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autoCompressPictures="0"/>
  <mc:AlternateContent xmlns:mc="http://schemas.openxmlformats.org/markup-compatibility/2006">
    <mc:Choice Requires="x15">
      <x15ac:absPath xmlns:x15ac="http://schemas.microsoft.com/office/spreadsheetml/2010/11/ac" url="/Users/Jonathan/Dropbox/Risk preferences/44. Nature Genetics Editorial Revision/(RE)SUBMISSION FILES/"/>
    </mc:Choice>
  </mc:AlternateContent>
  <bookViews>
    <workbookView xWindow="2260" yWindow="460" windowWidth="38700" windowHeight="21220" tabRatio="865"/>
  </bookViews>
  <sheets>
    <sheet name="1 Bio Lit. Review" sheetId="57" r:id="rId1"/>
    <sheet name="2 Model Estimation" sheetId="8" r:id="rId2"/>
    <sheet name="3 Assoc. results gen risk" sheetId="11" r:id="rId3"/>
    <sheet name="4 Cohort Pheno. Descr." sheetId="6" r:id="rId4"/>
    <sheet name="5 Cohorts" sheetId="5" r:id="rId5"/>
    <sheet name="6 Assoc. results 6 suppl" sheetId="12" r:id="rId6"/>
    <sheet name="7 Loci across 7 GWAS" sheetId="62" r:id="rId7"/>
    <sheet name="8 Pheno. Correlations" sheetId="2" r:id="rId8"/>
    <sheet name="9 Genetic Corr." sheetId="21" r:id="rId9"/>
    <sheet name="10 MTAG" sheetId="23" r:id="rId10"/>
    <sheet name="11 Risk Pred." sheetId="58" r:id="rId11"/>
    <sheet name="12 Personality Pred." sheetId="59" r:id="rId12"/>
    <sheet name="13 Behaviors Pred." sheetId="60" r:id="rId13"/>
    <sheet name="14 Behav+controls Pred." sheetId="61" r:id="rId14"/>
    <sheet name="15 MAGMA gene sets results" sheetId="17" r:id="rId15"/>
    <sheet name="16 MAGMA 17 genes" sheetId="18" r:id="rId16"/>
    <sheet name="17 MAGMA" sheetId="26" r:id="rId17"/>
    <sheet name="18 Predict. Functions" sheetId="27" r:id="rId18"/>
    <sheet name="19 DEPICT gene sets" sheetId="54" r:id="rId19"/>
    <sheet name="20 DEPICT GTEx" sheetId="52" r:id="rId20"/>
    <sheet name="21 DEPICT M t-s exp." sheetId="53" r:id="rId21"/>
    <sheet name="22 LDSC tissues" sheetId="25" r:id="rId22"/>
    <sheet name="23 PCA" sheetId="3" r:id="rId23"/>
    <sheet name="24 Genotyping and Imputation" sheetId="7" r:id="rId24"/>
    <sheet name="25 SNP Filtering" sheetId="9" r:id="rId25"/>
    <sheet name="26 QC Filters" sheetId="10" r:id="rId26"/>
    <sheet name="27 Catalog Lookup" sheetId="33" r:id="rId27"/>
    <sheet name="28 Stratification LD Score" sheetId="13" r:id="rId28"/>
    <sheet name="29 Stratification Sign Tests" sheetId="14" r:id="rId29"/>
    <sheet name="30 Heritability Estimates" sheetId="4" r:id="rId30"/>
    <sheet name="31 LDSC" sheetId="20" r:id="rId31"/>
    <sheet name="32 Proxy Pheno." sheetId="22" r:id="rId32"/>
    <sheet name="33 MAGMA gene sets" sheetId="16" r:id="rId33"/>
    <sheet name="34 MAGMA selection" sheetId="19" r:id="rId34"/>
    <sheet name="35 LDSC baseline" sheetId="24" r:id="rId35"/>
    <sheet name="36 SMR" sheetId="45" r:id="rId36"/>
    <sheet name="37 DEPICT genes" sheetId="55" r:id="rId37"/>
    <sheet name="38 protein" sheetId="31" r:id="rId38"/>
    <sheet name="39 GTEx" sheetId="32" r:id="rId39"/>
  </sheets>
  <definedNames>
    <definedName name="__xlfn_NORM_DIST">NA()</definedName>
    <definedName name="_611_loci.TABLE_RIPKE_MERGE" localSheetId="6">'7 Loci across 7 GWAS'!#REF!</definedName>
    <definedName name="_xlnm._FilterDatabase" localSheetId="9" hidden="1">'10 MTAG'!$A$3:$R$315</definedName>
    <definedName name="_xlnm._FilterDatabase" localSheetId="12" hidden="1">'13 Behaviors Pred.'!$A$5:$AD$26</definedName>
    <definedName name="_xlnm._FilterDatabase" localSheetId="21" hidden="1">'22 LDSC tissues'!#REF!</definedName>
    <definedName name="_xlnm._FilterDatabase" localSheetId="2" hidden="1">'3 Assoc. results gen risk'!$U$2:$AP$128</definedName>
    <definedName name="_xlnm._FilterDatabase" localSheetId="31" hidden="1">'32 Proxy Pheno.'!$A$14:$CP$14</definedName>
    <definedName name="_xlnm._FilterDatabase" localSheetId="34" hidden="1">'35 LDSC baseline'!$A$2:$M$2</definedName>
    <definedName name="_xlnm._FilterDatabase" localSheetId="5" hidden="1">'6 Assoc. results 6 suppl'!$A$659:$R$765</definedName>
    <definedName name="_ftn1" localSheetId="29">'30 Heritability Estimates'!$G$17</definedName>
    <definedName name="_ftnref1" localSheetId="29">'30 Heritability Estimates'!$G$14</definedName>
    <definedName name="_Toc424218665" localSheetId="25">'26 QC Filters'!$A$1</definedName>
    <definedName name="A_RISK_ID2.Ripke_output" localSheetId="2">'3 Assoc. results gen risk'!#REF!</definedName>
    <definedName name="B_ADV.Ripke_output_1" localSheetId="5">'6 Assoc. results 6 suppl'!#REF!</definedName>
    <definedName name="B_ADV.TABLE.RIPKE_MERGE" localSheetId="5">'6 Assoc. results 6 suppl'!#REF!</definedName>
    <definedName name="C_AUTO.Ripke_output" localSheetId="5">'6 Assoc. results 6 suppl'!#REF!</definedName>
    <definedName name="C_AUTO.TABLE.RIPKE_MERGE" localSheetId="5">'6 Assoc. results 6 suppl'!#REF!</definedName>
    <definedName name="D_DRINKS.TABLE.RIPKE_MERGE" localSheetId="5">'6 Assoc. results 6 suppl'!#REF!</definedName>
    <definedName name="Excel_BuiltIn__FilterDatabase" localSheetId="0">'1 Bio Lit. Review'!$A$2:$G$2</definedName>
    <definedName name="Excel_BuiltIn__FilterDatabase" localSheetId="34">'35 LDSC baseline'!$A$2:$M$2</definedName>
    <definedName name="_xlnm.Print_Area" localSheetId="3">'4 Cohort Pheno. Descr.'!$A$1:$F$39</definedName>
    <definedName name="_xlnm.Print_Area" localSheetId="4">'5 Cohorts'!$A$1:$AW$100</definedName>
    <definedName name="Print_Area_0" localSheetId="3">'4 Cohort Pheno. Descr.'!$A$1:$F$39</definedName>
    <definedName name="Print_Area_0" localSheetId="4">'5 Cohorts'!$A$1:$AW$100</definedName>
    <definedName name="RISK_ID1_adrenalpancreas_results" localSheetId="21">'22 LDSC tissues'!$C$42:$M$96</definedName>
    <definedName name="RISK_ID1_baseline_results" localSheetId="34">'35 LDSC baseline'!$B$42:$I$93</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J16" i="2" l="1"/>
  <c r="J15" i="2"/>
  <c r="I15" i="2"/>
  <c r="J14" i="2"/>
  <c r="I14" i="2"/>
  <c r="H14" i="2"/>
  <c r="J13" i="2"/>
  <c r="I13" i="2"/>
  <c r="H13" i="2"/>
  <c r="G13" i="2"/>
  <c r="J12" i="2"/>
  <c r="I12" i="2"/>
  <c r="H12" i="2"/>
  <c r="G12" i="2"/>
  <c r="F12" i="2"/>
  <c r="J8" i="2"/>
  <c r="J7" i="2"/>
  <c r="I7" i="2"/>
  <c r="J6" i="2"/>
  <c r="I6" i="2"/>
  <c r="H6" i="2"/>
  <c r="G5" i="2"/>
  <c r="H5" i="2"/>
  <c r="I5" i="2"/>
  <c r="J5" i="2"/>
  <c r="J4" i="2"/>
  <c r="I4" i="2"/>
  <c r="H4" i="2"/>
  <c r="F4" i="2"/>
  <c r="G4" i="2"/>
  <c r="J5" i="31"/>
  <c r="J4" i="31"/>
  <c r="I556" i="26"/>
  <c r="I555" i="26"/>
  <c r="I554" i="26"/>
  <c r="I553" i="26"/>
  <c r="I552" i="26"/>
  <c r="I551" i="26"/>
  <c r="I550" i="26"/>
  <c r="I549" i="26"/>
  <c r="I548" i="26"/>
  <c r="I547" i="26"/>
  <c r="I546" i="26"/>
  <c r="I545" i="26"/>
  <c r="I544" i="26"/>
  <c r="I543" i="26"/>
  <c r="I542" i="26"/>
  <c r="I541" i="26"/>
  <c r="I540" i="26"/>
  <c r="I539" i="26"/>
  <c r="I538" i="26"/>
  <c r="I537" i="26"/>
  <c r="I536" i="26"/>
  <c r="I535" i="26"/>
  <c r="I534" i="26"/>
  <c r="I533" i="26"/>
  <c r="I532" i="26"/>
  <c r="I531" i="26"/>
  <c r="I530" i="26"/>
  <c r="I529" i="26"/>
  <c r="I528" i="26"/>
  <c r="I527" i="26"/>
  <c r="I526" i="26"/>
  <c r="I525" i="26"/>
  <c r="I524" i="26"/>
  <c r="I523" i="26"/>
  <c r="I522" i="26"/>
  <c r="I521" i="26"/>
  <c r="I520" i="26"/>
  <c r="I519" i="26"/>
  <c r="I518" i="26"/>
  <c r="I517" i="26"/>
  <c r="I516" i="26"/>
  <c r="I515" i="26"/>
  <c r="I514" i="26"/>
  <c r="I513" i="26"/>
  <c r="I512" i="26"/>
  <c r="I511" i="26"/>
  <c r="I510" i="26"/>
  <c r="I509" i="26"/>
  <c r="I508" i="26"/>
  <c r="I507" i="26"/>
  <c r="I506" i="26"/>
  <c r="I505" i="26"/>
  <c r="I504" i="26"/>
  <c r="I503" i="26"/>
  <c r="I502" i="26"/>
  <c r="I501" i="26"/>
  <c r="I500" i="26"/>
  <c r="I499" i="26"/>
  <c r="I498" i="26"/>
  <c r="I497" i="26"/>
  <c r="I496" i="26"/>
  <c r="I495" i="26"/>
  <c r="I494" i="26"/>
  <c r="I493" i="26"/>
  <c r="I492" i="26"/>
  <c r="I491" i="26"/>
  <c r="I490" i="26"/>
  <c r="I489" i="26"/>
  <c r="I488" i="26"/>
  <c r="I487" i="26"/>
  <c r="I486" i="26"/>
  <c r="I485" i="26"/>
  <c r="I484" i="26"/>
  <c r="I483" i="26"/>
  <c r="I482" i="26"/>
  <c r="I481" i="26"/>
  <c r="I480" i="26"/>
  <c r="I479" i="26"/>
  <c r="I478" i="26"/>
  <c r="I477" i="26"/>
  <c r="I476" i="26"/>
  <c r="I475" i="26"/>
  <c r="I474" i="26"/>
  <c r="I473" i="26"/>
  <c r="I472" i="26"/>
  <c r="I471" i="26"/>
  <c r="I470" i="26"/>
  <c r="I469" i="26"/>
  <c r="I468" i="26"/>
  <c r="I467" i="26"/>
  <c r="I466" i="26"/>
  <c r="I465" i="26"/>
  <c r="I464" i="26"/>
  <c r="I463" i="26"/>
  <c r="I462" i="26"/>
  <c r="I461" i="26"/>
  <c r="I460" i="26"/>
  <c r="I459" i="26"/>
  <c r="I458" i="26"/>
  <c r="I457" i="26"/>
  <c r="I456" i="26"/>
  <c r="I455" i="26"/>
  <c r="I454" i="26"/>
  <c r="I453" i="26"/>
  <c r="I452" i="26"/>
  <c r="I451" i="26"/>
  <c r="I450" i="26"/>
  <c r="I449" i="26"/>
  <c r="I448" i="26"/>
  <c r="I447" i="26"/>
  <c r="I446" i="26"/>
  <c r="I445" i="26"/>
  <c r="I444" i="26"/>
  <c r="I443" i="26"/>
  <c r="I442" i="26"/>
  <c r="I441" i="26"/>
  <c r="I440" i="26"/>
  <c r="I439" i="26"/>
  <c r="I438" i="26"/>
  <c r="I437" i="26"/>
  <c r="I436" i="26"/>
  <c r="I435" i="26"/>
  <c r="I434" i="26"/>
  <c r="I433" i="26"/>
  <c r="I432" i="26"/>
  <c r="I431" i="26"/>
  <c r="I430" i="26"/>
  <c r="I429" i="26"/>
  <c r="I428" i="26"/>
  <c r="I427" i="26"/>
  <c r="I426" i="26"/>
  <c r="I425" i="26"/>
  <c r="I424" i="26"/>
  <c r="I423" i="26"/>
  <c r="I422" i="26"/>
  <c r="I421" i="26"/>
  <c r="I420" i="26"/>
  <c r="I419" i="26"/>
  <c r="I418" i="26"/>
  <c r="I417" i="26"/>
  <c r="I416" i="26"/>
  <c r="I415" i="26"/>
  <c r="I414" i="26"/>
  <c r="I413" i="26"/>
  <c r="I412" i="26"/>
  <c r="I411" i="26"/>
  <c r="I410" i="26"/>
  <c r="I409" i="26"/>
  <c r="I408" i="26"/>
  <c r="I407" i="26"/>
  <c r="I406" i="26"/>
  <c r="I405" i="26"/>
  <c r="I404" i="26"/>
  <c r="I403" i="26"/>
  <c r="I402" i="26"/>
  <c r="I401" i="26"/>
  <c r="I400" i="26"/>
  <c r="I399" i="26"/>
  <c r="I398" i="26"/>
  <c r="I397" i="26"/>
  <c r="I396" i="26"/>
  <c r="I395" i="26"/>
  <c r="I394" i="26"/>
  <c r="I393" i="26"/>
  <c r="I392" i="26"/>
  <c r="I391" i="26"/>
  <c r="I390" i="26"/>
  <c r="I389" i="26"/>
  <c r="I388" i="26"/>
  <c r="I387" i="26"/>
  <c r="I386" i="26"/>
  <c r="I385" i="26"/>
  <c r="I384" i="26"/>
  <c r="I383" i="26"/>
  <c r="I382" i="26"/>
  <c r="I381" i="26"/>
  <c r="I380" i="26"/>
  <c r="I379" i="26"/>
  <c r="I378" i="26"/>
  <c r="I377" i="26"/>
  <c r="I376" i="26"/>
  <c r="I375" i="26"/>
  <c r="I374" i="26"/>
  <c r="I373" i="26"/>
  <c r="I372" i="26"/>
  <c r="I371" i="26"/>
  <c r="I370" i="26"/>
  <c r="I369" i="26"/>
  <c r="I368" i="26"/>
  <c r="I367" i="26"/>
  <c r="I366" i="26"/>
  <c r="I365" i="26"/>
  <c r="I364" i="26"/>
  <c r="I363" i="26"/>
  <c r="I362" i="26"/>
  <c r="I361" i="26"/>
  <c r="I360" i="26"/>
  <c r="I359" i="26"/>
  <c r="I358" i="26"/>
  <c r="I357" i="26"/>
  <c r="I356" i="26"/>
  <c r="I355" i="26"/>
  <c r="I354" i="26"/>
  <c r="I353" i="26"/>
  <c r="I352" i="26"/>
  <c r="I351" i="26"/>
  <c r="I350" i="26"/>
  <c r="I349" i="26"/>
  <c r="I348" i="26"/>
  <c r="I347" i="26"/>
  <c r="I346" i="26"/>
  <c r="I345" i="26"/>
  <c r="I344" i="26"/>
  <c r="I343" i="26"/>
  <c r="I342" i="26"/>
  <c r="I341" i="26"/>
  <c r="I340" i="26"/>
  <c r="I339" i="26"/>
  <c r="I338" i="26"/>
  <c r="I337" i="26"/>
  <c r="I336" i="26"/>
  <c r="I335" i="26"/>
  <c r="I334" i="26"/>
  <c r="I333" i="26"/>
  <c r="I332" i="26"/>
  <c r="I331" i="26"/>
  <c r="I330" i="26"/>
  <c r="I329" i="26"/>
  <c r="I328" i="26"/>
  <c r="I327" i="26"/>
  <c r="I326" i="26"/>
  <c r="I325" i="26"/>
  <c r="I324" i="26"/>
  <c r="I323" i="26"/>
  <c r="I322" i="26"/>
  <c r="I321" i="26"/>
  <c r="I320" i="26"/>
  <c r="I319" i="26"/>
  <c r="I318" i="26"/>
  <c r="I317" i="26"/>
  <c r="I316" i="26"/>
  <c r="I315" i="26"/>
  <c r="I314" i="26"/>
  <c r="I313" i="26"/>
  <c r="I312" i="26"/>
  <c r="I311" i="26"/>
  <c r="I310" i="26"/>
  <c r="I309" i="26"/>
  <c r="I308" i="26"/>
  <c r="I307" i="26"/>
  <c r="I306" i="26"/>
  <c r="I305" i="26"/>
  <c r="I304" i="26"/>
  <c r="I303" i="26"/>
  <c r="I302" i="26"/>
  <c r="I301" i="26"/>
  <c r="I300" i="26"/>
  <c r="I299" i="26"/>
  <c r="I298" i="26"/>
  <c r="I297" i="26"/>
  <c r="I296" i="26"/>
  <c r="I295" i="26"/>
  <c r="I294" i="26"/>
  <c r="I293" i="26"/>
  <c r="I292" i="26"/>
  <c r="I291" i="26"/>
  <c r="I290" i="26"/>
  <c r="I289" i="26"/>
  <c r="I288" i="26"/>
  <c r="I287" i="26"/>
  <c r="I286" i="26"/>
  <c r="I285" i="26"/>
  <c r="I284" i="26"/>
  <c r="I283" i="26"/>
  <c r="I282" i="26"/>
  <c r="I281" i="26"/>
  <c r="I280" i="26"/>
  <c r="I279" i="26"/>
  <c r="I278" i="26"/>
  <c r="I277" i="26"/>
  <c r="I276" i="26"/>
  <c r="I275" i="26"/>
  <c r="I274" i="26"/>
  <c r="I273" i="26"/>
  <c r="I272" i="26"/>
  <c r="I271" i="26"/>
  <c r="I270" i="26"/>
  <c r="I269" i="26"/>
  <c r="I268" i="26"/>
  <c r="I267" i="26"/>
  <c r="I266" i="26"/>
  <c r="I265" i="26"/>
  <c r="I264" i="26"/>
  <c r="I263" i="26"/>
  <c r="I262" i="26"/>
  <c r="I261" i="26"/>
  <c r="I260" i="26"/>
  <c r="I259" i="26"/>
  <c r="I258" i="26"/>
  <c r="I257" i="26"/>
  <c r="I256" i="26"/>
  <c r="I255" i="26"/>
  <c r="I254" i="26"/>
  <c r="I253" i="26"/>
  <c r="I252" i="26"/>
  <c r="I251" i="26"/>
  <c r="I250" i="26"/>
  <c r="I249" i="26"/>
  <c r="I248" i="26"/>
  <c r="I247" i="26"/>
  <c r="I246" i="26"/>
  <c r="I245" i="26"/>
  <c r="I244" i="26"/>
  <c r="I243" i="26"/>
  <c r="I242" i="26"/>
  <c r="I241" i="26"/>
  <c r="I240" i="26"/>
  <c r="I239" i="26"/>
  <c r="I238" i="26"/>
  <c r="I237" i="26"/>
  <c r="I236" i="26"/>
  <c r="I235" i="26"/>
  <c r="I234" i="26"/>
  <c r="I233" i="26"/>
  <c r="I232" i="26"/>
  <c r="I231" i="26"/>
  <c r="I230" i="26"/>
  <c r="I229" i="26"/>
  <c r="I228" i="26"/>
  <c r="I227" i="26"/>
  <c r="I226" i="26"/>
  <c r="I225" i="26"/>
  <c r="I224" i="26"/>
  <c r="I223" i="26"/>
  <c r="I222" i="26"/>
  <c r="I221" i="26"/>
  <c r="I220" i="26"/>
  <c r="I219" i="26"/>
  <c r="I218" i="26"/>
  <c r="I217" i="26"/>
  <c r="I216" i="26"/>
  <c r="I215" i="26"/>
  <c r="I214" i="26"/>
  <c r="I213" i="26"/>
  <c r="I212" i="26"/>
  <c r="I211" i="26"/>
  <c r="I210" i="26"/>
  <c r="I209" i="26"/>
  <c r="I208" i="26"/>
  <c r="I207" i="26"/>
  <c r="I206" i="26"/>
  <c r="I205" i="26"/>
  <c r="I204" i="26"/>
  <c r="I203" i="26"/>
  <c r="I202" i="26"/>
  <c r="I201" i="26"/>
  <c r="I200" i="26"/>
  <c r="I199" i="26"/>
  <c r="I198" i="26"/>
  <c r="I197" i="26"/>
  <c r="I196" i="26"/>
  <c r="I195" i="26"/>
  <c r="I194" i="26"/>
  <c r="I193" i="26"/>
  <c r="I192" i="26"/>
  <c r="I191" i="26"/>
  <c r="I190" i="26"/>
  <c r="I189" i="26"/>
  <c r="I188" i="26"/>
  <c r="I187" i="26"/>
  <c r="I186" i="26"/>
  <c r="I185" i="26"/>
  <c r="I184" i="26"/>
  <c r="I183" i="26"/>
  <c r="I182" i="26"/>
  <c r="I181" i="26"/>
  <c r="I180" i="26"/>
  <c r="I179" i="26"/>
  <c r="I178" i="26"/>
  <c r="I177" i="26"/>
  <c r="I176" i="26"/>
  <c r="I175" i="26"/>
  <c r="I174" i="26"/>
  <c r="I173" i="26"/>
  <c r="I172" i="26"/>
  <c r="I171" i="26"/>
  <c r="I170" i="26"/>
  <c r="I169" i="26"/>
  <c r="I168" i="26"/>
  <c r="I167" i="26"/>
  <c r="I166" i="26"/>
  <c r="I165" i="26"/>
  <c r="I164" i="26"/>
  <c r="I163" i="26"/>
  <c r="I162" i="26"/>
  <c r="I161" i="26"/>
  <c r="I160" i="26"/>
  <c r="I159" i="26"/>
  <c r="I158" i="26"/>
  <c r="I157" i="26"/>
  <c r="I156" i="26"/>
  <c r="I155" i="26"/>
  <c r="I154" i="26"/>
  <c r="I153" i="26"/>
  <c r="I152" i="26"/>
  <c r="I151" i="26"/>
  <c r="I150" i="26"/>
  <c r="I149" i="26"/>
  <c r="I148" i="26"/>
  <c r="I147" i="26"/>
  <c r="I146" i="26"/>
  <c r="I145" i="26"/>
  <c r="I144" i="26"/>
  <c r="I143" i="26"/>
  <c r="I142" i="26"/>
  <c r="I141" i="26"/>
  <c r="I140" i="26"/>
  <c r="I139" i="26"/>
  <c r="I138" i="26"/>
  <c r="I137" i="26"/>
  <c r="I136" i="26"/>
  <c r="I135" i="26"/>
  <c r="I134" i="26"/>
  <c r="I133" i="26"/>
  <c r="I132" i="26"/>
  <c r="I131" i="26"/>
  <c r="I130" i="26"/>
  <c r="I129" i="26"/>
  <c r="I128" i="26"/>
  <c r="I127" i="26"/>
  <c r="I126" i="26"/>
  <c r="I125" i="26"/>
  <c r="I124" i="26"/>
  <c r="I123" i="26"/>
  <c r="I122" i="26"/>
  <c r="I121" i="26"/>
  <c r="I120" i="26"/>
  <c r="I119" i="26"/>
  <c r="I118" i="26"/>
  <c r="I117" i="26"/>
  <c r="I116" i="26"/>
  <c r="I115" i="26"/>
  <c r="I114" i="26"/>
  <c r="I113" i="26"/>
  <c r="I112" i="26"/>
  <c r="I111" i="26"/>
  <c r="I110" i="26"/>
  <c r="I109" i="26"/>
  <c r="I108" i="26"/>
  <c r="I107" i="26"/>
  <c r="I106" i="26"/>
  <c r="I105" i="26"/>
  <c r="I104" i="26"/>
  <c r="I103" i="26"/>
  <c r="I102" i="26"/>
  <c r="I101" i="26"/>
  <c r="I100" i="26"/>
  <c r="I99" i="26"/>
  <c r="I98" i="26"/>
  <c r="I97" i="26"/>
  <c r="I96" i="26"/>
  <c r="I95" i="26"/>
  <c r="I94" i="26"/>
  <c r="I93" i="26"/>
  <c r="I92" i="26"/>
  <c r="I91" i="26"/>
  <c r="I90" i="26"/>
  <c r="I89" i="26"/>
  <c r="I88" i="26"/>
  <c r="I87" i="26"/>
  <c r="I86" i="26"/>
  <c r="I85" i="26"/>
  <c r="I84" i="26"/>
  <c r="I83" i="26"/>
  <c r="I82" i="26"/>
  <c r="I81" i="26"/>
  <c r="I80" i="26"/>
  <c r="I79" i="26"/>
  <c r="I78" i="26"/>
  <c r="I77" i="26"/>
  <c r="I76" i="26"/>
  <c r="I75" i="26"/>
  <c r="I74" i="26"/>
  <c r="I73" i="26"/>
  <c r="I72" i="26"/>
  <c r="I71" i="26"/>
  <c r="I70" i="26"/>
  <c r="I69" i="26"/>
  <c r="I68" i="26"/>
  <c r="I67" i="26"/>
  <c r="I66" i="26"/>
  <c r="I65" i="26"/>
  <c r="I64" i="26"/>
  <c r="I63" i="26"/>
  <c r="I62" i="26"/>
  <c r="I61" i="26"/>
  <c r="I60" i="26"/>
  <c r="I59" i="26"/>
  <c r="I58" i="26"/>
  <c r="I57" i="26"/>
  <c r="I56" i="26"/>
  <c r="I55" i="26"/>
  <c r="I54" i="26"/>
  <c r="I53" i="26"/>
  <c r="I52" i="26"/>
  <c r="I51" i="26"/>
  <c r="I50" i="26"/>
  <c r="I49" i="26"/>
  <c r="I48" i="26"/>
  <c r="I47" i="26"/>
  <c r="I46" i="26"/>
  <c r="I45" i="26"/>
  <c r="I44" i="26"/>
  <c r="I43" i="26"/>
  <c r="I42" i="26"/>
  <c r="I41" i="26"/>
  <c r="I40" i="26"/>
  <c r="I39" i="26"/>
  <c r="I38" i="26"/>
  <c r="I37" i="26"/>
  <c r="I36" i="26"/>
  <c r="I35" i="26"/>
  <c r="I34" i="26"/>
  <c r="I33" i="26"/>
  <c r="I32" i="26"/>
  <c r="I31" i="26"/>
  <c r="I30" i="26"/>
  <c r="I29" i="26"/>
  <c r="I28" i="26"/>
  <c r="I27" i="26"/>
  <c r="I26" i="26"/>
  <c r="I25" i="26"/>
  <c r="I24" i="26"/>
  <c r="I23" i="26"/>
  <c r="I22" i="26"/>
  <c r="I21" i="26"/>
  <c r="I20" i="26"/>
  <c r="I19" i="26"/>
  <c r="I18" i="26"/>
  <c r="I17" i="26"/>
  <c r="I16" i="26"/>
  <c r="I15" i="26"/>
  <c r="I14" i="26"/>
  <c r="I13" i="26"/>
  <c r="I12" i="26"/>
  <c r="I11" i="26"/>
  <c r="I10" i="26"/>
  <c r="I9" i="26"/>
  <c r="I8" i="26"/>
  <c r="I7" i="26"/>
  <c r="I6" i="26"/>
  <c r="I5" i="26"/>
  <c r="I4" i="26"/>
  <c r="I3" i="26"/>
  <c r="K22" i="25"/>
  <c r="J22" i="25"/>
  <c r="K21" i="25"/>
  <c r="J21" i="25"/>
  <c r="K20" i="25"/>
  <c r="J20" i="25"/>
  <c r="K19" i="25"/>
  <c r="J19" i="25"/>
  <c r="K18" i="25"/>
  <c r="J18" i="25"/>
  <c r="K17" i="25"/>
  <c r="J17" i="25"/>
  <c r="K16" i="25"/>
  <c r="J16" i="25"/>
  <c r="K15" i="25"/>
  <c r="J15" i="25"/>
  <c r="K14" i="25"/>
  <c r="J14" i="25"/>
  <c r="K13" i="25"/>
  <c r="J13" i="25"/>
  <c r="M12" i="25"/>
  <c r="N12" i="25"/>
  <c r="I12" i="25"/>
  <c r="M11" i="25"/>
  <c r="N11" i="25"/>
  <c r="I11" i="25"/>
  <c r="M10" i="25"/>
  <c r="N10" i="25"/>
  <c r="I10" i="25"/>
  <c r="M9" i="25"/>
  <c r="N9" i="25"/>
  <c r="I9" i="25"/>
  <c r="M8" i="25"/>
  <c r="N8" i="25"/>
  <c r="I8" i="25"/>
  <c r="M7" i="25"/>
  <c r="N7" i="25"/>
  <c r="I7" i="25"/>
  <c r="M6" i="25"/>
  <c r="N6" i="25"/>
  <c r="I6" i="25"/>
  <c r="M5" i="25"/>
  <c r="N5" i="25"/>
  <c r="I5" i="25"/>
  <c r="M4" i="25"/>
  <c r="N4" i="25"/>
  <c r="I4" i="25"/>
  <c r="N3" i="25"/>
  <c r="I3" i="25"/>
  <c r="L54" i="24"/>
  <c r="M54" i="24"/>
  <c r="H54" i="24"/>
  <c r="L53" i="24"/>
  <c r="M53" i="24"/>
  <c r="H53" i="24"/>
  <c r="L52" i="24"/>
  <c r="M52" i="24"/>
  <c r="H52" i="24"/>
  <c r="L51" i="24"/>
  <c r="M51" i="24"/>
  <c r="H51" i="24"/>
  <c r="L50" i="24"/>
  <c r="M50" i="24"/>
  <c r="H50" i="24"/>
  <c r="L49" i="24"/>
  <c r="M49" i="24"/>
  <c r="H49" i="24"/>
  <c r="L48" i="24"/>
  <c r="M48" i="24"/>
  <c r="H48" i="24"/>
  <c r="L47" i="24"/>
  <c r="M47" i="24"/>
  <c r="H47" i="24"/>
  <c r="L46" i="24"/>
  <c r="M46" i="24"/>
  <c r="H46" i="24"/>
  <c r="L45" i="24"/>
  <c r="M45" i="24"/>
  <c r="H45" i="24"/>
  <c r="L44" i="24"/>
  <c r="M44" i="24"/>
  <c r="H44" i="24"/>
  <c r="L43" i="24"/>
  <c r="M43" i="24"/>
  <c r="H43" i="24"/>
  <c r="L42" i="24"/>
  <c r="M42" i="24"/>
  <c r="H42" i="24"/>
  <c r="L41" i="24"/>
  <c r="M41" i="24"/>
  <c r="H41" i="24"/>
  <c r="L40" i="24"/>
  <c r="M40" i="24"/>
  <c r="H40" i="24"/>
  <c r="L39" i="24"/>
  <c r="M39" i="24"/>
  <c r="H39" i="24"/>
  <c r="L38" i="24"/>
  <c r="M38" i="24"/>
  <c r="H38" i="24"/>
  <c r="L37" i="24"/>
  <c r="M37" i="24"/>
  <c r="H37" i="24"/>
  <c r="L36" i="24"/>
  <c r="M36" i="24"/>
  <c r="H36" i="24"/>
  <c r="L35" i="24"/>
  <c r="M35" i="24"/>
  <c r="H35" i="24"/>
  <c r="L34" i="24"/>
  <c r="M34" i="24"/>
  <c r="H34" i="24"/>
  <c r="L33" i="24"/>
  <c r="M33" i="24"/>
  <c r="H33" i="24"/>
  <c r="L32" i="24"/>
  <c r="M32" i="24"/>
  <c r="H32" i="24"/>
  <c r="L31" i="24"/>
  <c r="M31" i="24"/>
  <c r="H31" i="24"/>
  <c r="L30" i="24"/>
  <c r="M30" i="24"/>
  <c r="H30" i="24"/>
  <c r="L29" i="24"/>
  <c r="M29" i="24"/>
  <c r="H29" i="24"/>
  <c r="L28" i="24"/>
  <c r="M28" i="24"/>
  <c r="H28" i="24"/>
  <c r="L27" i="24"/>
  <c r="M27" i="24"/>
  <c r="H27" i="24"/>
  <c r="L26" i="24"/>
  <c r="M26" i="24"/>
  <c r="H26" i="24"/>
  <c r="L25" i="24"/>
  <c r="M25" i="24"/>
  <c r="H25" i="24"/>
  <c r="L24" i="24"/>
  <c r="M24" i="24"/>
  <c r="H24" i="24"/>
  <c r="L23" i="24"/>
  <c r="M23" i="24"/>
  <c r="H23" i="24"/>
  <c r="L22" i="24"/>
  <c r="M22" i="24"/>
  <c r="H22" i="24"/>
  <c r="L21" i="24"/>
  <c r="M21" i="24"/>
  <c r="H21" i="24"/>
  <c r="L20" i="24"/>
  <c r="M20" i="24"/>
  <c r="H20" i="24"/>
  <c r="L19" i="24"/>
  <c r="M19" i="24"/>
  <c r="H19" i="24"/>
  <c r="L18" i="24"/>
  <c r="M18" i="24"/>
  <c r="H18" i="24"/>
  <c r="L17" i="24"/>
  <c r="M17" i="24"/>
  <c r="H17" i="24"/>
  <c r="L16" i="24"/>
  <c r="M16" i="24"/>
  <c r="H16" i="24"/>
  <c r="L15" i="24"/>
  <c r="M15" i="24"/>
  <c r="H15" i="24"/>
  <c r="L14" i="24"/>
  <c r="M14" i="24"/>
  <c r="H14" i="24"/>
  <c r="L13" i="24"/>
  <c r="M13" i="24"/>
  <c r="H13" i="24"/>
  <c r="L12" i="24"/>
  <c r="M12" i="24"/>
  <c r="H12" i="24"/>
  <c r="L11" i="24"/>
  <c r="M11" i="24"/>
  <c r="H11" i="24"/>
  <c r="L10" i="24"/>
  <c r="M10" i="24"/>
  <c r="H10" i="24"/>
  <c r="L9" i="24"/>
  <c r="M9" i="24"/>
  <c r="H9" i="24"/>
  <c r="L8" i="24"/>
  <c r="M8" i="24"/>
  <c r="H8" i="24"/>
  <c r="L7" i="24"/>
  <c r="M7" i="24"/>
  <c r="H7" i="24"/>
  <c r="L6" i="24"/>
  <c r="M6" i="24"/>
  <c r="H6" i="24"/>
  <c r="L5" i="24"/>
  <c r="M5" i="24"/>
  <c r="H5" i="24"/>
  <c r="L4" i="24"/>
  <c r="M4" i="24"/>
  <c r="H4" i="24"/>
  <c r="L3" i="24"/>
  <c r="M3" i="24"/>
  <c r="H3" i="24"/>
  <c r="DU11" i="22"/>
  <c r="CS11" i="22"/>
  <c r="CE11" i="22"/>
  <c r="BQ11" i="22"/>
  <c r="AO11" i="22"/>
  <c r="AA11" i="22"/>
  <c r="M11" i="22"/>
  <c r="DU10" i="22"/>
  <c r="CS10" i="22"/>
  <c r="CE10" i="22"/>
  <c r="BQ10" i="22"/>
  <c r="AO10" i="22"/>
  <c r="AA10" i="22"/>
  <c r="M10" i="22"/>
  <c r="DU9" i="22"/>
  <c r="CS9" i="22"/>
  <c r="CE9" i="22"/>
  <c r="BQ9" i="22"/>
  <c r="AO9" i="22"/>
  <c r="AA9" i="22"/>
  <c r="M9" i="22"/>
  <c r="DU8" i="22"/>
  <c r="DG8" i="22"/>
  <c r="CS8" i="22"/>
  <c r="CE8" i="22"/>
  <c r="BQ8" i="22"/>
  <c r="BC8" i="22"/>
  <c r="AO8" i="22"/>
  <c r="AA8" i="22"/>
  <c r="M8" i="22"/>
  <c r="DU4" i="22"/>
  <c r="DU7" i="22"/>
  <c r="DG4" i="22"/>
  <c r="DG7" i="22"/>
  <c r="CS4" i="22"/>
  <c r="CS7" i="22"/>
  <c r="CE4" i="22"/>
  <c r="CE7" i="22"/>
  <c r="BQ4" i="22"/>
  <c r="BC4" i="22"/>
  <c r="BC7" i="22"/>
  <c r="AO4" i="22"/>
  <c r="AO6" i="22"/>
  <c r="AA4" i="22"/>
  <c r="AA7" i="22"/>
  <c r="AA6" i="22"/>
  <c r="M4" i="22"/>
  <c r="M7" i="22"/>
  <c r="DU6" i="22"/>
  <c r="DG6" i="22"/>
  <c r="DG5" i="22"/>
  <c r="CS6" i="22"/>
  <c r="CS5" i="22"/>
  <c r="CE6" i="22"/>
  <c r="BQ6" i="22"/>
  <c r="BC6" i="22"/>
  <c r="BC5" i="22"/>
  <c r="M6" i="22"/>
  <c r="I14" i="13"/>
  <c r="I13" i="13"/>
  <c r="I12" i="13"/>
  <c r="I11" i="13"/>
  <c r="I10" i="13"/>
  <c r="I6" i="13"/>
  <c r="I5" i="13"/>
  <c r="I4" i="13"/>
  <c r="AO5" i="22"/>
  <c r="AO7" i="22"/>
  <c r="BQ5" i="22"/>
  <c r="M5" i="22"/>
  <c r="AA5" i="22"/>
  <c r="DU5" i="22"/>
  <c r="CE5" i="22"/>
  <c r="BQ7" i="22"/>
</calcChain>
</file>

<file path=xl/sharedStrings.xml><?xml version="1.0" encoding="utf-8"?>
<sst xmlns="http://schemas.openxmlformats.org/spreadsheetml/2006/main" count="98095" uniqueCount="33982">
  <si>
    <t>Phenotypic correlations</t>
  </si>
  <si>
    <t>General risk tolerance</t>
  </si>
  <si>
    <t>Automobile speeding propensity</t>
  </si>
  <si>
    <t>Drinks per week</t>
  </si>
  <si>
    <t>Ever smoker</t>
  </si>
  <si>
    <t>Number of sexual partners</t>
  </si>
  <si>
    <t xml:space="preserve">First PC of risky behaviors </t>
  </si>
  <si>
    <t xml:space="preserve"> --</t>
  </si>
  <si>
    <t>--</t>
  </si>
  <si>
    <t>Principal components (eigenvectors)</t>
  </si>
  <si>
    <t>Phenotype</t>
  </si>
  <si>
    <t>Component 1</t>
  </si>
  <si>
    <t>Component 2</t>
  </si>
  <si>
    <t>Component 3</t>
  </si>
  <si>
    <t>Component 4</t>
  </si>
  <si>
    <t>Eigenvalue</t>
  </si>
  <si>
    <t>Variance proportion (%)</t>
  </si>
  <si>
    <t>GCTA</t>
  </si>
  <si>
    <t>HESS</t>
  </si>
  <si>
    <t>Sample size</t>
  </si>
  <si>
    <t>SE</t>
  </si>
  <si>
    <t>Adventurousness</t>
  </si>
  <si>
    <t>Number of lifetime sexual partners</t>
  </si>
  <si>
    <t>First PC risky behaviors</t>
  </si>
  <si>
    <t>Panel A. Cohorts used in the GWAS of general risk tolerance and/or in the GWAS of our four main risky behaviors and their first PC</t>
  </si>
  <si>
    <t>Study short name</t>
  </si>
  <si>
    <t>Study full name</t>
  </si>
  <si>
    <t>Sampling</t>
  </si>
  <si>
    <t>Country</t>
  </si>
  <si>
    <t>Analyses in which cohort is used</t>
  </si>
  <si>
    <t>Cohort Profile</t>
  </si>
  <si>
    <t>First PC Risky behaviors</t>
  </si>
  <si>
    <t>23andMe</t>
  </si>
  <si>
    <t>Population-based</t>
  </si>
  <si>
    <t>European ancestry</t>
  </si>
  <si>
    <t>Discovery GWAS of general risk tolerance,  GWAS of adventurousness</t>
  </si>
  <si>
    <t>[1]</t>
  </si>
  <si>
    <t>Army STARRS (NSS1)</t>
  </si>
  <si>
    <t>The Study to Assess Risk and Resilience in Servicemembers</t>
  </si>
  <si>
    <t>Replication GWAS of general risk tolerance</t>
  </si>
  <si>
    <t>[2]</t>
  </si>
  <si>
    <t>Army STARRS (NSS2)</t>
  </si>
  <si>
    <t>Army STARRS (PPDS)</t>
  </si>
  <si>
    <t>BASE-II</t>
  </si>
  <si>
    <t>The Berlin Aging Study II (BASE-II)</t>
  </si>
  <si>
    <t>Germany</t>
  </si>
  <si>
    <t>[3]</t>
  </si>
  <si>
    <t>NFBC1966</t>
  </si>
  <si>
    <t>Northern Finland Birth Cohort 1966</t>
  </si>
  <si>
    <t>Population-based (Birth-cohort)</t>
  </si>
  <si>
    <t>Finland</t>
  </si>
  <si>
    <t>[4, 5]</t>
  </si>
  <si>
    <t>RSIII</t>
  </si>
  <si>
    <t>Rotterdam Study Young (III)</t>
  </si>
  <si>
    <t>Netherlands</t>
  </si>
  <si>
    <t>[6]</t>
  </si>
  <si>
    <t>STR1 (TWINGENE)</t>
  </si>
  <si>
    <t>Swedish Twin Registry - Twingene</t>
  </si>
  <si>
    <t xml:space="preserve">Family-based </t>
  </si>
  <si>
    <t>Sweden</t>
  </si>
  <si>
    <t>Replication GWAS of general risk tolerance, 
follow-up analyses</t>
  </si>
  <si>
    <t>[7]</t>
  </si>
  <si>
    <t>STR2 (SALTY)</t>
  </si>
  <si>
    <t>Swedish Twin Registry - Salty</t>
  </si>
  <si>
    <t>Family-based</t>
  </si>
  <si>
    <t>TAG*</t>
  </si>
  <si>
    <t>The Tobacco, Alcohol and Genetics Consortium</t>
  </si>
  <si>
    <t>Population- and family-based</t>
  </si>
  <si>
    <t>GWAS of ever smoker (one of our four main risky behaviors)</t>
  </si>
  <si>
    <t>[8]</t>
  </si>
  <si>
    <t>UKB</t>
  </si>
  <si>
    <t>UK Biobank</t>
  </si>
  <si>
    <t>UK</t>
  </si>
  <si>
    <t>Discovery GWAS of general risk tolerance, 
GWAS of our four main risky behaviors and their first PC,
follow-up analyses</t>
  </si>
  <si>
    <t>[9]</t>
  </si>
  <si>
    <t>UKHLS</t>
  </si>
  <si>
    <t xml:space="preserve">Understanding Society
(The UK Household Longitudinal Study) </t>
  </si>
  <si>
    <t>[10]</t>
  </si>
  <si>
    <t>The Viking Health Study Shetland</t>
  </si>
  <si>
    <t>Scotland</t>
  </si>
  <si>
    <t>[11]</t>
  </si>
  <si>
    <t>Panel D. Cohorts used in follow-up analyses only</t>
  </si>
  <si>
    <t>The National Longitudinal Study of Adolescent to Adult Health (Add Health)</t>
  </si>
  <si>
    <t>USA</t>
  </si>
  <si>
    <t xml:space="preserve">Various measures of risk tolerance and measures of personality traits </t>
  </si>
  <si>
    <t>Follow-up analyses</t>
  </si>
  <si>
    <t>[12]</t>
  </si>
  <si>
    <t>HRS</t>
  </si>
  <si>
    <t>Health and Retirement Study (HRS)</t>
  </si>
  <si>
    <t>Income gamble risk tolerance</t>
  </si>
  <si>
    <t>[13]</t>
  </si>
  <si>
    <t>NTR</t>
  </si>
  <si>
    <t>Netherlands Twin Register</t>
  </si>
  <si>
    <t>Various measures of personality traits</t>
  </si>
  <si>
    <t>[14]</t>
  </si>
  <si>
    <t>ZURICH</t>
  </si>
  <si>
    <t>Zurich Cohort Study</t>
  </si>
  <si>
    <t>Austria, Switzerland and Germany</t>
  </si>
  <si>
    <t>Lottery-elicited risk tolerance</t>
  </si>
  <si>
    <t>References</t>
  </si>
  <si>
    <t>[10] University of Essex. Institute for Social and Economic Research. (2010). British Household Panel Survey: Waves 1-18, 1991-2009. [data collection]. 7th Edition. UK Data Service. SN: 5151, http://doi.org/10.5255/UKDA-SN-5151-1</t>
  </si>
  <si>
    <t>Panel A. Discovery GWAS of general risk tolerance</t>
  </si>
  <si>
    <t>Study</t>
  </si>
  <si>
    <t>Phenotype measure</t>
  </si>
  <si>
    <t>Survey reference</t>
  </si>
  <si>
    <t>“Would you describe yourself as someone who takes risks? Yes / No.” Coded as 1 if response was "yes" and 0 if response was "no".</t>
  </si>
  <si>
    <t>Single item administered in the UKB. [4]</t>
  </si>
  <si>
    <t>Panel B. Replication GWAS of general risk tolerance</t>
  </si>
  <si>
    <t>"In general, people often face risks when making financial, career, or other life decisions. Overall, do you feel comfortable or uncomfortable taking risks?  [1] Very uncomfortable / [2] Somewhat uncomfortable / [3] Neither comfortable nor uncomfortable / [4] Somewhat comfortable / [5] Very comfortable."</t>
  </si>
  <si>
    <t>23andMe [6]</t>
  </si>
  <si>
    <t>Single item adapted from UPPS/UPPS-P Impulsive Behavior Scale. [1]</t>
  </si>
  <si>
    <t>"How do you perceive yourself: Are you in general willing to take risks or do you try to avoid risks? [0] not at all willing to take risks [10] very willing to take risks"</t>
  </si>
  <si>
    <t>Single item adapted from German Socio-economic Panel. [2]</t>
  </si>
  <si>
    <t>"Describe your attitude towards risk taking: Are you generally fully prepared to take risks or do you try to avoid taking risks? Indicate on the scale below, with 0 meaning 'not at all willing to take risks' and 10 meaning 'fully willing to take risks'."</t>
  </si>
  <si>
    <t>How do you see yourself: are you generally a person that is fully prepared to take risks or do you try to avoid taking risks? Please tick on the scale below, where the value 0 means 'unwilling to take risks' and the value 10 means 'fully prepared to take risks'."</t>
  </si>
  <si>
    <t>"How do you see yourself: Are you generally a person who is fully prepared to take risks or do you try to avoid taking risks? Please tick a box on the scale, where the value 1 means ‘unwilling to take risks’ and the value 10 means ‘fully prepared to take risks'."</t>
  </si>
  <si>
    <t>Single item adapted from German Socio-economic Panel. [2, 3]</t>
  </si>
  <si>
    <t>"How do you see yourself: Are you generally a person who is fully prepared to take risks or do you try to avoid taking risks? Please tick a box on the scale, where the value 0 means ‘unwilling to take risks’ and the value 10 means ‘fully prepared to take risks'."</t>
  </si>
  <si>
    <t xml:space="preserve">"How do you see yourself: are you generally a person that is fully prepared to take risks or do you try to avoid taking risks? Indicate on the scale below, with 0 meaning 'unwilling to take risks' and 10 meaning 'fully prepared to take risks'."        </t>
  </si>
  <si>
    <t xml:space="preserve">[Based on a published meta-analysis of 16 cohorts.] </t>
  </si>
  <si>
    <t>TAG [5]</t>
  </si>
  <si>
    <t>“How often do you drive faster than the speed limit on the motorway?” Response options: 1) Never/rarely, 2) Sometimes, 3) Often, 4) Most of the time, and also 5) Do not drive on the motorway. We first dropped all participants who reported not driving on the motorway, and then we normalized our categorical variable for males and females separately.</t>
  </si>
  <si>
    <t>UKB [4]</t>
  </si>
  <si>
    <t>Coded as 1 if a respondent reported that they were a current or previous smoker and 0 if they reported never smoking or only smoking once or twice.</t>
  </si>
  <si>
    <t>“About how many sexual partners have you had in your lifetime?” If respondents reported more than 99 lifetime sexual partners, they were asked to confirm their responses. We assigned a value of 0 to participants who reported having never had sex, and we again normalized this measure separately for males and females.</t>
  </si>
  <si>
    <t>Platform</t>
  </si>
  <si>
    <t>Pre-imputation SNP exclusions</t>
  </si>
  <si>
    <t>Subject level exclusions</t>
  </si>
  <si>
    <t>Imputation software and reference sample</t>
  </si>
  <si>
    <t>MAF</t>
  </si>
  <si>
    <t>Call rate</t>
  </si>
  <si>
    <t>Other exclusions</t>
  </si>
  <si>
    <t>Imputation software</t>
  </si>
  <si>
    <t>Reference sample (Ancestry)</t>
  </si>
  <si>
    <t>Date/Release</t>
  </si>
  <si>
    <t>Release version autosomal variants</t>
  </si>
  <si>
    <t>NCBI Build</t>
  </si>
  <si>
    <t>Four versions of Illumina genotyping platforms were used.*</t>
  </si>
  <si>
    <t>Not implemented</t>
  </si>
  <si>
    <t>1000G Phase 1 (ALL)</t>
  </si>
  <si>
    <t>version 1</t>
  </si>
  <si>
    <t>b37</t>
  </si>
  <si>
    <t>Illumina OmniExpress and Exome array</t>
  </si>
  <si>
    <t>IMPUTE2/SHAPEIT</t>
  </si>
  <si>
    <t>1000 G phase 1 (August 2012 integrated haplotype release)</t>
  </si>
  <si>
    <t>PsychChip</t>
  </si>
  <si>
    <t>Affymetrix 6.0</t>
  </si>
  <si>
    <t>1.Excessive heterozygosity (FDR&lt;0.1) 
2. Ethnic outliers</t>
  </si>
  <si>
    <t>IMPUTE2 v2.3.1</t>
  </si>
  <si>
    <t>1000G Phase 3 (ALL)</t>
  </si>
  <si>
    <t>version 5</t>
  </si>
  <si>
    <t>Infinium 370cnvDuo</t>
  </si>
  <si>
    <t>0.95 (0.99 if MAF &lt; 0.05)</t>
  </si>
  <si>
    <t>1. Gender mismatch</t>
  </si>
  <si>
    <t>Impute 2.3.0</t>
  </si>
  <si>
    <t>version 3</t>
  </si>
  <si>
    <t>Illumina 610K</t>
  </si>
  <si>
    <t>MaCH/Minimac</t>
  </si>
  <si>
    <t>HumanOmniExpress-12v1_A</t>
  </si>
  <si>
    <t>1×10–7</t>
  </si>
  <si>
    <t>Infinium PsychArray BeadChip</t>
  </si>
  <si>
    <t>Various versions of Affymetrix UK Biobank Axiom array [1]</t>
  </si>
  <si>
    <t>See pp. 9-10 [1]</t>
  </si>
  <si>
    <t>See pp. 10-17 [1]</t>
  </si>
  <si>
    <t>IMPUTE4 [1, p. 24]</t>
  </si>
  <si>
    <t>Haplotype Reference Consortium + UK10K haplotype reference panel [1, p. 24]</t>
  </si>
  <si>
    <t>Illumina Human Core Exome Beadchip</t>
  </si>
  <si>
    <t>1. Sex-mismatch 
2. Heterozygosity rate
3. Ethnic outliers
4. Identity checks</t>
  </si>
  <si>
    <t>HumanOmniExpressExome-8v1-2_A</t>
  </si>
  <si>
    <t>1. Ethnic outliers
2. Duplicates</t>
  </si>
  <si>
    <t>PBWT Sanger server</t>
  </si>
  <si>
    <t>Haplotype Reference Consortium</t>
  </si>
  <si>
    <t>NA</t>
  </si>
  <si>
    <t>b37.3</t>
  </si>
  <si>
    <t>Association</t>
  </si>
  <si>
    <t>Association software</t>
  </si>
  <si>
    <t>Adjustment for family structure</t>
  </si>
  <si>
    <t>Control variables</t>
  </si>
  <si>
    <t>Linear regression</t>
  </si>
  <si>
    <t>April 2017 23andMe association pipeline</t>
  </si>
  <si>
    <t>Restricted to unrelated individuals</t>
  </si>
  <si>
    <t>PLINKv1.9 beta 3.43</t>
  </si>
  <si>
    <t>No</t>
  </si>
  <si>
    <t>10 genetic PCs, sex, birth year</t>
  </si>
  <si>
    <t>SNPTEST2 (v2.5.2)</t>
  </si>
  <si>
    <t>SNPTEST (2.5)</t>
  </si>
  <si>
    <t>Mach2QTL</t>
  </si>
  <si>
    <t>GCTA (MLMA)</t>
  </si>
  <si>
    <t xml:space="preserve">Mixed linear modeling </t>
  </si>
  <si>
    <t>BOLT-LMM (2.3)</t>
  </si>
  <si>
    <t>snpStats package - R (v3.2.1)</t>
  </si>
  <si>
    <t xml:space="preserve">Restriction to one individual in pairs displaying a relatedness greater than 5% in a genetic relatedness matrix </t>
  </si>
  <si>
    <t>​regscan v0.2.0</t>
  </si>
  <si>
    <t>Cohort</t>
  </si>
  <si>
    <t>Variants in cohort summary before EasyQC steps</t>
  </si>
  <si>
    <t>Step 1: Inadmissible alleles</t>
  </si>
  <si>
    <t>SNPs in cohort summary statistic before QC</t>
  </si>
  <si>
    <t>Step 2: Variable quality</t>
  </si>
  <si>
    <t>Step 4: Imputation quality</t>
  </si>
  <si>
    <t>Step 9a: SNP not in reference file</t>
  </si>
  <si>
    <t>Step 9b: Allele mismatch</t>
  </si>
  <si>
    <t>Step 10: 
AF outlier</t>
  </si>
  <si>
    <t>SNPs remaining after QC</t>
  </si>
  <si>
    <r>
      <t>λ</t>
    </r>
    <r>
      <rPr>
        <vertAlign val="subscript"/>
        <sz val="10"/>
        <color theme="1"/>
        <rFont val="Times New Roman"/>
        <family val="1"/>
      </rPr>
      <t>GC</t>
    </r>
  </si>
  <si>
    <r>
      <t>n</t>
    </r>
    <r>
      <rPr>
        <sz val="10"/>
        <rFont val="Times New Roman"/>
        <family val="1"/>
      </rPr>
      <t>&gt; 10,000</t>
    </r>
  </si>
  <si>
    <t>Panel A. Quality control filters for the UK Biobank</t>
  </si>
  <si>
    <t>Imputation quality</t>
  </si>
  <si>
    <t>No filter</t>
  </si>
  <si>
    <t>MaCH</t>
  </si>
  <si>
    <t>IMPUTE</t>
  </si>
  <si>
    <t>PLINK</t>
  </si>
  <si>
    <t>Replication GWAS</t>
  </si>
  <si>
    <t>SNPID</t>
  </si>
  <si>
    <t>CHR</t>
  </si>
  <si>
    <t>BP</t>
  </si>
  <si>
    <t>Effect allele</t>
  </si>
  <si>
    <t>EAF</t>
  </si>
  <si>
    <t>Beta</t>
  </si>
  <si>
    <t>Z</t>
  </si>
  <si>
    <t>Nearest gene</t>
  </si>
  <si>
    <t>Within gene</t>
  </si>
  <si>
    <t>Distance to nearest gene (bp)</t>
  </si>
  <si>
    <t>In LD with 1000G structural variant</t>
  </si>
  <si>
    <t>1000G SV type</t>
  </si>
  <si>
    <t>New locus</t>
  </si>
  <si>
    <t>Proxy-lead SNP
(if lead SNP not available in replication GWAS)</t>
  </si>
  <si>
    <t>Predicted sign</t>
  </si>
  <si>
    <t>rs993137</t>
  </si>
  <si>
    <t>T</t>
  </si>
  <si>
    <t>CADM2</t>
  </si>
  <si>
    <t>YES</t>
  </si>
  <si>
    <t>Adventurousness (rs78841189, r2 = 0.1);
Adventurousness (rs10433500, r2 = 0.92);
Automobile speeding propensity (rs17516256, r2 = 0.95);
Drinks per week (rs9832119, r2 = 0.14);
Drinks per week (rs9822731, r2 = 0.48);
Ever smoker (rs34495106, r2 = 0.94);
Number of sexual partners (rs2163971, r2 = 0.75);
First PC of risky behaviors (rs6790699, r2 = 0.95)</t>
  </si>
  <si>
    <t>UW_VH_9791 (rs6794866, r2 = 0.95)</t>
  </si>
  <si>
    <t>Deletion</t>
  </si>
  <si>
    <t>Long-range LD (chr3:83417310-86917310)</t>
  </si>
  <si>
    <t>NO</t>
  </si>
  <si>
    <t>rs7783012</t>
  </si>
  <si>
    <t>A</t>
  </si>
  <si>
    <t>FOXP2</t>
  </si>
  <si>
    <t>Adventurousness (rs10228494, r2 = 0.87);
Number of sexual partners (rs1015511, r2 = 0.99)</t>
  </si>
  <si>
    <t>rs9641536</t>
  </si>
  <si>
    <t>MDFIC</t>
  </si>
  <si>
    <t>Adventurousness (rs10251192, r2 = 0.8);
Ever smoker (rs12535004, r2 = 0.32);
Number of sexual partners (rs4377898, r2 = 0.97);
First PC of risky behaviors (rs2401924, r2 = 0.94)</t>
  </si>
  <si>
    <t>rs2409095</t>
  </si>
  <si>
    <t>MFHAS1</t>
  </si>
  <si>
    <t>Adventurousness (rs2409095, r2 = 1);
Automobile speeding propensity (rs2409691, r2 = 0.14)</t>
  </si>
  <si>
    <t>DEL_pindel_24907 (rs11779585, r2 = 0.89)</t>
  </si>
  <si>
    <t>Inversion (chr8:7897515-11787032)</t>
  </si>
  <si>
    <t>rs35424804</t>
  </si>
  <si>
    <t>ARNTL</t>
  </si>
  <si>
    <t>rs2409669</t>
  </si>
  <si>
    <t>PINX1</t>
  </si>
  <si>
    <t>Adventurousness (rs2409652, r2 = 0.22);
Adventurousness (rs4840572, r2 = 0.24);
Automobile speeding propensity (rs2409691, r2 = 0.39);
Ever smoker (rs11779675, r2 = 0.24);
Number of sexual partners (rs13248757, r2 = 0.12);
Number of sexual partners (rs11775396, r2 = 0.12);
Number of sexual partners (rs17149632, r2 = 0.17);
Number of sexual partners (rs6995692, r2 = 0.63)</t>
  </si>
  <si>
    <t>rs3764002</t>
  </si>
  <si>
    <t>WSCD2</t>
  </si>
  <si>
    <t>First PC of risky behaviors (rs3764002, r2 = 1)</t>
  </si>
  <si>
    <t>rs4271249</t>
  </si>
  <si>
    <t>SNX7</t>
  </si>
  <si>
    <t>rs3781373</t>
  </si>
  <si>
    <t>FRAT1</t>
  </si>
  <si>
    <t>Adventurousness (rs8181326, r2 = 0.63)</t>
  </si>
  <si>
    <t>rs58560561</t>
  </si>
  <si>
    <t>SDCCAG8</t>
  </si>
  <si>
    <t>Adventurousness (rs12023775, r2 = 1)</t>
  </si>
  <si>
    <t>rs6748341</t>
  </si>
  <si>
    <t>C</t>
  </si>
  <si>
    <t>CUL3</t>
  </si>
  <si>
    <t>BI_GS_DEL1_B3_P0476_22 (rs34345163, r2 = 0.96)</t>
  </si>
  <si>
    <t>rs1531518</t>
  </si>
  <si>
    <t>TCF4</t>
  </si>
  <si>
    <t>Adventurousness (rs812738, r2 = 0.98);
Number of sexual partners (rs1531518, r2 = 1)</t>
  </si>
  <si>
    <t>Inversion (chr18:49138183-55507035)</t>
  </si>
  <si>
    <t>rs13095117</t>
  </si>
  <si>
    <t>SATB1</t>
  </si>
  <si>
    <t>Adventurousness (rs4473575, r2 = 0.12);
Adventurousness (rs13090941, r2 = 0.63)</t>
  </si>
  <si>
    <t>rs10865313</t>
  </si>
  <si>
    <t>BCL11A</t>
  </si>
  <si>
    <t>Ever smoker (rs1863161, r2 = 0.9);
Number of sexual partners (rs10490064, r2 = 0.75);
First PC of risky behaviors (rs12621229, r2 = 0.59)</t>
  </si>
  <si>
    <t>rs4551267</t>
  </si>
  <si>
    <t>GCC1</t>
  </si>
  <si>
    <t>Adventurousness (rs3808072, r2 = 0.12);
Number of sexual partners (rs6467145, r2 = 0.14)</t>
  </si>
  <si>
    <t>Inversion (chr7:124673489-132720700)</t>
  </si>
  <si>
    <t>rs1233508</t>
  </si>
  <si>
    <t>TRIM27</t>
  </si>
  <si>
    <t>Adventurousness (rs1884123, r2 = 0.29);
Ever smoker (rs1150668, r2 = 0.17);
Number of sexual partners (rs6908726, r2 = 0.14);
First PC of risky behaviors (rs16894116, r2 = 0.28)</t>
  </si>
  <si>
    <t>BI_GS_DEL1_B5_P1095_1043 (rs1233508, r2 = 1)</t>
  </si>
  <si>
    <t>Long-range LD (chr6:25392021-33392022)</t>
  </si>
  <si>
    <t>rs209160</t>
  </si>
  <si>
    <t>rs940174</t>
  </si>
  <si>
    <t>STAG1</t>
  </si>
  <si>
    <t>Adventurousness (rs55749418, r2 = 0.14)</t>
  </si>
  <si>
    <t>rs10190777</t>
  </si>
  <si>
    <t>PARD3B</t>
  </si>
  <si>
    <t>BI_GS_DEL1_B5_P0456_225 (rs10211467, r2 = 0.99)</t>
  </si>
  <si>
    <t>Inversion (chr2:201927749-207285025)</t>
  </si>
  <si>
    <t>rs12202969</t>
  </si>
  <si>
    <t>POU3F2</t>
  </si>
  <si>
    <t>Automobile speeding propensity (rs9372625, r2 = 0.33);
Ever smoker (rs7754741, r2 = 0.4);
Number of sexual partners (rs9320980, r2 = 0.12);
Number of sexual partners (rs9372625, r2 = 0.33);
First PC of risky behaviors (rs2388334, r2 = 1)</t>
  </si>
  <si>
    <t>rs6426658</t>
  </si>
  <si>
    <t>EIF4G3</t>
  </si>
  <si>
    <t>Adventurousness (rs12404954, r2 = 0.85)</t>
  </si>
  <si>
    <t>BI_GS_DEL1_B3_P0022_11 (rs7532667, r2 = 0.99)
UW_VH_16818 (rs6426674, r2 = 0.98)</t>
  </si>
  <si>
    <t>Deletion
Deletion</t>
  </si>
  <si>
    <t>Inversion (chr1:17175659-21745979)</t>
  </si>
  <si>
    <t>rs992493</t>
  </si>
  <si>
    <t>TET2</t>
  </si>
  <si>
    <t>Adventurousness (rs2133086, r2 = 0.27);
Number of sexual partners (rs2647256, r2 = 1);
First PC of risky behaviors (rs2647257, r2 = 0.14)</t>
  </si>
  <si>
    <t>rs55745410</t>
  </si>
  <si>
    <t>PHC2</t>
  </si>
  <si>
    <t>Adventurousness (rs55745410, r2 = 1);
Ever smoker (rs10914684, r2 = 0.87);
First PC of risky behaviors (rs10914684, r2 = 0.87)</t>
  </si>
  <si>
    <t>rs12546540</t>
  </si>
  <si>
    <t>XKR6</t>
  </si>
  <si>
    <t>Automobile speeding propensity (rs2409691, r2 = 0.11)</t>
  </si>
  <si>
    <t>rs56738524</t>
  </si>
  <si>
    <t>CLDN23</t>
  </si>
  <si>
    <t>Automobile speeding propensity (rs2409691, r2 = 0.13)</t>
  </si>
  <si>
    <t>rs6987057</t>
  </si>
  <si>
    <t>TNKS</t>
  </si>
  <si>
    <t>Automobile speeding propensity (rs2409691, r2 = 0.15)</t>
  </si>
  <si>
    <t>rs2176263</t>
  </si>
  <si>
    <t>ATAD2B</t>
  </si>
  <si>
    <t>rs1799796</t>
  </si>
  <si>
    <t>XRCC3</t>
  </si>
  <si>
    <t>Number of sexual partners (rs6576006, r2 = 0.73)</t>
  </si>
  <si>
    <t>rs75254175</t>
  </si>
  <si>
    <t>rs1211538</t>
  </si>
  <si>
    <t>CD34</t>
  </si>
  <si>
    <t>Adventurousness (rs984983, r2 = 0.41)</t>
  </si>
  <si>
    <t>rs77182875</t>
  </si>
  <si>
    <t>ATG10</t>
  </si>
  <si>
    <t>Adventurousness (rs2173934, r2 = 0.23)</t>
  </si>
  <si>
    <t>rs4762097</t>
  </si>
  <si>
    <t>MSRB3</t>
  </si>
  <si>
    <t>rs10191477</t>
  </si>
  <si>
    <t>CAMKMT</t>
  </si>
  <si>
    <t>BI_GS_DEL1_B3_P0295_27 (rs10191477, r2 = 1)</t>
  </si>
  <si>
    <t>rs12751210</t>
  </si>
  <si>
    <t>Adventurousness (rs2953329, r2 = 0.4)</t>
  </si>
  <si>
    <t>rs786250</t>
  </si>
  <si>
    <t>ZEB2</t>
  </si>
  <si>
    <t>Adventurousness (rs786247, r2 = 0.27);
Ever smoker (rs74697736, r2 = 0.1);
Ever smoker (rs961414, r2 = 0.12);
Ever smoker (rs10928235, r2 = 0.61)</t>
  </si>
  <si>
    <t>rs1051920</t>
  </si>
  <si>
    <t>ZBTB10</t>
  </si>
  <si>
    <t>rs2239030</t>
  </si>
  <si>
    <t>CACNA1C</t>
  </si>
  <si>
    <t>Adventurousness (rs2239030, r2 = 1)</t>
  </si>
  <si>
    <t>rs2172845</t>
  </si>
  <si>
    <t>Adventurousness (rs1694933, r2 = 0.46)</t>
  </si>
  <si>
    <t>BI_GS_DEL1_B1_P0579_579 (rs2132187, r2 = 0.99)</t>
  </si>
  <si>
    <t>rs2153515</t>
  </si>
  <si>
    <t>DIAPH3</t>
  </si>
  <si>
    <t>Ever smoker (rs56081685, r2 = 0.14);
Number of sexual partners (rs9570035, r2 = 0.14)</t>
  </si>
  <si>
    <t>rs12705985</t>
  </si>
  <si>
    <t>rs475125</t>
  </si>
  <si>
    <t>ARMC2</t>
  </si>
  <si>
    <t>rs12210560</t>
  </si>
  <si>
    <t>ADGRB3</t>
  </si>
  <si>
    <t>DUP_gs_CNV_6_67847906_67859659 (rs1993260, r2 = 0.85)
SI_BD_6724 (rs1453880, r2 = 0.85)
BI_GS_DEL1_B3_P2541_13 (
BI_GS_DEL1_B4_P1134_161 (rs34576729, r2 = 0.81)</t>
  </si>
  <si>
    <t>Tandem duplication
Deletion
Deletion
Deletion</t>
  </si>
  <si>
    <t>rs11080149</t>
  </si>
  <si>
    <t>OMG</t>
  </si>
  <si>
    <t>Adventurousness (rs6505239, r2 = 0.33);
Adventurousness (rs2905804, r2 = 0.34)</t>
  </si>
  <si>
    <t>BI_GS_DEL1_B3_P2541_13 (rs72813607, r2 = 0.99)</t>
  </si>
  <si>
    <t>Inversion (chr17:29363978-30360090)</t>
  </si>
  <si>
    <t>rs2325036</t>
  </si>
  <si>
    <t>Adventurousness (rs78841189, r2 = 0.11);
Adventurousness (rrs10433500, r2 = 0.11);
Adventurousness (rs67379620, r2 = 0.15);
Automobile speeding propensity (rs17516256, r2 = 0.1);
Ever smoker (rs34495106, r2 = 0.1);
Ever smoker (rs3911063, r2 = 0.74);
First PC of risky behaviors (rs6790699, r2 = 0.1);
First PC of risky behaviors (rs10865612, r2 = 0.89)</t>
  </si>
  <si>
    <t>BI_GS_DEL1_B5_P0580_837 (rs7644190, r2 = 0.9)
BI_GS_DEL1_B4_P0580_167 (rs7644190, r2 = 0.9)</t>
  </si>
  <si>
    <t>rs1417998</t>
  </si>
  <si>
    <t>HIST1H2BD</t>
  </si>
  <si>
    <t>Adventurousness (rs1884123, r2 = 0.11);
Ever smoker (rs1150668, r2 = 0.1);
Number of sexual partners (rs2071303, r2 = 0.19);
Number of sexual partners (rs6908726, r2 = 0.37);
First PC of risky behaviors (rs16894116, r2 = 0.31)</t>
  </si>
  <si>
    <t>rs62519839</t>
  </si>
  <si>
    <t>BHLHE22</t>
  </si>
  <si>
    <t>Adventurousness (rs62519839, r2 = 1);
Number of sexual partners (rs62519841, r2 = 0.79)</t>
  </si>
  <si>
    <t>rs624244</t>
  </si>
  <si>
    <t>Automobile speeding propensity (rs619466, r2 = 0.18);
Drinks per week (rs1788030, r2 = 0.11);
Number of sexual partners (rs1011392, r2 = 0.11);
Number of sexual partners (rs784242, r2 = 0.2);
First PC of risky behaviors (rs624244, r2 = 1)</t>
  </si>
  <si>
    <t>rs74068655</t>
  </si>
  <si>
    <t>GUCA2B</t>
  </si>
  <si>
    <t>rs983583</t>
  </si>
  <si>
    <t>YWHAZ</t>
  </si>
  <si>
    <t>Adventurousness (rs4734500, r2 = 0.99)</t>
  </si>
  <si>
    <t>UW_VH_16003 (rs3134358, r2 = 1)</t>
  </si>
  <si>
    <t>rs7387531</t>
  </si>
  <si>
    <t>PPP1R3B</t>
  </si>
  <si>
    <t>Automobile speeding propensity (rs2409691, r2 = 0.12);
Number of sexual partners (rs17149632, r2 = 0.11)</t>
  </si>
  <si>
    <t>rs11655325</t>
  </si>
  <si>
    <t>PIGL</t>
  </si>
  <si>
    <t>Adventurousness (rs4792735, r2 = 0.84)</t>
  </si>
  <si>
    <t>Inversion (chr17:15663004-16565311)</t>
  </si>
  <si>
    <t>rs669086</t>
  </si>
  <si>
    <t>TPGS2</t>
  </si>
  <si>
    <t>rs7594447</t>
  </si>
  <si>
    <t>NRXN1</t>
  </si>
  <si>
    <t>UW_VH_22721 (rs6709788, r2 = 0.91)</t>
  </si>
  <si>
    <t>rs6884452</t>
  </si>
  <si>
    <t>CDH9</t>
  </si>
  <si>
    <t>Adventurousness (rs10067113, r2 = 0.36)</t>
  </si>
  <si>
    <t>rs6874731</t>
  </si>
  <si>
    <t>RASGRF2</t>
  </si>
  <si>
    <t>Adventurousness (rs12520354, r2 = 0.34);
Ever smoker (rs13357015, r2 = 0.52);
First PC of risky behaviors (rs13357015, r2 = 0.52)</t>
  </si>
  <si>
    <t>rs7003528</t>
  </si>
  <si>
    <t>rs2350771</t>
  </si>
  <si>
    <t>GABRA2</t>
  </si>
  <si>
    <t>Adventurousness (rs490434, r2 = 0.81)</t>
  </si>
  <si>
    <t>rs114459574</t>
  </si>
  <si>
    <t>Adventurousness (rs78841189, r2 = 0.11)</t>
  </si>
  <si>
    <t>rs4605551</t>
  </si>
  <si>
    <t>VGLL3</t>
  </si>
  <si>
    <t>Adventurousness (rs4605551, r2 = 1);
Number of sexual partners (rs35384579, r2 = 0.16)</t>
  </si>
  <si>
    <t>rs13327339</t>
  </si>
  <si>
    <t>FOXP1</t>
  </si>
  <si>
    <t>rs8091761</t>
  </si>
  <si>
    <t>TXNL1</t>
  </si>
  <si>
    <t>Number of sexual partners (rs1549319, r2 = 0.13)</t>
  </si>
  <si>
    <t>rs12037322</t>
  </si>
  <si>
    <t>DSTYK</t>
  </si>
  <si>
    <t>Adventurousness (rs2229868, r2 = 0.65)</t>
  </si>
  <si>
    <t>rs12487748</t>
  </si>
  <si>
    <t>SOX2</t>
  </si>
  <si>
    <t>rs7145844</t>
  </si>
  <si>
    <t>GPHN</t>
  </si>
  <si>
    <t>rs7818737</t>
  </si>
  <si>
    <t>rs10043722</t>
  </si>
  <si>
    <t>CTNNA1</t>
  </si>
  <si>
    <t>Long-range LD (chr5:135472101-138472101)</t>
  </si>
  <si>
    <t>rs2798421</t>
  </si>
  <si>
    <t>FAM78B</t>
  </si>
  <si>
    <t>rs58400863</t>
  </si>
  <si>
    <t>PCDH7</t>
  </si>
  <si>
    <t>Adventurousness (rs73219118, r2 = 0.98);
Ever smoker (rs7679162, r2 = 1);
Number of sexual partners (rs16884402, r2 = 0.3)</t>
  </si>
  <si>
    <t>rs12413701</t>
  </si>
  <si>
    <t>ATRNL1</t>
  </si>
  <si>
    <t>rs140116958</t>
  </si>
  <si>
    <t>RP1L1</t>
  </si>
  <si>
    <t>Automobile speeding propensity (rs2409691, r2 = 0.11);
Ever smoker (rs17151637, r2 = 0.11)</t>
  </si>
  <si>
    <t>rs10007598</t>
  </si>
  <si>
    <t>EPHA5</t>
  </si>
  <si>
    <t>rs4782274</t>
  </si>
  <si>
    <t>GRIN2A</t>
  </si>
  <si>
    <t>Inversion (chr16:3372736-11122390)</t>
  </si>
  <si>
    <t>rs114600294</t>
  </si>
  <si>
    <t>rs28361032</t>
  </si>
  <si>
    <t>C4B</t>
  </si>
  <si>
    <t>Automobile speeding propensity (rs185819, r2 = 0.32);
Ever smoker (rs7889, r2 = 0.12);
First PC of risky behaviors (rs3134950, r2 = 0.16)</t>
  </si>
  <si>
    <t>rs918755</t>
  </si>
  <si>
    <t>CALB2</t>
  </si>
  <si>
    <t>BI_GS_DEL1_B5_P2492_242 (rs35593117, r2 = 0.85)</t>
  </si>
  <si>
    <t>Inversion (chr16:70196960-74365680)</t>
  </si>
  <si>
    <t>rs3849046</t>
  </si>
  <si>
    <t>ETF1</t>
  </si>
  <si>
    <t>rs13273716</t>
  </si>
  <si>
    <t>SGK223</t>
  </si>
  <si>
    <t>rs67361341</t>
  </si>
  <si>
    <t>TSHZ3</t>
  </si>
  <si>
    <t>Adventurousness (rs67361341, r2 = 1)</t>
  </si>
  <si>
    <t>rs10860328</t>
  </si>
  <si>
    <t>TMPO</t>
  </si>
  <si>
    <t>rs35606600</t>
  </si>
  <si>
    <t>C15orf59</t>
  </si>
  <si>
    <t>UW_VH_9433 (rs35606600, r2 = 1)</t>
  </si>
  <si>
    <t>Inversion (chr15:72911807-74410353)</t>
  </si>
  <si>
    <t>rs72965482</t>
  </si>
  <si>
    <t>GJA1</t>
  </si>
  <si>
    <t>rs163503</t>
  </si>
  <si>
    <t>SIX3</t>
  </si>
  <si>
    <t>Adventurousness (rs534567, r2 = 0.18);
Drinks per week (rs528301, r2 = 0.24);
Ever smoker (rs1004787, r2 = 0.23);
First PC of risky behaviors (rs528301, r2 = 0.24)</t>
  </si>
  <si>
    <t>rs17573719</t>
  </si>
  <si>
    <t>SLC16A7</t>
  </si>
  <si>
    <t>Adventurousness (rs2654670, r2 = 0.17);
Adventurousness (rs75478074, r2 = 0.23)</t>
  </si>
  <si>
    <t>rs4537316</t>
  </si>
  <si>
    <t>ST18</t>
  </si>
  <si>
    <t>Inversion (chr8:47882953-54454010)</t>
  </si>
  <si>
    <t>rs6880870</t>
  </si>
  <si>
    <t>C5orf64</t>
  </si>
  <si>
    <t>UW_VH_14349 (rs2950221, r2 = 0.98)</t>
  </si>
  <si>
    <t>rs55678495</t>
  </si>
  <si>
    <t>NFASC</t>
  </si>
  <si>
    <t>Adventurousness (rs11240317, r2 = 0.22);
Number of sexual partners (rs35068223, r2 = 0.52)</t>
  </si>
  <si>
    <t>rs1110320</t>
  </si>
  <si>
    <t>DENND1A</t>
  </si>
  <si>
    <t>Adventurousness (rs4836927, r2 = 0.64)</t>
  </si>
  <si>
    <t>rs198801</t>
  </si>
  <si>
    <t>HIST1H2AC</t>
  </si>
  <si>
    <t>Number of sexual partners (rs2071303, r2 = 0.31)</t>
  </si>
  <si>
    <t>rs2357023</t>
  </si>
  <si>
    <t>FAM184A</t>
  </si>
  <si>
    <t>rs77706698</t>
  </si>
  <si>
    <t>BPTF</t>
  </si>
  <si>
    <t>Number of sexual partners (rs6504568, r2 = 0.47);
First PC of risky behaviors (rs11867618, r2 = 0.19)</t>
  </si>
  <si>
    <t>rs1328110</t>
  </si>
  <si>
    <t>C17orf112</t>
  </si>
  <si>
    <t>rs6778487</t>
  </si>
  <si>
    <t>C3orf58</t>
  </si>
  <si>
    <t>Automobile speeding propensity (rs7643341, r2 = 0.71)</t>
  </si>
  <si>
    <t>rs4671351</t>
  </si>
  <si>
    <t>Ever smoker (rs1863161, r2 = 0.11);
Ever smoker (rs7585579, r2 = 0.57);
Number of sexual partners (rs10490064, r2 = 0.14);
First PC of risky behaviors (rs12621229, r2 = 0.11);
First PC of risky behaviors (rs7585579, r2 = 0.57)</t>
  </si>
  <si>
    <t>rs12547439</t>
  </si>
  <si>
    <t>Automobile speeding propensity (rs2409691, r2 = 0.16);
Number of sexual partners (rs17149632, r2 = 0.11)</t>
  </si>
  <si>
    <t>rs741273</t>
  </si>
  <si>
    <t>FOXN3</t>
  </si>
  <si>
    <t>rs7624230</t>
  </si>
  <si>
    <t>Adventurousness (rs116275905, r2 = 0.18);
Automobile speeding propensity (rs9853563, r2 = 0.33);
Drinks per week (rs9822731, r2 = 0.17);
First PC of risky behaviors (rs9853563, r2 = 0.33)</t>
  </si>
  <si>
    <t>rs253754</t>
  </si>
  <si>
    <t>C5orf30</t>
  </si>
  <si>
    <t>Adventurousness (rs1991797, r2 = 0.62)</t>
  </si>
  <si>
    <t>rs10007784</t>
  </si>
  <si>
    <t>BMP3</t>
  </si>
  <si>
    <t>rs9329227</t>
  </si>
  <si>
    <t>rs17579930</t>
  </si>
  <si>
    <t>RAB12</t>
  </si>
  <si>
    <t>rs13030106</t>
  </si>
  <si>
    <t>KLHL29</t>
  </si>
  <si>
    <t>rs1438026</t>
  </si>
  <si>
    <t>LRP1B</t>
  </si>
  <si>
    <t>Adventurousness (rs1438026, r2 = 1);
Number of sexual partners (rs12466947, r2 = 0.23)</t>
  </si>
  <si>
    <t>rs2470951</t>
  </si>
  <si>
    <t>KMT2E</t>
  </si>
  <si>
    <t>rs149934732</t>
  </si>
  <si>
    <t>NFAT5</t>
  </si>
  <si>
    <t>Ever smoker (rs1469908, r2 = 0.12);
First PC of risky behaviors (rs1837016, r2 = 0.13)</t>
  </si>
  <si>
    <t>BI_GS_DEL1_B3_P2490_12 (rs148015903, r2 = 0.98)
UW_VH_1121 (rs72783195, r2 = 0.95)
UW_VH_17742 (rs72785019, r2 = 0.94)</t>
  </si>
  <si>
    <t>Deletion
Deletion
Deletion</t>
  </si>
  <si>
    <t>rs62262269</t>
  </si>
  <si>
    <t>TPRA1</t>
  </si>
  <si>
    <t>Number of sexual partners (rs28457046, r2 = 0.23);
First PC of risky behaviors (rs28457046, r2 = 0.23)</t>
  </si>
  <si>
    <t>rs1369420</t>
  </si>
  <si>
    <t>NTRK3</t>
  </si>
  <si>
    <t>rs4709200</t>
  </si>
  <si>
    <t>TMEM242</t>
  </si>
  <si>
    <t>Inversion (chr6:153720491-161234103)</t>
  </si>
  <si>
    <t>N/A</t>
  </si>
  <si>
    <t>rs7965253</t>
  </si>
  <si>
    <t>RBM19</t>
  </si>
  <si>
    <t>rs13251864</t>
  </si>
  <si>
    <t>UW_VH_20420 (rs13251864, r2 = 1)</t>
  </si>
  <si>
    <t>rs2003485</t>
  </si>
  <si>
    <t>SEMA3F</t>
  </si>
  <si>
    <t>Ever smoker (rs2236941, r2 = 0.21)</t>
  </si>
  <si>
    <t>rs2063886</t>
  </si>
  <si>
    <t>CHL1</t>
  </si>
  <si>
    <t>rs8078436</t>
  </si>
  <si>
    <t>LOC100134391</t>
  </si>
  <si>
    <t>Adventurousness (rs8078436, r2 = 1)</t>
  </si>
  <si>
    <t>rs687790</t>
  </si>
  <si>
    <t>PKN2</t>
  </si>
  <si>
    <t>rs7192890</t>
  </si>
  <si>
    <t>ZNF23</t>
  </si>
  <si>
    <t>Number of sexual partners (rs9922596, r2 = 0.18)</t>
  </si>
  <si>
    <t>rs62425620</t>
  </si>
  <si>
    <t>FAM120B</t>
  </si>
  <si>
    <t>BI_GS_DEL1_B5_P1237_581 (rs9460110, r2 = 0.98)</t>
  </si>
  <si>
    <t>rs17328201</t>
  </si>
  <si>
    <t>rs2249190</t>
  </si>
  <si>
    <t>RYR2</t>
  </si>
  <si>
    <t>rs60359704</t>
  </si>
  <si>
    <t>AUTS2</t>
  </si>
  <si>
    <t>Adventurousness (rs513150, r2 = 0.8)</t>
  </si>
  <si>
    <t>BI_GS_DEL1_B3_P1308_8 (rs6980307, r2 = 0.96)
UW_VH_17711 (rs10237870, r2 = 0.95)</t>
  </si>
  <si>
    <t>Inversion (chr7:66673406-72070627)</t>
  </si>
  <si>
    <t>rs10905461</t>
  </si>
  <si>
    <t>GATA3</t>
  </si>
  <si>
    <t>Ever smoker (rs11255908, r2 = 0.99)</t>
  </si>
  <si>
    <t>UW_VH_15816 (rs1334557, r2 = 0.93)
SI_BD_10366 (rs12572777, r2 = 0.92)</t>
  </si>
  <si>
    <t>rs1374197</t>
  </si>
  <si>
    <t>TBC1D5</t>
  </si>
  <si>
    <t>BI_GS_DEL1_B2_P0512_329 (rs6763593, r2 = 0.95)
UW_VH_17261 (rs11927654, r2 = 0.88)
UW_VH_24640 (rs9310524, r2 = 0.88)
SI_BD_2977 (rs4611850, r2 = 0.85)</t>
  </si>
  <si>
    <t>Deletion
Deletion
Deletion
Deletion</t>
  </si>
  <si>
    <t>rs9388490</t>
  </si>
  <si>
    <t>CENPW</t>
  </si>
  <si>
    <t>rs75681102</t>
  </si>
  <si>
    <t>PRSS55</t>
  </si>
  <si>
    <t>Automobile speeding propensity (rs2409691, r2 = 0.1)</t>
  </si>
  <si>
    <t>rs7099822</t>
  </si>
  <si>
    <t>STK32C</t>
  </si>
  <si>
    <t>rs13249227</t>
  </si>
  <si>
    <t>GATA4</t>
  </si>
  <si>
    <t>Adventurousness (rs4840572, r2 = 0.11);
Automobile speeding propensity (rs2409691, r2 = 0.13)</t>
  </si>
  <si>
    <t>BI_GS_DEL1_B3_P1410_28 (rs12546793, r2 = 0.96)</t>
  </si>
  <si>
    <t>rs1935571</t>
  </si>
  <si>
    <t>RWDD3</t>
  </si>
  <si>
    <t>Ever smoker (rs11165528, r2 = 0.97)</t>
  </si>
  <si>
    <t>rs10433500</t>
  </si>
  <si>
    <t>General risk tolerance (rs2325036, r2 = 0.11);
General risk tolerance (rs993137, r2 = 0.92);
Automobile speeding propensity (rs17516256, r2 = 0.96);
Drinks per week (rs9832119, r2 = 0.12);
Drinks per week (rs9822731, r2 = 0.52);
Ever smoker (rs34495106, r2 = 0.95);
Number of sexual partners (rs2163971, r2 = 0.69);
First PC risky behaviors (rs10865612, r2 = 0.11);
First PC risky behaviors (rs6790699, r2 = 0.96)</t>
  </si>
  <si>
    <t>UW_VH_9791 (rs1947221, r2 = 0.95)</t>
  </si>
  <si>
    <t>rs13090941</t>
  </si>
  <si>
    <t>General risk tolerance (rs13095117, r2 = 0.63)</t>
  </si>
  <si>
    <t>rs10228494</t>
  </si>
  <si>
    <t>General risk tolerance (rs7783012, r2 = 0.87);
Number of sexual partners (rs1015511, r2 = 0.86)</t>
  </si>
  <si>
    <t>rs2905804</t>
  </si>
  <si>
    <t>NF1</t>
  </si>
  <si>
    <t>General risk tolerance (rs11080149, r2 = 0.34)</t>
  </si>
  <si>
    <t>BI_GS_DEL1_B3_P2541_13 (rs4795580, r2 = 0.95)</t>
  </si>
  <si>
    <t>rs534567</t>
  </si>
  <si>
    <t>General risk tolerance (rs163503, r2 = 0.18);
Drinks per week (rs528301, r2 = 0.66);
Ever smoker (rs1004787, r2 = 0.66);
First PC risky behaviors (rs528301, r2 = 0.66)</t>
  </si>
  <si>
    <t>rs513150</t>
  </si>
  <si>
    <t>General risk tolerance (rs60359704, r2 = 0.8)</t>
  </si>
  <si>
    <t>UW_VH_17711 (rs10237870, r2 = 0.83)
BI_GS_DEL1_B3_P1308_8 (rs6980307, r2 = 0.83)</t>
  </si>
  <si>
    <t>rs4840572</t>
  </si>
  <si>
    <t>General risk tolerance (rs13249227, r2 = 0.11);
General risk tolerance (rs2409669, r2 = 0.24);
Automobile speeding propensity (rs2409691, r2 = 0.32);
Ever smoker (rs11779675, r2 = 0.19);
Number of sexual partners (rs11775396, r2 = 0.12);
Number of sexual partners (rs6995692, r2 = 0.15);
Number of sexual partners (rs17149632, r2 = 0.2);
Number of sexual partners (rs13248757, r2 = 0.46)</t>
  </si>
  <si>
    <t>rs116275905</t>
  </si>
  <si>
    <t>General risk tolerance (rs7624230, r2 = 0.18);
Automobile speeding propensity (rs9853563, r2 = 0.55);
Drinks per week (rs9822731, r2 = 0.15);
First PC risky behaviors (rs9853563, r2 = 0.55)</t>
  </si>
  <si>
    <t>rs77339131</t>
  </si>
  <si>
    <t>EP300</t>
  </si>
  <si>
    <t>rs490434</t>
  </si>
  <si>
    <t>General risk tolerance (rs2350771, r2 = 0.81)</t>
  </si>
  <si>
    <t>rs8181326</t>
  </si>
  <si>
    <t>ARHGAP19</t>
  </si>
  <si>
    <t>General risk tolerance (rs3781373, r2 = 0.63)</t>
  </si>
  <si>
    <t>rs734073</t>
  </si>
  <si>
    <t>FAM189B</t>
  </si>
  <si>
    <t>General risk tolerance (rs4605551, r2 = 1);
Number of sexual partners (rs35384579, r2 = 0.16)</t>
  </si>
  <si>
    <t>rs1319994</t>
  </si>
  <si>
    <t>CDH8</t>
  </si>
  <si>
    <t>rs1694933</t>
  </si>
  <si>
    <t>General risk tolerance (rs2172845, r2 = 0.46)</t>
  </si>
  <si>
    <t>BI_GS_DEL1_B1_P0579_579 (rs6548994, r2 = 0.89)</t>
  </si>
  <si>
    <t>rs10251192</t>
  </si>
  <si>
    <t>General risk tolerance (rs9641536, r2 = 0.8);
Ever smoker (rs12535004, r2 = 0.37);
Number of sexual partners (rs4377898, r2 = 0.83);
First PC risky behaviors (rs2401924, r2 = 0.81)</t>
  </si>
  <si>
    <t>rs12520354</t>
  </si>
  <si>
    <t>General risk tolerance (rs6874731, r2 = 0.34);
Ever smoker (rs13357015, r2 = 0.18);
First PC risky behaviors (rs13357015, r2 = 0.18)</t>
  </si>
  <si>
    <t>rs67379620</t>
  </si>
  <si>
    <t>General risk tolerance (rs2325036, r2 = 0.15);
Automobile speeding propensity (rs9875381, r2 = 0.12);
Drinks per week (rs9832119, r2 = 0.1);
Ever smoker (rs3911063, r2 = 0.11);
Number of sexual partners (rs2163971, r2 = 0.12);
First PC risky behaviors (rs10865612, r2 = 0.17)</t>
  </si>
  <si>
    <t>rs12534625</t>
  </si>
  <si>
    <t>DGKI</t>
  </si>
  <si>
    <t>Inversion (chr7:132854142-139188588)</t>
  </si>
  <si>
    <t>rs11111197</t>
  </si>
  <si>
    <t>PARPBP</t>
  </si>
  <si>
    <t>Number of sexual partners (rs59660079, r2 = 0.87)</t>
  </si>
  <si>
    <t>rs2133086</t>
  </si>
  <si>
    <t>General risk tolerance (rs992493, r2 = 0.27);
Number of sexual partners (rs2647256, r2 = 0.27);
First PC risky behaviors (rs2647257, r2 = 0.51)</t>
  </si>
  <si>
    <t>rs12023775</t>
  </si>
  <si>
    <t>General risk tolerance (rs58560561, r2 = 1)</t>
  </si>
  <si>
    <t>rs2919451</t>
  </si>
  <si>
    <t>Automobile speeding propensity (rs4801147, r2 = 0.33);
Drinks per week (rs1788030, r2 = 0.56);
Number of sexual partners (rs1011392, r2 = 0.59);
First PC risky behaviors (rs28602385, r2 = 0.96)</t>
  </si>
  <si>
    <t>rs2953329</t>
  </si>
  <si>
    <t>ZBTB18</t>
  </si>
  <si>
    <t>General risk tolerance (rs12751210, r2 = 0.4)</t>
  </si>
  <si>
    <t>rs12404954</t>
  </si>
  <si>
    <t>HP1BP3</t>
  </si>
  <si>
    <t>General risk tolerance (rs6426658, r2 = 0.85)</t>
  </si>
  <si>
    <t>BI_GS_DEL1_B3_P0022_11 (rs7532667, r2 = 0.86)
UW_VH_16818 (rs6426674, r2 = 0.86)</t>
  </si>
  <si>
    <t>rs28646179</t>
  </si>
  <si>
    <t>CSMD3</t>
  </si>
  <si>
    <t>BI_GS_DEL1_B5_P1511_483 (rs16882070, r2 = 1)
SI_BD_9254 (rs74328680, r2 = 1)
BI_GS_DEL1_B3_P1511_32 (rs59850757, r2 = 0.99)</t>
  </si>
  <si>
    <t>Long-range LD (chr8:111930824-114930824)</t>
  </si>
  <si>
    <t>rs9556958</t>
  </si>
  <si>
    <t>FARP1</t>
  </si>
  <si>
    <t>rs71637264</t>
  </si>
  <si>
    <t>BRINP3</t>
  </si>
  <si>
    <t>UW_VH_8914 (rs10920870, r2 = 0.88)</t>
  </si>
  <si>
    <t>rs117928826</t>
  </si>
  <si>
    <t>rs6790538</t>
  </si>
  <si>
    <t>Ever smoker (rs2324999, r2 = 0.16);
Ever smoker (rs3911063, r2 = 0.19);
Number of sexual partners (rs35384579, r2 = 0.45);
First PC risky behaviors (rs10865612, r2 = 0.12);
First PC risky behaviors (rs12494510, r2 = 0.37)</t>
  </si>
  <si>
    <t>rs73130739</t>
  </si>
  <si>
    <t>rs6505239</t>
  </si>
  <si>
    <t>RAB11FIP4</t>
  </si>
  <si>
    <t>General risk tolerance (rs11080149, r2 = 0.33)</t>
  </si>
  <si>
    <t>rs112878517</t>
  </si>
  <si>
    <t>DNAJB1</t>
  </si>
  <si>
    <t>UW_VH_21327 (rs112705555, r2 = 0.87)</t>
  </si>
  <si>
    <t>rs6465607</t>
  </si>
  <si>
    <t>TAC1</t>
  </si>
  <si>
    <t>rs6131703</t>
  </si>
  <si>
    <t>MACROD2</t>
  </si>
  <si>
    <t>rs1988552</t>
  </si>
  <si>
    <t>Number of sexual partners (rs6763449, r2 = 0.38);
First PC risky behaviors (rs12494510, r2 = 0.14)</t>
  </si>
  <si>
    <t>rs7645787</t>
  </si>
  <si>
    <t>rs13116355</t>
  </si>
  <si>
    <t>GABRB1</t>
  </si>
  <si>
    <t>First PC risky behaviors (rs10026884, r2 = 0.15)</t>
  </si>
  <si>
    <t>rs963349</t>
  </si>
  <si>
    <t>NLGN1</t>
  </si>
  <si>
    <t>Inversion (chr3:172386342-175090363)</t>
  </si>
  <si>
    <t>rs11240317</t>
  </si>
  <si>
    <t>General risk tolerance (rs55678495, r2 = 0.22);
Number of sexual partners (rs35068223, r2 = 0.38)</t>
  </si>
  <si>
    <t>rs2654670</t>
  </si>
  <si>
    <t>General risk tolerance (rs17573719, r2 = 0.17)</t>
  </si>
  <si>
    <t>rs11589479</t>
  </si>
  <si>
    <t>ADAM15</t>
  </si>
  <si>
    <t>rs13135092</t>
  </si>
  <si>
    <t>SLC39A8</t>
  </si>
  <si>
    <t>Drinks per week (rs13107325, r2 = 0.87);
First PC risky behaviors (rs13107325, r2 = 0.87)</t>
  </si>
  <si>
    <t>rs4836094</t>
  </si>
  <si>
    <t>ZNF608</t>
  </si>
  <si>
    <t>rs1388479</t>
  </si>
  <si>
    <t>TOPAZ1</t>
  </si>
  <si>
    <t>rs4238818</t>
  </si>
  <si>
    <t>CYLD</t>
  </si>
  <si>
    <t>DEL_pindel_43942 (rs1496642, r2 = 0.91)</t>
  </si>
  <si>
    <t>rs139498</t>
  </si>
  <si>
    <t>RANGAP1</t>
  </si>
  <si>
    <t>Drinks per week (rs9607812, r2 = 0.18)</t>
  </si>
  <si>
    <t>rs78841189</t>
  </si>
  <si>
    <t>General risk tolerance (rs993137, r2 = 0.1);
General risk tolerance (rs2325036, r2 = 0.11);
General risk tolerance (rs114459574, r2 = 0.11)</t>
  </si>
  <si>
    <t>rs73529860</t>
  </si>
  <si>
    <t>PTCH1</t>
  </si>
  <si>
    <t>Inversion (chr9:97122781-99789772)</t>
  </si>
  <si>
    <t>rs4836927</t>
  </si>
  <si>
    <t>General risk tolerance (rs1110320, r2 = 0.64)</t>
  </si>
  <si>
    <t>rs720300</t>
  </si>
  <si>
    <t>SND1</t>
  </si>
  <si>
    <t>Number of sexual partners (rs6467145, r2 = 0.2)</t>
  </si>
  <si>
    <t>General risk tolerance (rs2239030, r2 = 1)</t>
  </si>
  <si>
    <t>SI_BD_11887 (rs11062162, r2 = 0.87)</t>
  </si>
  <si>
    <t>rs6897129</t>
  </si>
  <si>
    <t>IPO11</t>
  </si>
  <si>
    <t>UW_VH_15601 (rs255220, r2 = 0.98)
BI_GS_DEL1_B5_P0947_961 (rs247229, r2 = 0.98)</t>
  </si>
  <si>
    <t>rs4276341</t>
  </si>
  <si>
    <t>REST</t>
  </si>
  <si>
    <t>Automobile speeding propensity (rs35514852, r2 = 0.49);
First PC risky behaviors (rs9684742, r2 = 0.96)</t>
  </si>
  <si>
    <t>BI_GS_DEL1_B3_P0751_19 (rs6846063, r2 = 0.93)</t>
  </si>
  <si>
    <t>rs10767869</t>
  </si>
  <si>
    <t>DCDC5</t>
  </si>
  <si>
    <t>Automobile speeding propensity (rs294381, r2 = 0.22)</t>
  </si>
  <si>
    <t>rs10789436</t>
  </si>
  <si>
    <t>PTPRF</t>
  </si>
  <si>
    <t>Ever smoker (rs11210892, r2 = 0.54);
Number of sexual partners (rs539096, r2 = 0.96)</t>
  </si>
  <si>
    <t>DUP_gs_CNV_1_44097640_44107450 (rs585711, r2 = 0.80)</t>
  </si>
  <si>
    <t>Tandem duplication</t>
  </si>
  <si>
    <t>rs139162753</t>
  </si>
  <si>
    <t>rs1472302</t>
  </si>
  <si>
    <t>Automobile speeding propensity (rs9875381, r2 = 0.52);
Drinks per week (rs9832119, r2 = 0.33)</t>
  </si>
  <si>
    <t>rs2238199</t>
  </si>
  <si>
    <t>RGS6</t>
  </si>
  <si>
    <t>rs198535</t>
  </si>
  <si>
    <t>CACNA1G</t>
  </si>
  <si>
    <t>rs4576809</t>
  </si>
  <si>
    <t>METTL15</t>
  </si>
  <si>
    <t>rs812738</t>
  </si>
  <si>
    <t>General risk tolerance (rs1531518, r2 = 0.98);
Number of sexual partners (rs1531518, r2 = 0.98)</t>
  </si>
  <si>
    <t>rs2229868</t>
  </si>
  <si>
    <t>CNTN2</t>
  </si>
  <si>
    <t>General risk tolerance (rs12037322, r2 = 0.65)</t>
  </si>
  <si>
    <t>rs76363701</t>
  </si>
  <si>
    <t>Drinks per week (rs9822731, r2 = 0.17)</t>
  </si>
  <si>
    <t>rs7732733</t>
  </si>
  <si>
    <t>EBF1</t>
  </si>
  <si>
    <t>rs7814131</t>
  </si>
  <si>
    <t>MTMR9</t>
  </si>
  <si>
    <t>Automobile speeding propensity (rs2409691, r2 = 0.18)</t>
  </si>
  <si>
    <t>rs8080657</t>
  </si>
  <si>
    <t>SHISA6</t>
  </si>
  <si>
    <t>rs7076367</t>
  </si>
  <si>
    <t>CELF2</t>
  </si>
  <si>
    <t>rs307984</t>
  </si>
  <si>
    <t>CMPK2</t>
  </si>
  <si>
    <t>rs60843830</t>
  </si>
  <si>
    <t>FAM150B</t>
  </si>
  <si>
    <t>rs2173934</t>
  </si>
  <si>
    <t>General risk tolerance (rs77182875, r2 = 0.23)</t>
  </si>
  <si>
    <t>rs149418624</t>
  </si>
  <si>
    <t>ACE</t>
  </si>
  <si>
    <t>BI_GS_DEL1_B3_P2573_28 (rs72845017, r2 = 0.87)</t>
  </si>
  <si>
    <t>rs1393840</t>
  </si>
  <si>
    <t>LRFN5</t>
  </si>
  <si>
    <t>rs10160758</t>
  </si>
  <si>
    <t>PC</t>
  </si>
  <si>
    <t>rs786247</t>
  </si>
  <si>
    <t>General risk tolerance (rs786250, r2 = 0.27);
Ever smoker (rs10928235, r2 = 0.17);
Ever smoker (rs2697329, r2 = 0.18)</t>
  </si>
  <si>
    <t>rs17201148</t>
  </si>
  <si>
    <t>C16orf97</t>
  </si>
  <si>
    <t>rs73219118</t>
  </si>
  <si>
    <t>General risk tolerance (rs58400863, r2 = 0.98);
Ever smoker (rs7679162, r2 = 0.98);
Number of sexual partners (rs16884402, r2 = 0.3)</t>
  </si>
  <si>
    <t>rs73132375</t>
  </si>
  <si>
    <t>Number of sexual partners (rs2163971, r2 = 0.12)</t>
  </si>
  <si>
    <t>rs11900075</t>
  </si>
  <si>
    <t>rs6858066</t>
  </si>
  <si>
    <t>ADGRL3</t>
  </si>
  <si>
    <t>rs1606492</t>
  </si>
  <si>
    <t>ZBTB20</t>
  </si>
  <si>
    <t>rs75108536</t>
  </si>
  <si>
    <t>LRFN2</t>
  </si>
  <si>
    <t>rs2409652</t>
  </si>
  <si>
    <t>General risk tolerance (rs2409669, r2 = 0.22);
Automobile speeding propensity (rs2409691, r2 = 0.19);
Ever smoker (rs11779675, r2 = 0.2)</t>
  </si>
  <si>
    <t>rs10987266</t>
  </si>
  <si>
    <t>MVB12B</t>
  </si>
  <si>
    <t>rs2885697</t>
  </si>
  <si>
    <t>SCMH1</t>
  </si>
  <si>
    <t>Ever smoker (rs12030183, r2 = 0.12)</t>
  </si>
  <si>
    <t>rs4792735</t>
  </si>
  <si>
    <t>CENPV</t>
  </si>
  <si>
    <t>General risk tolerance (rs11655325, r2 = 0.84)</t>
  </si>
  <si>
    <t>rs6756470</t>
  </si>
  <si>
    <t>TMEFF2</t>
  </si>
  <si>
    <t>rs10061911</t>
  </si>
  <si>
    <t>CDH6</t>
  </si>
  <si>
    <t>UW_VH_18427 (rs6871280, r2 = 0.84)</t>
  </si>
  <si>
    <t>rs331949</t>
  </si>
  <si>
    <t>INPP4B</t>
  </si>
  <si>
    <t>Drinks per week (rs7688435, r2 = 0.16);
First PC risky behaviors (rs7680631, r2 = 0.49)</t>
  </si>
  <si>
    <t>rs3808072</t>
  </si>
  <si>
    <t>General risk tolerance (rs4551267, r2 = 0.12);
Drinks per week (rs322776, r2 = 0.25);
Number of sexual partners (rs6467145, r2 = 0.16);
First PC risky behaviors (rs322776, r2 = 0.25)</t>
  </si>
  <si>
    <t>rs4734500</t>
  </si>
  <si>
    <t>General risk tolerance (rs983583, r2 = 0.99)</t>
  </si>
  <si>
    <t>UW_VH_16003 (rs3134358, r2 = 0.99)</t>
  </si>
  <si>
    <t>rs1171832</t>
  </si>
  <si>
    <t>ANK3</t>
  </si>
  <si>
    <t>rs7653193</t>
  </si>
  <si>
    <t>First PC risky behaviors (rs4552369, r2 = 1)</t>
  </si>
  <si>
    <t>rs704660</t>
  </si>
  <si>
    <t>MPPED2</t>
  </si>
  <si>
    <t>BI_GS_DEL1_B4_P0578_171 (rs13061490, r2 = 0.92)</t>
  </si>
  <si>
    <t>rs941520</t>
  </si>
  <si>
    <t>BCL11B</t>
  </si>
  <si>
    <t>rs638722</t>
  </si>
  <si>
    <t>TCEA3</t>
  </si>
  <si>
    <t>UW_VH_24702 (rs61777131, r2 = 0.92)</t>
  </si>
  <si>
    <t>rs79767800</t>
  </si>
  <si>
    <t>HCN1</t>
  </si>
  <si>
    <t>Number of sexual partners (rs74366100, r2 = 0.15)</t>
  </si>
  <si>
    <t>BI_GS_DEL1_B4_P0931_205 (rs79767800, r2 = 1)
BI_GS_DEL1_B5_P0932_1 (rs113338260, r2 = 0.96)</t>
  </si>
  <si>
    <t>rs1927860</t>
  </si>
  <si>
    <t>OLFM4</t>
  </si>
  <si>
    <t>Inversion (chr13:52481280-59106212)</t>
  </si>
  <si>
    <t>rs13286845</t>
  </si>
  <si>
    <t>DMRTA1</t>
  </si>
  <si>
    <t>rs1805508</t>
  </si>
  <si>
    <t>GRIN2B</t>
  </si>
  <si>
    <t>rs55817211</t>
  </si>
  <si>
    <t>BARHL2</t>
  </si>
  <si>
    <t>rs6802472</t>
  </si>
  <si>
    <t>Automobile speeding propensity (rs58294838, r2 = 0.27);
Automobile speeding propensity (rs11128203, r2 = 0.31);
Number of sexual partners (rs13093086, r2 = 0.3);
First PC risky behaviors (rs4676964, r2 = 0.3)</t>
  </si>
  <si>
    <t>rs2391448</t>
  </si>
  <si>
    <t>HIBADH</t>
  </si>
  <si>
    <t>Drinks per week (rs12673949, r2 = 0.98)</t>
  </si>
  <si>
    <t>YL_CN_IBS_1442 (rs10951173, r2 = 1)
BI_GS_DEL1_B4_P1266_168 (rs6957378, r2 = 0.99)</t>
  </si>
  <si>
    <t>rs4938247</t>
  </si>
  <si>
    <t>BUD13</t>
  </si>
  <si>
    <t>rs75478074</t>
  </si>
  <si>
    <t>General risk tolerance (rs17573719, r2 = 0.22)</t>
  </si>
  <si>
    <t>BI_GS_DEL1_B4_P2020_102 (rs12579774, r2 = 0.9)</t>
  </si>
  <si>
    <t>rs13023277</t>
  </si>
  <si>
    <t>ACVR2A</t>
  </si>
  <si>
    <t>rs4473575</t>
  </si>
  <si>
    <t>General risk tolerance (rs13095117, r2 = 0.12)</t>
  </si>
  <si>
    <t>rs2813711</t>
  </si>
  <si>
    <t>ESRRG</t>
  </si>
  <si>
    <t>rs984983</t>
  </si>
  <si>
    <t>General risk tolerance (rs1211538, r2 = 0.41)</t>
  </si>
  <si>
    <t>rs191780</t>
  </si>
  <si>
    <t>rs17700977</t>
  </si>
  <si>
    <t>C14orf177</t>
  </si>
  <si>
    <t>Ever smoker (rs7160389, r2 = 0.46);
Number of sexual partners (rs76284431, r2 = 0.12);
Number of sexual partners (rs10782490, r2 = 0.53);
First PC risky behaviors (rs1381274, r2 = 0.46)</t>
  </si>
  <si>
    <t>rs2071342</t>
  </si>
  <si>
    <t>ATP2A1</t>
  </si>
  <si>
    <t>Drinks per week (rs113079736, r2 = 0.36);
First PC risky behaviors (rs3760091, r2 = 0.28)</t>
  </si>
  <si>
    <t>Inversion (chr16:28448649-29083009)</t>
  </si>
  <si>
    <t>rs1991797</t>
  </si>
  <si>
    <t>General risk tolerance (rs253754, r2 = 0.62)</t>
  </si>
  <si>
    <t>rs6962750</t>
  </si>
  <si>
    <t>SDK1</t>
  </si>
  <si>
    <t>rs524278</t>
  </si>
  <si>
    <t>SPRY2</t>
  </si>
  <si>
    <t>rs117167357</t>
  </si>
  <si>
    <t>rs6743594</t>
  </si>
  <si>
    <t>MAP2</t>
  </si>
  <si>
    <t>rs13006079</t>
  </si>
  <si>
    <t>GRB14</t>
  </si>
  <si>
    <t>DEL_pindel_5392 (rs55814745, r2 = 0.87)</t>
  </si>
  <si>
    <t>rs2752914</t>
  </si>
  <si>
    <t>TSHZ2</t>
  </si>
  <si>
    <t>rs10067113</t>
  </si>
  <si>
    <t>General risk tolerance (rs6884452, r2 = 0.36)</t>
  </si>
  <si>
    <t>rs6807234</t>
  </si>
  <si>
    <t>LRRN1</t>
  </si>
  <si>
    <t>rs73108238</t>
  </si>
  <si>
    <t>rs11933823</t>
  </si>
  <si>
    <t>STPG2</t>
  </si>
  <si>
    <t>UW_VH_7159 (rs11933823, r2 = 1)</t>
  </si>
  <si>
    <t>rs77915397</t>
  </si>
  <si>
    <t>UW_VH_4584 (rs10211137, r2 = 0.9)
BI_GS_DEL1_B2_P0295_397 (rs78827373, r2 = 0.94)</t>
  </si>
  <si>
    <t>General risk tolerance (rs1438026, r2 = 1);
Number of sexual partners (rs12466947, r2 = 0.23)</t>
  </si>
  <si>
    <t>rs35287272</t>
  </si>
  <si>
    <t>SALL1</t>
  </si>
  <si>
    <t>rs1492436</t>
  </si>
  <si>
    <t>CTNNA3</t>
  </si>
  <si>
    <t>UW_VH_9373 (rs35260227, r2 = 1)
SI_BD_10682 (rs10740187, r2 = 0.87)</t>
  </si>
  <si>
    <t>rs9360234</t>
  </si>
  <si>
    <t>LOC441155</t>
  </si>
  <si>
    <t>Ever smoker (rs12211126, r2 = 0.19);
Number of sexual partners (rs10498846, r2 = 0.26)</t>
  </si>
  <si>
    <t>BI_GS_DEL1_B5_P1134_411 (rs1037577, r2 = 0.82)</t>
  </si>
  <si>
    <t>rs6500948</t>
  </si>
  <si>
    <t>RBFOX1</t>
  </si>
  <si>
    <t>Drinks per week (rs7206303, r2 = 0.49)</t>
  </si>
  <si>
    <t>rs11710504</t>
  </si>
  <si>
    <t>Drinks per week (rs9822731, r2 = 0.15)</t>
  </si>
  <si>
    <t>rs72762188</t>
  </si>
  <si>
    <t>NR2F2</t>
  </si>
  <si>
    <t>rs2722012</t>
  </si>
  <si>
    <t>Ever smoker (rs6438208, r2 = 0.41)</t>
  </si>
  <si>
    <t>rs10817520</t>
  </si>
  <si>
    <t>ZNF618</t>
  </si>
  <si>
    <t>rs11047498</t>
  </si>
  <si>
    <t>SOX5</t>
  </si>
  <si>
    <t>rs869730</t>
  </si>
  <si>
    <t>SEMA6D</t>
  </si>
  <si>
    <t>Ever smoker (rs1486900, r2 = 0.1);
Ever smoker (rs1435741, r2 = 0.81)</t>
  </si>
  <si>
    <t>rs62322696</t>
  </si>
  <si>
    <t>BANK1</t>
  </si>
  <si>
    <t>rs4961729</t>
  </si>
  <si>
    <t>BNC2</t>
  </si>
  <si>
    <t>rs150949450</t>
  </si>
  <si>
    <t>LRRC7</t>
  </si>
  <si>
    <t>rs1616065</t>
  </si>
  <si>
    <t>C11orf70</t>
  </si>
  <si>
    <t>rs16998583</t>
  </si>
  <si>
    <t>BCAS1</t>
  </si>
  <si>
    <t>rs35377646</t>
  </si>
  <si>
    <t>rs17260689</t>
  </si>
  <si>
    <t>IRX3</t>
  </si>
  <si>
    <t>rs6512302</t>
  </si>
  <si>
    <t>TCEA2</t>
  </si>
  <si>
    <t>rs1884123</t>
  </si>
  <si>
    <t>OR14J1</t>
  </si>
  <si>
    <t>General risk tolerance (rs1417998, r2 = 0.11);
General risk tolerance (rs1233508, r2 = 0.29);
Ever smoker (rs1150668, r2 = 0.14);
Number of sexual partners (rs6908726, r2 = 0.19);
First PC risky behaviors (rs16894116, r2 = 0.17)</t>
  </si>
  <si>
    <t>rs2071390</t>
  </si>
  <si>
    <t>ALDOA</t>
  </si>
  <si>
    <t>Inversion (chr16:29063759-30234754)</t>
  </si>
  <si>
    <t>rs7036637</t>
  </si>
  <si>
    <t>SLC24A2</t>
  </si>
  <si>
    <t>General risk tolerance (rs8078436, r2 = 1)</t>
  </si>
  <si>
    <t>rs240619</t>
  </si>
  <si>
    <t>PPM1F</t>
  </si>
  <si>
    <t>BI_GS_DEL1_B5_P2868_237 (rs240049, r2 = 0.83)
DEL_pindel_52099 (rs240049, r2 = 0.83)</t>
  </si>
  <si>
    <t>Inversion (chr22:21635772-22987678)</t>
  </si>
  <si>
    <t>rs61595816</t>
  </si>
  <si>
    <t>MYT1L</t>
  </si>
  <si>
    <t>General risk tolerance (rs62519839, r2 = 1);
Number of sexual partners (rs62519841, r2 = 0.79)</t>
  </si>
  <si>
    <t>rs10085919</t>
  </si>
  <si>
    <t>Automobile speeding propensity (rs2409691, r2 = 0.18);
Ever smoker (rs11779675, r2 = 0.12)</t>
  </si>
  <si>
    <t>rs983067</t>
  </si>
  <si>
    <t>NEO1</t>
  </si>
  <si>
    <t>rs73021449</t>
  </si>
  <si>
    <t>OTOL1</t>
  </si>
  <si>
    <t>Drinks per week (rs7620901, r2 = 0.26);
Number of sexual partners (rs163327, r2 = 0.51);</t>
  </si>
  <si>
    <t>rs34819186</t>
  </si>
  <si>
    <t>TSNARE1</t>
  </si>
  <si>
    <t>General risk tolerance (rs67361341, r2 = 1)</t>
  </si>
  <si>
    <t>rs56852527</t>
  </si>
  <si>
    <t>PHF21A</t>
  </si>
  <si>
    <t>rs1341729</t>
  </si>
  <si>
    <t>CCDC171</t>
  </si>
  <si>
    <t>rs4858708</t>
  </si>
  <si>
    <t>RARB</t>
  </si>
  <si>
    <t>Ever smoker (rs7645872, r2 = 0.53)</t>
  </si>
  <si>
    <t>rs4961705</t>
  </si>
  <si>
    <t>BI_GS_DEL1_B3_P1562_14 (rs4961706, r2 = 0.98)</t>
  </si>
  <si>
    <t>rs9345268</t>
  </si>
  <si>
    <t>EPHA7</t>
  </si>
  <si>
    <t>General risk tolerance (rs55745410, r2 = 1);
Ever smoker (rs10914684, r2 = 0.87);
First PC risky behaviors (rs10914684, r2 = 0.87)</t>
  </si>
  <si>
    <t>General risk tolerance (rs2409095, r2 = 1);
Automobile speeding propensity (rs2409691, r2 = 0.14)</t>
  </si>
  <si>
    <t>DEL_pindel_24907 (rs11779585, r2 = 0.90)</t>
  </si>
  <si>
    <t>rs10822082</t>
  </si>
  <si>
    <t>EGR2</t>
  </si>
  <si>
    <t>rs7136732</t>
  </si>
  <si>
    <t>NEDD1</t>
  </si>
  <si>
    <t>rs116920450</t>
  </si>
  <si>
    <t>rs6576855</t>
  </si>
  <si>
    <t>TTLL7</t>
  </si>
  <si>
    <t>rs55749418</t>
  </si>
  <si>
    <t>SLC35G2</t>
  </si>
  <si>
    <t>General risk tolerance (rs940174, r2 = 0.14)</t>
  </si>
  <si>
    <t>rs17516256</t>
  </si>
  <si>
    <t>General risk tolerance (rs2325036, r2 = 0.1);
General risk tolerance (rs993137, r2 = 0.95);
Adventurousness (rs10433500, r2 = 0.96);
Drinks per week (rs9832119, r2 = 0.13);
Drinks per week (rs9822731, r2 = 0.5);
Ever smoker (rs34495106, r2 = 0.99);
Number of sexual partners (rs2163971, r2 = 0.71);
First PC risky behaviors (rs6790699, r2 = 0.99)</t>
  </si>
  <si>
    <t>UW_VH_9791 (rs1375565, r2 = 0.99)</t>
  </si>
  <si>
    <t>rs294381</t>
  </si>
  <si>
    <t>Adventurousness (rs10767869, r2 = 0.22)</t>
  </si>
  <si>
    <t>rs362307</t>
  </si>
  <si>
    <t>HTT</t>
  </si>
  <si>
    <t>Drinks per week (rs2858088, r2 = 0.11)</t>
  </si>
  <si>
    <t>rs11128203</t>
  </si>
  <si>
    <t>Adventurousness (rs6802472, r2 = 0.31);
Number of sexual partners (rs13093086, r2 = 0.87);
First PC risky behaviors (rs4676964, r2 = 0.85)</t>
  </si>
  <si>
    <t>UW_VH_15542 (rs7623078, r2 = 0.80)</t>
  </si>
  <si>
    <t>rs62062288</t>
  </si>
  <si>
    <t>MAPT</t>
  </si>
  <si>
    <t>Drinks per week (rs62055546, r2 = 0.93);
Number of sexual partners (rs62063281, r2 = 0.92);
First PC risky behaviors (rs62062288, r2 = 1)</t>
  </si>
  <si>
    <t>BI_GS_DEL1_B4_P2555_169 (rs17769490, r2 = 0.94)</t>
  </si>
  <si>
    <t>Inversion (chr17:43670925-44329730)</t>
  </si>
  <si>
    <t>rs185819</t>
  </si>
  <si>
    <t>TNXB</t>
  </si>
  <si>
    <t>General risk tolerance (rs28361032, r2 = 0.32);
First PC risky behaviors (rs3134950, r2 = 0.29)</t>
  </si>
  <si>
    <t>rs72828532</t>
  </si>
  <si>
    <t>ID4</t>
  </si>
  <si>
    <t>rs58294838</t>
  </si>
  <si>
    <t>Adventurousness (rs6802472, r2 = 0.27)</t>
  </si>
  <si>
    <t>rs2588978</t>
  </si>
  <si>
    <t>ARID5B</t>
  </si>
  <si>
    <t>Ever smoker (rs10994943, r2 = 0.57)</t>
  </si>
  <si>
    <t>rs11208920</t>
  </si>
  <si>
    <t>SGIP1</t>
  </si>
  <si>
    <t>rs575377383</t>
  </si>
  <si>
    <t>rs619466</t>
  </si>
  <si>
    <t>General risk tolerance (rs624244, r2 = 0.18);
First PC risky behaviors (rs624244, r2 = 0.18)</t>
  </si>
  <si>
    <t>rs35514852</t>
  </si>
  <si>
    <t>NOA1</t>
  </si>
  <si>
    <t>Adventurousness (rs4276341, r2 = 0.49);
First PC risky behaviors (rs9684742, r2 = 0.51)</t>
  </si>
  <si>
    <t>rs7201179</t>
  </si>
  <si>
    <t>rs13265333</t>
  </si>
  <si>
    <t>ARC</t>
  </si>
  <si>
    <t>rs12546399</t>
  </si>
  <si>
    <t>rs10858922</t>
  </si>
  <si>
    <t>ATP2B1</t>
  </si>
  <si>
    <t>BI_GS_DEL1_B2_P2050_112 (rs1607687, r2 = 1)</t>
  </si>
  <si>
    <t>rs9391786</t>
  </si>
  <si>
    <t>HLA-DRB5</t>
  </si>
  <si>
    <t>rs2433634</t>
  </si>
  <si>
    <t>ETNK1</t>
  </si>
  <si>
    <t>rs2652460</t>
  </si>
  <si>
    <t>KCNJ3</t>
  </si>
  <si>
    <t>Ever smoker (rs2652434, r2 = 0.94);
First PC risky behaviors (rs2652434, r2 = 0.94)</t>
  </si>
  <si>
    <t>SI_BD_2345 (rs7576276, r2 = 0.82)</t>
  </si>
  <si>
    <t>rs55864511</t>
  </si>
  <si>
    <t>NFIC</t>
  </si>
  <si>
    <t>rs10753130</t>
  </si>
  <si>
    <t>PAPPA2</t>
  </si>
  <si>
    <t>rs9875381</t>
  </si>
  <si>
    <t>Adventurousness (rs67379620, r2 = 0.12);
Adventurousness (rs1472302, r2 = 0.52);
Drinks per week (rs9822731, r2 = 0.11);
Number of sexual partners (rs2163971, r2 = 0.11)</t>
  </si>
  <si>
    <t>rs2409691</t>
  </si>
  <si>
    <t>General risk tolerance (rs75681102, r2 = 0.1);
General risk tolerance (rs13273716, r2 = 0.11);
General risk tolerance (rs12546540, r2 = 0.11);
General risk tolerance (rs140116958, r2 = 0.11);
General risk tolerance (rs7387531, r2 = 0.12);
General risk tolerance (rs56738524, r2 = 0.13);
General risk tolerance (rs13249227, r2 = 0.13);
General risk tolerance (rs2409095, r2 = 0.14);
General risk tolerance (rs6987057, r2 = 0.15);
General risk tolerance (rs7818737, r2 = 0.15);
General risk tolerance (rs12547439, r2 = 0.16);
General risk tolerance (rs2409669, r2 = 0.39);
Adventurousness (rs2409095, r2 = 0.14);
Adventurousness (rs10085919, r2 = 0.18);
Adventurousness (rs7814131, r2 = 0.18);
Adventurousness (rs2409652, r2 = 0.19);
Adventurousness (rs4840572, r2 = 0.32);
Ever smoker (rs17151637, r2 = 0.11);
Ever smoker (rs11779675, r2 = 0.38);
Number of sexual partners (rs13248757, r2 = 0.16);
Number of sexual partners (rs11775396, r2 = 0.17);
Number of sexual partners (rs6995692, r2 = 0.23);
Number of sexual partners (rs17149632, r2 = 0.28)</t>
  </si>
  <si>
    <t>rs6896357</t>
  </si>
  <si>
    <t>ISL1</t>
  </si>
  <si>
    <t>First PC risky behaviors (rs10939963, r2 = 0.29)</t>
  </si>
  <si>
    <t>rs4801147</t>
  </si>
  <si>
    <t>Adventurousness (rs2919451, r2 = 0.33);
Drinks per week (rs1788030, r2 = 0.35);
Number of sexual partners (rs1011392, r2 = 0.35);
First PC risky behaviors (rs28602385, r2 = 0.34)</t>
  </si>
  <si>
    <t>rs7643341</t>
  </si>
  <si>
    <t>General risk tolerance (rs6778487, r2 = 0.71)</t>
  </si>
  <si>
    <t>rs761277</t>
  </si>
  <si>
    <t>rs10465231</t>
  </si>
  <si>
    <t>GADD45G</t>
  </si>
  <si>
    <t>BI_GS_DEL1_B4_P1638_53 (rs7036107, r2 = 0.84)</t>
  </si>
  <si>
    <t>rs4313803</t>
  </si>
  <si>
    <t>GOT2</t>
  </si>
  <si>
    <t>UW_VH_5802 (rs12921678, r2 = 0.92)</t>
  </si>
  <si>
    <t>rs7291841</t>
  </si>
  <si>
    <t>KCNJ4</t>
  </si>
  <si>
    <t>rs16864081</t>
  </si>
  <si>
    <t>SOX11</t>
  </si>
  <si>
    <t>rs61106808</t>
  </si>
  <si>
    <t>ARPC3</t>
  </si>
  <si>
    <t>rs75591122</t>
  </si>
  <si>
    <t>TTBK1</t>
  </si>
  <si>
    <t>rs3922853</t>
  </si>
  <si>
    <t>rs9372625</t>
  </si>
  <si>
    <t>MMS22L</t>
  </si>
  <si>
    <t>General risk tolerance (rs12202969, r2 = 0.33);
Number of sexual partners (rs9372625, r2 = 1);
First PC risky behaviors (rs56081191, r2 = 0.13);
First PC risky behaviors (rs2388334, r2 = 0.33)</t>
  </si>
  <si>
    <t>rs12325727</t>
  </si>
  <si>
    <t>GIP</t>
  </si>
  <si>
    <t>rs9853563</t>
  </si>
  <si>
    <t>General risk tolerance (rs7624230, r2 = 0.33);
Adventurousness (rs116275905, r2 = 0.55);
Drinks per week (rs9822731, r2 = 0.17);
First PC risky behaviors (rs9853563, r2 = 1)</t>
  </si>
  <si>
    <t>rs3021058</t>
  </si>
  <si>
    <t>HLA-DQB1</t>
  </si>
  <si>
    <t>rs299741</t>
  </si>
  <si>
    <t>CTIF</t>
  </si>
  <si>
    <t>rs13083798</t>
  </si>
  <si>
    <t>PBRM1</t>
  </si>
  <si>
    <t>First PC risky behaviors (rs4687552, r2 = 0.47)</t>
  </si>
  <si>
    <t>rs541421140</t>
  </si>
  <si>
    <t>CDSN</t>
  </si>
  <si>
    <t>rs1229984</t>
  </si>
  <si>
    <t>ADH1B</t>
  </si>
  <si>
    <t>First PC risky behaviors (rs1229984, r2 = 1)</t>
  </si>
  <si>
    <t>rs1260326</t>
  </si>
  <si>
    <t>GCKR</t>
  </si>
  <si>
    <t>rs11940694</t>
  </si>
  <si>
    <t>KLB</t>
  </si>
  <si>
    <t>UW_VH_9609 (rs13146907, r2 = 0.88)</t>
  </si>
  <si>
    <t>rs62055546</t>
  </si>
  <si>
    <t>Automobile speeding propensity (rs62062288, r2 = 0.93);
Number of sexual partners (rs62063281, r2 = 0.96);
First PC risky behaviors (rs62062288, r2 = 0.93)</t>
  </si>
  <si>
    <t>BI_GS_DEL1_B4_P2555_169 (rs17769490, r2 = 0.98)</t>
  </si>
  <si>
    <t>rs13107325</t>
  </si>
  <si>
    <t>Adventurousness (rs13135092, r2 = 0.87);
First PC risky behaviors (rs13107325, r2 = 1)</t>
  </si>
  <si>
    <t>rs71612659</t>
  </si>
  <si>
    <t>EIF4E</t>
  </si>
  <si>
    <t>rs188514326</t>
  </si>
  <si>
    <t>DDIT4L</t>
  </si>
  <si>
    <t>rs113659074</t>
  </si>
  <si>
    <t>ADH1C</t>
  </si>
  <si>
    <t>rs1789892</t>
  </si>
  <si>
    <t>rs62305782</t>
  </si>
  <si>
    <t>BI_GS_DEL1_B2_P0794_204 (rs10516440, r2 = 0.91)</t>
  </si>
  <si>
    <t>rs528301</t>
  </si>
  <si>
    <t xml:space="preserve"> </t>
  </si>
  <si>
    <t>General risk tolerance (rs163503, r2 = 0.24);
Adventurousness (rs534567, r2 = 0.66);
Ever smoker (rs1004787, r2 = 0.81);
First PC risky behaviors (rs528301, r2 = 1)</t>
  </si>
  <si>
    <t>rs846008</t>
  </si>
  <si>
    <t>TSPAN5</t>
  </si>
  <si>
    <t>rs143092959</t>
  </si>
  <si>
    <t>rs11604680</t>
  </si>
  <si>
    <t>RAPSN</t>
  </si>
  <si>
    <t>First PC risky behaviors (rs12363232, r2 = 0.84)</t>
  </si>
  <si>
    <t>rs192822960</t>
  </si>
  <si>
    <t>METAP1</t>
  </si>
  <si>
    <t>rs113443718</t>
  </si>
  <si>
    <t>SEZ6L2</t>
  </si>
  <si>
    <t>BI_GS_DEL1_B2_P2450_320 (rs12919612, r2 = 0.82)</t>
  </si>
  <si>
    <t>rs9822731</t>
  </si>
  <si>
    <t>General risk tolerance (rs7624230, r2 = 0.17);
General risk tolerance (rs993137, r2 = 0.48);
Adventurousness (rs11710504, r2 = 0.15);
Adventurousness (rs116275905, r2 = 0.15);
Adventurousness (rs76363701, r2 = 0.17);
Adventurousness (rs10433500, r2 = 0.51);
Automobile speeding propensity (rs9875381, r2 = 0.11);
Automobile speeding propensity (rs9853563, r2 = 0.17);
Automobile speeding propensity (rs17516256, r2 = 0.5);
Ever smoker (rs34495106, r2 = 0.5);
Number of sexual partners (rs2163971, r2 = 0.37);
First PC risky behaviors (rs9853563, r2 = 0.17);
First PC risky behaviors (rs6790699, r2 = 0.5)</t>
  </si>
  <si>
    <t>UW_VH_9791 (rs9826458, r2 = 0.97)
SI_BD_3314 (rs13076830, r2 = 1)</t>
  </si>
  <si>
    <t>rs4699680</t>
  </si>
  <si>
    <t>rs17601612</t>
  </si>
  <si>
    <t>DRD2</t>
  </si>
  <si>
    <t>Inverstion (chr11:112548536-113481578)</t>
  </si>
  <si>
    <t>rs283412</t>
  </si>
  <si>
    <t>rs485425</t>
  </si>
  <si>
    <t>SORL1</t>
  </si>
  <si>
    <t>Ever smoker (rs568599, r2 = 0.79)</t>
  </si>
  <si>
    <t>rs62307576</t>
  </si>
  <si>
    <t>SI_BD_4615 (rs62307576, r2 = 1)</t>
  </si>
  <si>
    <t>rs4916723</t>
  </si>
  <si>
    <t>MEF2C</t>
  </si>
  <si>
    <t>Ever smoker (rs6452791, r2 = 0.49);
Number of sexual partners (rs6452792, r2 = 0.68)</t>
  </si>
  <si>
    <t>rs838145</t>
  </si>
  <si>
    <t>IZUMO1</t>
  </si>
  <si>
    <t>Inversion (chr19:48406744-50641332)</t>
  </si>
  <si>
    <t>rs2622237</t>
  </si>
  <si>
    <t>LOC101929087</t>
  </si>
  <si>
    <t>First PC risky behaviors (rs2533148, r2 = 0.71)</t>
  </si>
  <si>
    <t>rs62325464</t>
  </si>
  <si>
    <t>rs62135525</t>
  </si>
  <si>
    <t>PPM1B</t>
  </si>
  <si>
    <t>Ever smoker (rs1136998, r2 = 0.26);
Number of sexual partners (rs75120545, r2 = 0.51);
First PC risky behaviors (rs62135521, r2 = 0.98)</t>
  </si>
  <si>
    <t>rs113079736</t>
  </si>
  <si>
    <t>TUFM</t>
  </si>
  <si>
    <t>Adventurousness (rs2071342, r2 = 0.36);
First PC risky behaviors (rs3760091, r2 = 0.3)</t>
  </si>
  <si>
    <t>UW_VH_5144 (rs8056890, r2 = 0.85)
YL_CN_PJL_3545 (rs113079736, r2 = 1)</t>
  </si>
  <si>
    <t>rs62307263</t>
  </si>
  <si>
    <t>ADH1A</t>
  </si>
  <si>
    <t>rs9832119</t>
  </si>
  <si>
    <t>General risk tolerance (rs993137, r2 = 0.14);
Adventurousness (rs67379620, r2 = 0.1);
Adventurousness (rs10433500, r2 = 0.12);
Adventurousness (rs1472302, r2 = 0.33);
Automobile speeding propensity (rs17516256, r2 = 0.13);
Automobile speeding propensity (rs9875381, r2 = 0.43);
Ever smoker (rs34495106, r2 = 0.13);
Number of sexual partners (rs2163971, r2 = 0.15);
First PC risky behaviors (rs6790699, r2 = 0.13)</t>
  </si>
  <si>
    <t>rs1568450</t>
  </si>
  <si>
    <t>VRK2</t>
  </si>
  <si>
    <t>rs12124523</t>
  </si>
  <si>
    <t>NEGR1</t>
  </si>
  <si>
    <t>Number of sexual partners (rs2422136, r2 = 0.1)</t>
  </si>
  <si>
    <t>rs11692435</t>
  </si>
  <si>
    <t>ACTR1B</t>
  </si>
  <si>
    <t>rs61873510</t>
  </si>
  <si>
    <t>FAM178A</t>
  </si>
  <si>
    <t>rs4975016</t>
  </si>
  <si>
    <t>rs1969097</t>
  </si>
  <si>
    <t>C4orf17</t>
  </si>
  <si>
    <t>rs13013484</t>
  </si>
  <si>
    <t>MRPL33</t>
  </si>
  <si>
    <t>rs780569</t>
  </si>
  <si>
    <t>AJAP1</t>
  </si>
  <si>
    <t>rs2858088</t>
  </si>
  <si>
    <t>MSANTD1</t>
  </si>
  <si>
    <t>Automobile speeding propensity (rs362307, r2 = 0.11)</t>
  </si>
  <si>
    <t>rs72768626</t>
  </si>
  <si>
    <t>TNRC6A</t>
  </si>
  <si>
    <t>Inversion (chr16:22547302-28354206)</t>
  </si>
  <si>
    <t>rs28929474</t>
  </si>
  <si>
    <t>SERPINA1</t>
  </si>
  <si>
    <t>rs62466318</t>
  </si>
  <si>
    <t>MLXIPL</t>
  </si>
  <si>
    <t>Inversion (chr7:72506862-74715724)</t>
  </si>
  <si>
    <t>rs17884691</t>
  </si>
  <si>
    <t>PRR34</t>
  </si>
  <si>
    <t>rs35807116</t>
  </si>
  <si>
    <t>SEMA7A</t>
  </si>
  <si>
    <t>BI_GS_DEL1_B2_P2392_553 (rs12917295, r2 = 0.95)</t>
  </si>
  <si>
    <t>Inversion (chr15:74380406-75516235)</t>
  </si>
  <si>
    <t>rs142488468</t>
  </si>
  <si>
    <t>XPNPEP1</t>
  </si>
  <si>
    <t>BI_GS_DEL1_B3_P1798_18 (rs67785510, r2 = 0.86)
UW_VH_22296 (rs113364380, r2 = 0.92)</t>
  </si>
  <si>
    <t>rs1230148</t>
  </si>
  <si>
    <t>rs75543135</t>
  </si>
  <si>
    <t>POU2F2</t>
  </si>
  <si>
    <t>rs13413953</t>
  </si>
  <si>
    <t>ARHGAP15</t>
  </si>
  <si>
    <t>rs756747</t>
  </si>
  <si>
    <t>ORC5</t>
  </si>
  <si>
    <t>rs151010045</t>
  </si>
  <si>
    <t>rs77294902</t>
  </si>
  <si>
    <t>rs9349379</t>
  </si>
  <si>
    <t>PHACTR1</t>
  </si>
  <si>
    <t>Inversion (chr6:11786955-17324072)</t>
  </si>
  <si>
    <t>rs1788030</t>
  </si>
  <si>
    <t>General risk tolerance (rs624244, r2 = 0.11);
Adventurousness (rs2919451, r2 = 0.56);
Automobile speeding propensity (rs4801147, r2 = 0.35);
Number of sexual partners (rs1011392, r2 = 0.57);
First PC risky behaviors (rs624244, r2 = 0.11);
First PC risky behaviors (rs28602385, r2 = 0.58)</t>
  </si>
  <si>
    <t>rs4815364</t>
  </si>
  <si>
    <t>ACSS1</t>
  </si>
  <si>
    <t>rs9607812</t>
  </si>
  <si>
    <t>CSDC2</t>
  </si>
  <si>
    <t>Adventurousness (rs139498, r2 = 0.18)</t>
  </si>
  <si>
    <t>BI_GS_DEL1_B4_P2888_42 (rs4820444, r2 = 0.85)</t>
  </si>
  <si>
    <t>rs7630012</t>
  </si>
  <si>
    <t>EXOG</t>
  </si>
  <si>
    <t>rs12673949</t>
  </si>
  <si>
    <t>Adventurousness (rs2391448, r2 = 0.98)</t>
  </si>
  <si>
    <t>YL_CN_IBS_1442 (rs10951173, r2 = 0.97)
BI_GS_DEL1_B4_P1266_168 (rs6957378, r2 = 0.97)</t>
  </si>
  <si>
    <t>rs7620901</t>
  </si>
  <si>
    <t>Adventurousness (rs73021449, r2 = 0.26);
Number of sexual partners (rs163327, r2 = 0.22)</t>
  </si>
  <si>
    <t>BI_GS_DEL1_B3_P0656_25 (rs9813121, r2 = 0.94)
SI_BD_3674 (rs62278302, r2 = 0.97)</t>
  </si>
  <si>
    <t>rs2274793</t>
  </si>
  <si>
    <t>OTX2</t>
  </si>
  <si>
    <t>rs11773627</t>
  </si>
  <si>
    <t>MAD1L1</t>
  </si>
  <si>
    <t>Number of sexual partners (rs10950415, r2 = 0.14);
First PC risky behaviors (rs1078112, r2 = 0.11)</t>
  </si>
  <si>
    <t>BI_GS_DEL1_B1_P1241_10 (rs62442944, r2 = 0.94)</t>
  </si>
  <si>
    <t>rs35572189</t>
  </si>
  <si>
    <t>BAHCC1</t>
  </si>
  <si>
    <t>First PC risky behaviors (rs28576195, r2 = 0.9)</t>
  </si>
  <si>
    <t>rs2520099</t>
  </si>
  <si>
    <t>BRD3</t>
  </si>
  <si>
    <t>rs114112910</t>
  </si>
  <si>
    <t>ADH7</t>
  </si>
  <si>
    <t>rs10819272</t>
  </si>
  <si>
    <t>RALGPS1</t>
  </si>
  <si>
    <t>rs142338804</t>
  </si>
  <si>
    <t>SENP7</t>
  </si>
  <si>
    <t>First PC risky behaviors (rs145898511, r2 = 0.85)</t>
  </si>
  <si>
    <t>rs10891547</t>
  </si>
  <si>
    <t>ANKK1</t>
  </si>
  <si>
    <t>Inversion (chr11:112548536-113481578)</t>
  </si>
  <si>
    <t>rs4146003</t>
  </si>
  <si>
    <t>rs10474277</t>
  </si>
  <si>
    <t>TMEM161B</t>
  </si>
  <si>
    <t>Ever smoker (rs6452791, r2 = 0.15)</t>
  </si>
  <si>
    <t>rs7688435</t>
  </si>
  <si>
    <t>Adventurousness (rs331949, r2 = 0.16);
First PC risky behaviors (rs7680631, r2 = 0.36)</t>
  </si>
  <si>
    <t>UW_VH_15949 (rs11937786, r2 = 0.80)</t>
  </si>
  <si>
    <t>rs7206303</t>
  </si>
  <si>
    <t>Adventurousness (rs6500948, r2 = 0.49)</t>
  </si>
  <si>
    <t>rs1076884</t>
  </si>
  <si>
    <t>ERCC4</t>
  </si>
  <si>
    <t>Ever smoker (rs2866724, r2 = 0.75);
Number of sexual partners (rs12928897, r2 = 0.18);
First PC risky behaviors (rs17199331, r2 = 0.36)</t>
  </si>
  <si>
    <t>Inversion (chr16:12018920-14783266)</t>
  </si>
  <si>
    <t>rs34908430</t>
  </si>
  <si>
    <t>SP8</t>
  </si>
  <si>
    <t>rs7940127</t>
  </si>
  <si>
    <t>rs322776</t>
  </si>
  <si>
    <t>LRRC4</t>
  </si>
  <si>
    <t>Adventurousness (rs3808072, r2 = 0.25);
Number of sexual partners (rs6467145, r2 = 0.29);
First PC risky behaviors (rs322776, r2 = 1)</t>
  </si>
  <si>
    <t>rs77123275</t>
  </si>
  <si>
    <t>RORB</t>
  </si>
  <si>
    <t>rs1713675</t>
  </si>
  <si>
    <t>USP28</t>
  </si>
  <si>
    <t>rs2079227</t>
  </si>
  <si>
    <t>SERGEF</t>
  </si>
  <si>
    <t>rs55932213</t>
  </si>
  <si>
    <t>TMEM38B</t>
  </si>
  <si>
    <t>rs303753</t>
  </si>
  <si>
    <t>C18orf8</t>
  </si>
  <si>
    <t>rs78119163</t>
  </si>
  <si>
    <t>KCTD16</t>
  </si>
  <si>
    <t>rs7132908</t>
  </si>
  <si>
    <t>FAIM2</t>
  </si>
  <si>
    <t>Inversion (chr12:49223549-53127346)</t>
  </si>
  <si>
    <t>rs4775792</t>
  </si>
  <si>
    <t>SECISBP2L</t>
  </si>
  <si>
    <t>rs34121753</t>
  </si>
  <si>
    <t>DNAH2</t>
  </si>
  <si>
    <t>UW_VH_12999 (rs57828851, r2 = 0.91)</t>
  </si>
  <si>
    <t>rs2424645</t>
  </si>
  <si>
    <t>CST7</t>
  </si>
  <si>
    <t>rs11071294</t>
  </si>
  <si>
    <t>TCF12</t>
  </si>
  <si>
    <t>rs7938812</t>
  </si>
  <si>
    <t>NCAM1</t>
  </si>
  <si>
    <t>Number of sexual partners (rs2155290, r2 = 0.99);
First PC risky behaviors (rs2155290, r2 = 0.99)</t>
  </si>
  <si>
    <t>UW_VH_17855 (rs723599, r2 = 1)</t>
  </si>
  <si>
    <t>rs961414</t>
  </si>
  <si>
    <t>General risk tolerance (rs786250, r2 = 0.12);
First PC risky behaviors (rs2890772, r2 = 0.41)</t>
  </si>
  <si>
    <t>rs240955</t>
  </si>
  <si>
    <t>REV3L</t>
  </si>
  <si>
    <t>First PC risky behaviors (rs462779, r2 = 1)</t>
  </si>
  <si>
    <t>rs7092200</t>
  </si>
  <si>
    <t>NT5C2</t>
  </si>
  <si>
    <t>Number of sexual partners (rs10786721, r2 = 0.89);
First PC risky behaviors (rs12244388, r2 = 0.7)</t>
  </si>
  <si>
    <t>DUP_delly_DUP28433 (rs10786740, r2 = 0.91)</t>
  </si>
  <si>
    <t>rs11783093</t>
  </si>
  <si>
    <t>CLU</t>
  </si>
  <si>
    <t>rs1368550</t>
  </si>
  <si>
    <t>TMEM182</t>
  </si>
  <si>
    <t>Number of sexual partners (rs266060, r2 = 0.81);
First PC risky behaviors (rs1368546, r2 = 0.72)</t>
  </si>
  <si>
    <t>rs34495106</t>
  </si>
  <si>
    <t>General risk tolerance (rs2325036, r2 = 0.1);
General risk tolerance (rs993137, r2 = 0.95);
Adventurousness (rs10433500, r2 = 0.95);
Automobile speeding propensity (rs17516256, r2 = 0.99);
Drinks per week (rs9832119, r2 = 0.13);
Drinks per week (rs9822731, r2 = 0.5);
Number of sexual partners (rs2163971, r2 = 0.71);
First PC risky behaviors (rs6790699, r2 = 0.99)</t>
  </si>
  <si>
    <t>UW_VH_9791 (rs1947221, r2 = 1)</t>
  </si>
  <si>
    <t>rs3911063</t>
  </si>
  <si>
    <t>General risk tolerance (rs2325036, r2 = 0.74);
Adventurousness (rs67379620, r2 = 0.11);
Adventurousness (rs6790538, r2 = 0.19);
Number of sexual partners (rs35384579, r2 = 0.12);
First PC risky behaviors (rs113919848, r2 = 0.12);
First PC risky behaviors (rs12494510, r2 = 0.13);
First PC risky behaviors (rs10865612, r2 = 0.82)</t>
  </si>
  <si>
    <t>BI_GS_DEL1_B5_P0580_837 (rs3911063, r2 = 1)
BI_GS_DEL1_B4_P0580_167 (rs11914525, r2 = 0.83)</t>
  </si>
  <si>
    <t>rs7921378</t>
  </si>
  <si>
    <t>rs6265</t>
  </si>
  <si>
    <t>BDNF</t>
  </si>
  <si>
    <t>First PC risky behaviors (rs10767658, r2 = 0.1);
First PC risky behaviors (rs2049045, r2 = 0.98)</t>
  </si>
  <si>
    <t>rs1909590</t>
  </si>
  <si>
    <t>IGSF11</t>
  </si>
  <si>
    <t>Number of sexual partners (rs716936, r2 = 0.57);
First PC risky behaviors (rs9815332, r2 = 0.22);
First PC risky behaviors (rs6789437, r2 = 0.27)</t>
  </si>
  <si>
    <t>BI_GS_DEL1_B3_P0612_42 (rs1995245, r2 = 0.96)</t>
  </si>
  <si>
    <t>rs1004787</t>
  </si>
  <si>
    <t>General risk tolerance (rs163503, r2 = 0.23);
Adventurousness (rs534567, r2 = 0.66);
Drinks per week (rs528301, r2 = 0.81);
First PC risky behaviors (rs528301, r2 = 0.81)</t>
  </si>
  <si>
    <t>rs4664442</t>
  </si>
  <si>
    <t>SLC4A10</t>
  </si>
  <si>
    <t>rs1435741</t>
  </si>
  <si>
    <t>Adventurousness (rs869730, r2 = 0.81);
Number of sexual partners (rs34488670, r2 = 0.11);
First PC risky behaviors (rs34488670, r2 = 0.11)</t>
  </si>
  <si>
    <t>rs13237637</t>
  </si>
  <si>
    <t>First PC risky behaviors (rs10226719, r2 = 0.13)</t>
  </si>
  <si>
    <t>BI_GS_DEL1_B5_P1242_446 (rs6462030, r2 = 0.83)
DEL_pindel_21517 (rs6462030, r2 = 0.83)</t>
  </si>
  <si>
    <t>rs4869058</t>
  </si>
  <si>
    <t>TENM2</t>
  </si>
  <si>
    <t>Number of sexual partners (rs4242224, r2 = 0.13);
First PC risky behaviors (rs1549212, r2 = 0.93)</t>
  </si>
  <si>
    <t>rs17417989</t>
  </si>
  <si>
    <t>rs7668995</t>
  </si>
  <si>
    <t>TTC29</t>
  </si>
  <si>
    <t>rs2310752</t>
  </si>
  <si>
    <t>PDE4B</t>
  </si>
  <si>
    <t>First PC risky behaviors (rs61799395, r2 = 0.36)</t>
  </si>
  <si>
    <t>rs13258512</t>
  </si>
  <si>
    <t>RUNX1T1</t>
  </si>
  <si>
    <t>First PC risky behaviors (rs4440591, r2 = 0.98)</t>
  </si>
  <si>
    <t>rs11210892</t>
  </si>
  <si>
    <t>KDM4A</t>
  </si>
  <si>
    <t>Adventurousness (rs10789436, r2 = 0.54);
Number of sexual partners (rs539096, r2 = 0.55)</t>
  </si>
  <si>
    <t>DUP_gs_CNV_1_44097640_44107450 (rs11210892, r2 = 1)</t>
  </si>
  <si>
    <t>rs13396935</t>
  </si>
  <si>
    <t>TMEM18</t>
  </si>
  <si>
    <t>rs2585817</t>
  </si>
  <si>
    <t>Number of sexual partners (rs16918024, r2 = 0.11);
Number of sexual partners (rs7942078, r2 = 0.69);
First PC risky behaviors (rs16918024, r2 = 0.11);
First PC risky behaviors (rs4923555, r2 = 0.69)</t>
  </si>
  <si>
    <t>rs4984916</t>
  </si>
  <si>
    <t>FBXL16</t>
  </si>
  <si>
    <t>rs10914684</t>
  </si>
  <si>
    <t>General risk tolerance (rs55745410, r2 = 0.87);
Adventurousness (rs55745410, r2 = 0.87);
First PC risky behaviors (rs10914684, r2 = 1)</t>
  </si>
  <si>
    <t>rs3099769</t>
  </si>
  <si>
    <t>NTM</t>
  </si>
  <si>
    <t>rs2419903</t>
  </si>
  <si>
    <t>Number of sexual partners (rs4671379, r2 = 0.84);
First PC risky behaviors (rs10174860, r2 = 0.83)</t>
  </si>
  <si>
    <t>rs6119897</t>
  </si>
  <si>
    <t>NOL4L</t>
  </si>
  <si>
    <t>rs74697736</t>
  </si>
  <si>
    <t>General risk tolerance (rs786250, r2 = 0.1)</t>
  </si>
  <si>
    <t>rs7585579</t>
  </si>
  <si>
    <t>General risk tolerance (rs4671351, r2 = 0.57);
First PC risky behaviors (rs7585579, r2 = 1)</t>
  </si>
  <si>
    <t>rs1919621</t>
  </si>
  <si>
    <t>PDCD6IP</t>
  </si>
  <si>
    <t>rs12030183</t>
  </si>
  <si>
    <t>FOXO6</t>
  </si>
  <si>
    <t>Adventurousness (rs2885697, r2 = 0.12)</t>
  </si>
  <si>
    <t>BI_GS_DEL1_B5_P0042_871 (rs12030420, r2 = 1)</t>
  </si>
  <si>
    <t>rs6965740</t>
  </si>
  <si>
    <t>CTTNBP2</t>
  </si>
  <si>
    <t>BI_GS_DEL1_B3_P1356_21 (rs2193255, r2 = 0.98)</t>
  </si>
  <si>
    <t>rs4650277</t>
  </si>
  <si>
    <t>TNNI3K</t>
  </si>
  <si>
    <t>rs1469908</t>
  </si>
  <si>
    <t>NOB1</t>
  </si>
  <si>
    <t>General risk tolerance (rs149934732, r2 = 0.12);
First PC risky behaviors (rs1837016, r2 = 0.91)</t>
  </si>
  <si>
    <t>rs6852117</t>
  </si>
  <si>
    <t>GALNTL6</t>
  </si>
  <si>
    <t>rs12764388</t>
  </si>
  <si>
    <t>TRIM8</t>
  </si>
  <si>
    <t>rs2697329</t>
  </si>
  <si>
    <t>Adventurousness (rs786247, r2 = 0.18)</t>
  </si>
  <si>
    <t>rs10994943</t>
  </si>
  <si>
    <t>Automobile speeding propensity (rs2588978, r2 = 0.57)</t>
  </si>
  <si>
    <t>rs9423279</t>
  </si>
  <si>
    <t>CHST15</t>
  </si>
  <si>
    <t>rs7754741</t>
  </si>
  <si>
    <t>General risk tolerance (rs12202969, r2 = 0.4);
Number of sexual partners (rs6916079, r2 = 0.18);
First PC risky behaviors (rs56081191, r2 = 0.14);
First PC risky behaviors (rs2388334, r2 = 0.4)</t>
  </si>
  <si>
    <t>BI_GS_DEL1_B3_P1165_32 (rs9388268, r2 = 0.93)</t>
  </si>
  <si>
    <t>rs2340403</t>
  </si>
  <si>
    <t>LRRIQ3</t>
  </si>
  <si>
    <t>rs597808</t>
  </si>
  <si>
    <t>ATXN2</t>
  </si>
  <si>
    <t>Long-range LD (chr12:111015617-113515617)</t>
  </si>
  <si>
    <t>rs17151637</t>
  </si>
  <si>
    <t>MSRA</t>
  </si>
  <si>
    <t>General risk tolerance (rs140116958, r2 = 0.11);
Automobile speeding propensity (rs2409691, r2 = 0.11)</t>
  </si>
  <si>
    <t>rs42417</t>
  </si>
  <si>
    <t>MCTP1</t>
  </si>
  <si>
    <t>rs1221976</t>
  </si>
  <si>
    <t>DCC</t>
  </si>
  <si>
    <t>Number of sexual partners (rs1145247, r2 = 0.53);
First PC risky behaviors (rs55986545, r2 = 0.76)</t>
  </si>
  <si>
    <t>rs77878475</t>
  </si>
  <si>
    <t>NPIPA8</t>
  </si>
  <si>
    <t>Inversion (chr16:16462010-18438659)</t>
  </si>
  <si>
    <t>rs35761479</t>
  </si>
  <si>
    <t>TPM3</t>
  </si>
  <si>
    <t>rs1246265</t>
  </si>
  <si>
    <t>SLC28A3</t>
  </si>
  <si>
    <t>First PC risky behaviors (rs10780650, r2 = 0.58)</t>
  </si>
  <si>
    <t>Inversion (chr9:86442785-88410180)</t>
  </si>
  <si>
    <t>rs4737525</t>
  </si>
  <si>
    <t>TOX</t>
  </si>
  <si>
    <t>First PC risky behaviors (rs13268621, r2 = 0.98)</t>
  </si>
  <si>
    <t>rs12042107</t>
  </si>
  <si>
    <t>Number of sexual partners (rs12042107, r2 = 1);
First PC risky behaviors (rs10922907, r2 = 1)</t>
  </si>
  <si>
    <t>rs2202237</t>
  </si>
  <si>
    <t>CA10</t>
  </si>
  <si>
    <t>rs76608582</t>
  </si>
  <si>
    <t>HDGFRP2</t>
  </si>
  <si>
    <t>rs1492546</t>
  </si>
  <si>
    <t>LRRTM1</t>
  </si>
  <si>
    <t>rs12022778</t>
  </si>
  <si>
    <t>ELAVL4</t>
  </si>
  <si>
    <t>Long-range LD (chr1:48227413-52227412)</t>
  </si>
  <si>
    <t>rs26251</t>
  </si>
  <si>
    <t>EFNA5</t>
  </si>
  <si>
    <t>rs5003492</t>
  </si>
  <si>
    <t>Number of sexual partners (rs35681505, r2 = 0.44);
First PC risky behaviors (rs2930537, r2 = 0.52)</t>
  </si>
  <si>
    <t>rs17669415</t>
  </si>
  <si>
    <t>rs17733784</t>
  </si>
  <si>
    <t>Number of sexual partners (rs1549319, r2 = 0.42)</t>
  </si>
  <si>
    <t>rs11255908</t>
  </si>
  <si>
    <t>General risk tolerance (rs10905461, r2 = 0.99)</t>
  </si>
  <si>
    <t>SI_BD_10366 (rs12572777, r2 = 0.93)
UW_VH_15816 (rs1334557, r2 = 0.95)</t>
  </si>
  <si>
    <t>rs1430065</t>
  </si>
  <si>
    <t>BI_GS_DEL1_B3_P0354_39 (rs1430065, r2 = 1)</t>
  </si>
  <si>
    <t>rs4543592</t>
  </si>
  <si>
    <t>RFX3</t>
  </si>
  <si>
    <t>rs7870475</t>
  </si>
  <si>
    <t>MAPKAP1</t>
  </si>
  <si>
    <t>BI_GS_DEL1_B3_P1674_1 (rs28533069, r2 = 0.84)</t>
  </si>
  <si>
    <t>rs3818987</t>
  </si>
  <si>
    <t>CCDC167</t>
  </si>
  <si>
    <t>rs4790870</t>
  </si>
  <si>
    <t>SMG6</t>
  </si>
  <si>
    <t>UW_VH_6124 (rs4790310, r2 = 0.86)</t>
  </si>
  <si>
    <t>rs1373129</t>
  </si>
  <si>
    <t>SEC61B</t>
  </si>
  <si>
    <t>rs7679162</t>
  </si>
  <si>
    <t>General risk tolerance (rs58400863, r2 = 1);
Adventurousness (rs73219118, r2 = 0.98);
Number of sexual partners (rs16884402, r2 = 0.3)</t>
  </si>
  <si>
    <t>rs11134672</t>
  </si>
  <si>
    <t>RANBP17</t>
  </si>
  <si>
    <t>BI_GS_DEL1_B3_P1056_11 (rs1592850, r2 = 0.99)
BI_GS_DEL1_B1_P1056_339 (rs4282334, r2 = 1)</t>
  </si>
  <si>
    <t>rs2240294</t>
  </si>
  <si>
    <t>DLX6</t>
  </si>
  <si>
    <t>rs883403</t>
  </si>
  <si>
    <t>CPSF4</t>
  </si>
  <si>
    <t>BI_GS_DEL1_B4_P1338_25 (rs3137, r2 = 0.99)
BI_GS_DEL1_B4_P1338_18 (rs10244158, r2 = 0.99)</t>
  </si>
  <si>
    <t>rs72678864</t>
  </si>
  <si>
    <t>C4orf32</t>
  </si>
  <si>
    <t>rs568599</t>
  </si>
  <si>
    <t>Drinks per week (rs485425, r2 = 0.79)</t>
  </si>
  <si>
    <t>rs1267068</t>
  </si>
  <si>
    <t>TANK</t>
  </si>
  <si>
    <t>UW_VH_9940 (rs1267063, r2 = 0.93)</t>
  </si>
  <si>
    <t>rs4949465</t>
  </si>
  <si>
    <t>ADGRB2</t>
  </si>
  <si>
    <t>rs28647734</t>
  </si>
  <si>
    <t>OLFM1</t>
  </si>
  <si>
    <t>rs1108879</t>
  </si>
  <si>
    <t>First PC risky behaviors (rs10226719, r2 = 0.19)</t>
  </si>
  <si>
    <t>BI_GS_DEL1_B3_P1242_20 (rs10236399, r2 = 0.85)</t>
  </si>
  <si>
    <t>rs17049905</t>
  </si>
  <si>
    <t>FANCL</t>
  </si>
  <si>
    <t>rs12600773</t>
  </si>
  <si>
    <t>rs4814884</t>
  </si>
  <si>
    <t>SLC24A3</t>
  </si>
  <si>
    <t>rs10952199</t>
  </si>
  <si>
    <t>PSMG3</t>
  </si>
  <si>
    <t>UW_VH_6465 (rs10952199, r2 = 1)</t>
  </si>
  <si>
    <t>rs1931386</t>
  </si>
  <si>
    <t>TYRP1</t>
  </si>
  <si>
    <t>UW_VH_5835 (rs10959562, r2 = 0.87)
SI_BD_9591 (rs1931428, r2 = 0.91)</t>
  </si>
  <si>
    <t>rs13187930</t>
  </si>
  <si>
    <t>NDUFAF2</t>
  </si>
  <si>
    <t>YL_CN_GWD_1687 (rs17332108, r2 = 0.86)</t>
  </si>
  <si>
    <t>rs4856463</t>
  </si>
  <si>
    <t>Number of sexual partners (rs9856718, r2 = 0.2);
First PC risky behaviors (rs4856463, r2 = 1)</t>
  </si>
  <si>
    <t>BI_GS_DEL1_B4_P0578_125 (rs78773339, r2 = 0.93)</t>
  </si>
  <si>
    <t>rs479971</t>
  </si>
  <si>
    <t>CPSF6</t>
  </si>
  <si>
    <t>rs9864951</t>
  </si>
  <si>
    <t>First PC risky behaviors (rs9815332, r2 = 0.32)</t>
  </si>
  <si>
    <t>BI_GS_DEL1_B2_P0612_646 (rs9864951, r2 = 1)</t>
  </si>
  <si>
    <t>rs6714110</t>
  </si>
  <si>
    <t>rs1891196</t>
  </si>
  <si>
    <t>PLXNA2</t>
  </si>
  <si>
    <t>First PC risky behaviors (rs1891196, r2 = 1)</t>
  </si>
  <si>
    <t>rs1109480</t>
  </si>
  <si>
    <t>CABP1</t>
  </si>
  <si>
    <t>rs1136998</t>
  </si>
  <si>
    <t>LRPPRC</t>
  </si>
  <si>
    <t>Drinks per week (rs62135525, r2 = 0.26);
Number of sexual partners (rs75120545, r2 = 0.23);
First PC risky behaviors (rs62135521, r2 = 0.27)</t>
  </si>
  <si>
    <t>rs4748779</t>
  </si>
  <si>
    <t>DNAJC1</t>
  </si>
  <si>
    <t>EM_DL_DEL09415 (rs792453, r2 = 0.91)
BI_GS_DEL1_B1_P1710_44 (rs10740991, r2 = 0.89)</t>
  </si>
  <si>
    <t>rs13065007</t>
  </si>
  <si>
    <t>First PC risky behaviors (rs9815332, r2 = 0.25)</t>
  </si>
  <si>
    <t>UW_VH_23188 (rs71616192, r2 = 0.99)</t>
  </si>
  <si>
    <t>rs12211126</t>
  </si>
  <si>
    <t>Adventurousness (rs9360234, r2 = 0.19);
Number of sexual partners (rs10498846, r2 = 0.46)</t>
  </si>
  <si>
    <t>SI_BD_6718 (rs4334966, r2 = 0.90)</t>
  </si>
  <si>
    <t>rs1628768</t>
  </si>
  <si>
    <t>RPEL1</t>
  </si>
  <si>
    <t>Number of sexual partners (rs10786721, r2 = 0.11);
First PC risky behaviors (rs12244388, r2 = 0.12)</t>
  </si>
  <si>
    <t>DUP_delly_DUP28433 (rs6584545, r2 = 0.99)</t>
  </si>
  <si>
    <t>rs12690535</t>
  </si>
  <si>
    <t>NYAP2</t>
  </si>
  <si>
    <t>BI_GS_DEL1_B3_P0477_13 (rs13015496, r2 = 0.97)</t>
  </si>
  <si>
    <t>rs13357015</t>
  </si>
  <si>
    <t>General risk tolerance (rs6874731, r2 = 0.52);
Adventurousness (rs12520354, r2 = 0.18);
First PC risky behaviors (rs13357015, r2 = 1)</t>
  </si>
  <si>
    <t>rs3783177</t>
  </si>
  <si>
    <t>PCCA</t>
  </si>
  <si>
    <t>rs11872397</t>
  </si>
  <si>
    <t>ZNF407</t>
  </si>
  <si>
    <t>UW_VH_23228 (rs11872397, r2 = 1)</t>
  </si>
  <si>
    <t>rs2324999</t>
  </si>
  <si>
    <t>Adventurousness (rs6790538, r2 = 0.16);
First PC risky behaviors (rs12494510, r2 = 0.54)</t>
  </si>
  <si>
    <t>rs12787182</t>
  </si>
  <si>
    <t>OR5A2</t>
  </si>
  <si>
    <t>UW_VH_14188 (rs4482048, r2 = 0.82)</t>
  </si>
  <si>
    <t>rs10970595</t>
  </si>
  <si>
    <t>ACO1</t>
  </si>
  <si>
    <t>DUP_gs_CNV_9_32080938_32090230 (rs10435795, r2 = 0.84)
BI_GS_DEL1_B1_P1578_8 (rs79796890, r2 = 0.84)</t>
  </si>
  <si>
    <t>Tandem duplication
Deletion</t>
  </si>
  <si>
    <t>rs17373738</t>
  </si>
  <si>
    <t>MAML3</t>
  </si>
  <si>
    <t>rs12535004</t>
  </si>
  <si>
    <t>General risk tolerance (rs9641536, r2 = 0.32);
Adventurousness (rs10251192, r2 = 0.37);
Number of sexual partners (rs4377898, r2 = 0.31);
First PC risky behaviors (rs2401924, r2 = 0.3)</t>
  </si>
  <si>
    <t>rs10780649</t>
  </si>
  <si>
    <t>RMI1</t>
  </si>
  <si>
    <t>First PC risky behaviors (rs10780650, r2 = 0.12)</t>
  </si>
  <si>
    <t>rs1825734</t>
  </si>
  <si>
    <t>rs1863161</t>
  </si>
  <si>
    <t>General risk tolerance (rs4671351, r2 = 0.11);
General risk tolerance (rs10865313, r2 = 0.9);
Number of sexual partners (rs10490064, r2 = 0.79);
First PC risky behaviors (rs12621229, r2 = 0.64)</t>
  </si>
  <si>
    <t>rs1775370</t>
  </si>
  <si>
    <t>UW_VH_4232 (rs895281, r2 = 0.88)</t>
  </si>
  <si>
    <t>rs10928235</t>
  </si>
  <si>
    <t>General risk tolerance (rs786250, r2 = 0.61);
Adventurousness (rs786247, r2 = 0.17)</t>
  </si>
  <si>
    <t>rs2866724</t>
  </si>
  <si>
    <t>Drinks per week (rs1076884, r2 = 0.75);
Number of sexual partners (rs12928897, r2 = 0.44);
First PC risky behaviors (rs17199331, r2 = 0.27)</t>
  </si>
  <si>
    <t>rs2291256</t>
  </si>
  <si>
    <t>GOLGA3</t>
  </si>
  <si>
    <t>YL_CN_YRI_3694 (rs34287227, r2 = 0.96)</t>
  </si>
  <si>
    <t>rs2734971</t>
  </si>
  <si>
    <t>HLA-G</t>
  </si>
  <si>
    <t>First PC risky behaviors (rs16894116, r2 = 0.12);
First PC risky behaviors (rs1110464, r2 = 0.26)</t>
  </si>
  <si>
    <t>rs61902492</t>
  </si>
  <si>
    <t>DUP_gs_CNV_11_112970913_112982567 (rs1811403, r2 = 0.91)
BI_GS_DEL1_B5_P1936_1245 (rs2509375, r2 = 0.95)
UW_VH_12354 (rs1245083, r2 = 0.99)</t>
  </si>
  <si>
    <t>Tandem duplication
Deletion
Deletion</t>
  </si>
  <si>
    <t>rs1486900</t>
  </si>
  <si>
    <t>Adventurousness (rs869730, r2 = 0.1);
Number of sexual partners (rs34488670, r2 = 0.65);
First PC risky behaviors (rs34488670, r2 = 0.65)</t>
  </si>
  <si>
    <t>rs176644</t>
  </si>
  <si>
    <t>POLG</t>
  </si>
  <si>
    <t>rs4947121</t>
  </si>
  <si>
    <t>TRAF3IP2</t>
  </si>
  <si>
    <t>rs2939756</t>
  </si>
  <si>
    <t>LRRC4C</t>
  </si>
  <si>
    <t>First PC risky behaviors (rs1506719, r2 = 0.91)</t>
  </si>
  <si>
    <t>rs6432686</t>
  </si>
  <si>
    <t>TBR1</t>
  </si>
  <si>
    <t>rs16951001</t>
  </si>
  <si>
    <t>MAP2K5</t>
  </si>
  <si>
    <t>Inversion (chr15:66108264-67921800
Inversion (chr15:67292330-68548065)</t>
  </si>
  <si>
    <t>rs11165528</t>
  </si>
  <si>
    <t>General risk tolerance (rs1935571, r2 = 0.97)</t>
  </si>
  <si>
    <t>rs7333559</t>
  </si>
  <si>
    <t>CLYBL</t>
  </si>
  <si>
    <t>rs4680392</t>
  </si>
  <si>
    <t>PQLC2L</t>
  </si>
  <si>
    <t>rs7160389</t>
  </si>
  <si>
    <t>Adventurousness (rs17700977, r2 = 0.46);
Number of sexual partners (rs10782490, r2 = 0.41);
First PC risky behaviors (rs1381274, r2 = 1)</t>
  </si>
  <si>
    <t>BI_GS_DEL1_B2_P2308_545 (rs7160389, r2 = 1)</t>
  </si>
  <si>
    <t>rs772921</t>
  </si>
  <si>
    <t>IKZF4</t>
  </si>
  <si>
    <t>rs13234909</t>
  </si>
  <si>
    <t>Number of sexual partners (rs10950415, r2 = 0.25);
First PC risky behaviors (rs1078112, r2 = 0.38)</t>
  </si>
  <si>
    <t>BI_GS_DEL1_B2_P1240_640 (rs58582974, r2 = 0.93)</t>
  </si>
  <si>
    <t>rs78058594</t>
  </si>
  <si>
    <t>OPCML</t>
  </si>
  <si>
    <t>rs17348216</t>
  </si>
  <si>
    <t>NUDT12</t>
  </si>
  <si>
    <t>Number of sexual partners (rs72780746, r2 = 0.99);
First PC risky behaviors (rs254024, r2 = 0.15)</t>
  </si>
  <si>
    <t>BI_GS_DEL1_B3_P0989_35 (rs7737185, r2 = 0.82)</t>
  </si>
  <si>
    <t>rs4354968</t>
  </si>
  <si>
    <t>CNTNAP4</t>
  </si>
  <si>
    <t>rs10030552</t>
  </si>
  <si>
    <t>rs12825376</t>
  </si>
  <si>
    <t>ACADS</t>
  </si>
  <si>
    <t>rs6598539</t>
  </si>
  <si>
    <t>IGF1R</t>
  </si>
  <si>
    <t>First PC risky behaviors (rs12914977, r2 = 0.64)</t>
  </si>
  <si>
    <t>Inversion (chr15:98643651-99553851)</t>
  </si>
  <si>
    <t>rs7115027</t>
  </si>
  <si>
    <t>rs11166986</t>
  </si>
  <si>
    <t>PTK2</t>
  </si>
  <si>
    <t>rs1981919</t>
  </si>
  <si>
    <t>Number of sexual partners (rs34488670, r2 = 0.17);
First PC risky behaviors (rs34488670, r2 = 0.17)</t>
  </si>
  <si>
    <t>rs71367545</t>
  </si>
  <si>
    <t>KCNG2</t>
  </si>
  <si>
    <t>Number of sexual partners (rs11664298, r2 = 1)</t>
  </si>
  <si>
    <t>rs11771982</t>
  </si>
  <si>
    <t>PLXNA4</t>
  </si>
  <si>
    <t>rs3800227</t>
  </si>
  <si>
    <t>FOXO3</t>
  </si>
  <si>
    <t>rs6452791</t>
  </si>
  <si>
    <t>Drinks per week (rs10474277, r2 = 0.15);
Drinks per week (rs4916723, r2 = 0.49);
Number of sexual partners (rs6452792, r2 = 0.68)</t>
  </si>
  <si>
    <t>rs56133711</t>
  </si>
  <si>
    <t>First PC risky behaviors (rs10767658, r2 = 0.67)</t>
  </si>
  <si>
    <t>rs72733235</t>
  </si>
  <si>
    <t>ALDH1B1</t>
  </si>
  <si>
    <t>Inversion (chr9:33806520-38475372)</t>
  </si>
  <si>
    <t>rs1164598</t>
  </si>
  <si>
    <t>HS6ST3</t>
  </si>
  <si>
    <t>rs144528474</t>
  </si>
  <si>
    <t>MDH1</t>
  </si>
  <si>
    <t>rs11066971</t>
  </si>
  <si>
    <t>TBX5</t>
  </si>
  <si>
    <t>rs11808210</t>
  </si>
  <si>
    <t>ZNF678</t>
  </si>
  <si>
    <t>BI_GS_DEL1_B4_P0228_80 (rs78384568, r2 = 0.99)
SI_BD_1202 (rs76146925, r2 = 0.99)</t>
  </si>
  <si>
    <t>Inversion (chr1:224127517-228173643)</t>
  </si>
  <si>
    <t>rs3851186</t>
  </si>
  <si>
    <t>EED</t>
  </si>
  <si>
    <t>rs35891966</t>
  </si>
  <si>
    <t>NAV2</t>
  </si>
  <si>
    <t>rs12930834</t>
  </si>
  <si>
    <t>ZFHX3</t>
  </si>
  <si>
    <t>Number of sexual partners (rs6499595, r2 = 0.17);
First PC risky behaviors (rs6499595, r2 = 0.17)</t>
  </si>
  <si>
    <t>rs4837631</t>
  </si>
  <si>
    <t>BRINP1</t>
  </si>
  <si>
    <t>DEL_pindel_29504 (rs7023717, r2 = 0.91)</t>
  </si>
  <si>
    <t>rs6720647</t>
  </si>
  <si>
    <t>THSD7B</t>
  </si>
  <si>
    <t>First PC risky behaviors (rs35702515, r2 = 0.85)</t>
  </si>
  <si>
    <t>BI_GS_DEL1_B3_P0388_12 (rs11683387, r2 = 0.84)</t>
  </si>
  <si>
    <t>Long-range LD (chr2:134783530-138283530)</t>
  </si>
  <si>
    <t>rs6474609</t>
  </si>
  <si>
    <t>First PC risky behaviors (rs6474609, r2 = 1)</t>
  </si>
  <si>
    <t>BI_GS_DEL1_B2_P1556_581 (rs7019837, r2 = 0.88)</t>
  </si>
  <si>
    <t>rs11876432</t>
  </si>
  <si>
    <t>SLC14A2</t>
  </si>
  <si>
    <t>rs962472</t>
  </si>
  <si>
    <t>MTRNR2L5</t>
  </si>
  <si>
    <t>SI_BD_10625 (rs11004630, r2 = 0.82)</t>
  </si>
  <si>
    <t>rs78175438</t>
  </si>
  <si>
    <t>BRWD1</t>
  </si>
  <si>
    <t>rs2236941</t>
  </si>
  <si>
    <t>SLC38A3</t>
  </si>
  <si>
    <t>General risk tolerance (rs2003485, r2 = 0.21)</t>
  </si>
  <si>
    <t>rs55921136</t>
  </si>
  <si>
    <t>SERTAD4</t>
  </si>
  <si>
    <t>rs7124348</t>
  </si>
  <si>
    <t>rs288175</t>
  </si>
  <si>
    <t>FBXL17</t>
  </si>
  <si>
    <t>UW_VH_13404 (rs288160, r2 = 0.98)</t>
  </si>
  <si>
    <t>rs4479577</t>
  </si>
  <si>
    <t>EDEM1</t>
  </si>
  <si>
    <t>rs1174864</t>
  </si>
  <si>
    <t>POM121L12</t>
  </si>
  <si>
    <t>rs12662631</t>
  </si>
  <si>
    <t>rs9395644</t>
  </si>
  <si>
    <t>TFAP2B</t>
  </si>
  <si>
    <t>BI_GS_DEL1_B3_P1117_37 (rs9395644, r2 = 1)</t>
  </si>
  <si>
    <t>rs6061162</t>
  </si>
  <si>
    <t>DEFB116</t>
  </si>
  <si>
    <t>BI_GS_DEL1_B1_P2762_84 (rs148573551, r2 = 0.83)</t>
  </si>
  <si>
    <t>rs9571576</t>
  </si>
  <si>
    <t>PCDH9</t>
  </si>
  <si>
    <t>UW_VH_11785 (rs9540734, r2 = 0.91)</t>
  </si>
  <si>
    <t>Inversion (chr13:64408429-68488732)</t>
  </si>
  <si>
    <t>rs2222016</t>
  </si>
  <si>
    <t>CXCR4</t>
  </si>
  <si>
    <t>rs11779675</t>
  </si>
  <si>
    <t>General risk tolerance (rs2409669, r2 = 0.24);
Adventurousness (rs10085919, r2 = 0.12);
Adventurousness (rs4840572, r2 = 0.19);
Adventurousness (rs2409652, r2 = 0.20);
Automobile speeding propensity (rs2409691, r2 = 0.38);
Number of sexual partners (rs13248757, r2 = 0.1);
Number of sexual partners (rs6995692, r2 = 0.13);
Number of sexual partners (rs17149632, r2 = 0.16)</t>
  </si>
  <si>
    <t>rs7130826</t>
  </si>
  <si>
    <t>RPS13</t>
  </si>
  <si>
    <t>SI_BD_11219 (rs10832729, r2 = 0.97)</t>
  </si>
  <si>
    <t>rs525444</t>
  </si>
  <si>
    <t>rs745570</t>
  </si>
  <si>
    <t>CBX8</t>
  </si>
  <si>
    <t>First PC risky behaviors (rs4889891, r2 = 0.91)</t>
  </si>
  <si>
    <t>rs10160101</t>
  </si>
  <si>
    <t>BEND7</t>
  </si>
  <si>
    <t>rs8047834</t>
  </si>
  <si>
    <t>ZKSCAN2</t>
  </si>
  <si>
    <t>First PC risky behaviors (rs7200801, r2 = 0.94)</t>
  </si>
  <si>
    <t>rs2185913</t>
  </si>
  <si>
    <t>NRAP</t>
  </si>
  <si>
    <t>BI_GS_DEL1_B2_P1803_410 (rs12781298, r2 = 0.88)</t>
  </si>
  <si>
    <t>rs2783130</t>
  </si>
  <si>
    <t>NDFIP2</t>
  </si>
  <si>
    <t>rs4888444</t>
  </si>
  <si>
    <t>TERF2IP</t>
  </si>
  <si>
    <t>rs10461104</t>
  </si>
  <si>
    <t>STIM2</t>
  </si>
  <si>
    <t>rs11844846</t>
  </si>
  <si>
    <t>FOXG1</t>
  </si>
  <si>
    <t>rs117898875</t>
  </si>
  <si>
    <t>rs553785</t>
  </si>
  <si>
    <t>PTBP2</t>
  </si>
  <si>
    <t>Number of sexual partners (rs2021638, r2 = 0.1)</t>
  </si>
  <si>
    <t>rs1449435</t>
  </si>
  <si>
    <t>rs10020574</t>
  </si>
  <si>
    <t>UW_VH_21268 (rs9884587, r2 = 0.88)
SI_BD_4192 (rs10005070, r2 = 1)</t>
  </si>
  <si>
    <t>rs13160204</t>
  </si>
  <si>
    <t>rs74873827</t>
  </si>
  <si>
    <t>First PC risky behaviors (rs2890772, r2 = 0.15)</t>
  </si>
  <si>
    <t>rs969650</t>
  </si>
  <si>
    <t>ZNF462</t>
  </si>
  <si>
    <t>First PC risky behaviors (rs74424378, r2 = 0.49)</t>
  </si>
  <si>
    <t>rs16972552</t>
  </si>
  <si>
    <t>LOC101927998</t>
  </si>
  <si>
    <t>rs239245</t>
  </si>
  <si>
    <t>ASCC3</t>
  </si>
  <si>
    <t>Number of sexual partners (rs7771570, r2 = 0.65)</t>
  </si>
  <si>
    <t>rs12053870</t>
  </si>
  <si>
    <t>rs12757183</t>
  </si>
  <si>
    <t>rs56081685</t>
  </si>
  <si>
    <t>General risk tolerance (rs2153515, r2 = 0.14)</t>
  </si>
  <si>
    <t>rs7889</t>
  </si>
  <si>
    <t>PRRC2A</t>
  </si>
  <si>
    <t>General risk tolerance (rs28361032, r2 = 0.12);
First PC risky behaviors (rs3134950, r2 = 0.27)</t>
  </si>
  <si>
    <t>rs7645872</t>
  </si>
  <si>
    <t>Adventurousness (rs4858708, r2 = 0.53)</t>
  </si>
  <si>
    <t>rs2652434</t>
  </si>
  <si>
    <t>Automobile speeding propensity (rs2652460, r2 = 0.94);
First PC risky behaviors (rs2652434, r2 = 1)</t>
  </si>
  <si>
    <t>SI_BD_2345 (rs7576276, r2 = 0.87)</t>
  </si>
  <si>
    <t>rs10751226</t>
  </si>
  <si>
    <t>PLEKHB1</t>
  </si>
  <si>
    <t>rs905871</t>
  </si>
  <si>
    <t>OR51D1</t>
  </si>
  <si>
    <t>rs1271272</t>
  </si>
  <si>
    <t>KLF7</t>
  </si>
  <si>
    <t>rs55646170</t>
  </si>
  <si>
    <t>LPPR5</t>
  </si>
  <si>
    <t>rs2358443</t>
  </si>
  <si>
    <t>OLA1</t>
  </si>
  <si>
    <t>rs3026629</t>
  </si>
  <si>
    <t>MICALL1</t>
  </si>
  <si>
    <t>BI_GS_DEL1_B2_P2884_252 (rs139870, r2 = 0.90)</t>
  </si>
  <si>
    <t>rs6058078</t>
  </si>
  <si>
    <t>MAP1LC3A</t>
  </si>
  <si>
    <t>Long-range LD (chr20:32536339-35066586)</t>
  </si>
  <si>
    <t>rs10252114</t>
  </si>
  <si>
    <t>CADPS2</t>
  </si>
  <si>
    <t>Number of sexual partners (rs1443750, r2 = 0.88)</t>
  </si>
  <si>
    <t>rs1150668</t>
  </si>
  <si>
    <t>ZKSCAN8</t>
  </si>
  <si>
    <t>General risk tolerance (rs1417998, r2 = 0.1);
General risk tolerance (rs1233508, r2 = 0.17);
Adventurousness (rs1884123, r2 = 0.14);
Number of sexual partners (rs6908726, r2 = 0.12);
First PC risky behaviors (rs16894116, r2 = 0.3)</t>
  </si>
  <si>
    <t>rs3980078</t>
  </si>
  <si>
    <t>POLR1B</t>
  </si>
  <si>
    <t>SI_BD_16978 (rs6141469, r2 = 0.90)
EM_DL_DEL53993 (rs6760906, r2 = 1)</t>
  </si>
  <si>
    <t>rs6971782</t>
  </si>
  <si>
    <t>WBSCR17</t>
  </si>
  <si>
    <t>rs28459916</t>
  </si>
  <si>
    <t>GK2</t>
  </si>
  <si>
    <t>rs12476173</t>
  </si>
  <si>
    <t>DDX18</t>
  </si>
  <si>
    <t>BI_GS_DEL1_B1_P0369_221 (rs7603338, r2 = 0.97)</t>
  </si>
  <si>
    <t>rs7295765</t>
  </si>
  <si>
    <t>MGAT4C</t>
  </si>
  <si>
    <t>rs4312833</t>
  </si>
  <si>
    <t>First PC risky behaviors (rs10939963, r2 = 0.11)</t>
  </si>
  <si>
    <t>rs143427404</t>
  </si>
  <si>
    <t>ITIH4</t>
  </si>
  <si>
    <t>rs301805</t>
  </si>
  <si>
    <t>RERE</t>
  </si>
  <si>
    <t>rs12456711</t>
  </si>
  <si>
    <t>COLEC12</t>
  </si>
  <si>
    <t>rs2633725</t>
  </si>
  <si>
    <t>CACNA1D</t>
  </si>
  <si>
    <t>rs1944688</t>
  </si>
  <si>
    <t>BI_GS_DEL1_B3_P1945_25 (rs4936644, r2 = 0.94)</t>
  </si>
  <si>
    <t>rs12997449</t>
  </si>
  <si>
    <t>OSBPL6</t>
  </si>
  <si>
    <t>rs9388686</t>
  </si>
  <si>
    <t>LAMA2</t>
  </si>
  <si>
    <t>rs7901883</t>
  </si>
  <si>
    <t>BTRC</t>
  </si>
  <si>
    <t>rs1022261</t>
  </si>
  <si>
    <t>ARAP2</t>
  </si>
  <si>
    <t>BI_GS_DEL1_B1_P0729_381 (rs7692391, r2 = 1)</t>
  </si>
  <si>
    <t>rs58695218</t>
  </si>
  <si>
    <t>POU6F2</t>
  </si>
  <si>
    <t>rs12517438</t>
  </si>
  <si>
    <t>rs6438208</t>
  </si>
  <si>
    <t>Adventurousness (rs2722012, r2 = 0.41)</t>
  </si>
  <si>
    <t>rs550677</t>
  </si>
  <si>
    <t>TMEM132B</t>
  </si>
  <si>
    <t>rs146127221</t>
  </si>
  <si>
    <t>GRID1</t>
  </si>
  <si>
    <t>rs138045331</t>
  </si>
  <si>
    <t>TSN</t>
  </si>
  <si>
    <t>rs10279261</t>
  </si>
  <si>
    <t>EXOC4</t>
  </si>
  <si>
    <t>rs550612</t>
  </si>
  <si>
    <t>rs71471272</t>
  </si>
  <si>
    <t>DUP_delly_DUP28433</t>
  </si>
  <si>
    <t>rs12895462</t>
  </si>
  <si>
    <t>ZDHHC22</t>
  </si>
  <si>
    <t>rs7575189</t>
  </si>
  <si>
    <t>ZAK</t>
  </si>
  <si>
    <t>rs10782490</t>
  </si>
  <si>
    <t>Adventurousness (rs17700977, r2 = 0.53);
Ever smoker (rs7160389, r2 = 0.41);
First PC risky behaviors (rs1381274, r2 = 0.41)</t>
  </si>
  <si>
    <t>rs4702</t>
  </si>
  <si>
    <t>FURIN</t>
  </si>
  <si>
    <t>First PC risky behaviors (rs8032315, r2 = 0.38)</t>
  </si>
  <si>
    <t>Inversion (chr15:90835710-91577240)</t>
  </si>
  <si>
    <t>rs62519841</t>
  </si>
  <si>
    <t>CYP7B1</t>
  </si>
  <si>
    <t>General risk tolerance (rs62519839, r2 = 0.79);
Adventurousness (rs62519839, r2 = 0.79)</t>
  </si>
  <si>
    <t>rs6452792</t>
  </si>
  <si>
    <t>Drinks per week (rs4916723, r2 = 0.68);
Ever smoker (rs6452791, r2 = 0.68)</t>
  </si>
  <si>
    <t>General risk tolerance (rs1531518, r2 = 1);
Adventurousness (rs812738, r2 = 0.98)</t>
  </si>
  <si>
    <t>rs72930774</t>
  </si>
  <si>
    <t>First PC risky behaviors (rs72930755, r2 = 1)</t>
  </si>
  <si>
    <t>rs62063281</t>
  </si>
  <si>
    <t>Automobile speeding propensity (rs62062288, r2 = 0.92);
Drinks per week (rs62055546, r2 = 0.96);
First PC risky behaviors (rs62062288, r2 = 0.92)</t>
  </si>
  <si>
    <t>BI_GS_DEL1_B4_P2555_169 (rs17769490, r2 = 0.97)</t>
  </si>
  <si>
    <t>rs2163971</t>
  </si>
  <si>
    <t>General risk tolerance (rs993137, r2 = 0.75);
Adventurousness (rs73132375, r2 = 0.12);
Adventurousness (rs67379620, r2 = 0.12);
Adventurousness (rs10433500, r2 = 0.69);
Automobile speeding propensity (rs9875381, r2 = 0.11);
Automobile speeding propensity (rs17516256, r2 = 0.71);
Drinks per week (rs9832119, r2 = 0.15);
Drinks per week (rs9822731, r2 = 0.37);
Ever smoker (rs34495106, r2 = 0.71);
First PC risky behaviors (rs6790699, r2 = 0.71)</t>
  </si>
  <si>
    <t>rs40465</t>
  </si>
  <si>
    <t>First PC risky behaviors (rs254024, r2 = 0.61)</t>
  </si>
  <si>
    <t>rs2279829</t>
  </si>
  <si>
    <t>ZIC4</t>
  </si>
  <si>
    <t>First PC risky behaviors (rs2279829, r2 = 1)</t>
  </si>
  <si>
    <t>rs1015511</t>
  </si>
  <si>
    <t>General risk tolerance (rs7783012, r2 = 0.99);
Adventurousness (rs10228494, r2 = 0.86)</t>
  </si>
  <si>
    <t>rs6908726</t>
  </si>
  <si>
    <t>ZBED9</t>
  </si>
  <si>
    <t>General risk tolerance (rs1233508, r2 = 0.14);
General risk tolerance (rs1417998, r2 = 0.37);
Adventurousness (rs1884123, r2 = 0.19);
Ever smoker (rs1150668, r2 = 0.12);
First PC risky behaviors (rs16894116, r2 = 0.42)</t>
  </si>
  <si>
    <t>BI_GS_DEL1_B4_P1096_20 (rs4947263, r2 = 0.87)
BI_GS_DEL1_B5_P1095_1043 (rs3135318, r2 = 0.89)
BI_GS_DEL1_B4_P1095_191 (rs550706621, r2 = 0.91)</t>
  </si>
  <si>
    <t>rs17785382</t>
  </si>
  <si>
    <t>LRP8</t>
  </si>
  <si>
    <t>rs2647256</t>
  </si>
  <si>
    <t>PPA2</t>
  </si>
  <si>
    <t>General risk tolerance (rs992493, r2 = 1);
Adventurousness (rs2133086, r2 = 0.27);
First PC risky behaviors (rs2647257, r2 = 0.14)</t>
  </si>
  <si>
    <t>rs58184964</t>
  </si>
  <si>
    <t>SI_BD_1571 (rs4300861, r2 = 0.98)</t>
  </si>
  <si>
    <t>rs55942317</t>
  </si>
  <si>
    <t>ZNF423</t>
  </si>
  <si>
    <t>First PC risky behaviors (rs55942317, r2 = 1)</t>
  </si>
  <si>
    <t>rs784242</t>
  </si>
  <si>
    <t>General risk tolerance (rs624244, r2 = 0.2);
First PC risky behaviors (rs624244, r2 = 0.2)</t>
  </si>
  <si>
    <t>rs6504568</t>
  </si>
  <si>
    <t>C17orf58</t>
  </si>
  <si>
    <t>General risk tolerance (rs77706698, r2 = 0.47);
First PC risky behaviors (rs11867618, r2 = 0.43)</t>
  </si>
  <si>
    <t>BI_GS_DEL1_B1_P2578_35 (rs78352159, r2 = 0.82)
SI_BD_15435 (rs6504568, r2 = 1)</t>
  </si>
  <si>
    <t>rs16884402</t>
  </si>
  <si>
    <t>General risk tolerance (rs58400863, r2 = 0.3);
Adventurousness (rs73219118, r2 = 0.3);
Ever smoker (rs7679162, r2 = 0.3)</t>
  </si>
  <si>
    <t>rs446952</t>
  </si>
  <si>
    <t>NFIA</t>
  </si>
  <si>
    <t>First PC risky behaviors (rs446952, r2 = 1)</t>
  </si>
  <si>
    <t>rs148544378</t>
  </si>
  <si>
    <t>RIT2</t>
  </si>
  <si>
    <t>rs13093086</t>
  </si>
  <si>
    <t>Adventurousness (rs6802472, r2 = 0.3);
Automobile speeding propensity (rs11128203, r2 = 0.87);
First PC risky behaviors (rs4676964, r2 = 0.88)</t>
  </si>
  <si>
    <t>rs539096</t>
  </si>
  <si>
    <t>Adventurousness (rs10789436, r2 = 0.96);
Ever smoker (rs11210892, r2 = 0.55)</t>
  </si>
  <si>
    <t>DUP_gs_CNV_1_44097640_44107450 (rs585652, r2 = 0.83)</t>
  </si>
  <si>
    <t>Ever smoker (rs12042107, r2 = 1);
First PC risky behaviors (rs10922907, r2 = 1)</t>
  </si>
  <si>
    <t>rs75120545</t>
  </si>
  <si>
    <t>Drinks per week (rs62135525, r2 = 0.51);
Ever smoker (rs1136998, r2 = 0.23);
First PC risky behaviors (rs62135521, r2 = 0.52)</t>
  </si>
  <si>
    <t>rs72801026</t>
  </si>
  <si>
    <t>NMUR2</t>
  </si>
  <si>
    <t>BI_GS_DEL1_B2_P1038_121 (rs55880278, r2 = 0.86)</t>
  </si>
  <si>
    <t>rs4377898</t>
  </si>
  <si>
    <t>General risk tolerance (rs9641536, r2 = 0.97);
Adventurousness (rs10251192, r2 = 0.83);
Ever smoker (rs12535004, r2 = 0.31);
First PC risky behaviors (rs2401924, r2 = 0.97)</t>
  </si>
  <si>
    <t>rs4671379</t>
  </si>
  <si>
    <t>Ever smoker (rs2419903, r2 = 0.84);
First PC risky behaviors (rs10174860, r2 = 0.98)</t>
  </si>
  <si>
    <t>rs2422136</t>
  </si>
  <si>
    <t>Drinks per week (rs12124523, r2 = 0.1)</t>
  </si>
  <si>
    <t>rs28457046</t>
  </si>
  <si>
    <t>General risk tolerance (rs62262269, r2 = 0.23);
First PC risky behaviors (rs28457046, r2 = 1)</t>
  </si>
  <si>
    <t>rs7560588</t>
  </si>
  <si>
    <t>rs17149632</t>
  </si>
  <si>
    <t>General risk tolerance (rs7387531, r2 = 0.11);
General risk tolerance (rs12547439, r2 = 0.11);
General risk tolerance (rs2409669, r2 = 0.18);
Adventurousness (rs4840572, r2 = 0.2);
Automobile speeding propensity (rs2409691, r2 = 0.28);
Ever smoker (rs11779675, r2 = 0.16)</t>
  </si>
  <si>
    <t>BI_GS_DEL1_B2_P1408_31 (rs17149632, r2 = 1)</t>
  </si>
  <si>
    <t>rs2155290</t>
  </si>
  <si>
    <t>Ever smoker (rs7938812, r2 = 0.99);
First PC risky behaviors (rs2155290, r2 = 1)</t>
  </si>
  <si>
    <t>UW_VH_17855 (rs723599, r2 = 0.99)</t>
  </si>
  <si>
    <t>rs6467145</t>
  </si>
  <si>
    <t>General risk tolerance (rs4551267, r2 = 0.14);
Adventurousness (rs3808072, r2 = 0.16);
Adventurousness (rs720300, r2 = 0.2);
Drinks per week (rs322776, r2 = 0.29);
First PC risky behaviors (rs322776, r2 = 0.29)</t>
  </si>
  <si>
    <t>rs34060248</t>
  </si>
  <si>
    <t>LRGUK</t>
  </si>
  <si>
    <t>rs12451892</t>
  </si>
  <si>
    <t>SGSM2</t>
  </si>
  <si>
    <t>rs10490064</t>
  </si>
  <si>
    <t>General risk tolerance (rs4671351, r2 = 0.14);
General risk tolerance (rs10865313, r2 = 0.75);
Ever smoker (rs1863161, r2 = 0.79);
First PC risky behaviors (rs12621229, r2 = 0.81)</t>
  </si>
  <si>
    <t>rs2272095</t>
  </si>
  <si>
    <t>MKRN1</t>
  </si>
  <si>
    <t>rs55731932</t>
  </si>
  <si>
    <t>rs4870034</t>
  </si>
  <si>
    <t>CCDC170</t>
  </si>
  <si>
    <t>BI_GS_DEL1_B4_P1218_144 (rs4870036, r2 = 1)</t>
  </si>
  <si>
    <t>rs7771570</t>
  </si>
  <si>
    <t>Ever smoker (rs239245, r2 = 0.65)</t>
  </si>
  <si>
    <t>rs12486601</t>
  </si>
  <si>
    <t>NSUN3</t>
  </si>
  <si>
    <t>rs1381666</t>
  </si>
  <si>
    <t>HNF4G</t>
  </si>
  <si>
    <t>Inversion (chr8:76214487-77926313)</t>
  </si>
  <si>
    <t>rs9922596</t>
  </si>
  <si>
    <t>PKD1L3</t>
  </si>
  <si>
    <t>General risk tolerance (rs7192890, r2 = 0.18);
First PC risky behaviors (rs76513770, r2 = 0.26)</t>
  </si>
  <si>
    <t>UW_VH_24629 (rs9922596, r2 = 0.94)</t>
  </si>
  <si>
    <t>rs72780746</t>
  </si>
  <si>
    <t>Ever smoker (rs17348216, r2 = 0.99);
First PC risky behaviors (rs254024, r2 = 0.15)</t>
  </si>
  <si>
    <t>rs10518544</t>
  </si>
  <si>
    <t>C4orf33</t>
  </si>
  <si>
    <t>rs72807203</t>
  </si>
  <si>
    <t>LRRTM4</t>
  </si>
  <si>
    <t>First PC risky behaviors (rs6743766, r2 = 0.46)</t>
  </si>
  <si>
    <t>rs12432904</t>
  </si>
  <si>
    <t>EIF5</t>
  </si>
  <si>
    <t>rs6916079</t>
  </si>
  <si>
    <t>Ever smoker (rs7754741, r2 = 0.18);
First PC risky behaviors (rs56081191, r2 = 0.13)</t>
  </si>
  <si>
    <t>rs72932563</t>
  </si>
  <si>
    <t>rs10786721</t>
  </si>
  <si>
    <t>AS3MT</t>
  </si>
  <si>
    <t>Ever smoker (rs1628768, r2 = 0.11);
Ever smoker (rs7092200, r2 = 0.89);
First PC risky behaviors (rs12244388, r2 = 0.8)</t>
  </si>
  <si>
    <t>DUP_delly_DUP28433 (rs10786740, r2 = 0.98)</t>
  </si>
  <si>
    <t>Tamdem duplication</t>
  </si>
  <si>
    <t>rs285012</t>
  </si>
  <si>
    <t>MON1B</t>
  </si>
  <si>
    <t>rs73166548</t>
  </si>
  <si>
    <t>First PC risky behaviors (rs11718065, r2 = 0.15)</t>
  </si>
  <si>
    <t>rs76284431</t>
  </si>
  <si>
    <t>Adventurousness (rs17700977, r2 = 0.12)</t>
  </si>
  <si>
    <t>rs35384579</t>
  </si>
  <si>
    <t>General risk tolerance (rs4605551, r2 = 0.16);
Adventurousness (rs4605551, r2 = 0.16);
Adventurousness (rs6790538, r2 = 0.45);
Ever smoker (rs3911063, r2 = 0.12);
First PC risky behaviors (rs10865612, r2 = 0.11);
First PC risky behaviors (rs12494510, r2 = 0.14)</t>
  </si>
  <si>
    <t>rs13156646</t>
  </si>
  <si>
    <t>MAT2B</t>
  </si>
  <si>
    <t>rs9570035</t>
  </si>
  <si>
    <t>rs9320980</t>
  </si>
  <si>
    <t>General risk tolerance (rs12202969, r2 = 0.12);
First PC risky behaviors (rs2388334, r2 = 0.12)</t>
  </si>
  <si>
    <t>BI_GS_DEL1_B5_P1165_667 (rs1032210, r2 = 0.97)
BI_GS_DEL1_B3_P1165_32 (rs34894675, r2 = 0.98)</t>
  </si>
  <si>
    <t>rs804667</t>
  </si>
  <si>
    <t>CIT</t>
  </si>
  <si>
    <t>rs1106095</t>
  </si>
  <si>
    <t>NAALADL2</t>
  </si>
  <si>
    <t>rs12613959</t>
  </si>
  <si>
    <t>TMEM17</t>
  </si>
  <si>
    <t>BI_GS_DEL1_B2_P0313_504 (rs12151765, r2 = 0.97)
BI_GS_DEL1_B2_P0313_511 (rs12151765, r2 = 0.97)</t>
  </si>
  <si>
    <t>rs72805613</t>
  </si>
  <si>
    <t>FTO</t>
  </si>
  <si>
    <t>rs35068223</t>
  </si>
  <si>
    <t>General risk tolerance (rs55678495, r2 = 0.52);
Adventurousness (rs11240317, r2 = 0.38)</t>
  </si>
  <si>
    <t>rs6995692</t>
  </si>
  <si>
    <t>SOX7</t>
  </si>
  <si>
    <t>General risk tolerance (rs2409669, r2 = 0.63);
Adventurousness (rs4840572, r2 = 0.15);
Automobile speeding propensity (rs2409691, r2 = 0.23);
Ever smoker (rs11779675, r2 = 0.13)</t>
  </si>
  <si>
    <t>rs34700861</t>
  </si>
  <si>
    <t>UBE2E3</t>
  </si>
  <si>
    <t>rs273512</t>
  </si>
  <si>
    <t>MAST3</t>
  </si>
  <si>
    <t>rs6763449</t>
  </si>
  <si>
    <t>Adventurousness (rs1988552, r2 = 0.38);
First PC risky behaviors (rs12494510, r2 = 0.37)</t>
  </si>
  <si>
    <t>Inversion (chr3:83417310-86917310)</t>
  </si>
  <si>
    <t>rs12328348</t>
  </si>
  <si>
    <t>rs13174776</t>
  </si>
  <si>
    <t>rs35681505</t>
  </si>
  <si>
    <t>Ever smoker (rs5003492, r2 = 0.44);
First PC risky behaviors (rs2930537, r2 = 0.75)</t>
  </si>
  <si>
    <t>BI_GS_DEL1_B4_P1492_43 (rs35681505, r2 = 1)</t>
  </si>
  <si>
    <t>rs7582837</t>
  </si>
  <si>
    <t>BI_GS_DEL1_B3_P0415_35 (rs12473420, r2 = 0.94)</t>
  </si>
  <si>
    <t>rs13248757</t>
  </si>
  <si>
    <t>BLK</t>
  </si>
  <si>
    <t>General risk tolerance (rs2409669, r2 = 0.12);
Adventurousness (rs4840572, r2 = 0.46);
Automobile speeding propensity (rs2409691, r2 = 0.16);
Ever smoker (rs11779675, r2 = 0.1)</t>
  </si>
  <si>
    <t>rs357508</t>
  </si>
  <si>
    <t>rs12928897</t>
  </si>
  <si>
    <t>Drinks per week (rs1076884, r2 = 0.18);
Ever smoker (rs2866724, r2 = 0.44);
First PC risky behaviors (rs17199331, r2 = 0.61)</t>
  </si>
  <si>
    <t>rs716936</t>
  </si>
  <si>
    <t>Ever smoker (rs1909590, r2 = 0.57);
First PC risky behaviors (rs9815332, r2 = 0.2);
First PC risky behaviors (rs6789437, r2 = 0.35)</t>
  </si>
  <si>
    <t>rs34488670</t>
  </si>
  <si>
    <t>Ever smoker (rs1435741, r2 = 0.11);
Ever smoker (rs1981919, r2 = 0.17);
Ever smoker (rs1486900, r2 = 0.65);
First PC risky behaviors (rs34488670, r2 = 1)</t>
  </si>
  <si>
    <t>YL_CN_LWK_3180 (rs34488670, r2 = 1)</t>
  </si>
  <si>
    <t>rs4242224</t>
  </si>
  <si>
    <t>Ever smoker (rs4869058, r2 = 0.13);
First PC risky behaviors (rs1549212, r2 = 0.13)</t>
  </si>
  <si>
    <t>BI_GS_DEL1_B5_P1052_1136 (rs10050723, r2 = 0.93)</t>
  </si>
  <si>
    <t>rs2568464</t>
  </si>
  <si>
    <t>TTC27</t>
  </si>
  <si>
    <t>First PC risky behaviors (rs176413, r2 = 0.91)</t>
  </si>
  <si>
    <t>rs11157138</t>
  </si>
  <si>
    <t>FBXO33</t>
  </si>
  <si>
    <t>rs1418351</t>
  </si>
  <si>
    <t>LINGO2</t>
  </si>
  <si>
    <t>rs11664298</t>
  </si>
  <si>
    <t>Ever smoker (rs71367545, r2 = 1)</t>
  </si>
  <si>
    <t>rs10950415</t>
  </si>
  <si>
    <t>Drinks per week (rs11773627, r2 = 0.14);
Ever smoker (rs13234909, r2 = 0.25);
First PC risky behaviors (rs1078112, r2 = 0.72)</t>
  </si>
  <si>
    <t>rs7799410</t>
  </si>
  <si>
    <t>TFEC</t>
  </si>
  <si>
    <t>rs62147239</t>
  </si>
  <si>
    <t>RNF103</t>
  </si>
  <si>
    <t>SI_BD_1976 (rs4832041, r2 = 0.91)
BI_GS_DEL1_B4_P0337_191 (rs4832042, r2 = 0.91)</t>
  </si>
  <si>
    <t>rs49969</t>
  </si>
  <si>
    <t>LDB2</t>
  </si>
  <si>
    <t>rs35219418</t>
  </si>
  <si>
    <t>KIF26A</t>
  </si>
  <si>
    <t>First PC risky behaviors (rs34161718, r2 = 0.96)</t>
  </si>
  <si>
    <t>rs73214903</t>
  </si>
  <si>
    <t>rs1145247</t>
  </si>
  <si>
    <t>Ever smoker (rs1221976, r2 = 0.53);
First PC risky behaviors (rs55986545, r2 = 0.65)</t>
  </si>
  <si>
    <t>rs138394556</t>
  </si>
  <si>
    <t>PPP1R18</t>
  </si>
  <si>
    <t>rs1011392</t>
  </si>
  <si>
    <t>General risk tolerance (rs624244, r2 = 0.11);
Adventurousness (rs2919451, r2 = 0.59);
Automobile speeding propensity (rs4801147, r2 = 0.35);
Drinks per week (rs1788030, r2 = 0.57);
First PC risky behaviors (rs624244, r2 = 0.11);
First PC risky behaviors (rs28602385, r2 = 0.6)</t>
  </si>
  <si>
    <t>rs12466947</t>
  </si>
  <si>
    <t>General risk tolerance (rs1438026, r2 = 0.23);
Adventurousness (rs1438026, r2 = 0.23)</t>
  </si>
  <si>
    <t>rs57920447</t>
  </si>
  <si>
    <t>PTPRN2</t>
  </si>
  <si>
    <t>First PC risky behaviors (rs62479657, r2 = 0.77)</t>
  </si>
  <si>
    <t>rs59660079</t>
  </si>
  <si>
    <t>PMCH</t>
  </si>
  <si>
    <t>Adventurousness (rs11111197, r2 = 0.87)</t>
  </si>
  <si>
    <t>rs149344987</t>
  </si>
  <si>
    <t>SI_BD_15888 (rs17595731, r2 = 0.84)
DEL_pindel_47345 (rs8089309, r2 = 0.97)</t>
  </si>
  <si>
    <t>rs6576006</t>
  </si>
  <si>
    <t>C14orf2</t>
  </si>
  <si>
    <t>General risk tolerance (rs1799796, r2 = 0.73)</t>
  </si>
  <si>
    <t>rs7942078</t>
  </si>
  <si>
    <t>Ever smoker (rs2585817, r2 = 0.69);
First PC risky behaviors (rs4923555, r2 = 1)</t>
  </si>
  <si>
    <t>rs163327</t>
  </si>
  <si>
    <t>SPTSSB</t>
  </si>
  <si>
    <t>Adventurousness (rs73021449, r2 = 0.51);
Drinks per week (rs7620901, r2 = 0.22)</t>
  </si>
  <si>
    <t>BI_GS_DEL1_B3_P0655_41 (rs4597724, r2 = 0.85)</t>
  </si>
  <si>
    <t>rs2071303</t>
  </si>
  <si>
    <t>HFE</t>
  </si>
  <si>
    <t>General risk tolerance (rs1417998, r2 = 0.19);
General risk tolerance (rs198801, r2 = 0.31)</t>
  </si>
  <si>
    <t>rs74366100</t>
  </si>
  <si>
    <t>Adventurousness (rs79767800, r2 = 0.15)</t>
  </si>
  <si>
    <t>EM_DL_DEL76981 (rs36035738, r2 = 0.88)
YL_CN_YRI_1551 (rs74366100, r2 = 1)</t>
  </si>
  <si>
    <t>rs9856718</t>
  </si>
  <si>
    <t>Ever smoker (rs4856463, r2 = 0.2);
First PC risky behaviors (rs4856463, r2 = 0.2)</t>
  </si>
  <si>
    <t>rs1443750</t>
  </si>
  <si>
    <t>Ever smoker (rs10252114, r2 = 0.88)</t>
  </si>
  <si>
    <t>rs4781978</t>
  </si>
  <si>
    <t>XYLT1</t>
  </si>
  <si>
    <t>rs78251123</t>
  </si>
  <si>
    <t>SETBP1</t>
  </si>
  <si>
    <t>rs1549319</t>
  </si>
  <si>
    <t>General risk tolerance (rs8091761, r2 = 0.13);
Ever smoker (rs17733784, r2 = 0.42)</t>
  </si>
  <si>
    <t>rs31612</t>
  </si>
  <si>
    <t>MAN2A1</t>
  </si>
  <si>
    <t>rs2021638</t>
  </si>
  <si>
    <t>Ever smoker (rs553785, r2 = 0.1)</t>
  </si>
  <si>
    <t>rs13021322</t>
  </si>
  <si>
    <t>WDPCP</t>
  </si>
  <si>
    <t>First PC risky behaviors (rs2075375, r2 = 0.18)</t>
  </si>
  <si>
    <t>BI_GS_DEL1_B3_P0314_10 (rs1025132, r2 = 0.81)
BI_GS_DEL1_B1_P0314_395 (rs13021322, r2 = 1)</t>
  </si>
  <si>
    <t>rs10138911</t>
  </si>
  <si>
    <t>Inversion (chr14:23184960-28673776)</t>
  </si>
  <si>
    <t>rs7954112</t>
  </si>
  <si>
    <t>SLC15A5</t>
  </si>
  <si>
    <t>General risk tolerance (rs12202969, r2 = 0.33);
Automobile speeding propensity (rs9372625, r2 = 1);
First PC risky behaviors (rs56081191, r2 = 0.13);
First PC risky behaviors (rs2388334, r2 = 0.33)</t>
  </si>
  <si>
    <t>rs10498846</t>
  </si>
  <si>
    <t>Adventurousness (rs9360234, r2 = 0.26);
Ever smoker (rs12211126, r2 = 0.46)</t>
  </si>
  <si>
    <t>rs266060</t>
  </si>
  <si>
    <t>Ever smoker (rs1368550, r2 = 0.81);
First PC risky behaviors (rs1368546, r2 = 0.84)</t>
  </si>
  <si>
    <t>rs16918024</t>
  </si>
  <si>
    <t>Ever smoker (rs2585817, r2 = 0.11);
First PC risky behaviors (rs16918024, r2 = 1)</t>
  </si>
  <si>
    <t>rs12379790</t>
  </si>
  <si>
    <t>TMEM2</t>
  </si>
  <si>
    <t>rs11775396</t>
  </si>
  <si>
    <t>DEFB136</t>
  </si>
  <si>
    <t>General risk tolerance (rs2409669, r2 = 0.12);
Adventurousness (rs4840572, r2 = 0.12);
Automobile speeding propensity (rs2409691, r2 = 0.17)</t>
  </si>
  <si>
    <t>Inversion (chr8:7962590-11962591)</t>
  </si>
  <si>
    <t>rs6499595</t>
  </si>
  <si>
    <t>Ever smoker (rs12930834, r2 = 0.17);
First PC risky behaviors (rs6499595, r2 = 1)</t>
  </si>
  <si>
    <t>rs455425</t>
  </si>
  <si>
    <t>CLDN17</t>
  </si>
  <si>
    <t>rs7635829</t>
  </si>
  <si>
    <t>Automobile speeding propensity (rs62062288, r2  = 1);
Drinks per week (rs62055546, r2  = 0.93);
Number of sexual partners (rs62063281, r2  = 0.92)</t>
  </si>
  <si>
    <t>rs6790699</t>
  </si>
  <si>
    <t>General risk tolerance (rs2325036, r2  = 0.1);
General risk tolerance (rs993137, r2  = 0.95);
Adventurousness (rs10433500, r2  = 0.96);
Automobile speeding propensity (rs17516256, r2  = 0.99);
Drinks per week (rs9832119, r2  = 0.13);
Drinks per week (rs9822731, r2  = 0.5);
Ever smoker (rs34495106, r2  = 0.99);
Number of sexual partners (rs2163971, r2  = 0.71)</t>
  </si>
  <si>
    <t>UW_VH_9791 (rs1375565, r2 = 1)</t>
  </si>
  <si>
    <t>Ever smoker (rs7938812, r2  = 0.99);
Number of sexual partners (rs2155290, r2  = 1)</t>
  </si>
  <si>
    <t>Drinks per week (rs1229984, r2  = 1);</t>
  </si>
  <si>
    <t>rs4676964</t>
  </si>
  <si>
    <t>Adventurousness (rs6802472, r2  = 0.3);
Automobile speeding propensity (rs11128203, r2  = 0.85);
Number of sexual partners (rs13093086, r2  = 0.88)</t>
  </si>
  <si>
    <t>General risk tolerance (rs163503, r2  = 0.24);
Adventurousness (rs534567, r2  = 0.66);
Drinks per week (rs528301, r2  = 1);
Ever smoker (rs1004787, r2  = 0.81);</t>
  </si>
  <si>
    <t>rs12244388</t>
  </si>
  <si>
    <t>Ever smoker (rs1628768, r2  = 0.12);
Ever smoker (rs7092200, r2  = 0.7);
Number of sexual partners (rs10786721, r2  = 0.8)</t>
  </si>
  <si>
    <t>rs13268621</t>
  </si>
  <si>
    <t>Ever smoker (rs4737525, r2  = 0.98)</t>
  </si>
  <si>
    <t>Adventurousness (rs13135092, r2  = 0.87);
Drinks per week (rs13107325, r2  = 1)</t>
  </si>
  <si>
    <t>rs828867</t>
  </si>
  <si>
    <t>TET3</t>
  </si>
  <si>
    <t>rs1381274</t>
  </si>
  <si>
    <t>Adventurousness (rs17700977, r2  = 0.46);
Ever smoker (rs7160389, r2  = 1);
Number of sexual partners (rs10782490, r2  = 0.41)</t>
  </si>
  <si>
    <t>rs17199331</t>
  </si>
  <si>
    <t>Drinks per week (rs1076884, r2  = 0.36);
Ever smoker (rs2866724, r2  = 0.27);
Number of sexual partners (rs12928897, r2  = 0.61)</t>
  </si>
  <si>
    <t>rs2075375</t>
  </si>
  <si>
    <t>OTX1</t>
  </si>
  <si>
    <t>Number of sexual partners (rs13021322, r2  = 0.18)</t>
  </si>
  <si>
    <t>rs11075924</t>
  </si>
  <si>
    <t>PMFBP1</t>
  </si>
  <si>
    <t>rs145898511</t>
  </si>
  <si>
    <t>Drinks per week (rs142338804, r2  = 0.85)</t>
  </si>
  <si>
    <t>Ever smoker (rs1435741, r2  = 0.11);
Ever smoker (rs1981919, r2  = 0.17);
Ever smoker (rs1486900, r2  = 0.65);
Number of sexual partners (rs34488670, r2  = 1)</t>
  </si>
  <si>
    <t>rs10174860</t>
  </si>
  <si>
    <t>Ever smoker (rs2419903, r2  = 0.83);
Number of sexual partners (rs4671379, r2  = 0.98)</t>
  </si>
  <si>
    <t>rs462779</t>
  </si>
  <si>
    <t>Ever smoker (rs240955, r2  = 1)</t>
  </si>
  <si>
    <t>rs254024</t>
  </si>
  <si>
    <t>Ever smoker (rs17348216, r2  = 0.15);
Number of sexual partners (rs72780746, r2  = 0.15);
Number of sexual partners (rs40465, r2  = 0.61)</t>
  </si>
  <si>
    <t>rs4440591</t>
  </si>
  <si>
    <t>Ever smoker (rs13258512, r2  = 0.98)</t>
  </si>
  <si>
    <t>rs2049045</t>
  </si>
  <si>
    <t>Ever smoker (rs6265, r2  = 0.98)</t>
  </si>
  <si>
    <t>rs12494510</t>
  </si>
  <si>
    <t>Adventurousness (rs1988552, r2  = 0.14);
Adventurousness (rs6790538, r2  = 0.38);
Ever smoker (rs3911063, r2  = 0.13);
Ever smoker (rs2324999, r2  = 0.54);
Number of sexual partners (rs35384579, r2  = 0.14);
Number of sexual partners (rs6763449, r2  = 0.37)</t>
  </si>
  <si>
    <t>rs2647257</t>
  </si>
  <si>
    <t>General risk tolerance (rs992493, r2  = 0.14);
Adventurousness (rs2133086, r2  = 0.51);
Number of sexual partners (rs2647256, r2  = 0.14)</t>
  </si>
  <si>
    <t>rs2930537</t>
  </si>
  <si>
    <t>Ever smoker (rs5003492, r2  = 0.52);
Number of sexual partners (rs35681505, r2  = 0.75)</t>
  </si>
  <si>
    <t>rs1837016</t>
  </si>
  <si>
    <t>NQO1</t>
  </si>
  <si>
    <t>General risk tolerance (rs149934732, r2  = 0.13);
Ever smoker (rs1469908, r2  = 0.91)</t>
  </si>
  <si>
    <t>BI_GS_DEL1_B3_P2490_12 (rs9302604, r2 = 0.82)</t>
  </si>
  <si>
    <t>rs10226719</t>
  </si>
  <si>
    <t>Ever smoker (rs13237637, r2  = 0.13);
Ever smoker (rs1108879, r2  = 0.19)</t>
  </si>
  <si>
    <t>BI_GS_DEL1_B1_P1242_577 (rs71527450, r2 = 0.93)
BI_GS_DEL1_B3_P1242_20 (rs10282346, r2 = 0.83)</t>
  </si>
  <si>
    <t>rs10939963</t>
  </si>
  <si>
    <t>Automobile speeding propensity (rs6896357, r2  = 0.29);
Ever smoker (rs4312833, r2  = 0.11)</t>
  </si>
  <si>
    <t>rs2388334</t>
  </si>
  <si>
    <t>General risk tolerance (rs12202969, r2  = 1);
Automobile speeding propensity (rs9372625, r2  = 0.33);
Ever smoker (rs7754741, r2  = 0.4);
Number of sexual partners (rs9320980, r2  = 0.12);
Number of sexual partners (rs9372625, r2  = 0.33)</t>
  </si>
  <si>
    <t>rs9815332</t>
  </si>
  <si>
    <t>Ever smoker (rs1909590, r2  = 0.22);
Ever smoker (rs13065007, r2  = 0.25);
Ever smoker (rs9864951, r2  = 0.32);
Number of sexual partners (rs716936, r2  = 0.2)</t>
  </si>
  <si>
    <t>BI_GS_DEL1_B3_P0612_42 (rs10212130, r2 = 1)</t>
  </si>
  <si>
    <t>Ever smoker (rs1891196, r2  = 1)</t>
  </si>
  <si>
    <t>rs10780650</t>
  </si>
  <si>
    <t>Ever smoker (rs10780649, r2  = 0.12);
Ever smoker (rs1246265, r2  = 0.58)</t>
  </si>
  <si>
    <t>rs76513770</t>
  </si>
  <si>
    <t>Number of sexual partners (rs9922596, r2  = 0.26)</t>
  </si>
  <si>
    <t>rs7680631</t>
  </si>
  <si>
    <t>Adventurousness (rs331949, r2  = 0.49);
Drinks per week (rs7688435, r2  = 0.36)</t>
  </si>
  <si>
    <t>UW_VH_15949 (rs1031104, r2 = 10´)</t>
  </si>
  <si>
    <t>rs359443</t>
  </si>
  <si>
    <t>CPEB4</t>
  </si>
  <si>
    <t>General risk tolerance (rs624244, r2  = 1);
Automobile speeding propensity (rs619466, r2  = 0.18);
Drinks per week (rs1788030, r2  = 0.11);
Number of sexual partners (rs1011392, r2  = 0.11);
Number of sexual partners (rs784242, r2  = 0.2)</t>
  </si>
  <si>
    <t>rs10866054</t>
  </si>
  <si>
    <t>CADPS</t>
  </si>
  <si>
    <t>rs4552369</t>
  </si>
  <si>
    <t>Adventurousness (rs7653193, r2  = 1)</t>
  </si>
  <si>
    <t>rs1368546</t>
  </si>
  <si>
    <t>Ever smoker (rs1368550, r2  = 0.72);
Number of sexual partners (rs266060, r2  = 0.84)</t>
  </si>
  <si>
    <t>Adventurousness (rs3808072, r2  = 0.25);
Drinks per week (rs322776, r2  = 1);
Number of sexual partners (rs6467145, r2  = 0.29)</t>
  </si>
  <si>
    <t>Ever smoker (rs6474609, r2  = 1)</t>
  </si>
  <si>
    <t>rs12363232</t>
  </si>
  <si>
    <t>C1QTNF4</t>
  </si>
  <si>
    <t>Drinks per week (rs11604680, r2  = 0.84)</t>
  </si>
  <si>
    <t>BI_GS_DEL1_B5_P1871_538 (rs10838724, r2 = 0.93)
UW_VH_5442 (rs10838757, r2 = 0.93)</t>
  </si>
  <si>
    <t>rs4923555</t>
  </si>
  <si>
    <t>Ever smoker (rs2585817, r2  = 0.69);
Number of sexual partners (rs7942078, r2  = 1)</t>
  </si>
  <si>
    <t>rs66879815</t>
  </si>
  <si>
    <t>GBE1</t>
  </si>
  <si>
    <t>rs61799395</t>
  </si>
  <si>
    <t>Ever smoker (rs2310752, r2  = 0.36)</t>
  </si>
  <si>
    <t>rs62135521</t>
  </si>
  <si>
    <t>Drinks per week (rs62135525, r2  = 0.98);
Ever smoker (rs1136998, r2  = 0.27);
Number of sexual partners (rs75120545, r2  = 0.52)</t>
  </si>
  <si>
    <t>rs62479657</t>
  </si>
  <si>
    <t>Number of sexual partners (rs57920447, r2  = 0.77)</t>
  </si>
  <si>
    <t>rs12914977</t>
  </si>
  <si>
    <t>Ever smoker (rs6598539, r2  = 0.64)</t>
  </si>
  <si>
    <t>rs176413</t>
  </si>
  <si>
    <t>BIRC6</t>
  </si>
  <si>
    <t>Number of sexual partners (rs2568464, r2  = 0.91)</t>
  </si>
  <si>
    <t>rs4687552</t>
  </si>
  <si>
    <t>ITIH3</t>
  </si>
  <si>
    <t>Automobile speeding propensity (rs13083798, r2  = 0.47)</t>
  </si>
  <si>
    <t>rs17425189</t>
  </si>
  <si>
    <t>DAB1</t>
  </si>
  <si>
    <t>Inversion (chr1:55002443-58514989)</t>
  </si>
  <si>
    <t>rs35702515</t>
  </si>
  <si>
    <t>Ever smoker (rs6720647, r2  = 0.85)</t>
  </si>
  <si>
    <t>BI_GS_DEL1_B3_P0388_12 (rs11683387, r2 = 0.81)</t>
  </si>
  <si>
    <t>rs2533148</t>
  </si>
  <si>
    <t>Drinks per week (rs2622237, r2  = 0.71)</t>
  </si>
  <si>
    <t>SI_BD_8357 (rs2533149, r2 = 0.96)</t>
  </si>
  <si>
    <t>rs1110464</t>
  </si>
  <si>
    <t>TRIM39</t>
  </si>
  <si>
    <t>Ever smoker (rs2734971, r2  = 0.26)</t>
  </si>
  <si>
    <t>rs10922907</t>
  </si>
  <si>
    <t>Ever smoker (rs12042107, r2  = 1);
Number of sexual partners (rs12042107, r2  = 1)</t>
  </si>
  <si>
    <t>Number of sexual partners (rs446952, r2  = 1)</t>
  </si>
  <si>
    <t>rs2890772</t>
  </si>
  <si>
    <t>Ever smoker (rs74873827, r2  = 0.15);
Ever smoker (rs961414, r2  = 0.41)</t>
  </si>
  <si>
    <t>rs1549212</t>
  </si>
  <si>
    <t>Ever smoker (rs4869058, r2  = 0.93);
Number of sexual partners (rs4242224, r2  = 0.13)</t>
  </si>
  <si>
    <t>rs3760091</t>
  </si>
  <si>
    <t>SULT1A1</t>
  </si>
  <si>
    <t>Adventurousness (rs2071342, r2  = 0.28);
Drinks per week (rs113079736, r2  = 0.3)</t>
  </si>
  <si>
    <t>General risk tolerance (rs6874731, r2  = 0.52);
Adventurousness (rs12520354, r2  = 0.18);
Ever smoker (rs13357015, r2  = 1)</t>
  </si>
  <si>
    <t>General risk tolerance (rs55745410, r2  = 0.87);
Adventurousness (rs55745410, r2  = 0.87);
Ever smoker (rs10914684, r2  = 1)</t>
  </si>
  <si>
    <t>rs8032315</t>
  </si>
  <si>
    <t>Number of sexual partners (rs4702, r2  = 0.38)</t>
  </si>
  <si>
    <t>rs72930755</t>
  </si>
  <si>
    <t>Number of sexual partners (rs72930774, r2  = 1)</t>
  </si>
  <si>
    <t>Number of sexual partners (rs2279829, r2  = 1)</t>
  </si>
  <si>
    <t>Ever smoker (rs4856463, r2  = 1);
Number of sexual partners (rs9856718, r2  = 0.2)</t>
  </si>
  <si>
    <t>Automobile speeding propensity (rs2652460, r2  = 0.94);
Ever smoker (rs2652434, r2  = 1)</t>
  </si>
  <si>
    <t>SI_BD_2345 (rs7576276, r2 = 0.97)</t>
  </si>
  <si>
    <t>rs6743766</t>
  </si>
  <si>
    <t>Number of sexual partners (rs72807203, r2  = 0.46)</t>
  </si>
  <si>
    <t>General risk tolerance (rs3764002, r2  = 1)</t>
  </si>
  <si>
    <t>rs11592299</t>
  </si>
  <si>
    <t>TMEM180</t>
  </si>
  <si>
    <t>Ever smoker (rs2585817, r2  = 0.11);
Number of sexual partners (rs16918024, r2  = 1)</t>
  </si>
  <si>
    <t>rs7200801</t>
  </si>
  <si>
    <t>Ever smoker (rs8047834, r2  = 0.94)</t>
  </si>
  <si>
    <t>rs6789437</t>
  </si>
  <si>
    <t>Ever smoker (rs1909590, r2  = 0.27);
Number of sexual partners (rs716936, r2  = 0.35)</t>
  </si>
  <si>
    <t>rs11867618</t>
  </si>
  <si>
    <t>General risk tolerance (rs77706698, r2  = 0.19);
Number of sexual partners (rs6504568, r2  = 0.43)</t>
  </si>
  <si>
    <t>rs16894116</t>
  </si>
  <si>
    <t>ZSCAN23</t>
  </si>
  <si>
    <t>General risk tolerance (rs1233508, r2  = 0.28);
General risk tolerance (rs1417998, r2  = 0.31);
Adventurousness (rs1884123, r2  = 0.17);
Ever smoker (rs2734971, r2  = 0.12);
Ever smoker (rs1150668, r2  = 0.3);
Number of sexual partners (rs6908726, r2  = 0.42)</t>
  </si>
  <si>
    <t>General risk tolerance (rs62262269, r2  = 0.23);
Number of sexual partners (rs28457046, r2  = 1)</t>
  </si>
  <si>
    <t>rs9684742</t>
  </si>
  <si>
    <t>Adventurousness (rs4276341, r2  = 0.96);
Automobile speeding propensity (rs35514852, r2  = 0.51);</t>
  </si>
  <si>
    <t>BI_GS_DEL1_B3_P0751_19 (rs6846063, r2 = 0.96)</t>
  </si>
  <si>
    <t>rs3134950</t>
  </si>
  <si>
    <t>PPT2</t>
  </si>
  <si>
    <t>General risk tolerance (rs28361032, r2  = 0.16);
Automobile speeding propensity (rs185819, r2  = 0.29);
Ever smoker (rs7889, r2  = 0.27)</t>
  </si>
  <si>
    <t>rs7986115</t>
  </si>
  <si>
    <t>BI_GS_DEL1_B2_P2194_543 (rs7326758, r2 = 0.94)</t>
  </si>
  <si>
    <t>rs1078112</t>
  </si>
  <si>
    <t>Drinks per week (rs11773627, r2  = 0.11);
Ever smoker (rs13234909, r2  = 0.38);
Number of sexual partners (rs10950415, r2  = 0.72)</t>
  </si>
  <si>
    <t>rs4889891</t>
  </si>
  <si>
    <t>Ever smoker (rs745570, r2  = 0.91)</t>
  </si>
  <si>
    <t>rs10767658</t>
  </si>
  <si>
    <t>Ever smoker (rs6265, r2  = 0.1);
Ever smoker (rs56133711, r2  = 0.67)</t>
  </si>
  <si>
    <t>rs74424378</t>
  </si>
  <si>
    <t>Ever smoker (rs969650, r2  = 0.49)</t>
  </si>
  <si>
    <t>General risk tolerance (rs7624230, r2  = 0.33);
Adventurousness (rs116275905, r2  = 0.55);
Automobile speeding propensity (rs9853563, r2  = 1);
Drinks per week (rs9822731, r2  = 0.17)</t>
  </si>
  <si>
    <t>rs2401924</t>
  </si>
  <si>
    <t>General risk tolerance (rs9641536, r2  = 0.94);
Adventurousness (rs10251192, r2  = 0.81);
Ever smoker (rs12535004, r2  = 0.3);
Number of sexual partners (rs4377898, r2  = 0.97)</t>
  </si>
  <si>
    <t>rs56368231</t>
  </si>
  <si>
    <t>FZD7</t>
  </si>
  <si>
    <t>rs11640031</t>
  </si>
  <si>
    <t>rs1506719</t>
  </si>
  <si>
    <t>Ever smoker (rs2939756, r2  = 0.91)</t>
  </si>
  <si>
    <t>rs113919848</t>
  </si>
  <si>
    <t>Ever smoker (rs3911063, r2  = 0.12)</t>
  </si>
  <si>
    <t>rs77428094</t>
  </si>
  <si>
    <t>STON1</t>
  </si>
  <si>
    <t>rs5030594</t>
  </si>
  <si>
    <t>CASP6</t>
  </si>
  <si>
    <t>rs55986545</t>
  </si>
  <si>
    <t>Ever smoker (rs1221976, r2  = 0.76);
Number of sexual partners (rs1145247, r2  = 0.65)</t>
  </si>
  <si>
    <t>rs6002676</t>
  </si>
  <si>
    <t>NFAM1</t>
  </si>
  <si>
    <t>rs12621229</t>
  </si>
  <si>
    <t>General risk tolerance (rs4671351, r2  = 0.11);
General risk tolerance (rs10865313, r2  = 0.59);
Ever smoker (rs1863161, r2  = 0.64);
Number of sexual partners (rs10490064, r2  = 0.81)</t>
  </si>
  <si>
    <t>rs2471739</t>
  </si>
  <si>
    <t>rs10865612</t>
  </si>
  <si>
    <t>General risk tolerance (rs2325036, r2  = 0.89);
Adventurousness (rs10433500, r2  = 0.11);
Adventurousness (rs6790538, r2  = 0.12);
Adventurousness (rs67379620, r2  = 0.17);
Ever smoker (rs3911063, r2  = 0.83);
Number of sexual partners (rs35384579, r2  = 0.11)</t>
  </si>
  <si>
    <t>BI_GS_DEL1_B2_P2194_543 (rs7326758, r2 = 0.94)
BI_GS_DEL1_B4_P0580_167 (rs11914525, r2 = 1)
BI_GS_DEL1_B5_P0580_837 (rs11914525, r2 = 1)</t>
  </si>
  <si>
    <t>rs34161718</t>
  </si>
  <si>
    <t>Number of sexual partners (rs35219418, r2  = 0.96)</t>
  </si>
  <si>
    <t>rs28602385</t>
  </si>
  <si>
    <t>Adventurousness (rs2919451, r2  = 0.96);
Automobile speeding propensity (rs4801147, r2  = 0.34);
Drinks per week (rs1788030, r2  = 0.58);
Number of sexual partners (rs1011392, r2  = 0.6)</t>
  </si>
  <si>
    <t>General risk tolerance (rs4671351, r2  = 0.57);
Ever smoker (rs7585579, r2  = 1)</t>
  </si>
  <si>
    <t>rs10026884</t>
  </si>
  <si>
    <t>Adventurousness (rs13116355, r2  = 0.15)</t>
  </si>
  <si>
    <t>rs79719017</t>
  </si>
  <si>
    <t>rs56081191</t>
  </si>
  <si>
    <t>Automobile speeding propensity (rs9372625, r2  = 0.13);
Ever smoker (rs7754741, r2  = 0.14);
Number of sexual partners (rs9372625, r2  = 0.13);
Number of sexual partners (rs6916079, r2  = 0.13)</t>
  </si>
  <si>
    <t>BI_GS_DEL1_B3_P1165_32 (rs56181677, r2 = 0.92)</t>
  </si>
  <si>
    <t>Ever smoker (rs12930834, r2  = 0.17);
Number of sexual partners (rs6499595, r2  = 1)</t>
  </si>
  <si>
    <t>rs28576195</t>
  </si>
  <si>
    <t>Drinks per week (rs35572189, r2  = 0.9)</t>
  </si>
  <si>
    <t>rs11718065</t>
  </si>
  <si>
    <t>Number of sexual partners (rs73166548, r2  = 0.15)</t>
  </si>
  <si>
    <t>rs8082894</t>
  </si>
  <si>
    <t>PTPRM</t>
  </si>
  <si>
    <t>Number of sexual partners (rs55942317, r2  = 1)</t>
  </si>
  <si>
    <t>rs6807386</t>
  </si>
  <si>
    <t>Add Health</t>
  </si>
  <si>
    <t>[Lead SNP available]</t>
  </si>
  <si>
    <t>n</t>
  </si>
  <si>
    <t>Mean 𝜒2</t>
  </si>
  <si>
    <t>Intercept</t>
  </si>
  <si>
    <t>Ratio</t>
  </si>
  <si>
    <t>Panel A. General risk tolerance</t>
  </si>
  <si>
    <t>General risk tolerance (discovery + replication)</t>
  </si>
  <si>
    <t>General risk tolerance (discovery only)</t>
  </si>
  <si>
    <t>General risk tolerance (replication only)</t>
  </si>
  <si>
    <t>Panel B. Adventurousness, the four main risky behaviors, and their first PC</t>
  </si>
  <si>
    <t xml:space="preserve"> Number SNPs</t>
  </si>
  <si>
    <t>Sign concordance</t>
  </si>
  <si>
    <t>Expected sign concordance</t>
  </si>
  <si>
    <t>Pathway</t>
  </si>
  <si>
    <t>Dopamine</t>
  </si>
  <si>
    <t>Serotonin</t>
  </si>
  <si>
    <t>Testosterone</t>
  </si>
  <si>
    <t>GABA</t>
  </si>
  <si>
    <t>Estrogen</t>
  </si>
  <si>
    <t>Glutamate</t>
  </si>
  <si>
    <t>Glucocorticoids</t>
  </si>
  <si>
    <t>MAOA</t>
  </si>
  <si>
    <t>Gene set type</t>
  </si>
  <si>
    <t>Gene set</t>
  </si>
  <si>
    <t>Domain gene sets</t>
  </si>
  <si>
    <t>IPR000929 Dopamine rcpt</t>
  </si>
  <si>
    <t xml:space="preserve">Drug signatures </t>
  </si>
  <si>
    <t>DB00988 Dopamine</t>
  </si>
  <si>
    <t>CID000004624 6-hydroxydopamine</t>
  </si>
  <si>
    <t>D004298 Dopamine</t>
  </si>
  <si>
    <t>D016627 Oxidopamine</t>
  </si>
  <si>
    <t xml:space="preserve">Brain pathways </t>
  </si>
  <si>
    <t>P05912 Dopamine receptor mediated signaling pathway</t>
  </si>
  <si>
    <t>106366 Dopamine receptors *</t>
  </si>
  <si>
    <t>469199 Dopaminergic synapse</t>
  </si>
  <si>
    <t>198858 Nicotine Activity on Dopaminergic Neurons</t>
  </si>
  <si>
    <t>106523 Dopamine Neurotransmitter Release Cycle **</t>
  </si>
  <si>
    <t>Dopamine neurotransmitter release cycle</t>
  </si>
  <si>
    <t xml:space="preserve">Chemical And Genetic Perturbations </t>
  </si>
  <si>
    <t>Dierick serotonin function genes</t>
  </si>
  <si>
    <t>cid000005202 serotonin</t>
  </si>
  <si>
    <t>d012701 serotonin</t>
  </si>
  <si>
    <t>106520 serotonin Neurotransmitter Release Cycle **</t>
  </si>
  <si>
    <t xml:space="preserve">Reactome gene sets </t>
  </si>
  <si>
    <t>Serotonin receptors</t>
  </si>
  <si>
    <t>Serotonin receptor activity</t>
  </si>
  <si>
    <t>5636 up testosterone Propionate [57-85-2]; Up 200; 11.6um; Mcf7; Ht hg-U133a</t>
  </si>
  <si>
    <t>d043343 testosterone Propionate</t>
  </si>
  <si>
    <t xml:space="preserve">Chemical And Genetic Perturbations, Gene Symbols </t>
  </si>
  <si>
    <t>Drug Signatures</t>
  </si>
  <si>
    <t>Hallmark Gene Sets</t>
  </si>
  <si>
    <t>Chemical And Genetic Perturbations, Gene Symbols</t>
  </si>
  <si>
    <t>Panel A. Gene analysis</t>
  </si>
  <si>
    <t>Gene name</t>
  </si>
  <si>
    <t>Entrez ID</t>
  </si>
  <si>
    <t>Chr</t>
  </si>
  <si>
    <t>Start (bp)</t>
  </si>
  <si>
    <t>Stop (bp)</t>
  </si>
  <si>
    <t>Strand</t>
  </si>
  <si>
    <t>TPH2</t>
  </si>
  <si>
    <t>Tryptophan Hydroxylase 2</t>
  </si>
  <si>
    <t>+</t>
  </si>
  <si>
    <t>COMT</t>
  </si>
  <si>
    <t xml:space="preserve">Catechol-O-methyl transferase </t>
  </si>
  <si>
    <t>DAO</t>
  </si>
  <si>
    <t>D-amino acid oxidase </t>
  </si>
  <si>
    <t>DRD1</t>
  </si>
  <si>
    <t>Dopamine receptor D1</t>
  </si>
  <si>
    <t>-</t>
  </si>
  <si>
    <t>Dopamine receptor D2</t>
  </si>
  <si>
    <t>DRD3</t>
  </si>
  <si>
    <t>Dopamine receptor D3</t>
  </si>
  <si>
    <t>DRD4</t>
  </si>
  <si>
    <t>Dopamine receptor D4</t>
  </si>
  <si>
    <t>DRD5</t>
  </si>
  <si>
    <t>Dopamine receptor D5</t>
  </si>
  <si>
    <t>HTR1A</t>
  </si>
  <si>
    <t>5-hydroxytryptamine receptor 1A</t>
  </si>
  <si>
    <t>HTR2A</t>
  </si>
  <si>
    <t xml:space="preserve">Serotonin receptor subtype 2A </t>
  </si>
  <si>
    <t>Monoamine oxidase B</t>
  </si>
  <si>
    <t>X</t>
  </si>
  <si>
    <t>MAOB</t>
  </si>
  <si>
    <t xml:space="preserve">Monoamine oxidase A </t>
  </si>
  <si>
    <t>SLC6A3 (DAT)</t>
  </si>
  <si>
    <t>Solute carrier family 6 member 3 (Dopamine transporter)</t>
  </si>
  <si>
    <t>SLC6A4 (SERT)</t>
  </si>
  <si>
    <t>Solute carrier family 6 member 4 (Serotonin transporter)</t>
  </si>
  <si>
    <t>SLC18A2 (VMAT2)</t>
  </si>
  <si>
    <t>Solute carrier family 18 member A2 (Vesicular Monoamine Transporter 2 )</t>
  </si>
  <si>
    <t>TH</t>
  </si>
  <si>
    <t xml:space="preserve">Tyrosine hydroxylase </t>
  </si>
  <si>
    <t>TPH1</t>
  </si>
  <si>
    <t>Tryptophan Hydroxylase 1</t>
  </si>
  <si>
    <t>Panel B. Gene-set analysis</t>
  </si>
  <si>
    <t>Genes selected from literature review</t>
  </si>
  <si>
    <t>ATAD3B</t>
  </si>
  <si>
    <t>PRAMEF11</t>
  </si>
  <si>
    <t>ALMS1</t>
  </si>
  <si>
    <t>CCNT2</t>
  </si>
  <si>
    <t>RAB3GAP1</t>
  </si>
  <si>
    <t>R3HDM1</t>
  </si>
  <si>
    <t>LCT</t>
  </si>
  <si>
    <t>TLR1</t>
  </si>
  <si>
    <t>SLC45A2</t>
  </si>
  <si>
    <t>KIF3A</t>
  </si>
  <si>
    <t>TBC1D13</t>
  </si>
  <si>
    <t>OR51F1</t>
  </si>
  <si>
    <t>TAS2R43</t>
  </si>
  <si>
    <t>CLDN10</t>
  </si>
  <si>
    <t>HERC2</t>
  </si>
  <si>
    <t>SLC24A5</t>
  </si>
  <si>
    <t>NARFL</t>
  </si>
  <si>
    <t>Panel B. Competitive gene-set analysis</t>
  </si>
  <si>
    <t>Genes under selective pressure</t>
  </si>
  <si>
    <t xml:space="preserve">λ GC </t>
  </si>
  <si>
    <t>Panel A. Gender-specific GWAS of general risk tolerance (in the first release of UKB data)</t>
  </si>
  <si>
    <t>General risk tolerance - females</t>
  </si>
  <si>
    <t>General risk tolerance - males</t>
  </si>
  <si>
    <t>Panel B. Other GWAS (in the first release of UKB data)</t>
  </si>
  <si>
    <t>Age first had sexual intercourse</t>
  </si>
  <si>
    <t>Teenage conception (females)</t>
  </si>
  <si>
    <t>Use of sun protection</t>
  </si>
  <si>
    <t>Household income</t>
  </si>
  <si>
    <t>Townsend score</t>
  </si>
  <si>
    <t>First PC of risky behaviors</t>
  </si>
  <si>
    <t>Teenage conception</t>
  </si>
  <si>
    <t>Age tobacco smoking onset</t>
  </si>
  <si>
    <t>Cigarettes per day</t>
  </si>
  <si>
    <t>Former tobacco smoker</t>
  </si>
  <si>
    <t>Lifetime cannabis use</t>
  </si>
  <si>
    <t>Self-employed</t>
  </si>
  <si>
    <t xml:space="preserve">Panel B. Cognition </t>
  </si>
  <si>
    <t>Cognitive performance</t>
  </si>
  <si>
    <t>Educational attainment</t>
  </si>
  <si>
    <t>Intracranial volume</t>
  </si>
  <si>
    <t>Panel C. Anthropometric</t>
  </si>
  <si>
    <t>BMI</t>
  </si>
  <si>
    <t>Height</t>
  </si>
  <si>
    <t>Panel D. Neuropsychiatric</t>
  </si>
  <si>
    <t>ADHD</t>
  </si>
  <si>
    <t>Alzheimer's</t>
  </si>
  <si>
    <t>Anxiety disorders</t>
  </si>
  <si>
    <t xml:space="preserve">Autism spectrum disorder </t>
  </si>
  <si>
    <t>Bipolar disorder</t>
  </si>
  <si>
    <t>Depressive symptoms</t>
  </si>
  <si>
    <t>Schizophrenia</t>
  </si>
  <si>
    <t>Panel E. Personality</t>
  </si>
  <si>
    <t>Agreeableness</t>
  </si>
  <si>
    <t>Conscientiousness</t>
  </si>
  <si>
    <t>Extraversion</t>
  </si>
  <si>
    <t>Neuroticism</t>
  </si>
  <si>
    <t xml:space="preserve">Openness </t>
  </si>
  <si>
    <t>1. Duplicates
2. Sex mismatch
3. Close relatives
4. Ancestry outliers
5. Autosomal heterozygosity outliers (F&lt;0.055)</t>
  </si>
  <si>
    <t xml:space="preserve">1. Sex mismatch
2. Close relatives
3. Heterozygosity outliers (&gt;5 SD from mean)
</t>
  </si>
  <si>
    <t xml:space="preserve">1. Close relatives
2. Heterozygosity outliers (&gt;6 SD from mean)
</t>
  </si>
  <si>
    <t>I enjoy taking risks (5 response choices ranging from “1. Not at all like me” to “5. Exactly like me”).</t>
  </si>
  <si>
    <t>Ratio SE</t>
  </si>
  <si>
    <t>4673 dn serotonin Hydrochloride [153-98-0]; Down 200; 18.8um; Pc3; Ht hg-U133a</t>
  </si>
  <si>
    <t>Long-range LD / Candidate inversion</t>
  </si>
  <si>
    <t>Second-stage with cigarettes per day (n = 38,181)</t>
  </si>
  <si>
    <t>Second-stage with age of smoking onset (n = 22,438)</t>
  </si>
  <si>
    <t>Second-stage with tobacco smoking cessation (n = 35,845)</t>
  </si>
  <si>
    <t>Second-stage with lifetime cannabis use (n = 32,330)</t>
  </si>
  <si>
    <t>Second-stage with self-employment (n = 50,627)</t>
  </si>
  <si>
    <t>Second-stage with ADHD (n = 53,293)</t>
  </si>
  <si>
    <t>Second-stage with bipolar disorder (n = 16,731)</t>
  </si>
  <si>
    <t>Second-stage with schizophrenia (n = 150,064)</t>
  </si>
  <si>
    <t>Second-stage with height (n = 253,288)</t>
  </si>
  <si>
    <t>Panel A. Summary of proxy-phenotype analyses</t>
  </si>
  <si>
    <t>#SNPs</t>
  </si>
  <si>
    <t>Lead SNPs</t>
  </si>
  <si>
    <t xml:space="preserve">Proxy-lead SNPs </t>
  </si>
  <si>
    <t>Signs in the predicted direction:</t>
  </si>
  <si>
    <t xml:space="preserve"># Bonferroni-significant hits: </t>
  </si>
  <si>
    <t>Panel B. Detailed proxy-phenotype results</t>
  </si>
  <si>
    <t>Lead SNP ID</t>
  </si>
  <si>
    <t>Proxy-lead SNP</t>
  </si>
  <si>
    <t>Bonferroni significant</t>
  </si>
  <si>
    <t>Sample size (effective)</t>
  </si>
  <si>
    <t>Concordant sign</t>
  </si>
  <si>
    <t>rs11728612</t>
  </si>
  <si>
    <t>rs1495637</t>
  </si>
  <si>
    <t>rs12463737</t>
  </si>
  <si>
    <t>rs979534</t>
  </si>
  <si>
    <t>rs4791665</t>
  </si>
  <si>
    <t>rs1210225</t>
  </si>
  <si>
    <t>rs2907531</t>
  </si>
  <si>
    <t>rs6809817</t>
  </si>
  <si>
    <t>rs6987083</t>
  </si>
  <si>
    <t>rs10927025</t>
  </si>
  <si>
    <t>rs10495745</t>
  </si>
  <si>
    <t>rs13278753</t>
  </si>
  <si>
    <t>rs8039579</t>
  </si>
  <si>
    <t>rs3857546</t>
  </si>
  <si>
    <t>rs1437137</t>
  </si>
  <si>
    <t>rs7244531</t>
  </si>
  <si>
    <t>rs11173239</t>
  </si>
  <si>
    <t>rs3212090</t>
  </si>
  <si>
    <t>rs11846404</t>
  </si>
  <si>
    <t>rs198815</t>
  </si>
  <si>
    <t>rs198848</t>
  </si>
  <si>
    <t>rs2321879</t>
  </si>
  <si>
    <t>rs10440084</t>
  </si>
  <si>
    <t>rs2249287</t>
  </si>
  <si>
    <t>rs2249179</t>
  </si>
  <si>
    <t>rs1775620</t>
  </si>
  <si>
    <t>rs3827809</t>
  </si>
  <si>
    <t>rs1073913</t>
  </si>
  <si>
    <t>rs2252074</t>
  </si>
  <si>
    <t>rs2568105</t>
  </si>
  <si>
    <t>rs12802573</t>
  </si>
  <si>
    <t>rs1382421</t>
  </si>
  <si>
    <t>rs11165922</t>
  </si>
  <si>
    <t>rs2270547</t>
  </si>
  <si>
    <t>rs61364437</t>
  </si>
  <si>
    <t>rs7513015</t>
  </si>
  <si>
    <t>rs11941714</t>
  </si>
  <si>
    <t>rs726372</t>
  </si>
  <si>
    <t>rs2084400</t>
  </si>
  <si>
    <t>rs9460110</t>
  </si>
  <si>
    <t>rs12130664</t>
  </si>
  <si>
    <t>rs924150</t>
  </si>
  <si>
    <t>rs7637912</t>
  </si>
  <si>
    <t>rs6880807</t>
  </si>
  <si>
    <t>rs8014841</t>
  </si>
  <si>
    <t>rs4598479</t>
  </si>
  <si>
    <t>rs6895884</t>
  </si>
  <si>
    <t>rs3936134</t>
  </si>
  <si>
    <t>rs6974757</t>
  </si>
  <si>
    <t>rs1534325</t>
  </si>
  <si>
    <t>rs4789031</t>
  </si>
  <si>
    <t>rs2161800</t>
  </si>
  <si>
    <t>rs713532</t>
  </si>
  <si>
    <t>rs1918525</t>
  </si>
  <si>
    <t>rs2726461</t>
  </si>
  <si>
    <t xml:space="preserve"> 0.00</t>
  </si>
  <si>
    <t>References:</t>
  </si>
  <si>
    <t>MTAG results general risk tolerance</t>
  </si>
  <si>
    <t>Lead locus in discovery GWAS</t>
  </si>
  <si>
    <t>rs6783138</t>
  </si>
  <si>
    <t>UW_VH_9791 (rs67955391, r2 = 0.99)</t>
  </si>
  <si>
    <t>rs727644</t>
  </si>
  <si>
    <t>rs4841503</t>
  </si>
  <si>
    <t>rs6839705</t>
  </si>
  <si>
    <t>rs62261746</t>
  </si>
  <si>
    <t>BI_GS_DEL1_B5_P0580_837 (rs4856605, r2 = 0.83)</t>
  </si>
  <si>
    <t>rs4917766</t>
  </si>
  <si>
    <t>FRAT2</t>
  </si>
  <si>
    <t>rs72815624</t>
  </si>
  <si>
    <t>rs514465</t>
  </si>
  <si>
    <t>rs712707</t>
  </si>
  <si>
    <t>BI_GS_DEL1_B4_P1366_85 (rs712719, r2 = 0.98)</t>
  </si>
  <si>
    <t>rs1344293</t>
  </si>
  <si>
    <t>rs1381287</t>
  </si>
  <si>
    <t>rs173076</t>
  </si>
  <si>
    <t>rs2047134</t>
  </si>
  <si>
    <t>BI_GS_DEL1_B3_P0476_22 (rs34345163, r2 = 0.99)</t>
  </si>
  <si>
    <t>rs4717520</t>
  </si>
  <si>
    <t>BI_GS_DEL1_B3_P1308_8 (rs6980307, r2 = 0.83)
UW_VH_17711 (rs10237870, r2 = 0.84)</t>
  </si>
  <si>
    <t>rs12879529</t>
  </si>
  <si>
    <t>PPP1R13B</t>
  </si>
  <si>
    <t>rs4841028</t>
  </si>
  <si>
    <t>rs332827</t>
  </si>
  <si>
    <t>rs75843224</t>
  </si>
  <si>
    <t>rs6732097</t>
  </si>
  <si>
    <t>rs17437668</t>
  </si>
  <si>
    <t>NUP37</t>
  </si>
  <si>
    <t>rs34661691</t>
  </si>
  <si>
    <t>HIST1H2BE</t>
  </si>
  <si>
    <t>rs4865512</t>
  </si>
  <si>
    <t>rs10935186</t>
  </si>
  <si>
    <t>rs1669025</t>
  </si>
  <si>
    <t>rs10835696</t>
  </si>
  <si>
    <t>rs7817124</t>
  </si>
  <si>
    <t>rs760077</t>
  </si>
  <si>
    <t>MTX1</t>
  </si>
  <si>
    <t>rs113338260</t>
  </si>
  <si>
    <t>BI_GS_DEL1_B4_P0931_205 (rs79767800, r2 = 0.96)
BI_GS_DEL1_B5_P0932_1 (rs113338260, r2 = 1)
EM_DL_DEL76935 (rs62370891, r2 = 0.81)</t>
  </si>
  <si>
    <t>rs2920939</t>
  </si>
  <si>
    <t>rs34259390</t>
  </si>
  <si>
    <t>UW_VH_18427 (rs7711000, r2 = 0.85)</t>
  </si>
  <si>
    <t>rs3783007</t>
  </si>
  <si>
    <t>STK24</t>
  </si>
  <si>
    <t>rs1119988</t>
  </si>
  <si>
    <t>rs12187443</t>
  </si>
  <si>
    <t>BI_GS_DEL1_B3_P0751_19 (rs6846063, r2 = 0.92)</t>
  </si>
  <si>
    <t>rs893946</t>
  </si>
  <si>
    <t>rs4328149</t>
  </si>
  <si>
    <t>BI_GS_DEL1_B4_P1134_161 (rs34576729, r2 = 0.81)
DUP_gs_CNV_6_67847906_67859659 (rs1453880, r2 = 0.85)
SI_BD_6724 (rs1453880, r2 = 0.85)</t>
  </si>
  <si>
    <t>Deletion
Tandem duplication
Deletion</t>
  </si>
  <si>
    <t>rs2107139</t>
  </si>
  <si>
    <t>rs4479249</t>
  </si>
  <si>
    <t>rs6876405</t>
  </si>
  <si>
    <t>UW_VH_25252 (rs6556371, r2 = 0.81)</t>
  </si>
  <si>
    <t>rs2586786</t>
  </si>
  <si>
    <t>KIAA1328</t>
  </si>
  <si>
    <t>SI_BD_15790 (rs9965351, r2 = 0.99)</t>
  </si>
  <si>
    <t>rs10041849</t>
  </si>
  <si>
    <t>rs11650438</t>
  </si>
  <si>
    <t>rs7013834</t>
  </si>
  <si>
    <t>BI_GS_DEL1_B3_P1408_18 (rs13267100, r2 = 0.91)</t>
  </si>
  <si>
    <t>rs116493405</t>
  </si>
  <si>
    <t>rs2897807</t>
  </si>
  <si>
    <t>rs13196360</t>
  </si>
  <si>
    <t>HIVEP1</t>
  </si>
  <si>
    <t>rs2415725</t>
  </si>
  <si>
    <t>rs1115569</t>
  </si>
  <si>
    <t>rs10173115</t>
  </si>
  <si>
    <t>rs35788479</t>
  </si>
  <si>
    <t>rs11750854</t>
  </si>
  <si>
    <t>rs11150623</t>
  </si>
  <si>
    <t>SH2B1</t>
  </si>
  <si>
    <t>rs1433309</t>
  </si>
  <si>
    <t>rs12913243</t>
  </si>
  <si>
    <t>UW_VH_9433 (rs12913243, r2 = 1)</t>
  </si>
  <si>
    <t>rs1822518</t>
  </si>
  <si>
    <t>rs56047520</t>
  </si>
  <si>
    <t>rs34694866</t>
  </si>
  <si>
    <t>rs1909527</t>
  </si>
  <si>
    <t>rs11986533</t>
  </si>
  <si>
    <t>UW_VH_25428 (rs2409728, r2 = 0.84)</t>
  </si>
  <si>
    <t>rs12828944</t>
  </si>
  <si>
    <t>TRHDE</t>
  </si>
  <si>
    <t>rs11672104</t>
  </si>
  <si>
    <t>UW_VH_21327 (rs112705555, r2 = 0.85)</t>
  </si>
  <si>
    <t>rs359243</t>
  </si>
  <si>
    <t>rs62501032</t>
  </si>
  <si>
    <t>rs10900460</t>
  </si>
  <si>
    <t>rs2587505</t>
  </si>
  <si>
    <t>rs684253</t>
  </si>
  <si>
    <t>rs72930763</t>
  </si>
  <si>
    <t>rs17691999</t>
  </si>
  <si>
    <t>THEG5</t>
  </si>
  <si>
    <t>rs4533855</t>
  </si>
  <si>
    <t>rs1389799</t>
  </si>
  <si>
    <t>rs78242064</t>
  </si>
  <si>
    <t>FIGN</t>
  </si>
  <si>
    <t>rs4782271</t>
  </si>
  <si>
    <t>rs28455852</t>
  </si>
  <si>
    <t>rs4915136</t>
  </si>
  <si>
    <t>LHX9</t>
  </si>
  <si>
    <t>rs33429</t>
  </si>
  <si>
    <t>ZNF536</t>
  </si>
  <si>
    <t>rs9992704</t>
  </si>
  <si>
    <t>rs17147036</t>
  </si>
  <si>
    <t>rs127384</t>
  </si>
  <si>
    <t>rs111650759</t>
  </si>
  <si>
    <t>BI_GS_DEL1_B1_P0579_579 (rs116795538, r2 = 0.96)</t>
  </si>
  <si>
    <t>rs6776685</t>
  </si>
  <si>
    <t>ARPP21</t>
  </si>
  <si>
    <t>rs8074744</t>
  </si>
  <si>
    <t>rs9967799</t>
  </si>
  <si>
    <t>rs73047488</t>
  </si>
  <si>
    <t>rs2252225</t>
  </si>
  <si>
    <t>rs4326656</t>
  </si>
  <si>
    <t>ATP6V1G3</t>
  </si>
  <si>
    <t>rs182187235</t>
  </si>
  <si>
    <t>RTN4RL2</t>
  </si>
  <si>
    <t>rs77110056</t>
  </si>
  <si>
    <t>PARP8</t>
  </si>
  <si>
    <t>rs2487818</t>
  </si>
  <si>
    <t>rs111257433</t>
  </si>
  <si>
    <t>CDH10</t>
  </si>
  <si>
    <t>rs13100903</t>
  </si>
  <si>
    <t>rs11600674</t>
  </si>
  <si>
    <t>BI_GS_DEL1_B2_P1853_43 (rs34128457, r2 = 0.91)</t>
  </si>
  <si>
    <t>rs11070529</t>
  </si>
  <si>
    <t>rs62258408</t>
  </si>
  <si>
    <t>rs55671930</t>
  </si>
  <si>
    <t>rs3001723</t>
  </si>
  <si>
    <t>DUP_gs_CNV_1_44097640_44107450 (rs2970610, r2 = 0.81)</t>
  </si>
  <si>
    <t>rs11511923</t>
  </si>
  <si>
    <t>rs6549007</t>
  </si>
  <si>
    <t>rs207277</t>
  </si>
  <si>
    <t>BACH2</t>
  </si>
  <si>
    <t>rs13233131</t>
  </si>
  <si>
    <t>CHRM2</t>
  </si>
  <si>
    <t>rs62080072</t>
  </si>
  <si>
    <t>PIK3C3</t>
  </si>
  <si>
    <t>rs12971383</t>
  </si>
  <si>
    <t>rs2594220</t>
  </si>
  <si>
    <t>rs76861316</t>
  </si>
  <si>
    <t>rs9826959</t>
  </si>
  <si>
    <t>rs9379328</t>
  </si>
  <si>
    <t>rs7981280</t>
  </si>
  <si>
    <t>B3GALTL</t>
  </si>
  <si>
    <t>rs9817394</t>
  </si>
  <si>
    <t>rs11736994</t>
  </si>
  <si>
    <t>LOC285500</t>
  </si>
  <si>
    <t>BI_GS_DEL1_B4_P0874_130 (rs1824295, r2 = 0.97)</t>
  </si>
  <si>
    <t>rs9989410</t>
  </si>
  <si>
    <t>rs949527</t>
  </si>
  <si>
    <t>rs3136272</t>
  </si>
  <si>
    <t>MSH6</t>
  </si>
  <si>
    <t>rs13438897</t>
  </si>
  <si>
    <t>UW_VH_14973 (rs13438897, r2 = 1)</t>
  </si>
  <si>
    <t>rs11929291</t>
  </si>
  <si>
    <t>rs3765154</t>
  </si>
  <si>
    <t>rs2066108</t>
  </si>
  <si>
    <t>rs7800879</t>
  </si>
  <si>
    <t>rs4240561</t>
  </si>
  <si>
    <t>SI_BD_10366 (rs12572777, r2 = 0.92)
UW_VH_15816 (rs1334557, r2 = 0.93)</t>
  </si>
  <si>
    <t>rs1478364</t>
  </si>
  <si>
    <t>GRIA1</t>
  </si>
  <si>
    <t>rs59626664</t>
  </si>
  <si>
    <t>ANKRD52</t>
  </si>
  <si>
    <t>rs6864713</t>
  </si>
  <si>
    <t>rs7621959</t>
  </si>
  <si>
    <t>BI_GS_DEL1_B1_P0579_579 (rs13092059, r2 = 0.94)</t>
  </si>
  <si>
    <t>rs4935987</t>
  </si>
  <si>
    <t>KIRREL3</t>
  </si>
  <si>
    <t>rs1169479</t>
  </si>
  <si>
    <t>BI_GS_DEL1_B3_P1561_38 (rs2987071, r2 = 0.89)
UW_VH_18421 (rs3008744, r2 = 0.84)</t>
  </si>
  <si>
    <t>rs66679256</t>
  </si>
  <si>
    <t>LCORL</t>
  </si>
  <si>
    <t>rs4659805</t>
  </si>
  <si>
    <t>rs4841237</t>
  </si>
  <si>
    <t>rs10733661</t>
  </si>
  <si>
    <t>rs3943782</t>
  </si>
  <si>
    <t>rs2801191</t>
  </si>
  <si>
    <t>rs35590005</t>
  </si>
  <si>
    <t>TENM3</t>
  </si>
  <si>
    <t>rs9374194</t>
  </si>
  <si>
    <t>CDK19</t>
  </si>
  <si>
    <t>rs2577326</t>
  </si>
  <si>
    <t>BI_GS_DEL1_B4_P1266_168 (rs6957378, r2 = 0.97)
YL_CN_IBS_1442 (rs10951173, r2 = 0.97)</t>
  </si>
  <si>
    <t>rs6731373</t>
  </si>
  <si>
    <t>CNRIP1</t>
  </si>
  <si>
    <t>rs13031996</t>
  </si>
  <si>
    <t>rs11813604</t>
  </si>
  <si>
    <t>SI_BD_10625 (rs11813604, r2 = 1)</t>
  </si>
  <si>
    <t>rs12806687</t>
  </si>
  <si>
    <t>LRP4</t>
  </si>
  <si>
    <t>rs498547</t>
  </si>
  <si>
    <t>SDHD</t>
  </si>
  <si>
    <t>BI_GS_DEL1_B4_P1935_187 (rs491535, r2 = 0.88)
BI_GS_DEL1_B5_P1935_1153 (rs7940353, r2 = 0.88)</t>
  </si>
  <si>
    <t>rs6084309</t>
  </si>
  <si>
    <t>ITPA</t>
  </si>
  <si>
    <t>rs75619216</t>
  </si>
  <si>
    <t>ABHD5</t>
  </si>
  <si>
    <t>rs10954935</t>
  </si>
  <si>
    <t>DUSP26</t>
  </si>
  <si>
    <t>rs10259338</t>
  </si>
  <si>
    <t>ZNF800</t>
  </si>
  <si>
    <t>rs7405743</t>
  </si>
  <si>
    <t>KPNA2</t>
  </si>
  <si>
    <t>BI_GS_DEL1_B1_P2578_35 (rs9330556, r2 = 0.93)
SI_BD_15435 (rs6504568, r2 = 0.81)</t>
  </si>
  <si>
    <t>rs17389284</t>
  </si>
  <si>
    <t>rs9539479</t>
  </si>
  <si>
    <t>PCDH20</t>
  </si>
  <si>
    <t>BI_GS_DEL1_B5_P2156_820 (rs9528516, r2 = 1)</t>
  </si>
  <si>
    <t>rs2889535</t>
  </si>
  <si>
    <t>ARHGAP28</t>
  </si>
  <si>
    <t>rs34591112</t>
  </si>
  <si>
    <t>CASP12</t>
  </si>
  <si>
    <t>BI_GS_DEL1_B3_P1928_34 (rs11226486, r2 = 0.88)
DEL_pindel_34585 (rs10895740, r2 = 0.86)
UW_VH_19342 (rs2226749, r2 = 0.88)</t>
  </si>
  <si>
    <t>rs7572</t>
  </si>
  <si>
    <t>rs4408817</t>
  </si>
  <si>
    <t>L3MBTL2</t>
  </si>
  <si>
    <t>SI_BD_17736 (rs139492, r2 = 0.95)</t>
  </si>
  <si>
    <t>rs114900182</t>
  </si>
  <si>
    <t>BI_GS_DEL1_B1_P2493_545 (rs62052918, r2 = 0.97)
SI_BD_14764 (rs62051143, r2 = 0.8)</t>
  </si>
  <si>
    <t>rs2364400</t>
  </si>
  <si>
    <t>UBQLN4</t>
  </si>
  <si>
    <t>rs1038804</t>
  </si>
  <si>
    <t>rs9856337</t>
  </si>
  <si>
    <t>rs2932878</t>
  </si>
  <si>
    <t>SI_BD_10682 (rs10740187, r2 = 0.87)
UW_VH_9373 (rs2932872, r2 = 1)</t>
  </si>
  <si>
    <t>rs62468774</t>
  </si>
  <si>
    <t>MAGI2</t>
  </si>
  <si>
    <t>rs59739823</t>
  </si>
  <si>
    <t>TRPC6</t>
  </si>
  <si>
    <t>rs601676</t>
  </si>
  <si>
    <t>rs36055559</t>
  </si>
  <si>
    <t>DUS3L</t>
  </si>
  <si>
    <t>rs113118573</t>
  </si>
  <si>
    <t>rs4840523</t>
  </si>
  <si>
    <t>rs62003775</t>
  </si>
  <si>
    <t>GABRG3</t>
  </si>
  <si>
    <t>Inversion (chr15:23678030-28501800)</t>
  </si>
  <si>
    <t>rs3846425</t>
  </si>
  <si>
    <t>SORCS2</t>
  </si>
  <si>
    <t>Inversion (chr4:4175086-9472660)</t>
  </si>
  <si>
    <t>rs12537434</t>
  </si>
  <si>
    <t>rs6801781</t>
  </si>
  <si>
    <t>rs11699481</t>
  </si>
  <si>
    <t>SLC12A5</t>
  </si>
  <si>
    <t>rs11785335</t>
  </si>
  <si>
    <t>rs1134634</t>
  </si>
  <si>
    <t>CC2D2A</t>
  </si>
  <si>
    <t>rs17153585</t>
  </si>
  <si>
    <t>rs6556803</t>
  </si>
  <si>
    <t>rs13271691</t>
  </si>
  <si>
    <t>PPP3CC</t>
  </si>
  <si>
    <t>rs5174</t>
  </si>
  <si>
    <t>rs11942731</t>
  </si>
  <si>
    <t>rs1486471</t>
  </si>
  <si>
    <t>SNTG1</t>
  </si>
  <si>
    <t>BI_GS_DEL1_B3_P1450_10 (rs7001686, r2 = 0.85)</t>
  </si>
  <si>
    <t>rs11782670</t>
  </si>
  <si>
    <t>rs6586877</t>
  </si>
  <si>
    <t>FGF20</t>
  </si>
  <si>
    <t>rs12568728</t>
  </si>
  <si>
    <t>rs143312104</t>
  </si>
  <si>
    <t>rs4887305</t>
  </si>
  <si>
    <t>rs2515055</t>
  </si>
  <si>
    <t>SAMD12</t>
  </si>
  <si>
    <t>rs10266287</t>
  </si>
  <si>
    <t>rs1895270</t>
  </si>
  <si>
    <t>BI_GS_DEL1_B3_P1038_20 (rs1155181, r2 = 1)</t>
  </si>
  <si>
    <t>rs2491392</t>
  </si>
  <si>
    <t>SORCS3</t>
  </si>
  <si>
    <t>rs2678949</t>
  </si>
  <si>
    <t>PRKCZ</t>
  </si>
  <si>
    <t>rs10498754</t>
  </si>
  <si>
    <t>CUL9</t>
  </si>
  <si>
    <t>rs4776361</t>
  </si>
  <si>
    <t>IQCH</t>
  </si>
  <si>
    <t>UW_VH_18868 (rs28673019, r2 = 0.97)</t>
  </si>
  <si>
    <t>rs11780136</t>
  </si>
  <si>
    <t>rs611499</t>
  </si>
  <si>
    <t>RGS17</t>
  </si>
  <si>
    <t>rs4270551</t>
  </si>
  <si>
    <t>rs10235162</t>
  </si>
  <si>
    <t>rs6438214</t>
  </si>
  <si>
    <t>rs6958690</t>
  </si>
  <si>
    <t>BI_GS_DEL1_B3_P1354_9 (rs13238761, r2 = 0.91)
EM_DL_DEL92961 (rs6958690, r2 = 1)</t>
  </si>
  <si>
    <t>rs11073747</t>
  </si>
  <si>
    <t>rs4472446</t>
  </si>
  <si>
    <t>rs9508814</t>
  </si>
  <si>
    <t>ALOX5AP</t>
  </si>
  <si>
    <t>rs2960659</t>
  </si>
  <si>
    <t>DUP_gs_CNV_10_117625592_117667683 (rs2960659, r2 = 1)</t>
  </si>
  <si>
    <t>rs7802895</t>
  </si>
  <si>
    <t>rs72790163</t>
  </si>
  <si>
    <t>CDH13</t>
  </si>
  <si>
    <t>rs62257872</t>
  </si>
  <si>
    <t>rs7838353</t>
  </si>
  <si>
    <t>BI_GS_DEL1_B5_P0947_961 (rs247229, r2 = 0.98)
UW_VH_15601 (rs255220, r2 = 0.98)</t>
  </si>
  <si>
    <t>rs13301002</t>
  </si>
  <si>
    <t>AGTPBP1</t>
  </si>
  <si>
    <t>rs10145644</t>
  </si>
  <si>
    <t>PRKD1</t>
  </si>
  <si>
    <t>rs12154502</t>
  </si>
  <si>
    <t>rs28556884</t>
  </si>
  <si>
    <t>PRTG</t>
  </si>
  <si>
    <t>rs75946928</t>
  </si>
  <si>
    <t>rs74715904</t>
  </si>
  <si>
    <t>GNPDA2</t>
  </si>
  <si>
    <t>BI_GS_DEL1_B3_P0739_10 (rs74715904, r2 = 1)</t>
  </si>
  <si>
    <t>rs12518552</t>
  </si>
  <si>
    <t>rs79680096</t>
  </si>
  <si>
    <t>rs62378044</t>
  </si>
  <si>
    <t>DTWD2</t>
  </si>
  <si>
    <t>BI_GS_DEL1_B1_P1003_145 (rs6887429, r2 = 0.93)</t>
  </si>
  <si>
    <t>rs11191442</t>
  </si>
  <si>
    <t>rs12406370</t>
  </si>
  <si>
    <t>HIVEP3</t>
  </si>
  <si>
    <t>rs28592650</t>
  </si>
  <si>
    <t>CTSB</t>
  </si>
  <si>
    <t>rs11124322</t>
  </si>
  <si>
    <t>rs1891248</t>
  </si>
  <si>
    <t>rs6043521</t>
  </si>
  <si>
    <t>rs57952229</t>
  </si>
  <si>
    <t>rs13246546</t>
  </si>
  <si>
    <t>rs72673538</t>
  </si>
  <si>
    <t>rs7947391</t>
  </si>
  <si>
    <t>NPAS4</t>
  </si>
  <si>
    <t>rs41264285</t>
  </si>
  <si>
    <t>rs10767744</t>
  </si>
  <si>
    <t>rs7425093</t>
  </si>
  <si>
    <t>BARD1</t>
  </si>
  <si>
    <t>rs2710606</t>
  </si>
  <si>
    <t>rs1011556</t>
  </si>
  <si>
    <t>SPATA8</t>
  </si>
  <si>
    <t>rs114916656</t>
  </si>
  <si>
    <t>UW_VH_15514 (rs114916656, r2 = 1)</t>
  </si>
  <si>
    <t>BI_GS_DEL1_B2_P0512_329 (rs6763593, r2 = 0.95)
SI_BD_2977 (rs4611850, r2 = 0.85)
UW_VH_17261 (rs11927654, r2 = 0.88)
UW_VH_24640 (rs9310524, r2 = 0.88)</t>
  </si>
  <si>
    <t>rs12216497</t>
  </si>
  <si>
    <t>RNF144B</t>
  </si>
  <si>
    <t>rs9806812</t>
  </si>
  <si>
    <t>GLG1</t>
  </si>
  <si>
    <t>rs937519</t>
  </si>
  <si>
    <t>rs17233551</t>
  </si>
  <si>
    <t>rs55795624</t>
  </si>
  <si>
    <t>BI_GS_DEL1_B3_P0295_27 (rs77653506, r2 = 0.9)</t>
  </si>
  <si>
    <t>rs4975077</t>
  </si>
  <si>
    <t>NAA11</t>
  </si>
  <si>
    <t>SI_BD_4509 (rs4975077, r2 = 1)</t>
  </si>
  <si>
    <t>rs7567687</t>
  </si>
  <si>
    <t>RAB6C</t>
  </si>
  <si>
    <t>rs6736012</t>
  </si>
  <si>
    <t>POU3F3</t>
  </si>
  <si>
    <t>SNP ID</t>
  </si>
  <si>
    <t>No Panel A. for first-stage phenotype</t>
  </si>
  <si>
    <t>1.00E-100</t>
  </si>
  <si>
    <t>Annotation</t>
  </si>
  <si>
    <t>Proportion of SNPs</t>
  </si>
  <si>
    <t>Enrichment</t>
  </si>
  <si>
    <t>Coding_UCSC</t>
  </si>
  <si>
    <t>Coding_UCSC + 500bp</t>
  </si>
  <si>
    <t>Conserved_LindbladToh</t>
  </si>
  <si>
    <t>Conserved_LindbladToh + 500bp</t>
  </si>
  <si>
    <t>CTCF_Hoffman</t>
  </si>
  <si>
    <t>CTCF_Hoffman + 500bp</t>
  </si>
  <si>
    <t>DGF_ENCODE</t>
  </si>
  <si>
    <t>DGF_ENCODE + 500bp</t>
  </si>
  <si>
    <t>DHS_peaks_Trynka</t>
  </si>
  <si>
    <t>DHS_Trynka</t>
  </si>
  <si>
    <t>DHS_Trynka + 500bp</t>
  </si>
  <si>
    <t>Enhancer_Andersson</t>
  </si>
  <si>
    <t>Enhancer_Andersson + 500bp</t>
  </si>
  <si>
    <t>Enhancer_Hoffman</t>
  </si>
  <si>
    <t>Enhancer_Hoffman + 500bp</t>
  </si>
  <si>
    <t>FetalDHS_Trynka</t>
  </si>
  <si>
    <t>FetalDHS_Trynka + 500bp</t>
  </si>
  <si>
    <t>H3K27ac_Hnisz</t>
  </si>
  <si>
    <t>H3K27ac_Hnisz + 500bp</t>
  </si>
  <si>
    <t>H3K27ac_PGC2</t>
  </si>
  <si>
    <t>H3K27ac_PGC2 + 500bp</t>
  </si>
  <si>
    <t>H3K4me1_peaks_Trynka</t>
  </si>
  <si>
    <t>H3K4me1_Trynka</t>
  </si>
  <si>
    <t>H3K4me1_Trynka + 500bp</t>
  </si>
  <si>
    <t>H3K4me3_peaks_Trynka</t>
  </si>
  <si>
    <t>H3K4me3_Trynka</t>
  </si>
  <si>
    <t>H3K4me3_Trynka + 500bp</t>
  </si>
  <si>
    <t>H3K9ac_peaks_Trynka</t>
  </si>
  <si>
    <t>H3K9ac_Trynka</t>
  </si>
  <si>
    <t>H3K9ac_Trynka + 500bp</t>
  </si>
  <si>
    <t>Intron_UCSC</t>
  </si>
  <si>
    <t>Intron_UCSC + 500bp</t>
  </si>
  <si>
    <t>Promoter_UCSC</t>
  </si>
  <si>
    <t>Promoter_UCSC + 500bp</t>
  </si>
  <si>
    <t>PromoterFlanking_Hoffman</t>
  </si>
  <si>
    <t>PromoterFlanking_Hoffman + 500bp</t>
  </si>
  <si>
    <t>Repressed_Hoffman</t>
  </si>
  <si>
    <t>Repressed_Hoffman + 500bp</t>
  </si>
  <si>
    <t>SuperEnhancer_Hnisz</t>
  </si>
  <si>
    <t>SuperEnhancer_Hnisz + 500bp</t>
  </si>
  <si>
    <t>TFBS_ENCODE</t>
  </si>
  <si>
    <t>TFBS_ENCODE + 500bp</t>
  </si>
  <si>
    <t>Transcribed_Hoffman</t>
  </si>
  <si>
    <t>Transcribed_Hoffman + 500bp</t>
  </si>
  <si>
    <t>TSS_Hoffman</t>
  </si>
  <si>
    <t>TSS_Hoffman + 500bp</t>
  </si>
  <si>
    <t>UTR_3_UCSC</t>
  </si>
  <si>
    <t>UTR_3_UCSC + 500bp</t>
  </si>
  <si>
    <t>UTR_5_UCSC</t>
  </si>
  <si>
    <t>UTR_5_UCSC + 500bp</t>
  </si>
  <si>
    <t>WeakEnhancer_Hoffman</t>
  </si>
  <si>
    <t>WeakEnhancer_Hoffman + 500bp</t>
  </si>
  <si>
    <t>Trait</t>
  </si>
  <si>
    <t>Tissue</t>
  </si>
  <si>
    <r>
      <t xml:space="preserve">P </t>
    </r>
    <r>
      <rPr>
        <sz val="10"/>
        <rFont val="Times New Roman"/>
        <family val="1"/>
      </rPr>
      <t>value (τ</t>
    </r>
    <r>
      <rPr>
        <vertAlign val="subscript"/>
        <sz val="10"/>
        <rFont val="Times New Roman"/>
        <family val="1"/>
      </rPr>
      <t>c</t>
    </r>
    <r>
      <rPr>
        <sz val="10"/>
        <rFont val="Times New Roman"/>
        <family val="1"/>
      </rPr>
      <t>)</t>
    </r>
  </si>
  <si>
    <t>Risk tolerance</t>
  </si>
  <si>
    <t>Central nervous system</t>
  </si>
  <si>
    <t>Adrenal/pancreas</t>
  </si>
  <si>
    <t>Skeletal muscle</t>
  </si>
  <si>
    <t>Cardiovascular</t>
  </si>
  <si>
    <t>Liver</t>
  </si>
  <si>
    <t>Immune/hematopoietic</t>
  </si>
  <si>
    <t>Other</t>
  </si>
  <si>
    <t>Gastrointestinal</t>
  </si>
  <si>
    <t>Connective/bone</t>
  </si>
  <si>
    <t>Kidney</t>
  </si>
  <si>
    <t>&lt;0.001</t>
  </si>
  <si>
    <t xml:space="preserve"> ---</t>
  </si>
  <si>
    <r>
      <t>p</t>
    </r>
    <r>
      <rPr>
        <sz val="10"/>
        <rFont val="Times New Roman"/>
        <family val="1"/>
      </rPr>
      <t>SNPs</t>
    </r>
  </si>
  <si>
    <r>
      <t xml:space="preserve">P </t>
    </r>
    <r>
      <rPr>
        <sz val="10"/>
        <rFont val="Times New Roman"/>
        <family val="1"/>
      </rPr>
      <t>value</t>
    </r>
  </si>
  <si>
    <r>
      <t xml:space="preserve">Corrected </t>
    </r>
    <r>
      <rPr>
        <i/>
        <sz val="10"/>
        <rFont val="Times New Roman"/>
        <family val="1"/>
      </rPr>
      <t xml:space="preserve">P </t>
    </r>
    <r>
      <rPr>
        <sz val="10"/>
        <rFont val="Times New Roman"/>
        <family val="1"/>
      </rPr>
      <t>value</t>
    </r>
  </si>
  <si>
    <t>ERI1</t>
  </si>
  <si>
    <t>FAM167A</t>
  </si>
  <si>
    <t>FHIT</t>
  </si>
  <si>
    <t>A3GALT2</t>
  </si>
  <si>
    <t>ZFYVE21</t>
  </si>
  <si>
    <t>AKT3</t>
  </si>
  <si>
    <t>OR2J2</t>
  </si>
  <si>
    <t>ZKSCAN3</t>
  </si>
  <si>
    <t>ZSCAN26</t>
  </si>
  <si>
    <t>PCCB</t>
  </si>
  <si>
    <t>CEP170</t>
  </si>
  <si>
    <t>PGBD1</t>
  </si>
  <si>
    <t>ZSCAN12</t>
  </si>
  <si>
    <t>FDFT1</t>
  </si>
  <si>
    <t>DEFB134</t>
  </si>
  <si>
    <t>ZKSCAN4</t>
  </si>
  <si>
    <t>ZSCAN9</t>
  </si>
  <si>
    <t>DPYD</t>
  </si>
  <si>
    <t>PAX4</t>
  </si>
  <si>
    <t>ZSWIM7</t>
  </si>
  <si>
    <t>APOPT1</t>
  </si>
  <si>
    <t>TMEM178B</t>
  </si>
  <si>
    <t>NCOR1</t>
  </si>
  <si>
    <t>ZSCAN31</t>
  </si>
  <si>
    <t>KLC1</t>
  </si>
  <si>
    <t>HIST1H2BC</t>
  </si>
  <si>
    <t>SORCS1</t>
  </si>
  <si>
    <t>SIL1</t>
  </si>
  <si>
    <t>LOC101929490</t>
  </si>
  <si>
    <t>FSCN3</t>
  </si>
  <si>
    <t>HIST1H2BN</t>
  </si>
  <si>
    <t>EIF2S1</t>
  </si>
  <si>
    <t>AGBL5</t>
  </si>
  <si>
    <t>DEK</t>
  </si>
  <si>
    <t>ZCCHC7</t>
  </si>
  <si>
    <t>IL20RB</t>
  </si>
  <si>
    <t>FREM1</t>
  </si>
  <si>
    <t>KDM2B</t>
  </si>
  <si>
    <t>ASH1L</t>
  </si>
  <si>
    <t>CGREF1</t>
  </si>
  <si>
    <t>ILF3</t>
  </si>
  <si>
    <t>BAG5</t>
  </si>
  <si>
    <t>L3MBTL4</t>
  </si>
  <si>
    <t>EGR1</t>
  </si>
  <si>
    <t>C9orf64</t>
  </si>
  <si>
    <t>SPOCK1</t>
  </si>
  <si>
    <t>C11orf49</t>
  </si>
  <si>
    <t>TMCC2</t>
  </si>
  <si>
    <t>SLC44A2</t>
  </si>
  <si>
    <t>HIST1H1B</t>
  </si>
  <si>
    <t>ATAD1</t>
  </si>
  <si>
    <t>SHANK3</t>
  </si>
  <si>
    <t>RPS23</t>
  </si>
  <si>
    <t>LRRTM2</t>
  </si>
  <si>
    <t>KIF17</t>
  </si>
  <si>
    <t>SHANK2</t>
  </si>
  <si>
    <t>PPP3R1</t>
  </si>
  <si>
    <t>TRMT61A</t>
  </si>
  <si>
    <t>ST8SIA6</t>
  </si>
  <si>
    <t>EPB41L3</t>
  </si>
  <si>
    <t>ANAPC4</t>
  </si>
  <si>
    <t>SLC35G5</t>
  </si>
  <si>
    <t>FAM124B</t>
  </si>
  <si>
    <t>MARK3</t>
  </si>
  <si>
    <t>HINFP</t>
  </si>
  <si>
    <t>KHK</t>
  </si>
  <si>
    <t>CHST4</t>
  </si>
  <si>
    <t>UQCRH</t>
  </si>
  <si>
    <t>OR2W1</t>
  </si>
  <si>
    <t>C2CD2L</t>
  </si>
  <si>
    <t>PDGFC</t>
  </si>
  <si>
    <t>HAVCR1</t>
  </si>
  <si>
    <t>FBXL5</t>
  </si>
  <si>
    <t>DLGAP2</t>
  </si>
  <si>
    <t>CAB39</t>
  </si>
  <si>
    <t>ETFA</t>
  </si>
  <si>
    <t>ATP6V1D</t>
  </si>
  <si>
    <t>ZNF106</t>
  </si>
  <si>
    <t>PNO1</t>
  </si>
  <si>
    <t>YLPM1</t>
  </si>
  <si>
    <t>GATB</t>
  </si>
  <si>
    <t>RXRA</t>
  </si>
  <si>
    <t>PPIA</t>
  </si>
  <si>
    <t>NEK7</t>
  </si>
  <si>
    <t>TNR</t>
  </si>
  <si>
    <t>ZNF568</t>
  </si>
  <si>
    <t>ARHGAP1</t>
  </si>
  <si>
    <t>PPP4C</t>
  </si>
  <si>
    <t>TNFRSF11B</t>
  </si>
  <si>
    <t>CDC25C</t>
  </si>
  <si>
    <t>HNRNPK</t>
  </si>
  <si>
    <t>FAM57B</t>
  </si>
  <si>
    <t>QTRT1</t>
  </si>
  <si>
    <t>HSPA1L</t>
  </si>
  <si>
    <t>HNRNPD</t>
  </si>
  <si>
    <t>SCAF1</t>
  </si>
  <si>
    <t>CRB1</t>
  </si>
  <si>
    <t>SLC17A3</t>
  </si>
  <si>
    <t>STX6</t>
  </si>
  <si>
    <t>REEP2</t>
  </si>
  <si>
    <t>MFSD2B</t>
  </si>
  <si>
    <t>PLEK2</t>
  </si>
  <si>
    <t>YY1AP1</t>
  </si>
  <si>
    <t>GPR85</t>
  </si>
  <si>
    <t>MPPED1</t>
  </si>
  <si>
    <t>FBXO11</t>
  </si>
  <si>
    <t>EMILIN1</t>
  </si>
  <si>
    <t>NFIB</t>
  </si>
  <si>
    <t>TBX6</t>
  </si>
  <si>
    <t>NOTCH4</t>
  </si>
  <si>
    <t>EVI2B</t>
  </si>
  <si>
    <t>AGBL4</t>
  </si>
  <si>
    <t>MSL2</t>
  </si>
  <si>
    <t>EMB</t>
  </si>
  <si>
    <t>SSBP3</t>
  </si>
  <si>
    <t>IRF3</t>
  </si>
  <si>
    <t>SCAI</t>
  </si>
  <si>
    <t>CMTR2</t>
  </si>
  <si>
    <t>ISPD</t>
  </si>
  <si>
    <t>BAIAP2</t>
  </si>
  <si>
    <t>UGGT2</t>
  </si>
  <si>
    <t>BEND5</t>
  </si>
  <si>
    <t>KCNH1</t>
  </si>
  <si>
    <t>MAPK14</t>
  </si>
  <si>
    <t>DOK5</t>
  </si>
  <si>
    <t>STK19</t>
  </si>
  <si>
    <t>FKBP1B</t>
  </si>
  <si>
    <t>HIST1H4C</t>
  </si>
  <si>
    <t>DSCAM</t>
  </si>
  <si>
    <t>PTPRZ1</t>
  </si>
  <si>
    <t>ESR2</t>
  </si>
  <si>
    <t>FAM71D</t>
  </si>
  <si>
    <t>CISD3</t>
  </si>
  <si>
    <t>WWP2</t>
  </si>
  <si>
    <t>ZSCAN16</t>
  </si>
  <si>
    <t>FAM228B</t>
  </si>
  <si>
    <t>LYNX1</t>
  </si>
  <si>
    <t>HSPA9</t>
  </si>
  <si>
    <t>BEGAIN</t>
  </si>
  <si>
    <t>ECE1</t>
  </si>
  <si>
    <t>CYP21A2</t>
  </si>
  <si>
    <t>PRKAB1</t>
  </si>
  <si>
    <t>PROX2</t>
  </si>
  <si>
    <t>SEPSECS</t>
  </si>
  <si>
    <t>MYT1</t>
  </si>
  <si>
    <t>EML5</t>
  </si>
  <si>
    <t>KDM3B</t>
  </si>
  <si>
    <t>ZNF165</t>
  </si>
  <si>
    <t>UBXN2A</t>
  </si>
  <si>
    <t>TTC19</t>
  </si>
  <si>
    <t>CERS1</t>
  </si>
  <si>
    <t>GDF1</t>
  </si>
  <si>
    <t>FGFR1</t>
  </si>
  <si>
    <t>PCBP2</t>
  </si>
  <si>
    <t>MAPRE3</t>
  </si>
  <si>
    <t>DPAGT1</t>
  </si>
  <si>
    <t>CHADL</t>
  </si>
  <si>
    <t>COG6</t>
  </si>
  <si>
    <t>CD47</t>
  </si>
  <si>
    <t>TRPC7</t>
  </si>
  <si>
    <t>ACACA</t>
  </si>
  <si>
    <t>BCL2L12</t>
  </si>
  <si>
    <t>CXXC5</t>
  </si>
  <si>
    <t>WHSC1L1</t>
  </si>
  <si>
    <t>EIF6</t>
  </si>
  <si>
    <t>ZNF571</t>
  </si>
  <si>
    <t>PTEN</t>
  </si>
  <si>
    <t>LOC339862</t>
  </si>
  <si>
    <t>HIST1H2BL</t>
  </si>
  <si>
    <t>NRXN3</t>
  </si>
  <si>
    <t>PAFAH1B1</t>
  </si>
  <si>
    <t>SAR1B</t>
  </si>
  <si>
    <t>ZNF420</t>
  </si>
  <si>
    <t>DDHD2</t>
  </si>
  <si>
    <t>STK32B</t>
  </si>
  <si>
    <t>YWHAE</t>
  </si>
  <si>
    <t>C6orf106</t>
  </si>
  <si>
    <t>CHRM3</t>
  </si>
  <si>
    <t>CKAP5</t>
  </si>
  <si>
    <t>GOLGA1</t>
  </si>
  <si>
    <t>SPATA22</t>
  </si>
  <si>
    <t>H2AFX</t>
  </si>
  <si>
    <t>TRIM38</t>
  </si>
  <si>
    <t>ASB18</t>
  </si>
  <si>
    <t>TAX1BP1</t>
  </si>
  <si>
    <t>PEX7</t>
  </si>
  <si>
    <t>FBXO38</t>
  </si>
  <si>
    <t>NUPR1</t>
  </si>
  <si>
    <t>SLC39A5</t>
  </si>
  <si>
    <t>BTBD18</t>
  </si>
  <si>
    <t>ZNF408</t>
  </si>
  <si>
    <t>ZC3H7B</t>
  </si>
  <si>
    <t>ZNF540</t>
  </si>
  <si>
    <t>RAP1GAP</t>
  </si>
  <si>
    <t>OR12D3</t>
  </si>
  <si>
    <t>RIMKLA</t>
  </si>
  <si>
    <t>CSMD1</t>
  </si>
  <si>
    <t>PCGF2</t>
  </si>
  <si>
    <t>ARFGAP2</t>
  </si>
  <si>
    <t>LETM2</t>
  </si>
  <si>
    <t>SPATA7</t>
  </si>
  <si>
    <t>ZNF19</t>
  </si>
  <si>
    <t>NEIL2</t>
  </si>
  <si>
    <t>PHF13</t>
  </si>
  <si>
    <t>LRRC57</t>
  </si>
  <si>
    <t>PAN2</t>
  </si>
  <si>
    <t>CS</t>
  </si>
  <si>
    <t>CCSER1</t>
  </si>
  <si>
    <t>SH2D5</t>
  </si>
  <si>
    <t>PTPN21</t>
  </si>
  <si>
    <t>FOCAD</t>
  </si>
  <si>
    <t>NTRK2</t>
  </si>
  <si>
    <t>CHEK1</t>
  </si>
  <si>
    <t>SCGN</t>
  </si>
  <si>
    <t>RBM5</t>
  </si>
  <si>
    <t>OR2J3</t>
  </si>
  <si>
    <t>CARM1</t>
  </si>
  <si>
    <t>UBAP2L</t>
  </si>
  <si>
    <t>FAM131A</t>
  </si>
  <si>
    <t>ATXN2L</t>
  </si>
  <si>
    <t>MMP24</t>
  </si>
  <si>
    <t>USPL1</t>
  </si>
  <si>
    <t>ZNF311</t>
  </si>
  <si>
    <t>SRP9</t>
  </si>
  <si>
    <t>ZFP30</t>
  </si>
  <si>
    <t>AKNA</t>
  </si>
  <si>
    <t>KIZ</t>
  </si>
  <si>
    <t>SORBS3</t>
  </si>
  <si>
    <t>PDZRN4</t>
  </si>
  <si>
    <t>RBBP5</t>
  </si>
  <si>
    <t>HLA-DQA1</t>
  </si>
  <si>
    <t>PACSIN3</t>
  </si>
  <si>
    <t>SSR2</t>
  </si>
  <si>
    <t>LRRC16A</t>
  </si>
  <si>
    <t>SLC6A17</t>
  </si>
  <si>
    <t>VAT1</t>
  </si>
  <si>
    <t>ZNF573</t>
  </si>
  <si>
    <t>PHLPP2</t>
  </si>
  <si>
    <t>BTN2A1</t>
  </si>
  <si>
    <t>ATG13</t>
  </si>
  <si>
    <t>9776</t>
  </si>
  <si>
    <t>NEUROD6</t>
  </si>
  <si>
    <t>AASS</t>
  </si>
  <si>
    <t>PKLR</t>
  </si>
  <si>
    <t>TECR</t>
  </si>
  <si>
    <t>PKIB</t>
  </si>
  <si>
    <t>AMD1</t>
  </si>
  <si>
    <t>DDRGK1</t>
  </si>
  <si>
    <t>ANXA2</t>
  </si>
  <si>
    <t>MPP5</t>
  </si>
  <si>
    <t>ABCC3</t>
  </si>
  <si>
    <t>AGPAT1</t>
  </si>
  <si>
    <t>NR1H3</t>
  </si>
  <si>
    <t>LIN28B</t>
  </si>
  <si>
    <t>DPY19L1</t>
  </si>
  <si>
    <t>HIST1H3C</t>
  </si>
  <si>
    <t>HIST1H2AB</t>
  </si>
  <si>
    <t>SRPK2</t>
  </si>
  <si>
    <t>CDH11</t>
  </si>
  <si>
    <t>HTR4</t>
  </si>
  <si>
    <t>DLST</t>
  </si>
  <si>
    <t>DAPK3</t>
  </si>
  <si>
    <t>SF3B6</t>
  </si>
  <si>
    <t>AFF1</t>
  </si>
  <si>
    <t>AP1G1</t>
  </si>
  <si>
    <t>FAM83C</t>
  </si>
  <si>
    <t>GNAO1</t>
  </si>
  <si>
    <t>HAUS2</t>
  </si>
  <si>
    <t>TTC16</t>
  </si>
  <si>
    <t>SMIM8</t>
  </si>
  <si>
    <t>HIST1H1T</t>
  </si>
  <si>
    <t>PRKG2</t>
  </si>
  <si>
    <t>BAG4</t>
  </si>
  <si>
    <t>CCDC186</t>
  </si>
  <si>
    <t>FHOD3</t>
  </si>
  <si>
    <t>KLHL21</t>
  </si>
  <si>
    <t>ASPA</t>
  </si>
  <si>
    <t>FDPS</t>
  </si>
  <si>
    <t>MMS19</t>
  </si>
  <si>
    <t>LRRC41</t>
  </si>
  <si>
    <t>OR5B12</t>
  </si>
  <si>
    <t>TMEM160</t>
  </si>
  <si>
    <t>SLC10A7</t>
  </si>
  <si>
    <t>ALG3</t>
  </si>
  <si>
    <t>WDR87</t>
  </si>
  <si>
    <t>ATP8A1</t>
  </si>
  <si>
    <t>GIPC1</t>
  </si>
  <si>
    <t>GFRA1</t>
  </si>
  <si>
    <t>FIGNL1</t>
  </si>
  <si>
    <t>AIF1</t>
  </si>
  <si>
    <t>ZNF345</t>
  </si>
  <si>
    <t>STAT2</t>
  </si>
  <si>
    <t>PLCB4</t>
  </si>
  <si>
    <t>SYT7</t>
  </si>
  <si>
    <t>SLC17A1</t>
  </si>
  <si>
    <t>TRIP11</t>
  </si>
  <si>
    <t>DOC2B</t>
  </si>
  <si>
    <t>COL22A1</t>
  </si>
  <si>
    <t>ECE2</t>
  </si>
  <si>
    <t>PSME4</t>
  </si>
  <si>
    <t>C17orf96</t>
  </si>
  <si>
    <t>CYP2B6</t>
  </si>
  <si>
    <t>ANXA10</t>
  </si>
  <si>
    <t>YPEL3</t>
  </si>
  <si>
    <t>BTN3A3</t>
  </si>
  <si>
    <t>UPF1</t>
  </si>
  <si>
    <t>ANKRD36</t>
  </si>
  <si>
    <t>PHACTR3</t>
  </si>
  <si>
    <t>PSCA</t>
  </si>
  <si>
    <t>MADD</t>
  </si>
  <si>
    <t>AGBL1</t>
  </si>
  <si>
    <t>PM20D1</t>
  </si>
  <si>
    <t>TMEM214</t>
  </si>
  <si>
    <t>GPX6</t>
  </si>
  <si>
    <t>PFN4</t>
  </si>
  <si>
    <t>DPYSL4</t>
  </si>
  <si>
    <t>ARF5</t>
  </si>
  <si>
    <t>HIST1H3J</t>
  </si>
  <si>
    <t>WNT8A</t>
  </si>
  <si>
    <t>STON1-GTF2A1L</t>
  </si>
  <si>
    <t>TRAF3</t>
  </si>
  <si>
    <t>CSNK2B</t>
  </si>
  <si>
    <t>HCN3</t>
  </si>
  <si>
    <t>IL23A</t>
  </si>
  <si>
    <t>VAMP4</t>
  </si>
  <si>
    <t>ZNF793</t>
  </si>
  <si>
    <t>GRB10</t>
  </si>
  <si>
    <t>STT3A</t>
  </si>
  <si>
    <t>RAPH1</t>
  </si>
  <si>
    <t>BRD8</t>
  </si>
  <si>
    <t>GDPD3</t>
  </si>
  <si>
    <t>ZNF607</t>
  </si>
  <si>
    <t>SPATA17</t>
  </si>
  <si>
    <t>PHLPP1</t>
  </si>
  <si>
    <t>PFDN1</t>
  </si>
  <si>
    <t>UBE2L6</t>
  </si>
  <si>
    <t>FUT3</t>
  </si>
  <si>
    <t>SCAPER</t>
  </si>
  <si>
    <t>PTPRS</t>
  </si>
  <si>
    <t>FBXO27</t>
  </si>
  <si>
    <t>WDR92</t>
  </si>
  <si>
    <t>NLRX1</t>
  </si>
  <si>
    <t>BRSK2</t>
  </si>
  <si>
    <t>NR1I2</t>
  </si>
  <si>
    <t>GPC5</t>
  </si>
  <si>
    <t>CCDC53</t>
  </si>
  <si>
    <t>DDB2</t>
  </si>
  <si>
    <t>MLLT6</t>
  </si>
  <si>
    <t>JAG2</t>
  </si>
  <si>
    <t>S100PBP</t>
  </si>
  <si>
    <t>CCDC101</t>
  </si>
  <si>
    <t>PATE1</t>
  </si>
  <si>
    <t>GSE1</t>
  </si>
  <si>
    <t>TOR2A</t>
  </si>
  <si>
    <t>FAM53C</t>
  </si>
  <si>
    <t>PRKG1</t>
  </si>
  <si>
    <t>ZNF292</t>
  </si>
  <si>
    <t>SLFNL1</t>
  </si>
  <si>
    <t>SGCD</t>
  </si>
  <si>
    <t>SNAP23</t>
  </si>
  <si>
    <t>PTRH1</t>
  </si>
  <si>
    <t>IDNK</t>
  </si>
  <si>
    <t>ZNF829</t>
  </si>
  <si>
    <t>DPYSL5</t>
  </si>
  <si>
    <t>FAM19A2</t>
  </si>
  <si>
    <t>GSK3B</t>
  </si>
  <si>
    <t>UBQLN1</t>
  </si>
  <si>
    <t>PHF2</t>
  </si>
  <si>
    <t>DNAJC11</t>
  </si>
  <si>
    <t>ZFPM2</t>
  </si>
  <si>
    <t>THEM6</t>
  </si>
  <si>
    <t>POLR3C</t>
  </si>
  <si>
    <t>RAD54L</t>
  </si>
  <si>
    <t>SPATS2</t>
  </si>
  <si>
    <t>IGF1</t>
  </si>
  <si>
    <t>LSM1</t>
  </si>
  <si>
    <t>GPANK1</t>
  </si>
  <si>
    <t>DLAT</t>
  </si>
  <si>
    <t>MRPL9</t>
  </si>
  <si>
    <t>SLC9A9</t>
  </si>
  <si>
    <t>CNPY2</t>
  </si>
  <si>
    <t>PPAPDC1B</t>
  </si>
  <si>
    <t>RIT1</t>
  </si>
  <si>
    <t>C8orf22</t>
  </si>
  <si>
    <t>CELF4</t>
  </si>
  <si>
    <t>F2</t>
  </si>
  <si>
    <t>ARPC5L</t>
  </si>
  <si>
    <t>NME2</t>
  </si>
  <si>
    <t>ZNF781</t>
  </si>
  <si>
    <t>CD160</t>
  </si>
  <si>
    <t>HYOU1</t>
  </si>
  <si>
    <t>ZNF16</t>
  </si>
  <si>
    <t>EVI2A</t>
  </si>
  <si>
    <t>FMNL1</t>
  </si>
  <si>
    <t>RAB11FIP2</t>
  </si>
  <si>
    <t>HSF2</t>
  </si>
  <si>
    <t>KIF9</t>
  </si>
  <si>
    <t>H2AFV</t>
  </si>
  <si>
    <t>SLC43A3</t>
  </si>
  <si>
    <t>TP53I3</t>
  </si>
  <si>
    <t>HMGXB3</t>
  </si>
  <si>
    <t>GIN1</t>
  </si>
  <si>
    <t>ZDHHC5</t>
  </si>
  <si>
    <t>LRRC27</t>
  </si>
  <si>
    <t>NOS1AP</t>
  </si>
  <si>
    <t>C6orf163</t>
  </si>
  <si>
    <t>AREL1</t>
  </si>
  <si>
    <t>TMEM106A</t>
  </si>
  <si>
    <t>SACM1L</t>
  </si>
  <si>
    <t>PRMT9</t>
  </si>
  <si>
    <t>BCAS4</t>
  </si>
  <si>
    <t>LOC101928870</t>
  </si>
  <si>
    <t>C1orf43</t>
  </si>
  <si>
    <t>ABHD17C</t>
  </si>
  <si>
    <t>UBP1</t>
  </si>
  <si>
    <t>ZCCHC4</t>
  </si>
  <si>
    <t>C11orf52</t>
  </si>
  <si>
    <t>LOC338667</t>
  </si>
  <si>
    <t>TMEM174</t>
  </si>
  <si>
    <t>HMG20A</t>
  </si>
  <si>
    <t>SYT11</t>
  </si>
  <si>
    <t>CGA</t>
  </si>
  <si>
    <t>WIF1</t>
  </si>
  <si>
    <t>SERINC1</t>
  </si>
  <si>
    <t>PBXIP1</t>
  </si>
  <si>
    <t>CLUAP1</t>
  </si>
  <si>
    <t>DBF4B</t>
  </si>
  <si>
    <t>BTN2A2</t>
  </si>
  <si>
    <t>ATXN1L</t>
  </si>
  <si>
    <t>PRPF40A</t>
  </si>
  <si>
    <t>GLDC</t>
  </si>
  <si>
    <t>FUT10</t>
  </si>
  <si>
    <t>HIST1H3B</t>
  </si>
  <si>
    <t>TES</t>
  </si>
  <si>
    <t>SPEF1</t>
  </si>
  <si>
    <t>AATK</t>
  </si>
  <si>
    <t>BRIP1</t>
  </si>
  <si>
    <t>FBXL2</t>
  </si>
  <si>
    <t>LURAP1</t>
  </si>
  <si>
    <t>CDH3</t>
  </si>
  <si>
    <t>SPINK7</t>
  </si>
  <si>
    <t>RABGAP1L</t>
  </si>
  <si>
    <t>ICAM5</t>
  </si>
  <si>
    <t>ARID1B</t>
  </si>
  <si>
    <t>CASC3</t>
  </si>
  <si>
    <t>SLC43A1</t>
  </si>
  <si>
    <t>HIST1H2AL</t>
  </si>
  <si>
    <t>STRBP</t>
  </si>
  <si>
    <t>HIST1H1A</t>
  </si>
  <si>
    <t>PDE9A</t>
  </si>
  <si>
    <t>ABHD16A</t>
  </si>
  <si>
    <t>MITF</t>
  </si>
  <si>
    <t>CCDC85A</t>
  </si>
  <si>
    <t>AMBRA1</t>
  </si>
  <si>
    <t>KIAA1522</t>
  </si>
  <si>
    <t>WAPAL</t>
  </si>
  <si>
    <t>GALNT13</t>
  </si>
  <si>
    <t>ANO4</t>
  </si>
  <si>
    <t>CHST2</t>
  </si>
  <si>
    <t>AMPH</t>
  </si>
  <si>
    <t>MAN2B2</t>
  </si>
  <si>
    <t>ABHD1</t>
  </si>
  <si>
    <t>ODF1</t>
  </si>
  <si>
    <t>HMGCS1</t>
  </si>
  <si>
    <t>ZC3H14</t>
  </si>
  <si>
    <t>RBL2</t>
  </si>
  <si>
    <t>GLCCI1</t>
  </si>
  <si>
    <t>PPP6R3</t>
  </si>
  <si>
    <t>CLASP2</t>
  </si>
  <si>
    <t>SNX27</t>
  </si>
  <si>
    <t>PCDH17</t>
  </si>
  <si>
    <t>UBE2E2</t>
  </si>
  <si>
    <t>ZPR1</t>
  </si>
  <si>
    <t>AKIRIN2</t>
  </si>
  <si>
    <t>RAPGEFL1</t>
  </si>
  <si>
    <t>BAG6</t>
  </si>
  <si>
    <t>VWC2L</t>
  </si>
  <si>
    <t>CDC23</t>
  </si>
  <si>
    <t>GRM8</t>
  </si>
  <si>
    <t>EML2</t>
  </si>
  <si>
    <t>LUZP2</t>
  </si>
  <si>
    <t>PPFIA4</t>
  </si>
  <si>
    <t>LPXN</t>
  </si>
  <si>
    <t>NKAIN2</t>
  </si>
  <si>
    <t>LINC00452</t>
  </si>
  <si>
    <t>CDH12</t>
  </si>
  <si>
    <t>RNF38</t>
  </si>
  <si>
    <t>PREP</t>
  </si>
  <si>
    <t>EMX1</t>
  </si>
  <si>
    <t>FAM178B</t>
  </si>
  <si>
    <t>RAD52</t>
  </si>
  <si>
    <t>PAM</t>
  </si>
  <si>
    <t>UCKL1</t>
  </si>
  <si>
    <t>EIF4E1B</t>
  </si>
  <si>
    <t>PADI4</t>
  </si>
  <si>
    <t>YARS</t>
  </si>
  <si>
    <t>SETD2</t>
  </si>
  <si>
    <t>HACD4</t>
  </si>
  <si>
    <t>GFRA3</t>
  </si>
  <si>
    <t>RHOU</t>
  </si>
  <si>
    <t>ZBTB46</t>
  </si>
  <si>
    <t>BRCA1</t>
  </si>
  <si>
    <t>HMMR</t>
  </si>
  <si>
    <t>RND2</t>
  </si>
  <si>
    <t>LY6K</t>
  </si>
  <si>
    <t>TIMD4</t>
  </si>
  <si>
    <t>CD46</t>
  </si>
  <si>
    <t>AARSD1</t>
  </si>
  <si>
    <t>C19orf38</t>
  </si>
  <si>
    <t>RCN2</t>
  </si>
  <si>
    <t>LYZ</t>
  </si>
  <si>
    <t>CDK14</t>
  </si>
  <si>
    <t>HSPA12A</t>
  </si>
  <si>
    <t>NBR1</t>
  </si>
  <si>
    <t>FAHD2B</t>
  </si>
  <si>
    <t>FAM19A5</t>
  </si>
  <si>
    <t>CTPS1</t>
  </si>
  <si>
    <t>ZNF366</t>
  </si>
  <si>
    <t>EHMT2</t>
  </si>
  <si>
    <t>GREB1L</t>
  </si>
  <si>
    <t>SGCZ</t>
  </si>
  <si>
    <t>MGME1</t>
  </si>
  <si>
    <t>CLK2</t>
  </si>
  <si>
    <t>GJC1</t>
  </si>
  <si>
    <t>PTGES3L-AARSD1</t>
  </si>
  <si>
    <t>ZSCAN1</t>
  </si>
  <si>
    <t>OPA3</t>
  </si>
  <si>
    <t>VWA2</t>
  </si>
  <si>
    <t>TMEM184C</t>
  </si>
  <si>
    <t>PIK3AP1</t>
  </si>
  <si>
    <t>CACNA2D1</t>
  </si>
  <si>
    <t>SMIM19</t>
  </si>
  <si>
    <t>ACRV1</t>
  </si>
  <si>
    <t>SLC35A1</t>
  </si>
  <si>
    <t>SLC35C1</t>
  </si>
  <si>
    <t>CUBN</t>
  </si>
  <si>
    <t>ASPHD1</t>
  </si>
  <si>
    <t>CPSF7</t>
  </si>
  <si>
    <t>C7orf77</t>
  </si>
  <si>
    <t>RAB8B</t>
  </si>
  <si>
    <t>COQ10A</t>
  </si>
  <si>
    <t>ZNF644</t>
  </si>
  <si>
    <t>EPHX1</t>
  </si>
  <si>
    <t>ZAP70</t>
  </si>
  <si>
    <t>ECT2</t>
  </si>
  <si>
    <t>MAP3K5</t>
  </si>
  <si>
    <t>PTH1R</t>
  </si>
  <si>
    <t>CLEC3A</t>
  </si>
  <si>
    <t>C15orf27</t>
  </si>
  <si>
    <t>RABEP2</t>
  </si>
  <si>
    <t>TESPA1</t>
  </si>
  <si>
    <t>ADORA2B</t>
  </si>
  <si>
    <t>PAPSS2</t>
  </si>
  <si>
    <t>ERICH2</t>
  </si>
  <si>
    <t>ASPG</t>
  </si>
  <si>
    <t>ISL2</t>
  </si>
  <si>
    <t>MMP9</t>
  </si>
  <si>
    <t>TIGD6</t>
  </si>
  <si>
    <t>DNM2</t>
  </si>
  <si>
    <t>MRPL15</t>
  </si>
  <si>
    <t>BRINP2</t>
  </si>
  <si>
    <t>SLC4A11</t>
  </si>
  <si>
    <t>CLN3</t>
  </si>
  <si>
    <t>UBE2E2-AS1</t>
  </si>
  <si>
    <t>MTERF1</t>
  </si>
  <si>
    <t>NKAPL</t>
  </si>
  <si>
    <t>DDX41</t>
  </si>
  <si>
    <t>ESPL1</t>
  </si>
  <si>
    <t>LSM2</t>
  </si>
  <si>
    <t>DET1</t>
  </si>
  <si>
    <t>NR5A1</t>
  </si>
  <si>
    <t>ZFP90</t>
  </si>
  <si>
    <t>CKB</t>
  </si>
  <si>
    <t>NCAN</t>
  </si>
  <si>
    <t>PTMS</t>
  </si>
  <si>
    <t>ZNF260</t>
  </si>
  <si>
    <t>ZFP91</t>
  </si>
  <si>
    <t>CATSPERD</t>
  </si>
  <si>
    <t>RARA</t>
  </si>
  <si>
    <t>YEATS4</t>
  </si>
  <si>
    <t>C2orf44</t>
  </si>
  <si>
    <t>DAP3</t>
  </si>
  <si>
    <t>ORC1</t>
  </si>
  <si>
    <t>TOLLIP</t>
  </si>
  <si>
    <t>NDUFAF7</t>
  </si>
  <si>
    <t>C8orf74</t>
  </si>
  <si>
    <t>GYLTL1B</t>
  </si>
  <si>
    <t>RGS1</t>
  </si>
  <si>
    <t>MRPL39</t>
  </si>
  <si>
    <t>MCM9</t>
  </si>
  <si>
    <t>MARVELD3</t>
  </si>
  <si>
    <t>ZNF570</t>
  </si>
  <si>
    <t>KDM4B</t>
  </si>
  <si>
    <t>CLUH</t>
  </si>
  <si>
    <t>NUDCD2</t>
  </si>
  <si>
    <t>TDRD1</t>
  </si>
  <si>
    <t>HMBS</t>
  </si>
  <si>
    <t>GINS2</t>
  </si>
  <si>
    <t>PTGES3L</t>
  </si>
  <si>
    <t>KIF5A</t>
  </si>
  <si>
    <t>LOC101060256</t>
  </si>
  <si>
    <t>SNCA</t>
  </si>
  <si>
    <t>PEAK1</t>
  </si>
  <si>
    <t>MSL1</t>
  </si>
  <si>
    <t>DIP2C</t>
  </si>
  <si>
    <t>RRAS</t>
  </si>
  <si>
    <t>HSPH1</t>
  </si>
  <si>
    <t>TFAP2D</t>
  </si>
  <si>
    <t>BRDT</t>
  </si>
  <si>
    <t>KIF27</t>
  </si>
  <si>
    <t>MAPK3</t>
  </si>
  <si>
    <t>CHRNE</t>
  </si>
  <si>
    <t>EGFLAM</t>
  </si>
  <si>
    <t>HCAR2</t>
  </si>
  <si>
    <t>ST6GALNAC3</t>
  </si>
  <si>
    <t>PDE11A</t>
  </si>
  <si>
    <t>SMPD3</t>
  </si>
  <si>
    <t>SLIT1</t>
  </si>
  <si>
    <t>TMEM163</t>
  </si>
  <si>
    <t>RMND1</t>
  </si>
  <si>
    <t>ARID4A</t>
  </si>
  <si>
    <t>SNX5</t>
  </si>
  <si>
    <t>DZIP1</t>
  </si>
  <si>
    <t>ORC3</t>
  </si>
  <si>
    <t>RMDN3</t>
  </si>
  <si>
    <t>GATAD2B</t>
  </si>
  <si>
    <t>PSMD2</t>
  </si>
  <si>
    <t>TRAPPC9</t>
  </si>
  <si>
    <t>HLA-B</t>
  </si>
  <si>
    <t>GUCY1A3</t>
  </si>
  <si>
    <t>HIST1H4A</t>
  </si>
  <si>
    <t>CD19</t>
  </si>
  <si>
    <t>HIST1H2BH</t>
  </si>
  <si>
    <t>ZNF438</t>
  </si>
  <si>
    <t>PPP3CB</t>
  </si>
  <si>
    <t>KIAA1598</t>
  </si>
  <si>
    <t>ZCCHC11</t>
  </si>
  <si>
    <t>FAM83B</t>
  </si>
  <si>
    <t>SLC17A4</t>
  </si>
  <si>
    <t>SRI</t>
  </si>
  <si>
    <t>THOP1</t>
  </si>
  <si>
    <t>KIF20A</t>
  </si>
  <si>
    <t>CAMLG</t>
  </si>
  <si>
    <t>ZNF280D</t>
  </si>
  <si>
    <t>CELF3</t>
  </si>
  <si>
    <t>ORC4</t>
  </si>
  <si>
    <t>PATE3</t>
  </si>
  <si>
    <t>IFT20</t>
  </si>
  <si>
    <t>RNF220</t>
  </si>
  <si>
    <t>NUDT14</t>
  </si>
  <si>
    <t>HLA-DPB1</t>
  </si>
  <si>
    <t>TEKT4</t>
  </si>
  <si>
    <t>C20orf27</t>
  </si>
  <si>
    <t>SKOR1</t>
  </si>
  <si>
    <t>HCAR3</t>
  </si>
  <si>
    <t>POC5</t>
  </si>
  <si>
    <t>C4orf36</t>
  </si>
  <si>
    <t>RNF115</t>
  </si>
  <si>
    <t>SMTNL1</t>
  </si>
  <si>
    <t>GJB7</t>
  </si>
  <si>
    <t>DNAJC3</t>
  </si>
  <si>
    <t>HKR1</t>
  </si>
  <si>
    <t>ZNF821</t>
  </si>
  <si>
    <t>NUDT3</t>
  </si>
  <si>
    <t>DIXDC1</t>
  </si>
  <si>
    <t>UTP18</t>
  </si>
  <si>
    <t>RORA</t>
  </si>
  <si>
    <t>COG5</t>
  </si>
  <si>
    <t>CCDC172</t>
  </si>
  <si>
    <t>GALNT7</t>
  </si>
  <si>
    <t>ZMYND8</t>
  </si>
  <si>
    <t>ADAM22</t>
  </si>
  <si>
    <t>LY6D</t>
  </si>
  <si>
    <t>HIST1H2BF</t>
  </si>
  <si>
    <t>TRPM3</t>
  </si>
  <si>
    <t>SLC5A11</t>
  </si>
  <si>
    <t>NELFE</t>
  </si>
  <si>
    <t>CNTN5</t>
  </si>
  <si>
    <t>NAV3</t>
  </si>
  <si>
    <t>ZFP41</t>
  </si>
  <si>
    <t>LRRC49</t>
  </si>
  <si>
    <t>TAT</t>
  </si>
  <si>
    <t>LMBR1</t>
  </si>
  <si>
    <t>RPGRIP1L</t>
  </si>
  <si>
    <t>KNTC1</t>
  </si>
  <si>
    <t>KCNQ3</t>
  </si>
  <si>
    <t>CLEC7A</t>
  </si>
  <si>
    <t>LPP</t>
  </si>
  <si>
    <t>PRPF38A</t>
  </si>
  <si>
    <t>PRSS16</t>
  </si>
  <si>
    <t>ALG6</t>
  </si>
  <si>
    <t>ACSF2</t>
  </si>
  <si>
    <t>APOBR</t>
  </si>
  <si>
    <t>TFDP1</t>
  </si>
  <si>
    <t>ZDHHC16</t>
  </si>
  <si>
    <t>DLG2</t>
  </si>
  <si>
    <t>NME5</t>
  </si>
  <si>
    <t>CFAP69</t>
  </si>
  <si>
    <t>SYNGAP1</t>
  </si>
  <si>
    <t>NUDT17</t>
  </si>
  <si>
    <t>RUNDC1</t>
  </si>
  <si>
    <t>GNMT</t>
  </si>
  <si>
    <t>ANKRD1</t>
  </si>
  <si>
    <t>SMARCAD1</t>
  </si>
  <si>
    <t>SMAD7</t>
  </si>
  <si>
    <t>C2CD4C</t>
  </si>
  <si>
    <t>LAMP5</t>
  </si>
  <si>
    <t>CASC5</t>
  </si>
  <si>
    <t>FEZF1</t>
  </si>
  <si>
    <t>PREPL</t>
  </si>
  <si>
    <t>CD276</t>
  </si>
  <si>
    <t>SEC61A2</t>
  </si>
  <si>
    <t>EPHA2</t>
  </si>
  <si>
    <t>ZNF439</t>
  </si>
  <si>
    <t>TMX2</t>
  </si>
  <si>
    <t>DDC</t>
  </si>
  <si>
    <t>LRTM1</t>
  </si>
  <si>
    <t>CNTNAP5</t>
  </si>
  <si>
    <t>GKAP1</t>
  </si>
  <si>
    <t>UBR5</t>
  </si>
  <si>
    <t>OLFML2A</t>
  </si>
  <si>
    <t>SNRPC</t>
  </si>
  <si>
    <t>ATP10B</t>
  </si>
  <si>
    <t>SYN3</t>
  </si>
  <si>
    <t>SPINK9</t>
  </si>
  <si>
    <t>TBRG4</t>
  </si>
  <si>
    <t>TMEM245</t>
  </si>
  <si>
    <t>RAB29</t>
  </si>
  <si>
    <t>SMG7</t>
  </si>
  <si>
    <t>UBTF</t>
  </si>
  <si>
    <t>CCDC9</t>
  </si>
  <si>
    <t>PTER</t>
  </si>
  <si>
    <t>TEX264</t>
  </si>
  <si>
    <t>MAGI1</t>
  </si>
  <si>
    <t>RBBP8</t>
  </si>
  <si>
    <t>RPL27</t>
  </si>
  <si>
    <t>STRN</t>
  </si>
  <si>
    <t>STK4</t>
  </si>
  <si>
    <t>E2F7</t>
  </si>
  <si>
    <t>ACTL7A</t>
  </si>
  <si>
    <t>HSPA1B</t>
  </si>
  <si>
    <t>BTN3A2</t>
  </si>
  <si>
    <t>CD40</t>
  </si>
  <si>
    <t>HBP1</t>
  </si>
  <si>
    <t>PAX5</t>
  </si>
  <si>
    <t>FAM200B</t>
  </si>
  <si>
    <t>DOC2A</t>
  </si>
  <si>
    <t>HMGB1</t>
  </si>
  <si>
    <t>GTPBP10</t>
  </si>
  <si>
    <t>MYO18A</t>
  </si>
  <si>
    <t>TMEM233</t>
  </si>
  <si>
    <t>OR2B2</t>
  </si>
  <si>
    <t>FBXO17</t>
  </si>
  <si>
    <t>ACP2</t>
  </si>
  <si>
    <t>BCL7B</t>
  </si>
  <si>
    <t>MEGF11</t>
  </si>
  <si>
    <t>TUFT1</t>
  </si>
  <si>
    <t>THBS3</t>
  </si>
  <si>
    <t>NCLN</t>
  </si>
  <si>
    <t>SLC9A5</t>
  </si>
  <si>
    <t>ADAM11</t>
  </si>
  <si>
    <t>BCAP29</t>
  </si>
  <si>
    <t>SYT16</t>
  </si>
  <si>
    <t>EIF5A</t>
  </si>
  <si>
    <t>ZNF569</t>
  </si>
  <si>
    <t>ZNF385D</t>
  </si>
  <si>
    <t>CRNN</t>
  </si>
  <si>
    <t>CLIP1</t>
  </si>
  <si>
    <t>C1QL1</t>
  </si>
  <si>
    <t>SULF2</t>
  </si>
  <si>
    <t>CPN1</t>
  </si>
  <si>
    <t>LANCL2</t>
  </si>
  <si>
    <t>DTNA</t>
  </si>
  <si>
    <t>POMGNT2</t>
  </si>
  <si>
    <t>TENM4</t>
  </si>
  <si>
    <t>IFI35</t>
  </si>
  <si>
    <t>PPP2R3A</t>
  </si>
  <si>
    <t>IGHMBP2</t>
  </si>
  <si>
    <t>C16orf87</t>
  </si>
  <si>
    <t>FSHR</t>
  </si>
  <si>
    <t>CPLX2</t>
  </si>
  <si>
    <t>SULT1A2</t>
  </si>
  <si>
    <t>COLEC10</t>
  </si>
  <si>
    <t>CAAP1</t>
  </si>
  <si>
    <t>POM121L2</t>
  </si>
  <si>
    <t>U2SURP</t>
  </si>
  <si>
    <t>FERMT2</t>
  </si>
  <si>
    <t>DGKZ</t>
  </si>
  <si>
    <t>AKAP6</t>
  </si>
  <si>
    <t>SLC2A4RG</t>
  </si>
  <si>
    <t>RNF34</t>
  </si>
  <si>
    <t>GBA</t>
  </si>
  <si>
    <t>SLIT2</t>
  </si>
  <si>
    <t>RPS19BP1</t>
  </si>
  <si>
    <t>PRR12</t>
  </si>
  <si>
    <t>TAS1R1</t>
  </si>
  <si>
    <t>BAZ2B</t>
  </si>
  <si>
    <t>ATP6AP1L</t>
  </si>
  <si>
    <t>PTAR1</t>
  </si>
  <si>
    <t>ZNF329</t>
  </si>
  <si>
    <t>ATP5G1</t>
  </si>
  <si>
    <t>KCNK3</t>
  </si>
  <si>
    <t>RPUSD2</t>
  </si>
  <si>
    <t>DENND5A</t>
  </si>
  <si>
    <t>DOCK10</t>
  </si>
  <si>
    <t>RPA1</t>
  </si>
  <si>
    <t>ZNF804A</t>
  </si>
  <si>
    <t>NMNAT2</t>
  </si>
  <si>
    <t>IPO9</t>
  </si>
  <si>
    <t>SUSD6</t>
  </si>
  <si>
    <t>GAS6</t>
  </si>
  <si>
    <t>CFTR</t>
  </si>
  <si>
    <t>ZNF512B</t>
  </si>
  <si>
    <t>ARMT1</t>
  </si>
  <si>
    <t>BAZ1B</t>
  </si>
  <si>
    <t>RAD51</t>
  </si>
  <si>
    <t>JADE2</t>
  </si>
  <si>
    <t>RAB3A</t>
  </si>
  <si>
    <t>UBLCP1</t>
  </si>
  <si>
    <t>RAB19</t>
  </si>
  <si>
    <t>MED24</t>
  </si>
  <si>
    <t>ATF4</t>
  </si>
  <si>
    <t>AK8</t>
  </si>
  <si>
    <t>CFB</t>
  </si>
  <si>
    <t>MICB</t>
  </si>
  <si>
    <t>TTI2</t>
  </si>
  <si>
    <t>BRK1</t>
  </si>
  <si>
    <t>C14orf159</t>
  </si>
  <si>
    <t>DCP1A</t>
  </si>
  <si>
    <t>SCARF1</t>
  </si>
  <si>
    <t>APBA1</t>
  </si>
  <si>
    <t>CDC6</t>
  </si>
  <si>
    <t>HOGA1</t>
  </si>
  <si>
    <t>FSTL5</t>
  </si>
  <si>
    <t>INCA1</t>
  </si>
  <si>
    <t>ZNF585A</t>
  </si>
  <si>
    <t>FGFR3</t>
  </si>
  <si>
    <t>ALCAM</t>
  </si>
  <si>
    <t>MTFR1</t>
  </si>
  <si>
    <t>NCK1</t>
  </si>
  <si>
    <t>ZNF527</t>
  </si>
  <si>
    <t>LAMA1</t>
  </si>
  <si>
    <t>SNF8</t>
  </si>
  <si>
    <t>GPR158</t>
  </si>
  <si>
    <t>NFYB</t>
  </si>
  <si>
    <t>TMEM216</t>
  </si>
  <si>
    <t>HIST1H2BO</t>
  </si>
  <si>
    <t>IGSF21</t>
  </si>
  <si>
    <t>PDP2</t>
  </si>
  <si>
    <t>WDR38</t>
  </si>
  <si>
    <t>LEMD3</t>
  </si>
  <si>
    <t>DTD1</t>
  </si>
  <si>
    <t>NYNRIN</t>
  </si>
  <si>
    <t>TYW5</t>
  </si>
  <si>
    <t>RNF19B</t>
  </si>
  <si>
    <t>RBM23</t>
  </si>
  <si>
    <t>C11orf57</t>
  </si>
  <si>
    <t>C6orf15</t>
  </si>
  <si>
    <t>HPCA</t>
  </si>
  <si>
    <t>YOD1</t>
  </si>
  <si>
    <t>HARBI1</t>
  </si>
  <si>
    <t>EIF4G1</t>
  </si>
  <si>
    <t>CDHR3</t>
  </si>
  <si>
    <t>ZNF891</t>
  </si>
  <si>
    <t>PLEKHG4</t>
  </si>
  <si>
    <t>MAPK8IP2</t>
  </si>
  <si>
    <t>PFKFB2</t>
  </si>
  <si>
    <t>GADL1</t>
  </si>
  <si>
    <t>LRRC8C</t>
  </si>
  <si>
    <t>KCNMB2</t>
  </si>
  <si>
    <t>CTDP1</t>
  </si>
  <si>
    <t>RBM6</t>
  </si>
  <si>
    <t>TUSC2</t>
  </si>
  <si>
    <t>YWHAB</t>
  </si>
  <si>
    <t>ANKRD36B</t>
  </si>
  <si>
    <t>P2RX3</t>
  </si>
  <si>
    <t>PNLDC1</t>
  </si>
  <si>
    <t>INAFM1</t>
  </si>
  <si>
    <t>VEPH1</t>
  </si>
  <si>
    <t>RPS10-NUDT3</t>
  </si>
  <si>
    <t>FAM19A4</t>
  </si>
  <si>
    <t>ZCCHC8</t>
  </si>
  <si>
    <t>ZNF140</t>
  </si>
  <si>
    <t>ZNF236</t>
  </si>
  <si>
    <t>NEFM</t>
  </si>
  <si>
    <t>MYO1C</t>
  </si>
  <si>
    <t>PUS3</t>
  </si>
  <si>
    <t>PRDM16</t>
  </si>
  <si>
    <t>SSR1</t>
  </si>
  <si>
    <t>MYBPC3</t>
  </si>
  <si>
    <t>HIST1H4L</t>
  </si>
  <si>
    <t>SLC25A39</t>
  </si>
  <si>
    <t>KIF13A</t>
  </si>
  <si>
    <t>ZNF362</t>
  </si>
  <si>
    <t>SNAPC3</t>
  </si>
  <si>
    <t>CATSPER3</t>
  </si>
  <si>
    <t>DEFB135</t>
  </si>
  <si>
    <t>NUCKS1</t>
  </si>
  <si>
    <t>LEMD2</t>
  </si>
  <si>
    <t>NKX3-1</t>
  </si>
  <si>
    <t>PALMD</t>
  </si>
  <si>
    <t>NACAD</t>
  </si>
  <si>
    <t>DDHD1</t>
  </si>
  <si>
    <t>GDPD4</t>
  </si>
  <si>
    <t>ANXA7</t>
  </si>
  <si>
    <t>DXO</t>
  </si>
  <si>
    <t>GOPC</t>
  </si>
  <si>
    <t>ROCK1</t>
  </si>
  <si>
    <t>CRELD1</t>
  </si>
  <si>
    <t>ZGPAT</t>
  </si>
  <si>
    <t>TAS2R50</t>
  </si>
  <si>
    <t>PAIP1</t>
  </si>
  <si>
    <t>PPP1R16A</t>
  </si>
  <si>
    <t>RPH3AL</t>
  </si>
  <si>
    <t>IRF2BP2</t>
  </si>
  <si>
    <t>SH2D3C</t>
  </si>
  <si>
    <t>GNAT1</t>
  </si>
  <si>
    <t>CTNND2</t>
  </si>
  <si>
    <t>GABARAPL2</t>
  </si>
  <si>
    <t>ACMSD</t>
  </si>
  <si>
    <t>HCAR1</t>
  </si>
  <si>
    <t>TBKBP1</t>
  </si>
  <si>
    <t>TMEM132D</t>
  </si>
  <si>
    <t>HIST1H3I</t>
  </si>
  <si>
    <t>PTPN23</t>
  </si>
  <si>
    <t>NDUFA8</t>
  </si>
  <si>
    <t>B3GALT1</t>
  </si>
  <si>
    <t>CRY2</t>
  </si>
  <si>
    <t>MICAL3</t>
  </si>
  <si>
    <t>G3BP2</t>
  </si>
  <si>
    <t>PIAS2</t>
  </si>
  <si>
    <t>MCFD2</t>
  </si>
  <si>
    <t>ASB13</t>
  </si>
  <si>
    <t>RPF2</t>
  </si>
  <si>
    <t>NAPRT</t>
  </si>
  <si>
    <t>CDH1</t>
  </si>
  <si>
    <t>SLC41A1</t>
  </si>
  <si>
    <t>SMIM24</t>
  </si>
  <si>
    <t>DDX39B</t>
  </si>
  <si>
    <t>ATM</t>
  </si>
  <si>
    <t>CCDC149</t>
  </si>
  <si>
    <t>LZTS3</t>
  </si>
  <si>
    <t>SEMA3E</t>
  </si>
  <si>
    <t>CIPC</t>
  </si>
  <si>
    <t>GPR75</t>
  </si>
  <si>
    <t>DPPA2</t>
  </si>
  <si>
    <t>NGEF</t>
  </si>
  <si>
    <t>CREB3L4</t>
  </si>
  <si>
    <t>RARS2</t>
  </si>
  <si>
    <t>KCNS1</t>
  </si>
  <si>
    <t>KLF5</t>
  </si>
  <si>
    <t>RHCG</t>
  </si>
  <si>
    <t>FZD9</t>
  </si>
  <si>
    <t>TEF</t>
  </si>
  <si>
    <t>ZNF100</t>
  </si>
  <si>
    <t>ASTN1</t>
  </si>
  <si>
    <t>INO80D</t>
  </si>
  <si>
    <t>LMX1B</t>
  </si>
  <si>
    <t>UBE2Z</t>
  </si>
  <si>
    <t>VPS39</t>
  </si>
  <si>
    <t>MLF1</t>
  </si>
  <si>
    <t>CAMK2N2</t>
  </si>
  <si>
    <t>ITGB3BP</t>
  </si>
  <si>
    <t>FGD2</t>
  </si>
  <si>
    <t>OR5M3</t>
  </si>
  <si>
    <t>PPP1R32</t>
  </si>
  <si>
    <t>HMGN1</t>
  </si>
  <si>
    <t>MLN</t>
  </si>
  <si>
    <t>LY75-CD302</t>
  </si>
  <si>
    <t>SIGLEC8</t>
  </si>
  <si>
    <t>RSRC1</t>
  </si>
  <si>
    <t>MEIS3</t>
  </si>
  <si>
    <t>EMC3</t>
  </si>
  <si>
    <t>TAF4</t>
  </si>
  <si>
    <t>NELL2</t>
  </si>
  <si>
    <t>SCAMP3</t>
  </si>
  <si>
    <t>RPS6KL1</t>
  </si>
  <si>
    <t>NELFCD</t>
  </si>
  <si>
    <t>GLI1</t>
  </si>
  <si>
    <t>CD180</t>
  </si>
  <si>
    <t>ARHGEF2</t>
  </si>
  <si>
    <t>BTC</t>
  </si>
  <si>
    <t>GBP6</t>
  </si>
  <si>
    <t>GLI4</t>
  </si>
  <si>
    <t>CRTC1</t>
  </si>
  <si>
    <t>PDLIM2</t>
  </si>
  <si>
    <t>ZNF664</t>
  </si>
  <si>
    <t>CREB3L1</t>
  </si>
  <si>
    <t>FNTA</t>
  </si>
  <si>
    <t>KLHL3</t>
  </si>
  <si>
    <t>GLO1</t>
  </si>
  <si>
    <t>DZIP3</t>
  </si>
  <si>
    <t>LRRFIP2</t>
  </si>
  <si>
    <t>S1PR3</t>
  </si>
  <si>
    <t>HLA-A</t>
  </si>
  <si>
    <t>NPEPPS</t>
  </si>
  <si>
    <t>CUX1</t>
  </si>
  <si>
    <t>RABGAP1</t>
  </si>
  <si>
    <t>CLDN7</t>
  </si>
  <si>
    <t>ANKIB1</t>
  </si>
  <si>
    <t>CDKL2</t>
  </si>
  <si>
    <t>ZNF75A</t>
  </si>
  <si>
    <t>FAAH</t>
  </si>
  <si>
    <t>TMPRSS7</t>
  </si>
  <si>
    <t>MAP3K14</t>
  </si>
  <si>
    <t>YIPF1</t>
  </si>
  <si>
    <t>ORAI3</t>
  </si>
  <si>
    <t>MORC3</t>
  </si>
  <si>
    <t>PRKRA</t>
  </si>
  <si>
    <t>PSMA3</t>
  </si>
  <si>
    <t>MIEF1</t>
  </si>
  <si>
    <t>CNTRL</t>
  </si>
  <si>
    <t>CTNND1</t>
  </si>
  <si>
    <t>P4HA1</t>
  </si>
  <si>
    <t>KIT</t>
  </si>
  <si>
    <t>CNTNAP2</t>
  </si>
  <si>
    <t>CTSZ</t>
  </si>
  <si>
    <t>GON4L</t>
  </si>
  <si>
    <t>FANCG</t>
  </si>
  <si>
    <t>RNF223</t>
  </si>
  <si>
    <t>NPAT</t>
  </si>
  <si>
    <t>CNTLN</t>
  </si>
  <si>
    <t>NIM1K</t>
  </si>
  <si>
    <t>KRTCAP2</t>
  </si>
  <si>
    <t>TBX20</t>
  </si>
  <si>
    <t>THAP3</t>
  </si>
  <si>
    <t>C19orf24</t>
  </si>
  <si>
    <t>CPQ</t>
  </si>
  <si>
    <t>ARMC12</t>
  </si>
  <si>
    <t>MED19</t>
  </si>
  <si>
    <t>KIF18B</t>
  </si>
  <si>
    <t>OVOL1</t>
  </si>
  <si>
    <t>CFAP70</t>
  </si>
  <si>
    <t>PLCB1</t>
  </si>
  <si>
    <t>MRPS6</t>
  </si>
  <si>
    <t>SLC5A3</t>
  </si>
  <si>
    <t>NBEAL2</t>
  </si>
  <si>
    <t>LY75</t>
  </si>
  <si>
    <t>GIT1</t>
  </si>
  <si>
    <t>XBP1</t>
  </si>
  <si>
    <t>KRIT1</t>
  </si>
  <si>
    <t>DLL1</t>
  </si>
  <si>
    <t>XPO7</t>
  </si>
  <si>
    <t>FAM149B1</t>
  </si>
  <si>
    <t>GABRA4</t>
  </si>
  <si>
    <t>MOXD1</t>
  </si>
  <si>
    <t>TSPAN17</t>
  </si>
  <si>
    <t>RUNDC3A</t>
  </si>
  <si>
    <t>UHRF1BP1</t>
  </si>
  <si>
    <t>CASP4</t>
  </si>
  <si>
    <t>TMEM194B</t>
  </si>
  <si>
    <t>TRANK1</t>
  </si>
  <si>
    <t>AMFR</t>
  </si>
  <si>
    <t>AGRN</t>
  </si>
  <si>
    <t>BEAN1</t>
  </si>
  <si>
    <t>IST1</t>
  </si>
  <si>
    <t>STIM1</t>
  </si>
  <si>
    <t>WFDC13</t>
  </si>
  <si>
    <t>IL27</t>
  </si>
  <si>
    <t>DTHD1</t>
  </si>
  <si>
    <t>KDM4C</t>
  </si>
  <si>
    <t>C3orf79</t>
  </si>
  <si>
    <t>SCAMP4</t>
  </si>
  <si>
    <t>PDLIM4</t>
  </si>
  <si>
    <t>ETS2</t>
  </si>
  <si>
    <t>MCCD1</t>
  </si>
  <si>
    <t>UQCC1</t>
  </si>
  <si>
    <t>ZNF213</t>
  </si>
  <si>
    <t>KIAA1524</t>
  </si>
  <si>
    <t>C5orf28</t>
  </si>
  <si>
    <t>MSH5</t>
  </si>
  <si>
    <t>FAM26F</t>
  </si>
  <si>
    <t>PLCH1</t>
  </si>
  <si>
    <t>PTGFRN</t>
  </si>
  <si>
    <t>RPL24</t>
  </si>
  <si>
    <t>HORMAD1</t>
  </si>
  <si>
    <t>C6orf165</t>
  </si>
  <si>
    <t>AKTIP</t>
  </si>
  <si>
    <t>NCOR2</t>
  </si>
  <si>
    <t>CHGA</t>
  </si>
  <si>
    <t>KCNIP3</t>
  </si>
  <si>
    <t>ABHD8</t>
  </si>
  <si>
    <t>B3GAT1</t>
  </si>
  <si>
    <t>GOLPH3L</t>
  </si>
  <si>
    <t>SERPINE3</t>
  </si>
  <si>
    <t>TMPRSS5</t>
  </si>
  <si>
    <t>C6orf48</t>
  </si>
  <si>
    <t>CDH5</t>
  </si>
  <si>
    <t>PEX6</t>
  </si>
  <si>
    <t>YPEL4</t>
  </si>
  <si>
    <t>ABCA12</t>
  </si>
  <si>
    <t>HAX1</t>
  </si>
  <si>
    <t>POMK</t>
  </si>
  <si>
    <t>MDK</t>
  </si>
  <si>
    <t>MRPS35</t>
  </si>
  <si>
    <t>C12orf73</t>
  </si>
  <si>
    <t>FAM168A</t>
  </si>
  <si>
    <t>PXDNL</t>
  </si>
  <si>
    <t>MTG2</t>
  </si>
  <si>
    <t>RP1</t>
  </si>
  <si>
    <t>PPP1R14A</t>
  </si>
  <si>
    <t>LTBP2</t>
  </si>
  <si>
    <t>SDC3</t>
  </si>
  <si>
    <t>MALSU1</t>
  </si>
  <si>
    <t>GPC6</t>
  </si>
  <si>
    <t>DNAL4</t>
  </si>
  <si>
    <t>DPF3</t>
  </si>
  <si>
    <t>MYRIP</t>
  </si>
  <si>
    <t>ASF1A</t>
  </si>
  <si>
    <t>SENP6</t>
  </si>
  <si>
    <t>PAK1</t>
  </si>
  <si>
    <t>UST</t>
  </si>
  <si>
    <t>SCAP</t>
  </si>
  <si>
    <t>ADNP</t>
  </si>
  <si>
    <t>FAM160A1</t>
  </si>
  <si>
    <t>POLR1D</t>
  </si>
  <si>
    <t>PPIP5K2</t>
  </si>
  <si>
    <t>TAF3</t>
  </si>
  <si>
    <t>TTLL2</t>
  </si>
  <si>
    <t>CDH7</t>
  </si>
  <si>
    <t>XRN2</t>
  </si>
  <si>
    <t>NT5C</t>
  </si>
  <si>
    <t>FBXO18</t>
  </si>
  <si>
    <t>LY6G6C</t>
  </si>
  <si>
    <t>PPM1L</t>
  </si>
  <si>
    <t>SLC44A4</t>
  </si>
  <si>
    <t>TRIM46</t>
  </si>
  <si>
    <t>NAA50</t>
  </si>
  <si>
    <t>RNF122</t>
  </si>
  <si>
    <t>ELP6</t>
  </si>
  <si>
    <t>GANC</t>
  </si>
  <si>
    <t>MBTD1</t>
  </si>
  <si>
    <t>BICC1</t>
  </si>
  <si>
    <t>ZFYVE9</t>
  </si>
  <si>
    <t>CYP20A1</t>
  </si>
  <si>
    <t>AJUBA</t>
  </si>
  <si>
    <t>ANKS1A</t>
  </si>
  <si>
    <t>NHEJ1</t>
  </si>
  <si>
    <t>TP53</t>
  </si>
  <si>
    <t>PTP4A1</t>
  </si>
  <si>
    <t>DONSON</t>
  </si>
  <si>
    <t>FKBP7</t>
  </si>
  <si>
    <t>GPR22</t>
  </si>
  <si>
    <t>CTBP1</t>
  </si>
  <si>
    <t>RAB17</t>
  </si>
  <si>
    <t>SERPINI1</t>
  </si>
  <si>
    <t>EFCAB7</t>
  </si>
  <si>
    <t>CHAF1B</t>
  </si>
  <si>
    <t>HSD3B7</t>
  </si>
  <si>
    <t>COG3</t>
  </si>
  <si>
    <t>ZNF585B</t>
  </si>
  <si>
    <t>PLIN4</t>
  </si>
  <si>
    <t>SATB2</t>
  </si>
  <si>
    <t>KPNB1</t>
  </si>
  <si>
    <t>SIN3A</t>
  </si>
  <si>
    <t>TOP2A</t>
  </si>
  <si>
    <t>ZFAND4</t>
  </si>
  <si>
    <t>TANC2</t>
  </si>
  <si>
    <t>VTN</t>
  </si>
  <si>
    <t>SH3TC1</t>
  </si>
  <si>
    <t>BCAT2</t>
  </si>
  <si>
    <t>GSX2</t>
  </si>
  <si>
    <t>PLD5</t>
  </si>
  <si>
    <t>SPTLC2</t>
  </si>
  <si>
    <t>C2orf69</t>
  </si>
  <si>
    <t>UACA</t>
  </si>
  <si>
    <t>EGFR</t>
  </si>
  <si>
    <t>ECD</t>
  </si>
  <si>
    <t>BAALC</t>
  </si>
  <si>
    <t>GPR26</t>
  </si>
  <si>
    <t>TMEM41B</t>
  </si>
  <si>
    <t>VCP</t>
  </si>
  <si>
    <t>IGF2BP3</t>
  </si>
  <si>
    <t>DFNB59</t>
  </si>
  <si>
    <t>FBXO41</t>
  </si>
  <si>
    <t>ZBTB16</t>
  </si>
  <si>
    <t>ZNF566</t>
  </si>
  <si>
    <t>KLHL14</t>
  </si>
  <si>
    <t>LOC101927844</t>
  </si>
  <si>
    <t>KLHL18</t>
  </si>
  <si>
    <t>NEURL4</t>
  </si>
  <si>
    <t>TRAF1</t>
  </si>
  <si>
    <t>PRKCA</t>
  </si>
  <si>
    <t>NHLH2</t>
  </si>
  <si>
    <t>KCTD13</t>
  </si>
  <si>
    <t>C11orf63</t>
  </si>
  <si>
    <t>TRPV2</t>
  </si>
  <si>
    <t>ENO4</t>
  </si>
  <si>
    <t>FLRT2</t>
  </si>
  <si>
    <t>KIAA0391</t>
  </si>
  <si>
    <t>FOLH1</t>
  </si>
  <si>
    <t>RPL32</t>
  </si>
  <si>
    <t>SLC17A2</t>
  </si>
  <si>
    <t>FKBP4</t>
  </si>
  <si>
    <t>ACHE</t>
  </si>
  <si>
    <t>PRMT6</t>
  </si>
  <si>
    <t>ATP6V1A</t>
  </si>
  <si>
    <t>CNTN1</t>
  </si>
  <si>
    <t>RSRC2</t>
  </si>
  <si>
    <t>FAM8A1</t>
  </si>
  <si>
    <t>IRF2BP1</t>
  </si>
  <si>
    <t>CDIPT</t>
  </si>
  <si>
    <t>AP3B1</t>
  </si>
  <si>
    <t>SMAD1</t>
  </si>
  <si>
    <t>BZRAP1</t>
  </si>
  <si>
    <t>NUDT13</t>
  </si>
  <si>
    <t>FCF1</t>
  </si>
  <si>
    <t>GPT2</t>
  </si>
  <si>
    <t>ACVR1</t>
  </si>
  <si>
    <t>SUGCT</t>
  </si>
  <si>
    <t>GPATCH2</t>
  </si>
  <si>
    <t>MED13L</t>
  </si>
  <si>
    <t>CASP16</t>
  </si>
  <si>
    <t>TNKS1BP1</t>
  </si>
  <si>
    <t>MRPS5</t>
  </si>
  <si>
    <t>GAD1</t>
  </si>
  <si>
    <t>WDR81</t>
  </si>
  <si>
    <t>ABCF1</t>
  </si>
  <si>
    <t>BRMS1</t>
  </si>
  <si>
    <t>USHBP1</t>
  </si>
  <si>
    <t>SNX11</t>
  </si>
  <si>
    <t>OOEP</t>
  </si>
  <si>
    <t>DNAJC9</t>
  </si>
  <si>
    <t>PTCHD2</t>
  </si>
  <si>
    <t>RND1</t>
  </si>
  <si>
    <t>PAMR1</t>
  </si>
  <si>
    <t>LUC7L3</t>
  </si>
  <si>
    <t>CCDC90B</t>
  </si>
  <si>
    <t>FUT8</t>
  </si>
  <si>
    <t>GTF3C6</t>
  </si>
  <si>
    <t>MORN1</t>
  </si>
  <si>
    <t>DDOST</t>
  </si>
  <si>
    <t>RCCD1</t>
  </si>
  <si>
    <t>PKHD1</t>
  </si>
  <si>
    <t>SH3YL1</t>
  </si>
  <si>
    <t>RAB7A</t>
  </si>
  <si>
    <t>RC3H2</t>
  </si>
  <si>
    <t>BRI3BP</t>
  </si>
  <si>
    <t>NUP35</t>
  </si>
  <si>
    <t>STRA6</t>
  </si>
  <si>
    <t>C17orf104</t>
  </si>
  <si>
    <t>MPO</t>
  </si>
  <si>
    <t>NACC2</t>
  </si>
  <si>
    <t>LOC101928892</t>
  </si>
  <si>
    <t>XCL2</t>
  </si>
  <si>
    <t>MFSD1</t>
  </si>
  <si>
    <t>LGI2</t>
  </si>
  <si>
    <t>SETD1B</t>
  </si>
  <si>
    <t>TIGD5</t>
  </si>
  <si>
    <t>MAST1</t>
  </si>
  <si>
    <t>DENND1B</t>
  </si>
  <si>
    <t>NPSR1</t>
  </si>
  <si>
    <t>WNK1</t>
  </si>
  <si>
    <t>CACNB3</t>
  </si>
  <si>
    <t>FES</t>
  </si>
  <si>
    <t>RAI1</t>
  </si>
  <si>
    <t>TCP11</t>
  </si>
  <si>
    <t>KITLG</t>
  </si>
  <si>
    <t>ZNF174</t>
  </si>
  <si>
    <t>RHOH</t>
  </si>
  <si>
    <t>SLC20A2</t>
  </si>
  <si>
    <t>ENAH</t>
  </si>
  <si>
    <t>TCF23</t>
  </si>
  <si>
    <t>PYCRL</t>
  </si>
  <si>
    <t>MTMR6</t>
  </si>
  <si>
    <t>CCDC82</t>
  </si>
  <si>
    <t>UQCC2</t>
  </si>
  <si>
    <t>CYP27C1</t>
  </si>
  <si>
    <t>CXXC4</t>
  </si>
  <si>
    <t>PPP6C</t>
  </si>
  <si>
    <t>RPS3A</t>
  </si>
  <si>
    <t>ATG4D</t>
  </si>
  <si>
    <t>POU1F1</t>
  </si>
  <si>
    <t>ANKRD40</t>
  </si>
  <si>
    <t>CDK9</t>
  </si>
  <si>
    <t>DCAKD</t>
  </si>
  <si>
    <t>AZI2</t>
  </si>
  <si>
    <t>PSMD14</t>
  </si>
  <si>
    <t>PPP2R2C</t>
  </si>
  <si>
    <t>MAK16</t>
  </si>
  <si>
    <t>CRB2</t>
  </si>
  <si>
    <t>PTGIS</t>
  </si>
  <si>
    <t>GRIK4</t>
  </si>
  <si>
    <t>ASB3</t>
  </si>
  <si>
    <t>SDPR</t>
  </si>
  <si>
    <t>GPATCH2L</t>
  </si>
  <si>
    <t>KCNJ9</t>
  </si>
  <si>
    <t>SYNE2</t>
  </si>
  <si>
    <t>PRRG2</t>
  </si>
  <si>
    <t>MCPH1</t>
  </si>
  <si>
    <t>CACNB2</t>
  </si>
  <si>
    <t>CHMP2B</t>
  </si>
  <si>
    <t>TCF20</t>
  </si>
  <si>
    <t>C9orf9</t>
  </si>
  <si>
    <t>RELN</t>
  </si>
  <si>
    <t>HOOK3</t>
  </si>
  <si>
    <t>C11orf65</t>
  </si>
  <si>
    <t>RNF170</t>
  </si>
  <si>
    <t>LOC101929301</t>
  </si>
  <si>
    <t>LOC286238</t>
  </si>
  <si>
    <t>PPP1R9B</t>
  </si>
  <si>
    <t>ELFN1</t>
  </si>
  <si>
    <t>ALG5</t>
  </si>
  <si>
    <t>SDHC</t>
  </si>
  <si>
    <t>UBE2O</t>
  </si>
  <si>
    <t>FCGR2A</t>
  </si>
  <si>
    <t>DNASE2</t>
  </si>
  <si>
    <t>NCOA5</t>
  </si>
  <si>
    <t>ANKRD17</t>
  </si>
  <si>
    <t>MGAT5</t>
  </si>
  <si>
    <t>EFNA3</t>
  </si>
  <si>
    <t>FGD4</t>
  </si>
  <si>
    <t>ANKH</t>
  </si>
  <si>
    <t>TCEB3B</t>
  </si>
  <si>
    <t>SLC26A2</t>
  </si>
  <si>
    <t>MED27</t>
  </si>
  <si>
    <t>KIAA0907</t>
  </si>
  <si>
    <t>SLC29A1</t>
  </si>
  <si>
    <t>C16orf92</t>
  </si>
  <si>
    <t>PLVAP</t>
  </si>
  <si>
    <t>TRA2B</t>
  </si>
  <si>
    <t>SLC29A2</t>
  </si>
  <si>
    <t>CD4</t>
  </si>
  <si>
    <t>TMX4</t>
  </si>
  <si>
    <t>SMURF1</t>
  </si>
  <si>
    <t>KATNAL2</t>
  </si>
  <si>
    <t>LBR</t>
  </si>
  <si>
    <t>TBC1D9B</t>
  </si>
  <si>
    <t>MORN2</t>
  </si>
  <si>
    <t>TLK1</t>
  </si>
  <si>
    <t>TCEA1</t>
  </si>
  <si>
    <t>GLTSCR1L</t>
  </si>
  <si>
    <t>ATRN</t>
  </si>
  <si>
    <t>DCUN1D2</t>
  </si>
  <si>
    <t>YAP1</t>
  </si>
  <si>
    <t>FANCD2OS</t>
  </si>
  <si>
    <t>HDAC4</t>
  </si>
  <si>
    <t>AANAT</t>
  </si>
  <si>
    <t>PRRC2C</t>
  </si>
  <si>
    <t>GPR75-ASB3</t>
  </si>
  <si>
    <t>LOC101928058</t>
  </si>
  <si>
    <t>PXMP2</t>
  </si>
  <si>
    <t>TMCC3</t>
  </si>
  <si>
    <t>PSMG1</t>
  </si>
  <si>
    <t>TIMP3</t>
  </si>
  <si>
    <t>GATA2</t>
  </si>
  <si>
    <t>LOC100996634</t>
  </si>
  <si>
    <t>SPATS1</t>
  </si>
  <si>
    <t>NLRC3</t>
  </si>
  <si>
    <t>GRIN3A</t>
  </si>
  <si>
    <t>PGAM1</t>
  </si>
  <si>
    <t>POLR2M</t>
  </si>
  <si>
    <t>DMXL1</t>
  </si>
  <si>
    <t>HIGD1B</t>
  </si>
  <si>
    <t>CECR5</t>
  </si>
  <si>
    <t>RABEPK</t>
  </si>
  <si>
    <t>TSC22D2</t>
  </si>
  <si>
    <t>PURB</t>
  </si>
  <si>
    <t>ZNF696</t>
  </si>
  <si>
    <t>CSF1R</t>
  </si>
  <si>
    <t>FAM135B</t>
  </si>
  <si>
    <t>SLC39A1</t>
  </si>
  <si>
    <t>CAMK1G</t>
  </si>
  <si>
    <t>BICD1</t>
  </si>
  <si>
    <t>PLK5</t>
  </si>
  <si>
    <t>SP5</t>
  </si>
  <si>
    <t>MUC16</t>
  </si>
  <si>
    <t>SRSF7</t>
  </si>
  <si>
    <t>KANSL2</t>
  </si>
  <si>
    <t>POLE</t>
  </si>
  <si>
    <t>KRI1</t>
  </si>
  <si>
    <t>PTPN9</t>
  </si>
  <si>
    <t>UBE2G1</t>
  </si>
  <si>
    <t>ADAT1</t>
  </si>
  <si>
    <t>OR8J1</t>
  </si>
  <si>
    <t>SRGAP1</t>
  </si>
  <si>
    <t>CLP1</t>
  </si>
  <si>
    <t>OPA1</t>
  </si>
  <si>
    <t>SPATA20</t>
  </si>
  <si>
    <t>TMEM208</t>
  </si>
  <si>
    <t>CEP85L</t>
  </si>
  <si>
    <t>CHID1</t>
  </si>
  <si>
    <t>MAGI3</t>
  </si>
  <si>
    <t>FNDC5</t>
  </si>
  <si>
    <t>USP54</t>
  </si>
  <si>
    <t>PRKAR2B</t>
  </si>
  <si>
    <t>CPT2</t>
  </si>
  <si>
    <t>ZSCAN18</t>
  </si>
  <si>
    <t>SRRM4</t>
  </si>
  <si>
    <t>C9orf171</t>
  </si>
  <si>
    <t>ZNF10</t>
  </si>
  <si>
    <t>FAM161B</t>
  </si>
  <si>
    <t>FBXO31</t>
  </si>
  <si>
    <t>EFCAB12</t>
  </si>
  <si>
    <t>PRDM8</t>
  </si>
  <si>
    <t>PTBP3</t>
  </si>
  <si>
    <t>FZR1</t>
  </si>
  <si>
    <t>OR5B2</t>
  </si>
  <si>
    <t>HLA-E</t>
  </si>
  <si>
    <t>SLC23A3</t>
  </si>
  <si>
    <t>ACY1</t>
  </si>
  <si>
    <t>NBEAL1</t>
  </si>
  <si>
    <t>OR5AK2</t>
  </si>
  <si>
    <t>RC3H1</t>
  </si>
  <si>
    <t>RARRES1</t>
  </si>
  <si>
    <t>OR5T2</t>
  </si>
  <si>
    <t>FOXD2</t>
  </si>
  <si>
    <t>C10orf32</t>
  </si>
  <si>
    <t>RALY</t>
  </si>
  <si>
    <t>MYPOP</t>
  </si>
  <si>
    <t>SYT10</t>
  </si>
  <si>
    <t>ABI2</t>
  </si>
  <si>
    <t>MROH6</t>
  </si>
  <si>
    <t>STEAP2</t>
  </si>
  <si>
    <t>CACYBP</t>
  </si>
  <si>
    <t>PRR30</t>
  </si>
  <si>
    <t>NEIL1</t>
  </si>
  <si>
    <t>FUBP3</t>
  </si>
  <si>
    <t>C10orf62</t>
  </si>
  <si>
    <t>EFTUD2</t>
  </si>
  <si>
    <t>COX18</t>
  </si>
  <si>
    <t>XPR1</t>
  </si>
  <si>
    <t>RPTOR</t>
  </si>
  <si>
    <t>RAB14</t>
  </si>
  <si>
    <t>NFATC2IP</t>
  </si>
  <si>
    <t>CCDC117</t>
  </si>
  <si>
    <t>ZNF529</t>
  </si>
  <si>
    <t>DIS3</t>
  </si>
  <si>
    <t>PRMT5</t>
  </si>
  <si>
    <t>PKMYT1</t>
  </si>
  <si>
    <t>STEAP4</t>
  </si>
  <si>
    <t>RLF</t>
  </si>
  <si>
    <t>KCTD19</t>
  </si>
  <si>
    <t>HSD17B12</t>
  </si>
  <si>
    <t>FANCD2</t>
  </si>
  <si>
    <t>KCNK2</t>
  </si>
  <si>
    <t>TVP23C</t>
  </si>
  <si>
    <t>NUP214</t>
  </si>
  <si>
    <t>C18orf42</t>
  </si>
  <si>
    <t>VSIG2</t>
  </si>
  <si>
    <t>EPM2AIP1</t>
  </si>
  <si>
    <t>ZBTB37</t>
  </si>
  <si>
    <t>SERPING1</t>
  </si>
  <si>
    <t>ARFRP1</t>
  </si>
  <si>
    <t>GPT</t>
  </si>
  <si>
    <t>TTN</t>
  </si>
  <si>
    <t>PTGR2</t>
  </si>
  <si>
    <t>DGKB</t>
  </si>
  <si>
    <t>HEATR4</t>
  </si>
  <si>
    <t>FAM177A1</t>
  </si>
  <si>
    <t>TM9SF2</t>
  </si>
  <si>
    <t>NPHP3</t>
  </si>
  <si>
    <t>AAGAB</t>
  </si>
  <si>
    <t>FAM168B</t>
  </si>
  <si>
    <t>PARK2</t>
  </si>
  <si>
    <t>B4GALNT1</t>
  </si>
  <si>
    <t>KIAA1045</t>
  </si>
  <si>
    <t>ACTRT2</t>
  </si>
  <si>
    <t>SEC23B</t>
  </si>
  <si>
    <t>AK5</t>
  </si>
  <si>
    <t>NPAS3</t>
  </si>
  <si>
    <t>CDH4</t>
  </si>
  <si>
    <t>AFF3</t>
  </si>
  <si>
    <t>LY6H</t>
  </si>
  <si>
    <t>TP63</t>
  </si>
  <si>
    <t>ATF7</t>
  </si>
  <si>
    <t>EXOC6B</t>
  </si>
  <si>
    <t>FPGT</t>
  </si>
  <si>
    <t>ICT1</t>
  </si>
  <si>
    <t>SCRN2</t>
  </si>
  <si>
    <t>TRIM2</t>
  </si>
  <si>
    <t>MAP3K19</t>
  </si>
  <si>
    <t>PATE2</t>
  </si>
  <si>
    <t>BBS4</t>
  </si>
  <si>
    <t>ILDR2</t>
  </si>
  <si>
    <t>TP53I13</t>
  </si>
  <si>
    <t>HSCB</t>
  </si>
  <si>
    <t>SDC2</t>
  </si>
  <si>
    <t>C14orf39</t>
  </si>
  <si>
    <t>FAM60A</t>
  </si>
  <si>
    <t>PDSS1</t>
  </si>
  <si>
    <t>FAM117A</t>
  </si>
  <si>
    <t>SHISA3</t>
  </si>
  <si>
    <t>MALRD1</t>
  </si>
  <si>
    <t>NUDT5</t>
  </si>
  <si>
    <t>CTNNBL1</t>
  </si>
  <si>
    <t>CRIM1</t>
  </si>
  <si>
    <t>LBH</t>
  </si>
  <si>
    <t>DOCK8</t>
  </si>
  <si>
    <t>PARL</t>
  </si>
  <si>
    <t>ISLR</t>
  </si>
  <si>
    <t>MBD6</t>
  </si>
  <si>
    <t>FAM63A</t>
  </si>
  <si>
    <t>SH2B3</t>
  </si>
  <si>
    <t>FAM160A2</t>
  </si>
  <si>
    <t>KIAA1549L</t>
  </si>
  <si>
    <t>LRP5</t>
  </si>
  <si>
    <t>MRPL18</t>
  </si>
  <si>
    <t>LMBR1L</t>
  </si>
  <si>
    <t>ENOX1</t>
  </si>
  <si>
    <t>CLCN2</t>
  </si>
  <si>
    <t>PIGZ</t>
  </si>
  <si>
    <t>ADGRD2</t>
  </si>
  <si>
    <t>SON</t>
  </si>
  <si>
    <t>CRK</t>
  </si>
  <si>
    <t>DAAM1</t>
  </si>
  <si>
    <t>USP38</t>
  </si>
  <si>
    <t>MAL</t>
  </si>
  <si>
    <t>RRM2B</t>
  </si>
  <si>
    <t>VARS</t>
  </si>
  <si>
    <t>MDGA2</t>
  </si>
  <si>
    <t>YIPF4</t>
  </si>
  <si>
    <t>GRK6</t>
  </si>
  <si>
    <t>C9orf131</t>
  </si>
  <si>
    <t>PCDH1</t>
  </si>
  <si>
    <t>DHRS4</t>
  </si>
  <si>
    <t>MS4A14</t>
  </si>
  <si>
    <t>BRSK1</t>
  </si>
  <si>
    <t>THUMPD3</t>
  </si>
  <si>
    <t>C15orf61</t>
  </si>
  <si>
    <t>KIAA2018</t>
  </si>
  <si>
    <t>TAS2R42</t>
  </si>
  <si>
    <t>ICAM1</t>
  </si>
  <si>
    <t>SLC3A1</t>
  </si>
  <si>
    <t>SLC15A3</t>
  </si>
  <si>
    <t>PRR3</t>
  </si>
  <si>
    <t>UGP2</t>
  </si>
  <si>
    <t>INO80E</t>
  </si>
  <si>
    <t>CBX1</t>
  </si>
  <si>
    <t>SFSWAP</t>
  </si>
  <si>
    <t>SUPT20H</t>
  </si>
  <si>
    <t>PEX16</t>
  </si>
  <si>
    <t>SCAMP1</t>
  </si>
  <si>
    <t>TRIB1</t>
  </si>
  <si>
    <t>SARS2</t>
  </si>
  <si>
    <t>HLA-DQA2</t>
  </si>
  <si>
    <t>KIF2B</t>
  </si>
  <si>
    <t>TRAPPC3L</t>
  </si>
  <si>
    <t>LOC100506718</t>
  </si>
  <si>
    <t>SAE1</t>
  </si>
  <si>
    <t>ITGB6</t>
  </si>
  <si>
    <t>SLC8A1</t>
  </si>
  <si>
    <t>MRPL10</t>
  </si>
  <si>
    <t>FRMD3</t>
  </si>
  <si>
    <t>TMEM131</t>
  </si>
  <si>
    <t>UQCR10</t>
  </si>
  <si>
    <t>OR8A1</t>
  </si>
  <si>
    <t>DPP10</t>
  </si>
  <si>
    <t>GJD3</t>
  </si>
  <si>
    <t>CYTIP</t>
  </si>
  <si>
    <t>AAMDC</t>
  </si>
  <si>
    <t>RPS6KA5</t>
  </si>
  <si>
    <t>CNBD1</t>
  </si>
  <si>
    <t>ZNF383</t>
  </si>
  <si>
    <t>PSMD3</t>
  </si>
  <si>
    <t>CCDC33</t>
  </si>
  <si>
    <t>SCIN</t>
  </si>
  <si>
    <t>ABHD13</t>
  </si>
  <si>
    <t>GPR162</t>
  </si>
  <si>
    <t>GSDMA</t>
  </si>
  <si>
    <t>NAV1</t>
  </si>
  <si>
    <t>FER1L5</t>
  </si>
  <si>
    <t>SLFN13</t>
  </si>
  <si>
    <t>ZBTB2</t>
  </si>
  <si>
    <t>SLC33A1</t>
  </si>
  <si>
    <t>ALG9</t>
  </si>
  <si>
    <t>HIST1H1C</t>
  </si>
  <si>
    <t>MTMR3</t>
  </si>
  <si>
    <t>AXL</t>
  </si>
  <si>
    <t>PCSK7</t>
  </si>
  <si>
    <t>COPZ2</t>
  </si>
  <si>
    <t>LCN9</t>
  </si>
  <si>
    <t>PRSS38</t>
  </si>
  <si>
    <t>RAP1A</t>
  </si>
  <si>
    <t>OR10C1</t>
  </si>
  <si>
    <t>PHF19</t>
  </si>
  <si>
    <t>HPGDS</t>
  </si>
  <si>
    <t>MYH15</t>
  </si>
  <si>
    <t>NPEPL1</t>
  </si>
  <si>
    <t>TLR2</t>
  </si>
  <si>
    <t>MLH1</t>
  </si>
  <si>
    <t>DCLK3</t>
  </si>
  <si>
    <t>GIPR</t>
  </si>
  <si>
    <t>CNPPD1</t>
  </si>
  <si>
    <t>ANKS1B</t>
  </si>
  <si>
    <t>SSFA2</t>
  </si>
  <si>
    <t>CDC25B</t>
  </si>
  <si>
    <t>PDLIM5</t>
  </si>
  <si>
    <t>NUP153</t>
  </si>
  <si>
    <t>INTS6</t>
  </si>
  <si>
    <t>ENDOU</t>
  </si>
  <si>
    <t>MGMT</t>
  </si>
  <si>
    <t>STARD3</t>
  </si>
  <si>
    <t>BTN3A1</t>
  </si>
  <si>
    <t>ADCY8</t>
  </si>
  <si>
    <t>ASTN2</t>
  </si>
  <si>
    <t>ADTRP</t>
  </si>
  <si>
    <t>POTEE</t>
  </si>
  <si>
    <t>MRPL21</t>
  </si>
  <si>
    <t>SYBU</t>
  </si>
  <si>
    <t>EFCAB6</t>
  </si>
  <si>
    <t>CXCL3</t>
  </si>
  <si>
    <t>CCDC92</t>
  </si>
  <si>
    <t>CHCHD6</t>
  </si>
  <si>
    <t>PI4K2B</t>
  </si>
  <si>
    <t>PMPCA</t>
  </si>
  <si>
    <t>EPHB1</t>
  </si>
  <si>
    <t>FPR2</t>
  </si>
  <si>
    <t>REM2</t>
  </si>
  <si>
    <t>HSD17B14</t>
  </si>
  <si>
    <t>DNAJB11</t>
  </si>
  <si>
    <t>MBNL2</t>
  </si>
  <si>
    <t>SLC35F1</t>
  </si>
  <si>
    <t>ACAT2</t>
  </si>
  <si>
    <t>CR1L</t>
  </si>
  <si>
    <t>FAM20A</t>
  </si>
  <si>
    <t>CCDC134</t>
  </si>
  <si>
    <t>RSL24D1</t>
  </si>
  <si>
    <t>CAMKV</t>
  </si>
  <si>
    <t>TGOLN2</t>
  </si>
  <si>
    <t>C1orf109</t>
  </si>
  <si>
    <t>TEX22</t>
  </si>
  <si>
    <t>GALNT15</t>
  </si>
  <si>
    <t>HIST1H4I</t>
  </si>
  <si>
    <t>EP400</t>
  </si>
  <si>
    <t>YIPF2</t>
  </si>
  <si>
    <t>CFAP126</t>
  </si>
  <si>
    <t>GUCA2A</t>
  </si>
  <si>
    <t>NAP1L5</t>
  </si>
  <si>
    <t>SPATS2L</t>
  </si>
  <si>
    <t>PERM1</t>
  </si>
  <si>
    <t>NAF1</t>
  </si>
  <si>
    <t>IP6K3</t>
  </si>
  <si>
    <t>ACP1</t>
  </si>
  <si>
    <t>TSC1</t>
  </si>
  <si>
    <t>MYH10</t>
  </si>
  <si>
    <t>KLHL32</t>
  </si>
  <si>
    <t>DMC1</t>
  </si>
  <si>
    <t>ING3</t>
  </si>
  <si>
    <t>TRNAU1AP</t>
  </si>
  <si>
    <t>GRAP2</t>
  </si>
  <si>
    <t>FOXN2</t>
  </si>
  <si>
    <t>FAM228A</t>
  </si>
  <si>
    <t>SLC2A13</t>
  </si>
  <si>
    <t>C3orf35</t>
  </si>
  <si>
    <t>DAPL1</t>
  </si>
  <si>
    <t>C3orf33</t>
  </si>
  <si>
    <t>ZNF365</t>
  </si>
  <si>
    <t>PITX1</t>
  </si>
  <si>
    <t>TOB2</t>
  </si>
  <si>
    <t>LHX6</t>
  </si>
  <si>
    <t>MAGOH</t>
  </si>
  <si>
    <t>SEC16A</t>
  </si>
  <si>
    <t>INPP5F</t>
  </si>
  <si>
    <t>FPR1</t>
  </si>
  <si>
    <t>ACO2</t>
  </si>
  <si>
    <t>TAS2R13</t>
  </si>
  <si>
    <t>GORASP2</t>
  </si>
  <si>
    <t>NOL9</t>
  </si>
  <si>
    <t>CSRNP3</t>
  </si>
  <si>
    <t>EPC1</t>
  </si>
  <si>
    <t>ITSN2</t>
  </si>
  <si>
    <t>HSPA1A</t>
  </si>
  <si>
    <t>C1orf123</t>
  </si>
  <si>
    <t>RNF175</t>
  </si>
  <si>
    <t>S1PR5</t>
  </si>
  <si>
    <t>SETDB1</t>
  </si>
  <si>
    <t>PPP2R3C</t>
  </si>
  <si>
    <t>TSR1</t>
  </si>
  <si>
    <t>SGTA</t>
  </si>
  <si>
    <t>SIX2</t>
  </si>
  <si>
    <t>NOS1</t>
  </si>
  <si>
    <t>MME</t>
  </si>
  <si>
    <t>HYLS1</t>
  </si>
  <si>
    <t>EDN2</t>
  </si>
  <si>
    <t>TMEM97</t>
  </si>
  <si>
    <t>CCDC68</t>
  </si>
  <si>
    <t>RPS6KC1</t>
  </si>
  <si>
    <t>GRM3</t>
  </si>
  <si>
    <t>CACNA1I</t>
  </si>
  <si>
    <t>KCNK10</t>
  </si>
  <si>
    <t>IL9</t>
  </si>
  <si>
    <t>BIN3</t>
  </si>
  <si>
    <t>ROS1</t>
  </si>
  <si>
    <t>C3orf14</t>
  </si>
  <si>
    <t>KIF1BP</t>
  </si>
  <si>
    <t>SOX6</t>
  </si>
  <si>
    <t>JKAMP</t>
  </si>
  <si>
    <t>ZW10</t>
  </si>
  <si>
    <t>C8orf86</t>
  </si>
  <si>
    <t>SCRN3</t>
  </si>
  <si>
    <t>PAN3</t>
  </si>
  <si>
    <t>MYO16</t>
  </si>
  <si>
    <t>KMT2D</t>
  </si>
  <si>
    <t>DDN</t>
  </si>
  <si>
    <t>SLC12A9</t>
  </si>
  <si>
    <t>FGF17</t>
  </si>
  <si>
    <t>C1QL3</t>
  </si>
  <si>
    <t>SETD1A</t>
  </si>
  <si>
    <t>C5orf34</t>
  </si>
  <si>
    <t>OR5M9</t>
  </si>
  <si>
    <t>FAM155A</t>
  </si>
  <si>
    <t>CEP112</t>
  </si>
  <si>
    <t>MFSD6</t>
  </si>
  <si>
    <t>IGF2BP1</t>
  </si>
  <si>
    <t>DCTN2</t>
  </si>
  <si>
    <t>ALDH3B1</t>
  </si>
  <si>
    <t>CNNM2</t>
  </si>
  <si>
    <t>SLC35F6</t>
  </si>
  <si>
    <t>ABR</t>
  </si>
  <si>
    <t>CCNG1</t>
  </si>
  <si>
    <t>PCBP3</t>
  </si>
  <si>
    <t>KBTBD4</t>
  </si>
  <si>
    <t>SDHAF2</t>
  </si>
  <si>
    <t>STX16</t>
  </si>
  <si>
    <t>NUDCD1</t>
  </si>
  <si>
    <t>HSP90AB1</t>
  </si>
  <si>
    <t>GMPPA</t>
  </si>
  <si>
    <t>ERLEC1</t>
  </si>
  <si>
    <t>FUT6</t>
  </si>
  <si>
    <t>EFNA1</t>
  </si>
  <si>
    <t>STX1B</t>
  </si>
  <si>
    <t>POMGNT1</t>
  </si>
  <si>
    <t>COX7B2</t>
  </si>
  <si>
    <t>CMC1</t>
  </si>
  <si>
    <t>L3HYPDH</t>
  </si>
  <si>
    <t>RECQL4</t>
  </si>
  <si>
    <t>TRIP6</t>
  </si>
  <si>
    <t>SLIT3</t>
  </si>
  <si>
    <t>PRKACG</t>
  </si>
  <si>
    <t>FBLN5</t>
  </si>
  <si>
    <t>PEX2</t>
  </si>
  <si>
    <t>TMEM8B</t>
  </si>
  <si>
    <t>PTPRQ</t>
  </si>
  <si>
    <t>AKAP13</t>
  </si>
  <si>
    <t>OPLAH</t>
  </si>
  <si>
    <t>ABCG4</t>
  </si>
  <si>
    <t>ETV1</t>
  </si>
  <si>
    <t>CHAD</t>
  </si>
  <si>
    <t>UBR1</t>
  </si>
  <si>
    <t>SMARCA4</t>
  </si>
  <si>
    <t>ZNF582</t>
  </si>
  <si>
    <t>GNL1</t>
  </si>
  <si>
    <t>WRAP53</t>
  </si>
  <si>
    <t>SIX6</t>
  </si>
  <si>
    <t>SGOL2</t>
  </si>
  <si>
    <t>PPIF</t>
  </si>
  <si>
    <t>LZTS1</t>
  </si>
  <si>
    <t>ZNF175</t>
  </si>
  <si>
    <t>CRNKL1</t>
  </si>
  <si>
    <t>ZCCHC14</t>
  </si>
  <si>
    <t>COCH</t>
  </si>
  <si>
    <t>SOD2</t>
  </si>
  <si>
    <t>NTNG2</t>
  </si>
  <si>
    <t>MFSD5</t>
  </si>
  <si>
    <t>QSER1</t>
  </si>
  <si>
    <t>CEBPZ</t>
  </si>
  <si>
    <t>PQLC1</t>
  </si>
  <si>
    <t>PCDHB6</t>
  </si>
  <si>
    <t>ITGA9</t>
  </si>
  <si>
    <t>LDLRAD4</t>
  </si>
  <si>
    <t>CRELD2</t>
  </si>
  <si>
    <t>LRIG2</t>
  </si>
  <si>
    <t>OR5F1</t>
  </si>
  <si>
    <t>BTNL3</t>
  </si>
  <si>
    <t>DDIT3</t>
  </si>
  <si>
    <t>MPV17L2</t>
  </si>
  <si>
    <t>VWA7</t>
  </si>
  <si>
    <t>GLI3</t>
  </si>
  <si>
    <t>ATF6B</t>
  </si>
  <si>
    <t>KDELC2</t>
  </si>
  <si>
    <t>AOX1</t>
  </si>
  <si>
    <t>C20orf194</t>
  </si>
  <si>
    <t>NDUFS8</t>
  </si>
  <si>
    <t>TMED8</t>
  </si>
  <si>
    <t>VAPB</t>
  </si>
  <si>
    <t>EFCAB3</t>
  </si>
  <si>
    <t>CAMTA2</t>
  </si>
  <si>
    <t>SKOR2</t>
  </si>
  <si>
    <t>PRIMA1</t>
  </si>
  <si>
    <t>FAM175A</t>
  </si>
  <si>
    <t>SARM1</t>
  </si>
  <si>
    <t>USP47</t>
  </si>
  <si>
    <t>TRNP1</t>
  </si>
  <si>
    <t>LPPR1</t>
  </si>
  <si>
    <t>FAM21C</t>
  </si>
  <si>
    <t>RFWD3</t>
  </si>
  <si>
    <t>OVOL2</t>
  </si>
  <si>
    <t>BMP6</t>
  </si>
  <si>
    <t>NUS1</t>
  </si>
  <si>
    <t>NCOA4</t>
  </si>
  <si>
    <t>ANKRD16</t>
  </si>
  <si>
    <t>MRPS16</t>
  </si>
  <si>
    <t>TCAIM</t>
  </si>
  <si>
    <t>CMPK1</t>
  </si>
  <si>
    <t>NPFFR2</t>
  </si>
  <si>
    <t>OR8H2</t>
  </si>
  <si>
    <t>ATXN3</t>
  </si>
  <si>
    <t>MS4A10</t>
  </si>
  <si>
    <t>USP2</t>
  </si>
  <si>
    <t>ELL2</t>
  </si>
  <si>
    <t>LDLRAD1</t>
  </si>
  <si>
    <t>TMC6</t>
  </si>
  <si>
    <t>ZBTB26</t>
  </si>
  <si>
    <t>SLC43A2</t>
  </si>
  <si>
    <t>CFHR1</t>
  </si>
  <si>
    <t>LOC101928947</t>
  </si>
  <si>
    <t>MEIOB</t>
  </si>
  <si>
    <t>EXPH5</t>
  </si>
  <si>
    <t>PRELID1</t>
  </si>
  <si>
    <t>ARL13B</t>
  </si>
  <si>
    <t>MOB3A</t>
  </si>
  <si>
    <t>ADCY7</t>
  </si>
  <si>
    <t>PRMT1</t>
  </si>
  <si>
    <t>OR4C12</t>
  </si>
  <si>
    <t>CCNT1</t>
  </si>
  <si>
    <t>STRA8</t>
  </si>
  <si>
    <t>CTF1</t>
  </si>
  <si>
    <t>MAPK8</t>
  </si>
  <si>
    <t>TMEM106B</t>
  </si>
  <si>
    <t>GFPT1</t>
  </si>
  <si>
    <t>PCBD2</t>
  </si>
  <si>
    <t>MECR</t>
  </si>
  <si>
    <t>TBC1D14</t>
  </si>
  <si>
    <t>EPHX4</t>
  </si>
  <si>
    <t>ACAD10</t>
  </si>
  <si>
    <t>EPRS</t>
  </si>
  <si>
    <t>ARVCF</t>
  </si>
  <si>
    <t>TMEM62</t>
  </si>
  <si>
    <t>PHACTR4</t>
  </si>
  <si>
    <t>DPF2</t>
  </si>
  <si>
    <t>NFE2L1</t>
  </si>
  <si>
    <t>LRRC14</t>
  </si>
  <si>
    <t>ANGPT4</t>
  </si>
  <si>
    <t>TIMM23</t>
  </si>
  <si>
    <t>TMEM116</t>
  </si>
  <si>
    <t>APOM</t>
  </si>
  <si>
    <t>ZC3H4</t>
  </si>
  <si>
    <t>MANSC4</t>
  </si>
  <si>
    <t>COQ6</t>
  </si>
  <si>
    <t>NCBP2</t>
  </si>
  <si>
    <t>DHX57</t>
  </si>
  <si>
    <t>C2orf47</t>
  </si>
  <si>
    <t>PRC1</t>
  </si>
  <si>
    <t>ATAD5</t>
  </si>
  <si>
    <t>AES</t>
  </si>
  <si>
    <t>GC</t>
  </si>
  <si>
    <t>TRIM34</t>
  </si>
  <si>
    <t>SLC35B1</t>
  </si>
  <si>
    <t>ACAT1</t>
  </si>
  <si>
    <t>LOC285423</t>
  </si>
  <si>
    <t>CTSS</t>
  </si>
  <si>
    <t>PDSS2</t>
  </si>
  <si>
    <t>LINGO4</t>
  </si>
  <si>
    <t>STX3</t>
  </si>
  <si>
    <t>KBTBD11</t>
  </si>
  <si>
    <t>FERMT3</t>
  </si>
  <si>
    <t>HGD</t>
  </si>
  <si>
    <t>FLT4</t>
  </si>
  <si>
    <t>PLEKHA3</t>
  </si>
  <si>
    <t>EPB42</t>
  </si>
  <si>
    <t>ABCC5</t>
  </si>
  <si>
    <t>TCP1</t>
  </si>
  <si>
    <t>TMEM199</t>
  </si>
  <si>
    <t>STAP1</t>
  </si>
  <si>
    <t>ADARB1</t>
  </si>
  <si>
    <t>ST3GAL6</t>
  </si>
  <si>
    <t>DDA1</t>
  </si>
  <si>
    <t>NEU1</t>
  </si>
  <si>
    <t>ERO1L</t>
  </si>
  <si>
    <t>LRRC43</t>
  </si>
  <si>
    <t>WDR88</t>
  </si>
  <si>
    <t>PMPCB</t>
  </si>
  <si>
    <t>ZNF544</t>
  </si>
  <si>
    <t>ETV5</t>
  </si>
  <si>
    <t>ANKRD42</t>
  </si>
  <si>
    <t>PKN1</t>
  </si>
  <si>
    <t>PRKD3</t>
  </si>
  <si>
    <t>BRI3</t>
  </si>
  <si>
    <t>MARS</t>
  </si>
  <si>
    <t>CA2</t>
  </si>
  <si>
    <t>TMEM64</t>
  </si>
  <si>
    <t>DCAF4</t>
  </si>
  <si>
    <t>PHF3</t>
  </si>
  <si>
    <t>GPNMB</t>
  </si>
  <si>
    <t>LOC390937</t>
  </si>
  <si>
    <t>PSMC6</t>
  </si>
  <si>
    <t>FBXL19</t>
  </si>
  <si>
    <t>TMEM107</t>
  </si>
  <si>
    <t>SPON1</t>
  </si>
  <si>
    <t>WSB2</t>
  </si>
  <si>
    <t>INSC</t>
  </si>
  <si>
    <t>BTF3L4</t>
  </si>
  <si>
    <t>DTX3</t>
  </si>
  <si>
    <t>CLDN12</t>
  </si>
  <si>
    <t>SGSM3</t>
  </si>
  <si>
    <t>MRPS14</t>
  </si>
  <si>
    <t>P2RX2</t>
  </si>
  <si>
    <t>PGAP1</t>
  </si>
  <si>
    <t>FAHD1</t>
  </si>
  <si>
    <t>TSSC1</t>
  </si>
  <si>
    <t>OR5B3</t>
  </si>
  <si>
    <t>SLC5A4</t>
  </si>
  <si>
    <t>PSMC2</t>
  </si>
  <si>
    <t>KCNF1</t>
  </si>
  <si>
    <t>ACOT2</t>
  </si>
  <si>
    <t>LCK</t>
  </si>
  <si>
    <t>CDH22</t>
  </si>
  <si>
    <t>JAM3</t>
  </si>
  <si>
    <t>AHCYL2</t>
  </si>
  <si>
    <t>STEAP1</t>
  </si>
  <si>
    <t>DUSP13</t>
  </si>
  <si>
    <t>VWA5B2</t>
  </si>
  <si>
    <t>NCALD</t>
  </si>
  <si>
    <t>DHRS4L2</t>
  </si>
  <si>
    <t>TANC1</t>
  </si>
  <si>
    <t>C22orf15</t>
  </si>
  <si>
    <t>ATP1A3</t>
  </si>
  <si>
    <t>CCDC28B</t>
  </si>
  <si>
    <t>SH2D6</t>
  </si>
  <si>
    <t>GJC2</t>
  </si>
  <si>
    <t>CCDC175</t>
  </si>
  <si>
    <t>DFNA5</t>
  </si>
  <si>
    <t>CAMTA1</t>
  </si>
  <si>
    <t>PRKAG1</t>
  </si>
  <si>
    <t>ARNT2</t>
  </si>
  <si>
    <t>STXBP1</t>
  </si>
  <si>
    <t>FHOD1</t>
  </si>
  <si>
    <t>SAMD4A</t>
  </si>
  <si>
    <t>AATF</t>
  </si>
  <si>
    <t>KIAA1462</t>
  </si>
  <si>
    <t>RNF165</t>
  </si>
  <si>
    <t>MPDZ</t>
  </si>
  <si>
    <t>COL4A4</t>
  </si>
  <si>
    <t>FAM26E</t>
  </si>
  <si>
    <t>TTLL1</t>
  </si>
  <si>
    <t>NBN</t>
  </si>
  <si>
    <t>LHFP</t>
  </si>
  <si>
    <t>GTF2F2</t>
  </si>
  <si>
    <t>FAIM</t>
  </si>
  <si>
    <t>NAA15</t>
  </si>
  <si>
    <t>TCIRG1</t>
  </si>
  <si>
    <t>HELQ</t>
  </si>
  <si>
    <t>LRBA</t>
  </si>
  <si>
    <t>GPX5</t>
  </si>
  <si>
    <t>TVP23C-CDRT4</t>
  </si>
  <si>
    <t>LHX2</t>
  </si>
  <si>
    <t>NDUFC1</t>
  </si>
  <si>
    <t>CALML6</t>
  </si>
  <si>
    <t>HRH4</t>
  </si>
  <si>
    <t>FKBP5</t>
  </si>
  <si>
    <t>TLE3</t>
  </si>
  <si>
    <t>SERPINC1</t>
  </si>
  <si>
    <t>ING1</t>
  </si>
  <si>
    <t>SLC22A18</t>
  </si>
  <si>
    <t>ARMC4</t>
  </si>
  <si>
    <t>MEIS2</t>
  </si>
  <si>
    <t>RETNLB</t>
  </si>
  <si>
    <t>TMEM248</t>
  </si>
  <si>
    <t>NRG1</t>
  </si>
  <si>
    <t>POMT2</t>
  </si>
  <si>
    <t>MFSD3</t>
  </si>
  <si>
    <t>HYDIN</t>
  </si>
  <si>
    <t>DPY19L3</t>
  </si>
  <si>
    <t>HS3ST5</t>
  </si>
  <si>
    <t>ZHX3</t>
  </si>
  <si>
    <t>MAPK7</t>
  </si>
  <si>
    <t>RAD54L2</t>
  </si>
  <si>
    <t>ARHGAP9</t>
  </si>
  <si>
    <t>EIF2S2</t>
  </si>
  <si>
    <t>DAPK1</t>
  </si>
  <si>
    <t>WNT3A</t>
  </si>
  <si>
    <t>MFSD11</t>
  </si>
  <si>
    <t>MKL1</t>
  </si>
  <si>
    <t>PHTF1</t>
  </si>
  <si>
    <t>UCP3</t>
  </si>
  <si>
    <t>OR5B17</t>
  </si>
  <si>
    <t>TMCO3</t>
  </si>
  <si>
    <t>ZBTB41</t>
  </si>
  <si>
    <t>TSPAN1</t>
  </si>
  <si>
    <t>EPHB2</t>
  </si>
  <si>
    <t>SEC24B</t>
  </si>
  <si>
    <t>DPM1</t>
  </si>
  <si>
    <t>ZNF512</t>
  </si>
  <si>
    <t>DNAJC28</t>
  </si>
  <si>
    <t>ARHGEF26</t>
  </si>
  <si>
    <t>SEMA3D</t>
  </si>
  <si>
    <t>FAM193B</t>
  </si>
  <si>
    <t>HIST1H2BK</t>
  </si>
  <si>
    <t>EXO1</t>
  </si>
  <si>
    <t>HIPK3</t>
  </si>
  <si>
    <t>LMBRD2</t>
  </si>
  <si>
    <t>PLN</t>
  </si>
  <si>
    <t>HMGCR</t>
  </si>
  <si>
    <t>ATP1B2</t>
  </si>
  <si>
    <t>FBRSL1</t>
  </si>
  <si>
    <t>KIF6</t>
  </si>
  <si>
    <t>SPOCK3</t>
  </si>
  <si>
    <t>NHLH1</t>
  </si>
  <si>
    <t>KCNN3</t>
  </si>
  <si>
    <t>LTK</t>
  </si>
  <si>
    <t>CHRNA3</t>
  </si>
  <si>
    <t>CSRP3</t>
  </si>
  <si>
    <t>VPS9D1</t>
  </si>
  <si>
    <t>C7orf72</t>
  </si>
  <si>
    <t>CNPY3</t>
  </si>
  <si>
    <t>ELP5</t>
  </si>
  <si>
    <t>C16orf62</t>
  </si>
  <si>
    <t>VPS54</t>
  </si>
  <si>
    <t>HORMAD2</t>
  </si>
  <si>
    <t>CC2D1B</t>
  </si>
  <si>
    <t>SUSD5</t>
  </si>
  <si>
    <t>PIP5K1B</t>
  </si>
  <si>
    <t>MBOAT7</t>
  </si>
  <si>
    <t>ALS2CL</t>
  </si>
  <si>
    <t>CELF5</t>
  </si>
  <si>
    <t>ZNF583</t>
  </si>
  <si>
    <t>TPPP3</t>
  </si>
  <si>
    <t>RPP21</t>
  </si>
  <si>
    <t>UBL4B</t>
  </si>
  <si>
    <t>CGNL1</t>
  </si>
  <si>
    <t>MAN1A1</t>
  </si>
  <si>
    <t>STX19</t>
  </si>
  <si>
    <t>KLRD1</t>
  </si>
  <si>
    <t>WDR91</t>
  </si>
  <si>
    <t>DOK2</t>
  </si>
  <si>
    <t>CHRM4</t>
  </si>
  <si>
    <t>LY6G5B</t>
  </si>
  <si>
    <t>SMYD4</t>
  </si>
  <si>
    <t>MATK</t>
  </si>
  <si>
    <t>IGLL1</t>
  </si>
  <si>
    <t>BPIFA2</t>
  </si>
  <si>
    <t>SPIDR</t>
  </si>
  <si>
    <t>TRPM1</t>
  </si>
  <si>
    <t>ABTB1</t>
  </si>
  <si>
    <t>TEAD1</t>
  </si>
  <si>
    <t>COPB2</t>
  </si>
  <si>
    <t>TAS2R16</t>
  </si>
  <si>
    <t>COL27A1</t>
  </si>
  <si>
    <t>GP1BA</t>
  </si>
  <si>
    <t>LOC101927375</t>
  </si>
  <si>
    <t>KCNAB1</t>
  </si>
  <si>
    <t>DHODH</t>
  </si>
  <si>
    <t>KIAA1456</t>
  </si>
  <si>
    <t>NAP1L1</t>
  </si>
  <si>
    <t>PRH1</t>
  </si>
  <si>
    <t>CYP8B1</t>
  </si>
  <si>
    <t>KCTD18</t>
  </si>
  <si>
    <t>MED13</t>
  </si>
  <si>
    <t>HIP1</t>
  </si>
  <si>
    <t>LACTB</t>
  </si>
  <si>
    <t>GLS</t>
  </si>
  <si>
    <t>SYT13</t>
  </si>
  <si>
    <t>GNAQ</t>
  </si>
  <si>
    <t>CCM2</t>
  </si>
  <si>
    <t>DCBLD2</t>
  </si>
  <si>
    <t>PAQR4</t>
  </si>
  <si>
    <t>LOC100287290</t>
  </si>
  <si>
    <t>ADRBK2</t>
  </si>
  <si>
    <t>CDA</t>
  </si>
  <si>
    <t>MSS51</t>
  </si>
  <si>
    <t>TRAPPC12</t>
  </si>
  <si>
    <t>OSBPL7</t>
  </si>
  <si>
    <t>HOOK2</t>
  </si>
  <si>
    <t>VANGL1</t>
  </si>
  <si>
    <t>SNAP25</t>
  </si>
  <si>
    <t>ATP13A4</t>
  </si>
  <si>
    <t>UBTD1</t>
  </si>
  <si>
    <t>RHEBL1</t>
  </si>
  <si>
    <t>TMEM130</t>
  </si>
  <si>
    <t>LRRD1</t>
  </si>
  <si>
    <t>AP4S1</t>
  </si>
  <si>
    <t>NUP210L</t>
  </si>
  <si>
    <t>ZNF541</t>
  </si>
  <si>
    <t>STIL</t>
  </si>
  <si>
    <t>ZNF471</t>
  </si>
  <si>
    <t>GUCA1C</t>
  </si>
  <si>
    <t>TMEM52</t>
  </si>
  <si>
    <t>EDN1</t>
  </si>
  <si>
    <t>RFXANK</t>
  </si>
  <si>
    <t>ZSCAN5A</t>
  </si>
  <si>
    <t>MPHOSPH9</t>
  </si>
  <si>
    <t>CTNNAL1</t>
  </si>
  <si>
    <t>DPF1</t>
  </si>
  <si>
    <t>CNTN4</t>
  </si>
  <si>
    <t>SYMPK</t>
  </si>
  <si>
    <t>PTPRE</t>
  </si>
  <si>
    <t>OR8H3</t>
  </si>
  <si>
    <t>TPRX1</t>
  </si>
  <si>
    <t>ARID5A</t>
  </si>
  <si>
    <t>FST</t>
  </si>
  <si>
    <t>TSKU</t>
  </si>
  <si>
    <t>JAKMIP3</t>
  </si>
  <si>
    <t>COPS5</t>
  </si>
  <si>
    <t>RIMS3</t>
  </si>
  <si>
    <t>POLDIP2</t>
  </si>
  <si>
    <t>SLC45A4</t>
  </si>
  <si>
    <t>LRP10</t>
  </si>
  <si>
    <t>GPR37</t>
  </si>
  <si>
    <t>ACTR10</t>
  </si>
  <si>
    <t>FAM26D</t>
  </si>
  <si>
    <t>HOXD8</t>
  </si>
  <si>
    <t>OXER1</t>
  </si>
  <si>
    <t>SLC8A2</t>
  </si>
  <si>
    <t>EPB41L5</t>
  </si>
  <si>
    <t>GTSF1</t>
  </si>
  <si>
    <t>NFU1</t>
  </si>
  <si>
    <t>NRDE2</t>
  </si>
  <si>
    <t>ANXA9</t>
  </si>
  <si>
    <t>SNX9</t>
  </si>
  <si>
    <t>ZNF667</t>
  </si>
  <si>
    <t>TRUB1</t>
  </si>
  <si>
    <t>GBP5</t>
  </si>
  <si>
    <t>CRYZL1</t>
  </si>
  <si>
    <t>FSTL1</t>
  </si>
  <si>
    <t>PGAM5</t>
  </si>
  <si>
    <t>CNIH3</t>
  </si>
  <si>
    <t>BFSP2</t>
  </si>
  <si>
    <t>LAMP3</t>
  </si>
  <si>
    <t>GPR18</t>
  </si>
  <si>
    <t>TTC7B</t>
  </si>
  <si>
    <t>CAPN3</t>
  </si>
  <si>
    <t>TULP1</t>
  </si>
  <si>
    <t>LIN28A</t>
  </si>
  <si>
    <t>NAB1</t>
  </si>
  <si>
    <t>RBMS3</t>
  </si>
  <si>
    <t>NCEH1</t>
  </si>
  <si>
    <t>BSG</t>
  </si>
  <si>
    <t>KREMEN2</t>
  </si>
  <si>
    <t>DEFB127</t>
  </si>
  <si>
    <t>FAM171A2</t>
  </si>
  <si>
    <t>TRIM39-RPP21</t>
  </si>
  <si>
    <t>CCDC153</t>
  </si>
  <si>
    <t>MAP4K5</t>
  </si>
  <si>
    <t>SMYD2</t>
  </si>
  <si>
    <t>IL18RAP</t>
  </si>
  <si>
    <t>BTBD9</t>
  </si>
  <si>
    <t>MAS1</t>
  </si>
  <si>
    <t>LAMTOR2</t>
  </si>
  <si>
    <t>ANKMY2</t>
  </si>
  <si>
    <t>TCAP</t>
  </si>
  <si>
    <t>UBR2</t>
  </si>
  <si>
    <t>ASCC2</t>
  </si>
  <si>
    <t>SLC25A34</t>
  </si>
  <si>
    <t>FAM101B</t>
  </si>
  <si>
    <t>SH2B2</t>
  </si>
  <si>
    <t>SMYD3</t>
  </si>
  <si>
    <t>ARHGDIB</t>
  </si>
  <si>
    <t>CNOT6</t>
  </si>
  <si>
    <t>IREB2</t>
  </si>
  <si>
    <t>SRSF4</t>
  </si>
  <si>
    <t>SPRN</t>
  </si>
  <si>
    <t>TAS2R8</t>
  </si>
  <si>
    <t>PLCH2</t>
  </si>
  <si>
    <t>TOX2</t>
  </si>
  <si>
    <t>RCC1</t>
  </si>
  <si>
    <t>CPT1A</t>
  </si>
  <si>
    <t>PRKDC</t>
  </si>
  <si>
    <t>TMEM200B</t>
  </si>
  <si>
    <t>399474</t>
  </si>
  <si>
    <t>RPL35</t>
  </si>
  <si>
    <t>PTCRA</t>
  </si>
  <si>
    <t>DHRS4L1</t>
  </si>
  <si>
    <t>C15orf57</t>
  </si>
  <si>
    <t>DNM1L</t>
  </si>
  <si>
    <t>SIDT1</t>
  </si>
  <si>
    <t>CACNG7</t>
  </si>
  <si>
    <t>PCNP</t>
  </si>
  <si>
    <t>LRRFIP1</t>
  </si>
  <si>
    <t>RASSF3</t>
  </si>
  <si>
    <t>TFRC</t>
  </si>
  <si>
    <t>PCNXL3</t>
  </si>
  <si>
    <t>CEP70</t>
  </si>
  <si>
    <t>PARP3</t>
  </si>
  <si>
    <t>USP22</t>
  </si>
  <si>
    <t>SSMEM1</t>
  </si>
  <si>
    <t>PROM1</t>
  </si>
  <si>
    <t>PFN1</t>
  </si>
  <si>
    <t>ADPGK</t>
  </si>
  <si>
    <t>DENND4B</t>
  </si>
  <si>
    <t>C5orf67</t>
  </si>
  <si>
    <t>NFX1</t>
  </si>
  <si>
    <t>LOC401052</t>
  </si>
  <si>
    <t>VIPR1</t>
  </si>
  <si>
    <t>PLEKHA2</t>
  </si>
  <si>
    <t>CALD1</t>
  </si>
  <si>
    <t>SMIM21</t>
  </si>
  <si>
    <t>ADCK3</t>
  </si>
  <si>
    <t>IL21R</t>
  </si>
  <si>
    <t>MCF2L2</t>
  </si>
  <si>
    <t>SEBOX</t>
  </si>
  <si>
    <t>SIPA1L3</t>
  </si>
  <si>
    <t>TOP1</t>
  </si>
  <si>
    <t>ALPK2</t>
  </si>
  <si>
    <t>DOT1L</t>
  </si>
  <si>
    <t>FAM181A</t>
  </si>
  <si>
    <t>RNASE2</t>
  </si>
  <si>
    <t>SMEK1</t>
  </si>
  <si>
    <t>FAM189A1</t>
  </si>
  <si>
    <t>TBCCD1</t>
  </si>
  <si>
    <t>LRRC36</t>
  </si>
  <si>
    <t>ATP5G2</t>
  </si>
  <si>
    <t>ST8SIA5</t>
  </si>
  <si>
    <t>RPS10</t>
  </si>
  <si>
    <t>ZDHHC21</t>
  </si>
  <si>
    <t>MAP4K3</t>
  </si>
  <si>
    <t>SRSF1</t>
  </si>
  <si>
    <t>PLEKHB2</t>
  </si>
  <si>
    <t>ADSL</t>
  </si>
  <si>
    <t>SLC25A45</t>
  </si>
  <si>
    <t>PPP2CB</t>
  </si>
  <si>
    <t>KIAA1683</t>
  </si>
  <si>
    <t>PSIP1</t>
  </si>
  <si>
    <t>BPIFB6</t>
  </si>
  <si>
    <t>TTLL11</t>
  </si>
  <si>
    <t>RIIAD1</t>
  </si>
  <si>
    <t>FLRT3</t>
  </si>
  <si>
    <t>TCP11L2</t>
  </si>
  <si>
    <t>INTS4</t>
  </si>
  <si>
    <t>PIK3CD</t>
  </si>
  <si>
    <t>PDE6A</t>
  </si>
  <si>
    <t>SLC6A13</t>
  </si>
  <si>
    <t>KCNK17</t>
  </si>
  <si>
    <t>ZIC1</t>
  </si>
  <si>
    <t>ELAC2</t>
  </si>
  <si>
    <t>STOX1</t>
  </si>
  <si>
    <t>HP</t>
  </si>
  <si>
    <t>GART</t>
  </si>
  <si>
    <t>CERS2</t>
  </si>
  <si>
    <t>ZBTB7B</t>
  </si>
  <si>
    <t>KPTN</t>
  </si>
  <si>
    <t>CCDC37</t>
  </si>
  <si>
    <t>KAZN</t>
  </si>
  <si>
    <t>MST1R</t>
  </si>
  <si>
    <t>GFAP</t>
  </si>
  <si>
    <t>CTLA4</t>
  </si>
  <si>
    <t>CHST10</t>
  </si>
  <si>
    <t>RAPGEF3</t>
  </si>
  <si>
    <t>SLC35G1</t>
  </si>
  <si>
    <t>NEK1</t>
  </si>
  <si>
    <t>ZZEF1</t>
  </si>
  <si>
    <t>MRPS18C</t>
  </si>
  <si>
    <t>CCDC13</t>
  </si>
  <si>
    <t>HAMP</t>
  </si>
  <si>
    <t>MRPL49</t>
  </si>
  <si>
    <t>GPER1</t>
  </si>
  <si>
    <t>PML</t>
  </si>
  <si>
    <t>SLX4</t>
  </si>
  <si>
    <t>TMEM169</t>
  </si>
  <si>
    <t>GRN</t>
  </si>
  <si>
    <t>RWDD1</t>
  </si>
  <si>
    <t>VWDE</t>
  </si>
  <si>
    <t>ZBTB11</t>
  </si>
  <si>
    <t>USP10</t>
  </si>
  <si>
    <t>LOC101927402</t>
  </si>
  <si>
    <t>RAB27A</t>
  </si>
  <si>
    <t>KCNH2</t>
  </si>
  <si>
    <t>ACCS</t>
  </si>
  <si>
    <t>TEX101</t>
  </si>
  <si>
    <t>OSBP</t>
  </si>
  <si>
    <t>CENPO</t>
  </si>
  <si>
    <t>HNRNPDL</t>
  </si>
  <si>
    <t>RHNO1</t>
  </si>
  <si>
    <t>IL18R1</t>
  </si>
  <si>
    <t>CDC37L1</t>
  </si>
  <si>
    <t>AICDA</t>
  </si>
  <si>
    <t>TTC8</t>
  </si>
  <si>
    <t>NME1-NME2</t>
  </si>
  <si>
    <t>RAPGEF4</t>
  </si>
  <si>
    <t>TTC34</t>
  </si>
  <si>
    <t>ZC3HC1</t>
  </si>
  <si>
    <t>MTA2</t>
  </si>
  <si>
    <t>SCPEP1</t>
  </si>
  <si>
    <t>ZNF3</t>
  </si>
  <si>
    <t>FKBPL</t>
  </si>
  <si>
    <t>CDCA8</t>
  </si>
  <si>
    <t>DCAF5</t>
  </si>
  <si>
    <t>ROR1</t>
  </si>
  <si>
    <t>ZBTB43</t>
  </si>
  <si>
    <t>ADGRG3</t>
  </si>
  <si>
    <t>CNGA4</t>
  </si>
  <si>
    <t>FASTKD2</t>
  </si>
  <si>
    <t>CCDC71</t>
  </si>
  <si>
    <t>ZSWIM5</t>
  </si>
  <si>
    <t>DGKQ</t>
  </si>
  <si>
    <t>LIX1</t>
  </si>
  <si>
    <t>RBBP9</t>
  </si>
  <si>
    <t>NRD1</t>
  </si>
  <si>
    <t>LSM8</t>
  </si>
  <si>
    <t>SHH</t>
  </si>
  <si>
    <t>IL25</t>
  </si>
  <si>
    <t>PANK4</t>
  </si>
  <si>
    <t>ENTPD2</t>
  </si>
  <si>
    <t>C12orf65</t>
  </si>
  <si>
    <t>RNF145</t>
  </si>
  <si>
    <t>MIR1-1HG</t>
  </si>
  <si>
    <t>CCM2L</t>
  </si>
  <si>
    <t>THAP6</t>
  </si>
  <si>
    <t>AP1S3</t>
  </si>
  <si>
    <t>YARS2</t>
  </si>
  <si>
    <t>CCNL1</t>
  </si>
  <si>
    <t>DCBLD1</t>
  </si>
  <si>
    <t>RREB1</t>
  </si>
  <si>
    <t>CTH</t>
  </si>
  <si>
    <t>CACNA2D3</t>
  </si>
  <si>
    <t>COMMD4</t>
  </si>
  <si>
    <t>ANKRD39</t>
  </si>
  <si>
    <t>B4GALT6</t>
  </si>
  <si>
    <t>WFDC5</t>
  </si>
  <si>
    <t>PHF1</t>
  </si>
  <si>
    <t>CLSTN2</t>
  </si>
  <si>
    <t>HSBP1L1</t>
  </si>
  <si>
    <t>PRR14L</t>
  </si>
  <si>
    <t>ZNF274</t>
  </si>
  <si>
    <t>PPP1R21</t>
  </si>
  <si>
    <t>TRAM2</t>
  </si>
  <si>
    <t>C8B</t>
  </si>
  <si>
    <t>LYPLA1</t>
  </si>
  <si>
    <t>RTP3</t>
  </si>
  <si>
    <t>ACY3</t>
  </si>
  <si>
    <t>MKS1</t>
  </si>
  <si>
    <t>GULP1</t>
  </si>
  <si>
    <t>EFCAB2</t>
  </si>
  <si>
    <t>LOC101929211</t>
  </si>
  <si>
    <t>IER3</t>
  </si>
  <si>
    <t>LNX2</t>
  </si>
  <si>
    <t>NOVA2</t>
  </si>
  <si>
    <t>C10orf11</t>
  </si>
  <si>
    <t>PSMA6</t>
  </si>
  <si>
    <t>TUB</t>
  </si>
  <si>
    <t>SLC17A6</t>
  </si>
  <si>
    <t>CYB561</t>
  </si>
  <si>
    <t>STMND1</t>
  </si>
  <si>
    <t>CCL11</t>
  </si>
  <si>
    <t>TSPAN4</t>
  </si>
  <si>
    <t>GPATCH3</t>
  </si>
  <si>
    <t>KIFC1</t>
  </si>
  <si>
    <t>CCDC174</t>
  </si>
  <si>
    <t>SLC22A4</t>
  </si>
  <si>
    <t>TGFBI</t>
  </si>
  <si>
    <t>HCFC2</t>
  </si>
  <si>
    <t>GNPNAT1</t>
  </si>
  <si>
    <t>ZNF445</t>
  </si>
  <si>
    <t>OR8J3</t>
  </si>
  <si>
    <t>EFHD2</t>
  </si>
  <si>
    <t>PRG3</t>
  </si>
  <si>
    <t>METTL11B</t>
  </si>
  <si>
    <t>KRTAP5-9</t>
  </si>
  <si>
    <t>NAE1</t>
  </si>
  <si>
    <t>OR2H2</t>
  </si>
  <si>
    <t>C1orf106</t>
  </si>
  <si>
    <t>RPL3</t>
  </si>
  <si>
    <t>ANKRD28</t>
  </si>
  <si>
    <t>PHF5A</t>
  </si>
  <si>
    <t>SLC7A1</t>
  </si>
  <si>
    <t>IHH</t>
  </si>
  <si>
    <t>TMEM185B</t>
  </si>
  <si>
    <t>ARSA</t>
  </si>
  <si>
    <t>TAS2R20</t>
  </si>
  <si>
    <t>KDELR3</t>
  </si>
  <si>
    <t>RAB13</t>
  </si>
  <si>
    <t>ABCC2</t>
  </si>
  <si>
    <t>RPL35A</t>
  </si>
  <si>
    <t>SLC22A1</t>
  </si>
  <si>
    <t>ANKRD32</t>
  </si>
  <si>
    <t>LOC101927435</t>
  </si>
  <si>
    <t>FGFR4</t>
  </si>
  <si>
    <t>ZC3H12C</t>
  </si>
  <si>
    <t>OR4C46</t>
  </si>
  <si>
    <t>CARF</t>
  </si>
  <si>
    <t>RIN1</t>
  </si>
  <si>
    <t>KYNU</t>
  </si>
  <si>
    <t>PARN</t>
  </si>
  <si>
    <t>JARID2</t>
  </si>
  <si>
    <t>FAM160B2</t>
  </si>
  <si>
    <t>TBC1D8</t>
  </si>
  <si>
    <t>C8orf48</t>
  </si>
  <si>
    <t>AXIN2</t>
  </si>
  <si>
    <t>TMEM253</t>
  </si>
  <si>
    <t>PAK7</t>
  </si>
  <si>
    <t>PLSCR5</t>
  </si>
  <si>
    <t>MBIP</t>
  </si>
  <si>
    <t>MTG1</t>
  </si>
  <si>
    <t>GPR21</t>
  </si>
  <si>
    <t>SP3</t>
  </si>
  <si>
    <t>PAQR8</t>
  </si>
  <si>
    <t>HHATL</t>
  </si>
  <si>
    <t>DTD2</t>
  </si>
  <si>
    <t>SOX1</t>
  </si>
  <si>
    <t>ANAPC5</t>
  </si>
  <si>
    <t>MXRA7</t>
  </si>
  <si>
    <t>MINK1</t>
  </si>
  <si>
    <t>PAPOLA</t>
  </si>
  <si>
    <t>AP1M2</t>
  </si>
  <si>
    <t>RNF180</t>
  </si>
  <si>
    <t>TINAG</t>
  </si>
  <si>
    <t>ANP32C</t>
  </si>
  <si>
    <t>MS4A7</t>
  </si>
  <si>
    <t>CSPP1</t>
  </si>
  <si>
    <t>UBAP1L</t>
  </si>
  <si>
    <t>LYRM7</t>
  </si>
  <si>
    <t>FAM219B</t>
  </si>
  <si>
    <t>C17orf78</t>
  </si>
  <si>
    <t>C9orf117</t>
  </si>
  <si>
    <t>RAPGEF5</t>
  </si>
  <si>
    <t>MRPL34</t>
  </si>
  <si>
    <t>OS9</t>
  </si>
  <si>
    <t>ZNF101</t>
  </si>
  <si>
    <t>IDH1</t>
  </si>
  <si>
    <t>PRELP</t>
  </si>
  <si>
    <t>MMP19</t>
  </si>
  <si>
    <t>DNAI1</t>
  </si>
  <si>
    <t>LOC100996693</t>
  </si>
  <si>
    <t>WIPF2</t>
  </si>
  <si>
    <t>MICA</t>
  </si>
  <si>
    <t>HES4</t>
  </si>
  <si>
    <t>DDX46</t>
  </si>
  <si>
    <t>CDK2AP1</t>
  </si>
  <si>
    <t>BRAP</t>
  </si>
  <si>
    <t>MON1A</t>
  </si>
  <si>
    <t>DES</t>
  </si>
  <si>
    <t>SPNS1</t>
  </si>
  <si>
    <t>TMEM156</t>
  </si>
  <si>
    <t>NTRK1</t>
  </si>
  <si>
    <t>HOXB3</t>
  </si>
  <si>
    <t>NAIF1</t>
  </si>
  <si>
    <t>NRP2</t>
  </si>
  <si>
    <t>FAM214B</t>
  </si>
  <si>
    <t>INPP5E</t>
  </si>
  <si>
    <t>LDLRAD2</t>
  </si>
  <si>
    <t>EXTL3</t>
  </si>
  <si>
    <t>SCN3B</t>
  </si>
  <si>
    <t>ADAMTS14</t>
  </si>
  <si>
    <t>MAP2K7</t>
  </si>
  <si>
    <t>RPP30</t>
  </si>
  <si>
    <t>DIABLO</t>
  </si>
  <si>
    <t>CDK13</t>
  </si>
  <si>
    <t>DMKN</t>
  </si>
  <si>
    <t>WTAP</t>
  </si>
  <si>
    <t>RAB3IP</t>
  </si>
  <si>
    <t>ZNF514</t>
  </si>
  <si>
    <t>GPR89B</t>
  </si>
  <si>
    <t>MDH1B</t>
  </si>
  <si>
    <t>TEFM</t>
  </si>
  <si>
    <t>FAM204A</t>
  </si>
  <si>
    <t>SEC31B</t>
  </si>
  <si>
    <t>OR11A1</t>
  </si>
  <si>
    <t>DNAJC6</t>
  </si>
  <si>
    <t>IFI30</t>
  </si>
  <si>
    <t>OR10AG1</t>
  </si>
  <si>
    <t>RAB39A</t>
  </si>
  <si>
    <t>GCHFR</t>
  </si>
  <si>
    <t>BAIAP2L1</t>
  </si>
  <si>
    <t>TTC12</t>
  </si>
  <si>
    <t>CNTF</t>
  </si>
  <si>
    <t>CDCP2</t>
  </si>
  <si>
    <t>RELT</t>
  </si>
  <si>
    <t>CATSPER1</t>
  </si>
  <si>
    <t>ACADVL</t>
  </si>
  <si>
    <t>GPR1</t>
  </si>
  <si>
    <t>CLEC16A</t>
  </si>
  <si>
    <t>NUDCD3</t>
  </si>
  <si>
    <t>HAUS4</t>
  </si>
  <si>
    <t>IRF2BPL</t>
  </si>
  <si>
    <t>VPS37D</t>
  </si>
  <si>
    <t>PROM2</t>
  </si>
  <si>
    <t>CLEC2B</t>
  </si>
  <si>
    <t>PITPNM2</t>
  </si>
  <si>
    <t>POP1</t>
  </si>
  <si>
    <t>GLTSCR1</t>
  </si>
  <si>
    <t>GALK1</t>
  </si>
  <si>
    <t>GIF</t>
  </si>
  <si>
    <t>GUCY1B3</t>
  </si>
  <si>
    <t>RGS8</t>
  </si>
  <si>
    <t>GIGYF2</t>
  </si>
  <si>
    <t>ZNF410</t>
  </si>
  <si>
    <t>AP5B1</t>
  </si>
  <si>
    <t>RHPN2</t>
  </si>
  <si>
    <t>LOC101927420</t>
  </si>
  <si>
    <t>OR1Q1</t>
  </si>
  <si>
    <t>DNAH11</t>
  </si>
  <si>
    <t>WBP2</t>
  </si>
  <si>
    <t>EXOSC8</t>
  </si>
  <si>
    <t>BLNK</t>
  </si>
  <si>
    <t>GPR137B</t>
  </si>
  <si>
    <t>NPAS1</t>
  </si>
  <si>
    <t>INO80C</t>
  </si>
  <si>
    <t>NPTXR</t>
  </si>
  <si>
    <t>DLGAP5</t>
  </si>
  <si>
    <t>ENTPD5</t>
  </si>
  <si>
    <t>TMC1</t>
  </si>
  <si>
    <t>IMPDH2</t>
  </si>
  <si>
    <t>KLHL36</t>
  </si>
  <si>
    <t>MAPKAPK5</t>
  </si>
  <si>
    <t>LOC100506422</t>
  </si>
  <si>
    <t>LY6G6F</t>
  </si>
  <si>
    <t>STOML2</t>
  </si>
  <si>
    <t>EFS</t>
  </si>
  <si>
    <t>EWSR1</t>
  </si>
  <si>
    <t>ANHX</t>
  </si>
  <si>
    <t>MEI1</t>
  </si>
  <si>
    <t>RTCB</t>
  </si>
  <si>
    <t>CAMK2A</t>
  </si>
  <si>
    <t>ARL6IP6</t>
  </si>
  <si>
    <t>JOSD1</t>
  </si>
  <si>
    <t>DEXI</t>
  </si>
  <si>
    <t>ANKRD23</t>
  </si>
  <si>
    <t>NREP</t>
  </si>
  <si>
    <t>SP4</t>
  </si>
  <si>
    <t>TRDMT1</t>
  </si>
  <si>
    <t>OR9Q2</t>
  </si>
  <si>
    <t>IQCA1</t>
  </si>
  <si>
    <t>NHP2L1</t>
  </si>
  <si>
    <t>TBL2</t>
  </si>
  <si>
    <t>HN1</t>
  </si>
  <si>
    <t>PSMB6</t>
  </si>
  <si>
    <t>CYP11B2</t>
  </si>
  <si>
    <t>EFCAB13</t>
  </si>
  <si>
    <t>TMEM183B</t>
  </si>
  <si>
    <t>SPINT4</t>
  </si>
  <si>
    <t>DPP4</t>
  </si>
  <si>
    <t>SIGLEC6</t>
  </si>
  <si>
    <t>FGF2</t>
  </si>
  <si>
    <t>ERP27</t>
  </si>
  <si>
    <t>MRPS27</t>
  </si>
  <si>
    <t>MKLN1</t>
  </si>
  <si>
    <t>NDEL1</t>
  </si>
  <si>
    <t>CMTM4</t>
  </si>
  <si>
    <t>RAP1GAP2</t>
  </si>
  <si>
    <t>UQCR11</t>
  </si>
  <si>
    <t>ZCWPW2</t>
  </si>
  <si>
    <t>GSDMD</t>
  </si>
  <si>
    <t>PLEKHN1</t>
  </si>
  <si>
    <t>POLR2B</t>
  </si>
  <si>
    <t>FAM50B</t>
  </si>
  <si>
    <t>EGR3</t>
  </si>
  <si>
    <t>IL31</t>
  </si>
  <si>
    <t>LST1</t>
  </si>
  <si>
    <t>TMCO1</t>
  </si>
  <si>
    <t>HIST1H4G</t>
  </si>
  <si>
    <t>DENND5B</t>
  </si>
  <si>
    <t>BDKRB1</t>
  </si>
  <si>
    <t>PDE4C</t>
  </si>
  <si>
    <t>ZBTB9</t>
  </si>
  <si>
    <t>HSPA13</t>
  </si>
  <si>
    <t>PCNXL2</t>
  </si>
  <si>
    <t>WRN</t>
  </si>
  <si>
    <t>WNT8B</t>
  </si>
  <si>
    <t>CLNK</t>
  </si>
  <si>
    <t>ZFP2</t>
  </si>
  <si>
    <t>NEU3</t>
  </si>
  <si>
    <t>DICER1</t>
  </si>
  <si>
    <t>HPCAL4</t>
  </si>
  <si>
    <t>CBFB</t>
  </si>
  <si>
    <t>GSTZ1</t>
  </si>
  <si>
    <t>DDX21</t>
  </si>
  <si>
    <t>C9orf135</t>
  </si>
  <si>
    <t>NR4A3</t>
  </si>
  <si>
    <t>CYSTM1</t>
  </si>
  <si>
    <t>LOC101060179</t>
  </si>
  <si>
    <t>PRKAR1A</t>
  </si>
  <si>
    <t>MMAA</t>
  </si>
  <si>
    <t>CNOT4</t>
  </si>
  <si>
    <t>TXNDC15</t>
  </si>
  <si>
    <t>POGZ</t>
  </si>
  <si>
    <t>SMC4</t>
  </si>
  <si>
    <t>P2RY14</t>
  </si>
  <si>
    <t>OR12D2</t>
  </si>
  <si>
    <t>TAOK2</t>
  </si>
  <si>
    <t>TMIE</t>
  </si>
  <si>
    <t>TOE1</t>
  </si>
  <si>
    <t>OR5AS1</t>
  </si>
  <si>
    <t>CSTA</t>
  </si>
  <si>
    <t>TRPM2</t>
  </si>
  <si>
    <t>HRH3</t>
  </si>
  <si>
    <t>C1orf189</t>
  </si>
  <si>
    <t>DIRC2</t>
  </si>
  <si>
    <t>CDH23</t>
  </si>
  <si>
    <t>KRT36</t>
  </si>
  <si>
    <t>BVES</t>
  </si>
  <si>
    <t>OR5T3</t>
  </si>
  <si>
    <t>ALDH2</t>
  </si>
  <si>
    <t>LOC100506374</t>
  </si>
  <si>
    <t>PLIN5</t>
  </si>
  <si>
    <t>ARHGEF17</t>
  </si>
  <si>
    <t>RBKS</t>
  </si>
  <si>
    <t>ZC3H11A</t>
  </si>
  <si>
    <t>MFSD12</t>
  </si>
  <si>
    <t>CES5A</t>
  </si>
  <si>
    <t>EPT1</t>
  </si>
  <si>
    <t>KCNC4</t>
  </si>
  <si>
    <t>IFI44L</t>
  </si>
  <si>
    <t>FMNL2</t>
  </si>
  <si>
    <t>ALX1</t>
  </si>
  <si>
    <t>MLKL</t>
  </si>
  <si>
    <t>FAM219A</t>
  </si>
  <si>
    <t>DNAJB6</t>
  </si>
  <si>
    <t>CTNNA2</t>
  </si>
  <si>
    <t>CALHM2</t>
  </si>
  <si>
    <t>GMPS</t>
  </si>
  <si>
    <t>MS4A4E</t>
  </si>
  <si>
    <t>RPGRIP1</t>
  </si>
  <si>
    <t>ZRANB2</t>
  </si>
  <si>
    <t>CLPP</t>
  </si>
  <si>
    <t>TMEM71</t>
  </si>
  <si>
    <t>SPOP</t>
  </si>
  <si>
    <t>SLC26A11</t>
  </si>
  <si>
    <t>DVL2</t>
  </si>
  <si>
    <t>PRR7</t>
  </si>
  <si>
    <t>ARHGEF28</t>
  </si>
  <si>
    <t>ANKHD1-EIF4EBP3</t>
  </si>
  <si>
    <t>TRIM58</t>
  </si>
  <si>
    <t>TBXA2R</t>
  </si>
  <si>
    <t>HCLS1</t>
  </si>
  <si>
    <t>SLC26A9</t>
  </si>
  <si>
    <t>CSTF3</t>
  </si>
  <si>
    <t>DGCR14</t>
  </si>
  <si>
    <t>SP7</t>
  </si>
  <si>
    <t>PSMB3</t>
  </si>
  <si>
    <t>TRRAP</t>
  </si>
  <si>
    <t>MFN2</t>
  </si>
  <si>
    <t>RCHY1</t>
  </si>
  <si>
    <t>ASZ1</t>
  </si>
  <si>
    <t>TRIM6-TRIM34</t>
  </si>
  <si>
    <t>TMEM218</t>
  </si>
  <si>
    <t>FAM91A1</t>
  </si>
  <si>
    <t>MANEA</t>
  </si>
  <si>
    <t>PDHX</t>
  </si>
  <si>
    <t>CER1</t>
  </si>
  <si>
    <t>UPK2</t>
  </si>
  <si>
    <t>HIF1AN</t>
  </si>
  <si>
    <t>MGLL</t>
  </si>
  <si>
    <t>ZNF263</t>
  </si>
  <si>
    <t>SLC45A3</t>
  </si>
  <si>
    <t>QSOX1</t>
  </si>
  <si>
    <t>DNASE1L3</t>
  </si>
  <si>
    <t>ZNF577</t>
  </si>
  <si>
    <t>SAMD11</t>
  </si>
  <si>
    <t>IRF4</t>
  </si>
  <si>
    <t>PRRT3</t>
  </si>
  <si>
    <t>AGPAT9</t>
  </si>
  <si>
    <t>ELMO3</t>
  </si>
  <si>
    <t>PDCD10</t>
  </si>
  <si>
    <t>UGT8</t>
  </si>
  <si>
    <t>POTEA</t>
  </si>
  <si>
    <t>GDF5</t>
  </si>
  <si>
    <t>IGSF9B</t>
  </si>
  <si>
    <t>PPP2R5E</t>
  </si>
  <si>
    <t>KHDC1</t>
  </si>
  <si>
    <t>RAB11A</t>
  </si>
  <si>
    <t>FAM131C</t>
  </si>
  <si>
    <t>PATL1</t>
  </si>
  <si>
    <t>CLPX</t>
  </si>
  <si>
    <t>RPS7</t>
  </si>
  <si>
    <t>RPS19</t>
  </si>
  <si>
    <t>JUNB</t>
  </si>
  <si>
    <t>MAPK8IP1</t>
  </si>
  <si>
    <t>GLTP</t>
  </si>
  <si>
    <t>NNAT</t>
  </si>
  <si>
    <t>TRIM41</t>
  </si>
  <si>
    <t>CLGN</t>
  </si>
  <si>
    <t>PIGT</t>
  </si>
  <si>
    <t>HIRIP3</t>
  </si>
  <si>
    <t>WBP2NL</t>
  </si>
  <si>
    <t>KCNA3</t>
  </si>
  <si>
    <t>FDXR</t>
  </si>
  <si>
    <t>CNOT10</t>
  </si>
  <si>
    <t>NAPA</t>
  </si>
  <si>
    <t>HID1</t>
  </si>
  <si>
    <t>VPS11</t>
  </si>
  <si>
    <t>ARHGEF18</t>
  </si>
  <si>
    <t>TERT</t>
  </si>
  <si>
    <t>EPAS1</t>
  </si>
  <si>
    <t>PET100</t>
  </si>
  <si>
    <t>COX19</t>
  </si>
  <si>
    <t>NDUFB3</t>
  </si>
  <si>
    <t>OR5M11</t>
  </si>
  <si>
    <t>LPL</t>
  </si>
  <si>
    <t>C20orf173</t>
  </si>
  <si>
    <t>LRRC74B</t>
  </si>
  <si>
    <t>GPR135</t>
  </si>
  <si>
    <t>CYP51A1</t>
  </si>
  <si>
    <t>PFKFB4</t>
  </si>
  <si>
    <t>NMT1</t>
  </si>
  <si>
    <t>SUMO2</t>
  </si>
  <si>
    <t>RMND5B</t>
  </si>
  <si>
    <t>CHD2</t>
  </si>
  <si>
    <t>LOC101927764</t>
  </si>
  <si>
    <t>GALNT18</t>
  </si>
  <si>
    <t>CYP2C18</t>
  </si>
  <si>
    <t>ACBD6</t>
  </si>
  <si>
    <t>SNCAIP</t>
  </si>
  <si>
    <t>DENND2A</t>
  </si>
  <si>
    <t>VIPR2</t>
  </si>
  <si>
    <t>CDH16</t>
  </si>
  <si>
    <t>ZNF649</t>
  </si>
  <si>
    <t>PRR13</t>
  </si>
  <si>
    <t>RNF169</t>
  </si>
  <si>
    <t>PLSCR4</t>
  </si>
  <si>
    <t>ANO8</t>
  </si>
  <si>
    <t>NMD3</t>
  </si>
  <si>
    <t>JUND</t>
  </si>
  <si>
    <t>DNAH14</t>
  </si>
  <si>
    <t>SKIV2L</t>
  </si>
  <si>
    <t>PITPNC1</t>
  </si>
  <si>
    <t>ECHDC1</t>
  </si>
  <si>
    <t>ATP5O</t>
  </si>
  <si>
    <t>ZFAND6</t>
  </si>
  <si>
    <t>ESAM</t>
  </si>
  <si>
    <t>PEBP4</t>
  </si>
  <si>
    <t>ZNF599</t>
  </si>
  <si>
    <t>SLC5A12</t>
  </si>
  <si>
    <t>SRRM1</t>
  </si>
  <si>
    <t>POLE2</t>
  </si>
  <si>
    <t>DUS4L</t>
  </si>
  <si>
    <t>ITSN1</t>
  </si>
  <si>
    <t>ATP6V0E1</t>
  </si>
  <si>
    <t>CCNDBP1</t>
  </si>
  <si>
    <t>TNRC6C</t>
  </si>
  <si>
    <t>TOP1MT</t>
  </si>
  <si>
    <t>WWOX</t>
  </si>
  <si>
    <t>STX7</t>
  </si>
  <si>
    <t>TK2</t>
  </si>
  <si>
    <t>ACER1</t>
  </si>
  <si>
    <t>FBXO15</t>
  </si>
  <si>
    <t>DEFB110</t>
  </si>
  <si>
    <t>ICA1L</t>
  </si>
  <si>
    <t>BRPF3</t>
  </si>
  <si>
    <t>HTR7</t>
  </si>
  <si>
    <t>OR5W2</t>
  </si>
  <si>
    <t>C11orf58</t>
  </si>
  <si>
    <t>LRRC46</t>
  </si>
  <si>
    <t>DHH</t>
  </si>
  <si>
    <t>ATAT1</t>
  </si>
  <si>
    <t>RILPL2</t>
  </si>
  <si>
    <t>C17orf107</t>
  </si>
  <si>
    <t>C5</t>
  </si>
  <si>
    <t>SIK3</t>
  </si>
  <si>
    <t>C9orf92</t>
  </si>
  <si>
    <t>DUSP7</t>
  </si>
  <si>
    <t>PRDM6</t>
  </si>
  <si>
    <t>OR1E2</t>
  </si>
  <si>
    <t>SEC23IP</t>
  </si>
  <si>
    <t>ELMOD1</t>
  </si>
  <si>
    <t>LOC101928948</t>
  </si>
  <si>
    <t>ANKRD44</t>
  </si>
  <si>
    <t>PDCL3</t>
  </si>
  <si>
    <t>FAM98A</t>
  </si>
  <si>
    <t>PLA2G2E</t>
  </si>
  <si>
    <t>MED29</t>
  </si>
  <si>
    <t>PURG</t>
  </si>
  <si>
    <t>TNFRSF12A</t>
  </si>
  <si>
    <t>RIPK4</t>
  </si>
  <si>
    <t>IGFBP4</t>
  </si>
  <si>
    <t>OR8H1</t>
  </si>
  <si>
    <t>MYLK3</t>
  </si>
  <si>
    <t>OCA2</t>
  </si>
  <si>
    <t>MEX3A</t>
  </si>
  <si>
    <t>KPNA4</t>
  </si>
  <si>
    <t>DOHH</t>
  </si>
  <si>
    <t>MAP1LC3B</t>
  </si>
  <si>
    <t>ARHGAP11B</t>
  </si>
  <si>
    <t>PIK3R6</t>
  </si>
  <si>
    <t>PSEN1</t>
  </si>
  <si>
    <t>ALG12</t>
  </si>
  <si>
    <t>TNIP2</t>
  </si>
  <si>
    <t>IL6</t>
  </si>
  <si>
    <t>C12orf42</t>
  </si>
  <si>
    <t>SKAP1</t>
  </si>
  <si>
    <t>GTF2A1</t>
  </si>
  <si>
    <t>OLFML3</t>
  </si>
  <si>
    <t>OR5M10</t>
  </si>
  <si>
    <t>CRTAP</t>
  </si>
  <si>
    <t>ARNT</t>
  </si>
  <si>
    <t>CNNM3</t>
  </si>
  <si>
    <t>CCNA1</t>
  </si>
  <si>
    <t>RIC8B</t>
  </si>
  <si>
    <t>KLHL25</t>
  </si>
  <si>
    <t>PINK1</t>
  </si>
  <si>
    <t>ABHD15</t>
  </si>
  <si>
    <t>IFT80</t>
  </si>
  <si>
    <t>LPAR1</t>
  </si>
  <si>
    <t>DGKH</t>
  </si>
  <si>
    <t>DENND6B</t>
  </si>
  <si>
    <t>PTGES2</t>
  </si>
  <si>
    <t>CFHR2</t>
  </si>
  <si>
    <t>PLA2G4F</t>
  </si>
  <si>
    <t>OR5I1</t>
  </si>
  <si>
    <t>PNPLA1</t>
  </si>
  <si>
    <t>OR5J2</t>
  </si>
  <si>
    <t>GCAT</t>
  </si>
  <si>
    <t>THY1</t>
  </si>
  <si>
    <t>CABIN1</t>
  </si>
  <si>
    <t>ANKDD1B</t>
  </si>
  <si>
    <t>XAB2</t>
  </si>
  <si>
    <t>JRKL</t>
  </si>
  <si>
    <t>RABGEF1</t>
  </si>
  <si>
    <t>DLG5</t>
  </si>
  <si>
    <t>IQGAP2</t>
  </si>
  <si>
    <t>FHL3</t>
  </si>
  <si>
    <t>BFAR</t>
  </si>
  <si>
    <t>HSPG2</t>
  </si>
  <si>
    <t>DNMT3A</t>
  </si>
  <si>
    <t>DNAH10</t>
  </si>
  <si>
    <t>TADA1</t>
  </si>
  <si>
    <t>CSNK1A1L</t>
  </si>
  <si>
    <t>SAPCD1</t>
  </si>
  <si>
    <t>SLC16A12</t>
  </si>
  <si>
    <t>KCNMB3</t>
  </si>
  <si>
    <t>PRPF31</t>
  </si>
  <si>
    <t>ANKFN1</t>
  </si>
  <si>
    <t>TNFRSF1A</t>
  </si>
  <si>
    <t>TOM1</t>
  </si>
  <si>
    <t>THRA</t>
  </si>
  <si>
    <t>HSPB7</t>
  </si>
  <si>
    <t>TTC30B</t>
  </si>
  <si>
    <t>ZNF197</t>
  </si>
  <si>
    <t>TMEM114</t>
  </si>
  <si>
    <t>NUDT21</t>
  </si>
  <si>
    <t>PRDM2</t>
  </si>
  <si>
    <t>ERBB2IP</t>
  </si>
  <si>
    <t>GPAA1</t>
  </si>
  <si>
    <t>MTA1</t>
  </si>
  <si>
    <t>OR3A3</t>
  </si>
  <si>
    <t>DNAJC30</t>
  </si>
  <si>
    <t>CENPC</t>
  </si>
  <si>
    <t>CUEDC2</t>
  </si>
  <si>
    <t>LAPTM5</t>
  </si>
  <si>
    <t>KLRK1</t>
  </si>
  <si>
    <t>NT5C1A</t>
  </si>
  <si>
    <t>DCST2</t>
  </si>
  <si>
    <t>PLD3</t>
  </si>
  <si>
    <t>ACTC1</t>
  </si>
  <si>
    <t>PSD3</t>
  </si>
  <si>
    <t>EXOSC4</t>
  </si>
  <si>
    <t>ZNF146</t>
  </si>
  <si>
    <t>TRIM16</t>
  </si>
  <si>
    <t>MAEL</t>
  </si>
  <si>
    <t>PCP4L1</t>
  </si>
  <si>
    <t>ASS1</t>
  </si>
  <si>
    <t>KCTD4</t>
  </si>
  <si>
    <t>SYT9</t>
  </si>
  <si>
    <t>TMEM132C</t>
  </si>
  <si>
    <t>ALDH3B2</t>
  </si>
  <si>
    <t>FBXL7</t>
  </si>
  <si>
    <t>COMP</t>
  </si>
  <si>
    <t>OR5D13</t>
  </si>
  <si>
    <t>ZFP82</t>
  </si>
  <si>
    <t>STARD10</t>
  </si>
  <si>
    <t>C6orf136</t>
  </si>
  <si>
    <t>LRRC3C</t>
  </si>
  <si>
    <t>NUPL2</t>
  </si>
  <si>
    <t>PDE3A</t>
  </si>
  <si>
    <t>SPATA2L</t>
  </si>
  <si>
    <t>MSX1</t>
  </si>
  <si>
    <t>ZPBP2</t>
  </si>
  <si>
    <t>RNF150</t>
  </si>
  <si>
    <t>PEX5</t>
  </si>
  <si>
    <t>IFNL2</t>
  </si>
  <si>
    <t>DMXL2</t>
  </si>
  <si>
    <t>PLA2G16</t>
  </si>
  <si>
    <t>PDE12</t>
  </si>
  <si>
    <t>SLMO2</t>
  </si>
  <si>
    <t>SNAPC4</t>
  </si>
  <si>
    <t>MYOZ1</t>
  </si>
  <si>
    <t>FOXE3</t>
  </si>
  <si>
    <t>XDH</t>
  </si>
  <si>
    <t>C10orf95</t>
  </si>
  <si>
    <t>RGS19</t>
  </si>
  <si>
    <t>FAM198A</t>
  </si>
  <si>
    <t>OR8I2</t>
  </si>
  <si>
    <t>HSPA12B</t>
  </si>
  <si>
    <t>NR2E1</t>
  </si>
  <si>
    <t>POT1</t>
  </si>
  <si>
    <t>IFNA10</t>
  </si>
  <si>
    <t>KLF16</t>
  </si>
  <si>
    <t>ADGRB1</t>
  </si>
  <si>
    <t>UBE2R2</t>
  </si>
  <si>
    <t>SPO11</t>
  </si>
  <si>
    <t>CDCA7L</t>
  </si>
  <si>
    <t>IKBIP</t>
  </si>
  <si>
    <t>SLMAP</t>
  </si>
  <si>
    <t>NPDC1</t>
  </si>
  <si>
    <t>RNF167</t>
  </si>
  <si>
    <t>CTSK</t>
  </si>
  <si>
    <t>ABLIM2</t>
  </si>
  <si>
    <t>NIPSNAP3B</t>
  </si>
  <si>
    <t>RRBP1</t>
  </si>
  <si>
    <t>LOC283710</t>
  </si>
  <si>
    <t>ZNRF1</t>
  </si>
  <si>
    <t>REP15</t>
  </si>
  <si>
    <t>MRPL17</t>
  </si>
  <si>
    <t>ANKHD1</t>
  </si>
  <si>
    <t>TRIM43B</t>
  </si>
  <si>
    <t>DCLK1</t>
  </si>
  <si>
    <t>KIAA0195</t>
  </si>
  <si>
    <t>SCG3</t>
  </si>
  <si>
    <t>CD302</t>
  </si>
  <si>
    <t>KLHDC3</t>
  </si>
  <si>
    <t>APIP</t>
  </si>
  <si>
    <t>AEBP2</t>
  </si>
  <si>
    <t>B3GALNT1</t>
  </si>
  <si>
    <t>CYP11B1</t>
  </si>
  <si>
    <t>CDON</t>
  </si>
  <si>
    <t>GANAB</t>
  </si>
  <si>
    <t>NCAPD3</t>
  </si>
  <si>
    <t>KAT7</t>
  </si>
  <si>
    <t>STAU2</t>
  </si>
  <si>
    <t>AKAP9</t>
  </si>
  <si>
    <t>PHGR1</t>
  </si>
  <si>
    <t>MAP3K12</t>
  </si>
  <si>
    <t>RPL31</t>
  </si>
  <si>
    <t>DENND3</t>
  </si>
  <si>
    <t>SLC30A6</t>
  </si>
  <si>
    <t>ABCG1</t>
  </si>
  <si>
    <t>GAS7</t>
  </si>
  <si>
    <t>POLK</t>
  </si>
  <si>
    <t>SMAD6</t>
  </si>
  <si>
    <t>SLC35B2</t>
  </si>
  <si>
    <t>NRIP2</t>
  </si>
  <si>
    <t>BTD</t>
  </si>
  <si>
    <t>GMEB1</t>
  </si>
  <si>
    <t>SLIRP</t>
  </si>
  <si>
    <t>DSCC1</t>
  </si>
  <si>
    <t>CYP2A13</t>
  </si>
  <si>
    <t>LIME1</t>
  </si>
  <si>
    <t>C16orf70</t>
  </si>
  <si>
    <t>ZBTB12</t>
  </si>
  <si>
    <t>MRPS12</t>
  </si>
  <si>
    <t>PKD1L1</t>
  </si>
  <si>
    <t>PER1</t>
  </si>
  <si>
    <t>HAGH</t>
  </si>
  <si>
    <t>CTDNEP1</t>
  </si>
  <si>
    <t>NOS3</t>
  </si>
  <si>
    <t>TEX29</t>
  </si>
  <si>
    <t>FZD5</t>
  </si>
  <si>
    <t>C6orf25</t>
  </si>
  <si>
    <t>KIAA1107</t>
  </si>
  <si>
    <t>CA1</t>
  </si>
  <si>
    <t>PIAS4</t>
  </si>
  <si>
    <t>DDX17</t>
  </si>
  <si>
    <t>HLA-DOB</t>
  </si>
  <si>
    <t>LOC101929163</t>
  </si>
  <si>
    <t>LIMS1</t>
  </si>
  <si>
    <t>C15orf41</t>
  </si>
  <si>
    <t>FCGR3A</t>
  </si>
  <si>
    <t>C2orf82</t>
  </si>
  <si>
    <t>ZNF461</t>
  </si>
  <si>
    <t>ELFN2</t>
  </si>
  <si>
    <t>SLC22A3</t>
  </si>
  <si>
    <t>CEP57</t>
  </si>
  <si>
    <t>RRAGC</t>
  </si>
  <si>
    <t>SHC2</t>
  </si>
  <si>
    <t>NPR2</t>
  </si>
  <si>
    <t>CTC1</t>
  </si>
  <si>
    <t>COX7A1</t>
  </si>
  <si>
    <t>INTS2</t>
  </si>
  <si>
    <t>NADK</t>
  </si>
  <si>
    <t>APOA5</t>
  </si>
  <si>
    <t>LTA</t>
  </si>
  <si>
    <t>TAS2R9</t>
  </si>
  <si>
    <t>ULK4</t>
  </si>
  <si>
    <t>PDZK1</t>
  </si>
  <si>
    <t>BRCA2</t>
  </si>
  <si>
    <t>SHROOM3</t>
  </si>
  <si>
    <t>ITGB8</t>
  </si>
  <si>
    <t>EXOSC1</t>
  </si>
  <si>
    <t>ADCY5</t>
  </si>
  <si>
    <t>RSPH14</t>
  </si>
  <si>
    <t>SMPD2</t>
  </si>
  <si>
    <t>PTPN14</t>
  </si>
  <si>
    <t>DBN1</t>
  </si>
  <si>
    <t>DUSP27</t>
  </si>
  <si>
    <t>SEC24C</t>
  </si>
  <si>
    <t>BPIFB1</t>
  </si>
  <si>
    <t>KCNC2</t>
  </si>
  <si>
    <t>ANKRD7</t>
  </si>
  <si>
    <t>RAET1E</t>
  </si>
  <si>
    <t>TMEM128</t>
  </si>
  <si>
    <t>PRPH2</t>
  </si>
  <si>
    <t>KCNN4</t>
  </si>
  <si>
    <t>FAM76B</t>
  </si>
  <si>
    <t>PWWP2B</t>
  </si>
  <si>
    <t>ABT1</t>
  </si>
  <si>
    <t>ZBTB8B</t>
  </si>
  <si>
    <t>NDST2</t>
  </si>
  <si>
    <t>HSPBP1</t>
  </si>
  <si>
    <t>TMEM30B</t>
  </si>
  <si>
    <t>TMEM213</t>
  </si>
  <si>
    <t>KL</t>
  </si>
  <si>
    <t>LASP1</t>
  </si>
  <si>
    <t>ZNF764</t>
  </si>
  <si>
    <t>FXR1</t>
  </si>
  <si>
    <t>ZFP57</t>
  </si>
  <si>
    <t>HMGXB4</t>
  </si>
  <si>
    <t>P2RY1</t>
  </si>
  <si>
    <t>ZG16</t>
  </si>
  <si>
    <t>SSSCA1</t>
  </si>
  <si>
    <t>PTX3</t>
  </si>
  <si>
    <t>ACBD4</t>
  </si>
  <si>
    <t>C21orf62</t>
  </si>
  <si>
    <t>FKBP1A</t>
  </si>
  <si>
    <t>VAMP2</t>
  </si>
  <si>
    <t>HEXIM1</t>
  </si>
  <si>
    <t>LOC101927681</t>
  </si>
  <si>
    <t>CDRT1</t>
  </si>
  <si>
    <t>CALCRL</t>
  </si>
  <si>
    <t>KIF26B</t>
  </si>
  <si>
    <t>LAMC2</t>
  </si>
  <si>
    <t>KCNA5</t>
  </si>
  <si>
    <t>ZMAT5</t>
  </si>
  <si>
    <t>FOXD3</t>
  </si>
  <si>
    <t>FBL</t>
  </si>
  <si>
    <t>RSBN1</t>
  </si>
  <si>
    <t>QPCT</t>
  </si>
  <si>
    <t>SPINT2</t>
  </si>
  <si>
    <t>SLC4A9</t>
  </si>
  <si>
    <t>GPR183</t>
  </si>
  <si>
    <t>RFX4</t>
  </si>
  <si>
    <t>ICOS</t>
  </si>
  <si>
    <t>FRK</t>
  </si>
  <si>
    <t>ADAT3</t>
  </si>
  <si>
    <t>ZKSCAN7</t>
  </si>
  <si>
    <t>NSL1</t>
  </si>
  <si>
    <t>RAB2B</t>
  </si>
  <si>
    <t>B3GALNT2</t>
  </si>
  <si>
    <t>PDHB</t>
  </si>
  <si>
    <t>ERP29</t>
  </si>
  <si>
    <t>KIAA0232</t>
  </si>
  <si>
    <t>NR6A1</t>
  </si>
  <si>
    <t>PBOV1</t>
  </si>
  <si>
    <t>SULT4A1</t>
  </si>
  <si>
    <t>SP2</t>
  </si>
  <si>
    <t>MTUS1</t>
  </si>
  <si>
    <t>TNRC6B</t>
  </si>
  <si>
    <t>KCNJ13</t>
  </si>
  <si>
    <t>PARM1</t>
  </si>
  <si>
    <t>FLNB</t>
  </si>
  <si>
    <t>ZMYND10</t>
  </si>
  <si>
    <t>SLC22A5</t>
  </si>
  <si>
    <t>GTPBP3</t>
  </si>
  <si>
    <t>ZMIZ2</t>
  </si>
  <si>
    <t>PRSS46</t>
  </si>
  <si>
    <t>PRSS3</t>
  </si>
  <si>
    <t>MCM4</t>
  </si>
  <si>
    <t>ZMPSTE24</t>
  </si>
  <si>
    <t>EPHA4</t>
  </si>
  <si>
    <t>LPIN1</t>
  </si>
  <si>
    <t>SLC25A30</t>
  </si>
  <si>
    <t>KCTD7</t>
  </si>
  <si>
    <t>PDIK1L</t>
  </si>
  <si>
    <t>WNK2</t>
  </si>
  <si>
    <t>NEUROD2</t>
  </si>
  <si>
    <t>NFKBIE</t>
  </si>
  <si>
    <t>MAPK1</t>
  </si>
  <si>
    <t>C14orf178</t>
  </si>
  <si>
    <t>PLA2G3</t>
  </si>
  <si>
    <t>SNW1</t>
  </si>
  <si>
    <t>GTPBP1</t>
  </si>
  <si>
    <t>P2RY2</t>
  </si>
  <si>
    <t>GML</t>
  </si>
  <si>
    <t>CTNNBIP1</t>
  </si>
  <si>
    <t>RAB25</t>
  </si>
  <si>
    <t>ZNF852</t>
  </si>
  <si>
    <t>RAE1</t>
  </si>
  <si>
    <t>PRUNE</t>
  </si>
  <si>
    <t>RTBDN</t>
  </si>
  <si>
    <t>PSMB4</t>
  </si>
  <si>
    <t>FAM221B</t>
  </si>
  <si>
    <t>BST1</t>
  </si>
  <si>
    <t>GMPPB</t>
  </si>
  <si>
    <t>TSSK4</t>
  </si>
  <si>
    <t>MXD3</t>
  </si>
  <si>
    <t>ADAR</t>
  </si>
  <si>
    <t>TCP10L2</t>
  </si>
  <si>
    <t>SHKBP1</t>
  </si>
  <si>
    <t>CPNE7</t>
  </si>
  <si>
    <t>MBD5</t>
  </si>
  <si>
    <t>PATE4</t>
  </si>
  <si>
    <t>FDXACB1</t>
  </si>
  <si>
    <t>TSPAN12</t>
  </si>
  <si>
    <t>AMER3</t>
  </si>
  <si>
    <t>CPNE6</t>
  </si>
  <si>
    <t>PUS1</t>
  </si>
  <si>
    <t>VCAM1</t>
  </si>
  <si>
    <t>MTRNR2L3</t>
  </si>
  <si>
    <t>IL1R1</t>
  </si>
  <si>
    <t>CYB5D2</t>
  </si>
  <si>
    <t>THAP10</t>
  </si>
  <si>
    <t>TAOK1</t>
  </si>
  <si>
    <t>ATP2B4</t>
  </si>
  <si>
    <t>MMRN1</t>
  </si>
  <si>
    <t>ABHD11</t>
  </si>
  <si>
    <t>UHRF2</t>
  </si>
  <si>
    <t>LRRTM3</t>
  </si>
  <si>
    <t>LOC158434</t>
  </si>
  <si>
    <t>BPIFA3</t>
  </si>
  <si>
    <t>ATG4B</t>
  </si>
  <si>
    <t>GP2</t>
  </si>
  <si>
    <t>LPO</t>
  </si>
  <si>
    <t>CATSPERG</t>
  </si>
  <si>
    <t>ZNF205</t>
  </si>
  <si>
    <t>ZP4</t>
  </si>
  <si>
    <t>PTPN22</t>
  </si>
  <si>
    <t>ELMO1</t>
  </si>
  <si>
    <t>CD28</t>
  </si>
  <si>
    <t>OR2T33</t>
  </si>
  <si>
    <t>NRGN</t>
  </si>
  <si>
    <t>FAM134A</t>
  </si>
  <si>
    <t>UBE3C</t>
  </si>
  <si>
    <t>KLHL40</t>
  </si>
  <si>
    <t>CABLES2</t>
  </si>
  <si>
    <t>MSI2</t>
  </si>
  <si>
    <t>GJB5</t>
  </si>
  <si>
    <t>EFHC1</t>
  </si>
  <si>
    <t>TEK</t>
  </si>
  <si>
    <t>CNTROB</t>
  </si>
  <si>
    <t>DPCD</t>
  </si>
  <si>
    <t>SPATA33</t>
  </si>
  <si>
    <t>SLC26A3</t>
  </si>
  <si>
    <t>IL13</t>
  </si>
  <si>
    <t>KATNA1</t>
  </si>
  <si>
    <t>GPN2</t>
  </si>
  <si>
    <t>SLC1A4</t>
  </si>
  <si>
    <t>LMNB2</t>
  </si>
  <si>
    <t>COX14</t>
  </si>
  <si>
    <t>ERO1LB</t>
  </si>
  <si>
    <t>C4BPB</t>
  </si>
  <si>
    <t>C1orf137</t>
  </si>
  <si>
    <t>HEPN1</t>
  </si>
  <si>
    <t>ATG7</t>
  </si>
  <si>
    <t>FOXS1</t>
  </si>
  <si>
    <t>IQSEC3</t>
  </si>
  <si>
    <t>GLT8D2</t>
  </si>
  <si>
    <t>C1QL2</t>
  </si>
  <si>
    <t>PIBF1</t>
  </si>
  <si>
    <t>MED4</t>
  </si>
  <si>
    <t>DCST1</t>
  </si>
  <si>
    <t>CACNA1S</t>
  </si>
  <si>
    <t>TRIM48</t>
  </si>
  <si>
    <t>FCRL2</t>
  </si>
  <si>
    <t>PIWIL3</t>
  </si>
  <si>
    <t>ZNF831</t>
  </si>
  <si>
    <t>TGM1</t>
  </si>
  <si>
    <t>STXBP2</t>
  </si>
  <si>
    <t>TMPRSS11E</t>
  </si>
  <si>
    <t>LRRC75A</t>
  </si>
  <si>
    <t>EPYC</t>
  </si>
  <si>
    <t>LGALS13</t>
  </si>
  <si>
    <t>ZNF786</t>
  </si>
  <si>
    <t>GCFC2</t>
  </si>
  <si>
    <t>SUPT5H</t>
  </si>
  <si>
    <t>CCNA2</t>
  </si>
  <si>
    <t>MICU1</t>
  </si>
  <si>
    <t>IGF2R</t>
  </si>
  <si>
    <t>HMCES</t>
  </si>
  <si>
    <t>MAN2C1</t>
  </si>
  <si>
    <t>PROS1</t>
  </si>
  <si>
    <t>TXNRD1</t>
  </si>
  <si>
    <t>ATG14</t>
  </si>
  <si>
    <t>UBIAD1</t>
  </si>
  <si>
    <t>IL12RB1</t>
  </si>
  <si>
    <t>TSR3</t>
  </si>
  <si>
    <t>NOVA1</t>
  </si>
  <si>
    <t>ACOT4</t>
  </si>
  <si>
    <t>SLC23A2</t>
  </si>
  <si>
    <t>RAB24</t>
  </si>
  <si>
    <t>PIM1</t>
  </si>
  <si>
    <t>BBC3</t>
  </si>
  <si>
    <t>ITPR3</t>
  </si>
  <si>
    <t>G6PC</t>
  </si>
  <si>
    <t>CYB5RL</t>
  </si>
  <si>
    <t>LYPD4</t>
  </si>
  <si>
    <t>MYB</t>
  </si>
  <si>
    <t>LCE1C</t>
  </si>
  <si>
    <t>ZNF491</t>
  </si>
  <si>
    <t>SLURP1</t>
  </si>
  <si>
    <t>F13B</t>
  </si>
  <si>
    <t>SLC39A14</t>
  </si>
  <si>
    <t>DHX16</t>
  </si>
  <si>
    <t>EPB41L4B</t>
  </si>
  <si>
    <t>CHAC2</t>
  </si>
  <si>
    <t>BAHD1</t>
  </si>
  <si>
    <t>CCDC12</t>
  </si>
  <si>
    <t>FAM83F</t>
  </si>
  <si>
    <t>SHFM1</t>
  </si>
  <si>
    <t>MAPK9</t>
  </si>
  <si>
    <t>LONP1</t>
  </si>
  <si>
    <t>OPTC</t>
  </si>
  <si>
    <t>SPC24</t>
  </si>
  <si>
    <t>SLC45A1</t>
  </si>
  <si>
    <t>ZNF385B</t>
  </si>
  <si>
    <t>HLX</t>
  </si>
  <si>
    <t>DYNC1LI2</t>
  </si>
  <si>
    <t>SHC4</t>
  </si>
  <si>
    <t>MAP3K1</t>
  </si>
  <si>
    <t>HSPA4</t>
  </si>
  <si>
    <t>RGR</t>
  </si>
  <si>
    <t>DEDD2</t>
  </si>
  <si>
    <t>C1orf56</t>
  </si>
  <si>
    <t>OR8K3</t>
  </si>
  <si>
    <t>SLC25A29</t>
  </si>
  <si>
    <t>OR10J1</t>
  </si>
  <si>
    <t>TRIM59</t>
  </si>
  <si>
    <t>ARRDC4</t>
  </si>
  <si>
    <t>ZNF131</t>
  </si>
  <si>
    <t>BSX</t>
  </si>
  <si>
    <t>CYP2S1</t>
  </si>
  <si>
    <t>ZNF558</t>
  </si>
  <si>
    <t>ASCL4</t>
  </si>
  <si>
    <t>RALBP1</t>
  </si>
  <si>
    <t>RIMKLB</t>
  </si>
  <si>
    <t>KLHL7</t>
  </si>
  <si>
    <t>OPTN</t>
  </si>
  <si>
    <t>ERGIC1</t>
  </si>
  <si>
    <t>EMX2</t>
  </si>
  <si>
    <t>ASXL3</t>
  </si>
  <si>
    <t>CSGALNACT1</t>
  </si>
  <si>
    <t>HLA-DPA1</t>
  </si>
  <si>
    <t>C1orf61</t>
  </si>
  <si>
    <t>ORMDL3</t>
  </si>
  <si>
    <t>FAM136A</t>
  </si>
  <si>
    <t>IMMP1L</t>
  </si>
  <si>
    <t>DECR2</t>
  </si>
  <si>
    <t>IFNA13</t>
  </si>
  <si>
    <t>SAMD8</t>
  </si>
  <si>
    <t>SPON2</t>
  </si>
  <si>
    <t>SEMA3B</t>
  </si>
  <si>
    <t>F2RL2</t>
  </si>
  <si>
    <t>WDR12</t>
  </si>
  <si>
    <t>DLG1</t>
  </si>
  <si>
    <t>LMOD1</t>
  </si>
  <si>
    <t>EIF2B1</t>
  </si>
  <si>
    <t>OR10A6</t>
  </si>
  <si>
    <t>OSGIN2</t>
  </si>
  <si>
    <t>RFC5</t>
  </si>
  <si>
    <t>SLC16A5</t>
  </si>
  <si>
    <t>DCANP1</t>
  </si>
  <si>
    <t>DOPEY2</t>
  </si>
  <si>
    <t>GPR148</t>
  </si>
  <si>
    <t>CCL7</t>
  </si>
  <si>
    <t>SLC4A1</t>
  </si>
  <si>
    <t>TULP3</t>
  </si>
  <si>
    <t>VPS35</t>
  </si>
  <si>
    <t>BCL2</t>
  </si>
  <si>
    <t>DCAF12</t>
  </si>
  <si>
    <t>ZSCAN10</t>
  </si>
  <si>
    <t>MAF1</t>
  </si>
  <si>
    <t>MSANTD2</t>
  </si>
  <si>
    <t>C14orf93</t>
  </si>
  <si>
    <t>GPR155</t>
  </si>
  <si>
    <t>RNF181</t>
  </si>
  <si>
    <t>ST3GAL4</t>
  </si>
  <si>
    <t>MPL</t>
  </si>
  <si>
    <t>PRF1</t>
  </si>
  <si>
    <t>HOXB6</t>
  </si>
  <si>
    <t>SEL1L2</t>
  </si>
  <si>
    <t>RALGAPB</t>
  </si>
  <si>
    <t>ARF1</t>
  </si>
  <si>
    <t>MSTO1</t>
  </si>
  <si>
    <t>PTPN6</t>
  </si>
  <si>
    <t>EI24</t>
  </si>
  <si>
    <t>CXCL12</t>
  </si>
  <si>
    <t>DBNDD1</t>
  </si>
  <si>
    <t>ANKLE2</t>
  </si>
  <si>
    <t>STRN3</t>
  </si>
  <si>
    <t>SMU1</t>
  </si>
  <si>
    <t>B3GNT4</t>
  </si>
  <si>
    <t>ARAP1</t>
  </si>
  <si>
    <t>PSORS1C2</t>
  </si>
  <si>
    <t>ZNF226</t>
  </si>
  <si>
    <t>LCMT2</t>
  </si>
  <si>
    <t>WDR25</t>
  </si>
  <si>
    <t>WDR1</t>
  </si>
  <si>
    <t>ZSCAN5B</t>
  </si>
  <si>
    <t>OR9Q1</t>
  </si>
  <si>
    <t>ARL5C</t>
  </si>
  <si>
    <t>NRM</t>
  </si>
  <si>
    <t>OTUD1</t>
  </si>
  <si>
    <t>NHP2</t>
  </si>
  <si>
    <t>TUBGCP6</t>
  </si>
  <si>
    <t>SEPHS2</t>
  </si>
  <si>
    <t>TRIM26</t>
  </si>
  <si>
    <t>MKRN3</t>
  </si>
  <si>
    <t>LOC101928728</t>
  </si>
  <si>
    <t>ZNF676</t>
  </si>
  <si>
    <t>ST8SIA3</t>
  </si>
  <si>
    <t>ZC3H3</t>
  </si>
  <si>
    <t>SLC2A9</t>
  </si>
  <si>
    <t>CBX4</t>
  </si>
  <si>
    <t>SLC1A1</t>
  </si>
  <si>
    <t>SLC35F3</t>
  </si>
  <si>
    <t>OR10J5</t>
  </si>
  <si>
    <t>DENND6A</t>
  </si>
  <si>
    <t>BMPR2</t>
  </si>
  <si>
    <t>NTN1</t>
  </si>
  <si>
    <t>JAM2</t>
  </si>
  <si>
    <t>PCP2</t>
  </si>
  <si>
    <t>C8orf58</t>
  </si>
  <si>
    <t>ENG</t>
  </si>
  <si>
    <t>TBX19</t>
  </si>
  <si>
    <t>RIC1</t>
  </si>
  <si>
    <t>PAG1</t>
  </si>
  <si>
    <t>NRTN</t>
  </si>
  <si>
    <t>PNMAL1</t>
  </si>
  <si>
    <t>RAB33B</t>
  </si>
  <si>
    <t>NEDD8</t>
  </si>
  <si>
    <t>RSAD1</t>
  </si>
  <si>
    <t>STXBP5</t>
  </si>
  <si>
    <t>RBM25</t>
  </si>
  <si>
    <t>RASSF1</t>
  </si>
  <si>
    <t>LMAN1</t>
  </si>
  <si>
    <t>SLC25A44</t>
  </si>
  <si>
    <t>SLC10A6</t>
  </si>
  <si>
    <t>TMEM209</t>
  </si>
  <si>
    <t>ZXDC</t>
  </si>
  <si>
    <t>ITGAE</t>
  </si>
  <si>
    <t>HOXB9</t>
  </si>
  <si>
    <t>HNRNPH1</t>
  </si>
  <si>
    <t>BTG1</t>
  </si>
  <si>
    <t>HMGA2</t>
  </si>
  <si>
    <t>DHX38</t>
  </si>
  <si>
    <t>KBTBD3</t>
  </si>
  <si>
    <t>S100A10</t>
  </si>
  <si>
    <t>RBFOX3</t>
  </si>
  <si>
    <t>AGBL3</t>
  </si>
  <si>
    <t>OR5R1</t>
  </si>
  <si>
    <t>FOXJ3</t>
  </si>
  <si>
    <t>PLCD3</t>
  </si>
  <si>
    <t>OR2H1</t>
  </si>
  <si>
    <t>FOXB1</t>
  </si>
  <si>
    <t>ZNF322</t>
  </si>
  <si>
    <t>P2RY13</t>
  </si>
  <si>
    <t>RBMS1</t>
  </si>
  <si>
    <t>PSMD6</t>
  </si>
  <si>
    <t>CBL</t>
  </si>
  <si>
    <t>OGFOD1</t>
  </si>
  <si>
    <t>PIK3C2B</t>
  </si>
  <si>
    <t>SCP2D1</t>
  </si>
  <si>
    <t>CERK</t>
  </si>
  <si>
    <t>HS1BP3</t>
  </si>
  <si>
    <t>CD5</t>
  </si>
  <si>
    <t>SPTBN4</t>
  </si>
  <si>
    <t>PCSK2</t>
  </si>
  <si>
    <t>CCAR1</t>
  </si>
  <si>
    <t>ST6GALNAC5</t>
  </si>
  <si>
    <t>AARS2</t>
  </si>
  <si>
    <t>ZNF550</t>
  </si>
  <si>
    <t>IER5</t>
  </si>
  <si>
    <t>TATDN3</t>
  </si>
  <si>
    <t>PRDM13</t>
  </si>
  <si>
    <t>BPIFB3</t>
  </si>
  <si>
    <t>HLA-DQB2</t>
  </si>
  <si>
    <t>AGO4</t>
  </si>
  <si>
    <t>HIST1H2BM</t>
  </si>
  <si>
    <t>C11orf96</t>
  </si>
  <si>
    <t>GJA10</t>
  </si>
  <si>
    <t>EGLN1</t>
  </si>
  <si>
    <t>B4GALNT3</t>
  </si>
  <si>
    <t>ELP3</t>
  </si>
  <si>
    <t>ASAP2</t>
  </si>
  <si>
    <t>C5orf66</t>
  </si>
  <si>
    <t>PCSK6</t>
  </si>
  <si>
    <t>MCHR2</t>
  </si>
  <si>
    <t>MS4A5</t>
  </si>
  <si>
    <t>FGF5</t>
  </si>
  <si>
    <t>SERPINF2</t>
  </si>
  <si>
    <t>ANKRD10</t>
  </si>
  <si>
    <t>GRM5</t>
  </si>
  <si>
    <t>GALNT16</t>
  </si>
  <si>
    <t>NPM2</t>
  </si>
  <si>
    <t>OTUD7A</t>
  </si>
  <si>
    <t>BST2</t>
  </si>
  <si>
    <t>ACP5</t>
  </si>
  <si>
    <t>MS4A13</t>
  </si>
  <si>
    <t>SEMA6A</t>
  </si>
  <si>
    <t>TMEM179</t>
  </si>
  <si>
    <t>AGO1</t>
  </si>
  <si>
    <t>ACTN1</t>
  </si>
  <si>
    <t>ZNF518B</t>
  </si>
  <si>
    <t>ARHGEF38</t>
  </si>
  <si>
    <t>ERCC3</t>
  </si>
  <si>
    <t>LRAT</t>
  </si>
  <si>
    <t>MGARP</t>
  </si>
  <si>
    <t>TDRD9</t>
  </si>
  <si>
    <t>MACROD1</t>
  </si>
  <si>
    <t>LOC100996573</t>
  </si>
  <si>
    <t>YY1</t>
  </si>
  <si>
    <t>PCDH15</t>
  </si>
  <si>
    <t>65217</t>
  </si>
  <si>
    <t>FAM19A1</t>
  </si>
  <si>
    <t>TMEM150C</t>
  </si>
  <si>
    <t>HTR3C</t>
  </si>
  <si>
    <t>KLLN</t>
  </si>
  <si>
    <t>C17orf51</t>
  </si>
  <si>
    <t>ESCO1</t>
  </si>
  <si>
    <t>SHARPIN</t>
  </si>
  <si>
    <t>ESYT3</t>
  </si>
  <si>
    <t>LOC101927250</t>
  </si>
  <si>
    <t>TMPRSS12</t>
  </si>
  <si>
    <t>C12orf79</t>
  </si>
  <si>
    <t>USP16</t>
  </si>
  <si>
    <t>NHLRC3</t>
  </si>
  <si>
    <t>MYF5</t>
  </si>
  <si>
    <t>USP7</t>
  </si>
  <si>
    <t>SCLY</t>
  </si>
  <si>
    <t>ELP4</t>
  </si>
  <si>
    <t>ARID3C</t>
  </si>
  <si>
    <t>ARID2</t>
  </si>
  <si>
    <t>MCMBP</t>
  </si>
  <si>
    <t>PABPC1L</t>
  </si>
  <si>
    <t>NAA25</t>
  </si>
  <si>
    <t>LRCOL1</t>
  </si>
  <si>
    <t>NDUFS4</t>
  </si>
  <si>
    <t>SCNM1</t>
  </si>
  <si>
    <t>LAMA5</t>
  </si>
  <si>
    <t>ZUFSP</t>
  </si>
  <si>
    <t>LBX1</t>
  </si>
  <si>
    <t>ARMC7</t>
  </si>
  <si>
    <t>NXPE3</t>
  </si>
  <si>
    <t>SRXN1</t>
  </si>
  <si>
    <t>RAB10</t>
  </si>
  <si>
    <t>HELZ2</t>
  </si>
  <si>
    <t>ATP6V0A4</t>
  </si>
  <si>
    <t>ARHGAP42</t>
  </si>
  <si>
    <t>EPB41</t>
  </si>
  <si>
    <t>C12orf74</t>
  </si>
  <si>
    <t>PRRG4</t>
  </si>
  <si>
    <t>PGP</t>
  </si>
  <si>
    <t>KCND3</t>
  </si>
  <si>
    <t>JMJD6</t>
  </si>
  <si>
    <t>MUC1</t>
  </si>
  <si>
    <t>TP53INP1</t>
  </si>
  <si>
    <t>KCNK6</t>
  </si>
  <si>
    <t>SSTR4</t>
  </si>
  <si>
    <t>USF2</t>
  </si>
  <si>
    <t>EYA3</t>
  </si>
  <si>
    <t>IRX4</t>
  </si>
  <si>
    <t>MCU</t>
  </si>
  <si>
    <t>NSUN4</t>
  </si>
  <si>
    <t>PFN2</t>
  </si>
  <si>
    <t>TMEM53</t>
  </si>
  <si>
    <t>BAK1</t>
  </si>
  <si>
    <t>ZNF507</t>
  </si>
  <si>
    <t>PPARD</t>
  </si>
  <si>
    <t>SEC24A</t>
  </si>
  <si>
    <t>TSTA3</t>
  </si>
  <si>
    <t>CHMP1A</t>
  </si>
  <si>
    <t>AGPS</t>
  </si>
  <si>
    <t>CLCN3</t>
  </si>
  <si>
    <t>SPTY2D1</t>
  </si>
  <si>
    <t>KIAA0100</t>
  </si>
  <si>
    <t>UNC93A</t>
  </si>
  <si>
    <t>DRG1</t>
  </si>
  <si>
    <t>C11orf95</t>
  </si>
  <si>
    <t>CUL1</t>
  </si>
  <si>
    <t>PVRL4</t>
  </si>
  <si>
    <t>ADAM33</t>
  </si>
  <si>
    <t>DPEP1</t>
  </si>
  <si>
    <t>RABL2A</t>
  </si>
  <si>
    <t>ARHGEF1</t>
  </si>
  <si>
    <t>DLL4</t>
  </si>
  <si>
    <t>SYNPR</t>
  </si>
  <si>
    <t>GEMIN2</t>
  </si>
  <si>
    <t>NOSIP</t>
  </si>
  <si>
    <t>HDAC10</t>
  </si>
  <si>
    <t>FABP5</t>
  </si>
  <si>
    <t>GPD2</t>
  </si>
  <si>
    <t>ARAP3</t>
  </si>
  <si>
    <t>PIP4K2B</t>
  </si>
  <si>
    <t>CFAP99</t>
  </si>
  <si>
    <t>TPBG</t>
  </si>
  <si>
    <t>DSG1</t>
  </si>
  <si>
    <t>TBC1D23</t>
  </si>
  <si>
    <t>IGSF8</t>
  </si>
  <si>
    <t>DEFA6</t>
  </si>
  <si>
    <t>ACSL6</t>
  </si>
  <si>
    <t>NDFIP1</t>
  </si>
  <si>
    <t>PPP3CA</t>
  </si>
  <si>
    <t>TMC8</t>
  </si>
  <si>
    <t>YDJC</t>
  </si>
  <si>
    <t>ARRDC5</t>
  </si>
  <si>
    <t>ALOX12B</t>
  </si>
  <si>
    <t>SOX13</t>
  </si>
  <si>
    <t>TARS</t>
  </si>
  <si>
    <t>NUAK2</t>
  </si>
  <si>
    <t>ANGEL1</t>
  </si>
  <si>
    <t>MRPL24</t>
  </si>
  <si>
    <t>COL4A3BP</t>
  </si>
  <si>
    <t>FAM151B</t>
  </si>
  <si>
    <t>NUP43</t>
  </si>
  <si>
    <t>CREB1</t>
  </si>
  <si>
    <t>SSU72</t>
  </si>
  <si>
    <t>PTGDR2</t>
  </si>
  <si>
    <t>EML4</t>
  </si>
  <si>
    <t>MROH1</t>
  </si>
  <si>
    <t>GLIS3</t>
  </si>
  <si>
    <t>CNN3</t>
  </si>
  <si>
    <t>CEP97</t>
  </si>
  <si>
    <t>TBX10</t>
  </si>
  <si>
    <t>ITM2B</t>
  </si>
  <si>
    <t>KRTAP5-7</t>
  </si>
  <si>
    <t>SREBF2</t>
  </si>
  <si>
    <t>WBSCR22</t>
  </si>
  <si>
    <t>CHDH</t>
  </si>
  <si>
    <t>YTHDF2</t>
  </si>
  <si>
    <t>AKAP8</t>
  </si>
  <si>
    <t>RAB6A</t>
  </si>
  <si>
    <t>ZNF8</t>
  </si>
  <si>
    <t>MMD</t>
  </si>
  <si>
    <t>HCFC1R1</t>
  </si>
  <si>
    <t>AP1S1</t>
  </si>
  <si>
    <t>DBI</t>
  </si>
  <si>
    <t>FNDC3B</t>
  </si>
  <si>
    <t>ARIH2</t>
  </si>
  <si>
    <t>CLCNKB</t>
  </si>
  <si>
    <t>VSTM1</t>
  </si>
  <si>
    <t>HEMGN</t>
  </si>
  <si>
    <t>AEN</t>
  </si>
  <si>
    <t>MKRN2OS</t>
  </si>
  <si>
    <t>PRSS12</t>
  </si>
  <si>
    <t>SIGIRR</t>
  </si>
  <si>
    <t>MB</t>
  </si>
  <si>
    <t>CPXM1</t>
  </si>
  <si>
    <t>GRIK3</t>
  </si>
  <si>
    <t>GLRX5</t>
  </si>
  <si>
    <t>ATP13A1</t>
  </si>
  <si>
    <t>DMRTB1</t>
  </si>
  <si>
    <t>ZNF69</t>
  </si>
  <si>
    <t>TXK</t>
  </si>
  <si>
    <t>JTB</t>
  </si>
  <si>
    <t>ENDOG</t>
  </si>
  <si>
    <t>DNAJC2</t>
  </si>
  <si>
    <t>KCNN1</t>
  </si>
  <si>
    <t>ENPP3</t>
  </si>
  <si>
    <t>CIR1</t>
  </si>
  <si>
    <t>VPS33A</t>
  </si>
  <si>
    <t>MAP2K6</t>
  </si>
  <si>
    <t>STK11IP</t>
  </si>
  <si>
    <t>RPRD2</t>
  </si>
  <si>
    <t>TMEM70</t>
  </si>
  <si>
    <t>DCAF8</t>
  </si>
  <si>
    <t>PTPRU</t>
  </si>
  <si>
    <t>PPP1R42</t>
  </si>
  <si>
    <t>AGER</t>
  </si>
  <si>
    <t>MARK1</t>
  </si>
  <si>
    <t>LARS</t>
  </si>
  <si>
    <t>SLU7</t>
  </si>
  <si>
    <t>PLD2</t>
  </si>
  <si>
    <t>ORC6</t>
  </si>
  <si>
    <t>NDUFB8</t>
  </si>
  <si>
    <t>OR10G2</t>
  </si>
  <si>
    <t>CCDC103</t>
  </si>
  <si>
    <t>MCM5</t>
  </si>
  <si>
    <t>NEDD8-MDP1</t>
  </si>
  <si>
    <t>YRDC</t>
  </si>
  <si>
    <t>KIAA1551</t>
  </si>
  <si>
    <t>GPA33</t>
  </si>
  <si>
    <t>SLC6A20</t>
  </si>
  <si>
    <t>PNLIPRP1</t>
  </si>
  <si>
    <t>PRPF6</t>
  </si>
  <si>
    <t>AMBP</t>
  </si>
  <si>
    <t>PSMD8</t>
  </si>
  <si>
    <t>C2</t>
  </si>
  <si>
    <t>KCTD15</t>
  </si>
  <si>
    <t>BLVRB</t>
  </si>
  <si>
    <t>RNF146</t>
  </si>
  <si>
    <t>LRCH1</t>
  </si>
  <si>
    <t>CADM1</t>
  </si>
  <si>
    <t>MEGF6</t>
  </si>
  <si>
    <t>GRB2</t>
  </si>
  <si>
    <t>PLAC8L1</t>
  </si>
  <si>
    <t>GMPR2</t>
  </si>
  <si>
    <t>FBXL18</t>
  </si>
  <si>
    <t>STAC2</t>
  </si>
  <si>
    <t>TECPR1</t>
  </si>
  <si>
    <t>PAGR1</t>
  </si>
  <si>
    <t>TMEM184B</t>
  </si>
  <si>
    <t>HIST1H2AH</t>
  </si>
  <si>
    <t>SOST</t>
  </si>
  <si>
    <t>PIAS3</t>
  </si>
  <si>
    <t>ACR</t>
  </si>
  <si>
    <t>SETD8</t>
  </si>
  <si>
    <t>MMP17</t>
  </si>
  <si>
    <t>SMARCD1</t>
  </si>
  <si>
    <t>GGA3</t>
  </si>
  <si>
    <t>KNDC1</t>
  </si>
  <si>
    <t>TDRKH</t>
  </si>
  <si>
    <t>SLC6A18</t>
  </si>
  <si>
    <t>JMJD4</t>
  </si>
  <si>
    <t>PRG2</t>
  </si>
  <si>
    <t>RAB3GAP2</t>
  </si>
  <si>
    <t>NPY5R</t>
  </si>
  <si>
    <t>KLHL12</t>
  </si>
  <si>
    <t>C10orf107</t>
  </si>
  <si>
    <t>GPC2</t>
  </si>
  <si>
    <t>RNASE8</t>
  </si>
  <si>
    <t>APOC4</t>
  </si>
  <si>
    <t>LEFTY1</t>
  </si>
  <si>
    <t>CAMSAP3</t>
  </si>
  <si>
    <t>ZBTB6</t>
  </si>
  <si>
    <t>LOC730159</t>
  </si>
  <si>
    <t>LGALS16</t>
  </si>
  <si>
    <t>C22orf46</t>
  </si>
  <si>
    <t>NOTCH3</t>
  </si>
  <si>
    <t>TMEM173</t>
  </si>
  <si>
    <t>UBA3</t>
  </si>
  <si>
    <t>MYBPH</t>
  </si>
  <si>
    <t>TRERF1</t>
  </si>
  <si>
    <t>TTPAL</t>
  </si>
  <si>
    <t>ZNF467</t>
  </si>
  <si>
    <t>AKAP7</t>
  </si>
  <si>
    <t>NUDT22</t>
  </si>
  <si>
    <t>TMOD1</t>
  </si>
  <si>
    <t>C16orf93</t>
  </si>
  <si>
    <t>GSTO2</t>
  </si>
  <si>
    <t>CCDC61</t>
  </si>
  <si>
    <t>OR1S2</t>
  </si>
  <si>
    <t>H1FX</t>
  </si>
  <si>
    <t>EEF1D</t>
  </si>
  <si>
    <t>CCDC79</t>
  </si>
  <si>
    <t>ZNF792</t>
  </si>
  <si>
    <t>CT62</t>
  </si>
  <si>
    <t>TMEM229B</t>
  </si>
  <si>
    <t>CCER1</t>
  </si>
  <si>
    <t>MTMR10</t>
  </si>
  <si>
    <t>SNRNP35</t>
  </si>
  <si>
    <t>TRMT5</t>
  </si>
  <si>
    <t>MAST4</t>
  </si>
  <si>
    <t>POM121C</t>
  </si>
  <si>
    <t>TMTC4</t>
  </si>
  <si>
    <t>GRIP1</t>
  </si>
  <si>
    <t>SRRT</t>
  </si>
  <si>
    <t>IFNGR1</t>
  </si>
  <si>
    <t>CASKIN2</t>
  </si>
  <si>
    <t>FCHO2</t>
  </si>
  <si>
    <t>PRIMPOL</t>
  </si>
  <si>
    <t>RHBDD1</t>
  </si>
  <si>
    <t>ADAM23</t>
  </si>
  <si>
    <t>YIF1B</t>
  </si>
  <si>
    <t>CCDC93</t>
  </si>
  <si>
    <t>LYPLAL1</t>
  </si>
  <si>
    <t>ZDHHC18</t>
  </si>
  <si>
    <t>FARP2</t>
  </si>
  <si>
    <t>TRIM43</t>
  </si>
  <si>
    <t>EZH2</t>
  </si>
  <si>
    <t>PDE8B</t>
  </si>
  <si>
    <t>PCBP4</t>
  </si>
  <si>
    <t>CD101</t>
  </si>
  <si>
    <t>LRRC8B</t>
  </si>
  <si>
    <t>CDKL4</t>
  </si>
  <si>
    <t>RPS29</t>
  </si>
  <si>
    <t>PTGER3</t>
  </si>
  <si>
    <t>ESR1</t>
  </si>
  <si>
    <t>SNTB2</t>
  </si>
  <si>
    <t>TMEM56</t>
  </si>
  <si>
    <t>RNF5</t>
  </si>
  <si>
    <t>PGM1</t>
  </si>
  <si>
    <t>OR6N1</t>
  </si>
  <si>
    <t>SH3PXD2B</t>
  </si>
  <si>
    <t>CDK17</t>
  </si>
  <si>
    <t>AKR1B15</t>
  </si>
  <si>
    <t>TRIM66</t>
  </si>
  <si>
    <t>GEMIN6</t>
  </si>
  <si>
    <t>C10orf105</t>
  </si>
  <si>
    <t>SDCCAG3</t>
  </si>
  <si>
    <t>GRIN2C</t>
  </si>
  <si>
    <t>NAPG</t>
  </si>
  <si>
    <t>METTL21A</t>
  </si>
  <si>
    <t>EDNRB</t>
  </si>
  <si>
    <t>ROBO2</t>
  </si>
  <si>
    <t>HLA-F</t>
  </si>
  <si>
    <t>TMC4</t>
  </si>
  <si>
    <t>FAM109A</t>
  </si>
  <si>
    <t>HGFAC</t>
  </si>
  <si>
    <t>POLR2E</t>
  </si>
  <si>
    <t>VPS37B</t>
  </si>
  <si>
    <t>ZNF112</t>
  </si>
  <si>
    <t>FAM53B</t>
  </si>
  <si>
    <t>C9orf114</t>
  </si>
  <si>
    <t>AQP12A</t>
  </si>
  <si>
    <t>KRTAP16-1</t>
  </si>
  <si>
    <t>EHBP1</t>
  </si>
  <si>
    <t>PDCD7</t>
  </si>
  <si>
    <t>TCTN2</t>
  </si>
  <si>
    <t>TLR10</t>
  </si>
  <si>
    <t>C1orf68</t>
  </si>
  <si>
    <t>HOMER3</t>
  </si>
  <si>
    <t>GRAP</t>
  </si>
  <si>
    <t>LRRC28</t>
  </si>
  <si>
    <t>CMIP</t>
  </si>
  <si>
    <t>LEKR1</t>
  </si>
  <si>
    <t>HRNR</t>
  </si>
  <si>
    <t>SLC5A10</t>
  </si>
  <si>
    <t>C6orf47</t>
  </si>
  <si>
    <t>CDX1</t>
  </si>
  <si>
    <t>MEF2A</t>
  </si>
  <si>
    <t>ATP4B</t>
  </si>
  <si>
    <t>GATAD2A</t>
  </si>
  <si>
    <t>COL10A1</t>
  </si>
  <si>
    <t>YIPF5</t>
  </si>
  <si>
    <t>ZNF684</t>
  </si>
  <si>
    <t>POLB</t>
  </si>
  <si>
    <t>KCNIP4</t>
  </si>
  <si>
    <t>HGSNAT</t>
  </si>
  <si>
    <t>FAM186A</t>
  </si>
  <si>
    <t>RFT1</t>
  </si>
  <si>
    <t>NMB</t>
  </si>
  <si>
    <t>TERF2</t>
  </si>
  <si>
    <t>PELP1</t>
  </si>
  <si>
    <t>SEZ6</t>
  </si>
  <si>
    <t>FRA10AC1</t>
  </si>
  <si>
    <t>LENG1</t>
  </si>
  <si>
    <t>ZMIZ1</t>
  </si>
  <si>
    <t>TM2D1</t>
  </si>
  <si>
    <t>83941</t>
  </si>
  <si>
    <t>SSBP2</t>
  </si>
  <si>
    <t>STIP1</t>
  </si>
  <si>
    <t>PID1</t>
  </si>
  <si>
    <t>LRRC4B</t>
  </si>
  <si>
    <t>SPOCD1</t>
  </si>
  <si>
    <t>CCAR2</t>
  </si>
  <si>
    <t>C10orf12</t>
  </si>
  <si>
    <t>FMO1</t>
  </si>
  <si>
    <t>VHL</t>
  </si>
  <si>
    <t>APOL3</t>
  </si>
  <si>
    <t>PSMC3</t>
  </si>
  <si>
    <t>LOXHD1</t>
  </si>
  <si>
    <t>KPRP</t>
  </si>
  <si>
    <t>ELMSAN1</t>
  </si>
  <si>
    <t>P2RY12</t>
  </si>
  <si>
    <t>SMAP1</t>
  </si>
  <si>
    <t>PRR35</t>
  </si>
  <si>
    <t>CALCOCO2</t>
  </si>
  <si>
    <t>CCL26</t>
  </si>
  <si>
    <t>ANKRD26</t>
  </si>
  <si>
    <t>GOLGA4</t>
  </si>
  <si>
    <t>HTR1E</t>
  </si>
  <si>
    <t>GBGT1</t>
  </si>
  <si>
    <t>WDR31</t>
  </si>
  <si>
    <t>DKK4</t>
  </si>
  <si>
    <t>GNA11</t>
  </si>
  <si>
    <t>CRHBP</t>
  </si>
  <si>
    <t>LY96</t>
  </si>
  <si>
    <t>PDIA5</t>
  </si>
  <si>
    <t>PDE7A</t>
  </si>
  <si>
    <t>ARHGAP40</t>
  </si>
  <si>
    <t>MBP</t>
  </si>
  <si>
    <t>TAF12</t>
  </si>
  <si>
    <t>ZNF2</t>
  </si>
  <si>
    <t>KCNA1</t>
  </si>
  <si>
    <t>KDM5A</t>
  </si>
  <si>
    <t>CUEDC1</t>
  </si>
  <si>
    <t>LOC101927245</t>
  </si>
  <si>
    <t>UBR7</t>
  </si>
  <si>
    <t>BPNT1</t>
  </si>
  <si>
    <t>FETUB</t>
  </si>
  <si>
    <t>OR4C11</t>
  </si>
  <si>
    <t>COX7A2L</t>
  </si>
  <si>
    <t>PCDHB1</t>
  </si>
  <si>
    <t>EXD2</t>
  </si>
  <si>
    <t>PRSS50</t>
  </si>
  <si>
    <t>FAM83G</t>
  </si>
  <si>
    <t>ISCA2</t>
  </si>
  <si>
    <t>RFPL2</t>
  </si>
  <si>
    <t>E2F2</t>
  </si>
  <si>
    <t>MORC1</t>
  </si>
  <si>
    <t>AURKB</t>
  </si>
  <si>
    <t>EOGT</t>
  </si>
  <si>
    <t>DALRD3</t>
  </si>
  <si>
    <t>PSORS1C1</t>
  </si>
  <si>
    <t>DDX50</t>
  </si>
  <si>
    <t>CNTN6</t>
  </si>
  <si>
    <t>PPIL6</t>
  </si>
  <si>
    <t>LSM4</t>
  </si>
  <si>
    <t>GPR156</t>
  </si>
  <si>
    <t>ZFAT</t>
  </si>
  <si>
    <t>ALKBH3</t>
  </si>
  <si>
    <t>DEF6</t>
  </si>
  <si>
    <t>CMSS1</t>
  </si>
  <si>
    <t>OBP2B</t>
  </si>
  <si>
    <t>CDCA2</t>
  </si>
  <si>
    <t>RDX</t>
  </si>
  <si>
    <t>GNPAT</t>
  </si>
  <si>
    <t>UBA7</t>
  </si>
  <si>
    <t>CSF3</t>
  </si>
  <si>
    <t>GRM4</t>
  </si>
  <si>
    <t>FILIP1L</t>
  </si>
  <si>
    <t>CRTC2</t>
  </si>
  <si>
    <t>REPIN1</t>
  </si>
  <si>
    <t>OTOP2</t>
  </si>
  <si>
    <t>SIGMAR1</t>
  </si>
  <si>
    <t>ACOT1</t>
  </si>
  <si>
    <t>OLFML2B</t>
  </si>
  <si>
    <t>CLIC1</t>
  </si>
  <si>
    <t>KLF1</t>
  </si>
  <si>
    <t>OR6Q1</t>
  </si>
  <si>
    <t>CASP3</t>
  </si>
  <si>
    <t>STARD7</t>
  </si>
  <si>
    <t>TMEM205</t>
  </si>
  <si>
    <t>SUN1</t>
  </si>
  <si>
    <t>UNC13D</t>
  </si>
  <si>
    <t>GPR137C</t>
  </si>
  <si>
    <t>ADCY6</t>
  </si>
  <si>
    <t>PTPRG</t>
  </si>
  <si>
    <t>MAPKBP1</t>
  </si>
  <si>
    <t>DIRC1</t>
  </si>
  <si>
    <t>ZZZ3</t>
  </si>
  <si>
    <t>NECAB2</t>
  </si>
  <si>
    <t>MAU2</t>
  </si>
  <si>
    <t>THAP5</t>
  </si>
  <si>
    <t>PIK3IP1</t>
  </si>
  <si>
    <t>EML3</t>
  </si>
  <si>
    <t>CHCHD10</t>
  </si>
  <si>
    <t>CHMP5</t>
  </si>
  <si>
    <t>NOL3</t>
  </si>
  <si>
    <t>TMED1</t>
  </si>
  <si>
    <t>C8orf31</t>
  </si>
  <si>
    <t>PTPRJ</t>
  </si>
  <si>
    <t>TNFRSF6B</t>
  </si>
  <si>
    <t>TRIOBP</t>
  </si>
  <si>
    <t>ANAPC10</t>
  </si>
  <si>
    <t>TNFAIP8L2-SCNM1</t>
  </si>
  <si>
    <t>TBPL2</t>
  </si>
  <si>
    <t>TIGIT</t>
  </si>
  <si>
    <t>CAMK2G</t>
  </si>
  <si>
    <t>PREB</t>
  </si>
  <si>
    <t>RHEB</t>
  </si>
  <si>
    <t>CLDN3</t>
  </si>
  <si>
    <t>MAB21L2</t>
  </si>
  <si>
    <t>RFX7</t>
  </si>
  <si>
    <t>MR1</t>
  </si>
  <si>
    <t>HERC4</t>
  </si>
  <si>
    <t>SP100</t>
  </si>
  <si>
    <t>C9orf163</t>
  </si>
  <si>
    <t>KIFC2</t>
  </si>
  <si>
    <t>CPLX3</t>
  </si>
  <si>
    <t>YPEL5</t>
  </si>
  <si>
    <t>SOHLH2</t>
  </si>
  <si>
    <t>NME3</t>
  </si>
  <si>
    <t>LYL1</t>
  </si>
  <si>
    <t>SPX</t>
  </si>
  <si>
    <t>ADPRHL1</t>
  </si>
  <si>
    <t>KIAA1467</t>
  </si>
  <si>
    <t>SOX8</t>
  </si>
  <si>
    <t>HSPA8</t>
  </si>
  <si>
    <t>THOC7</t>
  </si>
  <si>
    <t>NDC80</t>
  </si>
  <si>
    <t>OR3A2</t>
  </si>
  <si>
    <t>RNF39</t>
  </si>
  <si>
    <t>AKR1B1</t>
  </si>
  <si>
    <t>FAM195B</t>
  </si>
  <si>
    <t>SP6</t>
  </si>
  <si>
    <t>TDG</t>
  </si>
  <si>
    <t>ZNF429</t>
  </si>
  <si>
    <t>PGBD2</t>
  </si>
  <si>
    <t>TRAFD1</t>
  </si>
  <si>
    <t>DIRAS2</t>
  </si>
  <si>
    <t>PPP1R17</t>
  </si>
  <si>
    <t>MYL2</t>
  </si>
  <si>
    <t>FAM126B</t>
  </si>
  <si>
    <t>TUBGCP4</t>
  </si>
  <si>
    <t>GJA9</t>
  </si>
  <si>
    <t>APH1B</t>
  </si>
  <si>
    <t>DNER</t>
  </si>
  <si>
    <t>ZFPM1</t>
  </si>
  <si>
    <t>MANSC1</t>
  </si>
  <si>
    <t>OR56A5</t>
  </si>
  <si>
    <t>POLR3H</t>
  </si>
  <si>
    <t>SLC26A5</t>
  </si>
  <si>
    <t>NOXA1</t>
  </si>
  <si>
    <t>GALM</t>
  </si>
  <si>
    <t>MRPL2</t>
  </si>
  <si>
    <t>MAP3K9</t>
  </si>
  <si>
    <t>UQCRC1</t>
  </si>
  <si>
    <t>CD164</t>
  </si>
  <si>
    <t>MEF2D</t>
  </si>
  <si>
    <t>WDR41</t>
  </si>
  <si>
    <t>PPP3R2</t>
  </si>
  <si>
    <t>SKI</t>
  </si>
  <si>
    <t>TBP</t>
  </si>
  <si>
    <t>DOCK4</t>
  </si>
  <si>
    <t>TCEB1</t>
  </si>
  <si>
    <t>PSME3</t>
  </si>
  <si>
    <t>CEP135</t>
  </si>
  <si>
    <t>TUBB4B</t>
  </si>
  <si>
    <t>EIF3M</t>
  </si>
  <si>
    <t>SULT6B1</t>
  </si>
  <si>
    <t>KRTAP20-1</t>
  </si>
  <si>
    <t>SLC13A1</t>
  </si>
  <si>
    <t>PLCG1</t>
  </si>
  <si>
    <t>GPAT2</t>
  </si>
  <si>
    <t>MAP4</t>
  </si>
  <si>
    <t>TDP2</t>
  </si>
  <si>
    <t>OAZ3</t>
  </si>
  <si>
    <t>STXBP5L</t>
  </si>
  <si>
    <t>METTL23</t>
  </si>
  <si>
    <t>TIAF1</t>
  </si>
  <si>
    <t>KRTAP29-1</t>
  </si>
  <si>
    <t>CDKN1B</t>
  </si>
  <si>
    <t>FLRT1</t>
  </si>
  <si>
    <t>ZPBP</t>
  </si>
  <si>
    <t>C17orf98</t>
  </si>
  <si>
    <t>LOC101927254</t>
  </si>
  <si>
    <t>MNDA</t>
  </si>
  <si>
    <t>ZNF154</t>
  </si>
  <si>
    <t>TMEM140</t>
  </si>
  <si>
    <t>NPBWR1</t>
  </si>
  <si>
    <t>KIAA0355</t>
  </si>
  <si>
    <t>C12orf57</t>
  </si>
  <si>
    <t>CD38</t>
  </si>
  <si>
    <t>MATN1</t>
  </si>
  <si>
    <t>PDIA2</t>
  </si>
  <si>
    <t>LOC101928764</t>
  </si>
  <si>
    <t>IGSF23</t>
  </si>
  <si>
    <t>POFUT2</t>
  </si>
  <si>
    <t>C3orf56</t>
  </si>
  <si>
    <t>TMEM56-RWDD3</t>
  </si>
  <si>
    <t>KIFAP3</t>
  </si>
  <si>
    <t>ZNF268</t>
  </si>
  <si>
    <t>CFAP74</t>
  </si>
  <si>
    <t>AP3D1</t>
  </si>
  <si>
    <t>PDE8A</t>
  </si>
  <si>
    <t>TBL1XR1</t>
  </si>
  <si>
    <t>CALN1</t>
  </si>
  <si>
    <t>STX4</t>
  </si>
  <si>
    <t>AIM1L</t>
  </si>
  <si>
    <t>BOC</t>
  </si>
  <si>
    <t>SHISA4</t>
  </si>
  <si>
    <t>QARS</t>
  </si>
  <si>
    <t>CRYGS</t>
  </si>
  <si>
    <t>SZRD1</t>
  </si>
  <si>
    <t>GPR4</t>
  </si>
  <si>
    <t>CNNM4</t>
  </si>
  <si>
    <t>CHST9</t>
  </si>
  <si>
    <t>H1F0</t>
  </si>
  <si>
    <t>HPCAL1</t>
  </si>
  <si>
    <t>PPP1R10</t>
  </si>
  <si>
    <t>LOC729800</t>
  </si>
  <si>
    <t>SERINC3</t>
  </si>
  <si>
    <t>HIST1H4J</t>
  </si>
  <si>
    <t>TMEM80</t>
  </si>
  <si>
    <t>HSP90B1</t>
  </si>
  <si>
    <t>CNTN3</t>
  </si>
  <si>
    <t>SUGP1</t>
  </si>
  <si>
    <t>SETD9</t>
  </si>
  <si>
    <t>C9orf173</t>
  </si>
  <si>
    <t>SIRT1</t>
  </si>
  <si>
    <t>ABCB8</t>
  </si>
  <si>
    <t>GSDMB</t>
  </si>
  <si>
    <t>KATNBL1</t>
  </si>
  <si>
    <t>DLEU7</t>
  </si>
  <si>
    <t>FCGRT</t>
  </si>
  <si>
    <t>PPP2R5A</t>
  </si>
  <si>
    <t>HYKK</t>
  </si>
  <si>
    <t>PTPN3</t>
  </si>
  <si>
    <t>LMAN2L</t>
  </si>
  <si>
    <t>TRPV4</t>
  </si>
  <si>
    <t>IFNA14</t>
  </si>
  <si>
    <t>MLLT1</t>
  </si>
  <si>
    <t>LCE4A</t>
  </si>
  <si>
    <t>MBD3</t>
  </si>
  <si>
    <t>GRM7</t>
  </si>
  <si>
    <t>ARHGAP17</t>
  </si>
  <si>
    <t>ARID1A</t>
  </si>
  <si>
    <t>SMIM10L1</t>
  </si>
  <si>
    <t>AP1B1</t>
  </si>
  <si>
    <t>DNAJC22</t>
  </si>
  <si>
    <t>TSC22D1</t>
  </si>
  <si>
    <t>SRA1</t>
  </si>
  <si>
    <t>SMYD5</t>
  </si>
  <si>
    <t>RALYL</t>
  </si>
  <si>
    <t>PCYOX1</t>
  </si>
  <si>
    <t>MPZ</t>
  </si>
  <si>
    <t>SPRYD4</t>
  </si>
  <si>
    <t>MS4A3</t>
  </si>
  <si>
    <t>SLC48A1</t>
  </si>
  <si>
    <t>DMRTC2</t>
  </si>
  <si>
    <t>OR10X1</t>
  </si>
  <si>
    <t>NMNAT3</t>
  </si>
  <si>
    <t>TEAD3</t>
  </si>
  <si>
    <t>COL7A1</t>
  </si>
  <si>
    <t>CASP5</t>
  </si>
  <si>
    <t>CMTM3</t>
  </si>
  <si>
    <t>USP14</t>
  </si>
  <si>
    <t>RSU1</t>
  </si>
  <si>
    <t>SLC51B</t>
  </si>
  <si>
    <t>TFPI</t>
  </si>
  <si>
    <t>SLC7A7</t>
  </si>
  <si>
    <t>MFAP5</t>
  </si>
  <si>
    <t>SLC32A1</t>
  </si>
  <si>
    <t>ANXA5</t>
  </si>
  <si>
    <t>CHMP4A</t>
  </si>
  <si>
    <t>KIAA0930</t>
  </si>
  <si>
    <t>SF3B2</t>
  </si>
  <si>
    <t>RBX1</t>
  </si>
  <si>
    <t>SPAG7</t>
  </si>
  <si>
    <t>NLRC4</t>
  </si>
  <si>
    <t>HTR3B</t>
  </si>
  <si>
    <t>ZFR2</t>
  </si>
  <si>
    <t>TMEM150B</t>
  </si>
  <si>
    <t>CD27</t>
  </si>
  <si>
    <t>ZNF436</t>
  </si>
  <si>
    <t>C8orf34</t>
  </si>
  <si>
    <t>FAM65B</t>
  </si>
  <si>
    <t>FAM189A2</t>
  </si>
  <si>
    <t>C11orf21</t>
  </si>
  <si>
    <t>GNB1</t>
  </si>
  <si>
    <t>ACTB</t>
  </si>
  <si>
    <t>LOC101060400</t>
  </si>
  <si>
    <t>FGF22</t>
  </si>
  <si>
    <t>LY6G6D</t>
  </si>
  <si>
    <t>RGS18</t>
  </si>
  <si>
    <t>WNT9A</t>
  </si>
  <si>
    <t>BAG3</t>
  </si>
  <si>
    <t>MBD3L1</t>
  </si>
  <si>
    <t>ZFYVE1</t>
  </si>
  <si>
    <t>CRAMP1L</t>
  </si>
  <si>
    <t>TMEM211</t>
  </si>
  <si>
    <t>ANKFY1</t>
  </si>
  <si>
    <t>C16orf78</t>
  </si>
  <si>
    <t>HYAL1</t>
  </si>
  <si>
    <t>IFI6</t>
  </si>
  <si>
    <t>KDM7A</t>
  </si>
  <si>
    <t>OR6C1</t>
  </si>
  <si>
    <t>MTO1</t>
  </si>
  <si>
    <t>BTNL9</t>
  </si>
  <si>
    <t>RICTOR</t>
  </si>
  <si>
    <t>PTPN1</t>
  </si>
  <si>
    <t>LSMEM2</t>
  </si>
  <si>
    <t>SEMA4C</t>
  </si>
  <si>
    <t>RCN1</t>
  </si>
  <si>
    <t>KDSR</t>
  </si>
  <si>
    <t>SLC52A1</t>
  </si>
  <si>
    <t>OR8B8</t>
  </si>
  <si>
    <t>NCS1</t>
  </si>
  <si>
    <t>UBE2D2</t>
  </si>
  <si>
    <t>GPR87</t>
  </si>
  <si>
    <t>SYNPO2</t>
  </si>
  <si>
    <t>RETSAT</t>
  </si>
  <si>
    <t>DEFB115</t>
  </si>
  <si>
    <t>CYTH1</t>
  </si>
  <si>
    <t>KARS</t>
  </si>
  <si>
    <t>SYT17</t>
  </si>
  <si>
    <t>ASXL2</t>
  </si>
  <si>
    <t>RPS11</t>
  </si>
  <si>
    <t>TMEM106C</t>
  </si>
  <si>
    <t>ANGPT1</t>
  </si>
  <si>
    <t>PROC</t>
  </si>
  <si>
    <t>ABCB1</t>
  </si>
  <si>
    <t>TMEM259</t>
  </si>
  <si>
    <t>PTGIR</t>
  </si>
  <si>
    <t>BCR</t>
  </si>
  <si>
    <t>RPL7L1</t>
  </si>
  <si>
    <t>ST3GAL2</t>
  </si>
  <si>
    <t>BANF2</t>
  </si>
  <si>
    <t>GBA2</t>
  </si>
  <si>
    <t>RHOB</t>
  </si>
  <si>
    <t>HLF</t>
  </si>
  <si>
    <t>PRPSAP2</t>
  </si>
  <si>
    <t>FCN1</t>
  </si>
  <si>
    <t>GABRR2</t>
  </si>
  <si>
    <t>LTBP3</t>
  </si>
  <si>
    <t>TXNDC12</t>
  </si>
  <si>
    <t>SHCBP1</t>
  </si>
  <si>
    <t>SMARCA2</t>
  </si>
  <si>
    <t>UGT3A1</t>
  </si>
  <si>
    <t>RCN3</t>
  </si>
  <si>
    <t>MKL2</t>
  </si>
  <si>
    <t>RTEL1</t>
  </si>
  <si>
    <t>NELFA</t>
  </si>
  <si>
    <t>PRSS53</t>
  </si>
  <si>
    <t>PRR23B</t>
  </si>
  <si>
    <t>TPT1</t>
  </si>
  <si>
    <t>CRYGC</t>
  </si>
  <si>
    <t>DHX36</t>
  </si>
  <si>
    <t>IGFBP2</t>
  </si>
  <si>
    <t>RIMBP2</t>
  </si>
  <si>
    <t>TMEM5</t>
  </si>
  <si>
    <t>ABCB6</t>
  </si>
  <si>
    <t>KDF1</t>
  </si>
  <si>
    <t>NLK</t>
  </si>
  <si>
    <t>GSTA4</t>
  </si>
  <si>
    <t>CKM</t>
  </si>
  <si>
    <t>ACTR3C</t>
  </si>
  <si>
    <t>PLTP</t>
  </si>
  <si>
    <t>C1QTNF7</t>
  </si>
  <si>
    <t>NDUFB9</t>
  </si>
  <si>
    <t>RPSA</t>
  </si>
  <si>
    <t>SERPINB9</t>
  </si>
  <si>
    <t>CHD3</t>
  </si>
  <si>
    <t>APOB</t>
  </si>
  <si>
    <t>ATP6V0A2</t>
  </si>
  <si>
    <t>TMEM87A</t>
  </si>
  <si>
    <t>C1orf105</t>
  </si>
  <si>
    <t>RAB2A</t>
  </si>
  <si>
    <t>TRAPPC6B</t>
  </si>
  <si>
    <t>FOXE1</t>
  </si>
  <si>
    <t>LMO7DN</t>
  </si>
  <si>
    <t>SPAST</t>
  </si>
  <si>
    <t>PRKCB</t>
  </si>
  <si>
    <t>KIAA1614</t>
  </si>
  <si>
    <t>C11orf84</t>
  </si>
  <si>
    <t>CLOCK</t>
  </si>
  <si>
    <t>CCDC108</t>
  </si>
  <si>
    <t>CALB1</t>
  </si>
  <si>
    <t>GRIK2</t>
  </si>
  <si>
    <t>SNUPN</t>
  </si>
  <si>
    <t>THNSL2</t>
  </si>
  <si>
    <t>TFPT</t>
  </si>
  <si>
    <t>F13A1</t>
  </si>
  <si>
    <t>OGFOD2</t>
  </si>
  <si>
    <t>KLF10</t>
  </si>
  <si>
    <t>FOXF1</t>
  </si>
  <si>
    <t>MRPS7</t>
  </si>
  <si>
    <t>CFAP54</t>
  </si>
  <si>
    <t>ASIC2</t>
  </si>
  <si>
    <t>PSMB1</t>
  </si>
  <si>
    <t>ENDOD1</t>
  </si>
  <si>
    <t>DOCK9</t>
  </si>
  <si>
    <t>WDR49</t>
  </si>
  <si>
    <t>COQ3</t>
  </si>
  <si>
    <t>ASNS</t>
  </si>
  <si>
    <t>TMEM26</t>
  </si>
  <si>
    <t>CEBPB</t>
  </si>
  <si>
    <t>LOC101927160</t>
  </si>
  <si>
    <t>ARHGDIA</t>
  </si>
  <si>
    <t>CORO1A</t>
  </si>
  <si>
    <t>CDH2</t>
  </si>
  <si>
    <t>LYSMD1</t>
  </si>
  <si>
    <t>IMP3</t>
  </si>
  <si>
    <t>LOC101927262</t>
  </si>
  <si>
    <t>STYX</t>
  </si>
  <si>
    <t>PDCD1LG2</t>
  </si>
  <si>
    <t>JPH3</t>
  </si>
  <si>
    <t>MS4A6A</t>
  </si>
  <si>
    <t>SPDYE5</t>
  </si>
  <si>
    <t>ANKUB1</t>
  </si>
  <si>
    <t>TRIM25</t>
  </si>
  <si>
    <t>STK25</t>
  </si>
  <si>
    <t>SUFU</t>
  </si>
  <si>
    <t>NCOA1</t>
  </si>
  <si>
    <t>SP140L</t>
  </si>
  <si>
    <t>ARHGAP35</t>
  </si>
  <si>
    <t>PRR15</t>
  </si>
  <si>
    <t>ATP5E</t>
  </si>
  <si>
    <t>NPRL2</t>
  </si>
  <si>
    <t>SLC35E4</t>
  </si>
  <si>
    <t>COL20A1</t>
  </si>
  <si>
    <t>VPS16</t>
  </si>
  <si>
    <t>NARS</t>
  </si>
  <si>
    <t>MTMR2</t>
  </si>
  <si>
    <t>GCN1L1</t>
  </si>
  <si>
    <t>AMPD3</t>
  </si>
  <si>
    <t>TMEM249</t>
  </si>
  <si>
    <t>ATP6V1B2</t>
  </si>
  <si>
    <t>GABRA1</t>
  </si>
  <si>
    <t>FOXL2NB</t>
  </si>
  <si>
    <t>TNFAIP1</t>
  </si>
  <si>
    <t>ARHGAP20</t>
  </si>
  <si>
    <t>OR6C3</t>
  </si>
  <si>
    <t>ADGRF3</t>
  </si>
  <si>
    <t>KLHL42</t>
  </si>
  <si>
    <t>LOC100506571</t>
  </si>
  <si>
    <t>KLRC4-KLRK1</t>
  </si>
  <si>
    <t>UBE2QL1</t>
  </si>
  <si>
    <t>UBAC2</t>
  </si>
  <si>
    <t>RBP2</t>
  </si>
  <si>
    <t>CBR4</t>
  </si>
  <si>
    <t>HECTD4</t>
  </si>
  <si>
    <t>WTH3DI</t>
  </si>
  <si>
    <t>ZNF627</t>
  </si>
  <si>
    <t>POP7</t>
  </si>
  <si>
    <t>MYCT1</t>
  </si>
  <si>
    <t>ZSCAN29</t>
  </si>
  <si>
    <t>REEP3</t>
  </si>
  <si>
    <t>HOXB4</t>
  </si>
  <si>
    <t>KSR2</t>
  </si>
  <si>
    <t>SETD7</t>
  </si>
  <si>
    <t>ADGRL2</t>
  </si>
  <si>
    <t>SDF2L1</t>
  </si>
  <si>
    <t>OXTR</t>
  </si>
  <si>
    <t>RASGEF1C</t>
  </si>
  <si>
    <t>STK39</t>
  </si>
  <si>
    <t>AGO3</t>
  </si>
  <si>
    <t>RD3L</t>
  </si>
  <si>
    <t>PDZD3</t>
  </si>
  <si>
    <t>PLA2G2C</t>
  </si>
  <si>
    <t>MUSK</t>
  </si>
  <si>
    <t>LTA4H</t>
  </si>
  <si>
    <t>IVL</t>
  </si>
  <si>
    <t>CFAP44</t>
  </si>
  <si>
    <t>CA7</t>
  </si>
  <si>
    <t>FLOT2</t>
  </si>
  <si>
    <t>SIK2</t>
  </si>
  <si>
    <t>SLC25A23</t>
  </si>
  <si>
    <t>ITGB3</t>
  </si>
  <si>
    <t>MED8</t>
  </si>
  <si>
    <t>MYH6</t>
  </si>
  <si>
    <t>SLC6A7</t>
  </si>
  <si>
    <t>HMGB4</t>
  </si>
  <si>
    <t>SIVA1</t>
  </si>
  <si>
    <t>NRP1</t>
  </si>
  <si>
    <t>SUMF1</t>
  </si>
  <si>
    <t>ITGB2</t>
  </si>
  <si>
    <t>SH3RF2</t>
  </si>
  <si>
    <t>FAM206A</t>
  </si>
  <si>
    <t>RPRD1A</t>
  </si>
  <si>
    <t>PPP2R5D</t>
  </si>
  <si>
    <t>MRPL50</t>
  </si>
  <si>
    <t>C11orf87</t>
  </si>
  <si>
    <t>TMEM138</t>
  </si>
  <si>
    <t>ISX</t>
  </si>
  <si>
    <t>UQCRFS1</t>
  </si>
  <si>
    <t>WDR73</t>
  </si>
  <si>
    <t>GAB1</t>
  </si>
  <si>
    <t>ANKRD45</t>
  </si>
  <si>
    <t>SHQ1</t>
  </si>
  <si>
    <t>CARD17</t>
  </si>
  <si>
    <t>MDH2</t>
  </si>
  <si>
    <t>GPIHBP1</t>
  </si>
  <si>
    <t>MLLT11</t>
  </si>
  <si>
    <t>TMED3</t>
  </si>
  <si>
    <t>PRSS57</t>
  </si>
  <si>
    <t>TDRD12</t>
  </si>
  <si>
    <t>TRIM51</t>
  </si>
  <si>
    <t>NDC1</t>
  </si>
  <si>
    <t>CDC42EP4</t>
  </si>
  <si>
    <t>POGK</t>
  </si>
  <si>
    <t>POU4F2</t>
  </si>
  <si>
    <t>KCNMB1</t>
  </si>
  <si>
    <t>OR4A16</t>
  </si>
  <si>
    <t>PCSK5</t>
  </si>
  <si>
    <t>VASH2</t>
  </si>
  <si>
    <t>CCK</t>
  </si>
  <si>
    <t>ADORA3</t>
  </si>
  <si>
    <t>C11orf42</t>
  </si>
  <si>
    <t>ITGA3</t>
  </si>
  <si>
    <t>RFPL3</t>
  </si>
  <si>
    <t>AKAP12</t>
  </si>
  <si>
    <t>SIGLEC1</t>
  </si>
  <si>
    <t>ZBTB48</t>
  </si>
  <si>
    <t>NUP50</t>
  </si>
  <si>
    <t>SLC25A25</t>
  </si>
  <si>
    <t>POLR3F</t>
  </si>
  <si>
    <t>TMPRSS6</t>
  </si>
  <si>
    <t>DPPA3</t>
  </si>
  <si>
    <t>ATP8B2</t>
  </si>
  <si>
    <t>SESN2</t>
  </si>
  <si>
    <t>CFAP58</t>
  </si>
  <si>
    <t>PPP1R9A</t>
  </si>
  <si>
    <t>RTN3</t>
  </si>
  <si>
    <t>BTN1A1</t>
  </si>
  <si>
    <t>CES4A</t>
  </si>
  <si>
    <t>GOLGB1</t>
  </si>
  <si>
    <t>CHRNA5</t>
  </si>
  <si>
    <t>ZNF493</t>
  </si>
  <si>
    <t>PLEKHM1</t>
  </si>
  <si>
    <t>ZDHHC12</t>
  </si>
  <si>
    <t>VAT1L</t>
  </si>
  <si>
    <t>TRAPPC8</t>
  </si>
  <si>
    <t>MKX</t>
  </si>
  <si>
    <t>COL9A1</t>
  </si>
  <si>
    <t>ZFAND5</t>
  </si>
  <si>
    <t>ADIG</t>
  </si>
  <si>
    <t>ADAMTS20</t>
  </si>
  <si>
    <t>ZNF398</t>
  </si>
  <si>
    <t>SENP5</t>
  </si>
  <si>
    <t>FLII</t>
  </si>
  <si>
    <t>CHD6</t>
  </si>
  <si>
    <t>CIRBP</t>
  </si>
  <si>
    <t>MYO3B</t>
  </si>
  <si>
    <t>PLA2G12B</t>
  </si>
  <si>
    <t>LRRC18</t>
  </si>
  <si>
    <t>NPTN</t>
  </si>
  <si>
    <t>HBS1L</t>
  </si>
  <si>
    <t>FUT11</t>
  </si>
  <si>
    <t>ZDHHC6</t>
  </si>
  <si>
    <t>MAPK13</t>
  </si>
  <si>
    <t>TLCD2</t>
  </si>
  <si>
    <t>EEA1</t>
  </si>
  <si>
    <t>TAS2R14</t>
  </si>
  <si>
    <t>THSD7A</t>
  </si>
  <si>
    <t>ZBED4</t>
  </si>
  <si>
    <t>CLK4</t>
  </si>
  <si>
    <t>PRDM4</t>
  </si>
  <si>
    <t>RABIF</t>
  </si>
  <si>
    <t>IBA57</t>
  </si>
  <si>
    <t>METTL7A</t>
  </si>
  <si>
    <t>TIFAB</t>
  </si>
  <si>
    <t>SERTAD3</t>
  </si>
  <si>
    <t>OR2B6</t>
  </si>
  <si>
    <t>KPNA5</t>
  </si>
  <si>
    <t>TLN2</t>
  </si>
  <si>
    <t>SYNDIG1L</t>
  </si>
  <si>
    <t>DNAJC8</t>
  </si>
  <si>
    <t>SNX13</t>
  </si>
  <si>
    <t>DYRK1B</t>
  </si>
  <si>
    <t>TLL2</t>
  </si>
  <si>
    <t>METTL22</t>
  </si>
  <si>
    <t>TIMM21</t>
  </si>
  <si>
    <t>ERBB3</t>
  </si>
  <si>
    <t>FAM193A</t>
  </si>
  <si>
    <t>OBSL1</t>
  </si>
  <si>
    <t>SERPINF1</t>
  </si>
  <si>
    <t>ANP32B</t>
  </si>
  <si>
    <t>COIL</t>
  </si>
  <si>
    <t>CRTAM</t>
  </si>
  <si>
    <t>PIP4K2C</t>
  </si>
  <si>
    <t>ILVBL</t>
  </si>
  <si>
    <t>NAPSA</t>
  </si>
  <si>
    <t>MEX3B</t>
  </si>
  <si>
    <t>IFNA16</t>
  </si>
  <si>
    <t>USP33</t>
  </si>
  <si>
    <t>RPL23</t>
  </si>
  <si>
    <t>TRPC4</t>
  </si>
  <si>
    <t>ZBTB38</t>
  </si>
  <si>
    <t>LOC100130357</t>
  </si>
  <si>
    <t>MTFMT</t>
  </si>
  <si>
    <t>RIOK3</t>
  </si>
  <si>
    <t>TAC4</t>
  </si>
  <si>
    <t>PDF</t>
  </si>
  <si>
    <t>HAVCR2</t>
  </si>
  <si>
    <t>RBM34</t>
  </si>
  <si>
    <t>GRXCR2</t>
  </si>
  <si>
    <t>MYBL2</t>
  </si>
  <si>
    <t>YTHDF3</t>
  </si>
  <si>
    <t>FSCN1</t>
  </si>
  <si>
    <t>ALKBH1</t>
  </si>
  <si>
    <t>RAB35</t>
  </si>
  <si>
    <t>NUP54</t>
  </si>
  <si>
    <t>RAD51D</t>
  </si>
  <si>
    <t>CHP1</t>
  </si>
  <si>
    <t>C9orf156</t>
  </si>
  <si>
    <t>PKD1L2</t>
  </si>
  <si>
    <t>ADGRV1</t>
  </si>
  <si>
    <t>FGFR1OP2</t>
  </si>
  <si>
    <t>RNF216</t>
  </si>
  <si>
    <t>RPP14</t>
  </si>
  <si>
    <t>SLC12A4</t>
  </si>
  <si>
    <t>ARL15</t>
  </si>
  <si>
    <t>NPHP1</t>
  </si>
  <si>
    <t>PTH2</t>
  </si>
  <si>
    <t>SH3GL1</t>
  </si>
  <si>
    <t>CCDC64</t>
  </si>
  <si>
    <t>SYT3</t>
  </si>
  <si>
    <t>KCNE1</t>
  </si>
  <si>
    <t>PRAP1</t>
  </si>
  <si>
    <t>ZNF391</t>
  </si>
  <si>
    <t>ZNF701</t>
  </si>
  <si>
    <t>NSF</t>
  </si>
  <si>
    <t>CPNE8</t>
  </si>
  <si>
    <t>GINM1</t>
  </si>
  <si>
    <t>EPHA10</t>
  </si>
  <si>
    <t>ZNF397</t>
  </si>
  <si>
    <t>ENPP6</t>
  </si>
  <si>
    <t>LIPJ</t>
  </si>
  <si>
    <t>WDR89</t>
  </si>
  <si>
    <t>TMED4</t>
  </si>
  <si>
    <t>GABRG1</t>
  </si>
  <si>
    <t>ATF1</t>
  </si>
  <si>
    <t>CYP11A1</t>
  </si>
  <si>
    <t>HMGN2</t>
  </si>
  <si>
    <t>NHLRC4</t>
  </si>
  <si>
    <t>VPS53</t>
  </si>
  <si>
    <t>AGAP5</t>
  </si>
  <si>
    <t>OR6B2</t>
  </si>
  <si>
    <t>OR6P1</t>
  </si>
  <si>
    <t>NEURL3</t>
  </si>
  <si>
    <t>KIF3C</t>
  </si>
  <si>
    <t>PRLHR</t>
  </si>
  <si>
    <t>LCE2B</t>
  </si>
  <si>
    <t>NAA20</t>
  </si>
  <si>
    <t>IFFO1</t>
  </si>
  <si>
    <t>ODF3L1</t>
  </si>
  <si>
    <t>OR56B4</t>
  </si>
  <si>
    <t>SEMA5B</t>
  </si>
  <si>
    <t>RIMS1</t>
  </si>
  <si>
    <t>SLC26A8</t>
  </si>
  <si>
    <t>PDE4DIP</t>
  </si>
  <si>
    <t>EXD3</t>
  </si>
  <si>
    <t>MDC1</t>
  </si>
  <si>
    <t>HECTD1</t>
  </si>
  <si>
    <t>RSPH6A</t>
  </si>
  <si>
    <t>CA12</t>
  </si>
  <si>
    <t>GRIK5</t>
  </si>
  <si>
    <t>SLC39A12</t>
  </si>
  <si>
    <t>TNFRSF14</t>
  </si>
  <si>
    <t>SOWAHC</t>
  </si>
  <si>
    <t>N4BP3</t>
  </si>
  <si>
    <t>HK2</t>
  </si>
  <si>
    <t>RBM27</t>
  </si>
  <si>
    <t>EMC2</t>
  </si>
  <si>
    <t>TRIM63</t>
  </si>
  <si>
    <t>CDK10</t>
  </si>
  <si>
    <t>OR4C16</t>
  </si>
  <si>
    <t>KCTD9</t>
  </si>
  <si>
    <t>GBP4</t>
  </si>
  <si>
    <t>PNISR</t>
  </si>
  <si>
    <t>C11orf44</t>
  </si>
  <si>
    <t>ZNF703</t>
  </si>
  <si>
    <t>UBE2H</t>
  </si>
  <si>
    <t>CCDC77</t>
  </si>
  <si>
    <t>RD3</t>
  </si>
  <si>
    <t>ATP6V1G2</t>
  </si>
  <si>
    <t>TMEM206</t>
  </si>
  <si>
    <t>RNF152</t>
  </si>
  <si>
    <t>LRRC29</t>
  </si>
  <si>
    <t>ZNF675</t>
  </si>
  <si>
    <t>TRIM10</t>
  </si>
  <si>
    <t>TMEM104</t>
  </si>
  <si>
    <t>LACTB2</t>
  </si>
  <si>
    <t>LYSMD2</t>
  </si>
  <si>
    <t>ZNF587B</t>
  </si>
  <si>
    <t>CHAF1A</t>
  </si>
  <si>
    <t>TRADD</t>
  </si>
  <si>
    <t>CDC42SE2</t>
  </si>
  <si>
    <t>OR1S1</t>
  </si>
  <si>
    <t>TMEM127</t>
  </si>
  <si>
    <t>PTGER1</t>
  </si>
  <si>
    <t>CSNK1G3</t>
  </si>
  <si>
    <t>CLRN2</t>
  </si>
  <si>
    <t>LAYN</t>
  </si>
  <si>
    <t>WRB</t>
  </si>
  <si>
    <t>HIST1H4H</t>
  </si>
  <si>
    <t>TRIM15</t>
  </si>
  <si>
    <t>ARHGAP5</t>
  </si>
  <si>
    <t>ZNF318</t>
  </si>
  <si>
    <t>FAM49A</t>
  </si>
  <si>
    <t>RHOQ</t>
  </si>
  <si>
    <t>NR1H2</t>
  </si>
  <si>
    <t>SORBS1</t>
  </si>
  <si>
    <t>SAR1A</t>
  </si>
  <si>
    <t>POC1B</t>
  </si>
  <si>
    <t>TSPAN33</t>
  </si>
  <si>
    <t>SERP2</t>
  </si>
  <si>
    <t>LIPN</t>
  </si>
  <si>
    <t>ZNRD1</t>
  </si>
  <si>
    <t>SPG21</t>
  </si>
  <si>
    <t>PCMT1</t>
  </si>
  <si>
    <t>NFS1</t>
  </si>
  <si>
    <t>ADAMTS18</t>
  </si>
  <si>
    <t>CLVS2</t>
  </si>
  <si>
    <t>EIF2AK2</t>
  </si>
  <si>
    <t>GMEB2</t>
  </si>
  <si>
    <t>DCHS2</t>
  </si>
  <si>
    <t>TCP10L</t>
  </si>
  <si>
    <t>MS4A8</t>
  </si>
  <si>
    <t>CHST12</t>
  </si>
  <si>
    <t>CTCF</t>
  </si>
  <si>
    <t>SLC6A12</t>
  </si>
  <si>
    <t>HACL1</t>
  </si>
  <si>
    <t>SGSH</t>
  </si>
  <si>
    <t>AQR</t>
  </si>
  <si>
    <t>CCDC178</t>
  </si>
  <si>
    <t>ZFP36L1</t>
  </si>
  <si>
    <t>LATS1</t>
  </si>
  <si>
    <t>ATRAID</t>
  </si>
  <si>
    <t>RPL36AL</t>
  </si>
  <si>
    <t>GUF1</t>
  </si>
  <si>
    <t>G2E3</t>
  </si>
  <si>
    <t>AGTR1</t>
  </si>
  <si>
    <t>DNM3</t>
  </si>
  <si>
    <t>TNRC18</t>
  </si>
  <si>
    <t>SPINK5</t>
  </si>
  <si>
    <t>NKX6-2</t>
  </si>
  <si>
    <t>PLOD1</t>
  </si>
  <si>
    <t>GUSB</t>
  </si>
  <si>
    <t>ABAT</t>
  </si>
  <si>
    <t>SPINK4</t>
  </si>
  <si>
    <t>SLC22A15</t>
  </si>
  <si>
    <t>CYB561D2</t>
  </si>
  <si>
    <t>CPA1</t>
  </si>
  <si>
    <t>ACTR5</t>
  </si>
  <si>
    <t>PURA</t>
  </si>
  <si>
    <t>DUSP19</t>
  </si>
  <si>
    <t>SPATA31C2</t>
  </si>
  <si>
    <t>CARS2</t>
  </si>
  <si>
    <t>PLEKHJ1</t>
  </si>
  <si>
    <t>PPFIBP2</t>
  </si>
  <si>
    <t>S1PR4</t>
  </si>
  <si>
    <t>MTSS1L</t>
  </si>
  <si>
    <t>SLC39A9</t>
  </si>
  <si>
    <t>EGLN3</t>
  </si>
  <si>
    <t>CCDC129</t>
  </si>
  <si>
    <t>ZFYVE28</t>
  </si>
  <si>
    <t>C1GALT1C1L</t>
  </si>
  <si>
    <t>ID1</t>
  </si>
  <si>
    <t>PTPRD</t>
  </si>
  <si>
    <t>HIP1R</t>
  </si>
  <si>
    <t>TAB1</t>
  </si>
  <si>
    <t>TXNL4A</t>
  </si>
  <si>
    <t>DISP2</t>
  </si>
  <si>
    <t>TMX3</t>
  </si>
  <si>
    <t>PSAP</t>
  </si>
  <si>
    <t>HPR</t>
  </si>
  <si>
    <t>BRE</t>
  </si>
  <si>
    <t>LRRN2</t>
  </si>
  <si>
    <t>C1orf110</t>
  </si>
  <si>
    <t>WFDC3</t>
  </si>
  <si>
    <t>DCDC1</t>
  </si>
  <si>
    <t>SMR3B</t>
  </si>
  <si>
    <t>ENSA</t>
  </si>
  <si>
    <t>CBX2</t>
  </si>
  <si>
    <t>UBE2V2</t>
  </si>
  <si>
    <t>PXK</t>
  </si>
  <si>
    <t>LOC100506504</t>
  </si>
  <si>
    <t>RPS15A</t>
  </si>
  <si>
    <t>ARF4</t>
  </si>
  <si>
    <t>PVR</t>
  </si>
  <si>
    <t>ZADH2</t>
  </si>
  <si>
    <t>FNBP4</t>
  </si>
  <si>
    <t>ADAMTSL2</t>
  </si>
  <si>
    <t>LOC646588</t>
  </si>
  <si>
    <t>OSCAR</t>
  </si>
  <si>
    <t>COG8</t>
  </si>
  <si>
    <t>PRSS44</t>
  </si>
  <si>
    <t>GSTK1</t>
  </si>
  <si>
    <t>CENPU</t>
  </si>
  <si>
    <t>AGR3</t>
  </si>
  <si>
    <t>SULT1C2</t>
  </si>
  <si>
    <t>PHF20L1</t>
  </si>
  <si>
    <t>ZNF330</t>
  </si>
  <si>
    <t>SELT</t>
  </si>
  <si>
    <t>FAM103A1</t>
  </si>
  <si>
    <t>GABBR1</t>
  </si>
  <si>
    <t>HOXB13</t>
  </si>
  <si>
    <t>JUP</t>
  </si>
  <si>
    <t>TNFSF12-TNFSF13</t>
  </si>
  <si>
    <t>COX7A2</t>
  </si>
  <si>
    <t>LRWD1</t>
  </si>
  <si>
    <t>TMEM240</t>
  </si>
  <si>
    <t>GGACT</t>
  </si>
  <si>
    <t>AGBL2</t>
  </si>
  <si>
    <t>RRAS2</t>
  </si>
  <si>
    <t>IZUMO3</t>
  </si>
  <si>
    <t>ZBED2</t>
  </si>
  <si>
    <t>WFDC10B</t>
  </si>
  <si>
    <t>KCNS3</t>
  </si>
  <si>
    <t>ZNF138</t>
  </si>
  <si>
    <t>OR13J1</t>
  </si>
  <si>
    <t>LIX1L</t>
  </si>
  <si>
    <t>FAM43B</t>
  </si>
  <si>
    <t>LOC101929206</t>
  </si>
  <si>
    <t>GGN</t>
  </si>
  <si>
    <t>TPM1</t>
  </si>
  <si>
    <t>DIMT1</t>
  </si>
  <si>
    <t>SNRPA1</t>
  </si>
  <si>
    <t>LRRIQ1</t>
  </si>
  <si>
    <t>LYSMD4</t>
  </si>
  <si>
    <t>LOC101928621</t>
  </si>
  <si>
    <t>GPD1</t>
  </si>
  <si>
    <t>LRR1</t>
  </si>
  <si>
    <t>SEC23A</t>
  </si>
  <si>
    <t>DDX56</t>
  </si>
  <si>
    <t>RTN4R</t>
  </si>
  <si>
    <t>GUCY2D</t>
  </si>
  <si>
    <t>WDR35</t>
  </si>
  <si>
    <t>IP6K1</t>
  </si>
  <si>
    <t>DHRS1</t>
  </si>
  <si>
    <t>GNAI2</t>
  </si>
  <si>
    <t>ZBTB7A</t>
  </si>
  <si>
    <t>DUSP3</t>
  </si>
  <si>
    <t>KLHL26</t>
  </si>
  <si>
    <t>EIF4EBP1</t>
  </si>
  <si>
    <t>TMEM165</t>
  </si>
  <si>
    <t>FNIP1</t>
  </si>
  <si>
    <t>DDX58</t>
  </si>
  <si>
    <t>SHANK1</t>
  </si>
  <si>
    <t>CCDC183</t>
  </si>
  <si>
    <t>IKBKAP</t>
  </si>
  <si>
    <t>MAN1A2</t>
  </si>
  <si>
    <t>PCDHB16</t>
  </si>
  <si>
    <t>LEP</t>
  </si>
  <si>
    <t>GPN1</t>
  </si>
  <si>
    <t>ING5</t>
  </si>
  <si>
    <t>GTF2E1</t>
  </si>
  <si>
    <t>PIK3R5</t>
  </si>
  <si>
    <t>TIMP4</t>
  </si>
  <si>
    <t>DPT</t>
  </si>
  <si>
    <t>LLGL2</t>
  </si>
  <si>
    <t>MEA1</t>
  </si>
  <si>
    <t>TAGLN</t>
  </si>
  <si>
    <t>LOC101929552</t>
  </si>
  <si>
    <t>TGM5</t>
  </si>
  <si>
    <t>CLSPN</t>
  </si>
  <si>
    <t>HAT1</t>
  </si>
  <si>
    <t>ARHGAP39</t>
  </si>
  <si>
    <t>SCN5A</t>
  </si>
  <si>
    <t>OR2D3</t>
  </si>
  <si>
    <t>THAP1</t>
  </si>
  <si>
    <t>FAXC</t>
  </si>
  <si>
    <t>CYP2W1</t>
  </si>
  <si>
    <t>RBFA</t>
  </si>
  <si>
    <t>LARP6</t>
  </si>
  <si>
    <t>RHBDL2</t>
  </si>
  <si>
    <t>OAZ2</t>
  </si>
  <si>
    <t>PACSIN1</t>
  </si>
  <si>
    <t>C7orf49</t>
  </si>
  <si>
    <t>OST4</t>
  </si>
  <si>
    <t>ARHGEF25</t>
  </si>
  <si>
    <t>C9orf66</t>
  </si>
  <si>
    <t>TMEM231</t>
  </si>
  <si>
    <t>PTAFR</t>
  </si>
  <si>
    <t>MYOZ3</t>
  </si>
  <si>
    <t>ZSWIM3</t>
  </si>
  <si>
    <t>PRPF18</t>
  </si>
  <si>
    <t>FAM188A</t>
  </si>
  <si>
    <t>NPAS2</t>
  </si>
  <si>
    <t>H3F3C</t>
  </si>
  <si>
    <t>FAM179A</t>
  </si>
  <si>
    <t>DAZAP2</t>
  </si>
  <si>
    <t>SNRPG</t>
  </si>
  <si>
    <t>TYRO3</t>
  </si>
  <si>
    <t>INSL6</t>
  </si>
  <si>
    <t>CEP152</t>
  </si>
  <si>
    <t>ZNF668</t>
  </si>
  <si>
    <t>ATL1</t>
  </si>
  <si>
    <t>COMMD9</t>
  </si>
  <si>
    <t>SH3BP5</t>
  </si>
  <si>
    <t>AP4M1</t>
  </si>
  <si>
    <t>ITPR1</t>
  </si>
  <si>
    <t>SLC25A35</t>
  </si>
  <si>
    <t>ERBB4</t>
  </si>
  <si>
    <t>ZNF770</t>
  </si>
  <si>
    <t>KLHDC7B</t>
  </si>
  <si>
    <t>HTR3D</t>
  </si>
  <si>
    <t>AKT2</t>
  </si>
  <si>
    <t>TMOD4</t>
  </si>
  <si>
    <t>IDUA</t>
  </si>
  <si>
    <t>OSTF1</t>
  </si>
  <si>
    <t>MED31</t>
  </si>
  <si>
    <t>RPL37A</t>
  </si>
  <si>
    <t>TNFRSF19</t>
  </si>
  <si>
    <t>TXNL4B</t>
  </si>
  <si>
    <t>OIP5</t>
  </si>
  <si>
    <t>NFKBIA</t>
  </si>
  <si>
    <t>NOP56</t>
  </si>
  <si>
    <t>10528</t>
  </si>
  <si>
    <t>MB21D1</t>
  </si>
  <si>
    <t>TXNDC16</t>
  </si>
  <si>
    <t>FAN1</t>
  </si>
  <si>
    <t>SF3B4</t>
  </si>
  <si>
    <t>QPRT</t>
  </si>
  <si>
    <t>ZBED6</t>
  </si>
  <si>
    <t>ZSCAN32</t>
  </si>
  <si>
    <t>OR5D14</t>
  </si>
  <si>
    <t>FUOM</t>
  </si>
  <si>
    <t>AKR1B10</t>
  </si>
  <si>
    <t>MS4A18</t>
  </si>
  <si>
    <t>IRF1</t>
  </si>
  <si>
    <t>RASSF5</t>
  </si>
  <si>
    <t>ALOX15B</t>
  </si>
  <si>
    <t>FARSB</t>
  </si>
  <si>
    <t>PIGV</t>
  </si>
  <si>
    <t>IL6R</t>
  </si>
  <si>
    <t>REXO1</t>
  </si>
  <si>
    <t>SYN2</t>
  </si>
  <si>
    <t>DBX2</t>
  </si>
  <si>
    <t>PHKG2</t>
  </si>
  <si>
    <t>C11orf86</t>
  </si>
  <si>
    <t>C8orf82</t>
  </si>
  <si>
    <t>MCCC2</t>
  </si>
  <si>
    <t>SLC22A2</t>
  </si>
  <si>
    <t>VPREB3</t>
  </si>
  <si>
    <t>IL17RB</t>
  </si>
  <si>
    <t>POPDC3</t>
  </si>
  <si>
    <t>ERH</t>
  </si>
  <si>
    <t>COL6A5</t>
  </si>
  <si>
    <t>C9orf24</t>
  </si>
  <si>
    <t>ZNF347</t>
  </si>
  <si>
    <t>MIS18A</t>
  </si>
  <si>
    <t>LIMK2</t>
  </si>
  <si>
    <t>SCUBE3</t>
  </si>
  <si>
    <t>CERS5</t>
  </si>
  <si>
    <t>DUOX2</t>
  </si>
  <si>
    <t>BSPRY</t>
  </si>
  <si>
    <t>SMAP2</t>
  </si>
  <si>
    <t>CCDC116</t>
  </si>
  <si>
    <t>SF3A3</t>
  </si>
  <si>
    <t>TBCA</t>
  </si>
  <si>
    <t>C11orf24</t>
  </si>
  <si>
    <t>P4HB</t>
  </si>
  <si>
    <t>FCHO1</t>
  </si>
  <si>
    <t>SAMM50</t>
  </si>
  <si>
    <t>C15orf39</t>
  </si>
  <si>
    <t>SOCS2</t>
  </si>
  <si>
    <t>IFT43</t>
  </si>
  <si>
    <t>C1orf115</t>
  </si>
  <si>
    <t>ZNF664-FAM101A</t>
  </si>
  <si>
    <t>RAB22A</t>
  </si>
  <si>
    <t>OR5V1</t>
  </si>
  <si>
    <t>C12orf50</t>
  </si>
  <si>
    <t>UPK1A</t>
  </si>
  <si>
    <t>CR2</t>
  </si>
  <si>
    <t>OR6C65</t>
  </si>
  <si>
    <t>RNF112</t>
  </si>
  <si>
    <t>CDCA3</t>
  </si>
  <si>
    <t>LMNTD1</t>
  </si>
  <si>
    <t>FAM213B</t>
  </si>
  <si>
    <t>KRTDAP</t>
  </si>
  <si>
    <t>ENPP1</t>
  </si>
  <si>
    <t>NSUN5</t>
  </si>
  <si>
    <t>GLI2</t>
  </si>
  <si>
    <t>CYSRT1</t>
  </si>
  <si>
    <t>OTUD3</t>
  </si>
  <si>
    <t>INSIG2</t>
  </si>
  <si>
    <t>KCNAB3</t>
  </si>
  <si>
    <t>ZNF681</t>
  </si>
  <si>
    <t>COPG1</t>
  </si>
  <si>
    <t>ZBTB42</t>
  </si>
  <si>
    <t>SPDYE4</t>
  </si>
  <si>
    <t>SYNC</t>
  </si>
  <si>
    <t>HTR6</t>
  </si>
  <si>
    <t>ZNF500</t>
  </si>
  <si>
    <t>CELF1</t>
  </si>
  <si>
    <t>MYADM</t>
  </si>
  <si>
    <t>CYP2A6</t>
  </si>
  <si>
    <t>SAMD3</t>
  </si>
  <si>
    <t>TMEM11</t>
  </si>
  <si>
    <t>SLC15A2</t>
  </si>
  <si>
    <t>NCR3</t>
  </si>
  <si>
    <t>CHKB</t>
  </si>
  <si>
    <t>AP5S1</t>
  </si>
  <si>
    <t>CYP2A7</t>
  </si>
  <si>
    <t>SCGB2B2</t>
  </si>
  <si>
    <t>PPP1R27</t>
  </si>
  <si>
    <t>H1FOO</t>
  </si>
  <si>
    <t>C2orf71</t>
  </si>
  <si>
    <t>NECAB1</t>
  </si>
  <si>
    <t>GABRD</t>
  </si>
  <si>
    <t>CLIC5</t>
  </si>
  <si>
    <t>ADRB3</t>
  </si>
  <si>
    <t>GABRG2</t>
  </si>
  <si>
    <t>ACOT11</t>
  </si>
  <si>
    <t>CD83</t>
  </si>
  <si>
    <t>TAMM41</t>
  </si>
  <si>
    <t>GAREML</t>
  </si>
  <si>
    <t>SLC26A1</t>
  </si>
  <si>
    <t>ASIC1</t>
  </si>
  <si>
    <t>SPEG</t>
  </si>
  <si>
    <t>SPAG5</t>
  </si>
  <si>
    <t>PARD3</t>
  </si>
  <si>
    <t>KRTAP24-1</t>
  </si>
  <si>
    <t>ZNF598</t>
  </si>
  <si>
    <t>IFNL4</t>
  </si>
  <si>
    <t>CCDC86</t>
  </si>
  <si>
    <t>SLC12A3</t>
  </si>
  <si>
    <t>RORC</t>
  </si>
  <si>
    <t>B4GALT7</t>
  </si>
  <si>
    <t>NEBL</t>
  </si>
  <si>
    <t>LOC101927789</t>
  </si>
  <si>
    <t>ART5</t>
  </si>
  <si>
    <t>AHCYL1</t>
  </si>
  <si>
    <t>CATSPERB</t>
  </si>
  <si>
    <t>WNT9B</t>
  </si>
  <si>
    <t>ALAS1</t>
  </si>
  <si>
    <t>MVB12A</t>
  </si>
  <si>
    <t>AGAP11</t>
  </si>
  <si>
    <t>APBB1IP</t>
  </si>
  <si>
    <t>TMEM141</t>
  </si>
  <si>
    <t>FCRL1</t>
  </si>
  <si>
    <t>DUPD1</t>
  </si>
  <si>
    <t>USP48</t>
  </si>
  <si>
    <t>CST9L</t>
  </si>
  <si>
    <t>COQ10B</t>
  </si>
  <si>
    <t>PKD2L2</t>
  </si>
  <si>
    <t>LOC101929185</t>
  </si>
  <si>
    <t>EMP3</t>
  </si>
  <si>
    <t>CHD9</t>
  </si>
  <si>
    <t>TEX2</t>
  </si>
  <si>
    <t>TSPAN18</t>
  </si>
  <si>
    <t>IL6ST</t>
  </si>
  <si>
    <t>AQP8</t>
  </si>
  <si>
    <t>CCDC88C</t>
  </si>
  <si>
    <t>APCDD1</t>
  </si>
  <si>
    <t>TRAM1</t>
  </si>
  <si>
    <t>ARHGAP10</t>
  </si>
  <si>
    <t>RGP1</t>
  </si>
  <si>
    <t>CREBZF</t>
  </si>
  <si>
    <t>TRMT10C</t>
  </si>
  <si>
    <t>C2CD5</t>
  </si>
  <si>
    <t>SHBG</t>
  </si>
  <si>
    <t>GNB2</t>
  </si>
  <si>
    <t>MREG</t>
  </si>
  <si>
    <t>DECR1</t>
  </si>
  <si>
    <t>FCN2</t>
  </si>
  <si>
    <t>OSMR</t>
  </si>
  <si>
    <t>OR8K5</t>
  </si>
  <si>
    <t>COX4I2</t>
  </si>
  <si>
    <t>RNF123</t>
  </si>
  <si>
    <t>EBF3</t>
  </si>
  <si>
    <t>SLC35D3</t>
  </si>
  <si>
    <t>LOC101060391</t>
  </si>
  <si>
    <t>EIF5A2</t>
  </si>
  <si>
    <t>LGR4</t>
  </si>
  <si>
    <t>CCR6</t>
  </si>
  <si>
    <t>ZNF470</t>
  </si>
  <si>
    <t>RAB1B</t>
  </si>
  <si>
    <t>CARD14</t>
  </si>
  <si>
    <t>PLEKHA4</t>
  </si>
  <si>
    <t>C6orf7</t>
  </si>
  <si>
    <t>C22orf34</t>
  </si>
  <si>
    <t>PAK6</t>
  </si>
  <si>
    <t>KCNU1</t>
  </si>
  <si>
    <t>SERTAD1</t>
  </si>
  <si>
    <t>PDIA6</t>
  </si>
  <si>
    <t>FKBP6</t>
  </si>
  <si>
    <t>CLDN9</t>
  </si>
  <si>
    <t>ATAD2</t>
  </si>
  <si>
    <t>RBM12</t>
  </si>
  <si>
    <t>C15orf40</t>
  </si>
  <si>
    <t>ZNF425</t>
  </si>
  <si>
    <t>IARS2</t>
  </si>
  <si>
    <t>ZRANB3</t>
  </si>
  <si>
    <t>ITPKB</t>
  </si>
  <si>
    <t>TRIM62</t>
  </si>
  <si>
    <t>RHOF</t>
  </si>
  <si>
    <t>BCL2L14</t>
  </si>
  <si>
    <t>PGPEP1</t>
  </si>
  <si>
    <t>MEI4</t>
  </si>
  <si>
    <t>FBXO10</t>
  </si>
  <si>
    <t>ASTL</t>
  </si>
  <si>
    <t>HIGD2A</t>
  </si>
  <si>
    <t>IL20RA</t>
  </si>
  <si>
    <t>KAT5</t>
  </si>
  <si>
    <t>PLCB3</t>
  </si>
  <si>
    <t>SLC4A1AP</t>
  </si>
  <si>
    <t>DYNC1I1</t>
  </si>
  <si>
    <t>SLC38A11</t>
  </si>
  <si>
    <t>OTUD4</t>
  </si>
  <si>
    <t>CALHM3</t>
  </si>
  <si>
    <t>IGLON5</t>
  </si>
  <si>
    <t>CLMP</t>
  </si>
  <si>
    <t>DNAJA1</t>
  </si>
  <si>
    <t>PHF12</t>
  </si>
  <si>
    <t>PRKRIP1</t>
  </si>
  <si>
    <t>NPBWR2</t>
  </si>
  <si>
    <t>FAM49B</t>
  </si>
  <si>
    <t>UBAP2</t>
  </si>
  <si>
    <t>C12orf77</t>
  </si>
  <si>
    <t>CCDC109B</t>
  </si>
  <si>
    <t>GAMT</t>
  </si>
  <si>
    <t>CLN6</t>
  </si>
  <si>
    <t>OR10V1</t>
  </si>
  <si>
    <t>PTRHD1</t>
  </si>
  <si>
    <t>FZD10</t>
  </si>
  <si>
    <t>ZNF655</t>
  </si>
  <si>
    <t>ACKR4</t>
  </si>
  <si>
    <t>TMEM229A</t>
  </si>
  <si>
    <t>KIF25</t>
  </si>
  <si>
    <t>RRP36</t>
  </si>
  <si>
    <t>TUBB1</t>
  </si>
  <si>
    <t>KIAA0895L</t>
  </si>
  <si>
    <t>ST8SIA4</t>
  </si>
  <si>
    <t>KLK14</t>
  </si>
  <si>
    <t>OR8D2</t>
  </si>
  <si>
    <t>CUTA</t>
  </si>
  <si>
    <t>LIPK</t>
  </si>
  <si>
    <t>NAMPT</t>
  </si>
  <si>
    <t>CLVS1</t>
  </si>
  <si>
    <t>FUT9</t>
  </si>
  <si>
    <t>OR14I1</t>
  </si>
  <si>
    <t>AMN</t>
  </si>
  <si>
    <t>HDAC1</t>
  </si>
  <si>
    <t>SLC22A20</t>
  </si>
  <si>
    <t>ACOT6</t>
  </si>
  <si>
    <t>ZNRF3</t>
  </si>
  <si>
    <t>MKNK2</t>
  </si>
  <si>
    <t>CWF19L2</t>
  </si>
  <si>
    <t>CD79A</t>
  </si>
  <si>
    <t>MUL1</t>
  </si>
  <si>
    <t>TAS2R7</t>
  </si>
  <si>
    <t>ARMC9</t>
  </si>
  <si>
    <t>RLN2</t>
  </si>
  <si>
    <t>YIPF7</t>
  </si>
  <si>
    <t>CEP83</t>
  </si>
  <si>
    <t>TNFRSF11A</t>
  </si>
  <si>
    <t>TARBP2</t>
  </si>
  <si>
    <t>CD2BP2</t>
  </si>
  <si>
    <t>COPS7A</t>
  </si>
  <si>
    <t>FBXW4</t>
  </si>
  <si>
    <t>MED12L</t>
  </si>
  <si>
    <t>TP53BP1</t>
  </si>
  <si>
    <t>MRPS18B</t>
  </si>
  <si>
    <t>CFHR4</t>
  </si>
  <si>
    <t>ZYG11B</t>
  </si>
  <si>
    <t>KCTD10</t>
  </si>
  <si>
    <t>SMR3A</t>
  </si>
  <si>
    <t>ZNF670</t>
  </si>
  <si>
    <t>LOC100506944</t>
  </si>
  <si>
    <t>UNC93B1</t>
  </si>
  <si>
    <t>MOCS3</t>
  </si>
  <si>
    <t>PLA2G4C</t>
  </si>
  <si>
    <t>SYNDIG1</t>
  </si>
  <si>
    <t>PRSS35</t>
  </si>
  <si>
    <t>SYT4</t>
  </si>
  <si>
    <t>PROP1</t>
  </si>
  <si>
    <t>S100A12</t>
  </si>
  <si>
    <t>TNPO1</t>
  </si>
  <si>
    <t>KRTAP5-5</t>
  </si>
  <si>
    <t>GAL3ST2</t>
  </si>
  <si>
    <t>ZPLD1</t>
  </si>
  <si>
    <t>CDC42BPB</t>
  </si>
  <si>
    <t>PGGT1B</t>
  </si>
  <si>
    <t>ANGEL2</t>
  </si>
  <si>
    <t>NUDT6</t>
  </si>
  <si>
    <t>SRSF12</t>
  </si>
  <si>
    <t>KCNJ10</t>
  </si>
  <si>
    <t>YME1L1</t>
  </si>
  <si>
    <t>TIA1</t>
  </si>
  <si>
    <t>LGALS12</t>
  </si>
  <si>
    <t>FAM13B</t>
  </si>
  <si>
    <t>ACYP2</t>
  </si>
  <si>
    <t>IKZF2</t>
  </si>
  <si>
    <t>ILKAP</t>
  </si>
  <si>
    <t>PRMT8</t>
  </si>
  <si>
    <t>ASAP3</t>
  </si>
  <si>
    <t>CYHR1</t>
  </si>
  <si>
    <t>SGK1</t>
  </si>
  <si>
    <t>C1orf53</t>
  </si>
  <si>
    <t>TAS2R41</t>
  </si>
  <si>
    <t>OR4A15</t>
  </si>
  <si>
    <t>DLG4</t>
  </si>
  <si>
    <t>SLC7A9</t>
  </si>
  <si>
    <t>CR1</t>
  </si>
  <si>
    <t>GFRAL</t>
  </si>
  <si>
    <t>CA3</t>
  </si>
  <si>
    <t>CANT1</t>
  </si>
  <si>
    <t>BTAF1</t>
  </si>
  <si>
    <t>MCMDC2</t>
  </si>
  <si>
    <t>NALCN</t>
  </si>
  <si>
    <t>C2orf88</t>
  </si>
  <si>
    <t>CABLES1</t>
  </si>
  <si>
    <t>TXNRD3</t>
  </si>
  <si>
    <t>SHISA8</t>
  </si>
  <si>
    <t>PLCB2</t>
  </si>
  <si>
    <t>ANGPT2</t>
  </si>
  <si>
    <t>UCN2</t>
  </si>
  <si>
    <t>CCHCR1</t>
  </si>
  <si>
    <t>C19orf67</t>
  </si>
  <si>
    <t>GOLT1B</t>
  </si>
  <si>
    <t>MMP23B</t>
  </si>
  <si>
    <t>SLC5A6</t>
  </si>
  <si>
    <t>TXN</t>
  </si>
  <si>
    <t>DNAJB8</t>
  </si>
  <si>
    <t>ATOX1</t>
  </si>
  <si>
    <t>TMEM50A</t>
  </si>
  <si>
    <t>MYH7</t>
  </si>
  <si>
    <t>SUCLG2</t>
  </si>
  <si>
    <t>ETV6</t>
  </si>
  <si>
    <t>CPTP</t>
  </si>
  <si>
    <t>TMEM63C</t>
  </si>
  <si>
    <t>WDR61</t>
  </si>
  <si>
    <t>PRSS23</t>
  </si>
  <si>
    <t>ANP32A</t>
  </si>
  <si>
    <t>KLHL31</t>
  </si>
  <si>
    <t>C7orf73</t>
  </si>
  <si>
    <t>SNX29</t>
  </si>
  <si>
    <t>LOC101928108</t>
  </si>
  <si>
    <t>ACAP3</t>
  </si>
  <si>
    <t>EVI5</t>
  </si>
  <si>
    <t>LOC643355</t>
  </si>
  <si>
    <t>OGDH</t>
  </si>
  <si>
    <t>FXR2</t>
  </si>
  <si>
    <t>PAIP2</t>
  </si>
  <si>
    <t>EIF4A3</t>
  </si>
  <si>
    <t>RBBP4</t>
  </si>
  <si>
    <t>XKR9</t>
  </si>
  <si>
    <t>ZNF184</t>
  </si>
  <si>
    <t>MS4A4A</t>
  </si>
  <si>
    <t>FAM212B</t>
  </si>
  <si>
    <t>MGAT5B</t>
  </si>
  <si>
    <t>PRKCDBP</t>
  </si>
  <si>
    <t>SAMD9</t>
  </si>
  <si>
    <t>PEG3</t>
  </si>
  <si>
    <t>KANSL3</t>
  </si>
  <si>
    <t>NPY2R</t>
  </si>
  <si>
    <t>SLC37A4</t>
  </si>
  <si>
    <t>KIAA2012</t>
  </si>
  <si>
    <t>ENTPD6</t>
  </si>
  <si>
    <t>CAMSAP1</t>
  </si>
  <si>
    <t>DNMT3B</t>
  </si>
  <si>
    <t>JAZF1</t>
  </si>
  <si>
    <t>LRRC74A</t>
  </si>
  <si>
    <t>PKP3</t>
  </si>
  <si>
    <t>MMEL1</t>
  </si>
  <si>
    <t>FAM71C</t>
  </si>
  <si>
    <t>KCNG3</t>
  </si>
  <si>
    <t>PLA2R1</t>
  </si>
  <si>
    <t>KLK4</t>
  </si>
  <si>
    <t>TET1</t>
  </si>
  <si>
    <t>BSPH1</t>
  </si>
  <si>
    <t>CDR2L</t>
  </si>
  <si>
    <t>KRTAP10-6</t>
  </si>
  <si>
    <t>ZNF35</t>
  </si>
  <si>
    <t>CATSPER2</t>
  </si>
  <si>
    <t>BABAM1</t>
  </si>
  <si>
    <t>GPRIN3</t>
  </si>
  <si>
    <t>LY6G5C</t>
  </si>
  <si>
    <t>UHRF1</t>
  </si>
  <si>
    <t>ZNF382</t>
  </si>
  <si>
    <t>CNP</t>
  </si>
  <si>
    <t>C19orf68</t>
  </si>
  <si>
    <t>GAL</t>
  </si>
  <si>
    <t>PRMT7</t>
  </si>
  <si>
    <t>RAB11FIP3</t>
  </si>
  <si>
    <t>TAAR6</t>
  </si>
  <si>
    <t>MUTYH</t>
  </si>
  <si>
    <t>ADAM28</t>
  </si>
  <si>
    <t>RASL12</t>
  </si>
  <si>
    <t>USP19</t>
  </si>
  <si>
    <t>USP6NL</t>
  </si>
  <si>
    <t>OR1K1</t>
  </si>
  <si>
    <t>LIMA1</t>
  </si>
  <si>
    <t>PPIL2</t>
  </si>
  <si>
    <t>SPEN</t>
  </si>
  <si>
    <t>RAX2</t>
  </si>
  <si>
    <t>ADRB1</t>
  </si>
  <si>
    <t>IGF2</t>
  </si>
  <si>
    <t>SNX21</t>
  </si>
  <si>
    <t>MUC8</t>
  </si>
  <si>
    <t>SREK1</t>
  </si>
  <si>
    <t>HAND1</t>
  </si>
  <si>
    <t>CGN</t>
  </si>
  <si>
    <t>CHN2</t>
  </si>
  <si>
    <t>POLD1</t>
  </si>
  <si>
    <t>IRAK1BP1</t>
  </si>
  <si>
    <t>PDX1</t>
  </si>
  <si>
    <t>USP45</t>
  </si>
  <si>
    <t>SNX4</t>
  </si>
  <si>
    <t>HRG</t>
  </si>
  <si>
    <t>UNC5C</t>
  </si>
  <si>
    <t>ZNF579</t>
  </si>
  <si>
    <t>GPSM1</t>
  </si>
  <si>
    <t>VPS13B</t>
  </si>
  <si>
    <t>LRRC10B</t>
  </si>
  <si>
    <t>CYP2U1</t>
  </si>
  <si>
    <t>ZBTB17</t>
  </si>
  <si>
    <t>PLG</t>
  </si>
  <si>
    <t>FBXO2</t>
  </si>
  <si>
    <t>MAP3K2</t>
  </si>
  <si>
    <t>DDX11</t>
  </si>
  <si>
    <t>NACC1</t>
  </si>
  <si>
    <t>TOB1</t>
  </si>
  <si>
    <t>OCLM</t>
  </si>
  <si>
    <t>PXN</t>
  </si>
  <si>
    <t>KLHL9</t>
  </si>
  <si>
    <t>ATL3</t>
  </si>
  <si>
    <t>DLX1</t>
  </si>
  <si>
    <t>LOC101928552</t>
  </si>
  <si>
    <t>ZNF780B</t>
  </si>
  <si>
    <t>CHD1</t>
  </si>
  <si>
    <t>FEM1C</t>
  </si>
  <si>
    <t>TMEM158</t>
  </si>
  <si>
    <t>MIPEP</t>
  </si>
  <si>
    <t>FOXA1</t>
  </si>
  <si>
    <t>HOXD13</t>
  </si>
  <si>
    <t>TRPV3</t>
  </si>
  <si>
    <t>OR4C6</t>
  </si>
  <si>
    <t>UBAP1</t>
  </si>
  <si>
    <t>LOC149373</t>
  </si>
  <si>
    <t>SIX1</t>
  </si>
  <si>
    <t>ACAD9</t>
  </si>
  <si>
    <t>SNX1</t>
  </si>
  <si>
    <t>FAM217A</t>
  </si>
  <si>
    <t>PCDHB11</t>
  </si>
  <si>
    <t>SH3D19</t>
  </si>
  <si>
    <t>ADNP2</t>
  </si>
  <si>
    <t>DNAH3</t>
  </si>
  <si>
    <t>LMX1A</t>
  </si>
  <si>
    <t>FOXM1</t>
  </si>
  <si>
    <t>SAFB</t>
  </si>
  <si>
    <t>DNAJC4</t>
  </si>
  <si>
    <t>SLC7A5</t>
  </si>
  <si>
    <t>TRAF7</t>
  </si>
  <si>
    <t>PLCZ1</t>
  </si>
  <si>
    <t>MEGF9</t>
  </si>
  <si>
    <t>PHLDA2</t>
  </si>
  <si>
    <t>AMN1</t>
  </si>
  <si>
    <t>KRT6C</t>
  </si>
  <si>
    <t>RPAP3</t>
  </si>
  <si>
    <t>APTX</t>
  </si>
  <si>
    <t>UNC45A</t>
  </si>
  <si>
    <t>SMTN</t>
  </si>
  <si>
    <t>ZNF385C</t>
  </si>
  <si>
    <t>RTN1</t>
  </si>
  <si>
    <t>PRDM5</t>
  </si>
  <si>
    <t>TNNC2</t>
  </si>
  <si>
    <t>SLC22A16</t>
  </si>
  <si>
    <t>MCUR1</t>
  </si>
  <si>
    <t>GTF2A1L</t>
  </si>
  <si>
    <t>LHFPL2</t>
  </si>
  <si>
    <t>ZNF215</t>
  </si>
  <si>
    <t>LOC100130520</t>
  </si>
  <si>
    <t>EDARADD</t>
  </si>
  <si>
    <t>HIGD1A</t>
  </si>
  <si>
    <t>PDCL2</t>
  </si>
  <si>
    <t>TMEM262</t>
  </si>
  <si>
    <t>LRRC24</t>
  </si>
  <si>
    <t>PHF20</t>
  </si>
  <si>
    <t>HLA-C</t>
  </si>
  <si>
    <t>TMA16</t>
  </si>
  <si>
    <t>NKPD1</t>
  </si>
  <si>
    <t>KIF1C</t>
  </si>
  <si>
    <t>TNK2</t>
  </si>
  <si>
    <t>RYBP</t>
  </si>
  <si>
    <t>FAM177B</t>
  </si>
  <si>
    <t>NAA35</t>
  </si>
  <si>
    <t>ZDHHC14</t>
  </si>
  <si>
    <t>ARHGEF16</t>
  </si>
  <si>
    <t>JMJD7</t>
  </si>
  <si>
    <t>ZNF286A</t>
  </si>
  <si>
    <t>HTN3</t>
  </si>
  <si>
    <t>KCND2</t>
  </si>
  <si>
    <t>KISS1</t>
  </si>
  <si>
    <t>RRM1</t>
  </si>
  <si>
    <t>UTRN</t>
  </si>
  <si>
    <t>EEF2</t>
  </si>
  <si>
    <t>PTGER4</t>
  </si>
  <si>
    <t>KIAA0922</t>
  </si>
  <si>
    <t>WWP1</t>
  </si>
  <si>
    <t>SLC2A4</t>
  </si>
  <si>
    <t>LOC101929304</t>
  </si>
  <si>
    <t>LOC101929578</t>
  </si>
  <si>
    <t>ERGIC3</t>
  </si>
  <si>
    <t>ALKBH2</t>
  </si>
  <si>
    <t>TAGLN2</t>
  </si>
  <si>
    <t>SMKR1</t>
  </si>
  <si>
    <t>TARS2</t>
  </si>
  <si>
    <t>HADHB</t>
  </si>
  <si>
    <t>KRTAP10-1</t>
  </si>
  <si>
    <t>CASR</t>
  </si>
  <si>
    <t>ADGRA3</t>
  </si>
  <si>
    <t>ARFGEF1</t>
  </si>
  <si>
    <t>CHMP3</t>
  </si>
  <si>
    <t>FLOT1</t>
  </si>
  <si>
    <t>CMTM5</t>
  </si>
  <si>
    <t>EVX1</t>
  </si>
  <si>
    <t>TKT</t>
  </si>
  <si>
    <t>RSPH4A</t>
  </si>
  <si>
    <t>MT1X</t>
  </si>
  <si>
    <t>TBX18</t>
  </si>
  <si>
    <t>ARF3</t>
  </si>
  <si>
    <t>LRP11</t>
  </si>
  <si>
    <t>SLC5A7</t>
  </si>
  <si>
    <t>FAM208B</t>
  </si>
  <si>
    <t>ADCY3</t>
  </si>
  <si>
    <t>HS3ST2</t>
  </si>
  <si>
    <t>DCP1B</t>
  </si>
  <si>
    <t>DCP2</t>
  </si>
  <si>
    <t>DPH1</t>
  </si>
  <si>
    <t>CYP2C19</t>
  </si>
  <si>
    <t>CPA5</t>
  </si>
  <si>
    <t>ADAM2</t>
  </si>
  <si>
    <t>ARFGEF3</t>
  </si>
  <si>
    <t>DLL3</t>
  </si>
  <si>
    <t>SERPINB6</t>
  </si>
  <si>
    <t>DNA2</t>
  </si>
  <si>
    <t>UBE2Q2L</t>
  </si>
  <si>
    <t>BLZF1</t>
  </si>
  <si>
    <t>C6orf1</t>
  </si>
  <si>
    <t>HOXA11</t>
  </si>
  <si>
    <t>TCF3</t>
  </si>
  <si>
    <t>LOC113230</t>
  </si>
  <si>
    <t>CACNA1E</t>
  </si>
  <si>
    <t>FMO4</t>
  </si>
  <si>
    <t>THRB</t>
  </si>
  <si>
    <t>EEF1G</t>
  </si>
  <si>
    <t>SLC25A37</t>
  </si>
  <si>
    <t>IFNGR2</t>
  </si>
  <si>
    <t>ARL5A</t>
  </si>
  <si>
    <t>PDGFRA</t>
  </si>
  <si>
    <t>PCDH8</t>
  </si>
  <si>
    <t>PTGS2</t>
  </si>
  <si>
    <t>SFRP2</t>
  </si>
  <si>
    <t>PWP2</t>
  </si>
  <si>
    <t>DUSP22</t>
  </si>
  <si>
    <t>PSKH1</t>
  </si>
  <si>
    <t>GABPB2</t>
  </si>
  <si>
    <t>ART1</t>
  </si>
  <si>
    <t>CEP89</t>
  </si>
  <si>
    <t>ZBTB24</t>
  </si>
  <si>
    <t>ZBTB8A</t>
  </si>
  <si>
    <t>CRACR2A</t>
  </si>
  <si>
    <t>RAD18</t>
  </si>
  <si>
    <t>UMPS</t>
  </si>
  <si>
    <t>ZIM2</t>
  </si>
  <si>
    <t>LIN9</t>
  </si>
  <si>
    <t>ZMAT3</t>
  </si>
  <si>
    <t>DEFB125</t>
  </si>
  <si>
    <t>MTA3</t>
  </si>
  <si>
    <t>CCDC42</t>
  </si>
  <si>
    <t>FFAR2</t>
  </si>
  <si>
    <t>NIP7</t>
  </si>
  <si>
    <t>SLC35F2</t>
  </si>
  <si>
    <t>GDF2</t>
  </si>
  <si>
    <t>AHRR</t>
  </si>
  <si>
    <t>DESI1</t>
  </si>
  <si>
    <t>CCT8</t>
  </si>
  <si>
    <t>LTBP4</t>
  </si>
  <si>
    <t>C7orf65</t>
  </si>
  <si>
    <t>GSTM3</t>
  </si>
  <si>
    <t>NMRK1</t>
  </si>
  <si>
    <t>TM7SF2</t>
  </si>
  <si>
    <t>GIPC2</t>
  </si>
  <si>
    <t>RPRML</t>
  </si>
  <si>
    <t>PPARGC1A</t>
  </si>
  <si>
    <t>FLG</t>
  </si>
  <si>
    <t>EXOSC9</t>
  </si>
  <si>
    <t>NTSR1</t>
  </si>
  <si>
    <t>ABCC12</t>
  </si>
  <si>
    <t>ABHD14B</t>
  </si>
  <si>
    <t>ZNF555</t>
  </si>
  <si>
    <t>THEMIS2</t>
  </si>
  <si>
    <t>DUSP4</t>
  </si>
  <si>
    <t>BCL2L1</t>
  </si>
  <si>
    <t>MT4</t>
  </si>
  <si>
    <t>MUC4</t>
  </si>
  <si>
    <t>CCRN4L</t>
  </si>
  <si>
    <t>SNX32</t>
  </si>
  <si>
    <t>ANG</t>
  </si>
  <si>
    <t>CILP</t>
  </si>
  <si>
    <t>SEL1L3</t>
  </si>
  <si>
    <t>ALS2CR12</t>
  </si>
  <si>
    <t>DTX4</t>
  </si>
  <si>
    <t>XRCC6</t>
  </si>
  <si>
    <t>DPH6</t>
  </si>
  <si>
    <t>CYP7A1</t>
  </si>
  <si>
    <t>WNT5A</t>
  </si>
  <si>
    <t>ZBTB8OS</t>
  </si>
  <si>
    <t>UTP11L</t>
  </si>
  <si>
    <t>NDRG2</t>
  </si>
  <si>
    <t>NR4A1</t>
  </si>
  <si>
    <t>PMF1</t>
  </si>
  <si>
    <t>HTATIP2</t>
  </si>
  <si>
    <t>VPS4A</t>
  </si>
  <si>
    <t>TMEM120A</t>
  </si>
  <si>
    <t>ZFP28</t>
  </si>
  <si>
    <t>PCDH12</t>
  </si>
  <si>
    <t>LSAMP</t>
  </si>
  <si>
    <t>CD300LF</t>
  </si>
  <si>
    <t>RGS7</t>
  </si>
  <si>
    <t>TMEM198</t>
  </si>
  <si>
    <t>MYOT</t>
  </si>
  <si>
    <t>DDX25</t>
  </si>
  <si>
    <t>FOXH1</t>
  </si>
  <si>
    <t>SNX3</t>
  </si>
  <si>
    <t>HSPB6</t>
  </si>
  <si>
    <t>LOC100132731</t>
  </si>
  <si>
    <t>RIMS2</t>
  </si>
  <si>
    <t>WDR70</t>
  </si>
  <si>
    <t>RNASE4</t>
  </si>
  <si>
    <t>RASA2</t>
  </si>
  <si>
    <t>INHBE</t>
  </si>
  <si>
    <t>INSL4</t>
  </si>
  <si>
    <t>ADO</t>
  </si>
  <si>
    <t>GNAZ</t>
  </si>
  <si>
    <t>OR56A4</t>
  </si>
  <si>
    <t>JMJD7-PLA2G4B</t>
  </si>
  <si>
    <t>GTF3C3</t>
  </si>
  <si>
    <t>MGAT4A</t>
  </si>
  <si>
    <t>LAMA3</t>
  </si>
  <si>
    <t>SAXO1</t>
  </si>
  <si>
    <t>TMEM101</t>
  </si>
  <si>
    <t>OR4S1</t>
  </si>
  <si>
    <t>TSPAN31</t>
  </si>
  <si>
    <t>HYAL3</t>
  </si>
  <si>
    <t>CCDC71L</t>
  </si>
  <si>
    <t>PISD</t>
  </si>
  <si>
    <t>NLRP5</t>
  </si>
  <si>
    <t>SPTBN5</t>
  </si>
  <si>
    <t>FAM167B</t>
  </si>
  <si>
    <t>CBLN3</t>
  </si>
  <si>
    <t>TCP11L1</t>
  </si>
  <si>
    <t>TUBA1B</t>
  </si>
  <si>
    <t>ARL5B</t>
  </si>
  <si>
    <t>AFAP1L2</t>
  </si>
  <si>
    <t>COA7</t>
  </si>
  <si>
    <t>LCOR</t>
  </si>
  <si>
    <t>DCK</t>
  </si>
  <si>
    <t>TRAP1</t>
  </si>
  <si>
    <t>LMO7</t>
  </si>
  <si>
    <t>FGF12</t>
  </si>
  <si>
    <t>HIST1H2BA</t>
  </si>
  <si>
    <t>FOLR3</t>
  </si>
  <si>
    <t>PHKB</t>
  </si>
  <si>
    <t>PCIF1</t>
  </si>
  <si>
    <t>ATP5H</t>
  </si>
  <si>
    <t>ANK1</t>
  </si>
  <si>
    <t>ADGRE1</t>
  </si>
  <si>
    <t>CLDN16</t>
  </si>
  <si>
    <t>NPS</t>
  </si>
  <si>
    <t>EFCAB1</t>
  </si>
  <si>
    <t>ZNF234</t>
  </si>
  <si>
    <t>MARCKS</t>
  </si>
  <si>
    <t>LIPH</t>
  </si>
  <si>
    <t>MSH3</t>
  </si>
  <si>
    <t>CD69</t>
  </si>
  <si>
    <t>SCRT2</t>
  </si>
  <si>
    <t>ESPNL</t>
  </si>
  <si>
    <t>CCPG1</t>
  </si>
  <si>
    <t>NFKB2</t>
  </si>
  <si>
    <t>SMC6</t>
  </si>
  <si>
    <t>FCGBP</t>
  </si>
  <si>
    <t>AGK</t>
  </si>
  <si>
    <t>GTF2IRD1</t>
  </si>
  <si>
    <t>PMF1-BGLAP</t>
  </si>
  <si>
    <t>STX10</t>
  </si>
  <si>
    <t>POSTN</t>
  </si>
  <si>
    <t>SLC25A36</t>
  </si>
  <si>
    <t>FKBP2</t>
  </si>
  <si>
    <t>GINS1</t>
  </si>
  <si>
    <t>SVIL</t>
  </si>
  <si>
    <t>RFWD2</t>
  </si>
  <si>
    <t>SCUBE1</t>
  </si>
  <si>
    <t>MAVS</t>
  </si>
  <si>
    <t>SYNGR1</t>
  </si>
  <si>
    <t>MISP</t>
  </si>
  <si>
    <t>DPCR1</t>
  </si>
  <si>
    <t>VGF</t>
  </si>
  <si>
    <t>MRPS22</t>
  </si>
  <si>
    <t>TM9SF1</t>
  </si>
  <si>
    <t>PGF</t>
  </si>
  <si>
    <t>COA4</t>
  </si>
  <si>
    <t>PTCHD4</t>
  </si>
  <si>
    <t>MTUS2</t>
  </si>
  <si>
    <t>PARP14</t>
  </si>
  <si>
    <t>PPP1CB</t>
  </si>
  <si>
    <t>ATN1</t>
  </si>
  <si>
    <t>PPAPDC2</t>
  </si>
  <si>
    <t>TPX2</t>
  </si>
  <si>
    <t>PPIB</t>
  </si>
  <si>
    <t>HSDL2</t>
  </si>
  <si>
    <t>ERVMER34-1</t>
  </si>
  <si>
    <t>MYL9</t>
  </si>
  <si>
    <t>ZNF469</t>
  </si>
  <si>
    <t>LMO1</t>
  </si>
  <si>
    <t>ZNF354B</t>
  </si>
  <si>
    <t>AKR7A2</t>
  </si>
  <si>
    <t>XRCC5</t>
  </si>
  <si>
    <t>PLEKHA6</t>
  </si>
  <si>
    <t>ARL6IP4</t>
  </si>
  <si>
    <t>TAP2</t>
  </si>
  <si>
    <t>IMPA2</t>
  </si>
  <si>
    <t>DACT1</t>
  </si>
  <si>
    <t>MED1</t>
  </si>
  <si>
    <t>CAPZA3</t>
  </si>
  <si>
    <t>ATOH7</t>
  </si>
  <si>
    <t>RAPGEF6</t>
  </si>
  <si>
    <t>C2orf80</t>
  </si>
  <si>
    <t>ZSWIM1</t>
  </si>
  <si>
    <t>TMEM219</t>
  </si>
  <si>
    <t>PLAA</t>
  </si>
  <si>
    <t>PTDSS1</t>
  </si>
  <si>
    <t>ATG16L2</t>
  </si>
  <si>
    <t>ABHD6</t>
  </si>
  <si>
    <t>FPGT-TNNI3K</t>
  </si>
  <si>
    <t>CASP10</t>
  </si>
  <si>
    <t>PCNX</t>
  </si>
  <si>
    <t>MINA</t>
  </si>
  <si>
    <t>RASAL2</t>
  </si>
  <si>
    <t>RPL3L</t>
  </si>
  <si>
    <t>ARHGAP24</t>
  </si>
  <si>
    <t>SUPT3H</t>
  </si>
  <si>
    <t>SPRR3</t>
  </si>
  <si>
    <t>SSR3</t>
  </si>
  <si>
    <t>PLEKHG3</t>
  </si>
  <si>
    <t>ASB2</t>
  </si>
  <si>
    <t>DNTTIP1</t>
  </si>
  <si>
    <t>DARS</t>
  </si>
  <si>
    <t>PIGC</t>
  </si>
  <si>
    <t>NUDT18</t>
  </si>
  <si>
    <t>RPS16</t>
  </si>
  <si>
    <t>METTL16</t>
  </si>
  <si>
    <t>IL26</t>
  </si>
  <si>
    <t>ACTR3</t>
  </si>
  <si>
    <t>ANXA13</t>
  </si>
  <si>
    <t>GRIK1</t>
  </si>
  <si>
    <t>ZFHX4</t>
  </si>
  <si>
    <t>NWD2</t>
  </si>
  <si>
    <t>LOC101928726</t>
  </si>
  <si>
    <t>ADRA1A</t>
  </si>
  <si>
    <t>ADD1</t>
  </si>
  <si>
    <t>PIGU</t>
  </si>
  <si>
    <t>MYOM1</t>
  </si>
  <si>
    <t>ERMARD</t>
  </si>
  <si>
    <t>GBF1</t>
  </si>
  <si>
    <t>PDE10A</t>
  </si>
  <si>
    <t>LHFPL4</t>
  </si>
  <si>
    <t>TEDDM1</t>
  </si>
  <si>
    <t>SPRED3</t>
  </si>
  <si>
    <t>TF</t>
  </si>
  <si>
    <t>C6orf62</t>
  </si>
  <si>
    <t>FRRS1L</t>
  </si>
  <si>
    <t>STK32A</t>
  </si>
  <si>
    <t>C9orf142</t>
  </si>
  <si>
    <t>TAF6</t>
  </si>
  <si>
    <t>EXO5</t>
  </si>
  <si>
    <t>HSF4</t>
  </si>
  <si>
    <t>DOK7</t>
  </si>
  <si>
    <t>CLEC4A</t>
  </si>
  <si>
    <t>FSD2</t>
  </si>
  <si>
    <t>SNAP91</t>
  </si>
  <si>
    <t>FSCB</t>
  </si>
  <si>
    <t>PIK3CB</t>
  </si>
  <si>
    <t>OR4C15</t>
  </si>
  <si>
    <t>CCDC65</t>
  </si>
  <si>
    <t>PRR27</t>
  </si>
  <si>
    <t>HIST1H2AA</t>
  </si>
  <si>
    <t>DEFB114</t>
  </si>
  <si>
    <t>METTL1</t>
  </si>
  <si>
    <t>SAMD10</t>
  </si>
  <si>
    <t>SNCB</t>
  </si>
  <si>
    <t>NRBP2</t>
  </si>
  <si>
    <t>C9orf57</t>
  </si>
  <si>
    <t>POLR2J</t>
  </si>
  <si>
    <t>NVL</t>
  </si>
  <si>
    <t>LARGE</t>
  </si>
  <si>
    <t>SLC35E2</t>
  </si>
  <si>
    <t>POLL</t>
  </si>
  <si>
    <t>CUL4A</t>
  </si>
  <si>
    <t>NSA2</t>
  </si>
  <si>
    <t>ABRA</t>
  </si>
  <si>
    <t>ZNF367</t>
  </si>
  <si>
    <t>DAZL</t>
  </si>
  <si>
    <t>SMG1</t>
  </si>
  <si>
    <t>CRLS1</t>
  </si>
  <si>
    <t>ATP5D</t>
  </si>
  <si>
    <t>WNT4</t>
  </si>
  <si>
    <t>PROCR</t>
  </si>
  <si>
    <t>DHPS</t>
  </si>
  <si>
    <t>CCDC181</t>
  </si>
  <si>
    <t>LOC645177</t>
  </si>
  <si>
    <t>INPP5J</t>
  </si>
  <si>
    <t>EIF4ENIF1</t>
  </si>
  <si>
    <t>MGA</t>
  </si>
  <si>
    <t>FADS6</t>
  </si>
  <si>
    <t>C15orf52</t>
  </si>
  <si>
    <t>PKNOX2</t>
  </si>
  <si>
    <t>AMPD2</t>
  </si>
  <si>
    <t>SNX10</t>
  </si>
  <si>
    <t>ASB1</t>
  </si>
  <si>
    <t>CNTD2</t>
  </si>
  <si>
    <t>FBXL20</t>
  </si>
  <si>
    <t>FAM169A</t>
  </si>
  <si>
    <t>SHISA7</t>
  </si>
  <si>
    <t>PYCR2</t>
  </si>
  <si>
    <t>C14orf166</t>
  </si>
  <si>
    <t>TNFSF15</t>
  </si>
  <si>
    <t>ADRA2B</t>
  </si>
  <si>
    <t>DEPDC7</t>
  </si>
  <si>
    <t>CD33</t>
  </si>
  <si>
    <t>KCNV1</t>
  </si>
  <si>
    <t>CEACAM6</t>
  </si>
  <si>
    <t>TSPAN2</t>
  </si>
  <si>
    <t>PCDHB7</t>
  </si>
  <si>
    <t>OSGIN1</t>
  </si>
  <si>
    <t>DDX55</t>
  </si>
  <si>
    <t>CECR1</t>
  </si>
  <si>
    <t>PLXNC1</t>
  </si>
  <si>
    <t>IFIT2</t>
  </si>
  <si>
    <t>ZBTB22</t>
  </si>
  <si>
    <t>MAP1A</t>
  </si>
  <si>
    <t>UBOX5</t>
  </si>
  <si>
    <t>PLXNA1</t>
  </si>
  <si>
    <t>ANKRD55</t>
  </si>
  <si>
    <t>FZD3</t>
  </si>
  <si>
    <t>CHRNA6</t>
  </si>
  <si>
    <t>SELENBP1</t>
  </si>
  <si>
    <t>SLC30A4</t>
  </si>
  <si>
    <t>PARS2</t>
  </si>
  <si>
    <t>ZNF660</t>
  </si>
  <si>
    <t>DIP2B</t>
  </si>
  <si>
    <t>HES5</t>
  </si>
  <si>
    <t>ATP5C1</t>
  </si>
  <si>
    <t>WDR82</t>
  </si>
  <si>
    <t>HBA2</t>
  </si>
  <si>
    <t>HDAC9</t>
  </si>
  <si>
    <t>USP30</t>
  </si>
  <si>
    <t>ABCB5</t>
  </si>
  <si>
    <t>DNASE1</t>
  </si>
  <si>
    <t>PIKFYVE</t>
  </si>
  <si>
    <t>N4BP2</t>
  </si>
  <si>
    <t>FARS2</t>
  </si>
  <si>
    <t>SERPINA10</t>
  </si>
  <si>
    <t>ELF5</t>
  </si>
  <si>
    <t>NET1</t>
  </si>
  <si>
    <t>PRR23A</t>
  </si>
  <si>
    <t>DAPK2</t>
  </si>
  <si>
    <t>ZSCAN20</t>
  </si>
  <si>
    <t>AKT1</t>
  </si>
  <si>
    <t>HM13</t>
  </si>
  <si>
    <t>DDX24</t>
  </si>
  <si>
    <t>MIF4GD</t>
  </si>
  <si>
    <t>CLC</t>
  </si>
  <si>
    <t>TCTE1</t>
  </si>
  <si>
    <t>PROK1</t>
  </si>
  <si>
    <t>RILPL1</t>
  </si>
  <si>
    <t>PNLIPRP2</t>
  </si>
  <si>
    <t>MST1</t>
  </si>
  <si>
    <t>SLA</t>
  </si>
  <si>
    <t>NBPF3</t>
  </si>
  <si>
    <t>RAB11FIP1</t>
  </si>
  <si>
    <t>PRMT3</t>
  </si>
  <si>
    <t>BTBD8</t>
  </si>
  <si>
    <t>FAS</t>
  </si>
  <si>
    <t>OR5D16</t>
  </si>
  <si>
    <t>SRR</t>
  </si>
  <si>
    <t>RHBDL3</t>
  </si>
  <si>
    <t>FLG2</t>
  </si>
  <si>
    <t>NCOA3</t>
  </si>
  <si>
    <t>RXRB</t>
  </si>
  <si>
    <t>CISH</t>
  </si>
  <si>
    <t>KCTD2</t>
  </si>
  <si>
    <t>MIER3</t>
  </si>
  <si>
    <t>CEACAM7</t>
  </si>
  <si>
    <t>RNASEH1</t>
  </si>
  <si>
    <t>SAP130</t>
  </si>
  <si>
    <t>ZNF79</t>
  </si>
  <si>
    <t>TRIM31</t>
  </si>
  <si>
    <t>GSDMC</t>
  </si>
  <si>
    <t>INS-IGF2</t>
  </si>
  <si>
    <t>CASKIN1</t>
  </si>
  <si>
    <t>NOM1</t>
  </si>
  <si>
    <t>NQO2</t>
  </si>
  <si>
    <t>SMIM5</t>
  </si>
  <si>
    <t>RNF224</t>
  </si>
  <si>
    <t>CSNK1G1</t>
  </si>
  <si>
    <t>IGFL4</t>
  </si>
  <si>
    <t>CDK12</t>
  </si>
  <si>
    <t>KHDRBS3</t>
  </si>
  <si>
    <t>MAPKAPK3</t>
  </si>
  <si>
    <t>PRLR</t>
  </si>
  <si>
    <t>MCC</t>
  </si>
  <si>
    <t>SQSTM1</t>
  </si>
  <si>
    <t>TMEM44</t>
  </si>
  <si>
    <t>SIGLEC7</t>
  </si>
  <si>
    <t>CRIP3</t>
  </si>
  <si>
    <t>ZMYND11</t>
  </si>
  <si>
    <t>NADK2</t>
  </si>
  <si>
    <t>ERMN</t>
  </si>
  <si>
    <t>SUPT7L</t>
  </si>
  <si>
    <t>RNF217</t>
  </si>
  <si>
    <t>HEATR5A</t>
  </si>
  <si>
    <t>TIMM13</t>
  </si>
  <si>
    <t>MAN2A2</t>
  </si>
  <si>
    <t>MRGPRX3</t>
  </si>
  <si>
    <t>NUDC</t>
  </si>
  <si>
    <t>DMWD</t>
  </si>
  <si>
    <t>RBP3</t>
  </si>
  <si>
    <t>OLIG3</t>
  </si>
  <si>
    <t>CDH15</t>
  </si>
  <si>
    <t>EIF2AK1</t>
  </si>
  <si>
    <t>PATZ1</t>
  </si>
  <si>
    <t>MRPL55</t>
  </si>
  <si>
    <t>ZAR1</t>
  </si>
  <si>
    <t>ATXN7</t>
  </si>
  <si>
    <t>STRC</t>
  </si>
  <si>
    <t>ZSCAN21</t>
  </si>
  <si>
    <t>IL17A</t>
  </si>
  <si>
    <t>SLC38A8</t>
  </si>
  <si>
    <t>SFTPD</t>
  </si>
  <si>
    <t>ZNF135</t>
  </si>
  <si>
    <t>GEN1</t>
  </si>
  <si>
    <t>SMIM14</t>
  </si>
  <si>
    <t>C19orf33</t>
  </si>
  <si>
    <t>CDC42EP2</t>
  </si>
  <si>
    <t>PCDHB13</t>
  </si>
  <si>
    <t>ITCH</t>
  </si>
  <si>
    <t>RRP12</t>
  </si>
  <si>
    <t>CRTAC1</t>
  </si>
  <si>
    <t>NXN</t>
  </si>
  <si>
    <t>ID3</t>
  </si>
  <si>
    <t>UGT2B4</t>
  </si>
  <si>
    <t>ELK3</t>
  </si>
  <si>
    <t>FAM120A</t>
  </si>
  <si>
    <t>GRAMD4</t>
  </si>
  <si>
    <t>CCKBR</t>
  </si>
  <si>
    <t>MRPS26</t>
  </si>
  <si>
    <t>ARL4D</t>
  </si>
  <si>
    <t>C1orf216</t>
  </si>
  <si>
    <t>PDE1C</t>
  </si>
  <si>
    <t>FCGR2C</t>
  </si>
  <si>
    <t>E2F4</t>
  </si>
  <si>
    <t>VEZF1</t>
  </si>
  <si>
    <t>ZNF600</t>
  </si>
  <si>
    <t>PPIL4</t>
  </si>
  <si>
    <t>RNF43</t>
  </si>
  <si>
    <t>DCTN3</t>
  </si>
  <si>
    <t>DNAJC24</t>
  </si>
  <si>
    <t>JAK2</t>
  </si>
  <si>
    <t>NANP</t>
  </si>
  <si>
    <t>C17orf105</t>
  </si>
  <si>
    <t>SHB</t>
  </si>
  <si>
    <t>PHF23</t>
  </si>
  <si>
    <t>HOXD9</t>
  </si>
  <si>
    <t>FBXO34</t>
  </si>
  <si>
    <t>ARL3</t>
  </si>
  <si>
    <t>CPED1</t>
  </si>
  <si>
    <t>KRT6A</t>
  </si>
  <si>
    <t>SPN</t>
  </si>
  <si>
    <t>ETFB</t>
  </si>
  <si>
    <t>DPP9</t>
  </si>
  <si>
    <t>SDF2</t>
  </si>
  <si>
    <t>ANO7</t>
  </si>
  <si>
    <t>HOXA3</t>
  </si>
  <si>
    <t>HEXIM2</t>
  </si>
  <si>
    <t>CHUK</t>
  </si>
  <si>
    <t>ANKRD61</t>
  </si>
  <si>
    <t>IL22</t>
  </si>
  <si>
    <t>GOLGA8A</t>
  </si>
  <si>
    <t>PSME2</t>
  </si>
  <si>
    <t>EIF2B4</t>
  </si>
  <si>
    <t>LOC101929141</t>
  </si>
  <si>
    <t>LAMTOR5</t>
  </si>
  <si>
    <t>HOXC12</t>
  </si>
  <si>
    <t>CWC25</t>
  </si>
  <si>
    <t>GET4</t>
  </si>
  <si>
    <t>DNAH5</t>
  </si>
  <si>
    <t>RANGRF</t>
  </si>
  <si>
    <t>MATR3</t>
  </si>
  <si>
    <t>USP25</t>
  </si>
  <si>
    <t>APOD</t>
  </si>
  <si>
    <t>TNFSF12</t>
  </si>
  <si>
    <t>ZBTB3</t>
  </si>
  <si>
    <t>NEK8</t>
  </si>
  <si>
    <t>HADHA</t>
  </si>
  <si>
    <t>FANCM</t>
  </si>
  <si>
    <t>SMUG1</t>
  </si>
  <si>
    <t>CCNC</t>
  </si>
  <si>
    <t>NOX3</t>
  </si>
  <si>
    <t>LDHA</t>
  </si>
  <si>
    <t>MPP3</t>
  </si>
  <si>
    <t>SZT2</t>
  </si>
  <si>
    <t>CWF19L1</t>
  </si>
  <si>
    <t>COL25A1</t>
  </si>
  <si>
    <t>RNF208</t>
  </si>
  <si>
    <t>PTCD3</t>
  </si>
  <si>
    <t>ZFP3</t>
  </si>
  <si>
    <t>IPMK</t>
  </si>
  <si>
    <t>NAT16</t>
  </si>
  <si>
    <t>AKAP8L</t>
  </si>
  <si>
    <t>C4orf19</t>
  </si>
  <si>
    <t>FREM2</t>
  </si>
  <si>
    <t>C8orf88</t>
  </si>
  <si>
    <t>HOXB5</t>
  </si>
  <si>
    <t>NCAPH</t>
  </si>
  <si>
    <t>TCF24</t>
  </si>
  <si>
    <t>PAQR3</t>
  </si>
  <si>
    <t>NIPAL1</t>
  </si>
  <si>
    <t>C10orf54</t>
  </si>
  <si>
    <t>PGLYRP2</t>
  </si>
  <si>
    <t>ADSSL1</t>
  </si>
  <si>
    <t>FBLN2</t>
  </si>
  <si>
    <t>C10orf76</t>
  </si>
  <si>
    <t>LYPD5</t>
  </si>
  <si>
    <t>XCL1</t>
  </si>
  <si>
    <t>VRK1</t>
  </si>
  <si>
    <t>ATP6V1C2</t>
  </si>
  <si>
    <t>BAAT</t>
  </si>
  <si>
    <t>STAT3</t>
  </si>
  <si>
    <t>HIST2H2BE</t>
  </si>
  <si>
    <t>DKK3</t>
  </si>
  <si>
    <t>TJP3</t>
  </si>
  <si>
    <t>IFI27L2</t>
  </si>
  <si>
    <t>KIAA0586</t>
  </si>
  <si>
    <t>GALT</t>
  </si>
  <si>
    <t>CDKN2AIPNL</t>
  </si>
  <si>
    <t>MS4A1</t>
  </si>
  <si>
    <t>FSHB</t>
  </si>
  <si>
    <t>ARHGEF19</t>
  </si>
  <si>
    <t>CD96</t>
  </si>
  <si>
    <t>STMN3</t>
  </si>
  <si>
    <t>ZBTB4</t>
  </si>
  <si>
    <t>NUP160</t>
  </si>
  <si>
    <t>NCAM2</t>
  </si>
  <si>
    <t>NUMBL</t>
  </si>
  <si>
    <t>SHPK</t>
  </si>
  <si>
    <t>NLRP2</t>
  </si>
  <si>
    <t>TCL1B</t>
  </si>
  <si>
    <t>EIF3D</t>
  </si>
  <si>
    <t>MRPL19</t>
  </si>
  <si>
    <t>OR5D18</t>
  </si>
  <si>
    <t>RHBDL1</t>
  </si>
  <si>
    <t>ADAL</t>
  </si>
  <si>
    <t>MAPK8IP3</t>
  </si>
  <si>
    <t>GRAMD3</t>
  </si>
  <si>
    <t>ACD</t>
  </si>
  <si>
    <t>ANXA6</t>
  </si>
  <si>
    <t>SLC9A4</t>
  </si>
  <si>
    <t>TM4SF18</t>
  </si>
  <si>
    <t>NCCRP1</t>
  </si>
  <si>
    <t>APOC2</t>
  </si>
  <si>
    <t>SPARC</t>
  </si>
  <si>
    <t>DTL</t>
  </si>
  <si>
    <t>GLRX</t>
  </si>
  <si>
    <t>MUM1</t>
  </si>
  <si>
    <t>IFNB1</t>
  </si>
  <si>
    <t>STK11</t>
  </si>
  <si>
    <t>PLXDC2</t>
  </si>
  <si>
    <t>PARP10</t>
  </si>
  <si>
    <t>GSTO1</t>
  </si>
  <si>
    <t>CELSR2</t>
  </si>
  <si>
    <t>MBTPS1</t>
  </si>
  <si>
    <t>TMEM144</t>
  </si>
  <si>
    <t>IFRD2</t>
  </si>
  <si>
    <t>COPRS</t>
  </si>
  <si>
    <t>CACNA1B</t>
  </si>
  <si>
    <t>GLCE</t>
  </si>
  <si>
    <t>ZSWIM8</t>
  </si>
  <si>
    <t>TMEM241</t>
  </si>
  <si>
    <t>KANK1</t>
  </si>
  <si>
    <t>FOXI3</t>
  </si>
  <si>
    <t>PPP1R26</t>
  </si>
  <si>
    <t>BSN</t>
  </si>
  <si>
    <t>DSC1</t>
  </si>
  <si>
    <t>GFI1B</t>
  </si>
  <si>
    <t>COL4A1</t>
  </si>
  <si>
    <t>DGAT2</t>
  </si>
  <si>
    <t>FGF14</t>
  </si>
  <si>
    <t>TRIM17</t>
  </si>
  <si>
    <t>C19orf12</t>
  </si>
  <si>
    <t>PDGFRL</t>
  </si>
  <si>
    <t>SEC14L6</t>
  </si>
  <si>
    <t>PLEKHG7</t>
  </si>
  <si>
    <t>TMTC3</t>
  </si>
  <si>
    <t>SPATA6L</t>
  </si>
  <si>
    <t>FGFRL1</t>
  </si>
  <si>
    <t>FDX1</t>
  </si>
  <si>
    <t>G0S2</t>
  </si>
  <si>
    <t>DAPP1</t>
  </si>
  <si>
    <t>OR8K1</t>
  </si>
  <si>
    <t>RITA1</t>
  </si>
  <si>
    <t>CSTF2T</t>
  </si>
  <si>
    <t>SH3BP5L</t>
  </si>
  <si>
    <t>MANEAL</t>
  </si>
  <si>
    <t>ING2</t>
  </si>
  <si>
    <t>GALR1</t>
  </si>
  <si>
    <t>INF2</t>
  </si>
  <si>
    <t>LRRN4</t>
  </si>
  <si>
    <t>SPICE1</t>
  </si>
  <si>
    <t>SERPINB5</t>
  </si>
  <si>
    <t>MOG</t>
  </si>
  <si>
    <t>C9orf106</t>
  </si>
  <si>
    <t>ZNF790</t>
  </si>
  <si>
    <t>MAMDC2</t>
  </si>
  <si>
    <t>CYP2F1</t>
  </si>
  <si>
    <t>RPL27A</t>
  </si>
  <si>
    <t>NOMO3</t>
  </si>
  <si>
    <t>KIAA1161</t>
  </si>
  <si>
    <t>POU5F2</t>
  </si>
  <si>
    <t>ZNF492</t>
  </si>
  <si>
    <t>HBE1</t>
  </si>
  <si>
    <t>LY6E</t>
  </si>
  <si>
    <t>SS18L1</t>
  </si>
  <si>
    <t>AGPAT4</t>
  </si>
  <si>
    <t>HNRNPR</t>
  </si>
  <si>
    <t>GATM</t>
  </si>
  <si>
    <t>CD8B</t>
  </si>
  <si>
    <t>FICD</t>
  </si>
  <si>
    <t>ACACB</t>
  </si>
  <si>
    <t>MPP6</t>
  </si>
  <si>
    <t>PGAP2</t>
  </si>
  <si>
    <t>B9D1</t>
  </si>
  <si>
    <t>TAL1</t>
  </si>
  <si>
    <t>MLLT3</t>
  </si>
  <si>
    <t>RHBG</t>
  </si>
  <si>
    <t>TPST2</t>
  </si>
  <si>
    <t>SCAF11</t>
  </si>
  <si>
    <t>FSTL3</t>
  </si>
  <si>
    <t>BBS2</t>
  </si>
  <si>
    <t>OR10J3</t>
  </si>
  <si>
    <t>SPACA4</t>
  </si>
  <si>
    <t>KCNJ6</t>
  </si>
  <si>
    <t>ZNF804B</t>
  </si>
  <si>
    <t>POC1A</t>
  </si>
  <si>
    <t>PATL2</t>
  </si>
  <si>
    <t>LOC100289561</t>
  </si>
  <si>
    <t>MPZL2</t>
  </si>
  <si>
    <t>ZFAND3</t>
  </si>
  <si>
    <t>SLC20A1</t>
  </si>
  <si>
    <t>TACR1</t>
  </si>
  <si>
    <t>GIMAP6</t>
  </si>
  <si>
    <t>XKR8</t>
  </si>
  <si>
    <t>GRID2</t>
  </si>
  <si>
    <t>HSF5</t>
  </si>
  <si>
    <t>RBAK</t>
  </si>
  <si>
    <t>UBE2L3</t>
  </si>
  <si>
    <t>EEPD1</t>
  </si>
  <si>
    <t>MYO19</t>
  </si>
  <si>
    <t>C20orf78</t>
  </si>
  <si>
    <t>OR14A16</t>
  </si>
  <si>
    <t>C1QA</t>
  </si>
  <si>
    <t>B3GNT6</t>
  </si>
  <si>
    <t>SESN3</t>
  </si>
  <si>
    <t>SNRPD1</t>
  </si>
  <si>
    <t>GPN3</t>
  </si>
  <si>
    <t>ZNF416</t>
  </si>
  <si>
    <t>ZSCAN2</t>
  </si>
  <si>
    <t>GRHL3</t>
  </si>
  <si>
    <t>ACTR1A</t>
  </si>
  <si>
    <t>MT2A</t>
  </si>
  <si>
    <t>C2orf61</t>
  </si>
  <si>
    <t>IL12B</t>
  </si>
  <si>
    <t>ZKSCAN1</t>
  </si>
  <si>
    <t>CDKL1</t>
  </si>
  <si>
    <t>TUBB</t>
  </si>
  <si>
    <t>RPS5</t>
  </si>
  <si>
    <t>CNOT3</t>
  </si>
  <si>
    <t>PDE4D</t>
  </si>
  <si>
    <t>PCDHB9</t>
  </si>
  <si>
    <t>ZNF335</t>
  </si>
  <si>
    <t>PTCD2</t>
  </si>
  <si>
    <t>SPEM1</t>
  </si>
  <si>
    <t>PAX9</t>
  </si>
  <si>
    <t>ZNF107</t>
  </si>
  <si>
    <t>TCTN1</t>
  </si>
  <si>
    <t>RNF126</t>
  </si>
  <si>
    <t>HSD17B8</t>
  </si>
  <si>
    <t>DPYSL2</t>
  </si>
  <si>
    <t>DPH3</t>
  </si>
  <si>
    <t>CDHR4</t>
  </si>
  <si>
    <t>KRTAP10-11</t>
  </si>
  <si>
    <t>LNP1</t>
  </si>
  <si>
    <t>ANAPC11</t>
  </si>
  <si>
    <t>ABHD3</t>
  </si>
  <si>
    <t>GPR68</t>
  </si>
  <si>
    <t>INPP5B</t>
  </si>
  <si>
    <t>LRG1</t>
  </si>
  <si>
    <t>KCTD3</t>
  </si>
  <si>
    <t>OR1F1</t>
  </si>
  <si>
    <t>NOL4</t>
  </si>
  <si>
    <t>ORC2</t>
  </si>
  <si>
    <t>DSCAML1</t>
  </si>
  <si>
    <t>THEG</t>
  </si>
  <si>
    <t>SLC2A11</t>
  </si>
  <si>
    <t>RPA2</t>
  </si>
  <si>
    <t>FOXJ2</t>
  </si>
  <si>
    <t>TMEM177</t>
  </si>
  <si>
    <t>GAPT</t>
  </si>
  <si>
    <t>CDC34</t>
  </si>
  <si>
    <t>PACRG</t>
  </si>
  <si>
    <t>PHIP</t>
  </si>
  <si>
    <t>MEIKIN</t>
  </si>
  <si>
    <t>CCT8L2</t>
  </si>
  <si>
    <t>SCGB3A1</t>
  </si>
  <si>
    <t>PNPLA8</t>
  </si>
  <si>
    <t>CHRNB4</t>
  </si>
  <si>
    <t>RPAP2</t>
  </si>
  <si>
    <t>HTR2B</t>
  </si>
  <si>
    <t>DHRS13</t>
  </si>
  <si>
    <t>KLRC1</t>
  </si>
  <si>
    <t>INPP4A</t>
  </si>
  <si>
    <t>KTN1</t>
  </si>
  <si>
    <t>SSTR5</t>
  </si>
  <si>
    <t>PKP4</t>
  </si>
  <si>
    <t>GCGR</t>
  </si>
  <si>
    <t>TEX15</t>
  </si>
  <si>
    <t>FAM71F1</t>
  </si>
  <si>
    <t>ZNF574</t>
  </si>
  <si>
    <t>METTL24</t>
  </si>
  <si>
    <t>MED23</t>
  </si>
  <si>
    <t>USP13</t>
  </si>
  <si>
    <t>KRTAP9-2</t>
  </si>
  <si>
    <t>E2F6</t>
  </si>
  <si>
    <t>IL1R2</t>
  </si>
  <si>
    <t>KRT10</t>
  </si>
  <si>
    <t>EPN2</t>
  </si>
  <si>
    <t>TDP1</t>
  </si>
  <si>
    <t>GHRH</t>
  </si>
  <si>
    <t>OR10G7</t>
  </si>
  <si>
    <t>LOC644277</t>
  </si>
  <si>
    <t>AASDHPPT</t>
  </si>
  <si>
    <t>CYTH3</t>
  </si>
  <si>
    <t>C2CD4D</t>
  </si>
  <si>
    <t>MIOX</t>
  </si>
  <si>
    <t>TNFSF13</t>
  </si>
  <si>
    <t>COPS2</t>
  </si>
  <si>
    <t>SPRTN</t>
  </si>
  <si>
    <t>MGEA5</t>
  </si>
  <si>
    <t>LRP6</t>
  </si>
  <si>
    <t>ZNF710</t>
  </si>
  <si>
    <t>FAM120AOS</t>
  </si>
  <si>
    <t>FEZ1</t>
  </si>
  <si>
    <t>MRPL51</t>
  </si>
  <si>
    <t>ANKRD36C</t>
  </si>
  <si>
    <t>ADORA1</t>
  </si>
  <si>
    <t>VPS18</t>
  </si>
  <si>
    <t>KRT37</t>
  </si>
  <si>
    <t>INHBB</t>
  </si>
  <si>
    <t>UTP15</t>
  </si>
  <si>
    <t>CDYL2</t>
  </si>
  <si>
    <t>ZNF565</t>
  </si>
  <si>
    <t>PCGF5</t>
  </si>
  <si>
    <t>ALKBH4</t>
  </si>
  <si>
    <t>SYCP2</t>
  </si>
  <si>
    <t>CTSA</t>
  </si>
  <si>
    <t>TMEM260</t>
  </si>
  <si>
    <t>POLG2</t>
  </si>
  <si>
    <t>GLT6D1</t>
  </si>
  <si>
    <t>KIF18A</t>
  </si>
  <si>
    <t>CDH19</t>
  </si>
  <si>
    <t>C8A</t>
  </si>
  <si>
    <t>KERA</t>
  </si>
  <si>
    <t>SPHK1</t>
  </si>
  <si>
    <t>CELA1</t>
  </si>
  <si>
    <t>PPP1CC</t>
  </si>
  <si>
    <t>ZDHHC1</t>
  </si>
  <si>
    <t>CAPN14</t>
  </si>
  <si>
    <t>OR5K2</t>
  </si>
  <si>
    <t>FAT4</t>
  </si>
  <si>
    <t>HEXDC</t>
  </si>
  <si>
    <t>NFIL3</t>
  </si>
  <si>
    <t>VWC2</t>
  </si>
  <si>
    <t>TP53TG5</t>
  </si>
  <si>
    <t>APLP2</t>
  </si>
  <si>
    <t>MTF1</t>
  </si>
  <si>
    <t>KDM5B</t>
  </si>
  <si>
    <t>ZHX2</t>
  </si>
  <si>
    <t>NARS2</t>
  </si>
  <si>
    <t>LOC283278</t>
  </si>
  <si>
    <t>SLC9A2</t>
  </si>
  <si>
    <t>SALL4</t>
  </si>
  <si>
    <t>UXS1</t>
  </si>
  <si>
    <t>SLC25A41</t>
  </si>
  <si>
    <t>QKI</t>
  </si>
  <si>
    <t>FBXO40</t>
  </si>
  <si>
    <t>MASTL</t>
  </si>
  <si>
    <t>SLC7A4</t>
  </si>
  <si>
    <t>STMN1</t>
  </si>
  <si>
    <t>UQCRB</t>
  </si>
  <si>
    <t>IFNA1</t>
  </si>
  <si>
    <t>LAT</t>
  </si>
  <si>
    <t>ZNF219</t>
  </si>
  <si>
    <t>LYSMD3</t>
  </si>
  <si>
    <t>ASPM</t>
  </si>
  <si>
    <t>ASAH1</t>
  </si>
  <si>
    <t>PRRT2</t>
  </si>
  <si>
    <t>EGFL8</t>
  </si>
  <si>
    <t>C1orf86</t>
  </si>
  <si>
    <t>FRMD4B</t>
  </si>
  <si>
    <t>ARHGAP27</t>
  </si>
  <si>
    <t>NPLOC4</t>
  </si>
  <si>
    <t>ARSI</t>
  </si>
  <si>
    <t>GLRX2</t>
  </si>
  <si>
    <t>DIEXF</t>
  </si>
  <si>
    <t>NAGS</t>
  </si>
  <si>
    <t>CHD1L</t>
  </si>
  <si>
    <t>NFKBIL1</t>
  </si>
  <si>
    <t>TMEM57</t>
  </si>
  <si>
    <t>CCNG2</t>
  </si>
  <si>
    <t>TIGD7</t>
  </si>
  <si>
    <t>CFAP36</t>
  </si>
  <si>
    <t>ALK</t>
  </si>
  <si>
    <t>SYS1</t>
  </si>
  <si>
    <t>KCNA6</t>
  </si>
  <si>
    <t>ZBTB45</t>
  </si>
  <si>
    <t>ARRDC2</t>
  </si>
  <si>
    <t>CADM3</t>
  </si>
  <si>
    <t>NPC1L1</t>
  </si>
  <si>
    <t>TRIM50</t>
  </si>
  <si>
    <t>LRRC16B</t>
  </si>
  <si>
    <t>LOC100130451</t>
  </si>
  <si>
    <t>MON2</t>
  </si>
  <si>
    <t>C7orf57</t>
  </si>
  <si>
    <t>C1orf50</t>
  </si>
  <si>
    <t>KCNK1</t>
  </si>
  <si>
    <t>WDR37</t>
  </si>
  <si>
    <t>FAM217B</t>
  </si>
  <si>
    <t>FIGLA</t>
  </si>
  <si>
    <t>PDHA2</t>
  </si>
  <si>
    <t>POLR3B</t>
  </si>
  <si>
    <t>LOC101928991</t>
  </si>
  <si>
    <t>MRPS34</t>
  </si>
  <si>
    <t>TMEM190</t>
  </si>
  <si>
    <t>TMEM59L</t>
  </si>
  <si>
    <t>B3GAT2</t>
  </si>
  <si>
    <t>KRT35</t>
  </si>
  <si>
    <t>SPA17</t>
  </si>
  <si>
    <t>BRAF</t>
  </si>
  <si>
    <t>CCDC136</t>
  </si>
  <si>
    <t>DAGLA</t>
  </si>
  <si>
    <t>CCDC27</t>
  </si>
  <si>
    <t>XXYLT1</t>
  </si>
  <si>
    <t>QSOX2</t>
  </si>
  <si>
    <t>WHSC1</t>
  </si>
  <si>
    <t>PVRIG</t>
  </si>
  <si>
    <t>HRH1</t>
  </si>
  <si>
    <t>TUT1</t>
  </si>
  <si>
    <t>IMMT</t>
  </si>
  <si>
    <t>FLT1</t>
  </si>
  <si>
    <t>BLCAP</t>
  </si>
  <si>
    <t>SRSF9</t>
  </si>
  <si>
    <t>CHRNB1</t>
  </si>
  <si>
    <t>KCNMA1</t>
  </si>
  <si>
    <t>APC</t>
  </si>
  <si>
    <t>PHOX2A</t>
  </si>
  <si>
    <t>TOPORS</t>
  </si>
  <si>
    <t>ZNF665</t>
  </si>
  <si>
    <t>CYFIP1</t>
  </si>
  <si>
    <t>ELSPBP1</t>
  </si>
  <si>
    <t>TLR5</t>
  </si>
  <si>
    <t>HEY1</t>
  </si>
  <si>
    <t>SH3PXD2A</t>
  </si>
  <si>
    <t>ZNF595</t>
  </si>
  <si>
    <t>CCL2</t>
  </si>
  <si>
    <t>DAND5</t>
  </si>
  <si>
    <t>GALNTL5</t>
  </si>
  <si>
    <t>KIF2A</t>
  </si>
  <si>
    <t>GYG1</t>
  </si>
  <si>
    <t>HUNK</t>
  </si>
  <si>
    <t>C6orf10</t>
  </si>
  <si>
    <t>EPCAM</t>
  </si>
  <si>
    <t>CPNE1</t>
  </si>
  <si>
    <t>C6orf201</t>
  </si>
  <si>
    <t>FBXO28</t>
  </si>
  <si>
    <t>C15orf32</t>
  </si>
  <si>
    <t>HOXA4</t>
  </si>
  <si>
    <t>MAP3K7</t>
  </si>
  <si>
    <t>TM6SF1</t>
  </si>
  <si>
    <t>TCHP</t>
  </si>
  <si>
    <t>LOC100129083</t>
  </si>
  <si>
    <t>TMED5</t>
  </si>
  <si>
    <t>FAM13A</t>
  </si>
  <si>
    <t>GNAI1</t>
  </si>
  <si>
    <t>ORAI2</t>
  </si>
  <si>
    <t>ATP6V1F</t>
  </si>
  <si>
    <t>ZNF718</t>
  </si>
  <si>
    <t>PRPF3</t>
  </si>
  <si>
    <t>DMRTA2</t>
  </si>
  <si>
    <t>KLHDC1</t>
  </si>
  <si>
    <t>LHPP</t>
  </si>
  <si>
    <t>TUBB4A</t>
  </si>
  <si>
    <t>CCDC148</t>
  </si>
  <si>
    <t>RGS9BP</t>
  </si>
  <si>
    <t>FAM69C</t>
  </si>
  <si>
    <t>NUFIP2</t>
  </si>
  <si>
    <t>SELP</t>
  </si>
  <si>
    <t>CPE</t>
  </si>
  <si>
    <t>GABARAPL1</t>
  </si>
  <si>
    <t>WNT3</t>
  </si>
  <si>
    <t>OR1A1</t>
  </si>
  <si>
    <t>REM1</t>
  </si>
  <si>
    <t>PYGB</t>
  </si>
  <si>
    <t>SMIM12</t>
  </si>
  <si>
    <t>LYRM1</t>
  </si>
  <si>
    <t>ACPP</t>
  </si>
  <si>
    <t>TOX3</t>
  </si>
  <si>
    <t>RAPGEF1</t>
  </si>
  <si>
    <t>KCTD17</t>
  </si>
  <si>
    <t>LAMB2</t>
  </si>
  <si>
    <t>HYI</t>
  </si>
  <si>
    <t>CLPTM1</t>
  </si>
  <si>
    <t>TP53INP2</t>
  </si>
  <si>
    <t>PHAX</t>
  </si>
  <si>
    <t>CFAP53</t>
  </si>
  <si>
    <t>OR51B2</t>
  </si>
  <si>
    <t>EVC2</t>
  </si>
  <si>
    <t>PPID</t>
  </si>
  <si>
    <t>SPAG17</t>
  </si>
  <si>
    <t>IKBKB</t>
  </si>
  <si>
    <t>CEP120</t>
  </si>
  <si>
    <t>HSD11B1L</t>
  </si>
  <si>
    <t>KCNK18</t>
  </si>
  <si>
    <t>DDX51</t>
  </si>
  <si>
    <t>MTSS1</t>
  </si>
  <si>
    <t>SBF2</t>
  </si>
  <si>
    <t>SIAE</t>
  </si>
  <si>
    <t>SCARB1</t>
  </si>
  <si>
    <t>MTRF1</t>
  </si>
  <si>
    <t>ODF3L2</t>
  </si>
  <si>
    <t>LDB1</t>
  </si>
  <si>
    <t>LOC101927376</t>
  </si>
  <si>
    <t>ACVR1C</t>
  </si>
  <si>
    <t>DNAJC14</t>
  </si>
  <si>
    <t>ZNF70</t>
  </si>
  <si>
    <t>PLEKHD1</t>
  </si>
  <si>
    <t>PTTG1</t>
  </si>
  <si>
    <t>TEX40</t>
  </si>
  <si>
    <t>RABL6</t>
  </si>
  <si>
    <t>GNPTG</t>
  </si>
  <si>
    <t>SLC6A19</t>
  </si>
  <si>
    <t>PIGN</t>
  </si>
  <si>
    <t>RSF1</t>
  </si>
  <si>
    <t>OXNAD1</t>
  </si>
  <si>
    <t>GPSM3</t>
  </si>
  <si>
    <t>MRO</t>
  </si>
  <si>
    <t>CYP2D6</t>
  </si>
  <si>
    <t>RUFY3</t>
  </si>
  <si>
    <t>COPA</t>
  </si>
  <si>
    <t>RPL38</t>
  </si>
  <si>
    <t>CYP17A1</t>
  </si>
  <si>
    <t>CRYL1</t>
  </si>
  <si>
    <t>CLEC4G</t>
  </si>
  <si>
    <t>POLA2</t>
  </si>
  <si>
    <t>OR3A1</t>
  </si>
  <si>
    <t>ZSWIM6</t>
  </si>
  <si>
    <t>VPS51</t>
  </si>
  <si>
    <t>FLYWCH1</t>
  </si>
  <si>
    <t>C4orf51</t>
  </si>
  <si>
    <t>DOCK3</t>
  </si>
  <si>
    <t>RPL15</t>
  </si>
  <si>
    <t>SRD5A1</t>
  </si>
  <si>
    <t>TFR2</t>
  </si>
  <si>
    <t>RGMB</t>
  </si>
  <si>
    <t>OXGR1</t>
  </si>
  <si>
    <t>ENAM</t>
  </si>
  <si>
    <t>LMNA</t>
  </si>
  <si>
    <t>VIM</t>
  </si>
  <si>
    <t>KRTAP17-1</t>
  </si>
  <si>
    <t>TLCD1</t>
  </si>
  <si>
    <t>GTSF1L</t>
  </si>
  <si>
    <t>WFIKKN2</t>
  </si>
  <si>
    <t>HPS4</t>
  </si>
  <si>
    <t>BTF3</t>
  </si>
  <si>
    <t>SSPN</t>
  </si>
  <si>
    <t>LSR</t>
  </si>
  <si>
    <t>NRG4</t>
  </si>
  <si>
    <t>KLHL24</t>
  </si>
  <si>
    <t>MNT</t>
  </si>
  <si>
    <t>SRSF2</t>
  </si>
  <si>
    <t>ZNF567</t>
  </si>
  <si>
    <t>LGALS8</t>
  </si>
  <si>
    <t>SAMD13</t>
  </si>
  <si>
    <t>MYPN</t>
  </si>
  <si>
    <t>FEZ2</t>
  </si>
  <si>
    <t>ZNF611</t>
  </si>
  <si>
    <t>PRAC1</t>
  </si>
  <si>
    <t>RBAK-RBAKDN</t>
  </si>
  <si>
    <t>SOCS7</t>
  </si>
  <si>
    <t>ZNF7</t>
  </si>
  <si>
    <t>CDC123</t>
  </si>
  <si>
    <t>ESF1</t>
  </si>
  <si>
    <t>PDZRN3</t>
  </si>
  <si>
    <t>PRKAG2</t>
  </si>
  <si>
    <t>RPAP1</t>
  </si>
  <si>
    <t>LRRK2</t>
  </si>
  <si>
    <t>ISM2</t>
  </si>
  <si>
    <t>CDH18</t>
  </si>
  <si>
    <t>RNF40</t>
  </si>
  <si>
    <t>CUZD1</t>
  </si>
  <si>
    <t>KIAA0040</t>
  </si>
  <si>
    <t>SGPP2</t>
  </si>
  <si>
    <t>GPR37L1</t>
  </si>
  <si>
    <t>TRAPPC10</t>
  </si>
  <si>
    <t>RNF31</t>
  </si>
  <si>
    <t>PTH2R</t>
  </si>
  <si>
    <t>PMP22</t>
  </si>
  <si>
    <t>FAM159A</t>
  </si>
  <si>
    <t>MAG</t>
  </si>
  <si>
    <t>DEPDC5</t>
  </si>
  <si>
    <t>PDCD2</t>
  </si>
  <si>
    <t>DHX37</t>
  </si>
  <si>
    <t>CCER2</t>
  </si>
  <si>
    <t>ALDH1L2</t>
  </si>
  <si>
    <t>MTF2</t>
  </si>
  <si>
    <t>SLC38A2</t>
  </si>
  <si>
    <t>NLGN2</t>
  </si>
  <si>
    <t>ANKRD12</t>
  </si>
  <si>
    <t>LSP1</t>
  </si>
  <si>
    <t>FBXL22</t>
  </si>
  <si>
    <t>RANBP3</t>
  </si>
  <si>
    <t>CRISP3</t>
  </si>
  <si>
    <t>ZNF317</t>
  </si>
  <si>
    <t>WIZ</t>
  </si>
  <si>
    <t>ANKLE1</t>
  </si>
  <si>
    <t>FAM227B</t>
  </si>
  <si>
    <t>KRTAP9-9</t>
  </si>
  <si>
    <t>PSMA4</t>
  </si>
  <si>
    <t>IFT88</t>
  </si>
  <si>
    <t>ACVR2B</t>
  </si>
  <si>
    <t>NR1D2</t>
  </si>
  <si>
    <t>MRPL16</t>
  </si>
  <si>
    <t>ITFG1</t>
  </si>
  <si>
    <t>OOSP2</t>
  </si>
  <si>
    <t>PQLC3</t>
  </si>
  <si>
    <t>CAPZA2</t>
  </si>
  <si>
    <t>HAUS1</t>
  </si>
  <si>
    <t>DVL1</t>
  </si>
  <si>
    <t>C1QB</t>
  </si>
  <si>
    <t>SIDT2</t>
  </si>
  <si>
    <t>PTPN4</t>
  </si>
  <si>
    <t>MTURN</t>
  </si>
  <si>
    <t>LACE1</t>
  </si>
  <si>
    <t>HTR3A</t>
  </si>
  <si>
    <t>GUK1</t>
  </si>
  <si>
    <t>TM4SF4</t>
  </si>
  <si>
    <t>LSM14B</t>
  </si>
  <si>
    <t>PLB1</t>
  </si>
  <si>
    <t>USP46</t>
  </si>
  <si>
    <t>PAQR9</t>
  </si>
  <si>
    <t>FKBP11</t>
  </si>
  <si>
    <t>TBC1D10B</t>
  </si>
  <si>
    <t>BLOC1S6</t>
  </si>
  <si>
    <t>CPD</t>
  </si>
  <si>
    <t>NDUFB4</t>
  </si>
  <si>
    <t>MGAT4B</t>
  </si>
  <si>
    <t>HPS5</t>
  </si>
  <si>
    <t>SLC16A9</t>
  </si>
  <si>
    <t>APOL5</t>
  </si>
  <si>
    <t>ANKS3</t>
  </si>
  <si>
    <t>BOD1L2</t>
  </si>
  <si>
    <t>TMEM54</t>
  </si>
  <si>
    <t>C19orf71</t>
  </si>
  <si>
    <t>CDC42BPG</t>
  </si>
  <si>
    <t>GJD2</t>
  </si>
  <si>
    <t>AARS</t>
  </si>
  <si>
    <t>USP4</t>
  </si>
  <si>
    <t>SLC25A47</t>
  </si>
  <si>
    <t>NIPSNAP3A</t>
  </si>
  <si>
    <t>VASP</t>
  </si>
  <si>
    <t>MATN3</t>
  </si>
  <si>
    <t>TMEM41A</t>
  </si>
  <si>
    <t>NINL</t>
  </si>
  <si>
    <t>KIF1A</t>
  </si>
  <si>
    <t>MKRN2</t>
  </si>
  <si>
    <t>BMP7</t>
  </si>
  <si>
    <t>ZNF227</t>
  </si>
  <si>
    <t>CLLU1</t>
  </si>
  <si>
    <t>NXPH3</t>
  </si>
  <si>
    <t>GIGYF1</t>
  </si>
  <si>
    <t>HDDC3</t>
  </si>
  <si>
    <t>PIN1</t>
  </si>
  <si>
    <t>RCSD1</t>
  </si>
  <si>
    <t>FAM166A</t>
  </si>
  <si>
    <t>TMEM132A</t>
  </si>
  <si>
    <t>COL11A1</t>
  </si>
  <si>
    <t>MPEG1</t>
  </si>
  <si>
    <t>C2orf70</t>
  </si>
  <si>
    <t>TAOK3</t>
  </si>
  <si>
    <t>TMEM14E</t>
  </si>
  <si>
    <t>CRYBB1</t>
  </si>
  <si>
    <t>SAFB2</t>
  </si>
  <si>
    <t>LUZP1</t>
  </si>
  <si>
    <t>TRAPPC6A</t>
  </si>
  <si>
    <t>C1orf146</t>
  </si>
  <si>
    <t>C1orf35</t>
  </si>
  <si>
    <t>TIGAR</t>
  </si>
  <si>
    <t>VAC14</t>
  </si>
  <si>
    <t>SLC39A10</t>
  </si>
  <si>
    <t>GSG1</t>
  </si>
  <si>
    <t>BRICD5</t>
  </si>
  <si>
    <t>CCBL1</t>
  </si>
  <si>
    <t>TUBAL3</t>
  </si>
  <si>
    <t>LARP4</t>
  </si>
  <si>
    <t>TMEM263</t>
  </si>
  <si>
    <t>ISG15</t>
  </si>
  <si>
    <t>SOX9</t>
  </si>
  <si>
    <t>APAF1</t>
  </si>
  <si>
    <t>MIF</t>
  </si>
  <si>
    <t>CWC22</t>
  </si>
  <si>
    <t>SLITRK1</t>
  </si>
  <si>
    <t>EIF3G</t>
  </si>
  <si>
    <t>MELK</t>
  </si>
  <si>
    <t>SCOC</t>
  </si>
  <si>
    <t>C1orf194</t>
  </si>
  <si>
    <t>EPX</t>
  </si>
  <si>
    <t>ECM2</t>
  </si>
  <si>
    <t>1842</t>
  </si>
  <si>
    <t>CHP2</t>
  </si>
  <si>
    <t>DEF8</t>
  </si>
  <si>
    <t>RFPL1</t>
  </si>
  <si>
    <t>APP</t>
  </si>
  <si>
    <t>SNX22</t>
  </si>
  <si>
    <t>FPR3</t>
  </si>
  <si>
    <t>PRAC2</t>
  </si>
  <si>
    <t>ZNF222</t>
  </si>
  <si>
    <t>C17orf53</t>
  </si>
  <si>
    <t>MIS18BP1</t>
  </si>
  <si>
    <t>ZNF99</t>
  </si>
  <si>
    <t>KIF22</t>
  </si>
  <si>
    <t>SCN10A</t>
  </si>
  <si>
    <t>GPR39</t>
  </si>
  <si>
    <t>CDKL3</t>
  </si>
  <si>
    <t>UBC</t>
  </si>
  <si>
    <t>COL11A2</t>
  </si>
  <si>
    <t>ZNF85</t>
  </si>
  <si>
    <t>LOC100293704</t>
  </si>
  <si>
    <t>NDUFAF1</t>
  </si>
  <si>
    <t>SDR39U1</t>
  </si>
  <si>
    <t>GRINA</t>
  </si>
  <si>
    <t>STYXL1</t>
  </si>
  <si>
    <t>HECA</t>
  </si>
  <si>
    <t>LRRC8E</t>
  </si>
  <si>
    <t>CD70</t>
  </si>
  <si>
    <t>RGS20</t>
  </si>
  <si>
    <t>BAIAP3</t>
  </si>
  <si>
    <t>MIER2</t>
  </si>
  <si>
    <t>CHPF</t>
  </si>
  <si>
    <t>FBN1</t>
  </si>
  <si>
    <t>MTRF1L</t>
  </si>
  <si>
    <t>SUMO1</t>
  </si>
  <si>
    <t>PSD</t>
  </si>
  <si>
    <t>MXRA8</t>
  </si>
  <si>
    <t>C3orf80</t>
  </si>
  <si>
    <t>ATP6V0D2</t>
  </si>
  <si>
    <t>CCDC70</t>
  </si>
  <si>
    <t>TACC2</t>
  </si>
  <si>
    <t>OR7E24</t>
  </si>
  <si>
    <t>SGK3</t>
  </si>
  <si>
    <t>RPL12</t>
  </si>
  <si>
    <t>NLRP12</t>
  </si>
  <si>
    <t>LYRM5</t>
  </si>
  <si>
    <t>ELAVL2</t>
  </si>
  <si>
    <t>NDST1</t>
  </si>
  <si>
    <t>NSUN2</t>
  </si>
  <si>
    <t>GIPC3</t>
  </si>
  <si>
    <t>CPEB3</t>
  </si>
  <si>
    <t>GINS4</t>
  </si>
  <si>
    <t>CCDC177</t>
  </si>
  <si>
    <t>FGG</t>
  </si>
  <si>
    <t>NCF2</t>
  </si>
  <si>
    <t>TRIM29</t>
  </si>
  <si>
    <t>BLOC1S2</t>
  </si>
  <si>
    <t>ZNF814</t>
  </si>
  <si>
    <t>ATF3</t>
  </si>
  <si>
    <t>VEGFB</t>
  </si>
  <si>
    <t>SEC61G</t>
  </si>
  <si>
    <t>ARL6IP1</t>
  </si>
  <si>
    <t>SLC16A4</t>
  </si>
  <si>
    <t>LRSAM1</t>
  </si>
  <si>
    <t>CREB5</t>
  </si>
  <si>
    <t>CNIH4</t>
  </si>
  <si>
    <t>PPP1R16B</t>
  </si>
  <si>
    <t>ANO2</t>
  </si>
  <si>
    <t>VIP</t>
  </si>
  <si>
    <t>EFTUD1</t>
  </si>
  <si>
    <t>TMOD3</t>
  </si>
  <si>
    <t>KCNIP2</t>
  </si>
  <si>
    <t>STH</t>
  </si>
  <si>
    <t>OR5AP2</t>
  </si>
  <si>
    <t>FIGNL2</t>
  </si>
  <si>
    <t>MORN3</t>
  </si>
  <si>
    <t>HDLBP</t>
  </si>
  <si>
    <t>CEP250</t>
  </si>
  <si>
    <t>SIMC1</t>
  </si>
  <si>
    <t>TBC1D3P6</t>
  </si>
  <si>
    <t>SPTBN2</t>
  </si>
  <si>
    <t>DNPH1</t>
  </si>
  <si>
    <t>TOMM20</t>
  </si>
  <si>
    <t>VPS8</t>
  </si>
  <si>
    <t>PRKAB2</t>
  </si>
  <si>
    <t>GOLT1A</t>
  </si>
  <si>
    <t>ARHGEF11</t>
  </si>
  <si>
    <t>TTC6</t>
  </si>
  <si>
    <t>ZFP14</t>
  </si>
  <si>
    <t>NUP205</t>
  </si>
  <si>
    <t>COL6A6</t>
  </si>
  <si>
    <t>SLC19A1</t>
  </si>
  <si>
    <t>CPNE4</t>
  </si>
  <si>
    <t>LKAAEAR1</t>
  </si>
  <si>
    <t>TEX36</t>
  </si>
  <si>
    <t>CDC42</t>
  </si>
  <si>
    <t>LPCAT1</t>
  </si>
  <si>
    <t>SAAL1</t>
  </si>
  <si>
    <t>C15orf65</t>
  </si>
  <si>
    <t>IQCG</t>
  </si>
  <si>
    <t>OR1C1</t>
  </si>
  <si>
    <t>DIAPH1</t>
  </si>
  <si>
    <t>ATP1A1</t>
  </si>
  <si>
    <t>PTPN13</t>
  </si>
  <si>
    <t>PIAS1</t>
  </si>
  <si>
    <t>NSMCE4A</t>
  </si>
  <si>
    <t>ERICH6</t>
  </si>
  <si>
    <t>LDLRAD3</t>
  </si>
  <si>
    <t>PEX5L</t>
  </si>
  <si>
    <t>APPL1</t>
  </si>
  <si>
    <t>PAFAH1B2</t>
  </si>
  <si>
    <t>CISD1</t>
  </si>
  <si>
    <t>ELF2</t>
  </si>
  <si>
    <t>PLCL2</t>
  </si>
  <si>
    <t>VTCN1</t>
  </si>
  <si>
    <t>SMIM18</t>
  </si>
  <si>
    <t>DDAH2</t>
  </si>
  <si>
    <t>TMED6</t>
  </si>
  <si>
    <t>RPL13</t>
  </si>
  <si>
    <t>TMEM126A</t>
  </si>
  <si>
    <t>RBP5</t>
  </si>
  <si>
    <t>LRRC37A</t>
  </si>
  <si>
    <t>WFDC12</t>
  </si>
  <si>
    <t>TXNDC17</t>
  </si>
  <si>
    <t>SLC46A1</t>
  </si>
  <si>
    <t>CCS</t>
  </si>
  <si>
    <t>ACOT8</t>
  </si>
  <si>
    <t>ACSL5</t>
  </si>
  <si>
    <t>PYROXD2</t>
  </si>
  <si>
    <t>SEC11A</t>
  </si>
  <si>
    <t>HSPE1-MOB4</t>
  </si>
  <si>
    <t>FAM98C</t>
  </si>
  <si>
    <t>METTL21B</t>
  </si>
  <si>
    <t>SAMD14</t>
  </si>
  <si>
    <t>MRPL45</t>
  </si>
  <si>
    <t>ACTL7B</t>
  </si>
  <si>
    <t>KANSL1</t>
  </si>
  <si>
    <t>ZNF528</t>
  </si>
  <si>
    <t>RNF103-CHMP3</t>
  </si>
  <si>
    <t>LOC728485</t>
  </si>
  <si>
    <t>TTC33</t>
  </si>
  <si>
    <t>LOC101929060</t>
  </si>
  <si>
    <t>TAF5L</t>
  </si>
  <si>
    <t>TAF11</t>
  </si>
  <si>
    <t>DMRT1</t>
  </si>
  <si>
    <t>ETV3L</t>
  </si>
  <si>
    <t>SETD4</t>
  </si>
  <si>
    <t>ADAM12</t>
  </si>
  <si>
    <t>SLC10A2</t>
  </si>
  <si>
    <t>ZNF750</t>
  </si>
  <si>
    <t>SMIM15</t>
  </si>
  <si>
    <t>WDR55</t>
  </si>
  <si>
    <t>PCLO</t>
  </si>
  <si>
    <t>MED25</t>
  </si>
  <si>
    <t>BAG1</t>
  </si>
  <si>
    <t>ALDH9A1</t>
  </si>
  <si>
    <t>ZNF224</t>
  </si>
  <si>
    <t>NME4</t>
  </si>
  <si>
    <t>GOLGA7</t>
  </si>
  <si>
    <t>CLNS1A</t>
  </si>
  <si>
    <t>ATP13A2</t>
  </si>
  <si>
    <t>DHFRL1</t>
  </si>
  <si>
    <t>JAK1</t>
  </si>
  <si>
    <t>PARP1</t>
  </si>
  <si>
    <t>PNN</t>
  </si>
  <si>
    <t>EIF2A</t>
  </si>
  <si>
    <t>CDYL</t>
  </si>
  <si>
    <t>ZP1</t>
  </si>
  <si>
    <t>TSPO</t>
  </si>
  <si>
    <t>NOL11</t>
  </si>
  <si>
    <t>LMO4</t>
  </si>
  <si>
    <t>CHD7</t>
  </si>
  <si>
    <t>LRTM2</t>
  </si>
  <si>
    <t>APEH</t>
  </si>
  <si>
    <t>TFDP2</t>
  </si>
  <si>
    <t>SPINT1</t>
  </si>
  <si>
    <t>AVPR1B</t>
  </si>
  <si>
    <t>CAMP</t>
  </si>
  <si>
    <t>COMMD5</t>
  </si>
  <si>
    <t>MTERF2</t>
  </si>
  <si>
    <t>80298</t>
  </si>
  <si>
    <t>FNDC9</t>
  </si>
  <si>
    <t>SPI1</t>
  </si>
  <si>
    <t>RAB32</t>
  </si>
  <si>
    <t>THOC1</t>
  </si>
  <si>
    <t>TYSND1</t>
  </si>
  <si>
    <t>FAM45A</t>
  </si>
  <si>
    <t>DPY19L4</t>
  </si>
  <si>
    <t>FRMD8</t>
  </si>
  <si>
    <t>KLF14</t>
  </si>
  <si>
    <t>ROCK2</t>
  </si>
  <si>
    <t>LOC100996637</t>
  </si>
  <si>
    <t>PCMTD2</t>
  </si>
  <si>
    <t>PAX8</t>
  </si>
  <si>
    <t>DHCR7</t>
  </si>
  <si>
    <t>BCL2L11</t>
  </si>
  <si>
    <t>ITIH2</t>
  </si>
  <si>
    <t>NCKAP1</t>
  </si>
  <si>
    <t>DENR</t>
  </si>
  <si>
    <t>SLC9C2</t>
  </si>
  <si>
    <t>CCDC39</t>
  </si>
  <si>
    <t>HIST1H4B</t>
  </si>
  <si>
    <t>CACNG8</t>
  </si>
  <si>
    <t>DMTN</t>
  </si>
  <si>
    <t>THBD</t>
  </si>
  <si>
    <t>PTPRR</t>
  </si>
  <si>
    <t>UBL5</t>
  </si>
  <si>
    <t>RPL8</t>
  </si>
  <si>
    <t>SDCBP</t>
  </si>
  <si>
    <t>SIGLEC5</t>
  </si>
  <si>
    <t>CALML4</t>
  </si>
  <si>
    <t>ZNF114</t>
  </si>
  <si>
    <t>PARD6G</t>
  </si>
  <si>
    <t>NUDT2</t>
  </si>
  <si>
    <t>RCAN2</t>
  </si>
  <si>
    <t>RHOC</t>
  </si>
  <si>
    <t>SSUH2</t>
  </si>
  <si>
    <t>PLA2G6</t>
  </si>
  <si>
    <t>INTS1</t>
  </si>
  <si>
    <t>LGALS3BP</t>
  </si>
  <si>
    <t>FZD8</t>
  </si>
  <si>
    <t>S100Z</t>
  </si>
  <si>
    <t>BTG4</t>
  </si>
  <si>
    <t>RB1CC1</t>
  </si>
  <si>
    <t>H3F3A</t>
  </si>
  <si>
    <t>STOML1</t>
  </si>
  <si>
    <t>MSI1</t>
  </si>
  <si>
    <t>FAM170A</t>
  </si>
  <si>
    <t>GIT2</t>
  </si>
  <si>
    <t>DPYSL3</t>
  </si>
  <si>
    <t>SUN2</t>
  </si>
  <si>
    <t>SLC25A12</t>
  </si>
  <si>
    <t>PGD</t>
  </si>
  <si>
    <t>BOP1</t>
  </si>
  <si>
    <t>NNMT</t>
  </si>
  <si>
    <t>PRDM11</t>
  </si>
  <si>
    <t>UBE2F</t>
  </si>
  <si>
    <t>KLHL2</t>
  </si>
  <si>
    <t>DCAF6</t>
  </si>
  <si>
    <t>KIAA1468</t>
  </si>
  <si>
    <t>TNFSF18</t>
  </si>
  <si>
    <t>ABCA9</t>
  </si>
  <si>
    <t>ATG2B</t>
  </si>
  <si>
    <t>RLTPR</t>
  </si>
  <si>
    <t>C7orf50</t>
  </si>
  <si>
    <t>SLC18A3</t>
  </si>
  <si>
    <t>ZNF592</t>
  </si>
  <si>
    <t>ZNF556</t>
  </si>
  <si>
    <t>MGP</t>
  </si>
  <si>
    <t>FAM216A</t>
  </si>
  <si>
    <t>LELP1</t>
  </si>
  <si>
    <t>FAM24A</t>
  </si>
  <si>
    <t>C10orf99</t>
  </si>
  <si>
    <t>EFNA4</t>
  </si>
  <si>
    <t>GPR45</t>
  </si>
  <si>
    <t>MAPRE2</t>
  </si>
  <si>
    <t>GPR149</t>
  </si>
  <si>
    <t>ZNF230</t>
  </si>
  <si>
    <t>CACNG4</t>
  </si>
  <si>
    <t>CATSPER4</t>
  </si>
  <si>
    <t>ABTB2</t>
  </si>
  <si>
    <t>F12</t>
  </si>
  <si>
    <t>TMEM150A</t>
  </si>
  <si>
    <t>LCE1A</t>
  </si>
  <si>
    <t>LOC101929372</t>
  </si>
  <si>
    <t>PTPRC</t>
  </si>
  <si>
    <t>NPHP4</t>
  </si>
  <si>
    <t>BRF2</t>
  </si>
  <si>
    <t>GZMH</t>
  </si>
  <si>
    <t>ZNF181</t>
  </si>
  <si>
    <t>EML6</t>
  </si>
  <si>
    <t>OR56A1</t>
  </si>
  <si>
    <t>CRX</t>
  </si>
  <si>
    <t>NUDT8</t>
  </si>
  <si>
    <t>IGSF6</t>
  </si>
  <si>
    <t>ALKBH7</t>
  </si>
  <si>
    <t>VPRBP</t>
  </si>
  <si>
    <t>ATP5J</t>
  </si>
  <si>
    <t>MOB1B</t>
  </si>
  <si>
    <t>VN1R2</t>
  </si>
  <si>
    <t>TMEM102</t>
  </si>
  <si>
    <t>WDFY2</t>
  </si>
  <si>
    <t>TTLL6</t>
  </si>
  <si>
    <t>PIANP</t>
  </si>
  <si>
    <t>TSFM</t>
  </si>
  <si>
    <t>UBXN2B</t>
  </si>
  <si>
    <t>WDR83</t>
  </si>
  <si>
    <t>BBS7</t>
  </si>
  <si>
    <t>TSC2</t>
  </si>
  <si>
    <t>BTBD1</t>
  </si>
  <si>
    <t>NUTF2</t>
  </si>
  <si>
    <t>C16orf74</t>
  </si>
  <si>
    <t>TMUB2</t>
  </si>
  <si>
    <t>FDCSP</t>
  </si>
  <si>
    <t>GPALPP1</t>
  </si>
  <si>
    <t>KCNJ12</t>
  </si>
  <si>
    <t>EIF1</t>
  </si>
  <si>
    <t>HLA-DRB1</t>
  </si>
  <si>
    <t>OR11L1</t>
  </si>
  <si>
    <t>PCDHB5</t>
  </si>
  <si>
    <t>MIA2</t>
  </si>
  <si>
    <t>STK16</t>
  </si>
  <si>
    <t>C12orf29</t>
  </si>
  <si>
    <t>SMCO2</t>
  </si>
  <si>
    <t>PAQR7</t>
  </si>
  <si>
    <t>RETN</t>
  </si>
  <si>
    <t>ZNF273</t>
  </si>
  <si>
    <t>APH1A</t>
  </si>
  <si>
    <t>ALPL</t>
  </si>
  <si>
    <t>GFPT2</t>
  </si>
  <si>
    <t>KLF6</t>
  </si>
  <si>
    <t>CD22</t>
  </si>
  <si>
    <t>PRKCD</t>
  </si>
  <si>
    <t>TCTEX1D1</t>
  </si>
  <si>
    <t>KLF12</t>
  </si>
  <si>
    <t>PPIP5K1</t>
  </si>
  <si>
    <t>ANAPC1</t>
  </si>
  <si>
    <t>GHRL</t>
  </si>
  <si>
    <t>MUSTN1</t>
  </si>
  <si>
    <t>RYR3</t>
  </si>
  <si>
    <t>SLC25A28</t>
  </si>
  <si>
    <t>ICE2</t>
  </si>
  <si>
    <t>ANGPTL5</t>
  </si>
  <si>
    <t>CBX6</t>
  </si>
  <si>
    <t>MAP1S</t>
  </si>
  <si>
    <t>ETV2</t>
  </si>
  <si>
    <t>MYSM1</t>
  </si>
  <si>
    <t>CD72</t>
  </si>
  <si>
    <t>MET</t>
  </si>
  <si>
    <t>CCDC62</t>
  </si>
  <si>
    <t>TMEM115</t>
  </si>
  <si>
    <t>RBFOX2</t>
  </si>
  <si>
    <t>FSCN2</t>
  </si>
  <si>
    <t>RPL21</t>
  </si>
  <si>
    <t>RFNG</t>
  </si>
  <si>
    <t>PLA2G4B</t>
  </si>
  <si>
    <t>EFEMP2</t>
  </si>
  <si>
    <t>CMTM6</t>
  </si>
  <si>
    <t>KLHL22</t>
  </si>
  <si>
    <t>GALK2</t>
  </si>
  <si>
    <t>GPR33</t>
  </si>
  <si>
    <t>TMEM151B</t>
  </si>
  <si>
    <t>NABP2</t>
  </si>
  <si>
    <t>HHIPL2</t>
  </si>
  <si>
    <t>LRRC71</t>
  </si>
  <si>
    <t>TACC1</t>
  </si>
  <si>
    <t>TRIM64C</t>
  </si>
  <si>
    <t>PHC1</t>
  </si>
  <si>
    <t>SPSB4</t>
  </si>
  <si>
    <t>INPP5A</t>
  </si>
  <si>
    <t>CBR3</t>
  </si>
  <si>
    <t>GRK5</t>
  </si>
  <si>
    <t>TCF7</t>
  </si>
  <si>
    <t>SERF2</t>
  </si>
  <si>
    <t>GALNT6</t>
  </si>
  <si>
    <t>ATCAY</t>
  </si>
  <si>
    <t>ZNF844</t>
  </si>
  <si>
    <t>RGS13</t>
  </si>
  <si>
    <t>HIST1H3D</t>
  </si>
  <si>
    <t>UROC1</t>
  </si>
  <si>
    <t>MYADML2</t>
  </si>
  <si>
    <t>NKX6-1</t>
  </si>
  <si>
    <t>UBA6</t>
  </si>
  <si>
    <t>PEBP1</t>
  </si>
  <si>
    <t>NIPBL</t>
  </si>
  <si>
    <t>ATP5B</t>
  </si>
  <si>
    <t>VSIG10L</t>
  </si>
  <si>
    <t>B3GALT4</t>
  </si>
  <si>
    <t>TMEM92</t>
  </si>
  <si>
    <t>MPP7</t>
  </si>
  <si>
    <t>UTP14C</t>
  </si>
  <si>
    <t>ZNF479</t>
  </si>
  <si>
    <t>CLCA2</t>
  </si>
  <si>
    <t>DYX1C1</t>
  </si>
  <si>
    <t>C14orf37</t>
  </si>
  <si>
    <t>CALM2</t>
  </si>
  <si>
    <t>NDUFA13</t>
  </si>
  <si>
    <t>C1orf233</t>
  </si>
  <si>
    <t>PRTN3</t>
  </si>
  <si>
    <t>SOWAHA</t>
  </si>
  <si>
    <t>AGAP1</t>
  </si>
  <si>
    <t>VILL</t>
  </si>
  <si>
    <t>SESN1</t>
  </si>
  <si>
    <t>C1QTNF9B</t>
  </si>
  <si>
    <t>WDR7</t>
  </si>
  <si>
    <t>TBX3</t>
  </si>
  <si>
    <t>CYB5R4</t>
  </si>
  <si>
    <t>VRTN</t>
  </si>
  <si>
    <t>ANKRD13B</t>
  </si>
  <si>
    <t>TNS3</t>
  </si>
  <si>
    <t>ELP2</t>
  </si>
  <si>
    <t>SPRR1B</t>
  </si>
  <si>
    <t>DCUN1D5</t>
  </si>
  <si>
    <t>DNAAF1</t>
  </si>
  <si>
    <t>BDP1</t>
  </si>
  <si>
    <t>PIH1D2</t>
  </si>
  <si>
    <t>SKAP2</t>
  </si>
  <si>
    <t>EMILIN2</t>
  </si>
  <si>
    <t>DMTF1</t>
  </si>
  <si>
    <t>OR6C70</t>
  </si>
  <si>
    <t>NCKAP5</t>
  </si>
  <si>
    <t>CAP1</t>
  </si>
  <si>
    <t>DNAJA4</t>
  </si>
  <si>
    <t>ANO9</t>
  </si>
  <si>
    <t>NAT2</t>
  </si>
  <si>
    <t>MRPL35</t>
  </si>
  <si>
    <t>CSF2</t>
  </si>
  <si>
    <t>SERPINB10</t>
  </si>
  <si>
    <t>SOX4</t>
  </si>
  <si>
    <t>GLIS1</t>
  </si>
  <si>
    <t>GPS1</t>
  </si>
  <si>
    <t>XRRA1</t>
  </si>
  <si>
    <t>TIMMDC1</t>
  </si>
  <si>
    <t>PCGF3</t>
  </si>
  <si>
    <t>PPP1R7</t>
  </si>
  <si>
    <t>CORO6</t>
  </si>
  <si>
    <t>SKP1</t>
  </si>
  <si>
    <t>NPHS2</t>
  </si>
  <si>
    <t>VAMP3</t>
  </si>
  <si>
    <t>DNAJC17</t>
  </si>
  <si>
    <t>FAM169B</t>
  </si>
  <si>
    <t>AK1</t>
  </si>
  <si>
    <t>TERF1</t>
  </si>
  <si>
    <t>SLC2A10</t>
  </si>
  <si>
    <t>PCSK4</t>
  </si>
  <si>
    <t>NOX5</t>
  </si>
  <si>
    <t>SPRR1A</t>
  </si>
  <si>
    <t>KRT75</t>
  </si>
  <si>
    <t>ZNF34</t>
  </si>
  <si>
    <t>LRRC55</t>
  </si>
  <si>
    <t>PLA2G2D</t>
  </si>
  <si>
    <t>EDNRA</t>
  </si>
  <si>
    <t>DNAJC12</t>
  </si>
  <si>
    <t>GNAS</t>
  </si>
  <si>
    <t>UBE3B</t>
  </si>
  <si>
    <t>EPHA8</t>
  </si>
  <si>
    <t>NLRP8</t>
  </si>
  <si>
    <t>OR2AT4</t>
  </si>
  <si>
    <t>ZBTB49</t>
  </si>
  <si>
    <t>TSPAN16</t>
  </si>
  <si>
    <t>LIG4</t>
  </si>
  <si>
    <t>GLYCTK</t>
  </si>
  <si>
    <t>PPEF2</t>
  </si>
  <si>
    <t>ANAPC16</t>
  </si>
  <si>
    <t>LOC100505549</t>
  </si>
  <si>
    <t>CDC20</t>
  </si>
  <si>
    <t>CD274</t>
  </si>
  <si>
    <t>HSPBAP1</t>
  </si>
  <si>
    <t>CSPG5</t>
  </si>
  <si>
    <t>CCR9</t>
  </si>
  <si>
    <t>KRTAP5-3</t>
  </si>
  <si>
    <t>COPS6</t>
  </si>
  <si>
    <t>PIP5K1C</t>
  </si>
  <si>
    <t>HAAO</t>
  </si>
  <si>
    <t>TEX10</t>
  </si>
  <si>
    <t>CDC42BPA</t>
  </si>
  <si>
    <t>MYF6</t>
  </si>
  <si>
    <t>PDE7B</t>
  </si>
  <si>
    <t>FBP2</t>
  </si>
  <si>
    <t>ERV3-1</t>
  </si>
  <si>
    <t>SPAG9</t>
  </si>
  <si>
    <t>IQCK</t>
  </si>
  <si>
    <t>POU6F1</t>
  </si>
  <si>
    <t>SLC30A5</t>
  </si>
  <si>
    <t>HMGB2</t>
  </si>
  <si>
    <t>RHCE</t>
  </si>
  <si>
    <t>NDUFS7</t>
  </si>
  <si>
    <t>PFAS</t>
  </si>
  <si>
    <t>SLC35F5</t>
  </si>
  <si>
    <t>80255</t>
  </si>
  <si>
    <t>TOP3A</t>
  </si>
  <si>
    <t>ARG1</t>
  </si>
  <si>
    <t>PRKAG3</t>
  </si>
  <si>
    <t>ELMO2</t>
  </si>
  <si>
    <t>GNRH1</t>
  </si>
  <si>
    <t>CHAC1</t>
  </si>
  <si>
    <t>LOC101929519</t>
  </si>
  <si>
    <t>AADAT</t>
  </si>
  <si>
    <t>MFSD10</t>
  </si>
  <si>
    <t>SH3BGRL3</t>
  </si>
  <si>
    <t>ANKRD11</t>
  </si>
  <si>
    <t>RAMP2</t>
  </si>
  <si>
    <t>TMEM167A</t>
  </si>
  <si>
    <t>PAX6</t>
  </si>
  <si>
    <t>AADACL2</t>
  </si>
  <si>
    <t>DVL3</t>
  </si>
  <si>
    <t>DFFA</t>
  </si>
  <si>
    <t>TRIO</t>
  </si>
  <si>
    <t>SLC10A4</t>
  </si>
  <si>
    <t>CCDC121</t>
  </si>
  <si>
    <t>C1orf159</t>
  </si>
  <si>
    <t>GAS8</t>
  </si>
  <si>
    <t>PRRC1</t>
  </si>
  <si>
    <t>ZNF746</t>
  </si>
  <si>
    <t>TRIB2</t>
  </si>
  <si>
    <t>ZCCHC2</t>
  </si>
  <si>
    <t>AKR1C3</t>
  </si>
  <si>
    <t>HINT1</t>
  </si>
  <si>
    <t>CLECL1</t>
  </si>
  <si>
    <t>PLAU</t>
  </si>
  <si>
    <t>AAAS</t>
  </si>
  <si>
    <t>USP29</t>
  </si>
  <si>
    <t>IVD</t>
  </si>
  <si>
    <t>SLC2A8</t>
  </si>
  <si>
    <t>STAR</t>
  </si>
  <si>
    <t>TSNAX</t>
  </si>
  <si>
    <t>ZNF76</t>
  </si>
  <si>
    <t>UVSSA</t>
  </si>
  <si>
    <t>PITRM1</t>
  </si>
  <si>
    <t>NTS</t>
  </si>
  <si>
    <t>C15orf48</t>
  </si>
  <si>
    <t>DUSP16</t>
  </si>
  <si>
    <t>TMEM255B</t>
  </si>
  <si>
    <t>GLB1L</t>
  </si>
  <si>
    <t>CALCR</t>
  </si>
  <si>
    <t>ASGR1</t>
  </si>
  <si>
    <t>POLRMT</t>
  </si>
  <si>
    <t>G3BP1</t>
  </si>
  <si>
    <t>CCDC124</t>
  </si>
  <si>
    <t>HINT2</t>
  </si>
  <si>
    <t>USO1</t>
  </si>
  <si>
    <t>HOXA2</t>
  </si>
  <si>
    <t>DUSP12</t>
  </si>
  <si>
    <t>FOXD1</t>
  </si>
  <si>
    <t>LOC100130370</t>
  </si>
  <si>
    <t>PAPD7</t>
  </si>
  <si>
    <t>C1orf186</t>
  </si>
  <si>
    <t>KBTBD2</t>
  </si>
  <si>
    <t>SRC</t>
  </si>
  <si>
    <t>SLC9A3R2</t>
  </si>
  <si>
    <t>SH2D2A</t>
  </si>
  <si>
    <t>TMF1</t>
  </si>
  <si>
    <t>MOB4</t>
  </si>
  <si>
    <t>CX3CL1</t>
  </si>
  <si>
    <t>EXOC3L1</t>
  </si>
  <si>
    <t>DNAJB3</t>
  </si>
  <si>
    <t>GORAB</t>
  </si>
  <si>
    <t>VPS28</t>
  </si>
  <si>
    <t>SIGLEC12</t>
  </si>
  <si>
    <t>LRRC72</t>
  </si>
  <si>
    <t>KRT27</t>
  </si>
  <si>
    <t>SCYL2</t>
  </si>
  <si>
    <t>SNX16</t>
  </si>
  <si>
    <t>KCNB1</t>
  </si>
  <si>
    <t>STON2</t>
  </si>
  <si>
    <t>SHC1</t>
  </si>
  <si>
    <t>CHAT</t>
  </si>
  <si>
    <t>CLPTM1L</t>
  </si>
  <si>
    <t>PACSIN2</t>
  </si>
  <si>
    <t>MEF2BNB</t>
  </si>
  <si>
    <t>P3H1</t>
  </si>
  <si>
    <t>OR13C4</t>
  </si>
  <si>
    <t>CCDC63</t>
  </si>
  <si>
    <t>SENP3</t>
  </si>
  <si>
    <t>AGXT</t>
  </si>
  <si>
    <t>RIC3</t>
  </si>
  <si>
    <t>DEGS1</t>
  </si>
  <si>
    <t>LOC100652901</t>
  </si>
  <si>
    <t>TMPRSS9</t>
  </si>
  <si>
    <t>IAH1</t>
  </si>
  <si>
    <t>UBE2U</t>
  </si>
  <si>
    <t>GAS2L3</t>
  </si>
  <si>
    <t>RAP2B</t>
  </si>
  <si>
    <t>CAMK2D</t>
  </si>
  <si>
    <t>TBC1D12</t>
  </si>
  <si>
    <t>LYRM4</t>
  </si>
  <si>
    <t>FGF1</t>
  </si>
  <si>
    <t>CST8</t>
  </si>
  <si>
    <t>ZNF117</t>
  </si>
  <si>
    <t>OR52W1</t>
  </si>
  <si>
    <t>PAPLN</t>
  </si>
  <si>
    <t>ZNF677</t>
  </si>
  <si>
    <t>BOLA3</t>
  </si>
  <si>
    <t>FNDC3A</t>
  </si>
  <si>
    <t>KRT33A</t>
  </si>
  <si>
    <t>TRMT61B</t>
  </si>
  <si>
    <t>WDR18</t>
  </si>
  <si>
    <t>BHMG1</t>
  </si>
  <si>
    <t>LHCGR</t>
  </si>
  <si>
    <t>CEACAM1</t>
  </si>
  <si>
    <t>ORAI1</t>
  </si>
  <si>
    <t>EME2</t>
  </si>
  <si>
    <t>PM20D2</t>
  </si>
  <si>
    <t>SCRT1</t>
  </si>
  <si>
    <t>CTRC</t>
  </si>
  <si>
    <t>ABCA2</t>
  </si>
  <si>
    <t>ATMIN</t>
  </si>
  <si>
    <t>MED18</t>
  </si>
  <si>
    <t>AK7</t>
  </si>
  <si>
    <t>ZNF587</t>
  </si>
  <si>
    <t>CNN2</t>
  </si>
  <si>
    <t>TAF6L</t>
  </si>
  <si>
    <t>GPATCH8</t>
  </si>
  <si>
    <t>SLITRK5</t>
  </si>
  <si>
    <t>UBE2D1</t>
  </si>
  <si>
    <t>LMLN</t>
  </si>
  <si>
    <t>TWSG1</t>
  </si>
  <si>
    <t>SLAIN1</t>
  </si>
  <si>
    <t>ZNF497</t>
  </si>
  <si>
    <t>CLCNKA</t>
  </si>
  <si>
    <t>MROH5</t>
  </si>
  <si>
    <t>ADIPOR2</t>
  </si>
  <si>
    <t>ENO1</t>
  </si>
  <si>
    <t>SLC22A7</t>
  </si>
  <si>
    <t>FAM198B</t>
  </si>
  <si>
    <t>SPHKAP</t>
  </si>
  <si>
    <t>YPEL1</t>
  </si>
  <si>
    <t>FAM160B1</t>
  </si>
  <si>
    <t>PNMA1</t>
  </si>
  <si>
    <t>MLLT10</t>
  </si>
  <si>
    <t>LSM12</t>
  </si>
  <si>
    <t>C14orf169</t>
  </si>
  <si>
    <t>APOL6</t>
  </si>
  <si>
    <t>RPL6</t>
  </si>
  <si>
    <t>FARSA</t>
  </si>
  <si>
    <t>GABRR3</t>
  </si>
  <si>
    <t>IGFBP7</t>
  </si>
  <si>
    <t>CPEB1</t>
  </si>
  <si>
    <t>FOXA3</t>
  </si>
  <si>
    <t>GJA4</t>
  </si>
  <si>
    <t>NAT6</t>
  </si>
  <si>
    <t>TBC1D24</t>
  </si>
  <si>
    <t>KRT39</t>
  </si>
  <si>
    <t>ADAMDEC1</t>
  </si>
  <si>
    <t>RING1</t>
  </si>
  <si>
    <t>MERTK</t>
  </si>
  <si>
    <t>POLR2D</t>
  </si>
  <si>
    <t>C1QTNF9B-AS1</t>
  </si>
  <si>
    <t>WDR47</t>
  </si>
  <si>
    <t>PKNOX1</t>
  </si>
  <si>
    <t>TMPRSS15</t>
  </si>
  <si>
    <t>PCMTD1</t>
  </si>
  <si>
    <t>CARKD</t>
  </si>
  <si>
    <t>TPD52L3</t>
  </si>
  <si>
    <t>WNT10B</t>
  </si>
  <si>
    <t>LACTBL1</t>
  </si>
  <si>
    <t>GRASP</t>
  </si>
  <si>
    <t>TMOD2</t>
  </si>
  <si>
    <t>KCNJ5</t>
  </si>
  <si>
    <t>HRC</t>
  </si>
  <si>
    <t>GSC</t>
  </si>
  <si>
    <t>LOC101928291</t>
  </si>
  <si>
    <t>FBXL15</t>
  </si>
  <si>
    <t>CHST6</t>
  </si>
  <si>
    <t>WDR46</t>
  </si>
  <si>
    <t>ZNF432</t>
  </si>
  <si>
    <t>CCDC8</t>
  </si>
  <si>
    <t>ATP5J2</t>
  </si>
  <si>
    <t>PJA2</t>
  </si>
  <si>
    <t>SUCLG1</t>
  </si>
  <si>
    <t>NDUFS1</t>
  </si>
  <si>
    <t>NDUFB1</t>
  </si>
  <si>
    <t>C2orf68</t>
  </si>
  <si>
    <t>ROM1</t>
  </si>
  <si>
    <t>ANP32D</t>
  </si>
  <si>
    <t>DNLZ</t>
  </si>
  <si>
    <t>PIP4K2A</t>
  </si>
  <si>
    <t>NPY1R</t>
  </si>
  <si>
    <t>SBNO2</t>
  </si>
  <si>
    <t>ITGAD</t>
  </si>
  <si>
    <t>LEAP2</t>
  </si>
  <si>
    <t>CRIP1</t>
  </si>
  <si>
    <t>TRPV1</t>
  </si>
  <si>
    <t>ANO3</t>
  </si>
  <si>
    <t>GNG7</t>
  </si>
  <si>
    <t>RRAGD</t>
  </si>
  <si>
    <t>C8orf37</t>
  </si>
  <si>
    <t>CASZ1</t>
  </si>
  <si>
    <t>ATG101</t>
  </si>
  <si>
    <t>NSUN6</t>
  </si>
  <si>
    <t>RANBP1</t>
  </si>
  <si>
    <t>RPL39L</t>
  </si>
  <si>
    <t>KCNH7</t>
  </si>
  <si>
    <t>GARNL3</t>
  </si>
  <si>
    <t>TSPAN32</t>
  </si>
  <si>
    <t>SNRK</t>
  </si>
  <si>
    <t>TST</t>
  </si>
  <si>
    <t>FCRL5</t>
  </si>
  <si>
    <t>PSMB10</t>
  </si>
  <si>
    <t>SYT6</t>
  </si>
  <si>
    <t>RABAC1</t>
  </si>
  <si>
    <t>GPR107</t>
  </si>
  <si>
    <t>CDK5RAP3</t>
  </si>
  <si>
    <t>TMEM109</t>
  </si>
  <si>
    <t>RUNX3</t>
  </si>
  <si>
    <t>NR1D1</t>
  </si>
  <si>
    <t>CA6</t>
  </si>
  <si>
    <t>PRELID2</t>
  </si>
  <si>
    <t>SFXN5</t>
  </si>
  <si>
    <t>PPT1</t>
  </si>
  <si>
    <t>STRIP1</t>
  </si>
  <si>
    <t>VPS33B</t>
  </si>
  <si>
    <t>LOC100505841</t>
  </si>
  <si>
    <t>C21orf33</t>
  </si>
  <si>
    <t>ZNF474</t>
  </si>
  <si>
    <t>ZNF530</t>
  </si>
  <si>
    <t>AMIGO1</t>
  </si>
  <si>
    <t>PTK7</t>
  </si>
  <si>
    <t>MFI2</t>
  </si>
  <si>
    <t>MS4A2</t>
  </si>
  <si>
    <t>GTF2H3</t>
  </si>
  <si>
    <t>RSPH1</t>
  </si>
  <si>
    <t>NDUFB5</t>
  </si>
  <si>
    <t>MIPOL1</t>
  </si>
  <si>
    <t>SNRPD2</t>
  </si>
  <si>
    <t>IFNE</t>
  </si>
  <si>
    <t>FAM118A</t>
  </si>
  <si>
    <t>TNFAIP3</t>
  </si>
  <si>
    <t>SLC39A3</t>
  </si>
  <si>
    <t>SFI1</t>
  </si>
  <si>
    <t>OR5H2</t>
  </si>
  <si>
    <t>AGMAT</t>
  </si>
  <si>
    <t>KLF9</t>
  </si>
  <si>
    <t>SNAP47</t>
  </si>
  <si>
    <t>RIPPLY2</t>
  </si>
  <si>
    <t>SEC14L4</t>
  </si>
  <si>
    <t>TSPYL6</t>
  </si>
  <si>
    <t>SOCS6</t>
  </si>
  <si>
    <t>RHOG</t>
  </si>
  <si>
    <t>B4GALNT2</t>
  </si>
  <si>
    <t>B9D2</t>
  </si>
  <si>
    <t>UQCRHL</t>
  </si>
  <si>
    <t>TMEM43</t>
  </si>
  <si>
    <t>CDC27</t>
  </si>
  <si>
    <t>KCNB2</t>
  </si>
  <si>
    <t>COX6B1</t>
  </si>
  <si>
    <t>ART4</t>
  </si>
  <si>
    <t>RGPD4</t>
  </si>
  <si>
    <t>AAR2</t>
  </si>
  <si>
    <t>IL34</t>
  </si>
  <si>
    <t>NSMF</t>
  </si>
  <si>
    <t>ACTA1</t>
  </si>
  <si>
    <t>ENY2</t>
  </si>
  <si>
    <t>FAM227A</t>
  </si>
  <si>
    <t>G6PC3</t>
  </si>
  <si>
    <t>MICAL1</t>
  </si>
  <si>
    <t>VAV2</t>
  </si>
  <si>
    <t>NEUROG3</t>
  </si>
  <si>
    <t>PHGDH</t>
  </si>
  <si>
    <t>R3HCC1L</t>
  </si>
  <si>
    <t>ZNF559</t>
  </si>
  <si>
    <t>TM6SF2</t>
  </si>
  <si>
    <t>FUT4</t>
  </si>
  <si>
    <t>ZNF729</t>
  </si>
  <si>
    <t>TRIM42</t>
  </si>
  <si>
    <t>FAM129B</t>
  </si>
  <si>
    <t>SERTM1</t>
  </si>
  <si>
    <t>400120</t>
  </si>
  <si>
    <t>APOBEC2</t>
  </si>
  <si>
    <t>CH25H</t>
  </si>
  <si>
    <t>SYNPO2L</t>
  </si>
  <si>
    <t>BMPR1B</t>
  </si>
  <si>
    <t>GDI2</t>
  </si>
  <si>
    <t>MCM6</t>
  </si>
  <si>
    <t>FGB</t>
  </si>
  <si>
    <t>SERPINB2</t>
  </si>
  <si>
    <t>ZNF287</t>
  </si>
  <si>
    <t>RASL11B</t>
  </si>
  <si>
    <t>TBRG1</t>
  </si>
  <si>
    <t>UBE2Q2</t>
  </si>
  <si>
    <t>PRSS36</t>
  </si>
  <si>
    <t>OR1E1</t>
  </si>
  <si>
    <t>MAS1L</t>
  </si>
  <si>
    <t>LRRC70</t>
  </si>
  <si>
    <t>C10orf113</t>
  </si>
  <si>
    <t>CYB561A3</t>
  </si>
  <si>
    <t>C1GALT1</t>
  </si>
  <si>
    <t>TMEM110-MUSTN1</t>
  </si>
  <si>
    <t>RAB36</t>
  </si>
  <si>
    <t>DNALI1</t>
  </si>
  <si>
    <t>BACH1</t>
  </si>
  <si>
    <t>NUBPL</t>
  </si>
  <si>
    <t>MTCH1</t>
  </si>
  <si>
    <t>VOPP1</t>
  </si>
  <si>
    <t>USP3</t>
  </si>
  <si>
    <t>ANKDD1A</t>
  </si>
  <si>
    <t>ADGRG1</t>
  </si>
  <si>
    <t>BORA</t>
  </si>
  <si>
    <t>C3orf18</t>
  </si>
  <si>
    <t>ANO10</t>
  </si>
  <si>
    <t>KRT82</t>
  </si>
  <si>
    <t>NMRAL1</t>
  </si>
  <si>
    <t>TIMM50</t>
  </si>
  <si>
    <t>RAB3B</t>
  </si>
  <si>
    <t>OTUB2</t>
  </si>
  <si>
    <t>ECT2L</t>
  </si>
  <si>
    <t>FAM122A</t>
  </si>
  <si>
    <t>C17orf59</t>
  </si>
  <si>
    <t>WDR4</t>
  </si>
  <si>
    <t>CRYBB3</t>
  </si>
  <si>
    <t>UQCRC2</t>
  </si>
  <si>
    <t>VPS26A</t>
  </si>
  <si>
    <t>KRT17</t>
  </si>
  <si>
    <t>RASSF2</t>
  </si>
  <si>
    <t>ITPRIPL1</t>
  </si>
  <si>
    <t>CASP8AP2</t>
  </si>
  <si>
    <t>TRAF3IP1</t>
  </si>
  <si>
    <t>METAP2</t>
  </si>
  <si>
    <t>TMEM110</t>
  </si>
  <si>
    <t>CENPA</t>
  </si>
  <si>
    <t>TULP4</t>
  </si>
  <si>
    <t>ZNF614</t>
  </si>
  <si>
    <t>RRAD</t>
  </si>
  <si>
    <t>CALU</t>
  </si>
  <si>
    <t>DDI2</t>
  </si>
  <si>
    <t>LIN7C</t>
  </si>
  <si>
    <t>TBC1D7</t>
  </si>
  <si>
    <t>HADH</t>
  </si>
  <si>
    <t>BARX2</t>
  </si>
  <si>
    <t>CHMP7</t>
  </si>
  <si>
    <t>C12orf10</t>
  </si>
  <si>
    <t>SCAMP2</t>
  </si>
  <si>
    <t>EPGN</t>
  </si>
  <si>
    <t>INSIG1</t>
  </si>
  <si>
    <t>RPS6</t>
  </si>
  <si>
    <t>RAB37</t>
  </si>
  <si>
    <t>LRRC26</t>
  </si>
  <si>
    <t>PLA2G5</t>
  </si>
  <si>
    <t>ZNF763</t>
  </si>
  <si>
    <t>NEURL2</t>
  </si>
  <si>
    <t>REXO2</t>
  </si>
  <si>
    <t>CPT1B</t>
  </si>
  <si>
    <t>TIE1</t>
  </si>
  <si>
    <t>PEAR1</t>
  </si>
  <si>
    <t>NFE2L3</t>
  </si>
  <si>
    <t>ZFYVE27</t>
  </si>
  <si>
    <t>ZNF688</t>
  </si>
  <si>
    <t>KNOP1</t>
  </si>
  <si>
    <t>PPP1R11</t>
  </si>
  <si>
    <t>CSNK1G2</t>
  </si>
  <si>
    <t>ERCC6</t>
  </si>
  <si>
    <t>ADI1</t>
  </si>
  <si>
    <t>ENO3</t>
  </si>
  <si>
    <t>GFM1</t>
  </si>
  <si>
    <t>TMEM183A</t>
  </si>
  <si>
    <t>ZSWIM4</t>
  </si>
  <si>
    <t>SAV1</t>
  </si>
  <si>
    <t>MCL1</t>
  </si>
  <si>
    <t>CCDC73</t>
  </si>
  <si>
    <t>SFXN4</t>
  </si>
  <si>
    <t>ADIPOR1</t>
  </si>
  <si>
    <t>RHBDD3</t>
  </si>
  <si>
    <t>TMED9</t>
  </si>
  <si>
    <t>SUPT16H</t>
  </si>
  <si>
    <t>PBX2</t>
  </si>
  <si>
    <t>PPP2R1B</t>
  </si>
  <si>
    <t>EDEM2</t>
  </si>
  <si>
    <t>SLC35G6</t>
  </si>
  <si>
    <t>TIMM22</t>
  </si>
  <si>
    <t>ANK2</t>
  </si>
  <si>
    <t>GDF7</t>
  </si>
  <si>
    <t>GSC2</t>
  </si>
  <si>
    <t>TAF1D</t>
  </si>
  <si>
    <t>NEB</t>
  </si>
  <si>
    <t>CYP1B1</t>
  </si>
  <si>
    <t>TMEM50B</t>
  </si>
  <si>
    <t>OSBPL9</t>
  </si>
  <si>
    <t>CCDC166</t>
  </si>
  <si>
    <t>ZNF331</t>
  </si>
  <si>
    <t>LAMTOR4</t>
  </si>
  <si>
    <t>SC5D</t>
  </si>
  <si>
    <t>RSC1A1</t>
  </si>
  <si>
    <t>TBX1</t>
  </si>
  <si>
    <t>DDX19A</t>
  </si>
  <si>
    <t>ICK</t>
  </si>
  <si>
    <t>M6PR</t>
  </si>
  <si>
    <t>C8orf4</t>
  </si>
  <si>
    <t>GGT5</t>
  </si>
  <si>
    <t>SMARCC1</t>
  </si>
  <si>
    <t>CKLF</t>
  </si>
  <si>
    <t>UBE2B</t>
  </si>
  <si>
    <t>SF3A2</t>
  </si>
  <si>
    <t>ZNF484</t>
  </si>
  <si>
    <t>BTBD16</t>
  </si>
  <si>
    <t>KLC4</t>
  </si>
  <si>
    <t>TRPC3</t>
  </si>
  <si>
    <t>GTF2H1</t>
  </si>
  <si>
    <t>SRRD</t>
  </si>
  <si>
    <t>ICE1</t>
  </si>
  <si>
    <t>RPS6KA1</t>
  </si>
  <si>
    <t>HEATR1</t>
  </si>
  <si>
    <t>CHMP6</t>
  </si>
  <si>
    <t>NPC2</t>
  </si>
  <si>
    <t>NCOA6</t>
  </si>
  <si>
    <t>DNAJC19</t>
  </si>
  <si>
    <t>HIST1H2AK</t>
  </si>
  <si>
    <t>ATPIF1</t>
  </si>
  <si>
    <t>HIST1H1E</t>
  </si>
  <si>
    <t>RAC1</t>
  </si>
  <si>
    <t>PTPRA</t>
  </si>
  <si>
    <t>TRIM47</t>
  </si>
  <si>
    <t>KCNK4</t>
  </si>
  <si>
    <t>IQCD</t>
  </si>
  <si>
    <t>OR52B2</t>
  </si>
  <si>
    <t>SLC18A2</t>
  </si>
  <si>
    <t>PIGO</t>
  </si>
  <si>
    <t>INTS10</t>
  </si>
  <si>
    <t>DPH7</t>
  </si>
  <si>
    <t>C8orf44-SGK3</t>
  </si>
  <si>
    <t>FBXO21</t>
  </si>
  <si>
    <t>SLC2A3</t>
  </si>
  <si>
    <t>GALNT5</t>
  </si>
  <si>
    <t>ITGA1</t>
  </si>
  <si>
    <t>CBY3</t>
  </si>
  <si>
    <t>SLC22A23</t>
  </si>
  <si>
    <t>BTNL8</t>
  </si>
  <si>
    <t>TMEM184A</t>
  </si>
  <si>
    <t>EEF1A1</t>
  </si>
  <si>
    <t>ABHD12</t>
  </si>
  <si>
    <t>BTNL2</t>
  </si>
  <si>
    <t>PODNL1</t>
  </si>
  <si>
    <t>ECI2</t>
  </si>
  <si>
    <t>TFAP2C</t>
  </si>
  <si>
    <t>EPO</t>
  </si>
  <si>
    <t>LOC389602</t>
  </si>
  <si>
    <t>ESYT1</t>
  </si>
  <si>
    <t>GLRX3</t>
  </si>
  <si>
    <t>GSK3A</t>
  </si>
  <si>
    <t>BRD4</t>
  </si>
  <si>
    <t>ABHD14A</t>
  </si>
  <si>
    <t>NOTUM</t>
  </si>
  <si>
    <t>SASH1</t>
  </si>
  <si>
    <t>C6orf203</t>
  </si>
  <si>
    <t>MEX3C</t>
  </si>
  <si>
    <t>FAH</t>
  </si>
  <si>
    <t>HOXD4</t>
  </si>
  <si>
    <t>GPR62</t>
  </si>
  <si>
    <t>OR2D2</t>
  </si>
  <si>
    <t>ANO6</t>
  </si>
  <si>
    <t>OR4S2</t>
  </si>
  <si>
    <t>LCE1E</t>
  </si>
  <si>
    <t>CPLX1</t>
  </si>
  <si>
    <t>INTS7</t>
  </si>
  <si>
    <t>MT3</t>
  </si>
  <si>
    <t>ST8SIA2</t>
  </si>
  <si>
    <t>DTYMK</t>
  </si>
  <si>
    <t>CCDC173</t>
  </si>
  <si>
    <t>IRX1</t>
  </si>
  <si>
    <t>PDZD7</t>
  </si>
  <si>
    <t>ARL6IP5</t>
  </si>
  <si>
    <t>OR11H6</t>
  </si>
  <si>
    <t>TATDN1</t>
  </si>
  <si>
    <t>C22orf31</t>
  </si>
  <si>
    <t>SRCAP</t>
  </si>
  <si>
    <t>CHRNA9</t>
  </si>
  <si>
    <t>NBAS</t>
  </si>
  <si>
    <t>FNDC1</t>
  </si>
  <si>
    <t>ICA1</t>
  </si>
  <si>
    <t>BTBD7</t>
  </si>
  <si>
    <t>CA8</t>
  </si>
  <si>
    <t>RIF1</t>
  </si>
  <si>
    <t>ACTN2</t>
  </si>
  <si>
    <t>TFAP2E</t>
  </si>
  <si>
    <t>FANK1</t>
  </si>
  <si>
    <t>SDK2</t>
  </si>
  <si>
    <t>RASGRP4</t>
  </si>
  <si>
    <t>AKIRIN1</t>
  </si>
  <si>
    <t>SLC36A2</t>
  </si>
  <si>
    <t>MRVI1</t>
  </si>
  <si>
    <t>TRPV6</t>
  </si>
  <si>
    <t>ZKSCAN5</t>
  </si>
  <si>
    <t>TRIP13</t>
  </si>
  <si>
    <t>UTS2R</t>
  </si>
  <si>
    <t>LMF1</t>
  </si>
  <si>
    <t>LOC101928592</t>
  </si>
  <si>
    <t>SLC39A7</t>
  </si>
  <si>
    <t>SHMT2</t>
  </si>
  <si>
    <t>CCDC91</t>
  </si>
  <si>
    <t>FBXO5</t>
  </si>
  <si>
    <t>ABCB10</t>
  </si>
  <si>
    <t>IFITM3</t>
  </si>
  <si>
    <t>UNC13B</t>
  </si>
  <si>
    <t>TMEM167B</t>
  </si>
  <si>
    <t>TECPR2</t>
  </si>
  <si>
    <t>ANGPTL7</t>
  </si>
  <si>
    <t>GLT1D1</t>
  </si>
  <si>
    <t>OR10R2</t>
  </si>
  <si>
    <t>ACP6</t>
  </si>
  <si>
    <t>PRR23C</t>
  </si>
  <si>
    <t>MTMR11</t>
  </si>
  <si>
    <t>SCEL</t>
  </si>
  <si>
    <t>DOCK2</t>
  </si>
  <si>
    <t>KAT6A</t>
  </si>
  <si>
    <t>GOLM1</t>
  </si>
  <si>
    <t>C2orf42</t>
  </si>
  <si>
    <t>RIN2</t>
  </si>
  <si>
    <t>CABP7</t>
  </si>
  <si>
    <t>CDK20</t>
  </si>
  <si>
    <t>DRAXIN</t>
  </si>
  <si>
    <t>AFG3L2</t>
  </si>
  <si>
    <t>MFAP2</t>
  </si>
  <si>
    <t>PCDHGA5</t>
  </si>
  <si>
    <t>GLB1L2</t>
  </si>
  <si>
    <t>CPB1</t>
  </si>
  <si>
    <t>CHRNB3</t>
  </si>
  <si>
    <t>CRHR1</t>
  </si>
  <si>
    <t>PPP1R14B</t>
  </si>
  <si>
    <t>GIMAP7</t>
  </si>
  <si>
    <t>GRAMD1C</t>
  </si>
  <si>
    <t>DTNB</t>
  </si>
  <si>
    <t>RABGGTA</t>
  </si>
  <si>
    <t>OBFC1</t>
  </si>
  <si>
    <t>PLAC9</t>
  </si>
  <si>
    <t>PKHD1L1</t>
  </si>
  <si>
    <t>BOLA1</t>
  </si>
  <si>
    <t>RCBTB2</t>
  </si>
  <si>
    <t>C14orf119</t>
  </si>
  <si>
    <t>IQCF3</t>
  </si>
  <si>
    <t>MIA3</t>
  </si>
  <si>
    <t>GLMN</t>
  </si>
  <si>
    <t>KCNH3</t>
  </si>
  <si>
    <t>GPR65</t>
  </si>
  <si>
    <t>KLHL8</t>
  </si>
  <si>
    <t>CYP46A1</t>
  </si>
  <si>
    <t>FAM84A</t>
  </si>
  <si>
    <t>BOD1</t>
  </si>
  <si>
    <t>ZIM3</t>
  </si>
  <si>
    <t>MMP3</t>
  </si>
  <si>
    <t>PSMC4</t>
  </si>
  <si>
    <t>TBCD</t>
  </si>
  <si>
    <t>MMD2</t>
  </si>
  <si>
    <t>ARGFX</t>
  </si>
  <si>
    <t>CENPP</t>
  </si>
  <si>
    <t>ACSF3</t>
  </si>
  <si>
    <t>PTN</t>
  </si>
  <si>
    <t>HGF</t>
  </si>
  <si>
    <t>FBXW7</t>
  </si>
  <si>
    <t>PCDHB14</t>
  </si>
  <si>
    <t>USP36</t>
  </si>
  <si>
    <t>MPZL3</t>
  </si>
  <si>
    <t>SUPV3L1</t>
  </si>
  <si>
    <t>HS6ST1</t>
  </si>
  <si>
    <t>WDR59</t>
  </si>
  <si>
    <t>CRYBG3</t>
  </si>
  <si>
    <t>131544</t>
  </si>
  <si>
    <t>DSG3</t>
  </si>
  <si>
    <t>RDH14</t>
  </si>
  <si>
    <t>CHFR</t>
  </si>
  <si>
    <t>CCBE1</t>
  </si>
  <si>
    <t>PGS1</t>
  </si>
  <si>
    <t>TMEM203</t>
  </si>
  <si>
    <t>CFD</t>
  </si>
  <si>
    <t>RHOBTB1</t>
  </si>
  <si>
    <t>CSN3</t>
  </si>
  <si>
    <t>OR2C1</t>
  </si>
  <si>
    <t>NAGPA</t>
  </si>
  <si>
    <t>CHAMP1</t>
  </si>
  <si>
    <t>PTPRK</t>
  </si>
  <si>
    <t>PDILT</t>
  </si>
  <si>
    <t>DCUN1D3</t>
  </si>
  <si>
    <t>REC114</t>
  </si>
  <si>
    <t>DNAI2</t>
  </si>
  <si>
    <t>IDH3B</t>
  </si>
  <si>
    <t>ADAM10</t>
  </si>
  <si>
    <t>KLK1</t>
  </si>
  <si>
    <t>PCDHGA7</t>
  </si>
  <si>
    <t>NCSTN</t>
  </si>
  <si>
    <t>KRT31</t>
  </si>
  <si>
    <t>PNPLA2</t>
  </si>
  <si>
    <t>POU3F1</t>
  </si>
  <si>
    <t>OLFM3</t>
  </si>
  <si>
    <t>C4orf26</t>
  </si>
  <si>
    <t>PSKH2</t>
  </si>
  <si>
    <t>ZASP</t>
  </si>
  <si>
    <t>EXTL2</t>
  </si>
  <si>
    <t>TBC1D15</t>
  </si>
  <si>
    <t>ATP7B</t>
  </si>
  <si>
    <t>SLC38A7</t>
  </si>
  <si>
    <t>PLAGL1</t>
  </si>
  <si>
    <t>BTBD17</t>
  </si>
  <si>
    <t>GRIP2</t>
  </si>
  <si>
    <t>NUDT19</t>
  </si>
  <si>
    <t>BACE1</t>
  </si>
  <si>
    <t>VPS72</t>
  </si>
  <si>
    <t>CASC10</t>
  </si>
  <si>
    <t>ITFG2</t>
  </si>
  <si>
    <t>GNG4</t>
  </si>
  <si>
    <t>C15orf26</t>
  </si>
  <si>
    <t>PPP2R4</t>
  </si>
  <si>
    <t>THEM4</t>
  </si>
  <si>
    <t>TMEM81</t>
  </si>
  <si>
    <t>GNRHR</t>
  </si>
  <si>
    <t>PNKD</t>
  </si>
  <si>
    <t>JRK</t>
  </si>
  <si>
    <t>PCSK9</t>
  </si>
  <si>
    <t>PCDHGB2</t>
  </si>
  <si>
    <t>C9orf89</t>
  </si>
  <si>
    <t>NME7</t>
  </si>
  <si>
    <t>KIAA0319L</t>
  </si>
  <si>
    <t>CD53</t>
  </si>
  <si>
    <t>VSTM2A</t>
  </si>
  <si>
    <t>ARMC1</t>
  </si>
  <si>
    <t>NSD1</t>
  </si>
  <si>
    <t>CAP2</t>
  </si>
  <si>
    <t>FASTKD5</t>
  </si>
  <si>
    <t>RNPC3</t>
  </si>
  <si>
    <t>MRS2</t>
  </si>
  <si>
    <t>TREML1</t>
  </si>
  <si>
    <t>CCL15</t>
  </si>
  <si>
    <t>DNAH7</t>
  </si>
  <si>
    <t>RASSF6</t>
  </si>
  <si>
    <t>SLC7A6OS</t>
  </si>
  <si>
    <t>CFAP61</t>
  </si>
  <si>
    <t>CSPG4</t>
  </si>
  <si>
    <t>ZNF354A</t>
  </si>
  <si>
    <t>NDUFV2</t>
  </si>
  <si>
    <t>ZNF691</t>
  </si>
  <si>
    <t>TGM7</t>
  </si>
  <si>
    <t>SLC1A7</t>
  </si>
  <si>
    <t>CDV3</t>
  </si>
  <si>
    <t>CACNG6</t>
  </si>
  <si>
    <t>FGF21</t>
  </si>
  <si>
    <t>KLK2</t>
  </si>
  <si>
    <t>MAP2K3</t>
  </si>
  <si>
    <t>TMEM108</t>
  </si>
  <si>
    <t>NGB</t>
  </si>
  <si>
    <t>SPINK14</t>
  </si>
  <si>
    <t>ESYT2</t>
  </si>
  <si>
    <t>RANBP10</t>
  </si>
  <si>
    <t>UTP20</t>
  </si>
  <si>
    <t>PABPC4L</t>
  </si>
  <si>
    <t>PTP4A2</t>
  </si>
  <si>
    <t>LOC729159</t>
  </si>
  <si>
    <t>MIB2</t>
  </si>
  <si>
    <t>MOGAT1</t>
  </si>
  <si>
    <t>WASF1</t>
  </si>
  <si>
    <t>ARHGEF4</t>
  </si>
  <si>
    <t>MEOX1</t>
  </si>
  <si>
    <t>TBCEL</t>
  </si>
  <si>
    <t>AMH</t>
  </si>
  <si>
    <t>CAPZB</t>
  </si>
  <si>
    <t>SLC38A6</t>
  </si>
  <si>
    <t>SERPINH1</t>
  </si>
  <si>
    <t>CCSAP</t>
  </si>
  <si>
    <t>RAB11B</t>
  </si>
  <si>
    <t>HSF1</t>
  </si>
  <si>
    <t>GLDN</t>
  </si>
  <si>
    <t>LNPEP</t>
  </si>
  <si>
    <t>CARD8</t>
  </si>
  <si>
    <t>MT1E</t>
  </si>
  <si>
    <t>HES7</t>
  </si>
  <si>
    <t>TCN2</t>
  </si>
  <si>
    <t>RYK</t>
  </si>
  <si>
    <t>SMYD1</t>
  </si>
  <si>
    <t>AVEN</t>
  </si>
  <si>
    <t>MAML2</t>
  </si>
  <si>
    <t>RNF187</t>
  </si>
  <si>
    <t>RNF13</t>
  </si>
  <si>
    <t>SCAMP5</t>
  </si>
  <si>
    <t>NID1</t>
  </si>
  <si>
    <t>AQP5</t>
  </si>
  <si>
    <t>LOC101929747</t>
  </si>
  <si>
    <t>C1orf74</t>
  </si>
  <si>
    <t>PECAM1</t>
  </si>
  <si>
    <t>GFER</t>
  </si>
  <si>
    <t>EYA4</t>
  </si>
  <si>
    <t>CD9</t>
  </si>
  <si>
    <t>NMT2</t>
  </si>
  <si>
    <t>OR6C76</t>
  </si>
  <si>
    <t>KRTAP9-3</t>
  </si>
  <si>
    <t>MND1</t>
  </si>
  <si>
    <t>WNT1</t>
  </si>
  <si>
    <t>PCDHGB3</t>
  </si>
  <si>
    <t>PCDHGA6</t>
  </si>
  <si>
    <t>UNK</t>
  </si>
  <si>
    <t>BPIFB2</t>
  </si>
  <si>
    <t>SLC39A6</t>
  </si>
  <si>
    <t>LRRC6</t>
  </si>
  <si>
    <t>DNAJC7</t>
  </si>
  <si>
    <t>PCDHGA4</t>
  </si>
  <si>
    <t>WWTR1</t>
  </si>
  <si>
    <t>SBNO1</t>
  </si>
  <si>
    <t>MCRS1</t>
  </si>
  <si>
    <t>TRMT112</t>
  </si>
  <si>
    <t>MSRB1</t>
  </si>
  <si>
    <t>SYT2</t>
  </si>
  <si>
    <t>ERCC6-PGBD3</t>
  </si>
  <si>
    <t>TMEM254</t>
  </si>
  <si>
    <t>SYCE1</t>
  </si>
  <si>
    <t>ANAPC7</t>
  </si>
  <si>
    <t>CASP8</t>
  </si>
  <si>
    <t>C14orf142</t>
  </si>
  <si>
    <t>WARS</t>
  </si>
  <si>
    <t>RGS12</t>
  </si>
  <si>
    <t>ACSM3</t>
  </si>
  <si>
    <t>CDC7</t>
  </si>
  <si>
    <t>C15orf53</t>
  </si>
  <si>
    <t>ZNF488</t>
  </si>
  <si>
    <t>ASB14</t>
  </si>
  <si>
    <t>CTTN</t>
  </si>
  <si>
    <t>GDPD1</t>
  </si>
  <si>
    <t>ADAM29</t>
  </si>
  <si>
    <t>STK40</t>
  </si>
  <si>
    <t>IFT81</t>
  </si>
  <si>
    <t>SMCO4</t>
  </si>
  <si>
    <t>FBXO43</t>
  </si>
  <si>
    <t>HEPACAM</t>
  </si>
  <si>
    <t>COX20</t>
  </si>
  <si>
    <t>FCRL6</t>
  </si>
  <si>
    <t>ZNF679</t>
  </si>
  <si>
    <t>PCDHGA3</t>
  </si>
  <si>
    <t>UBE2C</t>
  </si>
  <si>
    <t>ASGR2</t>
  </si>
  <si>
    <t>ARSG</t>
  </si>
  <si>
    <t>H2AFJ</t>
  </si>
  <si>
    <t>OR2AE1</t>
  </si>
  <si>
    <t>HINT3</t>
  </si>
  <si>
    <t>FAM111A</t>
  </si>
  <si>
    <t>ZNF217</t>
  </si>
  <si>
    <t>MTERF3</t>
  </si>
  <si>
    <t>TAF2</t>
  </si>
  <si>
    <t>CCDC179</t>
  </si>
  <si>
    <t>CTSH</t>
  </si>
  <si>
    <t>LRRC61</t>
  </si>
  <si>
    <t>ADGRE3</t>
  </si>
  <si>
    <t>DDX59</t>
  </si>
  <si>
    <t>OR10A4</t>
  </si>
  <si>
    <t>EVX2</t>
  </si>
  <si>
    <t>IRF7</t>
  </si>
  <si>
    <t>CXCR2</t>
  </si>
  <si>
    <t>GP6</t>
  </si>
  <si>
    <t>SLC39A2</t>
  </si>
  <si>
    <t>MUC21</t>
  </si>
  <si>
    <t>NATD1</t>
  </si>
  <si>
    <t>ZNF285</t>
  </si>
  <si>
    <t>CTNNB1</t>
  </si>
  <si>
    <t>TUBB2A</t>
  </si>
  <si>
    <t>ZNF559-ZNF177</t>
  </si>
  <si>
    <t>MYCN</t>
  </si>
  <si>
    <t>CCDC64B</t>
  </si>
  <si>
    <t>ZNF98</t>
  </si>
  <si>
    <t>B3GALT2</t>
  </si>
  <si>
    <t>WDYHV1</t>
  </si>
  <si>
    <t>DCLRE1B</t>
  </si>
  <si>
    <t>FAM32A</t>
  </si>
  <si>
    <t>GPI</t>
  </si>
  <si>
    <t>AIFM2</t>
  </si>
  <si>
    <t>SAMD5</t>
  </si>
  <si>
    <t>PDCD11</t>
  </si>
  <si>
    <t>PCDHGB1</t>
  </si>
  <si>
    <t>TAS2R1</t>
  </si>
  <si>
    <t>NUGGC</t>
  </si>
  <si>
    <t>LZTR1</t>
  </si>
  <si>
    <t>TOP2B</t>
  </si>
  <si>
    <t>ZNF593</t>
  </si>
  <si>
    <t>ITGB1</t>
  </si>
  <si>
    <t>SLC6A3</t>
  </si>
  <si>
    <t>IER2</t>
  </si>
  <si>
    <t>NUMB</t>
  </si>
  <si>
    <t>DDX23</t>
  </si>
  <si>
    <t>N4BP1</t>
  </si>
  <si>
    <t>ATP1A2</t>
  </si>
  <si>
    <t>MYO18B</t>
  </si>
  <si>
    <t>PUSL1</t>
  </si>
  <si>
    <t>ZBTB34</t>
  </si>
  <si>
    <t>CHURC1</t>
  </si>
  <si>
    <t>CIDEC</t>
  </si>
  <si>
    <t>SLC13A4</t>
  </si>
  <si>
    <t>EN1</t>
  </si>
  <si>
    <t>POC1B-GALNT4</t>
  </si>
  <si>
    <t>ZNF708</t>
  </si>
  <si>
    <t>OR52E2</t>
  </si>
  <si>
    <t>ANKRD33B</t>
  </si>
  <si>
    <t>LILRA6</t>
  </si>
  <si>
    <t>HIST1H3E</t>
  </si>
  <si>
    <t>BAD</t>
  </si>
  <si>
    <t>VWA8</t>
  </si>
  <si>
    <t>ACBD3</t>
  </si>
  <si>
    <t>ZNF221</t>
  </si>
  <si>
    <t>CCDC7</t>
  </si>
  <si>
    <t>CCDC18</t>
  </si>
  <si>
    <t>ABI1</t>
  </si>
  <si>
    <t>PDS5A</t>
  </si>
  <si>
    <t>MTHFD1</t>
  </si>
  <si>
    <t>RUFY1</t>
  </si>
  <si>
    <t>CCKAR</t>
  </si>
  <si>
    <t>HEBP1</t>
  </si>
  <si>
    <t>PGBD4</t>
  </si>
  <si>
    <t>ZNF440</t>
  </si>
  <si>
    <t>SUCNR1</t>
  </si>
  <si>
    <t>PGA5</t>
  </si>
  <si>
    <t>CPSF3L</t>
  </si>
  <si>
    <t>KRTAP10-12</t>
  </si>
  <si>
    <t>SMPDL3B</t>
  </si>
  <si>
    <t>MRPL48</t>
  </si>
  <si>
    <t>ACBD5</t>
  </si>
  <si>
    <t>PWP1</t>
  </si>
  <si>
    <t>C17orf47</t>
  </si>
  <si>
    <t>ARHGEF33</t>
  </si>
  <si>
    <t>OR2Z1</t>
  </si>
  <si>
    <t>CHST1</t>
  </si>
  <si>
    <t>MAFF</t>
  </si>
  <si>
    <t>FAM200A</t>
  </si>
  <si>
    <t>LTBP1</t>
  </si>
  <si>
    <t>SVOPL</t>
  </si>
  <si>
    <t>ZMYND19</t>
  </si>
  <si>
    <t>DOK3</t>
  </si>
  <si>
    <t>ZDHHC11</t>
  </si>
  <si>
    <t>SMOC1</t>
  </si>
  <si>
    <t>ELF1</t>
  </si>
  <si>
    <t>APBA2</t>
  </si>
  <si>
    <t>UBFD1</t>
  </si>
  <si>
    <t>NICN1</t>
  </si>
  <si>
    <t>DYRK3</t>
  </si>
  <si>
    <t>CXCR5</t>
  </si>
  <si>
    <t>TRD</t>
  </si>
  <si>
    <t>RAB5A</t>
  </si>
  <si>
    <t>P4HA2</t>
  </si>
  <si>
    <t>DPPA5</t>
  </si>
  <si>
    <t>SCN8A</t>
  </si>
  <si>
    <t>OXA1L</t>
  </si>
  <si>
    <t>LOC285556</t>
  </si>
  <si>
    <t>CLPSL1</t>
  </si>
  <si>
    <t>NWD1</t>
  </si>
  <si>
    <t>SPESP1</t>
  </si>
  <si>
    <t>SPRED2</t>
  </si>
  <si>
    <t>PCDHGA2</t>
  </si>
  <si>
    <t>IFT122</t>
  </si>
  <si>
    <t>SELPLG</t>
  </si>
  <si>
    <t>SVOP</t>
  </si>
  <si>
    <t>KRTAP5-4</t>
  </si>
  <si>
    <t>MCM2</t>
  </si>
  <si>
    <t>SKP2</t>
  </si>
  <si>
    <t>GPATCH1</t>
  </si>
  <si>
    <t>ZFP69B</t>
  </si>
  <si>
    <t>CALML3</t>
  </si>
  <si>
    <t>SPR</t>
  </si>
  <si>
    <t>PIRT</t>
  </si>
  <si>
    <t>BCL9L</t>
  </si>
  <si>
    <t>TTC28</t>
  </si>
  <si>
    <t>C2orf16</t>
  </si>
  <si>
    <t>WDR78</t>
  </si>
  <si>
    <t>HEYL</t>
  </si>
  <si>
    <t>EDF1</t>
  </si>
  <si>
    <t>PTPRO</t>
  </si>
  <si>
    <t>FKBP9</t>
  </si>
  <si>
    <t>LRRC19</t>
  </si>
  <si>
    <t>MAN1C1</t>
  </si>
  <si>
    <t>GPR35</t>
  </si>
  <si>
    <t>RAD9B</t>
  </si>
  <si>
    <t>PPA1</t>
  </si>
  <si>
    <t>PCDHGA8</t>
  </si>
  <si>
    <t>PCDHGA1</t>
  </si>
  <si>
    <t>CWC27</t>
  </si>
  <si>
    <t>CDC37</t>
  </si>
  <si>
    <t>NEDD4L</t>
  </si>
  <si>
    <t>DHX30</t>
  </si>
  <si>
    <t>JOSD2</t>
  </si>
  <si>
    <t>TRMT11</t>
  </si>
  <si>
    <t>TMED2</t>
  </si>
  <si>
    <t>KAZALD1</t>
  </si>
  <si>
    <t>TSEN2</t>
  </si>
  <si>
    <t>CAGE1</t>
  </si>
  <si>
    <t>ZNF662</t>
  </si>
  <si>
    <t>NOP58</t>
  </si>
  <si>
    <t>GTF2B</t>
  </si>
  <si>
    <t>EPOR</t>
  </si>
  <si>
    <t>CDADC1</t>
  </si>
  <si>
    <t>HCN4</t>
  </si>
  <si>
    <t>IQCA1L</t>
  </si>
  <si>
    <t>OASL</t>
  </si>
  <si>
    <t>JAKMIP1</t>
  </si>
  <si>
    <t>RGL4</t>
  </si>
  <si>
    <t>ANKRD53</t>
  </si>
  <si>
    <t>ADCY9</t>
  </si>
  <si>
    <t>KIF7</t>
  </si>
  <si>
    <t>ITPRIP</t>
  </si>
  <si>
    <t>RNF185</t>
  </si>
  <si>
    <t>CNN1</t>
  </si>
  <si>
    <t>BEST2</t>
  </si>
  <si>
    <t>CKAP4</t>
  </si>
  <si>
    <t>KIF1B</t>
  </si>
  <si>
    <t>METTL9</t>
  </si>
  <si>
    <t>GOSR1</t>
  </si>
  <si>
    <t>CYP4A22</t>
  </si>
  <si>
    <t>FMO2</t>
  </si>
  <si>
    <t>WDR43</t>
  </si>
  <si>
    <t>CD5L</t>
  </si>
  <si>
    <t>UBA2</t>
  </si>
  <si>
    <t>VAV3</t>
  </si>
  <si>
    <t>TSPAN19</t>
  </si>
  <si>
    <t>MPV17</t>
  </si>
  <si>
    <t>ZNF526</t>
  </si>
  <si>
    <t>BCL2L15</t>
  </si>
  <si>
    <t>TMEM45B</t>
  </si>
  <si>
    <t>KLRC4</t>
  </si>
  <si>
    <t>SAYSD1</t>
  </si>
  <si>
    <t>EIF4EBP3</t>
  </si>
  <si>
    <t>UBALD1</t>
  </si>
  <si>
    <t>MRPL43</t>
  </si>
  <si>
    <t>TPO</t>
  </si>
  <si>
    <t>SOHLH1</t>
  </si>
  <si>
    <t>MPC2</t>
  </si>
  <si>
    <t>CLEC2L</t>
  </si>
  <si>
    <t>THOC6</t>
  </si>
  <si>
    <t>CLEC9A</t>
  </si>
  <si>
    <t>STOX2</t>
  </si>
  <si>
    <t>PKM</t>
  </si>
  <si>
    <t>SLC17A9</t>
  </si>
  <si>
    <t>NUSAP1</t>
  </si>
  <si>
    <t>ZNF878</t>
  </si>
  <si>
    <t>SLC35E1</t>
  </si>
  <si>
    <t>GJB4</t>
  </si>
  <si>
    <t>LOC101927824</t>
  </si>
  <si>
    <t>IFT74</t>
  </si>
  <si>
    <t>FAM186B</t>
  </si>
  <si>
    <t>GAL3ST3</t>
  </si>
  <si>
    <t>DFNB31</t>
  </si>
  <si>
    <t>SPAG16</t>
  </si>
  <si>
    <t>NOP16</t>
  </si>
  <si>
    <t>TM9SF3</t>
  </si>
  <si>
    <t>PCDHB15</t>
  </si>
  <si>
    <t>MRAS</t>
  </si>
  <si>
    <t>ETV3</t>
  </si>
  <si>
    <t>MCM7</t>
  </si>
  <si>
    <t>PRR25</t>
  </si>
  <si>
    <t>GPR88</t>
  </si>
  <si>
    <t>WBP1L</t>
  </si>
  <si>
    <t>RTN4RL1</t>
  </si>
  <si>
    <t>PCDHGB4</t>
  </si>
  <si>
    <t>ETV7</t>
  </si>
  <si>
    <t>SNRPN</t>
  </si>
  <si>
    <t>TTBK2</t>
  </si>
  <si>
    <t>GADD45B</t>
  </si>
  <si>
    <t>KRTAP19-8</t>
  </si>
  <si>
    <t>CNGB1</t>
  </si>
  <si>
    <t>DAGLB</t>
  </si>
  <si>
    <t>HESX1</t>
  </si>
  <si>
    <t>CCDC141</t>
  </si>
  <si>
    <t>SFXN2</t>
  </si>
  <si>
    <t>C10orf82</t>
  </si>
  <si>
    <t>MORN5</t>
  </si>
  <si>
    <t>SLC37A1</t>
  </si>
  <si>
    <t>SLC22A6</t>
  </si>
  <si>
    <t>ALAD</t>
  </si>
  <si>
    <t>HN1L</t>
  </si>
  <si>
    <t>PABPC4</t>
  </si>
  <si>
    <t>GCC2</t>
  </si>
  <si>
    <t>CHCHD4</t>
  </si>
  <si>
    <t>SLC27A3</t>
  </si>
  <si>
    <t>HSPA6</t>
  </si>
  <si>
    <t>MTHFD2L</t>
  </si>
  <si>
    <t>VASH1</t>
  </si>
  <si>
    <t>MMAB</t>
  </si>
  <si>
    <t>TEX33</t>
  </si>
  <si>
    <t>SCN4A</t>
  </si>
  <si>
    <t>N6AMT2</t>
  </si>
  <si>
    <t>DDX20</t>
  </si>
  <si>
    <t>SHISA5</t>
  </si>
  <si>
    <t>SARDH</t>
  </si>
  <si>
    <t>GCNT2</t>
  </si>
  <si>
    <t>NAA38</t>
  </si>
  <si>
    <t>KIAA0101</t>
  </si>
  <si>
    <t>LMTK2</t>
  </si>
  <si>
    <t>ITGA2B</t>
  </si>
  <si>
    <t>RGL1</t>
  </si>
  <si>
    <t>TMEM243</t>
  </si>
  <si>
    <t>POLR2G</t>
  </si>
  <si>
    <t>MRPS24</t>
  </si>
  <si>
    <t>SEMA6C</t>
  </si>
  <si>
    <t>SNIP1</t>
  </si>
  <si>
    <t>GUCY1A2</t>
  </si>
  <si>
    <t>SPDYE6</t>
  </si>
  <si>
    <t>LOC81691</t>
  </si>
  <si>
    <t>SERP1</t>
  </si>
  <si>
    <t>KRTAP9-8</t>
  </si>
  <si>
    <t>VNN3</t>
  </si>
  <si>
    <t>PPP1R14D</t>
  </si>
  <si>
    <t>LCAT</t>
  </si>
  <si>
    <t>TMEM251</t>
  </si>
  <si>
    <t>EML1</t>
  </si>
  <si>
    <t>REN</t>
  </si>
  <si>
    <t>PMVK</t>
  </si>
  <si>
    <t>PLA2G12A</t>
  </si>
  <si>
    <t>ESRP1</t>
  </si>
  <si>
    <t>ABCF3</t>
  </si>
  <si>
    <t>PSMA7</t>
  </si>
  <si>
    <t>PSMB5</t>
  </si>
  <si>
    <t>RABL3</t>
  </si>
  <si>
    <t>TRH</t>
  </si>
  <si>
    <t>KLF3</t>
  </si>
  <si>
    <t>SMOC2</t>
  </si>
  <si>
    <t>HIPK1</t>
  </si>
  <si>
    <t>NUDT1</t>
  </si>
  <si>
    <t>RGS3</t>
  </si>
  <si>
    <t>DCN</t>
  </si>
  <si>
    <t>PLA2G10</t>
  </si>
  <si>
    <t>DMRT2</t>
  </si>
  <si>
    <t>KRTAP9-4</t>
  </si>
  <si>
    <t>BCHE</t>
  </si>
  <si>
    <t>GLOD4</t>
  </si>
  <si>
    <t>NELL1</t>
  </si>
  <si>
    <t>MDP1</t>
  </si>
  <si>
    <t>LOXL2</t>
  </si>
  <si>
    <t>4017</t>
  </si>
  <si>
    <t>CDH24</t>
  </si>
  <si>
    <t>ARHGEF3</t>
  </si>
  <si>
    <t>SLC23A1</t>
  </si>
  <si>
    <t>TRAIP</t>
  </si>
  <si>
    <t>LOC100144595</t>
  </si>
  <si>
    <t>NCAPD2</t>
  </si>
  <si>
    <t>LSG1</t>
  </si>
  <si>
    <t>ELOF1</t>
  </si>
  <si>
    <t>CLDN20</t>
  </si>
  <si>
    <t>VAX1</t>
  </si>
  <si>
    <t>RPE</t>
  </si>
  <si>
    <t>C11orf31</t>
  </si>
  <si>
    <t>ZMYND15</t>
  </si>
  <si>
    <t>CACUL1</t>
  </si>
  <si>
    <t>ONECUT2</t>
  </si>
  <si>
    <t>CREB3</t>
  </si>
  <si>
    <t>RAB38</t>
  </si>
  <si>
    <t>OTUD7B</t>
  </si>
  <si>
    <t>C2orf66</t>
  </si>
  <si>
    <t>DCDC2B</t>
  </si>
  <si>
    <t>UGT3A2</t>
  </si>
  <si>
    <t>FZD2</t>
  </si>
  <si>
    <t>APOC3</t>
  </si>
  <si>
    <t>SLC46A2</t>
  </si>
  <si>
    <t>SLC7A14</t>
  </si>
  <si>
    <t>HIST2H2BF</t>
  </si>
  <si>
    <t>OR5AC2</t>
  </si>
  <si>
    <t>SLC2A7</t>
  </si>
  <si>
    <t>SCCPDH</t>
  </si>
  <si>
    <t>ETNPPL</t>
  </si>
  <si>
    <t>SWT1</t>
  </si>
  <si>
    <t>SOCS3</t>
  </si>
  <si>
    <t>SSPO</t>
  </si>
  <si>
    <t>LOC101927509</t>
  </si>
  <si>
    <t>LOC101928631</t>
  </si>
  <si>
    <t>ZBED3</t>
  </si>
  <si>
    <t>OR4K17</t>
  </si>
  <si>
    <t>DIS3L2</t>
  </si>
  <si>
    <t>PANX3</t>
  </si>
  <si>
    <t>CAPS</t>
  </si>
  <si>
    <t>UBE2W</t>
  </si>
  <si>
    <t>ARHGAP18</t>
  </si>
  <si>
    <t>WFDC10A</t>
  </si>
  <si>
    <t>KRTAP10-7</t>
  </si>
  <si>
    <t>DNAH6</t>
  </si>
  <si>
    <t>GNB2L1</t>
  </si>
  <si>
    <t>SPATA19</t>
  </si>
  <si>
    <t>DNPEP</t>
  </si>
  <si>
    <t>TCF7L2</t>
  </si>
  <si>
    <t>RHOJ</t>
  </si>
  <si>
    <t>TARBP1</t>
  </si>
  <si>
    <t>THUMPD1</t>
  </si>
  <si>
    <t>CIB4</t>
  </si>
  <si>
    <t>UTS2B</t>
  </si>
  <si>
    <t>FAM163B</t>
  </si>
  <si>
    <t>CDC73</t>
  </si>
  <si>
    <t>IL33</t>
  </si>
  <si>
    <t>TGFB1</t>
  </si>
  <si>
    <t>SLC50A1</t>
  </si>
  <si>
    <t>DENND4C</t>
  </si>
  <si>
    <t>SRRM3</t>
  </si>
  <si>
    <t>FAM110C</t>
  </si>
  <si>
    <t>UBXN6</t>
  </si>
  <si>
    <t>MDM4</t>
  </si>
  <si>
    <t>LRRC8A</t>
  </si>
  <si>
    <t>DRICH1</t>
  </si>
  <si>
    <t>OR9G4</t>
  </si>
  <si>
    <t>PKIA</t>
  </si>
  <si>
    <t>NOLC1</t>
  </si>
  <si>
    <t>ATP2A3</t>
  </si>
  <si>
    <t>C22orf39</t>
  </si>
  <si>
    <t>PACRGL</t>
  </si>
  <si>
    <t>CCDC25</t>
  </si>
  <si>
    <t>ADAD1</t>
  </si>
  <si>
    <t>ACTL6A</t>
  </si>
  <si>
    <t>WDR26</t>
  </si>
  <si>
    <t>ORM1</t>
  </si>
  <si>
    <t>TDO2</t>
  </si>
  <si>
    <t>RBM33</t>
  </si>
  <si>
    <t>ATP1B1</t>
  </si>
  <si>
    <t>CD248</t>
  </si>
  <si>
    <t>SYDE1</t>
  </si>
  <si>
    <t>EPHX3</t>
  </si>
  <si>
    <t>FAM107B</t>
  </si>
  <si>
    <t>SYNE1</t>
  </si>
  <si>
    <t>EREG</t>
  </si>
  <si>
    <t>DUOX1</t>
  </si>
  <si>
    <t>MYH7B</t>
  </si>
  <si>
    <t>ADAMTSL4</t>
  </si>
  <si>
    <t>MVP</t>
  </si>
  <si>
    <t>MRPL44</t>
  </si>
  <si>
    <t>ACTR8</t>
  </si>
  <si>
    <t>TMEM189</t>
  </si>
  <si>
    <t>TBPL1</t>
  </si>
  <si>
    <t>ARRDC1</t>
  </si>
  <si>
    <t>CBLB</t>
  </si>
  <si>
    <t>ZNF689</t>
  </si>
  <si>
    <t>LRRC8D</t>
  </si>
  <si>
    <t>HMGN3</t>
  </si>
  <si>
    <t>TOMM40</t>
  </si>
  <si>
    <t>OPN4</t>
  </si>
  <si>
    <t>MPHOSPH10</t>
  </si>
  <si>
    <t>SERINC4</t>
  </si>
  <si>
    <t>ZNF699</t>
  </si>
  <si>
    <t>NPL</t>
  </si>
  <si>
    <t>PNPLA3</t>
  </si>
  <si>
    <t>KIAA0753</t>
  </si>
  <si>
    <t>SPAG1</t>
  </si>
  <si>
    <t>PDE2A</t>
  </si>
  <si>
    <t>LCMT1</t>
  </si>
  <si>
    <t>ARID3A</t>
  </si>
  <si>
    <t>ALX4</t>
  </si>
  <si>
    <t>SFT2D3</t>
  </si>
  <si>
    <t>PANO1</t>
  </si>
  <si>
    <t>CTAGE1</t>
  </si>
  <si>
    <t>FXYD6</t>
  </si>
  <si>
    <t>LRRC40</t>
  </si>
  <si>
    <t>PRR4</t>
  </si>
  <si>
    <t>SNRNP200</t>
  </si>
  <si>
    <t>PPTC7</t>
  </si>
  <si>
    <t>CLINT1</t>
  </si>
  <si>
    <t>ZNF30</t>
  </si>
  <si>
    <t>NETO2</t>
  </si>
  <si>
    <t>PELO</t>
  </si>
  <si>
    <t>CST5</t>
  </si>
  <si>
    <t>PCDHGB6</t>
  </si>
  <si>
    <t>C16orf71</t>
  </si>
  <si>
    <t>CRAT</t>
  </si>
  <si>
    <t>RPP38</t>
  </si>
  <si>
    <t>SPCS2</t>
  </si>
  <si>
    <t>FIG4</t>
  </si>
  <si>
    <t>ARL14EPL</t>
  </si>
  <si>
    <t>FBXO22</t>
  </si>
  <si>
    <t>LCTL</t>
  </si>
  <si>
    <t>LDHD</t>
  </si>
  <si>
    <t>SULT2A1</t>
  </si>
  <si>
    <t>KIAA1024L</t>
  </si>
  <si>
    <t>ACIN1</t>
  </si>
  <si>
    <t>SLC22A31</t>
  </si>
  <si>
    <t>GALNT1</t>
  </si>
  <si>
    <t>CSN2</t>
  </si>
  <si>
    <t>CNEP1R1</t>
  </si>
  <si>
    <t>AADAC</t>
  </si>
  <si>
    <t>DEPDC1B</t>
  </si>
  <si>
    <t>TTC39B</t>
  </si>
  <si>
    <t>ULK3</t>
  </si>
  <si>
    <t>CKLF-CMTM1</t>
  </si>
  <si>
    <t>VIT</t>
  </si>
  <si>
    <t>ULK1</t>
  </si>
  <si>
    <t>FAM207A</t>
  </si>
  <si>
    <t>PRPF40B</t>
  </si>
  <si>
    <t>ERCC8</t>
  </si>
  <si>
    <t>NEFL</t>
  </si>
  <si>
    <t>COL9A2</t>
  </si>
  <si>
    <t>OBSCN</t>
  </si>
  <si>
    <t>PITX2</t>
  </si>
  <si>
    <t>HHIP</t>
  </si>
  <si>
    <t>IBTK</t>
  </si>
  <si>
    <t>EEF2K</t>
  </si>
  <si>
    <t>ZNF716</t>
  </si>
  <si>
    <t>SLC34A3</t>
  </si>
  <si>
    <t>EHBP1L1</t>
  </si>
  <si>
    <t>PIGM</t>
  </si>
  <si>
    <t>APBB3</t>
  </si>
  <si>
    <t>ISM1</t>
  </si>
  <si>
    <t>KIAA0825</t>
  </si>
  <si>
    <t>ARIH1</t>
  </si>
  <si>
    <t>SIRT4</t>
  </si>
  <si>
    <t>RPS21</t>
  </si>
  <si>
    <t>CHST14</t>
  </si>
  <si>
    <t>MAFG</t>
  </si>
  <si>
    <t>ERAP2</t>
  </si>
  <si>
    <t>RPS15</t>
  </si>
  <si>
    <t>TRPM7</t>
  </si>
  <si>
    <t>EYS</t>
  </si>
  <si>
    <t>PDLIM7</t>
  </si>
  <si>
    <t>OR7A17</t>
  </si>
  <si>
    <t>CMTM7</t>
  </si>
  <si>
    <t>COLEC11</t>
  </si>
  <si>
    <t>TMBIM1</t>
  </si>
  <si>
    <t>REPS1</t>
  </si>
  <si>
    <t>SDE2</t>
  </si>
  <si>
    <t>GNA12</t>
  </si>
  <si>
    <t>SFMBT1</t>
  </si>
  <si>
    <t>IL11RA</t>
  </si>
  <si>
    <t>ZNF784</t>
  </si>
  <si>
    <t>GAD2</t>
  </si>
  <si>
    <t>KCNJ2</t>
  </si>
  <si>
    <t>INIP</t>
  </si>
  <si>
    <t>GPRC5C</t>
  </si>
  <si>
    <t>TMEM91</t>
  </si>
  <si>
    <t>ZNF71</t>
  </si>
  <si>
    <t>RAB28</t>
  </si>
  <si>
    <t>NTSR2</t>
  </si>
  <si>
    <t>RAVER2</t>
  </si>
  <si>
    <t>PSAPL1</t>
  </si>
  <si>
    <t>GRXCR1</t>
  </si>
  <si>
    <t>AGRP</t>
  </si>
  <si>
    <t>UIMC1</t>
  </si>
  <si>
    <t>KHDRBS1</t>
  </si>
  <si>
    <t>TPPP</t>
  </si>
  <si>
    <t>SNAI1</t>
  </si>
  <si>
    <t>NFXL1</t>
  </si>
  <si>
    <t>PANK1</t>
  </si>
  <si>
    <t>ZNF564</t>
  </si>
  <si>
    <t>LCLAT1</t>
  </si>
  <si>
    <t>GNG2</t>
  </si>
  <si>
    <t>ADPRH</t>
  </si>
  <si>
    <t>SLN</t>
  </si>
  <si>
    <t>WWC1</t>
  </si>
  <si>
    <t>TRAPPC4</t>
  </si>
  <si>
    <t>TBC1D4</t>
  </si>
  <si>
    <t>HIST4H4</t>
  </si>
  <si>
    <t>KCNA10</t>
  </si>
  <si>
    <t>LGR5</t>
  </si>
  <si>
    <t>TMEM25</t>
  </si>
  <si>
    <t>HSPD1</t>
  </si>
  <si>
    <t>SLC39A13</t>
  </si>
  <si>
    <t>ENTPD8</t>
  </si>
  <si>
    <t>TECRL</t>
  </si>
  <si>
    <t>PRICKLE2</t>
  </si>
  <si>
    <t>CGGBP1</t>
  </si>
  <si>
    <t>ARHGAP21</t>
  </si>
  <si>
    <t>PIGF</t>
  </si>
  <si>
    <t>PCDHGA9</t>
  </si>
  <si>
    <t>SOX18</t>
  </si>
  <si>
    <t>PLLP</t>
  </si>
  <si>
    <t>MEP1A</t>
  </si>
  <si>
    <t>MGRN1</t>
  </si>
  <si>
    <t>RPL26</t>
  </si>
  <si>
    <t>ENC1</t>
  </si>
  <si>
    <t>PMM1</t>
  </si>
  <si>
    <t>ADAM32</t>
  </si>
  <si>
    <t>PRSS21</t>
  </si>
  <si>
    <t>MYLK2</t>
  </si>
  <si>
    <t>FAM185A</t>
  </si>
  <si>
    <t>DPEP2</t>
  </si>
  <si>
    <t>C1orf21</t>
  </si>
  <si>
    <t>ITGBL1</t>
  </si>
  <si>
    <t>PCDHGB7</t>
  </si>
  <si>
    <t>CPZ</t>
  </si>
  <si>
    <t>ZNF177</t>
  </si>
  <si>
    <t>OPN1SW</t>
  </si>
  <si>
    <t>C10orf131</t>
  </si>
  <si>
    <t>ARL14EP</t>
  </si>
  <si>
    <t>ATP2A2</t>
  </si>
  <si>
    <t>C9orf152</t>
  </si>
  <si>
    <t>PPM1N</t>
  </si>
  <si>
    <t>SP1</t>
  </si>
  <si>
    <t>NRCAM</t>
  </si>
  <si>
    <t>MCCC1</t>
  </si>
  <si>
    <t>GPR83</t>
  </si>
  <si>
    <t>ASAH2B</t>
  </si>
  <si>
    <t>CYC1</t>
  </si>
  <si>
    <t>PAPL</t>
  </si>
  <si>
    <t>ZMAT4</t>
  </si>
  <si>
    <t>RGS21</t>
  </si>
  <si>
    <t>LENG8</t>
  </si>
  <si>
    <t>C19orf47</t>
  </si>
  <si>
    <t>UVRAG</t>
  </si>
  <si>
    <t>C12orf60</t>
  </si>
  <si>
    <t>SPDYE1</t>
  </si>
  <si>
    <t>RSPRY1</t>
  </si>
  <si>
    <t>TXNDC8</t>
  </si>
  <si>
    <t>PCDHGA10</t>
  </si>
  <si>
    <t>ZC3H18</t>
  </si>
  <si>
    <t>EEF1B2</t>
  </si>
  <si>
    <t>GCK</t>
  </si>
  <si>
    <t>L1TD1</t>
  </si>
  <si>
    <t>PPP4R4</t>
  </si>
  <si>
    <t>KIAA1644</t>
  </si>
  <si>
    <t>RASSF10</t>
  </si>
  <si>
    <t>TBX21</t>
  </si>
  <si>
    <t>AAK1</t>
  </si>
  <si>
    <t>NKX3-2</t>
  </si>
  <si>
    <t>CYP2J2</t>
  </si>
  <si>
    <t>CRIPAK</t>
  </si>
  <si>
    <t>NAGA</t>
  </si>
  <si>
    <t>SGPP1</t>
  </si>
  <si>
    <t>LCNL1</t>
  </si>
  <si>
    <t>OR51E2</t>
  </si>
  <si>
    <t>BAIAP2L2</t>
  </si>
  <si>
    <t>VAV1</t>
  </si>
  <si>
    <t>COL12A1</t>
  </si>
  <si>
    <t>DNMBP</t>
  </si>
  <si>
    <t>SGCE</t>
  </si>
  <si>
    <t>KRTCAP3</t>
  </si>
  <si>
    <t>PCDHGB5</t>
  </si>
  <si>
    <t>HOXD11</t>
  </si>
  <si>
    <t>NRN1L</t>
  </si>
  <si>
    <t>CENPT</t>
  </si>
  <si>
    <t>PTPN11</t>
  </si>
  <si>
    <t>PDIA3</t>
  </si>
  <si>
    <t>HMG20B</t>
  </si>
  <si>
    <t>ZNF621</t>
  </si>
  <si>
    <t>OR6M1</t>
  </si>
  <si>
    <t>CREG1</t>
  </si>
  <si>
    <t>OR5K1</t>
  </si>
  <si>
    <t>NINJ2</t>
  </si>
  <si>
    <t>COL18A1</t>
  </si>
  <si>
    <t>EXOSC5</t>
  </si>
  <si>
    <t>RAB44</t>
  </si>
  <si>
    <t>RNLS</t>
  </si>
  <si>
    <t>CYP4F22</t>
  </si>
  <si>
    <t>JAG1</t>
  </si>
  <si>
    <t>RNF139</t>
  </si>
  <si>
    <t>SUSD2</t>
  </si>
  <si>
    <t>SFMBT2</t>
  </si>
  <si>
    <t>ZNF671</t>
  </si>
  <si>
    <t>RDH13</t>
  </si>
  <si>
    <t>ZBTB1</t>
  </si>
  <si>
    <t>C14orf80</t>
  </si>
  <si>
    <t>C1orf234</t>
  </si>
  <si>
    <t>C7orf76</t>
  </si>
  <si>
    <t>COL21A1</t>
  </si>
  <si>
    <t>CCDC105</t>
  </si>
  <si>
    <t>KCNK5</t>
  </si>
  <si>
    <t>HBEGF</t>
  </si>
  <si>
    <t>HS3ST6</t>
  </si>
  <si>
    <t>METTL7B</t>
  </si>
  <si>
    <t>MAPK15</t>
  </si>
  <si>
    <t>UCN</t>
  </si>
  <si>
    <t>TCEANC2</t>
  </si>
  <si>
    <t>TTC23</t>
  </si>
  <si>
    <t>ZNF223</t>
  </si>
  <si>
    <t>LDB3</t>
  </si>
  <si>
    <t>NDUFA10</t>
  </si>
  <si>
    <t>NDUFA2</t>
  </si>
  <si>
    <t>NCKAP5L</t>
  </si>
  <si>
    <t>PLEKHH2</t>
  </si>
  <si>
    <t>TRIP12</t>
  </si>
  <si>
    <t>OR8B2</t>
  </si>
  <si>
    <t>MAP6</t>
  </si>
  <si>
    <t>ECM1</t>
  </si>
  <si>
    <t>SPATA32</t>
  </si>
  <si>
    <t>PRKD2</t>
  </si>
  <si>
    <t>ETFDH</t>
  </si>
  <si>
    <t>UBR3</t>
  </si>
  <si>
    <t>SERPINB13</t>
  </si>
  <si>
    <t>EFEMP1</t>
  </si>
  <si>
    <t>ZNF654</t>
  </si>
  <si>
    <t>IDO1</t>
  </si>
  <si>
    <t>FOXK1</t>
  </si>
  <si>
    <t>EGR4</t>
  </si>
  <si>
    <t>TOP3B</t>
  </si>
  <si>
    <t>ZNF879</t>
  </si>
  <si>
    <t>CLEC2A</t>
  </si>
  <si>
    <t>REEP1</t>
  </si>
  <si>
    <t>LPIN3</t>
  </si>
  <si>
    <t>SLC25A21</t>
  </si>
  <si>
    <t>SLCO6A1</t>
  </si>
  <si>
    <t>MYOG</t>
  </si>
  <si>
    <t>SEC24D</t>
  </si>
  <si>
    <t>ATG5</t>
  </si>
  <si>
    <t>PRR14</t>
  </si>
  <si>
    <t>CASQ2</t>
  </si>
  <si>
    <t>GALR2</t>
  </si>
  <si>
    <t>CLTB</t>
  </si>
  <si>
    <t>VPS13A</t>
  </si>
  <si>
    <t>MRPS28</t>
  </si>
  <si>
    <t>CCDC112</t>
  </si>
  <si>
    <t>ZNF845</t>
  </si>
  <si>
    <t>C21orf140</t>
  </si>
  <si>
    <t>MYL4</t>
  </si>
  <si>
    <t>SMPD1</t>
  </si>
  <si>
    <t>FNBP1</t>
  </si>
  <si>
    <t>C6orf52</t>
  </si>
  <si>
    <t>TSTD3</t>
  </si>
  <si>
    <t>MOCOS</t>
  </si>
  <si>
    <t>PITHD1</t>
  </si>
  <si>
    <t>SAMHD1</t>
  </si>
  <si>
    <t>CDC40</t>
  </si>
  <si>
    <t>UGT2B7</t>
  </si>
  <si>
    <t>B3GNT5</t>
  </si>
  <si>
    <t>VPS13C</t>
  </si>
  <si>
    <t>RAB3D</t>
  </si>
  <si>
    <t>CEP41</t>
  </si>
  <si>
    <t>CHIC2</t>
  </si>
  <si>
    <t>YIF1A</t>
  </si>
  <si>
    <t>PUM1</t>
  </si>
  <si>
    <t>BMP4</t>
  </si>
  <si>
    <t>UNC79</t>
  </si>
  <si>
    <t>STAT1</t>
  </si>
  <si>
    <t>ACKR2</t>
  </si>
  <si>
    <t>UCN3</t>
  </si>
  <si>
    <t>ZBED8</t>
  </si>
  <si>
    <t>NKAIN3</t>
  </si>
  <si>
    <t>CD36</t>
  </si>
  <si>
    <t>IMPACT</t>
  </si>
  <si>
    <t>INSRR</t>
  </si>
  <si>
    <t>ASPN</t>
  </si>
  <si>
    <t>MILR1</t>
  </si>
  <si>
    <t>ALG10B</t>
  </si>
  <si>
    <t>IFNA5</t>
  </si>
  <si>
    <t>ZNF225</t>
  </si>
  <si>
    <t>PRM3</t>
  </si>
  <si>
    <t>PADI2</t>
  </si>
  <si>
    <t>ARF6</t>
  </si>
  <si>
    <t>B3GNT7</t>
  </si>
  <si>
    <t>FJX1</t>
  </si>
  <si>
    <t>SPSB3</t>
  </si>
  <si>
    <t>LY86</t>
  </si>
  <si>
    <t>SELM</t>
  </si>
  <si>
    <t>LRRC25</t>
  </si>
  <si>
    <t>TAPBP</t>
  </si>
  <si>
    <t>NANOG</t>
  </si>
  <si>
    <t>MBD1</t>
  </si>
  <si>
    <t>LCN15</t>
  </si>
  <si>
    <t>ATF2</t>
  </si>
  <si>
    <t>SEMA6B</t>
  </si>
  <si>
    <t>WFDC2</t>
  </si>
  <si>
    <t>SAMSN1</t>
  </si>
  <si>
    <t>MBD2</t>
  </si>
  <si>
    <t>FGD6</t>
  </si>
  <si>
    <t>CDKN1C</t>
  </si>
  <si>
    <t>GPR146</t>
  </si>
  <si>
    <t>F2R</t>
  </si>
  <si>
    <t>ZNF653</t>
  </si>
  <si>
    <t>ZNF799</t>
  </si>
  <si>
    <t>IFT57</t>
  </si>
  <si>
    <t>TFB1M</t>
  </si>
  <si>
    <t>ATP8B1</t>
  </si>
  <si>
    <t>ELL3</t>
  </si>
  <si>
    <t>RXFP2</t>
  </si>
  <si>
    <t>EBF2</t>
  </si>
  <si>
    <t>ATP6V1C1</t>
  </si>
  <si>
    <t>OR5M8</t>
  </si>
  <si>
    <t>C15orf56</t>
  </si>
  <si>
    <t>CLEC19A</t>
  </si>
  <si>
    <t>TTC9B</t>
  </si>
  <si>
    <t>TMPRSS4</t>
  </si>
  <si>
    <t>OSBP2</t>
  </si>
  <si>
    <t>FBXO46</t>
  </si>
  <si>
    <t>FAM135A</t>
  </si>
  <si>
    <t>TUBA1A</t>
  </si>
  <si>
    <t>TCOF1</t>
  </si>
  <si>
    <t>HTR1F</t>
  </si>
  <si>
    <t>LZIC</t>
  </si>
  <si>
    <t>MBD4</t>
  </si>
  <si>
    <t>GTF2E2</t>
  </si>
  <si>
    <t>KRTAP10-3</t>
  </si>
  <si>
    <t>GDF11</t>
  </si>
  <si>
    <t>ALOX5</t>
  </si>
  <si>
    <t>LPAR6</t>
  </si>
  <si>
    <t>ACOT13</t>
  </si>
  <si>
    <t>SERINC2</t>
  </si>
  <si>
    <t>DAZAP1</t>
  </si>
  <si>
    <t>NDUFAF3</t>
  </si>
  <si>
    <t>ZFP69</t>
  </si>
  <si>
    <t>CCL8</t>
  </si>
  <si>
    <t>SPPL2C</t>
  </si>
  <si>
    <t>BROX</t>
  </si>
  <si>
    <t>LOC101927322</t>
  </si>
  <si>
    <t>PRR15L</t>
  </si>
  <si>
    <t>RCAN1</t>
  </si>
  <si>
    <t>MLNR</t>
  </si>
  <si>
    <t>RADIL</t>
  </si>
  <si>
    <t>TTLL8</t>
  </si>
  <si>
    <t>HSPB9</t>
  </si>
  <si>
    <t>CTDSPL</t>
  </si>
  <si>
    <t>UBA5</t>
  </si>
  <si>
    <t>GRHPR</t>
  </si>
  <si>
    <t>LYPD3</t>
  </si>
  <si>
    <t>ZNF773</t>
  </si>
  <si>
    <t>TGS1</t>
  </si>
  <si>
    <t>TINF2</t>
  </si>
  <si>
    <t>BMF</t>
  </si>
  <si>
    <t>PIGS</t>
  </si>
  <si>
    <t>ZNF549</t>
  </si>
  <si>
    <t>SCFD1</t>
  </si>
  <si>
    <t>ZNF454</t>
  </si>
  <si>
    <t>MPDU1</t>
  </si>
  <si>
    <t>GFOD2</t>
  </si>
  <si>
    <t>STT3B</t>
  </si>
  <si>
    <t>TAAR8</t>
  </si>
  <si>
    <t>NAIP</t>
  </si>
  <si>
    <t>EBAG9</t>
  </si>
  <si>
    <t>FN3KRP</t>
  </si>
  <si>
    <t>WDR83OS</t>
  </si>
  <si>
    <t>BCAR3</t>
  </si>
  <si>
    <t>PPP1R37</t>
  </si>
  <si>
    <t>CLN8</t>
  </si>
  <si>
    <t>APBB1</t>
  </si>
  <si>
    <t>IL17D</t>
  </si>
  <si>
    <t>ZNF160</t>
  </si>
  <si>
    <t>RBBP8NL</t>
  </si>
  <si>
    <t>GLB1</t>
  </si>
  <si>
    <t>CHSY3</t>
  </si>
  <si>
    <t>PLEKHM2</t>
  </si>
  <si>
    <t>UQCRQ</t>
  </si>
  <si>
    <t>SLC17A7</t>
  </si>
  <si>
    <t>SLC22A18AS</t>
  </si>
  <si>
    <t>OTOF</t>
  </si>
  <si>
    <t>C1QTNF3</t>
  </si>
  <si>
    <t>CRIP2</t>
  </si>
  <si>
    <t>OR6Y1</t>
  </si>
  <si>
    <t>KIAA0020</t>
  </si>
  <si>
    <t>DLX2</t>
  </si>
  <si>
    <t>ZNF615</t>
  </si>
  <si>
    <t>TTC1</t>
  </si>
  <si>
    <t>ODF3</t>
  </si>
  <si>
    <t>CCDC60</t>
  </si>
  <si>
    <t>ADD2</t>
  </si>
  <si>
    <t>AGGF1</t>
  </si>
  <si>
    <t>MYCBP</t>
  </si>
  <si>
    <t>CYSLTR2</t>
  </si>
  <si>
    <t>C18orf21</t>
  </si>
  <si>
    <t>SH3D21</t>
  </si>
  <si>
    <t>ZNF813</t>
  </si>
  <si>
    <t>NSMAF</t>
  </si>
  <si>
    <t>GOLIM4</t>
  </si>
  <si>
    <t>DZANK1</t>
  </si>
  <si>
    <t>PRKACB</t>
  </si>
  <si>
    <t>BPIFA1</t>
  </si>
  <si>
    <t>CCNE1</t>
  </si>
  <si>
    <t>SBK2</t>
  </si>
  <si>
    <t>CYP4A11</t>
  </si>
  <si>
    <t>CTTNBP2NL</t>
  </si>
  <si>
    <t>LOC100287036</t>
  </si>
  <si>
    <t>ADAM17</t>
  </si>
  <si>
    <t>HPS1</t>
  </si>
  <si>
    <t>LXN</t>
  </si>
  <si>
    <t>RNF130</t>
  </si>
  <si>
    <t>GABRR1</t>
  </si>
  <si>
    <t>PGLYRP4</t>
  </si>
  <si>
    <t>ARHGAP26</t>
  </si>
  <si>
    <t>ZDHHC11B</t>
  </si>
  <si>
    <t>EXOC3L2</t>
  </si>
  <si>
    <t>C1orf101</t>
  </si>
  <si>
    <t>C5orf45</t>
  </si>
  <si>
    <t>KIAA1191</t>
  </si>
  <si>
    <t>IRS1</t>
  </si>
  <si>
    <t>MGAT4D</t>
  </si>
  <si>
    <t>MTCH2</t>
  </si>
  <si>
    <t>SLC18A1</t>
  </si>
  <si>
    <t>RELA</t>
  </si>
  <si>
    <t>DACT2</t>
  </si>
  <si>
    <t>ANKRD13A</t>
  </si>
  <si>
    <t>EHF</t>
  </si>
  <si>
    <t>TOMM20L</t>
  </si>
  <si>
    <t>PLXND1</t>
  </si>
  <si>
    <t>HVCN1</t>
  </si>
  <si>
    <t>POLD2</t>
  </si>
  <si>
    <t>RB1</t>
  </si>
  <si>
    <t>WTIP</t>
  </si>
  <si>
    <t>ATP1A4</t>
  </si>
  <si>
    <t>HMGCLL1</t>
  </si>
  <si>
    <t>FAM188B</t>
  </si>
  <si>
    <t>SERPINE2</t>
  </si>
  <si>
    <t>GTF2I</t>
  </si>
  <si>
    <t>QRSL1</t>
  </si>
  <si>
    <t>GAB2</t>
  </si>
  <si>
    <t>EZR</t>
  </si>
  <si>
    <t>NMRK2</t>
  </si>
  <si>
    <t>LPA</t>
  </si>
  <si>
    <t>CHRNA10</t>
  </si>
  <si>
    <t>NOC2L</t>
  </si>
  <si>
    <t>SCYL1</t>
  </si>
  <si>
    <t>MUC13</t>
  </si>
  <si>
    <t>RBMXL1</t>
  </si>
  <si>
    <t>COX15</t>
  </si>
  <si>
    <t>DNAJB9</t>
  </si>
  <si>
    <t>PNPLA5</t>
  </si>
  <si>
    <t>ZNF333</t>
  </si>
  <si>
    <t>MRPL47</t>
  </si>
  <si>
    <t>FCER1A</t>
  </si>
  <si>
    <t>TMEM33</t>
  </si>
  <si>
    <t>SYNM</t>
  </si>
  <si>
    <t>HCN2</t>
  </si>
  <si>
    <t>VGLL2</t>
  </si>
  <si>
    <t>MAP3K7CL</t>
  </si>
  <si>
    <t>CES3</t>
  </si>
  <si>
    <t>CARD11</t>
  </si>
  <si>
    <t>E4F1</t>
  </si>
  <si>
    <t>PCDHGA11</t>
  </si>
  <si>
    <t>KHSRP</t>
  </si>
  <si>
    <t>NTN3</t>
  </si>
  <si>
    <t>FZD4</t>
  </si>
  <si>
    <t>ANKRD29</t>
  </si>
  <si>
    <t>RTKN2</t>
  </si>
  <si>
    <t>TEX26</t>
  </si>
  <si>
    <t>USH2A</t>
  </si>
  <si>
    <t>HIST1H3H</t>
  </si>
  <si>
    <t>CIAO1</t>
  </si>
  <si>
    <t>COLGALT2</t>
  </si>
  <si>
    <t>COL6A3</t>
  </si>
  <si>
    <t>ZNF780A</t>
  </si>
  <si>
    <t>TTC14</t>
  </si>
  <si>
    <t>ITGA7</t>
  </si>
  <si>
    <t>SETD3</t>
  </si>
  <si>
    <t>SLC24A4</t>
  </si>
  <si>
    <t>SLC39A4</t>
  </si>
  <si>
    <t>RSPO3</t>
  </si>
  <si>
    <t>DLX5</t>
  </si>
  <si>
    <t>NMI</t>
  </si>
  <si>
    <t>HAUS6</t>
  </si>
  <si>
    <t>CIRH1A</t>
  </si>
  <si>
    <t>RAF1</t>
  </si>
  <si>
    <t>DIO1</t>
  </si>
  <si>
    <t>ARHGAP44</t>
  </si>
  <si>
    <t>CTCFL</t>
  </si>
  <si>
    <t>HDGF</t>
  </si>
  <si>
    <t>NT5DC1</t>
  </si>
  <si>
    <t>MX2</t>
  </si>
  <si>
    <t>PIGR</t>
  </si>
  <si>
    <t>MTRNR2L4</t>
  </si>
  <si>
    <t>SPRR2G</t>
  </si>
  <si>
    <t>IQCF5</t>
  </si>
  <si>
    <t>ATOH8</t>
  </si>
  <si>
    <t>NOS2</t>
  </si>
  <si>
    <t>HLTF</t>
  </si>
  <si>
    <t>KRCC1</t>
  </si>
  <si>
    <t>TRIM65</t>
  </si>
  <si>
    <t>NAT14</t>
  </si>
  <si>
    <t>ADCK4</t>
  </si>
  <si>
    <t>TRPC4AP</t>
  </si>
  <si>
    <t>HNRNPAB</t>
  </si>
  <si>
    <t>POLR2K</t>
  </si>
  <si>
    <t>AKAP1</t>
  </si>
  <si>
    <t>OR10G8</t>
  </si>
  <si>
    <t>DGCR2</t>
  </si>
  <si>
    <t>LEF1</t>
  </si>
  <si>
    <t>RAB4A</t>
  </si>
  <si>
    <t>STK33</t>
  </si>
  <si>
    <t>SLC35C2</t>
  </si>
  <si>
    <t>MTRNR2L2</t>
  </si>
  <si>
    <t>POLR2H</t>
  </si>
  <si>
    <t>TECTB</t>
  </si>
  <si>
    <t>CAD</t>
  </si>
  <si>
    <t>KCNG4</t>
  </si>
  <si>
    <t>ZIC2</t>
  </si>
  <si>
    <t>ACTBL2</t>
  </si>
  <si>
    <t>RUSC2</t>
  </si>
  <si>
    <t>MS4A6E</t>
  </si>
  <si>
    <t>UBE4B</t>
  </si>
  <si>
    <t>BOD1L1</t>
  </si>
  <si>
    <t>C14orf1</t>
  </si>
  <si>
    <t>ZNF267</t>
  </si>
  <si>
    <t>COMTD1</t>
  </si>
  <si>
    <t>SRPRB</t>
  </si>
  <si>
    <t>ZNF700</t>
  </si>
  <si>
    <t>GRIA4</t>
  </si>
  <si>
    <t>PROZ</t>
  </si>
  <si>
    <t>BHLHE41</t>
  </si>
  <si>
    <t>DYNC1I2</t>
  </si>
  <si>
    <t>ZNF646</t>
  </si>
  <si>
    <t>RNF20</t>
  </si>
  <si>
    <t>ZNF697</t>
  </si>
  <si>
    <t>INA</t>
  </si>
  <si>
    <t>MUC3A</t>
  </si>
  <si>
    <t>COPE</t>
  </si>
  <si>
    <t>PXDC1</t>
  </si>
  <si>
    <t>URM1</t>
  </si>
  <si>
    <t>PCDHB3</t>
  </si>
  <si>
    <t>HBG2</t>
  </si>
  <si>
    <t>SLCO1A2</t>
  </si>
  <si>
    <t>ATP2B2</t>
  </si>
  <si>
    <t>OR6C74</t>
  </si>
  <si>
    <t>C12orf66</t>
  </si>
  <si>
    <t>GNAI3</t>
  </si>
  <si>
    <t>INTS9</t>
  </si>
  <si>
    <t>PTPN12</t>
  </si>
  <si>
    <t>IL17RD</t>
  </si>
  <si>
    <t>VPS37C</t>
  </si>
  <si>
    <t>TRIML2</t>
  </si>
  <si>
    <t>HTR3E</t>
  </si>
  <si>
    <t>AP4E1</t>
  </si>
  <si>
    <t>AZU1</t>
  </si>
  <si>
    <t>RBM45</t>
  </si>
  <si>
    <t>CCDC94</t>
  </si>
  <si>
    <t>IL37</t>
  </si>
  <si>
    <t>C12orf71</t>
  </si>
  <si>
    <t>C16orf91</t>
  </si>
  <si>
    <t>LOC101929008</t>
  </si>
  <si>
    <t>MYO10</t>
  </si>
  <si>
    <t>TMPPE</t>
  </si>
  <si>
    <t>TRDN</t>
  </si>
  <si>
    <t>C1orf127</t>
  </si>
  <si>
    <t>MED26</t>
  </si>
  <si>
    <t>NADSYN1</t>
  </si>
  <si>
    <t>COL16A1</t>
  </si>
  <si>
    <t>COQ7</t>
  </si>
  <si>
    <t>GREB1</t>
  </si>
  <si>
    <t>SWAP70</t>
  </si>
  <si>
    <t>TFIP11</t>
  </si>
  <si>
    <t>NFKBIZ</t>
  </si>
  <si>
    <t>ELMOD3</t>
  </si>
  <si>
    <t>PDE3B</t>
  </si>
  <si>
    <t>FAM78A</t>
  </si>
  <si>
    <t>CMC2</t>
  </si>
  <si>
    <t>PCTP</t>
  </si>
  <si>
    <t>RNASE9</t>
  </si>
  <si>
    <t>C15orf62</t>
  </si>
  <si>
    <t>GRIN3B</t>
  </si>
  <si>
    <t>AKNAD1</t>
  </si>
  <si>
    <t>PSME1</t>
  </si>
  <si>
    <t>ATP5SL</t>
  </si>
  <si>
    <t>ALOX15</t>
  </si>
  <si>
    <t>LOC101927751</t>
  </si>
  <si>
    <t>SLCO4C1</t>
  </si>
  <si>
    <t>ZNHIT3</t>
  </si>
  <si>
    <t>NTF4</t>
  </si>
  <si>
    <t>C10orf88</t>
  </si>
  <si>
    <t>SLC6A1</t>
  </si>
  <si>
    <t>CLEC12A</t>
  </si>
  <si>
    <t>MAML1</t>
  </si>
  <si>
    <t>DNAAF2</t>
  </si>
  <si>
    <t>TNNT3</t>
  </si>
  <si>
    <t>METTL18</t>
  </si>
  <si>
    <t>ZNF124</t>
  </si>
  <si>
    <t>IFT46</t>
  </si>
  <si>
    <t>ATP5J2-PTCD1</t>
  </si>
  <si>
    <t>CEP290</t>
  </si>
  <si>
    <t>C11orf45</t>
  </si>
  <si>
    <t>ENKD1</t>
  </si>
  <si>
    <t>HSD17B11</t>
  </si>
  <si>
    <t>PODXL2</t>
  </si>
  <si>
    <t>SH3BP2</t>
  </si>
  <si>
    <t>KIFC3</t>
  </si>
  <si>
    <t>WNT2</t>
  </si>
  <si>
    <t>IER5L</t>
  </si>
  <si>
    <t>RASGRP3</t>
  </si>
  <si>
    <t>GFI1</t>
  </si>
  <si>
    <t>TROVE2</t>
  </si>
  <si>
    <t>SNX8</t>
  </si>
  <si>
    <t>DEPTOR</t>
  </si>
  <si>
    <t>ADCK5</t>
  </si>
  <si>
    <t>ATF6</t>
  </si>
  <si>
    <t>SPRR4</t>
  </si>
  <si>
    <t>SYTL2</t>
  </si>
  <si>
    <t>FOXR1</t>
  </si>
  <si>
    <t>GFY</t>
  </si>
  <si>
    <t>SLC22A8</t>
  </si>
  <si>
    <t>NDUFA4L2</t>
  </si>
  <si>
    <t>CAV3</t>
  </si>
  <si>
    <t>GSTT2</t>
  </si>
  <si>
    <t>VTI1A</t>
  </si>
  <si>
    <t>LMAN1L</t>
  </si>
  <si>
    <t>FKRP</t>
  </si>
  <si>
    <t>OR52E6</t>
  </si>
  <si>
    <t>DDX1</t>
  </si>
  <si>
    <t>PDGFRB</t>
  </si>
  <si>
    <t>TMPRSS13</t>
  </si>
  <si>
    <t>ZNF346</t>
  </si>
  <si>
    <t>LOC100507507</t>
  </si>
  <si>
    <t>CYP2C9</t>
  </si>
  <si>
    <t>PPP1R15A</t>
  </si>
  <si>
    <t>C16orf82</t>
  </si>
  <si>
    <t>CCL22</t>
  </si>
  <si>
    <t>SAXO2</t>
  </si>
  <si>
    <t>ZNF552</t>
  </si>
  <si>
    <t>DEFB128</t>
  </si>
  <si>
    <t>RGMA</t>
  </si>
  <si>
    <t>NDST4</t>
  </si>
  <si>
    <t>TYMS</t>
  </si>
  <si>
    <t>FPGS</t>
  </si>
  <si>
    <t>API5</t>
  </si>
  <si>
    <t>PIK3R3</t>
  </si>
  <si>
    <t>C3orf38</t>
  </si>
  <si>
    <t>C12orf76</t>
  </si>
  <si>
    <t>TMEM55A</t>
  </si>
  <si>
    <t>CACTIN</t>
  </si>
  <si>
    <t>MOB2</t>
  </si>
  <si>
    <t>DLK2</t>
  </si>
  <si>
    <t>CFH</t>
  </si>
  <si>
    <t>ADRA1D</t>
  </si>
  <si>
    <t>C10orf55</t>
  </si>
  <si>
    <t>SLC7A11</t>
  </si>
  <si>
    <t>NCDN</t>
  </si>
  <si>
    <t>CITED2</t>
  </si>
  <si>
    <t>TTLL5</t>
  </si>
  <si>
    <t>AQP9</t>
  </si>
  <si>
    <t>NACA2</t>
  </si>
  <si>
    <t>KRT25</t>
  </si>
  <si>
    <t>ZDHHC4</t>
  </si>
  <si>
    <t>FBXO16</t>
  </si>
  <si>
    <t>CYP1A1</t>
  </si>
  <si>
    <t>MRPL37</t>
  </si>
  <si>
    <t>DYDC2</t>
  </si>
  <si>
    <t>FAM73A</t>
  </si>
  <si>
    <t>KTI12</t>
  </si>
  <si>
    <t>TNFSF9</t>
  </si>
  <si>
    <t>OTOP3</t>
  </si>
  <si>
    <t>DDT</t>
  </si>
  <si>
    <t>SLC25A38</t>
  </si>
  <si>
    <t>C1orf95</t>
  </si>
  <si>
    <t>MC4R</t>
  </si>
  <si>
    <t>C7</t>
  </si>
  <si>
    <t>TCL1A</t>
  </si>
  <si>
    <t>PCDHGA12</t>
  </si>
  <si>
    <t>EID2B</t>
  </si>
  <si>
    <t>PKDREJ</t>
  </si>
  <si>
    <t>BPIFC</t>
  </si>
  <si>
    <t>ZFAND2A</t>
  </si>
  <si>
    <t>ST6GAL1</t>
  </si>
  <si>
    <t>LCE1F</t>
  </si>
  <si>
    <t>JMY</t>
  </si>
  <si>
    <t>SF3B1</t>
  </si>
  <si>
    <t>PIK3R1</t>
  </si>
  <si>
    <t>RPL34</t>
  </si>
  <si>
    <t>INTS3</t>
  </si>
  <si>
    <t>BSDC1</t>
  </si>
  <si>
    <t>CLMN</t>
  </si>
  <si>
    <t>GTSE1</t>
  </si>
  <si>
    <t>PDCL</t>
  </si>
  <si>
    <t>POU5F1</t>
  </si>
  <si>
    <t>LCN6</t>
  </si>
  <si>
    <t>PDK1</t>
  </si>
  <si>
    <t>CDH26</t>
  </si>
  <si>
    <t>SFPQ</t>
  </si>
  <si>
    <t>PRCC</t>
  </si>
  <si>
    <t>DNASE1L2</t>
  </si>
  <si>
    <t>SPATA45</t>
  </si>
  <si>
    <t>DEPDC1</t>
  </si>
  <si>
    <t>FAM96A</t>
  </si>
  <si>
    <t>DSTN</t>
  </si>
  <si>
    <t>ZNF324</t>
  </si>
  <si>
    <t>SH2D3A</t>
  </si>
  <si>
    <t>FAM81A</t>
  </si>
  <si>
    <t>GFOD1</t>
  </si>
  <si>
    <t>VSIG10</t>
  </si>
  <si>
    <t>ACTG1</t>
  </si>
  <si>
    <t>ADGRL1</t>
  </si>
  <si>
    <t>SERTAD2</t>
  </si>
  <si>
    <t>SMIM22</t>
  </si>
  <si>
    <t>ITGA2</t>
  </si>
  <si>
    <t>SHISA2</t>
  </si>
  <si>
    <t>MUC22</t>
  </si>
  <si>
    <t>SIRPB1</t>
  </si>
  <si>
    <t>CKAP2L</t>
  </si>
  <si>
    <t>IPCEF1</t>
  </si>
  <si>
    <t>ZNF142</t>
  </si>
  <si>
    <t>IFIT3</t>
  </si>
  <si>
    <t>TRPC1</t>
  </si>
  <si>
    <t>CSTL1</t>
  </si>
  <si>
    <t>XPO6</t>
  </si>
  <si>
    <t>NUP85</t>
  </si>
  <si>
    <t>SCN4B</t>
  </si>
  <si>
    <t>ZMYM4</t>
  </si>
  <si>
    <t>IKBKE</t>
  </si>
  <si>
    <t>PCGF6</t>
  </si>
  <si>
    <t>PSEN2</t>
  </si>
  <si>
    <t>CLCN7</t>
  </si>
  <si>
    <t>SLC36A3</t>
  </si>
  <si>
    <t>COX6A1</t>
  </si>
  <si>
    <t>PTPMT1</t>
  </si>
  <si>
    <t>VWA5A</t>
  </si>
  <si>
    <t>DND1</t>
  </si>
  <si>
    <t>BARX1</t>
  </si>
  <si>
    <t>SV2A</t>
  </si>
  <si>
    <t>SMAD5</t>
  </si>
  <si>
    <t>SRD5A2</t>
  </si>
  <si>
    <t>NAT9</t>
  </si>
  <si>
    <t>FAM109B</t>
  </si>
  <si>
    <t>PRUNE2</t>
  </si>
  <si>
    <t>COPS4</t>
  </si>
  <si>
    <t>NGDN</t>
  </si>
  <si>
    <t>EVA1B</t>
  </si>
  <si>
    <t>FAM205A</t>
  </si>
  <si>
    <t>DIDO1</t>
  </si>
  <si>
    <t>CXCL13</t>
  </si>
  <si>
    <t>ITGAL</t>
  </si>
  <si>
    <t>R3HDM2</t>
  </si>
  <si>
    <t>MYBPC2</t>
  </si>
  <si>
    <t>CXCL11</t>
  </si>
  <si>
    <t>SLC25A18</t>
  </si>
  <si>
    <t>LAMB3</t>
  </si>
  <si>
    <t>GHITM</t>
  </si>
  <si>
    <t>GFRA4</t>
  </si>
  <si>
    <t>CRLF1</t>
  </si>
  <si>
    <t>DTNBP1</t>
  </si>
  <si>
    <t>DEFB112</t>
  </si>
  <si>
    <t>SLC35B3</t>
  </si>
  <si>
    <t>ANKS6</t>
  </si>
  <si>
    <t>ALX3</t>
  </si>
  <si>
    <t>GPR12</t>
  </si>
  <si>
    <t>METTL12</t>
  </si>
  <si>
    <t>ARHGEF40</t>
  </si>
  <si>
    <t>URB2</t>
  </si>
  <si>
    <t>IDI2</t>
  </si>
  <si>
    <t>CENPB</t>
  </si>
  <si>
    <t>SPATA5</t>
  </si>
  <si>
    <t>TNS4</t>
  </si>
  <si>
    <t>NPW</t>
  </si>
  <si>
    <t>WHAMM</t>
  </si>
  <si>
    <t>GOLGA2</t>
  </si>
  <si>
    <t>TMEM186</t>
  </si>
  <si>
    <t>ATP6V0D1</t>
  </si>
  <si>
    <t>TEKT3</t>
  </si>
  <si>
    <t>PDE4A</t>
  </si>
  <si>
    <t>MATN4</t>
  </si>
  <si>
    <t>NFKBIB</t>
  </si>
  <si>
    <t>SPATA25</t>
  </si>
  <si>
    <t>PAXIP1</t>
  </si>
  <si>
    <t>FCHSD2</t>
  </si>
  <si>
    <t>OTOS</t>
  </si>
  <si>
    <t>USP24</t>
  </si>
  <si>
    <t>NRG2</t>
  </si>
  <si>
    <t>TRIM7</t>
  </si>
  <si>
    <t>DCTN4</t>
  </si>
  <si>
    <t>TPST1</t>
  </si>
  <si>
    <t>MORC2</t>
  </si>
  <si>
    <t>OSM</t>
  </si>
  <si>
    <t>ZNF200</t>
  </si>
  <si>
    <t>C6orf222</t>
  </si>
  <si>
    <t>TLX3</t>
  </si>
  <si>
    <t>LGALS3</t>
  </si>
  <si>
    <t>PRKAA1</t>
  </si>
  <si>
    <t>STX17</t>
  </si>
  <si>
    <t>FAM92A1</t>
  </si>
  <si>
    <t>CST6</t>
  </si>
  <si>
    <t>PEG10</t>
  </si>
  <si>
    <t>RRAGA</t>
  </si>
  <si>
    <t>DRGX</t>
  </si>
  <si>
    <t>CANX</t>
  </si>
  <si>
    <t>RBM22</t>
  </si>
  <si>
    <t>NFE4</t>
  </si>
  <si>
    <t>RNF186</t>
  </si>
  <si>
    <t>NXPH1</t>
  </si>
  <si>
    <t>GSR</t>
  </si>
  <si>
    <t>SLC13A5</t>
  </si>
  <si>
    <t>GRAMD1A</t>
  </si>
  <si>
    <t>MRPL11</t>
  </si>
  <si>
    <t>HDAC5</t>
  </si>
  <si>
    <t>LIPM</t>
  </si>
  <si>
    <t>PPP1R12A</t>
  </si>
  <si>
    <t>SEMA4A</t>
  </si>
  <si>
    <t>ZDHHC8</t>
  </si>
  <si>
    <t>ZNF433</t>
  </si>
  <si>
    <t>RNASE11</t>
  </si>
  <si>
    <t>DNAJC13</t>
  </si>
  <si>
    <t>FGF11</t>
  </si>
  <si>
    <t>ZNF736</t>
  </si>
  <si>
    <t>HTN1</t>
  </si>
  <si>
    <t>TREX1</t>
  </si>
  <si>
    <t>ARL8A</t>
  </si>
  <si>
    <t>RBP1</t>
  </si>
  <si>
    <t>AQP10</t>
  </si>
  <si>
    <t>MUC15</t>
  </si>
  <si>
    <t>FBXL12</t>
  </si>
  <si>
    <t>PRG4</t>
  </si>
  <si>
    <t>KDM8</t>
  </si>
  <si>
    <t>EMILIN3</t>
  </si>
  <si>
    <t>TMEM63A</t>
  </si>
  <si>
    <t>RPP25L</t>
  </si>
  <si>
    <t>CPEB2</t>
  </si>
  <si>
    <t>KBTBD13</t>
  </si>
  <si>
    <t>FAM98B</t>
  </si>
  <si>
    <t>RPTN</t>
  </si>
  <si>
    <t>CCDC150</t>
  </si>
  <si>
    <t>PAK1IP1</t>
  </si>
  <si>
    <t>OR2V2</t>
  </si>
  <si>
    <t>GSTM5</t>
  </si>
  <si>
    <t>DEGS2</t>
  </si>
  <si>
    <t>DPEP3</t>
  </si>
  <si>
    <t>DCAF16</t>
  </si>
  <si>
    <t>ATP5A1</t>
  </si>
  <si>
    <t>C21orf59</t>
  </si>
  <si>
    <t>SNRPE</t>
  </si>
  <si>
    <t>BHMT2</t>
  </si>
  <si>
    <t>ZIK1</t>
  </si>
  <si>
    <t>MGAT3</t>
  </si>
  <si>
    <t>SMARCAL1</t>
  </si>
  <si>
    <t>INVS</t>
  </si>
  <si>
    <t>COLCA1</t>
  </si>
  <si>
    <t>EPN3</t>
  </si>
  <si>
    <t>TCP10</t>
  </si>
  <si>
    <t>FAM69A</t>
  </si>
  <si>
    <t>DEFB131</t>
  </si>
  <si>
    <t>NPHS1</t>
  </si>
  <si>
    <t>CEACAM3</t>
  </si>
  <si>
    <t>MRGPRF</t>
  </si>
  <si>
    <t>RGS9</t>
  </si>
  <si>
    <t>CBY1</t>
  </si>
  <si>
    <t>PSMD1</t>
  </si>
  <si>
    <t>CCDC97</t>
  </si>
  <si>
    <t>TMEM225</t>
  </si>
  <si>
    <t>PCK2</t>
  </si>
  <si>
    <t>ENPP7</t>
  </si>
  <si>
    <t>RFFL</t>
  </si>
  <si>
    <t>PCDHGC3</t>
  </si>
  <si>
    <t>TSSK6</t>
  </si>
  <si>
    <t>KDM1B</t>
  </si>
  <si>
    <t>LITAF</t>
  </si>
  <si>
    <t>PPP1R36</t>
  </si>
  <si>
    <t>AMZ1</t>
  </si>
  <si>
    <t>C10orf120</t>
  </si>
  <si>
    <t>399814</t>
  </si>
  <si>
    <t>BAZ1A</t>
  </si>
  <si>
    <t>MIOS</t>
  </si>
  <si>
    <t>OIT3</t>
  </si>
  <si>
    <t>HELLS</t>
  </si>
  <si>
    <t>HHAT</t>
  </si>
  <si>
    <t>CTSE</t>
  </si>
  <si>
    <t>GRIN1</t>
  </si>
  <si>
    <t>MAPK12</t>
  </si>
  <si>
    <t>C3orf22</t>
  </si>
  <si>
    <t>PAPPA</t>
  </si>
  <si>
    <t>GBX2</t>
  </si>
  <si>
    <t>HOOK1</t>
  </si>
  <si>
    <t>LPCAT2</t>
  </si>
  <si>
    <t>ZNF266</t>
  </si>
  <si>
    <t>METTL8</t>
  </si>
  <si>
    <t>RRP8</t>
  </si>
  <si>
    <t>PPAP2C</t>
  </si>
  <si>
    <t>CP</t>
  </si>
  <si>
    <t>RNF182</t>
  </si>
  <si>
    <t>NUP133</t>
  </si>
  <si>
    <t>OR4X1</t>
  </si>
  <si>
    <t>ATG4C</t>
  </si>
  <si>
    <t>OPRL1</t>
  </si>
  <si>
    <t>IFNA2</t>
  </si>
  <si>
    <t>C7orf55</t>
  </si>
  <si>
    <t>TCF7L1</t>
  </si>
  <si>
    <t>KLRG2</t>
  </si>
  <si>
    <t>APOA1BP</t>
  </si>
  <si>
    <t>CPN2</t>
  </si>
  <si>
    <t>VPS29</t>
  </si>
  <si>
    <t>NNT</t>
  </si>
  <si>
    <t>SRD5A3</t>
  </si>
  <si>
    <t>MYOC</t>
  </si>
  <si>
    <t>ZGRF1</t>
  </si>
  <si>
    <t>RMDN1</t>
  </si>
  <si>
    <t>CSNK1A1</t>
  </si>
  <si>
    <t>PYY</t>
  </si>
  <si>
    <t>WBP4</t>
  </si>
  <si>
    <t>CRYGD</t>
  </si>
  <si>
    <t>EMC10</t>
  </si>
  <si>
    <t>NME1</t>
  </si>
  <si>
    <t>MAD2L1BP</t>
  </si>
  <si>
    <t>SLC35D1</t>
  </si>
  <si>
    <t>MOGAT3</t>
  </si>
  <si>
    <t>FOXL2</t>
  </si>
  <si>
    <t>CD58</t>
  </si>
  <si>
    <t>PIK3C2G</t>
  </si>
  <si>
    <t>SELO</t>
  </si>
  <si>
    <t>HNRNPM</t>
  </si>
  <si>
    <t>SFTPA1</t>
  </si>
  <si>
    <t>SYNGR3</t>
  </si>
  <si>
    <t>LYPD8</t>
  </si>
  <si>
    <t>ZNF775</t>
  </si>
  <si>
    <t>ZNF551</t>
  </si>
  <si>
    <t>GLYATL1</t>
  </si>
  <si>
    <t>MAPKAPK2</t>
  </si>
  <si>
    <t>SULT1C3</t>
  </si>
  <si>
    <t>LOC100652833</t>
  </si>
  <si>
    <t>GRAMD2</t>
  </si>
  <si>
    <t>ZSCAN30</t>
  </si>
  <si>
    <t>SAMD4B</t>
  </si>
  <si>
    <t>ALG14</t>
  </si>
  <si>
    <t>ZNF354C</t>
  </si>
  <si>
    <t>PCNT</t>
  </si>
  <si>
    <t>KIAA1217</t>
  </si>
  <si>
    <t>NCR1</t>
  </si>
  <si>
    <t>TUSC1</t>
  </si>
  <si>
    <t>AGPAT5</t>
  </si>
  <si>
    <t>NR3C2</t>
  </si>
  <si>
    <t>LOC646730</t>
  </si>
  <si>
    <t>PSD2</t>
  </si>
  <si>
    <t>SPZ1</t>
  </si>
  <si>
    <t>PPCDC</t>
  </si>
  <si>
    <t>ORM2</t>
  </si>
  <si>
    <t>PEMT</t>
  </si>
  <si>
    <t>KDR</t>
  </si>
  <si>
    <t>TMEM8A</t>
  </si>
  <si>
    <t>ZHX1</t>
  </si>
  <si>
    <t>TARSL2</t>
  </si>
  <si>
    <t>RPF1</t>
  </si>
  <si>
    <t>CREBBP</t>
  </si>
  <si>
    <t>SPRR2D</t>
  </si>
  <si>
    <t>HERPUD1</t>
  </si>
  <si>
    <t>TNFRSF10A</t>
  </si>
  <si>
    <t>LOC101927503</t>
  </si>
  <si>
    <t>AVIL</t>
  </si>
  <si>
    <t>ARHGAP31</t>
  </si>
  <si>
    <t>BHLHE40</t>
  </si>
  <si>
    <t>OR5AN1</t>
  </si>
  <si>
    <t>RTP1</t>
  </si>
  <si>
    <t>F5</t>
  </si>
  <si>
    <t>KRT4</t>
  </si>
  <si>
    <t>ERI2</t>
  </si>
  <si>
    <t>MDFI</t>
  </si>
  <si>
    <t>GRTP1</t>
  </si>
  <si>
    <t>STXBP6</t>
  </si>
  <si>
    <t>SPATA1</t>
  </si>
  <si>
    <t>IGL</t>
  </si>
  <si>
    <t>CCDC87</t>
  </si>
  <si>
    <t>CLSTN3</t>
  </si>
  <si>
    <t>CEP68</t>
  </si>
  <si>
    <t>STC2</t>
  </si>
  <si>
    <t>RPLP0</t>
  </si>
  <si>
    <t>OGFRL1</t>
  </si>
  <si>
    <t>TAS2R38</t>
  </si>
  <si>
    <t>TMEM139</t>
  </si>
  <si>
    <t>TM4SF19</t>
  </si>
  <si>
    <t>ADGRA1</t>
  </si>
  <si>
    <t>GNA13</t>
  </si>
  <si>
    <t>MPLKIP</t>
  </si>
  <si>
    <t>SFTA3</t>
  </si>
  <si>
    <t>TINAGL1</t>
  </si>
  <si>
    <t>DYNC1LI1</t>
  </si>
  <si>
    <t>GAL3ST1</t>
  </si>
  <si>
    <t>SLC11A1</t>
  </si>
  <si>
    <t>CTRB2</t>
  </si>
  <si>
    <t>STMN2</t>
  </si>
  <si>
    <t>STEAP3</t>
  </si>
  <si>
    <t>MAP1LC3B2</t>
  </si>
  <si>
    <t>MFAP3L</t>
  </si>
  <si>
    <t>DRC1</t>
  </si>
  <si>
    <t>TMEM14A</t>
  </si>
  <si>
    <t>TSEN54</t>
  </si>
  <si>
    <t>NUP93</t>
  </si>
  <si>
    <t>REEP6</t>
  </si>
  <si>
    <t>DNAJC16</t>
  </si>
  <si>
    <t>MATN2</t>
  </si>
  <si>
    <t>KLHL17</t>
  </si>
  <si>
    <t>OR52R1</t>
  </si>
  <si>
    <t>EFCAB8</t>
  </si>
  <si>
    <t>CLDN24</t>
  </si>
  <si>
    <t>TNFAIP8L2</t>
  </si>
  <si>
    <t>PDZK1IP1</t>
  </si>
  <si>
    <t>OR51E1</t>
  </si>
  <si>
    <t>NXPE4</t>
  </si>
  <si>
    <t>PRR16</t>
  </si>
  <si>
    <t>LINC00083</t>
  </si>
  <si>
    <t>CXCL10</t>
  </si>
  <si>
    <t>EFHB</t>
  </si>
  <si>
    <t>DNAJC15</t>
  </si>
  <si>
    <t>MRPS31</t>
  </si>
  <si>
    <t>TLE1</t>
  </si>
  <si>
    <t>EPC2</t>
  </si>
  <si>
    <t>C2CD3</t>
  </si>
  <si>
    <t>SSB</t>
  </si>
  <si>
    <t>HMHB1</t>
  </si>
  <si>
    <t>CLPSL2</t>
  </si>
  <si>
    <t>IGFBP5</t>
  </si>
  <si>
    <t>MOB1A</t>
  </si>
  <si>
    <t>VENTX</t>
  </si>
  <si>
    <t>ENOPH1</t>
  </si>
  <si>
    <t>CDC25A</t>
  </si>
  <si>
    <t>CTRL</t>
  </si>
  <si>
    <t>AKAP5</t>
  </si>
  <si>
    <t>RACGAP1</t>
  </si>
  <si>
    <t>CYP1A2</t>
  </si>
  <si>
    <t>KLHL41</t>
  </si>
  <si>
    <t>AGL</t>
  </si>
  <si>
    <t>AGXT2</t>
  </si>
  <si>
    <t>PP2D1</t>
  </si>
  <si>
    <t>CTSD</t>
  </si>
  <si>
    <t>CENPK</t>
  </si>
  <si>
    <t>DCT</t>
  </si>
  <si>
    <t>ARL10</t>
  </si>
  <si>
    <t>TEX35</t>
  </si>
  <si>
    <t>NUP98</t>
  </si>
  <si>
    <t>LRP1</t>
  </si>
  <si>
    <t>RNF10</t>
  </si>
  <si>
    <t>SYF2</t>
  </si>
  <si>
    <t>TUBA8</t>
  </si>
  <si>
    <t>SULT1C4</t>
  </si>
  <si>
    <t>NUDT15</t>
  </si>
  <si>
    <t>TMEM98</t>
  </si>
  <si>
    <t>FLT3LG</t>
  </si>
  <si>
    <t>BPGM</t>
  </si>
  <si>
    <t>TGFBR3L</t>
  </si>
  <si>
    <t>APELA</t>
  </si>
  <si>
    <t>B3GNT3</t>
  </si>
  <si>
    <t>ENTPD7</t>
  </si>
  <si>
    <t>TTC7A</t>
  </si>
  <si>
    <t>SPACA7</t>
  </si>
  <si>
    <t>N4BP2L1</t>
  </si>
  <si>
    <t>PCM1</t>
  </si>
  <si>
    <t>SBSPON</t>
  </si>
  <si>
    <t>GABRB2</t>
  </si>
  <si>
    <t>SPRR2B</t>
  </si>
  <si>
    <t>MIIP</t>
  </si>
  <si>
    <t>CNTFR</t>
  </si>
  <si>
    <t>DCLK2</t>
  </si>
  <si>
    <t>CPVL</t>
  </si>
  <si>
    <t>C12orf45</t>
  </si>
  <si>
    <t>EDC4</t>
  </si>
  <si>
    <t>CCT6B</t>
  </si>
  <si>
    <t>UCHL5</t>
  </si>
  <si>
    <t>NOTO</t>
  </si>
  <si>
    <t>TSEN15</t>
  </si>
  <si>
    <t>AMACR</t>
  </si>
  <si>
    <t>UCP2</t>
  </si>
  <si>
    <t>PCDH10</t>
  </si>
  <si>
    <t>RNF214</t>
  </si>
  <si>
    <t>RIC8A</t>
  </si>
  <si>
    <t>EIF3L</t>
  </si>
  <si>
    <t>SEPN1</t>
  </si>
  <si>
    <t>C12orf40</t>
  </si>
  <si>
    <t>OMA1</t>
  </si>
  <si>
    <t>TG</t>
  </si>
  <si>
    <t>SLC4A3</t>
  </si>
  <si>
    <t>SEC63</t>
  </si>
  <si>
    <t>ZNF620</t>
  </si>
  <si>
    <t>BCS1L</t>
  </si>
  <si>
    <t>MEFV</t>
  </si>
  <si>
    <t>MAB21L1</t>
  </si>
  <si>
    <t>SFRP5</t>
  </si>
  <si>
    <t>TAS2R19</t>
  </si>
  <si>
    <t>ERRFI1</t>
  </si>
  <si>
    <t>TMEM200A</t>
  </si>
  <si>
    <t>PCOLCE</t>
  </si>
  <si>
    <t>GYPB</t>
  </si>
  <si>
    <t>IARS</t>
  </si>
  <si>
    <t>ZNF850</t>
  </si>
  <si>
    <t>LHB</t>
  </si>
  <si>
    <t>DUOXA2</t>
  </si>
  <si>
    <t>C1orf94</t>
  </si>
  <si>
    <t>PAH</t>
  </si>
  <si>
    <t>KHDC1L</t>
  </si>
  <si>
    <t>ORAOV1</t>
  </si>
  <si>
    <t>MCOLN1</t>
  </si>
  <si>
    <t>OPALIN</t>
  </si>
  <si>
    <t>OR5P2</t>
  </si>
  <si>
    <t>PIWIL1</t>
  </si>
  <si>
    <t>PTH</t>
  </si>
  <si>
    <t>C1orf52</t>
  </si>
  <si>
    <t>TRIM52</t>
  </si>
  <si>
    <t>HOMER2</t>
  </si>
  <si>
    <t>GNL2</t>
  </si>
  <si>
    <t>SPDYA</t>
  </si>
  <si>
    <t>EBI3</t>
  </si>
  <si>
    <t>CHST5</t>
  </si>
  <si>
    <t>P2RY11</t>
  </si>
  <si>
    <t>RPL7</t>
  </si>
  <si>
    <t>RNF141</t>
  </si>
  <si>
    <t>C4BPA</t>
  </si>
  <si>
    <t>SBK1</t>
  </si>
  <si>
    <t>KLF4</t>
  </si>
  <si>
    <t>RGL2</t>
  </si>
  <si>
    <t>IRF5</t>
  </si>
  <si>
    <t>ARSK</t>
  </si>
  <si>
    <t>SGCG</t>
  </si>
  <si>
    <t>KIAA1109</t>
  </si>
  <si>
    <t>TMEM89</t>
  </si>
  <si>
    <t>LOC441239</t>
  </si>
  <si>
    <t>SHMT1</t>
  </si>
  <si>
    <t>KLRF2</t>
  </si>
  <si>
    <t>TGFBR3</t>
  </si>
  <si>
    <t>LIPI</t>
  </si>
  <si>
    <t>MCIDAS</t>
  </si>
  <si>
    <t>GCNT3</t>
  </si>
  <si>
    <t>GUCA1B</t>
  </si>
  <si>
    <t>PPP1R3A</t>
  </si>
  <si>
    <t>HOXC11</t>
  </si>
  <si>
    <t>LOC643802</t>
  </si>
  <si>
    <t>RGS14</t>
  </si>
  <si>
    <t>N4BP2L2</t>
  </si>
  <si>
    <t>PDZD2</t>
  </si>
  <si>
    <t>GPRC5D</t>
  </si>
  <si>
    <t>BHLHA15</t>
  </si>
  <si>
    <t>ESPN</t>
  </si>
  <si>
    <t>PARK7</t>
  </si>
  <si>
    <t>TMEM67</t>
  </si>
  <si>
    <t>DNTT</t>
  </si>
  <si>
    <t>C12orf4</t>
  </si>
  <si>
    <t>RSPO1</t>
  </si>
  <si>
    <t>XRCC4</t>
  </si>
  <si>
    <t>SLC9A3R1</t>
  </si>
  <si>
    <t>RPLP2</t>
  </si>
  <si>
    <t>LDLR</t>
  </si>
  <si>
    <t>C10orf142</t>
  </si>
  <si>
    <t>FMN1</t>
  </si>
  <si>
    <t>KCNS2</t>
  </si>
  <si>
    <t>RUNX2</t>
  </si>
  <si>
    <t>AKAP10</t>
  </si>
  <si>
    <t>SPATA31E1</t>
  </si>
  <si>
    <t>SEMA3A</t>
  </si>
  <si>
    <t>LNX1</t>
  </si>
  <si>
    <t>C11orf53</t>
  </si>
  <si>
    <t>FAM172A</t>
  </si>
  <si>
    <t>GPR3</t>
  </si>
  <si>
    <t>FITM1</t>
  </si>
  <si>
    <t>SEPP1</t>
  </si>
  <si>
    <t>CEMIP</t>
  </si>
  <si>
    <t>ZNF669</t>
  </si>
  <si>
    <t>HAS3</t>
  </si>
  <si>
    <t>ZNF576</t>
  </si>
  <si>
    <t>NUPR1L</t>
  </si>
  <si>
    <t>KCNIP1</t>
  </si>
  <si>
    <t>MYL7</t>
  </si>
  <si>
    <t>FAT3</t>
  </si>
  <si>
    <t>LILRB3</t>
  </si>
  <si>
    <t>TRIM60</t>
  </si>
  <si>
    <t>EMC6</t>
  </si>
  <si>
    <t>CARTPT</t>
  </si>
  <si>
    <t>CRY1</t>
  </si>
  <si>
    <t>COLQ</t>
  </si>
  <si>
    <t>PPP1R3D</t>
  </si>
  <si>
    <t>LOC101928451</t>
  </si>
  <si>
    <t>ZNF672</t>
  </si>
  <si>
    <t>CCL20</t>
  </si>
  <si>
    <t>ADCY10</t>
  </si>
  <si>
    <t>C9orf91</t>
  </si>
  <si>
    <t>ZNF510</t>
  </si>
  <si>
    <t>MRPS33</t>
  </si>
  <si>
    <t>HRCT1</t>
  </si>
  <si>
    <t>ADAMTS15</t>
  </si>
  <si>
    <t>CCDC113</t>
  </si>
  <si>
    <t>HDHD2</t>
  </si>
  <si>
    <t>SNX30</t>
  </si>
  <si>
    <t>KIF12</t>
  </si>
  <si>
    <t>SLC25A51</t>
  </si>
  <si>
    <t>SLITRK6</t>
  </si>
  <si>
    <t>TNFAIP8</t>
  </si>
  <si>
    <t>TFAM</t>
  </si>
  <si>
    <t>LEO1</t>
  </si>
  <si>
    <t>PEX14</t>
  </si>
  <si>
    <t>KRTAP5-10</t>
  </si>
  <si>
    <t>DAXX</t>
  </si>
  <si>
    <t>HCRTR2</t>
  </si>
  <si>
    <t>MEN1</t>
  </si>
  <si>
    <t>KCTD8</t>
  </si>
  <si>
    <t>MPC1</t>
  </si>
  <si>
    <t>RAB11FIP5</t>
  </si>
  <si>
    <t>OR5H1</t>
  </si>
  <si>
    <t>REEP4</t>
  </si>
  <si>
    <t>DBNDD2</t>
  </si>
  <si>
    <t>OR4K14</t>
  </si>
  <si>
    <t>A1CF</t>
  </si>
  <si>
    <t>SFRP4</t>
  </si>
  <si>
    <t>LOC101929256</t>
  </si>
  <si>
    <t>SPHAR</t>
  </si>
  <si>
    <t>HEMK1</t>
  </si>
  <si>
    <t>LOC101059914</t>
  </si>
  <si>
    <t>TK1</t>
  </si>
  <si>
    <t>FGF7</t>
  </si>
  <si>
    <t>CAT</t>
  </si>
  <si>
    <t>NDNF</t>
  </si>
  <si>
    <t>SMARCA5</t>
  </si>
  <si>
    <t>ITGA6</t>
  </si>
  <si>
    <t>BIVM</t>
  </si>
  <si>
    <t>PNMA2</t>
  </si>
  <si>
    <t>ZNF394</t>
  </si>
  <si>
    <t>RHO</t>
  </si>
  <si>
    <t>HR</t>
  </si>
  <si>
    <t>WDR17</t>
  </si>
  <si>
    <t>NMS</t>
  </si>
  <si>
    <t>HMGA1</t>
  </si>
  <si>
    <t>SRF</t>
  </si>
  <si>
    <t>UNC119</t>
  </si>
  <si>
    <t>LINGO1</t>
  </si>
  <si>
    <t>CCDC30</t>
  </si>
  <si>
    <t>BID</t>
  </si>
  <si>
    <t>WIPI1</t>
  </si>
  <si>
    <t>TTC17</t>
  </si>
  <si>
    <t>ALDOC</t>
  </si>
  <si>
    <t>HMSD</t>
  </si>
  <si>
    <t>YKT6</t>
  </si>
  <si>
    <t>FAM102A</t>
  </si>
  <si>
    <t>OR2L5</t>
  </si>
  <si>
    <t>HAO2</t>
  </si>
  <si>
    <t>RNF133</t>
  </si>
  <si>
    <t>FGFBP3</t>
  </si>
  <si>
    <t>ISCU</t>
  </si>
  <si>
    <t>GCNT1</t>
  </si>
  <si>
    <t>AMPD1</t>
  </si>
  <si>
    <t>FABP2</t>
  </si>
  <si>
    <t>DYM</t>
  </si>
  <si>
    <t>CCNI</t>
  </si>
  <si>
    <t>ABCC9</t>
  </si>
  <si>
    <t>APMAP</t>
  </si>
  <si>
    <t>ASCC1</t>
  </si>
  <si>
    <t>LIPA</t>
  </si>
  <si>
    <t>VN1R4</t>
  </si>
  <si>
    <t>C2orf40</t>
  </si>
  <si>
    <t>MOV10L1</t>
  </si>
  <si>
    <t>PTPRB</t>
  </si>
  <si>
    <t>IL17RC</t>
  </si>
  <si>
    <t>CNIH2</t>
  </si>
  <si>
    <t>NOC4L</t>
  </si>
  <si>
    <t>DHX15</t>
  </si>
  <si>
    <t>CLDND2</t>
  </si>
  <si>
    <t>ZNF257</t>
  </si>
  <si>
    <t>PCP4</t>
  </si>
  <si>
    <t>C11orf91</t>
  </si>
  <si>
    <t>NDUFA3</t>
  </si>
  <si>
    <t>CXCL9</t>
  </si>
  <si>
    <t>RBP4</t>
  </si>
  <si>
    <t>ESRRA</t>
  </si>
  <si>
    <t>ISG20</t>
  </si>
  <si>
    <t>LZTFL1</t>
  </si>
  <si>
    <t>CRB3</t>
  </si>
  <si>
    <t>FAXDC2</t>
  </si>
  <si>
    <t>OBP2A</t>
  </si>
  <si>
    <t>PRKCH</t>
  </si>
  <si>
    <t>MYO1G</t>
  </si>
  <si>
    <t>LTBR</t>
  </si>
  <si>
    <t>FBN3</t>
  </si>
  <si>
    <t>CORO2A</t>
  </si>
  <si>
    <t>SIPA1L1</t>
  </si>
  <si>
    <t>PLEKHG5</t>
  </si>
  <si>
    <t>UNC13A</t>
  </si>
  <si>
    <t>MLLT4</t>
  </si>
  <si>
    <t>IL1A</t>
  </si>
  <si>
    <t>TNFSF14</t>
  </si>
  <si>
    <t>KLHL11</t>
  </si>
  <si>
    <t>EMP1</t>
  </si>
  <si>
    <t>CEACAM16</t>
  </si>
  <si>
    <t>KCNRG</t>
  </si>
  <si>
    <t>AHNAK2</t>
  </si>
  <si>
    <t>TNFAIP8L1</t>
  </si>
  <si>
    <t>TRMT1</t>
  </si>
  <si>
    <t>AMHR2</t>
  </si>
  <si>
    <t>ERC2</t>
  </si>
  <si>
    <t>FUS</t>
  </si>
  <si>
    <t>OR9K2</t>
  </si>
  <si>
    <t>FOXRED2</t>
  </si>
  <si>
    <t>KPNA3</t>
  </si>
  <si>
    <t>PPAPDC3</t>
  </si>
  <si>
    <t>TEKT5</t>
  </si>
  <si>
    <t>UPK3A</t>
  </si>
  <si>
    <t>TUBB6</t>
  </si>
  <si>
    <t>EGFL7</t>
  </si>
  <si>
    <t>TOR4A</t>
  </si>
  <si>
    <t>HPSE</t>
  </si>
  <si>
    <t>VSX2</t>
  </si>
  <si>
    <t>LTB4R</t>
  </si>
  <si>
    <t>LRRC17</t>
  </si>
  <si>
    <t>KBTBD8</t>
  </si>
  <si>
    <t>ZNF235</t>
  </si>
  <si>
    <t>STARD9</t>
  </si>
  <si>
    <t>LARP1</t>
  </si>
  <si>
    <t>NANOS2</t>
  </si>
  <si>
    <t>KLHL38</t>
  </si>
  <si>
    <t>ABCB9</t>
  </si>
  <si>
    <t>CCDC122</t>
  </si>
  <si>
    <t>GALC</t>
  </si>
  <si>
    <t>ADGRD1</t>
  </si>
  <si>
    <t>CCND3</t>
  </si>
  <si>
    <t>LCA5L</t>
  </si>
  <si>
    <t>ZNF284</t>
  </si>
  <si>
    <t>SIRT7</t>
  </si>
  <si>
    <t>OR7G1</t>
  </si>
  <si>
    <t>SPATA24</t>
  </si>
  <si>
    <t>ACAP2</t>
  </si>
  <si>
    <t>C4orf27</t>
  </si>
  <si>
    <t>PTCD1</t>
  </si>
  <si>
    <t>NAPEPLD</t>
  </si>
  <si>
    <t>MED30</t>
  </si>
  <si>
    <t>ATP10A</t>
  </si>
  <si>
    <t>HOXD3</t>
  </si>
  <si>
    <t>GABRA5</t>
  </si>
  <si>
    <t>SUGP2</t>
  </si>
  <si>
    <t>SAP30BP</t>
  </si>
  <si>
    <t>CDC42EP5</t>
  </si>
  <si>
    <t>EXOC1</t>
  </si>
  <si>
    <t>PPIG</t>
  </si>
  <si>
    <t>GPS2</t>
  </si>
  <si>
    <t>KHNYN</t>
  </si>
  <si>
    <t>PADI3</t>
  </si>
  <si>
    <t>TEC</t>
  </si>
  <si>
    <t>CCDC36</t>
  </si>
  <si>
    <t>ZNF609</t>
  </si>
  <si>
    <t>SLC38A10</t>
  </si>
  <si>
    <t>EFNA2</t>
  </si>
  <si>
    <t>CNIH1</t>
  </si>
  <si>
    <t>TWIST1</t>
  </si>
  <si>
    <t>NCMAP</t>
  </si>
  <si>
    <t>CLEC1A</t>
  </si>
  <si>
    <t>COX8A</t>
  </si>
  <si>
    <t>FAM132B</t>
  </si>
  <si>
    <t>HDAC7</t>
  </si>
  <si>
    <t>RCAN3</t>
  </si>
  <si>
    <t>LYPLA2</t>
  </si>
  <si>
    <t>PNP</t>
  </si>
  <si>
    <t>KRT20</t>
  </si>
  <si>
    <t>MRLN</t>
  </si>
  <si>
    <t>EVC</t>
  </si>
  <si>
    <t>ATG9A</t>
  </si>
  <si>
    <t>LCE3D</t>
  </si>
  <si>
    <t>KIAA2013</t>
  </si>
  <si>
    <t>CDK15</t>
  </si>
  <si>
    <t>NEDD4</t>
  </si>
  <si>
    <t>THEMIS</t>
  </si>
  <si>
    <t>MSMB</t>
  </si>
  <si>
    <t>TICRR</t>
  </si>
  <si>
    <t>ZNF846</t>
  </si>
  <si>
    <t>LRP12</t>
  </si>
  <si>
    <t>CCL23</t>
  </si>
  <si>
    <t>DBF4</t>
  </si>
  <si>
    <t>RALA</t>
  </si>
  <si>
    <t>FBLN1</t>
  </si>
  <si>
    <t>THEM5</t>
  </si>
  <si>
    <t>EXOC3</t>
  </si>
  <si>
    <t>RNASE13</t>
  </si>
  <si>
    <t>SAPCD2</t>
  </si>
  <si>
    <t>C20orf197</t>
  </si>
  <si>
    <t>ATP9B</t>
  </si>
  <si>
    <t>GNG5</t>
  </si>
  <si>
    <t>ZNF692</t>
  </si>
  <si>
    <t>RASAL3</t>
  </si>
  <si>
    <t>LRRC47</t>
  </si>
  <si>
    <t>ARFGAP3</t>
  </si>
  <si>
    <t>TRAT1</t>
  </si>
  <si>
    <t>CD247</t>
  </si>
  <si>
    <t>KRT5</t>
  </si>
  <si>
    <t>ADGRF2</t>
  </si>
  <si>
    <t>MYOM2</t>
  </si>
  <si>
    <t>ADD3</t>
  </si>
  <si>
    <t>PPP1R15B</t>
  </si>
  <si>
    <t>TRAF6</t>
  </si>
  <si>
    <t>UBE2V1</t>
  </si>
  <si>
    <t>MN1</t>
  </si>
  <si>
    <t>BUD31</t>
  </si>
  <si>
    <t>NPC1</t>
  </si>
  <si>
    <t>GOLGA5</t>
  </si>
  <si>
    <t>PRPF8</t>
  </si>
  <si>
    <t>SOGA3</t>
  </si>
  <si>
    <t>EIF5B</t>
  </si>
  <si>
    <t>C7orf69</t>
  </si>
  <si>
    <t>OAT</t>
  </si>
  <si>
    <t>CMTM1</t>
  </si>
  <si>
    <t>GPR179</t>
  </si>
  <si>
    <t>CLSTN1</t>
  </si>
  <si>
    <t>TTC38</t>
  </si>
  <si>
    <t>LRRC10</t>
  </si>
  <si>
    <t>TGFB2</t>
  </si>
  <si>
    <t>GSS</t>
  </si>
  <si>
    <t>SNRNP70</t>
  </si>
  <si>
    <t>JMJD1C</t>
  </si>
  <si>
    <t>GTPBP4</t>
  </si>
  <si>
    <t>DBNL</t>
  </si>
  <si>
    <t>TLR9</t>
  </si>
  <si>
    <t>FCRL3</t>
  </si>
  <si>
    <t>ZNF24</t>
  </si>
  <si>
    <t>PROL1</t>
  </si>
  <si>
    <t>KCNN2</t>
  </si>
  <si>
    <t>C7orf55-LUC7L2</t>
  </si>
  <si>
    <t>MAEA</t>
  </si>
  <si>
    <t>MMP1</t>
  </si>
  <si>
    <t>FMNL3</t>
  </si>
  <si>
    <t>ARCN1</t>
  </si>
  <si>
    <t>LUC7L2</t>
  </si>
  <si>
    <t>ABHD17A</t>
  </si>
  <si>
    <t>OR2L8</t>
  </si>
  <si>
    <t>KRT78</t>
  </si>
  <si>
    <t>PRPF38B</t>
  </si>
  <si>
    <t>GGTLC1</t>
  </si>
  <si>
    <t>NDST3</t>
  </si>
  <si>
    <t>H6PD</t>
  </si>
  <si>
    <t>DPH5</t>
  </si>
  <si>
    <t>TRHR</t>
  </si>
  <si>
    <t>DCHS1</t>
  </si>
  <si>
    <t>CASP7</t>
  </si>
  <si>
    <t>ACSS3</t>
  </si>
  <si>
    <t>CRLF3</t>
  </si>
  <si>
    <t>C8orf89</t>
  </si>
  <si>
    <t>INO80</t>
  </si>
  <si>
    <t>IL4</t>
  </si>
  <si>
    <t>ZBTB5</t>
  </si>
  <si>
    <t>GJB3</t>
  </si>
  <si>
    <t>NRF1</t>
  </si>
  <si>
    <t>DARS2</t>
  </si>
  <si>
    <t>ECSIT</t>
  </si>
  <si>
    <t>NUDT9</t>
  </si>
  <si>
    <t>SPCS3</t>
  </si>
  <si>
    <t>ALKBH5</t>
  </si>
  <si>
    <t>SLC30A3</t>
  </si>
  <si>
    <t>BTG2</t>
  </si>
  <si>
    <t>HMBOX1</t>
  </si>
  <si>
    <t>MSX2</t>
  </si>
  <si>
    <t>EPS8</t>
  </si>
  <si>
    <t>KDM4E</t>
  </si>
  <si>
    <t>TUSC3</t>
  </si>
  <si>
    <t>METTL13</t>
  </si>
  <si>
    <t>E2F8</t>
  </si>
  <si>
    <t>HOXC10</t>
  </si>
  <si>
    <t>RNF19A</t>
  </si>
  <si>
    <t>LRCH4</t>
  </si>
  <si>
    <t>VWCE</t>
  </si>
  <si>
    <t>EHD4</t>
  </si>
  <si>
    <t>CALCB</t>
  </si>
  <si>
    <t>LOC101929355</t>
  </si>
  <si>
    <t>ZNF277</t>
  </si>
  <si>
    <t>PCBP1</t>
  </si>
  <si>
    <t>ADHFE1</t>
  </si>
  <si>
    <t>CCT2</t>
  </si>
  <si>
    <t>MYBBP1A</t>
  </si>
  <si>
    <t>CHORDC1</t>
  </si>
  <si>
    <t>IRX6</t>
  </si>
  <si>
    <t>RBM14-RBM4</t>
  </si>
  <si>
    <t>EPS8L2</t>
  </si>
  <si>
    <t>NUDT4</t>
  </si>
  <si>
    <t>ADGRF4</t>
  </si>
  <si>
    <t>AIM1</t>
  </si>
  <si>
    <t>STOML3</t>
  </si>
  <si>
    <t>LOC402096</t>
  </si>
  <si>
    <t>JAK3</t>
  </si>
  <si>
    <t>RECQL5</t>
  </si>
  <si>
    <t>GJA8</t>
  </si>
  <si>
    <t>SLC38A4</t>
  </si>
  <si>
    <t>MDGA1</t>
  </si>
  <si>
    <t>CFLAR</t>
  </si>
  <si>
    <t>CEP350</t>
  </si>
  <si>
    <t>OTOGL</t>
  </si>
  <si>
    <t>USP39</t>
  </si>
  <si>
    <t>ACAP1</t>
  </si>
  <si>
    <t>CLEC3B</t>
  </si>
  <si>
    <t>ST3GAL3</t>
  </si>
  <si>
    <t>UNC5D</t>
  </si>
  <si>
    <t>TMEM202</t>
  </si>
  <si>
    <t>LIN7A</t>
  </si>
  <si>
    <t>SREBF1</t>
  </si>
  <si>
    <t>MRGPRX1</t>
  </si>
  <si>
    <t>MRFAP1L1</t>
  </si>
  <si>
    <t>MYRFL</t>
  </si>
  <si>
    <t>NDUFV3</t>
  </si>
  <si>
    <t>MC1R</t>
  </si>
  <si>
    <t>IQCJ</t>
  </si>
  <si>
    <t>PLEKHA1</t>
  </si>
  <si>
    <t>NR2C1</t>
  </si>
  <si>
    <t>LONRF2</t>
  </si>
  <si>
    <t>PPAN-P2RY11</t>
  </si>
  <si>
    <t>DNAH12</t>
  </si>
  <si>
    <t>CMTM2</t>
  </si>
  <si>
    <t>POLR2F</t>
  </si>
  <si>
    <t>ADCY2</t>
  </si>
  <si>
    <t>GLTPD2</t>
  </si>
  <si>
    <t>PRPS1L1</t>
  </si>
  <si>
    <t>DZIP1L</t>
  </si>
  <si>
    <t>YJEFN3</t>
  </si>
  <si>
    <t>TMEM200C</t>
  </si>
  <si>
    <t>STAT5A</t>
  </si>
  <si>
    <t>CMBL</t>
  </si>
  <si>
    <t>NELFB</t>
  </si>
  <si>
    <t>FABP6</t>
  </si>
  <si>
    <t>TDRD6</t>
  </si>
  <si>
    <t>CDCA4</t>
  </si>
  <si>
    <t>YBX2</t>
  </si>
  <si>
    <t>MRGPRE</t>
  </si>
  <si>
    <t>PNPO</t>
  </si>
  <si>
    <t>NDUFB6</t>
  </si>
  <si>
    <t>WLS</t>
  </si>
  <si>
    <t>NCL</t>
  </si>
  <si>
    <t>VPS45</t>
  </si>
  <si>
    <t>MRPL42</t>
  </si>
  <si>
    <t>CELSR1</t>
  </si>
  <si>
    <t>OR2K2</t>
  </si>
  <si>
    <t>C22orf23</t>
  </si>
  <si>
    <t>CHERP</t>
  </si>
  <si>
    <t>FAM71F2</t>
  </si>
  <si>
    <t>PRDX6</t>
  </si>
  <si>
    <t>TMEM143</t>
  </si>
  <si>
    <t>ACSM2B</t>
  </si>
  <si>
    <t>MSH2</t>
  </si>
  <si>
    <t>SHF</t>
  </si>
  <si>
    <t>MYO6</t>
  </si>
  <si>
    <t>PLEKHS1</t>
  </si>
  <si>
    <t>GPATCH4</t>
  </si>
  <si>
    <t>COX8C</t>
  </si>
  <si>
    <t>WFDC11</t>
  </si>
  <si>
    <t>KRTAP21-2</t>
  </si>
  <si>
    <t>PRPF19</t>
  </si>
  <si>
    <t>SLFN12</t>
  </si>
  <si>
    <t>RASGRP1</t>
  </si>
  <si>
    <t>PNOC</t>
  </si>
  <si>
    <t>APOC1</t>
  </si>
  <si>
    <t>ICAM3</t>
  </si>
  <si>
    <t>TPCN1</t>
  </si>
  <si>
    <t>NBPF7</t>
  </si>
  <si>
    <t>RBM46</t>
  </si>
  <si>
    <t>SLC35A4</t>
  </si>
  <si>
    <t>ASPDH</t>
  </si>
  <si>
    <t>CHST13</t>
  </si>
  <si>
    <t>ZFYVE26</t>
  </si>
  <si>
    <t>PDYN</t>
  </si>
  <si>
    <t>TIPARP</t>
  </si>
  <si>
    <t>FGGY</t>
  </si>
  <si>
    <t>CDHR2</t>
  </si>
  <si>
    <t>RPL29</t>
  </si>
  <si>
    <t>TIMM44</t>
  </si>
  <si>
    <t>XPO5</t>
  </si>
  <si>
    <t>OR4A47</t>
  </si>
  <si>
    <t>LOC101060024</t>
  </si>
  <si>
    <t>EVA1C</t>
  </si>
  <si>
    <t>ZNF441</t>
  </si>
  <si>
    <t>TXNDC9</t>
  </si>
  <si>
    <t>ASRGL1</t>
  </si>
  <si>
    <t>FREM3</t>
  </si>
  <si>
    <t>OR8U1</t>
  </si>
  <si>
    <t>ETNK2</t>
  </si>
  <si>
    <t>MVK</t>
  </si>
  <si>
    <t>FAM134B</t>
  </si>
  <si>
    <t>DCAF4L1</t>
  </si>
  <si>
    <t>TTC32</t>
  </si>
  <si>
    <t>COQ4</t>
  </si>
  <si>
    <t>ZNF706</t>
  </si>
  <si>
    <t>ARFGEF2</t>
  </si>
  <si>
    <t>RBM43</t>
  </si>
  <si>
    <t>ACTR2</t>
  </si>
  <si>
    <t>CDH17</t>
  </si>
  <si>
    <t>FSD1</t>
  </si>
  <si>
    <t>TMEM151A</t>
  </si>
  <si>
    <t>REV1</t>
  </si>
  <si>
    <t>MEPE</t>
  </si>
  <si>
    <t>ELOVL2</t>
  </si>
  <si>
    <t>XYLB</t>
  </si>
  <si>
    <t>TRIML1</t>
  </si>
  <si>
    <t>RDH10</t>
  </si>
  <si>
    <t>TM4SF5</t>
  </si>
  <si>
    <t>PALM3</t>
  </si>
  <si>
    <t>CORT</t>
  </si>
  <si>
    <t>ZNF709</t>
  </si>
  <si>
    <t>UBASH3A</t>
  </si>
  <si>
    <t>PLAUR</t>
  </si>
  <si>
    <t>GRP</t>
  </si>
  <si>
    <t>ARL14</t>
  </si>
  <si>
    <t>HIST1H3G</t>
  </si>
  <si>
    <t>SPACA3</t>
  </si>
  <si>
    <t>ARHGAP30</t>
  </si>
  <si>
    <t>LOH12CR1</t>
  </si>
  <si>
    <t>TAS1R2</t>
  </si>
  <si>
    <t>LOC100133128</t>
  </si>
  <si>
    <t>UTP23</t>
  </si>
  <si>
    <t>USP40</t>
  </si>
  <si>
    <t>SLC35F4</t>
  </si>
  <si>
    <t>CARD9</t>
  </si>
  <si>
    <t>PMS1</t>
  </si>
  <si>
    <t>EID1</t>
  </si>
  <si>
    <t>ZNF229</t>
  </si>
  <si>
    <t>GALNT12</t>
  </si>
  <si>
    <t>SLC37A2</t>
  </si>
  <si>
    <t>AQP11</t>
  </si>
  <si>
    <t>SSTR2</t>
  </si>
  <si>
    <t>TAX1BP3</t>
  </si>
  <si>
    <t>ARMC3</t>
  </si>
  <si>
    <t>P2RY6</t>
  </si>
  <si>
    <t>ELOVL4</t>
  </si>
  <si>
    <t>RQCD1</t>
  </si>
  <si>
    <t>PTPN7</t>
  </si>
  <si>
    <t>MYEOV</t>
  </si>
  <si>
    <t>RNASE7</t>
  </si>
  <si>
    <t>VDR</t>
  </si>
  <si>
    <t>LOC101927401</t>
  </si>
  <si>
    <t>PPFIA2</t>
  </si>
  <si>
    <t>PPP6R2</t>
  </si>
  <si>
    <t>ANKRD31</t>
  </si>
  <si>
    <t>TXNDC5</t>
  </si>
  <si>
    <t>RYR1</t>
  </si>
  <si>
    <t>CD6</t>
  </si>
  <si>
    <t>LOC101928675</t>
  </si>
  <si>
    <t>DEFB1</t>
  </si>
  <si>
    <t>SMC1B</t>
  </si>
  <si>
    <t>C12orf43</t>
  </si>
  <si>
    <t>MRPS23</t>
  </si>
  <si>
    <t>TCEB2</t>
  </si>
  <si>
    <t>NOL8</t>
  </si>
  <si>
    <t>MEAF6</t>
  </si>
  <si>
    <t>DLGAP4</t>
  </si>
  <si>
    <t>PHLDA1</t>
  </si>
  <si>
    <t>PADI1</t>
  </si>
  <si>
    <t>USP18</t>
  </si>
  <si>
    <t>FOXC1</t>
  </si>
  <si>
    <t>KIAA1958</t>
  </si>
  <si>
    <t>NAALADL1</t>
  </si>
  <si>
    <t>TBC1D32</t>
  </si>
  <si>
    <t>LOC100652871</t>
  </si>
  <si>
    <t>UBQLNL</t>
  </si>
  <si>
    <t>AQP12B</t>
  </si>
  <si>
    <t>LSM3</t>
  </si>
  <si>
    <t>SLC30A2</t>
  </si>
  <si>
    <t>RPL22L1</t>
  </si>
  <si>
    <t>LLGL1</t>
  </si>
  <si>
    <t>BMP8A</t>
  </si>
  <si>
    <t>R3HDML</t>
  </si>
  <si>
    <t>NUPL1</t>
  </si>
  <si>
    <t>OSBPL8</t>
  </si>
  <si>
    <t>XIRP2</t>
  </si>
  <si>
    <t>FN1</t>
  </si>
  <si>
    <t>KPNA6</t>
  </si>
  <si>
    <t>INHBC</t>
  </si>
  <si>
    <t>PPP2R2B</t>
  </si>
  <si>
    <t>CLLU1OS</t>
  </si>
  <si>
    <t>BATF</t>
  </si>
  <si>
    <t>UFSP1</t>
  </si>
  <si>
    <t>RAB5C</t>
  </si>
  <si>
    <t>FBXO39</t>
  </si>
  <si>
    <t>NDUFS3</t>
  </si>
  <si>
    <t>MACF1</t>
  </si>
  <si>
    <t>TNNI2</t>
  </si>
  <si>
    <t>GATSL3</t>
  </si>
  <si>
    <t>SHISA9</t>
  </si>
  <si>
    <t>AZGP1</t>
  </si>
  <si>
    <t>IL17RA</t>
  </si>
  <si>
    <t>LAMC1</t>
  </si>
  <si>
    <t>DAG1</t>
  </si>
  <si>
    <t>LOC100505555</t>
  </si>
  <si>
    <t>BANP</t>
  </si>
  <si>
    <t>RPL5</t>
  </si>
  <si>
    <t>BIVM-ERCC5</t>
  </si>
  <si>
    <t>GGT7</t>
  </si>
  <si>
    <t>LOC401040</t>
  </si>
  <si>
    <t>PDGFD</t>
  </si>
  <si>
    <t>PF4</t>
  </si>
  <si>
    <t>HIF3A</t>
  </si>
  <si>
    <t>IRG1</t>
  </si>
  <si>
    <t>LOC388780</t>
  </si>
  <si>
    <t>FAM63B</t>
  </si>
  <si>
    <t>HS3ST4</t>
  </si>
  <si>
    <t>GABPA</t>
  </si>
  <si>
    <t>IFRD1</t>
  </si>
  <si>
    <t>C11orf97</t>
  </si>
  <si>
    <t>HEATR5B</t>
  </si>
  <si>
    <t>PPP2CA</t>
  </si>
  <si>
    <t>AMZ2</t>
  </si>
  <si>
    <t>SLC30A10</t>
  </si>
  <si>
    <t>CBX5</t>
  </si>
  <si>
    <t>ELAC1</t>
  </si>
  <si>
    <t>ADCK1</t>
  </si>
  <si>
    <t>DUS2</t>
  </si>
  <si>
    <t>IL10RA</t>
  </si>
  <si>
    <t>CPNE3</t>
  </si>
  <si>
    <t>OR5H6</t>
  </si>
  <si>
    <t>GMFB</t>
  </si>
  <si>
    <t>NEU4</t>
  </si>
  <si>
    <t>TNKS2</t>
  </si>
  <si>
    <t>P4HTM</t>
  </si>
  <si>
    <t>TMEM171</t>
  </si>
  <si>
    <t>PSTPIP1</t>
  </si>
  <si>
    <t>ARMS2</t>
  </si>
  <si>
    <t>FN3K</t>
  </si>
  <si>
    <t>RPL26L1</t>
  </si>
  <si>
    <t>PDAP1</t>
  </si>
  <si>
    <t>TIGD1</t>
  </si>
  <si>
    <t>TNS2</t>
  </si>
  <si>
    <t>ADA</t>
  </si>
  <si>
    <t>CLDN6</t>
  </si>
  <si>
    <t>P3H3</t>
  </si>
  <si>
    <t>MRPS21</t>
  </si>
  <si>
    <t>ELMOD2</t>
  </si>
  <si>
    <t>GPX7</t>
  </si>
  <si>
    <t>VNN1</t>
  </si>
  <si>
    <t>TKFC</t>
  </si>
  <si>
    <t>VKORC1L1</t>
  </si>
  <si>
    <t>SLC7A13</t>
  </si>
  <si>
    <t>PKIG</t>
  </si>
  <si>
    <t>IL36B</t>
  </si>
  <si>
    <t>OR6C2</t>
  </si>
  <si>
    <t>GLYR1</t>
  </si>
  <si>
    <t>CEP57L1</t>
  </si>
  <si>
    <t>TLDC1</t>
  </si>
  <si>
    <t>OR13F1</t>
  </si>
  <si>
    <t>SLC44A3</t>
  </si>
  <si>
    <t>LRRC58</t>
  </si>
  <si>
    <t>KLHL30</t>
  </si>
  <si>
    <t>GNAT2</t>
  </si>
  <si>
    <t>ADGRG7</t>
  </si>
  <si>
    <t>SLC14A1</t>
  </si>
  <si>
    <t>LOC100128905</t>
  </si>
  <si>
    <t>EDIL3</t>
  </si>
  <si>
    <t>METTL2A</t>
  </si>
  <si>
    <t>MRPL40</t>
  </si>
  <si>
    <t>HRASLS2</t>
  </si>
  <si>
    <t>POLR3G</t>
  </si>
  <si>
    <t>REL</t>
  </si>
  <si>
    <t>CASP1</t>
  </si>
  <si>
    <t>PRKCI</t>
  </si>
  <si>
    <t>TCTE3</t>
  </si>
  <si>
    <t>PCDHGC4</t>
  </si>
  <si>
    <t>TPRG1L</t>
  </si>
  <si>
    <t>DEFA4</t>
  </si>
  <si>
    <t>TUBA1C</t>
  </si>
  <si>
    <t>SYCP2L</t>
  </si>
  <si>
    <t>RNASEH2B</t>
  </si>
  <si>
    <t>BLOC1S4</t>
  </si>
  <si>
    <t>SGSM1</t>
  </si>
  <si>
    <t>RNF151</t>
  </si>
  <si>
    <t>SART3</t>
  </si>
  <si>
    <t>GS1-259H13.2</t>
  </si>
  <si>
    <t>TGIF2-C20orf24</t>
  </si>
  <si>
    <t>KCNQ1</t>
  </si>
  <si>
    <t>MED16</t>
  </si>
  <si>
    <t>MCF2L</t>
  </si>
  <si>
    <t>ENHO</t>
  </si>
  <si>
    <t>PRL</t>
  </si>
  <si>
    <t>SCARB2</t>
  </si>
  <si>
    <t>DERL2</t>
  </si>
  <si>
    <t>RPS25</t>
  </si>
  <si>
    <t>SCGB1A1</t>
  </si>
  <si>
    <t>SSC5D</t>
  </si>
  <si>
    <t>SPEF2</t>
  </si>
  <si>
    <t>NHLRC2</t>
  </si>
  <si>
    <t>KIF13B</t>
  </si>
  <si>
    <t>HTR1B</t>
  </si>
  <si>
    <t>VDAC2</t>
  </si>
  <si>
    <t>RASIP1</t>
  </si>
  <si>
    <t>FAM35A</t>
  </si>
  <si>
    <t>ACADL</t>
  </si>
  <si>
    <t>TMC5</t>
  </si>
  <si>
    <t>C16orf13</t>
  </si>
  <si>
    <t>PIGW</t>
  </si>
  <si>
    <t>RPS27L</t>
  </si>
  <si>
    <t>STAT4</t>
  </si>
  <si>
    <t>SAMD1</t>
  </si>
  <si>
    <t>NEIL3</t>
  </si>
  <si>
    <t>EGF</t>
  </si>
  <si>
    <t>TMCO4</t>
  </si>
  <si>
    <t>TLN1</t>
  </si>
  <si>
    <t>LRFN4</t>
  </si>
  <si>
    <t>C1orf204</t>
  </si>
  <si>
    <t>CRKL</t>
  </si>
  <si>
    <t>XPA</t>
  </si>
  <si>
    <t>UMODL1</t>
  </si>
  <si>
    <t>CCDC85B</t>
  </si>
  <si>
    <t>NMU</t>
  </si>
  <si>
    <t>OR7G2</t>
  </si>
  <si>
    <t>NAGLU</t>
  </si>
  <si>
    <t>CYP3A43</t>
  </si>
  <si>
    <t>TAF5</t>
  </si>
  <si>
    <t>PGM5</t>
  </si>
  <si>
    <t>S1PR2</t>
  </si>
  <si>
    <t>ASIC4</t>
  </si>
  <si>
    <t>AP3B2</t>
  </si>
  <si>
    <t>HEPHL1</t>
  </si>
  <si>
    <t>PLXNB2</t>
  </si>
  <si>
    <t>TSLP</t>
  </si>
  <si>
    <t>CHTF8</t>
  </si>
  <si>
    <t>ORMDL2</t>
  </si>
  <si>
    <t>ARRB2</t>
  </si>
  <si>
    <t>SOX14</t>
  </si>
  <si>
    <t>COMMD2</t>
  </si>
  <si>
    <t>RNGTT</t>
  </si>
  <si>
    <t>ERBB2</t>
  </si>
  <si>
    <t>ZNF276</t>
  </si>
  <si>
    <t>C14orf132</t>
  </si>
  <si>
    <t>TADA2B</t>
  </si>
  <si>
    <t>XKR7</t>
  </si>
  <si>
    <t>FBXL13</t>
  </si>
  <si>
    <t>ZNF730</t>
  </si>
  <si>
    <t>ANKRD65</t>
  </si>
  <si>
    <t>PLIN3</t>
  </si>
  <si>
    <t>TCTA</t>
  </si>
  <si>
    <t>MRAP</t>
  </si>
  <si>
    <t>ZNF148</t>
  </si>
  <si>
    <t>CLDN5</t>
  </si>
  <si>
    <t>CAMK1D</t>
  </si>
  <si>
    <t>TYK2</t>
  </si>
  <si>
    <t>HPN</t>
  </si>
  <si>
    <t>NR0B2</t>
  </si>
  <si>
    <t>STRIP2</t>
  </si>
  <si>
    <t>LOC646670</t>
  </si>
  <si>
    <t>GRIFIN</t>
  </si>
  <si>
    <t>DISP1</t>
  </si>
  <si>
    <t>HECTD2</t>
  </si>
  <si>
    <t>ZNF785</t>
  </si>
  <si>
    <t>PLIN2</t>
  </si>
  <si>
    <t>SH2D4A</t>
  </si>
  <si>
    <t>NDUFB10</t>
  </si>
  <si>
    <t>FAM163A</t>
  </si>
  <si>
    <t>DPRX</t>
  </si>
  <si>
    <t>APC2</t>
  </si>
  <si>
    <t>ANXA2R</t>
  </si>
  <si>
    <t>EIF2D</t>
  </si>
  <si>
    <t>RPL18A</t>
  </si>
  <si>
    <t>SLC25A48</t>
  </si>
  <si>
    <t>GFM2</t>
  </si>
  <si>
    <t>CCR7</t>
  </si>
  <si>
    <t>RAB40C</t>
  </si>
  <si>
    <t>CD200</t>
  </si>
  <si>
    <t>GPR150</t>
  </si>
  <si>
    <t>ITGA8</t>
  </si>
  <si>
    <t>CMKLR1</t>
  </si>
  <si>
    <t>TMBIM6</t>
  </si>
  <si>
    <t>NDUFA4</t>
  </si>
  <si>
    <t>SYT12</t>
  </si>
  <si>
    <t>ASB7</t>
  </si>
  <si>
    <t>MNAT1</t>
  </si>
  <si>
    <t>OXR1</t>
  </si>
  <si>
    <t>ADAP1</t>
  </si>
  <si>
    <t>LIMD1</t>
  </si>
  <si>
    <t>GPR78</t>
  </si>
  <si>
    <t>PPP2R2A</t>
  </si>
  <si>
    <t>IQSEC1</t>
  </si>
  <si>
    <t>PPAPDC1A</t>
  </si>
  <si>
    <t>ATRIP</t>
  </si>
  <si>
    <t>DHRS2</t>
  </si>
  <si>
    <t>ZG16B</t>
  </si>
  <si>
    <t>CTSV</t>
  </si>
  <si>
    <t>SLC35E2B</t>
  </si>
  <si>
    <t>VPS25</t>
  </si>
  <si>
    <t>TAF1C</t>
  </si>
  <si>
    <t>FOLH1B</t>
  </si>
  <si>
    <t>SDHAF4</t>
  </si>
  <si>
    <t>PAEP</t>
  </si>
  <si>
    <t>SYT1</t>
  </si>
  <si>
    <t>RARRES3</t>
  </si>
  <si>
    <t>ANO5</t>
  </si>
  <si>
    <t>CYCS</t>
  </si>
  <si>
    <t>PSAT1</t>
  </si>
  <si>
    <t>RNF111</t>
  </si>
  <si>
    <t>BCL7C</t>
  </si>
  <si>
    <t>ASB10</t>
  </si>
  <si>
    <t>TMEM189-UBE2V1</t>
  </si>
  <si>
    <t>TPD52L2</t>
  </si>
  <si>
    <t>CRCP</t>
  </si>
  <si>
    <t>PHF14</t>
  </si>
  <si>
    <t>DSPP</t>
  </si>
  <si>
    <t>RPS18</t>
  </si>
  <si>
    <t>ITGA11</t>
  </si>
  <si>
    <t>CECR6</t>
  </si>
  <si>
    <t>CLK1</t>
  </si>
  <si>
    <t>THPO</t>
  </si>
  <si>
    <t>CLEC14A</t>
  </si>
  <si>
    <t>XKR3</t>
  </si>
  <si>
    <t>CBS</t>
  </si>
  <si>
    <t>AP2S1</t>
  </si>
  <si>
    <t>OLFML1</t>
  </si>
  <si>
    <t>NFRKB</t>
  </si>
  <si>
    <t>SYCP3</t>
  </si>
  <si>
    <t>DDX19B</t>
  </si>
  <si>
    <t>ZNF704</t>
  </si>
  <si>
    <t>R3HDM4</t>
  </si>
  <si>
    <t>GPM6A</t>
  </si>
  <si>
    <t>COBLL1</t>
  </si>
  <si>
    <t>DGAT1</t>
  </si>
  <si>
    <t>LPPR2</t>
  </si>
  <si>
    <t>ARRDC3</t>
  </si>
  <si>
    <t>ULK2</t>
  </si>
  <si>
    <t>KAT6B</t>
  </si>
  <si>
    <t>NEK5</t>
  </si>
  <si>
    <t>FAM159B</t>
  </si>
  <si>
    <t>GNA15</t>
  </si>
  <si>
    <t>RECQL</t>
  </si>
  <si>
    <t>IKZF3</t>
  </si>
  <si>
    <t>BCAT1</t>
  </si>
  <si>
    <t>RUVBL2</t>
  </si>
  <si>
    <t>PDK4</t>
  </si>
  <si>
    <t>AIDA</t>
  </si>
  <si>
    <t>AACS</t>
  </si>
  <si>
    <t>ABCD2</t>
  </si>
  <si>
    <t>LDOC1L</t>
  </si>
  <si>
    <t>SPTB</t>
  </si>
  <si>
    <t>UGGT1</t>
  </si>
  <si>
    <t>SNTG2</t>
  </si>
  <si>
    <t>MAL2</t>
  </si>
  <si>
    <t>ZNF37A</t>
  </si>
  <si>
    <t>PPP1R2</t>
  </si>
  <si>
    <t>A4GNT</t>
  </si>
  <si>
    <t>MEF2BNB-MEF2B</t>
  </si>
  <si>
    <t>LARP7</t>
  </si>
  <si>
    <t>CATIP</t>
  </si>
  <si>
    <t>VWA1</t>
  </si>
  <si>
    <t>PPIL1</t>
  </si>
  <si>
    <t>SLTM</t>
  </si>
  <si>
    <t>ARFGAP1</t>
  </si>
  <si>
    <t>PCDHGC5</t>
  </si>
  <si>
    <t>FH</t>
  </si>
  <si>
    <t>RPS27</t>
  </si>
  <si>
    <t>KIAA0408</t>
  </si>
  <si>
    <t>SLFN11</t>
  </si>
  <si>
    <t>DHFR</t>
  </si>
  <si>
    <t>SLK</t>
  </si>
  <si>
    <t>CDK5R2</t>
  </si>
  <si>
    <t>CALHM1</t>
  </si>
  <si>
    <t>TIMM17A</t>
  </si>
  <si>
    <t>NR2C2AP</t>
  </si>
  <si>
    <t>CFAP46</t>
  </si>
  <si>
    <t>TRIM13</t>
  </si>
  <si>
    <t>TIAM1</t>
  </si>
  <si>
    <t>VPS41</t>
  </si>
  <si>
    <t>PPIL3</t>
  </si>
  <si>
    <t>GOSR2</t>
  </si>
  <si>
    <t>ZNF316</t>
  </si>
  <si>
    <t>EBLN2</t>
  </si>
  <si>
    <t>ZNF625</t>
  </si>
  <si>
    <t>FAM64A</t>
  </si>
  <si>
    <t>AQP1</t>
  </si>
  <si>
    <t>CACNG1</t>
  </si>
  <si>
    <t>OCM</t>
  </si>
  <si>
    <t>KRT32</t>
  </si>
  <si>
    <t>CYP4F11</t>
  </si>
  <si>
    <t>STC1</t>
  </si>
  <si>
    <t>TMEM161A</t>
  </si>
  <si>
    <t>PHRF1</t>
  </si>
  <si>
    <t>CAPSL</t>
  </si>
  <si>
    <t>SLC25A40</t>
  </si>
  <si>
    <t>MYL5</t>
  </si>
  <si>
    <t>TRPT1</t>
  </si>
  <si>
    <t>PLRG1</t>
  </si>
  <si>
    <t>DNAAF5</t>
  </si>
  <si>
    <t>PSMD12</t>
  </si>
  <si>
    <t>LOC101929530</t>
  </si>
  <si>
    <t>PSPN</t>
  </si>
  <si>
    <t>UBD</t>
  </si>
  <si>
    <t>STAC3</t>
  </si>
  <si>
    <t>ADM5</t>
  </si>
  <si>
    <t>HIST1H2BJ</t>
  </si>
  <si>
    <t>SCGB2A2</t>
  </si>
  <si>
    <t>METTL25</t>
  </si>
  <si>
    <t>RAG2</t>
  </si>
  <si>
    <t>RRNAD1</t>
  </si>
  <si>
    <t>ARMC6</t>
  </si>
  <si>
    <t>GEMIN4</t>
  </si>
  <si>
    <t>TSPAN8</t>
  </si>
  <si>
    <t>LOC101929469</t>
  </si>
  <si>
    <t>MRPL41</t>
  </si>
  <si>
    <t>C12orf49</t>
  </si>
  <si>
    <t>CTBS</t>
  </si>
  <si>
    <t>FAM150A</t>
  </si>
  <si>
    <t>TRIM40</t>
  </si>
  <si>
    <t>SNX19</t>
  </si>
  <si>
    <t>TAS2R40</t>
  </si>
  <si>
    <t>BTBD11</t>
  </si>
  <si>
    <t>FAM65A</t>
  </si>
  <si>
    <t>CLCA1</t>
  </si>
  <si>
    <t>ZBED6CL</t>
  </si>
  <si>
    <t>IGDCC3</t>
  </si>
  <si>
    <t>OR13G1</t>
  </si>
  <si>
    <t>SELK</t>
  </si>
  <si>
    <t>KLC2</t>
  </si>
  <si>
    <t>KLK15</t>
  </si>
  <si>
    <t>PLCD4</t>
  </si>
  <si>
    <t>GLUD1</t>
  </si>
  <si>
    <t>L3MBTL3</t>
  </si>
  <si>
    <t>KRBA2</t>
  </si>
  <si>
    <t>KDM6B</t>
  </si>
  <si>
    <t>BRD2</t>
  </si>
  <si>
    <t>MPND</t>
  </si>
  <si>
    <t>CCZ1</t>
  </si>
  <si>
    <t>ZNF841</t>
  </si>
  <si>
    <t>KRT33B</t>
  </si>
  <si>
    <t>KRAS</t>
  </si>
  <si>
    <t>ASCL2</t>
  </si>
  <si>
    <t>DHX9</t>
  </si>
  <si>
    <t>IL36RN</t>
  </si>
  <si>
    <t>GNB3</t>
  </si>
  <si>
    <t>PTTG1IP</t>
  </si>
  <si>
    <t>LOXL4</t>
  </si>
  <si>
    <t>ADGRE2</t>
  </si>
  <si>
    <t>MRPL57</t>
  </si>
  <si>
    <t>PRDM15</t>
  </si>
  <si>
    <t>LY9</t>
  </si>
  <si>
    <t>SLC52A3</t>
  </si>
  <si>
    <t>ADAP2</t>
  </si>
  <si>
    <t>SPATC1</t>
  </si>
  <si>
    <t>MCEMP1</t>
  </si>
  <si>
    <t>PI3</t>
  </si>
  <si>
    <t>KIAA0319</t>
  </si>
  <si>
    <t>GZMM</t>
  </si>
  <si>
    <t>AP1M1</t>
  </si>
  <si>
    <t>NLRP14</t>
  </si>
  <si>
    <t>RNF2</t>
  </si>
  <si>
    <t>FAM218A</t>
  </si>
  <si>
    <t>LHFPL3</t>
  </si>
  <si>
    <t>HHLA1</t>
  </si>
  <si>
    <t>ITGB4</t>
  </si>
  <si>
    <t>KLHDC8B</t>
  </si>
  <si>
    <t>C3orf84</t>
  </si>
  <si>
    <t>EPS8L1</t>
  </si>
  <si>
    <t>EIF3E</t>
  </si>
  <si>
    <t>CALM3</t>
  </si>
  <si>
    <t>SLCO2B1</t>
  </si>
  <si>
    <t>CNBP</t>
  </si>
  <si>
    <t>USP53</t>
  </si>
  <si>
    <t>HACD3</t>
  </si>
  <si>
    <t>PLEC</t>
  </si>
  <si>
    <t>TTC37</t>
  </si>
  <si>
    <t>ATP6V1E2</t>
  </si>
  <si>
    <t>USP37</t>
  </si>
  <si>
    <t>CABS1</t>
  </si>
  <si>
    <t>A2ML1</t>
  </si>
  <si>
    <t>LARP4B</t>
  </si>
  <si>
    <t>CDK18</t>
  </si>
  <si>
    <t>ZNF605</t>
  </si>
  <si>
    <t>C1orf27</t>
  </si>
  <si>
    <t>KCNT1</t>
  </si>
  <si>
    <t>KCNQ4</t>
  </si>
  <si>
    <t>BAG2</t>
  </si>
  <si>
    <t>FAM96B</t>
  </si>
  <si>
    <t>CDKN3</t>
  </si>
  <si>
    <t>COBL</t>
  </si>
  <si>
    <t>PTPN5</t>
  </si>
  <si>
    <t>NEURL1</t>
  </si>
  <si>
    <t>FAM86C1</t>
  </si>
  <si>
    <t>FOXA2</t>
  </si>
  <si>
    <t>SLC25A15</t>
  </si>
  <si>
    <t>PLCXD2</t>
  </si>
  <si>
    <t>SOBP</t>
  </si>
  <si>
    <t>PARP6</t>
  </si>
  <si>
    <t>ELANE</t>
  </si>
  <si>
    <t>GP1BB</t>
  </si>
  <si>
    <t>UBXN4</t>
  </si>
  <si>
    <t>GGA1</t>
  </si>
  <si>
    <t>SCYL3</t>
  </si>
  <si>
    <t>CDHR5</t>
  </si>
  <si>
    <t>IL22RA1</t>
  </si>
  <si>
    <t>XKR4</t>
  </si>
  <si>
    <t>KRT26</t>
  </si>
  <si>
    <t>EPS8L3</t>
  </si>
  <si>
    <t>OR10K1</t>
  </si>
  <si>
    <t>GLRA1</t>
  </si>
  <si>
    <t>DOK6</t>
  </si>
  <si>
    <t>TAS2R4</t>
  </si>
  <si>
    <t>METAP1D</t>
  </si>
  <si>
    <t>EDC3</t>
  </si>
  <si>
    <t>IFNAR2</t>
  </si>
  <si>
    <t>GDAP1</t>
  </si>
  <si>
    <t>PTPRT</t>
  </si>
  <si>
    <t>RIPPLY3</t>
  </si>
  <si>
    <t>CNTD1</t>
  </si>
  <si>
    <t>TBC1D9</t>
  </si>
  <si>
    <t>SPDEF</t>
  </si>
  <si>
    <t>ZNF735</t>
  </si>
  <si>
    <t>PSMD5</t>
  </si>
  <si>
    <t>MFSD7</t>
  </si>
  <si>
    <t>CLRN3</t>
  </si>
  <si>
    <t>CCDC54</t>
  </si>
  <si>
    <t>EEFSEC</t>
  </si>
  <si>
    <t>SFTA2</t>
  </si>
  <si>
    <t>CDKN2B</t>
  </si>
  <si>
    <t>CYB5A</t>
  </si>
  <si>
    <t>USP35</t>
  </si>
  <si>
    <t>DEFB123</t>
  </si>
  <si>
    <t>CNPY4</t>
  </si>
  <si>
    <t>UBE2K</t>
  </si>
  <si>
    <t>ZNRF2</t>
  </si>
  <si>
    <t>ARL6</t>
  </si>
  <si>
    <t>DIO3</t>
  </si>
  <si>
    <t>SCNN1A</t>
  </si>
  <si>
    <t>C19orf25</t>
  </si>
  <si>
    <t>ZCWPW1</t>
  </si>
  <si>
    <t>C1orf229</t>
  </si>
  <si>
    <t>CYB5D1</t>
  </si>
  <si>
    <t>CLDN4</t>
  </si>
  <si>
    <t>RWDD2B</t>
  </si>
  <si>
    <t>IER3IP1</t>
  </si>
  <si>
    <t>MCHR1</t>
  </si>
  <si>
    <t>PBX1</t>
  </si>
  <si>
    <t>ELAVL1</t>
  </si>
  <si>
    <t>SEC14L5</t>
  </si>
  <si>
    <t>DDX60</t>
  </si>
  <si>
    <t>POLDIP3</t>
  </si>
  <si>
    <t>TRIM54</t>
  </si>
  <si>
    <t>SIAH1</t>
  </si>
  <si>
    <t>NUAK1</t>
  </si>
  <si>
    <t>GPR132</t>
  </si>
  <si>
    <t>ITLN2</t>
  </si>
  <si>
    <t>ZNF155</t>
  </si>
  <si>
    <t>BCL10</t>
  </si>
  <si>
    <t>TRIM6</t>
  </si>
  <si>
    <t>KDM3A</t>
  </si>
  <si>
    <t>ST3GAL1</t>
  </si>
  <si>
    <t>SYVN1</t>
  </si>
  <si>
    <t>SLC6A2</t>
  </si>
  <si>
    <t>ST14</t>
  </si>
  <si>
    <t>POLR1C</t>
  </si>
  <si>
    <t>RUNDC3B</t>
  </si>
  <si>
    <t>PLEKHG2</t>
  </si>
  <si>
    <t>RBM12B</t>
  </si>
  <si>
    <t>C7orf61</t>
  </si>
  <si>
    <t>TPK1</t>
  </si>
  <si>
    <t>OR2G2</t>
  </si>
  <si>
    <t>ELOVL6</t>
  </si>
  <si>
    <t>PIWIL4</t>
  </si>
  <si>
    <t>SPDL1</t>
  </si>
  <si>
    <t>C7orf71</t>
  </si>
  <si>
    <t>RHOA</t>
  </si>
  <si>
    <t>TNFSF11</t>
  </si>
  <si>
    <t>SMOX</t>
  </si>
  <si>
    <t>C11orf88</t>
  </si>
  <si>
    <t>BUB3</t>
  </si>
  <si>
    <t>PGBD5</t>
  </si>
  <si>
    <t>BNIPL</t>
  </si>
  <si>
    <t>FRS2</t>
  </si>
  <si>
    <t>DACT3</t>
  </si>
  <si>
    <t>ZIC5</t>
  </si>
  <si>
    <t>KNCN</t>
  </si>
  <si>
    <t>GABBR2</t>
  </si>
  <si>
    <t>HERC1</t>
  </si>
  <si>
    <t>MALL</t>
  </si>
  <si>
    <t>RAB8A</t>
  </si>
  <si>
    <t>LPGAT1</t>
  </si>
  <si>
    <t>GABRA6</t>
  </si>
  <si>
    <t>SSNA1</t>
  </si>
  <si>
    <t>RTP4</t>
  </si>
  <si>
    <t>STX1A</t>
  </si>
  <si>
    <t>DDB1</t>
  </si>
  <si>
    <t>ARFIP1</t>
  </si>
  <si>
    <t>CCP110</t>
  </si>
  <si>
    <t>INSR</t>
  </si>
  <si>
    <t>IL1F10</t>
  </si>
  <si>
    <t>LRRC3B</t>
  </si>
  <si>
    <t>LGMN</t>
  </si>
  <si>
    <t>DIRAS1</t>
  </si>
  <si>
    <t>SLMO1</t>
  </si>
  <si>
    <t>PKN3</t>
  </si>
  <si>
    <t>SUV39H2</t>
  </si>
  <si>
    <t>EXD1</t>
  </si>
  <si>
    <t>PDGFB</t>
  </si>
  <si>
    <t>ZC3H15</t>
  </si>
  <si>
    <t>ARHGEF15</t>
  </si>
  <si>
    <t>CHML</t>
  </si>
  <si>
    <t>LOC388282</t>
  </si>
  <si>
    <t>ZNF808</t>
  </si>
  <si>
    <t>RFTN1</t>
  </si>
  <si>
    <t>AADACL4</t>
  </si>
  <si>
    <t>ZNF483</t>
  </si>
  <si>
    <t>GTPBP2</t>
  </si>
  <si>
    <t>SYNJ2</t>
  </si>
  <si>
    <t>ABCC8</t>
  </si>
  <si>
    <t>ZNF12</t>
  </si>
  <si>
    <t>CCNJL</t>
  </si>
  <si>
    <t>CST11</t>
  </si>
  <si>
    <t>ASF1B</t>
  </si>
  <si>
    <t>OR6C6</t>
  </si>
  <si>
    <t>CENPF</t>
  </si>
  <si>
    <t>ADRM1</t>
  </si>
  <si>
    <t>OR4D1</t>
  </si>
  <si>
    <t>C16orf52</t>
  </si>
  <si>
    <t>NAB2</t>
  </si>
  <si>
    <t>PGLYRP3</t>
  </si>
  <si>
    <t>VWA3B</t>
  </si>
  <si>
    <t>XPO4</t>
  </si>
  <si>
    <t>SLC25A19</t>
  </si>
  <si>
    <t>SMTNL2</t>
  </si>
  <si>
    <t>LCE2C</t>
  </si>
  <si>
    <t>PIK3CA</t>
  </si>
  <si>
    <t>MT1A</t>
  </si>
  <si>
    <t>ZNF77</t>
  </si>
  <si>
    <t>DDX49</t>
  </si>
  <si>
    <t>RSRP1</t>
  </si>
  <si>
    <t>GATAD1</t>
  </si>
  <si>
    <t>COL5A3</t>
  </si>
  <si>
    <t>FXYD4</t>
  </si>
  <si>
    <t>GAR1</t>
  </si>
  <si>
    <t>USP12</t>
  </si>
  <si>
    <t>GAK</t>
  </si>
  <si>
    <t>C18orf65</t>
  </si>
  <si>
    <t>RNF6</t>
  </si>
  <si>
    <t>ZNF74</t>
  </si>
  <si>
    <t>PHYH</t>
  </si>
  <si>
    <t>HRSP12</t>
  </si>
  <si>
    <t>IFNW1</t>
  </si>
  <si>
    <t>CNDP1</t>
  </si>
  <si>
    <t>RBM39</t>
  </si>
  <si>
    <t>ITFG3</t>
  </si>
  <si>
    <t>OR7C2</t>
  </si>
  <si>
    <t>APOBEC3C</t>
  </si>
  <si>
    <t>LIPG</t>
  </si>
  <si>
    <t>SHOC2</t>
  </si>
  <si>
    <t>ZNF57</t>
  </si>
  <si>
    <t>PRRT1</t>
  </si>
  <si>
    <t>PRB4</t>
  </si>
  <si>
    <t>C2orf76</t>
  </si>
  <si>
    <t>HERPUD2</t>
  </si>
  <si>
    <t>PNRC2</t>
  </si>
  <si>
    <t>TRMU</t>
  </si>
  <si>
    <t>PXDN</t>
  </si>
  <si>
    <t>C5orf60</t>
  </si>
  <si>
    <t>OR2M2</t>
  </si>
  <si>
    <t>CYP26B1</t>
  </si>
  <si>
    <t>SLC25A20</t>
  </si>
  <si>
    <t>PSG2</t>
  </si>
  <si>
    <t>IGFBP3</t>
  </si>
  <si>
    <t>HIBCH</t>
  </si>
  <si>
    <t>SLC25A16</t>
  </si>
  <si>
    <t>ZNF133</t>
  </si>
  <si>
    <t>MEIS1</t>
  </si>
  <si>
    <t>PRKAR2A</t>
  </si>
  <si>
    <t>RNF213</t>
  </si>
  <si>
    <t>TC2N</t>
  </si>
  <si>
    <t>LIF</t>
  </si>
  <si>
    <t>OR2M4</t>
  </si>
  <si>
    <t>GJC3</t>
  </si>
  <si>
    <t>NIPAL2</t>
  </si>
  <si>
    <t>PSMA1</t>
  </si>
  <si>
    <t>HSPE1</t>
  </si>
  <si>
    <t>ZNF682</t>
  </si>
  <si>
    <t>RANBP9</t>
  </si>
  <si>
    <t>TUBB3</t>
  </si>
  <si>
    <t>OR1I1</t>
  </si>
  <si>
    <t>EXOC8</t>
  </si>
  <si>
    <t>CAPG</t>
  </si>
  <si>
    <t>HIST1H2BI</t>
  </si>
  <si>
    <t>PANX2</t>
  </si>
  <si>
    <t>RPL13A</t>
  </si>
  <si>
    <t>ZDHHC13</t>
  </si>
  <si>
    <t>LOC554223</t>
  </si>
  <si>
    <t>GRK4</t>
  </si>
  <si>
    <t>LIPF</t>
  </si>
  <si>
    <t>TPR</t>
  </si>
  <si>
    <t>CDK5RAP2</t>
  </si>
  <si>
    <t>PSTPIP2</t>
  </si>
  <si>
    <t>MAP4K1</t>
  </si>
  <si>
    <t>EPHA3</t>
  </si>
  <si>
    <t>SERBP1</t>
  </si>
  <si>
    <t>TCERG1</t>
  </si>
  <si>
    <t>HIST1H2BG</t>
  </si>
  <si>
    <t>NFATC1</t>
  </si>
  <si>
    <t>SPRYD7</t>
  </si>
  <si>
    <t>GAPVD1</t>
  </si>
  <si>
    <t>FAM162B</t>
  </si>
  <si>
    <t>E2F5</t>
  </si>
  <si>
    <t>ERMAP</t>
  </si>
  <si>
    <t>BCAM</t>
  </si>
  <si>
    <t>ANO7P1</t>
  </si>
  <si>
    <t>NDUFA5</t>
  </si>
  <si>
    <t>LAMC3</t>
  </si>
  <si>
    <t>RGS4</t>
  </si>
  <si>
    <t>ATP11B</t>
  </si>
  <si>
    <t>CDC42EP3</t>
  </si>
  <si>
    <t>RPE65</t>
  </si>
  <si>
    <t>HNRNPA2B1</t>
  </si>
  <si>
    <t>PTP4A3</t>
  </si>
  <si>
    <t>SFN</t>
  </si>
  <si>
    <t>MIXL1</t>
  </si>
  <si>
    <t>ANKRD34C</t>
  </si>
  <si>
    <t>GTDC1</t>
  </si>
  <si>
    <t>CABP5</t>
  </si>
  <si>
    <t>PGPEP1L</t>
  </si>
  <si>
    <t>OR51V1</t>
  </si>
  <si>
    <t>GATC</t>
  </si>
  <si>
    <t>NCKIPSD</t>
  </si>
  <si>
    <t>CENPQ</t>
  </si>
  <si>
    <t>GTF3C2</t>
  </si>
  <si>
    <t>DHDDS</t>
  </si>
  <si>
    <t>JPH1</t>
  </si>
  <si>
    <t>KRTAP19-6</t>
  </si>
  <si>
    <t>USP50</t>
  </si>
  <si>
    <t>SLCO5A1</t>
  </si>
  <si>
    <t>C20orf24</t>
  </si>
  <si>
    <t>SIGLEC10</t>
  </si>
  <si>
    <t>PHYHIPL</t>
  </si>
  <si>
    <t>TLK2</t>
  </si>
  <si>
    <t>OR10Q1</t>
  </si>
  <si>
    <t>ZDHHC24</t>
  </si>
  <si>
    <t>LPCAT4</t>
  </si>
  <si>
    <t>C5orf47</t>
  </si>
  <si>
    <t>C19orf84</t>
  </si>
  <si>
    <t>NOL10</t>
  </si>
  <si>
    <t>TMEM68</t>
  </si>
  <si>
    <t>CHD4</t>
  </si>
  <si>
    <t>FOSL2</t>
  </si>
  <si>
    <t>PPP6R1</t>
  </si>
  <si>
    <t>GYPC</t>
  </si>
  <si>
    <t>SRP54</t>
  </si>
  <si>
    <t>RAC2</t>
  </si>
  <si>
    <t>SLC22A13</t>
  </si>
  <si>
    <t>KISS1R</t>
  </si>
  <si>
    <t>DNMT1</t>
  </si>
  <si>
    <t>LOC101929766</t>
  </si>
  <si>
    <t>IL7R</t>
  </si>
  <si>
    <t>C1orf228</t>
  </si>
  <si>
    <t>CRISP2</t>
  </si>
  <si>
    <t>SH2D4B</t>
  </si>
  <si>
    <t>SMARCC2</t>
  </si>
  <si>
    <t>APOL1</t>
  </si>
  <si>
    <t>ZNFX1</t>
  </si>
  <si>
    <t>DOLPP1</t>
  </si>
  <si>
    <t>MRC2</t>
  </si>
  <si>
    <t>MMP26</t>
  </si>
  <si>
    <t>ITPK1</t>
  </si>
  <si>
    <t>OR5L1</t>
  </si>
  <si>
    <t>ADH6</t>
  </si>
  <si>
    <t>DDR1</t>
  </si>
  <si>
    <t>LOC101928343</t>
  </si>
  <si>
    <t>CCDC42B</t>
  </si>
  <si>
    <t>HGS</t>
  </si>
  <si>
    <t>HHLA2</t>
  </si>
  <si>
    <t>VAX2</t>
  </si>
  <si>
    <t>IFI16</t>
  </si>
  <si>
    <t>PPP1R14C</t>
  </si>
  <si>
    <t>IFIT1</t>
  </si>
  <si>
    <t>CAPN10</t>
  </si>
  <si>
    <t>MFAP1</t>
  </si>
  <si>
    <t>TRIM24</t>
  </si>
  <si>
    <t>CMYA5</t>
  </si>
  <si>
    <t>OR10A5</t>
  </si>
  <si>
    <t>EXOSC2</t>
  </si>
  <si>
    <t>HMOX2</t>
  </si>
  <si>
    <t>NRL</t>
  </si>
  <si>
    <t>MOB3B</t>
  </si>
  <si>
    <t>CHRNA1</t>
  </si>
  <si>
    <t>TRIM16L</t>
  </si>
  <si>
    <t>FAM187B</t>
  </si>
  <si>
    <t>TMEM155</t>
  </si>
  <si>
    <t>HKDC1</t>
  </si>
  <si>
    <t>EID2</t>
  </si>
  <si>
    <t>FAM196A</t>
  </si>
  <si>
    <t>SMPDL3A</t>
  </si>
  <si>
    <t>WFDC8</t>
  </si>
  <si>
    <t>TAL2</t>
  </si>
  <si>
    <t>THAP9</t>
  </si>
  <si>
    <t>GAS2L1</t>
  </si>
  <si>
    <t>RAB1A</t>
  </si>
  <si>
    <t>C19orf26</t>
  </si>
  <si>
    <t>ZCCHC17</t>
  </si>
  <si>
    <t>NXF1</t>
  </si>
  <si>
    <t>FABP7</t>
  </si>
  <si>
    <t>MAP3K4</t>
  </si>
  <si>
    <t>CNNM1</t>
  </si>
  <si>
    <t>FOXJ1</t>
  </si>
  <si>
    <t>PGC</t>
  </si>
  <si>
    <t>LOC100505797</t>
  </si>
  <si>
    <t>MGST1</t>
  </si>
  <si>
    <t>SUSD1</t>
  </si>
  <si>
    <t>FGFBP1</t>
  </si>
  <si>
    <t>DHRS7B</t>
  </si>
  <si>
    <t>CENPN</t>
  </si>
  <si>
    <t>C7orf25</t>
  </si>
  <si>
    <t>NRSN1</t>
  </si>
  <si>
    <t>THBS4</t>
  </si>
  <si>
    <t>XRN1</t>
  </si>
  <si>
    <t>ESRRB</t>
  </si>
  <si>
    <t>TONSL</t>
  </si>
  <si>
    <t>GALNT2</t>
  </si>
  <si>
    <t>RAB18</t>
  </si>
  <si>
    <t>FASTKD1</t>
  </si>
  <si>
    <t>FOS</t>
  </si>
  <si>
    <t>EXOSC10</t>
  </si>
  <si>
    <t>PDZD8</t>
  </si>
  <si>
    <t>SRSF5</t>
  </si>
  <si>
    <t>ALDH8A1</t>
  </si>
  <si>
    <t>FAM213A</t>
  </si>
  <si>
    <t>CRYM</t>
  </si>
  <si>
    <t>GOLPH3</t>
  </si>
  <si>
    <t>AGT</t>
  </si>
  <si>
    <t>QRICH1</t>
  </si>
  <si>
    <t>C17orf100</t>
  </si>
  <si>
    <t>POLR1E</t>
  </si>
  <si>
    <t>STMN4</t>
  </si>
  <si>
    <t>BSCL2</t>
  </si>
  <si>
    <t>PIDD1</t>
  </si>
  <si>
    <t>SLC2A12</t>
  </si>
  <si>
    <t>DOPEY1</t>
  </si>
  <si>
    <t>MAPK11</t>
  </si>
  <si>
    <t>RFX1</t>
  </si>
  <si>
    <t>LCN8</t>
  </si>
  <si>
    <t>RABGGTB</t>
  </si>
  <si>
    <t>COX5A</t>
  </si>
  <si>
    <t>GDE1</t>
  </si>
  <si>
    <t>EBPL</t>
  </si>
  <si>
    <t>NXPE2</t>
  </si>
  <si>
    <t>C10orf91</t>
  </si>
  <si>
    <t>AEBP1</t>
  </si>
  <si>
    <t>TOMM22</t>
  </si>
  <si>
    <t>TMEM99</t>
  </si>
  <si>
    <t>TMCC1</t>
  </si>
  <si>
    <t>TNS1</t>
  </si>
  <si>
    <t>RARRES2</t>
  </si>
  <si>
    <t>COL19A1</t>
  </si>
  <si>
    <t>LCE1D</t>
  </si>
  <si>
    <t>CLPB</t>
  </si>
  <si>
    <t>CHODL</t>
  </si>
  <si>
    <t>ODAM</t>
  </si>
  <si>
    <t>CAND2</t>
  </si>
  <si>
    <t>AIPL1</t>
  </si>
  <si>
    <t>KRTAP22-1</t>
  </si>
  <si>
    <t>OR5AU1</t>
  </si>
  <si>
    <t>SUPT6H</t>
  </si>
  <si>
    <t>THSD4</t>
  </si>
  <si>
    <t>GCSAM</t>
  </si>
  <si>
    <t>MRPS25</t>
  </si>
  <si>
    <t>PDCD6</t>
  </si>
  <si>
    <t>DEFB126</t>
  </si>
  <si>
    <t>ZNRF4</t>
  </si>
  <si>
    <t>HLA-DMA</t>
  </si>
  <si>
    <t>TRIM56</t>
  </si>
  <si>
    <t>TMPRSS11F</t>
  </si>
  <si>
    <t>COL1A2</t>
  </si>
  <si>
    <t>SLC30A9</t>
  </si>
  <si>
    <t>C7orf31</t>
  </si>
  <si>
    <t>TRIL</t>
  </si>
  <si>
    <t>TGM6</t>
  </si>
  <si>
    <t>GDF6</t>
  </si>
  <si>
    <t>SGOL1</t>
  </si>
  <si>
    <t>FAM71E1</t>
  </si>
  <si>
    <t>FAM180B</t>
  </si>
  <si>
    <t>CXCL5</t>
  </si>
  <si>
    <t>ZNF546</t>
  </si>
  <si>
    <t>GABRB3</t>
  </si>
  <si>
    <t>MSTN</t>
  </si>
  <si>
    <t>ARHGAP12</t>
  </si>
  <si>
    <t>FAR2</t>
  </si>
  <si>
    <t>ADAMTSL1</t>
  </si>
  <si>
    <t>UGT2B17</t>
  </si>
  <si>
    <t>OR51B4</t>
  </si>
  <si>
    <t>VPS26B</t>
  </si>
  <si>
    <t>FGFBP2</t>
  </si>
  <si>
    <t>ZNF304</t>
  </si>
  <si>
    <t>SLC1A2</t>
  </si>
  <si>
    <t>TRIM23</t>
  </si>
  <si>
    <t>WNK4</t>
  </si>
  <si>
    <t>C11orf74</t>
  </si>
  <si>
    <t>TPP2</t>
  </si>
  <si>
    <t>TGM2</t>
  </si>
  <si>
    <t>FKBP14</t>
  </si>
  <si>
    <t>AHSA2</t>
  </si>
  <si>
    <t>MRPL32</t>
  </si>
  <si>
    <t>TAAR9</t>
  </si>
  <si>
    <t>CKMT2</t>
  </si>
  <si>
    <t>OAS2</t>
  </si>
  <si>
    <t>VWA9</t>
  </si>
  <si>
    <t>ZNF774</t>
  </si>
  <si>
    <t>ITM2C</t>
  </si>
  <si>
    <t>OR52L1</t>
  </si>
  <si>
    <t>VIL1</t>
  </si>
  <si>
    <t>FUZ</t>
  </si>
  <si>
    <t>WISP2</t>
  </si>
  <si>
    <t>TRIM11</t>
  </si>
  <si>
    <t>MDM2</t>
  </si>
  <si>
    <t>ELOVL5</t>
  </si>
  <si>
    <t>CCND1</t>
  </si>
  <si>
    <t>LECT2</t>
  </si>
  <si>
    <t>TIMM9</t>
  </si>
  <si>
    <t>PARP4</t>
  </si>
  <si>
    <t>SLC10A1</t>
  </si>
  <si>
    <t>ADAM21</t>
  </si>
  <si>
    <t>GAREM</t>
  </si>
  <si>
    <t>NRIP1</t>
  </si>
  <si>
    <t>HNRNPC</t>
  </si>
  <si>
    <t>ART3</t>
  </si>
  <si>
    <t>TREML2</t>
  </si>
  <si>
    <t>HEATR3</t>
  </si>
  <si>
    <t>C8orf46</t>
  </si>
  <si>
    <t>RAP1GDS1</t>
  </si>
  <si>
    <t>UPP2</t>
  </si>
  <si>
    <t>ZWINT</t>
  </si>
  <si>
    <t>TRIM69</t>
  </si>
  <si>
    <t>PDS5B</t>
  </si>
  <si>
    <t>MARK4</t>
  </si>
  <si>
    <t>ZFP1</t>
  </si>
  <si>
    <t>OVOL3</t>
  </si>
  <si>
    <t>FLNC</t>
  </si>
  <si>
    <t>ING4</t>
  </si>
  <si>
    <t>KLF15</t>
  </si>
  <si>
    <t>MRE11A</t>
  </si>
  <si>
    <t>OMD</t>
  </si>
  <si>
    <t>AFAP1L1</t>
  </si>
  <si>
    <t>MKI67</t>
  </si>
  <si>
    <t>ABCA3</t>
  </si>
  <si>
    <t>CDC16</t>
  </si>
  <si>
    <t>SLAIN2</t>
  </si>
  <si>
    <t>KCNK13</t>
  </si>
  <si>
    <t>CCDC180</t>
  </si>
  <si>
    <t>CYP39A1</t>
  </si>
  <si>
    <t>CALR</t>
  </si>
  <si>
    <t>PQLC2</t>
  </si>
  <si>
    <t>FAM43A</t>
  </si>
  <si>
    <t>SPATA4</t>
  </si>
  <si>
    <t>C2CD4A</t>
  </si>
  <si>
    <t>NBL1</t>
  </si>
  <si>
    <t>SPNS3</t>
  </si>
  <si>
    <t>TSGA13</t>
  </si>
  <si>
    <t>CD300A</t>
  </si>
  <si>
    <t>OR5P3</t>
  </si>
  <si>
    <t>LCE5A</t>
  </si>
  <si>
    <t>GMNN</t>
  </si>
  <si>
    <t>RRN3</t>
  </si>
  <si>
    <t>LYRM2</t>
  </si>
  <si>
    <t>ERMP1</t>
  </si>
  <si>
    <t>FAM183A</t>
  </si>
  <si>
    <t>CAPZA1</t>
  </si>
  <si>
    <t>FUT7</t>
  </si>
  <si>
    <t>UMOD</t>
  </si>
  <si>
    <t>PDRG1</t>
  </si>
  <si>
    <t>OVCA2</t>
  </si>
  <si>
    <t>TMEM221</t>
  </si>
  <si>
    <t>OR10Z1</t>
  </si>
  <si>
    <t>KIAA1841</t>
  </si>
  <si>
    <t>GNG12</t>
  </si>
  <si>
    <t>CACNB1</t>
  </si>
  <si>
    <t>CD14</t>
  </si>
  <si>
    <t>CUL7</t>
  </si>
  <si>
    <t>NIPAL4</t>
  </si>
  <si>
    <t>DGKG</t>
  </si>
  <si>
    <t>UPF3A</t>
  </si>
  <si>
    <t>RNASE12</t>
  </si>
  <si>
    <t>C1orf112</t>
  </si>
  <si>
    <t>KDELR1</t>
  </si>
  <si>
    <t>SLC5A2</t>
  </si>
  <si>
    <t>GSTA3</t>
  </si>
  <si>
    <t>SSH2</t>
  </si>
  <si>
    <t>ZNF737</t>
  </si>
  <si>
    <t>HK3</t>
  </si>
  <si>
    <t>LOC101928879</t>
  </si>
  <si>
    <t>PARP12</t>
  </si>
  <si>
    <t>FXN</t>
  </si>
  <si>
    <t>TMEM178A</t>
  </si>
  <si>
    <t>BATF2</t>
  </si>
  <si>
    <t>LAX1</t>
  </si>
  <si>
    <t>CA14</t>
  </si>
  <si>
    <t>DDX27</t>
  </si>
  <si>
    <t>ALOX12</t>
  </si>
  <si>
    <t>MARVELD1</t>
  </si>
  <si>
    <t>MLX</t>
  </si>
  <si>
    <t>TCF19</t>
  </si>
  <si>
    <t>MCAM</t>
  </si>
  <si>
    <t>ATP12A</t>
  </si>
  <si>
    <t>FBXO8</t>
  </si>
  <si>
    <t>NIT2</t>
  </si>
  <si>
    <t>TRMT10A</t>
  </si>
  <si>
    <t>SPRR2A</t>
  </si>
  <si>
    <t>NFATC3</t>
  </si>
  <si>
    <t>C16orf54</t>
  </si>
  <si>
    <t>CEP72</t>
  </si>
  <si>
    <t>TSPAN10</t>
  </si>
  <si>
    <t>SPRYD3</t>
  </si>
  <si>
    <t>ST7</t>
  </si>
  <si>
    <t>LMBRD1</t>
  </si>
  <si>
    <t>IL1RL1</t>
  </si>
  <si>
    <t>PTGES3</t>
  </si>
  <si>
    <t>COL8A2</t>
  </si>
  <si>
    <t>METTL21C</t>
  </si>
  <si>
    <t>COX10</t>
  </si>
  <si>
    <t>ME1</t>
  </si>
  <si>
    <t>TTC39C</t>
  </si>
  <si>
    <t>UNCX</t>
  </si>
  <si>
    <t>CDT1</t>
  </si>
  <si>
    <t>OR51A7</t>
  </si>
  <si>
    <t>RASSF9</t>
  </si>
  <si>
    <t>ZNF384</t>
  </si>
  <si>
    <t>FMOD</t>
  </si>
  <si>
    <t>SLCO4A1</t>
  </si>
  <si>
    <t>OR2W3</t>
  </si>
  <si>
    <t>CAPNS1</t>
  </si>
  <si>
    <t>KCNC3</t>
  </si>
  <si>
    <t>VWA5B1</t>
  </si>
  <si>
    <t>TIGD4</t>
  </si>
  <si>
    <t>ADAMTS2</t>
  </si>
  <si>
    <t>ST13</t>
  </si>
  <si>
    <t>PEPD</t>
  </si>
  <si>
    <t>NUDT16L1</t>
  </si>
  <si>
    <t>GJD4</t>
  </si>
  <si>
    <t>METTL14</t>
  </si>
  <si>
    <t>IL17F</t>
  </si>
  <si>
    <t>ZMYM2</t>
  </si>
  <si>
    <t>SUB1</t>
  </si>
  <si>
    <t>TSSK1B</t>
  </si>
  <si>
    <t>POLR2A</t>
  </si>
  <si>
    <t>ENTHD2</t>
  </si>
  <si>
    <t>SH3BP4</t>
  </si>
  <si>
    <t>GABARAP</t>
  </si>
  <si>
    <t>STAMBPL1</t>
  </si>
  <si>
    <t>YTHDC1</t>
  </si>
  <si>
    <t>DYDC1</t>
  </si>
  <si>
    <t>OR4E2</t>
  </si>
  <si>
    <t>C10orf2</t>
  </si>
  <si>
    <t>CCDC50</t>
  </si>
  <si>
    <t>PPM1A</t>
  </si>
  <si>
    <t>KLHDC9</t>
  </si>
  <si>
    <t>IL3</t>
  </si>
  <si>
    <t>ANKRD27</t>
  </si>
  <si>
    <t>CARD18</t>
  </si>
  <si>
    <t>ZNF17</t>
  </si>
  <si>
    <t>DLK1</t>
  </si>
  <si>
    <t>TRIM9</t>
  </si>
  <si>
    <t>BCL9</t>
  </si>
  <si>
    <t>MUC5B</t>
  </si>
  <si>
    <t>ITGA4</t>
  </si>
  <si>
    <t>FMN2</t>
  </si>
  <si>
    <t>IRAK2</t>
  </si>
  <si>
    <t>TMEM42</t>
  </si>
  <si>
    <t>WBP11</t>
  </si>
  <si>
    <t>ZNF776</t>
  </si>
  <si>
    <t>LATS2</t>
  </si>
  <si>
    <t>TXNRD3NB</t>
  </si>
  <si>
    <t>FAM166B</t>
  </si>
  <si>
    <t>WDFY4</t>
  </si>
  <si>
    <t>RAB42</t>
  </si>
  <si>
    <t>ZNF720</t>
  </si>
  <si>
    <t>ACLY</t>
  </si>
  <si>
    <t>WDFY1</t>
  </si>
  <si>
    <t>LIN52</t>
  </si>
  <si>
    <t>ANKRD60</t>
  </si>
  <si>
    <t>LCE1B</t>
  </si>
  <si>
    <t>LTN1</t>
  </si>
  <si>
    <t>PCED1B</t>
  </si>
  <si>
    <t>CCDC176</t>
  </si>
  <si>
    <t>NIN</t>
  </si>
  <si>
    <t>S100P</t>
  </si>
  <si>
    <t>TNFRSF21</t>
  </si>
  <si>
    <t>PELI3</t>
  </si>
  <si>
    <t>HSD11B2</t>
  </si>
  <si>
    <t>C16orf95</t>
  </si>
  <si>
    <t>ATXN7L1</t>
  </si>
  <si>
    <t>KLHL10</t>
  </si>
  <si>
    <t>COPG2</t>
  </si>
  <si>
    <t>CEP164</t>
  </si>
  <si>
    <t>IQCB1</t>
  </si>
  <si>
    <t>THADA</t>
  </si>
  <si>
    <t>YEATS2</t>
  </si>
  <si>
    <t>TMEM74B</t>
  </si>
  <si>
    <t>ZNF782</t>
  </si>
  <si>
    <t>CPOX</t>
  </si>
  <si>
    <t>TUBA4A</t>
  </si>
  <si>
    <t>C7orf26</t>
  </si>
  <si>
    <t>ELOVL7</t>
  </si>
  <si>
    <t>MRPL12</t>
  </si>
  <si>
    <t>CNGA3</t>
  </si>
  <si>
    <t>KLHDC4</t>
  </si>
  <si>
    <t>LRIG1</t>
  </si>
  <si>
    <t>SCAF8</t>
  </si>
  <si>
    <t>TFB2M</t>
  </si>
  <si>
    <t>ALPI</t>
  </si>
  <si>
    <t>C14orf105</t>
  </si>
  <si>
    <t>SERPINB8</t>
  </si>
  <si>
    <t>KLHL28</t>
  </si>
  <si>
    <t>CFDP1</t>
  </si>
  <si>
    <t>FHAD1</t>
  </si>
  <si>
    <t>DYTN</t>
  </si>
  <si>
    <t>CILP2</t>
  </si>
  <si>
    <t>ANKRD66</t>
  </si>
  <si>
    <t>GPLD1</t>
  </si>
  <si>
    <t>OR11G2</t>
  </si>
  <si>
    <t>PSENEN</t>
  </si>
  <si>
    <t>C19orf18</t>
  </si>
  <si>
    <t>TMX1</t>
  </si>
  <si>
    <t>AP2M1</t>
  </si>
  <si>
    <t>NES</t>
  </si>
  <si>
    <t>LRFN1</t>
  </si>
  <si>
    <t>PON1</t>
  </si>
  <si>
    <t>DKK1</t>
  </si>
  <si>
    <t>FKBP3</t>
  </si>
  <si>
    <t>CSDE1</t>
  </si>
  <si>
    <t>SLC5A5</t>
  </si>
  <si>
    <t>OR13A1</t>
  </si>
  <si>
    <t>TTLL12</t>
  </si>
  <si>
    <t>CCDC43</t>
  </si>
  <si>
    <t>RBM42</t>
  </si>
  <si>
    <t>BRD9</t>
  </si>
  <si>
    <t>OGN</t>
  </si>
  <si>
    <t>OR2F2</t>
  </si>
  <si>
    <t>SLC5A1</t>
  </si>
  <si>
    <t>UFL1</t>
  </si>
  <si>
    <t>SMAGP</t>
  </si>
  <si>
    <t>RNF138</t>
  </si>
  <si>
    <t>RFX8</t>
  </si>
  <si>
    <t>PITPNB</t>
  </si>
  <si>
    <t>IL4I1</t>
  </si>
  <si>
    <t>SAMD9L</t>
  </si>
  <si>
    <t>IPPK</t>
  </si>
  <si>
    <t>ZNF586</t>
  </si>
  <si>
    <t>PRDM1</t>
  </si>
  <si>
    <t>KRTAP2-1</t>
  </si>
  <si>
    <t>SBSN</t>
  </si>
  <si>
    <t>KRTAP6-1</t>
  </si>
  <si>
    <t>PSMC1</t>
  </si>
  <si>
    <t>ZDBF2</t>
  </si>
  <si>
    <t>BBIP1</t>
  </si>
  <si>
    <t>SUV420H1</t>
  </si>
  <si>
    <t>TMED7-TICAM2</t>
  </si>
  <si>
    <t>LZTS2</t>
  </si>
  <si>
    <t>SSBP4</t>
  </si>
  <si>
    <t>LIG1</t>
  </si>
  <si>
    <t>TTF2</t>
  </si>
  <si>
    <t>LOC100131107</t>
  </si>
  <si>
    <t>TADA3</t>
  </si>
  <si>
    <t>OR6S1</t>
  </si>
  <si>
    <t>C4orf47</t>
  </si>
  <si>
    <t>BBS1</t>
  </si>
  <si>
    <t>NOP9</t>
  </si>
  <si>
    <t>TRIM14</t>
  </si>
  <si>
    <t>ZC3H6</t>
  </si>
  <si>
    <t>KLHDC7A</t>
  </si>
  <si>
    <t>C1S</t>
  </si>
  <si>
    <t>IMPDH1</t>
  </si>
  <si>
    <t>PPM1M</t>
  </si>
  <si>
    <t>SNX6</t>
  </si>
  <si>
    <t>ADGRF1</t>
  </si>
  <si>
    <t>TECTA</t>
  </si>
  <si>
    <t>METTL3</t>
  </si>
  <si>
    <t>AXIN1</t>
  </si>
  <si>
    <t>TICAM2</t>
  </si>
  <si>
    <t>YTHDC2</t>
  </si>
  <si>
    <t>ERICH6B</t>
  </si>
  <si>
    <t>TMEM88B</t>
  </si>
  <si>
    <t>PFDN4</t>
  </si>
  <si>
    <t>PACS2</t>
  </si>
  <si>
    <t>IRGM</t>
  </si>
  <si>
    <t>SORBS2</t>
  </si>
  <si>
    <t>GPX2</t>
  </si>
  <si>
    <t>MCTP2</t>
  </si>
  <si>
    <t>CD177</t>
  </si>
  <si>
    <t>COG7</t>
  </si>
  <si>
    <t>CD300E</t>
  </si>
  <si>
    <t>FBXL3</t>
  </si>
  <si>
    <t>SPSB2</t>
  </si>
  <si>
    <t>TMEM168</t>
  </si>
  <si>
    <t>ZFYVE19</t>
  </si>
  <si>
    <t>POGLUT1</t>
  </si>
  <si>
    <t>CWH43</t>
  </si>
  <si>
    <t>ZNF418</t>
  </si>
  <si>
    <t>CAB39L</t>
  </si>
  <si>
    <t>GHDC</t>
  </si>
  <si>
    <t>CAPN5</t>
  </si>
  <si>
    <t>STAU1</t>
  </si>
  <si>
    <t>CSMD2</t>
  </si>
  <si>
    <t>SLC24A1</t>
  </si>
  <si>
    <t>IFNA17</t>
  </si>
  <si>
    <t>TLE6</t>
  </si>
  <si>
    <t>BGLAP</t>
  </si>
  <si>
    <t>KHDC3L</t>
  </si>
  <si>
    <t>PIF1</t>
  </si>
  <si>
    <t>TMEM236</t>
  </si>
  <si>
    <t>FERD3L</t>
  </si>
  <si>
    <t>TXNRD2</t>
  </si>
  <si>
    <t>RNF148</t>
  </si>
  <si>
    <t>UTF1</t>
  </si>
  <si>
    <t>NID2</t>
  </si>
  <si>
    <t>FAM65C</t>
  </si>
  <si>
    <t>P3H4</t>
  </si>
  <si>
    <t>PAK2</t>
  </si>
  <si>
    <t>ERCC2</t>
  </si>
  <si>
    <t>CA11</t>
  </si>
  <si>
    <t>MAP1B</t>
  </si>
  <si>
    <t>KRT84</t>
  </si>
  <si>
    <t>OR9G1</t>
  </si>
  <si>
    <t>PIGQ</t>
  </si>
  <si>
    <t>S100A8</t>
  </si>
  <si>
    <t>KRBOX1</t>
  </si>
  <si>
    <t>KIAA1257</t>
  </si>
  <si>
    <t>UHRF1BP1L</t>
  </si>
  <si>
    <t>GSG1L</t>
  </si>
  <si>
    <t>LILRA3</t>
  </si>
  <si>
    <t>ZNHIT2</t>
  </si>
  <si>
    <t>FGA</t>
  </si>
  <si>
    <t>CCDC154</t>
  </si>
  <si>
    <t>BCDIN3D</t>
  </si>
  <si>
    <t>LGALS14</t>
  </si>
  <si>
    <t>TMC2</t>
  </si>
  <si>
    <t>MBNL1</t>
  </si>
  <si>
    <t>TAS1R3</t>
  </si>
  <si>
    <t>NME9</t>
  </si>
  <si>
    <t>ZFP36</t>
  </si>
  <si>
    <t>CEP78</t>
  </si>
  <si>
    <t>TUBGCP2</t>
  </si>
  <si>
    <t>LURAP1L</t>
  </si>
  <si>
    <t>CLPS</t>
  </si>
  <si>
    <t>NHLRC1</t>
  </si>
  <si>
    <t>TYMP</t>
  </si>
  <si>
    <t>DDTL</t>
  </si>
  <si>
    <t>NOD2</t>
  </si>
  <si>
    <t>HOXC6</t>
  </si>
  <si>
    <t>GLIPR2</t>
  </si>
  <si>
    <t>SERPINB4</t>
  </si>
  <si>
    <t>OSGEP</t>
  </si>
  <si>
    <t>PCDHB8</t>
  </si>
  <si>
    <t>ASL</t>
  </si>
  <si>
    <t>GDF9</t>
  </si>
  <si>
    <t>PROSER1</t>
  </si>
  <si>
    <t>ALDH6A1</t>
  </si>
  <si>
    <t>ARHGEF7</t>
  </si>
  <si>
    <t>RXFP4</t>
  </si>
  <si>
    <t>YWHAQ</t>
  </si>
  <si>
    <t>OTP</t>
  </si>
  <si>
    <t>PPRC1</t>
  </si>
  <si>
    <t>DNAJC5G</t>
  </si>
  <si>
    <t>PARD6B</t>
  </si>
  <si>
    <t>CAMKK2</t>
  </si>
  <si>
    <t>CDK4</t>
  </si>
  <si>
    <t>SYNE4</t>
  </si>
  <si>
    <t>LRRC73</t>
  </si>
  <si>
    <t>LMO3</t>
  </si>
  <si>
    <t>PTBP1</t>
  </si>
  <si>
    <t>ACTL9</t>
  </si>
  <si>
    <t>KIAA1211L</t>
  </si>
  <si>
    <t>ARPC2</t>
  </si>
  <si>
    <t>WFDC9</t>
  </si>
  <si>
    <t>CASP9</t>
  </si>
  <si>
    <t>FAM171A1</t>
  </si>
  <si>
    <t>CEP128</t>
  </si>
  <si>
    <t>KLF17</t>
  </si>
  <si>
    <t>CTAGE5</t>
  </si>
  <si>
    <t>GM2A</t>
  </si>
  <si>
    <t>GLYATL3</t>
  </si>
  <si>
    <t>CA5A</t>
  </si>
  <si>
    <t>CTDSP1</t>
  </si>
  <si>
    <t>OR10AD1</t>
  </si>
  <si>
    <t>APOA2</t>
  </si>
  <si>
    <t>TRABD2B</t>
  </si>
  <si>
    <t>SUDS3</t>
  </si>
  <si>
    <t>GCSH</t>
  </si>
  <si>
    <t>TRMT1L</t>
  </si>
  <si>
    <t>ZNF628</t>
  </si>
  <si>
    <t>DGUOK</t>
  </si>
  <si>
    <t>TEAD4</t>
  </si>
  <si>
    <t>CDIP1</t>
  </si>
  <si>
    <t>SERPINA9</t>
  </si>
  <si>
    <t>FXYD6-FXYD2</t>
  </si>
  <si>
    <t>JMJD8</t>
  </si>
  <si>
    <t>CHST8</t>
  </si>
  <si>
    <t>SPATA5L1</t>
  </si>
  <si>
    <t>DYNLRB1</t>
  </si>
  <si>
    <t>DOK4</t>
  </si>
  <si>
    <t>VPS4B</t>
  </si>
  <si>
    <t>PDCD1</t>
  </si>
  <si>
    <t>CCDC59</t>
  </si>
  <si>
    <t>NFIX</t>
  </si>
  <si>
    <t>USP21</t>
  </si>
  <si>
    <t>GPRIN1</t>
  </si>
  <si>
    <t>SEMA4G</t>
  </si>
  <si>
    <t>SNRPB</t>
  </si>
  <si>
    <t>HAUS8</t>
  </si>
  <si>
    <t>FUCA1</t>
  </si>
  <si>
    <t>GLYATL2</t>
  </si>
  <si>
    <t>SF3B3</t>
  </si>
  <si>
    <t>GPR19</t>
  </si>
  <si>
    <t>TMEM37</t>
  </si>
  <si>
    <t>SEC14L3</t>
  </si>
  <si>
    <t>NKX2-3</t>
  </si>
  <si>
    <t>PACS1</t>
  </si>
  <si>
    <t>ZNF396</t>
  </si>
  <si>
    <t>OR4A5</t>
  </si>
  <si>
    <t>ZYG11A</t>
  </si>
  <si>
    <t>TBC1D27</t>
  </si>
  <si>
    <t>ZNF343</t>
  </si>
  <si>
    <t>PSTK</t>
  </si>
  <si>
    <t>HOXD12</t>
  </si>
  <si>
    <t>MSC</t>
  </si>
  <si>
    <t>HMCN2</t>
  </si>
  <si>
    <t>PIPOX</t>
  </si>
  <si>
    <t>ZNF320</t>
  </si>
  <si>
    <t>DDX54</t>
  </si>
  <si>
    <t>C14orf79</t>
  </si>
  <si>
    <t>LOC101929728</t>
  </si>
  <si>
    <t>FFAR4</t>
  </si>
  <si>
    <t>CCL13</t>
  </si>
  <si>
    <t>MYBL1</t>
  </si>
  <si>
    <t>RNF225</t>
  </si>
  <si>
    <t>TMEM210</t>
  </si>
  <si>
    <t>PPAN</t>
  </si>
  <si>
    <t>KRTAP4-11</t>
  </si>
  <si>
    <t>SPATA16</t>
  </si>
  <si>
    <t>TMIGD2</t>
  </si>
  <si>
    <t>ZNF683</t>
  </si>
  <si>
    <t>RFC3</t>
  </si>
  <si>
    <t>COMMD10</t>
  </si>
  <si>
    <t>FEM1B</t>
  </si>
  <si>
    <t>ERLIN1</t>
  </si>
  <si>
    <t>PROKR1</t>
  </si>
  <si>
    <t>MOGS</t>
  </si>
  <si>
    <t>SEPHS1</t>
  </si>
  <si>
    <t>CSN1S1</t>
  </si>
  <si>
    <t>BPIFB4</t>
  </si>
  <si>
    <t>PTGR1</t>
  </si>
  <si>
    <t>OSBPL11</t>
  </si>
  <si>
    <t>OR8B3</t>
  </si>
  <si>
    <t>IL36A</t>
  </si>
  <si>
    <t>HLA-DOA</t>
  </si>
  <si>
    <t>IFNLR1</t>
  </si>
  <si>
    <t>EGLN2</t>
  </si>
  <si>
    <t>INTS8</t>
  </si>
  <si>
    <t>ATG9B</t>
  </si>
  <si>
    <t>SWI5</t>
  </si>
  <si>
    <t>TMED7</t>
  </si>
  <si>
    <t>CDO1</t>
  </si>
  <si>
    <t>PCYT2</t>
  </si>
  <si>
    <t>ACSS2</t>
  </si>
  <si>
    <t>OR8G1</t>
  </si>
  <si>
    <t>DHRS3</t>
  </si>
  <si>
    <t>ABCB11</t>
  </si>
  <si>
    <t>HIC1</t>
  </si>
  <si>
    <t>CCT5</t>
  </si>
  <si>
    <t>HACE1</t>
  </si>
  <si>
    <t>RPP40</t>
  </si>
  <si>
    <t>ADAM19</t>
  </si>
  <si>
    <t>ADPRHL2</t>
  </si>
  <si>
    <t>PDE6C</t>
  </si>
  <si>
    <t>FBXW10</t>
  </si>
  <si>
    <t>IQGAP3</t>
  </si>
  <si>
    <t>APEX1</t>
  </si>
  <si>
    <t>TOMM70A</t>
  </si>
  <si>
    <t>TMEM223</t>
  </si>
  <si>
    <t>TP73</t>
  </si>
  <si>
    <t>ARHGEF5</t>
  </si>
  <si>
    <t>DYNLL1</t>
  </si>
  <si>
    <t>TPRN</t>
  </si>
  <si>
    <t>TTC25</t>
  </si>
  <si>
    <t>RBL1</t>
  </si>
  <si>
    <t>SETMAR</t>
  </si>
  <si>
    <t>FBXO36</t>
  </si>
  <si>
    <t>ZNF843</t>
  </si>
  <si>
    <t>STK36</t>
  </si>
  <si>
    <t>KRTAP10-2</t>
  </si>
  <si>
    <t>ACSM2A</t>
  </si>
  <si>
    <t>STAP2</t>
  </si>
  <si>
    <t>APITD1-CORT</t>
  </si>
  <si>
    <t>RAVER1</t>
  </si>
  <si>
    <t>CCR3</t>
  </si>
  <si>
    <t>BNIP1</t>
  </si>
  <si>
    <t>GPR63</t>
  </si>
  <si>
    <t>MRPL54</t>
  </si>
  <si>
    <t>GUCY2C</t>
  </si>
  <si>
    <t>DDIT4</t>
  </si>
  <si>
    <t>S1PR1</t>
  </si>
  <si>
    <t>RIN3</t>
  </si>
  <si>
    <t>GZMK</t>
  </si>
  <si>
    <t>PTGDR</t>
  </si>
  <si>
    <t>SIX4</t>
  </si>
  <si>
    <t>IFNG</t>
  </si>
  <si>
    <t>TRIT1</t>
  </si>
  <si>
    <t>METTL10</t>
  </si>
  <si>
    <t>NDUFA12</t>
  </si>
  <si>
    <t>PAIP2B</t>
  </si>
  <si>
    <t>TEX261</t>
  </si>
  <si>
    <t>KLRC2</t>
  </si>
  <si>
    <t>UGT2B15</t>
  </si>
  <si>
    <t>DHRS9</t>
  </si>
  <si>
    <t>GAPDHS</t>
  </si>
  <si>
    <t>MTFP1</t>
  </si>
  <si>
    <t>TMEM147</t>
  </si>
  <si>
    <t>TTC24</t>
  </si>
  <si>
    <t>VSTM2L</t>
  </si>
  <si>
    <t>NXT1</t>
  </si>
  <si>
    <t>ADM2</t>
  </si>
  <si>
    <t>DCPS</t>
  </si>
  <si>
    <t>KIF24</t>
  </si>
  <si>
    <t>TGFB3</t>
  </si>
  <si>
    <t>LONP2</t>
  </si>
  <si>
    <t>IQGAP1</t>
  </si>
  <si>
    <t>RCOR2</t>
  </si>
  <si>
    <t>OPN3</t>
  </si>
  <si>
    <t>RASA3</t>
  </si>
  <si>
    <t>HDAC3</t>
  </si>
  <si>
    <t>NOXO1</t>
  </si>
  <si>
    <t>SLC19A2</t>
  </si>
  <si>
    <t>PIK3CG</t>
  </si>
  <si>
    <t>ATP8A2</t>
  </si>
  <si>
    <t>OARD1</t>
  </si>
  <si>
    <t>KIAA1549</t>
  </si>
  <si>
    <t>KRT18</t>
  </si>
  <si>
    <t>NCOA7</t>
  </si>
  <si>
    <t>UBE2G2</t>
  </si>
  <si>
    <t>KNSTRN</t>
  </si>
  <si>
    <t>CYGB</t>
  </si>
  <si>
    <t>ACTG2</t>
  </si>
  <si>
    <t>CCDC74A</t>
  </si>
  <si>
    <t>ALPK3</t>
  </si>
  <si>
    <t>RNF32</t>
  </si>
  <si>
    <t>EXT2</t>
  </si>
  <si>
    <t>BTBD2</t>
  </si>
  <si>
    <t>RASSF4</t>
  </si>
  <si>
    <t>SCN2A</t>
  </si>
  <si>
    <t>INPPL1</t>
  </si>
  <si>
    <t>C12orf56</t>
  </si>
  <si>
    <t>C2CD2</t>
  </si>
  <si>
    <t>GSTM1</t>
  </si>
  <si>
    <t>HSD3B2</t>
  </si>
  <si>
    <t>UBE3D</t>
  </si>
  <si>
    <t>CYB5B</t>
  </si>
  <si>
    <t>RPL10A</t>
  </si>
  <si>
    <t>CLEC1B</t>
  </si>
  <si>
    <t>LYG1</t>
  </si>
  <si>
    <t>CLIC6</t>
  </si>
  <si>
    <t>DYRK1A</t>
  </si>
  <si>
    <t>BRD1</t>
  </si>
  <si>
    <t>MLC1</t>
  </si>
  <si>
    <t>WDR5</t>
  </si>
  <si>
    <t>SNX2</t>
  </si>
  <si>
    <t>HIVEP2</t>
  </si>
  <si>
    <t>NRARP</t>
  </si>
  <si>
    <t>TXNIP</t>
  </si>
  <si>
    <t>RPL11</t>
  </si>
  <si>
    <t>INSL3</t>
  </si>
  <si>
    <t>NAA60</t>
  </si>
  <si>
    <t>ABCD4</t>
  </si>
  <si>
    <t>PCED1A</t>
  </si>
  <si>
    <t>HOXD1</t>
  </si>
  <si>
    <t>KRTAP13-4</t>
  </si>
  <si>
    <t>FGF6</t>
  </si>
  <si>
    <t>PTPRH</t>
  </si>
  <si>
    <t>FAM111B</t>
  </si>
  <si>
    <t>NHSL1</t>
  </si>
  <si>
    <t>KLK11</t>
  </si>
  <si>
    <t>C10orf10</t>
  </si>
  <si>
    <t>C7orf33</t>
  </si>
  <si>
    <t>GJB6</t>
  </si>
  <si>
    <t>PEX26</t>
  </si>
  <si>
    <t>KLHL5</t>
  </si>
  <si>
    <t>LGI3</t>
  </si>
  <si>
    <t>FHL2</t>
  </si>
  <si>
    <t>NXPH4</t>
  </si>
  <si>
    <t>APITD1</t>
  </si>
  <si>
    <t>HDC</t>
  </si>
  <si>
    <t>GGNBP2</t>
  </si>
  <si>
    <t>FCHSD1</t>
  </si>
  <si>
    <t>OR6F1</t>
  </si>
  <si>
    <t>CCNE2</t>
  </si>
  <si>
    <t>OR5A1</t>
  </si>
  <si>
    <t>CHST3</t>
  </si>
  <si>
    <t>NR2E3</t>
  </si>
  <si>
    <t>MTMR4</t>
  </si>
  <si>
    <t>ELOVL3</t>
  </si>
  <si>
    <t>HCRTR1</t>
  </si>
  <si>
    <t>APOBEC3A</t>
  </si>
  <si>
    <t>PPP1R1A</t>
  </si>
  <si>
    <t>CCDC159</t>
  </si>
  <si>
    <t>DNAJB14</t>
  </si>
  <si>
    <t>CLK3</t>
  </si>
  <si>
    <t>RNF212B</t>
  </si>
  <si>
    <t>EHMT1</t>
  </si>
  <si>
    <t>GNAL</t>
  </si>
  <si>
    <t>BIN2</t>
  </si>
  <si>
    <t>RAPGEF2</t>
  </si>
  <si>
    <t>SLC4A7</t>
  </si>
  <si>
    <t>HARS</t>
  </si>
  <si>
    <t>SLC25A22</t>
  </si>
  <si>
    <t>ERCC1</t>
  </si>
  <si>
    <t>PRNP</t>
  </si>
  <si>
    <t>HBA1</t>
  </si>
  <si>
    <t>DDAH1</t>
  </si>
  <si>
    <t>D2HGDH</t>
  </si>
  <si>
    <t>C9orf139</t>
  </si>
  <si>
    <t>PASK</t>
  </si>
  <si>
    <t>OR5AR1</t>
  </si>
  <si>
    <t>TCAF1</t>
  </si>
  <si>
    <t>CACNG2</t>
  </si>
  <si>
    <t>HELT</t>
  </si>
  <si>
    <t>ARSB</t>
  </si>
  <si>
    <t>ALDH16A1</t>
  </si>
  <si>
    <t>TMEM39B</t>
  </si>
  <si>
    <t>RFC2</t>
  </si>
  <si>
    <t>ABHD16B</t>
  </si>
  <si>
    <t>SLITRK3</t>
  </si>
  <si>
    <t>CLDND1</t>
  </si>
  <si>
    <t>ZNF516</t>
  </si>
  <si>
    <t>TRIM61</t>
  </si>
  <si>
    <t>ACOT12</t>
  </si>
  <si>
    <t>CLASP1</t>
  </si>
  <si>
    <t>MBLAC1</t>
  </si>
  <si>
    <t>LOC101929097</t>
  </si>
  <si>
    <t>SLC44A1</t>
  </si>
  <si>
    <t>NT5DC3</t>
  </si>
  <si>
    <t>STX11</t>
  </si>
  <si>
    <t>ARTN</t>
  </si>
  <si>
    <t>DEFB121</t>
  </si>
  <si>
    <t>ANKRD46</t>
  </si>
  <si>
    <t>GSAP</t>
  </si>
  <si>
    <t>EIF1B</t>
  </si>
  <si>
    <t>KMT2C</t>
  </si>
  <si>
    <t>PREX2</t>
  </si>
  <si>
    <t>LRRIQ4</t>
  </si>
  <si>
    <t>GMPR</t>
  </si>
  <si>
    <t>TOMM40L</t>
  </si>
  <si>
    <t>MUT</t>
  </si>
  <si>
    <t>TRAPPC3</t>
  </si>
  <si>
    <t>IFNA6</t>
  </si>
  <si>
    <t>HEXB</t>
  </si>
  <si>
    <t>C1QTNF1</t>
  </si>
  <si>
    <t>NR3C1</t>
  </si>
  <si>
    <t>CTBP2</t>
  </si>
  <si>
    <t>KIAA1024</t>
  </si>
  <si>
    <t>TAPT1</t>
  </si>
  <si>
    <t>EFNB2</t>
  </si>
  <si>
    <t>UBE2S</t>
  </si>
  <si>
    <t>ACAD11</t>
  </si>
  <si>
    <t>TPD52</t>
  </si>
  <si>
    <t>RHD</t>
  </si>
  <si>
    <t>TSPYL5</t>
  </si>
  <si>
    <t>C16orf58</t>
  </si>
  <si>
    <t>THAP4</t>
  </si>
  <si>
    <t>GSTT1</t>
  </si>
  <si>
    <t>NDUFAB1</t>
  </si>
  <si>
    <t>DTX2</t>
  </si>
  <si>
    <t>COQ9</t>
  </si>
  <si>
    <t>GPRC5B</t>
  </si>
  <si>
    <t>PEX10</t>
  </si>
  <si>
    <t>BCKDHA</t>
  </si>
  <si>
    <t>PPP4R1</t>
  </si>
  <si>
    <t>CBX3</t>
  </si>
  <si>
    <t>FAM192A</t>
  </si>
  <si>
    <t>BCO2</t>
  </si>
  <si>
    <t>CCDC168</t>
  </si>
  <si>
    <t>EHD3</t>
  </si>
  <si>
    <t>FAM89A</t>
  </si>
  <si>
    <t>AMIGO3</t>
  </si>
  <si>
    <t>AMTN</t>
  </si>
  <si>
    <t>CHPT1</t>
  </si>
  <si>
    <t>PCK1</t>
  </si>
  <si>
    <t>PFDN6</t>
  </si>
  <si>
    <t>DCTN6</t>
  </si>
  <si>
    <t>GNA14</t>
  </si>
  <si>
    <t>C11orf80</t>
  </si>
  <si>
    <t>HSPB2</t>
  </si>
  <si>
    <t>PMS2</t>
  </si>
  <si>
    <t>FBXO25</t>
  </si>
  <si>
    <t>SUSD4</t>
  </si>
  <si>
    <t>TVP23B</t>
  </si>
  <si>
    <t>KCNA2</t>
  </si>
  <si>
    <t>CASQ1</t>
  </si>
  <si>
    <t>NDUFA6</t>
  </si>
  <si>
    <t>CEACAM18</t>
  </si>
  <si>
    <t>LRRC63</t>
  </si>
  <si>
    <t>KLHDC10</t>
  </si>
  <si>
    <t>VAMP5</t>
  </si>
  <si>
    <t>MRPL14</t>
  </si>
  <si>
    <t>TSNAXIP1</t>
  </si>
  <si>
    <t>ASB16</t>
  </si>
  <si>
    <t>LARP1B</t>
  </si>
  <si>
    <t>ZNF862</t>
  </si>
  <si>
    <t>FCGR3B</t>
  </si>
  <si>
    <t>ADRBK1</t>
  </si>
  <si>
    <t>KCNA7</t>
  </si>
  <si>
    <t>SLC26A7</t>
  </si>
  <si>
    <t>KCNH5</t>
  </si>
  <si>
    <t>KIF21B</t>
  </si>
  <si>
    <t>PRKCQ</t>
  </si>
  <si>
    <t>CDKN1A</t>
  </si>
  <si>
    <t>KLK3</t>
  </si>
  <si>
    <t>IFIT1B</t>
  </si>
  <si>
    <t>ARL4C</t>
  </si>
  <si>
    <t>MYNN</t>
  </si>
  <si>
    <t>ZSCAN4</t>
  </si>
  <si>
    <t>DKKL1</t>
  </si>
  <si>
    <t>TLR4</t>
  </si>
  <si>
    <t>OR4B1</t>
  </si>
  <si>
    <t>TDRD7</t>
  </si>
  <si>
    <t>AFTPH</t>
  </si>
  <si>
    <t>FFAR3</t>
  </si>
  <si>
    <t>KMO</t>
  </si>
  <si>
    <t>TBL3</t>
  </si>
  <si>
    <t>OSBPL2</t>
  </si>
  <si>
    <t>FBXL6</t>
  </si>
  <si>
    <t>LIMK1</t>
  </si>
  <si>
    <t>VIPAS39</t>
  </si>
  <si>
    <t>BDKRB2</t>
  </si>
  <si>
    <t>PIGG</t>
  </si>
  <si>
    <t>BFSP1</t>
  </si>
  <si>
    <t>INMT</t>
  </si>
  <si>
    <t>RTF1</t>
  </si>
  <si>
    <t>MGST2</t>
  </si>
  <si>
    <t>TIGD3</t>
  </si>
  <si>
    <t>TBC1D22A</t>
  </si>
  <si>
    <t>WNT6</t>
  </si>
  <si>
    <t>SPP2</t>
  </si>
  <si>
    <t>CBLN1</t>
  </si>
  <si>
    <t>CREBRF</t>
  </si>
  <si>
    <t>SLC25A24</t>
  </si>
  <si>
    <t>STX2</t>
  </si>
  <si>
    <t>SPATA21</t>
  </si>
  <si>
    <t>P2RX1</t>
  </si>
  <si>
    <t>RELL2</t>
  </si>
  <si>
    <t>FIS1</t>
  </si>
  <si>
    <t>OR7A10</t>
  </si>
  <si>
    <t>HFE2</t>
  </si>
  <si>
    <t>LGR6</t>
  </si>
  <si>
    <t>RPL14</t>
  </si>
  <si>
    <t>ECHS1</t>
  </si>
  <si>
    <t>CYB5R2</t>
  </si>
  <si>
    <t>WT1</t>
  </si>
  <si>
    <t>MS4A12</t>
  </si>
  <si>
    <t>RGS10</t>
  </si>
  <si>
    <t>PRRX1</t>
  </si>
  <si>
    <t>ADAMTS10</t>
  </si>
  <si>
    <t>CYBRD1</t>
  </si>
  <si>
    <t>OR52K2</t>
  </si>
  <si>
    <t>TRIB3</t>
  </si>
  <si>
    <t>PRSS48</t>
  </si>
  <si>
    <t>HABP2</t>
  </si>
  <si>
    <t>ZNF443</t>
  </si>
  <si>
    <t>ZNF789</t>
  </si>
  <si>
    <t>PARD6A</t>
  </si>
  <si>
    <t>APOBEC3B</t>
  </si>
  <si>
    <t>NPY</t>
  </si>
  <si>
    <t>RDH8</t>
  </si>
  <si>
    <t>ZNF532</t>
  </si>
  <si>
    <t>NXNL1</t>
  </si>
  <si>
    <t>SETD5</t>
  </si>
  <si>
    <t>GNG13</t>
  </si>
  <si>
    <t>IRF6</t>
  </si>
  <si>
    <t>ATP13A3</t>
  </si>
  <si>
    <t>ASPSCR1</t>
  </si>
  <si>
    <t>C2orf72</t>
  </si>
  <si>
    <t>OR8G5</t>
  </si>
  <si>
    <t>GZF1</t>
  </si>
  <si>
    <t>ABCC11</t>
  </si>
  <si>
    <t>SIRPA</t>
  </si>
  <si>
    <t>EARS2</t>
  </si>
  <si>
    <t>FANCI</t>
  </si>
  <si>
    <t>ZNF286B</t>
  </si>
  <si>
    <t>RNF25</t>
  </si>
  <si>
    <t>CSK</t>
  </si>
  <si>
    <t>ACADM</t>
  </si>
  <si>
    <t>AMMECR1L</t>
  </si>
  <si>
    <t>ZEB1</t>
  </si>
  <si>
    <t>AGFG2</t>
  </si>
  <si>
    <t>C2orf54</t>
  </si>
  <si>
    <t>WDR76</t>
  </si>
  <si>
    <t>ITIH5</t>
  </si>
  <si>
    <t>ZCCHC10</t>
  </si>
  <si>
    <t>C5orf15</t>
  </si>
  <si>
    <t>SGMS1</t>
  </si>
  <si>
    <t>NT5C1B-RDH14</t>
  </si>
  <si>
    <t>PHOX2B</t>
  </si>
  <si>
    <t>PTCHD3</t>
  </si>
  <si>
    <t>AK3</t>
  </si>
  <si>
    <t>GALNT11</t>
  </si>
  <si>
    <t>TRIP10</t>
  </si>
  <si>
    <t>OSTC</t>
  </si>
  <si>
    <t>ACVR1B</t>
  </si>
  <si>
    <t>ACPT</t>
  </si>
  <si>
    <t>SLC8A3</t>
  </si>
  <si>
    <t>CD68</t>
  </si>
  <si>
    <t>CLTA</t>
  </si>
  <si>
    <t>ZSCAN25</t>
  </si>
  <si>
    <t>SFTPA2</t>
  </si>
  <si>
    <t>DNAJC18</t>
  </si>
  <si>
    <t>SMCO3</t>
  </si>
  <si>
    <t>GPR61</t>
  </si>
  <si>
    <t>SIM2</t>
  </si>
  <si>
    <t>TGFBR1</t>
  </si>
  <si>
    <t>COG4</t>
  </si>
  <si>
    <t>NRXN2</t>
  </si>
  <si>
    <t>GEMIN7</t>
  </si>
  <si>
    <t>ANGPTL6</t>
  </si>
  <si>
    <t>B4GALT4</t>
  </si>
  <si>
    <t>FAM21A</t>
  </si>
  <si>
    <t>SLC25A1</t>
  </si>
  <si>
    <t>CLN5</t>
  </si>
  <si>
    <t>PSMD13</t>
  </si>
  <si>
    <t>ZNF768</t>
  </si>
  <si>
    <t>CCDC152</t>
  </si>
  <si>
    <t>CDKN2D</t>
  </si>
  <si>
    <t>FCAR</t>
  </si>
  <si>
    <t>CBLC</t>
  </si>
  <si>
    <t>SLC4A2</t>
  </si>
  <si>
    <t>C8orf33</t>
  </si>
  <si>
    <t>BTG3</t>
  </si>
  <si>
    <t>GALNT4</t>
  </si>
  <si>
    <t>DIP2A</t>
  </si>
  <si>
    <t>EAF2</t>
  </si>
  <si>
    <t>CUL5</t>
  </si>
  <si>
    <t>ANGPTL2</t>
  </si>
  <si>
    <t>ZNF404</t>
  </si>
  <si>
    <t>PRDM12</t>
  </si>
  <si>
    <t>MUCL1</t>
  </si>
  <si>
    <t>MRPL52</t>
  </si>
  <si>
    <t>CAPN7</t>
  </si>
  <si>
    <t>CEP126</t>
  </si>
  <si>
    <t>TPPP2</t>
  </si>
  <si>
    <t>C19orf40</t>
  </si>
  <si>
    <t>RBCK1</t>
  </si>
  <si>
    <t>METTL5</t>
  </si>
  <si>
    <t>NCAPG</t>
  </si>
  <si>
    <t>TTC30A</t>
  </si>
  <si>
    <t>RPL41</t>
  </si>
  <si>
    <t>TMEFF1</t>
  </si>
  <si>
    <t>OR6C68</t>
  </si>
  <si>
    <t>AKAP2</t>
  </si>
  <si>
    <t>GRPEL1</t>
  </si>
  <si>
    <t>ADGRA2</t>
  </si>
  <si>
    <t>CAPN1</t>
  </si>
  <si>
    <t>PRR11</t>
  </si>
  <si>
    <t>MASP1</t>
  </si>
  <si>
    <t>RHBDF2</t>
  </si>
  <si>
    <t>C6orf183</t>
  </si>
  <si>
    <t>XKR5</t>
  </si>
  <si>
    <t>STAMBP</t>
  </si>
  <si>
    <t>HIST1H3A</t>
  </si>
  <si>
    <t>CCDC185</t>
  </si>
  <si>
    <t>SNAP29</t>
  </si>
  <si>
    <t>RFXAP</t>
  </si>
  <si>
    <t>DNAJB4</t>
  </si>
  <si>
    <t>IFNA8</t>
  </si>
  <si>
    <t>IQCF2</t>
  </si>
  <si>
    <t>GCA</t>
  </si>
  <si>
    <t>NKIRAS1</t>
  </si>
  <si>
    <t>FAM3B</t>
  </si>
  <si>
    <t>PLD4</t>
  </si>
  <si>
    <t>RNASEH2C</t>
  </si>
  <si>
    <t>DEFB129</t>
  </si>
  <si>
    <t>FRRS1</t>
  </si>
  <si>
    <t>REG4</t>
  </si>
  <si>
    <t>SSH3</t>
  </si>
  <si>
    <t>PSMB2</t>
  </si>
  <si>
    <t>GPR176</t>
  </si>
  <si>
    <t>ASIC3</t>
  </si>
  <si>
    <t>TWF2</t>
  </si>
  <si>
    <t>SPG7</t>
  </si>
  <si>
    <t>LOC100129924</t>
  </si>
  <si>
    <t>KLHDC2</t>
  </si>
  <si>
    <t>DUSP28</t>
  </si>
  <si>
    <t>GCNT4</t>
  </si>
  <si>
    <t>EIF2AK3</t>
  </si>
  <si>
    <t>SAA4</t>
  </si>
  <si>
    <t>NTAN1</t>
  </si>
  <si>
    <t>ZNF561</t>
  </si>
  <si>
    <t>HBB</t>
  </si>
  <si>
    <t>ALDH18A1</t>
  </si>
  <si>
    <t>MTRNR2L8</t>
  </si>
  <si>
    <t>TAAR1</t>
  </si>
  <si>
    <t>RBPMS2</t>
  </si>
  <si>
    <t>C16orf96</t>
  </si>
  <si>
    <t>SIRT6</t>
  </si>
  <si>
    <t>EIF3I</t>
  </si>
  <si>
    <t>EVPL</t>
  </si>
  <si>
    <t>MYD88</t>
  </si>
  <si>
    <t>SLC9C1</t>
  </si>
  <si>
    <t>CDCA5</t>
  </si>
  <si>
    <t>GLB1L3</t>
  </si>
  <si>
    <t>ITPR2</t>
  </si>
  <si>
    <t>USH1G</t>
  </si>
  <si>
    <t>OR13C8</t>
  </si>
  <si>
    <t>PBX3</t>
  </si>
  <si>
    <t>CCDC102B</t>
  </si>
  <si>
    <t>CES1</t>
  </si>
  <si>
    <t>LIN54</t>
  </si>
  <si>
    <t>PTRF</t>
  </si>
  <si>
    <t>NXPH2</t>
  </si>
  <si>
    <t>FCER1G</t>
  </si>
  <si>
    <t>DUSP1</t>
  </si>
  <si>
    <t>TSPAN13</t>
  </si>
  <si>
    <t>CACNA2D2</t>
  </si>
  <si>
    <t>FABP1</t>
  </si>
  <si>
    <t>RTN2</t>
  </si>
  <si>
    <t>PLAC8</t>
  </si>
  <si>
    <t>GZMB</t>
  </si>
  <si>
    <t>LAMB4</t>
  </si>
  <si>
    <t>RPS26</t>
  </si>
  <si>
    <t>S100B</t>
  </si>
  <si>
    <t>RPS2</t>
  </si>
  <si>
    <t>GAS2L2</t>
  </si>
  <si>
    <t>HOXC5</t>
  </si>
  <si>
    <t>AIMP2</t>
  </si>
  <si>
    <t>TMEM215</t>
  </si>
  <si>
    <t>NEUROG1</t>
  </si>
  <si>
    <t>KRT24</t>
  </si>
  <si>
    <t>MTHFD2</t>
  </si>
  <si>
    <t>TMEM74</t>
  </si>
  <si>
    <t>HNRNPU</t>
  </si>
  <si>
    <t>CELA2B</t>
  </si>
  <si>
    <t>LOC100506922</t>
  </si>
  <si>
    <t>PON3</t>
  </si>
  <si>
    <t>HBM</t>
  </si>
  <si>
    <t>ELOVL1</t>
  </si>
  <si>
    <t>PWWP2A</t>
  </si>
  <si>
    <t>EIF3A</t>
  </si>
  <si>
    <t>ZAR1L</t>
  </si>
  <si>
    <t>NT5C3A</t>
  </si>
  <si>
    <t>CAV1</t>
  </si>
  <si>
    <t>TAF1A</t>
  </si>
  <si>
    <t>SIKE1</t>
  </si>
  <si>
    <t>MUC7</t>
  </si>
  <si>
    <t>SPDYE18</t>
  </si>
  <si>
    <t>TNFRSF10C</t>
  </si>
  <si>
    <t>ZNF282</t>
  </si>
  <si>
    <t>TMEM51</t>
  </si>
  <si>
    <t>VSNL1</t>
  </si>
  <si>
    <t>CCL18</t>
  </si>
  <si>
    <t>TPM4</t>
  </si>
  <si>
    <t>APLF</t>
  </si>
  <si>
    <t>C9orf172</t>
  </si>
  <si>
    <t>XPC</t>
  </si>
  <si>
    <t>MPRIP</t>
  </si>
  <si>
    <t>MPI</t>
  </si>
  <si>
    <t>PALM</t>
  </si>
  <si>
    <t>NFYA</t>
  </si>
  <si>
    <t>OR2W5</t>
  </si>
  <si>
    <t>TTF1</t>
  </si>
  <si>
    <t>SNRNP48</t>
  </si>
  <si>
    <t>CPT1C</t>
  </si>
  <si>
    <t>DHTKD1</t>
  </si>
  <si>
    <t>ALPPL2</t>
  </si>
  <si>
    <t>TOX4</t>
  </si>
  <si>
    <t>KIF23</t>
  </si>
  <si>
    <t>TRABD</t>
  </si>
  <si>
    <t>CCR1</t>
  </si>
  <si>
    <t>STAM2</t>
  </si>
  <si>
    <t>CD3EAP</t>
  </si>
  <si>
    <t>ASAP1</t>
  </si>
  <si>
    <t>ZNF812</t>
  </si>
  <si>
    <t>ITGAX</t>
  </si>
  <si>
    <t>DOCK5</t>
  </si>
  <si>
    <t>MRGPRX4</t>
  </si>
  <si>
    <t>HSH2D</t>
  </si>
  <si>
    <t>CCDC88B</t>
  </si>
  <si>
    <t>CCNYL1</t>
  </si>
  <si>
    <t>KRTAP4-9</t>
  </si>
  <si>
    <t>CYP4Z1</t>
  </si>
  <si>
    <t>ZNF597</t>
  </si>
  <si>
    <t>EMCN</t>
  </si>
  <si>
    <t>STAC</t>
  </si>
  <si>
    <t>PRPH</t>
  </si>
  <si>
    <t>GCLM</t>
  </si>
  <si>
    <t>SUZ12</t>
  </si>
  <si>
    <t>RNF212</t>
  </si>
  <si>
    <t>KRT38</t>
  </si>
  <si>
    <t>GEMIN5</t>
  </si>
  <si>
    <t>ELN</t>
  </si>
  <si>
    <t>PAPOLB</t>
  </si>
  <si>
    <t>COMMD1</t>
  </si>
  <si>
    <t>AHSA1</t>
  </si>
  <si>
    <t>VLDLR</t>
  </si>
  <si>
    <t>ACYP1</t>
  </si>
  <si>
    <t>MTOR</t>
  </si>
  <si>
    <t>S100A9</t>
  </si>
  <si>
    <t>MFGE8</t>
  </si>
  <si>
    <t>SLC26A10</t>
  </si>
  <si>
    <t>YTHDF1</t>
  </si>
  <si>
    <t>RMDN2</t>
  </si>
  <si>
    <t>EN2</t>
  </si>
  <si>
    <t>C1QC</t>
  </si>
  <si>
    <t>SMCR8</t>
  </si>
  <si>
    <t>TNPO3</t>
  </si>
  <si>
    <t>RTN4IP1</t>
  </si>
  <si>
    <t>SPINT3</t>
  </si>
  <si>
    <t>NOD1</t>
  </si>
  <si>
    <t>C2orf27B</t>
  </si>
  <si>
    <t>KIRREL</t>
  </si>
  <si>
    <t>FAHD2A</t>
  </si>
  <si>
    <t>KCNK15</t>
  </si>
  <si>
    <t>LAIR1</t>
  </si>
  <si>
    <t>CCDC84</t>
  </si>
  <si>
    <t>SIGLEC9</t>
  </si>
  <si>
    <t>STX8</t>
  </si>
  <si>
    <t>ADAMTS12</t>
  </si>
  <si>
    <t>TBK1</t>
  </si>
  <si>
    <t>XPNPEP3</t>
  </si>
  <si>
    <t>SCARF2</t>
  </si>
  <si>
    <t>CD86</t>
  </si>
  <si>
    <t>MMP27</t>
  </si>
  <si>
    <t>MB21D2</t>
  </si>
  <si>
    <t>SETX</t>
  </si>
  <si>
    <t>MYBPHL</t>
  </si>
  <si>
    <t>OXLD1</t>
  </si>
  <si>
    <t>RHOBTB2</t>
  </si>
  <si>
    <t>TDRP</t>
  </si>
  <si>
    <t>ASIC5</t>
  </si>
  <si>
    <t>HNRNPH3</t>
  </si>
  <si>
    <t>LOC389199</t>
  </si>
  <si>
    <t>ACTL6B</t>
  </si>
  <si>
    <t>KRT40</t>
  </si>
  <si>
    <t>LRRC23</t>
  </si>
  <si>
    <t>TDGF1</t>
  </si>
  <si>
    <t>NDUFV1</t>
  </si>
  <si>
    <t>CORO2B</t>
  </si>
  <si>
    <t>ADCY4</t>
  </si>
  <si>
    <t>PSMB11</t>
  </si>
  <si>
    <t>POLR2C</t>
  </si>
  <si>
    <t>AOC1</t>
  </si>
  <si>
    <t>SRM</t>
  </si>
  <si>
    <t>AP5Z1</t>
  </si>
  <si>
    <t>UBE2E1</t>
  </si>
  <si>
    <t>CAPNS2</t>
  </si>
  <si>
    <t>MAFK</t>
  </si>
  <si>
    <t>TMCO5A</t>
  </si>
  <si>
    <t>TRIM77</t>
  </si>
  <si>
    <t>PCF11</t>
  </si>
  <si>
    <t>PMEL</t>
  </si>
  <si>
    <t>ALG10</t>
  </si>
  <si>
    <t>CCDC85C</t>
  </si>
  <si>
    <t>PLIN1</t>
  </si>
  <si>
    <t>C2orf83</t>
  </si>
  <si>
    <t>OR10W1</t>
  </si>
  <si>
    <t>ZNF446</t>
  </si>
  <si>
    <t>CREG2</t>
  </si>
  <si>
    <t>MYO5A</t>
  </si>
  <si>
    <t>KRTAP12-3</t>
  </si>
  <si>
    <t>AK9</t>
  </si>
  <si>
    <t>HAUS3</t>
  </si>
  <si>
    <t>PLCE1</t>
  </si>
  <si>
    <t>AK4</t>
  </si>
  <si>
    <t>C5orf42</t>
  </si>
  <si>
    <t>CDK3</t>
  </si>
  <si>
    <t>RALGDS</t>
  </si>
  <si>
    <t>ZNF250</t>
  </si>
  <si>
    <t>SLC39A11</t>
  </si>
  <si>
    <t>ADAMTS19</t>
  </si>
  <si>
    <t>AGPAT6</t>
  </si>
  <si>
    <t>ATP6V0B</t>
  </si>
  <si>
    <t>FBXW2</t>
  </si>
  <si>
    <t>WFDC1</t>
  </si>
  <si>
    <t>SSRP1</t>
  </si>
  <si>
    <t>SLC25A31</t>
  </si>
  <si>
    <t>ZER1</t>
  </si>
  <si>
    <t>PLEKHA5</t>
  </si>
  <si>
    <t>LIPC</t>
  </si>
  <si>
    <t>FYB</t>
  </si>
  <si>
    <t>LILRB2</t>
  </si>
  <si>
    <t>U2AF1</t>
  </si>
  <si>
    <t>TLE4</t>
  </si>
  <si>
    <t>TUBE1</t>
  </si>
  <si>
    <t>KIF19</t>
  </si>
  <si>
    <t>SREK1IP1</t>
  </si>
  <si>
    <t>NDUFAF5</t>
  </si>
  <si>
    <t>POLM</t>
  </si>
  <si>
    <t>TNFSF8</t>
  </si>
  <si>
    <t>CYP4F2</t>
  </si>
  <si>
    <t>SLC1A3</t>
  </si>
  <si>
    <t>CCR8</t>
  </si>
  <si>
    <t>MSH4</t>
  </si>
  <si>
    <t>ZDHHC7</t>
  </si>
  <si>
    <t>C3orf70</t>
  </si>
  <si>
    <t>MEF2B</t>
  </si>
  <si>
    <t>RPS14</t>
  </si>
  <si>
    <t>UGT2B11</t>
  </si>
  <si>
    <t>APOH</t>
  </si>
  <si>
    <t>SLC2A5</t>
  </si>
  <si>
    <t>ZNF747</t>
  </si>
  <si>
    <t>NDNL2</t>
  </si>
  <si>
    <t>ASNSD1</t>
  </si>
  <si>
    <t>BBS5</t>
  </si>
  <si>
    <t>DMBX1</t>
  </si>
  <si>
    <t>CCDC155</t>
  </si>
  <si>
    <t>MORF4L1</t>
  </si>
  <si>
    <t>C8orf59</t>
  </si>
  <si>
    <t>RMND5A</t>
  </si>
  <si>
    <t>IGSF5</t>
  </si>
  <si>
    <t>ZNF580</t>
  </si>
  <si>
    <t>GATS</t>
  </si>
  <si>
    <t>ZBTB25</t>
  </si>
  <si>
    <t>DEFB124</t>
  </si>
  <si>
    <t>FRMD1</t>
  </si>
  <si>
    <t>PDC</t>
  </si>
  <si>
    <t>NCOA2</t>
  </si>
  <si>
    <t>COPZ1</t>
  </si>
  <si>
    <t>MTCL1</t>
  </si>
  <si>
    <t>IL17REL</t>
  </si>
  <si>
    <t>BCAR1</t>
  </si>
  <si>
    <t>PDE6G</t>
  </si>
  <si>
    <t>LSMEM1</t>
  </si>
  <si>
    <t>CTGF</t>
  </si>
  <si>
    <t>CCNI2</t>
  </si>
  <si>
    <t>SNTN</t>
  </si>
  <si>
    <t>TARM1</t>
  </si>
  <si>
    <t>OR52N5</t>
  </si>
  <si>
    <t>KRT12</t>
  </si>
  <si>
    <t>ZFAND2B</t>
  </si>
  <si>
    <t>OPRK1</t>
  </si>
  <si>
    <t>PBLD</t>
  </si>
  <si>
    <t>OR9A2</t>
  </si>
  <si>
    <t>EBNA1BP2</t>
  </si>
  <si>
    <t>ALG2</t>
  </si>
  <si>
    <t>LMOD3</t>
  </si>
  <si>
    <t>FRYL</t>
  </si>
  <si>
    <t>KIF5B</t>
  </si>
  <si>
    <t>VMO1</t>
  </si>
  <si>
    <t>ATXN7L3</t>
  </si>
  <si>
    <t>KXD1</t>
  </si>
  <si>
    <t>NLRP13</t>
  </si>
  <si>
    <t>CTDSP2</t>
  </si>
  <si>
    <t>DHX32</t>
  </si>
  <si>
    <t>PRSS54</t>
  </si>
  <si>
    <t>PRB3</t>
  </si>
  <si>
    <t>SIRPD</t>
  </si>
  <si>
    <t>LOC101927562</t>
  </si>
  <si>
    <t>CYP3A5</t>
  </si>
  <si>
    <t>PAX3</t>
  </si>
  <si>
    <t>ABCA8</t>
  </si>
  <si>
    <t>ARPC4</t>
  </si>
  <si>
    <t>SUCLA2</t>
  </si>
  <si>
    <t>OTULIN</t>
  </si>
  <si>
    <t>RNF207</t>
  </si>
  <si>
    <t>PTGS1</t>
  </si>
  <si>
    <t>RAET1G</t>
  </si>
  <si>
    <t>KLK5</t>
  </si>
  <si>
    <t>KCNQ5</t>
  </si>
  <si>
    <t>FOXI2</t>
  </si>
  <si>
    <t>GKN1</t>
  </si>
  <si>
    <t>DUSP8</t>
  </si>
  <si>
    <t>DSE</t>
  </si>
  <si>
    <t>PLEKHA7</t>
  </si>
  <si>
    <t>SLC25A52</t>
  </si>
  <si>
    <t>GDF15</t>
  </si>
  <si>
    <t>CHKA</t>
  </si>
  <si>
    <t>SH3RF1</t>
  </si>
  <si>
    <t>CENPBD1</t>
  </si>
  <si>
    <t>C5AR1</t>
  </si>
  <si>
    <t>IL36G</t>
  </si>
  <si>
    <t>LCN12</t>
  </si>
  <si>
    <t>DDX28</t>
  </si>
  <si>
    <t>SYDE2</t>
  </si>
  <si>
    <t>ALKBH6</t>
  </si>
  <si>
    <t>BTBD6</t>
  </si>
  <si>
    <t>UBA52</t>
  </si>
  <si>
    <t>LOC200726</t>
  </si>
  <si>
    <t>CYFIP2</t>
  </si>
  <si>
    <t>OSR2</t>
  </si>
  <si>
    <t>PRIM1</t>
  </si>
  <si>
    <t>DCAF17</t>
  </si>
  <si>
    <t>NEUROG2</t>
  </si>
  <si>
    <t>ANKRD2</t>
  </si>
  <si>
    <t>RNF26</t>
  </si>
  <si>
    <t>SIRT2</t>
  </si>
  <si>
    <t>SLCO1B1</t>
  </si>
  <si>
    <t>MLF2</t>
  </si>
  <si>
    <t>CHCHD3</t>
  </si>
  <si>
    <t>ALG1L</t>
  </si>
  <si>
    <t>DUSP6</t>
  </si>
  <si>
    <t>OR1L6</t>
  </si>
  <si>
    <t>SPATA12</t>
  </si>
  <si>
    <t>TBC1D31</t>
  </si>
  <si>
    <t>CD74</t>
  </si>
  <si>
    <t>CD1C</t>
  </si>
  <si>
    <t>SPARCL1</t>
  </si>
  <si>
    <t>IRF2</t>
  </si>
  <si>
    <t>NKX2-1</t>
  </si>
  <si>
    <t>ADCYAP1</t>
  </si>
  <si>
    <t>SLC36A4</t>
  </si>
  <si>
    <t>TGFB1I1</t>
  </si>
  <si>
    <t>ANKRD49</t>
  </si>
  <si>
    <t>REEP5</t>
  </si>
  <si>
    <t>TIMELESS</t>
  </si>
  <si>
    <t>KRT14</t>
  </si>
  <si>
    <t>TMEM52B</t>
  </si>
  <si>
    <t>GLMP</t>
  </si>
  <si>
    <t>TNC</t>
  </si>
  <si>
    <t>ANTXRL</t>
  </si>
  <si>
    <t>NR2F6</t>
  </si>
  <si>
    <t>KRTAP4-12</t>
  </si>
  <si>
    <t>RCOR1</t>
  </si>
  <si>
    <t>NEUROD1</t>
  </si>
  <si>
    <t>CETN3</t>
  </si>
  <si>
    <t>NARF</t>
  </si>
  <si>
    <t>HYAL2</t>
  </si>
  <si>
    <t>OR2AP1</t>
  </si>
  <si>
    <t>APOE</t>
  </si>
  <si>
    <t>ARL2BP</t>
  </si>
  <si>
    <t>PRCD</t>
  </si>
  <si>
    <t>C6orf58</t>
  </si>
  <si>
    <t>TRAK1</t>
  </si>
  <si>
    <t>LPIN2</t>
  </si>
  <si>
    <t>ZC3H8</t>
  </si>
  <si>
    <t>CFI</t>
  </si>
  <si>
    <t>FBXL21</t>
  </si>
  <si>
    <t>FAM73B</t>
  </si>
  <si>
    <t>C1orf141</t>
  </si>
  <si>
    <t>NAPB</t>
  </si>
  <si>
    <t>SLC16A14</t>
  </si>
  <si>
    <t>TLDC2</t>
  </si>
  <si>
    <t>GNLY</t>
  </si>
  <si>
    <t>NUBP2</t>
  </si>
  <si>
    <t>GABPB1</t>
  </si>
  <si>
    <t>BIRC7</t>
  </si>
  <si>
    <t>BMP2</t>
  </si>
  <si>
    <t>FAM214A</t>
  </si>
  <si>
    <t>AUNIP</t>
  </si>
  <si>
    <t>CEP295</t>
  </si>
  <si>
    <t>FZD1</t>
  </si>
  <si>
    <t>SYNJ2BP</t>
  </si>
  <si>
    <t>CKMT1B</t>
  </si>
  <si>
    <t>SLBP</t>
  </si>
  <si>
    <t>ALG11</t>
  </si>
  <si>
    <t>OR6T1</t>
  </si>
  <si>
    <t>SMC5</t>
  </si>
  <si>
    <t>WDSUB1</t>
  </si>
  <si>
    <t>LRP2</t>
  </si>
  <si>
    <t>IAPP</t>
  </si>
  <si>
    <t>RUVBL1</t>
  </si>
  <si>
    <t>MUC17</t>
  </si>
  <si>
    <t>MVD</t>
  </si>
  <si>
    <t>C1QTNF5</t>
  </si>
  <si>
    <t>MFRP</t>
  </si>
  <si>
    <t>KIF4B</t>
  </si>
  <si>
    <t>GMIP</t>
  </si>
  <si>
    <t>BOK</t>
  </si>
  <si>
    <t>URGCP-MRPS24</t>
  </si>
  <si>
    <t>LRRC3</t>
  </si>
  <si>
    <t>PPP1R3G</t>
  </si>
  <si>
    <t>MED11</t>
  </si>
  <si>
    <t>TMEM252</t>
  </si>
  <si>
    <t>KRTAP19-3</t>
  </si>
  <si>
    <t>FAM117B</t>
  </si>
  <si>
    <t>S100A14</t>
  </si>
  <si>
    <t>TBXAS1</t>
  </si>
  <si>
    <t>SRP14</t>
  </si>
  <si>
    <t>NPTX1</t>
  </si>
  <si>
    <t>SMIM3</t>
  </si>
  <si>
    <t>CMAS</t>
  </si>
  <si>
    <t>KIAA0556</t>
  </si>
  <si>
    <t>DHDH</t>
  </si>
  <si>
    <t>AFAP1</t>
  </si>
  <si>
    <t>HRASLS5</t>
  </si>
  <si>
    <t>SLC2A6</t>
  </si>
  <si>
    <t>NOBOX</t>
  </si>
  <si>
    <t>HAUS5</t>
  </si>
  <si>
    <t>ANTXR2</t>
  </si>
  <si>
    <t>FBXO7</t>
  </si>
  <si>
    <t>UGT2A3</t>
  </si>
  <si>
    <t>SLC19A3</t>
  </si>
  <si>
    <t>SLC25A42</t>
  </si>
  <si>
    <t>FSBP</t>
  </si>
  <si>
    <t>BCLAF1</t>
  </si>
  <si>
    <t>URGCP</t>
  </si>
  <si>
    <t>EIF2B3</t>
  </si>
  <si>
    <t>CCL19</t>
  </si>
  <si>
    <t>STK35</t>
  </si>
  <si>
    <t>DEAF1</t>
  </si>
  <si>
    <t>ATP4A</t>
  </si>
  <si>
    <t>SYNJ2BP-COX16</t>
  </si>
  <si>
    <t>TUBA3C</t>
  </si>
  <si>
    <t>PARVA</t>
  </si>
  <si>
    <t>L2HGDH</t>
  </si>
  <si>
    <t>RANBP6</t>
  </si>
  <si>
    <t>UFD1L</t>
  </si>
  <si>
    <t>C9orf129</t>
  </si>
  <si>
    <t>DPP8</t>
  </si>
  <si>
    <t>TIAL1</t>
  </si>
  <si>
    <t>GPR182</t>
  </si>
  <si>
    <t>OR1J1</t>
  </si>
  <si>
    <t>ZNF837</t>
  </si>
  <si>
    <t>SENP8</t>
  </si>
  <si>
    <t>GNG8</t>
  </si>
  <si>
    <t>IQCJ-SCHIP1</t>
  </si>
  <si>
    <t>FEV</t>
  </si>
  <si>
    <t>MZT1</t>
  </si>
  <si>
    <t>UBE2N</t>
  </si>
  <si>
    <t>DPY30</t>
  </si>
  <si>
    <t>SETDB2</t>
  </si>
  <si>
    <t>EXOC5</t>
  </si>
  <si>
    <t>RBPJL</t>
  </si>
  <si>
    <t>CELSR3</t>
  </si>
  <si>
    <t>USP31</t>
  </si>
  <si>
    <t>HOXC13</t>
  </si>
  <si>
    <t>CSRP2</t>
  </si>
  <si>
    <t>GOT1</t>
  </si>
  <si>
    <t>NUP62</t>
  </si>
  <si>
    <t>C1QL4</t>
  </si>
  <si>
    <t>DPM2</t>
  </si>
  <si>
    <t>PDDC1</t>
  </si>
  <si>
    <t>CINP</t>
  </si>
  <si>
    <t>NACA</t>
  </si>
  <si>
    <t>ANKRD35</t>
  </si>
  <si>
    <t>MS4A15</t>
  </si>
  <si>
    <t>ACSL3</t>
  </si>
  <si>
    <t>INTS5</t>
  </si>
  <si>
    <t>SCFD2</t>
  </si>
  <si>
    <t>ABCC6</t>
  </si>
  <si>
    <t>COQ5</t>
  </si>
  <si>
    <t>HENMT1</t>
  </si>
  <si>
    <t>KRTAP10-5</t>
  </si>
  <si>
    <t>RBM38</t>
  </si>
  <si>
    <t>CD244</t>
  </si>
  <si>
    <t>SPPL3</t>
  </si>
  <si>
    <t>C2orf49</t>
  </si>
  <si>
    <t>DNAJB7</t>
  </si>
  <si>
    <t>SOS1</t>
  </si>
  <si>
    <t>ITGAM</t>
  </si>
  <si>
    <t>TRAPPC1</t>
  </si>
  <si>
    <t>HOXD10</t>
  </si>
  <si>
    <t>ABCB4</t>
  </si>
  <si>
    <t>AQP6</t>
  </si>
  <si>
    <t>TNFRSF9</t>
  </si>
  <si>
    <t>DDIAS</t>
  </si>
  <si>
    <t>SLC52A2</t>
  </si>
  <si>
    <t>DNAL1</t>
  </si>
  <si>
    <t>GCM1</t>
  </si>
  <si>
    <t>HTR5A</t>
  </si>
  <si>
    <t>TMPRSS11D</t>
  </si>
  <si>
    <t>FBF1</t>
  </si>
  <si>
    <t>KPNA7</t>
  </si>
  <si>
    <t>IPO13</t>
  </si>
  <si>
    <t>FAM110A</t>
  </si>
  <si>
    <t>ARHGAP22</t>
  </si>
  <si>
    <t>CCDC130</t>
  </si>
  <si>
    <t>RNF17</t>
  </si>
  <si>
    <t>CCDC17</t>
  </si>
  <si>
    <t>COTL1</t>
  </si>
  <si>
    <t>NODAL</t>
  </si>
  <si>
    <t>KCMF1</t>
  </si>
  <si>
    <t>NDUFS2</t>
  </si>
  <si>
    <t>ZNF883</t>
  </si>
  <si>
    <t>PGM2L1</t>
  </si>
  <si>
    <t>TPM2</t>
  </si>
  <si>
    <t>USP44</t>
  </si>
  <si>
    <t>TMED10</t>
  </si>
  <si>
    <t>DAB2IP</t>
  </si>
  <si>
    <t>PDK2</t>
  </si>
  <si>
    <t>CREBL2</t>
  </si>
  <si>
    <t>SLC30A7</t>
  </si>
  <si>
    <t>NLRP10</t>
  </si>
  <si>
    <t>RAB31</t>
  </si>
  <si>
    <t>FAM212A</t>
  </si>
  <si>
    <t>MBOAT1</t>
  </si>
  <si>
    <t>PCYT1A</t>
  </si>
  <si>
    <t>TRMT12</t>
  </si>
  <si>
    <t>SULT1B1</t>
  </si>
  <si>
    <t>NRBF2</t>
  </si>
  <si>
    <t>PRPF39</t>
  </si>
  <si>
    <t>POLH</t>
  </si>
  <si>
    <t>GRB7</t>
  </si>
  <si>
    <t>PPARGC1B</t>
  </si>
  <si>
    <t>TRIM5</t>
  </si>
  <si>
    <t>SPIN1</t>
  </si>
  <si>
    <t>LHX8</t>
  </si>
  <si>
    <t>KIR3DL2</t>
  </si>
  <si>
    <t>UBL7</t>
  </si>
  <si>
    <t>ARID4B</t>
  </si>
  <si>
    <t>AHI1</t>
  </si>
  <si>
    <t>LRP3</t>
  </si>
  <si>
    <t>MYO9A</t>
  </si>
  <si>
    <t>ALB</t>
  </si>
  <si>
    <t>ZNF169</t>
  </si>
  <si>
    <t>RINT1</t>
  </si>
  <si>
    <t>RTP2</t>
  </si>
  <si>
    <t>RNMTL1</t>
  </si>
  <si>
    <t>ABCC10</t>
  </si>
  <si>
    <t>AAMP</t>
  </si>
  <si>
    <t>MTPN</t>
  </si>
  <si>
    <t>LUZP6</t>
  </si>
  <si>
    <t>TRPM4</t>
  </si>
  <si>
    <t>FAM179B</t>
  </si>
  <si>
    <t>CCDC126</t>
  </si>
  <si>
    <t>DEFB133</t>
  </si>
  <si>
    <t>CA13</t>
  </si>
  <si>
    <t>INS</t>
  </si>
  <si>
    <t>SLC26A6</t>
  </si>
  <si>
    <t>CELF6</t>
  </si>
  <si>
    <t>HSD11B1</t>
  </si>
  <si>
    <t>GID8</t>
  </si>
  <si>
    <t>IP6K2</t>
  </si>
  <si>
    <t>POLD3</t>
  </si>
  <si>
    <t>HIC2</t>
  </si>
  <si>
    <t>GPX4</t>
  </si>
  <si>
    <t>CSTF1</t>
  </si>
  <si>
    <t>TMEM82</t>
  </si>
  <si>
    <t>UTP6</t>
  </si>
  <si>
    <t>C16orf46</t>
  </si>
  <si>
    <t>PYDC2</t>
  </si>
  <si>
    <t>NT5M</t>
  </si>
  <si>
    <t>SERPINA3</t>
  </si>
  <si>
    <t>POMT1</t>
  </si>
  <si>
    <t>MURC</t>
  </si>
  <si>
    <t>SYPL1</t>
  </si>
  <si>
    <t>STARD4</t>
  </si>
  <si>
    <t>NT5C1B</t>
  </si>
  <si>
    <t>ECI1</t>
  </si>
  <si>
    <t>NPNT</t>
  </si>
  <si>
    <t>KIAA1671</t>
  </si>
  <si>
    <t>SMIM4</t>
  </si>
  <si>
    <t>TRA2A</t>
  </si>
  <si>
    <t>NCAPH2</t>
  </si>
  <si>
    <t>TNF</t>
  </si>
  <si>
    <t>ZMYND12</t>
  </si>
  <si>
    <t>MAST2</t>
  </si>
  <si>
    <t>PPWD1</t>
  </si>
  <si>
    <t>FAM114A2</t>
  </si>
  <si>
    <t>TBC1D29</t>
  </si>
  <si>
    <t>PROX1</t>
  </si>
  <si>
    <t>REG3G</t>
  </si>
  <si>
    <t>SMIM20</t>
  </si>
  <si>
    <t>TEKT2</t>
  </si>
  <si>
    <t>CD59</t>
  </si>
  <si>
    <t>WDR72</t>
  </si>
  <si>
    <t>DDR2</t>
  </si>
  <si>
    <t>C10orf111</t>
  </si>
  <si>
    <t>GSTM4</t>
  </si>
  <si>
    <t>PSMD11</t>
  </si>
  <si>
    <t>MSANTD3-TMEFF1</t>
  </si>
  <si>
    <t>HRK</t>
  </si>
  <si>
    <t>SDHA</t>
  </si>
  <si>
    <t>SLC7A6</t>
  </si>
  <si>
    <t>GALNT10</t>
  </si>
  <si>
    <t>C19orf70</t>
  </si>
  <si>
    <t>CCDC107</t>
  </si>
  <si>
    <t>MMP15</t>
  </si>
  <si>
    <t>CCT4</t>
  </si>
  <si>
    <t>GKN2</t>
  </si>
  <si>
    <t>HOXA13</t>
  </si>
  <si>
    <t>TRB</t>
  </si>
  <si>
    <t>MT1M</t>
  </si>
  <si>
    <t>TICAM1</t>
  </si>
  <si>
    <t>CRP</t>
  </si>
  <si>
    <t>ABHD10</t>
  </si>
  <si>
    <t>C2orf15</t>
  </si>
  <si>
    <t>DPY19L2</t>
  </si>
  <si>
    <t>TRAPPC13</t>
  </si>
  <si>
    <t>TCTEX1D2</t>
  </si>
  <si>
    <t>WBSCR27</t>
  </si>
  <si>
    <t>IDI1</t>
  </si>
  <si>
    <t>CLEC2D</t>
  </si>
  <si>
    <t>TAS2R3</t>
  </si>
  <si>
    <t>FAM173B</t>
  </si>
  <si>
    <t>CKS2</t>
  </si>
  <si>
    <t>ZCCHC3</t>
  </si>
  <si>
    <t>HIST3H2A</t>
  </si>
  <si>
    <t>SRGAP3</t>
  </si>
  <si>
    <t>OR2B11</t>
  </si>
  <si>
    <t>PYCARD</t>
  </si>
  <si>
    <t>PGLS</t>
  </si>
  <si>
    <t>NR1I3</t>
  </si>
  <si>
    <t>EXOC7</t>
  </si>
  <si>
    <t>ODF2L</t>
  </si>
  <si>
    <t>ACKR1</t>
  </si>
  <si>
    <t>PCDHA7</t>
  </si>
  <si>
    <t>ABLIM1</t>
  </si>
  <si>
    <t>JDP2</t>
  </si>
  <si>
    <t>QDPR</t>
  </si>
  <si>
    <t>PDCD2L</t>
  </si>
  <si>
    <t>C17orf99</t>
  </si>
  <si>
    <t>EIF4A1</t>
  </si>
  <si>
    <t>ARPC5</t>
  </si>
  <si>
    <t>ZNF705E</t>
  </si>
  <si>
    <t>UNC80</t>
  </si>
  <si>
    <t>CPNE5</t>
  </si>
  <si>
    <t>PEX12</t>
  </si>
  <si>
    <t>OR7D4</t>
  </si>
  <si>
    <t>MIS12</t>
  </si>
  <si>
    <t>TTC9</t>
  </si>
  <si>
    <t>RALB</t>
  </si>
  <si>
    <t>RNPEPL1</t>
  </si>
  <si>
    <t>MMRN2</t>
  </si>
  <si>
    <t>R3HCC1</t>
  </si>
  <si>
    <t>SMIM1</t>
  </si>
  <si>
    <t>GYPE</t>
  </si>
  <si>
    <t>C1orf116</t>
  </si>
  <si>
    <t>NDOR1</t>
  </si>
  <si>
    <t>CCDC106</t>
  </si>
  <si>
    <t>NEFH</t>
  </si>
  <si>
    <t>SPTLC1</t>
  </si>
  <si>
    <t>BBX</t>
  </si>
  <si>
    <t>SULF1</t>
  </si>
  <si>
    <t>RPS6KB1</t>
  </si>
  <si>
    <t>PEF1</t>
  </si>
  <si>
    <t>TNK1</t>
  </si>
  <si>
    <t>EPHB6</t>
  </si>
  <si>
    <t>ADGRG5</t>
  </si>
  <si>
    <t>VPS52</t>
  </si>
  <si>
    <t>BANF1</t>
  </si>
  <si>
    <t>HCRT</t>
  </si>
  <si>
    <t>SOX15</t>
  </si>
  <si>
    <t>DPP3</t>
  </si>
  <si>
    <t>ENO2</t>
  </si>
  <si>
    <t>ACOX3</t>
  </si>
  <si>
    <t>COMMD6</t>
  </si>
  <si>
    <t>PNLIPRP3</t>
  </si>
  <si>
    <t>CUX2</t>
  </si>
  <si>
    <t>PCDHA10</t>
  </si>
  <si>
    <t>ZNF22</t>
  </si>
  <si>
    <t>FBXL8</t>
  </si>
  <si>
    <t>ACOX2</t>
  </si>
  <si>
    <t>SLC29A4</t>
  </si>
  <si>
    <t>MPV17L</t>
  </si>
  <si>
    <t>C9orf69</t>
  </si>
  <si>
    <t>RASGRF1</t>
  </si>
  <si>
    <t>MGAT1</t>
  </si>
  <si>
    <t>PCDHA8</t>
  </si>
  <si>
    <t>GALP</t>
  </si>
  <si>
    <t>POLR3E</t>
  </si>
  <si>
    <t>SERPINB12</t>
  </si>
  <si>
    <t>DCLRE1A</t>
  </si>
  <si>
    <t>PCDHA5</t>
  </si>
  <si>
    <t>FEZF2</t>
  </si>
  <si>
    <t>LSM14A</t>
  </si>
  <si>
    <t>ATP6V0A1</t>
  </si>
  <si>
    <t>RIOK1</t>
  </si>
  <si>
    <t>CD163L1</t>
  </si>
  <si>
    <t>RAN</t>
  </si>
  <si>
    <t>DNAH1</t>
  </si>
  <si>
    <t>SLC16A8</t>
  </si>
  <si>
    <t>NRN1</t>
  </si>
  <si>
    <t>CD300C</t>
  </si>
  <si>
    <t>RP9</t>
  </si>
  <si>
    <t>PDE1B</t>
  </si>
  <si>
    <t>APLNR</t>
  </si>
  <si>
    <t>CRCT1</t>
  </si>
  <si>
    <t>LETMD1</t>
  </si>
  <si>
    <t>SYT14</t>
  </si>
  <si>
    <t>SCHIP1</t>
  </si>
  <si>
    <t>C1RL</t>
  </si>
  <si>
    <t>BCL2L2-PABPN1</t>
  </si>
  <si>
    <t>PYGO2</t>
  </si>
  <si>
    <t>ATP6V0E2</t>
  </si>
  <si>
    <t>SSTR3</t>
  </si>
  <si>
    <t>MAP2K2</t>
  </si>
  <si>
    <t>FBLN7</t>
  </si>
  <si>
    <t>BIRC3</t>
  </si>
  <si>
    <t>IPP</t>
  </si>
  <si>
    <t>STARD13</t>
  </si>
  <si>
    <t>CD164L2</t>
  </si>
  <si>
    <t>LOC390877</t>
  </si>
  <si>
    <t>KIAA0141</t>
  </si>
  <si>
    <t>PCDHA4</t>
  </si>
  <si>
    <t>SCGB1C1</t>
  </si>
  <si>
    <t>PCDHA6</t>
  </si>
  <si>
    <t>ZNF136</t>
  </si>
  <si>
    <t>GAS2</t>
  </si>
  <si>
    <t>BBS12</t>
  </si>
  <si>
    <t>KRTAP10-9</t>
  </si>
  <si>
    <t>KCTD21</t>
  </si>
  <si>
    <t>SURF2</t>
  </si>
  <si>
    <t>SKA2</t>
  </si>
  <si>
    <t>SRBD1</t>
  </si>
  <si>
    <t>PNPT1</t>
  </si>
  <si>
    <t>ZMAT2</t>
  </si>
  <si>
    <t>KDM1A</t>
  </si>
  <si>
    <t>IL1RL2</t>
  </si>
  <si>
    <t>IMMP2L</t>
  </si>
  <si>
    <t>MTFR1L</t>
  </si>
  <si>
    <t>TRIM67</t>
  </si>
  <si>
    <t>RBM18</t>
  </si>
  <si>
    <t>CFAP20</t>
  </si>
  <si>
    <t>ZNF823</t>
  </si>
  <si>
    <t>CLTCL1</t>
  </si>
  <si>
    <t>SLC16A1</t>
  </si>
  <si>
    <t>LRCH3</t>
  </si>
  <si>
    <t>LOC101927016</t>
  </si>
  <si>
    <t>C20orf85</t>
  </si>
  <si>
    <t>TDRD5</t>
  </si>
  <si>
    <t>TNNI3</t>
  </si>
  <si>
    <t>DUOXA1</t>
  </si>
  <si>
    <t>RNF41</t>
  </si>
  <si>
    <t>PF4V1</t>
  </si>
  <si>
    <t>MGAT2</t>
  </si>
  <si>
    <t>PCDHA9</t>
  </si>
  <si>
    <t>RSAD2</t>
  </si>
  <si>
    <t>UBAC1</t>
  </si>
  <si>
    <t>CCDC51</t>
  </si>
  <si>
    <t>C17orf85</t>
  </si>
  <si>
    <t>NKAIN4</t>
  </si>
  <si>
    <t>NFE2L2</t>
  </si>
  <si>
    <t>CA4</t>
  </si>
  <si>
    <t>ARMC8</t>
  </si>
  <si>
    <t>TOR3A</t>
  </si>
  <si>
    <t>VSTM2B</t>
  </si>
  <si>
    <t>CYP4F3</t>
  </si>
  <si>
    <t>ERP44</t>
  </si>
  <si>
    <t>SI</t>
  </si>
  <si>
    <t>LYST</t>
  </si>
  <si>
    <t>SERPINA11</t>
  </si>
  <si>
    <t>C10orf90</t>
  </si>
  <si>
    <t>ADGRL4</t>
  </si>
  <si>
    <t>ODC1</t>
  </si>
  <si>
    <t>SLC25A2</t>
  </si>
  <si>
    <t>DISC1</t>
  </si>
  <si>
    <t>PSMC5</t>
  </si>
  <si>
    <t>PLOD3</t>
  </si>
  <si>
    <t>MLST8</t>
  </si>
  <si>
    <t>LTC4S</t>
  </si>
  <si>
    <t>IGSF10</t>
  </si>
  <si>
    <t>NFATC4</t>
  </si>
  <si>
    <t>RFK</t>
  </si>
  <si>
    <t>SPRR2F</t>
  </si>
  <si>
    <t>PCDHA3</t>
  </si>
  <si>
    <t>RPH3A</t>
  </si>
  <si>
    <t>TRIM4</t>
  </si>
  <si>
    <t>PNPLA6</t>
  </si>
  <si>
    <t>SSTR1</t>
  </si>
  <si>
    <t>CHURC1-FNTB</t>
  </si>
  <si>
    <t>AUH</t>
  </si>
  <si>
    <t>PGLYRP1</t>
  </si>
  <si>
    <t>DENND4A</t>
  </si>
  <si>
    <t>TOR1B</t>
  </si>
  <si>
    <t>CLEC4D</t>
  </si>
  <si>
    <t>MAFA</t>
  </si>
  <si>
    <t>STXBP3</t>
  </si>
  <si>
    <t>PDE6B</t>
  </si>
  <si>
    <t>ZNF534</t>
  </si>
  <si>
    <t>RNASE3</t>
  </si>
  <si>
    <t>SRP72</t>
  </si>
  <si>
    <t>STYK1</t>
  </si>
  <si>
    <t>PPY</t>
  </si>
  <si>
    <t>ZNF836</t>
  </si>
  <si>
    <t>MAP7</t>
  </si>
  <si>
    <t>DTX1</t>
  </si>
  <si>
    <t>PLA2G4D</t>
  </si>
  <si>
    <t>EIF4E3</t>
  </si>
  <si>
    <t>CRIPT</t>
  </si>
  <si>
    <t>GPR6</t>
  </si>
  <si>
    <t>BCL6B</t>
  </si>
  <si>
    <t>DHX33</t>
  </si>
  <si>
    <t>PDP1</t>
  </si>
  <si>
    <t>ZC3H10</t>
  </si>
  <si>
    <t>SUN3</t>
  </si>
  <si>
    <t>KIAA1755</t>
  </si>
  <si>
    <t>ZNF189</t>
  </si>
  <si>
    <t>IL2</t>
  </si>
  <si>
    <t>RCVRN</t>
  </si>
  <si>
    <t>FRMD5</t>
  </si>
  <si>
    <t>MLH3</t>
  </si>
  <si>
    <t>LILRB5</t>
  </si>
  <si>
    <t>ARIH2OS</t>
  </si>
  <si>
    <t>PRICKLE4</t>
  </si>
  <si>
    <t>NTNG1</t>
  </si>
  <si>
    <t>RAD21</t>
  </si>
  <si>
    <t>SCNN1D</t>
  </si>
  <si>
    <t>DDO</t>
  </si>
  <si>
    <t>CACNA1A</t>
  </si>
  <si>
    <t>RIPK3</t>
  </si>
  <si>
    <t>HSPA4L</t>
  </si>
  <si>
    <t>USP6</t>
  </si>
  <si>
    <t>FAM47E</t>
  </si>
  <si>
    <t>DYNC2LI1</t>
  </si>
  <si>
    <t>DERL3</t>
  </si>
  <si>
    <t>TMEM159</t>
  </si>
  <si>
    <t>PELI1</t>
  </si>
  <si>
    <t>IQCE</t>
  </si>
  <si>
    <t>RNF222</t>
  </si>
  <si>
    <t>LIPT1</t>
  </si>
  <si>
    <t>CACNG5</t>
  </si>
  <si>
    <t>QRFP</t>
  </si>
  <si>
    <t>PRR5L</t>
  </si>
  <si>
    <t>ZNF302</t>
  </si>
  <si>
    <t>CEP44</t>
  </si>
  <si>
    <t>INPP1</t>
  </si>
  <si>
    <t>CDK5R1</t>
  </si>
  <si>
    <t>ZNF624</t>
  </si>
  <si>
    <t>C5AR2</t>
  </si>
  <si>
    <t>FTSJ2</t>
  </si>
  <si>
    <t>ZC3H12D</t>
  </si>
  <si>
    <t>TANGO6</t>
  </si>
  <si>
    <t>ORMDL1</t>
  </si>
  <si>
    <t>HMGN4</t>
  </si>
  <si>
    <t>C1orf54</t>
  </si>
  <si>
    <t>AIFM3</t>
  </si>
  <si>
    <t>PABPN1</t>
  </si>
  <si>
    <t>PRDX3</t>
  </si>
  <si>
    <t>KRTAP3-2</t>
  </si>
  <si>
    <t>C4orf48</t>
  </si>
  <si>
    <t>TTLL4</t>
  </si>
  <si>
    <t>DHX35</t>
  </si>
  <si>
    <t>JCHAIN</t>
  </si>
  <si>
    <t>GCM2</t>
  </si>
  <si>
    <t>SLC38A1</t>
  </si>
  <si>
    <t>C20orf202</t>
  </si>
  <si>
    <t>NUTM2F</t>
  </si>
  <si>
    <t>GFRA2</t>
  </si>
  <si>
    <t>HUS1</t>
  </si>
  <si>
    <t>OR2T1</t>
  </si>
  <si>
    <t>FAM71B</t>
  </si>
  <si>
    <t>YWHAG</t>
  </si>
  <si>
    <t>ABCE1</t>
  </si>
  <si>
    <t>CHD8</t>
  </si>
  <si>
    <t>KDM2A</t>
  </si>
  <si>
    <t>MICALCL</t>
  </si>
  <si>
    <t>ZNF451</t>
  </si>
  <si>
    <t>TNFAIP8L3</t>
  </si>
  <si>
    <t>FAM208A</t>
  </si>
  <si>
    <t>POLE3</t>
  </si>
  <si>
    <t>SLC10A5</t>
  </si>
  <si>
    <t>EIF3H</t>
  </si>
  <si>
    <t>SLC40A1</t>
  </si>
  <si>
    <t>TRIP4</t>
  </si>
  <si>
    <t>SLC22A17</t>
  </si>
  <si>
    <t>ATXN1</t>
  </si>
  <si>
    <t>FLT3</t>
  </si>
  <si>
    <t>ARL9</t>
  </si>
  <si>
    <t>NTPCR</t>
  </si>
  <si>
    <t>LENG9</t>
  </si>
  <si>
    <t>KRTAP25-1</t>
  </si>
  <si>
    <t>WDR74</t>
  </si>
  <si>
    <t>FAT2</t>
  </si>
  <si>
    <t>ERCC6L2</t>
  </si>
  <si>
    <t>TBCE</t>
  </si>
  <si>
    <t>PRSS8</t>
  </si>
  <si>
    <t>MIR205HG</t>
  </si>
  <si>
    <t>TIMP2</t>
  </si>
  <si>
    <t>OMP</t>
  </si>
  <si>
    <t>CABYR</t>
  </si>
  <si>
    <t>ELF3</t>
  </si>
  <si>
    <t>WAC</t>
  </si>
  <si>
    <t>MIER1</t>
  </si>
  <si>
    <t>THAP8</t>
  </si>
  <si>
    <t>GSG2</t>
  </si>
  <si>
    <t>C19orf52</t>
  </si>
  <si>
    <t>KRT222</t>
  </si>
  <si>
    <t>CEP295NL</t>
  </si>
  <si>
    <t>HYPK</t>
  </si>
  <si>
    <t>ZNF777</t>
  </si>
  <si>
    <t>ISOC2</t>
  </si>
  <si>
    <t>CCDC114</t>
  </si>
  <si>
    <t>ZMYM6</t>
  </si>
  <si>
    <t>C4orf22</t>
  </si>
  <si>
    <t>MRPS30</t>
  </si>
  <si>
    <t>ATP2C2</t>
  </si>
  <si>
    <t>ZBTB40</t>
  </si>
  <si>
    <t>BHMT</t>
  </si>
  <si>
    <t>TAF1L</t>
  </si>
  <si>
    <t>CCNK</t>
  </si>
  <si>
    <t>C21orf2</t>
  </si>
  <si>
    <t>NPPC</t>
  </si>
  <si>
    <t>METTL20</t>
  </si>
  <si>
    <t>TMEM234</t>
  </si>
  <si>
    <t>EFCAB11</t>
  </si>
  <si>
    <t>GBX1</t>
  </si>
  <si>
    <t>ZDHHC17</t>
  </si>
  <si>
    <t>SLC41A2</t>
  </si>
  <si>
    <t>PRX</t>
  </si>
  <si>
    <t>ACER3</t>
  </si>
  <si>
    <t>TREM2</t>
  </si>
  <si>
    <t>MRPL4</t>
  </si>
  <si>
    <t>PGRMC2</t>
  </si>
  <si>
    <t>KCNG1</t>
  </si>
  <si>
    <t>KIF28P</t>
  </si>
  <si>
    <t>GNPTAB</t>
  </si>
  <si>
    <t>EIF3B</t>
  </si>
  <si>
    <t>ABCA13</t>
  </si>
  <si>
    <t>GPR151</t>
  </si>
  <si>
    <t>PCDHA2</t>
  </si>
  <si>
    <t>HIST1H2AD</t>
  </si>
  <si>
    <t>C6orf223</t>
  </si>
  <si>
    <t>PLA2G2F</t>
  </si>
  <si>
    <t>CTXN3</t>
  </si>
  <si>
    <t>SEC14L2</t>
  </si>
  <si>
    <t>SH3GL3</t>
  </si>
  <si>
    <t>MEST</t>
  </si>
  <si>
    <t>TAS2R31</t>
  </si>
  <si>
    <t>APOF</t>
  </si>
  <si>
    <t>ZNF48</t>
  </si>
  <si>
    <t>MTL5</t>
  </si>
  <si>
    <t>SOX21</t>
  </si>
  <si>
    <t>H3F3B</t>
  </si>
  <si>
    <t>GDAP1L1</t>
  </si>
  <si>
    <t>CETN1</t>
  </si>
  <si>
    <t>TBC1D2</t>
  </si>
  <si>
    <t>AKR1C2</t>
  </si>
  <si>
    <t>GBP1</t>
  </si>
  <si>
    <t>SEMA5A</t>
  </si>
  <si>
    <t>RTCA</t>
  </si>
  <si>
    <t>DNAJB12</t>
  </si>
  <si>
    <t>NTN4</t>
  </si>
  <si>
    <t>HDGFRP3</t>
  </si>
  <si>
    <t>NME8</t>
  </si>
  <si>
    <t>VDAC1</t>
  </si>
  <si>
    <t>C11orf1</t>
  </si>
  <si>
    <t>CD209</t>
  </si>
  <si>
    <t>KANK2</t>
  </si>
  <si>
    <t>KY</t>
  </si>
  <si>
    <t>RBM17</t>
  </si>
  <si>
    <t>BACE2</t>
  </si>
  <si>
    <t>PKD2L1</t>
  </si>
  <si>
    <t>FGF3</t>
  </si>
  <si>
    <t>TMEM95</t>
  </si>
  <si>
    <t>ZCRB1</t>
  </si>
  <si>
    <t>NIFK</t>
  </si>
  <si>
    <t>LAMP1</t>
  </si>
  <si>
    <t>MRM1</t>
  </si>
  <si>
    <t>AFF4</t>
  </si>
  <si>
    <t>MAPK1IP1L</t>
  </si>
  <si>
    <t>ANKRA2</t>
  </si>
  <si>
    <t>FCRL4</t>
  </si>
  <si>
    <t>CDKN2AIP</t>
  </si>
  <si>
    <t>GSKIP</t>
  </si>
  <si>
    <t>RDH5</t>
  </si>
  <si>
    <t>UCP1</t>
  </si>
  <si>
    <t>MRGPRD</t>
  </si>
  <si>
    <t>MAP1LC3C</t>
  </si>
  <si>
    <t>NEK9</t>
  </si>
  <si>
    <t>OR2T12</t>
  </si>
  <si>
    <t>DLX4</t>
  </si>
  <si>
    <t>CRYGN</t>
  </si>
  <si>
    <t>FAM151A</t>
  </si>
  <si>
    <t>PCDHA11</t>
  </si>
  <si>
    <t>ERC1</t>
  </si>
  <si>
    <t>MTR</t>
  </si>
  <si>
    <t>VEGFA</t>
  </si>
  <si>
    <t>RGL3</t>
  </si>
  <si>
    <t>UCHL1</t>
  </si>
  <si>
    <t>DHRS7</t>
  </si>
  <si>
    <t>PEX19</t>
  </si>
  <si>
    <t>PROKR2</t>
  </si>
  <si>
    <t>GRSF1</t>
  </si>
  <si>
    <t>COLCA2</t>
  </si>
  <si>
    <t>FRMPD2</t>
  </si>
  <si>
    <t>TRAK2</t>
  </si>
  <si>
    <t>DMP1</t>
  </si>
  <si>
    <t>GPBAR1</t>
  </si>
  <si>
    <t>CLCN6</t>
  </si>
  <si>
    <t>BMP10</t>
  </si>
  <si>
    <t>SLC35G3</t>
  </si>
  <si>
    <t>DUSP15</t>
  </si>
  <si>
    <t>RAB3C</t>
  </si>
  <si>
    <t>CRISPLD1</t>
  </si>
  <si>
    <t>OR52D1</t>
  </si>
  <si>
    <t>IRAK3</t>
  </si>
  <si>
    <t>SMAD2</t>
  </si>
  <si>
    <t>ADARB2</t>
  </si>
  <si>
    <t>C14orf180</t>
  </si>
  <si>
    <t>ANKRD63</t>
  </si>
  <si>
    <t>SH3TC2</t>
  </si>
  <si>
    <t>FKTN</t>
  </si>
  <si>
    <t>ATP5G3</t>
  </si>
  <si>
    <t>TTLL9</t>
  </si>
  <si>
    <t>ADAM8</t>
  </si>
  <si>
    <t>EMG1</t>
  </si>
  <si>
    <t>SMC2</t>
  </si>
  <si>
    <t>APOA1</t>
  </si>
  <si>
    <t>PLCD1</t>
  </si>
  <si>
    <t>CD8A</t>
  </si>
  <si>
    <t>CRABP1</t>
  </si>
  <si>
    <t>CENPL</t>
  </si>
  <si>
    <t>CLCA4</t>
  </si>
  <si>
    <t>NLRP1</t>
  </si>
  <si>
    <t>TM7SF3</t>
  </si>
  <si>
    <t>DCAF13</t>
  </si>
  <si>
    <t>TGIF2</t>
  </si>
  <si>
    <t>MIP</t>
  </si>
  <si>
    <t>C1orf195</t>
  </si>
  <si>
    <t>GPR152</t>
  </si>
  <si>
    <t>BET1L</t>
  </si>
  <si>
    <t>LRRC2</t>
  </si>
  <si>
    <t>ZC2HC1A</t>
  </si>
  <si>
    <t>IFITM10</t>
  </si>
  <si>
    <t>IFT140</t>
  </si>
  <si>
    <t>USP41</t>
  </si>
  <si>
    <t>TSSK3</t>
  </si>
  <si>
    <t>CCDC23</t>
  </si>
  <si>
    <t>ST6GALNAC6</t>
  </si>
  <si>
    <t>CC2D1A</t>
  </si>
  <si>
    <t>TGFBRAP1</t>
  </si>
  <si>
    <t>LYPD6</t>
  </si>
  <si>
    <t>SCLT1</t>
  </si>
  <si>
    <t>ITK</t>
  </si>
  <si>
    <t>TRUB2</t>
  </si>
  <si>
    <t>ANKRD37</t>
  </si>
  <si>
    <t>PPP1R8</t>
  </si>
  <si>
    <t>HSD17B6</t>
  </si>
  <si>
    <t>LOC101928021</t>
  </si>
  <si>
    <t>TMEM175</t>
  </si>
  <si>
    <t>KIAA1919</t>
  </si>
  <si>
    <t>OR51S1</t>
  </si>
  <si>
    <t>ADAMTS7</t>
  </si>
  <si>
    <t>KMT2B</t>
  </si>
  <si>
    <t>SYCP1</t>
  </si>
  <si>
    <t>SLC47A1</t>
  </si>
  <si>
    <t>SPCS1</t>
  </si>
  <si>
    <t>BCL2L2</t>
  </si>
  <si>
    <t>SLC35D2</t>
  </si>
  <si>
    <t>WFIKKN1</t>
  </si>
  <si>
    <t>NGF</t>
  </si>
  <si>
    <t>FAM195A</t>
  </si>
  <si>
    <t>ATP6V1E1</t>
  </si>
  <si>
    <t>ARL8B</t>
  </si>
  <si>
    <t>COX16</t>
  </si>
  <si>
    <t>PRND</t>
  </si>
  <si>
    <t>C17orf80</t>
  </si>
  <si>
    <t>HOXC9</t>
  </si>
  <si>
    <t>C6orf118</t>
  </si>
  <si>
    <t>ATF7IP</t>
  </si>
  <si>
    <t>EPB41L2</t>
  </si>
  <si>
    <t>TMEM72</t>
  </si>
  <si>
    <t>MESP2</t>
  </si>
  <si>
    <t>TGIF1</t>
  </si>
  <si>
    <t>SPAG4</t>
  </si>
  <si>
    <t>KLRB1</t>
  </si>
  <si>
    <t>EIF2B5</t>
  </si>
  <si>
    <t>MTTP</t>
  </si>
  <si>
    <t>GSTP1</t>
  </si>
  <si>
    <t>ZC3H7A</t>
  </si>
  <si>
    <t>MMP21</t>
  </si>
  <si>
    <t>GSN</t>
  </si>
  <si>
    <t>B3GNT8</t>
  </si>
  <si>
    <t>PCDHA1</t>
  </si>
  <si>
    <t>CD3G</t>
  </si>
  <si>
    <t>PRSS45</t>
  </si>
  <si>
    <t>SIRT3</t>
  </si>
  <si>
    <t>EFNB3</t>
  </si>
  <si>
    <t>CHRM5</t>
  </si>
  <si>
    <t>SERPINA2</t>
  </si>
  <si>
    <t>ZNF519</t>
  </si>
  <si>
    <t>TYMSOS</t>
  </si>
  <si>
    <t>POM121</t>
  </si>
  <si>
    <t>GJA3</t>
  </si>
  <si>
    <t>RHPN1</t>
  </si>
  <si>
    <t>MED21</t>
  </si>
  <si>
    <t>URAD</t>
  </si>
  <si>
    <t>ZNF20</t>
  </si>
  <si>
    <t>LAIR2</t>
  </si>
  <si>
    <t>LBHD1</t>
  </si>
  <si>
    <t>ECHDC2</t>
  </si>
  <si>
    <t>KLK8</t>
  </si>
  <si>
    <t>POU4F1</t>
  </si>
  <si>
    <t>LYPD2</t>
  </si>
  <si>
    <t>HMX2</t>
  </si>
  <si>
    <t>BMPER</t>
  </si>
  <si>
    <t>NLRP9</t>
  </si>
  <si>
    <t>ACTA2</t>
  </si>
  <si>
    <t>ANGPTL3</t>
  </si>
  <si>
    <t>ATF7IP2</t>
  </si>
  <si>
    <t>SALL2</t>
  </si>
  <si>
    <t>CXADR</t>
  </si>
  <si>
    <t>LMO2</t>
  </si>
  <si>
    <t>PUS7L</t>
  </si>
  <si>
    <t>CYS1</t>
  </si>
  <si>
    <t>TAS2R5</t>
  </si>
  <si>
    <t>DCUN1D4</t>
  </si>
  <si>
    <t>PSMF1</t>
  </si>
  <si>
    <t>ZNF33B</t>
  </si>
  <si>
    <t>ANAPC2</t>
  </si>
  <si>
    <t>CAPN15</t>
  </si>
  <si>
    <t>TMA7</t>
  </si>
  <si>
    <t>CDC14A</t>
  </si>
  <si>
    <t>CSNK2A1</t>
  </si>
  <si>
    <t>HIGD1C</t>
  </si>
  <si>
    <t>OR9I1</t>
  </si>
  <si>
    <t>PLXNB1</t>
  </si>
  <si>
    <t>WDR11</t>
  </si>
  <si>
    <t>APOA4</t>
  </si>
  <si>
    <t>FGF9</t>
  </si>
  <si>
    <t>NUP107</t>
  </si>
  <si>
    <t>C9orf78</t>
  </si>
  <si>
    <t>KRTAP21-3</t>
  </si>
  <si>
    <t>TADA2A</t>
  </si>
  <si>
    <t>TNFRSF13B</t>
  </si>
  <si>
    <t>IPO5</t>
  </si>
  <si>
    <t>KCNQ2</t>
  </si>
  <si>
    <t>CHEK2</t>
  </si>
  <si>
    <t>NDUFA7</t>
  </si>
  <si>
    <t>DLC1</t>
  </si>
  <si>
    <t>WDR93</t>
  </si>
  <si>
    <t>PCDHA12</t>
  </si>
  <si>
    <t>RAX</t>
  </si>
  <si>
    <t>ZBTB39</t>
  </si>
  <si>
    <t>CLEC5A</t>
  </si>
  <si>
    <t>RELB</t>
  </si>
  <si>
    <t>PAFAH2</t>
  </si>
  <si>
    <t>PRR31</t>
  </si>
  <si>
    <t>GPR137</t>
  </si>
  <si>
    <t>ZNF506</t>
  </si>
  <si>
    <t>RNFT1</t>
  </si>
  <si>
    <t>RAD54B</t>
  </si>
  <si>
    <t>DDX6</t>
  </si>
  <si>
    <t>IGFN1</t>
  </si>
  <si>
    <t>FBXO42</t>
  </si>
  <si>
    <t>IDH2</t>
  </si>
  <si>
    <t>AMICA1</t>
  </si>
  <si>
    <t>ZBTB7C</t>
  </si>
  <si>
    <t>ATP5L2</t>
  </si>
  <si>
    <t>NR2F1</t>
  </si>
  <si>
    <t>FYN</t>
  </si>
  <si>
    <t>EHD1</t>
  </si>
  <si>
    <t>MAP3K11</t>
  </si>
  <si>
    <t>GSTA1</t>
  </si>
  <si>
    <t>SLC1A5</t>
  </si>
  <si>
    <t>HPX</t>
  </si>
  <si>
    <t>FGFR1OP</t>
  </si>
  <si>
    <t>HHIPL1</t>
  </si>
  <si>
    <t>ARPC1B</t>
  </si>
  <si>
    <t>F11</t>
  </si>
  <si>
    <t>PRRC2B</t>
  </si>
  <si>
    <t>PLEKHO2</t>
  </si>
  <si>
    <t>KANSL1L</t>
  </si>
  <si>
    <t>SART1</t>
  </si>
  <si>
    <t>PDE5A</t>
  </si>
  <si>
    <t>SLC46A3</t>
  </si>
  <si>
    <t>RAD23B</t>
  </si>
  <si>
    <t>CCDC15</t>
  </si>
  <si>
    <t>MAD2L2</t>
  </si>
  <si>
    <t>KLC3</t>
  </si>
  <si>
    <t>CRYBA4</t>
  </si>
  <si>
    <t>SORT1</t>
  </si>
  <si>
    <t>CD44</t>
  </si>
  <si>
    <t>TNNT2</t>
  </si>
  <si>
    <t>RIBC2</t>
  </si>
  <si>
    <t>C19orf60</t>
  </si>
  <si>
    <t>MTPAP</t>
  </si>
  <si>
    <t>LMNB1</t>
  </si>
  <si>
    <t>BECN1</t>
  </si>
  <si>
    <t>HOXA7</t>
  </si>
  <si>
    <t>RFTN2</t>
  </si>
  <si>
    <t>CASC1</t>
  </si>
  <si>
    <t>NME6</t>
  </si>
  <si>
    <t>MOV10</t>
  </si>
  <si>
    <t>NPIPA5</t>
  </si>
  <si>
    <t>CHRNA4</t>
  </si>
  <si>
    <t>ZC2HC1C</t>
  </si>
  <si>
    <t>NPPA</t>
  </si>
  <si>
    <t>RUFY2</t>
  </si>
  <si>
    <t>ZNF557</t>
  </si>
  <si>
    <t>ALKBH8</t>
  </si>
  <si>
    <t>LOC101928093</t>
  </si>
  <si>
    <t>ADRB2</t>
  </si>
  <si>
    <t>NR2C2</t>
  </si>
  <si>
    <t>CCDC83</t>
  </si>
  <si>
    <t>FUK</t>
  </si>
  <si>
    <t>AMOTL2</t>
  </si>
  <si>
    <t>TRAPPC5</t>
  </si>
  <si>
    <t>STRN4</t>
  </si>
  <si>
    <t>SCRIB</t>
  </si>
  <si>
    <t>TBC1D16</t>
  </si>
  <si>
    <t>LPAR2</t>
  </si>
  <si>
    <t>TRAF3IP3</t>
  </si>
  <si>
    <t>CPLX4</t>
  </si>
  <si>
    <t>POLR2L</t>
  </si>
  <si>
    <t>CPA4</t>
  </si>
  <si>
    <t>SENP1</t>
  </si>
  <si>
    <t>GNG11</t>
  </si>
  <si>
    <t>TMEM120B</t>
  </si>
  <si>
    <t>TMEM176A</t>
  </si>
  <si>
    <t>ZNF337</t>
  </si>
  <si>
    <t>CPSF1</t>
  </si>
  <si>
    <t>RBM28</t>
  </si>
  <si>
    <t>PRM1</t>
  </si>
  <si>
    <t>P3H2</t>
  </si>
  <si>
    <t>SNRPB2</t>
  </si>
  <si>
    <t>ADAMTS5</t>
  </si>
  <si>
    <t>TMEM179B</t>
  </si>
  <si>
    <t>MAP10</t>
  </si>
  <si>
    <t>SH3BGRL2</t>
  </si>
  <si>
    <t>RPS9</t>
  </si>
  <si>
    <t>ZNF521</t>
  </si>
  <si>
    <t>MYLIP</t>
  </si>
  <si>
    <t>MNS1</t>
  </si>
  <si>
    <t>DCAF11</t>
  </si>
  <si>
    <t>SMO</t>
  </si>
  <si>
    <t>SAG</t>
  </si>
  <si>
    <t>SLFN5</t>
  </si>
  <si>
    <t>KIAA1586</t>
  </si>
  <si>
    <t>TTYH1</t>
  </si>
  <si>
    <t>RWDD2A</t>
  </si>
  <si>
    <t>SLC30A8</t>
  </si>
  <si>
    <t>CX3CR1</t>
  </si>
  <si>
    <t>XAF1</t>
  </si>
  <si>
    <t>C1orf162</t>
  </si>
  <si>
    <t>CDKAL1</t>
  </si>
  <si>
    <t>FAM126A</t>
  </si>
  <si>
    <t>SNX15</t>
  </si>
  <si>
    <t>PHPT1</t>
  </si>
  <si>
    <t>FAM57A</t>
  </si>
  <si>
    <t>PAAF1</t>
  </si>
  <si>
    <t>SLFN12L</t>
  </si>
  <si>
    <t>OLFM2</t>
  </si>
  <si>
    <t>ARPC1A</t>
  </si>
  <si>
    <t>FOXI1</t>
  </si>
  <si>
    <t>BICD2</t>
  </si>
  <si>
    <t>MTHFD1L</t>
  </si>
  <si>
    <t>SALL3</t>
  </si>
  <si>
    <t>LOC101927029</t>
  </si>
  <si>
    <t>HMGCS2</t>
  </si>
  <si>
    <t>H2AFY2</t>
  </si>
  <si>
    <t>ASPRV1</t>
  </si>
  <si>
    <t>MAP9</t>
  </si>
  <si>
    <t>MYLK4</t>
  </si>
  <si>
    <t>C10orf128</t>
  </si>
  <si>
    <t>ACSBG1</t>
  </si>
  <si>
    <t>PALB2</t>
  </si>
  <si>
    <t>CFHR5</t>
  </si>
  <si>
    <t>RPAIN</t>
  </si>
  <si>
    <t>ABCA6</t>
  </si>
  <si>
    <t>LRIF1</t>
  </si>
  <si>
    <t>PAQR5</t>
  </si>
  <si>
    <t>SPRY1</t>
  </si>
  <si>
    <t>UTS2</t>
  </si>
  <si>
    <t>FRZB</t>
  </si>
  <si>
    <t>SLC28A2</t>
  </si>
  <si>
    <t>RASL11A</t>
  </si>
  <si>
    <t>APBB2</t>
  </si>
  <si>
    <t>CERCAM</t>
  </si>
  <si>
    <t>ZNF248</t>
  </si>
  <si>
    <t>KRT1</t>
  </si>
  <si>
    <t>TTC9C</t>
  </si>
  <si>
    <t>IGH</t>
  </si>
  <si>
    <t>ST7L</t>
  </si>
  <si>
    <t>ADIRF</t>
  </si>
  <si>
    <t>DDX31</t>
  </si>
  <si>
    <t>SLC35E3</t>
  </si>
  <si>
    <t>TGFBR2</t>
  </si>
  <si>
    <t>PLAT</t>
  </si>
  <si>
    <t>C16orf86</t>
  </si>
  <si>
    <t>NANS</t>
  </si>
  <si>
    <t>TMEM170A</t>
  </si>
  <si>
    <t>MAP6D1</t>
  </si>
  <si>
    <t>MAT2A</t>
  </si>
  <si>
    <t>GNB4</t>
  </si>
  <si>
    <t>TRPV5</t>
  </si>
  <si>
    <t>C4orf3</t>
  </si>
  <si>
    <t>UPK1B</t>
  </si>
  <si>
    <t>ANKRD18A</t>
  </si>
  <si>
    <t>TAC3</t>
  </si>
  <si>
    <t>H2AFZ</t>
  </si>
  <si>
    <t>SNAPIN</t>
  </si>
  <si>
    <t>RUFY4</t>
  </si>
  <si>
    <t>SUMO3</t>
  </si>
  <si>
    <t>TRIM36</t>
  </si>
  <si>
    <t>WRAP73</t>
  </si>
  <si>
    <t>PVRL2</t>
  </si>
  <si>
    <t>NUTM2A</t>
  </si>
  <si>
    <t>LOC101928120</t>
  </si>
  <si>
    <t>HOXC4</t>
  </si>
  <si>
    <t>TMPRSS3</t>
  </si>
  <si>
    <t>TACSTD2</t>
  </si>
  <si>
    <t>CLEC10A</t>
  </si>
  <si>
    <t>CLDN1</t>
  </si>
  <si>
    <t>DOCK6</t>
  </si>
  <si>
    <t>SLC2A2</t>
  </si>
  <si>
    <t>POLR2I</t>
  </si>
  <si>
    <t>C22orf24</t>
  </si>
  <si>
    <t>BRD7</t>
  </si>
  <si>
    <t>HDAC2</t>
  </si>
  <si>
    <t>CRHR2</t>
  </si>
  <si>
    <t>CIC</t>
  </si>
  <si>
    <t>CCDC157</t>
  </si>
  <si>
    <t>DRC7</t>
  </si>
  <si>
    <t>ADAMTS8</t>
  </si>
  <si>
    <t>HSPB11</t>
  </si>
  <si>
    <t>ERN2</t>
  </si>
  <si>
    <t>ITGAV</t>
  </si>
  <si>
    <t>FRMD6</t>
  </si>
  <si>
    <t>HSD17B3</t>
  </si>
  <si>
    <t>BUB1</t>
  </si>
  <si>
    <t>PLEKHF2</t>
  </si>
  <si>
    <t>FAF1</t>
  </si>
  <si>
    <t>FAM175B</t>
  </si>
  <si>
    <t>IRF9</t>
  </si>
  <si>
    <t>ARHGDIG</t>
  </si>
  <si>
    <t>IL32</t>
  </si>
  <si>
    <t>TXLNA</t>
  </si>
  <si>
    <t>ABCA5</t>
  </si>
  <si>
    <t>C5orf24</t>
  </si>
  <si>
    <t>RPL7A</t>
  </si>
  <si>
    <t>ANXA11</t>
  </si>
  <si>
    <t>KCNH8</t>
  </si>
  <si>
    <t>ADRA2A</t>
  </si>
  <si>
    <t>POLR1A</t>
  </si>
  <si>
    <t>EPHB4</t>
  </si>
  <si>
    <t>MITD1</t>
  </si>
  <si>
    <t>KIDINS220</t>
  </si>
  <si>
    <t>CRYBB2</t>
  </si>
  <si>
    <t>PCDHA13</t>
  </si>
  <si>
    <t>KLHL20</t>
  </si>
  <si>
    <t>CLIP2</t>
  </si>
  <si>
    <t>C9orf43</t>
  </si>
  <si>
    <t>HSPA14</t>
  </si>
  <si>
    <t>IFNL3</t>
  </si>
  <si>
    <t>PIEZO2</t>
  </si>
  <si>
    <t>TM4SF20</t>
  </si>
  <si>
    <t>ACAN</t>
  </si>
  <si>
    <t>AVPI1</t>
  </si>
  <si>
    <t>CSRP1</t>
  </si>
  <si>
    <t>CD320</t>
  </si>
  <si>
    <t>NUFIP1</t>
  </si>
  <si>
    <t>CENPM</t>
  </si>
  <si>
    <t>ANKMY1</t>
  </si>
  <si>
    <t>TLX1</t>
  </si>
  <si>
    <t>BCL2L13</t>
  </si>
  <si>
    <t>CKMT1A</t>
  </si>
  <si>
    <t>HSD17B1</t>
  </si>
  <si>
    <t>FGF10</t>
  </si>
  <si>
    <t>EXOSC6</t>
  </si>
  <si>
    <t>RUSC1-AS1</t>
  </si>
  <si>
    <t>WFDC6</t>
  </si>
  <si>
    <t>PVRL3</t>
  </si>
  <si>
    <t>C19orf48</t>
  </si>
  <si>
    <t>FLVCR1</t>
  </si>
  <si>
    <t>TRA</t>
  </si>
  <si>
    <t>WDHD1</t>
  </si>
  <si>
    <t>PROK2</t>
  </si>
  <si>
    <t>PPP1R13L</t>
  </si>
  <si>
    <t>CCDC127</t>
  </si>
  <si>
    <t>RABEP1</t>
  </si>
  <si>
    <t>TMEM30A</t>
  </si>
  <si>
    <t>PXYLP1</t>
  </si>
  <si>
    <t>C17orf70</t>
  </si>
  <si>
    <t>PRKCSH</t>
  </si>
  <si>
    <t>SH3GLB1</t>
  </si>
  <si>
    <t>AMT</t>
  </si>
  <si>
    <t>TNFRSF25</t>
  </si>
  <si>
    <t>BCAS3</t>
  </si>
  <si>
    <t>DLX3</t>
  </si>
  <si>
    <t>YAE1D1</t>
  </si>
  <si>
    <t>SLA2</t>
  </si>
  <si>
    <t>LOC100507462</t>
  </si>
  <si>
    <t>ASH2L</t>
  </si>
  <si>
    <t>LOC101928268</t>
  </si>
  <si>
    <t>FAF2</t>
  </si>
  <si>
    <t>CDC45</t>
  </si>
  <si>
    <t>CYTH4</t>
  </si>
  <si>
    <t>KEL</t>
  </si>
  <si>
    <t>OR1N1</t>
  </si>
  <si>
    <t>MFSD2A</t>
  </si>
  <si>
    <t>TMEM247</t>
  </si>
  <si>
    <t>LANCL1</t>
  </si>
  <si>
    <t>LRRC52</t>
  </si>
  <si>
    <t>LCE2D</t>
  </si>
  <si>
    <t>NARR</t>
  </si>
  <si>
    <t>RAB34</t>
  </si>
  <si>
    <t>TFPI2</t>
  </si>
  <si>
    <t>KALRN</t>
  </si>
  <si>
    <t>DPH2</t>
  </si>
  <si>
    <t>STAT5B</t>
  </si>
  <si>
    <t>RAB43</t>
  </si>
  <si>
    <t>ATPAF2</t>
  </si>
  <si>
    <t>IGFLR1</t>
  </si>
  <si>
    <t>PLD1</t>
  </si>
  <si>
    <t>CARD16</t>
  </si>
  <si>
    <t>FAR1</t>
  </si>
  <si>
    <t>SLC37A3</t>
  </si>
  <si>
    <t>ARHGAP33</t>
  </si>
  <si>
    <t>GLRA3</t>
  </si>
  <si>
    <t>TAP1</t>
  </si>
  <si>
    <t>IPO8</t>
  </si>
  <si>
    <t>PARP2</t>
  </si>
  <si>
    <t>DUT</t>
  </si>
  <si>
    <t>HTR1D</t>
  </si>
  <si>
    <t>TRPS1</t>
  </si>
  <si>
    <t>OPN5</t>
  </si>
  <si>
    <t>NUDT7</t>
  </si>
  <si>
    <t>IQCF1</t>
  </si>
  <si>
    <t>RAB26</t>
  </si>
  <si>
    <t>SPAG8</t>
  </si>
  <si>
    <t>ANKRD6</t>
  </si>
  <si>
    <t>PSMD7</t>
  </si>
  <si>
    <t>ADAM18</t>
  </si>
  <si>
    <t>KRT76</t>
  </si>
  <si>
    <t>SERPINB3</t>
  </si>
  <si>
    <t>ERGIC2</t>
  </si>
  <si>
    <t>RBM48</t>
  </si>
  <si>
    <t>FAM216B</t>
  </si>
  <si>
    <t>KEAP1</t>
  </si>
  <si>
    <t>SIGLECL1</t>
  </si>
  <si>
    <t>APOLD1</t>
  </si>
  <si>
    <t>SLC25A10</t>
  </si>
  <si>
    <t>SPATA31C1</t>
  </si>
  <si>
    <t>ALG1</t>
  </si>
  <si>
    <t>MROH2B</t>
  </si>
  <si>
    <t>TRIAP1</t>
  </si>
  <si>
    <t>FER</t>
  </si>
  <si>
    <t>LOXL1</t>
  </si>
  <si>
    <t>GPC1</t>
  </si>
  <si>
    <t>MTERF4</t>
  </si>
  <si>
    <t>SLC12A8</t>
  </si>
  <si>
    <t>GRHL2</t>
  </si>
  <si>
    <t>TMEM55B</t>
  </si>
  <si>
    <t>KCP</t>
  </si>
  <si>
    <t>OR52B4</t>
  </si>
  <si>
    <t>EIF3F</t>
  </si>
  <si>
    <t>MICU2</t>
  </si>
  <si>
    <t>C7orf62</t>
  </si>
  <si>
    <t>FBXO44</t>
  </si>
  <si>
    <t>OR1D2</t>
  </si>
  <si>
    <t>COL24A1</t>
  </si>
  <si>
    <t>KRT2</t>
  </si>
  <si>
    <t>TPGS1</t>
  </si>
  <si>
    <t>RAB15</t>
  </si>
  <si>
    <t>MMP25</t>
  </si>
  <si>
    <t>SCTR</t>
  </si>
  <si>
    <t>KIRREL2</t>
  </si>
  <si>
    <t>NUF2</t>
  </si>
  <si>
    <t>OR4C3</t>
  </si>
  <si>
    <t>RARS</t>
  </si>
  <si>
    <t>KIF15</t>
  </si>
  <si>
    <t>ENTPD4</t>
  </si>
  <si>
    <t>HEY2</t>
  </si>
  <si>
    <t>RNF215</t>
  </si>
  <si>
    <t>LPPR3</t>
  </si>
  <si>
    <t>MFAP3</t>
  </si>
  <si>
    <t>KBTBD12</t>
  </si>
  <si>
    <t>RAD51AP2</t>
  </si>
  <si>
    <t>SSH1</t>
  </si>
  <si>
    <t>CD300LG</t>
  </si>
  <si>
    <t>SLC7A2</t>
  </si>
  <si>
    <t>P2RX5</t>
  </si>
  <si>
    <t>RAD51AP1</t>
  </si>
  <si>
    <t>ZACN</t>
  </si>
  <si>
    <t>SHCBP1L</t>
  </si>
  <si>
    <t>SLC41A3</t>
  </si>
  <si>
    <t>MYOM3</t>
  </si>
  <si>
    <t>PPFIA1</t>
  </si>
  <si>
    <t>RFPL4B</t>
  </si>
  <si>
    <t>ZNF728</t>
  </si>
  <si>
    <t>RSPO2</t>
  </si>
  <si>
    <t>ANKS4B</t>
  </si>
  <si>
    <t>FAM196B</t>
  </si>
  <si>
    <t>KIAA1715</t>
  </si>
  <si>
    <t>PDPN</t>
  </si>
  <si>
    <t>DUSP11</t>
  </si>
  <si>
    <t>TBCB</t>
  </si>
  <si>
    <t>CGB1</t>
  </si>
  <si>
    <t>ZNF33A</t>
  </si>
  <si>
    <t>KIR3DL1</t>
  </si>
  <si>
    <t>SPATA31D1</t>
  </si>
  <si>
    <t>MTDH</t>
  </si>
  <si>
    <t>MYEOV2</t>
  </si>
  <si>
    <t>RSG1</t>
  </si>
  <si>
    <t>GHRHR</t>
  </si>
  <si>
    <t>CD7</t>
  </si>
  <si>
    <t>SDAD1</t>
  </si>
  <si>
    <t>ANKRD34B</t>
  </si>
  <si>
    <t>GSTM2</t>
  </si>
  <si>
    <t>OR2L13</t>
  </si>
  <si>
    <t>CDNF</t>
  </si>
  <si>
    <t>ARID3B</t>
  </si>
  <si>
    <t>PRDX2</t>
  </si>
  <si>
    <t>CSGALNACT2</t>
  </si>
  <si>
    <t>DYRK4</t>
  </si>
  <si>
    <t>CNBD2</t>
  </si>
  <si>
    <t>DNM1</t>
  </si>
  <si>
    <t>TJP2</t>
  </si>
  <si>
    <t>GPR25</t>
  </si>
  <si>
    <t>CTHRC1</t>
  </si>
  <si>
    <t>OR51I2</t>
  </si>
  <si>
    <t>POR</t>
  </si>
  <si>
    <t>RNF114</t>
  </si>
  <si>
    <t>OR51I1</t>
  </si>
  <si>
    <t>MYCBP2</t>
  </si>
  <si>
    <t>ROPN1B</t>
  </si>
  <si>
    <t>FAM110B</t>
  </si>
  <si>
    <t>ANLN</t>
  </si>
  <si>
    <t>MEMO1</t>
  </si>
  <si>
    <t>ATXN10</t>
  </si>
  <si>
    <t>SCN11A</t>
  </si>
  <si>
    <t>MGAM2</t>
  </si>
  <si>
    <t>HAP1</t>
  </si>
  <si>
    <t>ASB8</t>
  </si>
  <si>
    <t>UEVLD</t>
  </si>
  <si>
    <t>PANK2</t>
  </si>
  <si>
    <t>CXCL8</t>
  </si>
  <si>
    <t>RBM24</t>
  </si>
  <si>
    <t>NEK4</t>
  </si>
  <si>
    <t>LHX3</t>
  </si>
  <si>
    <t>UFC1</t>
  </si>
  <si>
    <t>TUBD1</t>
  </si>
  <si>
    <t>ITGB5</t>
  </si>
  <si>
    <t>VAMP1</t>
  </si>
  <si>
    <t>UBTD2</t>
  </si>
  <si>
    <t>AIF1L</t>
  </si>
  <si>
    <t>ROBO1</t>
  </si>
  <si>
    <t>PARP11</t>
  </si>
  <si>
    <t>DNAJA2</t>
  </si>
  <si>
    <t>C19orf57</t>
  </si>
  <si>
    <t>SUCO</t>
  </si>
  <si>
    <t>TMPRSS11A</t>
  </si>
  <si>
    <t>CARS</t>
  </si>
  <si>
    <t>TBC1D19</t>
  </si>
  <si>
    <t>CENPJ</t>
  </si>
  <si>
    <t>KRTAP11-1</t>
  </si>
  <si>
    <t>ERVV-2</t>
  </si>
  <si>
    <t>OR2Y1</t>
  </si>
  <si>
    <t>PIH1D1</t>
  </si>
  <si>
    <t>MORN4</t>
  </si>
  <si>
    <t>HAPLN1</t>
  </si>
  <si>
    <t>OR2S2</t>
  </si>
  <si>
    <t>CAMK4</t>
  </si>
  <si>
    <t>MFSD4</t>
  </si>
  <si>
    <t>TMTC1</t>
  </si>
  <si>
    <t>KIF20B</t>
  </si>
  <si>
    <t>TROAP</t>
  </si>
  <si>
    <t>IFNK</t>
  </si>
  <si>
    <t>AFMID</t>
  </si>
  <si>
    <t>PNRC1</t>
  </si>
  <si>
    <t>KCNK9</t>
  </si>
  <si>
    <t>ASB17</t>
  </si>
  <si>
    <t>GPR31</t>
  </si>
  <si>
    <t>SLFN14</t>
  </si>
  <si>
    <t>WDR36</t>
  </si>
  <si>
    <t>EIF2B2</t>
  </si>
  <si>
    <t>PAPD4</t>
  </si>
  <si>
    <t>COX7C</t>
  </si>
  <si>
    <t>CCL27</t>
  </si>
  <si>
    <t>MXI1</t>
  </si>
  <si>
    <t>SLC25A32</t>
  </si>
  <si>
    <t>GIMAP2</t>
  </si>
  <si>
    <t>PSG5</t>
  </si>
  <si>
    <t>KRT6B</t>
  </si>
  <si>
    <t>FCAMR</t>
  </si>
  <si>
    <t>TRIM32</t>
  </si>
  <si>
    <t>TIPRL</t>
  </si>
  <si>
    <t>TMEM59</t>
  </si>
  <si>
    <t>STAB2</t>
  </si>
  <si>
    <t>NIF3L1</t>
  </si>
  <si>
    <t>RAB4B</t>
  </si>
  <si>
    <t>GGA2</t>
  </si>
  <si>
    <t>USMG5</t>
  </si>
  <si>
    <t>NINJ1</t>
  </si>
  <si>
    <t>FGFR2</t>
  </si>
  <si>
    <t>C17orf75</t>
  </si>
  <si>
    <t>PLGRKT</t>
  </si>
  <si>
    <t>ZAN</t>
  </si>
  <si>
    <t>RBM15</t>
  </si>
  <si>
    <t>HSDL1</t>
  </si>
  <si>
    <t>EMC7</t>
  </si>
  <si>
    <t>MFSD6L</t>
  </si>
  <si>
    <t>FIZ1</t>
  </si>
  <si>
    <t>RNF125</t>
  </si>
  <si>
    <t>PRR19</t>
  </si>
  <si>
    <t>IL24</t>
  </si>
  <si>
    <t>ZNF623</t>
  </si>
  <si>
    <t>AHSG</t>
  </si>
  <si>
    <t>OGDHL</t>
  </si>
  <si>
    <t>CLIC4</t>
  </si>
  <si>
    <t>OSBPL3</t>
  </si>
  <si>
    <t>EYA2</t>
  </si>
  <si>
    <t>KRT3</t>
  </si>
  <si>
    <t>OR2F1</t>
  </si>
  <si>
    <t>VDAC3</t>
  </si>
  <si>
    <t>ARV1</t>
  </si>
  <si>
    <t>GLIPR1L1</t>
  </si>
  <si>
    <t>FGF19</t>
  </si>
  <si>
    <t>CCNO</t>
  </si>
  <si>
    <t>NT5E</t>
  </si>
  <si>
    <t>SOX10</t>
  </si>
  <si>
    <t>FADS3</t>
  </si>
  <si>
    <t>SPTA1</t>
  </si>
  <si>
    <t>ASIP</t>
  </si>
  <si>
    <t>APCDD1L</t>
  </si>
  <si>
    <t>CCDC24</t>
  </si>
  <si>
    <t>DHRS12</t>
  </si>
  <si>
    <t>PPCS</t>
  </si>
  <si>
    <t>FA2H</t>
  </si>
  <si>
    <t>BCAN</t>
  </si>
  <si>
    <t>ALG8</t>
  </si>
  <si>
    <t>BZW1</t>
  </si>
  <si>
    <t>HOPX</t>
  </si>
  <si>
    <t>PARVB</t>
  </si>
  <si>
    <t>ZNF233</t>
  </si>
  <si>
    <t>ALS2CR11</t>
  </si>
  <si>
    <t>NMNAT1</t>
  </si>
  <si>
    <t>SLC11A2</t>
  </si>
  <si>
    <t>GBP7</t>
  </si>
  <si>
    <t>SDR9C7</t>
  </si>
  <si>
    <t>OR4K13</t>
  </si>
  <si>
    <t>MRPL22</t>
  </si>
  <si>
    <t>SOX30</t>
  </si>
  <si>
    <t>CEND1</t>
  </si>
  <si>
    <t>ASTE1</t>
  </si>
  <si>
    <t>WDR5B</t>
  </si>
  <si>
    <t>TVP23A</t>
  </si>
  <si>
    <t>AMER2</t>
  </si>
  <si>
    <t>ADCY1</t>
  </si>
  <si>
    <t>HNRNPUL1</t>
  </si>
  <si>
    <t>ARNTL2</t>
  </si>
  <si>
    <t>PLA2G2A</t>
  </si>
  <si>
    <t>NAT1</t>
  </si>
  <si>
    <t>FAM220A</t>
  </si>
  <si>
    <t>CPSF2</t>
  </si>
  <si>
    <t>TEKT1</t>
  </si>
  <si>
    <t>FAM53A</t>
  </si>
  <si>
    <t>STUB1</t>
  </si>
  <si>
    <t>KLF13</t>
  </si>
  <si>
    <t>IWS1</t>
  </si>
  <si>
    <t>VKORC1</t>
  </si>
  <si>
    <t>TRMT2A</t>
  </si>
  <si>
    <t>FSTL4</t>
  </si>
  <si>
    <t>LOC100506248</t>
  </si>
  <si>
    <t>KRTAP2-2</t>
  </si>
  <si>
    <t>PPFIA3</t>
  </si>
  <si>
    <t>ARHGEF39</t>
  </si>
  <si>
    <t>MPST</t>
  </si>
  <si>
    <t>MC2R</t>
  </si>
  <si>
    <t>ILDR1</t>
  </si>
  <si>
    <t>STEAP1B</t>
  </si>
  <si>
    <t>C9orf3</t>
  </si>
  <si>
    <t>NUBP1</t>
  </si>
  <si>
    <t>COA5</t>
  </si>
  <si>
    <t>FOPNL</t>
  </si>
  <si>
    <t>PI4KA</t>
  </si>
  <si>
    <t>OR10A2</t>
  </si>
  <si>
    <t>LDHB</t>
  </si>
  <si>
    <t>UBE4A</t>
  </si>
  <si>
    <t>GORASP1</t>
  </si>
  <si>
    <t>STRADB</t>
  </si>
  <si>
    <t>C17orf97</t>
  </si>
  <si>
    <t>PFKFB3</t>
  </si>
  <si>
    <t>CHRAC1</t>
  </si>
  <si>
    <t>ZNF134</t>
  </si>
  <si>
    <t>GP9</t>
  </si>
  <si>
    <t>WDR64</t>
  </si>
  <si>
    <t>LAPTM4A</t>
  </si>
  <si>
    <t>KIAA0196</t>
  </si>
  <si>
    <t>ZNF865</t>
  </si>
  <si>
    <t>CNOT8</t>
  </si>
  <si>
    <t>IRGQ</t>
  </si>
  <si>
    <t>ZMYM5</t>
  </si>
  <si>
    <t>SDC4</t>
  </si>
  <si>
    <t>EFR3A</t>
  </si>
  <si>
    <t>KLK9</t>
  </si>
  <si>
    <t>UQCC3</t>
  </si>
  <si>
    <t>C10orf25</t>
  </si>
  <si>
    <t>PAF1</t>
  </si>
  <si>
    <t>KDM4D</t>
  </si>
  <si>
    <t>RBMXL2</t>
  </si>
  <si>
    <t>CARNS1</t>
  </si>
  <si>
    <t>DR1</t>
  </si>
  <si>
    <t>LOC101060022</t>
  </si>
  <si>
    <t>PELI2</t>
  </si>
  <si>
    <t>OR6K2</t>
  </si>
  <si>
    <t>NAAA</t>
  </si>
  <si>
    <t>NAA30</t>
  </si>
  <si>
    <t>GNRH2</t>
  </si>
  <si>
    <t>SEC61A1</t>
  </si>
  <si>
    <t>TRMT44</t>
  </si>
  <si>
    <t>ZFAND1</t>
  </si>
  <si>
    <t>SLC6A5</t>
  </si>
  <si>
    <t>SARNP</t>
  </si>
  <si>
    <t>IGSF22</t>
  </si>
  <si>
    <t>ISLR2</t>
  </si>
  <si>
    <t>IGFL3</t>
  </si>
  <si>
    <t>TESK1</t>
  </si>
  <si>
    <t>RNPEP</t>
  </si>
  <si>
    <t>CCDC158</t>
  </si>
  <si>
    <t>ENPP4</t>
  </si>
  <si>
    <t>ZNF589</t>
  </si>
  <si>
    <t>EPPIN-WFDC6</t>
  </si>
  <si>
    <t>TRAPPC2L</t>
  </si>
  <si>
    <t>ZBTB32</t>
  </si>
  <si>
    <t>OPRM1</t>
  </si>
  <si>
    <t>KAT2B</t>
  </si>
  <si>
    <t>LOC728763</t>
  </si>
  <si>
    <t>ABCC4</t>
  </si>
  <si>
    <t>ARL2</t>
  </si>
  <si>
    <t>NANOS1</t>
  </si>
  <si>
    <t>TMEM9</t>
  </si>
  <si>
    <t>EPHA1</t>
  </si>
  <si>
    <t>ZNF43</t>
  </si>
  <si>
    <t>DSG2</t>
  </si>
  <si>
    <t>MYEF2</t>
  </si>
  <si>
    <t>BMPR1A</t>
  </si>
  <si>
    <t>PAPD5</t>
  </si>
  <si>
    <t>TTC39A</t>
  </si>
  <si>
    <t>TNFRSF13C</t>
  </si>
  <si>
    <t>CALCOCO1</t>
  </si>
  <si>
    <t>FUCA2</t>
  </si>
  <si>
    <t>SIPA1L2</t>
  </si>
  <si>
    <t>EPPIN</t>
  </si>
  <si>
    <t>CCDC66</t>
  </si>
  <si>
    <t>HOXB2</t>
  </si>
  <si>
    <t>LAP3</t>
  </si>
  <si>
    <t>TNFRSF10B</t>
  </si>
  <si>
    <t>VWA3A</t>
  </si>
  <si>
    <t>COL1A1</t>
  </si>
  <si>
    <t>TSHR</t>
  </si>
  <si>
    <t>OR7C1</t>
  </si>
  <si>
    <t>CCNJ</t>
  </si>
  <si>
    <t>PES1</t>
  </si>
  <si>
    <t>MYL1</t>
  </si>
  <si>
    <t>FADS1</t>
  </si>
  <si>
    <t>GINS3</t>
  </si>
  <si>
    <t>SQRDL</t>
  </si>
  <si>
    <t>FSIP1</t>
  </si>
  <si>
    <t>DUS1L</t>
  </si>
  <si>
    <t>HACD1</t>
  </si>
  <si>
    <t>ZNF444</t>
  </si>
  <si>
    <t>MARK2</t>
  </si>
  <si>
    <t>ZNF326</t>
  </si>
  <si>
    <t>KIAA1429</t>
  </si>
  <si>
    <t>SLC25A17</t>
  </si>
  <si>
    <t>CEBPA</t>
  </si>
  <si>
    <t>C9orf47</t>
  </si>
  <si>
    <t>PHF10</t>
  </si>
  <si>
    <t>TFCP2L1</t>
  </si>
  <si>
    <t>PHOSPHO1</t>
  </si>
  <si>
    <t>LOC101928868</t>
  </si>
  <si>
    <t>ERF</t>
  </si>
  <si>
    <t>TSGA10</t>
  </si>
  <si>
    <t>SOAT2</t>
  </si>
  <si>
    <t>MED15</t>
  </si>
  <si>
    <t>SYNPO</t>
  </si>
  <si>
    <t>RAG1</t>
  </si>
  <si>
    <t>CEP131</t>
  </si>
  <si>
    <t>SLC27A1</t>
  </si>
  <si>
    <t>TRAF2</t>
  </si>
  <si>
    <t>TNP2</t>
  </si>
  <si>
    <t>RASGEF1B</t>
  </si>
  <si>
    <t>PROCA1</t>
  </si>
  <si>
    <t>OR8S1</t>
  </si>
  <si>
    <t>WDR86</t>
  </si>
  <si>
    <t>POMC</t>
  </si>
  <si>
    <t>IQCC</t>
  </si>
  <si>
    <t>FMO3</t>
  </si>
  <si>
    <t>ZNF324B</t>
  </si>
  <si>
    <t>CPSF3</t>
  </si>
  <si>
    <t>WDR63</t>
  </si>
  <si>
    <t>CD2AP</t>
  </si>
  <si>
    <t>ANKRD34A</t>
  </si>
  <si>
    <t>HNMT</t>
  </si>
  <si>
    <t>ENDOV</t>
  </si>
  <si>
    <t>IL19</t>
  </si>
  <si>
    <t>MMP16</t>
  </si>
  <si>
    <t>SIPA1</t>
  </si>
  <si>
    <t>F2RL1</t>
  </si>
  <si>
    <t>ALS2</t>
  </si>
  <si>
    <t>TCHH</t>
  </si>
  <si>
    <t>DCLRE1C</t>
  </si>
  <si>
    <t>STATH</t>
  </si>
  <si>
    <t>CHRDL2</t>
  </si>
  <si>
    <t>CCDC110</t>
  </si>
  <si>
    <t>PAM16</t>
  </si>
  <si>
    <t>WIPI2</t>
  </si>
  <si>
    <t>HAL</t>
  </si>
  <si>
    <t>IZUMO4</t>
  </si>
  <si>
    <t>SRSF8</t>
  </si>
  <si>
    <t>PAOX</t>
  </si>
  <si>
    <t>ALOXE3</t>
  </si>
  <si>
    <t>VIMP</t>
  </si>
  <si>
    <t>LRRN3</t>
  </si>
  <si>
    <t>MAPK4</t>
  </si>
  <si>
    <t>C11orf68</t>
  </si>
  <si>
    <t>EMC9</t>
  </si>
  <si>
    <t>ACSM1</t>
  </si>
  <si>
    <t>BLMH</t>
  </si>
  <si>
    <t>PKP1</t>
  </si>
  <si>
    <t>FBXO3</t>
  </si>
  <si>
    <t>ACSL1</t>
  </si>
  <si>
    <t>WDR45B</t>
  </si>
  <si>
    <t>GPR142</t>
  </si>
  <si>
    <t>KCNK12</t>
  </si>
  <si>
    <t>MRFAP1</t>
  </si>
  <si>
    <t>DYNC1H1</t>
  </si>
  <si>
    <t>VCPIP1</t>
  </si>
  <si>
    <t>ZNF502</t>
  </si>
  <si>
    <t>SAP18</t>
  </si>
  <si>
    <t>BMP2K</t>
  </si>
  <si>
    <t>OR1M1</t>
  </si>
  <si>
    <t>ATP5L</t>
  </si>
  <si>
    <t>CDC5L</t>
  </si>
  <si>
    <t>ANKAR</t>
  </si>
  <si>
    <t>OPRD1</t>
  </si>
  <si>
    <t>CECR2</t>
  </si>
  <si>
    <t>ASPHD2</t>
  </si>
  <si>
    <t>CHRNB2</t>
  </si>
  <si>
    <t>KDELC1</t>
  </si>
  <si>
    <t>SCNN1B</t>
  </si>
  <si>
    <t>FAM110D</t>
  </si>
  <si>
    <t>BTNL10</t>
  </si>
  <si>
    <t>CFAP45</t>
  </si>
  <si>
    <t>AP5M1</t>
  </si>
  <si>
    <t>PEX13</t>
  </si>
  <si>
    <t>HSPB3</t>
  </si>
  <si>
    <t>ROMO1</t>
  </si>
  <si>
    <t>PER2</t>
  </si>
  <si>
    <t>SEH1L</t>
  </si>
  <si>
    <t>TSC22D4</t>
  </si>
  <si>
    <t>CD81</t>
  </si>
  <si>
    <t>CLHC1</t>
  </si>
  <si>
    <t>MTX2</t>
  </si>
  <si>
    <t>C3orf62</t>
  </si>
  <si>
    <t>VMP1</t>
  </si>
  <si>
    <t>C11orf73</t>
  </si>
  <si>
    <t>ZNF772</t>
  </si>
  <si>
    <t>RAB6B</t>
  </si>
  <si>
    <t>MTNR1B</t>
  </si>
  <si>
    <t>NDUFA9</t>
  </si>
  <si>
    <t>RIMS4</t>
  </si>
  <si>
    <t>OR56B1</t>
  </si>
  <si>
    <t>ADAMTSL5</t>
  </si>
  <si>
    <t>MMP10</t>
  </si>
  <si>
    <t>WBSCR28</t>
  </si>
  <si>
    <t>CYLC2</t>
  </si>
  <si>
    <t>CYP4F8</t>
  </si>
  <si>
    <t>ST5</t>
  </si>
  <si>
    <t>RFC1</t>
  </si>
  <si>
    <t>ZFYVE16</t>
  </si>
  <si>
    <t>PAX7</t>
  </si>
  <si>
    <t>ZNF431</t>
  </si>
  <si>
    <t>MRPL23</t>
  </si>
  <si>
    <t>VARS2</t>
  </si>
  <si>
    <t>ST6GAL2</t>
  </si>
  <si>
    <t>CIDEB</t>
  </si>
  <si>
    <t>FLJ45513</t>
  </si>
  <si>
    <t>GRM2</t>
  </si>
  <si>
    <t>TMEM121</t>
  </si>
  <si>
    <t>PROSER3</t>
  </si>
  <si>
    <t>PYROXD1</t>
  </si>
  <si>
    <t>FITM2</t>
  </si>
  <si>
    <t>LSM5</t>
  </si>
  <si>
    <t>DNAJB13</t>
  </si>
  <si>
    <t>KREMEN1</t>
  </si>
  <si>
    <t>CTU1</t>
  </si>
  <si>
    <t>CYP2E1</t>
  </si>
  <si>
    <t>PIGX</t>
  </si>
  <si>
    <t>SPIB</t>
  </si>
  <si>
    <t>CCDC81</t>
  </si>
  <si>
    <t>AURKA</t>
  </si>
  <si>
    <t>TSPEAR</t>
  </si>
  <si>
    <t>OR6V1</t>
  </si>
  <si>
    <t>AHNAK</t>
  </si>
  <si>
    <t>DSP</t>
  </si>
  <si>
    <t>POU2AF1</t>
  </si>
  <si>
    <t>IGSF3</t>
  </si>
  <si>
    <t>CEP85</t>
  </si>
  <si>
    <t>ARPIN</t>
  </si>
  <si>
    <t>C9orf16</t>
  </si>
  <si>
    <t>NOC3L</t>
  </si>
  <si>
    <t>SNX31</t>
  </si>
  <si>
    <t>CLCN1</t>
  </si>
  <si>
    <t>MAP3K10</t>
  </si>
  <si>
    <t>RNF4</t>
  </si>
  <si>
    <t>PLAG1</t>
  </si>
  <si>
    <t>KRT28</t>
  </si>
  <si>
    <t>GTF2H5</t>
  </si>
  <si>
    <t>SGMS2</t>
  </si>
  <si>
    <t>TMEM235</t>
  </si>
  <si>
    <t>PLA2G1B</t>
  </si>
  <si>
    <t>CTNS</t>
  </si>
  <si>
    <t>INHBA</t>
  </si>
  <si>
    <t>SLC25A27</t>
  </si>
  <si>
    <t>ZNF853</t>
  </si>
  <si>
    <t>SLCO3A1</t>
  </si>
  <si>
    <t>NCAPG2</t>
  </si>
  <si>
    <t>FGD5</t>
  </si>
  <si>
    <t>MESDC1</t>
  </si>
  <si>
    <t>NKIRAS2</t>
  </si>
  <si>
    <t>PTOV1</t>
  </si>
  <si>
    <t>FIP1L1</t>
  </si>
  <si>
    <t>ZNF547</t>
  </si>
  <si>
    <t>RBM4</t>
  </si>
  <si>
    <t>LAT2</t>
  </si>
  <si>
    <t>CSAD</t>
  </si>
  <si>
    <t>SCARA3</t>
  </si>
  <si>
    <t>PIP5K1A</t>
  </si>
  <si>
    <t>C1QBP</t>
  </si>
  <si>
    <t>NMBR</t>
  </si>
  <si>
    <t>OTUD6B</t>
  </si>
  <si>
    <t>CHRD</t>
  </si>
  <si>
    <t>SGCA</t>
  </si>
  <si>
    <t>IVNS1ABP</t>
  </si>
  <si>
    <t>TAAR2</t>
  </si>
  <si>
    <t>ZNF45</t>
  </si>
  <si>
    <t>MAB21L3</t>
  </si>
  <si>
    <t>CCDC144NL</t>
  </si>
  <si>
    <t>OR1D5</t>
  </si>
  <si>
    <t>POU2F1</t>
  </si>
  <si>
    <t>SGCB</t>
  </si>
  <si>
    <t>ACVRL1</t>
  </si>
  <si>
    <t>SEC11C</t>
  </si>
  <si>
    <t>NAALAD2</t>
  </si>
  <si>
    <t>OR5K3</t>
  </si>
  <si>
    <t>KCTD6</t>
  </si>
  <si>
    <t>UBE2D4</t>
  </si>
  <si>
    <t>C3orf17</t>
  </si>
  <si>
    <t>BBS9</t>
  </si>
  <si>
    <t>AMY2B</t>
  </si>
  <si>
    <t>TNN</t>
  </si>
  <si>
    <t>ZNF14</t>
  </si>
  <si>
    <t>BCL6</t>
  </si>
  <si>
    <t>TM4SF1</t>
  </si>
  <si>
    <t>RASL10A</t>
  </si>
  <si>
    <t>SLAMF8</t>
  </si>
  <si>
    <t>PRDX5</t>
  </si>
  <si>
    <t>CYP24A1</t>
  </si>
  <si>
    <t>ST6GALNAC2</t>
  </si>
  <si>
    <t>GLT8D1</t>
  </si>
  <si>
    <t>OR2AG1</t>
  </si>
  <si>
    <t>ANKRD33</t>
  </si>
  <si>
    <t>OVOS2</t>
  </si>
  <si>
    <t>SLC34A1</t>
  </si>
  <si>
    <t>MFAP4</t>
  </si>
  <si>
    <t>HPS6</t>
  </si>
  <si>
    <t>CCNB2</t>
  </si>
  <si>
    <t>SLC9B2</t>
  </si>
  <si>
    <t>KIAA0895</t>
  </si>
  <si>
    <t>NOP14</t>
  </si>
  <si>
    <t>IFI27L1</t>
  </si>
  <si>
    <t>CSNK2A3</t>
  </si>
  <si>
    <t>BCAS2</t>
  </si>
  <si>
    <t>KANK3</t>
  </si>
  <si>
    <t>NUCB1</t>
  </si>
  <si>
    <t>TRIM71</t>
  </si>
  <si>
    <t>GPR161</t>
  </si>
  <si>
    <t>WNT10A</t>
  </si>
  <si>
    <t>DHX8</t>
  </si>
  <si>
    <t>RPL30</t>
  </si>
  <si>
    <t>IL1RAP</t>
  </si>
  <si>
    <t>ADAMTSL3</t>
  </si>
  <si>
    <t>PDE6H</t>
  </si>
  <si>
    <t>ZNF121</t>
  </si>
  <si>
    <t>OR2A12</t>
  </si>
  <si>
    <t>MAPRE1</t>
  </si>
  <si>
    <t>B4GALNT4</t>
  </si>
  <si>
    <t>HSD17B2</t>
  </si>
  <si>
    <t>ALPK1</t>
  </si>
  <si>
    <t>UBE2Q1</t>
  </si>
  <si>
    <t>HNRNPLL</t>
  </si>
  <si>
    <t>FOXP4</t>
  </si>
  <si>
    <t>HPD</t>
  </si>
  <si>
    <t>LOC101927572</t>
  </si>
  <si>
    <t>ALG1L2</t>
  </si>
  <si>
    <t>AGMO</t>
  </si>
  <si>
    <t>EDEM3</t>
  </si>
  <si>
    <t>MTAP</t>
  </si>
  <si>
    <t>RAD51B</t>
  </si>
  <si>
    <t>KRT71</t>
  </si>
  <si>
    <t>APOBEC4</t>
  </si>
  <si>
    <t>LOC101927853</t>
  </si>
  <si>
    <t>CIZ1</t>
  </si>
  <si>
    <t>PSMC3IP</t>
  </si>
  <si>
    <t>SCGB1D2</t>
  </si>
  <si>
    <t>MLPH</t>
  </si>
  <si>
    <t>IRAK4</t>
  </si>
  <si>
    <t>PFDN5</t>
  </si>
  <si>
    <t>ACKR3</t>
  </si>
  <si>
    <t>BIRC5</t>
  </si>
  <si>
    <t>HHLA3</t>
  </si>
  <si>
    <t>FAM107A</t>
  </si>
  <si>
    <t>RPL18</t>
  </si>
  <si>
    <t>OR2M3</t>
  </si>
  <si>
    <t>CSF1</t>
  </si>
  <si>
    <t>ITGA5</t>
  </si>
  <si>
    <t>TTYH3</t>
  </si>
  <si>
    <t>ZBTB14</t>
  </si>
  <si>
    <t>TPMT</t>
  </si>
  <si>
    <t>RBPMS</t>
  </si>
  <si>
    <t>YIPF3</t>
  </si>
  <si>
    <t>SCNN1G</t>
  </si>
  <si>
    <t>DMPK</t>
  </si>
  <si>
    <t>CNGA1</t>
  </si>
  <si>
    <t>COL23A1</t>
  </si>
  <si>
    <t>NR4A2</t>
  </si>
  <si>
    <t>CHIT1</t>
  </si>
  <si>
    <t>CDRT4</t>
  </si>
  <si>
    <t>TAGLN3</t>
  </si>
  <si>
    <t>RNF11</t>
  </si>
  <si>
    <t>DEFB108B</t>
  </si>
  <si>
    <t>FASTKD3</t>
  </si>
  <si>
    <t>PPM1D</t>
  </si>
  <si>
    <t>CDK11A</t>
  </si>
  <si>
    <t>RNASEH2A</t>
  </si>
  <si>
    <t>PI15</t>
  </si>
  <si>
    <t>C9orf62</t>
  </si>
  <si>
    <t>MDM1</t>
  </si>
  <si>
    <t>UPF2</t>
  </si>
  <si>
    <t>ITGA10</t>
  </si>
  <si>
    <t>ZNF517</t>
  </si>
  <si>
    <t>LOC100130705</t>
  </si>
  <si>
    <t>SLC9A3</t>
  </si>
  <si>
    <t>OR2G3</t>
  </si>
  <si>
    <t>HOXB8</t>
  </si>
  <si>
    <t>ERICH5</t>
  </si>
  <si>
    <t>SCGB3A2</t>
  </si>
  <si>
    <t>CTRB1</t>
  </si>
  <si>
    <t>LMCD1</t>
  </si>
  <si>
    <t>NKD2</t>
  </si>
  <si>
    <t>ZNF414</t>
  </si>
  <si>
    <t>NXPE1</t>
  </si>
  <si>
    <t>SF3A1</t>
  </si>
  <si>
    <t>PDLIM1</t>
  </si>
  <si>
    <t>KIAA1324L</t>
  </si>
  <si>
    <t>GDPD5</t>
  </si>
  <si>
    <t>EVPLL</t>
  </si>
  <si>
    <t>TNFAIP2</t>
  </si>
  <si>
    <t>GALNT14</t>
  </si>
  <si>
    <t>HARS2</t>
  </si>
  <si>
    <t>DBR1</t>
  </si>
  <si>
    <t>GPR171</t>
  </si>
  <si>
    <t>FOXQ1</t>
  </si>
  <si>
    <t>DTWD1</t>
  </si>
  <si>
    <t>IK</t>
  </si>
  <si>
    <t>CFL2</t>
  </si>
  <si>
    <t>WDR20</t>
  </si>
  <si>
    <t>CDR2</t>
  </si>
  <si>
    <t>CIAPIN1</t>
  </si>
  <si>
    <t>MPPE1</t>
  </si>
  <si>
    <t>NGRN</t>
  </si>
  <si>
    <t>HMP19</t>
  </si>
  <si>
    <t>LYG2</t>
  </si>
  <si>
    <t>CDAN1</t>
  </si>
  <si>
    <t>FUT5</t>
  </si>
  <si>
    <t>MOBP</t>
  </si>
  <si>
    <t>DNAJB5</t>
  </si>
  <si>
    <t>KCNT2</t>
  </si>
  <si>
    <t>GBA3</t>
  </si>
  <si>
    <t>NRAS</t>
  </si>
  <si>
    <t>S100A11</t>
  </si>
  <si>
    <t>PCNXL4</t>
  </si>
  <si>
    <t>HPS3</t>
  </si>
  <si>
    <t>ATG16L1</t>
  </si>
  <si>
    <t>MGST3</t>
  </si>
  <si>
    <t>PPM1E</t>
  </si>
  <si>
    <t>RAB23</t>
  </si>
  <si>
    <t>SDHB</t>
  </si>
  <si>
    <t>SVEP1</t>
  </si>
  <si>
    <t>RBM44</t>
  </si>
  <si>
    <t>AP1AR</t>
  </si>
  <si>
    <t>CLEC6A</t>
  </si>
  <si>
    <t>CMTR1</t>
  </si>
  <si>
    <t>SNRNP40</t>
  </si>
  <si>
    <t>RANBP3L</t>
  </si>
  <si>
    <t>SYT5</t>
  </si>
  <si>
    <t>TNNC1</t>
  </si>
  <si>
    <t>UFSP2</t>
  </si>
  <si>
    <t>CBX7</t>
  </si>
  <si>
    <t>TGFA</t>
  </si>
  <si>
    <t>OR1N2</t>
  </si>
  <si>
    <t>TMEM154</t>
  </si>
  <si>
    <t>CD109</t>
  </si>
  <si>
    <t>RBM15B</t>
  </si>
  <si>
    <t>CRISPLD2</t>
  </si>
  <si>
    <t>TRPM6</t>
  </si>
  <si>
    <t>SMCP</t>
  </si>
  <si>
    <t>OR6C4</t>
  </si>
  <si>
    <t>ICOSLG</t>
  </si>
  <si>
    <t>SKA1</t>
  </si>
  <si>
    <t>SKIDA1</t>
  </si>
  <si>
    <t>LCE2A</t>
  </si>
  <si>
    <t>COMMD7</t>
  </si>
  <si>
    <t>PAK4</t>
  </si>
  <si>
    <t>TCEB3</t>
  </si>
  <si>
    <t>TMEM39A</t>
  </si>
  <si>
    <t>MED6</t>
  </si>
  <si>
    <t>CFAP221</t>
  </si>
  <si>
    <t>AKR1E2</t>
  </si>
  <si>
    <t>DHX34</t>
  </si>
  <si>
    <t>FTSJ3</t>
  </si>
  <si>
    <t>ZHX1-C8orf76</t>
  </si>
  <si>
    <t>ALDH1A2</t>
  </si>
  <si>
    <t>LOC400682</t>
  </si>
  <si>
    <t>IL20</t>
  </si>
  <si>
    <t>LYVE1</t>
  </si>
  <si>
    <t>SERPINE1</t>
  </si>
  <si>
    <t>ATF5</t>
  </si>
  <si>
    <t>LSM6</t>
  </si>
  <si>
    <t>IMPA1</t>
  </si>
  <si>
    <t>SMLR1</t>
  </si>
  <si>
    <t>BCCIP</t>
  </si>
  <si>
    <t>VANGL2</t>
  </si>
  <si>
    <t>ZNF761</t>
  </si>
  <si>
    <t>IFI44</t>
  </si>
  <si>
    <t>ATP11A</t>
  </si>
  <si>
    <t>DNAAF3</t>
  </si>
  <si>
    <t>LOC100128108</t>
  </si>
  <si>
    <t>LOC101928596</t>
  </si>
  <si>
    <t>TRABD2A</t>
  </si>
  <si>
    <t>PNLIP</t>
  </si>
  <si>
    <t>UNKL</t>
  </si>
  <si>
    <t>DENND2C</t>
  </si>
  <si>
    <t>TPP1</t>
  </si>
  <si>
    <t>PGM2</t>
  </si>
  <si>
    <t>DNAJC5B</t>
  </si>
  <si>
    <t>SCD</t>
  </si>
  <si>
    <t>C9orf72</t>
  </si>
  <si>
    <t>PRODH2</t>
  </si>
  <si>
    <t>DPP7</t>
  </si>
  <si>
    <t>B4GALT5</t>
  </si>
  <si>
    <t>SRSF11</t>
  </si>
  <si>
    <t>GLRB</t>
  </si>
  <si>
    <t>CHRNA7</t>
  </si>
  <si>
    <t>EPDR1</t>
  </si>
  <si>
    <t>ACSM5</t>
  </si>
  <si>
    <t>GDNF-AS1</t>
  </si>
  <si>
    <t>SUSD3</t>
  </si>
  <si>
    <t>SERINC5</t>
  </si>
  <si>
    <t>AMDHD2</t>
  </si>
  <si>
    <t>HBG1</t>
  </si>
  <si>
    <t>POLQ</t>
  </si>
  <si>
    <t>HIPK4</t>
  </si>
  <si>
    <t>SERPIND1</t>
  </si>
  <si>
    <t>MSGN1</t>
  </si>
  <si>
    <t>ATIC</t>
  </si>
  <si>
    <t>ABCG5</t>
  </si>
  <si>
    <t>EXOSC7</t>
  </si>
  <si>
    <t>MPHOSPH6</t>
  </si>
  <si>
    <t>AASDH</t>
  </si>
  <si>
    <t>IMPG2</t>
  </si>
  <si>
    <t>CNR2</t>
  </si>
  <si>
    <t>PHOSPHO2-KLHL23</t>
  </si>
  <si>
    <t>EFCC1</t>
  </si>
  <si>
    <t>SYCE1L</t>
  </si>
  <si>
    <t>ECH1</t>
  </si>
  <si>
    <t>STRA13</t>
  </si>
  <si>
    <t>PIK3R2</t>
  </si>
  <si>
    <t>IMPAD1</t>
  </si>
  <si>
    <t>CCT3</t>
  </si>
  <si>
    <t>KIF14</t>
  </si>
  <si>
    <t>ANKZF1</t>
  </si>
  <si>
    <t>OR10G4</t>
  </si>
  <si>
    <t>MT1H</t>
  </si>
  <si>
    <t>UBQLN3</t>
  </si>
  <si>
    <t>MARCO</t>
  </si>
  <si>
    <t>NEK2</t>
  </si>
  <si>
    <t>ZFR</t>
  </si>
  <si>
    <t>LFNG</t>
  </si>
  <si>
    <t>WWC2</t>
  </si>
  <si>
    <t>TMEM238</t>
  </si>
  <si>
    <t>TDRD10</t>
  </si>
  <si>
    <t>GALNS</t>
  </si>
  <si>
    <t>SACS</t>
  </si>
  <si>
    <t>C7orf60</t>
  </si>
  <si>
    <t>L3MBTL1</t>
  </si>
  <si>
    <t>ATP5I</t>
  </si>
  <si>
    <t>ACER2</t>
  </si>
  <si>
    <t>THRAP3</t>
  </si>
  <si>
    <t>LSS</t>
  </si>
  <si>
    <t>TEX14</t>
  </si>
  <si>
    <t>LILRA4</t>
  </si>
  <si>
    <t>SNX20</t>
  </si>
  <si>
    <t>PLA2G15</t>
  </si>
  <si>
    <t>TMEM133</t>
  </si>
  <si>
    <t>TREH</t>
  </si>
  <si>
    <t>IGFBP1</t>
  </si>
  <si>
    <t>ZC3H13</t>
  </si>
  <si>
    <t>GAL3ST4</t>
  </si>
  <si>
    <t>IFT52</t>
  </si>
  <si>
    <t>TJAP1</t>
  </si>
  <si>
    <t>EIF5AL1</t>
  </si>
  <si>
    <t>CEACAM20</t>
  </si>
  <si>
    <t>SECISBP2</t>
  </si>
  <si>
    <t>KRTAP1-5</t>
  </si>
  <si>
    <t>ZNF652</t>
  </si>
  <si>
    <t>IRS2</t>
  </si>
  <si>
    <t>EPB41L4A</t>
  </si>
  <si>
    <t>LCE3E</t>
  </si>
  <si>
    <t>HYAL4</t>
  </si>
  <si>
    <t>NYAP1</t>
  </si>
  <si>
    <t>ZNF480</t>
  </si>
  <si>
    <t>XYLT2</t>
  </si>
  <si>
    <t>RAB40B</t>
  </si>
  <si>
    <t>FOXO1</t>
  </si>
  <si>
    <t>BEND4</t>
  </si>
  <si>
    <t>PHYKPL</t>
  </si>
  <si>
    <t>SYCN</t>
  </si>
  <si>
    <t>DNAH8</t>
  </si>
  <si>
    <t>CHCHD2</t>
  </si>
  <si>
    <t>PAICS</t>
  </si>
  <si>
    <t>USP34</t>
  </si>
  <si>
    <t>ARMC10</t>
  </si>
  <si>
    <t>RIOK2</t>
  </si>
  <si>
    <t>RNF44</t>
  </si>
  <si>
    <t>RAD50</t>
  </si>
  <si>
    <t>PBK</t>
  </si>
  <si>
    <t>BCL2L10</t>
  </si>
  <si>
    <t>PER3</t>
  </si>
  <si>
    <t>UBXN8</t>
  </si>
  <si>
    <t>U2AF2</t>
  </si>
  <si>
    <t>KRT73</t>
  </si>
  <si>
    <t>PSMB8</t>
  </si>
  <si>
    <t>PRR29</t>
  </si>
  <si>
    <t>CYTL1</t>
  </si>
  <si>
    <t>PLEK</t>
  </si>
  <si>
    <t>MMP7</t>
  </si>
  <si>
    <t>RND3</t>
  </si>
  <si>
    <t>ALDOB</t>
  </si>
  <si>
    <t>DIO2</t>
  </si>
  <si>
    <t>TCN1</t>
  </si>
  <si>
    <t>XRCC6BP1</t>
  </si>
  <si>
    <t>SMIM13</t>
  </si>
  <si>
    <t>WISP1</t>
  </si>
  <si>
    <t>PABPC3</t>
  </si>
  <si>
    <t>SPATA2</t>
  </si>
  <si>
    <t>CTSO</t>
  </si>
  <si>
    <t>CLDN18</t>
  </si>
  <si>
    <t>ROBO3</t>
  </si>
  <si>
    <t>RNF8</t>
  </si>
  <si>
    <t>SRP68</t>
  </si>
  <si>
    <t>TMEM261</t>
  </si>
  <si>
    <t>ERCC5</t>
  </si>
  <si>
    <t>STK38L</t>
  </si>
  <si>
    <t>GCLC</t>
  </si>
  <si>
    <t>PIGP</t>
  </si>
  <si>
    <t>TFEB</t>
  </si>
  <si>
    <t>AGFG1</t>
  </si>
  <si>
    <t>TUBGCP3</t>
  </si>
  <si>
    <t>CDK2AP2</t>
  </si>
  <si>
    <t>PPP1R12C</t>
  </si>
  <si>
    <t>WNT7A</t>
  </si>
  <si>
    <t>SAA1</t>
  </si>
  <si>
    <t>OXSM</t>
  </si>
  <si>
    <t>CCDC182</t>
  </si>
  <si>
    <t>LAG3</t>
  </si>
  <si>
    <t>MAN1B1</t>
  </si>
  <si>
    <t>MBLAC2</t>
  </si>
  <si>
    <t>C1orf111</t>
  </si>
  <si>
    <t>IL18</t>
  </si>
  <si>
    <t>ZFP37</t>
  </si>
  <si>
    <t>OXSR1</t>
  </si>
  <si>
    <t>RBM14</t>
  </si>
  <si>
    <t>TTPA</t>
  </si>
  <si>
    <t>BDH1</t>
  </si>
  <si>
    <t>KRT34</t>
  </si>
  <si>
    <t>LRRC15</t>
  </si>
  <si>
    <t>SEMA3G</t>
  </si>
  <si>
    <t>LINS</t>
  </si>
  <si>
    <t>SEMA3C</t>
  </si>
  <si>
    <t>FABP4</t>
  </si>
  <si>
    <t>DUSP23</t>
  </si>
  <si>
    <t>C7orf34</t>
  </si>
  <si>
    <t>AP3S1</t>
  </si>
  <si>
    <t>CRISP1</t>
  </si>
  <si>
    <t>VMAC</t>
  </si>
  <si>
    <t>LDHC</t>
  </si>
  <si>
    <t>TEX37</t>
  </si>
  <si>
    <t>CES2</t>
  </si>
  <si>
    <t>DERL1</t>
  </si>
  <si>
    <t>SEC13</t>
  </si>
  <si>
    <t>DDX5</t>
  </si>
  <si>
    <t>KIAA1324</t>
  </si>
  <si>
    <t>IFT22</t>
  </si>
  <si>
    <t>CCL17</t>
  </si>
  <si>
    <t>EIF3K</t>
  </si>
  <si>
    <t>SFR1</t>
  </si>
  <si>
    <t>SPINK8</t>
  </si>
  <si>
    <t>ZDHHC3</t>
  </si>
  <si>
    <t>AGA</t>
  </si>
  <si>
    <t>CD52</t>
  </si>
  <si>
    <t>PILRB</t>
  </si>
  <si>
    <t>ZNF281</t>
  </si>
  <si>
    <t>OR10G3</t>
  </si>
  <si>
    <t>ARGLU1</t>
  </si>
  <si>
    <t>TWISTNB</t>
  </si>
  <si>
    <t>UCMA</t>
  </si>
  <si>
    <t>S100A7L2</t>
  </si>
  <si>
    <t>EPHB3</t>
  </si>
  <si>
    <t>RET</t>
  </si>
  <si>
    <t>GTF2H4</t>
  </si>
  <si>
    <t>FCN3</t>
  </si>
  <si>
    <t>LOC388849</t>
  </si>
  <si>
    <t>CPA2</t>
  </si>
  <si>
    <t>IBSP</t>
  </si>
  <si>
    <t>ZNF740</t>
  </si>
  <si>
    <t>KATNB1</t>
  </si>
  <si>
    <t>PRSS33</t>
  </si>
  <si>
    <t>MFF</t>
  </si>
  <si>
    <t>FAM180A</t>
  </si>
  <si>
    <t>CCDC169-SOHLH2</t>
  </si>
  <si>
    <t>JSRP1</t>
  </si>
  <si>
    <t>LRIT1</t>
  </si>
  <si>
    <t>CAMSAP2</t>
  </si>
  <si>
    <t>GCOM1</t>
  </si>
  <si>
    <t>CXCL1</t>
  </si>
  <si>
    <t>CTSF</t>
  </si>
  <si>
    <t>SUN5</t>
  </si>
  <si>
    <t>ADK</t>
  </si>
  <si>
    <t>IFNAR1</t>
  </si>
  <si>
    <t>ATP6V1B1</t>
  </si>
  <si>
    <t>CSE1L</t>
  </si>
  <si>
    <t>TCTN3</t>
  </si>
  <si>
    <t>GRM1</t>
  </si>
  <si>
    <t>ABL1</t>
  </si>
  <si>
    <t>UMAD1</t>
  </si>
  <si>
    <t>LOC100996664</t>
  </si>
  <si>
    <t>TMEM222</t>
  </si>
  <si>
    <t>AGAP2</t>
  </si>
  <si>
    <t>PSMA2</t>
  </si>
  <si>
    <t>COL2A1</t>
  </si>
  <si>
    <t>GRM6</t>
  </si>
  <si>
    <t>CNST</t>
  </si>
  <si>
    <t>DSEL</t>
  </si>
  <si>
    <t>PRSS1</t>
  </si>
  <si>
    <t>GAPDH</t>
  </si>
  <si>
    <t>PRMT2</t>
  </si>
  <si>
    <t>ZC3HAV1</t>
  </si>
  <si>
    <t>CCDC96</t>
  </si>
  <si>
    <t>MYH9</t>
  </si>
  <si>
    <t>IFT172</t>
  </si>
  <si>
    <t>AOAH</t>
  </si>
  <si>
    <t>BCL2A1</t>
  </si>
  <si>
    <t>GTF3C4</t>
  </si>
  <si>
    <t>ALDH3A1</t>
  </si>
  <si>
    <t>PAX1</t>
  </si>
  <si>
    <t>RLN1</t>
  </si>
  <si>
    <t>CHI3L2</t>
  </si>
  <si>
    <t>PPM1H</t>
  </si>
  <si>
    <t>ZNF18</t>
  </si>
  <si>
    <t>ZNF554</t>
  </si>
  <si>
    <t>SLC6A9</t>
  </si>
  <si>
    <t>C1orf177</t>
  </si>
  <si>
    <t>CD1A</t>
  </si>
  <si>
    <t>IGFBP6</t>
  </si>
  <si>
    <t>VNN2</t>
  </si>
  <si>
    <t>TBC1D1</t>
  </si>
  <si>
    <t>KRT9</t>
  </si>
  <si>
    <t>LCN1</t>
  </si>
  <si>
    <t>NCF4</t>
  </si>
  <si>
    <t>PEX3</t>
  </si>
  <si>
    <t>MRPS10</t>
  </si>
  <si>
    <t>UBE2I</t>
  </si>
  <si>
    <t>ALDH1L1</t>
  </si>
  <si>
    <t>ENPP5</t>
  </si>
  <si>
    <t>IL7</t>
  </si>
  <si>
    <t>CERS6</t>
  </si>
  <si>
    <t>NPR1</t>
  </si>
  <si>
    <t>ENOSF1</t>
  </si>
  <si>
    <t>55556</t>
  </si>
  <si>
    <t>PICALM</t>
  </si>
  <si>
    <t>IPO7</t>
  </si>
  <si>
    <t>ZNHIT1</t>
  </si>
  <si>
    <t>KNG1</t>
  </si>
  <si>
    <t>DDX10</t>
  </si>
  <si>
    <t>WDR62</t>
  </si>
  <si>
    <t>OR51F2</t>
  </si>
  <si>
    <t>PLAGL2</t>
  </si>
  <si>
    <t>GTF2F1</t>
  </si>
  <si>
    <t>KRT74</t>
  </si>
  <si>
    <t>MAP4K2</t>
  </si>
  <si>
    <t>HSPB1</t>
  </si>
  <si>
    <t>SRP19</t>
  </si>
  <si>
    <t>SHOX2</t>
  </si>
  <si>
    <t>GGT6</t>
  </si>
  <si>
    <t>SEZ6L</t>
  </si>
  <si>
    <t>SURF6</t>
  </si>
  <si>
    <t>HDGFL1</t>
  </si>
  <si>
    <t>AAED1</t>
  </si>
  <si>
    <t>MAP2K4</t>
  </si>
  <si>
    <t>RASEF</t>
  </si>
  <si>
    <t>CARHSP1</t>
  </si>
  <si>
    <t>PVRL1</t>
  </si>
  <si>
    <t>IZUMO1R</t>
  </si>
  <si>
    <t>FBXW12</t>
  </si>
  <si>
    <t>TSG101</t>
  </si>
  <si>
    <t>C3orf20</t>
  </si>
  <si>
    <t>OTOP1</t>
  </si>
  <si>
    <t>CDK5</t>
  </si>
  <si>
    <t>GOLGA7B</t>
  </si>
  <si>
    <t>DHRS11</t>
  </si>
  <si>
    <t>SDC1</t>
  </si>
  <si>
    <t>UROS</t>
  </si>
  <si>
    <t>DSN1</t>
  </si>
  <si>
    <t>GSTA5</t>
  </si>
  <si>
    <t>OR10T2</t>
  </si>
  <si>
    <t>ADAMTS3</t>
  </si>
  <si>
    <t>SLCO1B7</t>
  </si>
  <si>
    <t>FCRLB</t>
  </si>
  <si>
    <t>METTL4</t>
  </si>
  <si>
    <t>TFCP2</t>
  </si>
  <si>
    <t>NF2</t>
  </si>
  <si>
    <t>RNASE6</t>
  </si>
  <si>
    <t>UGT1A6</t>
  </si>
  <si>
    <t>MED10</t>
  </si>
  <si>
    <t>ITIH1</t>
  </si>
  <si>
    <t>IFITM5</t>
  </si>
  <si>
    <t>C19orf44</t>
  </si>
  <si>
    <t>LOC101928208</t>
  </si>
  <si>
    <t>SMCHD1</t>
  </si>
  <si>
    <t>TAPBPL</t>
  </si>
  <si>
    <t>TANGO2</t>
  </si>
  <si>
    <t>PRR21</t>
  </si>
  <si>
    <t>SH3BGR</t>
  </si>
  <si>
    <t>ZNF524</t>
  </si>
  <si>
    <t>SRGN</t>
  </si>
  <si>
    <t>PHF21B</t>
  </si>
  <si>
    <t>C16orf89</t>
  </si>
  <si>
    <t>THOC5</t>
  </si>
  <si>
    <t>GXYLT1</t>
  </si>
  <si>
    <t>LOC728392</t>
  </si>
  <si>
    <t>CHMP2A</t>
  </si>
  <si>
    <t>TMEM60</t>
  </si>
  <si>
    <t>MUC12</t>
  </si>
  <si>
    <t>HNRNPA3</t>
  </si>
  <si>
    <t>REG1A</t>
  </si>
  <si>
    <t>SLC35G4</t>
  </si>
  <si>
    <t>LYPD1</t>
  </si>
  <si>
    <t>SKA3</t>
  </si>
  <si>
    <t>CLIP4</t>
  </si>
  <si>
    <t>MAMSTR</t>
  </si>
  <si>
    <t>TBC1D2B</t>
  </si>
  <si>
    <t>ZC3H12A</t>
  </si>
  <si>
    <t>ZNF562</t>
  </si>
  <si>
    <t>CD1E</t>
  </si>
  <si>
    <t>ANKRD18B</t>
  </si>
  <si>
    <t>KRTAP3-3</t>
  </si>
  <si>
    <t>MYO1E</t>
  </si>
  <si>
    <t>BHLHA9</t>
  </si>
  <si>
    <t>MOSPD3</t>
  </si>
  <si>
    <t>NOX4</t>
  </si>
  <si>
    <t>TMEM63B</t>
  </si>
  <si>
    <t>GADD45A</t>
  </si>
  <si>
    <t>TP53I11</t>
  </si>
  <si>
    <t>MTMR7</t>
  </si>
  <si>
    <t>PHLDA3</t>
  </si>
  <si>
    <t>ABCA7</t>
  </si>
  <si>
    <t>FAM124A</t>
  </si>
  <si>
    <t>C2orf48</t>
  </si>
  <si>
    <t>KRTAP12-2</t>
  </si>
  <si>
    <t>UNG</t>
  </si>
  <si>
    <t>PCID2</t>
  </si>
  <si>
    <t>FAM222B</t>
  </si>
  <si>
    <t>NIPSNAP1</t>
  </si>
  <si>
    <t>ST6GALNAC1</t>
  </si>
  <si>
    <t>CPM</t>
  </si>
  <si>
    <t>OR4P4</t>
  </si>
  <si>
    <t>C22orf42</t>
  </si>
  <si>
    <t>RDH16</t>
  </si>
  <si>
    <t>CSNK2A2</t>
  </si>
  <si>
    <t>SLC29A3</t>
  </si>
  <si>
    <t>CCT7</t>
  </si>
  <si>
    <t>HS3ST3B1</t>
  </si>
  <si>
    <t>PLEKHM3</t>
  </si>
  <si>
    <t>IFNA21</t>
  </si>
  <si>
    <t>ALDH1A1</t>
  </si>
  <si>
    <t>PCDHB10</t>
  </si>
  <si>
    <t>SLC7A10</t>
  </si>
  <si>
    <t>KRTAP4-1</t>
  </si>
  <si>
    <t>MFNG</t>
  </si>
  <si>
    <t>UNC5B</t>
  </si>
  <si>
    <t>PAFAH1B3</t>
  </si>
  <si>
    <t>TIMM10</t>
  </si>
  <si>
    <t>LRRN4CL</t>
  </si>
  <si>
    <t>RBM26</t>
  </si>
  <si>
    <t>PPARG</t>
  </si>
  <si>
    <t>THEGL</t>
  </si>
  <si>
    <t>CALR3</t>
  </si>
  <si>
    <t>NDUFAF6</t>
  </si>
  <si>
    <t>CRYAB</t>
  </si>
  <si>
    <t>SDHAF1</t>
  </si>
  <si>
    <t>TRIM72</t>
  </si>
  <si>
    <t>MEOX2</t>
  </si>
  <si>
    <t>MBOAT4</t>
  </si>
  <si>
    <t>CLEC4M</t>
  </si>
  <si>
    <t>EPS15L1</t>
  </si>
  <si>
    <t>CEBPD</t>
  </si>
  <si>
    <t>FKBP10</t>
  </si>
  <si>
    <t>ADAMTS4</t>
  </si>
  <si>
    <t>ANPEP</t>
  </si>
  <si>
    <t>PPFIBP1</t>
  </si>
  <si>
    <t>ZNF468</t>
  </si>
  <si>
    <t>HEPACAM2</t>
  </si>
  <si>
    <t>OFCC1</t>
  </si>
  <si>
    <t>VRK3</t>
  </si>
  <si>
    <t>LEFTY2</t>
  </si>
  <si>
    <t>ANKRD30B</t>
  </si>
  <si>
    <t>GBP3</t>
  </si>
  <si>
    <t>LACC1</t>
  </si>
  <si>
    <t>CRYBA1</t>
  </si>
  <si>
    <t>NPIPB11</t>
  </si>
  <si>
    <t>FTCD</t>
  </si>
  <si>
    <t>SMPD5</t>
  </si>
  <si>
    <t>SPECC1</t>
  </si>
  <si>
    <t>FAM132A</t>
  </si>
  <si>
    <t>ZNF486</t>
  </si>
  <si>
    <t>PHKG1</t>
  </si>
  <si>
    <t>CNKSR1</t>
  </si>
  <si>
    <t>METTL2B</t>
  </si>
  <si>
    <t>CCL28</t>
  </si>
  <si>
    <t>ZSCAN22</t>
  </si>
  <si>
    <t>ATP5S</t>
  </si>
  <si>
    <t>OGG1</t>
  </si>
  <si>
    <t>CD55</t>
  </si>
  <si>
    <t>PPM1G</t>
  </si>
  <si>
    <t>SOWAHB</t>
  </si>
  <si>
    <t>ZNF180</t>
  </si>
  <si>
    <t>C19orf45</t>
  </si>
  <si>
    <t>CUL2</t>
  </si>
  <si>
    <t>MRPL30</t>
  </si>
  <si>
    <t>NT5DC2</t>
  </si>
  <si>
    <t>TRG</t>
  </si>
  <si>
    <t>EXOC3L4</t>
  </si>
  <si>
    <t>MAP3K3</t>
  </si>
  <si>
    <t>PHOSPHO2</t>
  </si>
  <si>
    <t>YPEL2</t>
  </si>
  <si>
    <t>MMP28</t>
  </si>
  <si>
    <t>ZNF350</t>
  </si>
  <si>
    <t>DCTPP1</t>
  </si>
  <si>
    <t>HNRNPUL2</t>
  </si>
  <si>
    <t>SUPT4H1</t>
  </si>
  <si>
    <t>PLD6</t>
  </si>
  <si>
    <t>SWSAP1</t>
  </si>
  <si>
    <t>FOSB</t>
  </si>
  <si>
    <t>AHSP</t>
  </si>
  <si>
    <t>WDR90</t>
  </si>
  <si>
    <t>KRTAP9-1</t>
  </si>
  <si>
    <t>BNC1</t>
  </si>
  <si>
    <t>SMAD3</t>
  </si>
  <si>
    <t>SUMO4</t>
  </si>
  <si>
    <t>KHDRBS2</t>
  </si>
  <si>
    <t>TP53RK</t>
  </si>
  <si>
    <t>CSHL1</t>
  </si>
  <si>
    <t>HABP4</t>
  </si>
  <si>
    <t>TEX9</t>
  </si>
  <si>
    <t>OR13C9</t>
  </si>
  <si>
    <t>DPP9-AS1</t>
  </si>
  <si>
    <t>CCDC144A</t>
  </si>
  <si>
    <t>DRAM1</t>
  </si>
  <si>
    <t>LIPE</t>
  </si>
  <si>
    <t>IRX5</t>
  </si>
  <si>
    <t>CREB3L3</t>
  </si>
  <si>
    <t>FAM3C</t>
  </si>
  <si>
    <t>TMEM65</t>
  </si>
  <si>
    <t>C1orf167</t>
  </si>
  <si>
    <t>FXYD7</t>
  </si>
  <si>
    <t>NLRP11</t>
  </si>
  <si>
    <t>GRK7</t>
  </si>
  <si>
    <t>ITPRIPL2</t>
  </si>
  <si>
    <t>KRTAP10-10</t>
  </si>
  <si>
    <t>CYP27B1</t>
  </si>
  <si>
    <t>IL1B</t>
  </si>
  <si>
    <t>FAM101A</t>
  </si>
  <si>
    <t>GNB1L</t>
  </si>
  <si>
    <t>PFKP</t>
  </si>
  <si>
    <t>SPTBN1</t>
  </si>
  <si>
    <t>HSD17B7</t>
  </si>
  <si>
    <t>OSER1</t>
  </si>
  <si>
    <t>TMEM196</t>
  </si>
  <si>
    <t>STAG3</t>
  </si>
  <si>
    <t>BASP1</t>
  </si>
  <si>
    <t>PRICKLE1</t>
  </si>
  <si>
    <t>RDH12</t>
  </si>
  <si>
    <t>SBDS</t>
  </si>
  <si>
    <t>NDUFAF4</t>
  </si>
  <si>
    <t>ZDHHC20</t>
  </si>
  <si>
    <t>MCOLN3</t>
  </si>
  <si>
    <t>SERPINB1</t>
  </si>
  <si>
    <t>HTRA3</t>
  </si>
  <si>
    <t>PANX1</t>
  </si>
  <si>
    <t>DYNLL2</t>
  </si>
  <si>
    <t>MARS2</t>
  </si>
  <si>
    <t>SFT2D1</t>
  </si>
  <si>
    <t>FGF23</t>
  </si>
  <si>
    <t>SNAI3</t>
  </si>
  <si>
    <t>PSG7</t>
  </si>
  <si>
    <t>RAD21L1</t>
  </si>
  <si>
    <t>EZH1</t>
  </si>
  <si>
    <t>DNAJB2</t>
  </si>
  <si>
    <t>FAM81B</t>
  </si>
  <si>
    <t>ZNF732</t>
  </si>
  <si>
    <t>CYP26C1</t>
  </si>
  <si>
    <t>SLC25A3</t>
  </si>
  <si>
    <t>ZBBX</t>
  </si>
  <si>
    <t>ANKRD13D</t>
  </si>
  <si>
    <t>ABI3</t>
  </si>
  <si>
    <t>RPN2</t>
  </si>
  <si>
    <t>LGSN</t>
  </si>
  <si>
    <t>LCE6A</t>
  </si>
  <si>
    <t>ZNHIT6</t>
  </si>
  <si>
    <t>NOTCH2</t>
  </si>
  <si>
    <t>FKBP8</t>
  </si>
  <si>
    <t>TEX43</t>
  </si>
  <si>
    <t>FAM83D</t>
  </si>
  <si>
    <t>FANCF</t>
  </si>
  <si>
    <t>ERVFRD-1</t>
  </si>
  <si>
    <t>ICAM2</t>
  </si>
  <si>
    <t>GTF3C1</t>
  </si>
  <si>
    <t>TSEN34</t>
  </si>
  <si>
    <t>ATAD3C</t>
  </si>
  <si>
    <t>HMX3</t>
  </si>
  <si>
    <t>ZFPL1</t>
  </si>
  <si>
    <t>RASL10B</t>
  </si>
  <si>
    <t>PRH2</t>
  </si>
  <si>
    <t>ANKRD9</t>
  </si>
  <si>
    <t>MYOF</t>
  </si>
  <si>
    <t>C2orf74</t>
  </si>
  <si>
    <t>GLP1R</t>
  </si>
  <si>
    <t>PLSCR2</t>
  </si>
  <si>
    <t>MSMP</t>
  </si>
  <si>
    <t>AOC2</t>
  </si>
  <si>
    <t>NOSTRIN</t>
  </si>
  <si>
    <t>FBXL4</t>
  </si>
  <si>
    <t>PSG1</t>
  </si>
  <si>
    <t>RELL1</t>
  </si>
  <si>
    <t>VASN</t>
  </si>
  <si>
    <t>PKP2</t>
  </si>
  <si>
    <t>TEX12</t>
  </si>
  <si>
    <t>TFG</t>
  </si>
  <si>
    <t>CALCA</t>
  </si>
  <si>
    <t>TPD52L1</t>
  </si>
  <si>
    <t>ZNF442</t>
  </si>
  <si>
    <t>EMC4</t>
  </si>
  <si>
    <t>IL27RA</t>
  </si>
  <si>
    <t>EPHA6</t>
  </si>
  <si>
    <t>TMEM212</t>
  </si>
  <si>
    <t>DCSTAMP</t>
  </si>
  <si>
    <t>CAPN2</t>
  </si>
  <si>
    <t>CELA2A</t>
  </si>
  <si>
    <t>UBE2J1</t>
  </si>
  <si>
    <t>ERVV-1</t>
  </si>
  <si>
    <t>LAPTM4B</t>
  </si>
  <si>
    <t>UTP3</t>
  </si>
  <si>
    <t>BTBD19</t>
  </si>
  <si>
    <t>UBXN11</t>
  </si>
  <si>
    <t>HECTD3</t>
  </si>
  <si>
    <t>RSL1D1</t>
  </si>
  <si>
    <t>GHSR</t>
  </si>
  <si>
    <t>TXNDC11</t>
  </si>
  <si>
    <t>PEX11G</t>
  </si>
  <si>
    <t>ZNF596</t>
  </si>
  <si>
    <t>SMEK2</t>
  </si>
  <si>
    <t>PSG3</t>
  </si>
  <si>
    <t>ZNF25</t>
  </si>
  <si>
    <t>IFIT5</t>
  </si>
  <si>
    <t>RRP9</t>
  </si>
  <si>
    <t>EPSTI1</t>
  </si>
  <si>
    <t>RER1</t>
  </si>
  <si>
    <t>HEBP2</t>
  </si>
  <si>
    <t>CSRNP2</t>
  </si>
  <si>
    <t>CLDN14</t>
  </si>
  <si>
    <t>OR10H5</t>
  </si>
  <si>
    <t>C17orf50</t>
  </si>
  <si>
    <t>ACOXL</t>
  </si>
  <si>
    <t>POU4F3</t>
  </si>
  <si>
    <t>OR10H4</t>
  </si>
  <si>
    <t>ACOX1</t>
  </si>
  <si>
    <t>CSNK1D</t>
  </si>
  <si>
    <t>PRKACA</t>
  </si>
  <si>
    <t>CIART</t>
  </si>
  <si>
    <t>SPATA18</t>
  </si>
  <si>
    <t>SAT2</t>
  </si>
  <si>
    <t>QTRTD1</t>
  </si>
  <si>
    <t>C1orf185</t>
  </si>
  <si>
    <t>ANXA1</t>
  </si>
  <si>
    <t>SOCS5</t>
  </si>
  <si>
    <t>MAP3K8</t>
  </si>
  <si>
    <t>ZNF880</t>
  </si>
  <si>
    <t>CYP2C8</t>
  </si>
  <si>
    <t>KIAA1143</t>
  </si>
  <si>
    <t>FAM210B</t>
  </si>
  <si>
    <t>PPP1R1B</t>
  </si>
  <si>
    <t>LRRC38</t>
  </si>
  <si>
    <t>TMEM204</t>
  </si>
  <si>
    <t>OR1A2</t>
  </si>
  <si>
    <t>ERG</t>
  </si>
  <si>
    <t>SCARA5</t>
  </si>
  <si>
    <t>SH2D1B</t>
  </si>
  <si>
    <t>YAF2</t>
  </si>
  <si>
    <t>PTHLH</t>
  </si>
  <si>
    <t>UCK2</t>
  </si>
  <si>
    <t>FNIP2</t>
  </si>
  <si>
    <t>GSX1</t>
  </si>
  <si>
    <t>ERAP1</t>
  </si>
  <si>
    <t>FOXN4</t>
  </si>
  <si>
    <t>TMEM230</t>
  </si>
  <si>
    <t>TP53AIP1</t>
  </si>
  <si>
    <t>DNASE2B</t>
  </si>
  <si>
    <t>ADGRG6</t>
  </si>
  <si>
    <t>ADAMTS6</t>
  </si>
  <si>
    <t>ZBTB44</t>
  </si>
  <si>
    <t>GNPDA1</t>
  </si>
  <si>
    <t>SAP30L</t>
  </si>
  <si>
    <t>EAF1</t>
  </si>
  <si>
    <t>LPPR4</t>
  </si>
  <si>
    <t>SPATA9</t>
  </si>
  <si>
    <t>IPO4</t>
  </si>
  <si>
    <t>SYNE3</t>
  </si>
  <si>
    <t>NLRP3</t>
  </si>
  <si>
    <t>HAO1</t>
  </si>
  <si>
    <t>P4HA3</t>
  </si>
  <si>
    <t>REC8</t>
  </si>
  <si>
    <t>KCTD5</t>
  </si>
  <si>
    <t>COL4A3</t>
  </si>
  <si>
    <t>RRP7A</t>
  </si>
  <si>
    <t>TMEM194A</t>
  </si>
  <si>
    <t>PRKAA2</t>
  </si>
  <si>
    <t>TIMM10B</t>
  </si>
  <si>
    <t>LOC101928193</t>
  </si>
  <si>
    <t>CCND2</t>
  </si>
  <si>
    <t>SLC1A6</t>
  </si>
  <si>
    <t>SHPRH</t>
  </si>
  <si>
    <t>TPCN2</t>
  </si>
  <si>
    <t>C16orf72</t>
  </si>
  <si>
    <t>G6PC2</t>
  </si>
  <si>
    <t>CHD5</t>
  </si>
  <si>
    <t>THNSL1</t>
  </si>
  <si>
    <t>IMPG1</t>
  </si>
  <si>
    <t>UGT1A5</t>
  </si>
  <si>
    <t>ABCG8</t>
  </si>
  <si>
    <t>ZNF211</t>
  </si>
  <si>
    <t>PI4KB</t>
  </si>
  <si>
    <t>ZP3</t>
  </si>
  <si>
    <t>SIRT5</t>
  </si>
  <si>
    <t>ARPP19</t>
  </si>
  <si>
    <t>MYO9B</t>
  </si>
  <si>
    <t>NPIPB4</t>
  </si>
  <si>
    <t>LIN37</t>
  </si>
  <si>
    <t>DYNC2H1</t>
  </si>
  <si>
    <t>SFTPC</t>
  </si>
  <si>
    <t>ECHDC3</t>
  </si>
  <si>
    <t>PDXK</t>
  </si>
  <si>
    <t>TNFAIP6</t>
  </si>
  <si>
    <t>ZNF426</t>
  </si>
  <si>
    <t>ARHGAP32</t>
  </si>
  <si>
    <t>CYB561D1</t>
  </si>
  <si>
    <t>UPB1</t>
  </si>
  <si>
    <t>UGT1A7</t>
  </si>
  <si>
    <t>MMP20</t>
  </si>
  <si>
    <t>CSF2RB</t>
  </si>
  <si>
    <t>DGCR8</t>
  </si>
  <si>
    <t>CNKSR3</t>
  </si>
  <si>
    <t>FOSL1</t>
  </si>
  <si>
    <t>UGT1A1</t>
  </si>
  <si>
    <t>ATPAF1</t>
  </si>
  <si>
    <t>FAM229B</t>
  </si>
  <si>
    <t>ZNF283</t>
  </si>
  <si>
    <t>LRMP</t>
  </si>
  <si>
    <t>QPCTL</t>
  </si>
  <si>
    <t>GNAT3</t>
  </si>
  <si>
    <t>PIP5KL1</t>
  </si>
  <si>
    <t>PRAM1</t>
  </si>
  <si>
    <t>C5orf51</t>
  </si>
  <si>
    <t>SCO1</t>
  </si>
  <si>
    <t>EAPP</t>
  </si>
  <si>
    <t>C2orf57</t>
  </si>
  <si>
    <t>ZNF319</t>
  </si>
  <si>
    <t>UGT2A2</t>
  </si>
  <si>
    <t>BIN1</t>
  </si>
  <si>
    <t>MCOLN2</t>
  </si>
  <si>
    <t>LVRN</t>
  </si>
  <si>
    <t>MTHFSD</t>
  </si>
  <si>
    <t>HJURP</t>
  </si>
  <si>
    <t>RPN1</t>
  </si>
  <si>
    <t>CPPED1</t>
  </si>
  <si>
    <t>RAB30</t>
  </si>
  <si>
    <t>CA9</t>
  </si>
  <si>
    <t>OR2T4</t>
  </si>
  <si>
    <t>RNF135</t>
  </si>
  <si>
    <t>FAM69B</t>
  </si>
  <si>
    <t>MESP1</t>
  </si>
  <si>
    <t>PFKM</t>
  </si>
  <si>
    <t>ERLIN2</t>
  </si>
  <si>
    <t>AQP4</t>
  </si>
  <si>
    <t>LOC402269</t>
  </si>
  <si>
    <t>NOXRED1</t>
  </si>
  <si>
    <t>PDXP</t>
  </si>
  <si>
    <t>CRMP1</t>
  </si>
  <si>
    <t>DBP</t>
  </si>
  <si>
    <t>PDPK1</t>
  </si>
  <si>
    <t>SIRPB2</t>
  </si>
  <si>
    <t>MC5R</t>
  </si>
  <si>
    <t>UGT2A1</t>
  </si>
  <si>
    <t>CTSW</t>
  </si>
  <si>
    <t>IL5</t>
  </si>
  <si>
    <t>TRPA1</t>
  </si>
  <si>
    <t>NDUFS6</t>
  </si>
  <si>
    <t>PFDN2</t>
  </si>
  <si>
    <t>FAM209B</t>
  </si>
  <si>
    <t>SNX17</t>
  </si>
  <si>
    <t>PCDHB12</t>
  </si>
  <si>
    <t>GAST</t>
  </si>
  <si>
    <t>LAMTOR3</t>
  </si>
  <si>
    <t>SMC3</t>
  </si>
  <si>
    <t>STAM</t>
  </si>
  <si>
    <t>OR5H15</t>
  </si>
  <si>
    <t>CD3E</t>
  </si>
  <si>
    <t>USP8</t>
  </si>
  <si>
    <t>FAM83H</t>
  </si>
  <si>
    <t>NAP1L4</t>
  </si>
  <si>
    <t>PTGDS</t>
  </si>
  <si>
    <t>OR51M1</t>
  </si>
  <si>
    <t>CD200R1L</t>
  </si>
  <si>
    <t>DOCK7</t>
  </si>
  <si>
    <t>CNOT11</t>
  </si>
  <si>
    <t>NRROS</t>
  </si>
  <si>
    <t>SCN7A</t>
  </si>
  <si>
    <t>SCD5</t>
  </si>
  <si>
    <t>KRT19</t>
  </si>
  <si>
    <t>OAS3</t>
  </si>
  <si>
    <t>CMTM8</t>
  </si>
  <si>
    <t>PILRA</t>
  </si>
  <si>
    <t>CEBPG</t>
  </si>
  <si>
    <t>HCST</t>
  </si>
  <si>
    <t>BTBD10</t>
  </si>
  <si>
    <t>TARP</t>
  </si>
  <si>
    <t>MMP2</t>
  </si>
  <si>
    <t>OTOA</t>
  </si>
  <si>
    <t>C17orf77</t>
  </si>
  <si>
    <t>KRTAP2-4</t>
  </si>
  <si>
    <t>SET</t>
  </si>
  <si>
    <t>APBA3</t>
  </si>
  <si>
    <t>GDNF</t>
  </si>
  <si>
    <t>GPR108</t>
  </si>
  <si>
    <t>GPATCH11</t>
  </si>
  <si>
    <t>SPIRE1</t>
  </si>
  <si>
    <t>CCDC57</t>
  </si>
  <si>
    <t>FTL</t>
  </si>
  <si>
    <t>PMM2</t>
  </si>
  <si>
    <t>FBXW9</t>
  </si>
  <si>
    <t>MKKS</t>
  </si>
  <si>
    <t>MZT2A</t>
  </si>
  <si>
    <t>CERKL</t>
  </si>
  <si>
    <t>FAM25A</t>
  </si>
  <si>
    <t>ARMC5</t>
  </si>
  <si>
    <t>DOK1</t>
  </si>
  <si>
    <t>FLJ20712</t>
  </si>
  <si>
    <t>RCL1</t>
  </si>
  <si>
    <t>NUTM1</t>
  </si>
  <si>
    <t>TJP1</t>
  </si>
  <si>
    <t>PLA2G4A</t>
  </si>
  <si>
    <t>RUSC1</t>
  </si>
  <si>
    <t>FEM1A</t>
  </si>
  <si>
    <t>TRPM5</t>
  </si>
  <si>
    <t>PNKP</t>
  </si>
  <si>
    <t>TMSB10</t>
  </si>
  <si>
    <t>ZSWIM2</t>
  </si>
  <si>
    <t>PIGB</t>
  </si>
  <si>
    <t>PODXL</t>
  </si>
  <si>
    <t>IFFO2</t>
  </si>
  <si>
    <t>LDLRAP1</t>
  </si>
  <si>
    <t>CCR10</t>
  </si>
  <si>
    <t>KRT79</t>
  </si>
  <si>
    <t>TYR</t>
  </si>
  <si>
    <t>PLBD1</t>
  </si>
  <si>
    <t>SFT2D2</t>
  </si>
  <si>
    <t>FAM161A</t>
  </si>
  <si>
    <t>PDXDC1</t>
  </si>
  <si>
    <t>CDHR1</t>
  </si>
  <si>
    <t>NR1H4</t>
  </si>
  <si>
    <t>HDAC11</t>
  </si>
  <si>
    <t>HEXA</t>
  </si>
  <si>
    <t>ZNF835</t>
  </si>
  <si>
    <t>FHL5</t>
  </si>
  <si>
    <t>HOXA5</t>
  </si>
  <si>
    <t>F2RL3</t>
  </si>
  <si>
    <t>SOD1</t>
  </si>
  <si>
    <t>SLX4IP</t>
  </si>
  <si>
    <t>OR6X1</t>
  </si>
  <si>
    <t>GMCL1</t>
  </si>
  <si>
    <t>VPS13D</t>
  </si>
  <si>
    <t>EYA1</t>
  </si>
  <si>
    <t>KIN</t>
  </si>
  <si>
    <t>EPS15</t>
  </si>
  <si>
    <t>PSG6</t>
  </si>
  <si>
    <t>ACTRT3</t>
  </si>
  <si>
    <t>AP2B1</t>
  </si>
  <si>
    <t>CORO1C</t>
  </si>
  <si>
    <t>MAP3K6</t>
  </si>
  <si>
    <t>NETO1</t>
  </si>
  <si>
    <t>MLYCD</t>
  </si>
  <si>
    <t>FNTB</t>
  </si>
  <si>
    <t>ZNF680</t>
  </si>
  <si>
    <t>MPZL1</t>
  </si>
  <si>
    <t>TAS2R39</t>
  </si>
  <si>
    <t>ERICH3</t>
  </si>
  <si>
    <t>CNR1</t>
  </si>
  <si>
    <t>DENND1C</t>
  </si>
  <si>
    <t>WSCD1</t>
  </si>
  <si>
    <t>TTR</t>
  </si>
  <si>
    <t>TBX4</t>
  </si>
  <si>
    <t>CHGB</t>
  </si>
  <si>
    <t>CASS4</t>
  </si>
  <si>
    <t>C9</t>
  </si>
  <si>
    <t>GRID2IP</t>
  </si>
  <si>
    <t>TCERG1L</t>
  </si>
  <si>
    <t>ZNF581</t>
  </si>
  <si>
    <t>TUBG1</t>
  </si>
  <si>
    <t>HIST1H4E</t>
  </si>
  <si>
    <t>RAD51C</t>
  </si>
  <si>
    <t>IL1RN</t>
  </si>
  <si>
    <t>UGT1A9</t>
  </si>
  <si>
    <t>SNTB1</t>
  </si>
  <si>
    <t>AARD</t>
  </si>
  <si>
    <t>DDX52</t>
  </si>
  <si>
    <t>KRTAP19-4</t>
  </si>
  <si>
    <t>RAET1L</t>
  </si>
  <si>
    <t>OSTM1</t>
  </si>
  <si>
    <t>NTF3</t>
  </si>
  <si>
    <t>LCP1</t>
  </si>
  <si>
    <t>CXCL2</t>
  </si>
  <si>
    <t>UCK1</t>
  </si>
  <si>
    <t>RUNX1</t>
  </si>
  <si>
    <t>CALY</t>
  </si>
  <si>
    <t>VEZT</t>
  </si>
  <si>
    <t>SUV420H2</t>
  </si>
  <si>
    <t>SLAMF9</t>
  </si>
  <si>
    <t>SDR42E1</t>
  </si>
  <si>
    <t>DBH</t>
  </si>
  <si>
    <t>MTIF3</t>
  </si>
  <si>
    <t>ZNF300</t>
  </si>
  <si>
    <t>LOC440292</t>
  </si>
  <si>
    <t>RPS27A</t>
  </si>
  <si>
    <t>PRB1</t>
  </si>
  <si>
    <t>ANP32E</t>
  </si>
  <si>
    <t>DEFB119</t>
  </si>
  <si>
    <t>JADE1</t>
  </si>
  <si>
    <t>ESCO2</t>
  </si>
  <si>
    <t>PPIC</t>
  </si>
  <si>
    <t>RBSN</t>
  </si>
  <si>
    <t>HUS1B</t>
  </si>
  <si>
    <t>BPHL</t>
  </si>
  <si>
    <t>AGPAT2</t>
  </si>
  <si>
    <t>MYH14</t>
  </si>
  <si>
    <t>ZNF83</t>
  </si>
  <si>
    <t>RHOT2</t>
  </si>
  <si>
    <t>MYOZ2</t>
  </si>
  <si>
    <t>TATDN2</t>
  </si>
  <si>
    <t>C10orf126</t>
  </si>
  <si>
    <t>NPFFR1</t>
  </si>
  <si>
    <t>TGDS</t>
  </si>
  <si>
    <t>CDK8</t>
  </si>
  <si>
    <t>JAKMIP2</t>
  </si>
  <si>
    <t>NKX2-2</t>
  </si>
  <si>
    <t>BLOC1S3</t>
  </si>
  <si>
    <t>PRKAR1B</t>
  </si>
  <si>
    <t>ISG20L2</t>
  </si>
  <si>
    <t>GGH</t>
  </si>
  <si>
    <t>DNTTIP2</t>
  </si>
  <si>
    <t>ANKRD13C</t>
  </si>
  <si>
    <t>SUOX</t>
  </si>
  <si>
    <t>ADAMTS1</t>
  </si>
  <si>
    <t>ATP9A</t>
  </si>
  <si>
    <t>ATG12</t>
  </si>
  <si>
    <t>AP4B1</t>
  </si>
  <si>
    <t>SPTSSA</t>
  </si>
  <si>
    <t>ADAT2</t>
  </si>
  <si>
    <t>ZNF648</t>
  </si>
  <si>
    <t>OC90</t>
  </si>
  <si>
    <t>TTC3</t>
  </si>
  <si>
    <t>IL17B</t>
  </si>
  <si>
    <t>FAM104A</t>
  </si>
  <si>
    <t>ADAMTS9</t>
  </si>
  <si>
    <t>RSBN1L</t>
  </si>
  <si>
    <t>KRTAP1-3</t>
  </si>
  <si>
    <t>SLC22A12</t>
  </si>
  <si>
    <t>OVCH1</t>
  </si>
  <si>
    <t>SPG20</t>
  </si>
  <si>
    <t>AMBN</t>
  </si>
  <si>
    <t>PRR18</t>
  </si>
  <si>
    <t>PPAT</t>
  </si>
  <si>
    <t>HELZ</t>
  </si>
  <si>
    <t>TMEM14B</t>
  </si>
  <si>
    <t>SLC22A11</t>
  </si>
  <si>
    <t>MANBAL</t>
  </si>
  <si>
    <t>OR5L2</t>
  </si>
  <si>
    <t>KRT77</t>
  </si>
  <si>
    <t>AADACL3</t>
  </si>
  <si>
    <t>SNURF</t>
  </si>
  <si>
    <t>ANXA4</t>
  </si>
  <si>
    <t>OR2A5</t>
  </si>
  <si>
    <t>HNF1A</t>
  </si>
  <si>
    <t>SEMA4B</t>
  </si>
  <si>
    <t>CLDN8</t>
  </si>
  <si>
    <t>CIB2</t>
  </si>
  <si>
    <t>PRSS41</t>
  </si>
  <si>
    <t>OR10G9</t>
  </si>
  <si>
    <t>LIM2</t>
  </si>
  <si>
    <t>UBN2</t>
  </si>
  <si>
    <t>PTGER2</t>
  </si>
  <si>
    <t>NKX2-5</t>
  </si>
  <si>
    <t>GALR3</t>
  </si>
  <si>
    <t>B4GALT1</t>
  </si>
  <si>
    <t>SLAMF6</t>
  </si>
  <si>
    <t>FOXF2</t>
  </si>
  <si>
    <t>PLEKHO1</t>
  </si>
  <si>
    <t>RNF7</t>
  </si>
  <si>
    <t>GSTA2</t>
  </si>
  <si>
    <t>C6orf141</t>
  </si>
  <si>
    <t>TMEM145</t>
  </si>
  <si>
    <t>IL18BP</t>
  </si>
  <si>
    <t>E2F3</t>
  </si>
  <si>
    <t>COPS8</t>
  </si>
  <si>
    <t>LMF2</t>
  </si>
  <si>
    <t>NUP155</t>
  </si>
  <si>
    <t>TMEM246</t>
  </si>
  <si>
    <t>INSL5</t>
  </si>
  <si>
    <t>SMDT1</t>
  </si>
  <si>
    <t>STK31</t>
  </si>
  <si>
    <t>M1AP</t>
  </si>
  <si>
    <t>H2AFY</t>
  </si>
  <si>
    <t>GBP2</t>
  </si>
  <si>
    <t>ATP2C1</t>
  </si>
  <si>
    <t>NSMCE2</t>
  </si>
  <si>
    <t>GCH1</t>
  </si>
  <si>
    <t>RCBTB1</t>
  </si>
  <si>
    <t>OLIG2</t>
  </si>
  <si>
    <t>HSP90AA1</t>
  </si>
  <si>
    <t>TNFRSF10D</t>
  </si>
  <si>
    <t>SLC17A5</t>
  </si>
  <si>
    <t>BRIX1</t>
  </si>
  <si>
    <t>IL23R</t>
  </si>
  <si>
    <t>CEP170B</t>
  </si>
  <si>
    <t>BMP8B</t>
  </si>
  <si>
    <t>TEX38</t>
  </si>
  <si>
    <t>FMO5</t>
  </si>
  <si>
    <t>SH3GLB2</t>
  </si>
  <si>
    <t>CYB5R3</t>
  </si>
  <si>
    <t>PTPDC1</t>
  </si>
  <si>
    <t>DPPA4</t>
  </si>
  <si>
    <t>CCDC6</t>
  </si>
  <si>
    <t>ZNF208</t>
  </si>
  <si>
    <t>PLK4</t>
  </si>
  <si>
    <t>SLC8B1</t>
  </si>
  <si>
    <t>RHAG</t>
  </si>
  <si>
    <t>CORIN</t>
  </si>
  <si>
    <t>ODF4</t>
  </si>
  <si>
    <t>CFAP43</t>
  </si>
  <si>
    <t>OR5M1</t>
  </si>
  <si>
    <t>GGPS1</t>
  </si>
  <si>
    <t>SH3GL2</t>
  </si>
  <si>
    <t>MYL6B</t>
  </si>
  <si>
    <t>CD84</t>
  </si>
  <si>
    <t>PHACTR2</t>
  </si>
  <si>
    <t>EDDM3A</t>
  </si>
  <si>
    <t>PUF60</t>
  </si>
  <si>
    <t>OR2L3</t>
  </si>
  <si>
    <t>CAPN11</t>
  </si>
  <si>
    <t>ASCL3</t>
  </si>
  <si>
    <t>TBATA</t>
  </si>
  <si>
    <t>CMA1</t>
  </si>
  <si>
    <t>CCR5</t>
  </si>
  <si>
    <t>CIB3</t>
  </si>
  <si>
    <t>MOCS1</t>
  </si>
  <si>
    <t>CEACAM4</t>
  </si>
  <si>
    <t>DLEC1</t>
  </si>
  <si>
    <t>C19orf81</t>
  </si>
  <si>
    <t>UPP1</t>
  </si>
  <si>
    <t>SLC16A11</t>
  </si>
  <si>
    <t>TSKS</t>
  </si>
  <si>
    <t>GTPBP8</t>
  </si>
  <si>
    <t>JAGN1</t>
  </si>
  <si>
    <t>SSC4D</t>
  </si>
  <si>
    <t>YWHAH</t>
  </si>
  <si>
    <t>SHE</t>
  </si>
  <si>
    <t>FANCE</t>
  </si>
  <si>
    <t>RBP7</t>
  </si>
  <si>
    <t>OR1L4</t>
  </si>
  <si>
    <t>FYTTD1</t>
  </si>
  <si>
    <t>WDR19</t>
  </si>
  <si>
    <t>PARVG</t>
  </si>
  <si>
    <t>NFYC</t>
  </si>
  <si>
    <t>C5orf63</t>
  </si>
  <si>
    <t>LSM11</t>
  </si>
  <si>
    <t>NMUR1</t>
  </si>
  <si>
    <t>TOMM7</t>
  </si>
  <si>
    <t>PGM3</t>
  </si>
  <si>
    <t>TTC22</t>
  </si>
  <si>
    <t>CCSER2</t>
  </si>
  <si>
    <t>CFHR3</t>
  </si>
  <si>
    <t>KRTAP10-8</t>
  </si>
  <si>
    <t>BRF1</t>
  </si>
  <si>
    <t>FAM129A</t>
  </si>
  <si>
    <t>DBT</t>
  </si>
  <si>
    <t>RASGEF1A</t>
  </si>
  <si>
    <t>COL28A1</t>
  </si>
  <si>
    <t>GPR157</t>
  </si>
  <si>
    <t>MYO1H</t>
  </si>
  <si>
    <t>SCRG1</t>
  </si>
  <si>
    <t>PLK3</t>
  </si>
  <si>
    <t>CREM</t>
  </si>
  <si>
    <t>C18orf63</t>
  </si>
  <si>
    <t>PTPRCAP</t>
  </si>
  <si>
    <t>ITLN1</t>
  </si>
  <si>
    <t>OCEL1</t>
  </si>
  <si>
    <t>PROB1</t>
  </si>
  <si>
    <t>CAPN9</t>
  </si>
  <si>
    <t>OR6A2</t>
  </si>
  <si>
    <t>SGTB</t>
  </si>
  <si>
    <t>CLIP3</t>
  </si>
  <si>
    <t>WNT5B</t>
  </si>
  <si>
    <t>NEK10</t>
  </si>
  <si>
    <t>LOC648044</t>
  </si>
  <si>
    <t>IL12A</t>
  </si>
  <si>
    <t>TSHZ1</t>
  </si>
  <si>
    <t>AK2</t>
  </si>
  <si>
    <t>IGDCC4</t>
  </si>
  <si>
    <t>ZNF415</t>
  </si>
  <si>
    <t>RNF149</t>
  </si>
  <si>
    <t>HES2</t>
  </si>
  <si>
    <t>GPR139</t>
  </si>
  <si>
    <t>LOC101927855</t>
  </si>
  <si>
    <t>MICU3</t>
  </si>
  <si>
    <t>PGK2</t>
  </si>
  <si>
    <t>PLCL1</t>
  </si>
  <si>
    <t>TEX19</t>
  </si>
  <si>
    <t>LRRC31</t>
  </si>
  <si>
    <t>GGCT</t>
  </si>
  <si>
    <t>AKAP3</t>
  </si>
  <si>
    <t>P2RX7</t>
  </si>
  <si>
    <t>OR4F15</t>
  </si>
  <si>
    <t>RPS6KA2</t>
  </si>
  <si>
    <t>ARSJ</t>
  </si>
  <si>
    <t>COL8A1</t>
  </si>
  <si>
    <t>SERPINA4</t>
  </si>
  <si>
    <t>FBXO9</t>
  </si>
  <si>
    <t>KIF16B</t>
  </si>
  <si>
    <t>PCDH18</t>
  </si>
  <si>
    <t>CABP4</t>
  </si>
  <si>
    <t>PABPN1L</t>
  </si>
  <si>
    <t>ZNF626</t>
  </si>
  <si>
    <t>RALGAPA1</t>
  </si>
  <si>
    <t>MSANTD3</t>
  </si>
  <si>
    <t>ZNF610</t>
  </si>
  <si>
    <t>KLHDC8A</t>
  </si>
  <si>
    <t>ABLIM3</t>
  </si>
  <si>
    <t>PDIA4</t>
  </si>
  <si>
    <t>FOXK2</t>
  </si>
  <si>
    <t>COQ2</t>
  </si>
  <si>
    <t>HLA-DRA</t>
  </si>
  <si>
    <t>MDN1</t>
  </si>
  <si>
    <t>ARPC4-TTLL3</t>
  </si>
  <si>
    <t>TMEM176B</t>
  </si>
  <si>
    <t>OR51A4</t>
  </si>
  <si>
    <t>LOC441098</t>
  </si>
  <si>
    <t>RALGAPA2</t>
  </si>
  <si>
    <t>RPL36</t>
  </si>
  <si>
    <t>TTLL10</t>
  </si>
  <si>
    <t>CNTNAP3</t>
  </si>
  <si>
    <t>LCN10</t>
  </si>
  <si>
    <t>ARL1</t>
  </si>
  <si>
    <t>C4orf29</t>
  </si>
  <si>
    <t>KRTAP27-1</t>
  </si>
  <si>
    <t>P2RX4</t>
  </si>
  <si>
    <t>LMAN2</t>
  </si>
  <si>
    <t>TRAF4</t>
  </si>
  <si>
    <t>MYCBPAP</t>
  </si>
  <si>
    <t>AFP</t>
  </si>
  <si>
    <t>CCDC115</t>
  </si>
  <si>
    <t>TMEM126B</t>
  </si>
  <si>
    <t>PGBD3</t>
  </si>
  <si>
    <t>HSBP1</t>
  </si>
  <si>
    <t>KLHL23</t>
  </si>
  <si>
    <t>GPR15</t>
  </si>
  <si>
    <t>NIPA2</t>
  </si>
  <si>
    <t>MMADHC</t>
  </si>
  <si>
    <t>RLBP1</t>
  </si>
  <si>
    <t>MAGEF1</t>
  </si>
  <si>
    <t>ENPP2</t>
  </si>
  <si>
    <t>ABRACL</t>
  </si>
  <si>
    <t>EQTN</t>
  </si>
  <si>
    <t>BARHL1</t>
  </si>
  <si>
    <t>BRAT1</t>
  </si>
  <si>
    <t>SERPINA5</t>
  </si>
  <si>
    <t>TMEM8C</t>
  </si>
  <si>
    <t>SIRPG</t>
  </si>
  <si>
    <t>ZNF91</t>
  </si>
  <si>
    <t>JUN</t>
  </si>
  <si>
    <t>ZNF783</t>
  </si>
  <si>
    <t>CCDC58</t>
  </si>
  <si>
    <t>FBXW11</t>
  </si>
  <si>
    <t>GPBP1L1</t>
  </si>
  <si>
    <t>PI16</t>
  </si>
  <si>
    <t>MFSD8</t>
  </si>
  <si>
    <t>CFAP52</t>
  </si>
  <si>
    <t>ABO</t>
  </si>
  <si>
    <t>SHD</t>
  </si>
  <si>
    <t>TMEM237</t>
  </si>
  <si>
    <t>LOC728715</t>
  </si>
  <si>
    <t>SLC6A6</t>
  </si>
  <si>
    <t>CD207</t>
  </si>
  <si>
    <t>PCDHAC2</t>
  </si>
  <si>
    <t>CFAP57</t>
  </si>
  <si>
    <t>FAM20C</t>
  </si>
  <si>
    <t>DGCR6L</t>
  </si>
  <si>
    <t>ERN1</t>
  </si>
  <si>
    <t>C17orf49</t>
  </si>
  <si>
    <t>CEMP1</t>
  </si>
  <si>
    <t>SNPH</t>
  </si>
  <si>
    <t>CAPRIN2</t>
  </si>
  <si>
    <t>PITX3</t>
  </si>
  <si>
    <t>CHRNG</t>
  </si>
  <si>
    <t>TRIM21</t>
  </si>
  <si>
    <t>FAM83A</t>
  </si>
  <si>
    <t>NKX2-6</t>
  </si>
  <si>
    <t>ODF3B</t>
  </si>
  <si>
    <t>EXT1</t>
  </si>
  <si>
    <t>PRPF4B</t>
  </si>
  <si>
    <t>CDX2</t>
  </si>
  <si>
    <t>F11R</t>
  </si>
  <si>
    <t>RBM4B</t>
  </si>
  <si>
    <t>QRICH2</t>
  </si>
  <si>
    <t>EMP2</t>
  </si>
  <si>
    <t>C6orf120</t>
  </si>
  <si>
    <t>MOGAT2</t>
  </si>
  <si>
    <t>RPL28</t>
  </si>
  <si>
    <t>MAX</t>
  </si>
  <si>
    <t>SYNJ1</t>
  </si>
  <si>
    <t>IDO2</t>
  </si>
  <si>
    <t>TRAM1L1</t>
  </si>
  <si>
    <t>ATP13A5</t>
  </si>
  <si>
    <t>PLEKHH3</t>
  </si>
  <si>
    <t>ADAM9</t>
  </si>
  <si>
    <t>RGS7BP</t>
  </si>
  <si>
    <t>TESC</t>
  </si>
  <si>
    <t>IL15RA</t>
  </si>
  <si>
    <t>C1QTNF6</t>
  </si>
  <si>
    <t>PABPC1</t>
  </si>
  <si>
    <t>POLN</t>
  </si>
  <si>
    <t>TNPO2</t>
  </si>
  <si>
    <t>SQLE</t>
  </si>
  <si>
    <t>C3orf67</t>
  </si>
  <si>
    <t>ID2</t>
  </si>
  <si>
    <t>SLC6A4</t>
  </si>
  <si>
    <t>SLC31A2</t>
  </si>
  <si>
    <t>AGR2</t>
  </si>
  <si>
    <t>QRFPR</t>
  </si>
  <si>
    <t>TSACC</t>
  </si>
  <si>
    <t>ATP8B3</t>
  </si>
  <si>
    <t>MUC19</t>
  </si>
  <si>
    <t>RNF144A</t>
  </si>
  <si>
    <t>SYNGR2</t>
  </si>
  <si>
    <t>HPGD</t>
  </si>
  <si>
    <t>GYS2</t>
  </si>
  <si>
    <t>EVL</t>
  </si>
  <si>
    <t>LARS2</t>
  </si>
  <si>
    <t>LETM1</t>
  </si>
  <si>
    <t>ABI3BP</t>
  </si>
  <si>
    <t>METRN</t>
  </si>
  <si>
    <t>CACNB4</t>
  </si>
  <si>
    <t>TMEM217</t>
  </si>
  <si>
    <t>KRTAP4-4</t>
  </si>
  <si>
    <t>SPPL2A</t>
  </si>
  <si>
    <t>HERC3</t>
  </si>
  <si>
    <t>KLK6</t>
  </si>
  <si>
    <t>ADORA2A</t>
  </si>
  <si>
    <t>OR51B6</t>
  </si>
  <si>
    <t>RSPO4</t>
  </si>
  <si>
    <t>SLC26A4</t>
  </si>
  <si>
    <t>COX11</t>
  </si>
  <si>
    <t>RFC4</t>
  </si>
  <si>
    <t>KIF21A</t>
  </si>
  <si>
    <t>PPP1R3E</t>
  </si>
  <si>
    <t>C3</t>
  </si>
  <si>
    <t>ANAPC15</t>
  </si>
  <si>
    <t>SPACA1</t>
  </si>
  <si>
    <t>C2orf27A</t>
  </si>
  <si>
    <t>PHF7</t>
  </si>
  <si>
    <t>CHMP1B</t>
  </si>
  <si>
    <t>SH2D7</t>
  </si>
  <si>
    <t>TRAF5</t>
  </si>
  <si>
    <t>C22orf29</t>
  </si>
  <si>
    <t>AKR1C4</t>
  </si>
  <si>
    <t>TRIM44</t>
  </si>
  <si>
    <t>TIFA</t>
  </si>
  <si>
    <t>RCE1</t>
  </si>
  <si>
    <t>CYP26A1</t>
  </si>
  <si>
    <t>ZNF827</t>
  </si>
  <si>
    <t>PMP2</t>
  </si>
  <si>
    <t>CETP</t>
  </si>
  <si>
    <t>ZNF395</t>
  </si>
  <si>
    <t>CEP192</t>
  </si>
  <si>
    <t>HOXB7</t>
  </si>
  <si>
    <t>RNF157</t>
  </si>
  <si>
    <t>SLC25A11</t>
  </si>
  <si>
    <t>SAP30</t>
  </si>
  <si>
    <t>DEFA5</t>
  </si>
  <si>
    <t>CXCL16</t>
  </si>
  <si>
    <t>PRDM10</t>
  </si>
  <si>
    <t>OCIAD2</t>
  </si>
  <si>
    <t>SP140</t>
  </si>
  <si>
    <t>GPR153</t>
  </si>
  <si>
    <t>SLC36A1</t>
  </si>
  <si>
    <t>CCDC140</t>
  </si>
  <si>
    <t>GNE</t>
  </si>
  <si>
    <t>KIAA0226L</t>
  </si>
  <si>
    <t>TTLL3</t>
  </si>
  <si>
    <t>BEND3</t>
  </si>
  <si>
    <t>FSD1L</t>
  </si>
  <si>
    <t>LRRC45</t>
  </si>
  <si>
    <t>XCR1</t>
  </si>
  <si>
    <t>SLC16A10</t>
  </si>
  <si>
    <t>TMEM9B</t>
  </si>
  <si>
    <t>IKZF5</t>
  </si>
  <si>
    <t>FAM20B</t>
  </si>
  <si>
    <t>SEPW1</t>
  </si>
  <si>
    <t>NCR2</t>
  </si>
  <si>
    <t>TMEM123</t>
  </si>
  <si>
    <t>FOLR2</t>
  </si>
  <si>
    <t>MTMR12</t>
  </si>
  <si>
    <t>CERS3</t>
  </si>
  <si>
    <t>PALLD</t>
  </si>
  <si>
    <t>FCGR2B</t>
  </si>
  <si>
    <t>BDH2</t>
  </si>
  <si>
    <t>ZNF417</t>
  </si>
  <si>
    <t>NKD1</t>
  </si>
  <si>
    <t>CCDC78</t>
  </si>
  <si>
    <t>HNRNPL</t>
  </si>
  <si>
    <t>PLAC4</t>
  </si>
  <si>
    <t>EPN1</t>
  </si>
  <si>
    <t>BCKDK</t>
  </si>
  <si>
    <t>S100A7A</t>
  </si>
  <si>
    <t>KLF11</t>
  </si>
  <si>
    <t>RPL23A</t>
  </si>
  <si>
    <t>KRTAP4-2</t>
  </si>
  <si>
    <t>PPP1R1C</t>
  </si>
  <si>
    <t>PAXBP1</t>
  </si>
  <si>
    <t>RNASET2</t>
  </si>
  <si>
    <t>ANGPTL1</t>
  </si>
  <si>
    <t>SPATA6</t>
  </si>
  <si>
    <t>CXCR1</t>
  </si>
  <si>
    <t>TFAP4</t>
  </si>
  <si>
    <t>GNL3</t>
  </si>
  <si>
    <t>ARHGEF12</t>
  </si>
  <si>
    <t>ROGDI</t>
  </si>
  <si>
    <t>PDCD4</t>
  </si>
  <si>
    <t>CCDC137</t>
  </si>
  <si>
    <t>ZBED5</t>
  </si>
  <si>
    <t>BET1</t>
  </si>
  <si>
    <t>PPHLN1</t>
  </si>
  <si>
    <t>SPIRE2</t>
  </si>
  <si>
    <t>C9orf116</t>
  </si>
  <si>
    <t>TOMM6</t>
  </si>
  <si>
    <t>RAB21</t>
  </si>
  <si>
    <t>SCG5</t>
  </si>
  <si>
    <t>LOC100652758</t>
  </si>
  <si>
    <t>SYTL1</t>
  </si>
  <si>
    <t>MRPS18A</t>
  </si>
  <si>
    <t>SERPINA6</t>
  </si>
  <si>
    <t>OR10H1</t>
  </si>
  <si>
    <t>C16orf90</t>
  </si>
  <si>
    <t>RGS11</t>
  </si>
  <si>
    <t>KCNE2</t>
  </si>
  <si>
    <t>H1FNT</t>
  </si>
  <si>
    <t>WIPF3</t>
  </si>
  <si>
    <t>TBC1D10A</t>
  </si>
  <si>
    <t>ASCL5</t>
  </si>
  <si>
    <t>CEACAM5</t>
  </si>
  <si>
    <t>MT1F</t>
  </si>
  <si>
    <t>TASP1</t>
  </si>
  <si>
    <t>HAGHL</t>
  </si>
  <si>
    <t>MADCAM1</t>
  </si>
  <si>
    <t>C10orf53</t>
  </si>
  <si>
    <t>PITPNM3</t>
  </si>
  <si>
    <t>PRKCE</t>
  </si>
  <si>
    <t>SPDYC</t>
  </si>
  <si>
    <t>PLBD2</t>
  </si>
  <si>
    <t>GPHB5</t>
  </si>
  <si>
    <t>SLC22A14</t>
  </si>
  <si>
    <t>PRDM9</t>
  </si>
  <si>
    <t>EPG5</t>
  </si>
  <si>
    <t>CD93</t>
  </si>
  <si>
    <t>CHN1</t>
  </si>
  <si>
    <t>SCAND1</t>
  </si>
  <si>
    <t>B3GNTL1</t>
  </si>
  <si>
    <t>MYH1</t>
  </si>
  <si>
    <t>MEPCE</t>
  </si>
  <si>
    <t>CPNE2</t>
  </si>
  <si>
    <t>MRPS17</t>
  </si>
  <si>
    <t>LOC101060341</t>
  </si>
  <si>
    <t>GTSCR1</t>
  </si>
  <si>
    <t>NFE2</t>
  </si>
  <si>
    <t>COPB1</t>
  </si>
  <si>
    <t>GOLGA6L2</t>
  </si>
  <si>
    <t>C1orf174</t>
  </si>
  <si>
    <t>TMEM61</t>
  </si>
  <si>
    <t>TSPAN11</t>
  </si>
  <si>
    <t>SMG8</t>
  </si>
  <si>
    <t>AIM2</t>
  </si>
  <si>
    <t>DEFB118</t>
  </si>
  <si>
    <t>ZNF721</t>
  </si>
  <si>
    <t>ZNF460</t>
  </si>
  <si>
    <t>PSG8</t>
  </si>
  <si>
    <t>PCSK1</t>
  </si>
  <si>
    <t>ZP2</t>
  </si>
  <si>
    <t>YBEY</t>
  </si>
  <si>
    <t>ZNF766</t>
  </si>
  <si>
    <t>TNNT1</t>
  </si>
  <si>
    <t>BEST4</t>
  </si>
  <si>
    <t>CNFN</t>
  </si>
  <si>
    <t>SOCS1</t>
  </si>
  <si>
    <t>SNX14</t>
  </si>
  <si>
    <t>CLEC12B</t>
  </si>
  <si>
    <t>TTC13</t>
  </si>
  <si>
    <t>BTLA</t>
  </si>
  <si>
    <t>UNC13C</t>
  </si>
  <si>
    <t>FRMD4A</t>
  </si>
  <si>
    <t>EXTL1</t>
  </si>
  <si>
    <t>HNF4A</t>
  </si>
  <si>
    <t>CYTH2</t>
  </si>
  <si>
    <t>LRRK1</t>
  </si>
  <si>
    <t>ANKRD30A</t>
  </si>
  <si>
    <t>FBRS</t>
  </si>
  <si>
    <t>UGCG</t>
  </si>
  <si>
    <t>NECAP2</t>
  </si>
  <si>
    <t>U2AF1L4</t>
  </si>
  <si>
    <t>UBASH3B</t>
  </si>
  <si>
    <t>ZNF473</t>
  </si>
  <si>
    <t>FGL1</t>
  </si>
  <si>
    <t>CROT</t>
  </si>
  <si>
    <t>SPG11</t>
  </si>
  <si>
    <t>NEK11</t>
  </si>
  <si>
    <t>HSD17B13</t>
  </si>
  <si>
    <t>TMEM232</t>
  </si>
  <si>
    <t>LYZL6</t>
  </si>
  <si>
    <t>OR2M5</t>
  </si>
  <si>
    <t>SPC25</t>
  </si>
  <si>
    <t>AXDND1</t>
  </si>
  <si>
    <t>WNT11</t>
  </si>
  <si>
    <t>C21orf58</t>
  </si>
  <si>
    <t>SDS</t>
  </si>
  <si>
    <t>EFHD1</t>
  </si>
  <si>
    <t>WASF2</t>
  </si>
  <si>
    <t>TCF21</t>
  </si>
  <si>
    <t>PDCD5</t>
  </si>
  <si>
    <t>OR2A2</t>
  </si>
  <si>
    <t>MRPL38</t>
  </si>
  <si>
    <t>DYNLRB2</t>
  </si>
  <si>
    <t>KIAA1407</t>
  </si>
  <si>
    <t>BUB1B</t>
  </si>
  <si>
    <t>SIGLEC11</t>
  </si>
  <si>
    <t>ERVW-1</t>
  </si>
  <si>
    <t>BLM</t>
  </si>
  <si>
    <t>DPYS</t>
  </si>
  <si>
    <t>TBC1D26</t>
  </si>
  <si>
    <t>FOXC2</t>
  </si>
  <si>
    <t>NEMF</t>
  </si>
  <si>
    <t>SNRNP25</t>
  </si>
  <si>
    <t>FLCN</t>
  </si>
  <si>
    <t>RASA1</t>
  </si>
  <si>
    <t>ALDH7A1</t>
  </si>
  <si>
    <t>IL10</t>
  </si>
  <si>
    <t>NDUFS5</t>
  </si>
  <si>
    <t>NFATC2</t>
  </si>
  <si>
    <t>SLC17A8</t>
  </si>
  <si>
    <t>TMCO6</t>
  </si>
  <si>
    <t>MRPS11</t>
  </si>
  <si>
    <t>S100A13</t>
  </si>
  <si>
    <t>COG2</t>
  </si>
  <si>
    <t>UGT1A10</t>
  </si>
  <si>
    <t>MIDN</t>
  </si>
  <si>
    <t>S100A5</t>
  </si>
  <si>
    <t>UAP1L1</t>
  </si>
  <si>
    <t>NPM3</t>
  </si>
  <si>
    <t>OR51L1</t>
  </si>
  <si>
    <t>CYYR1</t>
  </si>
  <si>
    <t>SCAF4</t>
  </si>
  <si>
    <t>FLYWCH2</t>
  </si>
  <si>
    <t>MYH13</t>
  </si>
  <si>
    <t>PSMA8</t>
  </si>
  <si>
    <t>DNAJC25</t>
  </si>
  <si>
    <t>RAP2A</t>
  </si>
  <si>
    <t>TTC26</t>
  </si>
  <si>
    <t>DERA</t>
  </si>
  <si>
    <t>MINOS1-NBL1</t>
  </si>
  <si>
    <t>FBXO47</t>
  </si>
  <si>
    <t>DCAF4L2</t>
  </si>
  <si>
    <t>WDR48</t>
  </si>
  <si>
    <t>TSPAN9</t>
  </si>
  <si>
    <t>LINGO3</t>
  </si>
  <si>
    <t>NIPA1</t>
  </si>
  <si>
    <t>SLC27A4</t>
  </si>
  <si>
    <t>STRAP</t>
  </si>
  <si>
    <t>CAPN13</t>
  </si>
  <si>
    <t>SFXN3</t>
  </si>
  <si>
    <t>PUS7</t>
  </si>
  <si>
    <t>TSTD1</t>
  </si>
  <si>
    <t>CD2</t>
  </si>
  <si>
    <t>CCDC40</t>
  </si>
  <si>
    <t>ZNF80</t>
  </si>
  <si>
    <t>CD48</t>
  </si>
  <si>
    <t>SEMA4F</t>
  </si>
  <si>
    <t>UHMK1</t>
  </si>
  <si>
    <t>PRTFDC1</t>
  </si>
  <si>
    <t>C17orf62</t>
  </si>
  <si>
    <t>HIRA</t>
  </si>
  <si>
    <t>CCDC151</t>
  </si>
  <si>
    <t>CCDC138</t>
  </si>
  <si>
    <t>CCDC146</t>
  </si>
  <si>
    <t>MAP3K13</t>
  </si>
  <si>
    <t>RRP1</t>
  </si>
  <si>
    <t>IGFALS</t>
  </si>
  <si>
    <t>SLC5A9</t>
  </si>
  <si>
    <t>GBAS</t>
  </si>
  <si>
    <t>ONECUT1</t>
  </si>
  <si>
    <t>PLK2</t>
  </si>
  <si>
    <t>PIGK</t>
  </si>
  <si>
    <t>TARDBP</t>
  </si>
  <si>
    <t>ATP6V1H</t>
  </si>
  <si>
    <t>CCDC14</t>
  </si>
  <si>
    <t>PYGL</t>
  </si>
  <si>
    <t>CFAP97</t>
  </si>
  <si>
    <t>NKX1-2</t>
  </si>
  <si>
    <t>LRP2BP</t>
  </si>
  <si>
    <t>TBC1D30</t>
  </si>
  <si>
    <t>OR2V1</t>
  </si>
  <si>
    <t>XPOT</t>
  </si>
  <si>
    <t>C11orf16</t>
  </si>
  <si>
    <t>NASP</t>
  </si>
  <si>
    <t>C18orf54</t>
  </si>
  <si>
    <t>HEATR9</t>
  </si>
  <si>
    <t>PRKRIR</t>
  </si>
  <si>
    <t>PEX11B</t>
  </si>
  <si>
    <t>MTHFR</t>
  </si>
  <si>
    <t>SERHL2</t>
  </si>
  <si>
    <t>UGT1A3</t>
  </si>
  <si>
    <t>ZNF296</t>
  </si>
  <si>
    <t>TMEM239</t>
  </si>
  <si>
    <t>TMEM69</t>
  </si>
  <si>
    <t>CPA6</t>
  </si>
  <si>
    <t>NKTR</t>
  </si>
  <si>
    <t>PZP</t>
  </si>
  <si>
    <t>NLRP6</t>
  </si>
  <si>
    <t>C10orf35</t>
  </si>
  <si>
    <t>ACCSL</t>
  </si>
  <si>
    <t>ARHGEF10</t>
  </si>
  <si>
    <t>SLC31A1</t>
  </si>
  <si>
    <t>EDN3</t>
  </si>
  <si>
    <t>CENPE</t>
  </si>
  <si>
    <t>ACTN3</t>
  </si>
  <si>
    <t>C2orf81</t>
  </si>
  <si>
    <t>RCOR3</t>
  </si>
  <si>
    <t>TBC1D20</t>
  </si>
  <si>
    <t>TRIM37</t>
  </si>
  <si>
    <t>SRCIN1</t>
  </si>
  <si>
    <t>PRR22</t>
  </si>
  <si>
    <t>C3orf52</t>
  </si>
  <si>
    <t>MYO1D</t>
  </si>
  <si>
    <t>PCDHB4</t>
  </si>
  <si>
    <t>ZNF92</t>
  </si>
  <si>
    <t>ZBTB47</t>
  </si>
  <si>
    <t>TRIM49B</t>
  </si>
  <si>
    <t>TPSB2</t>
  </si>
  <si>
    <t>UGT2B10</t>
  </si>
  <si>
    <t>PYDC1</t>
  </si>
  <si>
    <t>MRPL27</t>
  </si>
  <si>
    <t>SF1</t>
  </si>
  <si>
    <t>PCNA</t>
  </si>
  <si>
    <t>NEU2</t>
  </si>
  <si>
    <t>ASCL1</t>
  </si>
  <si>
    <t>UPK3B</t>
  </si>
  <si>
    <t>PON2</t>
  </si>
  <si>
    <t>NDRG3</t>
  </si>
  <si>
    <t>CLDN11</t>
  </si>
  <si>
    <t>SPRED1</t>
  </si>
  <si>
    <t>ACAD8</t>
  </si>
  <si>
    <t>RNH1</t>
  </si>
  <si>
    <t>PRSS37</t>
  </si>
  <si>
    <t>FILIP1</t>
  </si>
  <si>
    <t>FAM129C</t>
  </si>
  <si>
    <t>DAAM2</t>
  </si>
  <si>
    <t>TOPBP1</t>
  </si>
  <si>
    <t>A2M</t>
  </si>
  <si>
    <t>ELK4</t>
  </si>
  <si>
    <t>NUTM2G</t>
  </si>
  <si>
    <t>MPG</t>
  </si>
  <si>
    <t>MRPL3</t>
  </si>
  <si>
    <t>NKG7</t>
  </si>
  <si>
    <t>SF3B5</t>
  </si>
  <si>
    <t>CASC4</t>
  </si>
  <si>
    <t>HNRNPA1</t>
  </si>
  <si>
    <t>ARL11</t>
  </si>
  <si>
    <t>LDHAL6A</t>
  </si>
  <si>
    <t>ZNF254</t>
  </si>
  <si>
    <t>ARL4A</t>
  </si>
  <si>
    <t>MALT1</t>
  </si>
  <si>
    <t>NOTCH1</t>
  </si>
  <si>
    <t>SLC30A1</t>
  </si>
  <si>
    <t>LCA5</t>
  </si>
  <si>
    <t>FAM19A3</t>
  </si>
  <si>
    <t>EEF2KMT</t>
  </si>
  <si>
    <t>FAM89B</t>
  </si>
  <si>
    <t>HOXC8</t>
  </si>
  <si>
    <t>TMEM135</t>
  </si>
  <si>
    <t>C1orf64</t>
  </si>
  <si>
    <t>ZNF93</t>
  </si>
  <si>
    <t>LIMCH1</t>
  </si>
  <si>
    <t>CDRT15</t>
  </si>
  <si>
    <t>CRTC3</t>
  </si>
  <si>
    <t>CCL21</t>
  </si>
  <si>
    <t>ERAL1</t>
  </si>
  <si>
    <t>PLEKHG4B</t>
  </si>
  <si>
    <t>OR5T1</t>
  </si>
  <si>
    <t>PRADC1</t>
  </si>
  <si>
    <t>FECH</t>
  </si>
  <si>
    <t>KCNC1</t>
  </si>
  <si>
    <t>ABCD3</t>
  </si>
  <si>
    <t>AKR1D1</t>
  </si>
  <si>
    <t>TNFSF13B</t>
  </si>
  <si>
    <t>TCHHL1</t>
  </si>
  <si>
    <t>OSCP1</t>
  </si>
  <si>
    <t>ZNF816</t>
  </si>
  <si>
    <t>TMEM87B</t>
  </si>
  <si>
    <t>CC2D2B</t>
  </si>
  <si>
    <t>TPTE2</t>
  </si>
  <si>
    <t>PLEKHA8</t>
  </si>
  <si>
    <t>ZNF888</t>
  </si>
  <si>
    <t>SNRPA</t>
  </si>
  <si>
    <t>PMAIP1</t>
  </si>
  <si>
    <t>OR1B1</t>
  </si>
  <si>
    <t>TYW1B</t>
  </si>
  <si>
    <t>HMGCL</t>
  </si>
  <si>
    <t>DAB2</t>
  </si>
  <si>
    <t>SEC22A</t>
  </si>
  <si>
    <t>TRPM8</t>
  </si>
  <si>
    <t>CLEC17A</t>
  </si>
  <si>
    <t>GSPT1</t>
  </si>
  <si>
    <t>CIITA</t>
  </si>
  <si>
    <t>FERMT1</t>
  </si>
  <si>
    <t>DDX43</t>
  </si>
  <si>
    <t>BIRC2</t>
  </si>
  <si>
    <t>CLDN22</t>
  </si>
  <si>
    <t>TOM1L1</t>
  </si>
  <si>
    <t>PTCH2</t>
  </si>
  <si>
    <t>BTBD3</t>
  </si>
  <si>
    <t>SCO2</t>
  </si>
  <si>
    <t>OR5H14</t>
  </si>
  <si>
    <t>ZNF232</t>
  </si>
  <si>
    <t>OR52A5</t>
  </si>
  <si>
    <t>LYRM9</t>
  </si>
  <si>
    <t>ZDHHC23</t>
  </si>
  <si>
    <t>OR6K3</t>
  </si>
  <si>
    <t>APLP1</t>
  </si>
  <si>
    <t>DESI2</t>
  </si>
  <si>
    <t>EDAR</t>
  </si>
  <si>
    <t>GDA</t>
  </si>
  <si>
    <t>TTK</t>
  </si>
  <si>
    <t>FBXO45</t>
  </si>
  <si>
    <t>TMEM170B</t>
  </si>
  <si>
    <t>ATE1</t>
  </si>
  <si>
    <t>HBD</t>
  </si>
  <si>
    <t>PLA2G4E</t>
  </si>
  <si>
    <t>CPS1</t>
  </si>
  <si>
    <t>TPRKB</t>
  </si>
  <si>
    <t>DMGDH</t>
  </si>
  <si>
    <t>UROD</t>
  </si>
  <si>
    <t>NLN</t>
  </si>
  <si>
    <t>ULBP2</t>
  </si>
  <si>
    <t>CGRRF1</t>
  </si>
  <si>
    <t>DNAJA3</t>
  </si>
  <si>
    <t>SNX24</t>
  </si>
  <si>
    <t>TXNDC2</t>
  </si>
  <si>
    <t>ZNF143</t>
  </si>
  <si>
    <t>GAP43</t>
  </si>
  <si>
    <t>LOC101927955</t>
  </si>
  <si>
    <t>FAM47E-STBD1</t>
  </si>
  <si>
    <t>KIAA0754</t>
  </si>
  <si>
    <t>FNDC4</t>
  </si>
  <si>
    <t>NRG3</t>
  </si>
  <si>
    <t>SDCBP2</t>
  </si>
  <si>
    <t>PTDSS2</t>
  </si>
  <si>
    <t>CCL16</t>
  </si>
  <si>
    <t>LOC100652807</t>
  </si>
  <si>
    <t>CCL25</t>
  </si>
  <si>
    <t>FXYD3</t>
  </si>
  <si>
    <t>ZCCHC9</t>
  </si>
  <si>
    <t>KBTBD6</t>
  </si>
  <si>
    <t>SPRY4</t>
  </si>
  <si>
    <t>HK1</t>
  </si>
  <si>
    <t>FAM102B</t>
  </si>
  <si>
    <t>OVCH2</t>
  </si>
  <si>
    <t>PSMB9</t>
  </si>
  <si>
    <t>MXD1</t>
  </si>
  <si>
    <t>C8G</t>
  </si>
  <si>
    <t>HMCN1</t>
  </si>
  <si>
    <t>NANOS3</t>
  </si>
  <si>
    <t>MPP2</t>
  </si>
  <si>
    <t>RTFDC1</t>
  </si>
  <si>
    <t>ZNF839</t>
  </si>
  <si>
    <t>PPIE</t>
  </si>
  <si>
    <t>POMP</t>
  </si>
  <si>
    <t>SIGLEC14</t>
  </si>
  <si>
    <t>TTYH2</t>
  </si>
  <si>
    <t>PSPC1</t>
  </si>
  <si>
    <t>POP5</t>
  </si>
  <si>
    <t>EEF1A2</t>
  </si>
  <si>
    <t>ZNF212</t>
  </si>
  <si>
    <t>PPP1R3C</t>
  </si>
  <si>
    <t>FBXW8</t>
  </si>
  <si>
    <t>UGT1A8</t>
  </si>
  <si>
    <t>TOM1L2</t>
  </si>
  <si>
    <t>BRMS1L</t>
  </si>
  <si>
    <t>CCDC34</t>
  </si>
  <si>
    <t>HSD3B1</t>
  </si>
  <si>
    <t>RHOBTB3</t>
  </si>
  <si>
    <t>BMP1</t>
  </si>
  <si>
    <t>LOC101927403</t>
  </si>
  <si>
    <t>OCIAD1</t>
  </si>
  <si>
    <t>SCGB2A1</t>
  </si>
  <si>
    <t>BLOC1S5</t>
  </si>
  <si>
    <t>ZNF207</t>
  </si>
  <si>
    <t>CASP2</t>
  </si>
  <si>
    <t>PARP9</t>
  </si>
  <si>
    <t>ADH4</t>
  </si>
  <si>
    <t>METTL6</t>
  </si>
  <si>
    <t>HSPA2</t>
  </si>
  <si>
    <t>NGFR</t>
  </si>
  <si>
    <t>GLUL</t>
  </si>
  <si>
    <t>ZCCHC24</t>
  </si>
  <si>
    <t>A1BG</t>
  </si>
  <si>
    <t>FAM222A</t>
  </si>
  <si>
    <t>RSPH9</t>
  </si>
  <si>
    <t>NEK3</t>
  </si>
  <si>
    <t>LRRC69</t>
  </si>
  <si>
    <t>XPO1</t>
  </si>
  <si>
    <t>C20orf196</t>
  </si>
  <si>
    <t>FAM24B</t>
  </si>
  <si>
    <t>SLC22A25</t>
  </si>
  <si>
    <t>PHF11</t>
  </si>
  <si>
    <t>SGK494</t>
  </si>
  <si>
    <t>TMEM258</t>
  </si>
  <si>
    <t>IL10RB</t>
  </si>
  <si>
    <t>DCDC2</t>
  </si>
  <si>
    <t>FXYD5</t>
  </si>
  <si>
    <t>POU2F3</t>
  </si>
  <si>
    <t>SMIM17</t>
  </si>
  <si>
    <t>ZNF638</t>
  </si>
  <si>
    <t>OR1L8</t>
  </si>
  <si>
    <t>RNF168</t>
  </si>
  <si>
    <t>IQUB</t>
  </si>
  <si>
    <t>LILRB1</t>
  </si>
  <si>
    <t>C8orf44</t>
  </si>
  <si>
    <t>HAS1</t>
  </si>
  <si>
    <t>MYO15A</t>
  </si>
  <si>
    <t>WDR33</t>
  </si>
  <si>
    <t>MAFB</t>
  </si>
  <si>
    <t>NUP210</t>
  </si>
  <si>
    <t>RNF166</t>
  </si>
  <si>
    <t>HAND2</t>
  </si>
  <si>
    <t>EHD2</t>
  </si>
  <si>
    <t>OAS1</t>
  </si>
  <si>
    <t>PUS10</t>
  </si>
  <si>
    <t>SPECC1L</t>
  </si>
  <si>
    <t>GALNT3</t>
  </si>
  <si>
    <t>RAMP3</t>
  </si>
  <si>
    <t>BMI1</t>
  </si>
  <si>
    <t>SSBP1</t>
  </si>
  <si>
    <t>C11orf54</t>
  </si>
  <si>
    <t>LOC101929536</t>
  </si>
  <si>
    <t>YBX3</t>
  </si>
  <si>
    <t>PET117</t>
  </si>
  <si>
    <t>DCXR</t>
  </si>
  <si>
    <t>SHC3</t>
  </si>
  <si>
    <t>RAI14</t>
  </si>
  <si>
    <t>SPIC</t>
  </si>
  <si>
    <t>SESTD1</t>
  </si>
  <si>
    <t>C14orf28</t>
  </si>
  <si>
    <t>AQP3</t>
  </si>
  <si>
    <t>BIK</t>
  </si>
  <si>
    <t>MNX1</t>
  </si>
  <si>
    <t>PPP2R1A</t>
  </si>
  <si>
    <t>ST8SIA1</t>
  </si>
  <si>
    <t>FFAR1</t>
  </si>
  <si>
    <t>KAT2A</t>
  </si>
  <si>
    <t>B4GALT2</t>
  </si>
  <si>
    <t>CCNH</t>
  </si>
  <si>
    <t>USF1</t>
  </si>
  <si>
    <t>ADAD2</t>
  </si>
  <si>
    <t>MINOS1</t>
  </si>
  <si>
    <t>SRSF6</t>
  </si>
  <si>
    <t>KRBA1</t>
  </si>
  <si>
    <t>MYLPF</t>
  </si>
  <si>
    <t>EIF1AD</t>
  </si>
  <si>
    <t>PSPH</t>
  </si>
  <si>
    <t>MANF</t>
  </si>
  <si>
    <t>FAM13C</t>
  </si>
  <si>
    <t>PLA1A</t>
  </si>
  <si>
    <t>EEF1E1</t>
  </si>
  <si>
    <t>HNRNPCL1</t>
  </si>
  <si>
    <t>TSSK2</t>
  </si>
  <si>
    <t>PNMAL2</t>
  </si>
  <si>
    <t>ZNF606</t>
  </si>
  <si>
    <t>FAM46B</t>
  </si>
  <si>
    <t>SDSL</t>
  </si>
  <si>
    <t>ENTPD3</t>
  </si>
  <si>
    <t>GPR141</t>
  </si>
  <si>
    <t>SIK1</t>
  </si>
  <si>
    <t>ETS1</t>
  </si>
  <si>
    <t>C6</t>
  </si>
  <si>
    <t>CLDN15</t>
  </si>
  <si>
    <t>APOL2</t>
  </si>
  <si>
    <t>PGAP3</t>
  </si>
  <si>
    <t>USP49</t>
  </si>
  <si>
    <t>CST4</t>
  </si>
  <si>
    <t>CYB5R1</t>
  </si>
  <si>
    <t>SLC25A13</t>
  </si>
  <si>
    <t>HAPLN2</t>
  </si>
  <si>
    <t>GABRP</t>
  </si>
  <si>
    <t>TMC3</t>
  </si>
  <si>
    <t>NRBP1</t>
  </si>
  <si>
    <t>CD1B</t>
  </si>
  <si>
    <t>TOR1A</t>
  </si>
  <si>
    <t>THUMPD2</t>
  </si>
  <si>
    <t>EDRF1</t>
  </si>
  <si>
    <t>NPTX2</t>
  </si>
  <si>
    <t>HPSE2</t>
  </si>
  <si>
    <t>STKLD1</t>
  </si>
  <si>
    <t>TMBIM4</t>
  </si>
  <si>
    <t>C6orf89</t>
  </si>
  <si>
    <t>ZNF791</t>
  </si>
  <si>
    <t>PTPRN</t>
  </si>
  <si>
    <t>FCRLA</t>
  </si>
  <si>
    <t>TRIM55</t>
  </si>
  <si>
    <t>FANCC</t>
  </si>
  <si>
    <t>STAB1</t>
  </si>
  <si>
    <t>PARP16</t>
  </si>
  <si>
    <t>TPI1</t>
  </si>
  <si>
    <t>ETAA1</t>
  </si>
  <si>
    <t>DCTD</t>
  </si>
  <si>
    <t>OSGEPL1</t>
  </si>
  <si>
    <t>C5orf52</t>
  </si>
  <si>
    <t>CLDN19</t>
  </si>
  <si>
    <t>ITGB1BP1</t>
  </si>
  <si>
    <t>NENF</t>
  </si>
  <si>
    <t>CYP27A1</t>
  </si>
  <si>
    <t>ABCA10</t>
  </si>
  <si>
    <t>MASP2</t>
  </si>
  <si>
    <t>PBX4</t>
  </si>
  <si>
    <t>MIA</t>
  </si>
  <si>
    <t>PAX2</t>
  </si>
  <si>
    <t>LMTK3</t>
  </si>
  <si>
    <t>AGAP3</t>
  </si>
  <si>
    <t>ZNF805</t>
  </si>
  <si>
    <t>IL21</t>
  </si>
  <si>
    <t>IGFL2</t>
  </si>
  <si>
    <t>SPINK6</t>
  </si>
  <si>
    <t>HSD17B4</t>
  </si>
  <si>
    <t>DOLK</t>
  </si>
  <si>
    <t>PTX4</t>
  </si>
  <si>
    <t>TTC21A</t>
  </si>
  <si>
    <t>OR8B12</t>
  </si>
  <si>
    <t>BMS1</t>
  </si>
  <si>
    <t>UNC50</t>
  </si>
  <si>
    <t>WNT16</t>
  </si>
  <si>
    <t>IL17C</t>
  </si>
  <si>
    <t>NLRC5</t>
  </si>
  <si>
    <t>DAW1</t>
  </si>
  <si>
    <t>FBXL14</t>
  </si>
  <si>
    <t>ANXA3</t>
  </si>
  <si>
    <t>ZNF264</t>
  </si>
  <si>
    <t>C11orf30</t>
  </si>
  <si>
    <t>SAP25</t>
  </si>
  <si>
    <t>SLPI</t>
  </si>
  <si>
    <t>THAP11</t>
  </si>
  <si>
    <t>EFCAB14</t>
  </si>
  <si>
    <t>UBE3A</t>
  </si>
  <si>
    <t>ARHGAP25</t>
  </si>
  <si>
    <t>MYOCD</t>
  </si>
  <si>
    <t>TIAM2</t>
  </si>
  <si>
    <t>GJA5</t>
  </si>
  <si>
    <t>DDX42</t>
  </si>
  <si>
    <t>BNIP3L</t>
  </si>
  <si>
    <t>SNX33</t>
  </si>
  <si>
    <t>MTRR</t>
  </si>
  <si>
    <t>CD79B</t>
  </si>
  <si>
    <t>PSMD9</t>
  </si>
  <si>
    <t>ANKRD50</t>
  </si>
  <si>
    <t>WDR24</t>
  </si>
  <si>
    <t>SOD3</t>
  </si>
  <si>
    <t>RWDD4</t>
  </si>
  <si>
    <t>WIBG</t>
  </si>
  <si>
    <t>FOXN1</t>
  </si>
  <si>
    <t>FAM114A1</t>
  </si>
  <si>
    <t>FOLR1</t>
  </si>
  <si>
    <t>AQP7</t>
  </si>
  <si>
    <t>TSSC4</t>
  </si>
  <si>
    <t>ALDH5A1</t>
  </si>
  <si>
    <t>SLC27A2</t>
  </si>
  <si>
    <t>C1D</t>
  </si>
  <si>
    <t>INO80B</t>
  </si>
  <si>
    <t>KCTD20</t>
  </si>
  <si>
    <t>SYNRG</t>
  </si>
  <si>
    <t>GPR52</t>
  </si>
  <si>
    <t>ARFIP2</t>
  </si>
  <si>
    <t>ZNF513</t>
  </si>
  <si>
    <t>OGFOD3</t>
  </si>
  <si>
    <t>ZNF419</t>
  </si>
  <si>
    <t>WDR75</t>
  </si>
  <si>
    <t>ZNF428</t>
  </si>
  <si>
    <t>NGLY1</t>
  </si>
  <si>
    <t>SLC22A10</t>
  </si>
  <si>
    <t>AMIGO2</t>
  </si>
  <si>
    <t>PPP5C</t>
  </si>
  <si>
    <t>NISCH</t>
  </si>
  <si>
    <t>CDC42SE1</t>
  </si>
  <si>
    <t>KLKB1</t>
  </si>
  <si>
    <t>COMMD8</t>
  </si>
  <si>
    <t>GDPGP1</t>
  </si>
  <si>
    <t>NDRG1</t>
  </si>
  <si>
    <t>ZNF726</t>
  </si>
  <si>
    <t>ZNF639</t>
  </si>
  <si>
    <t>FRS3</t>
  </si>
  <si>
    <t>GYPA</t>
  </si>
  <si>
    <t>PTF1A</t>
  </si>
  <si>
    <t>OSTN</t>
  </si>
  <si>
    <t>LIFR</t>
  </si>
  <si>
    <t>MCM3AP</t>
  </si>
  <si>
    <t>THBS1</t>
  </si>
  <si>
    <t>TMEM201</t>
  </si>
  <si>
    <t>URB1</t>
  </si>
  <si>
    <t>HMOX1</t>
  </si>
  <si>
    <t>SLC28A1</t>
  </si>
  <si>
    <t>SYPL2</t>
  </si>
  <si>
    <t>AURKC</t>
  </si>
  <si>
    <t>OR6B3</t>
  </si>
  <si>
    <t>LRRC37B</t>
  </si>
  <si>
    <t>PPP2R5C</t>
  </si>
  <si>
    <t>GPRC5A</t>
  </si>
  <si>
    <t>SNAPC2</t>
  </si>
  <si>
    <t>EVI5L</t>
  </si>
  <si>
    <t>NLRP7</t>
  </si>
  <si>
    <t>EDDM3B</t>
  </si>
  <si>
    <t>PHYHD1</t>
  </si>
  <si>
    <t>MOCS2</t>
  </si>
  <si>
    <t>GRIA2</t>
  </si>
  <si>
    <t>CBFA2T3</t>
  </si>
  <si>
    <t>DMBT1</t>
  </si>
  <si>
    <t>ZNF727</t>
  </si>
  <si>
    <t>SYK</t>
  </si>
  <si>
    <t>MCAT</t>
  </si>
  <si>
    <t>PPOX</t>
  </si>
  <si>
    <t>SCN2B</t>
  </si>
  <si>
    <t>SLC12A6</t>
  </si>
  <si>
    <t>TALDO1</t>
  </si>
  <si>
    <t>INHA</t>
  </si>
  <si>
    <t>SERPINB11</t>
  </si>
  <si>
    <t>GPR17</t>
  </si>
  <si>
    <t>BNIP2</t>
  </si>
  <si>
    <t>NEK6</t>
  </si>
  <si>
    <t>CD82</t>
  </si>
  <si>
    <t>TLR6</t>
  </si>
  <si>
    <t>ZNF560</t>
  </si>
  <si>
    <t>TAB2</t>
  </si>
  <si>
    <t>GDF3</t>
  </si>
  <si>
    <t>KRTAP12-4</t>
  </si>
  <si>
    <t>BMP5</t>
  </si>
  <si>
    <t>CLASRP</t>
  </si>
  <si>
    <t>ENKUR</t>
  </si>
  <si>
    <t>LAMTOR1</t>
  </si>
  <si>
    <t>HDHD3</t>
  </si>
  <si>
    <t>C12orf80</t>
  </si>
  <si>
    <t>BAP1</t>
  </si>
  <si>
    <t>ANKRD54</t>
  </si>
  <si>
    <t>ADM</t>
  </si>
  <si>
    <t>TMPRSS2</t>
  </si>
  <si>
    <t>NSMCE1</t>
  </si>
  <si>
    <t>LOC100287387</t>
  </si>
  <si>
    <t>MPHOSPH8</t>
  </si>
  <si>
    <t>CEACAM19</t>
  </si>
  <si>
    <t>KRT83</t>
  </si>
  <si>
    <t>LOC101928841</t>
  </si>
  <si>
    <t>MCM3</t>
  </si>
  <si>
    <t>CYP4B1</t>
  </si>
  <si>
    <t>KRTAP2-3</t>
  </si>
  <si>
    <t>MROH2A</t>
  </si>
  <si>
    <t>RNF219</t>
  </si>
  <si>
    <t>FBXO24</t>
  </si>
  <si>
    <t>LRRC34</t>
  </si>
  <si>
    <t>ATR</t>
  </si>
  <si>
    <t>FAM174A</t>
  </si>
  <si>
    <t>TM9SF4</t>
  </si>
  <si>
    <t>ARHGEF10L</t>
  </si>
  <si>
    <t>SPDYE3</t>
  </si>
  <si>
    <t>PHTF2</t>
  </si>
  <si>
    <t>PEX11A</t>
  </si>
  <si>
    <t>MEIG1</t>
  </si>
  <si>
    <t>SPINK1</t>
  </si>
  <si>
    <t>CDK1</t>
  </si>
  <si>
    <t>GPX3</t>
  </si>
  <si>
    <t>URI1</t>
  </si>
  <si>
    <t>OAZ1</t>
  </si>
  <si>
    <t>MRAP2</t>
  </si>
  <si>
    <t>NKAIN1</t>
  </si>
  <si>
    <t>AKT1S1</t>
  </si>
  <si>
    <t>ATAD3A</t>
  </si>
  <si>
    <t>PGAM2</t>
  </si>
  <si>
    <t>RASD2</t>
  </si>
  <si>
    <t>RAP1B</t>
  </si>
  <si>
    <t>FAT1</t>
  </si>
  <si>
    <t>DGKD</t>
  </si>
  <si>
    <t>GPR20</t>
  </si>
  <si>
    <t>S100A7</t>
  </si>
  <si>
    <t>BOLL</t>
  </si>
  <si>
    <t>KIR2DS4</t>
  </si>
  <si>
    <t>AP2A2</t>
  </si>
  <si>
    <t>OR13C5</t>
  </si>
  <si>
    <t>SPATA3</t>
  </si>
  <si>
    <t>USP1</t>
  </si>
  <si>
    <t>YBX1</t>
  </si>
  <si>
    <t>FAM46A</t>
  </si>
  <si>
    <t>SLC9A8</t>
  </si>
  <si>
    <t>OCSTAMP</t>
  </si>
  <si>
    <t>GLE1</t>
  </si>
  <si>
    <t>MRPL53</t>
  </si>
  <si>
    <t>NUP88</t>
  </si>
  <si>
    <t>EPB41L1</t>
  </si>
  <si>
    <t>CNTNAP1</t>
  </si>
  <si>
    <t>BEST1</t>
  </si>
  <si>
    <t>CDC42EP1</t>
  </si>
  <si>
    <t>CTDSPL2</t>
  </si>
  <si>
    <t>C6orf229</t>
  </si>
  <si>
    <t>IGFBPL1</t>
  </si>
  <si>
    <t>LOC101928433</t>
  </si>
  <si>
    <t>RAB27B</t>
  </si>
  <si>
    <t>SP110</t>
  </si>
  <si>
    <t>LYPD6B</t>
  </si>
  <si>
    <t>PAWR</t>
  </si>
  <si>
    <t>ELL</t>
  </si>
  <si>
    <t>GXYLT2</t>
  </si>
  <si>
    <t>NCK2</t>
  </si>
  <si>
    <t>KANK4</t>
  </si>
  <si>
    <t>PDE1A</t>
  </si>
  <si>
    <t>ITPKC</t>
  </si>
  <si>
    <t>KIAA0226</t>
  </si>
  <si>
    <t>DBX1</t>
  </si>
  <si>
    <t>ABHD12B</t>
  </si>
  <si>
    <t>RBM47</t>
  </si>
  <si>
    <t>NT5C3B</t>
  </si>
  <si>
    <t>HOXB1</t>
  </si>
  <si>
    <t>HSPA5</t>
  </si>
  <si>
    <t>CDKN2A</t>
  </si>
  <si>
    <t>NRIP3</t>
  </si>
  <si>
    <t>ZNF251</t>
  </si>
  <si>
    <t>GP5</t>
  </si>
  <si>
    <t>FAM133B</t>
  </si>
  <si>
    <t>MAPK10</t>
  </si>
  <si>
    <t>ADAM7</t>
  </si>
  <si>
    <t>YES1</t>
  </si>
  <si>
    <t>RAB3IL1</t>
  </si>
  <si>
    <t>SOAT1</t>
  </si>
  <si>
    <t>LTF</t>
  </si>
  <si>
    <t>CAND1</t>
  </si>
  <si>
    <t>PHLDB1</t>
  </si>
  <si>
    <t>PRKCG</t>
  </si>
  <si>
    <t>SLC12A1</t>
  </si>
  <si>
    <t>USE1</t>
  </si>
  <si>
    <t>LECT1</t>
  </si>
  <si>
    <t>FAM71A</t>
  </si>
  <si>
    <t>FAM171B</t>
  </si>
  <si>
    <t>VSIG8</t>
  </si>
  <si>
    <t>ULBP3</t>
  </si>
  <si>
    <t>KCTD14</t>
  </si>
  <si>
    <t>DNAJC27</t>
  </si>
  <si>
    <t>RAD23A</t>
  </si>
  <si>
    <t>CRYGA</t>
  </si>
  <si>
    <t>ZNF778</t>
  </si>
  <si>
    <t>ZNF714</t>
  </si>
  <si>
    <t>RNASEL</t>
  </si>
  <si>
    <t>APOBEC3G</t>
  </si>
  <si>
    <t>MYO7B</t>
  </si>
  <si>
    <t>GGCX</t>
  </si>
  <si>
    <t>FNDC8</t>
  </si>
  <si>
    <t>PLSCR1</t>
  </si>
  <si>
    <t>FBLIM1</t>
  </si>
  <si>
    <t>SETSIP</t>
  </si>
  <si>
    <t>POU5F1B</t>
  </si>
  <si>
    <t>ASNA1</t>
  </si>
  <si>
    <t>PRAMEF12</t>
  </si>
  <si>
    <t>CCDC169</t>
  </si>
  <si>
    <t>SAMD15</t>
  </si>
  <si>
    <t>ZNF695</t>
  </si>
  <si>
    <t>SLC22A24</t>
  </si>
  <si>
    <t>LOC101926982</t>
  </si>
  <si>
    <t>RPS6KA4</t>
  </si>
  <si>
    <t>TEAD2</t>
  </si>
  <si>
    <t>DUSP10</t>
  </si>
  <si>
    <t>MYC</t>
  </si>
  <si>
    <t>PSMA5</t>
  </si>
  <si>
    <t>OR2G6</t>
  </si>
  <si>
    <t>OR4D10</t>
  </si>
  <si>
    <t>CSNK1E</t>
  </si>
  <si>
    <t>STX18</t>
  </si>
  <si>
    <t>STK3</t>
  </si>
  <si>
    <t>C3AR1</t>
  </si>
  <si>
    <t>USB1</t>
  </si>
  <si>
    <t>ZNF548</t>
  </si>
  <si>
    <t>CSRP2BP</t>
  </si>
  <si>
    <t>MAMDC4</t>
  </si>
  <si>
    <t>RASGRP2</t>
  </si>
  <si>
    <t>APOBEC3H</t>
  </si>
  <si>
    <t>HAPLN3</t>
  </si>
  <si>
    <t>UBE2M</t>
  </si>
  <si>
    <t>SLC27A6</t>
  </si>
  <si>
    <t>TMEM220</t>
  </si>
  <si>
    <t>USH1C</t>
  </si>
  <si>
    <t>ZNF641</t>
  </si>
  <si>
    <t>AKAP11</t>
  </si>
  <si>
    <t>DCDC2C</t>
  </si>
  <si>
    <t>LSM10</t>
  </si>
  <si>
    <t>AGTRAP</t>
  </si>
  <si>
    <t>HS2ST1</t>
  </si>
  <si>
    <t>MYO7A</t>
  </si>
  <si>
    <t>CNOT6L</t>
  </si>
  <si>
    <t>ISY1-RAB43</t>
  </si>
  <si>
    <t>ODF2</t>
  </si>
  <si>
    <t>LOC100129098</t>
  </si>
  <si>
    <t>RPA3</t>
  </si>
  <si>
    <t>MUC6</t>
  </si>
  <si>
    <t>CEP162</t>
  </si>
  <si>
    <t>RNPS1</t>
  </si>
  <si>
    <t>KCNA4</t>
  </si>
  <si>
    <t>PPP1CA</t>
  </si>
  <si>
    <t>MED28</t>
  </si>
  <si>
    <t>C8orf76</t>
  </si>
  <si>
    <t>WDTC1</t>
  </si>
  <si>
    <t>CTSL</t>
  </si>
  <si>
    <t>CITED4</t>
  </si>
  <si>
    <t>LOC101928548</t>
  </si>
  <si>
    <t>TEPP</t>
  </si>
  <si>
    <t>UBL3</t>
  </si>
  <si>
    <t>ETV4</t>
  </si>
  <si>
    <t>MUS81</t>
  </si>
  <si>
    <t>RAD17</t>
  </si>
  <si>
    <t>B3GNT9</t>
  </si>
  <si>
    <t>WASF3</t>
  </si>
  <si>
    <t>CCL1</t>
  </si>
  <si>
    <t>LSM7</t>
  </si>
  <si>
    <t>GCSAML</t>
  </si>
  <si>
    <t>ABCA4</t>
  </si>
  <si>
    <t>OR52I2</t>
  </si>
  <si>
    <t>PSG4</t>
  </si>
  <si>
    <t>WDR66</t>
  </si>
  <si>
    <t>LOC101927763</t>
  </si>
  <si>
    <t>CLEC11A</t>
  </si>
  <si>
    <t>NDUFC2</t>
  </si>
  <si>
    <t>NCR3LG1</t>
  </si>
  <si>
    <t>LRRC59</t>
  </si>
  <si>
    <t>RFX2</t>
  </si>
  <si>
    <t>WIPF1</t>
  </si>
  <si>
    <t>STBD1</t>
  </si>
  <si>
    <t>FEN1</t>
  </si>
  <si>
    <t>RPL22</t>
  </si>
  <si>
    <t>ESM1</t>
  </si>
  <si>
    <t>DSC3</t>
  </si>
  <si>
    <t>MTX3</t>
  </si>
  <si>
    <t>SAA2-SAA4</t>
  </si>
  <si>
    <t>C19orf80</t>
  </si>
  <si>
    <t>RERGL</t>
  </si>
  <si>
    <t>HAS2</t>
  </si>
  <si>
    <t>LILRA5</t>
  </si>
  <si>
    <t>SLC12A2</t>
  </si>
  <si>
    <t>ZNF490</t>
  </si>
  <si>
    <t>XRCC2</t>
  </si>
  <si>
    <t>GDAP2</t>
  </si>
  <si>
    <t>COASY</t>
  </si>
  <si>
    <t>MYO1A</t>
  </si>
  <si>
    <t>SCP2</t>
  </si>
  <si>
    <t>TFF3</t>
  </si>
  <si>
    <t>DEFB132</t>
  </si>
  <si>
    <t>SBK3</t>
  </si>
  <si>
    <t>POP4</t>
  </si>
  <si>
    <t>ZNF253</t>
  </si>
  <si>
    <t>NAT8L</t>
  </si>
  <si>
    <t>ACTR3B</t>
  </si>
  <si>
    <t>POLR3K</t>
  </si>
  <si>
    <t>KCTD11</t>
  </si>
  <si>
    <t>CRBN</t>
  </si>
  <si>
    <t>EIF4EBP2</t>
  </si>
  <si>
    <t>WNT7B</t>
  </si>
  <si>
    <t>SOX12</t>
  </si>
  <si>
    <t>ACADSB</t>
  </si>
  <si>
    <t>ZNF594</t>
  </si>
  <si>
    <t>PRRX2</t>
  </si>
  <si>
    <t>SENP2</t>
  </si>
  <si>
    <t>CHTF18</t>
  </si>
  <si>
    <t>ACRBP</t>
  </si>
  <si>
    <t>HES1</t>
  </si>
  <si>
    <t>FOXL1</t>
  </si>
  <si>
    <t>MMP11</t>
  </si>
  <si>
    <t>DRG2</t>
  </si>
  <si>
    <t>NAGK</t>
  </si>
  <si>
    <t>SIX5</t>
  </si>
  <si>
    <t>KAT8</t>
  </si>
  <si>
    <t>UBR4</t>
  </si>
  <si>
    <t>SLC2A1</t>
  </si>
  <si>
    <t>MYL12A</t>
  </si>
  <si>
    <t>EIF4B</t>
  </si>
  <si>
    <t>STX12</t>
  </si>
  <si>
    <t>RTL1</t>
  </si>
  <si>
    <t>C21orf91</t>
  </si>
  <si>
    <t>OR1G1</t>
  </si>
  <si>
    <t>TMEM14C</t>
  </si>
  <si>
    <t>ANKEF1</t>
  </si>
  <si>
    <t>SEC62</t>
  </si>
  <si>
    <t>VCAN</t>
  </si>
  <si>
    <t>ATP8B4</t>
  </si>
  <si>
    <t>STARD3NL</t>
  </si>
  <si>
    <t>NKX6-3</t>
  </si>
  <si>
    <t>HOXA10</t>
  </si>
  <si>
    <t>FCMR</t>
  </si>
  <si>
    <t>FBP1</t>
  </si>
  <si>
    <t>AFM</t>
  </si>
  <si>
    <t>ZNF749</t>
  </si>
  <si>
    <t>MSR1</t>
  </si>
  <si>
    <t>LRRC14B</t>
  </si>
  <si>
    <t>CUTC</t>
  </si>
  <si>
    <t>ENTHD1</t>
  </si>
  <si>
    <t>FBXO48</t>
  </si>
  <si>
    <t>MT1G</t>
  </si>
  <si>
    <t>OR13C3</t>
  </si>
  <si>
    <t>CTR9</t>
  </si>
  <si>
    <t>MYRF</t>
  </si>
  <si>
    <t>CCNB1IP1</t>
  </si>
  <si>
    <t>ZWILCH</t>
  </si>
  <si>
    <t>DDX60L</t>
  </si>
  <si>
    <t>CEL</t>
  </si>
  <si>
    <t>TAF8</t>
  </si>
  <si>
    <t>ZNF214</t>
  </si>
  <si>
    <t>TTC23L</t>
  </si>
  <si>
    <t>MRGPRG</t>
  </si>
  <si>
    <t>TAS2R10</t>
  </si>
  <si>
    <t>E2F1</t>
  </si>
  <si>
    <t>OR2T8</t>
  </si>
  <si>
    <t>CASP14</t>
  </si>
  <si>
    <t>MCM10</t>
  </si>
  <si>
    <t>TACR3</t>
  </si>
  <si>
    <t>SMG9</t>
  </si>
  <si>
    <t>GUCA1A</t>
  </si>
  <si>
    <t>TSPYL1</t>
  </si>
  <si>
    <t>FAM76A</t>
  </si>
  <si>
    <t>GMFG</t>
  </si>
  <si>
    <t>C1orf210</t>
  </si>
  <si>
    <t>DQX1</t>
  </si>
  <si>
    <t>OR56A3</t>
  </si>
  <si>
    <t>PROSC</t>
  </si>
  <si>
    <t>GZMA</t>
  </si>
  <si>
    <t>OR51B5</t>
  </si>
  <si>
    <t>FAM118B</t>
  </si>
  <si>
    <t>PIFO</t>
  </si>
  <si>
    <t>LILRA1</t>
  </si>
  <si>
    <t>AGO2</t>
  </si>
  <si>
    <t>TCF15</t>
  </si>
  <si>
    <t>RRH</t>
  </si>
  <si>
    <t>NOP10</t>
  </si>
  <si>
    <t>ATL2</t>
  </si>
  <si>
    <t>ARHGAP23</t>
  </si>
  <si>
    <t>BCO1</t>
  </si>
  <si>
    <t>FIBP</t>
  </si>
  <si>
    <t>CAPRIN1</t>
  </si>
  <si>
    <t>OR2AK2</t>
  </si>
  <si>
    <t>SLC2A14</t>
  </si>
  <si>
    <t>ZFP36L2</t>
  </si>
  <si>
    <t>CREB3L2</t>
  </si>
  <si>
    <t>NOL7</t>
  </si>
  <si>
    <t>PEA15</t>
  </si>
  <si>
    <t>LPCAT3</t>
  </si>
  <si>
    <t>ASPH</t>
  </si>
  <si>
    <t>EIF4H</t>
  </si>
  <si>
    <t>GAS1</t>
  </si>
  <si>
    <t>CD200R1</t>
  </si>
  <si>
    <t>CACNA2D4</t>
  </si>
  <si>
    <t>VSTM5</t>
  </si>
  <si>
    <t>METTL17</t>
  </si>
  <si>
    <t>RPUSD4</t>
  </si>
  <si>
    <t>ZNF575</t>
  </si>
  <si>
    <t>TYW1</t>
  </si>
  <si>
    <t>GADD45GIP1</t>
  </si>
  <si>
    <t>KRT81</t>
  </si>
  <si>
    <t>RNF14</t>
  </si>
  <si>
    <t>PENK</t>
  </si>
  <si>
    <t>GLYAT</t>
  </si>
  <si>
    <t>MRPL1</t>
  </si>
  <si>
    <t>AIG1</t>
  </si>
  <si>
    <t>CSH1</t>
  </si>
  <si>
    <t>C1orf87</t>
  </si>
  <si>
    <t>KIAA0368</t>
  </si>
  <si>
    <t>MROH7</t>
  </si>
  <si>
    <t>PRSS22</t>
  </si>
  <si>
    <t>MTBP</t>
  </si>
  <si>
    <t>TELO2</t>
  </si>
  <si>
    <t>STK38</t>
  </si>
  <si>
    <t>MLEC</t>
  </si>
  <si>
    <t>C11orf71</t>
  </si>
  <si>
    <t>PLS1</t>
  </si>
  <si>
    <t>TBC1D17</t>
  </si>
  <si>
    <t>RFX6</t>
  </si>
  <si>
    <t>PCDHAC1</t>
  </si>
  <si>
    <t>FLI1</t>
  </si>
  <si>
    <t>ALDH4A1</t>
  </si>
  <si>
    <t>COL26A1</t>
  </si>
  <si>
    <t>DFFB</t>
  </si>
  <si>
    <t>KRTAP26-1</t>
  </si>
  <si>
    <t>HTRA1</t>
  </si>
  <si>
    <t>ZNF32</t>
  </si>
  <si>
    <t>TUBA3D</t>
  </si>
  <si>
    <t>RPS20</t>
  </si>
  <si>
    <t>PLCG2</t>
  </si>
  <si>
    <t>CTSC</t>
  </si>
  <si>
    <t>UBN1</t>
  </si>
  <si>
    <t>CCR2</t>
  </si>
  <si>
    <t>SLC15A4</t>
  </si>
  <si>
    <t>SIAH2</t>
  </si>
  <si>
    <t>DCAF10</t>
  </si>
  <si>
    <t>GATA5</t>
  </si>
  <si>
    <t>SELV</t>
  </si>
  <si>
    <t>MIEF2</t>
  </si>
  <si>
    <t>TSPAN14</t>
  </si>
  <si>
    <t>TEN1</t>
  </si>
  <si>
    <t>ZMYM6NB</t>
  </si>
  <si>
    <t>TRMT10B</t>
  </si>
  <si>
    <t>SELL</t>
  </si>
  <si>
    <t>PRDX1</t>
  </si>
  <si>
    <t>C2orf50</t>
  </si>
  <si>
    <t>TACC3</t>
  </si>
  <si>
    <t>CEP19</t>
  </si>
  <si>
    <t>LOC100506127</t>
  </si>
  <si>
    <t>PAPSS1</t>
  </si>
  <si>
    <t>HIST3H3</t>
  </si>
  <si>
    <t>C10orf71</t>
  </si>
  <si>
    <t>CKS1B</t>
  </si>
  <si>
    <t>GPAM</t>
  </si>
  <si>
    <t>ZNF613</t>
  </si>
  <si>
    <t>CADM4</t>
  </si>
  <si>
    <t>KCTD1</t>
  </si>
  <si>
    <t>ABHD2</t>
  </si>
  <si>
    <t>DSG4</t>
  </si>
  <si>
    <t>RPL19</t>
  </si>
  <si>
    <t>ZNF202</t>
  </si>
  <si>
    <t>VSX1</t>
  </si>
  <si>
    <t>CAMK2N1</t>
  </si>
  <si>
    <t>GUCD1</t>
  </si>
  <si>
    <t>DNAJC21</t>
  </si>
  <si>
    <t>AHR</t>
  </si>
  <si>
    <t>OR6K6</t>
  </si>
  <si>
    <t>OR2C3</t>
  </si>
  <si>
    <t>WDFY3</t>
  </si>
  <si>
    <t>CCDC67</t>
  </si>
  <si>
    <t>SLC16A13</t>
  </si>
  <si>
    <t>CEP104</t>
  </si>
  <si>
    <t>UNC45B</t>
  </si>
  <si>
    <t>RASSF8</t>
  </si>
  <si>
    <t>SLAMF1</t>
  </si>
  <si>
    <t>LOC731631</t>
  </si>
  <si>
    <t>OR5K4</t>
  </si>
  <si>
    <t>FANCA</t>
  </si>
  <si>
    <t>ZNF256</t>
  </si>
  <si>
    <t>MED20</t>
  </si>
  <si>
    <t>LOR</t>
  </si>
  <si>
    <t>KLRG1</t>
  </si>
  <si>
    <t>SMAD4</t>
  </si>
  <si>
    <t>ZNF713</t>
  </si>
  <si>
    <t>RAD1</t>
  </si>
  <si>
    <t>MUC2</t>
  </si>
  <si>
    <t>BCL3</t>
  </si>
  <si>
    <t>CLRN1</t>
  </si>
  <si>
    <t>KCNJ16</t>
  </si>
  <si>
    <t>TIRAP</t>
  </si>
  <si>
    <t>RFESD</t>
  </si>
  <si>
    <t>C12orf54</t>
  </si>
  <si>
    <t>CCIN</t>
  </si>
  <si>
    <t>GAA</t>
  </si>
  <si>
    <t>ZNF280B</t>
  </si>
  <si>
    <t>MX1</t>
  </si>
  <si>
    <t>CELA3A</t>
  </si>
  <si>
    <t>KRTAP4-3</t>
  </si>
  <si>
    <t>IGFL1</t>
  </si>
  <si>
    <t>TNFSF4</t>
  </si>
  <si>
    <t>IL2RA</t>
  </si>
  <si>
    <t>CAMK1</t>
  </si>
  <si>
    <t>UNC5CL</t>
  </si>
  <si>
    <t>RBM7</t>
  </si>
  <si>
    <t>NBPF6</t>
  </si>
  <si>
    <t>PARG</t>
  </si>
  <si>
    <t>BAZ2A</t>
  </si>
  <si>
    <t>PIWIL2</t>
  </si>
  <si>
    <t>KRT72</t>
  </si>
  <si>
    <t>LOC101927989</t>
  </si>
  <si>
    <t>POLR3A</t>
  </si>
  <si>
    <t>ROPN1L</t>
  </si>
  <si>
    <t>SNN</t>
  </si>
  <si>
    <t>SEL1L</t>
  </si>
  <si>
    <t>SLC35A5</t>
  </si>
  <si>
    <t>SURF1</t>
  </si>
  <si>
    <t>EFCAB5</t>
  </si>
  <si>
    <t>FAM134C</t>
  </si>
  <si>
    <t>MFN1</t>
  </si>
  <si>
    <t>GREM1</t>
  </si>
  <si>
    <t>UNC5A</t>
  </si>
  <si>
    <t>ENPEP</t>
  </si>
  <si>
    <t>EXOC2</t>
  </si>
  <si>
    <t>RPS6KB2</t>
  </si>
  <si>
    <t>CHSY1</t>
  </si>
  <si>
    <t>FLVCR2</t>
  </si>
  <si>
    <t>LOC100132146</t>
  </si>
  <si>
    <t>CXXC1</t>
  </si>
  <si>
    <t>AKR1C1</t>
  </si>
  <si>
    <t>UGT1A4</t>
  </si>
  <si>
    <t>LUC7L</t>
  </si>
  <si>
    <t>DUSP14</t>
  </si>
  <si>
    <t>OR52N1</t>
  </si>
  <si>
    <t>CEP63</t>
  </si>
  <si>
    <t>RASAL1</t>
  </si>
  <si>
    <t>C12orf75</t>
  </si>
  <si>
    <t>USP42</t>
  </si>
  <si>
    <t>STX5</t>
  </si>
  <si>
    <t>AUP1</t>
  </si>
  <si>
    <t>CHRND</t>
  </si>
  <si>
    <t>STXBP4</t>
  </si>
  <si>
    <t>UFM1</t>
  </si>
  <si>
    <t>MT1B</t>
  </si>
  <si>
    <t>INCENP</t>
  </si>
  <si>
    <t>SRSF3</t>
  </si>
  <si>
    <t>POLR3GL</t>
  </si>
  <si>
    <t>TOMM34</t>
  </si>
  <si>
    <t>MMP14</t>
  </si>
  <si>
    <t>BAMBI</t>
  </si>
  <si>
    <t>DUSP2</t>
  </si>
  <si>
    <t>DDI1</t>
  </si>
  <si>
    <t>GPD1L</t>
  </si>
  <si>
    <t>KCNE3</t>
  </si>
  <si>
    <t>HNRNPF</t>
  </si>
  <si>
    <t>SLC44A5</t>
  </si>
  <si>
    <t>VCL</t>
  </si>
  <si>
    <t>COG1</t>
  </si>
  <si>
    <t>PRCP</t>
  </si>
  <si>
    <t>IZUMO2</t>
  </si>
  <si>
    <t>CPB2</t>
  </si>
  <si>
    <t>NAT10</t>
  </si>
  <si>
    <t>FAM131B</t>
  </si>
  <si>
    <t>MSRB2</t>
  </si>
  <si>
    <t>CCNL2</t>
  </si>
  <si>
    <t>LAMB1</t>
  </si>
  <si>
    <t>ASB15</t>
  </si>
  <si>
    <t>IRF8</t>
  </si>
  <si>
    <t>SELE</t>
  </si>
  <si>
    <t>SOSTDC1</t>
  </si>
  <si>
    <t>SLC13A3</t>
  </si>
  <si>
    <t>UCHL3</t>
  </si>
  <si>
    <t>DNHD1</t>
  </si>
  <si>
    <t>C1orf168</t>
  </si>
  <si>
    <t>GPCPD1</t>
  </si>
  <si>
    <t>MYO1F</t>
  </si>
  <si>
    <t>LGALS4</t>
  </si>
  <si>
    <t>C10orf67</t>
  </si>
  <si>
    <t>TGM3</t>
  </si>
  <si>
    <t>GAN</t>
  </si>
  <si>
    <t>TAF9</t>
  </si>
  <si>
    <t>PANK3</t>
  </si>
  <si>
    <t>SFRP1</t>
  </si>
  <si>
    <t>DCAF15</t>
  </si>
  <si>
    <t>TDRD3</t>
  </si>
  <si>
    <t>PPBP</t>
  </si>
  <si>
    <t>ZNF707</t>
  </si>
  <si>
    <t>SOX17</t>
  </si>
  <si>
    <t>DROSHA</t>
  </si>
  <si>
    <t>SMNDC1</t>
  </si>
  <si>
    <t>FAM149A</t>
  </si>
  <si>
    <t>VN1R1</t>
  </si>
  <si>
    <t>KCNE4</t>
  </si>
  <si>
    <t>PIP</t>
  </si>
  <si>
    <t>GMDS</t>
  </si>
  <si>
    <t>COX4I1</t>
  </si>
  <si>
    <t>MRPL28</t>
  </si>
  <si>
    <t>SKIL</t>
  </si>
  <si>
    <t>TYW3</t>
  </si>
  <si>
    <t>RPL37</t>
  </si>
  <si>
    <t>MTIF2</t>
  </si>
  <si>
    <t>KPNA1</t>
  </si>
  <si>
    <t>C11orf40</t>
  </si>
  <si>
    <t>FNBP1L</t>
  </si>
  <si>
    <t>ENGASE</t>
  </si>
  <si>
    <t>ICMT</t>
  </si>
  <si>
    <t>ANKRD24</t>
  </si>
  <si>
    <t>NOP2</t>
  </si>
  <si>
    <t>CHRNA2</t>
  </si>
  <si>
    <t>PSD4</t>
  </si>
  <si>
    <t>C4orf50</t>
  </si>
  <si>
    <t>ZRANB1</t>
  </si>
  <si>
    <t>TMEM100</t>
  </si>
  <si>
    <t>POLR3D</t>
  </si>
  <si>
    <t>DCTN1</t>
  </si>
  <si>
    <t>HECW1</t>
  </si>
  <si>
    <t>PFKL</t>
  </si>
  <si>
    <t>IFIH1</t>
  </si>
  <si>
    <t>S100A6</t>
  </si>
  <si>
    <t>FGD3</t>
  </si>
  <si>
    <t>MED7</t>
  </si>
  <si>
    <t>SYCE3</t>
  </si>
  <si>
    <t>MPP4</t>
  </si>
  <si>
    <t>CCDC80</t>
  </si>
  <si>
    <t>SLC25A4</t>
  </si>
  <si>
    <t>TFAP2A</t>
  </si>
  <si>
    <t>USP43</t>
  </si>
  <si>
    <t>SLC5A8</t>
  </si>
  <si>
    <t>MCEE</t>
  </si>
  <si>
    <t>WDR3</t>
  </si>
  <si>
    <t>EFR3B</t>
  </si>
  <si>
    <t>MED9</t>
  </si>
  <si>
    <t>PI4K2A</t>
  </si>
  <si>
    <t>LOC403312</t>
  </si>
  <si>
    <t>FAM174B</t>
  </si>
  <si>
    <t>TCTEX1D4</t>
  </si>
  <si>
    <t>NOL12</t>
  </si>
  <si>
    <t>CAV2</t>
  </si>
  <si>
    <t>LRRCC1</t>
  </si>
  <si>
    <t>RERG</t>
  </si>
  <si>
    <t>PXT1</t>
  </si>
  <si>
    <t>MAGEL2</t>
  </si>
  <si>
    <t>NUB1</t>
  </si>
  <si>
    <t>NAA16</t>
  </si>
  <si>
    <t>CAMKK1</t>
  </si>
  <si>
    <t>PSMB7</t>
  </si>
  <si>
    <t>IGIP</t>
  </si>
  <si>
    <t>SPRR2E</t>
  </si>
  <si>
    <t>DAOA</t>
  </si>
  <si>
    <t>TNIP1</t>
  </si>
  <si>
    <t>COL6A2</t>
  </si>
  <si>
    <t>KLRC3</t>
  </si>
  <si>
    <t>HECW2</t>
  </si>
  <si>
    <t>SMARCE1</t>
  </si>
  <si>
    <t>MOB3C</t>
  </si>
  <si>
    <t>RBMS2</t>
  </si>
  <si>
    <t>ZNF619</t>
  </si>
  <si>
    <t>ZBTB21</t>
  </si>
  <si>
    <t>ARMC4P1</t>
  </si>
  <si>
    <t>RARG</t>
  </si>
  <si>
    <t>INADL</t>
  </si>
  <si>
    <t>MYH8</t>
  </si>
  <si>
    <t>RBBP6</t>
  </si>
  <si>
    <t>C2orf78</t>
  </si>
  <si>
    <t>NUP188</t>
  </si>
  <si>
    <t>USP20</t>
  </si>
  <si>
    <t>OR4L1</t>
  </si>
  <si>
    <t>NDUFA11</t>
  </si>
  <si>
    <t>TTC36</t>
  </si>
  <si>
    <t>C4orf46</t>
  </si>
  <si>
    <t>DNAH17</t>
  </si>
  <si>
    <t>AVP</t>
  </si>
  <si>
    <t>TUBB2B</t>
  </si>
  <si>
    <t>FAM210A</t>
  </si>
  <si>
    <t>SPAG6</t>
  </si>
  <si>
    <t>MROH8</t>
  </si>
  <si>
    <t>PIEZO1</t>
  </si>
  <si>
    <t>SYCE2</t>
  </si>
  <si>
    <t>MEDAG</t>
  </si>
  <si>
    <t>GRWD1</t>
  </si>
  <si>
    <t>DOCK1</t>
  </si>
  <si>
    <t>PIK3R4</t>
  </si>
  <si>
    <t>CYP3A7</t>
  </si>
  <si>
    <t>LRRC48</t>
  </si>
  <si>
    <t>SLC6A15</t>
  </si>
  <si>
    <t>PHC3</t>
  </si>
  <si>
    <t>OR8D4</t>
  </si>
  <si>
    <t>RASSF7</t>
  </si>
  <si>
    <t>ME2</t>
  </si>
  <si>
    <t>SNRNP27</t>
  </si>
  <si>
    <t>PIM3</t>
  </si>
  <si>
    <t>REXO4</t>
  </si>
  <si>
    <t>MINPP1</t>
  </si>
  <si>
    <t>CALM1</t>
  </si>
  <si>
    <t>SMIM2</t>
  </si>
  <si>
    <t>PTGFR</t>
  </si>
  <si>
    <t>SCN9A</t>
  </si>
  <si>
    <t>MYH11</t>
  </si>
  <si>
    <t>ASXL1</t>
  </si>
  <si>
    <t>LBP</t>
  </si>
  <si>
    <t>KIF2C</t>
  </si>
  <si>
    <t>LPAR3</t>
  </si>
  <si>
    <t>STPG1</t>
  </si>
  <si>
    <t>C1QTNF9</t>
  </si>
  <si>
    <t>TFF1</t>
  </si>
  <si>
    <t>CYR61</t>
  </si>
  <si>
    <t>FIBCD1</t>
  </si>
  <si>
    <t>KLHL1</t>
  </si>
  <si>
    <t>SEC31A</t>
  </si>
  <si>
    <t>ACOT7</t>
  </si>
  <si>
    <t>MYH4</t>
  </si>
  <si>
    <t>TMEM88</t>
  </si>
  <si>
    <t>SKIV2L2</t>
  </si>
  <si>
    <t>C2orf73</t>
  </si>
  <si>
    <t>MRI1</t>
  </si>
  <si>
    <t>GRAMD1B</t>
  </si>
  <si>
    <t>PGR</t>
  </si>
  <si>
    <t>APCS</t>
  </si>
  <si>
    <t>CBLN2</t>
  </si>
  <si>
    <t>OR8B4</t>
  </si>
  <si>
    <t>SOGA1</t>
  </si>
  <si>
    <t>CCDC88A</t>
  </si>
  <si>
    <t>PCYOX1L</t>
  </si>
  <si>
    <t>KCNMB4</t>
  </si>
  <si>
    <t>LRTOMT</t>
  </si>
  <si>
    <t>TUBGCP5</t>
  </si>
  <si>
    <t>CCDC142</t>
  </si>
  <si>
    <t>CHTOP</t>
  </si>
  <si>
    <t>CYP4X1</t>
  </si>
  <si>
    <t>TMEM86A</t>
  </si>
  <si>
    <t>HSPB8</t>
  </si>
  <si>
    <t>NLE1</t>
  </si>
  <si>
    <t>OR10P1</t>
  </si>
  <si>
    <t>ROR2</t>
  </si>
  <si>
    <t>ONECUT3</t>
  </si>
  <si>
    <t>LILRB4</t>
  </si>
  <si>
    <t>PKDCC</t>
  </si>
  <si>
    <t>CCDC69</t>
  </si>
  <si>
    <t>REG3A</t>
  </si>
  <si>
    <t>CD151</t>
  </si>
  <si>
    <t>GLP2R</t>
  </si>
  <si>
    <t>ANKRD22</t>
  </si>
  <si>
    <t>COX5B</t>
  </si>
  <si>
    <t>CYP4F12</t>
  </si>
  <si>
    <t>BSND</t>
  </si>
  <si>
    <t>PLXDC1</t>
  </si>
  <si>
    <t>PYGM</t>
  </si>
  <si>
    <t>SLC35B4</t>
  </si>
  <si>
    <t>TNFRSF18</t>
  </si>
  <si>
    <t>SIAH3</t>
  </si>
  <si>
    <t>ZNF341</t>
  </si>
  <si>
    <t>MRTO4</t>
  </si>
  <si>
    <t>SRPR</t>
  </si>
  <si>
    <t>CAST</t>
  </si>
  <si>
    <t>ATG2A</t>
  </si>
  <si>
    <t>NSG1</t>
  </si>
  <si>
    <t>LAD1</t>
  </si>
  <si>
    <t>MMP13</t>
  </si>
  <si>
    <t>PRDM7</t>
  </si>
  <si>
    <t>SERAC1</t>
  </si>
  <si>
    <t>SNAPC1</t>
  </si>
  <si>
    <t>NOMO1</t>
  </si>
  <si>
    <t>PCBD1</t>
  </si>
  <si>
    <t>PARP15</t>
  </si>
  <si>
    <t>C9orf170</t>
  </si>
  <si>
    <t>SPHK2</t>
  </si>
  <si>
    <t>PLEKHG1</t>
  </si>
  <si>
    <t>MRPL36</t>
  </si>
  <si>
    <t>CWC15</t>
  </si>
  <si>
    <t>SDF4</t>
  </si>
  <si>
    <t>AZIN2</t>
  </si>
  <si>
    <t>SLC12A7</t>
  </si>
  <si>
    <t>LYZL4</t>
  </si>
  <si>
    <t>ALLC</t>
  </si>
  <si>
    <t>EME1</t>
  </si>
  <si>
    <t>USP5</t>
  </si>
  <si>
    <t>CHRM1</t>
  </si>
  <si>
    <t>SPP1</t>
  </si>
  <si>
    <t>SMIM6</t>
  </si>
  <si>
    <t>IL17RE</t>
  </si>
  <si>
    <t>KRT86</t>
  </si>
  <si>
    <t>NAA40</t>
  </si>
  <si>
    <t>PLEKHH1</t>
  </si>
  <si>
    <t>TNFRSF17</t>
  </si>
  <si>
    <t>SFXN1</t>
  </si>
  <si>
    <t>GPR160</t>
  </si>
  <si>
    <t>AZIN1</t>
  </si>
  <si>
    <t>PPME1</t>
  </si>
  <si>
    <t>DST</t>
  </si>
  <si>
    <t>GCNT7</t>
  </si>
  <si>
    <t>TTC21B</t>
  </si>
  <si>
    <t>HRH2</t>
  </si>
  <si>
    <t>UNC119B</t>
  </si>
  <si>
    <t>OR4K15</t>
  </si>
  <si>
    <t>LOC100506388</t>
  </si>
  <si>
    <t>MTRNR2L7</t>
  </si>
  <si>
    <t>AP3M2</t>
  </si>
  <si>
    <t>TLE2</t>
  </si>
  <si>
    <t>IRX2</t>
  </si>
  <si>
    <t>PPL</t>
  </si>
  <si>
    <t>KRTAP1-4</t>
  </si>
  <si>
    <t>DAP</t>
  </si>
  <si>
    <t>LILRA2</t>
  </si>
  <si>
    <t>HOXA6</t>
  </si>
  <si>
    <t>ZNF543</t>
  </si>
  <si>
    <t>ZNF518A</t>
  </si>
  <si>
    <t>PIGH</t>
  </si>
  <si>
    <t>FABP3</t>
  </si>
  <si>
    <t>CCDC3</t>
  </si>
  <si>
    <t>OR10H2</t>
  </si>
  <si>
    <t>NPAP1</t>
  </si>
  <si>
    <t>TMEM45A</t>
  </si>
  <si>
    <t>ZNF358</t>
  </si>
  <si>
    <t>TEX30</t>
  </si>
  <si>
    <t>RAB5B</t>
  </si>
  <si>
    <t>PRPSAP1</t>
  </si>
  <si>
    <t>GPR32</t>
  </si>
  <si>
    <t>RESP18</t>
  </si>
  <si>
    <t>ZNF501</t>
  </si>
  <si>
    <t>LONRF1</t>
  </si>
  <si>
    <t>MRPS15</t>
  </si>
  <si>
    <t>ZNF44</t>
  </si>
  <si>
    <t>KCNK16</t>
  </si>
  <si>
    <t>CARD6</t>
  </si>
  <si>
    <t>SRSF10</t>
  </si>
  <si>
    <t>SIGLEC15</t>
  </si>
  <si>
    <t>A4GALT</t>
  </si>
  <si>
    <t>KRT8</t>
  </si>
  <si>
    <t>ZMYM1</t>
  </si>
  <si>
    <t>HAPLN4</t>
  </si>
  <si>
    <t>SMARCB1</t>
  </si>
  <si>
    <t>PKD1</t>
  </si>
  <si>
    <t>OTOR</t>
  </si>
  <si>
    <t>PSG9</t>
  </si>
  <si>
    <t>OR4D6</t>
  </si>
  <si>
    <t>EBF4</t>
  </si>
  <si>
    <t>CCDC184</t>
  </si>
  <si>
    <t>RRS1</t>
  </si>
  <si>
    <t>GIMAP4</t>
  </si>
  <si>
    <t>INTS12</t>
  </si>
  <si>
    <t>CDK6</t>
  </si>
  <si>
    <t>GPBP1</t>
  </si>
  <si>
    <t>ATOH1</t>
  </si>
  <si>
    <t>TNFSF10</t>
  </si>
  <si>
    <t>C2CD4B</t>
  </si>
  <si>
    <t>MRGPRX2</t>
  </si>
  <si>
    <t>NEURL1B</t>
  </si>
  <si>
    <t>RIPK1</t>
  </si>
  <si>
    <t>LRRC32</t>
  </si>
  <si>
    <t>LYZL2</t>
  </si>
  <si>
    <t>CCNF</t>
  </si>
  <si>
    <t>RINL</t>
  </si>
  <si>
    <t>ZNF485</t>
  </si>
  <si>
    <t>TIGD2</t>
  </si>
  <si>
    <t>CDC20B</t>
  </si>
  <si>
    <t>ARHGEF37</t>
  </si>
  <si>
    <t>UBE2T</t>
  </si>
  <si>
    <t>TAF13</t>
  </si>
  <si>
    <t>MLANA</t>
  </si>
  <si>
    <t>CDPF1</t>
  </si>
  <si>
    <t>APRT</t>
  </si>
  <si>
    <t>KRTAP13-2</t>
  </si>
  <si>
    <t>MIB1</t>
  </si>
  <si>
    <t>SAC3D1</t>
  </si>
  <si>
    <t>PERP</t>
  </si>
  <si>
    <t>CELA3B</t>
  </si>
  <si>
    <t>EPHX2</t>
  </si>
  <si>
    <t>PPP5D1</t>
  </si>
  <si>
    <t>MAP7D1</t>
  </si>
  <si>
    <t>CDC26</t>
  </si>
  <si>
    <t>AVL9</t>
  </si>
  <si>
    <t>TMEM129</t>
  </si>
  <si>
    <t>GATA6</t>
  </si>
  <si>
    <t>KCNH6</t>
  </si>
  <si>
    <t>MTRNR2L9</t>
  </si>
  <si>
    <t>PLEKHG6</t>
  </si>
  <si>
    <t>OCLN</t>
  </si>
  <si>
    <t>SMURF2</t>
  </si>
  <si>
    <t>SERPINB7</t>
  </si>
  <si>
    <t>SGK2</t>
  </si>
  <si>
    <t>RRP15</t>
  </si>
  <si>
    <t>SMAD9</t>
  </si>
  <si>
    <t>RDM1</t>
  </si>
  <si>
    <t>MMP8</t>
  </si>
  <si>
    <t>SCRN1</t>
  </si>
  <si>
    <t>N6AMT1</t>
  </si>
  <si>
    <t>NUDT16</t>
  </si>
  <si>
    <t>P2RX6</t>
  </si>
  <si>
    <t>B2M</t>
  </si>
  <si>
    <t>LOC100287477</t>
  </si>
  <si>
    <t>OR14C36</t>
  </si>
  <si>
    <t>RPLP1</t>
  </si>
  <si>
    <t>C18orf25</t>
  </si>
  <si>
    <t>COL14A1</t>
  </si>
  <si>
    <t>SH3BP1</t>
  </si>
  <si>
    <t>SMIM11</t>
  </si>
  <si>
    <t>ABL2</t>
  </si>
  <si>
    <t>C17orf67</t>
  </si>
  <si>
    <t>SMARCD3</t>
  </si>
  <si>
    <t>MGAM</t>
  </si>
  <si>
    <t>LOC400499</t>
  </si>
  <si>
    <t>ABCC1</t>
  </si>
  <si>
    <t>DYSF</t>
  </si>
  <si>
    <t>NSFL1C</t>
  </si>
  <si>
    <t>ZNF830</t>
  </si>
  <si>
    <t>TMPRSS11B</t>
  </si>
  <si>
    <t>MESDC2</t>
  </si>
  <si>
    <t>PINLYP</t>
  </si>
  <si>
    <t>EIF3J</t>
  </si>
  <si>
    <t>C19orf53</t>
  </si>
  <si>
    <t>ILK</t>
  </si>
  <si>
    <t>DPH3P1</t>
  </si>
  <si>
    <t>SCUBE2</t>
  </si>
  <si>
    <t>NDN</t>
  </si>
  <si>
    <t>MED17</t>
  </si>
  <si>
    <t>SLC13A2</t>
  </si>
  <si>
    <t>CEP95</t>
  </si>
  <si>
    <t>PTTG2</t>
  </si>
  <si>
    <t>CRYGB</t>
  </si>
  <si>
    <t>DCUN1D1</t>
  </si>
  <si>
    <t>KIF3B</t>
  </si>
  <si>
    <t>SMG5</t>
  </si>
  <si>
    <t>SCN3A</t>
  </si>
  <si>
    <t>SEMG2</t>
  </si>
  <si>
    <t>HTRA4</t>
  </si>
  <si>
    <t>OR10H3</t>
  </si>
  <si>
    <t>ZNF141</t>
  </si>
  <si>
    <t>NUMA1</t>
  </si>
  <si>
    <t>C9orf50</t>
  </si>
  <si>
    <t>SPAM1</t>
  </si>
  <si>
    <t>DMAP1</t>
  </si>
  <si>
    <t>MYH2</t>
  </si>
  <si>
    <t>OR52H1</t>
  </si>
  <si>
    <t>OLR1</t>
  </si>
  <si>
    <t>RPRD1B</t>
  </si>
  <si>
    <t>VAPA</t>
  </si>
  <si>
    <t>RHOT1</t>
  </si>
  <si>
    <t>MICAL2</t>
  </si>
  <si>
    <t>ULBP1</t>
  </si>
  <si>
    <t>KCNJ11</t>
  </si>
  <si>
    <t>MAATS1</t>
  </si>
  <si>
    <t>MRRF</t>
  </si>
  <si>
    <t>ATP11AUN</t>
  </si>
  <si>
    <t>PPM1K</t>
  </si>
  <si>
    <t>ZDHHC2</t>
  </si>
  <si>
    <t>LGI1</t>
  </si>
  <si>
    <t>OR51T1</t>
  </si>
  <si>
    <t>DIRAS3</t>
  </si>
  <si>
    <t>PECR</t>
  </si>
  <si>
    <t>OR52B6</t>
  </si>
  <si>
    <t>TMC7</t>
  </si>
  <si>
    <t>CEACAM8</t>
  </si>
  <si>
    <t>LOC101060181</t>
  </si>
  <si>
    <t>ABCF2</t>
  </si>
  <si>
    <t>TCAF2</t>
  </si>
  <si>
    <t>TUSC5</t>
  </si>
  <si>
    <t>TTC5</t>
  </si>
  <si>
    <t>CCRL2</t>
  </si>
  <si>
    <t>ADAM20</t>
  </si>
  <si>
    <t>TACO1</t>
  </si>
  <si>
    <t>CEP55</t>
  </si>
  <si>
    <t>RXRG</t>
  </si>
  <si>
    <t>CST3</t>
  </si>
  <si>
    <t>HACD2</t>
  </si>
  <si>
    <t>TBC1D10C</t>
  </si>
  <si>
    <t>ZFP64</t>
  </si>
  <si>
    <t>USP15</t>
  </si>
  <si>
    <t>LOC101929748</t>
  </si>
  <si>
    <t>OR7G3</t>
  </si>
  <si>
    <t>MAN2B1</t>
  </si>
  <si>
    <t>OR13C2</t>
  </si>
  <si>
    <t>LEUTX</t>
  </si>
  <si>
    <t>TCF25</t>
  </si>
  <si>
    <t>PREX1</t>
  </si>
  <si>
    <t>CCDC74B</t>
  </si>
  <si>
    <t>HTRA2</t>
  </si>
  <si>
    <t>GREM2</t>
  </si>
  <si>
    <t>TNP1</t>
  </si>
  <si>
    <t>PROSER2</t>
  </si>
  <si>
    <t>PRODH</t>
  </si>
  <si>
    <t>METRNL</t>
  </si>
  <si>
    <t>TNIP3</t>
  </si>
  <si>
    <t>RBM8A</t>
  </si>
  <si>
    <t>OR2A25</t>
  </si>
  <si>
    <t>BAX</t>
  </si>
  <si>
    <t>ITPKA</t>
  </si>
  <si>
    <t>FXYD1</t>
  </si>
  <si>
    <t>FAM173A</t>
  </si>
  <si>
    <t>KIAA2026</t>
  </si>
  <si>
    <t>AP3M1</t>
  </si>
  <si>
    <t>GPR55</t>
  </si>
  <si>
    <t>KLF2</t>
  </si>
  <si>
    <t>TMEM79</t>
  </si>
  <si>
    <t>RFPL4AL1</t>
  </si>
  <si>
    <t>KLRF1</t>
  </si>
  <si>
    <t>PRRT4</t>
  </si>
  <si>
    <t>AURKAIP1</t>
  </si>
  <si>
    <t>OR4D5</t>
  </si>
  <si>
    <t>SLC6A11</t>
  </si>
  <si>
    <t>CORO7-PAM16</t>
  </si>
  <si>
    <t>GLS2</t>
  </si>
  <si>
    <t>PRSS58</t>
  </si>
  <si>
    <t>CRH</t>
  </si>
  <si>
    <t>AHCY</t>
  </si>
  <si>
    <t>BBS10</t>
  </si>
  <si>
    <t>CRACR2B</t>
  </si>
  <si>
    <t>TXN2</t>
  </si>
  <si>
    <t>ZNF765</t>
  </si>
  <si>
    <t>C9orf85</t>
  </si>
  <si>
    <t>C19orf66</t>
  </si>
  <si>
    <t>PPDPF</t>
  </si>
  <si>
    <t>VEGFC</t>
  </si>
  <si>
    <t>RPRM</t>
  </si>
  <si>
    <t>HES3</t>
  </si>
  <si>
    <t>PXMP4</t>
  </si>
  <si>
    <t>SFTPB</t>
  </si>
  <si>
    <t>DCD</t>
  </si>
  <si>
    <t>PLOD2</t>
  </si>
  <si>
    <t>APPBP2</t>
  </si>
  <si>
    <t>HRAS</t>
  </si>
  <si>
    <t>SYNCRIP</t>
  </si>
  <si>
    <t>TAS2R46</t>
  </si>
  <si>
    <t>VCPKMT</t>
  </si>
  <si>
    <t>CYP3A7-CYP3A51P</t>
  </si>
  <si>
    <t>GID4</t>
  </si>
  <si>
    <t>UGDH</t>
  </si>
  <si>
    <t>PYHIN1</t>
  </si>
  <si>
    <t>RPS24</t>
  </si>
  <si>
    <t>PTGES</t>
  </si>
  <si>
    <t>ASAH2</t>
  </si>
  <si>
    <t>ADH5</t>
  </si>
  <si>
    <t>KRT15</t>
  </si>
  <si>
    <t>BPI</t>
  </si>
  <si>
    <t>CORO7</t>
  </si>
  <si>
    <t>C11orf94</t>
  </si>
  <si>
    <t>ADSS</t>
  </si>
  <si>
    <t>SMARCD2</t>
  </si>
  <si>
    <t>MTRNR2L1</t>
  </si>
  <si>
    <t>PYGO1</t>
  </si>
  <si>
    <t>ESRP2</t>
  </si>
  <si>
    <t>NECAB3</t>
  </si>
  <si>
    <t>MAK</t>
  </si>
  <si>
    <t>C6orf99</t>
  </si>
  <si>
    <t>LOC100996273</t>
  </si>
  <si>
    <t>TBX2</t>
  </si>
  <si>
    <t>LOC101927260</t>
  </si>
  <si>
    <t>NSRP1</t>
  </si>
  <si>
    <t>SPATC1L</t>
  </si>
  <si>
    <t>GTF2A2</t>
  </si>
  <si>
    <t>OR52N4</t>
  </si>
  <si>
    <t>RGS16</t>
  </si>
  <si>
    <t>CTSG</t>
  </si>
  <si>
    <t>ST3GAL5</t>
  </si>
  <si>
    <t>RPL17</t>
  </si>
  <si>
    <t>TBCC</t>
  </si>
  <si>
    <t>MYZAP</t>
  </si>
  <si>
    <t>LRRC39</t>
  </si>
  <si>
    <t>NOG</t>
  </si>
  <si>
    <t>OR2L2</t>
  </si>
  <si>
    <t>ZFC3H1</t>
  </si>
  <si>
    <t>CHPF2</t>
  </si>
  <si>
    <t>VTI1B</t>
  </si>
  <si>
    <t>LOC100505502</t>
  </si>
  <si>
    <t>OTOG</t>
  </si>
  <si>
    <t>RAD9A</t>
  </si>
  <si>
    <t>SPOPL</t>
  </si>
  <si>
    <t>S100A3</t>
  </si>
  <si>
    <t>GOLGA8B</t>
  </si>
  <si>
    <t>CEACAM21</t>
  </si>
  <si>
    <t>COA6</t>
  </si>
  <si>
    <t>LOC100505478</t>
  </si>
  <si>
    <t>CNDP2</t>
  </si>
  <si>
    <t>PPARA</t>
  </si>
  <si>
    <t>GRHL1</t>
  </si>
  <si>
    <t>SCN1A</t>
  </si>
  <si>
    <t>LRPAP1</t>
  </si>
  <si>
    <t>PHB</t>
  </si>
  <si>
    <t>STK17B</t>
  </si>
  <si>
    <t>TAGAP</t>
  </si>
  <si>
    <t>HOMEZ</t>
  </si>
  <si>
    <t>CPA3</t>
  </si>
  <si>
    <t>PPP4R2</t>
  </si>
  <si>
    <t>TMEM134</t>
  </si>
  <si>
    <t>MACC1</t>
  </si>
  <si>
    <t>PHYHIP</t>
  </si>
  <si>
    <t>SMIM23</t>
  </si>
  <si>
    <t>THRSP</t>
  </si>
  <si>
    <t>RPIA</t>
  </si>
  <si>
    <t>GALE</t>
  </si>
  <si>
    <t>RHBDF1</t>
  </si>
  <si>
    <t>TKTL2</t>
  </si>
  <si>
    <t>LGI4</t>
  </si>
  <si>
    <t>SLC16A3</t>
  </si>
  <si>
    <t>CAMK2B</t>
  </si>
  <si>
    <t>KIAA1147</t>
  </si>
  <si>
    <t>GTF3C5</t>
  </si>
  <si>
    <t>RGS5</t>
  </si>
  <si>
    <t>C20orf141</t>
  </si>
  <si>
    <t>SLAMF7</t>
  </si>
  <si>
    <t>GTF2H2C</t>
  </si>
  <si>
    <t>C1orf100</t>
  </si>
  <si>
    <t>SYT8</t>
  </si>
  <si>
    <t>NDUFC2-KCTD14</t>
  </si>
  <si>
    <t>KRTAP4-7</t>
  </si>
  <si>
    <t>NEXN</t>
  </si>
  <si>
    <t>VSTM4</t>
  </si>
  <si>
    <t>MFSD9</t>
  </si>
  <si>
    <t>GDF10</t>
  </si>
  <si>
    <t>FADS2</t>
  </si>
  <si>
    <t>CEPT1</t>
  </si>
  <si>
    <t>COL13A1</t>
  </si>
  <si>
    <t>ENTPD1</t>
  </si>
  <si>
    <t>CNOT2</t>
  </si>
  <si>
    <t>MTHFS</t>
  </si>
  <si>
    <t>USP32</t>
  </si>
  <si>
    <t>GAB4</t>
  </si>
  <si>
    <t>SRMS</t>
  </si>
  <si>
    <t>STAT6</t>
  </si>
  <si>
    <t>FAM184B</t>
  </si>
  <si>
    <t>MOK</t>
  </si>
  <si>
    <t>PTPN18</t>
  </si>
  <si>
    <t>CEP76</t>
  </si>
  <si>
    <t>ZFP42</t>
  </si>
  <si>
    <t>CHMP4C</t>
  </si>
  <si>
    <t>SPPL2B</t>
  </si>
  <si>
    <t>DLD</t>
  </si>
  <si>
    <t>LOC101927216</t>
  </si>
  <si>
    <t>KLK12</t>
  </si>
  <si>
    <t>COL6A1</t>
  </si>
  <si>
    <t>FLAD1</t>
  </si>
  <si>
    <t>OR6B1</t>
  </si>
  <si>
    <t>ARL16</t>
  </si>
  <si>
    <t>NDUFB2</t>
  </si>
  <si>
    <t>TMIGD1</t>
  </si>
  <si>
    <t>ZNF578</t>
  </si>
  <si>
    <t>MYH3</t>
  </si>
  <si>
    <t>OR7A5</t>
  </si>
  <si>
    <t>CPAMD8</t>
  </si>
  <si>
    <t>FBXO4</t>
  </si>
  <si>
    <t>LDHAL6B</t>
  </si>
  <si>
    <t>LOC100130880</t>
  </si>
  <si>
    <t>SPSB1</t>
  </si>
  <si>
    <t>KLHL33</t>
  </si>
  <si>
    <t>FUBP1</t>
  </si>
  <si>
    <t>S100A16</t>
  </si>
  <si>
    <t>NCKAP1L</t>
  </si>
  <si>
    <t>RPL9</t>
  </si>
  <si>
    <t>CAPS2</t>
  </si>
  <si>
    <t>TMUB1</t>
  </si>
  <si>
    <t>SNAPC5</t>
  </si>
  <si>
    <t>SASS6</t>
  </si>
  <si>
    <t>SDR16C5</t>
  </si>
  <si>
    <t>ISYNA1</t>
  </si>
  <si>
    <t>RPL10L</t>
  </si>
  <si>
    <t>OR1L1</t>
  </si>
  <si>
    <t>GCDH</t>
  </si>
  <si>
    <t>GHR</t>
  </si>
  <si>
    <t>GTF3A</t>
  </si>
  <si>
    <t>SLC47A2</t>
  </si>
  <si>
    <t>POLD4</t>
  </si>
  <si>
    <t>C9orf41</t>
  </si>
  <si>
    <t>ALDH3A2</t>
  </si>
  <si>
    <t>WISP3</t>
  </si>
  <si>
    <t>SRFBP1</t>
  </si>
  <si>
    <t>DACH1</t>
  </si>
  <si>
    <t>OR51G1</t>
  </si>
  <si>
    <t>GCG</t>
  </si>
  <si>
    <t>RTN4</t>
  </si>
  <si>
    <t>SS18</t>
  </si>
  <si>
    <t>CCNY</t>
  </si>
  <si>
    <t>CYYR1-AS1</t>
  </si>
  <si>
    <t>TXLNB</t>
  </si>
  <si>
    <t>EBLN1</t>
  </si>
  <si>
    <t>OR11H4</t>
  </si>
  <si>
    <t>WDR53</t>
  </si>
  <si>
    <t>RALGPS2</t>
  </si>
  <si>
    <t>BBOX1</t>
  </si>
  <si>
    <t>SEC14L1</t>
  </si>
  <si>
    <t>KRT13</t>
  </si>
  <si>
    <t>NBEA</t>
  </si>
  <si>
    <t>ANGPTL4</t>
  </si>
  <si>
    <t>CLCC1</t>
  </si>
  <si>
    <t>FBXO6</t>
  </si>
  <si>
    <t>TRMT13</t>
  </si>
  <si>
    <t>MZF1</t>
  </si>
  <si>
    <t>MSMO1</t>
  </si>
  <si>
    <t>FABP9</t>
  </si>
  <si>
    <t>ADPRM</t>
  </si>
  <si>
    <t>STRADA</t>
  </si>
  <si>
    <t>CD63</t>
  </si>
  <si>
    <t>ACBD7</t>
  </si>
  <si>
    <t>FIBIN</t>
  </si>
  <si>
    <t>PRSS42</t>
  </si>
  <si>
    <t>SOS2</t>
  </si>
  <si>
    <t>NECAP1</t>
  </si>
  <si>
    <t>TYROBP</t>
  </si>
  <si>
    <t>B4GALT3</t>
  </si>
  <si>
    <t>CLCF1</t>
  </si>
  <si>
    <t>CHCHD7</t>
  </si>
  <si>
    <t>MRPL13</t>
  </si>
  <si>
    <t>ZNF787</t>
  </si>
  <si>
    <t>LYN</t>
  </si>
  <si>
    <t>TFF2</t>
  </si>
  <si>
    <t>RDH11</t>
  </si>
  <si>
    <t>ESD</t>
  </si>
  <si>
    <t>SP9</t>
  </si>
  <si>
    <t>ZNF687</t>
  </si>
  <si>
    <t>ATP6V1G1</t>
  </si>
  <si>
    <t>HILPDA</t>
  </si>
  <si>
    <t>DNAJC10</t>
  </si>
  <si>
    <t>RGS2</t>
  </si>
  <si>
    <t>RASD1</t>
  </si>
  <si>
    <t>PSMG2</t>
  </si>
  <si>
    <t>GPX1</t>
  </si>
  <si>
    <t>CCDC47</t>
  </si>
  <si>
    <t>TMEM132E</t>
  </si>
  <si>
    <t>KRT7</t>
  </si>
  <si>
    <t>VPREB1</t>
  </si>
  <si>
    <t>TSPYL4</t>
  </si>
  <si>
    <t>CDS2</t>
  </si>
  <si>
    <t>CHMP4B</t>
  </si>
  <si>
    <t>TSPAN15</t>
  </si>
  <si>
    <t>PAQR6</t>
  </si>
  <si>
    <t>LGALS1</t>
  </si>
  <si>
    <t>CHIA</t>
  </si>
  <si>
    <t>ACSBG2</t>
  </si>
  <si>
    <t>ADGB</t>
  </si>
  <si>
    <t>UGT2B28</t>
  </si>
  <si>
    <t>NCBP1</t>
  </si>
  <si>
    <t>HEG1</t>
  </si>
  <si>
    <t>GLIPR1L2</t>
  </si>
  <si>
    <t>GMNC</t>
  </si>
  <si>
    <t>SULT1E1</t>
  </si>
  <si>
    <t>SBF1</t>
  </si>
  <si>
    <t>THBS2</t>
  </si>
  <si>
    <t>CISD2</t>
  </si>
  <si>
    <t>CNPY1</t>
  </si>
  <si>
    <t>SLC38A9</t>
  </si>
  <si>
    <t>MTRNR2L6</t>
  </si>
  <si>
    <t>STOM</t>
  </si>
  <si>
    <t>KCNV2</t>
  </si>
  <si>
    <t>PALM2</t>
  </si>
  <si>
    <t>MAD2L1</t>
  </si>
  <si>
    <t>SSX2IP</t>
  </si>
  <si>
    <t>MYDGF</t>
  </si>
  <si>
    <t>C1QTNF8</t>
  </si>
  <si>
    <t>OR8D1</t>
  </si>
  <si>
    <t>PPP1R12B</t>
  </si>
  <si>
    <t>CDK2</t>
  </si>
  <si>
    <t>GPX8</t>
  </si>
  <si>
    <t>ZNF572</t>
  </si>
  <si>
    <t>CRADD</t>
  </si>
  <si>
    <t>SRRM2</t>
  </si>
  <si>
    <t>CLEC4C</t>
  </si>
  <si>
    <t>DNAH9</t>
  </si>
  <si>
    <t>DSC2</t>
  </si>
  <si>
    <t>MBOAT2</t>
  </si>
  <si>
    <t>SLC22A9</t>
  </si>
  <si>
    <t>ADAM30</t>
  </si>
  <si>
    <t>FASN</t>
  </si>
  <si>
    <t>SPOCK2</t>
  </si>
  <si>
    <t>MAP4K4</t>
  </si>
  <si>
    <t>BRPF1</t>
  </si>
  <si>
    <t>EIF2AK4</t>
  </si>
  <si>
    <t>RBM20</t>
  </si>
  <si>
    <t>ALPP</t>
  </si>
  <si>
    <t>TP53BP2</t>
  </si>
  <si>
    <t>TMEM207</t>
  </si>
  <si>
    <t>AKR1A1</t>
  </si>
  <si>
    <t>IL4R</t>
  </si>
  <si>
    <t>MYLK</t>
  </si>
  <si>
    <t>ACTN4</t>
  </si>
  <si>
    <t>DGKA</t>
  </si>
  <si>
    <t>IDE</t>
  </si>
  <si>
    <t>KDELR2</t>
  </si>
  <si>
    <t>HIAT1</t>
  </si>
  <si>
    <t>SIM1</t>
  </si>
  <si>
    <t>RNF24</t>
  </si>
  <si>
    <t>KIAA1211</t>
  </si>
  <si>
    <t>SORD</t>
  </si>
  <si>
    <t>CD3D</t>
  </si>
  <si>
    <t>ZNF132</t>
  </si>
  <si>
    <t>SUMF2</t>
  </si>
  <si>
    <t>ZFP62</t>
  </si>
  <si>
    <t>RHOD</t>
  </si>
  <si>
    <t>MROH9</t>
  </si>
  <si>
    <t>SLC27A5</t>
  </si>
  <si>
    <t>SLCO1B3</t>
  </si>
  <si>
    <t>PNMT</t>
  </si>
  <si>
    <t>KRTAP7-1</t>
  </si>
  <si>
    <t>FAP</t>
  </si>
  <si>
    <t>SERPINI2</t>
  </si>
  <si>
    <t>VTA1</t>
  </si>
  <si>
    <t>WDR27</t>
  </si>
  <si>
    <t>ACSM6</t>
  </si>
  <si>
    <t>ZNF84</t>
  </si>
  <si>
    <t>KRT16</t>
  </si>
  <si>
    <t>CCBL2</t>
  </si>
  <si>
    <t>RPL4</t>
  </si>
  <si>
    <t>WDR77</t>
  </si>
  <si>
    <t>ANAPC13</t>
  </si>
  <si>
    <t>NSUN7</t>
  </si>
  <si>
    <t>ALYREF</t>
  </si>
  <si>
    <t>GOLGA6B</t>
  </si>
  <si>
    <t>DNAJC25-GNG10</t>
  </si>
  <si>
    <t>GPHA2</t>
  </si>
  <si>
    <t>OR52M1</t>
  </si>
  <si>
    <t>CCDC125</t>
  </si>
  <si>
    <t>SLC34A2</t>
  </si>
  <si>
    <t>MICALL2</t>
  </si>
  <si>
    <t>KLHL6</t>
  </si>
  <si>
    <t>OR7D2</t>
  </si>
  <si>
    <t>OSBPL10</t>
  </si>
  <si>
    <t>CXCL14</t>
  </si>
  <si>
    <t>OR51A2</t>
  </si>
  <si>
    <t>WDR60</t>
  </si>
  <si>
    <t>ECEL1</t>
  </si>
  <si>
    <t>LIMS2</t>
  </si>
  <si>
    <t>CHCHD5</t>
  </si>
  <si>
    <t>C16orf47</t>
  </si>
  <si>
    <t>RLN3</t>
  </si>
  <si>
    <t>NRSN2</t>
  </si>
  <si>
    <t>OR51Q1</t>
  </si>
  <si>
    <t>SYTL3</t>
  </si>
  <si>
    <t>APOBEC1</t>
  </si>
  <si>
    <t>TBC1D22B</t>
  </si>
  <si>
    <t>INAFM2</t>
  </si>
  <si>
    <t>SARS</t>
  </si>
  <si>
    <t>FAU</t>
  </si>
  <si>
    <t>ADRA1B</t>
  </si>
  <si>
    <t>MRPL20</t>
  </si>
  <si>
    <t>LUM</t>
  </si>
  <si>
    <t>HSF2BP</t>
  </si>
  <si>
    <t>IL16</t>
  </si>
  <si>
    <t>RNFT2</t>
  </si>
  <si>
    <t>MEGF8</t>
  </si>
  <si>
    <t>COL15A1</t>
  </si>
  <si>
    <t>ZNF430</t>
  </si>
  <si>
    <t>PODN</t>
  </si>
  <si>
    <t>LIMD2</t>
  </si>
  <si>
    <t>SLC51A</t>
  </si>
  <si>
    <t>LRRC66</t>
  </si>
  <si>
    <t>C15orf54</t>
  </si>
  <si>
    <t>PALM2-AKAP2</t>
  </si>
  <si>
    <t>FGF4</t>
  </si>
  <si>
    <t>EFCAB9</t>
  </si>
  <si>
    <t>OR51G2</t>
  </si>
  <si>
    <t>HELB</t>
  </si>
  <si>
    <t>IFI27</t>
  </si>
  <si>
    <t>DDX47</t>
  </si>
  <si>
    <t>GARS</t>
  </si>
  <si>
    <t>TMTC2</t>
  </si>
  <si>
    <t>C19orf43</t>
  </si>
  <si>
    <t>OR1J2</t>
  </si>
  <si>
    <t>KIAA1804</t>
  </si>
  <si>
    <t>C9orf153</t>
  </si>
  <si>
    <t>ST20</t>
  </si>
  <si>
    <t>TMEM136</t>
  </si>
  <si>
    <t>SGPL1</t>
  </si>
  <si>
    <t>EIF4A2</t>
  </si>
  <si>
    <t>TSPAN3</t>
  </si>
  <si>
    <t>ZNF616</t>
  </si>
  <si>
    <t>SMCO1</t>
  </si>
  <si>
    <t>MECOM</t>
  </si>
  <si>
    <t>ATXN7L2</t>
  </si>
  <si>
    <t>GYS1</t>
  </si>
  <si>
    <t>CCL5</t>
  </si>
  <si>
    <t>ZYX</t>
  </si>
  <si>
    <t>HCK</t>
  </si>
  <si>
    <t>OR1L3</t>
  </si>
  <si>
    <t>PKD2</t>
  </si>
  <si>
    <t>ST20-MTHFS</t>
  </si>
  <si>
    <t>SNED1</t>
  </si>
  <si>
    <t>NPM1</t>
  </si>
  <si>
    <t>GIMAP8</t>
  </si>
  <si>
    <t>SNTA1</t>
  </si>
  <si>
    <t>BATF3</t>
  </si>
  <si>
    <t>PPAP2A</t>
  </si>
  <si>
    <t>SPERT</t>
  </si>
  <si>
    <t>TAF15</t>
  </si>
  <si>
    <t>CD300LD</t>
  </si>
  <si>
    <t>CASD1</t>
  </si>
  <si>
    <t>RANBP2</t>
  </si>
  <si>
    <t>ATP5F1</t>
  </si>
  <si>
    <t>F10</t>
  </si>
  <si>
    <t>TBX15</t>
  </si>
  <si>
    <t>FBXO30</t>
  </si>
  <si>
    <t>LBX2</t>
  </si>
  <si>
    <t>S100A2</t>
  </si>
  <si>
    <t>SLC9B1</t>
  </si>
  <si>
    <t>COL17A1</t>
  </si>
  <si>
    <t>RGSL1</t>
  </si>
  <si>
    <t>KBTBD7</t>
  </si>
  <si>
    <t>KRTAP15-1</t>
  </si>
  <si>
    <t>FBXW5</t>
  </si>
  <si>
    <t>STK10</t>
  </si>
  <si>
    <t>APOBEC3D</t>
  </si>
  <si>
    <t>PEX1</t>
  </si>
  <si>
    <t>AP2A1</t>
  </si>
  <si>
    <t>CFL1</t>
  </si>
  <si>
    <t>TMEM119</t>
  </si>
  <si>
    <t>TMEM125</t>
  </si>
  <si>
    <t>B4GAT1</t>
  </si>
  <si>
    <t>TRIM33</t>
  </si>
  <si>
    <t>COL5A2</t>
  </si>
  <si>
    <t>UBE2D3</t>
  </si>
  <si>
    <t>MXD4</t>
  </si>
  <si>
    <t>RRP1B</t>
  </si>
  <si>
    <t>SARAF</t>
  </si>
  <si>
    <t>RXFP1</t>
  </si>
  <si>
    <t>CGB7</t>
  </si>
  <si>
    <t>OSR1</t>
  </si>
  <si>
    <t>PIK3C2A</t>
  </si>
  <si>
    <t>AIRE</t>
  </si>
  <si>
    <t>OAF</t>
  </si>
  <si>
    <t>PRR5</t>
  </si>
  <si>
    <t>PTPN2</t>
  </si>
  <si>
    <t>SLC25A33</t>
  </si>
  <si>
    <t>ILF2</t>
  </si>
  <si>
    <t>GNGT2</t>
  </si>
  <si>
    <t>MAZ</t>
  </si>
  <si>
    <t>LYAR</t>
  </si>
  <si>
    <t>CXCL17</t>
  </si>
  <si>
    <t>SRPK1</t>
  </si>
  <si>
    <t>BEST3</t>
  </si>
  <si>
    <t>CYBA</t>
  </si>
  <si>
    <t>NR5A2</t>
  </si>
  <si>
    <t>OCM2</t>
  </si>
  <si>
    <t>NTN5</t>
  </si>
  <si>
    <t>ADGRE5</t>
  </si>
  <si>
    <t>CDK5RAP1</t>
  </si>
  <si>
    <t>ACSM4</t>
  </si>
  <si>
    <t>CCL14</t>
  </si>
  <si>
    <t>LOC388813</t>
  </si>
  <si>
    <t>LRIT2</t>
  </si>
  <si>
    <t>UBE2J2</t>
  </si>
  <si>
    <t>CROCC</t>
  </si>
  <si>
    <t>OR52E4</t>
  </si>
  <si>
    <t>COMMD3</t>
  </si>
  <si>
    <t>C9orf40</t>
  </si>
  <si>
    <t>IFT27</t>
  </si>
  <si>
    <t>ZNF239</t>
  </si>
  <si>
    <t>FAM170B</t>
  </si>
  <si>
    <t>TAF10</t>
  </si>
  <si>
    <t>DHRS7C</t>
  </si>
  <si>
    <t>TREM1</t>
  </si>
  <si>
    <t>PTS</t>
  </si>
  <si>
    <t>RNMT</t>
  </si>
  <si>
    <t>ZNF90</t>
  </si>
  <si>
    <t>VGLL4</t>
  </si>
  <si>
    <t>MBL2</t>
  </si>
  <si>
    <t>LEMD1</t>
  </si>
  <si>
    <t>RNASE1</t>
  </si>
  <si>
    <t>TRIQK</t>
  </si>
  <si>
    <t>LRRC1</t>
  </si>
  <si>
    <t>CACNA1H</t>
  </si>
  <si>
    <t>FRMPD1</t>
  </si>
  <si>
    <t>ZNF496</t>
  </si>
  <si>
    <t>C1orf198</t>
  </si>
  <si>
    <t>COL4A2</t>
  </si>
  <si>
    <t>LIAS</t>
  </si>
  <si>
    <t>NUCB2</t>
  </si>
  <si>
    <t>GIMD1</t>
  </si>
  <si>
    <t>BZW2</t>
  </si>
  <si>
    <t>FRAS1</t>
  </si>
  <si>
    <t>LOC100129307</t>
  </si>
  <si>
    <t>PALD1</t>
  </si>
  <si>
    <t>GPSM2</t>
  </si>
  <si>
    <t>ZDHHC19</t>
  </si>
  <si>
    <t>WNT2B</t>
  </si>
  <si>
    <t>PSMD4</t>
  </si>
  <si>
    <t>WDR6</t>
  </si>
  <si>
    <t>MYL10</t>
  </si>
  <si>
    <t>PPP2R5B</t>
  </si>
  <si>
    <t>TMEM19</t>
  </si>
  <si>
    <t>MUC5AC</t>
  </si>
  <si>
    <t>ERI3</t>
  </si>
  <si>
    <t>DUSP18</t>
  </si>
  <si>
    <t>ZNF622</t>
  </si>
  <si>
    <t>CXCL6</t>
  </si>
  <si>
    <t>AHDC1</t>
  </si>
  <si>
    <t>MLIP</t>
  </si>
  <si>
    <t>APOBEC3F</t>
  </si>
  <si>
    <t>TULP2</t>
  </si>
  <si>
    <t>CYP19A1</t>
  </si>
  <si>
    <t>ACTL8</t>
  </si>
  <si>
    <t>CCDC102A</t>
  </si>
  <si>
    <t>SLC15A1</t>
  </si>
  <si>
    <t>KRTAP1-1</t>
  </si>
  <si>
    <t>POFUT1</t>
  </si>
  <si>
    <t>HNF1B</t>
  </si>
  <si>
    <t>LRIT3</t>
  </si>
  <si>
    <t>EPPK1</t>
  </si>
  <si>
    <t>AQP2</t>
  </si>
  <si>
    <t>TM2D2</t>
  </si>
  <si>
    <t>PHLDB3</t>
  </si>
  <si>
    <t>MAT1A</t>
  </si>
  <si>
    <t>SCGB1D1</t>
  </si>
  <si>
    <t>RBPJ</t>
  </si>
  <si>
    <t>DMRT3</t>
  </si>
  <si>
    <t>KRT23</t>
  </si>
  <si>
    <t>TOR1AIP1</t>
  </si>
  <si>
    <t>ARRB1</t>
  </si>
  <si>
    <t>CBFA2T2</t>
  </si>
  <si>
    <t>EXOC6</t>
  </si>
  <si>
    <t>MYL12B</t>
  </si>
  <si>
    <t>LGALS2</t>
  </si>
  <si>
    <t>PITPNA</t>
  </si>
  <si>
    <t>RSPH3</t>
  </si>
  <si>
    <t>CDKN2C</t>
  </si>
  <si>
    <t>SV2C</t>
  </si>
  <si>
    <t>PSG11</t>
  </si>
  <si>
    <t>AGPAT3</t>
  </si>
  <si>
    <t>GK5</t>
  </si>
  <si>
    <t>SPTAN1</t>
  </si>
  <si>
    <t>RTKN</t>
  </si>
  <si>
    <t>IFNL1</t>
  </si>
  <si>
    <t>SCML4</t>
  </si>
  <si>
    <t>ZNF195</t>
  </si>
  <si>
    <t>TAF1B</t>
  </si>
  <si>
    <t>SCIMP</t>
  </si>
  <si>
    <t>PRSS27</t>
  </si>
  <si>
    <t>EPM2A</t>
  </si>
  <si>
    <t>S100A1</t>
  </si>
  <si>
    <t>ZNF860</t>
  </si>
  <si>
    <t>IYD</t>
  </si>
  <si>
    <t>NIPAL3</t>
  </si>
  <si>
    <t>GNGT1</t>
  </si>
  <si>
    <t>RAB20</t>
  </si>
  <si>
    <t>COLGALT1</t>
  </si>
  <si>
    <t>RPS8</t>
  </si>
  <si>
    <t>LOX</t>
  </si>
  <si>
    <t>ADIPOQ</t>
  </si>
  <si>
    <t>HFM1</t>
  </si>
  <si>
    <t>TMEM181</t>
  </si>
  <si>
    <t>C7orf43</t>
  </si>
  <si>
    <t>LRRC30</t>
  </si>
  <si>
    <t>INSM2</t>
  </si>
  <si>
    <t>FUT2</t>
  </si>
  <si>
    <t>SAA2</t>
  </si>
  <si>
    <t>SETD6</t>
  </si>
  <si>
    <t>PHB2</t>
  </si>
  <si>
    <t>C17orf82</t>
  </si>
  <si>
    <t>F3</t>
  </si>
  <si>
    <t>EXOSC3</t>
  </si>
  <si>
    <t>NFKB1</t>
  </si>
  <si>
    <t>AKR7A3</t>
  </si>
  <si>
    <t>CCR4</t>
  </si>
  <si>
    <t>TSTD2</t>
  </si>
  <si>
    <t>SPATA31D3</t>
  </si>
  <si>
    <t>OR4D2</t>
  </si>
  <si>
    <t>GH1</t>
  </si>
  <si>
    <t>ERICH1</t>
  </si>
  <si>
    <t>SEC22C</t>
  </si>
  <si>
    <t>DHX40</t>
  </si>
  <si>
    <t>BYSL</t>
  </si>
  <si>
    <t>GLTSCR2</t>
  </si>
  <si>
    <t>OR10K2</t>
  </si>
  <si>
    <t>AMOTL1</t>
  </si>
  <si>
    <t>LIN7B</t>
  </si>
  <si>
    <t>HLCS</t>
  </si>
  <si>
    <t>TEP1</t>
  </si>
  <si>
    <t>CAPN12</t>
  </si>
  <si>
    <t>C5orf49</t>
  </si>
  <si>
    <t>ETHE1</t>
  </si>
  <si>
    <t>CIB1</t>
  </si>
  <si>
    <t>IL5RA</t>
  </si>
  <si>
    <t>ABHD17B</t>
  </si>
  <si>
    <t>NLRP4</t>
  </si>
  <si>
    <t>SLC9A1</t>
  </si>
  <si>
    <t>LCN2</t>
  </si>
  <si>
    <t>AHCTF1</t>
  </si>
  <si>
    <t>KMT2A</t>
  </si>
  <si>
    <t>DSCR3</t>
  </si>
  <si>
    <t>BCKDHB</t>
  </si>
  <si>
    <t>CRABP2</t>
  </si>
  <si>
    <t>ADCK2</t>
  </si>
  <si>
    <t>ISY1</t>
  </si>
  <si>
    <t>PRR36</t>
  </si>
  <si>
    <t>DNAJC5</t>
  </si>
  <si>
    <t>TACR2</t>
  </si>
  <si>
    <t>SNX25</t>
  </si>
  <si>
    <t>PRPF4</t>
  </si>
  <si>
    <t>CLUL1</t>
  </si>
  <si>
    <t>GRIN2D</t>
  </si>
  <si>
    <t>DHX58</t>
  </si>
  <si>
    <t>PMEPA1</t>
  </si>
  <si>
    <t>OR4C13</t>
  </si>
  <si>
    <t>FER1L6</t>
  </si>
  <si>
    <t>EID3</t>
  </si>
  <si>
    <t>NOV</t>
  </si>
  <si>
    <t>SRRM5</t>
  </si>
  <si>
    <t>DNMT3L</t>
  </si>
  <si>
    <t>ZCCHC6</t>
  </si>
  <si>
    <t>C11orf85</t>
  </si>
  <si>
    <t>CERS4</t>
  </si>
  <si>
    <t>C16orf59</t>
  </si>
  <si>
    <t>ADAMTS16</t>
  </si>
  <si>
    <t>C20orf195</t>
  </si>
  <si>
    <t>SURF4</t>
  </si>
  <si>
    <t>LIG3</t>
  </si>
  <si>
    <t>PICK1</t>
  </si>
  <si>
    <t>RNF121</t>
  </si>
  <si>
    <t>FABP12</t>
  </si>
  <si>
    <t>TM2D3</t>
  </si>
  <si>
    <t>SLC4A8</t>
  </si>
  <si>
    <t>MSANTD4</t>
  </si>
  <si>
    <t>HLA-DMB</t>
  </si>
  <si>
    <t>FCER2</t>
  </si>
  <si>
    <t>TRIM68</t>
  </si>
  <si>
    <t>TRIM3</t>
  </si>
  <si>
    <t>ZNF629</t>
  </si>
  <si>
    <t>RTP5</t>
  </si>
  <si>
    <t>POLI</t>
  </si>
  <si>
    <t>LIPT2</t>
  </si>
  <si>
    <t>SOCS4</t>
  </si>
  <si>
    <t>CDH20</t>
  </si>
  <si>
    <t>SNCG</t>
  </si>
  <si>
    <t>FAM181B</t>
  </si>
  <si>
    <t>IL22RA2</t>
  </si>
  <si>
    <t>PSRC1</t>
  </si>
  <si>
    <t>CBLL1</t>
  </si>
  <si>
    <t>UBXN10</t>
  </si>
  <si>
    <t>WASL</t>
  </si>
  <si>
    <t>CXCR6</t>
  </si>
  <si>
    <t>TPSG1</t>
  </si>
  <si>
    <t>THAP2</t>
  </si>
  <si>
    <t>C15orf43</t>
  </si>
  <si>
    <t>B3GAT3</t>
  </si>
  <si>
    <t>BIRC8</t>
  </si>
  <si>
    <t>TREML4</t>
  </si>
  <si>
    <t>PPM1J</t>
  </si>
  <si>
    <t>OXCT1</t>
  </si>
  <si>
    <t>MARVELD2</t>
  </si>
  <si>
    <t>OR52K1</t>
  </si>
  <si>
    <t>CPSF4L</t>
  </si>
  <si>
    <t>OGFR</t>
  </si>
  <si>
    <t>CARD10</t>
  </si>
  <si>
    <t>FSIP2</t>
  </si>
  <si>
    <t>ATP10D</t>
  </si>
  <si>
    <t>CD300LB</t>
  </si>
  <si>
    <t>C20orf203</t>
  </si>
  <si>
    <t>C1orf226</t>
  </si>
  <si>
    <t>FKBP15</t>
  </si>
  <si>
    <t>STARD6</t>
  </si>
  <si>
    <t>C1orf131</t>
  </si>
  <si>
    <t>CACFD1</t>
  </si>
  <si>
    <t>LRRC42</t>
  </si>
  <si>
    <t>COX6B2</t>
  </si>
  <si>
    <t>THTPA</t>
  </si>
  <si>
    <t>C19orf35</t>
  </si>
  <si>
    <t>LOC101928635</t>
  </si>
  <si>
    <t>AMY2A</t>
  </si>
  <si>
    <t>ATG3</t>
  </si>
  <si>
    <t>LOC100996274</t>
  </si>
  <si>
    <t>NPPB</t>
  </si>
  <si>
    <t>SNX18</t>
  </si>
  <si>
    <t>CTXN1</t>
  </si>
  <si>
    <t>CIDEA</t>
  </si>
  <si>
    <t>KRT80</t>
  </si>
  <si>
    <t>VPS36</t>
  </si>
  <si>
    <t>ZNF503</t>
  </si>
  <si>
    <t>PDLIM3</t>
  </si>
  <si>
    <t>KRT85</t>
  </si>
  <si>
    <t>DCAF7</t>
  </si>
  <si>
    <t>LEPR</t>
  </si>
  <si>
    <t>OR10S1</t>
  </si>
  <si>
    <t>TRIM22</t>
  </si>
  <si>
    <t>PPIH</t>
  </si>
  <si>
    <t>C9orf84</t>
  </si>
  <si>
    <t>UBALD2</t>
  </si>
  <si>
    <t>PRM2</t>
  </si>
  <si>
    <t>HRASLS</t>
  </si>
  <si>
    <t>EMC8</t>
  </si>
  <si>
    <t>OR4D9</t>
  </si>
  <si>
    <t>TPBGL</t>
  </si>
  <si>
    <t>TTI1</t>
  </si>
  <si>
    <t>HOMER1</t>
  </si>
  <si>
    <t>BLOC1S1</t>
  </si>
  <si>
    <t>LACRT</t>
  </si>
  <si>
    <t>FYCO1</t>
  </si>
  <si>
    <t>C6orf226</t>
  </si>
  <si>
    <t>BEND6</t>
  </si>
  <si>
    <t>ACAA1</t>
  </si>
  <si>
    <t>OTUB1</t>
  </si>
  <si>
    <t>FGF8</t>
  </si>
  <si>
    <t>PCDHB2</t>
  </si>
  <si>
    <t>GSTCD</t>
  </si>
  <si>
    <t>THG1L</t>
  </si>
  <si>
    <t>XRCC1</t>
  </si>
  <si>
    <t>RAC3</t>
  </si>
  <si>
    <t>ALDH1A3</t>
  </si>
  <si>
    <t>FAM162A</t>
  </si>
  <si>
    <t>TAF4B</t>
  </si>
  <si>
    <t>DLGAP3</t>
  </si>
  <si>
    <t>C17orf102</t>
  </si>
  <si>
    <t>LEPROT</t>
  </si>
  <si>
    <t>HERC5</t>
  </si>
  <si>
    <t>C5orf38</t>
  </si>
  <si>
    <t>COL5A1</t>
  </si>
  <si>
    <t>OR10A7</t>
  </si>
  <si>
    <t>ACTL10</t>
  </si>
  <si>
    <t>VN1R5</t>
  </si>
  <si>
    <t>SIN3B</t>
  </si>
  <si>
    <t>TPRG1</t>
  </si>
  <si>
    <t>MAP2K1</t>
  </si>
  <si>
    <t>IQCF6</t>
  </si>
  <si>
    <t>ROBO4</t>
  </si>
  <si>
    <t>LHX1</t>
  </si>
  <si>
    <t>SPINK13</t>
  </si>
  <si>
    <t>KRTAP5-11</t>
  </si>
  <si>
    <t>ZGLP1</t>
  </si>
  <si>
    <t>C5orf22</t>
  </si>
  <si>
    <t>VPS37A</t>
  </si>
  <si>
    <t>SLC16A6</t>
  </si>
  <si>
    <t>ZC3HAV1L</t>
  </si>
  <si>
    <t>FDX1L</t>
  </si>
  <si>
    <t>CD163</t>
  </si>
  <si>
    <t>CNOT1</t>
  </si>
  <si>
    <t>DEPDC4</t>
  </si>
  <si>
    <t>ZNF385A</t>
  </si>
  <si>
    <t>COL3A1</t>
  </si>
  <si>
    <t>ZFHX2</t>
  </si>
  <si>
    <t>MCM8</t>
  </si>
  <si>
    <t>AIP</t>
  </si>
  <si>
    <t>PADI6</t>
  </si>
  <si>
    <t>AOC3</t>
  </si>
  <si>
    <t>MYO5B</t>
  </si>
  <si>
    <t>STK17A</t>
  </si>
  <si>
    <t>ATP1B3</t>
  </si>
  <si>
    <t>OR52E8</t>
  </si>
  <si>
    <t>LHFPL5</t>
  </si>
  <si>
    <t>RECK</t>
  </si>
  <si>
    <t>CCT6A</t>
  </si>
  <si>
    <t>MZB1</t>
  </si>
  <si>
    <t>LOXL3</t>
  </si>
  <si>
    <t>WDR54</t>
  </si>
  <si>
    <t>VAMP8</t>
  </si>
  <si>
    <t>ISCA1</t>
  </si>
  <si>
    <t>GNS</t>
  </si>
  <si>
    <t>FAM209A</t>
  </si>
  <si>
    <t>HIST1H4F</t>
  </si>
  <si>
    <t>LGALS9</t>
  </si>
  <si>
    <t>PNPLA7</t>
  </si>
  <si>
    <t>EOMES</t>
  </si>
  <si>
    <t>MAGOHB</t>
  </si>
  <si>
    <t>MYO1B</t>
  </si>
  <si>
    <t>ZNF563</t>
  </si>
  <si>
    <t>APOL4</t>
  </si>
  <si>
    <t>CLEC4E</t>
  </si>
  <si>
    <t>ADAMTS17</t>
  </si>
  <si>
    <t>ZNF584</t>
  </si>
  <si>
    <t>SLC7A8</t>
  </si>
  <si>
    <t>SNRPD3</t>
  </si>
  <si>
    <t>SLC25A46</t>
  </si>
  <si>
    <t>ATP6V0C</t>
  </si>
  <si>
    <t>MRGBP</t>
  </si>
  <si>
    <t>LCP2</t>
  </si>
  <si>
    <t>JPH4</t>
  </si>
  <si>
    <t>FAM3D</t>
  </si>
  <si>
    <t>PITPNM1</t>
  </si>
  <si>
    <t>ZNF334</t>
  </si>
  <si>
    <t>SDHAF3</t>
  </si>
  <si>
    <t>MTFR2</t>
  </si>
  <si>
    <t>LRFN3</t>
  </si>
  <si>
    <t>ADAMTS13</t>
  </si>
  <si>
    <t>PCOLCE2</t>
  </si>
  <si>
    <t>MANBA</t>
  </si>
  <si>
    <t>MRPS9</t>
  </si>
  <si>
    <t>WFS1</t>
  </si>
  <si>
    <t>CRYZ</t>
  </si>
  <si>
    <t>LEPROTL1</t>
  </si>
  <si>
    <t>FGF18</t>
  </si>
  <si>
    <t>ATHL1</t>
  </si>
  <si>
    <t>CGB2</t>
  </si>
  <si>
    <t>HBZ</t>
  </si>
  <si>
    <t>C17orf89</t>
  </si>
  <si>
    <t>ZNF771</t>
  </si>
  <si>
    <t>AKIP1</t>
  </si>
  <si>
    <t>WSB1</t>
  </si>
  <si>
    <t>PRSS56</t>
  </si>
  <si>
    <t>MYL6</t>
  </si>
  <si>
    <t>KRTAP4-8</t>
  </si>
  <si>
    <t>C1QTNF2</t>
  </si>
  <si>
    <t>ADGRF5</t>
  </si>
  <si>
    <t>MYL3</t>
  </si>
  <si>
    <t>RXFP3</t>
  </si>
  <si>
    <t>NABP1</t>
  </si>
  <si>
    <t>KLHL35</t>
  </si>
  <si>
    <t>SMPD4</t>
  </si>
  <si>
    <t>DLGAP1</t>
  </si>
  <si>
    <t>DGKE</t>
  </si>
  <si>
    <t>WARS2</t>
  </si>
  <si>
    <t>LOC101927147</t>
  </si>
  <si>
    <t>TOMM5</t>
  </si>
  <si>
    <t>OXT</t>
  </si>
  <si>
    <t>FHDC1</t>
  </si>
  <si>
    <t>C5orf58</t>
  </si>
  <si>
    <t>NDE1</t>
  </si>
  <si>
    <t>LGALSL</t>
  </si>
  <si>
    <t>REG1B</t>
  </si>
  <si>
    <t>THSD1</t>
  </si>
  <si>
    <t>CCL24</t>
  </si>
  <si>
    <t>OR52I1</t>
  </si>
  <si>
    <t>JPH2</t>
  </si>
  <si>
    <t>TUBG2</t>
  </si>
  <si>
    <t>CBR1</t>
  </si>
  <si>
    <t>ROPN1</t>
  </si>
  <si>
    <t>AVPR1A</t>
  </si>
  <si>
    <t>MTMR14</t>
  </si>
  <si>
    <t>TNFRSF8</t>
  </si>
  <si>
    <t>DDX39A</t>
  </si>
  <si>
    <t>RNF183</t>
  </si>
  <si>
    <t>TLX2</t>
  </si>
  <si>
    <t>EIF4G2</t>
  </si>
  <si>
    <t>NAT8B</t>
  </si>
  <si>
    <t>DHCR24</t>
  </si>
  <si>
    <t>EIF4E2</t>
  </si>
  <si>
    <t>FASLG</t>
  </si>
  <si>
    <t>CYP2R1</t>
  </si>
  <si>
    <t>NTHL1</t>
  </si>
  <si>
    <t>TMEM105</t>
  </si>
  <si>
    <t>KCNK7</t>
  </si>
  <si>
    <t>PLCXD3</t>
  </si>
  <si>
    <t>FZD6</t>
  </si>
  <si>
    <t>SECTM1</t>
  </si>
  <si>
    <t>CD80</t>
  </si>
  <si>
    <t>LYZL1</t>
  </si>
  <si>
    <t>RPS28</t>
  </si>
  <si>
    <t>GIMAP1</t>
  </si>
  <si>
    <t>C16orf45</t>
  </si>
  <si>
    <t>CLEC4F</t>
  </si>
  <si>
    <t>SLCO1C1</t>
  </si>
  <si>
    <t>LOC285095</t>
  </si>
  <si>
    <t>FUT1</t>
  </si>
  <si>
    <t>SLC6A16</t>
  </si>
  <si>
    <t>TTL</t>
  </si>
  <si>
    <t>CORO1B</t>
  </si>
  <si>
    <t>FTH1</t>
  </si>
  <si>
    <t>RBM11</t>
  </si>
  <si>
    <t>NPR3</t>
  </si>
  <si>
    <t>C17orf64</t>
  </si>
  <si>
    <t>ATXN7L3B</t>
  </si>
  <si>
    <t>RNASE10</t>
  </si>
  <si>
    <t>AIMP1</t>
  </si>
  <si>
    <t>KIF11</t>
  </si>
  <si>
    <t>EHHADH</t>
  </si>
  <si>
    <t>PPAP2B</t>
  </si>
  <si>
    <t>CALML5</t>
  </si>
  <si>
    <t>INPP5K</t>
  </si>
  <si>
    <t>KATNAL1</t>
  </si>
  <si>
    <t>ASUN</t>
  </si>
  <si>
    <t>IGF2BP2</t>
  </si>
  <si>
    <t>WDR34</t>
  </si>
  <si>
    <t>KSR1</t>
  </si>
  <si>
    <t>SAMD7</t>
  </si>
  <si>
    <t>CCDC89</t>
  </si>
  <si>
    <t>SCG2</t>
  </si>
  <si>
    <t>OR6N2</t>
  </si>
  <si>
    <t>HIST1H1D</t>
  </si>
  <si>
    <t>LOC100129697</t>
  </si>
  <si>
    <t>LPAR5</t>
  </si>
  <si>
    <t>PSMG4</t>
  </si>
  <si>
    <t>LOC101059906</t>
  </si>
  <si>
    <t>GNB5</t>
  </si>
  <si>
    <t>CD37</t>
  </si>
  <si>
    <t>TSGA10IP</t>
  </si>
  <si>
    <t>C3orf30</t>
  </si>
  <si>
    <t>SV2B</t>
  </si>
  <si>
    <t>HMHA1</t>
  </si>
  <si>
    <t>CSRNP1</t>
  </si>
  <si>
    <t>POLE4</t>
  </si>
  <si>
    <t>LHX4</t>
  </si>
  <si>
    <t>GGT1</t>
  </si>
  <si>
    <t>KCNJ14</t>
  </si>
  <si>
    <t>IRGC</t>
  </si>
  <si>
    <t>CDCA7</t>
  </si>
  <si>
    <t>ASB4</t>
  </si>
  <si>
    <t>HBQ1</t>
  </si>
  <si>
    <t>FRY</t>
  </si>
  <si>
    <t>COMMD3-BMI1</t>
  </si>
  <si>
    <t>LLPH</t>
  </si>
  <si>
    <t>GIMAP1-GIMAP5</t>
  </si>
  <si>
    <t>MSLN</t>
  </si>
  <si>
    <t>VHLL</t>
  </si>
  <si>
    <t>NANOGNB</t>
  </si>
  <si>
    <t>SCGB1D4</t>
  </si>
  <si>
    <t>KRTAP4-5</t>
  </si>
  <si>
    <t>LRRC20</t>
  </si>
  <si>
    <t>OR13D1</t>
  </si>
  <si>
    <t>MYCL</t>
  </si>
  <si>
    <t>GEM</t>
  </si>
  <si>
    <t>KRTAP4-6</t>
  </si>
  <si>
    <t>TBCK</t>
  </si>
  <si>
    <t>NXNL2</t>
  </si>
  <si>
    <t>OR4X2</t>
  </si>
  <si>
    <t>EMC1</t>
  </si>
  <si>
    <t>LINC01272</t>
  </si>
  <si>
    <t>UBXN1</t>
  </si>
  <si>
    <t>CNGB3</t>
  </si>
  <si>
    <t>GALNT8</t>
  </si>
  <si>
    <t>KCNAB2</t>
  </si>
  <si>
    <t>CRYAA</t>
  </si>
  <si>
    <t>HNRNPA1L2</t>
  </si>
  <si>
    <t>PHLDB2</t>
  </si>
  <si>
    <t>RHOV</t>
  </si>
  <si>
    <t>PLA2G7</t>
  </si>
  <si>
    <t>CPO</t>
  </si>
  <si>
    <t>KAAG1</t>
  </si>
  <si>
    <t>COX17</t>
  </si>
  <si>
    <t>SLC35A3</t>
  </si>
  <si>
    <t>IL15</t>
  </si>
  <si>
    <t>HEATR6</t>
  </si>
  <si>
    <t>TSHB</t>
  </si>
  <si>
    <t>ASB6</t>
  </si>
  <si>
    <t>OLAH</t>
  </si>
  <si>
    <t>RIPK2</t>
  </si>
  <si>
    <t>TSPO2</t>
  </si>
  <si>
    <t>LAMA4</t>
  </si>
  <si>
    <t>TMEM38A</t>
  </si>
  <si>
    <t>FNDC7</t>
  </si>
  <si>
    <t>KRTAP8-1</t>
  </si>
  <si>
    <t>TMEM256</t>
  </si>
  <si>
    <t>POPDC2</t>
  </si>
  <si>
    <t>NDRG4</t>
  </si>
  <si>
    <t>RCC2</t>
  </si>
  <si>
    <t>COL9A3</t>
  </si>
  <si>
    <t>OSBPL5</t>
  </si>
  <si>
    <t>LOC100129216</t>
  </si>
  <si>
    <t>MOAP1</t>
  </si>
  <si>
    <t>FOXRED1</t>
  </si>
  <si>
    <t>KRTAP12-1</t>
  </si>
  <si>
    <t>CSH2</t>
  </si>
  <si>
    <t>OR2T6</t>
  </si>
  <si>
    <t>GOLGA8M</t>
  </si>
  <si>
    <t>C17orf74</t>
  </si>
  <si>
    <t>CYP4V2</t>
  </si>
  <si>
    <t>CAPN8</t>
  </si>
  <si>
    <t>MRPL46</t>
  </si>
  <si>
    <t>NPVF</t>
  </si>
  <si>
    <t>FAM84B</t>
  </si>
  <si>
    <t>OR8G2</t>
  </si>
  <si>
    <t>THYN1</t>
  </si>
  <si>
    <t>BCL7A</t>
  </si>
  <si>
    <t>KRTAP13-1</t>
  </si>
  <si>
    <t>TMEM192</t>
  </si>
  <si>
    <t>NDUFB7</t>
  </si>
  <si>
    <t>HDDC2</t>
  </si>
  <si>
    <t>OR52A1</t>
  </si>
  <si>
    <t>LDAH</t>
  </si>
  <si>
    <t>UBXN7</t>
  </si>
  <si>
    <t>PCGF1</t>
  </si>
  <si>
    <t>TMEM117</t>
  </si>
  <si>
    <t>ME3</t>
  </si>
  <si>
    <t>HS3ST3A1</t>
  </si>
  <si>
    <t>HIATL1</t>
  </si>
  <si>
    <t>UAP1</t>
  </si>
  <si>
    <t>DCTN5</t>
  </si>
  <si>
    <t>WEE2</t>
  </si>
  <si>
    <t>TLL1</t>
  </si>
  <si>
    <t>PAPOLG</t>
  </si>
  <si>
    <t>CSF3R</t>
  </si>
  <si>
    <t>TNFRSF1B</t>
  </si>
  <si>
    <t>B3GNT2</t>
  </si>
  <si>
    <t>ISOC1</t>
  </si>
  <si>
    <t>B3GALT5</t>
  </si>
  <si>
    <t>KCTD12</t>
  </si>
  <si>
    <t>MRPS2</t>
  </si>
  <si>
    <t>CNOT7</t>
  </si>
  <si>
    <t>AP1G2</t>
  </si>
  <si>
    <t>SNRPF</t>
  </si>
  <si>
    <t>PLEKHF1</t>
  </si>
  <si>
    <t>SEMA4D</t>
  </si>
  <si>
    <t>KCNJ1</t>
  </si>
  <si>
    <t>CYP3A4</t>
  </si>
  <si>
    <t>NTMT1</t>
  </si>
  <si>
    <t>RAMP1</t>
  </si>
  <si>
    <t>COA1</t>
  </si>
  <si>
    <t>DEDD</t>
  </si>
  <si>
    <t>TAAR5</t>
  </si>
  <si>
    <t>IL2RB</t>
  </si>
  <si>
    <t>FGL2</t>
  </si>
  <si>
    <t>UBB</t>
  </si>
  <si>
    <t>TRIM45</t>
  </si>
  <si>
    <t>TESK2</t>
  </si>
  <si>
    <t>COX6A2</t>
  </si>
  <si>
    <t>ABHD4</t>
  </si>
  <si>
    <t>PDE6D</t>
  </si>
  <si>
    <t>C19orf54</t>
  </si>
  <si>
    <t>DSCR4</t>
  </si>
  <si>
    <t>C15orf38-AP3S2</t>
  </si>
  <si>
    <t>TWF1</t>
  </si>
  <si>
    <t>C18orf32</t>
  </si>
  <si>
    <t>CST1</t>
  </si>
  <si>
    <t>HIF1A</t>
  </si>
  <si>
    <t>KCNJ8</t>
  </si>
  <si>
    <t>INSM1</t>
  </si>
  <si>
    <t>RFX5</t>
  </si>
  <si>
    <t>DHX29</t>
  </si>
  <si>
    <t>FAM105A</t>
  </si>
  <si>
    <t>COX6C</t>
  </si>
  <si>
    <t>RPUSD3</t>
  </si>
  <si>
    <t>CDC14B</t>
  </si>
  <si>
    <t>RFPL4A</t>
  </si>
  <si>
    <t>BLVRA</t>
  </si>
  <si>
    <t>MTNR1A</t>
  </si>
  <si>
    <t>SIT1</t>
  </si>
  <si>
    <t>LRRC75B</t>
  </si>
  <si>
    <t>MAPK6</t>
  </si>
  <si>
    <t>C19orf73</t>
  </si>
  <si>
    <t>KRTAP10-4</t>
  </si>
  <si>
    <t>ANTXR1</t>
  </si>
  <si>
    <t>SLC4A4</t>
  </si>
  <si>
    <t>PLK1</t>
  </si>
  <si>
    <t>PPP2R2D</t>
  </si>
  <si>
    <t>PYCR1</t>
  </si>
  <si>
    <t>OR2AG2</t>
  </si>
  <si>
    <t>GLIS2</t>
  </si>
  <si>
    <t>LOC100129940</t>
  </si>
  <si>
    <t>ZNF28</t>
  </si>
  <si>
    <t>CST2</t>
  </si>
  <si>
    <t>TTC4</t>
  </si>
  <si>
    <t>CDCP1</t>
  </si>
  <si>
    <t>HOXA1</t>
  </si>
  <si>
    <t>GIMAP5</t>
  </si>
  <si>
    <t>AMDHD1</t>
  </si>
  <si>
    <t>ZC2HC1B</t>
  </si>
  <si>
    <t>CDS1</t>
  </si>
  <si>
    <t>DUXA</t>
  </si>
  <si>
    <t>MOS</t>
  </si>
  <si>
    <t>NIT1</t>
  </si>
  <si>
    <t>ABCG2</t>
  </si>
  <si>
    <t>FGR</t>
  </si>
  <si>
    <t>PDZD9</t>
  </si>
  <si>
    <t>TMEM265</t>
  </si>
  <si>
    <t>TTC31</t>
  </si>
  <si>
    <t>KRR1</t>
  </si>
  <si>
    <t>ARG2</t>
  </si>
  <si>
    <t>CCDC132</t>
  </si>
  <si>
    <t>BNIP3</t>
  </si>
  <si>
    <t>CSTB</t>
  </si>
  <si>
    <t>FAM221A</t>
  </si>
  <si>
    <t>RPL17-C18orf32</t>
  </si>
  <si>
    <t>NEUROD4</t>
  </si>
  <si>
    <t>CHST11</t>
  </si>
  <si>
    <t>THAP7</t>
  </si>
  <si>
    <t>TNNI1</t>
  </si>
  <si>
    <t>C4orf45</t>
  </si>
  <si>
    <t>MKNK1</t>
  </si>
  <si>
    <t>MRPS36</t>
  </si>
  <si>
    <t>SLC4A5</t>
  </si>
  <si>
    <t>WRNIP1</t>
  </si>
  <si>
    <t>DENND2D</t>
  </si>
  <si>
    <t>RNF113B</t>
  </si>
  <si>
    <t>SLC3A2</t>
  </si>
  <si>
    <t>TRIM28</t>
  </si>
  <si>
    <t>COPS7B</t>
  </si>
  <si>
    <t>TGM4</t>
  </si>
  <si>
    <t>FAM71E2</t>
  </si>
  <si>
    <t>ITGB7</t>
  </si>
  <si>
    <t>IFNA4</t>
  </si>
  <si>
    <t>KCNH4</t>
  </si>
  <si>
    <t>RGS22</t>
  </si>
  <si>
    <t>GPRC6A</t>
  </si>
  <si>
    <t>SVIP</t>
  </si>
  <si>
    <t>DIS3L</t>
  </si>
  <si>
    <t>MMACHC</t>
  </si>
  <si>
    <t>RPUSD1</t>
  </si>
  <si>
    <t>C20orf96</t>
  </si>
  <si>
    <t>PYURF</t>
  </si>
  <si>
    <t>PIGY</t>
  </si>
  <si>
    <t>SULT2B1</t>
  </si>
  <si>
    <t>SCT</t>
  </si>
  <si>
    <t>TCFL5</t>
  </si>
  <si>
    <t>GOT1L1</t>
  </si>
  <si>
    <t>TOR1AIP2</t>
  </si>
  <si>
    <t>LTV1</t>
  </si>
  <si>
    <t>MZT2B</t>
  </si>
  <si>
    <t>VWF</t>
  </si>
  <si>
    <t>PRDM14</t>
  </si>
  <si>
    <t>C5orf46</t>
  </si>
  <si>
    <t>TMEM40</t>
  </si>
  <si>
    <t>IFITM2</t>
  </si>
  <si>
    <t>IL11</t>
  </si>
  <si>
    <t>DYNAP</t>
  </si>
  <si>
    <t>IDH3A</t>
  </si>
  <si>
    <t>DTX3L</t>
  </si>
  <si>
    <t>DRAM2</t>
  </si>
  <si>
    <t>TMEM86B</t>
  </si>
  <si>
    <t>SEMG1</t>
  </si>
  <si>
    <t>FAM92B</t>
  </si>
  <si>
    <t>PUM2</t>
  </si>
  <si>
    <t>SRL</t>
  </si>
  <si>
    <t>ELAVL3</t>
  </si>
  <si>
    <t>LMOD2</t>
  </si>
  <si>
    <t>C1orf158</t>
  </si>
  <si>
    <t>CACNG3</t>
  </si>
  <si>
    <t>OR52J3</t>
  </si>
  <si>
    <t>RGPD8</t>
  </si>
  <si>
    <t>SPTLC3</t>
  </si>
  <si>
    <t>LRP5L</t>
  </si>
  <si>
    <t>LOC100996574</t>
  </si>
  <si>
    <t>LALBA</t>
  </si>
  <si>
    <t>CCL4</t>
  </si>
  <si>
    <t>SLCO2A1</t>
  </si>
  <si>
    <t>SUGT1</t>
  </si>
  <si>
    <t>MYO5C</t>
  </si>
  <si>
    <t>SPNS2</t>
  </si>
  <si>
    <t>ADRA2C</t>
  </si>
  <si>
    <t>HES6</t>
  </si>
  <si>
    <t>POMZP3</t>
  </si>
  <si>
    <t>GLIPR1</t>
  </si>
  <si>
    <t>LRRC56</t>
  </si>
  <si>
    <t>OR52N2</t>
  </si>
  <si>
    <t>AP3S2</t>
  </si>
  <si>
    <t>DYNLT1</t>
  </si>
  <si>
    <t>CKAP2</t>
  </si>
  <si>
    <t>CST9</t>
  </si>
  <si>
    <t>RGPD3</t>
  </si>
  <si>
    <t>ICAM4</t>
  </si>
  <si>
    <t>RMI2</t>
  </si>
  <si>
    <t>MYO3A</t>
  </si>
  <si>
    <t>HNRNPA0</t>
  </si>
  <si>
    <t>NEDD9</t>
  </si>
  <si>
    <t>TNFRSF4</t>
  </si>
  <si>
    <t>HS3ST1</t>
  </si>
  <si>
    <t>FAM83E</t>
  </si>
  <si>
    <t>NKX2-8</t>
  </si>
  <si>
    <t>OR4D11</t>
  </si>
  <si>
    <t>PRR9</t>
  </si>
  <si>
    <t>CPNE9</t>
  </si>
  <si>
    <t>FAM46C</t>
  </si>
  <si>
    <t>TPSD1</t>
  </si>
  <si>
    <t>CLTC</t>
  </si>
  <si>
    <t>B3GALT6</t>
  </si>
  <si>
    <t>RNASEK</t>
  </si>
  <si>
    <t>ST6GALNAC4</t>
  </si>
  <si>
    <t>OVGP1</t>
  </si>
  <si>
    <t>TRNT1</t>
  </si>
  <si>
    <t>FBN2</t>
  </si>
  <si>
    <t>NOL6</t>
  </si>
  <si>
    <t>KCNJ15</t>
  </si>
  <si>
    <t>LOC101928499</t>
  </si>
  <si>
    <t>LRIG3</t>
  </si>
  <si>
    <t>ASB5</t>
  </si>
  <si>
    <t>PRAMEF1</t>
  </si>
  <si>
    <t>PLSCR3</t>
  </si>
  <si>
    <t>TMEM244</t>
  </si>
  <si>
    <t>EVA1A</t>
  </si>
  <si>
    <t>CACHD1</t>
  </si>
  <si>
    <t>TAS2R60</t>
  </si>
  <si>
    <t>KIAA1033</t>
  </si>
  <si>
    <t>KIAA0430</t>
  </si>
  <si>
    <t>CTXN2</t>
  </si>
  <si>
    <t>SCN1B</t>
  </si>
  <si>
    <t>CLIC3</t>
  </si>
  <si>
    <t>C8orf87</t>
  </si>
  <si>
    <t>GH2</t>
  </si>
  <si>
    <t>ZBP1</t>
  </si>
  <si>
    <t>ARHGAP29</t>
  </si>
  <si>
    <t>SEC16B</t>
  </si>
  <si>
    <t>TIMM8B</t>
  </si>
  <si>
    <t>HOXA9</t>
  </si>
  <si>
    <t>DKK2</t>
  </si>
  <si>
    <t>PRB2</t>
  </si>
  <si>
    <t>DEFB113</t>
  </si>
  <si>
    <t>TMCO2</t>
  </si>
  <si>
    <t>LTB4R2</t>
  </si>
  <si>
    <t>GNG3</t>
  </si>
  <si>
    <t>SPINK2</t>
  </si>
  <si>
    <t>MED22</t>
  </si>
  <si>
    <t>SNAI2</t>
  </si>
  <si>
    <t>ZNF816-ZNF321P</t>
  </si>
  <si>
    <t>RGCC</t>
  </si>
  <si>
    <t>NFKBID</t>
  </si>
  <si>
    <t>KIAA0513</t>
  </si>
  <si>
    <t>GNG10</t>
  </si>
  <si>
    <t>CEBPE</t>
  </si>
  <si>
    <t>MMP12</t>
  </si>
  <si>
    <t>GPR180</t>
  </si>
  <si>
    <t>C2orf91</t>
  </si>
  <si>
    <t>KIR2DL1</t>
  </si>
  <si>
    <t>DAD1</t>
  </si>
  <si>
    <t>OR9A4</t>
  </si>
  <si>
    <t>RILP</t>
  </si>
  <si>
    <t>RTTN</t>
  </si>
  <si>
    <t>CCDC38</t>
  </si>
  <si>
    <t>KLK13</t>
  </si>
  <si>
    <t>MC3R</t>
  </si>
  <si>
    <t>MYBPC1</t>
  </si>
  <si>
    <t>CHI3L1</t>
  </si>
  <si>
    <t>PA2G4</t>
  </si>
  <si>
    <t>DUSP5</t>
  </si>
  <si>
    <t>KLK10</t>
  </si>
  <si>
    <t>IL31RA</t>
  </si>
  <si>
    <t>MEGF10</t>
  </si>
  <si>
    <t>SS18L2</t>
  </si>
  <si>
    <t>RHBDD2</t>
  </si>
  <si>
    <t>S100A4</t>
  </si>
  <si>
    <t>TBC1D21</t>
  </si>
  <si>
    <t>SYNGR4</t>
  </si>
  <si>
    <t>DGCR6</t>
  </si>
  <si>
    <t>PTK2B</t>
  </si>
  <si>
    <t>ANKRD62</t>
  </si>
  <si>
    <t>FBXO32</t>
  </si>
  <si>
    <t>DDX4</t>
  </si>
  <si>
    <t>HHEX</t>
  </si>
  <si>
    <t>FRG1</t>
  </si>
  <si>
    <t>STARD5</t>
  </si>
  <si>
    <t>PPP1R35</t>
  </si>
  <si>
    <t>TRAPPC11</t>
  </si>
  <si>
    <t>IL12RB2</t>
  </si>
  <si>
    <t>HERC6</t>
  </si>
  <si>
    <t>ARHGAP11A</t>
  </si>
  <si>
    <t>ZNF705A</t>
  </si>
  <si>
    <t>ZNF717</t>
  </si>
  <si>
    <t>ERICH4</t>
  </si>
  <si>
    <t>CDK7</t>
  </si>
  <si>
    <t>PTRH2</t>
  </si>
  <si>
    <t>CGB8</t>
  </si>
  <si>
    <t>C6orf132</t>
  </si>
  <si>
    <t>FADD</t>
  </si>
  <si>
    <t>PLET1</t>
  </si>
  <si>
    <t>CCDC28A</t>
  </si>
  <si>
    <t>FXYD2</t>
  </si>
  <si>
    <t>CD1D</t>
  </si>
  <si>
    <t>LMNTD2</t>
  </si>
  <si>
    <t>PRR5-ARHGAP8</t>
  </si>
  <si>
    <t>SST</t>
  </si>
  <si>
    <t>TUBA3E</t>
  </si>
  <si>
    <t>SMIM7</t>
  </si>
  <si>
    <t>ANO1</t>
  </si>
  <si>
    <t>ACAA2</t>
  </si>
  <si>
    <t>SHROOM1</t>
  </si>
  <si>
    <t>DYRK2</t>
  </si>
  <si>
    <t>GRPEL2</t>
  </si>
  <si>
    <t>OLIG1</t>
  </si>
  <si>
    <t>TLR3</t>
  </si>
  <si>
    <t>C3orf36</t>
  </si>
  <si>
    <t>IMP4</t>
  </si>
  <si>
    <t>TAS2R30</t>
  </si>
  <si>
    <t>MEP1B</t>
  </si>
  <si>
    <t>PTMA</t>
  </si>
  <si>
    <t>ZNF511</t>
  </si>
  <si>
    <t>CENPH</t>
  </si>
  <si>
    <t>MYOD1</t>
  </si>
  <si>
    <t>NPFF</t>
  </si>
  <si>
    <t>TAF7</t>
  </si>
  <si>
    <t>INTU</t>
  </si>
  <si>
    <t>CLDN25</t>
  </si>
  <si>
    <t>CCNB1</t>
  </si>
  <si>
    <t>IGSF9</t>
  </si>
  <si>
    <t>SLC18B1</t>
  </si>
  <si>
    <t>LHX5</t>
  </si>
  <si>
    <t>CD226</t>
  </si>
  <si>
    <t>RPS12</t>
  </si>
  <si>
    <t>EMID1</t>
  </si>
  <si>
    <t>NPRL3</t>
  </si>
  <si>
    <t>CCL3</t>
  </si>
  <si>
    <t>WBP1</t>
  </si>
  <si>
    <t>XIRP1</t>
  </si>
  <si>
    <t>ADCYAP1R1</t>
  </si>
  <si>
    <t>OR2A14</t>
  </si>
  <si>
    <t>CPXM2</t>
  </si>
  <si>
    <t>RPS3</t>
  </si>
  <si>
    <t>RRM2</t>
  </si>
  <si>
    <t>TIPIN</t>
  </si>
  <si>
    <t>COPS3</t>
  </si>
  <si>
    <t>CTU2</t>
  </si>
  <si>
    <t>OR2B3</t>
  </si>
  <si>
    <t>ARHGAP8</t>
  </si>
  <si>
    <t>PTK6</t>
  </si>
  <si>
    <t>SERPINA12</t>
  </si>
  <si>
    <t>TRIM35</t>
  </si>
  <si>
    <t>MARCKSL1</t>
  </si>
  <si>
    <t>TNIK</t>
  </si>
  <si>
    <t>BECN2</t>
  </si>
  <si>
    <t>LTB</t>
  </si>
  <si>
    <t>OR2M7</t>
  </si>
  <si>
    <t>KRTAP3-1</t>
  </si>
  <si>
    <t>KLK7</t>
  </si>
  <si>
    <t>APPL2</t>
  </si>
  <si>
    <t>CBLN4</t>
  </si>
  <si>
    <t>OSBPL1A</t>
  </si>
  <si>
    <t>LOC101928793</t>
  </si>
  <si>
    <t>TRMT6</t>
  </si>
  <si>
    <t>GJB2</t>
  </si>
  <si>
    <t>PVALB</t>
  </si>
  <si>
    <t>F7</t>
  </si>
  <si>
    <t>FASTK</t>
  </si>
  <si>
    <t>CABP2</t>
  </si>
  <si>
    <t>KRTAP6-3</t>
  </si>
  <si>
    <t>ACTR6</t>
  </si>
  <si>
    <t>WEE1</t>
  </si>
  <si>
    <t>MEX3D</t>
  </si>
  <si>
    <t>NAT8</t>
  </si>
  <si>
    <t>ABCA1</t>
  </si>
  <si>
    <t>SPATA13</t>
  </si>
  <si>
    <t>Data source</t>
  </si>
  <si>
    <t>Search term</t>
  </si>
  <si>
    <t>Count</t>
  </si>
  <si>
    <t>GO biological process</t>
  </si>
  <si>
    <t>GO cellular component</t>
  </si>
  <si>
    <t>GO molecular function</t>
  </si>
  <si>
    <t>KEGG</t>
  </si>
  <si>
    <t>Calcium signaling pathway</t>
  </si>
  <si>
    <t>Long-term potentiation</t>
  </si>
  <si>
    <t>Neuroactive ligand-receptor interaction</t>
  </si>
  <si>
    <t>Spliceosome</t>
  </si>
  <si>
    <t>Axon guidance</t>
  </si>
  <si>
    <t>Reactome</t>
  </si>
  <si>
    <t>Expression specific  to organ, tissue, or cell type</t>
  </si>
  <si>
    <t>Putamen</t>
  </si>
  <si>
    <t>Adrenal Gland</t>
  </si>
  <si>
    <t>Testis</t>
  </si>
  <si>
    <t>Thyroid</t>
  </si>
  <si>
    <t>Pituitary</t>
  </si>
  <si>
    <t>Whole Blood</t>
  </si>
  <si>
    <t>ENSG00000187837</t>
  </si>
  <si>
    <t>rs13142069</t>
  </si>
  <si>
    <t>ENSG00000121297</t>
  </si>
  <si>
    <t>rs7075670</t>
  </si>
  <si>
    <t>ENSG00000168917</t>
  </si>
  <si>
    <t>ENSG00000100554</t>
  </si>
  <si>
    <t>ENSG00000182319</t>
  </si>
  <si>
    <t>ENSG00000181274</t>
  </si>
  <si>
    <t>ENSG00000178722</t>
  </si>
  <si>
    <t>rs7875238</t>
  </si>
  <si>
    <t>ENSG00000197724</t>
  </si>
  <si>
    <t>rs4904564</t>
  </si>
  <si>
    <t>rs10123611</t>
  </si>
  <si>
    <t>ENSG00000183638</t>
  </si>
  <si>
    <t>ENSG00000117245</t>
  </si>
  <si>
    <t>ENSG00000186468</t>
  </si>
  <si>
    <t>ENSG00000223496</t>
  </si>
  <si>
    <t>ENSG00000198373</t>
  </si>
  <si>
    <t>ENSG00000233246</t>
  </si>
  <si>
    <t>ENSG00000166582</t>
  </si>
  <si>
    <t>ENSG00000197157</t>
  </si>
  <si>
    <t>ENSG00000126215</t>
  </si>
  <si>
    <t>ENSG00000072415</t>
  </si>
  <si>
    <t>ENSG00000181744</t>
  </si>
  <si>
    <t>ENSG00000173960</t>
  </si>
  <si>
    <t>ENSG00000170425</t>
  </si>
  <si>
    <t>ENSG00000239519</t>
  </si>
  <si>
    <t>CADM2-AS1</t>
  </si>
  <si>
    <t>ENSG00000213390</t>
  </si>
  <si>
    <t>ENSG00000120705</t>
  </si>
  <si>
    <t>ENSG00000219626</t>
  </si>
  <si>
    <t>ENSG00000134001</t>
  </si>
  <si>
    <t>ENSG00000147324</t>
  </si>
  <si>
    <t>ENSG00000140832</t>
  </si>
  <si>
    <t>ENSG00000255310</t>
  </si>
  <si>
    <t>ENSG00000172817</t>
  </si>
  <si>
    <t>ENSG00000176732</t>
  </si>
  <si>
    <t>ENSG00000115129</t>
  </si>
  <si>
    <t>rs12445640</t>
  </si>
  <si>
    <t>ENSG00000237435</t>
  </si>
  <si>
    <t>ENSG00000214941</t>
  </si>
  <si>
    <t>LINC00208</t>
  </si>
  <si>
    <t>ENSG00000215712</t>
  </si>
  <si>
    <t>ENSG00000114054</t>
  </si>
  <si>
    <t>ENSG00000126860</t>
  </si>
  <si>
    <t>ENSG00000174564</t>
  </si>
  <si>
    <t>ENSG00000234215</t>
  </si>
  <si>
    <t>ENSG00000186665</t>
  </si>
  <si>
    <t>ENSG00000120725</t>
  </si>
  <si>
    <t>ENSG00000100558</t>
  </si>
  <si>
    <t>ENSG00000173295</t>
  </si>
  <si>
    <t>ENSG00000205464</t>
  </si>
  <si>
    <t>ENSG00000198650</t>
  </si>
  <si>
    <t>Gene</t>
  </si>
  <si>
    <t>Lead SNPID</t>
  </si>
  <si>
    <t xml:space="preserve">LD partner SNPID (protein-altering variant) </t>
  </si>
  <si>
    <r>
      <t>LD (</t>
    </r>
    <r>
      <rPr>
        <i/>
        <sz val="10"/>
        <rFont val="Times New Roman"/>
        <family val="1"/>
      </rPr>
      <t>r</t>
    </r>
    <r>
      <rPr>
        <i/>
        <vertAlign val="superscript"/>
        <sz val="10"/>
        <rFont val="Times New Roman"/>
        <family val="1"/>
      </rPr>
      <t>2</t>
    </r>
    <r>
      <rPr>
        <sz val="10"/>
        <rFont val="Times New Roman"/>
        <family val="1"/>
      </rPr>
      <t>) with lead SNP</t>
    </r>
  </si>
  <si>
    <t>LD partner annotation</t>
  </si>
  <si>
    <t xml:space="preserve"> LD partner BP</t>
  </si>
  <si>
    <t>LD partner allele 1</t>
  </si>
  <si>
    <t>LD partner allele 2</t>
  </si>
  <si>
    <t xml:space="preserve">LD partner MAF </t>
  </si>
  <si>
    <r>
      <t xml:space="preserve">LD partner GWAS </t>
    </r>
    <r>
      <rPr>
        <i/>
        <sz val="10"/>
        <rFont val="Times New Roman"/>
        <family val="1"/>
      </rPr>
      <t>P</t>
    </r>
    <r>
      <rPr>
        <sz val="10"/>
        <rFont val="Times New Roman"/>
        <family val="1"/>
      </rPr>
      <t xml:space="preserve"> value </t>
    </r>
  </si>
  <si>
    <t>rs198845</t>
  </si>
  <si>
    <t>Missense</t>
  </si>
  <si>
    <t>G</t>
  </si>
  <si>
    <t>rs3116855</t>
  </si>
  <si>
    <t>rs3130743</t>
  </si>
  <si>
    <t>rs9257694</t>
  </si>
  <si>
    <t>rs62519835</t>
  </si>
  <si>
    <t>rs10961689</t>
  </si>
  <si>
    <t>Gene - Ensembl ID</t>
  </si>
  <si>
    <t>Gene - HGNC symbol</t>
  </si>
  <si>
    <t>LD partner SNPID (eQTL SNP) 
(if different from lead SNP)</t>
  </si>
  <si>
    <t>eQTL SNP BP</t>
  </si>
  <si>
    <t>Effect size</t>
  </si>
  <si>
    <r>
      <t>eQTL</t>
    </r>
    <r>
      <rPr>
        <i/>
        <sz val="10"/>
        <rFont val="Times New Roman"/>
        <family val="1"/>
      </rPr>
      <t xml:space="preserve"> P</t>
    </r>
    <r>
      <rPr>
        <sz val="10"/>
        <rFont val="Times New Roman"/>
        <family val="1"/>
      </rPr>
      <t xml:space="preserve"> value</t>
    </r>
  </si>
  <si>
    <t>rs6808312</t>
  </si>
  <si>
    <t>ENSG000001523481</t>
  </si>
  <si>
    <t>NotAvailable</t>
  </si>
  <si>
    <t>ENSG000001757491</t>
  </si>
  <si>
    <t>rs35801</t>
  </si>
  <si>
    <t>ENSG000001457255</t>
  </si>
  <si>
    <t>ENSG00000253404</t>
  </si>
  <si>
    <t>ENSG00000124568</t>
  </si>
  <si>
    <t>rs115810</t>
  </si>
  <si>
    <t>ENSG00000272462</t>
  </si>
  <si>
    <t>rs6922603</t>
  </si>
  <si>
    <t>ENSG000001245643</t>
  </si>
  <si>
    <t>rs12346</t>
  </si>
  <si>
    <t>ENSG00000186470</t>
  </si>
  <si>
    <t>rs13220522</t>
  </si>
  <si>
    <t>ENSG00000204709</t>
  </si>
  <si>
    <t>LINC01556</t>
  </si>
  <si>
    <t>rs9257135</t>
  </si>
  <si>
    <t>ENSG00000204644</t>
  </si>
  <si>
    <t>ENSG00000216901</t>
  </si>
  <si>
    <t>ZNF603P</t>
  </si>
  <si>
    <t>ENSG00000204338</t>
  </si>
  <si>
    <t>CYP21A1P</t>
  </si>
  <si>
    <t>ENSG000001118773</t>
  </si>
  <si>
    <t>rs6929403</t>
  </si>
  <si>
    <t>rs9347718</t>
  </si>
  <si>
    <t>rs2277130</t>
  </si>
  <si>
    <t>ENSG00000269918</t>
  </si>
  <si>
    <t>rs6983680</t>
  </si>
  <si>
    <t>ENSG000001649243</t>
  </si>
  <si>
    <t>ENSG00000237176</t>
  </si>
  <si>
    <t>AC079905.1</t>
  </si>
  <si>
    <t>rs4359248</t>
  </si>
  <si>
    <t>rs17104114</t>
  </si>
  <si>
    <t>ENSG00000269958</t>
  </si>
  <si>
    <t>rs4470185</t>
  </si>
  <si>
    <t>ENSG000000112951</t>
  </si>
  <si>
    <t>rs10852834</t>
  </si>
  <si>
    <t>Brain Anterior cingulate cortex BA24</t>
  </si>
  <si>
    <t>rs288005</t>
  </si>
  <si>
    <t>ENSG00000253893</t>
  </si>
  <si>
    <t>FAM85B</t>
  </si>
  <si>
    <t>rs2921042</t>
  </si>
  <si>
    <t>rs62072527</t>
  </si>
  <si>
    <t>ENSG000001876880</t>
  </si>
  <si>
    <t>rs9747806</t>
  </si>
  <si>
    <t>Brain Caudate basal ganglia</t>
  </si>
  <si>
    <t>ENSG000000441156</t>
  </si>
  <si>
    <t>ENSG00000187987</t>
  </si>
  <si>
    <t>rs1233576</t>
  </si>
  <si>
    <t>ENSG00000271040</t>
  </si>
  <si>
    <t>AL390955.2</t>
  </si>
  <si>
    <t>ENSG00000052749</t>
  </si>
  <si>
    <t>rs1468069</t>
  </si>
  <si>
    <t>Brain Cerebellar Hemisphere</t>
  </si>
  <si>
    <t>ENSG000001457306</t>
  </si>
  <si>
    <t>rs9347413</t>
  </si>
  <si>
    <t>FAM86B3P</t>
  </si>
  <si>
    <t>rs178833</t>
  </si>
  <si>
    <t>ENSG000001347790</t>
  </si>
  <si>
    <t>rs1147760</t>
  </si>
  <si>
    <t>Brain Cerebellum</t>
  </si>
  <si>
    <t>rs187579</t>
  </si>
  <si>
    <t>rs35797</t>
  </si>
  <si>
    <t>rs17598658</t>
  </si>
  <si>
    <t>ENSG000001128121</t>
  </si>
  <si>
    <t>ENSG00000230795</t>
  </si>
  <si>
    <t>HLA-K</t>
  </si>
  <si>
    <t>rs876737</t>
  </si>
  <si>
    <t>ENSG00000204463</t>
  </si>
  <si>
    <t>ENSG000001796033</t>
  </si>
  <si>
    <t>rs11761988</t>
  </si>
  <si>
    <t>ENSG000001510676</t>
  </si>
  <si>
    <t>rs7297582</t>
  </si>
  <si>
    <t>rs2273175</t>
  </si>
  <si>
    <t>rs8044068</t>
  </si>
  <si>
    <t>Brain Cortex</t>
  </si>
  <si>
    <t>rs34981833</t>
  </si>
  <si>
    <t>ENSG00000235109</t>
  </si>
  <si>
    <t>ENSG00000218016</t>
  </si>
  <si>
    <t>ZNF192P2</t>
  </si>
  <si>
    <t>rs397515530</t>
  </si>
  <si>
    <t>ENSG00000255556</t>
  </si>
  <si>
    <t>rs12546793</t>
  </si>
  <si>
    <t>rs2409807</t>
  </si>
  <si>
    <t>rs56171157</t>
  </si>
  <si>
    <t>rs6499238</t>
  </si>
  <si>
    <t>rs12938394</t>
  </si>
  <si>
    <t>rs8071463</t>
  </si>
  <si>
    <t>ENSG00000182481</t>
  </si>
  <si>
    <t>Brain Frontal Cortex BA9</t>
  </si>
  <si>
    <t>rs288023</t>
  </si>
  <si>
    <t>rs13204572</t>
  </si>
  <si>
    <t>ENSG000001793442</t>
  </si>
  <si>
    <t>rs2921026</t>
  </si>
  <si>
    <t>rs3112513</t>
  </si>
  <si>
    <t>Brain Hippocampus</t>
  </si>
  <si>
    <t>ENSG00000261758</t>
  </si>
  <si>
    <t>rs55834960</t>
  </si>
  <si>
    <t>ENSG00000261451</t>
  </si>
  <si>
    <t>Brain Hypothalamus</t>
  </si>
  <si>
    <t>Brain Nucleus accumbens basal ganglia</t>
  </si>
  <si>
    <t>rs12108681</t>
  </si>
  <si>
    <t>rs198853</t>
  </si>
  <si>
    <t>rs3135314</t>
  </si>
  <si>
    <t>ENSG00000219392</t>
  </si>
  <si>
    <t>ZNF602P</t>
  </si>
  <si>
    <t>rs763009</t>
  </si>
  <si>
    <t>rs9365504</t>
  </si>
  <si>
    <t>ENSG000001410276</t>
  </si>
  <si>
    <t>rs178785</t>
  </si>
  <si>
    <t>Brain Putamen basal ganglia</t>
  </si>
  <si>
    <t>rs17245188</t>
  </si>
  <si>
    <t>ENSG00000256053</t>
  </si>
  <si>
    <t>rs12147645</t>
  </si>
  <si>
    <t>rs4792713</t>
  </si>
  <si>
    <t>Nerve Tibial</t>
  </si>
  <si>
    <t>ENSG000001330592</t>
  </si>
  <si>
    <t>rs12040428</t>
  </si>
  <si>
    <t>rs11240359</t>
  </si>
  <si>
    <t>ENSG000001437021</t>
  </si>
  <si>
    <t>rs4658559</t>
  </si>
  <si>
    <t>ENSG000000542821</t>
  </si>
  <si>
    <t>ENSG000001708021</t>
  </si>
  <si>
    <t>rs7621308</t>
  </si>
  <si>
    <t>ENSG00000273133</t>
  </si>
  <si>
    <t>ENSG00000163285</t>
  </si>
  <si>
    <t>ENSG000001518341</t>
  </si>
  <si>
    <t>ENSG00000260878</t>
  </si>
  <si>
    <t>ENSG000001325631</t>
  </si>
  <si>
    <t>rs13164092</t>
  </si>
  <si>
    <t>ENSG00000250159</t>
  </si>
  <si>
    <t>rs11745933</t>
  </si>
  <si>
    <t>ENSG000001245082</t>
  </si>
  <si>
    <t>rs807212</t>
  </si>
  <si>
    <t>---</t>
  </si>
  <si>
    <t>ENSG00000239257</t>
  </si>
  <si>
    <t>RPL23AP1</t>
  </si>
  <si>
    <t>rs880638</t>
  </si>
  <si>
    <t>ENSG00000197279</t>
  </si>
  <si>
    <t>ENSG00000197062</t>
  </si>
  <si>
    <t>ENSG00000213676</t>
  </si>
  <si>
    <t>ENSG00000204536</t>
  </si>
  <si>
    <t>ENSG00000231852</t>
  </si>
  <si>
    <t>ENSG000002045250</t>
  </si>
  <si>
    <t>ENSG00000248290</t>
  </si>
  <si>
    <t>TNXA</t>
  </si>
  <si>
    <t>ENSG000001118794</t>
  </si>
  <si>
    <t>rs6963904</t>
  </si>
  <si>
    <t>ENSG00000179562</t>
  </si>
  <si>
    <t>rs17150996</t>
  </si>
  <si>
    <t>rs322777</t>
  </si>
  <si>
    <t>ENSG00000248538</t>
  </si>
  <si>
    <t>AC022784.1</t>
  </si>
  <si>
    <t>rs2921008</t>
  </si>
  <si>
    <t>PRAG1</t>
  </si>
  <si>
    <t>rs1968400</t>
  </si>
  <si>
    <t>ENSG00000147869</t>
  </si>
  <si>
    <t>ENSG00000171314</t>
  </si>
  <si>
    <t>rs10748691</t>
  </si>
  <si>
    <t>ENSG000001871222</t>
  </si>
  <si>
    <t>ENSG000001657522</t>
  </si>
  <si>
    <t>rs11146322</t>
  </si>
  <si>
    <t>ENSG00000075415</t>
  </si>
  <si>
    <t>ENSG00000258988</t>
  </si>
  <si>
    <t>rs61386326</t>
  </si>
  <si>
    <t>ENSG00000258983</t>
  </si>
  <si>
    <t>ENSG00000166165</t>
  </si>
  <si>
    <t>rs12884809</t>
  </si>
  <si>
    <t>ENSG00000269940</t>
  </si>
  <si>
    <t>ENSG00000269963</t>
  </si>
  <si>
    <t>rs56168984</t>
  </si>
  <si>
    <t>ENSG00000224997</t>
  </si>
  <si>
    <t>rs3742365</t>
  </si>
  <si>
    <t>rs72785073</t>
  </si>
  <si>
    <t>ENSG00000196696</t>
  </si>
  <si>
    <t>PDXDC2P</t>
  </si>
  <si>
    <t>ENSG00000261556</t>
  </si>
  <si>
    <t>SMG1P7</t>
  </si>
  <si>
    <t>ENSG000001809172</t>
  </si>
  <si>
    <t>rs35593117</t>
  </si>
  <si>
    <t>ENSG000001084742</t>
  </si>
  <si>
    <t>rs7224367</t>
  </si>
  <si>
    <t>ENSG000001312421</t>
  </si>
  <si>
    <t>ENSG00000267023</t>
  </si>
  <si>
    <t>LRRC37A16P</t>
  </si>
  <si>
    <t>rs12451721</t>
  </si>
  <si>
    <t>ENSG00000265055</t>
  </si>
  <si>
    <t>ENSG000001716342</t>
  </si>
  <si>
    <t>ENSG000001014894</t>
  </si>
  <si>
    <t>rs58683356</t>
  </si>
  <si>
    <t>ENSG00000267651</t>
  </si>
  <si>
    <t>ENSG00000267707</t>
  </si>
  <si>
    <t>Ovary</t>
  </si>
  <si>
    <t>rs55706012</t>
  </si>
  <si>
    <t>rs1539585</t>
  </si>
  <si>
    <t>rs10786324</t>
  </si>
  <si>
    <t>rs4703870</t>
  </si>
  <si>
    <t>ENSG000001285738</t>
  </si>
  <si>
    <t>rs10916945</t>
  </si>
  <si>
    <t>ENSG000001160620</t>
  </si>
  <si>
    <t>rs3136250</t>
  </si>
  <si>
    <t>ENSG00000242094</t>
  </si>
  <si>
    <t>FOXP1-IT1</t>
  </si>
  <si>
    <t>ENSG00000249407</t>
  </si>
  <si>
    <t>IL20RB-AS1</t>
  </si>
  <si>
    <t>rs1971397</t>
  </si>
  <si>
    <t>rs13120905</t>
  </si>
  <si>
    <t>ENSG00000112337</t>
  </si>
  <si>
    <t>rs199755</t>
  </si>
  <si>
    <t>ENSG00000234816</t>
  </si>
  <si>
    <t>HIST1H2APS5</t>
  </si>
  <si>
    <t>rs7749823</t>
  </si>
  <si>
    <t>ENSG00000176998</t>
  </si>
  <si>
    <t>HCG4</t>
  </si>
  <si>
    <t>rs209176</t>
  </si>
  <si>
    <t>ENSG00000225595</t>
  </si>
  <si>
    <t>LINC01623</t>
  </si>
  <si>
    <t>ENSG00000189298</t>
  </si>
  <si>
    <t>ENSG00000263426</t>
  </si>
  <si>
    <t>RN7SL471P</t>
  </si>
  <si>
    <t>rs209142</t>
  </si>
  <si>
    <t>ENSG00000204713</t>
  </si>
  <si>
    <t>ENSG00000204632</t>
  </si>
  <si>
    <t>ENSG00000230598</t>
  </si>
  <si>
    <t>OR2H4P</t>
  </si>
  <si>
    <t>ENSG00000204700</t>
  </si>
  <si>
    <t>rs3116825</t>
  </si>
  <si>
    <t>ENSG00000204371</t>
  </si>
  <si>
    <t>rs2980749</t>
  </si>
  <si>
    <t>rs4840363</t>
  </si>
  <si>
    <t>rs7840344</t>
  </si>
  <si>
    <t>rs10131292</t>
  </si>
  <si>
    <t>ENSG00000258735</t>
  </si>
  <si>
    <t>LINC00637</t>
  </si>
  <si>
    <t>ENSG000001573355</t>
  </si>
  <si>
    <t>rs72801318</t>
  </si>
  <si>
    <t>ENSG000001573222</t>
  </si>
  <si>
    <t>ENSG00000261260</t>
  </si>
  <si>
    <t>rs1862816</t>
  </si>
  <si>
    <t>ENSG00000260593</t>
  </si>
  <si>
    <t>ENSG000000401994</t>
  </si>
  <si>
    <t>rs9944524</t>
  </si>
  <si>
    <t>ENSG00000226364</t>
  </si>
  <si>
    <t>LINC02089</t>
  </si>
  <si>
    <t>ENSG00000224727</t>
  </si>
  <si>
    <t>FCF1P7</t>
  </si>
  <si>
    <t>rs6756419</t>
  </si>
  <si>
    <t>rs10490302</t>
  </si>
  <si>
    <t>ENSG00000273486</t>
  </si>
  <si>
    <t>rs696520</t>
  </si>
  <si>
    <t>ENSG000001185640</t>
  </si>
  <si>
    <t>rs183707</t>
  </si>
  <si>
    <t>ENSG00000112343</t>
  </si>
  <si>
    <t>ENSG00000197238</t>
  </si>
  <si>
    <t>rs1311916</t>
  </si>
  <si>
    <t>rs209173</t>
  </si>
  <si>
    <t>ENSG00000197935</t>
  </si>
  <si>
    <t>rs3130843</t>
  </si>
  <si>
    <t>ENSG00000241287</t>
  </si>
  <si>
    <t>ENSG00000204314</t>
  </si>
  <si>
    <t>rs6463</t>
  </si>
  <si>
    <t>ENSG00000223534</t>
  </si>
  <si>
    <t>HLA-DQB1-AS1</t>
  </si>
  <si>
    <t>rs17201588</t>
  </si>
  <si>
    <t>ENSG00000253194</t>
  </si>
  <si>
    <t>rs12664251</t>
  </si>
  <si>
    <t>ENSG00000254153</t>
  </si>
  <si>
    <t>ENSG00000233609</t>
  </si>
  <si>
    <t>RPL10P19</t>
  </si>
  <si>
    <t>rs4840361</t>
  </si>
  <si>
    <t>ENSG000001543160</t>
  </si>
  <si>
    <t>rs6982210</t>
  </si>
  <si>
    <t>rs9650657</t>
  </si>
  <si>
    <t>ENSG00000175893</t>
  </si>
  <si>
    <t>rs6474852</t>
  </si>
  <si>
    <t>rs1890966</t>
  </si>
  <si>
    <t>ENSG000000754133</t>
  </si>
  <si>
    <t>ENSG000000888082</t>
  </si>
  <si>
    <t>rs3742366</t>
  </si>
  <si>
    <t>ENSG00000255185</t>
  </si>
  <si>
    <t>rs143968557</t>
  </si>
  <si>
    <t>rs4792730</t>
  </si>
  <si>
    <t>rs9890867</t>
  </si>
  <si>
    <t>ENSG000001967122</t>
  </si>
  <si>
    <t>rs11657989</t>
  </si>
  <si>
    <t>ENSG00000267352</t>
  </si>
  <si>
    <t>SH3GL1P3</t>
  </si>
  <si>
    <t>rs11867401</t>
  </si>
  <si>
    <t>rs2867571</t>
  </si>
  <si>
    <t>ENSG000001274833</t>
  </si>
  <si>
    <t>ENSG00000163145</t>
  </si>
  <si>
    <t>ENSG000000483421</t>
  </si>
  <si>
    <t>ENSG00000251379</t>
  </si>
  <si>
    <t>rs198834</t>
  </si>
  <si>
    <t>ENSG00000137185</t>
  </si>
  <si>
    <t>rs3131099</t>
  </si>
  <si>
    <t>ENSG00000232629</t>
  </si>
  <si>
    <t>rs2072632</t>
  </si>
  <si>
    <t>ENSG00000237541</t>
  </si>
  <si>
    <t>ENSG00000204469</t>
  </si>
  <si>
    <t>rs794249</t>
  </si>
  <si>
    <t>ENSG000001583211</t>
  </si>
  <si>
    <t>rs12698826</t>
  </si>
  <si>
    <t>ENSG00000237513</t>
  </si>
  <si>
    <t>ENSG000001352502</t>
  </si>
  <si>
    <t>rs6466033</t>
  </si>
  <si>
    <t>ENSG000001046260</t>
  </si>
  <si>
    <t>rs1991651</t>
  </si>
  <si>
    <t>ENSG00000227603</t>
  </si>
  <si>
    <t>rs7848336</t>
  </si>
  <si>
    <t>rs2398866</t>
  </si>
  <si>
    <t>ENSG00000138131</t>
  </si>
  <si>
    <t>rs10786323</t>
  </si>
  <si>
    <t>rs56189004</t>
  </si>
  <si>
    <t>ENSG000001488143</t>
  </si>
  <si>
    <t>ENSG000001337943</t>
  </si>
  <si>
    <t>ENSG000001262146</t>
  </si>
  <si>
    <t>rs118095741</t>
  </si>
  <si>
    <t>rs9913470</t>
  </si>
  <si>
    <t>Associated trait</t>
  </si>
  <si>
    <t>Lead SNPID (associated with general risk tolerance)</t>
  </si>
  <si>
    <t>LD partner SNPID (SNP associated with associated trait)</t>
  </si>
  <si>
    <t>Reported Genes</t>
  </si>
  <si>
    <t>Mapped Genes</t>
  </si>
  <si>
    <t>PubMed ID</t>
  </si>
  <si>
    <t>Superior frontal gyrus grey matter volume</t>
  </si>
  <si>
    <t>rs4654899</t>
  </si>
  <si>
    <t>intron variant</t>
  </si>
  <si>
    <t>Hashimoto R</t>
  </si>
  <si>
    <t>Educational attainment (years of education)</t>
  </si>
  <si>
    <t>rs2992632</t>
  </si>
  <si>
    <t>Not reported</t>
  </si>
  <si>
    <t>Okbay A</t>
  </si>
  <si>
    <t>rs1538774</t>
  </si>
  <si>
    <t>Ripke S</t>
  </si>
  <si>
    <t>Resting heart rate</t>
  </si>
  <si>
    <t>rs12713404</t>
  </si>
  <si>
    <t>RNA5SP94 - MIR4432HG</t>
  </si>
  <si>
    <t>Eppinga RN</t>
  </si>
  <si>
    <t>Chin dimples</t>
  </si>
  <si>
    <t>rs17479393</t>
  </si>
  <si>
    <t>?</t>
  </si>
  <si>
    <t>TEX41</t>
  </si>
  <si>
    <t>Pickrell JK</t>
  </si>
  <si>
    <t>Acute graft versus host disease in bone marrow transplantation (recipient effect)</t>
  </si>
  <si>
    <t>rs16866061</t>
  </si>
  <si>
    <t>Goyal RK</t>
  </si>
  <si>
    <t>Primary sclerosing cholangitis</t>
  </si>
  <si>
    <t>rs36023390</t>
  </si>
  <si>
    <t>Ji SG</t>
  </si>
  <si>
    <t>rs7610856</t>
  </si>
  <si>
    <t>Information processing speed</t>
  </si>
  <si>
    <t>rs17518584</t>
  </si>
  <si>
    <t>Ibrahim-Verbaas CA</t>
  </si>
  <si>
    <t>Waist circumference</t>
  </si>
  <si>
    <t>Shungin D</t>
  </si>
  <si>
    <t>rs9755467</t>
  </si>
  <si>
    <t>intergenic variant</t>
  </si>
  <si>
    <t>LOC101927123 - LINC01471</t>
  </si>
  <si>
    <t>rs66691851</t>
  </si>
  <si>
    <t>Goes FS</t>
  </si>
  <si>
    <t>rs7432375</t>
  </si>
  <si>
    <t>MSL2, NCK1, PCCB, PPP2R3A, SLC35G2, STAG1</t>
  </si>
  <si>
    <t>Breast cancer</t>
  </si>
  <si>
    <t>rs9790517</t>
  </si>
  <si>
    <t>Michailidou K</t>
  </si>
  <si>
    <t>Primary biliary cholangitis</t>
  </si>
  <si>
    <t>rs526231</t>
  </si>
  <si>
    <t>PAM, EIF3KP1, GIN1, PPIP5K2, C5orf30</t>
  </si>
  <si>
    <t>C5orf30 - LOC105379197</t>
  </si>
  <si>
    <t>Cordell HJ</t>
  </si>
  <si>
    <t>CDC25C, CTNNA1, EGR1, ETF1, FAM53C, GFRA3, HSPA9, KDM3B, REEP2</t>
  </si>
  <si>
    <t>NR</t>
  </si>
  <si>
    <t>Ulcerative colitis</t>
  </si>
  <si>
    <t>rs4151657</t>
  </si>
  <si>
    <t>non coding transcript exon variant</t>
  </si>
  <si>
    <t>CFB, BAT2, MSH5, HSPA1L, SLC44A4</t>
  </si>
  <si>
    <t>Juyal G</t>
  </si>
  <si>
    <t>Blood protein levels</t>
  </si>
  <si>
    <t>rs2280774</t>
  </si>
  <si>
    <t>CYP21A2, NELFE, DXO, TNXB, C2, C2-AS1, XXbac-BPG116M5.17, CFB, MIR1236, SKIV2L, STK19, C4A, C4B, C4B-AS1, RNA5SP206</t>
  </si>
  <si>
    <t>Suhre K</t>
  </si>
  <si>
    <t>Complement C3 and C4 levels</t>
  </si>
  <si>
    <t>rs2857009</t>
  </si>
  <si>
    <t>C4</t>
  </si>
  <si>
    <t>Yang X</t>
  </si>
  <si>
    <t>Atopic dermatitis</t>
  </si>
  <si>
    <t>rs41268896</t>
  </si>
  <si>
    <t>c6orf10</t>
  </si>
  <si>
    <t>Baurecht H</t>
  </si>
  <si>
    <t>rs9401593</t>
  </si>
  <si>
    <t>MIR2113 - EIF4EBP2P3</t>
  </si>
  <si>
    <t>rs1906252</t>
  </si>
  <si>
    <t>Davies G</t>
  </si>
  <si>
    <t>rs1487441</t>
  </si>
  <si>
    <t>Rietveld CA</t>
  </si>
  <si>
    <t>POU3F2, MIR2113</t>
  </si>
  <si>
    <t>Hou L</t>
  </si>
  <si>
    <t>Cognitive function</t>
  </si>
  <si>
    <t>rs10457441</t>
  </si>
  <si>
    <t>MÃ¼hleisen</t>
  </si>
  <si>
    <t>Type 1 diabetes</t>
  </si>
  <si>
    <t>rs9388489</t>
  </si>
  <si>
    <t>C6orf173</t>
  </si>
  <si>
    <t>Barrett JC</t>
  </si>
  <si>
    <t>rs1578060</t>
  </si>
  <si>
    <t>Nagy R</t>
  </si>
  <si>
    <t>Hip circumference adjusted for BMI</t>
  </si>
  <si>
    <t>rs1538170</t>
  </si>
  <si>
    <t>Infant length</t>
  </si>
  <si>
    <t>rs9385399</t>
  </si>
  <si>
    <t>van der Valk RJ</t>
  </si>
  <si>
    <t>Menarche (age at onset)</t>
  </si>
  <si>
    <t>rs1361108</t>
  </si>
  <si>
    <t>C6orf173, TRMT11</t>
  </si>
  <si>
    <t>Elks CE</t>
  </si>
  <si>
    <t>rs4895808</t>
  </si>
  <si>
    <t>CENPW, NCOA7</t>
  </si>
  <si>
    <t>Perry JR</t>
  </si>
  <si>
    <t>rs1490384</t>
  </si>
  <si>
    <t>MIR588 - RNU6-200P</t>
  </si>
  <si>
    <t>Lango Allen H</t>
  </si>
  <si>
    <t>Berndt SI</t>
  </si>
  <si>
    <t>CENPW, RSPO3</t>
  </si>
  <si>
    <t>intergenic</t>
  </si>
  <si>
    <t>rs1155939</t>
  </si>
  <si>
    <t>Wood AR</t>
  </si>
  <si>
    <t>rs4549631</t>
  </si>
  <si>
    <t>downstream gene variant</t>
  </si>
  <si>
    <t>LOC387103</t>
  </si>
  <si>
    <t>PRELID1P1 - LOC105377992</t>
  </si>
  <si>
    <t>Weedon MN</t>
  </si>
  <si>
    <t>rs6918725</t>
  </si>
  <si>
    <t>LOC105377992</t>
  </si>
  <si>
    <t>Male-pattern baldness</t>
  </si>
  <si>
    <t>rs1262557</t>
  </si>
  <si>
    <t>LOC105377992 - LOC105377989</t>
  </si>
  <si>
    <t>Childhood ear infection</t>
  </si>
  <si>
    <t>rs35213789</t>
  </si>
  <si>
    <t>Attention deficit hyperactivity disorder</t>
  </si>
  <si>
    <t>rs9969232</t>
  </si>
  <si>
    <t>Demontis D</t>
  </si>
  <si>
    <t>http://www.biorxiv.org/content/early/2017/06/03/145581</t>
  </si>
  <si>
    <t>Type 2 diabetes</t>
  </si>
  <si>
    <t>rs6467136</t>
  </si>
  <si>
    <t>PAX4, GCC1</t>
  </si>
  <si>
    <t>LOC105375490</t>
  </si>
  <si>
    <t>Cho YS</t>
  </si>
  <si>
    <t>Systolic blood pressure</t>
  </si>
  <si>
    <t>rs1821002</t>
  </si>
  <si>
    <t>BLK, GATA4</t>
  </si>
  <si>
    <t>Warren HR</t>
  </si>
  <si>
    <t>Carotid intima media thickness</t>
  </si>
  <si>
    <t>rs6601530</t>
  </si>
  <si>
    <t>Bis JC</t>
  </si>
  <si>
    <t>Gut microbiota (beta diversity)</t>
  </si>
  <si>
    <t>rs11986935</t>
  </si>
  <si>
    <t>SOX7, PINX1</t>
  </si>
  <si>
    <t>Wang J</t>
  </si>
  <si>
    <t>Motion sickness</t>
  </si>
  <si>
    <t>rs2360806</t>
  </si>
  <si>
    <t>Hromatka BS</t>
  </si>
  <si>
    <t>Basal cell carcinoma</t>
  </si>
  <si>
    <t>rs11993814</t>
  </si>
  <si>
    <t>LOC105375922 - LOC105375921</t>
  </si>
  <si>
    <t>Chahal HS</t>
  </si>
  <si>
    <t>rs2007044</t>
  </si>
  <si>
    <t>Primary tooth development (time to first tooth eruption)</t>
  </si>
  <si>
    <t>rs12229918</t>
  </si>
  <si>
    <t>Fatemifar G</t>
  </si>
  <si>
    <t>Primary tooth development (number of teeth)</t>
  </si>
  <si>
    <t>rs10506525</t>
  </si>
  <si>
    <t>Pillas D</t>
  </si>
  <si>
    <t>rs1426371</t>
  </si>
  <si>
    <t>WSCD2, LOC105369965</t>
  </si>
  <si>
    <t>Lo MT</t>
  </si>
  <si>
    <t>rs12887734</t>
  </si>
  <si>
    <t>AL049840.1, APOPT1, BAG5, CKB, KLC1, PPP1R13B, TRMT61A, XRCC3, ZFYVE21</t>
  </si>
  <si>
    <t>EGFR mutation-positive lung adenocarcinoma</t>
  </si>
  <si>
    <t>rs7216064</t>
  </si>
  <si>
    <t>Shiraishi K</t>
  </si>
  <si>
    <t>Lung adenocarcinoma</t>
  </si>
  <si>
    <t>Lead SNPID (associated with automobile speeding propensity)</t>
  </si>
  <si>
    <r>
      <t xml:space="preserve">LD partner </t>
    </r>
    <r>
      <rPr>
        <i/>
        <sz val="10"/>
        <rFont val="Times New Roman"/>
        <family val="1"/>
      </rPr>
      <t>P</t>
    </r>
    <r>
      <rPr>
        <sz val="10"/>
        <rFont val="Times New Roman"/>
        <family val="1"/>
      </rPr>
      <t xml:space="preserve"> value (in study of associated trait)</t>
    </r>
  </si>
  <si>
    <t>Waist-to-hip ratio adjusted for body mass index</t>
  </si>
  <si>
    <t>rs12489828</t>
  </si>
  <si>
    <t>Waist circumference adjusted for body mass index</t>
  </si>
  <si>
    <t>Major mood disorders</t>
  </si>
  <si>
    <t>rs2251219</t>
  </si>
  <si>
    <t>synonymous variant</t>
  </si>
  <si>
    <t>McMahon FJ</t>
  </si>
  <si>
    <t>Adiponectin levels</t>
  </si>
  <si>
    <t>rs2590838</t>
  </si>
  <si>
    <t>Dastani Z</t>
  </si>
  <si>
    <t>rs2276824</t>
  </si>
  <si>
    <t>PRBM1</t>
  </si>
  <si>
    <t>Waist-to-hip ratio adjusted for BMI (adjusted for smoking behaviour)</t>
  </si>
  <si>
    <t>Justice AE</t>
  </si>
  <si>
    <t>rs1108842</t>
  </si>
  <si>
    <t>5 prime UTR variant</t>
  </si>
  <si>
    <t>Osteoarthritis</t>
  </si>
  <si>
    <t>rs11177</t>
  </si>
  <si>
    <t>missense variant</t>
  </si>
  <si>
    <t>GNL3, GLT8D1</t>
  </si>
  <si>
    <t>Loughlin</t>
  </si>
  <si>
    <t>rs2302417</t>
  </si>
  <si>
    <t>Charney AW</t>
  </si>
  <si>
    <t>Schizophrenia, schizoaffective disorder or bipolar disorder</t>
  </si>
  <si>
    <t>rs2710323</t>
  </si>
  <si>
    <t>Sleiman P</t>
  </si>
  <si>
    <t>rs2535627</t>
  </si>
  <si>
    <t>ITIH3 - ITIH4</t>
  </si>
  <si>
    <t>GLT8D1, GNL3, ITIH1, ITIH3, ITIH4, MUSTN1, NEK4, NISCH, NT5DC2, PBRM1, SMIM4, SPCS1, STAB1, TMEM110, TMEM110-MUSTN1</t>
  </si>
  <si>
    <t>HLA class III</t>
  </si>
  <si>
    <t>Gudbjartsson DF</t>
  </si>
  <si>
    <t>Rheumatoid arthritis</t>
  </si>
  <si>
    <t>rs9268839</t>
  </si>
  <si>
    <t>HLA-DRB9 - HLA-DRB5</t>
  </si>
  <si>
    <t>Okada Y</t>
  </si>
  <si>
    <t>rs12194148</t>
  </si>
  <si>
    <t>upstream gene variant</t>
  </si>
  <si>
    <t>HLA</t>
  </si>
  <si>
    <t>Padyukov L</t>
  </si>
  <si>
    <t>C-reactive protein levels or HDL-cholesterol levels (pleiotropy)</t>
  </si>
  <si>
    <t>rs9378212</t>
  </si>
  <si>
    <t>Ligthart S</t>
  </si>
  <si>
    <t>rs7748270</t>
  </si>
  <si>
    <t>MHC</t>
  </si>
  <si>
    <t>Jiang L</t>
  </si>
  <si>
    <t>rs5020946</t>
  </si>
  <si>
    <t>Wen W</t>
  </si>
  <si>
    <t>Sjogren's syndrome</t>
  </si>
  <si>
    <t>rs9271588</t>
  </si>
  <si>
    <t>HLA-DRB1, HLA-DQA1, c6orf10, BTNL2, HLA-DRA, HLA-DRB5, HLA-DRB6</t>
  </si>
  <si>
    <t>HLA-DRB1 - LOC107986589</t>
  </si>
  <si>
    <t>Li Y</t>
  </si>
  <si>
    <t>Gut microbiota (bacterial taxa)</t>
  </si>
  <si>
    <t>rs4548017</t>
  </si>
  <si>
    <t>LOC101927314 - MIR2113</t>
  </si>
  <si>
    <t>Bonder MJ</t>
  </si>
  <si>
    <t>Triglycerides</t>
  </si>
  <si>
    <t>rs7819412</t>
  </si>
  <si>
    <t>XKR6, AMAC1L2</t>
  </si>
  <si>
    <t>Kathiresan S</t>
  </si>
  <si>
    <t>rs6981523</t>
  </si>
  <si>
    <t>Barrett's esophagus</t>
  </si>
  <si>
    <t>rs2409797</t>
  </si>
  <si>
    <t>LINC00208, BLK</t>
  </si>
  <si>
    <t>BLK - LINC00208</t>
  </si>
  <si>
    <t>Gharahkhani P</t>
  </si>
  <si>
    <t>Barrett's esophagus  or Esophageal adenocarcinoma</t>
  </si>
  <si>
    <t>rs10108511</t>
  </si>
  <si>
    <t>BLK, LINC00208</t>
  </si>
  <si>
    <t>Fibrinogen levels</t>
  </si>
  <si>
    <t>rs3138493</t>
  </si>
  <si>
    <t>LOC105376139</t>
  </si>
  <si>
    <t>de Vries PS</t>
  </si>
  <si>
    <t>rs7873907</t>
  </si>
  <si>
    <t>GADD45G, UNQ6494</t>
  </si>
  <si>
    <t>GADD45G - UNQ6494</t>
  </si>
  <si>
    <t>Parkinson's disease</t>
  </si>
  <si>
    <t>rs365825</t>
  </si>
  <si>
    <t>CRHR1, LRRC37A3</t>
  </si>
  <si>
    <t>MGC57346-CRHR1, MGC57346</t>
  </si>
  <si>
    <t>rs2942168</t>
  </si>
  <si>
    <t>MGC57346, MGC57346-CRHR1</t>
  </si>
  <si>
    <t>Nalls MA</t>
  </si>
  <si>
    <t>rs393152</t>
  </si>
  <si>
    <t>MAPT, C17orf69, KIAA1267, LOC644246</t>
  </si>
  <si>
    <t>MGC57346-CRHR1, CRHR1-IT1</t>
  </si>
  <si>
    <t>Simon-Sanchez J</t>
  </si>
  <si>
    <t>Corticobasal degeneration</t>
  </si>
  <si>
    <t>Kouri N</t>
  </si>
  <si>
    <t>Red blood cell count</t>
  </si>
  <si>
    <t>rs12150672</t>
  </si>
  <si>
    <t>MGC57346-CRHR1</t>
  </si>
  <si>
    <t>van Rooij FJ</t>
  </si>
  <si>
    <t>Subcortical brain region volumes</t>
  </si>
  <si>
    <t>rs8072451</t>
  </si>
  <si>
    <t>MAPT, GRN, CRHR1, STH</t>
  </si>
  <si>
    <t>CRHR1, MGC57346-CRHR1</t>
  </si>
  <si>
    <t>Hibar DP</t>
  </si>
  <si>
    <t>rs17689882</t>
  </si>
  <si>
    <t>rs12185268</t>
  </si>
  <si>
    <t>SPPL2C, MAPT-AS1</t>
  </si>
  <si>
    <t>Do CB</t>
  </si>
  <si>
    <t>rs12373124</t>
  </si>
  <si>
    <t>MAPT-AS1, SPPL2C</t>
  </si>
  <si>
    <t>Li R</t>
  </si>
  <si>
    <t>Idiopathic pulmonary fibrosis</t>
  </si>
  <si>
    <t>rs17690703</t>
  </si>
  <si>
    <t>SPPL2C, KANSL1, MAPT, CRHR1, STH</t>
  </si>
  <si>
    <t>MAPT-AS1</t>
  </si>
  <si>
    <t>Noth I</t>
  </si>
  <si>
    <t>Bone mineral density</t>
  </si>
  <si>
    <t>rs1864325</t>
  </si>
  <si>
    <t>Estrada K</t>
  </si>
  <si>
    <t>rs17649553</t>
  </si>
  <si>
    <t>Interstitial lung disease</t>
  </si>
  <si>
    <t>rs1981997</t>
  </si>
  <si>
    <t>Fingerlin TE</t>
  </si>
  <si>
    <t>Progressive supranuclear palsy</t>
  </si>
  <si>
    <t>rs8070723</t>
  </si>
  <si>
    <t>Hoglinger GU</t>
  </si>
  <si>
    <t>Spencer CC</t>
  </si>
  <si>
    <t>rs9303525</t>
  </si>
  <si>
    <t>Ikram MA</t>
  </si>
  <si>
    <t>rs17577094</t>
  </si>
  <si>
    <t>Vacic V</t>
  </si>
  <si>
    <t>Alzheimer's disease in APOE e4- carriers</t>
  </si>
  <si>
    <t>rs2732703</t>
  </si>
  <si>
    <t>KANSL1, LRRC27A, MAPT</t>
  </si>
  <si>
    <t>ARL17B, LRRC37A</t>
  </si>
  <si>
    <t>Jun G</t>
  </si>
  <si>
    <t>rs318095</t>
  </si>
  <si>
    <t>LOC105371814</t>
  </si>
  <si>
    <t>Coronary heart disease</t>
  </si>
  <si>
    <t>rs46522</t>
  </si>
  <si>
    <t>SNF8, GIP, UBE2Z, ATP5G1</t>
  </si>
  <si>
    <t>Schunkert H</t>
  </si>
  <si>
    <t>rs34305371</t>
  </si>
  <si>
    <t>Educational attainment (college completion)</t>
  </si>
  <si>
    <t>rs4665972</t>
  </si>
  <si>
    <t>Coram MA</t>
  </si>
  <si>
    <t>Triglyceride levels</t>
  </si>
  <si>
    <t>Spracklen CN</t>
  </si>
  <si>
    <t>Willer CJ</t>
  </si>
  <si>
    <t>C-reactive protein levels or triglyceride levels (pleiotropy)</t>
  </si>
  <si>
    <t>Blood metabolite ratios</t>
  </si>
  <si>
    <t>Shin SY</t>
  </si>
  <si>
    <t>Teslovich TM</t>
  </si>
  <si>
    <t>Surakka I</t>
  </si>
  <si>
    <t>Blood metabolite levels</t>
  </si>
  <si>
    <t>C-reactive protein levels or total cholesterol levels (pleiotropy)</t>
  </si>
  <si>
    <t>Korostishevsky M</t>
  </si>
  <si>
    <t>Plasma lactate levels</t>
  </si>
  <si>
    <t>Tin A</t>
  </si>
  <si>
    <t>Urate levels</t>
  </si>
  <si>
    <t>Kottgen A</t>
  </si>
  <si>
    <t>Cholesterol, total</t>
  </si>
  <si>
    <t>C-reactive protein levels</t>
  </si>
  <si>
    <t>Dehghan A</t>
  </si>
  <si>
    <t>Lipid metabolism phenotypes</t>
  </si>
  <si>
    <t>Chasman DI</t>
  </si>
  <si>
    <t>Metabolite levels (small molecules and protein measures)</t>
  </si>
  <si>
    <t>Kettunen J</t>
  </si>
  <si>
    <t>Serum albumin level</t>
  </si>
  <si>
    <t>GCKR-FNDC4</t>
  </si>
  <si>
    <t>Franceschini N</t>
  </si>
  <si>
    <t>Metabolite levels</t>
  </si>
  <si>
    <t>Serum alpha1-antitrypsin levels</t>
  </si>
  <si>
    <t>Setoh K</t>
  </si>
  <si>
    <t>Inflammatory bowel disease</t>
  </si>
  <si>
    <t>Liu JZ</t>
  </si>
  <si>
    <t>Chronic kidney disease</t>
  </si>
  <si>
    <t>FNDC4, IFT172, GCKR</t>
  </si>
  <si>
    <t>FNDC4, GCKR</t>
  </si>
  <si>
    <t>Glomerular filtration rate (creatinine)</t>
  </si>
  <si>
    <t>Pattaro C</t>
  </si>
  <si>
    <t>Glomerular filtration rate</t>
  </si>
  <si>
    <t>Mahajan A</t>
  </si>
  <si>
    <t>Hypertriglyceridemia</t>
  </si>
  <si>
    <t>ZNF512, KRTCAP3, FNDC4, IFT172, GCKR, PPM1G, NRBP1, C2orf16</t>
  </si>
  <si>
    <t>Weissglas-Volkov D</t>
  </si>
  <si>
    <t>Liver enzyme levels (gamma-glutamyl transferase)</t>
  </si>
  <si>
    <t>GCKR, C2orf16</t>
  </si>
  <si>
    <t>Chambers JC</t>
  </si>
  <si>
    <t>Glycemic traits (pregnancy)</t>
  </si>
  <si>
    <t>Hayes MG</t>
  </si>
  <si>
    <t>Inouye M</t>
  </si>
  <si>
    <t>Gout</t>
  </si>
  <si>
    <t>Matsuo H</t>
  </si>
  <si>
    <t>Glomerular filtration rate in non diabetics (creatinine)</t>
  </si>
  <si>
    <t>Kamatani Y</t>
  </si>
  <si>
    <t>Crohn's disease</t>
  </si>
  <si>
    <t>SNX17, ZNF513, KRTCAP3, FNDC4, PPM1G, IFT172, GCKR, NRBP1</t>
  </si>
  <si>
    <t>de Lange KM</t>
  </si>
  <si>
    <t>Nakayama A</t>
  </si>
  <si>
    <t>Two-hour glucose challenge</t>
  </si>
  <si>
    <t>Saxena R</t>
  </si>
  <si>
    <t>Metabolic traits</t>
  </si>
  <si>
    <t>Sabatti C</t>
  </si>
  <si>
    <t>Platelet count</t>
  </si>
  <si>
    <t>Gieger C</t>
  </si>
  <si>
    <t>Non-albumin protein levels</t>
  </si>
  <si>
    <t>Osman W</t>
  </si>
  <si>
    <t>Hematological and biochemical traits</t>
  </si>
  <si>
    <t>Renal overload gout</t>
  </si>
  <si>
    <t>Johansen CT</t>
  </si>
  <si>
    <t>Cardiovascular disease risk factors</t>
  </si>
  <si>
    <t>Middelberg RP</t>
  </si>
  <si>
    <t>Waist circumference and related phenotypes</t>
  </si>
  <si>
    <t>Fasting plasma glucose</t>
  </si>
  <si>
    <t>rs780095</t>
  </si>
  <si>
    <t>Age-related disease endophenotypes</t>
  </si>
  <si>
    <t>rs780094</t>
  </si>
  <si>
    <t>He L</t>
  </si>
  <si>
    <t>Age-related diseases, mortality and associated endophenotypes</t>
  </si>
  <si>
    <t>Fasting glucose-related traits</t>
  </si>
  <si>
    <t>Dupuis J</t>
  </si>
  <si>
    <t>Fasting insulin-related traits</t>
  </si>
  <si>
    <t>Fasting glucose-related traits (interaction with BMI)</t>
  </si>
  <si>
    <t>Manning AK</t>
  </si>
  <si>
    <t>Aulchenko YS</t>
  </si>
  <si>
    <t>Metabolic syndrome</t>
  </si>
  <si>
    <t>Kristiansson K</t>
  </si>
  <si>
    <t>C-reactive protein</t>
  </si>
  <si>
    <t>Ridker PM</t>
  </si>
  <si>
    <t>Calcium levels</t>
  </si>
  <si>
    <t>O'Seaghdha CM</t>
  </si>
  <si>
    <t>Fasting insulin-related traits (interaction with BMI)</t>
  </si>
  <si>
    <t>Uric acid levels</t>
  </si>
  <si>
    <t>Kolz M</t>
  </si>
  <si>
    <t>Renal underexcretion gout</t>
  </si>
  <si>
    <t>Hwang JY</t>
  </si>
  <si>
    <t>Plasma omega-3 polyunsaturated fatty acid levels (docosapentaenoic acid)</t>
  </si>
  <si>
    <t>Lemaitre RN</t>
  </si>
  <si>
    <t>Urate levels in obese individuals</t>
  </si>
  <si>
    <t>Huffman JE</t>
  </si>
  <si>
    <t>Ram R</t>
  </si>
  <si>
    <t>Gondoic acid (20:1n-9) levels</t>
  </si>
  <si>
    <t>Hu Y</t>
  </si>
  <si>
    <t>Total cholesterol levels</t>
  </si>
  <si>
    <t>rs780093</t>
  </si>
  <si>
    <t>Yang Q</t>
  </si>
  <si>
    <t>Sex hormone-binding globulin levels</t>
  </si>
  <si>
    <t>Coviello AD</t>
  </si>
  <si>
    <t>Gorski M</t>
  </si>
  <si>
    <t>Below JE</t>
  </si>
  <si>
    <t>Waist Circumference - Triglycerides (WC-TG)</t>
  </si>
  <si>
    <t>Kraja AT</t>
  </si>
  <si>
    <t>Palmitoleic acid (16:1n-7) levels</t>
  </si>
  <si>
    <t>Franke A</t>
  </si>
  <si>
    <t>circulating leptin levels</t>
  </si>
  <si>
    <t>KilpelÃ¤inen TO</t>
  </si>
  <si>
    <t>Triglycerides-Blood Pressure (TG-BP)</t>
  </si>
  <si>
    <t>circulating leptin levels adjusted for BMI</t>
  </si>
  <si>
    <t>ZNF512, XAB1, GCKR, C2orf16</t>
  </si>
  <si>
    <t>Wu JH</t>
  </si>
  <si>
    <t>rs1260333</t>
  </si>
  <si>
    <t>GCKR - LOC100420668</t>
  </si>
  <si>
    <t>Lu X</t>
  </si>
  <si>
    <t>Waterworth DM</t>
  </si>
  <si>
    <t>rs3736594</t>
  </si>
  <si>
    <t>rs12474906</t>
  </si>
  <si>
    <t>BRE, GPN1, MIR4263, MRPL33, RBKS, SLC4A1AP, SUPT7L</t>
  </si>
  <si>
    <t>rs17824247</t>
  </si>
  <si>
    <t>Intelligence</t>
  </si>
  <si>
    <t>rs10191758</t>
  </si>
  <si>
    <t>Sniekers S</t>
  </si>
  <si>
    <t>Alcohol consumption</t>
  </si>
  <si>
    <t>Schumann G</t>
  </si>
  <si>
    <t>Alcohol consumption (drinks per week)</t>
  </si>
  <si>
    <t>Jorgenson E</t>
  </si>
  <si>
    <t>Esophageal cancer</t>
  </si>
  <si>
    <t>ADH6, ADH1B</t>
  </si>
  <si>
    <t>Cui R</t>
  </si>
  <si>
    <t>Alcohol dependence</t>
  </si>
  <si>
    <t>ADH4, ADH1C, ADH6, ADH1A, ADH7, ADH1B, ADH5</t>
  </si>
  <si>
    <t>Park BL</t>
  </si>
  <si>
    <t>Oral cavity and pharyngeal cancer</t>
  </si>
  <si>
    <t>McKay JD</t>
  </si>
  <si>
    <t>Alcohol consumption (drinkers vs non-drinkers)</t>
  </si>
  <si>
    <t>ADH1B, ADH1C, METAP1, LOC100507053</t>
  </si>
  <si>
    <t>Lesseur C</t>
  </si>
  <si>
    <t>Oral cavity cancer</t>
  </si>
  <si>
    <t>Oropharynx cancer</t>
  </si>
  <si>
    <t>Kapoor M</t>
  </si>
  <si>
    <t>Gelernter</t>
  </si>
  <si>
    <t>rs35518360</t>
  </si>
  <si>
    <t>BANK1 - SLC39A8</t>
  </si>
  <si>
    <t>Diastolic blood pressure</t>
  </si>
  <si>
    <t>Ehret GB</t>
  </si>
  <si>
    <t>HDL cholesterol</t>
  </si>
  <si>
    <t>Body mass index</t>
  </si>
  <si>
    <t>Speliotes EK</t>
  </si>
  <si>
    <t>Locke AE</t>
  </si>
  <si>
    <t>Blood pressure</t>
  </si>
  <si>
    <t>Wain LV</t>
  </si>
  <si>
    <t>Body mass index (joint analysis main effects and smoking interaction)</t>
  </si>
  <si>
    <t>BMI (adjusted for smoking behaviour)</t>
  </si>
  <si>
    <t>NT-proBNP levels in acute coronary syndrome</t>
  </si>
  <si>
    <t>Johansson Ã…</t>
  </si>
  <si>
    <t>Childhood body mass index</t>
  </si>
  <si>
    <t>Felix JF</t>
  </si>
  <si>
    <t>Attention Deficit Hyperactivity Disorder</t>
  </si>
  <si>
    <t>Coronary artery disease</t>
  </si>
  <si>
    <t>Nikpay M</t>
  </si>
  <si>
    <t>Myocardial infarction</t>
  </si>
  <si>
    <t>The Coronary Artery Disease (C4D) Genetics Consortium</t>
  </si>
  <si>
    <t>Mehta NN</t>
  </si>
  <si>
    <t>Coronary artery calcification</t>
  </si>
  <si>
    <t>O'Donnell CJ</t>
  </si>
  <si>
    <t>Migraine</t>
  </si>
  <si>
    <t>Gormley P</t>
  </si>
  <si>
    <t>Hager J</t>
  </si>
  <si>
    <t>Cervical artery dissection</t>
  </si>
  <si>
    <t>Debette S</t>
  </si>
  <si>
    <t>Migraine without aura</t>
  </si>
  <si>
    <t>TSC1, TBC1D7, PHACTR1</t>
  </si>
  <si>
    <t>Anttila V</t>
  </si>
  <si>
    <t>Freilinger T</t>
  </si>
  <si>
    <t>TBC1D7, PHACTR1</t>
  </si>
  <si>
    <t>rs4332037</t>
  </si>
  <si>
    <t>Ikeda M</t>
  </si>
  <si>
    <t>Hypospadias</t>
  </si>
  <si>
    <t>rs10214930</t>
  </si>
  <si>
    <t>Geller F</t>
  </si>
  <si>
    <t>rs1178979</t>
  </si>
  <si>
    <t>3 prime UTR variant</t>
  </si>
  <si>
    <t>TBL2, MLXIPL, BAZ1B, BCL7B</t>
  </si>
  <si>
    <t>rs1178977</t>
  </si>
  <si>
    <t>splice region variant</t>
  </si>
  <si>
    <t>MLXIPL, BAZ1B</t>
  </si>
  <si>
    <t>Protein C levels</t>
  </si>
  <si>
    <t>rs17145713</t>
  </si>
  <si>
    <t>Tang W</t>
  </si>
  <si>
    <t>rs9638182</t>
  </si>
  <si>
    <t>TBL2 - MLXIPL</t>
  </si>
  <si>
    <t>rs13247874</t>
  </si>
  <si>
    <t>rs13226650</t>
  </si>
  <si>
    <t>Metabolite levels (lipoprotein measures)</t>
  </si>
  <si>
    <t>rs17145750</t>
  </si>
  <si>
    <t>MLX1PL</t>
  </si>
  <si>
    <t>rs3817334</t>
  </si>
  <si>
    <t>MTCH2, NDUFS3, CUGBP1</t>
  </si>
  <si>
    <t>BMI in non-smokers</t>
  </si>
  <si>
    <t>rs10838738</t>
  </si>
  <si>
    <t>rs4938021</t>
  </si>
  <si>
    <t>regulatory region variant</t>
  </si>
  <si>
    <t>LOC105369501</t>
  </si>
  <si>
    <t>rs2514218</t>
  </si>
  <si>
    <t>LOC105369501 - LOC107984390</t>
  </si>
  <si>
    <t>rs7138803</t>
  </si>
  <si>
    <t>BCDIN3D - RPL35AP28</t>
  </si>
  <si>
    <t>Obesity</t>
  </si>
  <si>
    <t>LOC144233</t>
  </si>
  <si>
    <t>Hip circumference</t>
  </si>
  <si>
    <t>rs7306275</t>
  </si>
  <si>
    <t>BCDIN3D, FAIM2</t>
  </si>
  <si>
    <t>Post bronchodilator FEV1/FVC ratio</t>
  </si>
  <si>
    <t>rs112635299</t>
  </si>
  <si>
    <t>Intergenic</t>
  </si>
  <si>
    <t>SERPINA2 - SERPINA1</t>
  </si>
  <si>
    <t>Lutz SM</t>
  </si>
  <si>
    <t>Antineutrophil cytoplasmic antibody-associated vasculitis</t>
  </si>
  <si>
    <t>Merkel PA</t>
  </si>
  <si>
    <t>rs7405404</t>
  </si>
  <si>
    <t>SHISA9 - LOC105371093</t>
  </si>
  <si>
    <t>rs151181</t>
  </si>
  <si>
    <t>IL27, SH2B1, EIF3C, LAT, CD19</t>
  </si>
  <si>
    <t>rs26528</t>
  </si>
  <si>
    <t>RABEP2, SULT1A1, SULT1A2, NUPR1, IL27, EIF3C</t>
  </si>
  <si>
    <t>Jostins L</t>
  </si>
  <si>
    <t>rs4788084</t>
  </si>
  <si>
    <t>IL27 - NUPR1</t>
  </si>
  <si>
    <t>Plagnol V</t>
  </si>
  <si>
    <t>Chronic obstructive pulmonary disease</t>
  </si>
  <si>
    <t>rs17707300</t>
  </si>
  <si>
    <t>CCDC101, IL27</t>
  </si>
  <si>
    <t>Hobbs BD</t>
  </si>
  <si>
    <t>rs8049439</t>
  </si>
  <si>
    <t>Inflammatory bowel disease (early onset)</t>
  </si>
  <si>
    <t>CCDC101, CLN3, SULT1A1, SULT1A2, NUPR1, IL27, EIF3C</t>
  </si>
  <si>
    <t>Imielinski M</t>
  </si>
  <si>
    <t>rs12928404</t>
  </si>
  <si>
    <t>ATXN2L, NPIPB9, TUFM, SH2B1, ATP2A1</t>
  </si>
  <si>
    <t>Body fat percentage</t>
  </si>
  <si>
    <t>rs4788099</t>
  </si>
  <si>
    <t>TUFM, ATXN2L, SBK1, SULT1A2</t>
  </si>
  <si>
    <t>Lu Y</t>
  </si>
  <si>
    <t>rs7187776</t>
  </si>
  <si>
    <t>rs62037363</t>
  </si>
  <si>
    <t>SH2B1, TUFM</t>
  </si>
  <si>
    <t>rs7498665</t>
  </si>
  <si>
    <t>ATP2A1, SH2B1</t>
  </si>
  <si>
    <t>Thorleifsson G</t>
  </si>
  <si>
    <t>Weight</t>
  </si>
  <si>
    <t>rs7359397</t>
  </si>
  <si>
    <t>APOB48R, SULT1A2, AC138894.2, ATXN2L, TUFM, SH2B1</t>
  </si>
  <si>
    <t>SH2B1 - ATP2A1</t>
  </si>
  <si>
    <t>rs3888190</t>
  </si>
  <si>
    <t>rs7184597</t>
  </si>
  <si>
    <t>RABEP2, SH2B1</t>
  </si>
  <si>
    <t>Ovarian cancer in BRCA1 mutation carriers</t>
  </si>
  <si>
    <t>rs17631303</t>
  </si>
  <si>
    <t>Couch FJ</t>
  </si>
  <si>
    <t>rs516246</t>
  </si>
  <si>
    <t>FUT2, LOC105447645</t>
  </si>
  <si>
    <t>FUT2, SPHK2, IZUMO1, DBP</t>
  </si>
  <si>
    <t>IZUMO1, NTN5, FUT2, MAMSTR, RASIP1</t>
  </si>
  <si>
    <t>Vitamin B12 levels</t>
  </si>
  <si>
    <t>rs492602</t>
  </si>
  <si>
    <t>Hazra A</t>
  </si>
  <si>
    <t>FLJ36070</t>
  </si>
  <si>
    <t>Psoriasis</t>
  </si>
  <si>
    <t>Tsoi LC</t>
  </si>
  <si>
    <t>FUT2, FLJ36070</t>
  </si>
  <si>
    <t>rs681343</t>
  </si>
  <si>
    <t>LOC105447645, FUT2</t>
  </si>
  <si>
    <t>rs601338</t>
  </si>
  <si>
    <t>stop gained</t>
  </si>
  <si>
    <t>Folate pathway vitamin levels</t>
  </si>
  <si>
    <t>rs602662</t>
  </si>
  <si>
    <t>Tanaka T</t>
  </si>
  <si>
    <t>Nongmaithem SS</t>
  </si>
  <si>
    <t>Pediatric autoimmune diseases</t>
  </si>
  <si>
    <t>Li YR</t>
  </si>
  <si>
    <t>rs504963</t>
  </si>
  <si>
    <t>McGovern DP</t>
  </si>
  <si>
    <t>Serum lipase activity</t>
  </si>
  <si>
    <t>rs632111</t>
  </si>
  <si>
    <t>MAMSTR, FUT2</t>
  </si>
  <si>
    <t>Weiss FU</t>
  </si>
  <si>
    <t>rs503279</t>
  </si>
  <si>
    <t>FUT2, MAMSTR</t>
  </si>
  <si>
    <t>rs281379</t>
  </si>
  <si>
    <t>FUT2, RASIP1</t>
  </si>
  <si>
    <t>Pubertal anthropometrics</t>
  </si>
  <si>
    <t>Cousminer DL</t>
  </si>
  <si>
    <t>Urinary metabolites (H-NMR features)</t>
  </si>
  <si>
    <t>rs2287921</t>
  </si>
  <si>
    <t>Rueedi R</t>
  </si>
  <si>
    <t>Retinal vascular caliber</t>
  </si>
  <si>
    <t>FUT2, IZUMO1, FUT1, CA11, FGF21, FLJ36070, RASIP1</t>
  </si>
  <si>
    <t>Ikram MK</t>
  </si>
  <si>
    <t>C-reactive protein levels or LDL-cholesterol levels (pleiotropy)</t>
  </si>
  <si>
    <t>Inflammatory skin disease</t>
  </si>
  <si>
    <t>rs380743</t>
  </si>
  <si>
    <t>Dietary macronutrient intake</t>
  </si>
  <si>
    <t>Homocysteine levels</t>
  </si>
  <si>
    <t>rs838133</t>
  </si>
  <si>
    <t>van Meurs JB</t>
  </si>
  <si>
    <t>FUT2, IZUMO1, FUT1, FGF21, RASIP1</t>
  </si>
  <si>
    <t>Chu AY</t>
  </si>
  <si>
    <t>Vitiligo</t>
  </si>
  <si>
    <t>rs4822024</t>
  </si>
  <si>
    <t>ZC3H7B - TEF</t>
  </si>
  <si>
    <t>Jin Y</t>
  </si>
  <si>
    <t>rs727563</t>
  </si>
  <si>
    <t>TEF, NHP2L1, PMM1, L3MBTL2, CHADL</t>
  </si>
  <si>
    <t>rs4908760</t>
  </si>
  <si>
    <t>rs11210887</t>
  </si>
  <si>
    <t>KDM4A, PTPRF</t>
  </si>
  <si>
    <t>PTPRF - KDM4A</t>
  </si>
  <si>
    <t>rs12129573</t>
  </si>
  <si>
    <t>LOC105378800</t>
  </si>
  <si>
    <t>rs10890032</t>
  </si>
  <si>
    <t>LINC01360, LOC105378800</t>
  </si>
  <si>
    <t>rs10789369</t>
  </si>
  <si>
    <t>LOC105378800 - LOC105378801</t>
  </si>
  <si>
    <t>rs1040070</t>
  </si>
  <si>
    <t>FPGT, TNNI3K</t>
  </si>
  <si>
    <t>LOC105378803, FPGT-TNNI3K, TNNI3K</t>
  </si>
  <si>
    <t>rs1514177</t>
  </si>
  <si>
    <t>TNNI3K, LOC105378803, FPGT-TNNI3K</t>
  </si>
  <si>
    <t>rs1514175</t>
  </si>
  <si>
    <t>LOC105378803, TNNI3K, FPGT-TNNI3K</t>
  </si>
  <si>
    <t>Graff M</t>
  </si>
  <si>
    <t>rs6604866</t>
  </si>
  <si>
    <t>rs1514174</t>
  </si>
  <si>
    <t>rs12566985</t>
  </si>
  <si>
    <t>rs12041852</t>
  </si>
  <si>
    <t>rs7514705</t>
  </si>
  <si>
    <t>TNNI3K, TYW3</t>
  </si>
  <si>
    <t>TNNI3K, FPGT-TNNI3K</t>
  </si>
  <si>
    <t>rs1008078</t>
  </si>
  <si>
    <t>BARHL2 - LOC105378853</t>
  </si>
  <si>
    <t>rs11165623</t>
  </si>
  <si>
    <t>UBE2WP1 - EEF1A1P11</t>
  </si>
  <si>
    <t>rs11165643</t>
  </si>
  <si>
    <t>EEF1A1P11 - LOC105378866</t>
  </si>
  <si>
    <t>rs1555543</t>
  </si>
  <si>
    <t>Optic disc area</t>
  </si>
  <si>
    <t>rs6671926</t>
  </si>
  <si>
    <t>Springelkamp H</t>
  </si>
  <si>
    <t>rs11811982</t>
  </si>
  <si>
    <t>LOC107985463</t>
  </si>
  <si>
    <t>rs2947411</t>
  </si>
  <si>
    <t>LOC105373352 - TMEM18</t>
  </si>
  <si>
    <t>rs2867125</t>
  </si>
  <si>
    <t>rs6711012</t>
  </si>
  <si>
    <t>rs2903492</t>
  </si>
  <si>
    <t>rs12463617</t>
  </si>
  <si>
    <t>Obesity (early onset extreme)</t>
  </si>
  <si>
    <t>Wheeler E</t>
  </si>
  <si>
    <t>rs73139123</t>
  </si>
  <si>
    <t>rs13021737</t>
  </si>
  <si>
    <t>BMI in smokers</t>
  </si>
  <si>
    <t>Breast size</t>
  </si>
  <si>
    <t>rs62105303</t>
  </si>
  <si>
    <t>FAM150B, TMEM18</t>
  </si>
  <si>
    <t>rs6548238</t>
  </si>
  <si>
    <t>rs6755502</t>
  </si>
  <si>
    <t>rs7561317</t>
  </si>
  <si>
    <t>rs10189761</t>
  </si>
  <si>
    <t>rs4854349</t>
  </si>
  <si>
    <t>Photic sneeze reflex</t>
  </si>
  <si>
    <t>rs266053</t>
  </si>
  <si>
    <t>TMEM182, LOC100287010</t>
  </si>
  <si>
    <t>LOC105373519 - LOC728815</t>
  </si>
  <si>
    <t>rs1438896</t>
  </si>
  <si>
    <t>rs1533426</t>
  </si>
  <si>
    <t>RPL6P5 - LOC105373664</t>
  </si>
  <si>
    <t>Common traits (Other)</t>
  </si>
  <si>
    <t>rs10427255</t>
  </si>
  <si>
    <t>Eriksson N</t>
  </si>
  <si>
    <t>rs4500960</t>
  </si>
  <si>
    <t>rs2909457</t>
  </si>
  <si>
    <t>DPP4, SLC4A10</t>
  </si>
  <si>
    <t>SLC4A10 - DPP4</t>
  </si>
  <si>
    <t>rs1912528</t>
  </si>
  <si>
    <t>rs78648104</t>
  </si>
  <si>
    <t>rs239198</t>
  </si>
  <si>
    <t>SIM1, ASCC3</t>
  </si>
  <si>
    <t>rs9400239</t>
  </si>
  <si>
    <t>rs9398171</t>
  </si>
  <si>
    <t>rs3800229</t>
  </si>
  <si>
    <t>FOXO3A</t>
  </si>
  <si>
    <t>rs240993</t>
  </si>
  <si>
    <t>Strange A</t>
  </si>
  <si>
    <t>Yin X</t>
  </si>
  <si>
    <t>Depressive and manic episodes in bipolar disorder</t>
  </si>
  <si>
    <t>rs6568686</t>
  </si>
  <si>
    <t>TRAF3IP2-AS1</t>
  </si>
  <si>
    <t>Fabbri C</t>
  </si>
  <si>
    <t>rs4343996</t>
  </si>
  <si>
    <t>Acute graft versus host disease in bone marrow transplantation (donor effect)</t>
  </si>
  <si>
    <t>rs13221852</t>
  </si>
  <si>
    <t>rs4646450</t>
  </si>
  <si>
    <t>CYP3A5, ZSCAN25</t>
  </si>
  <si>
    <t>Tonsillectomy</t>
  </si>
  <si>
    <t>rs2023703</t>
  </si>
  <si>
    <t>MDFIC, TFEC</t>
  </si>
  <si>
    <t>LINC01392 - LOC100506489</t>
  </si>
  <si>
    <t>rs73229090</t>
  </si>
  <si>
    <t>CLU, EPHX2</t>
  </si>
  <si>
    <t>GULOP, EPHX2</t>
  </si>
  <si>
    <t>rs2378662</t>
  </si>
  <si>
    <t>RMI1, SLC28A3</t>
  </si>
  <si>
    <t>LOC101927575</t>
  </si>
  <si>
    <t>rs7853970</t>
  </si>
  <si>
    <t>RMI1, NTRK2</t>
  </si>
  <si>
    <t>LOC101927575 - SLC28A3</t>
  </si>
  <si>
    <t>Meningioma</t>
  </si>
  <si>
    <t>rs11012732</t>
  </si>
  <si>
    <t>Dobbins SE</t>
  </si>
  <si>
    <t>Epithelial ovarian cancer</t>
  </si>
  <si>
    <t>rs1243180</t>
  </si>
  <si>
    <t>Kuchenbaecker KB</t>
  </si>
  <si>
    <t>Ovarian cancer</t>
  </si>
  <si>
    <t>NEBL, C10orf113, C10orf114, SKIDA1, DNAJC1, MLLT10</t>
  </si>
  <si>
    <t>Pharoah PD</t>
  </si>
  <si>
    <t>rs7072776</t>
  </si>
  <si>
    <t>DNAJC1, MLLT10</t>
  </si>
  <si>
    <t>LOC107984214</t>
  </si>
  <si>
    <t>rs6481128</t>
  </si>
  <si>
    <t>rs11191419</t>
  </si>
  <si>
    <t>ARL3, AS3MT, C10orf32, CNNM2, CYP17A1, INA, NT5C2, PCGF6, PDCD11, SFXN2, TAF5, TRIM8, USMG5, WBP1L</t>
  </si>
  <si>
    <t>PTGES3P4 - C10orf32</t>
  </si>
  <si>
    <t>rs7085104</t>
  </si>
  <si>
    <t>MIR1307, SFXN2, ST13P13, PCGF6, PDCD11, NT5C2, TAF5, AS3MT, C10orf32, INA, USMG5, WBP1L, CNNM2, CALHM1, CALHM2, CYP17A1, CALHM3</t>
  </si>
  <si>
    <t>C10orf32-ASMT</t>
  </si>
  <si>
    <t>Autism spectrum disorder, attention deficit-hyperactivity disorder, bipolar disorder, major depressive disorder, and schizophrenia (combined)</t>
  </si>
  <si>
    <t>rs7914558</t>
  </si>
  <si>
    <t>Smoller JW</t>
  </si>
  <si>
    <t>Systemic lupus erythematosus</t>
  </si>
  <si>
    <t>rs4917385</t>
  </si>
  <si>
    <t>USMG5, BC040734</t>
  </si>
  <si>
    <t>ST13P13 - RPEL1</t>
  </si>
  <si>
    <t>Alarcon-Riquelme ME</t>
  </si>
  <si>
    <t>rs988712</t>
  </si>
  <si>
    <t>BDNF-AS</t>
  </si>
  <si>
    <t>Jiao H</t>
  </si>
  <si>
    <t>rs35051342</t>
  </si>
  <si>
    <t>LIN7C, BDNF</t>
  </si>
  <si>
    <t>rs925946</t>
  </si>
  <si>
    <t>BDNF-AS, BDNF</t>
  </si>
  <si>
    <t>Smoking behavior</t>
  </si>
  <si>
    <t>The Tobacco and Genetics Consortium</t>
  </si>
  <si>
    <t>rs11030104</t>
  </si>
  <si>
    <t>rs7103411</t>
  </si>
  <si>
    <t>BDNP, LGR4</t>
  </si>
  <si>
    <t>BDNF, BDNF-AS</t>
  </si>
  <si>
    <t>rs10767664</t>
  </si>
  <si>
    <t>rs11030119</t>
  </si>
  <si>
    <t>rs2030323</t>
  </si>
  <si>
    <t>Body mass index (SNP x SNP interaction)</t>
  </si>
  <si>
    <t>Heavy smoker versus never smoker</t>
  </si>
  <si>
    <t>rs4466874</t>
  </si>
  <si>
    <t>Polycystic ovary syndrome</t>
  </si>
  <si>
    <t>rs705702</t>
  </si>
  <si>
    <t>RAB5B, SUOX</t>
  </si>
  <si>
    <t>Shi Y</t>
  </si>
  <si>
    <t>rs1689510</t>
  </si>
  <si>
    <t>rs10876864</t>
  </si>
  <si>
    <t>PMEL, DGKA, CDK2, RAB5B, ZNFN1A4, PA2G4, SUOX, RPS26, ERBB3</t>
  </si>
  <si>
    <t>SUOX - IKZF4</t>
  </si>
  <si>
    <t>Tang XF</t>
  </si>
  <si>
    <t>rs1701704</t>
  </si>
  <si>
    <t>IKZF4, LOC105369781</t>
  </si>
  <si>
    <t>Asthma</t>
  </si>
  <si>
    <t>Hirota T</t>
  </si>
  <si>
    <t>CDK2, RAB5B, SUOX, IKZF4, ERBB3</t>
  </si>
  <si>
    <t>Hakonarson H</t>
  </si>
  <si>
    <t>Alopecia areata</t>
  </si>
  <si>
    <t>Petukhova L</t>
  </si>
  <si>
    <t>rs2456973</t>
  </si>
  <si>
    <t>LOC105369780, LOC105369781, IKZF4</t>
  </si>
  <si>
    <t>Nonsyndromic cleft lip with cleft palate</t>
  </si>
  <si>
    <t>rs705704</t>
  </si>
  <si>
    <t>LOC105369780</t>
  </si>
  <si>
    <t>Yu Y</t>
  </si>
  <si>
    <t>rs1131017</t>
  </si>
  <si>
    <t>rs11171739</t>
  </si>
  <si>
    <t>RPS26 - ERBB3</t>
  </si>
  <si>
    <t>WTCCC</t>
  </si>
  <si>
    <t>rs2292239</t>
  </si>
  <si>
    <t>Todd JA</t>
  </si>
  <si>
    <t>Cooper JD</t>
  </si>
  <si>
    <t>rs10774624</t>
  </si>
  <si>
    <t>SH2B3, PTPN11</t>
  </si>
  <si>
    <t>HSPA8P14 - LOC105369984</t>
  </si>
  <si>
    <t>rs7310615</t>
  </si>
  <si>
    <t>rs3184504</t>
  </si>
  <si>
    <t>Red blood cell traits</t>
  </si>
  <si>
    <t>SH2B3, ATXN2</t>
  </si>
  <si>
    <t>van der Harst P</t>
  </si>
  <si>
    <t>Eosinophil counts</t>
  </si>
  <si>
    <t>Levy D</t>
  </si>
  <si>
    <t>Hypothyroidism</t>
  </si>
  <si>
    <t>SH2B3, ATXN2, LOC100101246, BRAP, NAA25, C12orf51, PTPN11</t>
  </si>
  <si>
    <t>Shameer K</t>
  </si>
  <si>
    <t>Hemoglobin levels</t>
  </si>
  <si>
    <t>Kato N</t>
  </si>
  <si>
    <t>Colorectal or endometrial cancer</t>
  </si>
  <si>
    <t>Cheng TH</t>
  </si>
  <si>
    <t>Colorectal cancer</t>
  </si>
  <si>
    <t>CUX2, BRAP, ACAD10, SH2B3</t>
  </si>
  <si>
    <t>Schumacher FR</t>
  </si>
  <si>
    <t>SH2B3, CUX2, BRAP, ACAD10</t>
  </si>
  <si>
    <t>Beta-2 microglubulin plasma levels</t>
  </si>
  <si>
    <t>rs4766578</t>
  </si>
  <si>
    <t>rs10774625</t>
  </si>
  <si>
    <t>SH2B3, ATXN2, PTPN11</t>
  </si>
  <si>
    <t>Bentham J</t>
  </si>
  <si>
    <t>Glaucoma (primary open-angle)</t>
  </si>
  <si>
    <t>rs7137828</t>
  </si>
  <si>
    <t>Cooke Bailey JN</t>
  </si>
  <si>
    <t>Celiac disease</t>
  </si>
  <si>
    <t>rs653178</t>
  </si>
  <si>
    <t>Dubois PC</t>
  </si>
  <si>
    <t>Celiac disease or Rheumatoid arthritis</t>
  </si>
  <si>
    <t>Zhernakova A</t>
  </si>
  <si>
    <t>Newton-Cheh C</t>
  </si>
  <si>
    <t>ATXN2, PTPN11</t>
  </si>
  <si>
    <t>Thyroid peroxidase antibody positivity</t>
  </si>
  <si>
    <t>Medici M</t>
  </si>
  <si>
    <t>SH2B3, BRAP, ACAD10, ALDH2, TMEM116, NAA25, ATXN2, MAPKAPK5, ERP29, RP11-162P23.2</t>
  </si>
  <si>
    <t>SH2B3, ALDH2, ATXN2</t>
  </si>
  <si>
    <t>rs11065979</t>
  </si>
  <si>
    <t>BRAP, MAPKAPK5</t>
  </si>
  <si>
    <t>ATXN2 - BRAP</t>
  </si>
  <si>
    <t>rs11065987</t>
  </si>
  <si>
    <t>Coronary artery disease or ischemic stroke</t>
  </si>
  <si>
    <t>Dichgans M</t>
  </si>
  <si>
    <t>Hematocrit</t>
  </si>
  <si>
    <t>Ganesh SK</t>
  </si>
  <si>
    <t>Hemoglobin</t>
  </si>
  <si>
    <t>LDL cholesterol</t>
  </si>
  <si>
    <t>Tetralogy of Fallot</t>
  </si>
  <si>
    <t>Coronary artery disease or large artery stroke</t>
  </si>
  <si>
    <t>ATXN2, SH2B3, TRAFD1, ALDH2</t>
  </si>
  <si>
    <t>Ischemic stroke</t>
  </si>
  <si>
    <t>rs11513729</t>
  </si>
  <si>
    <t>ALDH2 - MAPKAPK5-AS1</t>
  </si>
  <si>
    <t>Traylor M</t>
  </si>
  <si>
    <t>rs6493271</t>
  </si>
  <si>
    <t>rs6058093</t>
  </si>
  <si>
    <t>rs6088580</t>
  </si>
  <si>
    <t>PIGU - LOC105372599</t>
  </si>
  <si>
    <t>Lead SNPID (associated with number of sexual partners)</t>
  </si>
  <si>
    <t>rs12076635</t>
  </si>
  <si>
    <t>Interleukin-18 levels</t>
  </si>
  <si>
    <t>rs2599510</t>
  </si>
  <si>
    <t>Ahola-Olli AV</t>
  </si>
  <si>
    <t>Myopia (pathological)</t>
  </si>
  <si>
    <t>rs7428796</t>
  </si>
  <si>
    <t>LOC102723364</t>
  </si>
  <si>
    <t>Meng W</t>
  </si>
  <si>
    <t>Epilepsy</t>
  </si>
  <si>
    <t>rs28498976</t>
  </si>
  <si>
    <t>PCDH7 - LOC102723778</t>
  </si>
  <si>
    <t>Anney RJ</t>
  </si>
  <si>
    <t>rs111294930</t>
  </si>
  <si>
    <t>LINC01470</t>
  </si>
  <si>
    <t>rs33932084</t>
  </si>
  <si>
    <t>HIST1H4J, ZKSCAN3, OR2B2, HIST1H2BL, HIST1H2AI, HIST1H4K, HIST1H2BPS2, HIST1H1B, HIST1H3I, HIST1H4L, OR2B8P, OR2B7P, ZSCAN12P1, ZNF165, RP1-265C24.5, ZNF192P1, AL022393.7, ZSCAN26, ZSCAN31, ZSCAN23, GPX6, PGBD1, ZSCAN12, HIST1H4PS1, AL009179.1, HIST1H3H, AL049822.1, HIST1H2AJ, HIST1H2BM, Z98744.1, HIST1H2BN, HIST1H2AK, HIST1H2AL, Z98744.2, HIST1H2BO, HIST1H2AM, RNU7-26P, OR2W6P, RPLP2P1, OR2W4P, OR2W2P, OR1F12, ZSCAN16-AS1, ZSCAN16, ZKSCAN8, AL022393.9, ZNF192P2, TOB2P1, ZSCAN9, NKAPL, RP5-874C20.8, RP5-874C20.7, RP5-874C20.6, COX11P1, ZBED9, LINC00533, AL121932.1, RPSAP2, NOP56P1</t>
  </si>
  <si>
    <t>rs13217619</t>
  </si>
  <si>
    <t>rs4324798</t>
  </si>
  <si>
    <t>TRNAA-UGC</t>
  </si>
  <si>
    <t>TRF-GAA3-1 - TRA-AGC6-1</t>
  </si>
  <si>
    <t>Landi MT</t>
  </si>
  <si>
    <t>rs3131085</t>
  </si>
  <si>
    <t>GABBR1, OR12D3, XXbac-BPG308K3.5, TRIM27, AL662791.1, OR2AD1P, OR2P1P, OR2B3, XXbac-BCX196D17.5, OR2N1P, OR2H4P, OR2B4P, XXbac-BPG308K3.6, RPL13P, ZNF90P2, HCG14, RNU6-930P, LINC01556, KRT18P1, RN7SL471P, HCG15, HCG16, ZNF311, XXbac-BPG258E24.10, OR2W1, SAR1P1, OR2J3, OR2J4P, OR2J2, AL645937.1, XXbac-BPG308J9.3, OR2U2P, OR14J1, OR5V1, OR10C1, OR11A1, XXbac-BPG13B8.11, OR2H1, UBDP1, MAS1LP1, MAS1L, RPS17P1, XXbac-BPG13B8.10, OR2I1P, UBD</t>
  </si>
  <si>
    <t>SAR1AP1</t>
  </si>
  <si>
    <t>rs4236274</t>
  </si>
  <si>
    <t>Schizophrenia or bipolar disorder</t>
  </si>
  <si>
    <t>rs10275045</t>
  </si>
  <si>
    <t>Ruderfer DM</t>
  </si>
  <si>
    <t>Testicular germ cell tumor</t>
  </si>
  <si>
    <t>rs12699477</t>
  </si>
  <si>
    <t>Chung CC</t>
  </si>
  <si>
    <t>rs12666575</t>
  </si>
  <si>
    <t>SNX8, NUDT1, FTSJ2, MAD1L1</t>
  </si>
  <si>
    <t>Bergen SE</t>
  </si>
  <si>
    <t>rs6461049</t>
  </si>
  <si>
    <t>rs12668848</t>
  </si>
  <si>
    <t>rs4721295</t>
  </si>
  <si>
    <t>rs10883795</t>
  </si>
  <si>
    <t>AS3MT, C10orf32-ASMT</t>
  </si>
  <si>
    <t>Yu H</t>
  </si>
  <si>
    <t>Pulse pressure</t>
  </si>
  <si>
    <t>rs9323988</t>
  </si>
  <si>
    <t>RP11-61O1.1</t>
  </si>
  <si>
    <t>LOC105370655</t>
  </si>
  <si>
    <t>Aortic stiffness</t>
  </si>
  <si>
    <t>rs7152623</t>
  </si>
  <si>
    <t>Mitchell GF</t>
  </si>
  <si>
    <t>FES, FURIN, MAN2A2</t>
  </si>
  <si>
    <t>rs9939973</t>
  </si>
  <si>
    <t>rs9940128</t>
  </si>
  <si>
    <t>rs1421085</t>
  </si>
  <si>
    <t>Meyre D</t>
  </si>
  <si>
    <t>Imamura M</t>
  </si>
  <si>
    <t>rs1558902</t>
  </si>
  <si>
    <t>Warrington NM</t>
  </si>
  <si>
    <t>Body mass index (age interaction)</t>
  </si>
  <si>
    <t>Heard-Costa NL</t>
  </si>
  <si>
    <t>Scherag A</t>
  </si>
  <si>
    <t>Height adjusted BMI</t>
  </si>
  <si>
    <t>Stergiakouli E</t>
  </si>
  <si>
    <t>rs55872725</t>
  </si>
  <si>
    <t>Waist-hip ratio</t>
  </si>
  <si>
    <t>rs1121980</t>
  </si>
  <si>
    <t>Loos RJ</t>
  </si>
  <si>
    <t>rs62033400</t>
  </si>
  <si>
    <t>Pei YF</t>
  </si>
  <si>
    <t>rs17817449</t>
  </si>
  <si>
    <t>FTO, MIR1972-2</t>
  </si>
  <si>
    <t>Wang K</t>
  </si>
  <si>
    <t>rs8043757</t>
  </si>
  <si>
    <t>rs8050136</t>
  </si>
  <si>
    <t>Adiposity</t>
  </si>
  <si>
    <t>Kilpelainen TO</t>
  </si>
  <si>
    <t>Timpson NJ</t>
  </si>
  <si>
    <t>Zeggini E</t>
  </si>
  <si>
    <t>Scott LJ</t>
  </si>
  <si>
    <t>Body mass in chronic obstructive pulmonary disease</t>
  </si>
  <si>
    <t>Wan ES</t>
  </si>
  <si>
    <t>rs9936385</t>
  </si>
  <si>
    <t>rs11075990</t>
  </si>
  <si>
    <t>rs9939609</t>
  </si>
  <si>
    <t>Frayling TM</t>
  </si>
  <si>
    <t>rs7202116</t>
  </si>
  <si>
    <t>Yang J</t>
  </si>
  <si>
    <t>rs7185735</t>
  </si>
  <si>
    <t>Subcutaneous adipose tissue</t>
  </si>
  <si>
    <t>Obesity (extreme)</t>
  </si>
  <si>
    <t>rs9941349</t>
  </si>
  <si>
    <t>Cotsapas C</t>
  </si>
  <si>
    <t>rs17817964</t>
  </si>
  <si>
    <t>Monda KL</t>
  </si>
  <si>
    <t>Obesity-related traits</t>
  </si>
  <si>
    <t>rs9930506</t>
  </si>
  <si>
    <t>Scuteri A</t>
  </si>
  <si>
    <t>rs12149832</t>
  </si>
  <si>
    <t>rs11642841</t>
  </si>
  <si>
    <t>Voight BF</t>
  </si>
  <si>
    <t>Lead SNPID (associated with the first pc of the four risky behaviors)</t>
  </si>
  <si>
    <t>rs2240919</t>
  </si>
  <si>
    <t>rs2535629</t>
  </si>
  <si>
    <t>PHF7, NT5DC2, MUSTN1, GNL3, GLYCTK, GLT8D1, DNAH1, BAP1, ALAS1, ITIH3, ITIH4, ALDOAP1, C3orf78, ITIH1, MIR135A1, MIRLET7G, NEK4, PBRM1, WDR82, TWF2, TNNC1, TMEM110, TLR9, SPCS1, NISCH, STAB1, SFMBT1, SEMA3G, RFT1, PPM1M</t>
  </si>
  <si>
    <t>rs2189234</t>
  </si>
  <si>
    <t>rs6855629</t>
  </si>
  <si>
    <t>KIAA1546</t>
  </si>
  <si>
    <t>TET2-AS1, TET2</t>
  </si>
  <si>
    <t>rs2454206</t>
  </si>
  <si>
    <t>TET2, TET2-AS1</t>
  </si>
  <si>
    <t>He M</t>
  </si>
  <si>
    <t>Classic bladder exstrophy</t>
  </si>
  <si>
    <t>rs9291768</t>
  </si>
  <si>
    <t>ISL1, LOC642366</t>
  </si>
  <si>
    <t>HMGB1P47 - LOC105379196</t>
  </si>
  <si>
    <t>Draaken M</t>
  </si>
  <si>
    <t>Myopia</t>
  </si>
  <si>
    <t>rs2799081</t>
  </si>
  <si>
    <t>PGBD1, ZSCAN31</t>
  </si>
  <si>
    <t>Pulmonary function</t>
  </si>
  <si>
    <t>rs6903823</t>
  </si>
  <si>
    <t>ZKSCAN3, ZNF323</t>
  </si>
  <si>
    <t>ZSCAN31, ZKSCAN3</t>
  </si>
  <si>
    <t>Soler Artigas M</t>
  </si>
  <si>
    <t>Phospholipid levels (plasma)</t>
  </si>
  <si>
    <t>rs1061808</t>
  </si>
  <si>
    <t>Demirkan A</t>
  </si>
  <si>
    <t>rs6163</t>
  </si>
  <si>
    <t>rs2521501</t>
  </si>
  <si>
    <t>FURIN, FES</t>
  </si>
  <si>
    <t>Lead SNPID (associated with adventurousness)</t>
  </si>
  <si>
    <t>rs6686842</t>
  </si>
  <si>
    <t>rs6600365</t>
  </si>
  <si>
    <t>rs11209718</t>
  </si>
  <si>
    <t>ADAM15, LOC100505666</t>
  </si>
  <si>
    <t>rs17713879</t>
  </si>
  <si>
    <t>rs11553746</t>
  </si>
  <si>
    <t>ACP1, SH3YL1, FAM150B, AC079779.4</t>
  </si>
  <si>
    <t>Cerebrospinal fluid biomarker levels</t>
  </si>
  <si>
    <t>rs17714252</t>
  </si>
  <si>
    <t>Sasayama D</t>
  </si>
  <si>
    <t>Spherical equivalent (joint analysis main effects and education interaction)</t>
  </si>
  <si>
    <t>FAM150B-ACP1</t>
  </si>
  <si>
    <t>FAM150B, LOC101927262</t>
  </si>
  <si>
    <t>Fan Q</t>
  </si>
  <si>
    <t>rs1146751</t>
  </si>
  <si>
    <t>LINC00971</t>
  </si>
  <si>
    <t>rs60500975</t>
  </si>
  <si>
    <t>rs2047409</t>
  </si>
  <si>
    <t>rs1391439</t>
  </si>
  <si>
    <t>rs26232</t>
  </si>
  <si>
    <t>Stahl EA</t>
  </si>
  <si>
    <t>rs2561477</t>
  </si>
  <si>
    <t>rs320700</t>
  </si>
  <si>
    <t>PTN - DGKI</t>
  </si>
  <si>
    <t>rs3735025</t>
  </si>
  <si>
    <t>DGKI, PTN</t>
  </si>
  <si>
    <t>rs10261780</t>
  </si>
  <si>
    <t>Pulmonary function (smoking interaction)</t>
  </si>
  <si>
    <t>rs16909898</t>
  </si>
  <si>
    <t>PTCH1, LOC100507346</t>
  </si>
  <si>
    <t>Hancock DB</t>
  </si>
  <si>
    <t>rs2693698</t>
  </si>
  <si>
    <t>rs3087591</t>
  </si>
  <si>
    <t>EVI2B, NF1</t>
  </si>
  <si>
    <t>Multiple sclerosis</t>
  </si>
  <si>
    <t>rs2283792</t>
  </si>
  <si>
    <t>Sawcer S</t>
  </si>
  <si>
    <r>
      <t>P</t>
    </r>
    <r>
      <rPr>
        <sz val="10"/>
        <rFont val="Times New Roman"/>
        <family val="1"/>
      </rPr>
      <t>value (τ</t>
    </r>
    <r>
      <rPr>
        <vertAlign val="subscript"/>
        <sz val="10"/>
        <rFont val="Times New Roman"/>
        <family val="1"/>
      </rPr>
      <t>c</t>
    </r>
    <r>
      <rPr>
        <sz val="10"/>
        <rFont val="Times New Roman"/>
        <family val="1"/>
      </rPr>
      <t>)</t>
    </r>
  </si>
  <si>
    <r>
      <t xml:space="preserve">Mean proxy-lead SNP </t>
    </r>
    <r>
      <rPr>
        <i/>
        <sz val="10"/>
        <color rgb="FF000000"/>
        <rFont val="Times New Roman"/>
        <family val="1"/>
      </rPr>
      <t>r</t>
    </r>
    <r>
      <rPr>
        <i/>
        <vertAlign val="superscript"/>
        <sz val="10"/>
        <color rgb="FF000000"/>
        <rFont val="Times New Roman"/>
        <family val="1"/>
      </rPr>
      <t>2</t>
    </r>
    <r>
      <rPr>
        <sz val="10"/>
        <color rgb="FF000000"/>
        <rFont val="Times New Roman"/>
        <family val="1"/>
      </rPr>
      <t xml:space="preserve"> </t>
    </r>
  </si>
  <si>
    <r>
      <t xml:space="preserve">Min proxy-lead SNP </t>
    </r>
    <r>
      <rPr>
        <i/>
        <sz val="10"/>
        <color rgb="FF000000"/>
        <rFont val="Times New Roman"/>
        <family val="1"/>
      </rPr>
      <t>r</t>
    </r>
    <r>
      <rPr>
        <i/>
        <vertAlign val="superscript"/>
        <sz val="10"/>
        <color rgb="FF000000"/>
        <rFont val="Times New Roman"/>
        <family val="1"/>
      </rPr>
      <t>2</t>
    </r>
    <r>
      <rPr>
        <i/>
        <sz val="10"/>
        <color rgb="FF000000"/>
        <rFont val="Times New Roman"/>
        <family val="1"/>
      </rPr>
      <t xml:space="preserve"> </t>
    </r>
  </si>
  <si>
    <r>
      <t xml:space="preserve">Max proxy-lead SNP </t>
    </r>
    <r>
      <rPr>
        <i/>
        <sz val="10"/>
        <color rgb="FF000000"/>
        <rFont val="Times New Roman"/>
        <family val="1"/>
      </rPr>
      <t>r</t>
    </r>
    <r>
      <rPr>
        <i/>
        <vertAlign val="superscript"/>
        <sz val="10"/>
        <color rgb="FF000000"/>
        <rFont val="Times New Roman"/>
        <family val="1"/>
      </rPr>
      <t>2</t>
    </r>
    <r>
      <rPr>
        <sz val="10"/>
        <color rgb="FF000000"/>
        <rFont val="Times New Roman"/>
        <family val="1"/>
      </rPr>
      <t xml:space="preserve"> </t>
    </r>
  </si>
  <si>
    <r>
      <t>P</t>
    </r>
    <r>
      <rPr>
        <sz val="10"/>
        <color rgb="FF000000"/>
        <rFont val="Times New Roman"/>
        <family val="1"/>
      </rPr>
      <t>value</t>
    </r>
  </si>
  <si>
    <r>
      <t xml:space="preserve">[2] Wood, A. R. </t>
    </r>
    <r>
      <rPr>
        <i/>
        <sz val="10"/>
        <color theme="1"/>
        <rFont val="Times New Roman"/>
        <family val="1"/>
      </rPr>
      <t>et al.</t>
    </r>
    <r>
      <rPr>
        <sz val="10"/>
        <color theme="1"/>
        <rFont val="Times New Roman"/>
        <family val="1"/>
      </rPr>
      <t xml:space="preserve"> Defining the role of common variation in the genomic and biological architecture of adult human height. </t>
    </r>
    <r>
      <rPr>
        <i/>
        <sz val="10"/>
        <color theme="1"/>
        <rFont val="Times New Roman"/>
        <family val="1"/>
      </rPr>
      <t>Nat. Genet.</t>
    </r>
    <r>
      <rPr>
        <sz val="10"/>
        <color theme="1"/>
        <rFont val="Times New Roman"/>
        <family val="1"/>
      </rPr>
      <t xml:space="preserve"> </t>
    </r>
    <r>
      <rPr>
        <b/>
        <sz val="10"/>
        <color theme="1"/>
        <rFont val="Times New Roman"/>
        <family val="1"/>
      </rPr>
      <t>46,</t>
    </r>
    <r>
      <rPr>
        <sz val="10"/>
        <color theme="1"/>
        <rFont val="Times New Roman"/>
        <family val="1"/>
      </rPr>
      <t xml:space="preserve"> 1173–86 (2014).</t>
    </r>
  </si>
  <si>
    <r>
      <t xml:space="preserve">[3] van der Loos, M. J. H. M. </t>
    </r>
    <r>
      <rPr>
        <i/>
        <sz val="10"/>
        <color theme="1"/>
        <rFont val="Times New Roman"/>
        <family val="1"/>
      </rPr>
      <t>et al.</t>
    </r>
    <r>
      <rPr>
        <sz val="10"/>
        <color theme="1"/>
        <rFont val="Times New Roman"/>
        <family val="1"/>
      </rPr>
      <t xml:space="preserve"> The Molecular Genetic Architecture of Self-Employment. </t>
    </r>
    <r>
      <rPr>
        <i/>
        <sz val="10"/>
        <color theme="1"/>
        <rFont val="Times New Roman"/>
        <family val="1"/>
      </rPr>
      <t>PLoS One</t>
    </r>
    <r>
      <rPr>
        <sz val="10"/>
        <color theme="1"/>
        <rFont val="Times New Roman"/>
        <family val="1"/>
      </rPr>
      <t xml:space="preserve"> </t>
    </r>
    <r>
      <rPr>
        <b/>
        <sz val="10"/>
        <color theme="1"/>
        <rFont val="Times New Roman"/>
        <family val="1"/>
      </rPr>
      <t>8,</t>
    </r>
    <r>
      <rPr>
        <sz val="10"/>
        <color theme="1"/>
        <rFont val="Times New Roman"/>
        <family val="1"/>
      </rPr>
      <t xml:space="preserve"> e60542 (2013).</t>
    </r>
  </si>
  <si>
    <r>
      <t xml:space="preserve">[5] Ripke, S. </t>
    </r>
    <r>
      <rPr>
        <i/>
        <sz val="10"/>
        <color theme="1"/>
        <rFont val="Times New Roman"/>
        <family val="1"/>
      </rPr>
      <t>et al.</t>
    </r>
    <r>
      <rPr>
        <sz val="10"/>
        <color theme="1"/>
        <rFont val="Times New Roman"/>
        <family val="1"/>
      </rPr>
      <t xml:space="preserve"> Biological insights from 108 schizophrenia-associated genetic loci. </t>
    </r>
    <r>
      <rPr>
        <i/>
        <sz val="10"/>
        <color theme="1"/>
        <rFont val="Times New Roman"/>
        <family val="1"/>
      </rPr>
      <t>Nature</t>
    </r>
    <r>
      <rPr>
        <sz val="10"/>
        <color theme="1"/>
        <rFont val="Times New Roman"/>
        <family val="1"/>
      </rPr>
      <t xml:space="preserve"> </t>
    </r>
    <r>
      <rPr>
        <b/>
        <sz val="10"/>
        <color theme="1"/>
        <rFont val="Times New Roman"/>
        <family val="1"/>
      </rPr>
      <t>511,</t>
    </r>
    <r>
      <rPr>
        <sz val="10"/>
        <color theme="1"/>
        <rFont val="Times New Roman"/>
        <family val="1"/>
      </rPr>
      <t xml:space="preserve"> 421–427 (2014).</t>
    </r>
  </si>
  <si>
    <r>
      <rPr>
        <i/>
        <sz val="10"/>
        <color indexed="63"/>
        <rFont val="Times New Roman"/>
        <family val="1"/>
      </rPr>
      <t xml:space="preserve">P </t>
    </r>
    <r>
      <rPr>
        <sz val="10"/>
        <color indexed="63"/>
        <rFont val="Times New Roman"/>
        <family val="1"/>
      </rPr>
      <t>value (τ</t>
    </r>
    <r>
      <rPr>
        <vertAlign val="subscript"/>
        <sz val="10"/>
        <color indexed="63"/>
        <rFont val="Times New Roman"/>
        <family val="1"/>
      </rPr>
      <t>c</t>
    </r>
    <r>
      <rPr>
        <sz val="10"/>
        <color indexed="63"/>
        <rFont val="Times New Roman"/>
        <family val="1"/>
      </rPr>
      <t>) significant after Bonferroni correction</t>
    </r>
  </si>
  <si>
    <t>Panel F. Socioeconomic (first release of UKB data) and Longevity</t>
  </si>
  <si>
    <t>Longevity</t>
  </si>
  <si>
    <t>rs3112522</t>
  </si>
  <si>
    <t>ENSG00000166582.5</t>
  </si>
  <si>
    <t>Putamen basal ganglia</t>
  </si>
  <si>
    <t>rs714285</t>
  </si>
  <si>
    <t>Nucleus accumbens basal ganglia</t>
  </si>
  <si>
    <t>rs12603712</t>
  </si>
  <si>
    <t>Hypothalamus</t>
  </si>
  <si>
    <t>rs3112526</t>
  </si>
  <si>
    <t>Hippocampus</t>
  </si>
  <si>
    <t>rs2286796</t>
  </si>
  <si>
    <t>ENSG00000214941.3</t>
  </si>
  <si>
    <t>Frontal cortex (BA9)</t>
  </si>
  <si>
    <t>Cortex</t>
  </si>
  <si>
    <t>rs2286795</t>
  </si>
  <si>
    <t>rs311613</t>
  </si>
  <si>
    <t>ENSG00000044115.16</t>
  </si>
  <si>
    <t>Cerebellum</t>
  </si>
  <si>
    <t>rs178818</t>
  </si>
  <si>
    <t>rs17031</t>
  </si>
  <si>
    <t>Cerebellar hemisphere</t>
  </si>
  <si>
    <t>rs1059110</t>
  </si>
  <si>
    <t>Caudate basal ganglia</t>
  </si>
  <si>
    <t>rs2779210</t>
  </si>
  <si>
    <t>Anterior congulate cortex (BA24)</t>
  </si>
  <si>
    <r>
      <t xml:space="preserve">Panel B. SMR analysis using </t>
    </r>
    <r>
      <rPr>
        <i/>
        <sz val="10"/>
        <color theme="1"/>
        <rFont val="Times New Roman"/>
        <family val="1"/>
      </rPr>
      <t>cis</t>
    </r>
    <r>
      <rPr>
        <sz val="10"/>
        <color theme="1"/>
        <rFont val="Times New Roman"/>
        <family val="1"/>
      </rPr>
      <t>-eQTLs for 11 brain regions from the GTEx consortium</t>
    </r>
  </si>
  <si>
    <t>rs3112518</t>
  </si>
  <si>
    <t>CENPV,PIGL</t>
  </si>
  <si>
    <t>rs3112525</t>
  </si>
  <si>
    <t>rs1476810</t>
  </si>
  <si>
    <t>rs1045599</t>
  </si>
  <si>
    <t>rs4906350</t>
  </si>
  <si>
    <t>rs12590968</t>
  </si>
  <si>
    <t>KLC1,RP11-73M18.2</t>
  </si>
  <si>
    <t>rs7959452</t>
  </si>
  <si>
    <t>rs7234</t>
  </si>
  <si>
    <t>rs71482170</t>
  </si>
  <si>
    <t>rs296883</t>
  </si>
  <si>
    <t>rs6476622</t>
  </si>
  <si>
    <t>rs7011756</t>
  </si>
  <si>
    <t>XKR6,AF131215.5</t>
  </si>
  <si>
    <t>rs11777364</t>
  </si>
  <si>
    <t>rs6993811</t>
  </si>
  <si>
    <t>rs1368425</t>
  </si>
  <si>
    <t>rs884470</t>
  </si>
  <si>
    <t>rs700621</t>
  </si>
  <si>
    <t>rs154073</t>
  </si>
  <si>
    <t>rs10935184</t>
  </si>
  <si>
    <t>rs7590333</t>
  </si>
  <si>
    <t>rs11578022</t>
  </si>
  <si>
    <t xml:space="preserve">Panel A. SMR analysis using blood cis-eQTLs from the eQTLgen consortium </t>
  </si>
  <si>
    <r>
      <rPr>
        <i/>
        <sz val="10"/>
        <color theme="1"/>
        <rFont val="Times New Roman"/>
        <family val="1"/>
      </rPr>
      <t>n</t>
    </r>
    <r>
      <rPr>
        <vertAlign val="subscript"/>
        <sz val="10"/>
        <color theme="1"/>
        <rFont val="Times New Roman"/>
        <family val="1"/>
      </rPr>
      <t>SNP</t>
    </r>
    <r>
      <rPr>
        <sz val="10"/>
        <color theme="1"/>
        <rFont val="Times New Roman"/>
        <family val="1"/>
      </rPr>
      <t xml:space="preserve"> HEIDI</t>
    </r>
  </si>
  <si>
    <r>
      <rPr>
        <i/>
        <sz val="10"/>
        <color theme="1"/>
        <rFont val="Times New Roman"/>
        <family val="1"/>
      </rPr>
      <t>P</t>
    </r>
    <r>
      <rPr>
        <sz val="10"/>
        <color theme="1"/>
        <rFont val="Times New Roman"/>
        <family val="1"/>
      </rPr>
      <t xml:space="preserve"> HEIDI</t>
    </r>
  </si>
  <si>
    <r>
      <rPr>
        <i/>
        <sz val="10"/>
        <color theme="1"/>
        <rFont val="Times New Roman"/>
        <family val="1"/>
      </rPr>
      <t>P</t>
    </r>
    <r>
      <rPr>
        <sz val="10"/>
        <color theme="1"/>
        <rFont val="Times New Roman"/>
        <family val="1"/>
      </rPr>
      <t xml:space="preserve"> SMR</t>
    </r>
  </si>
  <si>
    <r>
      <rPr>
        <i/>
        <sz val="10"/>
        <color theme="1"/>
        <rFont val="Times New Roman"/>
        <family val="1"/>
      </rPr>
      <t>SE</t>
    </r>
    <r>
      <rPr>
        <sz val="10"/>
        <color theme="1"/>
        <rFont val="Times New Roman"/>
        <family val="1"/>
      </rPr>
      <t xml:space="preserve"> SMR</t>
    </r>
  </si>
  <si>
    <t>Beta SMR</t>
  </si>
  <si>
    <r>
      <rPr>
        <i/>
        <sz val="10"/>
        <color theme="1"/>
        <rFont val="Times New Roman"/>
        <family val="1"/>
      </rPr>
      <t>P</t>
    </r>
    <r>
      <rPr>
        <sz val="10"/>
        <color theme="1"/>
        <rFont val="Times New Roman"/>
        <family val="1"/>
      </rPr>
      <t xml:space="preserve"> eQTL</t>
    </r>
  </si>
  <si>
    <r>
      <rPr>
        <i/>
        <sz val="10"/>
        <color theme="1"/>
        <rFont val="Times New Roman"/>
        <family val="1"/>
      </rPr>
      <t>SE</t>
    </r>
    <r>
      <rPr>
        <sz val="10"/>
        <color theme="1"/>
        <rFont val="Times New Roman"/>
        <family val="1"/>
      </rPr>
      <t xml:space="preserve"> eQTL</t>
    </r>
  </si>
  <si>
    <t>Beta eQTL</t>
  </si>
  <si>
    <r>
      <rPr>
        <i/>
        <sz val="10"/>
        <color theme="1"/>
        <rFont val="Times New Roman"/>
        <family val="1"/>
      </rPr>
      <t>P</t>
    </r>
    <r>
      <rPr>
        <sz val="10"/>
        <color theme="1"/>
        <rFont val="Times New Roman"/>
        <family val="1"/>
      </rPr>
      <t xml:space="preserve"> GWAS</t>
    </r>
  </si>
  <si>
    <t>Beta GWAS</t>
  </si>
  <si>
    <t>A1 Frequency</t>
  </si>
  <si>
    <t>A2</t>
  </si>
  <si>
    <t>A1</t>
  </si>
  <si>
    <t>Top SNP bp</t>
  </si>
  <si>
    <t>Top SNP Chr</t>
  </si>
  <si>
    <t>Top SNP</t>
  </si>
  <si>
    <t>Probe bp</t>
  </si>
  <si>
    <t>Probe Chr</t>
  </si>
  <si>
    <t>Probe ID</t>
  </si>
  <si>
    <t>GTEx brain region (for Panel B only)</t>
  </si>
  <si>
    <t>GABA receptor activity</t>
  </si>
  <si>
    <t>Test-retest correlation</t>
  </si>
  <si>
    <t>Panel A. Pearson product-moment correlation estimates, with (above the diagonal) and without (below the diagonal) correction for measurement error</t>
  </si>
  <si>
    <t>Panel B. Polychoric or polyserial correlation estimates, with (above the diagonal) and without (below the diagonal) correction for measurement error</t>
  </si>
  <si>
    <t>Lead SNPID*</t>
  </si>
  <si>
    <r>
      <t>LD (</t>
    </r>
    <r>
      <rPr>
        <i/>
        <sz val="10"/>
        <rFont val="Times New Roman"/>
        <family val="1"/>
      </rPr>
      <t>r</t>
    </r>
    <r>
      <rPr>
        <i/>
        <vertAlign val="superscript"/>
        <sz val="10"/>
        <rFont val="Times New Roman"/>
        <family val="1"/>
      </rPr>
      <t>2</t>
    </r>
    <r>
      <rPr>
        <sz val="10"/>
        <rFont val="Times New Roman"/>
        <family val="1"/>
      </rPr>
      <t>) with lead SNP*</t>
    </r>
  </si>
  <si>
    <t>Genetic correlation estimates</t>
  </si>
  <si>
    <t>Phenotypic correlation estimates (for Panel A1 only)</t>
  </si>
  <si>
    <t>Pearson product-moment correlation</t>
  </si>
  <si>
    <t>Polychoric or polyserial correlation</t>
  </si>
  <si>
    <t>Unadjusted</t>
  </si>
  <si>
    <t>Measurement-error adjusted</t>
  </si>
  <si>
    <t>Panel A1. Supplementary phenotypes (adventurousness, the four main risky behaviors, and the first PC of the risky behaviors)</t>
  </si>
  <si>
    <t>Panel A. Gene sets for the molecules identified the literature review</t>
  </si>
  <si>
    <t xml:space="preserve">Gene Ontology Molecular Functions </t>
  </si>
  <si>
    <t xml:space="preserve">Gene Ontology Biological Processes </t>
  </si>
  <si>
    <t>BioCarta gene sets</t>
  </si>
  <si>
    <t>Gene Ontology Molecular Function</t>
  </si>
  <si>
    <t>Gene Ontology Cellular Components</t>
  </si>
  <si>
    <t>Glutamate (DEPICT gene sets)</t>
  </si>
  <si>
    <t>GABA  (DEPICT gene sets)</t>
  </si>
  <si>
    <t>Glutamate (MSigDB gene sets)</t>
  </si>
  <si>
    <t>GABA (MSigDB gene sets)</t>
  </si>
  <si>
    <t>GABA receptor activation</t>
  </si>
  <si>
    <t>GABA synthesis release reuptake and degradation</t>
  </si>
  <si>
    <t>GABA receptor binding</t>
  </si>
  <si>
    <t>GABAergic neuron differentiation</t>
  </si>
  <si>
    <t>GABA receptor complex</t>
  </si>
  <si>
    <t>NMDA selective glutamate receptor complex</t>
  </si>
  <si>
    <t>AMPA glutamate receptor complex</t>
  </si>
  <si>
    <r>
      <t>GABA</t>
    </r>
    <r>
      <rPr>
        <vertAlign val="subscript"/>
        <sz val="10"/>
        <rFont val="Times New Roman"/>
        <family val="1"/>
      </rPr>
      <t>B</t>
    </r>
    <r>
      <rPr>
        <sz val="10"/>
        <rFont val="Times New Roman"/>
        <family val="1"/>
      </rPr>
      <t xml:space="preserve"> receptor activation</t>
    </r>
  </si>
  <si>
    <r>
      <t>GABA</t>
    </r>
    <r>
      <rPr>
        <vertAlign val="subscript"/>
        <sz val="10"/>
        <rFont val="Times New Roman"/>
        <family val="1"/>
      </rPr>
      <t>A</t>
    </r>
    <r>
      <rPr>
        <sz val="10"/>
        <rFont val="Times New Roman"/>
        <family val="1"/>
      </rPr>
      <t xml:space="preserve"> receptor activation</t>
    </r>
  </si>
  <si>
    <t>G protein coupled glutamate receptor signaling pathway</t>
  </si>
  <si>
    <t>Debosscher nfkb targets repressed by glucocorticoids</t>
  </si>
  <si>
    <t>Drug d004967 estrogens</t>
  </si>
  <si>
    <t>Hallmark estrogen response early</t>
  </si>
  <si>
    <t>Hallmark estrogen response late</t>
  </si>
  <si>
    <t>Malik repressed by estrogen</t>
  </si>
  <si>
    <t>Stein esrra targets responsive to estrogen dn</t>
  </si>
  <si>
    <t>Stein esrra targets responsive to estrogen up</t>
  </si>
  <si>
    <t>Stein estrogen response not via esrra</t>
  </si>
  <si>
    <r>
      <t>q</t>
    </r>
    <r>
      <rPr>
        <sz val="10"/>
        <rFont val="Times New Roman"/>
        <family val="1"/>
      </rPr>
      <t>Genes</t>
    </r>
  </si>
  <si>
    <r>
      <t>P</t>
    </r>
    <r>
      <rPr>
        <sz val="10"/>
        <rFont val="Times New Roman"/>
        <family val="1"/>
      </rPr>
      <t>value</t>
    </r>
  </si>
  <si>
    <r>
      <t xml:space="preserve">Constructed combining answers from multiple questions. First, respondents were asked how often they drink alcohol, and response options include 1) daily or almost daily; 2) three or four times per week; 3) once or twice per week; 4) one to three times per month; 5) special occasions only; and 6) never. Respondents who reported drinking once per week or more were asked how many glasses of various types of alcoholic beverages they consume per week. We use the sum of all alcoholic drinks per week in our drinks per week phenotype.  Respondents who reported drinking less than once per week (one to three times per month or on special occasions only) were asked how many glasses of various types of alcoholic beverages they consume per </t>
    </r>
    <r>
      <rPr>
        <i/>
        <sz val="10"/>
        <rFont val="Times New Roman"/>
        <family val="1"/>
      </rPr>
      <t>month</t>
    </r>
    <r>
      <rPr>
        <sz val="10"/>
        <rFont val="Times New Roman"/>
        <family val="1"/>
      </rPr>
      <t>.  For these respondents, we added the total number of drinks per month and divided by 4 to arrive at an approximated number of drinks per week. Respondents who reported never drinking were coded as 0.</t>
    </r>
  </si>
  <si>
    <t>Biocarta GABA pathway</t>
  </si>
  <si>
    <t>Cerebral cortex GABAergic interneuron differentiation</t>
  </si>
  <si>
    <t>Positive regulation of synaptic transmission GABAergic</t>
  </si>
  <si>
    <t>Regulation of synaptic transmission GABAergic</t>
  </si>
  <si>
    <t>Gamma aminobutyric acid signaling pathway</t>
  </si>
  <si>
    <t>Glutamate receptor signaling pathway</t>
  </si>
  <si>
    <t>Glutamate secretion</t>
  </si>
  <si>
    <t>Ionotropic glutamate receptor signaling pathway</t>
  </si>
  <si>
    <t>Positive regulation of synaptic transmission glutamatergic</t>
  </si>
  <si>
    <t>Regulation of alpha amino 3 hydroxy 5 methyl 4 isoxazole propionate selective glutamate receptor activity</t>
  </si>
  <si>
    <t>Regulation of glutamate secretion</t>
  </si>
  <si>
    <t>Regulation of n methyl d aspartate selective glutamate receptor activity</t>
  </si>
  <si>
    <t>Regulation of synaptic transmission glutamatergic</t>
  </si>
  <si>
    <t>Synaptic transmission glutamatergic</t>
  </si>
  <si>
    <t>Glutamate metabolic process</t>
  </si>
  <si>
    <t>Ionotropic glutamate receptor complex</t>
  </si>
  <si>
    <t>Extracellular glutamate gated ion channel activity</t>
  </si>
  <si>
    <t>Glutamate receptor activity</t>
  </si>
  <si>
    <t>Glutamate receptor binding</t>
  </si>
  <si>
    <t>Ionotropic glutamate receptor binding</t>
  </si>
  <si>
    <t>Activation of kainate receptors upon glutamate binding</t>
  </si>
  <si>
    <t>Activation of NMDA receptor upon glutamate binding and postsynaptic events</t>
  </si>
  <si>
    <t>Class c 3 metabotropic glutamate pheromone receptors</t>
  </si>
  <si>
    <t>Glutamate neurotransmitter release cycle</t>
  </si>
  <si>
    <t>Trafficking of AMPA receptors</t>
  </si>
  <si>
    <t>Trafficking of Glur2 containing AMPA receptors</t>
  </si>
  <si>
    <t>Unblocking of NMDA receptor glutamate binding and activation</t>
  </si>
  <si>
    <t>Ionotropic activity of kainate receptors</t>
  </si>
  <si>
    <t>Post NMDA receptor activation events</t>
  </si>
  <si>
    <t>Panel C. The six supplementary phenotypes (adventurousness, the four main risky behaviors and their first PC)</t>
  </si>
  <si>
    <t>VIKING</t>
  </si>
  <si>
    <t>Glutamate signaling pathway</t>
  </si>
  <si>
    <t>Chromatin organization</t>
  </si>
  <si>
    <t>Chromatin modification</t>
  </si>
  <si>
    <t>Covalent chromatin modification</t>
  </si>
  <si>
    <t>Neuron cell-cell adhesion</t>
  </si>
  <si>
    <t>Histone modification</t>
  </si>
  <si>
    <t>Dendrite</t>
  </si>
  <si>
    <t>Synaptic membrane</t>
  </si>
  <si>
    <t>Postsynaptic membrane</t>
  </si>
  <si>
    <t>Synapse part</t>
  </si>
  <si>
    <t>Synapse</t>
  </si>
  <si>
    <t>Voltage-gated channel activity</t>
  </si>
  <si>
    <t>Voltage-gated ion channel activity</t>
  </si>
  <si>
    <t>Gated channel activity</t>
  </si>
  <si>
    <t>Substrate-specific channel activity</t>
  </si>
  <si>
    <t>Transmission across chemical synapses</t>
  </si>
  <si>
    <t>Voltage gated potassium channels</t>
  </si>
  <si>
    <t>Potassium channels</t>
  </si>
  <si>
    <t>Neurotransmitter receptor binding and downstream transmission in the postsynaptic cell</t>
  </si>
  <si>
    <t>Neuronal system</t>
  </si>
  <si>
    <t>Prefrontal cortex</t>
  </si>
  <si>
    <t>Frontal lobe</t>
  </si>
  <si>
    <t>Parietal lobe</t>
  </si>
  <si>
    <t>Visual cortex</t>
  </si>
  <si>
    <t>Lead SNPID (associated with drinks weekly)</t>
  </si>
  <si>
    <t>Lead SNPID (associated with ever smoker)</t>
  </si>
  <si>
    <t>Panel A. Overlap with lead SNPs for general risk tolerance</t>
  </si>
  <si>
    <t>Panel B. Overlap with lead SNPs for the adventurousness (23andMe)</t>
  </si>
  <si>
    <t>Panel C. Overlap with lead SNPs for automobile speeding propensity</t>
  </si>
  <si>
    <t>Panel D. Overlap with lead SNPs for drinks weekly</t>
  </si>
  <si>
    <t>Panel E. Overlap with lead SNPs for ever smoker</t>
  </si>
  <si>
    <t>Panel F. Overlap with lead SNPs for number of sexual partners</t>
  </si>
  <si>
    <t>Panel G. Overlap with lead SNPs for the first PC of the four risky behaviors</t>
  </si>
  <si>
    <t>ISL2 (3.1)</t>
  </si>
  <si>
    <t>C8orf49 (3.4)</t>
  </si>
  <si>
    <t>OVOL2 (3.5)</t>
  </si>
  <si>
    <t>NQO1 (4.3)</t>
  </si>
  <si>
    <t>PTMAP3 (4.4)</t>
  </si>
  <si>
    <t>ENSG00000234350 (5.7)</t>
  </si>
  <si>
    <t>ISL1 (6.8)</t>
  </si>
  <si>
    <t>ESRRG (6.8)</t>
  </si>
  <si>
    <t>ESRRB (6.8)</t>
  </si>
  <si>
    <t>MUC1 (7.3)</t>
  </si>
  <si>
    <t>&gt;=0.20</t>
  </si>
  <si>
    <t>Stomach</t>
  </si>
  <si>
    <t>ENSG00000255020 (4.4)</t>
  </si>
  <si>
    <t>GRB10 (4.4)</t>
  </si>
  <si>
    <t>LGR4 (4.5)</t>
  </si>
  <si>
    <t>C8orf12 (4.6)</t>
  </si>
  <si>
    <t>PM20D1 (5.5)</t>
  </si>
  <si>
    <t>LHFPL5 (5.7)</t>
  </si>
  <si>
    <t>CHST4 (6.7)</t>
  </si>
  <si>
    <t>TDH (6.7)</t>
  </si>
  <si>
    <t>SLC39A5 (6.8)</t>
  </si>
  <si>
    <t>PKHD1 (7.2)</t>
  </si>
  <si>
    <t>Pancreas</t>
  </si>
  <si>
    <t>SLC35C1 (3.7)</t>
  </si>
  <si>
    <t>VPS37B (4.0)</t>
  </si>
  <si>
    <t>CDH3 (4.2)</t>
  </si>
  <si>
    <t>GDPD3 (4.4)</t>
  </si>
  <si>
    <t>TP53I3 (4.8)</t>
  </si>
  <si>
    <t>NLRX1 (4.8)</t>
  </si>
  <si>
    <t>GIPC1 (5.1)</t>
  </si>
  <si>
    <t>LY6D (5.2)</t>
  </si>
  <si>
    <t>MAL2 (5.8)</t>
  </si>
  <si>
    <t>TBX6 (6.0)</t>
  </si>
  <si>
    <t>Esophagus - Mucosa</t>
  </si>
  <si>
    <t>IKZF1 (3.9)</t>
  </si>
  <si>
    <t>LYZ (4.2)</t>
  </si>
  <si>
    <t>FRAT1 (4.3)</t>
  </si>
  <si>
    <t>ZAP70 (4.3)</t>
  </si>
  <si>
    <t>FMNL1 (4.3)</t>
  </si>
  <si>
    <t>C5AR1 (4.3)</t>
  </si>
  <si>
    <t>FYB (4.3)</t>
  </si>
  <si>
    <t>FRAT2 (4.3)</t>
  </si>
  <si>
    <t>GPR77 (4.3)</t>
  </si>
  <si>
    <t>EVI2B (4.4)</t>
  </si>
  <si>
    <t>FOXP2 (3.5)</t>
  </si>
  <si>
    <t>BMP3 (4.7)</t>
  </si>
  <si>
    <t>ENSG00000226122 (4.8)</t>
  </si>
  <si>
    <t>OLFM4 (5.1)</t>
  </si>
  <si>
    <t>DDC (5.3)</t>
  </si>
  <si>
    <t>MARVELD3 (5.6)</t>
  </si>
  <si>
    <t>GBA3 (5.9)</t>
  </si>
  <si>
    <t>SI (6.0)</t>
  </si>
  <si>
    <t>NR1I2 (6.1)</t>
  </si>
  <si>
    <t>HHLA2 (6.1)</t>
  </si>
  <si>
    <t>Colon - Transverse</t>
  </si>
  <si>
    <t>TMEM38B (4.0)</t>
  </si>
  <si>
    <t>PCBD2 (4.2)</t>
  </si>
  <si>
    <t>ENSG00000231730 (4.2)</t>
  </si>
  <si>
    <t>NRD1 (4.3)</t>
  </si>
  <si>
    <t>PACSIN3 (4.6)</t>
  </si>
  <si>
    <t>RAB12 (4.8)</t>
  </si>
  <si>
    <t>ZFP106 (5.0)</t>
  </si>
  <si>
    <t>SAR1B (5.2)</t>
  </si>
  <si>
    <t>ALDOA (5.5)</t>
  </si>
  <si>
    <t>ENSG00000204460 (5.9)</t>
  </si>
  <si>
    <t>Muscle - Skeletal</t>
  </si>
  <si>
    <t>ACVR2A (3.7)</t>
  </si>
  <si>
    <t>ERVMER61-1 (3.7)</t>
  </si>
  <si>
    <t>C14orf64 (3.9)</t>
  </si>
  <si>
    <t>RP1L1 (4.0)</t>
  </si>
  <si>
    <t>CYP27C1 (4.1)</t>
  </si>
  <si>
    <t>IL20RB (4.1)</t>
  </si>
  <si>
    <t>FAM83C (4.2)</t>
  </si>
  <si>
    <t>SP5 (4.3)</t>
  </si>
  <si>
    <t>PLA2G4F (4.4)</t>
  </si>
  <si>
    <t>TUFT1 (5.1)</t>
  </si>
  <si>
    <t>Skin - Sun Exposed (Lower leg)</t>
  </si>
  <si>
    <t>C7orf63 (3.1)</t>
  </si>
  <si>
    <t>ENSG00000254506 (3.1)</t>
  </si>
  <si>
    <t>TSHZ2 (3.2)</t>
  </si>
  <si>
    <t>GLI3 (3.3)</t>
  </si>
  <si>
    <t>NFIB (3.8)</t>
  </si>
  <si>
    <t>STEAP2 (3.8)</t>
  </si>
  <si>
    <t>TNN (4.3)</t>
  </si>
  <si>
    <t>TFAP2B (5.2)</t>
  </si>
  <si>
    <t>ENSG00000258616 (6.8)</t>
  </si>
  <si>
    <t>TAT (7.7)</t>
  </si>
  <si>
    <t>Breast - Mammary Tissue</t>
  </si>
  <si>
    <t>ENSG00000237292 (3.1)</t>
  </si>
  <si>
    <t>ZCCHC7 (3.2)</t>
  </si>
  <si>
    <t>ASPM (3.2)</t>
  </si>
  <si>
    <t>TMPO (3.3)</t>
  </si>
  <si>
    <t>ENSG00000254102 (3.3)</t>
  </si>
  <si>
    <t>CENPM (3.3)</t>
  </si>
  <si>
    <t>LPXN (3.4)</t>
  </si>
  <si>
    <t>LINC00158 (3.4)</t>
  </si>
  <si>
    <t>BLK (3.5)</t>
  </si>
  <si>
    <t>TNFRSF13C (3.5)</t>
  </si>
  <si>
    <t>Cells - EBV-transformed lymphocytes</t>
  </si>
  <si>
    <t>COX5B (4.8)</t>
  </si>
  <si>
    <t>DLAT (5.2)</t>
  </si>
  <si>
    <t>CSDC2 (5.3)</t>
  </si>
  <si>
    <t>NDUFA6 (5.3)</t>
  </si>
  <si>
    <t>ACO2 (5.3)</t>
  </si>
  <si>
    <t>CRYAB (6.1)</t>
  </si>
  <si>
    <t>COQ10A (6.1)</t>
  </si>
  <si>
    <t>SLC41A1 (6.2)</t>
  </si>
  <si>
    <t>SLC8A1 (6.2)</t>
  </si>
  <si>
    <t>RYR2 (6.6)</t>
  </si>
  <si>
    <t>Heart - Left Ventricle</t>
  </si>
  <si>
    <t>TNN (3.6)</t>
  </si>
  <si>
    <t>IL20RB (3.8)</t>
  </si>
  <si>
    <t>FAM83C (3.9)</t>
  </si>
  <si>
    <t>C14orf64 (4.0)</t>
  </si>
  <si>
    <t>IRX3 (4.2)</t>
  </si>
  <si>
    <t>PM20D1 (4.2)</t>
  </si>
  <si>
    <t>ENSG00000254235 (4.7)</t>
  </si>
  <si>
    <t>KRTAP8-1 (6.4)</t>
  </si>
  <si>
    <t>Skin - Not Sun Exposed (Suprapubic)</t>
  </si>
  <si>
    <t>ENSG00000234350 (3.4)</t>
  </si>
  <si>
    <t>ENSG00000235505 (3.5)</t>
  </si>
  <si>
    <t>SLC5A4 (3.7)</t>
  </si>
  <si>
    <t>TRPC6 (4.8)</t>
  </si>
  <si>
    <t>COLEC10 (4.9)</t>
  </si>
  <si>
    <t>LPHN2 (5.1)</t>
  </si>
  <si>
    <t>CD4 (5.1)</t>
  </si>
  <si>
    <t>MSR1 (5.5)</t>
  </si>
  <si>
    <t>TFEC (6.0)</t>
  </si>
  <si>
    <t>ENSG00000244215 (6.2)</t>
  </si>
  <si>
    <t>Lung</t>
  </si>
  <si>
    <t>PPP2R1B (4.4)</t>
  </si>
  <si>
    <t>SOX7 (4.5)</t>
  </si>
  <si>
    <t>TSHZ2 (4.5)</t>
  </si>
  <si>
    <t>TMEM132C (4.9)</t>
  </si>
  <si>
    <t>EGR1 (5.2)</t>
  </si>
  <si>
    <t>PPP1R15B (5.6)</t>
  </si>
  <si>
    <t>APOF (5.8)</t>
  </si>
  <si>
    <t>F2 (6.5)</t>
  </si>
  <si>
    <t>HP (6.6)</t>
  </si>
  <si>
    <t>SERPINC1 (7.5)</t>
  </si>
  <si>
    <t>Adipose - Visceral (Omentum)</t>
  </si>
  <si>
    <t>STK24-AS1 (3.6)</t>
  </si>
  <si>
    <t>CNPY2 (3.6)</t>
  </si>
  <si>
    <t>ENSG00000250846 (3.8)</t>
  </si>
  <si>
    <t>CHRNE (3.9)</t>
  </si>
  <si>
    <t>ENSG00000173295 (4.0)</t>
  </si>
  <si>
    <t>DNAJC3-AS1 (4.0)</t>
  </si>
  <si>
    <t>CUL7 (4.1)</t>
  </si>
  <si>
    <t>FOXO6 (4.7)</t>
  </si>
  <si>
    <t>PRLHR (5.0)</t>
  </si>
  <si>
    <t>CGA (5.2)</t>
  </si>
  <si>
    <t>TIMP3 (4.1)</t>
  </si>
  <si>
    <t>CD34 (4.2)</t>
  </si>
  <si>
    <t>ESYT1 (4.3)</t>
  </si>
  <si>
    <t>ACO1 (4.5)</t>
  </si>
  <si>
    <t>SLC35C1 (4.5)</t>
  </si>
  <si>
    <t>KCTD12 (4.5)</t>
  </si>
  <si>
    <t>EBF1 (4.6)</t>
  </si>
  <si>
    <t>SIK2 (4.6)</t>
  </si>
  <si>
    <t>TMEM132C (4.8)</t>
  </si>
  <si>
    <t>LEP (7.5)</t>
  </si>
  <si>
    <t>Adipose - Subcutaneous</t>
  </si>
  <si>
    <t>CACNA1C (3.9)</t>
  </si>
  <si>
    <t>SLC45A3 (4.0)</t>
  </si>
  <si>
    <t>LPP (4.4)</t>
  </si>
  <si>
    <t>TRPC6 (4.6)</t>
  </si>
  <si>
    <t>FOXP1 (4.6)</t>
  </si>
  <si>
    <t>SCMH1 (4.7)</t>
  </si>
  <si>
    <t>FOXP2 (4.8)</t>
  </si>
  <si>
    <t>MYL6 (5.2)</t>
  </si>
  <si>
    <t>STON1 (5.5)</t>
  </si>
  <si>
    <t>KCNMA1 (5.5)</t>
  </si>
  <si>
    <t>Esophagus - Muscularis</t>
  </si>
  <si>
    <t>ENSG00000248636 (3.4)</t>
  </si>
  <si>
    <t>ITSN2 (3.4)</t>
  </si>
  <si>
    <t>CYP27B1 (3.6)</t>
  </si>
  <si>
    <t>PPP1R13B (3.6)</t>
  </si>
  <si>
    <t>SDCCAG8 (3.6)</t>
  </si>
  <si>
    <t>KDM1B (3.8)</t>
  </si>
  <si>
    <t>MMRN1 (4.0)</t>
  </si>
  <si>
    <t>MPPED2 (4.0)</t>
  </si>
  <si>
    <t>DGKI (4.2)</t>
  </si>
  <si>
    <t>CTSB (4.3)</t>
  </si>
  <si>
    <t>FLRT2 (4.0)</t>
  </si>
  <si>
    <t>CLCN2 (4.6)</t>
  </si>
  <si>
    <t>AASS (5.2)</t>
  </si>
  <si>
    <t>ENSG00000216347 (5.5)</t>
  </si>
  <si>
    <t>TMPRSS5 (5.6)</t>
  </si>
  <si>
    <t>FIGN (5.7)</t>
  </si>
  <si>
    <t>AATK (5.7)</t>
  </si>
  <si>
    <t>CHL1-AS2 (5.8)</t>
  </si>
  <si>
    <t>ARHGAP19 (5.8)</t>
  </si>
  <si>
    <t>GFRA3 (6.6)</t>
  </si>
  <si>
    <t>Nerve - Tibial</t>
  </si>
  <si>
    <t>ENSG00000258804 (2.2)</t>
  </si>
  <si>
    <t>SPACA1 (2.2)</t>
  </si>
  <si>
    <t>ENSG00000236340 (2.2)</t>
  </si>
  <si>
    <t>ENSG00000259149 (2.2)</t>
  </si>
  <si>
    <t>ENSG00000237435 (2.2)</t>
  </si>
  <si>
    <t>LINC00238 (2.2)</t>
  </si>
  <si>
    <t>ENSG00000248391 (2.2)</t>
  </si>
  <si>
    <t>ODF1 (2.2)</t>
  </si>
  <si>
    <t>COX7B2 (2.2)</t>
  </si>
  <si>
    <t>SPATA8 (2.2)</t>
  </si>
  <si>
    <t>HIBADH (4.6)</t>
  </si>
  <si>
    <t>PCCB (4.6)</t>
  </si>
  <si>
    <t>PLEK2 (4.7)</t>
  </si>
  <si>
    <t>PAPSS2 (4.7)</t>
  </si>
  <si>
    <t>PLEKHA5 (4.8)</t>
  </si>
  <si>
    <t>ABCF3 (4.9)</t>
  </si>
  <si>
    <t>CTNNAL1 (5.0)</t>
  </si>
  <si>
    <t>MAP3K5 (5.2)</t>
  </si>
  <si>
    <t>FDPS (5.3)</t>
  </si>
  <si>
    <t>RUSC1-AS1 (5.3)</t>
  </si>
  <si>
    <t>RYR2 (4.7)</t>
  </si>
  <si>
    <t>C8orf49 (4.8)</t>
  </si>
  <si>
    <t>C6orf164 (4.8)</t>
  </si>
  <si>
    <t>SMAD7 (4.9)</t>
  </si>
  <si>
    <t>RABGAP1L (5.3)</t>
  </si>
  <si>
    <t>SLC8A1 (5.3)</t>
  </si>
  <si>
    <t>GATA4 (5.5)</t>
  </si>
  <si>
    <t>ENSG00000253426 (5.5)</t>
  </si>
  <si>
    <t>CHRNE (5.8)</t>
  </si>
  <si>
    <t>DHODH (6.5)</t>
  </si>
  <si>
    <t>Heart - Atrial Appendage</t>
  </si>
  <si>
    <t>TIMM8B (3.3)</t>
  </si>
  <si>
    <t>XYLT1 (3.5)</t>
  </si>
  <si>
    <t>YIPF5 (3.5)</t>
  </si>
  <si>
    <t>PNO1 (3.6)</t>
  </si>
  <si>
    <t>C9orf64 (3.6)</t>
  </si>
  <si>
    <t>CDH11 (3.6)</t>
  </si>
  <si>
    <t>IKBIP (3.8)</t>
  </si>
  <si>
    <t>STEAP1 (4.4)</t>
  </si>
  <si>
    <t>ENSG00000250748 (4.6)</t>
  </si>
  <si>
    <t>HMGA2 (4.7)</t>
  </si>
  <si>
    <t>Cells - Transformed fibroblasts</t>
  </si>
  <si>
    <t>RRAS (4.3)</t>
  </si>
  <si>
    <t>PDGFD (4.5)</t>
  </si>
  <si>
    <t>EMILIN1 (4.8)</t>
  </si>
  <si>
    <t>CTPS (5.2)</t>
  </si>
  <si>
    <t>CDH13 (6.1)</t>
  </si>
  <si>
    <t>ENSG00000250610 (6.2)</t>
  </si>
  <si>
    <t>PCDH7 (6.4)</t>
  </si>
  <si>
    <t>WWP2 (6.6)</t>
  </si>
  <si>
    <t>LTBP2 (7.6)</t>
  </si>
  <si>
    <t>TNFRSF11B (7.7)</t>
  </si>
  <si>
    <t>Artery - Aorta</t>
  </si>
  <si>
    <t>CNTN4 (3.8)</t>
  </si>
  <si>
    <t>ENSG00000250610 (4.1)</t>
  </si>
  <si>
    <t>TOB2 (4.2)</t>
  </si>
  <si>
    <t>SSBP3 (4.2)</t>
  </si>
  <si>
    <t>ARHGAP1 (4.4)</t>
  </si>
  <si>
    <t>SMAD7 (4.6)</t>
  </si>
  <si>
    <t>NTRK3 (4.8)</t>
  </si>
  <si>
    <t>MSRB3 (5.3)</t>
  </si>
  <si>
    <t>LPP (5.6)</t>
  </si>
  <si>
    <t>ZFHX3 (5.9)</t>
  </si>
  <si>
    <t>Artery - Tibial</t>
  </si>
  <si>
    <t>SOX2-OT (4.8)</t>
  </si>
  <si>
    <t>EVI2A (5.0)</t>
  </si>
  <si>
    <t>SLC45A3 (5.0)</t>
  </si>
  <si>
    <t>CNTN2 (5.1)</t>
  </si>
  <si>
    <t>DPYSL5 (5.4)</t>
  </si>
  <si>
    <t>CHADL (6.3)</t>
  </si>
  <si>
    <t>ENSG00000258850 (6.8)</t>
  </si>
  <si>
    <t>OR5J2 (6.8)</t>
  </si>
  <si>
    <t>GFAP (6.9)</t>
  </si>
  <si>
    <t>ENSG00000181296 (7.3)</t>
  </si>
  <si>
    <t>Brain - Spinal cord (cervical c-1)</t>
  </si>
  <si>
    <t>ZNF536 (3.9)</t>
  </si>
  <si>
    <t>SOX2-OT (4.2)</t>
  </si>
  <si>
    <t>CHADL (4.4)</t>
  </si>
  <si>
    <t>SLC45A3 (4.4)</t>
  </si>
  <si>
    <t>EVI2A (4.5)</t>
  </si>
  <si>
    <t>ENSG00000224849 (4.8)</t>
  </si>
  <si>
    <t>ENSG00000232044 (4.8)</t>
  </si>
  <si>
    <t>CNTN2 (4.8)</t>
  </si>
  <si>
    <t>C5orf64 (5.1)</t>
  </si>
  <si>
    <t>OR5AK4P (5.9)</t>
  </si>
  <si>
    <t>Brain - Substantia nigra</t>
  </si>
  <si>
    <t>GAD1 (3.3)</t>
  </si>
  <si>
    <t>PCDH15 (3.4)</t>
  </si>
  <si>
    <t>ENSG00000224849 (3.5)</t>
  </si>
  <si>
    <t>PCDH17 (3.7)</t>
  </si>
  <si>
    <t>MIR2682 (4.0)</t>
  </si>
  <si>
    <t>LUZP2 (4.3)</t>
  </si>
  <si>
    <t>ENSG00000259129 (4.4)</t>
  </si>
  <si>
    <t>ECE2 (4.5)</t>
  </si>
  <si>
    <t>LRRC55 (4.8)</t>
  </si>
  <si>
    <t>OR4A1P (8.0)</t>
  </si>
  <si>
    <t>&lt;0.20</t>
  </si>
  <si>
    <t>Brain - Hypothalamus</t>
  </si>
  <si>
    <t>GRIN2B (3.0)</t>
  </si>
  <si>
    <t>OR5AK4P (3.4)</t>
  </si>
  <si>
    <t>NTNG2 (3.4)</t>
  </si>
  <si>
    <t>KCNMB2 (4.0)</t>
  </si>
  <si>
    <t>GRIA1 (4.2)</t>
  </si>
  <si>
    <t>EPHA5 (4.6)</t>
  </si>
  <si>
    <t>NEUROD6 (5.6)</t>
  </si>
  <si>
    <t>ENSG00000222937 (6.7)</t>
  </si>
  <si>
    <t>NOX3 (7.2)</t>
  </si>
  <si>
    <t>ENSG00000241328 (9.5)</t>
  </si>
  <si>
    <t>&lt;0.05</t>
  </si>
  <si>
    <t>Brain - Hippocampus</t>
  </si>
  <si>
    <t>NDUFS3 (4.0)</t>
  </si>
  <si>
    <t>WNT8A (4.1)</t>
  </si>
  <si>
    <t>LINC00290 (4.5)</t>
  </si>
  <si>
    <t>C1QTNF4 (4.6)</t>
  </si>
  <si>
    <t>ARPP21 (4.6)</t>
  </si>
  <si>
    <t>GPR52 (4.8)</t>
  </si>
  <si>
    <t>SLC6A12 (4.9)</t>
  </si>
  <si>
    <t>HTR4-IT1 (5.0)</t>
  </si>
  <si>
    <t>C14orf23 (5.2)</t>
  </si>
  <si>
    <t>GBX2 (6.6)</t>
  </si>
  <si>
    <t>Brain - Putamen (basal ganglia)</t>
  </si>
  <si>
    <t>PLCB4 (3.5)</t>
  </si>
  <si>
    <t>SPOCK1 (3.5)</t>
  </si>
  <si>
    <t>CA10 (3.5)</t>
  </si>
  <si>
    <t>ZIC2 (3.6)</t>
  </si>
  <si>
    <t>RUNX1T1 (3.6)</t>
  </si>
  <si>
    <t>NRXN3 (3.7)</t>
  </si>
  <si>
    <t>ZFPM2 (3.8)</t>
  </si>
  <si>
    <t>LIN7C (3.8)</t>
  </si>
  <si>
    <t>CADPS2 (3.9)</t>
  </si>
  <si>
    <t>ETV1 (4.0)</t>
  </si>
  <si>
    <t>&lt;0.01</t>
  </si>
  <si>
    <t>Brain - Cerebellar Hemisphere</t>
  </si>
  <si>
    <t>YWHAE (3.4)</t>
  </si>
  <si>
    <t>LUZP2 (3.5)</t>
  </si>
  <si>
    <t>SP8 (3.6)</t>
  </si>
  <si>
    <t>PCDH15 (4.0)</t>
  </si>
  <si>
    <t>NTNG2 (4.1)</t>
  </si>
  <si>
    <t>ENSG00000255496 (4.2)</t>
  </si>
  <si>
    <t>STOX1 (4.2)</t>
  </si>
  <si>
    <t>PTPRZ1 (4.4)</t>
  </si>
  <si>
    <t>NTRK2 (4.5)</t>
  </si>
  <si>
    <t>TFAP2D (9.4)</t>
  </si>
  <si>
    <t>Brain - Amygdala</t>
  </si>
  <si>
    <t>ABCG4 (3.4)</t>
  </si>
  <si>
    <t>HCN3 (3.5)</t>
  </si>
  <si>
    <t>ENSG00000182873 (3.5)</t>
  </si>
  <si>
    <t>SLC26A10 (3.5)</t>
  </si>
  <si>
    <t>WSCD2 (3.5)</t>
  </si>
  <si>
    <t>C15orf27 (3.6)</t>
  </si>
  <si>
    <t>MMP24 (3.7)</t>
  </si>
  <si>
    <t>ENSG00000254556 (3.8)</t>
  </si>
  <si>
    <t>ENSG00000253230 (3.9)</t>
  </si>
  <si>
    <t>ENSG00000217404 (3.9)</t>
  </si>
  <si>
    <t>Brain - Cerebellum</t>
  </si>
  <si>
    <t>GRM3 (3.9)</t>
  </si>
  <si>
    <t>GBX2 (4.0)</t>
  </si>
  <si>
    <t>GABRA4 (4.2)</t>
  </si>
  <si>
    <t>HTR4 (4.2)</t>
  </si>
  <si>
    <t>ENSG00000236502 (4.2)</t>
  </si>
  <si>
    <t>HTR4-IT1 (4.8)</t>
  </si>
  <si>
    <t>ARPP21 (4.9)</t>
  </si>
  <si>
    <t>C14orf23 (5.1)</t>
  </si>
  <si>
    <t>HTR3A (5.3)</t>
  </si>
  <si>
    <t>Brain - Caudate (basal ganglia)</t>
  </si>
  <si>
    <t>C14orf23 (4.1)</t>
  </si>
  <si>
    <t>GABRB1 (4.2)</t>
  </si>
  <si>
    <t>HTR4-IT1 (4.2)</t>
  </si>
  <si>
    <t>GABRA4 (4.3)</t>
  </si>
  <si>
    <t>ENSG00000236502 (4.4)</t>
  </si>
  <si>
    <t>LINC00290 (4.6)</t>
  </si>
  <si>
    <t>ENSG00000259439 (4.8)</t>
  </si>
  <si>
    <t>HTR4 (5.0)</t>
  </si>
  <si>
    <t>ARPP21 (5.3)</t>
  </si>
  <si>
    <t>GPR52 (6.0)</t>
  </si>
  <si>
    <t>Brain - Nucleus accumbens (basal ganglia)</t>
  </si>
  <si>
    <t>GRIN2A (3.5)</t>
  </si>
  <si>
    <t>DOC2A (3.6)</t>
  </si>
  <si>
    <t>RGS6 (3.7)</t>
  </si>
  <si>
    <t>MPPED1 (3.9)</t>
  </si>
  <si>
    <t>LYNX1 (3.9)</t>
  </si>
  <si>
    <t>HTR3B (4.4)</t>
  </si>
  <si>
    <t>OR4A21P (4.6)</t>
  </si>
  <si>
    <t>ENSG00000221724 (6.5)</t>
  </si>
  <si>
    <t>ENSG00000231175 (6.6)</t>
  </si>
  <si>
    <t>OR5L2 (7.0)</t>
  </si>
  <si>
    <t>Brain - Cortex</t>
  </si>
  <si>
    <t>CCDC85A (3.7)</t>
  </si>
  <si>
    <t>EPHA5 (3.7)</t>
  </si>
  <si>
    <t>ELAVL2 (3.8)</t>
  </si>
  <si>
    <t>SYN2 (3.8)</t>
  </si>
  <si>
    <t>KCNMB2 (3.9)</t>
  </si>
  <si>
    <t>HS6ST3 (4.0)</t>
  </si>
  <si>
    <t>SNCA (4.0)</t>
  </si>
  <si>
    <t>MPPED1 (4.0)</t>
  </si>
  <si>
    <t>NEUROD6 (4.2)</t>
  </si>
  <si>
    <t>ENSG00000227579 (5.4)</t>
  </si>
  <si>
    <t>Brain - Anterior cingulate cortex (BA24)</t>
  </si>
  <si>
    <t>CDK14 (3.7)</t>
  </si>
  <si>
    <t>HTR1E (3.9)</t>
  </si>
  <si>
    <t>HS6ST3 (3.9)</t>
  </si>
  <si>
    <t>CCDC85A (4.0)</t>
  </si>
  <si>
    <t>HCN1 (4.3)</t>
  </si>
  <si>
    <t>ATRNL1 (4.4)</t>
  </si>
  <si>
    <t>HTR3B (4.8)</t>
  </si>
  <si>
    <t>KCNV1 (4.8)</t>
  </si>
  <si>
    <t>POU6F2 (5.2)</t>
  </si>
  <si>
    <t>Brain - Frontal Cortex (BA9)</t>
  </si>
  <si>
    <t>Expression score of gene 10</t>
  </si>
  <si>
    <t>Expression score of gene 9</t>
  </si>
  <si>
    <t>Expression score of gene 8</t>
  </si>
  <si>
    <t>Expression score of gene 7</t>
  </si>
  <si>
    <t>Expression score of gene 6</t>
  </si>
  <si>
    <t>Expression score of gene 5</t>
  </si>
  <si>
    <t>Expression score of gene 4</t>
  </si>
  <si>
    <t>Expression score of gene 3</t>
  </si>
  <si>
    <t>Expression score of gene 2</t>
  </si>
  <si>
    <t>Expression score of gene 1</t>
  </si>
  <si>
    <t>FDR</t>
  </si>
  <si>
    <t>GTEx tissue</t>
  </si>
  <si>
    <t>KLC4 (2.6)</t>
  </si>
  <si>
    <t>CENPV (2.7)</t>
  </si>
  <si>
    <t>EXOSC6 (3.0)</t>
  </si>
  <si>
    <t>GATA4 (3.2)</t>
  </si>
  <si>
    <t>ERVMER61-1 (3.2)</t>
  </si>
  <si>
    <t>SNX5 (3.4)</t>
  </si>
  <si>
    <t>PIGL (3.6)</t>
  </si>
  <si>
    <t>DDC (3.6)</t>
  </si>
  <si>
    <t>RABEPK (3.7)</t>
  </si>
  <si>
    <t>NR1I2 (3.9)</t>
  </si>
  <si>
    <t>PKLR (4.1)</t>
  </si>
  <si>
    <t>TAT (4.1)</t>
  </si>
  <si>
    <t>KHK (4.2)</t>
  </si>
  <si>
    <t>APOF (4.4)</t>
  </si>
  <si>
    <t>F13B (5.0)</t>
  </si>
  <si>
    <t>HP (5.4)</t>
  </si>
  <si>
    <t>SP5 (6.9)</t>
  </si>
  <si>
    <t>THPO (8.2)</t>
  </si>
  <si>
    <t>F2 (8.6)</t>
  </si>
  <si>
    <t>SERPINC1 (9.0)</t>
  </si>
  <si>
    <t>Epithelial Cells</t>
  </si>
  <si>
    <t>Cells</t>
  </si>
  <si>
    <t>Hepatocytes</t>
  </si>
  <si>
    <t>A11.436.348</t>
  </si>
  <si>
    <t>SLC6A12 (3.7)</t>
  </si>
  <si>
    <t>CYP7B1 (4.3)</t>
  </si>
  <si>
    <t>NR1I2 (4.4)</t>
  </si>
  <si>
    <t>SLC39A5 (4.4)</t>
  </si>
  <si>
    <t>DHODH (4.6)</t>
  </si>
  <si>
    <t>GBA3 (5.3)</t>
  </si>
  <si>
    <t>LINC00238 (5.9)</t>
  </si>
  <si>
    <t>COLEC10 (6.0)</t>
  </si>
  <si>
    <t>PKLR (6.2)</t>
  </si>
  <si>
    <t>THPO (6.3)</t>
  </si>
  <si>
    <t>KHK (6.4)</t>
  </si>
  <si>
    <t>ENSG00000254235 (7.1)</t>
  </si>
  <si>
    <t>ENSG00000225765 (7.8)</t>
  </si>
  <si>
    <t>HP (9.1)</t>
  </si>
  <si>
    <t>F2 (9.8)</t>
  </si>
  <si>
    <t>SERPINC1 (10.8)</t>
  </si>
  <si>
    <t>TAT (11.2)</t>
  </si>
  <si>
    <t>APOF (12.6)</t>
  </si>
  <si>
    <t>F13B (13.0)</t>
  </si>
  <si>
    <t>Digestive System</t>
  </si>
  <si>
    <t>A03.620</t>
  </si>
  <si>
    <t>ENSG00000248908 (1.2)</t>
  </si>
  <si>
    <t>DAP3 (1.3)</t>
  </si>
  <si>
    <t>ZFHX3 (1.3)</t>
  </si>
  <si>
    <t>CDH3 (1.3)</t>
  </si>
  <si>
    <t>TUFT1 (1.3)</t>
  </si>
  <si>
    <t>NF1 (1.3)</t>
  </si>
  <si>
    <t>GDPD3 (1.3)</t>
  </si>
  <si>
    <t>PLCH2 (1.4)</t>
  </si>
  <si>
    <t>TCF20 (1.4)</t>
  </si>
  <si>
    <t>ENSG00000245849 (1.4)</t>
  </si>
  <si>
    <t>STK24 (1.4)</t>
  </si>
  <si>
    <t>BMP3 (1.4)</t>
  </si>
  <si>
    <t>IRF3 (1.4)</t>
  </si>
  <si>
    <t>A4GALT (1.5)</t>
  </si>
  <si>
    <t>PRMT1 (1.5)</t>
  </si>
  <si>
    <t>MIR548N (1.6)</t>
  </si>
  <si>
    <t>ENSG00000250780 (1.7)</t>
  </si>
  <si>
    <t>LY6D (1.8)</t>
  </si>
  <si>
    <t>SEMA3F (2.1)</t>
  </si>
  <si>
    <t>PM20D1 (2.7)</t>
  </si>
  <si>
    <t>Urinary Tract</t>
  </si>
  <si>
    <t>Urogenital System</t>
  </si>
  <si>
    <t>Urinary Bladder</t>
  </si>
  <si>
    <t>A05.810.890</t>
  </si>
  <si>
    <t>DNAJB1 (1.3)</t>
  </si>
  <si>
    <t>EFNA1 (1.3)</t>
  </si>
  <si>
    <t>PCCA (1.3)</t>
  </si>
  <si>
    <t>GDPD3 (1.4)</t>
  </si>
  <si>
    <t>ERBB3 (1.4)</t>
  </si>
  <si>
    <t>MAL2 (1.4)</t>
  </si>
  <si>
    <t>OVOL2 (1.5)</t>
  </si>
  <si>
    <t>MAPK13 (1.5)</t>
  </si>
  <si>
    <t>SP5 (1.6)</t>
  </si>
  <si>
    <t>PLEK2 (1.6)</t>
  </si>
  <si>
    <t>MARVELD3 (1.7)</t>
  </si>
  <si>
    <t>LINC00238 (1.7)</t>
  </si>
  <si>
    <t>ENSG00000221724 (1.8)</t>
  </si>
  <si>
    <t>SLC39A5 (1.8)</t>
  </si>
  <si>
    <t>CLCN2 (2.0)</t>
  </si>
  <si>
    <t>HHLA2 (2.2)</t>
  </si>
  <si>
    <t>NR1I2 (2.2)</t>
  </si>
  <si>
    <t>DDC (2.3)</t>
  </si>
  <si>
    <t>OLFM4 (2.3)</t>
  </si>
  <si>
    <t>SI (2.4)</t>
  </si>
  <si>
    <t>Gastrointestinal Tract</t>
  </si>
  <si>
    <t>A03.556</t>
  </si>
  <si>
    <t>CYP27B1 (1.1)</t>
  </si>
  <si>
    <t>PIGL (1.1)</t>
  </si>
  <si>
    <t>C17orf58 (1.2)</t>
  </si>
  <si>
    <t>ADORA2B (1.2)</t>
  </si>
  <si>
    <t>PTPMT1 (1.3)</t>
  </si>
  <si>
    <t>CATSPER3 (1.3)</t>
  </si>
  <si>
    <t>AGBL2 (1.3)</t>
  </si>
  <si>
    <t>ANKRD45 (1.4)</t>
  </si>
  <si>
    <t>CBX8 (1.4)</t>
  </si>
  <si>
    <t>ENSG00000249862 (1.4)</t>
  </si>
  <si>
    <t>CCDC60 (1.5)</t>
  </si>
  <si>
    <t>LRRIQ3 (1.5)</t>
  </si>
  <si>
    <t>C6orf165 (1.5)</t>
  </si>
  <si>
    <t>C6orf164 (1.6)</t>
  </si>
  <si>
    <t>C4orf36 (1.7)</t>
  </si>
  <si>
    <t>WDR38 (1.7)</t>
  </si>
  <si>
    <t>ENSG00000237292 (1.7)</t>
  </si>
  <si>
    <t>PIH1D2 (1.8)</t>
  </si>
  <si>
    <t>STK24-AS1 (2.2)</t>
  </si>
  <si>
    <t>SLC9A11 (3.8)</t>
  </si>
  <si>
    <t>A11.436</t>
  </si>
  <si>
    <t>ERBB3 (1.3)</t>
  </si>
  <si>
    <t>LY6D (1.3)</t>
  </si>
  <si>
    <t>MUC1 (1.3)</t>
  </si>
  <si>
    <t>DNAJB1 (1.4)</t>
  </si>
  <si>
    <t>MAPK13 (1.4)</t>
  </si>
  <si>
    <t>GIPC1 (1.4)</t>
  </si>
  <si>
    <t>LINC00238 (1.4)</t>
  </si>
  <si>
    <t>AGBL2 (1.4)</t>
  </si>
  <si>
    <t>IFT57 (1.4)</t>
  </si>
  <si>
    <t>CLCN2 (1.5)</t>
  </si>
  <si>
    <t>SLC35C1 (1.5)</t>
  </si>
  <si>
    <t>TM9SF3 (1.5)</t>
  </si>
  <si>
    <t>PIH1D2 (1.5)</t>
  </si>
  <si>
    <t>FOXP2 (1.7)</t>
  </si>
  <si>
    <t>MARVELD3 (1.9)</t>
  </si>
  <si>
    <t>GDPD3 (2.0)</t>
  </si>
  <si>
    <t>SI (2.1)</t>
  </si>
  <si>
    <t>HHLA2 (2.9)</t>
  </si>
  <si>
    <t>Membranes</t>
  </si>
  <si>
    <t>Tissues</t>
  </si>
  <si>
    <t>A10.615</t>
  </si>
  <si>
    <t>LYNX1 (1.7)</t>
  </si>
  <si>
    <t>FAM160A1 (1.7)</t>
  </si>
  <si>
    <t>BAIAP2 (1.7)</t>
  </si>
  <si>
    <t>ENSG00000251603 (1.8)</t>
  </si>
  <si>
    <t>SOX7 (1.9)</t>
  </si>
  <si>
    <t>YY1AP1 (1.9)</t>
  </si>
  <si>
    <t>FOXP2 (1.9)</t>
  </si>
  <si>
    <t>C15orf62 (2.0)</t>
  </si>
  <si>
    <t>MAPK13 (2.0)</t>
  </si>
  <si>
    <t>NLRX1 (2.1)</t>
  </si>
  <si>
    <t>ENSG00000231971 (2.1)</t>
  </si>
  <si>
    <t>TUFT1 (2.1)</t>
  </si>
  <si>
    <t>SEMA3F (2.3)</t>
  </si>
  <si>
    <t>GDPD3 (2.4)</t>
  </si>
  <si>
    <t>DNAJB1 (2.5)</t>
  </si>
  <si>
    <t>CYP7B1 (2.6)</t>
  </si>
  <si>
    <t>C12orf56 (2.8)</t>
  </si>
  <si>
    <t>IL20RB (2.8)</t>
  </si>
  <si>
    <t>LY6D (3.4)</t>
  </si>
  <si>
    <t>FAM83C (3.8)</t>
  </si>
  <si>
    <t>Mouth</t>
  </si>
  <si>
    <t>Stomatognathic System</t>
  </si>
  <si>
    <t>A14.549</t>
  </si>
  <si>
    <t>KIAA0907 (1.3)</t>
  </si>
  <si>
    <t>OLFM4 (1.3)</t>
  </si>
  <si>
    <t>TMEM214 (1.3)</t>
  </si>
  <si>
    <t>FAM109B (1.3)</t>
  </si>
  <si>
    <t>ARHGEF25 (1.3)</t>
  </si>
  <si>
    <t>FOXP2 (1.4)</t>
  </si>
  <si>
    <t>EMILIN1 (1.5)</t>
  </si>
  <si>
    <t>ERBB3 (1.5)</t>
  </si>
  <si>
    <t>MYL6 (1.5)</t>
  </si>
  <si>
    <t>CD34 (1.5)</t>
  </si>
  <si>
    <t>HP1BP3 (1.6)</t>
  </si>
  <si>
    <t>MYO1C (1.7)</t>
  </si>
  <si>
    <t>ENSG00000250780 (1.8)</t>
  </si>
  <si>
    <t>TMPRSS3 (1.8)</t>
  </si>
  <si>
    <t>LPP (1.8)</t>
  </si>
  <si>
    <t>ENSG00000251455 (1.9)</t>
  </si>
  <si>
    <t>EGR1 (2.1)</t>
  </si>
  <si>
    <t>MUC1 (2.1)</t>
  </si>
  <si>
    <t>ISL1 (2.2)</t>
  </si>
  <si>
    <t>Upper Gastrointestinal Tract</t>
  </si>
  <si>
    <t>A03.556.875</t>
  </si>
  <si>
    <t>DNAJB1 (1.6)</t>
  </si>
  <si>
    <t>MAL2 (1.7)</t>
  </si>
  <si>
    <t>TM9SF3 (1.7)</t>
  </si>
  <si>
    <t>MUC1 (1.7)</t>
  </si>
  <si>
    <t>LY6D (1.7)</t>
  </si>
  <si>
    <t>AGBL2 (1.7)</t>
  </si>
  <si>
    <t>MAPK13 (1.8)</t>
  </si>
  <si>
    <t>GIPC1 (1.8)</t>
  </si>
  <si>
    <t>FOXP2 (1.8)</t>
  </si>
  <si>
    <t>SLC35C1 (1.8)</t>
  </si>
  <si>
    <t>ERBB3 (1.9)</t>
  </si>
  <si>
    <t>CLCN2 (1.9)</t>
  </si>
  <si>
    <t>OVOL2 (1.9)</t>
  </si>
  <si>
    <t>ENSG00000221724 (2.2)</t>
  </si>
  <si>
    <t>MARVELD3 (2.4)</t>
  </si>
  <si>
    <t>GDPD3 (2.6)</t>
  </si>
  <si>
    <t>SI (2.7)</t>
  </si>
  <si>
    <t>HHLA2 (3.6)</t>
  </si>
  <si>
    <t>Mucous Membrane</t>
  </si>
  <si>
    <t>A10.615.550</t>
  </si>
  <si>
    <t>MIR548N (1.4)</t>
  </si>
  <si>
    <t>EFNA1 (1.4)</t>
  </si>
  <si>
    <t>TMPRSS3 (1.5)</t>
  </si>
  <si>
    <t>ENSG00000231175 (1.5)</t>
  </si>
  <si>
    <t>TCF20 (1.5)</t>
  </si>
  <si>
    <t>GIPC1 (1.6)</t>
  </si>
  <si>
    <t>ENSG00000248391 (1.6)</t>
  </si>
  <si>
    <t>TUFT1 (1.6)</t>
  </si>
  <si>
    <t>EGR1 (1.6)</t>
  </si>
  <si>
    <t>ERBB3 (1.7)</t>
  </si>
  <si>
    <t>ENSG00000251455 (1.7)</t>
  </si>
  <si>
    <t>TAX1BP1 (1.8)</t>
  </si>
  <si>
    <t>MUC1 (1.8)</t>
  </si>
  <si>
    <t>DNAJB1 (2.0)</t>
  </si>
  <si>
    <t>C12orf56 (2.5)</t>
  </si>
  <si>
    <t>Esophagus</t>
  </si>
  <si>
    <t>A03.556.875.500</t>
  </si>
  <si>
    <t>TUFT1 (2.7)</t>
  </si>
  <si>
    <t>ENSG00000236340 (2.7)</t>
  </si>
  <si>
    <t>ENSG00000231171 (2.7)</t>
  </si>
  <si>
    <t>KIAA1328 (2.7)</t>
  </si>
  <si>
    <t>ENSG00000258616 (2.8)</t>
  </si>
  <si>
    <t>CYP27C1 (2.8)</t>
  </si>
  <si>
    <t>ZNF570 (3.0)</t>
  </si>
  <si>
    <t>ZC3H10 (3.2)</t>
  </si>
  <si>
    <t>DIAPH3-AS1 (3.4)</t>
  </si>
  <si>
    <t>ENSG00000231421 (3.4)</t>
  </si>
  <si>
    <t>ENSG00000248908 (3.6)</t>
  </si>
  <si>
    <t>METTL1 (3.7)</t>
  </si>
  <si>
    <t>ENSG00000248176 (3.8)</t>
  </si>
  <si>
    <t>CYP7B1 (3.8)</t>
  </si>
  <si>
    <t>FAM83C (4.4)</t>
  </si>
  <si>
    <t>C12orf56 (4.4)</t>
  </si>
  <si>
    <t>ENSG00000258804 (4.4)</t>
  </si>
  <si>
    <t>EIF2B5 (4.5)</t>
  </si>
  <si>
    <t>ZNF408 (4.6)</t>
  </si>
  <si>
    <t>ENSG00000231971 (5.4)</t>
  </si>
  <si>
    <t>Tongue</t>
  </si>
  <si>
    <t>A14.549.885</t>
  </si>
  <si>
    <t>KLC4 (1.5)</t>
  </si>
  <si>
    <t>PLCB4 (1.5)</t>
  </si>
  <si>
    <t>PRKAB1 (1.6)</t>
  </si>
  <si>
    <t>TM9SF3 (1.6)</t>
  </si>
  <si>
    <t>OVOL2 (1.6)</t>
  </si>
  <si>
    <t>PCCA (1.7)</t>
  </si>
  <si>
    <t>PLEK2 (1.8)</t>
  </si>
  <si>
    <t>GRM8 (1.9)</t>
  </si>
  <si>
    <t>SP5 (1.9)</t>
  </si>
  <si>
    <t>MARVELD3 (2.0)</t>
  </si>
  <si>
    <t>LINC00238 (2.3)</t>
  </si>
  <si>
    <t>ENSG00000221724 (2.5)</t>
  </si>
  <si>
    <t>SLC39A5 (2.5)</t>
  </si>
  <si>
    <t>CLCN2 (2.7)</t>
  </si>
  <si>
    <t>HHLA2 (3.0)</t>
  </si>
  <si>
    <t>DDC (3.1)</t>
  </si>
  <si>
    <t>OLFM4 (3.1)</t>
  </si>
  <si>
    <t>NR1I2 (3.1)</t>
  </si>
  <si>
    <t>SI (3.2)</t>
  </si>
  <si>
    <t>Intestines</t>
  </si>
  <si>
    <t>A03.556.124</t>
  </si>
  <si>
    <t>CD46 (1.5)</t>
  </si>
  <si>
    <t>ERBB3 (1.6)</t>
  </si>
  <si>
    <t>PLCB4 (1.7)</t>
  </si>
  <si>
    <t>PRKAB1 (1.7)</t>
  </si>
  <si>
    <t>PCCA (1.8)</t>
  </si>
  <si>
    <t>ENSG00000221724 (2.0)</t>
  </si>
  <si>
    <t>LINC00238 (2.1)</t>
  </si>
  <si>
    <t>SLC39A5 (2.2)</t>
  </si>
  <si>
    <t>SP5 (2.2)</t>
  </si>
  <si>
    <t>GRM8 (2.3)</t>
  </si>
  <si>
    <t>CLCN2 (2.3)</t>
  </si>
  <si>
    <t>HHLA2 (2.4)</t>
  </si>
  <si>
    <t>SI (2.5)</t>
  </si>
  <si>
    <t>DDC (2.9)</t>
  </si>
  <si>
    <t>OLFM4 (3.0)</t>
  </si>
  <si>
    <t>NR1I2 (3.0)</t>
  </si>
  <si>
    <t>Colon</t>
  </si>
  <si>
    <t>A03.556.249.249.356</t>
  </si>
  <si>
    <t>EFNA1 (1.5)</t>
  </si>
  <si>
    <t>LINC00238 (2.0)</t>
  </si>
  <si>
    <t>ENSG00000221724 (2.1)</t>
  </si>
  <si>
    <t>GRM8 (2.2)</t>
  </si>
  <si>
    <t>Intestine  Large</t>
  </si>
  <si>
    <t>A03.556.249.249</t>
  </si>
  <si>
    <t>PLCB4 (1.6)</t>
  </si>
  <si>
    <t>MARVELD3 (1.6)</t>
  </si>
  <si>
    <t>GRM8 (2.1)</t>
  </si>
  <si>
    <t>SP5 (2.1)</t>
  </si>
  <si>
    <t>SLC39A5 (2.3)</t>
  </si>
  <si>
    <t>SI (2.6)</t>
  </si>
  <si>
    <t>Lower Gastrointestinal Tract</t>
  </si>
  <si>
    <t>A03.556.249</t>
  </si>
  <si>
    <t>TBCA (1.5)</t>
  </si>
  <si>
    <t>SP5 (1.5)</t>
  </si>
  <si>
    <t>TMEM214 (1.5)</t>
  </si>
  <si>
    <t>FAM109B (1.5)</t>
  </si>
  <si>
    <t>TNN (1.5)</t>
  </si>
  <si>
    <t>PAN2 (1.6)</t>
  </si>
  <si>
    <t>FOXP2 (1.6)</t>
  </si>
  <si>
    <t>HP1BP3 (1.7)</t>
  </si>
  <si>
    <t>EMILIN1 (1.8)</t>
  </si>
  <si>
    <t>MYL6 (1.8)</t>
  </si>
  <si>
    <t>CD34 (1.8)</t>
  </si>
  <si>
    <t>MYO1C (1.9)</t>
  </si>
  <si>
    <t>LPP (1.9)</t>
  </si>
  <si>
    <t>ENSG00000251455 (2.0)</t>
  </si>
  <si>
    <t>EGR1 (2.2)</t>
  </si>
  <si>
    <t>TMPRSS3 (2.2)</t>
  </si>
  <si>
    <t>MUC1 (2.3)</t>
  </si>
  <si>
    <t>ISL1 (3.1)</t>
  </si>
  <si>
    <t>A03.556.875.875</t>
  </si>
  <si>
    <t>GRM8 (1.6)</t>
  </si>
  <si>
    <t>ENSG00000234721 (1.6)</t>
  </si>
  <si>
    <t>EGR1 (1.8)</t>
  </si>
  <si>
    <t>ENSG00000254839 (1.8)</t>
  </si>
  <si>
    <t>ENSG00000245849 (1.8)</t>
  </si>
  <si>
    <t>ENSG00000226497 (1.9)</t>
  </si>
  <si>
    <t>MIR548N (2.1)</t>
  </si>
  <si>
    <t>ENSG00000251455 (2.4)</t>
  </si>
  <si>
    <t>SLC39A5 (2.6)</t>
  </si>
  <si>
    <t>DDC (2.7)</t>
  </si>
  <si>
    <t>CLCN2 (2.8)</t>
  </si>
  <si>
    <t>ENSG00000221724 (3.0)</t>
  </si>
  <si>
    <t>OLFM4 (3.2)</t>
  </si>
  <si>
    <t>NR1I2 (3.4)</t>
  </si>
  <si>
    <t>Rectum</t>
  </si>
  <si>
    <t>A03.556.124.526.767</t>
  </si>
  <si>
    <t>ZFPM2 (1.1)</t>
  </si>
  <si>
    <t>GTPBP10 (1.2)</t>
  </si>
  <si>
    <t>C9orf64 (1.2)</t>
  </si>
  <si>
    <t>NFIB (1.2)</t>
  </si>
  <si>
    <t>EMILIN1 (1.2)</t>
  </si>
  <si>
    <t>AUTS2 (1.3)</t>
  </si>
  <si>
    <t>SORCS2 (1.3)</t>
  </si>
  <si>
    <t>SMARCC2 (1.3)</t>
  </si>
  <si>
    <t>ATP6AP1L (1.3)</t>
  </si>
  <si>
    <t>ENSG00000245849 (1.3)</t>
  </si>
  <si>
    <t>CD34 (1.4)</t>
  </si>
  <si>
    <t>CTDSP2 (1.4)</t>
  </si>
  <si>
    <t>SLC9A11 (1.4)</t>
  </si>
  <si>
    <t>MPPED2 (1.4)</t>
  </si>
  <si>
    <t>THBS3 (1.5)</t>
  </si>
  <si>
    <t>FREM1 (1.5)</t>
  </si>
  <si>
    <t>GLI3 (1.6)</t>
  </si>
  <si>
    <t>AVIL (1.7)</t>
  </si>
  <si>
    <t>HP (1.9)</t>
  </si>
  <si>
    <t>Serous Membrane</t>
  </si>
  <si>
    <t>A10.615.789</t>
  </si>
  <si>
    <t>MAPK13 (2.6)</t>
  </si>
  <si>
    <t>ZDHHC5 (2.7)</t>
  </si>
  <si>
    <t>YWHAZ (2.7)</t>
  </si>
  <si>
    <t>ZNF770 (2.7)</t>
  </si>
  <si>
    <t>NLRX1 (2.7)</t>
  </si>
  <si>
    <t>LYNX1 (2.7)</t>
  </si>
  <si>
    <t>ENSG00000249971 (2.8)</t>
  </si>
  <si>
    <t>FAM160A1 (2.9)</t>
  </si>
  <si>
    <t>CDH3 (2.9)</t>
  </si>
  <si>
    <t>ENSG00000251603 (3.0)</t>
  </si>
  <si>
    <t>SEMA3F (3.0)</t>
  </si>
  <si>
    <t>GDPD3 (3.3)</t>
  </si>
  <si>
    <t>C12orf56 (3.5)</t>
  </si>
  <si>
    <t>HTR3A (4.2)</t>
  </si>
  <si>
    <t>ENSG00000259149 (4.2)</t>
  </si>
  <si>
    <t>ENSG00000199313 (4.4)</t>
  </si>
  <si>
    <t>LY6D (4.6)</t>
  </si>
  <si>
    <t>FAM83C (5.4)</t>
  </si>
  <si>
    <t>ENSG00000231971 (5.5)</t>
  </si>
  <si>
    <t>Periodontium</t>
  </si>
  <si>
    <t>A14.549.167.646</t>
  </si>
  <si>
    <t>PHLPP2 (2.2)</t>
  </si>
  <si>
    <t>TM9SF3 (2.2)</t>
  </si>
  <si>
    <t>C5orf30 (2.3)</t>
  </si>
  <si>
    <t>PCCA (2.3)</t>
  </si>
  <si>
    <t>OVOL2 (2.3)</t>
  </si>
  <si>
    <t>TMEM44 (2.4)</t>
  </si>
  <si>
    <t>PLEK2 (2.4)</t>
  </si>
  <si>
    <t>FAAH (2.6)</t>
  </si>
  <si>
    <t>LGR4 (2.8)</t>
  </si>
  <si>
    <t>OLFM4 (3.6)</t>
  </si>
  <si>
    <t>MARVELD3 (3.9)</t>
  </si>
  <si>
    <t>NR1I2 (4.0)</t>
  </si>
  <si>
    <t>DDC (4.1)</t>
  </si>
  <si>
    <t>SLC39A5 (4.2)</t>
  </si>
  <si>
    <t>ENSG00000221724 (4.5)</t>
  </si>
  <si>
    <t>LINC00238 (4.9)</t>
  </si>
  <si>
    <t>CLCN2 (5.2)</t>
  </si>
  <si>
    <t>SI (6.5)</t>
  </si>
  <si>
    <t>HHLA2 (6.5)</t>
  </si>
  <si>
    <t>Intestinal Mucosa</t>
  </si>
  <si>
    <t>A03.556.124.369</t>
  </si>
  <si>
    <t>RPAP3 (2.2)</t>
  </si>
  <si>
    <t>PKN2 (2.2)</t>
  </si>
  <si>
    <t>SAMD12 (2.2)</t>
  </si>
  <si>
    <t>PIGL (2.2)</t>
  </si>
  <si>
    <t>C4orf36 (2.3)</t>
  </si>
  <si>
    <t>CDC23 (2.3)</t>
  </si>
  <si>
    <t>ENSG00000249862 (2.3)</t>
  </si>
  <si>
    <t>MCM4 (2.3)</t>
  </si>
  <si>
    <t>ANKRD36 (2.4)</t>
  </si>
  <si>
    <t>CDC25C (2.5)</t>
  </si>
  <si>
    <t>CASC5 (2.5)</t>
  </si>
  <si>
    <t>CENPM (2.5)</t>
  </si>
  <si>
    <t>PLEK2 (2.5)</t>
  </si>
  <si>
    <t>DARS2 (2.6)</t>
  </si>
  <si>
    <t>ADORA2B (2.8)</t>
  </si>
  <si>
    <t>NHP2L1 (2.8)</t>
  </si>
  <si>
    <t>KIAA1524 (3.0)</t>
  </si>
  <si>
    <t>PCDH7 (4.1)</t>
  </si>
  <si>
    <t>NF1 (4.3)</t>
  </si>
  <si>
    <t>Endocrine Cells</t>
  </si>
  <si>
    <t>Enteroendocrine Cells</t>
  </si>
  <si>
    <t>A11.382.625</t>
  </si>
  <si>
    <t>Glucagon Secreting Cells</t>
  </si>
  <si>
    <t>A11.436.294.064</t>
  </si>
  <si>
    <t>TMX2 (1.7)</t>
  </si>
  <si>
    <t>CENPM (1.7)</t>
  </si>
  <si>
    <t>CENPL (1.7)</t>
  </si>
  <si>
    <t>GAD1 (1.7)</t>
  </si>
  <si>
    <t>CDC25C (1.8)</t>
  </si>
  <si>
    <t>C4orf36 (1.8)</t>
  </si>
  <si>
    <t>C5orf24 (1.8)</t>
  </si>
  <si>
    <t>PIGL (1.8)</t>
  </si>
  <si>
    <t>DARS2 (1.9)</t>
  </si>
  <si>
    <t>CDC23 (1.9)</t>
  </si>
  <si>
    <t>PLEK2 (1.9)</t>
  </si>
  <si>
    <t>PNO1 (1.9)</t>
  </si>
  <si>
    <t>NHP2L1 (1.9)</t>
  </si>
  <si>
    <t>ENSG00000249862 (2.0)</t>
  </si>
  <si>
    <t>HMGA2 (2.0)</t>
  </si>
  <si>
    <t>ADORA2B (2.0)</t>
  </si>
  <si>
    <t>RPAP3 (2.1)</t>
  </si>
  <si>
    <t>KIAA1524 (2.2)</t>
  </si>
  <si>
    <t>NF1 (3.4)</t>
  </si>
  <si>
    <t>PCDH7 (3.4)</t>
  </si>
  <si>
    <t>Islets of Langerhans</t>
  </si>
  <si>
    <t>A03.734.414</t>
  </si>
  <si>
    <t>WNK1 (2.2)</t>
  </si>
  <si>
    <t>FAM160A1 (2.4)</t>
  </si>
  <si>
    <t>BAIAP2 (2.4)</t>
  </si>
  <si>
    <t>YWHAZ (2.5)</t>
  </si>
  <si>
    <t>SOX7 (2.6)</t>
  </si>
  <si>
    <t>LYNX1 (2.6)</t>
  </si>
  <si>
    <t>FOXP2 (2.7)</t>
  </si>
  <si>
    <t>ZDHHC5 (2.8)</t>
  </si>
  <si>
    <t>SEMA3F (2.8)</t>
  </si>
  <si>
    <t>PLEKHA5 (2.8)</t>
  </si>
  <si>
    <t>C12orf56 (2.9)</t>
  </si>
  <si>
    <t>NLRX1 (3.1)</t>
  </si>
  <si>
    <t>C15orf62 (3.2)</t>
  </si>
  <si>
    <t>IL20RB (3.6)</t>
  </si>
  <si>
    <t>GDPD3 (3.8)</t>
  </si>
  <si>
    <t>DNAJB1 (4.0)</t>
  </si>
  <si>
    <t>FAM83C (4.3)</t>
  </si>
  <si>
    <t>Mouth Mucosa</t>
  </si>
  <si>
    <t>A10.615.550.599</t>
  </si>
  <si>
    <t>ENSG00000225063 (2.1)</t>
  </si>
  <si>
    <t>ARPC5L (2.2)</t>
  </si>
  <si>
    <t>PTPN21 (2.3)</t>
  </si>
  <si>
    <t>RUSC1-AS1 (2.4)</t>
  </si>
  <si>
    <t>SH2D5 (2.5)</t>
  </si>
  <si>
    <t>C15orf62 (2.5)</t>
  </si>
  <si>
    <t>HTR3A (2.5)</t>
  </si>
  <si>
    <t>GDPD3 (2.5)</t>
  </si>
  <si>
    <t>ISL1 (2.5)</t>
  </si>
  <si>
    <t>PEX6 (2.6)</t>
  </si>
  <si>
    <t>DNAJB1 (2.7)</t>
  </si>
  <si>
    <t>FAM83C (2.7)</t>
  </si>
  <si>
    <t>C4orf36 (2.8)</t>
  </si>
  <si>
    <t>FBXO27 (2.8)</t>
  </si>
  <si>
    <t>CDH3 (3.0)</t>
  </si>
  <si>
    <t>CYP27B1 (3.0)</t>
  </si>
  <si>
    <t>IL20RB (3.5)</t>
  </si>
  <si>
    <t>NLRX1 (3.5)</t>
  </si>
  <si>
    <t>FAM160A1 (3.6)</t>
  </si>
  <si>
    <t>Keratinocytes</t>
  </si>
  <si>
    <t>A11.436.397</t>
  </si>
  <si>
    <t>MFHAS1 (1.7)</t>
  </si>
  <si>
    <t>LAMA1 (1.7)</t>
  </si>
  <si>
    <t>SP5 (1.7)</t>
  </si>
  <si>
    <t>GRM8 (1.8)</t>
  </si>
  <si>
    <t>FAAH (1.8)</t>
  </si>
  <si>
    <t>MARVELD3 (1.8)</t>
  </si>
  <si>
    <t>GDPD3 (1.8)</t>
  </si>
  <si>
    <t>EFNA1 (2.0)</t>
  </si>
  <si>
    <t>ENSG00000253510 (2.0)</t>
  </si>
  <si>
    <t>DDC (2.5)</t>
  </si>
  <si>
    <t>OLFM4 (2.7)</t>
  </si>
  <si>
    <t>ENSG00000254839 (2.7)</t>
  </si>
  <si>
    <t>SLC39A5 (3.3)</t>
  </si>
  <si>
    <t>NR1I2 (3.7)</t>
  </si>
  <si>
    <t>CLCN2 (4.0)</t>
  </si>
  <si>
    <t>HHLA2 (4.2)</t>
  </si>
  <si>
    <t>ENSG00000221724 (4.2)</t>
  </si>
  <si>
    <t>Colon  Sigmoid</t>
  </si>
  <si>
    <t>A03.556.249.249.356.668</t>
  </si>
  <si>
    <t>DDC (1.2)</t>
  </si>
  <si>
    <t>ENSG00000255020 (1.2)</t>
  </si>
  <si>
    <t>TSPAN31 (1.2)</t>
  </si>
  <si>
    <t>ENSG00000254556 (1.2)</t>
  </si>
  <si>
    <t>PKN2 (1.2)</t>
  </si>
  <si>
    <t>CD46 (1.2)</t>
  </si>
  <si>
    <t>ENSG00000250610 (1.3)</t>
  </si>
  <si>
    <t>TM9SF3 (1.3)</t>
  </si>
  <si>
    <t>PDGFD (1.3)</t>
  </si>
  <si>
    <t>MUC1 (1.5)</t>
  </si>
  <si>
    <t>ISL1 (1.6)</t>
  </si>
  <si>
    <t>TMPRSS3 (1.7)</t>
  </si>
  <si>
    <t>OLFM4 (1.9)</t>
  </si>
  <si>
    <t>TDH (2.0)</t>
  </si>
  <si>
    <t>PKHD1 (2.0)</t>
  </si>
  <si>
    <t>CHST4 (2.3)</t>
  </si>
  <si>
    <t>PM20D1 (2.4)</t>
  </si>
  <si>
    <t>C8orf12 (2.5)</t>
  </si>
  <si>
    <t>A03.734</t>
  </si>
  <si>
    <t>ANKRD45 (1.3)</t>
  </si>
  <si>
    <t>SSR2 (1.3)</t>
  </si>
  <si>
    <t>RCN2 (1.4)</t>
  </si>
  <si>
    <t>TMPRSS3 (1.4)</t>
  </si>
  <si>
    <t>NME5 (1.4)</t>
  </si>
  <si>
    <t>PRKAB1 (1.5)</t>
  </si>
  <si>
    <t>MYLIP (1.6)</t>
  </si>
  <si>
    <t>MUC1 (1.6)</t>
  </si>
  <si>
    <t>TSHZ3 (1.6)</t>
  </si>
  <si>
    <t>ZNF618 (1.7)</t>
  </si>
  <si>
    <t>C6orf165 (1.7)</t>
  </si>
  <si>
    <t>MOXD1 (1.7)</t>
  </si>
  <si>
    <t>ANO4 (1.7)</t>
  </si>
  <si>
    <t>FAM120B (1.7)</t>
  </si>
  <si>
    <t>ENSG00000205873 (1.7)</t>
  </si>
  <si>
    <t>PTK7 (1.9)</t>
  </si>
  <si>
    <t>FREM1 (2.0)</t>
  </si>
  <si>
    <t>MPPED2 (2.1)</t>
  </si>
  <si>
    <t>ANAPC4 (4.4)</t>
  </si>
  <si>
    <t>Genitalia</t>
  </si>
  <si>
    <t>Endometrium</t>
  </si>
  <si>
    <t>A05.360.319.679.490</t>
  </si>
  <si>
    <t>LPXN (1.5)</t>
  </si>
  <si>
    <t>EVI2B (1.5)</t>
  </si>
  <si>
    <t>EMB (1.5)</t>
  </si>
  <si>
    <t>ENSG00000239213 (1.6)</t>
  </si>
  <si>
    <t>CREB1 (1.6)</t>
  </si>
  <si>
    <t>PCDH17 (1.6)</t>
  </si>
  <si>
    <t>TMPO (1.6)</t>
  </si>
  <si>
    <t>ARHGAP19 (1.6)</t>
  </si>
  <si>
    <t>PTPRJ (1.7)</t>
  </si>
  <si>
    <t>KIF17 (1.7)</t>
  </si>
  <si>
    <t>SGPP1 (1.7)</t>
  </si>
  <si>
    <t>WDR89 (1.9)</t>
  </si>
  <si>
    <t>SNX5 (1.9)</t>
  </si>
  <si>
    <t>TBC1D5 (1.9)</t>
  </si>
  <si>
    <t>MFHAS1 (2.0)</t>
  </si>
  <si>
    <t>CD4 (2.1)</t>
  </si>
  <si>
    <t>BIRC6 (2.3)</t>
  </si>
  <si>
    <t>IKZF1 (2.5)</t>
  </si>
  <si>
    <t>ZAP70 (2.8)</t>
  </si>
  <si>
    <t>BLK (2.9)</t>
  </si>
  <si>
    <t>Immune System</t>
  </si>
  <si>
    <t>Hemic and Immune Systems</t>
  </si>
  <si>
    <t>Spleen</t>
  </si>
  <si>
    <t>A15.382.520.604.700</t>
  </si>
  <si>
    <t>TAX1BP1 (1.9)</t>
  </si>
  <si>
    <t>SLC44A2 (1.9)</t>
  </si>
  <si>
    <t>ARFGAP2 (2.0)</t>
  </si>
  <si>
    <t>CHL1 (2.0)</t>
  </si>
  <si>
    <t>IST1 (2.0)</t>
  </si>
  <si>
    <t>WWP2 (2.0)</t>
  </si>
  <si>
    <t>FRAT1 (2.1)</t>
  </si>
  <si>
    <t>OVOL2 (2.1)</t>
  </si>
  <si>
    <t>CYP27C1 (2.2)</t>
  </si>
  <si>
    <t>VPS37B (2.2)</t>
  </si>
  <si>
    <t>OLFM4 (2.2)</t>
  </si>
  <si>
    <t>SLC35C1 (2.2)</t>
  </si>
  <si>
    <t>DNAJC3-AS1 (2.3)</t>
  </si>
  <si>
    <t>ENSG00000226124 (2.3)</t>
  </si>
  <si>
    <t>C15orf62 (3.1)</t>
  </si>
  <si>
    <t>WDPCP (3.2)</t>
  </si>
  <si>
    <t>TFAP2B (3.3)</t>
  </si>
  <si>
    <t>BMP3 (3.5)</t>
  </si>
  <si>
    <t>Skeleton</t>
  </si>
  <si>
    <t>Musculoskeletal System</t>
  </si>
  <si>
    <t>Bones of Lower Extremity</t>
  </si>
  <si>
    <t>A02.835.232.043</t>
  </si>
  <si>
    <t>DNAJC17 (2.0)</t>
  </si>
  <si>
    <t>SLC44A2 (2.0)</t>
  </si>
  <si>
    <t>WWP2 (2.1)</t>
  </si>
  <si>
    <t>CHL1 (2.1)</t>
  </si>
  <si>
    <t>ARFGAP2 (2.1)</t>
  </si>
  <si>
    <t>IST1 (2.1)</t>
  </si>
  <si>
    <t>SLC35C1 (2.3)</t>
  </si>
  <si>
    <t>VPS37B (2.3)</t>
  </si>
  <si>
    <t>DNAJC3-AS1 (2.4)</t>
  </si>
  <si>
    <t>MUC1 (2.4)</t>
  </si>
  <si>
    <t>WDPCP (3.3)</t>
  </si>
  <si>
    <t>TFAP2B (3.4)</t>
  </si>
  <si>
    <t>BMP3 (3.6)</t>
  </si>
  <si>
    <t>Foot Bones</t>
  </si>
  <si>
    <t>A02.835.232.043.300</t>
  </si>
  <si>
    <t>Tarsal Bones</t>
  </si>
  <si>
    <t>A02.835.232.043.300.710</t>
  </si>
  <si>
    <t>ENSG00000251603 (2.1)</t>
  </si>
  <si>
    <t>DNAJC17 (2.1)</t>
  </si>
  <si>
    <t>PTPN13 (2.1)</t>
  </si>
  <si>
    <t>IST1 (2.2)</t>
  </si>
  <si>
    <t>MARVELD3 (2.2)</t>
  </si>
  <si>
    <t>CHL1 (2.2)</t>
  </si>
  <si>
    <t>WWP2 (2.2)</t>
  </si>
  <si>
    <t>CYP27C1 (2.4)</t>
  </si>
  <si>
    <t>OLFM4 (2.4)</t>
  </si>
  <si>
    <t>SLC35C1 (2.5)</t>
  </si>
  <si>
    <t>DNAJC3-AS1 (2.5)</t>
  </si>
  <si>
    <t>ENSG00000226124 (2.5)</t>
  </si>
  <si>
    <t>MUC1 (2.6)</t>
  </si>
  <si>
    <t>C15orf62 (3.4)</t>
  </si>
  <si>
    <t>WDPCP (3.5)</t>
  </si>
  <si>
    <t>TFAP2B (3.5)</t>
  </si>
  <si>
    <t>BMP3 (3.8)</t>
  </si>
  <si>
    <t>Eye</t>
  </si>
  <si>
    <t>Sense Organs</t>
  </si>
  <si>
    <t>Anterior Eye Segment</t>
  </si>
  <si>
    <t>A09.371.060</t>
  </si>
  <si>
    <t>EGR1 (2.5)</t>
  </si>
  <si>
    <t>A4GALT (2.6)</t>
  </si>
  <si>
    <t>ENSG00000248529 (2.6)</t>
  </si>
  <si>
    <t>GBX2 (2.6)</t>
  </si>
  <si>
    <t>HS6ST3 (2.6)</t>
  </si>
  <si>
    <t>ENSG00000207342 (2.6)</t>
  </si>
  <si>
    <t>RARB (2.7)</t>
  </si>
  <si>
    <t>CCDC134 (2.7)</t>
  </si>
  <si>
    <t>VWA5B2 (2.7)</t>
  </si>
  <si>
    <t>FAM57B (2.7)</t>
  </si>
  <si>
    <t>SPRYD5 (2.8)</t>
  </si>
  <si>
    <t>PLA2G4F (2.9)</t>
  </si>
  <si>
    <t>ZC3H7B (2.9)</t>
  </si>
  <si>
    <t>BBC3 (3.0)</t>
  </si>
  <si>
    <t>ENSG00000224911 (3.3)</t>
  </si>
  <si>
    <t>ENSG00000237978 (3.4)</t>
  </si>
  <si>
    <t>C6orf163 (3.5)</t>
  </si>
  <si>
    <t>KIAA1328 (3.8)</t>
  </si>
  <si>
    <t>ZNF259P1 (3.9)</t>
  </si>
  <si>
    <t>ENSG00000229896 (4.6)</t>
  </si>
  <si>
    <t>Salivary Glands</t>
  </si>
  <si>
    <t>A03.556.500.760</t>
  </si>
  <si>
    <t>PTPN13 (2.2)</t>
  </si>
  <si>
    <t>OVOL2 (2.4)</t>
  </si>
  <si>
    <t>OLFM4 (2.5)</t>
  </si>
  <si>
    <t>DNAJC3-AS1 (2.6)</t>
  </si>
  <si>
    <t>TFAP2B (3.6)</t>
  </si>
  <si>
    <t>BMP3 (3.9)</t>
  </si>
  <si>
    <t>Conjunctiva</t>
  </si>
  <si>
    <t>A09.371.337.168</t>
  </si>
  <si>
    <t>Eyelids</t>
  </si>
  <si>
    <t>A09.371.337</t>
  </si>
  <si>
    <t>BMP3 (2.2)</t>
  </si>
  <si>
    <t>UPF1 (2.3)</t>
  </si>
  <si>
    <t>PLEKHA5 (2.3)</t>
  </si>
  <si>
    <t>LY6D (2.3)</t>
  </si>
  <si>
    <t>SYNE2 (2.3)</t>
  </si>
  <si>
    <t>ENSG00000205873 (2.4)</t>
  </si>
  <si>
    <t>IFT57 (2.4)</t>
  </si>
  <si>
    <t>CC2D2A (2.5)</t>
  </si>
  <si>
    <t>SLC9A11 (2.5)</t>
  </si>
  <si>
    <t>CHST4 (2.7)</t>
  </si>
  <si>
    <t>SP8 (2.8)</t>
  </si>
  <si>
    <t>C7orf63 (2.8)</t>
  </si>
  <si>
    <t>SAMD12 (2.9)</t>
  </si>
  <si>
    <t>ANKRD45 (3.0)</t>
  </si>
  <si>
    <t>CCDC60 (3.3)</t>
  </si>
  <si>
    <t>C6orf165 (3.3)</t>
  </si>
  <si>
    <t>WDR38 (3.8)</t>
  </si>
  <si>
    <t>AGBL2 (3.9)</t>
  </si>
  <si>
    <t>PIH1D2 (4.0)</t>
  </si>
  <si>
    <t>Epithelium</t>
  </si>
  <si>
    <t>A10.272</t>
  </si>
  <si>
    <t>CAMKMT (1.8)</t>
  </si>
  <si>
    <t>EIF5 (1.9)</t>
  </si>
  <si>
    <t>C11orf94 (1.9)</t>
  </si>
  <si>
    <t>FAM101B (1.9)</t>
  </si>
  <si>
    <t>YPEL3 (1.9)</t>
  </si>
  <si>
    <t>PPP3R1 (1.9)</t>
  </si>
  <si>
    <t>PLCL2 (1.9)</t>
  </si>
  <si>
    <t>FMNL1 (2.0)</t>
  </si>
  <si>
    <t>C1orf86 (2.0)</t>
  </si>
  <si>
    <t>ENSG00000234721 (2.0)</t>
  </si>
  <si>
    <t>FAM83C-AS1 (2.0)</t>
  </si>
  <si>
    <t>USP15 (2.1)</t>
  </si>
  <si>
    <t>ST3GAL2 (2.1)</t>
  </si>
  <si>
    <t>FRAT1 (2.2)</t>
  </si>
  <si>
    <t>WNK1 (2.3)</t>
  </si>
  <si>
    <t>PA2G4 (2.4)</t>
  </si>
  <si>
    <t>YY1AP1 (2.6)</t>
  </si>
  <si>
    <t>SNCA (2.7)</t>
  </si>
  <si>
    <t>TMCC2 (3.7)</t>
  </si>
  <si>
    <t>CR1L (3.7)</t>
  </si>
  <si>
    <t>Blood</t>
  </si>
  <si>
    <t>Fetal Blood</t>
  </si>
  <si>
    <t>A15.145.300</t>
  </si>
  <si>
    <t>GCHFR (1.5)</t>
  </si>
  <si>
    <t>SLC35C1 (1.6)</t>
  </si>
  <si>
    <t>SAR1B (1.6)</t>
  </si>
  <si>
    <t>PKLR (1.6)</t>
  </si>
  <si>
    <t>PLEK2 (1.7)</t>
  </si>
  <si>
    <t>LGR4 (1.7)</t>
  </si>
  <si>
    <t>PCBP2 (1.7)</t>
  </si>
  <si>
    <t>CLCN2 (2.2)</t>
  </si>
  <si>
    <t>GDPD3 (2.3)</t>
  </si>
  <si>
    <t>ENSG00000221724 (3.3)</t>
  </si>
  <si>
    <t>OLFM4 (3.7)</t>
  </si>
  <si>
    <t>KHK (3.9)</t>
  </si>
  <si>
    <t>DDC (4.5)</t>
  </si>
  <si>
    <t>HHLA2 (4.7)</t>
  </si>
  <si>
    <t>GBA3 (5.1)</t>
  </si>
  <si>
    <t>SI (7.8)</t>
  </si>
  <si>
    <t>C10orf112 (9.5)</t>
  </si>
  <si>
    <t>Ileum</t>
  </si>
  <si>
    <t>A03.556.249.124</t>
  </si>
  <si>
    <t>EGR1 (1.3)</t>
  </si>
  <si>
    <t>ENSG00000254839 (1.3)</t>
  </si>
  <si>
    <t>PTMAP3 (1.3)</t>
  </si>
  <si>
    <t>CLK2 (1.4)</t>
  </si>
  <si>
    <t>CENPW (1.4)</t>
  </si>
  <si>
    <t>ENSG00000248391 (1.5)</t>
  </si>
  <si>
    <t>ENSG00000250427 (1.5)</t>
  </si>
  <si>
    <t>STAG1 (1.5)</t>
  </si>
  <si>
    <t>EFNA1 (1.6)</t>
  </si>
  <si>
    <t>ENSG00000251455 (1.6)</t>
  </si>
  <si>
    <t>KIAA0907 (1.6)</t>
  </si>
  <si>
    <t>ENSG00000245849 (1.6)</t>
  </si>
  <si>
    <t>ENSG00000250780 (1.6)</t>
  </si>
  <si>
    <t>LY6D (1.9)</t>
  </si>
  <si>
    <t>HP1BP3 (1.9)</t>
  </si>
  <si>
    <t>MIR548N (1.9)</t>
  </si>
  <si>
    <t>TMPRSS3 (2.0)</t>
  </si>
  <si>
    <t>CDH3 (2.1)</t>
  </si>
  <si>
    <t>Cervix Uteri</t>
  </si>
  <si>
    <t>A05.360.319.679.256</t>
  </si>
  <si>
    <t>HP1BP3 (1.2)</t>
  </si>
  <si>
    <t>PRKAB1 (1.2)</t>
  </si>
  <si>
    <t>TMPRSS3 (1.3)</t>
  </si>
  <si>
    <t>MIR548N (1.3)</t>
  </si>
  <si>
    <t>MYLIP (1.3)</t>
  </si>
  <si>
    <t>C6orf165 (1.3)</t>
  </si>
  <si>
    <t>EMILIN1 (1.3)</t>
  </si>
  <si>
    <t>MUC1 (1.4)</t>
  </si>
  <si>
    <t>ZNF618 (1.4)</t>
  </si>
  <si>
    <t>ENSG00000250610 (1.4)</t>
  </si>
  <si>
    <t>TSHZ3 (1.4)</t>
  </si>
  <si>
    <t>PTK7 (1.5)</t>
  </si>
  <si>
    <t>ENSG00000205873 (1.5)</t>
  </si>
  <si>
    <t>MOXD1 (1.5)</t>
  </si>
  <si>
    <t>MPPED2 (1.7)</t>
  </si>
  <si>
    <t>FREM1 (1.8)</t>
  </si>
  <si>
    <t>ANAPC4 (3.0)</t>
  </si>
  <si>
    <t>Uterus</t>
  </si>
  <si>
    <t>A05.360.319.679</t>
  </si>
  <si>
    <t>EGR1 (1.5)</t>
  </si>
  <si>
    <t>PTPRZ1 (1.6)</t>
  </si>
  <si>
    <t>MAL2 (1.6)</t>
  </si>
  <si>
    <t>BCL11A (1.6)</t>
  </si>
  <si>
    <t>SEMA3F (1.8)</t>
  </si>
  <si>
    <t>TCF20 (1.8)</t>
  </si>
  <si>
    <t>ISL1 (1.8)</t>
  </si>
  <si>
    <t>IRX3 (1.8)</t>
  </si>
  <si>
    <t>TUFT1 (1.8)</t>
  </si>
  <si>
    <t>DNAJB1 (1.9)</t>
  </si>
  <si>
    <t>CYP27C1 (2.0)</t>
  </si>
  <si>
    <t>CDH3 (2.3)</t>
  </si>
  <si>
    <t>DAAM1 (2.5)</t>
  </si>
  <si>
    <t>SOX7 (2.5)</t>
  </si>
  <si>
    <t>C12orf56 (2.6)</t>
  </si>
  <si>
    <t>NLRX1 (2.6)</t>
  </si>
  <si>
    <t>IL20RB (3.1)</t>
  </si>
  <si>
    <t>LY6D (3.8)</t>
  </si>
  <si>
    <t>FAM83C (4.1)</t>
  </si>
  <si>
    <t>Vulva</t>
  </si>
  <si>
    <t>A05.360.319.887</t>
  </si>
  <si>
    <t>ENSG00000239569 (2.5)</t>
  </si>
  <si>
    <t>PLCH2 (2.6)</t>
  </si>
  <si>
    <t>SPRYD5 (2.6)</t>
  </si>
  <si>
    <t>ZC3H7B (2.7)</t>
  </si>
  <si>
    <t>PLA2G4F (2.8)</t>
  </si>
  <si>
    <t>HS6ST3 (2.9)</t>
  </si>
  <si>
    <t>CCDC134 (2.9)</t>
  </si>
  <si>
    <t>GBX2 (2.9)</t>
  </si>
  <si>
    <t>BBC3 (3.1)</t>
  </si>
  <si>
    <t>ENSG00000207342 (3.2)</t>
  </si>
  <si>
    <t>ENSG00000224911 (3.4)</t>
  </si>
  <si>
    <t>ENSG00000237978 (3.8)</t>
  </si>
  <si>
    <t>KIAA1328 (4.1)</t>
  </si>
  <si>
    <t>ZNF259P1 (4.4)</t>
  </si>
  <si>
    <t>ENSG00000229896 (5.0)</t>
  </si>
  <si>
    <t>Parotid Gland</t>
  </si>
  <si>
    <t>A03.556.500.760.464</t>
  </si>
  <si>
    <t>QTRT1 (1.6)</t>
  </si>
  <si>
    <t>SI (1.6)</t>
  </si>
  <si>
    <t>ENSG00000226497 (1.7)</t>
  </si>
  <si>
    <t>PLCB4 (1.9)</t>
  </si>
  <si>
    <t>ENSG00000221724 (1.9)</t>
  </si>
  <si>
    <t>PCCA (1.9)</t>
  </si>
  <si>
    <t>CD46 (1.9)</t>
  </si>
  <si>
    <t>GTPBP10 (2.0)</t>
  </si>
  <si>
    <t>SLC39A5 (2.0)</t>
  </si>
  <si>
    <t>KLC4 (2.0)</t>
  </si>
  <si>
    <t>PRKAB1 (2.1)</t>
  </si>
  <si>
    <t>ENSG00000231175 (2.1)</t>
  </si>
  <si>
    <t>MIR548N (2.8)</t>
  </si>
  <si>
    <t>NR1I2 (2.9)</t>
  </si>
  <si>
    <t>OLFM4 (3.3)</t>
  </si>
  <si>
    <t>DDC (3.3)</t>
  </si>
  <si>
    <t>Cecum</t>
  </si>
  <si>
    <t>A03.556.249.249.209</t>
  </si>
  <si>
    <t>GATA4 (1.6)</t>
  </si>
  <si>
    <t>PEX7 (1.6)</t>
  </si>
  <si>
    <t>LCORL (1.6)</t>
  </si>
  <si>
    <t>POLR2H (1.7)</t>
  </si>
  <si>
    <t>C5orf30 (1.7)</t>
  </si>
  <si>
    <t>FDFT1 (1.7)</t>
  </si>
  <si>
    <t>TSFM (1.7)</t>
  </si>
  <si>
    <t>CDC23 (1.8)</t>
  </si>
  <si>
    <t>CTNNAL1 (1.8)</t>
  </si>
  <si>
    <t>EIF2S1 (1.9)</t>
  </si>
  <si>
    <t>TRPC6 (1.9)</t>
  </si>
  <si>
    <t>PSMD2 (2.0)</t>
  </si>
  <si>
    <t>BDNF-AS1 (2.0)</t>
  </si>
  <si>
    <t>FDPS (2.0)</t>
  </si>
  <si>
    <t>TSHZ2 (2.1)</t>
  </si>
  <si>
    <t>C8orf49 (2.2)</t>
  </si>
  <si>
    <t>PLEK2 (2.3)</t>
  </si>
  <si>
    <t>ENSG00000173295 (2.4)</t>
  </si>
  <si>
    <t>HINFP (2.6)</t>
  </si>
  <si>
    <t>WFDC3 (3.4)</t>
  </si>
  <si>
    <t>A11.382</t>
  </si>
  <si>
    <t>FMNL1 (1.9)</t>
  </si>
  <si>
    <t>CTSB (1.9)</t>
  </si>
  <si>
    <t>LYZ (1.9)</t>
  </si>
  <si>
    <t>RIT1 (1.9)</t>
  </si>
  <si>
    <t>LINC00158 (2.0)</t>
  </si>
  <si>
    <t>IL23A (2.0)</t>
  </si>
  <si>
    <t>SLC43A3 (2.1)</t>
  </si>
  <si>
    <t>LPXN (2.1)</t>
  </si>
  <si>
    <t>SLC6A12 (2.3)</t>
  </si>
  <si>
    <t>PMFBP1 (2.5)</t>
  </si>
  <si>
    <t>PIK3AP1 (2.5)</t>
  </si>
  <si>
    <t>CD4 (2.5)</t>
  </si>
  <si>
    <t>C5AR1 (2.6)</t>
  </si>
  <si>
    <t>NAGA (2.7)</t>
  </si>
  <si>
    <t>PTPRJ (2.7)</t>
  </si>
  <si>
    <t>MSR1 (3.2)</t>
  </si>
  <si>
    <t>TFEC (3.5)</t>
  </si>
  <si>
    <t>ENSG00000236700 (4.0)</t>
  </si>
  <si>
    <t>Mononuclear Phagocyte System</t>
  </si>
  <si>
    <t>A15.382.812</t>
  </si>
  <si>
    <t>MOXD1 (1.8)</t>
  </si>
  <si>
    <t>TSHZ2 (1.9)</t>
  </si>
  <si>
    <t>ZNF259P1 (1.9)</t>
  </si>
  <si>
    <t>ARHGAP1 (1.9)</t>
  </si>
  <si>
    <t>CYP7B1 (2.0)</t>
  </si>
  <si>
    <t>ZFP91 (2.0)</t>
  </si>
  <si>
    <t>B3GALTL (2.0)</t>
  </si>
  <si>
    <t>STAT2 (2.1)</t>
  </si>
  <si>
    <t>ENSG00000236263 (2.1)</t>
  </si>
  <si>
    <t>PDGFD (2.3)</t>
  </si>
  <si>
    <t>SMAD7 (2.3)</t>
  </si>
  <si>
    <t>SLC43A3 (2.4)</t>
  </si>
  <si>
    <t>GLI3 (2.5)</t>
  </si>
  <si>
    <t>TBC1D5 (2.5)</t>
  </si>
  <si>
    <t>LAMA1 (2.6)</t>
  </si>
  <si>
    <t>ARHGAP28 (2.6)</t>
  </si>
  <si>
    <t>CYP27C1 (2.7)</t>
  </si>
  <si>
    <t>ENSG00000254102 (2.8)</t>
  </si>
  <si>
    <t>Joints</t>
  </si>
  <si>
    <t>A02.835.583</t>
  </si>
  <si>
    <t>Joint Capsule</t>
  </si>
  <si>
    <t>A02.835.583.443</t>
  </si>
  <si>
    <t>Synovial Membrane</t>
  </si>
  <si>
    <t>A02.835.583.443.800</t>
  </si>
  <si>
    <t>ERI1 (2.0)</t>
  </si>
  <si>
    <t>PIK3AP1 (2.0)</t>
  </si>
  <si>
    <t>PMFBP1 (2.1)</t>
  </si>
  <si>
    <t>RIT1 (2.1)</t>
  </si>
  <si>
    <t>STK32C (2.1)</t>
  </si>
  <si>
    <t>SDCCAG8 (2.2)</t>
  </si>
  <si>
    <t>ATAD2B (2.2)</t>
  </si>
  <si>
    <t>ST3GAL2 (2.2)</t>
  </si>
  <si>
    <t>KLC1 (2.2)</t>
  </si>
  <si>
    <t>CD4 (2.3)</t>
  </si>
  <si>
    <t>EIF5 (2.3)</t>
  </si>
  <si>
    <t>PTPRJ (2.4)</t>
  </si>
  <si>
    <t>KDM2B (2.4)</t>
  </si>
  <si>
    <t>C17orf58 (2.5)</t>
  </si>
  <si>
    <t>NAGA (3.2)</t>
  </si>
  <si>
    <t>LINC00158 (3.2)</t>
  </si>
  <si>
    <t>ENSG00000236700 (4.2)</t>
  </si>
  <si>
    <t>Antigen-Presenting Cells</t>
  </si>
  <si>
    <t>Antigen Presenting Cells</t>
  </si>
  <si>
    <t>A11.066</t>
  </si>
  <si>
    <t>Dendritic Cells</t>
  </si>
  <si>
    <t>A15.382.812.260</t>
  </si>
  <si>
    <t>SYNE2 (3.5)</t>
  </si>
  <si>
    <t>LRRIQ3 (3.5)</t>
  </si>
  <si>
    <t>A4GALT (3.5)</t>
  </si>
  <si>
    <t>NME5 (3.6)</t>
  </si>
  <si>
    <t>MUC1 (3.7)</t>
  </si>
  <si>
    <t>IFT57 (3.7)</t>
  </si>
  <si>
    <t>ENSG00000236502 (3.7)</t>
  </si>
  <si>
    <t>BMP3 (4.0)</t>
  </si>
  <si>
    <t>CC2D2A (4.0)</t>
  </si>
  <si>
    <t>SP8 (4.1)</t>
  </si>
  <si>
    <t>UPF1 (4.1)</t>
  </si>
  <si>
    <t>CHST4 (4.2)</t>
  </si>
  <si>
    <t>C7orf63 (4.3)</t>
  </si>
  <si>
    <t>SAMD12 (4.7)</t>
  </si>
  <si>
    <t>ANKRD45 (5.1)</t>
  </si>
  <si>
    <t>CCDC60 (5.2)</t>
  </si>
  <si>
    <t>C6orf165 (5.9)</t>
  </si>
  <si>
    <t>PIH1D2 (6.4)</t>
  </si>
  <si>
    <t>AGBL2 (6.4)</t>
  </si>
  <si>
    <t>WDR38 (6.4)</t>
  </si>
  <si>
    <t>Nose</t>
  </si>
  <si>
    <t>A09.531</t>
  </si>
  <si>
    <t>Respiratory System</t>
  </si>
  <si>
    <t>Nasal Mucosa</t>
  </si>
  <si>
    <t>A04.531.520</t>
  </si>
  <si>
    <t>Respiratory Mucosa</t>
  </si>
  <si>
    <t>A10.615.550.760</t>
  </si>
  <si>
    <t>OR5L2 (3.7)</t>
  </si>
  <si>
    <t>ENSG00000216347 (3.7)</t>
  </si>
  <si>
    <t>PMFBP1 (3.8)</t>
  </si>
  <si>
    <t>ENSG00000246379 (3.9)</t>
  </si>
  <si>
    <t>ENSG00000231175 (3.9)</t>
  </si>
  <si>
    <t>FAM71D (3.9)</t>
  </si>
  <si>
    <t>LINC00459 (4.0)</t>
  </si>
  <si>
    <t>FSCN3 (4.0)</t>
  </si>
  <si>
    <t>ENSG00000226101 (4.1)</t>
  </si>
  <si>
    <t>ENSG00000258850 (4.2)</t>
  </si>
  <si>
    <t>OR4A21P (4.2)</t>
  </si>
  <si>
    <t>KRTAP8-1 (4.2)</t>
  </si>
  <si>
    <t>GPR52 (4.3)</t>
  </si>
  <si>
    <t>ENSG00000249231 (4.4)</t>
  </si>
  <si>
    <t>OR5I1 (4.5)</t>
  </si>
  <si>
    <t>ENSG00000245651 (4.7)</t>
  </si>
  <si>
    <t>C21orf91-OT1 (4.7)</t>
  </si>
  <si>
    <t>ENSG00000226497 (4.8)</t>
  </si>
  <si>
    <t>RPS11P6 (4.8)</t>
  </si>
  <si>
    <t>ENSG00000248118 (5.4)</t>
  </si>
  <si>
    <t>Pharynx</t>
  </si>
  <si>
    <t>Nasopharynx</t>
  </si>
  <si>
    <t>A14.724.557</t>
  </si>
  <si>
    <t>CTSB (2.0)</t>
  </si>
  <si>
    <t>TMEM38B (2.2)</t>
  </si>
  <si>
    <t>NAGA (2.2)</t>
  </si>
  <si>
    <t>LPXN (2.4)</t>
  </si>
  <si>
    <t>GCHFR (2.4)</t>
  </si>
  <si>
    <t>PTPMT1 (2.4)</t>
  </si>
  <si>
    <t>SDCCAG8 (2.6)</t>
  </si>
  <si>
    <t>FAM82A2 (2.6)</t>
  </si>
  <si>
    <t>ENSG00000226124 (2.6)</t>
  </si>
  <si>
    <t>C5AR1 (2.8)</t>
  </si>
  <si>
    <t>PTPRJ (2.9)</t>
  </si>
  <si>
    <t>SLC6A12 (2.9)</t>
  </si>
  <si>
    <t>PMFBP1 (2.9)</t>
  </si>
  <si>
    <t>CYP27B1 (3.7)</t>
  </si>
  <si>
    <t>ENSG00000236700 (4.6)</t>
  </si>
  <si>
    <t>MSR1 (5.3)</t>
  </si>
  <si>
    <t>Macrophages</t>
  </si>
  <si>
    <t>A15.382.812.522</t>
  </si>
  <si>
    <t>HIVEP3 (1.9)</t>
  </si>
  <si>
    <t>DPYD (1.9)</t>
  </si>
  <si>
    <t>GPR77 (1.9)</t>
  </si>
  <si>
    <t>LYZ (2.0)</t>
  </si>
  <si>
    <t>C11orf94 (2.0)</t>
  </si>
  <si>
    <t>ARHGEF2 (2.2)</t>
  </si>
  <si>
    <t>SLC43A3 (2.3)</t>
  </si>
  <si>
    <t>FMNL1 (2.3)</t>
  </si>
  <si>
    <t>IL23A (2.5)</t>
  </si>
  <si>
    <t>PIK3AP1 (2.6)</t>
  </si>
  <si>
    <t>C5AR1 (2.7)</t>
  </si>
  <si>
    <t>PTPRJ (2.8)</t>
  </si>
  <si>
    <t>CD4 (2.8)</t>
  </si>
  <si>
    <t>CYP27B1 (3.1)</t>
  </si>
  <si>
    <t>TFEC (3.2)</t>
  </si>
  <si>
    <t>ENSG00000236700 (3.3)</t>
  </si>
  <si>
    <t>Hematopoietic System</t>
  </si>
  <si>
    <t>Monocytes</t>
  </si>
  <si>
    <t>A15.378.316.580</t>
  </si>
  <si>
    <t>ENSG00000250968 (1.3)</t>
  </si>
  <si>
    <t>C1orf86 (1.3)</t>
  </si>
  <si>
    <t>CYP27B1 (1.3)</t>
  </si>
  <si>
    <t>RAB7L1 (1.3)</t>
  </si>
  <si>
    <t>CC2D1B (1.3)</t>
  </si>
  <si>
    <t>PLCL2 (1.4)</t>
  </si>
  <si>
    <t>ESR2 (1.4)</t>
  </si>
  <si>
    <t>EMB (1.4)</t>
  </si>
  <si>
    <t>EVI2A (1.4)</t>
  </si>
  <si>
    <t>ZNF800 (1.5)</t>
  </si>
  <si>
    <t>ENSG00000249971 (1.5)</t>
  </si>
  <si>
    <t>C15orf57 (1.6)</t>
  </si>
  <si>
    <t>EVI2B (1.6)</t>
  </si>
  <si>
    <t>FMNL1 (1.6)</t>
  </si>
  <si>
    <t>LPXN (1.7)</t>
  </si>
  <si>
    <t>IKZF1 (1.8)</t>
  </si>
  <si>
    <t>IL23A (1.8)</t>
  </si>
  <si>
    <t>LINC00158 (1.8)</t>
  </si>
  <si>
    <t>FDXACB1 (1.9)</t>
  </si>
  <si>
    <t>MEI1 (2.0)</t>
  </si>
  <si>
    <t>Leukocytes  Mononuclear</t>
  </si>
  <si>
    <t>A15.145.229.637.555</t>
  </si>
  <si>
    <t>IRF3 (1.0)</t>
  </si>
  <si>
    <t>MARVELD3 (1.0)</t>
  </si>
  <si>
    <t>LYZ (1.0)</t>
  </si>
  <si>
    <t>ENSG00000245849 (1.1)</t>
  </si>
  <si>
    <t>HTR3A (1.1)</t>
  </si>
  <si>
    <t>CLCN2 (1.1)</t>
  </si>
  <si>
    <t>MIR548N (1.2)</t>
  </si>
  <si>
    <t>FREM1 (1.4)</t>
  </si>
  <si>
    <t>ENSG00000254839 (2.3)</t>
  </si>
  <si>
    <t>ENSG00000221724 (2.3)</t>
  </si>
  <si>
    <t>KHK (2.3)</t>
  </si>
  <si>
    <t>NR1I2 (2.6)</t>
  </si>
  <si>
    <t>SLC39A5 (2.8)</t>
  </si>
  <si>
    <t>DDC (3.2)</t>
  </si>
  <si>
    <t>GBA3 (3.5)</t>
  </si>
  <si>
    <t>SI (4.9)</t>
  </si>
  <si>
    <t>C10orf112 (6.8)</t>
  </si>
  <si>
    <t>Intestine  Small</t>
  </si>
  <si>
    <t>A03.556.124.684</t>
  </si>
  <si>
    <t>ZCCHC4 (2.5)</t>
  </si>
  <si>
    <t>CYP27B1 (2.6)</t>
  </si>
  <si>
    <t>NDUFAF1 (2.6)</t>
  </si>
  <si>
    <t>CCRN4L (2.6)</t>
  </si>
  <si>
    <t>ENSG00000228340 (2.6)</t>
  </si>
  <si>
    <t>LPXN (2.6)</t>
  </si>
  <si>
    <t>PRPF38A (2.7)</t>
  </si>
  <si>
    <t>GPR77 (2.7)</t>
  </si>
  <si>
    <t>HAUS2 (2.9)</t>
  </si>
  <si>
    <t>RRP36 (3.0)</t>
  </si>
  <si>
    <t>EFTUD2 (3.0)</t>
  </si>
  <si>
    <t>TNN (3.0)</t>
  </si>
  <si>
    <t>SLC43A3 (3.0)</t>
  </si>
  <si>
    <t>RP1L1 (3.3)</t>
  </si>
  <si>
    <t>MAPK14 (3.6)</t>
  </si>
  <si>
    <t>POU4F1 (3.6)</t>
  </si>
  <si>
    <t>C15orf57 (3.9)</t>
  </si>
  <si>
    <t>TSNARE1 (4.5)</t>
  </si>
  <si>
    <t>ENSG00000250616 (5.8)</t>
  </si>
  <si>
    <t>Myeloid Cells</t>
  </si>
  <si>
    <t>Monocyte Macrophage Precursor Cells</t>
  </si>
  <si>
    <t>A11.627.624.249</t>
  </si>
  <si>
    <t>ENSG00000203394 (2.4)</t>
  </si>
  <si>
    <t>LHFPL5 (2.5)</t>
  </si>
  <si>
    <t>DDX19B (2.5)</t>
  </si>
  <si>
    <t>KDM2B (2.5)</t>
  </si>
  <si>
    <t>FMNL1 (2.5)</t>
  </si>
  <si>
    <t>DNM2 (2.6)</t>
  </si>
  <si>
    <t>RAB7L1 (2.6)</t>
  </si>
  <si>
    <t>CC2D1B (2.6)</t>
  </si>
  <si>
    <t>SYNE2 (2.6)</t>
  </si>
  <si>
    <t>FYB (2.7)</t>
  </si>
  <si>
    <t>PARP8 (2.7)</t>
  </si>
  <si>
    <t>RNF34 (2.9)</t>
  </si>
  <si>
    <t>ENSG00000222937 (2.9)</t>
  </si>
  <si>
    <t>IL23A (3.0)</t>
  </si>
  <si>
    <t>FDXACB1 (3.0)</t>
  </si>
  <si>
    <t>CD4 (3.1)</t>
  </si>
  <si>
    <t>HIVEP3 (3.1)</t>
  </si>
  <si>
    <t>LINC00158 (4.5)</t>
  </si>
  <si>
    <t>ZAP70 (4.5)</t>
  </si>
  <si>
    <t>ENSG00000240973 (5.4)</t>
  </si>
  <si>
    <t>Synovial Fluid</t>
  </si>
  <si>
    <t>A02.835.583.443.800.800</t>
  </si>
  <si>
    <t>APAF1 (1.6)</t>
  </si>
  <si>
    <t>FAM101B (1.6)</t>
  </si>
  <si>
    <t>PLCL2 (1.6)</t>
  </si>
  <si>
    <t>GPR77 (1.6)</t>
  </si>
  <si>
    <t>BACH2 (1.6)</t>
  </si>
  <si>
    <t>ENSG00000222937 (1.6)</t>
  </si>
  <si>
    <t>PIK3AP1 (1.6)</t>
  </si>
  <si>
    <t>USP15 (1.7)</t>
  </si>
  <si>
    <t>EMB (1.7)</t>
  </si>
  <si>
    <t>EVI2B (1.7)</t>
  </si>
  <si>
    <t>BLK (1.8)</t>
  </si>
  <si>
    <t>ENSG00000228340 (1.8)</t>
  </si>
  <si>
    <t>MSL2 (1.8)</t>
  </si>
  <si>
    <t>PARP8 (1.9)</t>
  </si>
  <si>
    <t>C14orf64 (1.9)</t>
  </si>
  <si>
    <t>FYB (2.0)</t>
  </si>
  <si>
    <t>IKZF1 (2.1)</t>
  </si>
  <si>
    <t>FMNL1 (2.1)</t>
  </si>
  <si>
    <t>ZAP70 (2.3)</t>
  </si>
  <si>
    <t>FRAT1 (2.3)</t>
  </si>
  <si>
    <t>A15.145</t>
  </si>
  <si>
    <t>PINX1 (1.8)</t>
  </si>
  <si>
    <t>ZNF829 (1.9)</t>
  </si>
  <si>
    <t>PLCB1 (1.9)</t>
  </si>
  <si>
    <t>ATXN1L (1.9)</t>
  </si>
  <si>
    <t>C2orf84 (1.9)</t>
  </si>
  <si>
    <t>TFAP2D (2.0)</t>
  </si>
  <si>
    <t>JAZF1 (2.1)</t>
  </si>
  <si>
    <t>KCNMB2 (2.1)</t>
  </si>
  <si>
    <t>LRRIQ3 (2.1)</t>
  </si>
  <si>
    <t>PIH1D2 (2.2)</t>
  </si>
  <si>
    <t>ENSG00000231255 (2.2)</t>
  </si>
  <si>
    <t>ENSG00000258616 (2.3)</t>
  </si>
  <si>
    <t>ENSG00000234215 (2.3)</t>
  </si>
  <si>
    <t>ANKRD45 (2.4)</t>
  </si>
  <si>
    <t>BAG5 (2.7)</t>
  </si>
  <si>
    <t>FAM120B (2.7)</t>
  </si>
  <si>
    <t>TMEM132C (2.8)</t>
  </si>
  <si>
    <t>LINC00238 (3.0)</t>
  </si>
  <si>
    <t>C8orf12 (3.4)</t>
  </si>
  <si>
    <t>Germ Cells</t>
  </si>
  <si>
    <t>A05.360.490</t>
  </si>
  <si>
    <t>ENSG00000249862 (1.9)</t>
  </si>
  <si>
    <t>TSHZ2 (2.0)</t>
  </si>
  <si>
    <t>FLRT2 (2.0)</t>
  </si>
  <si>
    <t>TRPC6 (2.0)</t>
  </si>
  <si>
    <t>RMI1 (2.0)</t>
  </si>
  <si>
    <t>TFAP2D (2.1)</t>
  </si>
  <si>
    <t>ATXN1L (2.1)</t>
  </si>
  <si>
    <t>PIH1D2 (2.1)</t>
  </si>
  <si>
    <t>PLCB1 (2.1)</t>
  </si>
  <si>
    <t>PINX1 (2.2)</t>
  </si>
  <si>
    <t>ANKRD45 (2.2)</t>
  </si>
  <si>
    <t>LRRIQ3 (2.2)</t>
  </si>
  <si>
    <t>JAZF1 (2.3)</t>
  </si>
  <si>
    <t>KCNMB2 (2.4)</t>
  </si>
  <si>
    <t>BAG5 (2.8)</t>
  </si>
  <si>
    <t>TMEM132C (3.2)</t>
  </si>
  <si>
    <t>ANAPC4 (3.5)</t>
  </si>
  <si>
    <t>C8orf12 (4.0)</t>
  </si>
  <si>
    <t>Ovum</t>
  </si>
  <si>
    <t>A05.360.490.690</t>
  </si>
  <si>
    <t>Oocytes</t>
  </si>
  <si>
    <t>A11.497.497.600</t>
  </si>
  <si>
    <t>KDM1B (2.0)</t>
  </si>
  <si>
    <t>USP15 (2.0)</t>
  </si>
  <si>
    <t>CD4 (2.0)</t>
  </si>
  <si>
    <t>RIT1 (2.0)</t>
  </si>
  <si>
    <t>ST3GAL2 (2.0)</t>
  </si>
  <si>
    <t>APAF1 (2.1)</t>
  </si>
  <si>
    <t>ARHGEF2 (2.1)</t>
  </si>
  <si>
    <t>FYB (2.1)</t>
  </si>
  <si>
    <t>TET2 (2.1)</t>
  </si>
  <si>
    <t>CYP27B1 (2.2)</t>
  </si>
  <si>
    <t>DHX34 (2.3)</t>
  </si>
  <si>
    <t>PMFBP1 (2.3)</t>
  </si>
  <si>
    <t>MSR1 (2.4)</t>
  </si>
  <si>
    <t>TFEC (2.6)</t>
  </si>
  <si>
    <t>ENSG00000236700 (2.8)</t>
  </si>
  <si>
    <t>C5AR1 (3.0)</t>
  </si>
  <si>
    <t>PTPRJ (3.0)</t>
  </si>
  <si>
    <t>A11.627</t>
  </si>
  <si>
    <t>GON4L (1.1)</t>
  </si>
  <si>
    <t>PTK7 (1.1)</t>
  </si>
  <si>
    <t>RCN2 (1.1)</t>
  </si>
  <si>
    <t>SP5 (1.2)</t>
  </si>
  <si>
    <t>WBP2NL (1.2)</t>
  </si>
  <si>
    <t>ZBTB10 (1.2)</t>
  </si>
  <si>
    <t>THBS3 (1.2)</t>
  </si>
  <si>
    <t>ENSG00000205873 (1.2)</t>
  </si>
  <si>
    <t>OVOL2 (1.3)</t>
  </si>
  <si>
    <t>C12orf56 (1.3)</t>
  </si>
  <si>
    <t>CLK2 (1.3)</t>
  </si>
  <si>
    <t>ZNF362 (1.4)</t>
  </si>
  <si>
    <t>ANAPC4 (1.5)</t>
  </si>
  <si>
    <t>MPPED2 (1.5)</t>
  </si>
  <si>
    <t>ZNF618 (1.6)</t>
  </si>
  <si>
    <t>KIAA0907 (1.8)</t>
  </si>
  <si>
    <t>TMPRSS3 (2.4)</t>
  </si>
  <si>
    <t>Genitalia  Female</t>
  </si>
  <si>
    <t>A05.360.319</t>
  </si>
  <si>
    <t>ENSG00000246379 (2.3)</t>
  </si>
  <si>
    <t>ENSG00000216347 (2.4)</t>
  </si>
  <si>
    <t>ENSG00000225765 (2.4)</t>
  </si>
  <si>
    <t>ENSG00000197830 (2.4)</t>
  </si>
  <si>
    <t>ENSG00000231175 (2.4)</t>
  </si>
  <si>
    <t>ENSG00000226497 (2.5)</t>
  </si>
  <si>
    <t>OR5I1 (2.5)</t>
  </si>
  <si>
    <t>LINC00208 (2.5)</t>
  </si>
  <si>
    <t>ENSG00000245651 (2.6)</t>
  </si>
  <si>
    <t>KRTAP8-1 (2.6)</t>
  </si>
  <si>
    <t>LINC00459 (2.6)</t>
  </si>
  <si>
    <t>POLR2B (2.6)</t>
  </si>
  <si>
    <t>ENSG00000258850 (2.7)</t>
  </si>
  <si>
    <t>FAM71D (2.7)</t>
  </si>
  <si>
    <t>TNFRSF13C (2.8)</t>
  </si>
  <si>
    <t>OR4A21P (2.8)</t>
  </si>
  <si>
    <t>GPR52 (2.9)</t>
  </si>
  <si>
    <t>HTR3A (3.0)</t>
  </si>
  <si>
    <t>RPS11P6 (3.0)</t>
  </si>
  <si>
    <t>ENSG00000248118 (3.2)</t>
  </si>
  <si>
    <t>A14.724</t>
  </si>
  <si>
    <t>HIVEP1 (2.1)</t>
  </si>
  <si>
    <t>DPYD (2.1)</t>
  </si>
  <si>
    <t>CD4 (2.2)</t>
  </si>
  <si>
    <t>TET2 (2.3)</t>
  </si>
  <si>
    <t>FYB (2.3)</t>
  </si>
  <si>
    <t>CYP27B1 (2.3)</t>
  </si>
  <si>
    <t>DHX34 (2.4)</t>
  </si>
  <si>
    <t>FMNL1 (2.4)</t>
  </si>
  <si>
    <t>MSR1 (2.6)</t>
  </si>
  <si>
    <t>PIK3AP1 (2.7)</t>
  </si>
  <si>
    <t>TFEC (2.7)</t>
  </si>
  <si>
    <t>GPR77 (2.9)</t>
  </si>
  <si>
    <t>ENSG00000236700 (3.0)</t>
  </si>
  <si>
    <t>C5AR1 (3.2)</t>
  </si>
  <si>
    <t>PTPRJ (3.2)</t>
  </si>
  <si>
    <t>Phagocytes</t>
  </si>
  <si>
    <t>A15.382.680</t>
  </si>
  <si>
    <t>ENSG00000230268 (1.3)</t>
  </si>
  <si>
    <t>FAM53C (1.3)</t>
  </si>
  <si>
    <t>PLCL2 (1.3)</t>
  </si>
  <si>
    <t>C11orf94 (1.4)</t>
  </si>
  <si>
    <t>ZBTB37 (1.4)</t>
  </si>
  <si>
    <t>ENSG00000237292 (1.4)</t>
  </si>
  <si>
    <t>ZNF408 (1.4)</t>
  </si>
  <si>
    <t>OR4A1P (1.4)</t>
  </si>
  <si>
    <t>MSL2 (1.4)</t>
  </si>
  <si>
    <t>PPP1R15B (1.4)</t>
  </si>
  <si>
    <t>FDXACB1 (1.5)</t>
  </si>
  <si>
    <t>SLFNL1 (1.5)</t>
  </si>
  <si>
    <t>IKZF1 (1.5)</t>
  </si>
  <si>
    <t>CBX4 (1.6)</t>
  </si>
  <si>
    <t>FMNL1 (1.7)</t>
  </si>
  <si>
    <t>ENSG00000222937 (1.7)</t>
  </si>
  <si>
    <t>MEI1 (1.8)</t>
  </si>
  <si>
    <t>A15.382</t>
  </si>
  <si>
    <t>SDCCAG8 (2.1)</t>
  </si>
  <si>
    <t>SGPP1 (2.2)</t>
  </si>
  <si>
    <t>DNAJC3 (2.3)</t>
  </si>
  <si>
    <t>TNFRSF11B (2.3)</t>
  </si>
  <si>
    <t>TIMP3 (2.4)</t>
  </si>
  <si>
    <t>MIR2682 (2.4)</t>
  </si>
  <si>
    <t>ENSG00000236827 (2.5)</t>
  </si>
  <si>
    <t>PARD3B (2.5)</t>
  </si>
  <si>
    <t>IKBIP (2.5)</t>
  </si>
  <si>
    <t>PTK7 (2.6)</t>
  </si>
  <si>
    <t>YIPF5 (2.8)</t>
  </si>
  <si>
    <t>BDNF (2.9)</t>
  </si>
  <si>
    <t>ADORA2B (3.0)</t>
  </si>
  <si>
    <t>UGGT2 (3.0)</t>
  </si>
  <si>
    <t>CDH13 (3.2)</t>
  </si>
  <si>
    <t>ENSG00000255496 (3.4)</t>
  </si>
  <si>
    <t>GATA4 (3.5)</t>
  </si>
  <si>
    <t>HMGA2 (3.7)</t>
  </si>
  <si>
    <t>ENSG00000204832 (4.0)</t>
  </si>
  <si>
    <t>COLEC10 (7.1)</t>
  </si>
  <si>
    <t>Chorion</t>
  </si>
  <si>
    <t>A10.615.284.473</t>
  </si>
  <si>
    <t>Extraembryonic Membranes</t>
  </si>
  <si>
    <t>A10.615.284</t>
  </si>
  <si>
    <t>ENSG00000197830 (1.4)</t>
  </si>
  <si>
    <t>LPXN (1.4)</t>
  </si>
  <si>
    <t>PPP1R15B (1.5)</t>
  </si>
  <si>
    <t>IL23A (1.5)</t>
  </si>
  <si>
    <t>PIK3AP1 (1.5)</t>
  </si>
  <si>
    <t>ISL2 (1.5)</t>
  </si>
  <si>
    <t>MSL2 (1.6)</t>
  </si>
  <si>
    <t>EVI2A (1.6)</t>
  </si>
  <si>
    <t>ZBTB37 (1.6)</t>
  </si>
  <si>
    <t>SP3 (1.6)</t>
  </si>
  <si>
    <t>DHX34 (1.7)</t>
  </si>
  <si>
    <t>EVI2B (1.8)</t>
  </si>
  <si>
    <t>GPR77 (1.8)</t>
  </si>
  <si>
    <t>MEI1 (1.9)</t>
  </si>
  <si>
    <t>Blood Cells</t>
  </si>
  <si>
    <t>Leukocytes</t>
  </si>
  <si>
    <t>A11.118.637</t>
  </si>
  <si>
    <t>ENSG00000256654 (2.0)</t>
  </si>
  <si>
    <t>ENSG00000234721 (2.1)</t>
  </si>
  <si>
    <t>SORBS3 (2.1)</t>
  </si>
  <si>
    <t>NOX3 (2.1)</t>
  </si>
  <si>
    <t>HTR1E (2.1)</t>
  </si>
  <si>
    <t>BDNF-AS1 (2.1)</t>
  </si>
  <si>
    <t>FREM1 (2.3)</t>
  </si>
  <si>
    <t>GATA4 (2.3)</t>
  </si>
  <si>
    <t>ANXA2P3 (2.4)</t>
  </si>
  <si>
    <t>FAM189B (2.4)</t>
  </si>
  <si>
    <t>BDNF (2.5)</t>
  </si>
  <si>
    <t>LRRC41 (2.6)</t>
  </si>
  <si>
    <t>C8orf74 (2.8)</t>
  </si>
  <si>
    <t>CUL7 (2.8)</t>
  </si>
  <si>
    <t>ENSG00000259129 (3.4)</t>
  </si>
  <si>
    <t>ARHGAP28 (3.6)</t>
  </si>
  <si>
    <t>LAMA1 (3.8)</t>
  </si>
  <si>
    <t>WNT8A (4.0)</t>
  </si>
  <si>
    <t>LINC00348 (6.8)</t>
  </si>
  <si>
    <t>Stem Cells</t>
  </si>
  <si>
    <t>Embryoid Bodies</t>
  </si>
  <si>
    <t>A11.872.190.260</t>
  </si>
  <si>
    <t>ENSG00000222937 (1.5)</t>
  </si>
  <si>
    <t>USP15 (1.5)</t>
  </si>
  <si>
    <t>GPR77 (1.5)</t>
  </si>
  <si>
    <t>SP3 (1.5)</t>
  </si>
  <si>
    <t>CD4 (1.6)</t>
  </si>
  <si>
    <t>MEI1 (1.6)</t>
  </si>
  <si>
    <t>CC2D1B (1.6)</t>
  </si>
  <si>
    <t>EMB (1.6)</t>
  </si>
  <si>
    <t>PARP8 (1.6)</t>
  </si>
  <si>
    <t>MSL2 (1.7)</t>
  </si>
  <si>
    <t>PLCL2 (1.7)</t>
  </si>
  <si>
    <t>FRAT1 (1.7)</t>
  </si>
  <si>
    <t>C14orf64 (1.8)</t>
  </si>
  <si>
    <t>ZAP70 (1.8)</t>
  </si>
  <si>
    <t>FYB (1.9)</t>
  </si>
  <si>
    <t>IKZF1 (1.9)</t>
  </si>
  <si>
    <t>A15.145.229</t>
  </si>
  <si>
    <t>ARPC5L (1.6)</t>
  </si>
  <si>
    <t>MYH15 (1.6)</t>
  </si>
  <si>
    <t>ENSG00000217404 (1.6)</t>
  </si>
  <si>
    <t>ZNF345 (1.7)</t>
  </si>
  <si>
    <t>C15orf57 (1.8)</t>
  </si>
  <si>
    <t>MARCH9 (1.8)</t>
  </si>
  <si>
    <t>BACH2 (1.8)</t>
  </si>
  <si>
    <t>ZAP70 (1.9)</t>
  </si>
  <si>
    <t>C11orf1 (1.9)</t>
  </si>
  <si>
    <t>LINC00158 (1.9)</t>
  </si>
  <si>
    <t>PHF15 (1.9)</t>
  </si>
  <si>
    <t>ESR2 (1.9)</t>
  </si>
  <si>
    <t>IKZF1 (2.0)</t>
  </si>
  <si>
    <t>ENSG00000233137 (2.1)</t>
  </si>
  <si>
    <t>MEI1 (2.2)</t>
  </si>
  <si>
    <t>FDXACB1 (2.4)</t>
  </si>
  <si>
    <t>Lymphocytes</t>
  </si>
  <si>
    <t>A15.382.490.555.567</t>
  </si>
  <si>
    <t>OR4A21P (1.4)</t>
  </si>
  <si>
    <t>EVI2B (1.4)</t>
  </si>
  <si>
    <t>SLFNL1 (1.4)</t>
  </si>
  <si>
    <t>FAM101B (1.4)</t>
  </si>
  <si>
    <t>RPS17P5 (1.5)</t>
  </si>
  <si>
    <t>DBIL5P2 (1.5)</t>
  </si>
  <si>
    <t>ENSG00000235919 (1.5)</t>
  </si>
  <si>
    <t>FAM53C (1.5)</t>
  </si>
  <si>
    <t>ENSG00000235358 (1.5)</t>
  </si>
  <si>
    <t>C11orf1 (1.5)</t>
  </si>
  <si>
    <t>ENSG00000259149 (1.6)</t>
  </si>
  <si>
    <t>ENSG00000237292 (1.6)</t>
  </si>
  <si>
    <t>OR4A1P (1.6)</t>
  </si>
  <si>
    <t>ENSG00000234215 (1.7)</t>
  </si>
  <si>
    <t>CBX4 (1.8)</t>
  </si>
  <si>
    <t>ZNF408 (1.8)</t>
  </si>
  <si>
    <t>ENSG00000217404 (2.0)</t>
  </si>
  <si>
    <t>ENSG00000222937 (2.0)</t>
  </si>
  <si>
    <t>A02.835</t>
  </si>
  <si>
    <t>ZCCHC11 (1.9)</t>
  </si>
  <si>
    <t>FOXP1 (1.9)</t>
  </si>
  <si>
    <t>EMB (1.9)</t>
  </si>
  <si>
    <t>ASF1A (2.0)</t>
  </si>
  <si>
    <t>RAB7L1 (2.0)</t>
  </si>
  <si>
    <t>GON4L (2.0)</t>
  </si>
  <si>
    <t>DDX46 (2.0)</t>
  </si>
  <si>
    <t>RAD52 (2.1)</t>
  </si>
  <si>
    <t>FNBP4 (2.1)</t>
  </si>
  <si>
    <t>DAP3 (2.1)</t>
  </si>
  <si>
    <t>WDR89 (2.1)</t>
  </si>
  <si>
    <t>RNF34 (2.2)</t>
  </si>
  <si>
    <t>IL23A (2.6)</t>
  </si>
  <si>
    <t>BACH2 (2.8)</t>
  </si>
  <si>
    <t>IKZF1 (2.8)</t>
  </si>
  <si>
    <t>PHF15 (3.0)</t>
  </si>
  <si>
    <t>ZAP70 (4.4)</t>
  </si>
  <si>
    <t>T Lymphocytes</t>
  </si>
  <si>
    <t>A11.118.637.555.567.569</t>
  </si>
  <si>
    <t>NRD1 (2.9)</t>
  </si>
  <si>
    <t>MTPN (2.9)</t>
  </si>
  <si>
    <t>ENSG00000246792 (2.9)</t>
  </si>
  <si>
    <t>PKLR (3.0)</t>
  </si>
  <si>
    <t>AGBL5 (3.0)</t>
  </si>
  <si>
    <t>ENSG00000239213 (3.1)</t>
  </si>
  <si>
    <t>ENSG00000235919 (3.1)</t>
  </si>
  <si>
    <t>SLC10A7 (3.3)</t>
  </si>
  <si>
    <t>VAMP4 (3.3)</t>
  </si>
  <si>
    <t>GABRG3 (3.5)</t>
  </si>
  <si>
    <t>ENSG00000230773 (3.5)</t>
  </si>
  <si>
    <t>ENSG00000248636 (3.7)</t>
  </si>
  <si>
    <t>ATG10 (3.7)</t>
  </si>
  <si>
    <t>ESRRB (3.8)</t>
  </si>
  <si>
    <t>TDH (4.0)</t>
  </si>
  <si>
    <t>TXNL4B (4.1)</t>
  </si>
  <si>
    <t>FAM178B (4.2)</t>
  </si>
  <si>
    <t>ENSG00000234350 (4.5)</t>
  </si>
  <si>
    <t>ENSG00000229688 (5.0)</t>
  </si>
  <si>
    <t>CR1L (5.3)</t>
  </si>
  <si>
    <t>Erythroid Cells</t>
  </si>
  <si>
    <t>A11.443</t>
  </si>
  <si>
    <t>PKLR (2.9)</t>
  </si>
  <si>
    <t>ENSG00000246792 (3.0)</t>
  </si>
  <si>
    <t>GABRG3 (3.6)</t>
  </si>
  <si>
    <t>ENSG00000230773 (3.6)</t>
  </si>
  <si>
    <t>ENSG00000248636 (3.8)</t>
  </si>
  <si>
    <t>FAM178B (4.3)</t>
  </si>
  <si>
    <t>ENSG00000234350 (4.6)</t>
  </si>
  <si>
    <t>ENSG00000229688 (5.1)</t>
  </si>
  <si>
    <t>CR1L (5.2)</t>
  </si>
  <si>
    <t>Erythrocytes</t>
  </si>
  <si>
    <t>A15.145.229.334</t>
  </si>
  <si>
    <t>ENSG00000221724 (2.9)</t>
  </si>
  <si>
    <t>MCM9 (3.0)</t>
  </si>
  <si>
    <t>DDX19B (3.1)</t>
  </si>
  <si>
    <t>ENSG00000245849 (3.1)</t>
  </si>
  <si>
    <t>ENSG00000228486 (3.2)</t>
  </si>
  <si>
    <t>DAP3 (3.3)</t>
  </si>
  <si>
    <t>IKZF4 (3.3)</t>
  </si>
  <si>
    <t>ENSG00000227782 (3.4)</t>
  </si>
  <si>
    <t>RAD52 (3.4)</t>
  </si>
  <si>
    <t>PMS2P4 (3.5)</t>
  </si>
  <si>
    <t>FOXP1 (3.5)</t>
  </si>
  <si>
    <t>ZAP70 (3.7)</t>
  </si>
  <si>
    <t>ENSG00000250780 (3.8)</t>
  </si>
  <si>
    <t>PHF15 (3.9)</t>
  </si>
  <si>
    <t>FNBP4 (4.1)</t>
  </si>
  <si>
    <t>ENSG00000246982 (4.3)</t>
  </si>
  <si>
    <t>ENSG00000242029 (4.4)</t>
  </si>
  <si>
    <t>ENSG00000232170 (4.4)</t>
  </si>
  <si>
    <t>ENSG00000197830 (5.5)</t>
  </si>
  <si>
    <t>C14orf64 (6.1)</t>
  </si>
  <si>
    <t>CD4 Positive T Lymphocytes</t>
  </si>
  <si>
    <t>A15.145.229.637.555.567.569.200</t>
  </si>
  <si>
    <t>C5orf30 (2.5)</t>
  </si>
  <si>
    <t>ENSG00000226674 (2.5)</t>
  </si>
  <si>
    <t>SMAD7 (2.5)</t>
  </si>
  <si>
    <t>DPYD (2.6)</t>
  </si>
  <si>
    <t>ZNF568 (2.6)</t>
  </si>
  <si>
    <t>C6orf35 (2.7)</t>
  </si>
  <si>
    <t>ATAD1 (2.7)</t>
  </si>
  <si>
    <t>LTBP2 (2.9)</t>
  </si>
  <si>
    <t>UBE2V2 (2.9)</t>
  </si>
  <si>
    <t>CDH11 (2.9)</t>
  </si>
  <si>
    <t>C2orf84 (2.9)</t>
  </si>
  <si>
    <t>LIN7C (2.9)</t>
  </si>
  <si>
    <t>NEK7 (3.0)</t>
  </si>
  <si>
    <t>COG6 (3.0)</t>
  </si>
  <si>
    <t>YIPF4 (3.0)</t>
  </si>
  <si>
    <t>ACVR2A (3.4)</t>
  </si>
  <si>
    <t>TNFRSF11B (3.6)</t>
  </si>
  <si>
    <t>THBS3 (3.6)</t>
  </si>
  <si>
    <t>CDH13 (4.3)</t>
  </si>
  <si>
    <t>Connective Tissue Cells</t>
  </si>
  <si>
    <t>Osteoblasts</t>
  </si>
  <si>
    <t>A11.329.629</t>
  </si>
  <si>
    <t>USPL1 (1.3)</t>
  </si>
  <si>
    <t>FAM71D (1.4)</t>
  </si>
  <si>
    <t>ENSG00000235919 (1.4)</t>
  </si>
  <si>
    <t>FAM53C (1.4)</t>
  </si>
  <si>
    <t>MEI1 (1.5)</t>
  </si>
  <si>
    <t>ENSG00000259149 (1.5)</t>
  </si>
  <si>
    <t>ENSG00000237292 (1.5)</t>
  </si>
  <si>
    <t>ZNF408 (1.7)</t>
  </si>
  <si>
    <t>CBX4 (1.7)</t>
  </si>
  <si>
    <t>ENSG00000234215 (1.8)</t>
  </si>
  <si>
    <t>ENSG00000217404 (1.9)</t>
  </si>
  <si>
    <t>ENSG00000222937 (1.9)</t>
  </si>
  <si>
    <t>Connective Tissue</t>
  </si>
  <si>
    <t>A10.165</t>
  </si>
  <si>
    <t>ENSG00000236700 (2.1)</t>
  </si>
  <si>
    <t>TFEC (2.1)</t>
  </si>
  <si>
    <t>SP3 (2.1)</t>
  </si>
  <si>
    <t>MAPK14 (2.1)</t>
  </si>
  <si>
    <t>RC3H1 (2.2)</t>
  </si>
  <si>
    <t>FYB (2.2)</t>
  </si>
  <si>
    <t>KDM1B (2.3)</t>
  </si>
  <si>
    <t>ARHGEF2 (2.3)</t>
  </si>
  <si>
    <t>USP15 (2.3)</t>
  </si>
  <si>
    <t>APAF1 (2.5)</t>
  </si>
  <si>
    <t>TET2 (2.5)</t>
  </si>
  <si>
    <t>FMNL1 (2.6)</t>
  </si>
  <si>
    <t>DHX34 (2.8)</t>
  </si>
  <si>
    <t>C5AR1 (2.9)</t>
  </si>
  <si>
    <t>GPR77 (3.1)</t>
  </si>
  <si>
    <t>Bone Marrow Cells</t>
  </si>
  <si>
    <t>A15.378.316</t>
  </si>
  <si>
    <t>A15.378</t>
  </si>
  <si>
    <t>TDH (2.3)</t>
  </si>
  <si>
    <t>PRPF40A (2.3)</t>
  </si>
  <si>
    <t>BCL2L12 (2.3)</t>
  </si>
  <si>
    <t>ARHGAP19 (2.3)</t>
  </si>
  <si>
    <t>ENSG00000250616 (2.4)</t>
  </si>
  <si>
    <t>CASC5 (2.4)</t>
  </si>
  <si>
    <t>NSUN4 (2.5)</t>
  </si>
  <si>
    <t>COX7B2 (2.5)</t>
  </si>
  <si>
    <t>CAMKMT (2.5)</t>
  </si>
  <si>
    <t>ERVMER61-1 (2.6)</t>
  </si>
  <si>
    <t>HAUS2 (2.6)</t>
  </si>
  <si>
    <t>MAPK14 (2.6)</t>
  </si>
  <si>
    <t>RAD54L (2.7)</t>
  </si>
  <si>
    <t>CENPL (2.7)</t>
  </si>
  <si>
    <t>EFTUD2 (2.7)</t>
  </si>
  <si>
    <t>RAD51 (2.8)</t>
  </si>
  <si>
    <t>PRPF38A (2.8)</t>
  </si>
  <si>
    <t>POU4F1 (2.9)</t>
  </si>
  <si>
    <t>ORC1 (3.0)</t>
  </si>
  <si>
    <t>Myeloid Progenitor Cells</t>
  </si>
  <si>
    <t>A11.627.635</t>
  </si>
  <si>
    <t>PRPF40A (2.2)</t>
  </si>
  <si>
    <t>RAD54L (2.3)</t>
  </si>
  <si>
    <t>GPR77 (2.3)</t>
  </si>
  <si>
    <t>RRP36 (2.3)</t>
  </si>
  <si>
    <t>CENPL (2.4)</t>
  </si>
  <si>
    <t>CAMKMT (2.4)</t>
  </si>
  <si>
    <t>ORC1 (2.4)</t>
  </si>
  <si>
    <t>CCRN4L (2.5)</t>
  </si>
  <si>
    <t>RP1L1 (2.7)</t>
  </si>
  <si>
    <t>C15orf57 (2.7)</t>
  </si>
  <si>
    <t>SLC43A3 (2.7)</t>
  </si>
  <si>
    <t>HAUS2 (2.8)</t>
  </si>
  <si>
    <t>MAPK14 (3.2)</t>
  </si>
  <si>
    <t>ENSG00000228340 (3.2)</t>
  </si>
  <si>
    <t>TSNARE1 (3.3)</t>
  </si>
  <si>
    <t>ENSG00000250616 (3.9)</t>
  </si>
  <si>
    <t>Granulocyte Macrophage Progenitor Cells</t>
  </si>
  <si>
    <t>A11.872.378.590.635</t>
  </si>
  <si>
    <t>FAM101B (1.5)</t>
  </si>
  <si>
    <t>DBIL5P2 (1.6)</t>
  </si>
  <si>
    <t>FAM53C (1.6)</t>
  </si>
  <si>
    <t>C11orf1 (1.6)</t>
  </si>
  <si>
    <t>ENSG00000235358 (1.6)</t>
  </si>
  <si>
    <t>OR4A1P (1.7)</t>
  </si>
  <si>
    <t>ZNF408 (1.9)</t>
  </si>
  <si>
    <t>CBX4 (1.9)</t>
  </si>
  <si>
    <t>Bone and Bones</t>
  </si>
  <si>
    <t>A02.835.232</t>
  </si>
  <si>
    <t>SKI (1.6)</t>
  </si>
  <si>
    <t>ENSG00000251603 (1.6)</t>
  </si>
  <si>
    <t>C15orf62 (1.7)</t>
  </si>
  <si>
    <t>PTPN21 (1.7)</t>
  </si>
  <si>
    <t>NLRX1 (1.8)</t>
  </si>
  <si>
    <t>TFAP2B (1.8)</t>
  </si>
  <si>
    <t>SOX7 (1.8)</t>
  </si>
  <si>
    <t>PPP2R3A (1.8)</t>
  </si>
  <si>
    <t>FAM167A (1.9)</t>
  </si>
  <si>
    <t>BAG5 (1.9)</t>
  </si>
  <si>
    <t>IRX3 (2.1)</t>
  </si>
  <si>
    <t>ACVR2A (2.2)</t>
  </si>
  <si>
    <t>CYP27C1 (2.3)</t>
  </si>
  <si>
    <t>TUFT1 (2.3)</t>
  </si>
  <si>
    <t>C4orf36 (2.4)</t>
  </si>
  <si>
    <t>ZNF770 (2.4)</t>
  </si>
  <si>
    <t>IL20RB (3.2)</t>
  </si>
  <si>
    <t>LY6D (3.3)</t>
  </si>
  <si>
    <t>PM20D1 (4.3)</t>
  </si>
  <si>
    <t>Skin</t>
  </si>
  <si>
    <t>Integumentary System</t>
  </si>
  <si>
    <t>A17.815</t>
  </si>
  <si>
    <t>ENSG00000233008 (2.2)</t>
  </si>
  <si>
    <t>IKBIP (2.2)</t>
  </si>
  <si>
    <t>ENSG00000225535 (2.2)</t>
  </si>
  <si>
    <t>CDH11 (2.3)</t>
  </si>
  <si>
    <t>ENSG00000250125 (2.3)</t>
  </si>
  <si>
    <t>CGREF1 (2.3)</t>
  </si>
  <si>
    <t>FAM109B (2.4)</t>
  </si>
  <si>
    <t>ENSG00000241328 (2.4)</t>
  </si>
  <si>
    <t>EMILIN1 (2.4)</t>
  </si>
  <si>
    <t>ENSG00000226674 (2.4)</t>
  </si>
  <si>
    <t>ENSG00000231175 (2.5)</t>
  </si>
  <si>
    <t>COG6 (2.6)</t>
  </si>
  <si>
    <t>ENSG00000226122 (2.8)</t>
  </si>
  <si>
    <t>WWP2 (2.8)</t>
  </si>
  <si>
    <t>MED27 (3.1)</t>
  </si>
  <si>
    <t>KLHL29 (3.1)</t>
  </si>
  <si>
    <t>CYP27C1 (3.2)</t>
  </si>
  <si>
    <t>THBS3 (3.2)</t>
  </si>
  <si>
    <t>SLC9A11 (3.4)</t>
  </si>
  <si>
    <t>ENSG00000224788 (4.4)</t>
  </si>
  <si>
    <t>Chondrocytes</t>
  </si>
  <si>
    <t>A11.329.171</t>
  </si>
  <si>
    <t>FAM53C (1.7)</t>
  </si>
  <si>
    <t>FAM71D (1.7)</t>
  </si>
  <si>
    <t>RPS17P5 (1.7)</t>
  </si>
  <si>
    <t>ENSG00000235919 (1.7)</t>
  </si>
  <si>
    <t>C11orf1 (1.7)</t>
  </si>
  <si>
    <t>SLFNL1 (1.7)</t>
  </si>
  <si>
    <t>ENSG00000259149 (1.9)</t>
  </si>
  <si>
    <t>DBIL5P2 (1.9)</t>
  </si>
  <si>
    <t>ENSG00000237292 (1.9)</t>
  </si>
  <si>
    <t>ENSG00000234215 (1.9)</t>
  </si>
  <si>
    <t>ENSG00000235358 (1.9)</t>
  </si>
  <si>
    <t>OR4A1P (1.9)</t>
  </si>
  <si>
    <t>ZNF408 (2.1)</t>
  </si>
  <si>
    <t>ENSG00000217404 (2.1)</t>
  </si>
  <si>
    <t>CBX4 (2.2)</t>
  </si>
  <si>
    <t>ENSG00000222937 (2.4)</t>
  </si>
  <si>
    <t>Bone Marrow</t>
  </si>
  <si>
    <t>A15.382.216</t>
  </si>
  <si>
    <t>TPP2 (2.2)</t>
  </si>
  <si>
    <t>ZNF570 (2.2)</t>
  </si>
  <si>
    <t>MLL5 (2.2)</t>
  </si>
  <si>
    <t>YY1AP1 (2.2)</t>
  </si>
  <si>
    <t>RAB7L1 (2.3)</t>
  </si>
  <si>
    <t>CASC5 (2.3)</t>
  </si>
  <si>
    <t>ATAD2B (2.4)</t>
  </si>
  <si>
    <t>RABGAP1L (2.4)</t>
  </si>
  <si>
    <t>HAUS2 (2.5)</t>
  </si>
  <si>
    <t>PHF15 (2.5)</t>
  </si>
  <si>
    <t>ZNF345 (2.7)</t>
  </si>
  <si>
    <t>SLC10A7 (2.7)</t>
  </si>
  <si>
    <t>ARPC5L (2.7)</t>
  </si>
  <si>
    <t>AUTS2 (2.8)</t>
  </si>
  <si>
    <t>GON4L (2.9)</t>
  </si>
  <si>
    <t>ANKRD36 (3.1)</t>
  </si>
  <si>
    <t>ZAP70 (4.0)</t>
  </si>
  <si>
    <t>Killer Cells  Natural</t>
  </si>
  <si>
    <t>A15.382.490.555.567.537</t>
  </si>
  <si>
    <t>YIPF5 (1.2)</t>
  </si>
  <si>
    <t>TFEC (1.2)</t>
  </si>
  <si>
    <t>SMAD7 (1.2)</t>
  </si>
  <si>
    <t>LPXN (1.2)</t>
  </si>
  <si>
    <t>ENSG00000247735 (1.2)</t>
  </si>
  <si>
    <t>TRHDE (1.2)</t>
  </si>
  <si>
    <t>CTSB (1.2)</t>
  </si>
  <si>
    <t>VAMP4 (1.3)</t>
  </si>
  <si>
    <t>ZCCHC4 (1.3)</t>
  </si>
  <si>
    <t>HAUS2 (1.3)</t>
  </si>
  <si>
    <t>ACO1 (1.3)</t>
  </si>
  <si>
    <t>KLC1 (1.3)</t>
  </si>
  <si>
    <t>GANC (1.3)</t>
  </si>
  <si>
    <t>METTL21B (1.4)</t>
  </si>
  <si>
    <t>PTPMT1 (1.4)</t>
  </si>
  <si>
    <t>CYP27B1 (1.4)</t>
  </si>
  <si>
    <t>ENSG00000255496 (1.6)</t>
  </si>
  <si>
    <t>SDCCAG8 (1.7)</t>
  </si>
  <si>
    <t>ENSG00000236700 (1.8)</t>
  </si>
  <si>
    <t>MSR1 (2.2)</t>
  </si>
  <si>
    <t>A11.329</t>
  </si>
  <si>
    <t>ZC3H14 (0.9)</t>
  </si>
  <si>
    <t>PRKAB1 (0.9)</t>
  </si>
  <si>
    <t>CDK4 (0.9)</t>
  </si>
  <si>
    <t>KIAA0182 (0.9)</t>
  </si>
  <si>
    <t>CD46 (0.9)</t>
  </si>
  <si>
    <t>DPY19L1 (0.9)</t>
  </si>
  <si>
    <t>C12orf56 (0.9)</t>
  </si>
  <si>
    <t>MSR1 (1.0)</t>
  </si>
  <si>
    <t>C4orf36 (1.0)</t>
  </si>
  <si>
    <t>CEBPD (1.0)</t>
  </si>
  <si>
    <t>PKN2 (1.0)</t>
  </si>
  <si>
    <t>C5orf24 (1.0)</t>
  </si>
  <si>
    <t>MUC1 (1.1)</t>
  </si>
  <si>
    <t>PRKDC (1.1)</t>
  </si>
  <si>
    <t>EFNA1 (1.2)</t>
  </si>
  <si>
    <t>IFT57 (1.3)</t>
  </si>
  <si>
    <t>MIR548N (1.8)</t>
  </si>
  <si>
    <t>ENSG00000250427 (2.1)</t>
  </si>
  <si>
    <t>COX7B2 (2.9)</t>
  </si>
  <si>
    <t>A04.411</t>
  </si>
  <si>
    <t>C11orf57 (1.9)</t>
  </si>
  <si>
    <t>SLC43A3 (2.0)</t>
  </si>
  <si>
    <t>ERVMER61-1 (2.0)</t>
  </si>
  <si>
    <t>COX7B2 (2.0)</t>
  </si>
  <si>
    <t>ENSG00000250616 (2.0)</t>
  </si>
  <si>
    <t>CAMKMT (2.1)</t>
  </si>
  <si>
    <t>CASC5 (2.2)</t>
  </si>
  <si>
    <t>ARHGAP19 (2.2)</t>
  </si>
  <si>
    <t>MAPK14 (2.3)</t>
  </si>
  <si>
    <t>HAUS2 (2.4)</t>
  </si>
  <si>
    <t>EFTUD2 (2.4)</t>
  </si>
  <si>
    <t>PRPF38A (2.5)</t>
  </si>
  <si>
    <t>RAD51 (2.5)</t>
  </si>
  <si>
    <t>POU4F1 (2.6)</t>
  </si>
  <si>
    <t>ORC1 (2.6)</t>
  </si>
  <si>
    <t>Hematopoietic Stem Cells</t>
  </si>
  <si>
    <t>A11.872.378</t>
  </si>
  <si>
    <t>SEC24A (2.3)</t>
  </si>
  <si>
    <t>ENSG00000217404 (2.3)</t>
  </si>
  <si>
    <t>ISL2 (2.3)</t>
  </si>
  <si>
    <t>BLK (2.3)</t>
  </si>
  <si>
    <t>TNFRSF13C (2.3)</t>
  </si>
  <si>
    <t>ENSG00000250748 (2.4)</t>
  </si>
  <si>
    <t>C15orf57 (2.5)</t>
  </si>
  <si>
    <t>SIL1 (2.6)</t>
  </si>
  <si>
    <t>ENSG00000258920 (2.6)</t>
  </si>
  <si>
    <t>ENSG00000237978 (2.6)</t>
  </si>
  <si>
    <t>WBP2NL (2.6)</t>
  </si>
  <si>
    <t>GBA3 (2.6)</t>
  </si>
  <si>
    <t>ENSG00000233137 (2.8)</t>
  </si>
  <si>
    <t>TXNDC15 (2.8)</t>
  </si>
  <si>
    <t>MYH15 (2.9)</t>
  </si>
  <si>
    <t>ENSG00000250968 (3.0)</t>
  </si>
  <si>
    <t>MEI1 (3.0)</t>
  </si>
  <si>
    <t>ESR2 (3.1)</t>
  </si>
  <si>
    <t>FDXACB1 (3.2)</t>
  </si>
  <si>
    <t>C11orf1 (3.2)</t>
  </si>
  <si>
    <t>B Lymphocytes</t>
  </si>
  <si>
    <t>A11.118.637.555.567.562</t>
  </si>
  <si>
    <t>Antibody-Producing Cells</t>
  </si>
  <si>
    <t>Antibody Producing Cells</t>
  </si>
  <si>
    <t>A11.063</t>
  </si>
  <si>
    <t>EDEM2 (2.9)</t>
  </si>
  <si>
    <t>ENSG00000217404 (3.0)</t>
  </si>
  <si>
    <t>ISL2 (3.0)</t>
  </si>
  <si>
    <t>SEC24A (3.0)</t>
  </si>
  <si>
    <t>ALG3 (3.2)</t>
  </si>
  <si>
    <t>ESR2 (3.2)</t>
  </si>
  <si>
    <t>DPM3 (3.3)</t>
  </si>
  <si>
    <t>ENSG00000259149 (3.3)</t>
  </si>
  <si>
    <t>ENSG00000250748 (3.4)</t>
  </si>
  <si>
    <t>WBP2NL (3.4)</t>
  </si>
  <si>
    <t>ENSG00000258920 (3.5)</t>
  </si>
  <si>
    <t>FDXACB1 (3.7)</t>
  </si>
  <si>
    <t>GBA3 (3.7)</t>
  </si>
  <si>
    <t>MYH15 (3.8)</t>
  </si>
  <si>
    <t>SIL1 (3.9)</t>
  </si>
  <si>
    <t>MEI1 (4.1)</t>
  </si>
  <si>
    <t>TXNDC15 (4.1)</t>
  </si>
  <si>
    <t>ENSG00000250968 (4.3)</t>
  </si>
  <si>
    <t>C11orf1 (4.3)</t>
  </si>
  <si>
    <t>Plasma</t>
  </si>
  <si>
    <t>A15.145.693</t>
  </si>
  <si>
    <t>SIL1 (4.0)</t>
  </si>
  <si>
    <t>Plasma Cells</t>
  </si>
  <si>
    <t>A15.145.229.637.555.567.562.725</t>
  </si>
  <si>
    <t>ZBTB10 (2.8)</t>
  </si>
  <si>
    <t>DHX38 (2.8)</t>
  </si>
  <si>
    <t>ENSG00000248176 (2.9)</t>
  </si>
  <si>
    <t>CEBPD (3.0)</t>
  </si>
  <si>
    <t>KCNMA1 (3.0)</t>
  </si>
  <si>
    <t>LPP (3.2)</t>
  </si>
  <si>
    <t>TNFRSF11B (3.2)</t>
  </si>
  <si>
    <t>NF1 (3.3)</t>
  </si>
  <si>
    <t>HIVEP3 (3.6)</t>
  </si>
  <si>
    <t>WFDC3 (3.8)</t>
  </si>
  <si>
    <t>THBS3 (3.9)</t>
  </si>
  <si>
    <t>SEMA6D (3.9)</t>
  </si>
  <si>
    <t>CYP27C1 (4.0)</t>
  </si>
  <si>
    <t>WWP2 (4.1)</t>
  </si>
  <si>
    <t>ENSG00000229896 (4.4)</t>
  </si>
  <si>
    <t>CHADL (4.9)</t>
  </si>
  <si>
    <t>XYLT1 (5.0)</t>
  </si>
  <si>
    <t>MOXD1 (5.1)</t>
  </si>
  <si>
    <t>CYP7B1 (5.5)</t>
  </si>
  <si>
    <t>TNN (5.6)</t>
  </si>
  <si>
    <t>Cartilage</t>
  </si>
  <si>
    <t>A02.165</t>
  </si>
  <si>
    <t>THBS3 (1.9)</t>
  </si>
  <si>
    <t>ENSG00000259129 (2.0)</t>
  </si>
  <si>
    <t>MPPED2 (2.0)</t>
  </si>
  <si>
    <t>CD47 (2.0)</t>
  </si>
  <si>
    <t>ENSG00000258616 (2.1)</t>
  </si>
  <si>
    <t>ZNF618 (2.1)</t>
  </si>
  <si>
    <t>SLC9A11 (2.2)</t>
  </si>
  <si>
    <t>GON4L (2.2)</t>
  </si>
  <si>
    <t>HTR3A (2.2)</t>
  </si>
  <si>
    <t>ZBTB10 (2.2)</t>
  </si>
  <si>
    <t>ENSG00000237978 (2.4)</t>
  </si>
  <si>
    <t>AVIL (2.4)</t>
  </si>
  <si>
    <t>ANKRD45 (2.5)</t>
  </si>
  <si>
    <t>ZNF362 (2.7)</t>
  </si>
  <si>
    <t>C12orf56 (2.7)</t>
  </si>
  <si>
    <t>KIAA0907 (2.7)</t>
  </si>
  <si>
    <t>WBP2NL (3.1)</t>
  </si>
  <si>
    <t>TMPRSS3 (4.6)</t>
  </si>
  <si>
    <t>Fallopian Tubes</t>
  </si>
  <si>
    <t>A05.360.319.114.373</t>
  </si>
  <si>
    <t>ABHD1 (2.2)</t>
  </si>
  <si>
    <t>ENSG00000237435 (2.3)</t>
  </si>
  <si>
    <t>MYL6B (2.3)</t>
  </si>
  <si>
    <t>ENSG00000248391 (2.3)</t>
  </si>
  <si>
    <t>TMEM38B (2.3)</t>
  </si>
  <si>
    <t>MRPL2 (2.3)</t>
  </si>
  <si>
    <t>ENSG00000231421 (2.4)</t>
  </si>
  <si>
    <t>ALDOA (2.4)</t>
  </si>
  <si>
    <t>DUSP26 (2.4)</t>
  </si>
  <si>
    <t>ENSG00000240468 (2.4)</t>
  </si>
  <si>
    <t>PPP1R3B (2.5)</t>
  </si>
  <si>
    <t>ENSG00000205106 (2.7)</t>
  </si>
  <si>
    <t>NRD1 (2.8)</t>
  </si>
  <si>
    <t>PPP2R3A (2.9)</t>
  </si>
  <si>
    <t>PCBD2 (3.0)</t>
  </si>
  <si>
    <t>ZFP106 (3.0)</t>
  </si>
  <si>
    <t>SAR1B (3.1)</t>
  </si>
  <si>
    <t>COQ10A (3.2)</t>
  </si>
  <si>
    <t>PACSIN3 (3.4)</t>
  </si>
  <si>
    <t>ENSG00000204460 (5.2)</t>
  </si>
  <si>
    <t>Muscles</t>
  </si>
  <si>
    <t>A10.690</t>
  </si>
  <si>
    <t>ALDOA (3.1)</t>
  </si>
  <si>
    <t>COX5B (3.1)</t>
  </si>
  <si>
    <t>NDUFS3 (3.1)</t>
  </si>
  <si>
    <t>MRPL2 (3.1)</t>
  </si>
  <si>
    <t>ABHD1 (3.2)</t>
  </si>
  <si>
    <t>KLHDC3 (3.2)</t>
  </si>
  <si>
    <t>ENSG00000240468 (3.2)</t>
  </si>
  <si>
    <t>TSFM (3.3)</t>
  </si>
  <si>
    <t>TMEM38B (3.4)</t>
  </si>
  <si>
    <t>PPP1R3B (3.5)</t>
  </si>
  <si>
    <t>DUSP26 (3.6)</t>
  </si>
  <si>
    <t>ENSG00000205106 (3.8)</t>
  </si>
  <si>
    <t>PPP2R3A (3.9)</t>
  </si>
  <si>
    <t>NRD1 (4.0)</t>
  </si>
  <si>
    <t>SAR1B (4.1)</t>
  </si>
  <si>
    <t>PACSIN3 (4.2)</t>
  </si>
  <si>
    <t>ZFP106 (4.3)</t>
  </si>
  <si>
    <t>PCBD2 (4.4)</t>
  </si>
  <si>
    <t>COQ10A (4.7)</t>
  </si>
  <si>
    <t>ENSG00000204460 (7.2)</t>
  </si>
  <si>
    <t>Muscle  Striated</t>
  </si>
  <si>
    <t>A10.690.552</t>
  </si>
  <si>
    <t>Muscle  Skeletal</t>
  </si>
  <si>
    <t>A10.690.552.500</t>
  </si>
  <si>
    <t>THBS3 (1.4)</t>
  </si>
  <si>
    <t>ENSG00000259129 (1.4)</t>
  </si>
  <si>
    <t>GON4L (1.4)</t>
  </si>
  <si>
    <t>AUTS2 (1.4)</t>
  </si>
  <si>
    <t>MIR548N (1.5)</t>
  </si>
  <si>
    <t>ZBTB10 (1.5)</t>
  </si>
  <si>
    <t>ZNF362 (1.6)</t>
  </si>
  <si>
    <t>ANKRD45 (1.7)</t>
  </si>
  <si>
    <t>C12orf56 (1.8)</t>
  </si>
  <si>
    <t>ENSG00000237978 (1.8)</t>
  </si>
  <si>
    <t>ZNF618 (1.8)</t>
  </si>
  <si>
    <t>ENSG00000258616 (2.0)</t>
  </si>
  <si>
    <t>MUC1 (2.0)</t>
  </si>
  <si>
    <t>WBP2NL (2.2)</t>
  </si>
  <si>
    <t>KIAA0907 (2.3)</t>
  </si>
  <si>
    <t>TMPRSS3 (3.4)</t>
  </si>
  <si>
    <t>Adnexa Uteri</t>
  </si>
  <si>
    <t>A05.360.319.114</t>
  </si>
  <si>
    <t>C12orf56 (1.7)</t>
  </si>
  <si>
    <t>A05.360.319.114.630</t>
  </si>
  <si>
    <t>C12orf56 (2.0)</t>
  </si>
  <si>
    <t>CBX8 (2.0)</t>
  </si>
  <si>
    <t>GDPD3 (2.1)</t>
  </si>
  <si>
    <t>ENSG00000255737 (2.1)</t>
  </si>
  <si>
    <t>ENSG00000249971 (2.1)</t>
  </si>
  <si>
    <t>LYNX1 (2.1)</t>
  </si>
  <si>
    <t>FAM160A1 (2.2)</t>
  </si>
  <si>
    <t>ENSG00000225765 (2.3)</t>
  </si>
  <si>
    <t>IL20RB (2.4)</t>
  </si>
  <si>
    <t>CCDC140 (2.5)</t>
  </si>
  <si>
    <t>ENSG00000225063 (2.7)</t>
  </si>
  <si>
    <t>LY6D (2.8)</t>
  </si>
  <si>
    <t>ENSG00000231971 (2.9)</t>
  </si>
  <si>
    <t>HTR3A (2.9)</t>
  </si>
  <si>
    <t>FAM83C (3.1)</t>
  </si>
  <si>
    <t>GPR52 (3.1)</t>
  </si>
  <si>
    <t>ENSG00000259149 (3.2)</t>
  </si>
  <si>
    <t>ENSG00000199313 (3.6)</t>
  </si>
  <si>
    <t>Dentition</t>
  </si>
  <si>
    <t>A14.549.167</t>
  </si>
  <si>
    <t>LTBP2 (1.9)</t>
  </si>
  <si>
    <t>CDH13 (1.9)</t>
  </si>
  <si>
    <t>GRB10 (1.9)</t>
  </si>
  <si>
    <t>EMCN (1.9)</t>
  </si>
  <si>
    <t>SORBS3 (2.0)</t>
  </si>
  <si>
    <t>POMGNT1 (2.0)</t>
  </si>
  <si>
    <t>RANGAP1 (2.1)</t>
  </si>
  <si>
    <t>ENSG00000235505 (2.2)</t>
  </si>
  <si>
    <t>RARB (2.3)</t>
  </si>
  <si>
    <t>TAOK2 (2.4)</t>
  </si>
  <si>
    <t>ENSG00000255737 (2.4)</t>
  </si>
  <si>
    <t>PLXNA2 (2.5)</t>
  </si>
  <si>
    <t>TMEM44 (2.6)</t>
  </si>
  <si>
    <t>SEMA3F (2.6)</t>
  </si>
  <si>
    <t>FAM189B (2.8)</t>
  </si>
  <si>
    <t>ECE1 (3.0)</t>
  </si>
  <si>
    <t>MMRN1 (3.3)</t>
  </si>
  <si>
    <t>CASP12 (3.4)</t>
  </si>
  <si>
    <t>MIR2682 (3.5)</t>
  </si>
  <si>
    <t>Blood Vessels</t>
  </si>
  <si>
    <t>Cardiovascular System</t>
  </si>
  <si>
    <t>A07.231</t>
  </si>
  <si>
    <t>NDUFS3 (3.2)</t>
  </si>
  <si>
    <t>MRPL2 (3.2)</t>
  </si>
  <si>
    <t>ENSG00000237435 (3.2)</t>
  </si>
  <si>
    <t>ENSG00000231421 (3.3)</t>
  </si>
  <si>
    <t>ENSG00000240468 (3.3)</t>
  </si>
  <si>
    <t>KLHDC3 (3.3)</t>
  </si>
  <si>
    <t>TMEM38B (3.3)</t>
  </si>
  <si>
    <t>PPP1R3B (3.6)</t>
  </si>
  <si>
    <t>DUSP26 (3.7)</t>
  </si>
  <si>
    <t>ENSG00000205106 (3.9)</t>
  </si>
  <si>
    <t>PPP2R3A (4.0)</t>
  </si>
  <si>
    <t>SAR1B (4.0)</t>
  </si>
  <si>
    <t>NRD1 (4.1)</t>
  </si>
  <si>
    <t>COQ10A (4.8)</t>
  </si>
  <si>
    <t>ENSG00000204460 (7.7)</t>
  </si>
  <si>
    <t>Quadriceps Muscle</t>
  </si>
  <si>
    <t>A02.633.567.850</t>
  </si>
  <si>
    <t>GATA4 (2.5)</t>
  </si>
  <si>
    <t>SORBS3 (2.5)</t>
  </si>
  <si>
    <t>ANXA2P3 (2.5)</t>
  </si>
  <si>
    <t>YIPF5 (2.6)</t>
  </si>
  <si>
    <t>TRPC6 (2.6)</t>
  </si>
  <si>
    <t>OR5L2 (2.6)</t>
  </si>
  <si>
    <t>MT1P3 (2.7)</t>
  </si>
  <si>
    <t>TFAP2D (2.7)</t>
  </si>
  <si>
    <t>FAM189B (2.7)</t>
  </si>
  <si>
    <t>ENSG00000226101 (2.8)</t>
  </si>
  <si>
    <t>BDNF (2.8)</t>
  </si>
  <si>
    <t>TNFRSF11B (2.9)</t>
  </si>
  <si>
    <t>POMGNT1 (3.0)</t>
  </si>
  <si>
    <t>ENSG00000255737 (3.2)</t>
  </si>
  <si>
    <t>PEX6 (3.2)</t>
  </si>
  <si>
    <t>EMILIN1 (3.3)</t>
  </si>
  <si>
    <t>HMGA2 (3.4)</t>
  </si>
  <si>
    <t>ENSG00000204832 (4.6)</t>
  </si>
  <si>
    <t>MIR2682 (5.9)</t>
  </si>
  <si>
    <t>Muscle Cells</t>
  </si>
  <si>
    <t>A11.620</t>
  </si>
  <si>
    <t>Myocytes  Smooth Muscle</t>
  </si>
  <si>
    <t>A11.620.520</t>
  </si>
  <si>
    <t>SLC16A7 (2.0)</t>
  </si>
  <si>
    <t>DLAT (2.0)</t>
  </si>
  <si>
    <t>GLI3 (2.0)</t>
  </si>
  <si>
    <t>TSPAN31 (2.0)</t>
  </si>
  <si>
    <t>SYN2 (2.0)</t>
  </si>
  <si>
    <t>SUOX (2.0)</t>
  </si>
  <si>
    <t>ESYT1 (2.0)</t>
  </si>
  <si>
    <t>STON1 (2.0)</t>
  </si>
  <si>
    <t>TNN (2.1)</t>
  </si>
  <si>
    <t>TMEM132C (2.1)</t>
  </si>
  <si>
    <t>ENSG00000258920 (2.2)</t>
  </si>
  <si>
    <t>HP (2.2)</t>
  </si>
  <si>
    <t>PPP2R1B (2.5)</t>
  </si>
  <si>
    <t>EBF1 (2.6)</t>
  </si>
  <si>
    <t>ACO1 (2.9)</t>
  </si>
  <si>
    <t>ETFA (3.2)</t>
  </si>
  <si>
    <t>PM20D1 (3.6)</t>
  </si>
  <si>
    <t>C2orf84 (3.7)</t>
  </si>
  <si>
    <t>LEP (3.9)</t>
  </si>
  <si>
    <t>SIK2 (4.1)</t>
  </si>
  <si>
    <t>Adipocytes</t>
  </si>
  <si>
    <t>A11.329.114</t>
  </si>
  <si>
    <t>YWHAZ (4.6)</t>
  </si>
  <si>
    <t>STK24-AS1 (4.7)</t>
  </si>
  <si>
    <t>C3orf58 (4.7)</t>
  </si>
  <si>
    <t>ENSG00000224911 (4.8)</t>
  </si>
  <si>
    <t>WNT8A (4.8)</t>
  </si>
  <si>
    <t>UBXN2A (5.0)</t>
  </si>
  <si>
    <t>NDUFA6 (5.0)</t>
  </si>
  <si>
    <t>CCDC134 (5.2)</t>
  </si>
  <si>
    <t>DIAPH3-AS1 (5.3)</t>
  </si>
  <si>
    <t>RGS6 (5.3)</t>
  </si>
  <si>
    <t>ZSWIM7 (5.3)</t>
  </si>
  <si>
    <t>ENSG00000239213 (5.4)</t>
  </si>
  <si>
    <t>MMRN1 (5.5)</t>
  </si>
  <si>
    <t>ENSG00000246792 (5.6)</t>
  </si>
  <si>
    <t>ENSG00000255117 (5.7)</t>
  </si>
  <si>
    <t>MTPN (5.8)</t>
  </si>
  <si>
    <t>TXNL4B (7.1)</t>
  </si>
  <si>
    <t>ENSG00000248636 (10.1)</t>
  </si>
  <si>
    <t>ENSG00000230773 (11.1)</t>
  </si>
  <si>
    <t>Blood Platelets</t>
  </si>
  <si>
    <t>A15.145.229.188</t>
  </si>
  <si>
    <t>ATP6AP1L (2.7)</t>
  </si>
  <si>
    <t>ACO1 (2.7)</t>
  </si>
  <si>
    <t>SLC6A12 (2.8)</t>
  </si>
  <si>
    <t>GANC (2.8)</t>
  </si>
  <si>
    <t>TRHDE (2.9)</t>
  </si>
  <si>
    <t>ENSG00000242029 (3.0)</t>
  </si>
  <si>
    <t>ENSG00000236700 (3.1)</t>
  </si>
  <si>
    <t>KLHL29 (3.2)</t>
  </si>
  <si>
    <t>GPR85 (3.2)</t>
  </si>
  <si>
    <t>HAUS2 (3.3)</t>
  </si>
  <si>
    <t>SPACA1 (3.5)</t>
  </si>
  <si>
    <t>TFEC (3.8)</t>
  </si>
  <si>
    <t>GCHFR (4.1)</t>
  </si>
  <si>
    <t>ENSG00000247735 (4.2)</t>
  </si>
  <si>
    <t>PTPMT1 (4.3)</t>
  </si>
  <si>
    <t>ENSG00000258804 (4.5)</t>
  </si>
  <si>
    <t>ENSG00000226124 (5.1)</t>
  </si>
  <si>
    <t>FAM82A2 (6.0)</t>
  </si>
  <si>
    <t>MSR1 (9.0)</t>
  </si>
  <si>
    <t>Macrophages  Alveolar</t>
  </si>
  <si>
    <t>A11.329.372.600</t>
  </si>
  <si>
    <t>ZNF345 (3.4)</t>
  </si>
  <si>
    <t>RAD54L (3.7)</t>
  </si>
  <si>
    <t>NSUN4 (4.0)</t>
  </si>
  <si>
    <t>ENSG00000259129 (4.1)</t>
  </si>
  <si>
    <t>ENSG00000233593 (4.1)</t>
  </si>
  <si>
    <t>SCAI (4.1)</t>
  </si>
  <si>
    <t>RAD51 (4.1)</t>
  </si>
  <si>
    <t>ORC1 (4.1)</t>
  </si>
  <si>
    <t>CDC25C (4.5)</t>
  </si>
  <si>
    <t>CSMD1 (4.6)</t>
  </si>
  <si>
    <t>ATG10 (4.7)</t>
  </si>
  <si>
    <t>ESRRB (4.8)</t>
  </si>
  <si>
    <t>COX7B2 (5.4)</t>
  </si>
  <si>
    <t>GABRG3 (5.7)</t>
  </si>
  <si>
    <t>ENSG00000234350 (6.4)</t>
  </si>
  <si>
    <t>FAM178B (6.4)</t>
  </si>
  <si>
    <t>CR1L (6.5)</t>
  </si>
  <si>
    <t>TDH (7.0)</t>
  </si>
  <si>
    <t>ENSG00000229688 (7.1)</t>
  </si>
  <si>
    <t>Megakaryocyte Erythroid Progenitor Cells</t>
  </si>
  <si>
    <t>A11.872.378.590.817</t>
  </si>
  <si>
    <t>Erythroid Precursor Cells</t>
  </si>
  <si>
    <t>A15.378.316.378.590.837.250</t>
  </si>
  <si>
    <t>C1orf190 (3.5)</t>
  </si>
  <si>
    <t>GBAP1 (3.5)</t>
  </si>
  <si>
    <t>SPATA8 (3.6)</t>
  </si>
  <si>
    <t>ESRRB (3.7)</t>
  </si>
  <si>
    <t>CACNA1C (3.7)</t>
  </si>
  <si>
    <t>PET112 (3.8)</t>
  </si>
  <si>
    <t>USP28 (3.8)</t>
  </si>
  <si>
    <t>CS (3.8)</t>
  </si>
  <si>
    <t>OR5I1 (3.9)</t>
  </si>
  <si>
    <t>COQ10A (4.0)</t>
  </si>
  <si>
    <t>CSDC2 (4.0)</t>
  </si>
  <si>
    <t>ACO2 (4.1)</t>
  </si>
  <si>
    <t>ENSG00000231792 (4.1)</t>
  </si>
  <si>
    <t>ENSG00000181296 (4.2)</t>
  </si>
  <si>
    <t>ZFP106 (4.4)</t>
  </si>
  <si>
    <t>SLC41A1 (4.5)</t>
  </si>
  <si>
    <t>RYR2 (4.9)</t>
  </si>
  <si>
    <t>GATA4 (6.5)</t>
  </si>
  <si>
    <t>SLC8A1 (7.0)</t>
  </si>
  <si>
    <t>Heart</t>
  </si>
  <si>
    <t>Heart Ventricles</t>
  </si>
  <si>
    <t>A07.541.560</t>
  </si>
  <si>
    <t>PPP2R5D (2.0)</t>
  </si>
  <si>
    <t>FAM189B (2.0)</t>
  </si>
  <si>
    <t>DPY19L1 (2.1)</t>
  </si>
  <si>
    <t>GRB10 (2.1)</t>
  </si>
  <si>
    <t>SOX7 (2.1)</t>
  </si>
  <si>
    <t>RANGAP1 (2.2)</t>
  </si>
  <si>
    <t>TAOK2 (2.2)</t>
  </si>
  <si>
    <t>EMCN (2.3)</t>
  </si>
  <si>
    <t>KLC1 (2.5)</t>
  </si>
  <si>
    <t>ENSG00000255737 (2.6)</t>
  </si>
  <si>
    <t>ENSG00000235505 (2.6)</t>
  </si>
  <si>
    <t>SEMA3F (2.7)</t>
  </si>
  <si>
    <t>ECE1 (2.7)</t>
  </si>
  <si>
    <t>TMEM44 (3.1)</t>
  </si>
  <si>
    <t>GBX2 (3.3)</t>
  </si>
  <si>
    <t>PLXNA2 (3.4)</t>
  </si>
  <si>
    <t>CASP12 (4.0)</t>
  </si>
  <si>
    <t>MMRN1 (4.2)</t>
  </si>
  <si>
    <t>Endothelial Cells</t>
  </si>
  <si>
    <t>A11.436.275</t>
  </si>
  <si>
    <t>ZNF383 (2.9)</t>
  </si>
  <si>
    <t>RAD52 (2.9)</t>
  </si>
  <si>
    <t>DAP3 (3.0)</t>
  </si>
  <si>
    <t>IST1 (3.0)</t>
  </si>
  <si>
    <t>CATSPER3 (3.1)</t>
  </si>
  <si>
    <t>ENSG00000242029 (3.2)</t>
  </si>
  <si>
    <t>DDX19B (3.2)</t>
  </si>
  <si>
    <t>ENSG00000245849 (3.3)</t>
  </si>
  <si>
    <t>ENSG00000246982 (3.3)</t>
  </si>
  <si>
    <t>MCM9 (3.5)</t>
  </si>
  <si>
    <t>ZAP70 (3.5)</t>
  </si>
  <si>
    <t>PHF15 (3.8)</t>
  </si>
  <si>
    <t>PMS2P4 (3.8)</t>
  </si>
  <si>
    <t>FOXP1 (3.8)</t>
  </si>
  <si>
    <t>ENSG00000227782 (3.9)</t>
  </si>
  <si>
    <t>FNBP4 (4.4)</t>
  </si>
  <si>
    <t>ENSG00000197830 (4.8)</t>
  </si>
  <si>
    <t>C14orf64 (5.9)</t>
  </si>
  <si>
    <t>T Lymphocytes  Regulatory</t>
  </si>
  <si>
    <t>A11.118.637.555.567.569.200.700</t>
  </si>
  <si>
    <t>BAIAP2 (3.3)</t>
  </si>
  <si>
    <t>FAM160A1 (3.4)</t>
  </si>
  <si>
    <t>SEMA3F (3.5)</t>
  </si>
  <si>
    <t>PLA2G4F (3.5)</t>
  </si>
  <si>
    <t>C14orf64 (3.6)</t>
  </si>
  <si>
    <t>TUFT1 (3.6)</t>
  </si>
  <si>
    <t>LYNX1 (3.7)</t>
  </si>
  <si>
    <t>RP1L1 (3.9)</t>
  </si>
  <si>
    <t>CYP27C1 (3.9)</t>
  </si>
  <si>
    <t>NRD1 (3.9)</t>
  </si>
  <si>
    <t>DAAM1 (4.0)</t>
  </si>
  <si>
    <t>TSNARE1 (4.1)</t>
  </si>
  <si>
    <t>C12orf56 (4.2)</t>
  </si>
  <si>
    <t>ENSG00000205873 (4.3)</t>
  </si>
  <si>
    <t>LY6D (4.4)</t>
  </si>
  <si>
    <t>IL20RB (4.5)</t>
  </si>
  <si>
    <t>ENSG00000251603 (5.2)</t>
  </si>
  <si>
    <t>C15orf62 (7.0)</t>
  </si>
  <si>
    <t>PM20D1 (8.0)</t>
  </si>
  <si>
    <t>Epidermis</t>
  </si>
  <si>
    <t>A10.272.497</t>
  </si>
  <si>
    <t>GHITM (3.0)</t>
  </si>
  <si>
    <t>ESRRB (3.1)</t>
  </si>
  <si>
    <t>C1orf190 (3.1)</t>
  </si>
  <si>
    <t>OR5I1 (3.2)</t>
  </si>
  <si>
    <t>CS (3.2)</t>
  </si>
  <si>
    <t>ENSG00000253510 (3.2)</t>
  </si>
  <si>
    <t>CACNA1C (3.4)</t>
  </si>
  <si>
    <t>PET112 (3.4)</t>
  </si>
  <si>
    <t>USP28 (3.5)</t>
  </si>
  <si>
    <t>GABRA4 (3.6)</t>
  </si>
  <si>
    <t>CSDC2 (3.6)</t>
  </si>
  <si>
    <t>ACO2 (3.6)</t>
  </si>
  <si>
    <t>ENSG00000181296 (3.7)</t>
  </si>
  <si>
    <t>COQ10A (3.7)</t>
  </si>
  <si>
    <t>ENSG00000231792 (3.9)</t>
  </si>
  <si>
    <t>SLC41A1 (4.0)</t>
  </si>
  <si>
    <t>ZFP106 (4.1)</t>
  </si>
  <si>
    <t>RYR2 (4.6)</t>
  </si>
  <si>
    <t>GATA4 (5.8)</t>
  </si>
  <si>
    <t>A07.541</t>
  </si>
  <si>
    <t>ENSG00000226101 (1.9)</t>
  </si>
  <si>
    <t>STON1 (1.9)</t>
  </si>
  <si>
    <t>BDNF (1.9)</t>
  </si>
  <si>
    <t>TIMP3 (1.9)</t>
  </si>
  <si>
    <t>PDGFC (2.0)</t>
  </si>
  <si>
    <t>INPP5A (2.0)</t>
  </si>
  <si>
    <t>TNFRSF11B (2.1)</t>
  </si>
  <si>
    <t>POMGNT1 (2.1)</t>
  </si>
  <si>
    <t>HMGA2 (2.2)</t>
  </si>
  <si>
    <t>MSRB3 (2.3)</t>
  </si>
  <si>
    <t>PEX6 (2.4)</t>
  </si>
  <si>
    <t>TRPC6 (2.4)</t>
  </si>
  <si>
    <t>ENSG00000255737 (2.5)</t>
  </si>
  <si>
    <t>ENSG00000204832 (3.0)</t>
  </si>
  <si>
    <t>EMILIN1 (3.1)</t>
  </si>
  <si>
    <t>MIR2682 (4.3)</t>
  </si>
  <si>
    <t>Muscle  Smooth</t>
  </si>
  <si>
    <t>A10.690.467</t>
  </si>
  <si>
    <t>ENSG00000233008 (1.1)</t>
  </si>
  <si>
    <t>ENSG00000228393 (1.2)</t>
  </si>
  <si>
    <t>ENSG00000259129 (1.2)</t>
  </si>
  <si>
    <t>RUSC1-AS1 (1.2)</t>
  </si>
  <si>
    <t>PAN2 (1.2)</t>
  </si>
  <si>
    <t>AUTS2 (1.2)</t>
  </si>
  <si>
    <t>MPPED2 (1.2)</t>
  </si>
  <si>
    <t>ZNF362 (1.3)</t>
  </si>
  <si>
    <t>AVIL (1.3)</t>
  </si>
  <si>
    <t>ENSG00000237978 (1.4)</t>
  </si>
  <si>
    <t>ENSG00000258616 (1.4)</t>
  </si>
  <si>
    <t>WBP2NL (1.6)</t>
  </si>
  <si>
    <t>TMPRSS3 (2.6)</t>
  </si>
  <si>
    <t>Endocrine Glands</t>
  </si>
  <si>
    <t>Endocrine System</t>
  </si>
  <si>
    <t>A06.407</t>
  </si>
  <si>
    <t>TMEM132C (2.3)</t>
  </si>
  <si>
    <t>BDNF (2.4)</t>
  </si>
  <si>
    <t>PSMD2 (2.4)</t>
  </si>
  <si>
    <t>CTNNAL1 (2.5)</t>
  </si>
  <si>
    <t>EIF2S1 (2.6)</t>
  </si>
  <si>
    <t>ZNF420 (2.6)</t>
  </si>
  <si>
    <t>FDPS (2.7)</t>
  </si>
  <si>
    <t>ENSG00000250610 (2.8)</t>
  </si>
  <si>
    <t>C5orf30 (2.8)</t>
  </si>
  <si>
    <t>TSFM (2.8)</t>
  </si>
  <si>
    <t>LCORL (3.0)</t>
  </si>
  <si>
    <t>LAMA1 (3.2)</t>
  </si>
  <si>
    <t>HINFP (3.3)</t>
  </si>
  <si>
    <t>FLRT2 (3.3)</t>
  </si>
  <si>
    <t>BDNF-AS1 (3.4)</t>
  </si>
  <si>
    <t>TRPC6 (3.6)</t>
  </si>
  <si>
    <t>C8orf49 (3.9)</t>
  </si>
  <si>
    <t>TSHZ2 (4.1)</t>
  </si>
  <si>
    <t>ENSG00000173295 (4.8)</t>
  </si>
  <si>
    <t>WFDC3 (5.7)</t>
  </si>
  <si>
    <t>Granulosa Cells</t>
  </si>
  <si>
    <t>A11.436.329</t>
  </si>
  <si>
    <t>Cumulus Cells</t>
  </si>
  <si>
    <t>A06.407.312.497.535.300.500</t>
  </si>
  <si>
    <t>Ovarian Follicle</t>
  </si>
  <si>
    <t>A05.360.319.114.630.535</t>
  </si>
  <si>
    <t>GON4L (1.3)</t>
  </si>
  <si>
    <t>SLC9A11 (1.3)</t>
  </si>
  <si>
    <t>RCN2 (1.3)</t>
  </si>
  <si>
    <t>OVOL2 (1.4)</t>
  </si>
  <si>
    <t>ENSG00000259129 (1.5)</t>
  </si>
  <si>
    <t>AVIL (1.6)</t>
  </si>
  <si>
    <t>ANKRD45 (1.8)</t>
  </si>
  <si>
    <t>ENSG00000258616 (1.8)</t>
  </si>
  <si>
    <t>WBP2NL (2.1)</t>
  </si>
  <si>
    <t>KIAA0907 (2.2)</t>
  </si>
  <si>
    <t>TMPRSS3 (3.2)</t>
  </si>
  <si>
    <t>Gonads</t>
  </si>
  <si>
    <t>A06.407.312</t>
  </si>
  <si>
    <t>ZFHX3 (2.3)</t>
  </si>
  <si>
    <t>ENSG00000244215 (2.3)</t>
  </si>
  <si>
    <t>PHF15 (2.4)</t>
  </si>
  <si>
    <t>TAX1BP1 (2.4)</t>
  </si>
  <si>
    <t>ENSG00000231792 (2.5)</t>
  </si>
  <si>
    <t>METTL15 (2.5)</t>
  </si>
  <si>
    <t>PAPSS2 (2.5)</t>
  </si>
  <si>
    <t>KIF17 (2.7)</t>
  </si>
  <si>
    <t>CACNA1D (2.7)</t>
  </si>
  <si>
    <t>ZCCHC11 (2.7)</t>
  </si>
  <si>
    <t>CSDC2 (2.8)</t>
  </si>
  <si>
    <t>IKZF4 (2.8)</t>
  </si>
  <si>
    <t>NSUN4 (2.9)</t>
  </si>
  <si>
    <t>MAP3K5 (3.1)</t>
  </si>
  <si>
    <t>JAZF1 (3.2)</t>
  </si>
  <si>
    <t>C9orf5 (3.3)</t>
  </si>
  <si>
    <t>PDGFD (3.4)</t>
  </si>
  <si>
    <t>ANO4 (3.5)</t>
  </si>
  <si>
    <t>ABCF3 (5.2)</t>
  </si>
  <si>
    <t>Adrenal Cortex</t>
  </si>
  <si>
    <t>A06.407.071.140</t>
  </si>
  <si>
    <t>PRKAB1 (2.2)</t>
  </si>
  <si>
    <t>ANXA2P3 (2.3)</t>
  </si>
  <si>
    <t>GAD1 (2.3)</t>
  </si>
  <si>
    <t>CUX1 (2.3)</t>
  </si>
  <si>
    <t>HTR3B (2.3)</t>
  </si>
  <si>
    <t>IKBIP (2.4)</t>
  </si>
  <si>
    <t>ZNF618 (2.5)</t>
  </si>
  <si>
    <t>ENSG00000255310 (2.6)</t>
  </si>
  <si>
    <t>TP53I3 (2.7)</t>
  </si>
  <si>
    <t>TNFRSF11B (2.7)</t>
  </si>
  <si>
    <t>GCHFR (2.8)</t>
  </si>
  <si>
    <t>ENSG00000255496 (2.8)</t>
  </si>
  <si>
    <t>C15orf62 (2.9)</t>
  </si>
  <si>
    <t>ENSG00000250610 (2.9)</t>
  </si>
  <si>
    <t>HMGA2 (3.2)</t>
  </si>
  <si>
    <t>DGKI (3.7)</t>
  </si>
  <si>
    <t>GBX2 (4.4)</t>
  </si>
  <si>
    <t>BDNF-AS1 (6.7)</t>
  </si>
  <si>
    <t>Kidney Cortex</t>
  </si>
  <si>
    <t>A05.810.453.324</t>
  </si>
  <si>
    <t>ZBTB37 (4.2)</t>
  </si>
  <si>
    <t>EP300 (4.2)</t>
  </si>
  <si>
    <t>SP3 (4.3)</t>
  </si>
  <si>
    <t>PTPRJ (4.3)</t>
  </si>
  <si>
    <t>FAM53C (4.4)</t>
  </si>
  <si>
    <t>C5AR1 (4.5)</t>
  </si>
  <si>
    <t>ENSG00000228340 (4.6)</t>
  </si>
  <si>
    <t>FRAT2 (4.6)</t>
  </si>
  <si>
    <t>CTDSP2 (4.7)</t>
  </si>
  <si>
    <t>TET2 (4.7)</t>
  </si>
  <si>
    <t>PKN2 (4.8)</t>
  </si>
  <si>
    <t>RC3H1 (5.0)</t>
  </si>
  <si>
    <t>AVIL (5.0)</t>
  </si>
  <si>
    <t>SLC26A8 (5.2)</t>
  </si>
  <si>
    <t>FRAT1 (5.2)</t>
  </si>
  <si>
    <t>APAF1 (5.5)</t>
  </si>
  <si>
    <t>DHX34 (6.6)</t>
  </si>
  <si>
    <t>GPR77 (7.1)</t>
  </si>
  <si>
    <t>Neutrophils</t>
  </si>
  <si>
    <t>A15.382.490.315.583</t>
  </si>
  <si>
    <t>ENSG00000219626 (1.9)</t>
  </si>
  <si>
    <t>NFIB (2.0)</t>
  </si>
  <si>
    <t>TIMP3 (2.0)</t>
  </si>
  <si>
    <t>FBXL5 (2.0)</t>
  </si>
  <si>
    <t>ESYT1 (2.3)</t>
  </si>
  <si>
    <t>ATXN1L (2.4)</t>
  </si>
  <si>
    <t>TSHZ2 (2.4)</t>
  </si>
  <si>
    <t>MYO1C (2.5)</t>
  </si>
  <si>
    <t>STARD9 (2.6)</t>
  </si>
  <si>
    <t>FREM1 (2.7)</t>
  </si>
  <si>
    <t>EMCN (2.8)</t>
  </si>
  <si>
    <t>EBF1 (3.1)</t>
  </si>
  <si>
    <t>CD34 (3.4)</t>
  </si>
  <si>
    <t>TNN (3.5)</t>
  </si>
  <si>
    <t>PPP2R1B (3.8)</t>
  </si>
  <si>
    <t>SIK2 (4.2)</t>
  </si>
  <si>
    <t>LEP (5.3)</t>
  </si>
  <si>
    <t>Adipose Tissue</t>
  </si>
  <si>
    <t>A10.165.114</t>
  </si>
  <si>
    <t>USP15 (3.9)</t>
  </si>
  <si>
    <t>EP300 (3.9)</t>
  </si>
  <si>
    <t>SP3 (3.9)</t>
  </si>
  <si>
    <t>PTPRJ (4.0)</t>
  </si>
  <si>
    <t>FAM53C (4.0)</t>
  </si>
  <si>
    <t>CTDSP2 (4.1)</t>
  </si>
  <si>
    <t>FYB (4.1)</t>
  </si>
  <si>
    <t>C5AR1 (4.2)</t>
  </si>
  <si>
    <t>PKN2 (4.3)</t>
  </si>
  <si>
    <t>FRAT2 (4.4)</t>
  </si>
  <si>
    <t>TET2 (4.4)</t>
  </si>
  <si>
    <t>AVIL (4.4)</t>
  </si>
  <si>
    <t>RC3H1 (4.6)</t>
  </si>
  <si>
    <t>SLC26A8 (4.9)</t>
  </si>
  <si>
    <t>FRAT1 (4.9)</t>
  </si>
  <si>
    <t>ENSG00000250616 (5.2)</t>
  </si>
  <si>
    <t>APAF1 (5.2)</t>
  </si>
  <si>
    <t>DHX34 (6.1)</t>
  </si>
  <si>
    <t>GPR77 (6.6)</t>
  </si>
  <si>
    <t>Granulocytes</t>
  </si>
  <si>
    <t>A11.118.637.415</t>
  </si>
  <si>
    <t>ANKRD36 (2.7)</t>
  </si>
  <si>
    <t>CDC25C (2.7)</t>
  </si>
  <si>
    <t>RAD54L (2.8)</t>
  </si>
  <si>
    <t>GINS2 (2.8)</t>
  </si>
  <si>
    <t>CENPL (2.9)</t>
  </si>
  <si>
    <t>OR5J2 (2.9)</t>
  </si>
  <si>
    <t>CENPM (2.9)</t>
  </si>
  <si>
    <t>RAD51 (2.9)</t>
  </si>
  <si>
    <t>WDR89 (3.1)</t>
  </si>
  <si>
    <t>MCM4 (3.1)</t>
  </si>
  <si>
    <t>HIRIP3 (3.3)</t>
  </si>
  <si>
    <t>KIAA1524 (3.3)</t>
  </si>
  <si>
    <t>BARD1 (3.4)</t>
  </si>
  <si>
    <t>ASPM (3.4)</t>
  </si>
  <si>
    <t>ENSG00000234215 (3.5)</t>
  </si>
  <si>
    <t>CASC5 (3.6)</t>
  </si>
  <si>
    <t>XRCC3 (3.7)</t>
  </si>
  <si>
    <t>ZAP70 (3.8)</t>
  </si>
  <si>
    <t>ENSG00000227579 (4.0)</t>
  </si>
  <si>
    <t>LINC00158 (6.5)</t>
  </si>
  <si>
    <t>Lymphocytes  Null</t>
  </si>
  <si>
    <t>A15.382.490.555.567.622</t>
  </si>
  <si>
    <t>KIAA0182 (2.0)</t>
  </si>
  <si>
    <t>WDPCP (2.1)</t>
  </si>
  <si>
    <t>CRY2 (2.2)</t>
  </si>
  <si>
    <t>ENSG00000219626 (2.2)</t>
  </si>
  <si>
    <t>FBXL5 (2.2)</t>
  </si>
  <si>
    <t>ESYT1 (2.5)</t>
  </si>
  <si>
    <t>MYO1C (2.7)</t>
  </si>
  <si>
    <t>ATXN1L (2.7)</t>
  </si>
  <si>
    <t>ACO1 (2.8)</t>
  </si>
  <si>
    <t>EMCN (3.0)</t>
  </si>
  <si>
    <t>STARD9 (3.0)</t>
  </si>
  <si>
    <t>TMEM132C (3.1)</t>
  </si>
  <si>
    <t>FREM1 (3.2)</t>
  </si>
  <si>
    <t>EBF1 (3.3)</t>
  </si>
  <si>
    <t>CD34 (3.8)</t>
  </si>
  <si>
    <t>TNN (3.9)</t>
  </si>
  <si>
    <t>PPP2R1B (4.0)</t>
  </si>
  <si>
    <t>SIK2 (4.5)</t>
  </si>
  <si>
    <t>LEP (5.6)</t>
  </si>
  <si>
    <t>Adipose Tissue  White</t>
  </si>
  <si>
    <t>A10.165.114.830</t>
  </si>
  <si>
    <t>Subcutaneous Fat</t>
  </si>
  <si>
    <t>A10.165.114.830.750</t>
  </si>
  <si>
    <t>METTL15 (2.0)</t>
  </si>
  <si>
    <t>TTC8 (2.0)</t>
  </si>
  <si>
    <t>PAPSS2 (2.1)</t>
  </si>
  <si>
    <t>ENSG00000207342 (2.1)</t>
  </si>
  <si>
    <t>CTNNAL1 (2.1)</t>
  </si>
  <si>
    <t>ZCCHC11 (2.1)</t>
  </si>
  <si>
    <t>ENSG00000231792 (2.2)</t>
  </si>
  <si>
    <t>ZFHX3 (2.2)</t>
  </si>
  <si>
    <t>NSUN4 (2.3)</t>
  </si>
  <si>
    <t>CACNA1D (2.4)</t>
  </si>
  <si>
    <t>KIF17 (2.4)</t>
  </si>
  <si>
    <t>MAP3K5 (2.4)</t>
  </si>
  <si>
    <t>IKZF4 (2.5)</t>
  </si>
  <si>
    <t>C9orf5 (2.6)</t>
  </si>
  <si>
    <t>JAZF1 (2.7)</t>
  </si>
  <si>
    <t>CSDC2 (2.7)</t>
  </si>
  <si>
    <t>ANO4 (2.9)</t>
  </si>
  <si>
    <t>PDGFD (3.0)</t>
  </si>
  <si>
    <t>ABCF3 (4.5)</t>
  </si>
  <si>
    <t>Adrenal Glands</t>
  </si>
  <si>
    <t>A06.407.071</t>
  </si>
  <si>
    <t>ZFHX3 (1.0)</t>
  </si>
  <si>
    <t>ENSG00000233008 (1.0)</t>
  </si>
  <si>
    <t>ENSG00000258616 (1.1)</t>
  </si>
  <si>
    <t>ENSG00000228393 (1.1)</t>
  </si>
  <si>
    <t>ANAPC4 (1.1)</t>
  </si>
  <si>
    <t>SP5 (1.1)</t>
  </si>
  <si>
    <t>GTPBP10 (1.1)</t>
  </si>
  <si>
    <t>ENSG00000250610 (1.1)</t>
  </si>
  <si>
    <t>OVOL2 (1.1)</t>
  </si>
  <si>
    <t>ANKRD45 (1.1)</t>
  </si>
  <si>
    <t>MUC1 (1.2)</t>
  </si>
  <si>
    <t>ZNF618 (1.2)</t>
  </si>
  <si>
    <t>C7orf63 (1.4)</t>
  </si>
  <si>
    <t>TMPRSS3 (1.6)</t>
  </si>
  <si>
    <t>A05.360</t>
  </si>
  <si>
    <t>TSHZ2 (2.3)</t>
  </si>
  <si>
    <t>WDPCP (2.3)</t>
  </si>
  <si>
    <t>ENSG00000219626 (2.3)</t>
  </si>
  <si>
    <t>CRY2 (2.4)</t>
  </si>
  <si>
    <t>FBXL5 (2.5)</t>
  </si>
  <si>
    <t>ABHD1 (2.6)</t>
  </si>
  <si>
    <t>STARD9 (2.8)</t>
  </si>
  <si>
    <t>ATXN1L (2.8)</t>
  </si>
  <si>
    <t>EMCN (2.9)</t>
  </si>
  <si>
    <t>ESYT1 (2.9)</t>
  </si>
  <si>
    <t>ACO1 (3.1)</t>
  </si>
  <si>
    <t>FREM1 (3.3)</t>
  </si>
  <si>
    <t>TMEM132C (3.4)</t>
  </si>
  <si>
    <t>TNN (4.7)</t>
  </si>
  <si>
    <t>PPP2R1B (4.7)</t>
  </si>
  <si>
    <t>SIK2 (5.1)</t>
  </si>
  <si>
    <t>LEP (5.9)</t>
  </si>
  <si>
    <t>Subcutaneous Fat  Abdominal</t>
  </si>
  <si>
    <t>A10.165.114.830.500.750</t>
  </si>
  <si>
    <t>Abdominal Fat</t>
  </si>
  <si>
    <t>A10.165.114.830.500</t>
  </si>
  <si>
    <t>ENSG00000233137 (3.1)</t>
  </si>
  <si>
    <t>ZCCHC7 (3.1)</t>
  </si>
  <si>
    <t>ZBTB10 (3.1)</t>
  </si>
  <si>
    <t>KLHL20 (3.1)</t>
  </si>
  <si>
    <t>ZNF821 (3.2)</t>
  </si>
  <si>
    <t>ENSG00000222937 (3.4)</t>
  </si>
  <si>
    <t>ZNF383 (3.4)</t>
  </si>
  <si>
    <t>ENSG00000197830 (3.6)</t>
  </si>
  <si>
    <t>AUTS2 (3.8)</t>
  </si>
  <si>
    <t>GON4L (3.8)</t>
  </si>
  <si>
    <t>FBXO11 (3.9)</t>
  </si>
  <si>
    <t>USPL1 (3.9)</t>
  </si>
  <si>
    <t>ATAD2B (4.0)</t>
  </si>
  <si>
    <t>FNBP4 (4.0)</t>
  </si>
  <si>
    <t>ZCCHC11 (4.0)</t>
  </si>
  <si>
    <t>FOXP1 (4.1)</t>
  </si>
  <si>
    <t>HNRNPK (4.2)</t>
  </si>
  <si>
    <t>BACH2 (4.7)</t>
  </si>
  <si>
    <t>DDX19B (4.8)</t>
  </si>
  <si>
    <t>BLK (4.9)</t>
  </si>
  <si>
    <t>Lymphoid Progenitor Cells</t>
  </si>
  <si>
    <t>A11.872.378.294</t>
  </si>
  <si>
    <t>Precursor Cells  B Lymphoid</t>
  </si>
  <si>
    <t>A11.118.637.555.567.562.440</t>
  </si>
  <si>
    <t>SKI (1.8)</t>
  </si>
  <si>
    <t>ENSG00000255737 (1.8)</t>
  </si>
  <si>
    <t>ENSG00000203394 (1.8)</t>
  </si>
  <si>
    <t>RGS17 (1.9)</t>
  </si>
  <si>
    <t>FAM109B (1.9)</t>
  </si>
  <si>
    <t>ZFHX3 (1.9)</t>
  </si>
  <si>
    <t>SORBS3 (1.9)</t>
  </si>
  <si>
    <t>FAM189B (1.9)</t>
  </si>
  <si>
    <t>KLC1 (1.9)</t>
  </si>
  <si>
    <t>ATP6AP1L (2.0)</t>
  </si>
  <si>
    <t>RUSC1-AS1 (2.0)</t>
  </si>
  <si>
    <t>ENSG00000231792 (2.0)</t>
  </si>
  <si>
    <t>ECE1 (2.0)</t>
  </si>
  <si>
    <t>PHC2 (2.2)</t>
  </si>
  <si>
    <t>LTBP2 (2.2)</t>
  </si>
  <si>
    <t>PCDH7 (2.4)</t>
  </si>
  <si>
    <t>CASP12 (2.6)</t>
  </si>
  <si>
    <t>Arteries</t>
  </si>
  <si>
    <t>A07.231.114</t>
  </si>
  <si>
    <t>CDH13 (2.2)</t>
  </si>
  <si>
    <t>ZNF618 (2.2)</t>
  </si>
  <si>
    <t>FLRT2 (2.2)</t>
  </si>
  <si>
    <t>ENSG00000255737 (2.2)</t>
  </si>
  <si>
    <t>TAOK2 (2.3)</t>
  </si>
  <si>
    <t>LINC00305 (2.4)</t>
  </si>
  <si>
    <t>SOX7 (2.4)</t>
  </si>
  <si>
    <t>MIR2682 (2.5)</t>
  </si>
  <si>
    <t>PLXNA2 (3.1)</t>
  </si>
  <si>
    <t>ENSG00000235505 (3.1)</t>
  </si>
  <si>
    <t>RARB (3.2)</t>
  </si>
  <si>
    <t>ECE1 (3.2)</t>
  </si>
  <si>
    <t>TMEM44 (3.5)</t>
  </si>
  <si>
    <t>CASP12 (4.8)</t>
  </si>
  <si>
    <t>MMRN1 (5.1)</t>
  </si>
  <si>
    <t>Veins</t>
  </si>
  <si>
    <t>A07.231.908</t>
  </si>
  <si>
    <t>LPXN (1.6)</t>
  </si>
  <si>
    <t>FYB (1.7)</t>
  </si>
  <si>
    <t>WDR89 (1.8)</t>
  </si>
  <si>
    <t>ENSG00000233137 (1.8)</t>
  </si>
  <si>
    <t>ENSG00000255310 (1.8)</t>
  </si>
  <si>
    <t>BCL11A (1.9)</t>
  </si>
  <si>
    <t>ITSN2 (1.9)</t>
  </si>
  <si>
    <t>SGPP1 (2.0)</t>
  </si>
  <si>
    <t>ENSG00000247735 (2.0)</t>
  </si>
  <si>
    <t>BIRC6 (2.0)</t>
  </si>
  <si>
    <t>HTR3A (2.1)</t>
  </si>
  <si>
    <t>ENSG00000246379 (2.1)</t>
  </si>
  <si>
    <t>BACH2 (2.2)</t>
  </si>
  <si>
    <t>ENSG00000258804 (2.5)</t>
  </si>
  <si>
    <t>BLK (2.8)</t>
  </si>
  <si>
    <t>Lymphoid Tissue</t>
  </si>
  <si>
    <t>A10.549</t>
  </si>
  <si>
    <t>Lymphatic System</t>
  </si>
  <si>
    <t>A15.382.520</t>
  </si>
  <si>
    <t>PMM1 (1.9)</t>
  </si>
  <si>
    <t>IRX3 (1.9)</t>
  </si>
  <si>
    <t>KCNMA1 (2.0)</t>
  </si>
  <si>
    <t>NQO1 (2.0)</t>
  </si>
  <si>
    <t>NEK7 (2.2)</t>
  </si>
  <si>
    <t>COG6 (2.2)</t>
  </si>
  <si>
    <t>THBS3 (2.2)</t>
  </si>
  <si>
    <t>LTBP2 (2.3)</t>
  </si>
  <si>
    <t>TNFRSF11B (2.4)</t>
  </si>
  <si>
    <t>CYP27C1 (2.5)</t>
  </si>
  <si>
    <t>CDH13 (2.5)</t>
  </si>
  <si>
    <t>EMILIN1 (2.5)</t>
  </si>
  <si>
    <t>C5orf24 (2.6)</t>
  </si>
  <si>
    <t>BDNF (2.7)</t>
  </si>
  <si>
    <t>ENSG00000242759 (2.8)</t>
  </si>
  <si>
    <t>MIR2682 (3.3)</t>
  </si>
  <si>
    <t>Mesenchymal Stem Cells</t>
  </si>
  <si>
    <t>A11.872.580</t>
  </si>
  <si>
    <t>ENSG00000214194 (3.3)</t>
  </si>
  <si>
    <t>ESRRG (3.3)</t>
  </si>
  <si>
    <t>C6orf162 (3.3)</t>
  </si>
  <si>
    <t>DGKI (3.4)</t>
  </si>
  <si>
    <t>ENSG00000256906 (3.4)</t>
  </si>
  <si>
    <t>B3GALTL (3.5)</t>
  </si>
  <si>
    <t>SLC8A1 (3.5)</t>
  </si>
  <si>
    <t>COQ10A (3.5)</t>
  </si>
  <si>
    <t>CHRNE (3.6)</t>
  </si>
  <si>
    <t>ENSG00000250846 (3.6)</t>
  </si>
  <si>
    <t>ZFP106 (3.9)</t>
  </si>
  <si>
    <t>ENSG00000231792 (4.0)</t>
  </si>
  <si>
    <t>PET112 (4.0)</t>
  </si>
  <si>
    <t>NDUFA6 (4.0)</t>
  </si>
  <si>
    <t>ABHD1 (4.4)</t>
  </si>
  <si>
    <t>SLC16A7 (4.7)</t>
  </si>
  <si>
    <t>ENSG00000253426 (5.1)</t>
  </si>
  <si>
    <t>RYR2 (5.1)</t>
  </si>
  <si>
    <t>KCNMB2 (6.1)</t>
  </si>
  <si>
    <t>Heart Atria</t>
  </si>
  <si>
    <t>A07.541.358</t>
  </si>
  <si>
    <t>ENSG00000242029 (1.5)</t>
  </si>
  <si>
    <t>ENSG00000233008 (1.6)</t>
  </si>
  <si>
    <t>ZBTB20 (1.6)</t>
  </si>
  <si>
    <t>CYP27B1 (1.7)</t>
  </si>
  <si>
    <t>TRPM3 (1.7)</t>
  </si>
  <si>
    <t>EMCN (1.7)</t>
  </si>
  <si>
    <t>PLEKHA5 (1.8)</t>
  </si>
  <si>
    <t>ENSG00000250610 (1.9)</t>
  </si>
  <si>
    <t>PCBP2 (2.0)</t>
  </si>
  <si>
    <t>ENSG00000226674 (2.1)</t>
  </si>
  <si>
    <t>PKLR (2.4)</t>
  </si>
  <si>
    <t>SLC39A5 (2.4)</t>
  </si>
  <si>
    <t>SLC6A12 (2.4)</t>
  </si>
  <si>
    <t>KHK (4.0)</t>
  </si>
  <si>
    <t>ENSG00000258616 (4.1)</t>
  </si>
  <si>
    <t>GBA3 (4.8)</t>
  </si>
  <si>
    <t>PKHD1 (6.4)</t>
  </si>
  <si>
    <t>A05.810</t>
  </si>
  <si>
    <t>BUD13 (2.2)</t>
  </si>
  <si>
    <t>IRF3 (2.2)</t>
  </si>
  <si>
    <t>BARD1 (2.3)</t>
  </si>
  <si>
    <t>XYLT1 (2.3)</t>
  </si>
  <si>
    <t>ZC3H4 (2.4)</t>
  </si>
  <si>
    <t>C8orf12 (2.4)</t>
  </si>
  <si>
    <t>ATP8A1 (2.4)</t>
  </si>
  <si>
    <t>ENSG00000255310 (2.5)</t>
  </si>
  <si>
    <t>TNFRSF13C (2.5)</t>
  </si>
  <si>
    <t>PHF15 (2.6)</t>
  </si>
  <si>
    <t>BCL11A (2.6)</t>
  </si>
  <si>
    <t>PKD2L2 (2.6)</t>
  </si>
  <si>
    <t>ENSG00000247228 (3.1)</t>
  </si>
  <si>
    <t>ESR2 (3.3)</t>
  </si>
  <si>
    <t>ENSG00000242622 (3.5)</t>
  </si>
  <si>
    <t>BACH2 (3.7)</t>
  </si>
  <si>
    <t>BLK (4.3)</t>
  </si>
  <si>
    <t>HTR3A (5.7)</t>
  </si>
  <si>
    <t>Oropharynx</t>
  </si>
  <si>
    <t>A04.623.603</t>
  </si>
  <si>
    <t>Palatine Tonsil</t>
  </si>
  <si>
    <t>A15.382.520.604.800</t>
  </si>
  <si>
    <t>ENSG00000254102 (1.8)</t>
  </si>
  <si>
    <t>FAM71D (1.9)</t>
  </si>
  <si>
    <t>BIRC6 (1.9)</t>
  </si>
  <si>
    <t>LRRC55 (2.0)</t>
  </si>
  <si>
    <t>BACH2 (2.1)</t>
  </si>
  <si>
    <t>BLK (2.4)</t>
  </si>
  <si>
    <t>ZAP70 (2.5)</t>
  </si>
  <si>
    <t>CD4 (2.7)</t>
  </si>
  <si>
    <t>ENSG00000247735 (2.8)</t>
  </si>
  <si>
    <t>ENSG00000246379 (3.0)</t>
  </si>
  <si>
    <t>ENSG00000258804 (3.6)</t>
  </si>
  <si>
    <t>Lymph Nodes</t>
  </si>
  <si>
    <t>A10.549.400</t>
  </si>
  <si>
    <t>ZNF618 (2.3)</t>
  </si>
  <si>
    <t>CDH13 (2.4)</t>
  </si>
  <si>
    <t>FLRT2 (2.4)</t>
  </si>
  <si>
    <t>COG6 (2.4)</t>
  </si>
  <si>
    <t>LINC00305 (2.5)</t>
  </si>
  <si>
    <t>ARHGAP28 (2.8)</t>
  </si>
  <si>
    <t>MIR2682 (2.8)</t>
  </si>
  <si>
    <t>SEMA3F (2.9)</t>
  </si>
  <si>
    <t>FAM189B (3.0)</t>
  </si>
  <si>
    <t>PLXNA2 (3.2)</t>
  </si>
  <si>
    <t>ECE1 (3.3)</t>
  </si>
  <si>
    <t>ENSG00000235505 (3.3)</t>
  </si>
  <si>
    <t>RARB (3.4)</t>
  </si>
  <si>
    <t>TMEM44 (3.7)</t>
  </si>
  <si>
    <t>CASP12 (5.2)</t>
  </si>
  <si>
    <t>Umbilical Veins</t>
  </si>
  <si>
    <t>A07.231.908.670.874</t>
  </si>
  <si>
    <t>Portal System</t>
  </si>
  <si>
    <t>A07.231.908.670</t>
  </si>
  <si>
    <t>PEX7 (3.1)</t>
  </si>
  <si>
    <t>CHRNE (3.4)</t>
  </si>
  <si>
    <t>ESRRG (3.5)</t>
  </si>
  <si>
    <t>ENSG00000214194 (3.5)</t>
  </si>
  <si>
    <t>ENSG00000250846 (3.5)</t>
  </si>
  <si>
    <t>USP28 (3.6)</t>
  </si>
  <si>
    <t>COQ10A (3.6)</t>
  </si>
  <si>
    <t>B3GALTL (3.7)</t>
  </si>
  <si>
    <t>C6orf162 (3.7)</t>
  </si>
  <si>
    <t>DGKI (3.8)</t>
  </si>
  <si>
    <t>PET112 (4.1)</t>
  </si>
  <si>
    <t>NDUFA6 (4.3)</t>
  </si>
  <si>
    <t>ABHD1 (4.5)</t>
  </si>
  <si>
    <t>SLC16A7 (4.9)</t>
  </si>
  <si>
    <t>KCNMB2 (6.6)</t>
  </si>
  <si>
    <t>Atrial Appendage</t>
  </si>
  <si>
    <t>A07.541.358.100</t>
  </si>
  <si>
    <t>BARD1 (2.8)</t>
  </si>
  <si>
    <t>PRPF38A (2.9)</t>
  </si>
  <si>
    <t>RMI1 (2.9)</t>
  </si>
  <si>
    <t>RAD54L (3.0)</t>
  </si>
  <si>
    <t>RAD51 (3.0)</t>
  </si>
  <si>
    <t>EFTUD2 (3.1)</t>
  </si>
  <si>
    <t>EMB (3.1)</t>
  </si>
  <si>
    <t>ORC1 (3.1)</t>
  </si>
  <si>
    <t>ARHGAP19 (3.1)</t>
  </si>
  <si>
    <t>HIRIP3 (3.1)</t>
  </si>
  <si>
    <t>LRRIQ3 (3.1)</t>
  </si>
  <si>
    <t>CASC5 (3.2)</t>
  </si>
  <si>
    <t>GANC (3.2)</t>
  </si>
  <si>
    <t>ENSG00000230773 (3.4)</t>
  </si>
  <si>
    <t>C6orf164 (3.4)</t>
  </si>
  <si>
    <t>ENSG00000226124 (3.5)</t>
  </si>
  <si>
    <t>COX7B2 (3.6)</t>
  </si>
  <si>
    <t>C6orf162 (3.8)</t>
  </si>
  <si>
    <t>CAMKMT (4.1)</t>
  </si>
  <si>
    <t>ENSG00000228340 (4.8)</t>
  </si>
  <si>
    <t>Granulocyte Precursor Cells</t>
  </si>
  <si>
    <t>A11.627.340.360</t>
  </si>
  <si>
    <t>ZIC2 (2.5)</t>
  </si>
  <si>
    <t>CHST4 (2.5)</t>
  </si>
  <si>
    <t>KIAA1524 (2.6)</t>
  </si>
  <si>
    <t>MCM4 (2.6)</t>
  </si>
  <si>
    <t>PHF5A (2.7)</t>
  </si>
  <si>
    <t>ARHGAP28 (2.7)</t>
  </si>
  <si>
    <t>USP28 (2.7)</t>
  </si>
  <si>
    <t>CDC25C (2.8)</t>
  </si>
  <si>
    <t>RPUSD2 (2.8)</t>
  </si>
  <si>
    <t>ORC1 (2.9)</t>
  </si>
  <si>
    <t>BCL2L12 (2.9)</t>
  </si>
  <si>
    <t>ZNF569 (3.0)</t>
  </si>
  <si>
    <t>LINC00348 (3.0)</t>
  </si>
  <si>
    <t>SOX2 (3.0)</t>
  </si>
  <si>
    <t>B3GALT1 (3.2)</t>
  </si>
  <si>
    <t>ZNF829 (3.3)</t>
  </si>
  <si>
    <t>SALL3 (3.6)</t>
  </si>
  <si>
    <t>CCRN4L (3.7)</t>
  </si>
  <si>
    <t>AASS (3.8)</t>
  </si>
  <si>
    <t>ENSG00000249862 (4.5)</t>
  </si>
  <si>
    <t>Adult Stem Cells</t>
  </si>
  <si>
    <t>A11.872.040</t>
  </si>
  <si>
    <t>SPACA1 (1.7)</t>
  </si>
  <si>
    <t>ENSG00000233008 (1.7)</t>
  </si>
  <si>
    <t>ZBTB20 (1.8)</t>
  </si>
  <si>
    <t>CYP27B1 (1.8)</t>
  </si>
  <si>
    <t>EMCN (1.8)</t>
  </si>
  <si>
    <t>TRPM3 (1.9)</t>
  </si>
  <si>
    <t>PLEKHA5 (1.9)</t>
  </si>
  <si>
    <t>PCCA (2.0)</t>
  </si>
  <si>
    <t>ENSG00000250610 (2.0)</t>
  </si>
  <si>
    <t>PCBP2 (2.2)</t>
  </si>
  <si>
    <t>ENSG00000226674 (2.3)</t>
  </si>
  <si>
    <t>PKLR (2.6)</t>
  </si>
  <si>
    <t>SLC6A12 (2.7)</t>
  </si>
  <si>
    <t>KHK (4.4)</t>
  </si>
  <si>
    <t>ENSG00000258616 (4.6)</t>
  </si>
  <si>
    <t>PKHD1 (7.0)</t>
  </si>
  <si>
    <t>A05.810.453</t>
  </si>
  <si>
    <t>CDH13 (2.3)</t>
  </si>
  <si>
    <t>ENSG00000250427 (2.3)</t>
  </si>
  <si>
    <t>EMCN (2.4)</t>
  </si>
  <si>
    <t>C10orf112 (2.5)</t>
  </si>
  <si>
    <t>ENSG00000250610 (2.5)</t>
  </si>
  <si>
    <t>TNN (2.5)</t>
  </si>
  <si>
    <t>FAM13B (2.5)</t>
  </si>
  <si>
    <t>YIPF4 (2.6)</t>
  </si>
  <si>
    <t>CTDSP2 (2.6)</t>
  </si>
  <si>
    <t>TNFRSF11B (2.8)</t>
  </si>
  <si>
    <t>PDGFD (2.8)</t>
  </si>
  <si>
    <t>FREM1 (3.0)</t>
  </si>
  <si>
    <t>HTR4 (3.1)</t>
  </si>
  <si>
    <t>THBS3 (3.3)</t>
  </si>
  <si>
    <t>C8orf49 (3.3)</t>
  </si>
  <si>
    <t>DAAM1 (3.5)</t>
  </si>
  <si>
    <t>HTR4-IT1 (5.3)</t>
  </si>
  <si>
    <t>ENSG00000226674 (5.4)</t>
  </si>
  <si>
    <t>Heart Valves</t>
  </si>
  <si>
    <t>A07.541.510</t>
  </si>
  <si>
    <t>Aortic Valve</t>
  </si>
  <si>
    <t>A07.541.510.110</t>
  </si>
  <si>
    <t>IST1 (1.5)</t>
  </si>
  <si>
    <t>DNAJC3-AS1 (1.6)</t>
  </si>
  <si>
    <t>PEX6 (1.6)</t>
  </si>
  <si>
    <t>BMP3 (1.6)</t>
  </si>
  <si>
    <t>RAB12 (1.6)</t>
  </si>
  <si>
    <t>WDPCP (1.7)</t>
  </si>
  <si>
    <t>BPTF (1.7)</t>
  </si>
  <si>
    <t>GANC (1.9)</t>
  </si>
  <si>
    <t>ENSG00000207342 (1.9)</t>
  </si>
  <si>
    <t>HKR1 (1.9)</t>
  </si>
  <si>
    <t>TFAP2B (1.9)</t>
  </si>
  <si>
    <t>ZC3H10 (2.0)</t>
  </si>
  <si>
    <t>C11orf31 (2.6)</t>
  </si>
  <si>
    <t>CCDC140 (4.9)</t>
  </si>
  <si>
    <t>ENSG00000226674 (6.4)</t>
  </si>
  <si>
    <t>A09.371</t>
  </si>
  <si>
    <t>ENSG00000232044 (2.6)</t>
  </si>
  <si>
    <t>C5orf64 (2.6)</t>
  </si>
  <si>
    <t>MAPK8IP1 (2.6)</t>
  </si>
  <si>
    <t>HIP1R (2.6)</t>
  </si>
  <si>
    <t>FAAH (2.7)</t>
  </si>
  <si>
    <t>ODF1 (2.7)</t>
  </si>
  <si>
    <t>DTX3 (2.7)</t>
  </si>
  <si>
    <t>LUZP2 (2.8)</t>
  </si>
  <si>
    <t>RNF220 (2.8)</t>
  </si>
  <si>
    <t>TMPRSS5 (2.9)</t>
  </si>
  <si>
    <t>FBXO27 (2.9)</t>
  </si>
  <si>
    <t>PRR12 (2.9)</t>
  </si>
  <si>
    <t>ENSG00000245651 (3.0)</t>
  </si>
  <si>
    <t>ATG13 (3.1)</t>
  </si>
  <si>
    <t>AATK (3.1)</t>
  </si>
  <si>
    <t>ECE2 (3.2)</t>
  </si>
  <si>
    <t>CAMK2N2 (3.2)</t>
  </si>
  <si>
    <t>PRLHR (3.6)</t>
  </si>
  <si>
    <t>CGA (3.7)</t>
  </si>
  <si>
    <t>DPYSL5 (3.9)</t>
  </si>
  <si>
    <t>Central Nervous System</t>
  </si>
  <si>
    <t>Nervous System</t>
  </si>
  <si>
    <t>Diencephalon</t>
  </si>
  <si>
    <t>A08.186.211.730.317</t>
  </si>
  <si>
    <t>ENSG00000245651 (2.7)</t>
  </si>
  <si>
    <t>L3MBTL2 (2.8)</t>
  </si>
  <si>
    <t>MAPRE3 (2.8)</t>
  </si>
  <si>
    <t>MAPK8IP1 (2.8)</t>
  </si>
  <si>
    <t>ENSG00000182873 (2.8)</t>
  </si>
  <si>
    <t>KCTD13 (2.8)</t>
  </si>
  <si>
    <t>C9orf4 (2.8)</t>
  </si>
  <si>
    <t>GRIK4 (3.0)</t>
  </si>
  <si>
    <t>SCAF1 (3.0)</t>
  </si>
  <si>
    <t>DPYSL5 (3.1)</t>
  </si>
  <si>
    <t>CAMK2N2 (3.1)</t>
  </si>
  <si>
    <t>FOXO6 (3.3)</t>
  </si>
  <si>
    <t>PRR12 (3.3)</t>
  </si>
  <si>
    <t>CUL7 (3.3)</t>
  </si>
  <si>
    <t>DTX3 (3.4)</t>
  </si>
  <si>
    <t>ATG13 (3.5)</t>
  </si>
  <si>
    <t>TRPC7 (3.5)</t>
  </si>
  <si>
    <t>ECE2 (4.3)</t>
  </si>
  <si>
    <t>CGA (5.4)</t>
  </si>
  <si>
    <t>PRLHR (5.5)</t>
  </si>
  <si>
    <t>A08.186.211.730.317.357</t>
  </si>
  <si>
    <t>CELF3 (2.9)</t>
  </si>
  <si>
    <t>MAPK8IP1 (2.9)</t>
  </si>
  <si>
    <t>TAOK2 (3.0)</t>
  </si>
  <si>
    <t>VPS39 (3.0)</t>
  </si>
  <si>
    <t>KCTD13 (3.0)</t>
  </si>
  <si>
    <t>MARCH9 (3.1)</t>
  </si>
  <si>
    <t>L3MBTL2 (3.1)</t>
  </si>
  <si>
    <t>ENSG00000182873 (3.1)</t>
  </si>
  <si>
    <t>GRIK4 (3.2)</t>
  </si>
  <si>
    <t>SCAF1 (3.2)</t>
  </si>
  <si>
    <t>PRR12 (3.5)</t>
  </si>
  <si>
    <t>DTX3 (3.6)</t>
  </si>
  <si>
    <t>ATG13 (3.6)</t>
  </si>
  <si>
    <t>CUL7 (4.0)</t>
  </si>
  <si>
    <t>FOXO6 (4.1)</t>
  </si>
  <si>
    <t>ECE2 (4.2)</t>
  </si>
  <si>
    <t>TRPC7 (4.4)</t>
  </si>
  <si>
    <t>PRLHR (6.5)</t>
  </si>
  <si>
    <t>CGA (6.5)</t>
  </si>
  <si>
    <t>Hypothalamo Hypophyseal System</t>
  </si>
  <si>
    <t>A08.186.211.730.317.357.352.435</t>
  </si>
  <si>
    <t>Neurosecretory Systems</t>
  </si>
  <si>
    <t>A08.713</t>
  </si>
  <si>
    <t>Hypothalamus  Middle</t>
  </si>
  <si>
    <t>A08.186.211.730.317.357.352</t>
  </si>
  <si>
    <t>RABEPK (2.1)</t>
  </si>
  <si>
    <t>KLC1 (2.1)</t>
  </si>
  <si>
    <t>DGKI (2.1)</t>
  </si>
  <si>
    <t>MOXD1 (2.2)</t>
  </si>
  <si>
    <t>TSHZ3 (2.3)</t>
  </si>
  <si>
    <t>ESYT1 (2.4)</t>
  </si>
  <si>
    <t>ERVMER61-1 (2.5)</t>
  </si>
  <si>
    <t>UGGT2 (2.5)</t>
  </si>
  <si>
    <t>NAV3 (2.6)</t>
  </si>
  <si>
    <t>PFN4 (2.8)</t>
  </si>
  <si>
    <t>ENSG00000242759 (2.9)</t>
  </si>
  <si>
    <t>BDNF (3.3)</t>
  </si>
  <si>
    <t>MIR2682 (3.9)</t>
  </si>
  <si>
    <t>BDNF-AS1 (4.6)</t>
  </si>
  <si>
    <t>ENSG00000255496 (5.5)</t>
  </si>
  <si>
    <t>Stromal Cells</t>
  </si>
  <si>
    <t>A11.329.830</t>
  </si>
  <si>
    <t>HIP1R (3.2)</t>
  </si>
  <si>
    <t>ELAVL2 (3.3)</t>
  </si>
  <si>
    <t>GFAP (3.3)</t>
  </si>
  <si>
    <t>ZNF536 (3.4)</t>
  </si>
  <si>
    <t>ZC3H7B (3.4)</t>
  </si>
  <si>
    <t>ENSG00000236340 (3.4)</t>
  </si>
  <si>
    <t>CAMK2N2 (3.4)</t>
  </si>
  <si>
    <t>ENSG00000232044 (3.5)</t>
  </si>
  <si>
    <t>ST18 (3.5)</t>
  </si>
  <si>
    <t>LRRC55 (3.5)</t>
  </si>
  <si>
    <t>SOX2-OT (3.6)</t>
  </si>
  <si>
    <t>GRID1 (3.6)</t>
  </si>
  <si>
    <t>CHADL (3.6)</t>
  </si>
  <si>
    <t>ENSG00000225498 (3.9)</t>
  </si>
  <si>
    <t>CNTN2 (3.9)</t>
  </si>
  <si>
    <t>AATK (4.0)</t>
  </si>
  <si>
    <t>C5orf64 (4.1)</t>
  </si>
  <si>
    <t>DPYSL5 (4.8)</t>
  </si>
  <si>
    <t>LUZP2 (6.7)</t>
  </si>
  <si>
    <t>Mesencephalon</t>
  </si>
  <si>
    <t>A08.186.211.653</t>
  </si>
  <si>
    <t>HAUS2 (1.4)</t>
  </si>
  <si>
    <t>KIF20A (1.4)</t>
  </si>
  <si>
    <t>MCM4 (1.4)</t>
  </si>
  <si>
    <t>BTF3L4 (1.4)</t>
  </si>
  <si>
    <t>MED27 (1.4)</t>
  </si>
  <si>
    <t>ZNF569 (1.4)</t>
  </si>
  <si>
    <t>CASC5 (1.4)</t>
  </si>
  <si>
    <t>CPSF6 (1.4)</t>
  </si>
  <si>
    <t>UBE2V2 (1.4)</t>
  </si>
  <si>
    <t>RPUSD2 (1.4)</t>
  </si>
  <si>
    <t>CDC25C (1.5)</t>
  </si>
  <si>
    <t>YEATS4 (1.5)</t>
  </si>
  <si>
    <t>ASPM (1.5)</t>
  </si>
  <si>
    <t>CENPL (1.6)</t>
  </si>
  <si>
    <t>RAD54L (1.6)</t>
  </si>
  <si>
    <t>MSH6 (1.6)</t>
  </si>
  <si>
    <t>RAD51 (1.6)</t>
  </si>
  <si>
    <t>GINS2 (1.6)</t>
  </si>
  <si>
    <t>KIAA1524 (1.8)</t>
  </si>
  <si>
    <t>ORC1 (1.8)</t>
  </si>
  <si>
    <t>A11.872</t>
  </si>
  <si>
    <t>CTPS (1.4)</t>
  </si>
  <si>
    <t>YEATS4 (1.4)</t>
  </si>
  <si>
    <t>GLI3 (1.4)</t>
  </si>
  <si>
    <t>XRCC6 (1.4)</t>
  </si>
  <si>
    <t>MSH6 (1.4)</t>
  </si>
  <si>
    <t>ZNF829 (1.4)</t>
  </si>
  <si>
    <t>GINS2 (1.4)</t>
  </si>
  <si>
    <t>AGBL5 (1.4)</t>
  </si>
  <si>
    <t>SALL3 (1.4)</t>
  </si>
  <si>
    <t>MIR2682 (1.5)</t>
  </si>
  <si>
    <t>AASS (1.5)</t>
  </si>
  <si>
    <t>UBE2V2 (1.5)</t>
  </si>
  <si>
    <t>CYP27C1 (1.5)</t>
  </si>
  <si>
    <t>PSMD2 (1.5)</t>
  </si>
  <si>
    <t>SCAI (1.6)</t>
  </si>
  <si>
    <t>MED27 (1.6)</t>
  </si>
  <si>
    <t>LAMA1 (1.8)</t>
  </si>
  <si>
    <t>ZNF569 (1.9)</t>
  </si>
  <si>
    <t>Spine</t>
  </si>
  <si>
    <t>A02.835.232.834</t>
  </si>
  <si>
    <t>ZNF569 (2.0)</t>
  </si>
  <si>
    <t>Cervical Vertebrae</t>
  </si>
  <si>
    <t>A02.835.232.834.151</t>
  </si>
  <si>
    <t>MSRB3 (2.2)</t>
  </si>
  <si>
    <t>JAZF1 (2.2)</t>
  </si>
  <si>
    <t>EMCN (2.5)</t>
  </si>
  <si>
    <t>HIGD1B (2.5)</t>
  </si>
  <si>
    <t>ARHGEF25 (2.6)</t>
  </si>
  <si>
    <t>KCNMA1 (2.6)</t>
  </si>
  <si>
    <t>MOXD1 (2.6)</t>
  </si>
  <si>
    <t>THBS3 (2.7)</t>
  </si>
  <si>
    <t>STARD9 (2.7)</t>
  </si>
  <si>
    <t>EMILIN1 (2.8)</t>
  </si>
  <si>
    <t>TSHZ3 (2.9)</t>
  </si>
  <si>
    <t>ENSG00000250610 (3.0)</t>
  </si>
  <si>
    <t>FOXP2 (3.1)</t>
  </si>
  <si>
    <t>CUX1 (3.4)</t>
  </si>
  <si>
    <t>LPP (3.5)</t>
  </si>
  <si>
    <t>CACNA1C (3.6)</t>
  </si>
  <si>
    <t>STON1 (3.8)</t>
  </si>
  <si>
    <t>SLC26A10 (3.9)</t>
  </si>
  <si>
    <t>FREM1 (4.1)</t>
  </si>
  <si>
    <t>C9orf93 (5.7)</t>
  </si>
  <si>
    <t>Myometrium</t>
  </si>
  <si>
    <t>A05.360.319.679.690</t>
  </si>
  <si>
    <t>COG6 (1.9)</t>
  </si>
  <si>
    <t>UGGT2 (1.9)</t>
  </si>
  <si>
    <t>CDH11 (2.0)</t>
  </si>
  <si>
    <t>MIR2682 (2.0)</t>
  </si>
  <si>
    <t>C5orf24 (2.0)</t>
  </si>
  <si>
    <t>HMGA2 (2.1)</t>
  </si>
  <si>
    <t>C4orf36 (2.1)</t>
  </si>
  <si>
    <t>NAV3 (2.1)</t>
  </si>
  <si>
    <t>CDH13 (2.1)</t>
  </si>
  <si>
    <t>YIPF5 (2.2)</t>
  </si>
  <si>
    <t>TRHDE (2.3)</t>
  </si>
  <si>
    <t>PTK7 (2.5)</t>
  </si>
  <si>
    <t>BDNF-AS1 (3.0)</t>
  </si>
  <si>
    <t>LHX9 (3.0)</t>
  </si>
  <si>
    <t>TNFRSF11B (3.1)</t>
  </si>
  <si>
    <t>ENSG00000255496 (3.5)</t>
  </si>
  <si>
    <t>Fibroblasts</t>
  </si>
  <si>
    <t>A11.329.228</t>
  </si>
  <si>
    <t>ZIC2 (3.1)</t>
  </si>
  <si>
    <t>ZNF770 (3.2)</t>
  </si>
  <si>
    <t>ZNF829 (3.2)</t>
  </si>
  <si>
    <t>KIAA1524 (3.2)</t>
  </si>
  <si>
    <t>MARVELD3 (3.3)</t>
  </si>
  <si>
    <t>CHST4 (3.3)</t>
  </si>
  <si>
    <t>MCM4 (3.4)</t>
  </si>
  <si>
    <t>BCL2L12 (3.4)</t>
  </si>
  <si>
    <t>SOX2 (3.4)</t>
  </si>
  <si>
    <t>LINC00348 (3.5)</t>
  </si>
  <si>
    <t>WDR89 (3.6)</t>
  </si>
  <si>
    <t>CDC25C (3.6)</t>
  </si>
  <si>
    <t>ORC1 (3.6)</t>
  </si>
  <si>
    <t>USP28 (3.7)</t>
  </si>
  <si>
    <t>ARHGAP28 (3.8)</t>
  </si>
  <si>
    <t>ZNF569 (3.8)</t>
  </si>
  <si>
    <t>B3GALT1 (4.1)</t>
  </si>
  <si>
    <t>SALL3 (4.9)</t>
  </si>
  <si>
    <t>ENSG00000249862 (5.5)</t>
  </si>
  <si>
    <t>Induced Pluripotent Stem Cells</t>
  </si>
  <si>
    <t>A11.872.700.500</t>
  </si>
  <si>
    <t>Pluripotent Stem Cells</t>
  </si>
  <si>
    <t>A11.872.700</t>
  </si>
  <si>
    <t>KRTAP8-1 (2.7)</t>
  </si>
  <si>
    <t>ENSG00000231175 (2.7)</t>
  </si>
  <si>
    <t>ENSG00000225765 (2.7)</t>
  </si>
  <si>
    <t>PTK7 (2.7)</t>
  </si>
  <si>
    <t>OR4A1P (2.8)</t>
  </si>
  <si>
    <t>ANXA2P3 (2.8)</t>
  </si>
  <si>
    <t>STON1 (2.9)</t>
  </si>
  <si>
    <t>CDH11 (3.0)</t>
  </si>
  <si>
    <t>PARD3B (3.0)</t>
  </si>
  <si>
    <t>ENSG00000258804 (3.0)</t>
  </si>
  <si>
    <t>ENSG00000246379 (3.1)</t>
  </si>
  <si>
    <t>LTBP2 (3.1)</t>
  </si>
  <si>
    <t>ENSG00000216347 (3.2)</t>
  </si>
  <si>
    <t>ENSG00000226101 (3.2)</t>
  </si>
  <si>
    <t>FAM167A (3.4)</t>
  </si>
  <si>
    <t>OR5L2 (3.4)</t>
  </si>
  <si>
    <t>ENSG00000255496 (3.7)</t>
  </si>
  <si>
    <t>ENSG00000248118 (4.1)</t>
  </si>
  <si>
    <t>Cicatrix</t>
  </si>
  <si>
    <t>A10.165.450.300</t>
  </si>
  <si>
    <t>Granulation Tissue</t>
  </si>
  <si>
    <t>A10.165.450</t>
  </si>
  <si>
    <t>ZBTB10 (2.6)</t>
  </si>
  <si>
    <t>GTPBP10 (2.6)</t>
  </si>
  <si>
    <t>ENSG00000233008 (2.7)</t>
  </si>
  <si>
    <t>RUSC1-AS1 (2.7)</t>
  </si>
  <si>
    <t>TMEM87A (2.9)</t>
  </si>
  <si>
    <t>ENSG00000204832 (2.9)</t>
  </si>
  <si>
    <t>ENSG00000250427 (3.0)</t>
  </si>
  <si>
    <t>STEAP2 (3.0)</t>
  </si>
  <si>
    <t>EML5 (3.2)</t>
  </si>
  <si>
    <t>KIAA0146 (3.2)</t>
  </si>
  <si>
    <t>ASTN2 (3.2)</t>
  </si>
  <si>
    <t>ENSG00000203394 (3.3)</t>
  </si>
  <si>
    <t>NEIL2 (3.5)</t>
  </si>
  <si>
    <t>ISL1 (3.6)</t>
  </si>
  <si>
    <t>ENSG00000231255 (3.8)</t>
  </si>
  <si>
    <t>GABRG3 (4.1)</t>
  </si>
  <si>
    <t>SLC45A3 (6.0)</t>
  </si>
  <si>
    <t>Exocrine Glands</t>
  </si>
  <si>
    <t>A10.336</t>
  </si>
  <si>
    <t>ENSG00000231421 (2.8)</t>
  </si>
  <si>
    <t>ENSG00000231175 (2.9)</t>
  </si>
  <si>
    <t>SLC9A11 (3.0)</t>
  </si>
  <si>
    <t>KRTAP8-1 (3.0)</t>
  </si>
  <si>
    <t>ENSG00000246792 (3.2)</t>
  </si>
  <si>
    <t>OR4A1P (3.2)</t>
  </si>
  <si>
    <t>ENSG00000226101 (3.3)</t>
  </si>
  <si>
    <t>LHX9 (3.3)</t>
  </si>
  <si>
    <t>LTBP2 (3.3)</t>
  </si>
  <si>
    <t>ENSG00000216347 (3.4)</t>
  </si>
  <si>
    <t>TNFRSF11B (3.4)</t>
  </si>
  <si>
    <t>FAM167A (3.5)</t>
  </si>
  <si>
    <t>PARD3B (3.7)</t>
  </si>
  <si>
    <t>ENSG00000248118 (4.2)</t>
  </si>
  <si>
    <t>Keloid</t>
  </si>
  <si>
    <t>A10.165.450.300.425</t>
  </si>
  <si>
    <t>C9orf64 (2.1)</t>
  </si>
  <si>
    <t>PPP1R13B (2.1)</t>
  </si>
  <si>
    <t>ENSG00000248176 (2.1)</t>
  </si>
  <si>
    <t>ZC3H4 (2.2)</t>
  </si>
  <si>
    <t>ENSG00000203394 (2.2)</t>
  </si>
  <si>
    <t>CTSB (2.2)</t>
  </si>
  <si>
    <t>ENSG00000225436 (2.4)</t>
  </si>
  <si>
    <t>EGR1 (2.4)</t>
  </si>
  <si>
    <t>RAD52 (2.5)</t>
  </si>
  <si>
    <t>AFF1 (2.5)</t>
  </si>
  <si>
    <t>ENSG00000228486 (2.6)</t>
  </si>
  <si>
    <t>ENSG00000242029 (2.6)</t>
  </si>
  <si>
    <t>ENSG00000227782 (2.8)</t>
  </si>
  <si>
    <t>ENSG00000245849 (2.8)</t>
  </si>
  <si>
    <t>ENSG00000242622 (2.8)</t>
  </si>
  <si>
    <t>RUSC1-AS1 (2.9)</t>
  </si>
  <si>
    <t>ENSG00000228393 (3.1)</t>
  </si>
  <si>
    <t>ENSG00000240973 (3.8)</t>
  </si>
  <si>
    <t>MGAT4C (5.3)</t>
  </si>
  <si>
    <t>ENSG00000233008 (5.4)</t>
  </si>
  <si>
    <t>Thyroid Gland</t>
  </si>
  <si>
    <t>A06.407.900</t>
  </si>
  <si>
    <t>FAAH (2.8)</t>
  </si>
  <si>
    <t>GTPBP10 (2.9)</t>
  </si>
  <si>
    <t>ENSG00000233008 (2.9)</t>
  </si>
  <si>
    <t>RUSC1-AS1 (3.0)</t>
  </si>
  <si>
    <t>ENSG00000204832 (3.1)</t>
  </si>
  <si>
    <t>TMEM87A (3.1)</t>
  </si>
  <si>
    <t>STEAP2 (3.3)</t>
  </si>
  <si>
    <t>ENSG00000250427 (3.3)</t>
  </si>
  <si>
    <t>KIAA0146 (3.4)</t>
  </si>
  <si>
    <t>C7orf63 (3.4)</t>
  </si>
  <si>
    <t>ASTN2 (3.4)</t>
  </si>
  <si>
    <t>EML5 (3.5)</t>
  </si>
  <si>
    <t>ENSG00000203394 (3.6)</t>
  </si>
  <si>
    <t>NEIL2 (3.8)</t>
  </si>
  <si>
    <t>ISL1 (3.9)</t>
  </si>
  <si>
    <t>ENSG00000231255 (4.1)</t>
  </si>
  <si>
    <t>GABRG3 (4.5)</t>
  </si>
  <si>
    <t>STK24-AS1 (5.1)</t>
  </si>
  <si>
    <t>SLC45A3 (6.6)</t>
  </si>
  <si>
    <t>Prostate</t>
  </si>
  <si>
    <t>A10.336.707</t>
  </si>
  <si>
    <t>CDC25C (2.4)</t>
  </si>
  <si>
    <t>SOX2 (2.5)</t>
  </si>
  <si>
    <t>ZNF569 (2.6)</t>
  </si>
  <si>
    <t>GINS2 (2.6)</t>
  </si>
  <si>
    <t>FIGN (2.6)</t>
  </si>
  <si>
    <t>WDR89 (2.7)</t>
  </si>
  <si>
    <t>MSH6 (2.7)</t>
  </si>
  <si>
    <t>CENPV (2.9)</t>
  </si>
  <si>
    <t>ZIC2 (2.9)</t>
  </si>
  <si>
    <t>CPSF6 (3.0)</t>
  </si>
  <si>
    <t>ENSG00000259129 (3.1)</t>
  </si>
  <si>
    <t>AASS (3.2)</t>
  </si>
  <si>
    <t>ARHGAP28 (3.3)</t>
  </si>
  <si>
    <t>LAMA1 (3.4)</t>
  </si>
  <si>
    <t>SP5 (3.5)</t>
  </si>
  <si>
    <t>SALL3 (3.5)</t>
  </si>
  <si>
    <t>SP8 (4.0)</t>
  </si>
  <si>
    <t>Embryonic Stem Cells</t>
  </si>
  <si>
    <t>A11.872.190</t>
  </si>
  <si>
    <t>EIF4G1 (2.2)</t>
  </si>
  <si>
    <t>ENSG00000182873 (2.2)</t>
  </si>
  <si>
    <t>PEX6 (2.3)</t>
  </si>
  <si>
    <t>ENSG00000259149 (2.3)</t>
  </si>
  <si>
    <t>SORBS3 (2.3)</t>
  </si>
  <si>
    <t>ENSG00000240973 (2.3)</t>
  </si>
  <si>
    <t>ENSG00000258850 (2.4)</t>
  </si>
  <si>
    <t>ENSG00000231255 (2.4)</t>
  </si>
  <si>
    <t>NAV3 (2.4)</t>
  </si>
  <si>
    <t>ARHGAP28 (2.5)</t>
  </si>
  <si>
    <t>PARD3B (2.6)</t>
  </si>
  <si>
    <t>FAM189B (2.6)</t>
  </si>
  <si>
    <t>EXOSC6 (2.6)</t>
  </si>
  <si>
    <t>MMRN1 (2.7)</t>
  </si>
  <si>
    <t>COG6 (2.8)</t>
  </si>
  <si>
    <t>HMGA2 (2.9)</t>
  </si>
  <si>
    <t>PTK7 (3.1)</t>
  </si>
  <si>
    <t>Serum</t>
  </si>
  <si>
    <t>A15.145.846</t>
  </si>
  <si>
    <t>ENSG00000242622 (2.3)</t>
  </si>
  <si>
    <t>ENSG00000204832 (2.4)</t>
  </si>
  <si>
    <t>STEAP2 (2.5)</t>
  </si>
  <si>
    <t>TMEM87A (2.5)</t>
  </si>
  <si>
    <t>C7orf63 (2.6)</t>
  </si>
  <si>
    <t>GTPBP10 (2.7)</t>
  </si>
  <si>
    <t>ENSG00000250427 (2.8)</t>
  </si>
  <si>
    <t>EML5 (2.8)</t>
  </si>
  <si>
    <t>ASTN2 (2.8)</t>
  </si>
  <si>
    <t>KIAA0146 (3.0)</t>
  </si>
  <si>
    <t>ENSG00000231255 (3.0)</t>
  </si>
  <si>
    <t>ENSG00000203394 (3.2)</t>
  </si>
  <si>
    <t>GABRG3 (3.3)</t>
  </si>
  <si>
    <t>NEIL2 (3.3)</t>
  </si>
  <si>
    <t>ISL1 (3.5)</t>
  </si>
  <si>
    <t>STK24-AS1 (3.8)</t>
  </si>
  <si>
    <t>SLC45A3 (4.7)</t>
  </si>
  <si>
    <t>Genitalia  Male</t>
  </si>
  <si>
    <t>A05.360.444</t>
  </si>
  <si>
    <t>FAM160A1 (1.8)</t>
  </si>
  <si>
    <t>TRPC6 (1.8)</t>
  </si>
  <si>
    <t>XYLT1 (1.8)</t>
  </si>
  <si>
    <t>REEP3 (1.8)</t>
  </si>
  <si>
    <t>FAM83C (1.8)</t>
  </si>
  <si>
    <t>C15orf62 (1.9)</t>
  </si>
  <si>
    <t>TRHDE (1.9)</t>
  </si>
  <si>
    <t>CCDC140 (2.0)</t>
  </si>
  <si>
    <t>RPS11P6 (2.0)</t>
  </si>
  <si>
    <t>LINC00290 (2.0)</t>
  </si>
  <si>
    <t>KIAA0146 (2.1)</t>
  </si>
  <si>
    <t>ENSG00000240973 (2.5)</t>
  </si>
  <si>
    <t>BDNF-AS1 (2.7)</t>
  </si>
  <si>
    <t>ISL1 (2.7)</t>
  </si>
  <si>
    <t>ENSG00000242622 (3.0)</t>
  </si>
  <si>
    <t>ZNF770 (3.1)</t>
  </si>
  <si>
    <t>C4orf36 (4.1)</t>
  </si>
  <si>
    <t>Penis</t>
  </si>
  <si>
    <t>A05.360.444.492</t>
  </si>
  <si>
    <t>XYLT1 (1.9)</t>
  </si>
  <si>
    <t>REEP3 (1.9)</t>
  </si>
  <si>
    <t>TRHDE (2.0)</t>
  </si>
  <si>
    <t>CCDC140 (2.1)</t>
  </si>
  <si>
    <t>RPS11P6 (2.1)</t>
  </si>
  <si>
    <t>NAV3 (2.2)</t>
  </si>
  <si>
    <t>LINC00290 (2.2)</t>
  </si>
  <si>
    <t>KIAA0146 (2.3)</t>
  </si>
  <si>
    <t>PTPN21 (2.4)</t>
  </si>
  <si>
    <t>BDNF-AS1 (2.8)</t>
  </si>
  <si>
    <t>ENSG00000247735 (2.9)</t>
  </si>
  <si>
    <t>ENSG00000242622 (3.2)</t>
  </si>
  <si>
    <t>ZNF770 (3.3)</t>
  </si>
  <si>
    <t>C4orf36 (4.3)</t>
  </si>
  <si>
    <t>Foreskin</t>
  </si>
  <si>
    <t>A05.360.444.492.362</t>
  </si>
  <si>
    <t>XYLT1 (4.4)</t>
  </si>
  <si>
    <t>SDCCAG8 (4.4)</t>
  </si>
  <si>
    <t>NEIL2 (4.5)</t>
  </si>
  <si>
    <t>RAB12 (4.6)</t>
  </si>
  <si>
    <t>ENSG00000231064 (4.8)</t>
  </si>
  <si>
    <t>POU3F2 (4.9)</t>
  </si>
  <si>
    <t>PCDH15 (5.0)</t>
  </si>
  <si>
    <t>POU6F2 (5.1)</t>
  </si>
  <si>
    <t>CERS1 (5.1)</t>
  </si>
  <si>
    <t>TNKS (5.5)</t>
  </si>
  <si>
    <t>LINC00290 (5.7)</t>
  </si>
  <si>
    <t>PKD2L2 (6.5)</t>
  </si>
  <si>
    <t>ZNF585B (6.7)</t>
  </si>
  <si>
    <t>ENSG00000236502 (6.7)</t>
  </si>
  <si>
    <t>ZNF570 (6.8)</t>
  </si>
  <si>
    <t>ST18 (6.8)</t>
  </si>
  <si>
    <t>ENSG00000247228 (7.0)</t>
  </si>
  <si>
    <t>CADM2-AS1 (8.2)</t>
  </si>
  <si>
    <t>ENSG00000224849 (9.9)</t>
  </si>
  <si>
    <t>Corpus Striatum</t>
  </si>
  <si>
    <t>A08.186.211.730.885.287.249.487</t>
  </si>
  <si>
    <t>CADM2 (3.6)</t>
  </si>
  <si>
    <t>HS6ST3 (3.6)</t>
  </si>
  <si>
    <t>GRID1 (3.7)</t>
  </si>
  <si>
    <t>LUZP2 (3.7)</t>
  </si>
  <si>
    <t>POU6F2 (3.8)</t>
  </si>
  <si>
    <t>CHADL (3.8)</t>
  </si>
  <si>
    <t>AGAP2 (3.8)</t>
  </si>
  <si>
    <t>TNKS (3.8)</t>
  </si>
  <si>
    <t>PKD2L2 (4.0)</t>
  </si>
  <si>
    <t>POU3F2 (4.1)</t>
  </si>
  <si>
    <t>LINC00290 (4.2)</t>
  </si>
  <si>
    <t>CERS1 (4.3)</t>
  </si>
  <si>
    <t>ENSG00000231064 (4.3)</t>
  </si>
  <si>
    <t>ENSG00000247228 (4.4)</t>
  </si>
  <si>
    <t>ZNF585B (4.4)</t>
  </si>
  <si>
    <t>ZNF570 (4.6)</t>
  </si>
  <si>
    <t>ENSG00000236502 (4.8)</t>
  </si>
  <si>
    <t>ST18 (4.9)</t>
  </si>
  <si>
    <t>CADM2-AS1 (5.4)</t>
  </si>
  <si>
    <t>ENSG00000224849 (6.8)</t>
  </si>
  <si>
    <t>Basal Ganglia</t>
  </si>
  <si>
    <t>A08.186.211.730.885.287.249</t>
  </si>
  <si>
    <t>IQSEC3 (3.2)</t>
  </si>
  <si>
    <t>HIGD1B (3.3)</t>
  </si>
  <si>
    <t>RASGRF2 (3.3)</t>
  </si>
  <si>
    <t>CDH9 (3.3)</t>
  </si>
  <si>
    <t>FAM71D (3.4)</t>
  </si>
  <si>
    <t>ATRNL1 (3.4)</t>
  </si>
  <si>
    <t>FOXG1 (3.4)</t>
  </si>
  <si>
    <t>LHFPL5 (3.4)</t>
  </si>
  <si>
    <t>GRIN2A (3.4)</t>
  </si>
  <si>
    <t>BRD8 (3.5)</t>
  </si>
  <si>
    <t>NRG3 (3.5)</t>
  </si>
  <si>
    <t>HTR1E (3.6)</t>
  </si>
  <si>
    <t>ZC3H7B (3.6)</t>
  </si>
  <si>
    <t>GRID1 (3.8)</t>
  </si>
  <si>
    <t>ENSG00000251455 (4.0)</t>
  </si>
  <si>
    <t>LRRC55 (4.0)</t>
  </si>
  <si>
    <t>SH2D5 (4.1)</t>
  </si>
  <si>
    <t>ENSG00000236340 (4.8)</t>
  </si>
  <si>
    <t>MPPED1 (4.8)</t>
  </si>
  <si>
    <t>KCNV1 (5.5)</t>
  </si>
  <si>
    <t>Frontal Lobe</t>
  </si>
  <si>
    <t>A08.186.211.730.885.287.500.270</t>
  </si>
  <si>
    <t>C14orf23 (3.0)</t>
  </si>
  <si>
    <t>C15orf59 (3.0)</t>
  </si>
  <si>
    <t>INO80E (3.1)</t>
  </si>
  <si>
    <t>POMGNT1 (3.2)</t>
  </si>
  <si>
    <t>CRB1 (3.3)</t>
  </si>
  <si>
    <t>MARCH9 (3.3)</t>
  </si>
  <si>
    <t>GSK3B (3.3)</t>
  </si>
  <si>
    <t>DVL3 (3.5)</t>
  </si>
  <si>
    <t>GRIA1 (3.5)</t>
  </si>
  <si>
    <t>DPYSL5 (3.6)</t>
  </si>
  <si>
    <t>RASGRF2 (3.8)</t>
  </si>
  <si>
    <t>RGS6 (3.8)</t>
  </si>
  <si>
    <t>MOXD1 (3.8)</t>
  </si>
  <si>
    <t>POU3F2 (4.0)</t>
  </si>
  <si>
    <t>RGS17 (4.1)</t>
  </si>
  <si>
    <t>FOXG1 (4.1)</t>
  </si>
  <si>
    <t>SNTG1 (5.9)</t>
  </si>
  <si>
    <t>GAD1 (6.3)</t>
  </si>
  <si>
    <t>SALL3 (6.5)</t>
  </si>
  <si>
    <t>Neural Stem Cells</t>
  </si>
  <si>
    <t>A11.872.653</t>
  </si>
  <si>
    <t>ARHGAP28 (3.9)</t>
  </si>
  <si>
    <t>ANKRD45 (4.0)</t>
  </si>
  <si>
    <t>GTPBP10 (4.0)</t>
  </si>
  <si>
    <t>NANOS2 (4.1)</t>
  </si>
  <si>
    <t>ZNF568 (4.1)</t>
  </si>
  <si>
    <t>ENSG00000224788 (4.1)</t>
  </si>
  <si>
    <t>ENSG00000203394 (4.3)</t>
  </si>
  <si>
    <t>LRRIQ3 (4.5)</t>
  </si>
  <si>
    <t>LHX9 (4.6)</t>
  </si>
  <si>
    <t>LINC00459 (4.7)</t>
  </si>
  <si>
    <t>NEIL2 (4.9)</t>
  </si>
  <si>
    <t>PCDH15 (5.7)</t>
  </si>
  <si>
    <t>ENSG00000242622 (5.7)</t>
  </si>
  <si>
    <t>ENSG00000242029 (5.7)</t>
  </si>
  <si>
    <t>LINC00305 (6.0)</t>
  </si>
  <si>
    <t>SPACA1 (6.5)</t>
  </si>
  <si>
    <t>ENSG00000247735 (6.8)</t>
  </si>
  <si>
    <t>C9orf93 (6.9)</t>
  </si>
  <si>
    <t>ENSG00000225535 (8.1)</t>
  </si>
  <si>
    <t>C8orf49 (8.7)</t>
  </si>
  <si>
    <t>A06.407.312.782</t>
  </si>
  <si>
    <t>CHL1-AS2 (3.0)</t>
  </si>
  <si>
    <t>GABRB1 (3.0)</t>
  </si>
  <si>
    <t>ENSG00000088899 (3.0)</t>
  </si>
  <si>
    <t>NTRK2 (3.0)</t>
  </si>
  <si>
    <t>NTNG2 (3.1)</t>
  </si>
  <si>
    <t>POU3F2 (3.1)</t>
  </si>
  <si>
    <t>CELF4 (3.1)</t>
  </si>
  <si>
    <t>CNTN2 (3.1)</t>
  </si>
  <si>
    <t>CDH9 (3.2)</t>
  </si>
  <si>
    <t>GRM3 (3.2)</t>
  </si>
  <si>
    <t>SOX2-OT (3.3)</t>
  </si>
  <si>
    <t>KIF17 (3.4)</t>
  </si>
  <si>
    <t>GFAP (3.5)</t>
  </si>
  <si>
    <t>GABRA2 (3.6)</t>
  </si>
  <si>
    <t>OMG (3.7)</t>
  </si>
  <si>
    <t>FAHD2B (3.9)</t>
  </si>
  <si>
    <t>HIGD1B (4.0)</t>
  </si>
  <si>
    <t>STOX1 (4.4)</t>
  </si>
  <si>
    <t>ENSG00000231064 (4.9)</t>
  </si>
  <si>
    <t>Parietal Lobe</t>
  </si>
  <si>
    <t>A08.186.211.730.885.287.500.670</t>
  </si>
  <si>
    <t>MSRA (3.1)</t>
  </si>
  <si>
    <t>ARPP21 (3.1)</t>
  </si>
  <si>
    <t>XKR6 (3.2)</t>
  </si>
  <si>
    <t>ENSG00000233593 (3.4)</t>
  </si>
  <si>
    <t>ZNF536 (3.5)</t>
  </si>
  <si>
    <t>ENSG00000253230 (3.5)</t>
  </si>
  <si>
    <t>EPHB1 (3.5)</t>
  </si>
  <si>
    <t>ELAVL2 (3.5)</t>
  </si>
  <si>
    <t>ENSG00000254936 (3.5)</t>
  </si>
  <si>
    <t>NRXN3 (3.6)</t>
  </si>
  <si>
    <t>CA10 (3.6)</t>
  </si>
  <si>
    <t>ENSG00000254556 (3.9)</t>
  </si>
  <si>
    <t>TRPM3 (3.9)</t>
  </si>
  <si>
    <t>C15orf27 (3.9)</t>
  </si>
  <si>
    <t>ETV1 (4.2)</t>
  </si>
  <si>
    <t>CDH7 (4.5)</t>
  </si>
  <si>
    <t>Brain Stem</t>
  </si>
  <si>
    <t>A08.186.211.132</t>
  </si>
  <si>
    <t>KIRREL3 (2.8)</t>
  </si>
  <si>
    <t>GABRA4 (2.8)</t>
  </si>
  <si>
    <t>GRIN2A (2.8)</t>
  </si>
  <si>
    <t>NTRK3 (2.8)</t>
  </si>
  <si>
    <t>NEUROD6 (2.8)</t>
  </si>
  <si>
    <t>SYN3 (2.8)</t>
  </si>
  <si>
    <t>GRID1 (2.8)</t>
  </si>
  <si>
    <t>GRM3 (2.8)</t>
  </si>
  <si>
    <t>CNTN2 (2.9)</t>
  </si>
  <si>
    <t>DSCAM (2.9)</t>
  </si>
  <si>
    <t>OMG (2.9)</t>
  </si>
  <si>
    <t>KCNV1 (2.9)</t>
  </si>
  <si>
    <t>SORCS3 (2.9)</t>
  </si>
  <si>
    <t>MPPED1 (2.9)</t>
  </si>
  <si>
    <t>ANKS1B (2.9)</t>
  </si>
  <si>
    <t>ENSG00000232044 (3.0)</t>
  </si>
  <si>
    <t>GABRA2 (3.0)</t>
  </si>
  <si>
    <t>CDH9 (3.0)</t>
  </si>
  <si>
    <t>CDH8 (3.2)</t>
  </si>
  <si>
    <t>Prosencephalon</t>
  </si>
  <si>
    <t>A08.186.211.730</t>
  </si>
  <si>
    <t>NTRK2 (3.2)</t>
  </si>
  <si>
    <t>CHL1-AS2 (3.3)</t>
  </si>
  <si>
    <t>OMG (3.3)</t>
  </si>
  <si>
    <t>KIRREL3 (3.3)</t>
  </si>
  <si>
    <t>EPHA5 (3.3)</t>
  </si>
  <si>
    <t>ENSG00000232044 (3.3)</t>
  </si>
  <si>
    <t>MPPED1 (3.4)</t>
  </si>
  <si>
    <t>GABRB1 (3.4)</t>
  </si>
  <si>
    <t>LRRC4C (3.4)</t>
  </si>
  <si>
    <t>SYN2 (3.6)</t>
  </si>
  <si>
    <t>SYN3 (3.7)</t>
  </si>
  <si>
    <t>GABRA2 (3.7)</t>
  </si>
  <si>
    <t>GABRA4 (3.8)</t>
  </si>
  <si>
    <t>SORCS3 (3.8)</t>
  </si>
  <si>
    <t>NEUROD6 (3.8)</t>
  </si>
  <si>
    <t>DOC2A (4.0)</t>
  </si>
  <si>
    <t>KCNV1 (4.0)</t>
  </si>
  <si>
    <t>CDH9 (4.0)</t>
  </si>
  <si>
    <t>CDH8 (4.3)</t>
  </si>
  <si>
    <t>Temporal Lobe</t>
  </si>
  <si>
    <t>A08.186.211.730.885.287.500.863</t>
  </si>
  <si>
    <t>BEGAIN (3.3)</t>
  </si>
  <si>
    <t>GRIA1 (3.3)</t>
  </si>
  <si>
    <t>ENSG00000232044 (3.4)</t>
  </si>
  <si>
    <t>LINC00290 (3.4)</t>
  </si>
  <si>
    <t>EPHA5 (3.5)</t>
  </si>
  <si>
    <t>LRRC4C (3.5)</t>
  </si>
  <si>
    <t>NEUROD6 (3.7)</t>
  </si>
  <si>
    <t>SYN3 (3.8)</t>
  </si>
  <si>
    <t>GABRA2 (3.8)</t>
  </si>
  <si>
    <t>SORCS3 (4.0)</t>
  </si>
  <si>
    <t>CDH9 (4.1)</t>
  </si>
  <si>
    <t>CDH8 (4.4)</t>
  </si>
  <si>
    <t>Parahippocampal Gyrus</t>
  </si>
  <si>
    <t>A08.186.211.464.710</t>
  </si>
  <si>
    <t>Entorhinal Cortex</t>
  </si>
  <si>
    <t>A08.186.211.464.710.225</t>
  </si>
  <si>
    <t>ENSG00000088899 (3.4)</t>
  </si>
  <si>
    <t>STARD9 (3.4)</t>
  </si>
  <si>
    <t>C14orf23 (3.6)</t>
  </si>
  <si>
    <t>ENSG00000228393 (3.6)</t>
  </si>
  <si>
    <t>ENSG00000227782 (3.7)</t>
  </si>
  <si>
    <t>ENSG00000253230 (3.8)</t>
  </si>
  <si>
    <t>CSMD1 (3.8)</t>
  </si>
  <si>
    <t>MPPED1 (3.8)</t>
  </si>
  <si>
    <t>HCN1 (3.9)</t>
  </si>
  <si>
    <t>XKR6 (4.0)</t>
  </si>
  <si>
    <t>DSCAM (4.5)</t>
  </si>
  <si>
    <t>AGBL4 (4.6)</t>
  </si>
  <si>
    <t>FAM78B (4.8)</t>
  </si>
  <si>
    <t>ENSG00000233008 (4.9)</t>
  </si>
  <si>
    <t>CIT (5.1)</t>
  </si>
  <si>
    <t>SYN3 (5.5)</t>
  </si>
  <si>
    <t>ENSG00000254102 (5.7)</t>
  </si>
  <si>
    <t>BHLHE22 (6.3)</t>
  </si>
  <si>
    <t>Visual Cortex</t>
  </si>
  <si>
    <t>A08.186.211.730.885.287.500.571.735</t>
  </si>
  <si>
    <t>MAGI2 (3.3)</t>
  </si>
  <si>
    <t>ENSG00000256654 (3.3)</t>
  </si>
  <si>
    <t>CACNA2D3 (3.3)</t>
  </si>
  <si>
    <t>LRRC4C (3.3)</t>
  </si>
  <si>
    <t>ENSG00000088899 (3.3)</t>
  </si>
  <si>
    <t>CUX1 (3.3)</t>
  </si>
  <si>
    <t>GABRA2 (3.5)</t>
  </si>
  <si>
    <t>CSMD1 (3.6)</t>
  </si>
  <si>
    <t>ENSG00000253230 (3.7)</t>
  </si>
  <si>
    <t>XKR6 (3.9)</t>
  </si>
  <si>
    <t>AGBL4 (4.2)</t>
  </si>
  <si>
    <t>DSCAM (4.3)</t>
  </si>
  <si>
    <t>ENSG00000233008 (4.4)</t>
  </si>
  <si>
    <t>FAM78B (4.7)</t>
  </si>
  <si>
    <t>CIT (4.9)</t>
  </si>
  <si>
    <t>ENSG00000254102 (5.1)</t>
  </si>
  <si>
    <t>SYN3 (5.3)</t>
  </si>
  <si>
    <t>BHLHE22 (5.8)</t>
  </si>
  <si>
    <t>Occipital Lobe</t>
  </si>
  <si>
    <t>A08.186.211.730.885.287.500.571</t>
  </si>
  <si>
    <t>GRID1 (3.0)</t>
  </si>
  <si>
    <t>KIRREL3 (3.0)</t>
  </si>
  <si>
    <t>NTRK3 (3.0)</t>
  </si>
  <si>
    <t>GRM3 (3.0)</t>
  </si>
  <si>
    <t>GABRA4 (3.0)</t>
  </si>
  <si>
    <t>DSCAM (3.0)</t>
  </si>
  <si>
    <t>DOC2A (3.1)</t>
  </si>
  <si>
    <t>OMG (3.1)</t>
  </si>
  <si>
    <t>ANKS1B (3.1)</t>
  </si>
  <si>
    <t>GRIN2A (3.1)</t>
  </si>
  <si>
    <t>GABRB1 (3.1)</t>
  </si>
  <si>
    <t>SYN3 (3.1)</t>
  </si>
  <si>
    <t>NEUROD6 (3.2)</t>
  </si>
  <si>
    <t>SORCS3 (3.2)</t>
  </si>
  <si>
    <t>MPPED1 (3.2)</t>
  </si>
  <si>
    <t>KCNV1 (3.3)</t>
  </si>
  <si>
    <t>GABRA2 (3.4)</t>
  </si>
  <si>
    <t>CDH8 (3.4)</t>
  </si>
  <si>
    <t>CDH9 (3.5)</t>
  </si>
  <si>
    <t>Telencephalon</t>
  </si>
  <si>
    <t>A08.186.211.730.885</t>
  </si>
  <si>
    <t>MPPED1 (3.1)</t>
  </si>
  <si>
    <t>OMG (3.2)</t>
  </si>
  <si>
    <t>B4GALNT1 (3.2)</t>
  </si>
  <si>
    <t>SYN3 (3.2)</t>
  </si>
  <si>
    <t>BEGAIN (3.2)</t>
  </si>
  <si>
    <t>ENSG00000232044 (3.2)</t>
  </si>
  <si>
    <t>GABRB1 (3.3)</t>
  </si>
  <si>
    <t>GRIN2A (3.3)</t>
  </si>
  <si>
    <t>SYN2 (3.3)</t>
  </si>
  <si>
    <t>GABRA4 (3.3)</t>
  </si>
  <si>
    <t>DOC2A (3.5)</t>
  </si>
  <si>
    <t>GRIA1 (3.6)</t>
  </si>
  <si>
    <t>KCNV1 (3.7)</t>
  </si>
  <si>
    <t>NEUROD6 (4.0)</t>
  </si>
  <si>
    <t>CDH8 (4.1)</t>
  </si>
  <si>
    <t>Limbic System</t>
  </si>
  <si>
    <t>A08.186.211.464</t>
  </si>
  <si>
    <t>GRIA1 (3.0)</t>
  </si>
  <si>
    <t>LRRC4C (3.0)</t>
  </si>
  <si>
    <t>DSCAM (3.1)</t>
  </si>
  <si>
    <t>GABRA4 (3.1)</t>
  </si>
  <si>
    <t>GRIN2A (3.2)</t>
  </si>
  <si>
    <t>SORCS3 (3.3)</t>
  </si>
  <si>
    <t>MPPED1 (3.3)</t>
  </si>
  <si>
    <t>KCNV1 (3.4)</t>
  </si>
  <si>
    <t>CDH8 (3.5)</t>
  </si>
  <si>
    <t>CDH9 (3.6)</t>
  </si>
  <si>
    <t>Cerebrum</t>
  </si>
  <si>
    <t>A08.186.211.730.885.287</t>
  </si>
  <si>
    <t>B4GALNT1 (3.0)</t>
  </si>
  <si>
    <t>BEGAIN (3.1)</t>
  </si>
  <si>
    <t>GRIA1 (3.1)</t>
  </si>
  <si>
    <t>GABRA4 (3.2)</t>
  </si>
  <si>
    <t>GABRB1 (3.2)</t>
  </si>
  <si>
    <t>DOC2A (3.3)</t>
  </si>
  <si>
    <t>SYN3 (3.3)</t>
  </si>
  <si>
    <t>SORCS3 (3.4)</t>
  </si>
  <si>
    <t>NEUROD6 (3.5)</t>
  </si>
  <si>
    <t>KCNV1 (3.6)</t>
  </si>
  <si>
    <t>CDH8 (3.6)</t>
  </si>
  <si>
    <t>CDH9 (3.8)</t>
  </si>
  <si>
    <t>Cerebral Cortex</t>
  </si>
  <si>
    <t>A08.186.211.730.885.287.500</t>
  </si>
  <si>
    <t>GABRB1 (2.0)</t>
  </si>
  <si>
    <t>KCNV1 (2.0)</t>
  </si>
  <si>
    <t>CADM2 (2.0)</t>
  </si>
  <si>
    <t>LRRC4C (2.0)</t>
  </si>
  <si>
    <t>PTPRZ1 (2.0)</t>
  </si>
  <si>
    <t>GRID1 (2.1)</t>
  </si>
  <si>
    <t>PCDH17 (2.1)</t>
  </si>
  <si>
    <t>SEPT3 (2.1)</t>
  </si>
  <si>
    <t>SNTG1 (2.3)</t>
  </si>
  <si>
    <t>NTRK3 (2.3)</t>
  </si>
  <si>
    <t>LRP1B (2.3)</t>
  </si>
  <si>
    <t>DSCAM (2.3)</t>
  </si>
  <si>
    <t>NTRK2 (2.3)</t>
  </si>
  <si>
    <t>OMG (2.3)</t>
  </si>
  <si>
    <t>SORCS3 (2.4)</t>
  </si>
  <si>
    <t>SOX2-OT (2.4)</t>
  </si>
  <si>
    <t>CRB1 (2.4)</t>
  </si>
  <si>
    <t>LRRC55 (2.4)</t>
  </si>
  <si>
    <t>POU3F2 (2.5)</t>
  </si>
  <si>
    <t>GFAP (2.9)</t>
  </si>
  <si>
    <t>A08.186</t>
  </si>
  <si>
    <t>HTR1E (2.0)</t>
  </si>
  <si>
    <t>OMG (2.4)</t>
  </si>
  <si>
    <t>Brain</t>
  </si>
  <si>
    <t>A08.186.211</t>
  </si>
  <si>
    <t>IQSEC3 (4.0)</t>
  </si>
  <si>
    <t>ZIC2 (4.0)</t>
  </si>
  <si>
    <t>ENSG00000255310 (4.0)</t>
  </si>
  <si>
    <t>EML5 (4.1)</t>
  </si>
  <si>
    <t>ARPP21 (4.3)</t>
  </si>
  <si>
    <t>NRXN3 (4.3)</t>
  </si>
  <si>
    <t>TRPM3 (4.4)</t>
  </si>
  <si>
    <t>ENSG00000253230 (4.5)</t>
  </si>
  <si>
    <t>CA10 (4.5)</t>
  </si>
  <si>
    <t>XKR6 (4.5)</t>
  </si>
  <si>
    <t>MSRA (4.5)</t>
  </si>
  <si>
    <t>EPHB1 (4.7)</t>
  </si>
  <si>
    <t>WSCD2 (4.9)</t>
  </si>
  <si>
    <t>ENSG00000233593 (5.0)</t>
  </si>
  <si>
    <t>SLC26A10 (5.2)</t>
  </si>
  <si>
    <t>ENSG00000254936 (5.4)</t>
  </si>
  <si>
    <t>ENSG00000254556 (5.5)</t>
  </si>
  <si>
    <t>C15orf27 (5.6)</t>
  </si>
  <si>
    <t>ETV1 (5.8)</t>
  </si>
  <si>
    <t>CDH7 (5.8)</t>
  </si>
  <si>
    <t>Metencephalon</t>
  </si>
  <si>
    <t>A08.186.211.865.428</t>
  </si>
  <si>
    <t>Rhombencephalon</t>
  </si>
  <si>
    <t>A08.186.211.865</t>
  </si>
  <si>
    <t>IQSEC3 (4.3)</t>
  </si>
  <si>
    <t>ZIC2 (4.4)</t>
  </si>
  <si>
    <t>NRXN3 (4.5)</t>
  </si>
  <si>
    <t>ENSG00000255310 (4.5)</t>
  </si>
  <si>
    <t>TRPM3 (4.6)</t>
  </si>
  <si>
    <t>CA10 (4.7)</t>
  </si>
  <si>
    <t>ARPP21 (4.7)</t>
  </si>
  <si>
    <t>ENSG00000253230 (4.8)</t>
  </si>
  <si>
    <t>EML5 (4.8)</t>
  </si>
  <si>
    <t>XKR6 (4.9)</t>
  </si>
  <si>
    <t>MSRA (5.1)</t>
  </si>
  <si>
    <t>EPHB1 (5.2)</t>
  </si>
  <si>
    <t>WSCD2 (5.4)</t>
  </si>
  <si>
    <t>ENSG00000233593 (5.8)</t>
  </si>
  <si>
    <t>SLC26A10 (5.8)</t>
  </si>
  <si>
    <t>ENSG00000254936 (6.0)</t>
  </si>
  <si>
    <t>ENSG00000254556 (6.1)</t>
  </si>
  <si>
    <t>C15orf27 (6.2)</t>
  </si>
  <si>
    <t>CDH7 (6.2)</t>
  </si>
  <si>
    <t>ETV1 (6.4)</t>
  </si>
  <si>
    <t>A08.186.211.132.810.428.200</t>
  </si>
  <si>
    <t>ST18 (3.1)</t>
  </si>
  <si>
    <t>SYN2 (3.2)</t>
  </si>
  <si>
    <t>MAPK8IP1 (3.3)</t>
  </si>
  <si>
    <t>B4GALNT1 (3.4)</t>
  </si>
  <si>
    <t>BHLHE22 (3.5)</t>
  </si>
  <si>
    <t>EPHA5 (3.6)</t>
  </si>
  <si>
    <t>SORCS3 (3.7)</t>
  </si>
  <si>
    <t>CDH8 (3.8)</t>
  </si>
  <si>
    <t>GRIA1 (4.4)</t>
  </si>
  <si>
    <t>NEUROD6 (4.6)</t>
  </si>
  <si>
    <t>ENSG00000241328 (7.0)</t>
  </si>
  <si>
    <t>A08.186.211.464.405</t>
  </si>
  <si>
    <t>ENSG00000255310 (4.4)</t>
  </si>
  <si>
    <t>EPHA5 (4.4)</t>
  </si>
  <si>
    <t>PET112 (4.4)</t>
  </si>
  <si>
    <t>ISL1 (4.5)</t>
  </si>
  <si>
    <t>FOXO6 (4.6)</t>
  </si>
  <si>
    <t>LPHN2 (4.7)</t>
  </si>
  <si>
    <t>CCDC60 (4.8)</t>
  </si>
  <si>
    <t>GRM8 (5.0)</t>
  </si>
  <si>
    <t>MPPED2 (5.0)</t>
  </si>
  <si>
    <t>FOXP2 (5.1)</t>
  </si>
  <si>
    <t>GPR85 (5.2)</t>
  </si>
  <si>
    <t>TFAP2D (5.4)</t>
  </si>
  <si>
    <t>LINC00348 (5.5)</t>
  </si>
  <si>
    <t>POU4F1 (5.8)</t>
  </si>
  <si>
    <t>TRPC7 (5.8)</t>
  </si>
  <si>
    <t>TFAP2B (6.3)</t>
  </si>
  <si>
    <t>CRB1 (6.8)</t>
  </si>
  <si>
    <t>LHX9 (8.3)</t>
  </si>
  <si>
    <t>Retina</t>
  </si>
  <si>
    <t>A09.371.729</t>
  </si>
  <si>
    <t>Expression score of gene 20</t>
  </si>
  <si>
    <t>Expression score of gene 19</t>
  </si>
  <si>
    <t>Expression score of gene 18</t>
  </si>
  <si>
    <t>Expression score of gene 17</t>
  </si>
  <si>
    <t>Expression score of gene 16</t>
  </si>
  <si>
    <t>Expression score of gene 15</t>
  </si>
  <si>
    <t>Expression score of gene 14</t>
  </si>
  <si>
    <t>Expression score of gene 13</t>
  </si>
  <si>
    <t>Expression score of gene 12</t>
  </si>
  <si>
    <t>Expression score of gene 11</t>
  </si>
  <si>
    <r>
      <rPr>
        <i/>
        <sz val="10"/>
        <rFont val="Times New Roman"/>
        <family val="1"/>
      </rPr>
      <t xml:space="preserve">P </t>
    </r>
    <r>
      <rPr>
        <sz val="10"/>
        <rFont val="Times New Roman"/>
        <family val="1"/>
      </rPr>
      <t>value</t>
    </r>
  </si>
  <si>
    <t>MeSH second level term</t>
  </si>
  <si>
    <t>MeSH first level term</t>
  </si>
  <si>
    <t>Name</t>
  </si>
  <si>
    <t>MeSH term</t>
  </si>
  <si>
    <t>PPP4C (2.9)</t>
  </si>
  <si>
    <t>DHX38 (2.9)</t>
  </si>
  <si>
    <t>XRCC6 (2.9)</t>
  </si>
  <si>
    <t>PRPF40A (3.0)</t>
  </si>
  <si>
    <t>IST1 (3.1)</t>
  </si>
  <si>
    <t>POLR2B (3.1)</t>
  </si>
  <si>
    <t>CLK2 (3.3)</t>
  </si>
  <si>
    <t>ENSG00000115128 (3.4)</t>
  </si>
  <si>
    <t>ZC3H4 (3.5)</t>
  </si>
  <si>
    <t>PHF5A (3.6)</t>
  </si>
  <si>
    <t>KIAA0907 (3.8)</t>
  </si>
  <si>
    <t>PTMAP3 (3.8)</t>
  </si>
  <si>
    <t>ILF3 (3.9)</t>
  </si>
  <si>
    <t>HNRNPK (4.0)</t>
  </si>
  <si>
    <t>CPSF6 (4.1)</t>
  </si>
  <si>
    <t>PRPF38A (4.6)</t>
  </si>
  <si>
    <t>DDX46 (4.7)</t>
  </si>
  <si>
    <t>FNBP4 (4.7)</t>
  </si>
  <si>
    <t>HNRNPD (5.6)</t>
  </si>
  <si>
    <t>SRSF9 protein network</t>
  </si>
  <si>
    <t>ENSG00000111786</t>
  </si>
  <si>
    <t>MTPN (2.2)</t>
  </si>
  <si>
    <t>ENSG00000250616 (2.3)</t>
  </si>
  <si>
    <t>PRSS55 (2.3)</t>
  </si>
  <si>
    <t>BHLHE22 (2.3)</t>
  </si>
  <si>
    <t>ENSG00000255117 (2.5)</t>
  </si>
  <si>
    <t>CXXC5 (2.5)</t>
  </si>
  <si>
    <t>ZNF585B (2.5)</t>
  </si>
  <si>
    <t>ENSG00000088899 (2.5)</t>
  </si>
  <si>
    <t>SKI (2.5)</t>
  </si>
  <si>
    <t>FAM78B (2.6)</t>
  </si>
  <si>
    <t>PRKCZ (2.6)</t>
  </si>
  <si>
    <t>NAV3 (2.8)</t>
  </si>
  <si>
    <t>KIRREL3 (2.9)</t>
  </si>
  <si>
    <t>LINC00290 (2.9)</t>
  </si>
  <si>
    <t>Positive regulation of cellular component organization</t>
  </si>
  <si>
    <t>GO:0051130</t>
  </si>
  <si>
    <t>CDH8 (3.0)</t>
  </si>
  <si>
    <t>GRM3 (3.1)</t>
  </si>
  <si>
    <t>ELAVL2 (3.1)</t>
  </si>
  <si>
    <t>NFASC (3.2)</t>
  </si>
  <si>
    <t>GAD1 (3.2)</t>
  </si>
  <si>
    <t>GNAO1 (3.3)</t>
  </si>
  <si>
    <t>KIRREL3 (3.4)</t>
  </si>
  <si>
    <t>NTRK2 (3.5)</t>
  </si>
  <si>
    <t>C15orf59 (3.5)</t>
  </si>
  <si>
    <t>MAP2 (3.6)</t>
  </si>
  <si>
    <t>MAGI2 (3.7)</t>
  </si>
  <si>
    <t>GABRB1 (3.9)</t>
  </si>
  <si>
    <t>GFAP (3.9)</t>
  </si>
  <si>
    <t>CIT (4.0)</t>
  </si>
  <si>
    <t>CAMK2N2 (4.1)</t>
  </si>
  <si>
    <t>SPOCK1 (4.2)</t>
  </si>
  <si>
    <t>NRXN1 (4.7)</t>
  </si>
  <si>
    <t>Axolemma</t>
  </si>
  <si>
    <t>GO:0030673</t>
  </si>
  <si>
    <t>EPHB1 (2.5)</t>
  </si>
  <si>
    <t>ZNF536 (2.5)</t>
  </si>
  <si>
    <t>B4GALNT1 (2.5)</t>
  </si>
  <si>
    <t>MAGI2 (2.6)</t>
  </si>
  <si>
    <t>RAP1GAP (2.6)</t>
  </si>
  <si>
    <t>CACNA1D (2.6)</t>
  </si>
  <si>
    <t>NFASC (2.7)</t>
  </si>
  <si>
    <t>SYN3 (2.7)</t>
  </si>
  <si>
    <t>CAMK2N2 (2.7)</t>
  </si>
  <si>
    <t>NLGN1 (2.7)</t>
  </si>
  <si>
    <t>LINC00290 (2.8)</t>
  </si>
  <si>
    <t>CADM2 (3.1)</t>
  </si>
  <si>
    <t>POU4F1 (3.1)</t>
  </si>
  <si>
    <t>PCDH7 (3.2)</t>
  </si>
  <si>
    <t>ANO4 (3.3)</t>
  </si>
  <si>
    <t>BRSK2 (3.3)</t>
  </si>
  <si>
    <t>NRXN1 (3.5)</t>
  </si>
  <si>
    <t>Impaired swimming</t>
  </si>
  <si>
    <t>MP:0001522</t>
  </si>
  <si>
    <t>FAM48A (2.9)</t>
  </si>
  <si>
    <t>ENSG00000115128 (3.2)</t>
  </si>
  <si>
    <t>NUCKS1 (3.2)</t>
  </si>
  <si>
    <t>CCAR1 (3.2)</t>
  </si>
  <si>
    <t>DEK (3.2)</t>
  </si>
  <si>
    <t>PAN2 (3.3)</t>
  </si>
  <si>
    <t>PRPF40A (3.4)</t>
  </si>
  <si>
    <t>CLK2 (3.6)</t>
  </si>
  <si>
    <t>PHF5A (3.7)</t>
  </si>
  <si>
    <t>HNRNPK (3.8)</t>
  </si>
  <si>
    <t>CPSF6 (4.3)</t>
  </si>
  <si>
    <t>DDX46 (4.6)</t>
  </si>
  <si>
    <t>PRPF38A (4.8)</t>
  </si>
  <si>
    <t>KIAA0907 (4.9)</t>
  </si>
  <si>
    <t>HNRNPD (5.2)</t>
  </si>
  <si>
    <t>FNBP4 (5.3)</t>
  </si>
  <si>
    <t>SRSF2 protein network</t>
  </si>
  <si>
    <t>ENSG00000161547</t>
  </si>
  <si>
    <t>STK32C (2.6)</t>
  </si>
  <si>
    <t>ENSG00000088899 (2.6)</t>
  </si>
  <si>
    <t>RGS6 (2.6)</t>
  </si>
  <si>
    <t>SNCA (2.6)</t>
  </si>
  <si>
    <t>FAM101B (2.6)</t>
  </si>
  <si>
    <t>SHANK2 (2.6)</t>
  </si>
  <si>
    <t>C1QTNF4 (2.7)</t>
  </si>
  <si>
    <t>GRM3 (2.7)</t>
  </si>
  <si>
    <t>BEGAIN (2.8)</t>
  </si>
  <si>
    <t>CELF4 (2.9)</t>
  </si>
  <si>
    <t>INPP5A (3.0)</t>
  </si>
  <si>
    <t>SLC12A5 (3.0)</t>
  </si>
  <si>
    <t>ARPP21 (3.2)</t>
  </si>
  <si>
    <t>SIK2 (3.2)</t>
  </si>
  <si>
    <t>RP1L1 (3.4)</t>
  </si>
  <si>
    <t>Opioid signaling</t>
  </si>
  <si>
    <t>REACTOME_OPIOID_SIGNALLING</t>
  </si>
  <si>
    <t>RP1L1 (2.5)</t>
  </si>
  <si>
    <t>PLCB4 (2.6)</t>
  </si>
  <si>
    <t>IRX3 (2.6)</t>
  </si>
  <si>
    <t>ENSG00000236340 (2.6)</t>
  </si>
  <si>
    <t>POU6F2 (2.7)</t>
  </si>
  <si>
    <t>TRPC7 (2.7)</t>
  </si>
  <si>
    <t>ANKRD52 (2.7)</t>
  </si>
  <si>
    <t>LHX9 (2.7)</t>
  </si>
  <si>
    <t>SOX2-OT (2.7)</t>
  </si>
  <si>
    <t>ENSG00000250846 (3.1)</t>
  </si>
  <si>
    <t>ESRRB (3.2)</t>
  </si>
  <si>
    <t>TFAP2B (3.2)</t>
  </si>
  <si>
    <t>ENSG00000254102 (3.6)</t>
  </si>
  <si>
    <t>TRPM3 (4.0)</t>
  </si>
  <si>
    <t>CRB1 (4.2)</t>
  </si>
  <si>
    <t>CCDC60 (4.3)</t>
  </si>
  <si>
    <t>ENSG00000259439 (5.6)</t>
  </si>
  <si>
    <t>ENSG00000236502 (6.5)</t>
  </si>
  <si>
    <t>Camera-type eye morphogenesis</t>
  </si>
  <si>
    <t>GO:0048593</t>
  </si>
  <si>
    <t>EPHB1 (2.8)</t>
  </si>
  <si>
    <t>CERS1 (2.8)</t>
  </si>
  <si>
    <t>TRPM3 (2.8)</t>
  </si>
  <si>
    <t>SP5 (2.9)</t>
  </si>
  <si>
    <t>PTPRZ1 (3.0)</t>
  </si>
  <si>
    <t>CCDC140 (3.3)</t>
  </si>
  <si>
    <t>BHLHE22 (3.4)</t>
  </si>
  <si>
    <t>AUTS2 (3.4)</t>
  </si>
  <si>
    <t>CYP27C1 (3.5)</t>
  </si>
  <si>
    <t>PLXNA2 (3.6)</t>
  </si>
  <si>
    <t>LHX9 (3.6)</t>
  </si>
  <si>
    <t>FOXG1 (3.7)</t>
  </si>
  <si>
    <t>SP8 (3.8)</t>
  </si>
  <si>
    <t>TFAP2D (3.8)</t>
  </si>
  <si>
    <t>DPYSL5 (4.1)</t>
  </si>
  <si>
    <t>SOX2 (4.3)</t>
  </si>
  <si>
    <t>C14orf23 (4.9)</t>
  </si>
  <si>
    <t>ZIC2 (5.5)</t>
  </si>
  <si>
    <t>ENSG00000259439 (6.1)</t>
  </si>
  <si>
    <t>Abnormal forebrain morphology</t>
  </si>
  <si>
    <t>MP:0000783</t>
  </si>
  <si>
    <t>PLCB1 (3.3)</t>
  </si>
  <si>
    <t>TMCC2 (3.3)</t>
  </si>
  <si>
    <t>BRSK2 (3.4)</t>
  </si>
  <si>
    <t>DSCAM (3.4)</t>
  </si>
  <si>
    <t>CELF4 (3.6)</t>
  </si>
  <si>
    <t>C9orf4 (3.6)</t>
  </si>
  <si>
    <t>RYR2 (3.7)</t>
  </si>
  <si>
    <t>HTR3B (3.8)</t>
  </si>
  <si>
    <t>EPHA5 (3.8)</t>
  </si>
  <si>
    <t>CA10 (3.8)</t>
  </si>
  <si>
    <t>SNTG1 (3.9)</t>
  </si>
  <si>
    <t>CHL1 (3.9)</t>
  </si>
  <si>
    <t>SNCA (3.9)</t>
  </si>
  <si>
    <t>GNAO1 (4.4)</t>
  </si>
  <si>
    <t>RBFOX1 (4.4)</t>
  </si>
  <si>
    <t>NRXN1 (5.2)</t>
  </si>
  <si>
    <t>Interaction between L1 and ankyrins</t>
  </si>
  <si>
    <t>REACTOME_INTERACTION_BETWEEN_L1_AND_ANKYRINS</t>
  </si>
  <si>
    <t>PPP2R5E (2.3)</t>
  </si>
  <si>
    <t>KDM3B (2.3)</t>
  </si>
  <si>
    <t>PDPR (2.3)</t>
  </si>
  <si>
    <t>ASPM (2.4)</t>
  </si>
  <si>
    <t>ARHGAP19 (2.4)</t>
  </si>
  <si>
    <t>ENSG00000244215 (2.5)</t>
  </si>
  <si>
    <t>CKAP5 (2.5)</t>
  </si>
  <si>
    <t>EXOSC6 (2.5)</t>
  </si>
  <si>
    <t>ENSG00000259129 (2.6)</t>
  </si>
  <si>
    <t>SSBP3 (2.6)</t>
  </si>
  <si>
    <t>CASC5 (2.6)</t>
  </si>
  <si>
    <t>KLC1 (2.7)</t>
  </si>
  <si>
    <t>FRAT2 (2.7)</t>
  </si>
  <si>
    <t>SMARCC2 (2.7)</t>
  </si>
  <si>
    <t>ENSG00000255117 (2.9)</t>
  </si>
  <si>
    <t>HP1BP3 (2.9)</t>
  </si>
  <si>
    <t>PPP3R1 (3.0)</t>
  </si>
  <si>
    <t>H2AFX (3.1)</t>
  </si>
  <si>
    <t>FAM48A (4.8)</t>
  </si>
  <si>
    <t>HMG20B protein network</t>
  </si>
  <si>
    <t>ENSG00000064961</t>
  </si>
  <si>
    <t>MT1P3 (2.5)</t>
  </si>
  <si>
    <t>TEF (2.5)</t>
  </si>
  <si>
    <t>ZFYVE9 (2.6)</t>
  </si>
  <si>
    <t>MLL5 (2.6)</t>
  </si>
  <si>
    <t>MAPK14 (2.7)</t>
  </si>
  <si>
    <t>BBC3 (2.7)</t>
  </si>
  <si>
    <t>AVIL (2.7)</t>
  </si>
  <si>
    <t>MTPN (2.7)</t>
  </si>
  <si>
    <t>SLC44A2 (2.7)</t>
  </si>
  <si>
    <t>IKZF1 (2.7)</t>
  </si>
  <si>
    <t>ST3GAL2 (2.9)</t>
  </si>
  <si>
    <t>ZBTB10 (2.9)</t>
  </si>
  <si>
    <t>CTDSP2 (3.0)</t>
  </si>
  <si>
    <t>RC3H1 (3.1)</t>
  </si>
  <si>
    <t>CAB39 (3.2)</t>
  </si>
  <si>
    <t>FOXN3 (3.5)</t>
  </si>
  <si>
    <t>ACTR1B (3.8)</t>
  </si>
  <si>
    <t>Neurotrophin signaling pathway</t>
  </si>
  <si>
    <t>KEGG_NEUROTROPHIN_SIGNALING_PATHWAY</t>
  </si>
  <si>
    <t>DDX19A (2.9)</t>
  </si>
  <si>
    <t>PA2G4 (3.0)</t>
  </si>
  <si>
    <t>NUCKS1 (3.1)</t>
  </si>
  <si>
    <t>DEK (3.1)</t>
  </si>
  <si>
    <t>ZC3H4 (3.2)</t>
  </si>
  <si>
    <t>PRPF40A (3.2)</t>
  </si>
  <si>
    <t>KDM3B (3.3)</t>
  </si>
  <si>
    <t>POLR2B (3.4)</t>
  </si>
  <si>
    <t>PHF5A (3.4)</t>
  </si>
  <si>
    <t>KIAA0907 (3.7)</t>
  </si>
  <si>
    <t>PTMAP3 (4.0)</t>
  </si>
  <si>
    <t>ILF3 (4.2)</t>
  </si>
  <si>
    <t>CPSF6 (4.2)</t>
  </si>
  <si>
    <t>FNBP4 (4.5)</t>
  </si>
  <si>
    <t>DDX46 (5.1)</t>
  </si>
  <si>
    <t>HNRNPD (5.8)</t>
  </si>
  <si>
    <t>SF3B5 protein network</t>
  </si>
  <si>
    <t>ENSG00000169976</t>
  </si>
  <si>
    <t>SAE1 (2.9)</t>
  </si>
  <si>
    <t>NUCKS1 (2.9)</t>
  </si>
  <si>
    <t>PA2G4 (2.9)</t>
  </si>
  <si>
    <t>CELF1 (2.9)</t>
  </si>
  <si>
    <t>CLK2 (3.0)</t>
  </si>
  <si>
    <t>XRCC6 (3.0)</t>
  </si>
  <si>
    <t>ENSG00000115128 (3.1)</t>
  </si>
  <si>
    <t>ZC3H4 (3.3)</t>
  </si>
  <si>
    <t>PHF5A (3.5)</t>
  </si>
  <si>
    <t>HNRNPK (3.9)</t>
  </si>
  <si>
    <t>ILF3 (4.1)</t>
  </si>
  <si>
    <t>KIAA0907 (4.2)</t>
  </si>
  <si>
    <t>CPSF6 (4.4)</t>
  </si>
  <si>
    <t>DDX46 (4.8)</t>
  </si>
  <si>
    <t>FNBP4 (4.8)</t>
  </si>
  <si>
    <t>HNRNPD (5.5)</t>
  </si>
  <si>
    <t>U2AF1 protein network</t>
  </si>
  <si>
    <t>ENSG00000160201</t>
  </si>
  <si>
    <t>DENND1A (2.4)</t>
  </si>
  <si>
    <t>PRR12 (2.4)</t>
  </si>
  <si>
    <t>NTRK2 (2.5)</t>
  </si>
  <si>
    <t>LUZP2 (2.5)</t>
  </si>
  <si>
    <t>IKZF4 (2.6)</t>
  </si>
  <si>
    <t>ZNF362 (2.6)</t>
  </si>
  <si>
    <t>DSTYK (2.6)</t>
  </si>
  <si>
    <t>BCL11A (2.7)</t>
  </si>
  <si>
    <t>MLL5 (2.7)</t>
  </si>
  <si>
    <t>FOXP1 (2.7)</t>
  </si>
  <si>
    <t>AFF1 (2.7)</t>
  </si>
  <si>
    <t>GLI3 (2.9)</t>
  </si>
  <si>
    <t>ZFHX3 (2.9)</t>
  </si>
  <si>
    <t>NFIA (2.9)</t>
  </si>
  <si>
    <t>RNF34 (3.1)</t>
  </si>
  <si>
    <t>KIAA0182 (3.2)</t>
  </si>
  <si>
    <t>BACH2 (3.4)</t>
  </si>
  <si>
    <t>SSBP3 (3.6)</t>
  </si>
  <si>
    <t>IRX3 (3.8)</t>
  </si>
  <si>
    <t>AUTS2 (4.0)</t>
  </si>
  <si>
    <t>ZMIZ1 protein network</t>
  </si>
  <si>
    <t>ENSG00000108175</t>
  </si>
  <si>
    <t>GRIN2B (2.9)</t>
  </si>
  <si>
    <t>CADM2 (3.0)</t>
  </si>
  <si>
    <t>RBFOX1 (3.0)</t>
  </si>
  <si>
    <t>LRP1B (3.0)</t>
  </si>
  <si>
    <t>LRRC4C (3.1)</t>
  </si>
  <si>
    <t>HS6ST3 (3.1)</t>
  </si>
  <si>
    <t>CDH8 (3.1)</t>
  </si>
  <si>
    <t>RYR2 (3.2)</t>
  </si>
  <si>
    <t>LRP4 (3.3)</t>
  </si>
  <si>
    <t>GABRA4 (3.4)</t>
  </si>
  <si>
    <t>ENSG00000256654 (3.4)</t>
  </si>
  <si>
    <t>ARPP21 (3.5)</t>
  </si>
  <si>
    <t>ENSG00000224849 (3.9)</t>
  </si>
  <si>
    <t>ANKS1B (3.9)</t>
  </si>
  <si>
    <t>GRIN2A (4.4)</t>
  </si>
  <si>
    <t>PLCB1 (4.8)</t>
  </si>
  <si>
    <t>KCNA4 protein network</t>
  </si>
  <si>
    <t>ENSG00000182255</t>
  </si>
  <si>
    <t>KDM3B (3.0)</t>
  </si>
  <si>
    <t>HP1BP3 (3.0)</t>
  </si>
  <si>
    <t>CLK2 (3.1)</t>
  </si>
  <si>
    <t>SMARCC2 (3.1)</t>
  </si>
  <si>
    <t>POLR2B (3.2)</t>
  </si>
  <si>
    <t>NUCKS1 (3.4)</t>
  </si>
  <si>
    <t>KIAA0907 (3.4)</t>
  </si>
  <si>
    <t>ZC3H4 (3.7)</t>
  </si>
  <si>
    <t>HNRNPK (3.7)</t>
  </si>
  <si>
    <t>PTMAP3 (4.2)</t>
  </si>
  <si>
    <t>ILF3 (4.3)</t>
  </si>
  <si>
    <t>DDX46 (4.5)</t>
  </si>
  <si>
    <t>PCF11 protein network</t>
  </si>
  <si>
    <t>ENSG00000165494</t>
  </si>
  <si>
    <t>MOXD1 (2.9)</t>
  </si>
  <si>
    <t>PTPN13 (3.0)</t>
  </si>
  <si>
    <t>CNTN2 (3.0)</t>
  </si>
  <si>
    <t>CIT (3.1)</t>
  </si>
  <si>
    <t>ARHGAP28 (3.1)</t>
  </si>
  <si>
    <t>C1QTNF4 (3.2)</t>
  </si>
  <si>
    <t>GLI3 (3.2)</t>
  </si>
  <si>
    <t>ERVMER61-1 (3.3)</t>
  </si>
  <si>
    <t>GAD1 (3.5)</t>
  </si>
  <si>
    <t>GABRA4 (3.7)</t>
  </si>
  <si>
    <t>HS6ST3 (3.7)</t>
  </si>
  <si>
    <t>GRIN2B (3.8)</t>
  </si>
  <si>
    <t>NRXN1 (4.0)</t>
  </si>
  <si>
    <t>POU3F2 (4.2)</t>
  </si>
  <si>
    <t>Neuron projection membrane</t>
  </si>
  <si>
    <t>GO:0032589</t>
  </si>
  <si>
    <t>KIRREL3 (2.5)</t>
  </si>
  <si>
    <t>NRG3 (2.6)</t>
  </si>
  <si>
    <t>CCDC85A (2.6)</t>
  </si>
  <si>
    <t>CADPS2 (2.6)</t>
  </si>
  <si>
    <t>EMB (2.6)</t>
  </si>
  <si>
    <t>C1orf94 (2.6)</t>
  </si>
  <si>
    <t>SOX7 (2.7)</t>
  </si>
  <si>
    <t>CA10 (2.7)</t>
  </si>
  <si>
    <t>PLCB4 (2.7)</t>
  </si>
  <si>
    <t>MYH15 (3.0)</t>
  </si>
  <si>
    <t>CELF3 (3.0)</t>
  </si>
  <si>
    <t>CDH13 (3.1)</t>
  </si>
  <si>
    <t>RASGRF2 (3.1)</t>
  </si>
  <si>
    <t>KCNMB2 (3.5)</t>
  </si>
  <si>
    <t>EMCN (3.7)</t>
  </si>
  <si>
    <t>PCDH17 (4.4)</t>
  </si>
  <si>
    <t>Transmembrane receptor protein tyrosine phosphatase activity</t>
  </si>
  <si>
    <t>GO:0005001</t>
  </si>
  <si>
    <t>Transmembrane receptor protein phosphatase activity</t>
  </si>
  <si>
    <t>GO:0019198</t>
  </si>
  <si>
    <t>MMP24 (2.9)</t>
  </si>
  <si>
    <t>HTR3B (3.0)</t>
  </si>
  <si>
    <t>RGS17 (3.0)</t>
  </si>
  <si>
    <t>BRSK2 (3.1)</t>
  </si>
  <si>
    <t>PLCB4 (3.1)</t>
  </si>
  <si>
    <t>ENSG00000225498 (3.2)</t>
  </si>
  <si>
    <t>CADPS2 (3.4)</t>
  </si>
  <si>
    <t>GNAO1 (3.4)</t>
  </si>
  <si>
    <t>ABCG4 (3.6)</t>
  </si>
  <si>
    <t>NRXN1 (3.6)</t>
  </si>
  <si>
    <t>SLC12A5 (3.8)</t>
  </si>
  <si>
    <t>CELF3 (3.9)</t>
  </si>
  <si>
    <t>CAMK2N2 (4.6)</t>
  </si>
  <si>
    <t>ELAVL2 (4.7)</t>
  </si>
  <si>
    <t>CELF4 (4.8)</t>
  </si>
  <si>
    <t>DDC (4.8)</t>
  </si>
  <si>
    <t>IQSEC3 (4.9)</t>
  </si>
  <si>
    <t>Norepinephrine neurotransmitter release cycle</t>
  </si>
  <si>
    <t>REACTOME_NOREPINEPHRINE_NEUROTRANSMITTER_RELEASE_CYCLE</t>
  </si>
  <si>
    <t>DPYSL5 (2.5)</t>
  </si>
  <si>
    <t>ANKRD36 (2.5)</t>
  </si>
  <si>
    <t>LCORL (2.5)</t>
  </si>
  <si>
    <t>KLHL29 (2.8)</t>
  </si>
  <si>
    <t>LHX9 (2.9)</t>
  </si>
  <si>
    <t>EPHB1 (3.0)</t>
  </si>
  <si>
    <t>CRB1 (3.1)</t>
  </si>
  <si>
    <t>CCDC140 (3.1)</t>
  </si>
  <si>
    <t>RUNX1T1 (3.3)</t>
  </si>
  <si>
    <t>ENSG00000236502 (3.5)</t>
  </si>
  <si>
    <t>MPPED2 (3.6)</t>
  </si>
  <si>
    <t>ENSG00000259439 (3.8)</t>
  </si>
  <si>
    <t>ZNF536 (4.0)</t>
  </si>
  <si>
    <t>POU4F1 (4.6)</t>
  </si>
  <si>
    <t>TRPM3 (4.9)</t>
  </si>
  <si>
    <t>TFAP2B (5.6)</t>
  </si>
  <si>
    <t>Abnormal lens development</t>
  </si>
  <si>
    <t>MP:0005545</t>
  </si>
  <si>
    <t>CDK19 (2.3)</t>
  </si>
  <si>
    <t>ZC3H10 (2.3)</t>
  </si>
  <si>
    <t>FOXN3 (2.4)</t>
  </si>
  <si>
    <t>CUX1 (2.4)</t>
  </si>
  <si>
    <t>PPP2R5E (2.4)</t>
  </si>
  <si>
    <t>CACYBP (2.4)</t>
  </si>
  <si>
    <t>PMS2P4 (2.5)</t>
  </si>
  <si>
    <t>GON4L (2.6)</t>
  </si>
  <si>
    <t>SP3 (2.6)</t>
  </si>
  <si>
    <t>ASH1L (2.7)</t>
  </si>
  <si>
    <t>XKR6 (2.8)</t>
  </si>
  <si>
    <t>CREB1 (3.2)</t>
  </si>
  <si>
    <t>MLL5 (3.2)</t>
  </si>
  <si>
    <t>FAM48A (3.4)</t>
  </si>
  <si>
    <t>DNAJB1 (3.7)</t>
  </si>
  <si>
    <t>STAT2 (3.9)</t>
  </si>
  <si>
    <t>AHR protein network</t>
  </si>
  <si>
    <t>ENSG00000106546</t>
  </si>
  <si>
    <t>CUL3 (2.5)</t>
  </si>
  <si>
    <t>LINC00158 (2.5)</t>
  </si>
  <si>
    <t>ANXA2 (2.6)</t>
  </si>
  <si>
    <t>PLCB1 (2.6)</t>
  </si>
  <si>
    <t>MINK1 (2.7)</t>
  </si>
  <si>
    <t>AP2M1 (2.7)</t>
  </si>
  <si>
    <t>SPRY2 (2.7)</t>
  </si>
  <si>
    <t>PPP2R5E (2.8)</t>
  </si>
  <si>
    <t>GIPC1 (2.8)</t>
  </si>
  <si>
    <t>ARPP21 (2.9)</t>
  </si>
  <si>
    <t>BHLHE22 (3.0)</t>
  </si>
  <si>
    <t>TP53I3 (3.0)</t>
  </si>
  <si>
    <t>CDK14 (3.1)</t>
  </si>
  <si>
    <t>BAIAP2 (3.1)</t>
  </si>
  <si>
    <t>CAB39 (3.3)</t>
  </si>
  <si>
    <t>INPP5A (3.5)</t>
  </si>
  <si>
    <t>MTPN (3.5)</t>
  </si>
  <si>
    <t>YWHAE (3.8)</t>
  </si>
  <si>
    <t>YWHAZ (4.3)</t>
  </si>
  <si>
    <t>RAF1 protein network</t>
  </si>
  <si>
    <t>ENSG00000132155</t>
  </si>
  <si>
    <t>LRRC4C (2.8)</t>
  </si>
  <si>
    <t>KDM3B (2.8)</t>
  </si>
  <si>
    <t>CREB1 (2.8)</t>
  </si>
  <si>
    <t>AFF1 (2.9)</t>
  </si>
  <si>
    <t>PRR12 (3.0)</t>
  </si>
  <si>
    <t>SP3 (3.0)</t>
  </si>
  <si>
    <t>ZBTB37 (3.1)</t>
  </si>
  <si>
    <t>PHF2 (3.1)</t>
  </si>
  <si>
    <t>MEX3C (3.1)</t>
  </si>
  <si>
    <t>WNK1 (3.2)</t>
  </si>
  <si>
    <t>NCOR1 (3.3)</t>
  </si>
  <si>
    <t>ASTN2 (3.3)</t>
  </si>
  <si>
    <t>EP300 (3.4)</t>
  </si>
  <si>
    <t>REST (3.5)</t>
  </si>
  <si>
    <t>STAG1 (3.5)</t>
  </si>
  <si>
    <t>RC3H1 (3.7)</t>
  </si>
  <si>
    <t>MSL2 (3.9)</t>
  </si>
  <si>
    <t>ZC3H4 (4.0)</t>
  </si>
  <si>
    <t>BPTF (4.1)</t>
  </si>
  <si>
    <t>ASH1L (5.6)</t>
  </si>
  <si>
    <t>GABPA protein network</t>
  </si>
  <si>
    <t>ENSG00000154727</t>
  </si>
  <si>
    <t>CDH7 (3.0)</t>
  </si>
  <si>
    <t>CHL1 (3.0)</t>
  </si>
  <si>
    <t>ENSG00000226497 (3.0)</t>
  </si>
  <si>
    <t>ANKRD45 (3.1)</t>
  </si>
  <si>
    <t>CSMD1 (3.1)</t>
  </si>
  <si>
    <t>NOX3 (3.1)</t>
  </si>
  <si>
    <t>LRRC4C (3.2)</t>
  </si>
  <si>
    <t>C16orf92 (3.2)</t>
  </si>
  <si>
    <t>SPACA1 (3.2)</t>
  </si>
  <si>
    <t>XKR6 (3.4)</t>
  </si>
  <si>
    <t>MMP24 (3.4)</t>
  </si>
  <si>
    <t>LRP1B (3.5)</t>
  </si>
  <si>
    <t>ENSG00000250125 (3.5)</t>
  </si>
  <si>
    <t>C11orf49 (3.5)</t>
  </si>
  <si>
    <t>ENSG00000241328 (3.6)</t>
  </si>
  <si>
    <t>LUZP2 (3.6)</t>
  </si>
  <si>
    <t>OR5I1 (3.8)</t>
  </si>
  <si>
    <t>SNTG1 (4.0)</t>
  </si>
  <si>
    <t>Receptor clustering</t>
  </si>
  <si>
    <t>GO:0043113</t>
  </si>
  <si>
    <t>NRXN1 (2.9)</t>
  </si>
  <si>
    <t>EML5 (3.0)</t>
  </si>
  <si>
    <t>BEGAIN (3.0)</t>
  </si>
  <si>
    <t>MMP24 (3.1)</t>
  </si>
  <si>
    <t>ATRNL1 (3.1)</t>
  </si>
  <si>
    <t>SEPT3 (3.1)</t>
  </si>
  <si>
    <t>DOC2A (3.2)</t>
  </si>
  <si>
    <t>LCORL (3.2)</t>
  </si>
  <si>
    <t>CAMK2N2 (3.5)</t>
  </si>
  <si>
    <t>BRSK2 (3.5)</t>
  </si>
  <si>
    <t>ENSG00000233008 (3.5)</t>
  </si>
  <si>
    <t>ENSG00000259129 (3.5)</t>
  </si>
  <si>
    <t>CADPS2 (3.6)</t>
  </si>
  <si>
    <t>ASPHD1 (3.6)</t>
  </si>
  <si>
    <t>CELF4 (3.7)</t>
  </si>
  <si>
    <t>ELAVL2 (3.7)</t>
  </si>
  <si>
    <t>HCN3 (3.8)</t>
  </si>
  <si>
    <t>NRG3 (3.9)</t>
  </si>
  <si>
    <t>CELF3 (4.7)</t>
  </si>
  <si>
    <t>Synaptic vesicle transport</t>
  </si>
  <si>
    <t>GO:0048489</t>
  </si>
  <si>
    <t>AVIL (2.5)</t>
  </si>
  <si>
    <t>MAP3K5 (2.5)</t>
  </si>
  <si>
    <t>SEMA3F (2.5)</t>
  </si>
  <si>
    <t>CD47 (2.6)</t>
  </si>
  <si>
    <t>TCF4 (2.6)</t>
  </si>
  <si>
    <t>GSK3B (2.6)</t>
  </si>
  <si>
    <t>GJA1 (2.7)</t>
  </si>
  <si>
    <t>MPPED2 (2.7)</t>
  </si>
  <si>
    <t>PDGFC (2.8)</t>
  </si>
  <si>
    <t>METTL21B (2.8)</t>
  </si>
  <si>
    <t>ENSG00000255737 (2.9)</t>
  </si>
  <si>
    <t>CRK (2.9)</t>
  </si>
  <si>
    <t>LEP (3.0)</t>
  </si>
  <si>
    <t>TSFM (3.0)</t>
  </si>
  <si>
    <t>CTDSP2 (3.1)</t>
  </si>
  <si>
    <t>SEMA6D (3.2)</t>
  </si>
  <si>
    <t>TRPC6 (3.3)</t>
  </si>
  <si>
    <t>MT1P3 (3.4)</t>
  </si>
  <si>
    <t>APAF1 (3.8)</t>
  </si>
  <si>
    <t>IGF1R protein network</t>
  </si>
  <si>
    <t>ENSG00000140443</t>
  </si>
  <si>
    <t>ZFPM2 (2.9)</t>
  </si>
  <si>
    <t>EPB41L3 (2.9)</t>
  </si>
  <si>
    <t>IQSEC3 (3.0)</t>
  </si>
  <si>
    <t>MAPK8IP1 (3.0)</t>
  </si>
  <si>
    <t>ENSG00000253230 (3.0)</t>
  </si>
  <si>
    <t>GFAP (3.0)</t>
  </si>
  <si>
    <t>CADPS2 (3.0)</t>
  </si>
  <si>
    <t>GLI3 (3.1)</t>
  </si>
  <si>
    <t>NRXN1 (3.2)</t>
  </si>
  <si>
    <t>HCN1 (3.3)</t>
  </si>
  <si>
    <t>SOX2-OT (3.4)</t>
  </si>
  <si>
    <t>TEF (3.4)</t>
  </si>
  <si>
    <t>CNTN2 (3.7)</t>
  </si>
  <si>
    <t>DIXDC1 (3.7)</t>
  </si>
  <si>
    <t>CDH7 (3.9)</t>
  </si>
  <si>
    <t>ASTN2 (4.4)</t>
  </si>
  <si>
    <t>Abnormal Purkinje cell dendrite morphology</t>
  </si>
  <si>
    <t>MP:0008572</t>
  </si>
  <si>
    <t>C9orf93 (2.6)</t>
  </si>
  <si>
    <t>DZIP3 (2.6)</t>
  </si>
  <si>
    <t>ENSG00000233137 (2.6)</t>
  </si>
  <si>
    <t>ENSG00000258789 (2.6)</t>
  </si>
  <si>
    <t>ENSG00000253426 (2.7)</t>
  </si>
  <si>
    <t>ZNF793 (2.7)</t>
  </si>
  <si>
    <t>ENSG00000231971 (2.7)</t>
  </si>
  <si>
    <t>FAM13B (2.8)</t>
  </si>
  <si>
    <t>ENSG00000258804 (2.8)</t>
  </si>
  <si>
    <t>ENSG00000225063 (2.8)</t>
  </si>
  <si>
    <t>BAG5 (2.9)</t>
  </si>
  <si>
    <t>ENSG00000250616 (2.9)</t>
  </si>
  <si>
    <t>MYL6 (2.9)</t>
  </si>
  <si>
    <t>SPACA1 (3.0)</t>
  </si>
  <si>
    <t>ENSG00000230268 (3.5)</t>
  </si>
  <si>
    <t>ENSG00000246982 (3.5)</t>
  </si>
  <si>
    <t>HNRNPK (3.5)</t>
  </si>
  <si>
    <t>C11orf94 (3.6)</t>
  </si>
  <si>
    <t>ENSG00000239569 (4.2)</t>
  </si>
  <si>
    <t>CCAR1 (4.7)</t>
  </si>
  <si>
    <t>Regulation of alternative nuclear mRNA splicing, via spliceosome</t>
  </si>
  <si>
    <t>GO:0000381</t>
  </si>
  <si>
    <t>ENSG00000216347 (2.7)</t>
  </si>
  <si>
    <t>KCNMA1 (2.8)</t>
  </si>
  <si>
    <t>ESR2 (2.8)</t>
  </si>
  <si>
    <t>GABRA2 (2.8)</t>
  </si>
  <si>
    <t>KIF17 (2.8)</t>
  </si>
  <si>
    <t>PDGFD (2.9)</t>
  </si>
  <si>
    <t>EPHA5 (3.2)</t>
  </si>
  <si>
    <t>GRIN2B (3.3)</t>
  </si>
  <si>
    <t>TRHDE (3.8)</t>
  </si>
  <si>
    <t>COLEC10 (4.0)</t>
  </si>
  <si>
    <t>TRPC6 (4.0)</t>
  </si>
  <si>
    <t>RGS6 (4.2)</t>
  </si>
  <si>
    <t>GRM8 (4.2)</t>
  </si>
  <si>
    <t>RASGRF2 (4.3)</t>
  </si>
  <si>
    <t>KCNV1 (4.4)</t>
  </si>
  <si>
    <t>GNA14 protein network</t>
  </si>
  <si>
    <t>ENSG00000156049</t>
  </si>
  <si>
    <t>IQSEC3 (2.8)</t>
  </si>
  <si>
    <t>NRXN3 (2.9)</t>
  </si>
  <si>
    <t>ASPHD1 (2.9)</t>
  </si>
  <si>
    <t>ENSG00000254936 (3.0)</t>
  </si>
  <si>
    <t>NRXN1 (3.0)</t>
  </si>
  <si>
    <t>C1QTNF4 (3.1)</t>
  </si>
  <si>
    <t>NEUROD6 (3.1)</t>
  </si>
  <si>
    <t>C9orf93 (3.1)</t>
  </si>
  <si>
    <t>CADPS2 (3.3)</t>
  </si>
  <si>
    <t>ENSG00000225535 (3.5)</t>
  </si>
  <si>
    <t>HCN1 (3.6)</t>
  </si>
  <si>
    <t>KCNV1 (3.8)</t>
  </si>
  <si>
    <t>BDNF-AS1 (3.9)</t>
  </si>
  <si>
    <t>CA10 (4.3)</t>
  </si>
  <si>
    <t>DOC2A (4.4)</t>
  </si>
  <si>
    <t>ENSG00000250125 (4.5)</t>
  </si>
  <si>
    <t>ENSG00000255496 (5.0)</t>
  </si>
  <si>
    <t>GO:0014047</t>
  </si>
  <si>
    <t>ENSG00000253510 (2.4)</t>
  </si>
  <si>
    <t>SPRY2 (2.5)</t>
  </si>
  <si>
    <t>HS6ST3 (2.5)</t>
  </si>
  <si>
    <t>NQO1 (2.5)</t>
  </si>
  <si>
    <t>CCDC85A (2.5)</t>
  </si>
  <si>
    <t>POU4F1 (2.5)</t>
  </si>
  <si>
    <t>ENSG00000219626 (2.5)</t>
  </si>
  <si>
    <t>ENSG00000248636 (2.6)</t>
  </si>
  <si>
    <t>C8orf74 (2.7)</t>
  </si>
  <si>
    <t>BDNF-AS1 (2.9)</t>
  </si>
  <si>
    <t>GRM8 (2.9)</t>
  </si>
  <si>
    <t>ZNF536 (3.2)</t>
  </si>
  <si>
    <t>GBAP1 (3.3)</t>
  </si>
  <si>
    <t>STK32C (3.4)</t>
  </si>
  <si>
    <t>C5orf30 (3.7)</t>
  </si>
  <si>
    <t>ENSG00000224788 (3.7)</t>
  </si>
  <si>
    <t>SAMD12 (4.2)</t>
  </si>
  <si>
    <t>ENSG00000255496 (4.3)</t>
  </si>
  <si>
    <t>Regulation of neuron apoptotic process</t>
  </si>
  <si>
    <t>GO:0043523</t>
  </si>
  <si>
    <t>FOXO6 (2.9)</t>
  </si>
  <si>
    <t>NFAT5 (2.9)</t>
  </si>
  <si>
    <t>ENSG00000231064 (2.9)</t>
  </si>
  <si>
    <t>DENND1A (2.9)</t>
  </si>
  <si>
    <t>AGBL4 (2.9)</t>
  </si>
  <si>
    <t>SOX2 (2.9)</t>
  </si>
  <si>
    <t>TOB2 (3.0)</t>
  </si>
  <si>
    <t>TET2 (3.2)</t>
  </si>
  <si>
    <t>NEUROD6 (3.3)</t>
  </si>
  <si>
    <t>EPHA5 (3.4)</t>
  </si>
  <si>
    <t>MPPED1 (3.5)</t>
  </si>
  <si>
    <t>WNK1 (3.8)</t>
  </si>
  <si>
    <t>ENSG00000259439 (4.0)</t>
  </si>
  <si>
    <t>NFIB (4.2)</t>
  </si>
  <si>
    <t>FOXG1 (4.8)</t>
  </si>
  <si>
    <t>C14orf23 (7.8)</t>
  </si>
  <si>
    <t>Forebrain hypoplasia</t>
  </si>
  <si>
    <t>MP:0000784</t>
  </si>
  <si>
    <t>SORCS3 (2.8)</t>
  </si>
  <si>
    <t>DOC2A (2.9)</t>
  </si>
  <si>
    <t>CDH9 (2.9)</t>
  </si>
  <si>
    <t>HCN1 (2.9)</t>
  </si>
  <si>
    <t>C1QTNF4 (2.9)</t>
  </si>
  <si>
    <t>NRXN3 (3.0)</t>
  </si>
  <si>
    <t>ENSG00000236263 (3.1)</t>
  </si>
  <si>
    <t>SLC12A5 (3.2)</t>
  </si>
  <si>
    <t>BRSK2 (3.2)</t>
  </si>
  <si>
    <t>C9orf4 (3.5)</t>
  </si>
  <si>
    <t>IQSEC3 (3.6)</t>
  </si>
  <si>
    <t>RGS17 (3.7)</t>
  </si>
  <si>
    <t>KCNV1 (3.9)</t>
  </si>
  <si>
    <t>AGAP2 (4.0)</t>
  </si>
  <si>
    <t>GAD1 (4.2)</t>
  </si>
  <si>
    <t>Increased anxiety-related response</t>
  </si>
  <si>
    <t>MP:0001363</t>
  </si>
  <si>
    <t>ENSG00000237978 (2.8)</t>
  </si>
  <si>
    <t>ASPHD1 (2.8)</t>
  </si>
  <si>
    <t>SYN2 (2.9)</t>
  </si>
  <si>
    <t>RUSC1 (2.9)</t>
  </si>
  <si>
    <t>GABRA4 (2.9)</t>
  </si>
  <si>
    <t>CACNA2D3 (2.9)</t>
  </si>
  <si>
    <t>SEPT3 (3.0)</t>
  </si>
  <si>
    <t>ENSG00000259129 (3.0)</t>
  </si>
  <si>
    <t>ENSG00000231171 (3.0)</t>
  </si>
  <si>
    <t>HCN3 (3.2)</t>
  </si>
  <si>
    <t>CADM2 (3.3)</t>
  </si>
  <si>
    <t>SLC12A5 (3.3)</t>
  </si>
  <si>
    <t>CELF3 (3.5)</t>
  </si>
  <si>
    <t>PLCB1 (3.6)</t>
  </si>
  <si>
    <t>GNAO1 (3.8)</t>
  </si>
  <si>
    <t>MAPK8IP1 (4.7)</t>
  </si>
  <si>
    <t>APBA1 protein network</t>
  </si>
  <si>
    <t>ENSG00000107282</t>
  </si>
  <si>
    <t>PHF5A (2.9)</t>
  </si>
  <si>
    <t>ZC3H4 (2.9)</t>
  </si>
  <si>
    <t>MSL2 (2.9)</t>
  </si>
  <si>
    <t>DEK (3.0)</t>
  </si>
  <si>
    <t>PRPF40A (3.1)</t>
  </si>
  <si>
    <t>PPP4C (3.3)</t>
  </si>
  <si>
    <t>PRMT1 (3.3)</t>
  </si>
  <si>
    <t>KDM3B (3.5)</t>
  </si>
  <si>
    <t>NUCKS1 (3.6)</t>
  </si>
  <si>
    <t>PRPF38A (3.9)</t>
  </si>
  <si>
    <t>FNBP4 (4.3)</t>
  </si>
  <si>
    <t>DDX46 (4.3)</t>
  </si>
  <si>
    <t>HNRNPK (4.7)</t>
  </si>
  <si>
    <t>PTMAP3 (4.8)</t>
  </si>
  <si>
    <t>HNRNPD protein network</t>
  </si>
  <si>
    <t>ENSG00000138668</t>
  </si>
  <si>
    <t>GAD1 (2.8)</t>
  </si>
  <si>
    <t>NTRK2 (2.8)</t>
  </si>
  <si>
    <t>CERS1 (2.9)</t>
  </si>
  <si>
    <t>BRSK2 (2.9)</t>
  </si>
  <si>
    <t>FAM131A (2.9)</t>
  </si>
  <si>
    <t>EPHA5 (2.9)</t>
  </si>
  <si>
    <t>CSMD1 (3.0)</t>
  </si>
  <si>
    <t>LHX9 (3.1)</t>
  </si>
  <si>
    <t>HCN1 (3.2)</t>
  </si>
  <si>
    <t>AGAP2 (3.2)</t>
  </si>
  <si>
    <t>FOXG1 (3.3)</t>
  </si>
  <si>
    <t>HTR1E (3.3)</t>
  </si>
  <si>
    <t>ISL2 (3.4)</t>
  </si>
  <si>
    <t>GRIN2B (3.5)</t>
  </si>
  <si>
    <t>POU3F2 (3.6)</t>
  </si>
  <si>
    <t>BHLHE22 (3.7)</t>
  </si>
  <si>
    <t>NEUROD6 (4.8)</t>
  </si>
  <si>
    <t>Impaired contextual conditioning behavior</t>
  </si>
  <si>
    <t>MP:0009454</t>
  </si>
  <si>
    <t>CA10 (2.9)</t>
  </si>
  <si>
    <t>LUZP2 (2.9)</t>
  </si>
  <si>
    <t>TMPRSS5 (3.1)</t>
  </si>
  <si>
    <t>ZFPM2 (3.3)</t>
  </si>
  <si>
    <t>GRID1 (3.4)</t>
  </si>
  <si>
    <t>WSCD2 (3.4)</t>
  </si>
  <si>
    <t>CADM2 (3.5)</t>
  </si>
  <si>
    <t>ZNF536 (3.6)</t>
  </si>
  <si>
    <t>AATK (3.6)</t>
  </si>
  <si>
    <t>ASTN2 (3.7)</t>
  </si>
  <si>
    <t>NRXN1 (3.8)</t>
  </si>
  <si>
    <t>BRSK2 (4.0)</t>
  </si>
  <si>
    <t>Impaired balance</t>
  </si>
  <si>
    <t>MP:0001525</t>
  </si>
  <si>
    <t>MRPS14 (2.5)</t>
  </si>
  <si>
    <t>TMPO (2.6)</t>
  </si>
  <si>
    <t>ILF3 (2.6)</t>
  </si>
  <si>
    <t>ZC3H14 (2.6)</t>
  </si>
  <si>
    <t>CCAR1 (2.6)</t>
  </si>
  <si>
    <t>PTMAP3 (2.7)</t>
  </si>
  <si>
    <t>C9orf82 (2.7)</t>
  </si>
  <si>
    <t>ZNF821 (2.7)</t>
  </si>
  <si>
    <t>KDM1B (2.7)</t>
  </si>
  <si>
    <t>SNX27 (2.8)</t>
  </si>
  <si>
    <t>SP3 (2.8)</t>
  </si>
  <si>
    <t>IRF3 (2.8)</t>
  </si>
  <si>
    <t>ARPC5L (2.8)</t>
  </si>
  <si>
    <t>ZNF420 (3.0)</t>
  </si>
  <si>
    <t>SMARCC2 (3.2)</t>
  </si>
  <si>
    <t>BUD13 (3.2)</t>
  </si>
  <si>
    <t>KIAA0907 (3.2)</t>
  </si>
  <si>
    <t>FNBP4 (3.5)</t>
  </si>
  <si>
    <t>CELF1 (3.9)</t>
  </si>
  <si>
    <t>HCFC1 protein network</t>
  </si>
  <si>
    <t>ENSG00000172534</t>
  </si>
  <si>
    <t>PAN2 (2.9)</t>
  </si>
  <si>
    <t>SMARCC2 (2.9)</t>
  </si>
  <si>
    <t>KDM3B (3.2)</t>
  </si>
  <si>
    <t>PA2G4 (3.2)</t>
  </si>
  <si>
    <t>ZC3H4 (3.6)</t>
  </si>
  <si>
    <t>ENSG00000115128 (3.6)</t>
  </si>
  <si>
    <t>PHF5A (3.8)</t>
  </si>
  <si>
    <t>ILF3 (3.8)</t>
  </si>
  <si>
    <t>PTMAP3 (4.1)</t>
  </si>
  <si>
    <t>FNBP4 (4.2)</t>
  </si>
  <si>
    <t>PRPF38A (4.7)</t>
  </si>
  <si>
    <t>HNRNPD (5.4)</t>
  </si>
  <si>
    <t>SUGP1 protein network</t>
  </si>
  <si>
    <t>ENSG00000105705</t>
  </si>
  <si>
    <t>SMARCC2 (3.0)</t>
  </si>
  <si>
    <t>DHX38 (3.2)</t>
  </si>
  <si>
    <t>CLK2 (3.2)</t>
  </si>
  <si>
    <t>UPF1 (3.3)</t>
  </si>
  <si>
    <t>PHF5A (3.3)</t>
  </si>
  <si>
    <t>KIAA0907 (3.3)</t>
  </si>
  <si>
    <t>NUCKS1 (3.3)</t>
  </si>
  <si>
    <t>ZC3H4 (3.4)</t>
  </si>
  <si>
    <t>PRPF40A (3.5)</t>
  </si>
  <si>
    <t>DDX19A (3.6)</t>
  </si>
  <si>
    <t>PTMAP3 (3.9)</t>
  </si>
  <si>
    <t>PRPF38A (4.0)</t>
  </si>
  <si>
    <t>HNRNPK (4.5)</t>
  </si>
  <si>
    <t>PABPN1 protein network</t>
  </si>
  <si>
    <t>ENSG00000100836</t>
  </si>
  <si>
    <t>ILF3 (2.4)</t>
  </si>
  <si>
    <t>SYT11 (2.4)</t>
  </si>
  <si>
    <t>PPP3R1 (2.4)</t>
  </si>
  <si>
    <t>CATSPER3 (2.4)</t>
  </si>
  <si>
    <t>RPS23 (2.4)</t>
  </si>
  <si>
    <t>ETF1 (2.5)</t>
  </si>
  <si>
    <t>ATAD2B (2.5)</t>
  </si>
  <si>
    <t>ENSG00000235358 (2.6)</t>
  </si>
  <si>
    <t>CPSF6 (2.6)</t>
  </si>
  <si>
    <t>CELF4 (2.6)</t>
  </si>
  <si>
    <t>ENSG00000231730 (2.7)</t>
  </si>
  <si>
    <t>AKT3 (2.8)</t>
  </si>
  <si>
    <t>PCBP2 (2.8)</t>
  </si>
  <si>
    <t>EIF5 (2.8)</t>
  </si>
  <si>
    <t>UBXN2A (3.0)</t>
  </si>
  <si>
    <t>SPATA8 (3.2)</t>
  </si>
  <si>
    <t>FBXO11 (3.5)</t>
  </si>
  <si>
    <t>CCAR1 (3.5)</t>
  </si>
  <si>
    <t>FAM13B (3.7)</t>
  </si>
  <si>
    <t>STAU1 protein network</t>
  </si>
  <si>
    <t>ENSG00000124214</t>
  </si>
  <si>
    <t>GRIN2B (3.2)</t>
  </si>
  <si>
    <t>ABCG4 (3.2)</t>
  </si>
  <si>
    <t>ENSG00000246379 (3.3)</t>
  </si>
  <si>
    <t>ENSG00000258804 (3.4)</t>
  </si>
  <si>
    <t>NEUROD6 (3.6)</t>
  </si>
  <si>
    <t>OR4A21P (3.6)</t>
  </si>
  <si>
    <t>KIRREL3 (3.8)</t>
  </si>
  <si>
    <t>SLC12A5 (4.0)</t>
  </si>
  <si>
    <t>GABRA2 (4.0)</t>
  </si>
  <si>
    <t>KCNV1 (4.2)</t>
  </si>
  <si>
    <t>GABRB1 (4.4)</t>
  </si>
  <si>
    <t>TFAP2D (4.6)</t>
  </si>
  <si>
    <t>NRXN1 (4.9)</t>
  </si>
  <si>
    <t>Class C/3 (metabotropic glutamate/pheromone receptors)</t>
  </si>
  <si>
    <t>REACTOME_CLASS_C3_METABOTROPIC_GLUTAMATEPHEROMONE_RECEPTORS</t>
  </si>
  <si>
    <t>GBAP1 (2.4)</t>
  </si>
  <si>
    <t>MMP24 (2.4)</t>
  </si>
  <si>
    <t>SLC5A4 (2.5)</t>
  </si>
  <si>
    <t>ENSG00000248636 (2.5)</t>
  </si>
  <si>
    <t>ALDOA (2.5)</t>
  </si>
  <si>
    <t>GRM8 (2.5)</t>
  </si>
  <si>
    <t>ENSG00000224788 (2.5)</t>
  </si>
  <si>
    <t>NQO1 (2.6)</t>
  </si>
  <si>
    <t>ENSG00000253510 (2.6)</t>
  </si>
  <si>
    <t>CCDC85A (2.8)</t>
  </si>
  <si>
    <t>ZNF536 (3.0)</t>
  </si>
  <si>
    <t>ENSG00000242029 (3.1)</t>
  </si>
  <si>
    <t>NOX3 (3.2)</t>
  </si>
  <si>
    <t>C8orf74 (3.5)</t>
  </si>
  <si>
    <t>SAMD12 (3.6)</t>
  </si>
  <si>
    <t>C5orf30 (3.9)</t>
  </si>
  <si>
    <t>Neuron apoptotic process</t>
  </si>
  <si>
    <t>GO:0051402</t>
  </si>
  <si>
    <t>GRIN2A (2.5)</t>
  </si>
  <si>
    <t>ENSG00000231421 (2.5)</t>
  </si>
  <si>
    <t>GRID1 (2.5)</t>
  </si>
  <si>
    <t>MYL6B (2.5)</t>
  </si>
  <si>
    <t>CDK14 (2.6)</t>
  </si>
  <si>
    <t>ENSG00000204460 (2.6)</t>
  </si>
  <si>
    <t>DUSP26 (2.6)</t>
  </si>
  <si>
    <t>HTR1E (2.7)</t>
  </si>
  <si>
    <t>CSMD1 (2.9)</t>
  </si>
  <si>
    <t>CELF4 (3.0)</t>
  </si>
  <si>
    <t>ARPP21 (3.4)</t>
  </si>
  <si>
    <t>KCNMA1 (3.5)</t>
  </si>
  <si>
    <t>MAPRE3 (3.5)</t>
  </si>
  <si>
    <t>RBFOX1 (4.5)</t>
  </si>
  <si>
    <t>CACNA1S protein network</t>
  </si>
  <si>
    <t>ENSG00000081248</t>
  </si>
  <si>
    <t>TMEM44 (2.3)</t>
  </si>
  <si>
    <t>TMEM64 (2.4)</t>
  </si>
  <si>
    <t>NEUROD6 (2.4)</t>
  </si>
  <si>
    <t>CTNNA1 (2.4)</t>
  </si>
  <si>
    <t>RNF41 (2.4)</t>
  </si>
  <si>
    <t>ESRRG (2.4)</t>
  </si>
  <si>
    <t>KDM1B (2.5)</t>
  </si>
  <si>
    <t>ANKRD52 (2.5)</t>
  </si>
  <si>
    <t>GRIA1 (2.7)</t>
  </si>
  <si>
    <t>SSBP3 (2.9)</t>
  </si>
  <si>
    <t>ZCCHC7 (2.9)</t>
  </si>
  <si>
    <t>KCTD13 (2.9)</t>
  </si>
  <si>
    <t>ELAVL2 (3.0)</t>
  </si>
  <si>
    <t>RABGAP1L (3.0)</t>
  </si>
  <si>
    <t>ATP8A1 (3.1)</t>
  </si>
  <si>
    <t>OR5J2 (3.2)</t>
  </si>
  <si>
    <t>ITSN1 protein network</t>
  </si>
  <si>
    <t>ENSG00000205726</t>
  </si>
  <si>
    <t>C15orf59 (3.9)</t>
  </si>
  <si>
    <t>DGKI (3.9)</t>
  </si>
  <si>
    <t>GAD1 (4.0)</t>
  </si>
  <si>
    <t>ASTN2 (4.1)</t>
  </si>
  <si>
    <t>OMG (4.1)</t>
  </si>
  <si>
    <t>LRP1B (4.3)</t>
  </si>
  <si>
    <t>NTRK3 (4.4)</t>
  </si>
  <si>
    <t>CADM2 (4.6)</t>
  </si>
  <si>
    <t>GRIK4 (4.6)</t>
  </si>
  <si>
    <t>NTRK2 (4.6)</t>
  </si>
  <si>
    <t>DSCAM (4.8)</t>
  </si>
  <si>
    <t>C9orf4 (4.9)</t>
  </si>
  <si>
    <t>AGAP2 (5.0)</t>
  </si>
  <si>
    <t>GRIA1 (5.4)</t>
  </si>
  <si>
    <t>LRRC4C (5.6)</t>
  </si>
  <si>
    <t>GRID1 (5.8)</t>
  </si>
  <si>
    <t>GRIN2B (6.1)</t>
  </si>
  <si>
    <t>SORCS3 (7.5)</t>
  </si>
  <si>
    <t>SNTG1 (7.6)</t>
  </si>
  <si>
    <t>GO:0008328</t>
  </si>
  <si>
    <t>NHP2L1 (2.9)</t>
  </si>
  <si>
    <t>PRPF40A (2.9)</t>
  </si>
  <si>
    <t>POLR2B (3.0)</t>
  </si>
  <si>
    <t>CLK2 (3.5)</t>
  </si>
  <si>
    <t>ENSG00000115128 (3.8)</t>
  </si>
  <si>
    <t>HNRNPD (5.7)</t>
  </si>
  <si>
    <t>MAGOH protein network</t>
  </si>
  <si>
    <t>ENSG00000162385</t>
  </si>
  <si>
    <t>SEMA6D (2.6)</t>
  </si>
  <si>
    <t>IQSEC3 (2.6)</t>
  </si>
  <si>
    <t>NTRK2 (2.7)</t>
  </si>
  <si>
    <t>AATK (2.7)</t>
  </si>
  <si>
    <t>BEGAIN (2.7)</t>
  </si>
  <si>
    <t>CELF3 (2.8)</t>
  </si>
  <si>
    <t>GNAO1 (2.9)</t>
  </si>
  <si>
    <t>KCNMA1 (2.9)</t>
  </si>
  <si>
    <t>TMEM22 (2.9)</t>
  </si>
  <si>
    <t>ASPHD1 (3.1)</t>
  </si>
  <si>
    <t>POU6F2 (3.1)</t>
  </si>
  <si>
    <t>RASGRF2 (3.2)</t>
  </si>
  <si>
    <t>CACNA1D (3.3)</t>
  </si>
  <si>
    <t>RGS17 (3.3)</t>
  </si>
  <si>
    <t>CELF4 (3.4)</t>
  </si>
  <si>
    <t>SI (3.8)</t>
  </si>
  <si>
    <t>Regulation of insulin secretion</t>
  </si>
  <si>
    <t>REACTOME_REGULATION_OF_INSULIN_SECRETION</t>
  </si>
  <si>
    <t>C1QTNF4 (3.4)</t>
  </si>
  <si>
    <t>CADM2 (3.4)</t>
  </si>
  <si>
    <t>OMG (3.5)</t>
  </si>
  <si>
    <t>GRM3 (3.5)</t>
  </si>
  <si>
    <t>TRIM46 (3.7)</t>
  </si>
  <si>
    <t>SYN2 (3.7)</t>
  </si>
  <si>
    <t>SNTG1 (3.8)</t>
  </si>
  <si>
    <t>NRXN1 (3.9)</t>
  </si>
  <si>
    <t>GABRB1 (4.1)</t>
  </si>
  <si>
    <t>GABRA4 (4.4)</t>
  </si>
  <si>
    <t>GFAP (4.5)</t>
  </si>
  <si>
    <t>BRSK2 (4.5)</t>
  </si>
  <si>
    <t>CDH8 (4.7)</t>
  </si>
  <si>
    <t>GABRA2 (4.8)</t>
  </si>
  <si>
    <t>SLC12A5 (5.1)</t>
  </si>
  <si>
    <t>Abnormal behavioral response to xenobiotic</t>
  </si>
  <si>
    <t>MP:0009745</t>
  </si>
  <si>
    <t>ANKS1B (2.8)</t>
  </si>
  <si>
    <t>CDH9 (2.8)</t>
  </si>
  <si>
    <t>PLCB1 (2.8)</t>
  </si>
  <si>
    <t>YWHAZ (2.8)</t>
  </si>
  <si>
    <t>INPP5A (3.1)</t>
  </si>
  <si>
    <t>GRIN2B (3.1)</t>
  </si>
  <si>
    <t>ENSG00000088899 (3.1)</t>
  </si>
  <si>
    <t>ACTR1B (3.2)</t>
  </si>
  <si>
    <t>MTPN (3.3)</t>
  </si>
  <si>
    <t>SLC12A5 (3.4)</t>
  </si>
  <si>
    <t>KCNV1 (3.5)</t>
  </si>
  <si>
    <t>GRIA1 (3.7)</t>
  </si>
  <si>
    <t>RBFOX1 (4.9)</t>
  </si>
  <si>
    <t>CALM3 protein network</t>
  </si>
  <si>
    <t>ENSG00000160014</t>
  </si>
  <si>
    <t>CALM2 protein network</t>
  </si>
  <si>
    <t>ENSG00000143933</t>
  </si>
  <si>
    <t>CALM1 protein network</t>
  </si>
  <si>
    <t>ENSG00000198668</t>
  </si>
  <si>
    <t>AATK (3.2)</t>
  </si>
  <si>
    <t>SPOCK1 (3.2)</t>
  </si>
  <si>
    <t>SYT11 (3.2)</t>
  </si>
  <si>
    <t>TRPM3 (3.3)</t>
  </si>
  <si>
    <t>PFKP (3.5)</t>
  </si>
  <si>
    <t>GNAO1 (3.5)</t>
  </si>
  <si>
    <t>OMG (3.6)</t>
  </si>
  <si>
    <t>CNTN2 (3.6)</t>
  </si>
  <si>
    <t>NRXN3 (3.8)</t>
  </si>
  <si>
    <t>DOC2A (4.2)</t>
  </si>
  <si>
    <t>GFAP (4.4)</t>
  </si>
  <si>
    <t>SLC12A5 (5.0)</t>
  </si>
  <si>
    <t>CELF4 (5.1)</t>
  </si>
  <si>
    <t>SPINK5 protein network</t>
  </si>
  <si>
    <t>ENSG00000133710</t>
  </si>
  <si>
    <t>CDK19 (2.5)</t>
  </si>
  <si>
    <t>GABRA2 (2.5)</t>
  </si>
  <si>
    <t>PPP3R1 (2.6)</t>
  </si>
  <si>
    <t>CUL3 (2.6)</t>
  </si>
  <si>
    <t>KCNV1 (2.7)</t>
  </si>
  <si>
    <t>EIF2S1 (2.8)</t>
  </si>
  <si>
    <t>CAB39 (2.8)</t>
  </si>
  <si>
    <t>SAE1 (2.8)</t>
  </si>
  <si>
    <t>KLC1 (2.9)</t>
  </si>
  <si>
    <t>PSMD2 (3.0)</t>
  </si>
  <si>
    <t>PPP4C (3.2)</t>
  </si>
  <si>
    <t>AP2M1 (3.2)</t>
  </si>
  <si>
    <t>BAIAP2 (3.4)</t>
  </si>
  <si>
    <t>CACYBP (3.4)</t>
  </si>
  <si>
    <t>YWHAZ (3.8)</t>
  </si>
  <si>
    <t>MTPN (4.0)</t>
  </si>
  <si>
    <t>YWHAE (4.1)</t>
  </si>
  <si>
    <t>PPP2CA protein network</t>
  </si>
  <si>
    <t>ENSG00000113575</t>
  </si>
  <si>
    <t>ARNTL (2.9)</t>
  </si>
  <si>
    <t>ESRRG (2.9)</t>
  </si>
  <si>
    <t>HCN1 (3.0)</t>
  </si>
  <si>
    <t>RUNX1T1 (3.2)</t>
  </si>
  <si>
    <t>ABCG4 (3.3)</t>
  </si>
  <si>
    <t>DUSP26 (3.3)</t>
  </si>
  <si>
    <t>CNTN2 (3.4)</t>
  </si>
  <si>
    <t>CRB1 (3.4)</t>
  </si>
  <si>
    <t>PLCH2 (3.8)</t>
  </si>
  <si>
    <t>SPOCK1 (3.9)</t>
  </si>
  <si>
    <t>C9orf4 (4.1)</t>
  </si>
  <si>
    <t>CDH7 (4.7)</t>
  </si>
  <si>
    <t>Thin cerebellar molecular layer</t>
  </si>
  <si>
    <t>MP:0000890</t>
  </si>
  <si>
    <t>STK24-AS1 (2.7)</t>
  </si>
  <si>
    <t>ATRNL1 (2.7)</t>
  </si>
  <si>
    <t>CDH8 (2.7)</t>
  </si>
  <si>
    <t>MPPED1 (2.7)</t>
  </si>
  <si>
    <t>LHFPL5 (2.8)</t>
  </si>
  <si>
    <t>LRRC4 (2.8)</t>
  </si>
  <si>
    <t>ENSG00000233246 (2.9)</t>
  </si>
  <si>
    <t>KCNMA1 (3.1)</t>
  </si>
  <si>
    <t>NEUROD6 (3.4)</t>
  </si>
  <si>
    <t>C5orf64 (3.4)</t>
  </si>
  <si>
    <t>CHL1 (3.7)</t>
  </si>
  <si>
    <t>CA10 (3.9)</t>
  </si>
  <si>
    <t>EPHA5 (3.9)</t>
  </si>
  <si>
    <t>SNTG1 (4.1)</t>
  </si>
  <si>
    <t>SORCS3 (4.1)</t>
  </si>
  <si>
    <t>Regulation of synapse structure and activity</t>
  </si>
  <si>
    <t>GO:0050803</t>
  </si>
  <si>
    <t>CDH7 (3.1)</t>
  </si>
  <si>
    <t>CADM2 (3.2)</t>
  </si>
  <si>
    <t>NTRK3 (3.2)</t>
  </si>
  <si>
    <t>C9orf4 (3.3)</t>
  </si>
  <si>
    <t>SHANK2 (3.3)</t>
  </si>
  <si>
    <t>NFIB (3.4)</t>
  </si>
  <si>
    <t>KLHL29 (3.4)</t>
  </si>
  <si>
    <t>NFASC (3.5)</t>
  </si>
  <si>
    <t>ZIC2 (3.5)</t>
  </si>
  <si>
    <t>BHLHE22 (3.6)</t>
  </si>
  <si>
    <t>CNTN2 (4.0)</t>
  </si>
  <si>
    <t>NRXN1 (4.2)</t>
  </si>
  <si>
    <t>ZFPM2 (4.3)</t>
  </si>
  <si>
    <t>NFIA (4.4)</t>
  </si>
  <si>
    <t>ASTN2 (4.5)</t>
  </si>
  <si>
    <t>ENSG00000253230 (4.7)</t>
  </si>
  <si>
    <t>Small cerebellum</t>
  </si>
  <si>
    <t>MP:0000852</t>
  </si>
  <si>
    <t>ANKS1B (4.4)</t>
  </si>
  <si>
    <t>NLGN1 (4.5)</t>
  </si>
  <si>
    <t>PCDH15 (4.7)</t>
  </si>
  <si>
    <t>ASTN2 (4.7)</t>
  </si>
  <si>
    <t>GRIN2B (4.8)</t>
  </si>
  <si>
    <t>GRIK4 (4.8)</t>
  </si>
  <si>
    <t>GRIA1 (4.9)</t>
  </si>
  <si>
    <t>LRP1B (5.1)</t>
  </si>
  <si>
    <t>NTRK2 (5.1)</t>
  </si>
  <si>
    <t>OMG (5.2)</t>
  </si>
  <si>
    <t>GRID1 (5.5)</t>
  </si>
  <si>
    <t>DSCAM (6.1)</t>
  </si>
  <si>
    <t>LUZP2 (6.1)</t>
  </si>
  <si>
    <t>CADM2 (6.4)</t>
  </si>
  <si>
    <t>CA10 (6.6)</t>
  </si>
  <si>
    <t>LRRC4C (6.7)</t>
  </si>
  <si>
    <t>SNTG1 (8.1)</t>
  </si>
  <si>
    <t>SORCS3 (9.0)</t>
  </si>
  <si>
    <t>Extracellular-glutamate-gated ion channel activity</t>
  </si>
  <si>
    <t>GO:0005234</t>
  </si>
  <si>
    <t>DZIP3 (2.5)</t>
  </si>
  <si>
    <t>VAMP4 (2.6)</t>
  </si>
  <si>
    <t>GRIN2A (2.6)</t>
  </si>
  <si>
    <t>ENSG00000241328 (2.6)</t>
  </si>
  <si>
    <t>SPATA8 (2.7)</t>
  </si>
  <si>
    <t>PIGL (2.7)</t>
  </si>
  <si>
    <t>EPHB1 (2.7)</t>
  </si>
  <si>
    <t>TBX6 (2.8)</t>
  </si>
  <si>
    <t>SLC9A11 (2.8)</t>
  </si>
  <si>
    <t>BHLHE22 (2.9)</t>
  </si>
  <si>
    <t>LRP1B (2.9)</t>
  </si>
  <si>
    <t>ENSG00000258616 (3.0)</t>
  </si>
  <si>
    <t>FOXP2 (3.0)</t>
  </si>
  <si>
    <t>ENSG00000255020 (3.1)</t>
  </si>
  <si>
    <t>ZNF585A (3.3)</t>
  </si>
  <si>
    <t>ZNF585B (3.7)</t>
  </si>
  <si>
    <t>TSHZ2 (3.9)</t>
  </si>
  <si>
    <t>Motor axon guidance</t>
  </si>
  <si>
    <t>GO:0008045</t>
  </si>
  <si>
    <t>SNTG1 (2.8)</t>
  </si>
  <si>
    <t>GABRA2 (2.9)</t>
  </si>
  <si>
    <t>POU3F2 (2.9)</t>
  </si>
  <si>
    <t>AGAP2 (2.9)</t>
  </si>
  <si>
    <t>SEMA6D (2.9)</t>
  </si>
  <si>
    <t>WSCD2 (3.0)</t>
  </si>
  <si>
    <t>NTRK3 (3.1)</t>
  </si>
  <si>
    <t>SOX2-OT (3.2)</t>
  </si>
  <si>
    <t>CHRNE (3.8)</t>
  </si>
  <si>
    <t>LRP1B (3.9)</t>
  </si>
  <si>
    <t>CHL1 (4.7)</t>
  </si>
  <si>
    <t>GRIA1 (4.8)</t>
  </si>
  <si>
    <t>Absent long term depression</t>
  </si>
  <si>
    <t>MP:0001899</t>
  </si>
  <si>
    <t>CHL1-AS2 (2.6)</t>
  </si>
  <si>
    <t>NEUROD6 (2.7)</t>
  </si>
  <si>
    <t>POU3F2 (2.8)</t>
  </si>
  <si>
    <t>ANKRD52 (2.8)</t>
  </si>
  <si>
    <t>ENSG00000227579 (2.8)</t>
  </si>
  <si>
    <t>C14orf64 (2.9)</t>
  </si>
  <si>
    <t>NFASC (2.9)</t>
  </si>
  <si>
    <t>ENSG00000225436 (2.9)</t>
  </si>
  <si>
    <t>TFAP2D (3.0)</t>
  </si>
  <si>
    <t>LRRC55 (3.0)</t>
  </si>
  <si>
    <t>ENSG00000255117 (3.0)</t>
  </si>
  <si>
    <t>CHL1 (3.1)</t>
  </si>
  <si>
    <t>ENSG00000240973 (3.1)</t>
  </si>
  <si>
    <t>DBIL5P2 (3.3)</t>
  </si>
  <si>
    <t>CNTN2 (3.5)</t>
  </si>
  <si>
    <t>KIRREL3 (3.7)</t>
  </si>
  <si>
    <t>Regulation of axonogenesis</t>
  </si>
  <si>
    <t>GO:0050770</t>
  </si>
  <si>
    <t>CS (2.5)</t>
  </si>
  <si>
    <t>C6orf163 (2.5)</t>
  </si>
  <si>
    <t>LRRC55 (2.5)</t>
  </si>
  <si>
    <t>HTR1E (2.6)</t>
  </si>
  <si>
    <t>OMG (2.6)</t>
  </si>
  <si>
    <t>CNTN2 (2.7)</t>
  </si>
  <si>
    <t>ENSG00000224849 (2.7)</t>
  </si>
  <si>
    <t>IL20RB (2.7)</t>
  </si>
  <si>
    <t>SNCA (2.8)</t>
  </si>
  <si>
    <t>ANO10 (2.8)</t>
  </si>
  <si>
    <t>PCBP2 (3.1)</t>
  </si>
  <si>
    <t>SLC12A5 (3.1)</t>
  </si>
  <si>
    <t>TRPM3 (3.5)</t>
  </si>
  <si>
    <t>GFAP (4.0)</t>
  </si>
  <si>
    <t>FABP5 protein network</t>
  </si>
  <si>
    <t>ENSG00000164687</t>
  </si>
  <si>
    <t>EGR1 (2.9)</t>
  </si>
  <si>
    <t>ASH1L (2.9)</t>
  </si>
  <si>
    <t>SCAF1 (2.9)</t>
  </si>
  <si>
    <t>UPF1 (3.0)</t>
  </si>
  <si>
    <t>KIAA0182 (3.0)</t>
  </si>
  <si>
    <t>KDM3B (3.1)</t>
  </si>
  <si>
    <t>BPTF (3.1)</t>
  </si>
  <si>
    <t>EP300 (3.1)</t>
  </si>
  <si>
    <t>PHC2 (3.1)</t>
  </si>
  <si>
    <t>SKI (3.2)</t>
  </si>
  <si>
    <t>CTDSP2 (3.3)</t>
  </si>
  <si>
    <t>PHF15 (3.3)</t>
  </si>
  <si>
    <t>SMARCC2 (3.3)</t>
  </si>
  <si>
    <t>DNAJB1 (3.4)</t>
  </si>
  <si>
    <t>NFIA (3.7)</t>
  </si>
  <si>
    <t>MLL5 (3.7)</t>
  </si>
  <si>
    <t>ESR1 protein network</t>
  </si>
  <si>
    <t>ENSG00000091831</t>
  </si>
  <si>
    <t>RRAS (2.4)</t>
  </si>
  <si>
    <t>ANO4 (2.5)</t>
  </si>
  <si>
    <t>MYL6 (2.5)</t>
  </si>
  <si>
    <t>PHF2 (2.6)</t>
  </si>
  <si>
    <t>MEX3C (2.6)</t>
  </si>
  <si>
    <t>EGR1 (2.8)</t>
  </si>
  <si>
    <t>TCF4 (2.9)</t>
  </si>
  <si>
    <t>SOX2 (3.1)</t>
  </si>
  <si>
    <t>SP8 (3.2)</t>
  </si>
  <si>
    <t>MOXD1 (3.2)</t>
  </si>
  <si>
    <t>FIGN (3.3)</t>
  </si>
  <si>
    <t>MGAT4C (3.5)</t>
  </si>
  <si>
    <t>DNAJB1 (3.5)</t>
  </si>
  <si>
    <t>PDGFC (3.6)</t>
  </si>
  <si>
    <t>RARB (3.7)</t>
  </si>
  <si>
    <t>C14orf23 (4.6)</t>
  </si>
  <si>
    <t>ISL1 (4.9)</t>
  </si>
  <si>
    <t>HOXA9 protein network</t>
  </si>
  <si>
    <t>ENSG00000078399</t>
  </si>
  <si>
    <t>C14orf64 (2.6)</t>
  </si>
  <si>
    <t>ZFHX3 (2.6)</t>
  </si>
  <si>
    <t>PTPRZ1 (2.7)</t>
  </si>
  <si>
    <t>MYLIP (2.8)</t>
  </si>
  <si>
    <t>DIXDC1 (3.0)</t>
  </si>
  <si>
    <t>MPPED2 (3.1)</t>
  </si>
  <si>
    <t>SPRY2 (3.1)</t>
  </si>
  <si>
    <t>FAM160A1 (3.3)</t>
  </si>
  <si>
    <t>SALL3 (3.3)</t>
  </si>
  <si>
    <t>IRX3 (3.3)</t>
  </si>
  <si>
    <t>FAM167A (3.3)</t>
  </si>
  <si>
    <t>LRP4 (3.5)</t>
  </si>
  <si>
    <t>GAD1 (3.7)</t>
  </si>
  <si>
    <t>HMGA2 (4.0)</t>
  </si>
  <si>
    <t>SOX2 (4.1)</t>
  </si>
  <si>
    <t>SP8 (4.5)</t>
  </si>
  <si>
    <t>ZIC2 (4.8)</t>
  </si>
  <si>
    <t>GLI3 (5.0)</t>
  </si>
  <si>
    <t>FOXG1 (5.7)</t>
  </si>
  <si>
    <t>Abnormal incus morphology</t>
  </si>
  <si>
    <t>MP:0005106</t>
  </si>
  <si>
    <t>POLR2B (2.9)</t>
  </si>
  <si>
    <t>RBBP5 (3.0)</t>
  </si>
  <si>
    <t>DDX19A (3.1)</t>
  </si>
  <si>
    <t>CLK2 (3.4)</t>
  </si>
  <si>
    <t>PHF5A (4.0)</t>
  </si>
  <si>
    <t>DDX46 (4.2)</t>
  </si>
  <si>
    <t>PRPF38A (4.4)</t>
  </si>
  <si>
    <t>NUDT21 protein network</t>
  </si>
  <si>
    <t>ENSG00000167005</t>
  </si>
  <si>
    <t>SPOCK1 (2.6)</t>
  </si>
  <si>
    <t>EMILIN1 (2.6)</t>
  </si>
  <si>
    <t>SNTG1 (2.6)</t>
  </si>
  <si>
    <t>NRXN3 (2.7)</t>
  </si>
  <si>
    <t>TRPC6 (2.7)</t>
  </si>
  <si>
    <t>BHLHE22 (2.7)</t>
  </si>
  <si>
    <t>PCDH17 (2.7)</t>
  </si>
  <si>
    <t>KCNMA1 (2.7)</t>
  </si>
  <si>
    <t>FREM1 (2.8)</t>
  </si>
  <si>
    <t>MMP24 (2.8)</t>
  </si>
  <si>
    <t>DPYSL5 (2.8)</t>
  </si>
  <si>
    <t>C9orf4 (2.9)</t>
  </si>
  <si>
    <t>EPHA5 (3.1)</t>
  </si>
  <si>
    <t>NAV3 (3.2)</t>
  </si>
  <si>
    <t>FARP1 (3.3)</t>
  </si>
  <si>
    <t>MAP2 (3.5)</t>
  </si>
  <si>
    <t>SEMA6D (3.5)</t>
  </si>
  <si>
    <t>Axon guidance (Reactome)</t>
  </si>
  <si>
    <t>REACTOME_AXON_GUIDANCE</t>
  </si>
  <si>
    <t>KDM3B (2.9)</t>
  </si>
  <si>
    <t>PAN2 (3.0)</t>
  </si>
  <si>
    <t>HNRNPK (4.1)</t>
  </si>
  <si>
    <t>DDX46 (4.9)</t>
  </si>
  <si>
    <t>RBM8A protein network</t>
  </si>
  <si>
    <t>ENSG00000131795</t>
  </si>
  <si>
    <t>EXOSC8 (2.8)</t>
  </si>
  <si>
    <t>EIF2S1 (3.1)</t>
  </si>
  <si>
    <t>XRCC6 (3.1)</t>
  </si>
  <si>
    <t>KIAA0907 (3.5)</t>
  </si>
  <si>
    <t>ENSG00000115128 (3.5)</t>
  </si>
  <si>
    <t>ILF3 (4.0)</t>
  </si>
  <si>
    <t>PRPF38A (4.3)</t>
  </si>
  <si>
    <t>HNRNPD (5.3)</t>
  </si>
  <si>
    <t>NFX1 protein network</t>
  </si>
  <si>
    <t>ENSG00000086102</t>
  </si>
  <si>
    <t>ENSG00000248908 (2.7)</t>
  </si>
  <si>
    <t>KIRREL3 (2.7)</t>
  </si>
  <si>
    <t>EPHA5 (2.8)</t>
  </si>
  <si>
    <t>ENSG00000224849 (2.8)</t>
  </si>
  <si>
    <t>ENSG00000234350 (2.9)</t>
  </si>
  <si>
    <t>NEUROD6 (2.9)</t>
  </si>
  <si>
    <t>CCDC60 (3.0)</t>
  </si>
  <si>
    <t>ENSG00000255117 (3.3)</t>
  </si>
  <si>
    <t>DPYSL5 (3.4)</t>
  </si>
  <si>
    <t>GABRG3 (3.7)</t>
  </si>
  <si>
    <t>FOXP2 (3.8)</t>
  </si>
  <si>
    <t>TMEM44 (3.8)</t>
  </si>
  <si>
    <t>SOX2-OT (4.1)</t>
  </si>
  <si>
    <t>C14orf23 (5.3)</t>
  </si>
  <si>
    <t>Telencephalon cell migration</t>
  </si>
  <si>
    <t>GO:0022029</t>
  </si>
  <si>
    <t>EBF1 (2.1)</t>
  </si>
  <si>
    <t>GATA4 (2.2)</t>
  </si>
  <si>
    <t>SKI (2.2)</t>
  </si>
  <si>
    <t>ENSG00000254102 (2.3)</t>
  </si>
  <si>
    <t>NR1I2 (2.3)</t>
  </si>
  <si>
    <t>FOXP2 (2.4)</t>
  </si>
  <si>
    <t>PPP1R3B (2.4)</t>
  </si>
  <si>
    <t>TCF4 (2.4)</t>
  </si>
  <si>
    <t>SMAD7 (2.4)</t>
  </si>
  <si>
    <t>NFIA (2.4)</t>
  </si>
  <si>
    <t>MYL6B (2.4)</t>
  </si>
  <si>
    <t>PDGFC (2.5)</t>
  </si>
  <si>
    <t>ESRRG (2.6)</t>
  </si>
  <si>
    <t>FOXP1 (2.6)</t>
  </si>
  <si>
    <t>ANXA2 (2.7)</t>
  </si>
  <si>
    <t>KCTD12 (2.7)</t>
  </si>
  <si>
    <t>FOXN3 (2.9)</t>
  </si>
  <si>
    <t>AKT3 (3.4)</t>
  </si>
  <si>
    <t>SORBS3 (3.8)</t>
  </si>
  <si>
    <t>Protein heterodimerization activity</t>
  </si>
  <si>
    <t>GO:0046982</t>
  </si>
  <si>
    <t>FAM78B (2.4)</t>
  </si>
  <si>
    <t>CSMD1 (2.4)</t>
  </si>
  <si>
    <t>IQSEC3 (2.5)</t>
  </si>
  <si>
    <t>GNAO1 (2.5)</t>
  </si>
  <si>
    <t>FAM131A (2.6)</t>
  </si>
  <si>
    <t>CELF1 (2.7)</t>
  </si>
  <si>
    <t>ARHGEF25 (2.7)</t>
  </si>
  <si>
    <t>AGAP2 (2.8)</t>
  </si>
  <si>
    <t>ENSG00000224788 (2.8)</t>
  </si>
  <si>
    <t>BRSK2 (2.8)</t>
  </si>
  <si>
    <t>KCNV1 (3.0)</t>
  </si>
  <si>
    <t>SH2D5 (3.0)</t>
  </si>
  <si>
    <t>GRID1 (3.1)</t>
  </si>
  <si>
    <t>SPOCK1 (3.3)</t>
  </si>
  <si>
    <t>RBFOX1 (4.0)</t>
  </si>
  <si>
    <t>GRIN2B (4.5)</t>
  </si>
  <si>
    <t>INA protein network</t>
  </si>
  <si>
    <t>ENSG00000148798</t>
  </si>
  <si>
    <t>PTPRZ1 (3.1)</t>
  </si>
  <si>
    <t>SALL3 (3.1)</t>
  </si>
  <si>
    <t>LPHN2 (3.2)</t>
  </si>
  <si>
    <t>GBX2 (3.2)</t>
  </si>
  <si>
    <t>ZIC2 (3.3)</t>
  </si>
  <si>
    <t>SP8 (3.4)</t>
  </si>
  <si>
    <t>SEPT3 (3.4)</t>
  </si>
  <si>
    <t>SOX2-OT (3.5)</t>
  </si>
  <si>
    <t>MAP2 (3.8)</t>
  </si>
  <si>
    <t>POU3F2 (3.9)</t>
  </si>
  <si>
    <t>FOXG1 (4.3)</t>
  </si>
  <si>
    <t>LHX9 (4.3)</t>
  </si>
  <si>
    <t>CELF3 (4.4)</t>
  </si>
  <si>
    <t>SOX2 (6.1)</t>
  </si>
  <si>
    <t>Abnormal neuronal migration</t>
  </si>
  <si>
    <t>MP:0006009</t>
  </si>
  <si>
    <t>ZNF618 (2.7)</t>
  </si>
  <si>
    <t>SP8 (2.7)</t>
  </si>
  <si>
    <t>KIAA0182 (2.7)</t>
  </si>
  <si>
    <t>SALL3 (2.7)</t>
  </si>
  <si>
    <t>MYLIP (2.7)</t>
  </si>
  <si>
    <t>LCORL (2.7)</t>
  </si>
  <si>
    <t>ZCCHC11 (2.8)</t>
  </si>
  <si>
    <t>ENSG00000231792 (3.1)</t>
  </si>
  <si>
    <t>TEF (3.1)</t>
  </si>
  <si>
    <t>IRX3 (3.1)</t>
  </si>
  <si>
    <t>ZNF362 (3.1)</t>
  </si>
  <si>
    <t>PRR12 (3.2)</t>
  </si>
  <si>
    <t>FOXN3 (3.3)</t>
  </si>
  <si>
    <t>MLL5 (3.3)</t>
  </si>
  <si>
    <t>CBX8 (3.4)</t>
  </si>
  <si>
    <t>ZNF821 (3.4)</t>
  </si>
  <si>
    <t>FRAT1 (3.5)</t>
  </si>
  <si>
    <t>CBX4 (3.7)</t>
  </si>
  <si>
    <t>TOB2 (3.8)</t>
  </si>
  <si>
    <t>Negative regulation of transcription from RNA polymerase II promoter</t>
  </si>
  <si>
    <t>GO:0000122</t>
  </si>
  <si>
    <t>OMG (3.9)</t>
  </si>
  <si>
    <t>ARPP21 (3.9)</t>
  </si>
  <si>
    <t>SLC12A5 (3.9)</t>
  </si>
  <si>
    <t>LRP1B (4.1)</t>
  </si>
  <si>
    <t>GABRA2 (4.1)</t>
  </si>
  <si>
    <t>HTR3B (4.1)</t>
  </si>
  <si>
    <t>BRSK2 (4.2)</t>
  </si>
  <si>
    <t>CA10 (4.4)</t>
  </si>
  <si>
    <t>LUZP2 (4.5)</t>
  </si>
  <si>
    <t>C9orf4 (4.5)</t>
  </si>
  <si>
    <t>HCN1 (4.5)</t>
  </si>
  <si>
    <t>CDH8 (4.5)</t>
  </si>
  <si>
    <t>NRXN1 (4.8)</t>
  </si>
  <si>
    <t>SYN2 (5.5)</t>
  </si>
  <si>
    <t>CDH7 (5.5)</t>
  </si>
  <si>
    <t>CADM2 (5.9)</t>
  </si>
  <si>
    <t>Extracellular ligand-gated ion channel activity</t>
  </si>
  <si>
    <t>GO:0005230</t>
  </si>
  <si>
    <t>TXNL4B (2.4)</t>
  </si>
  <si>
    <t>ANAPC4 (2.4)</t>
  </si>
  <si>
    <t>USPL1 (2.4)</t>
  </si>
  <si>
    <t>ENSG00000225436 (2.5)</t>
  </si>
  <si>
    <t>EIF2S1 (2.5)</t>
  </si>
  <si>
    <t>ACVR2A (2.5)</t>
  </si>
  <si>
    <t>ETF1 (2.7)</t>
  </si>
  <si>
    <t>CPSF6 (2.7)</t>
  </si>
  <si>
    <t>DDX19B (2.7)</t>
  </si>
  <si>
    <t>PPP6C (2.8)</t>
  </si>
  <si>
    <t>BUD13 (3.0)</t>
  </si>
  <si>
    <t>ZC3H14 (3.0)</t>
  </si>
  <si>
    <t>BAG5 (3.1)</t>
  </si>
  <si>
    <t>STK24 (3.1)</t>
  </si>
  <si>
    <t>TPP2 (3.2)</t>
  </si>
  <si>
    <t>FAM48A (3.3)</t>
  </si>
  <si>
    <t>KBTBD4 (3.6)</t>
  </si>
  <si>
    <t>KDM3B (4.2)</t>
  </si>
  <si>
    <t>DDB1 protein network</t>
  </si>
  <si>
    <t>ENSG00000167986</t>
  </si>
  <si>
    <t>GJA1 (2.8)</t>
  </si>
  <si>
    <t>NF1 (2.8)</t>
  </si>
  <si>
    <t>FLRT2 (2.8)</t>
  </si>
  <si>
    <t>CHL1-AS2 (2.8)</t>
  </si>
  <si>
    <t>ETV1 (2.9)</t>
  </si>
  <si>
    <t>NFIB (2.9)</t>
  </si>
  <si>
    <t>B3GALTL (2.9)</t>
  </si>
  <si>
    <t>MAP2 (3.1)</t>
  </si>
  <si>
    <t>TNKS (3.2)</t>
  </si>
  <si>
    <t>LHX9 (3.5)</t>
  </si>
  <si>
    <t>DPYSL5 (3.5)</t>
  </si>
  <si>
    <t>PTPRZ1 (3.9)</t>
  </si>
  <si>
    <t>SOX2-OT (4.5)</t>
  </si>
  <si>
    <t>ENSG00000254102 (4.6)</t>
  </si>
  <si>
    <t>POU3F2 (5.0)</t>
  </si>
  <si>
    <t>FOXG1 (5.9)</t>
  </si>
  <si>
    <t>Decreased brain size</t>
  </si>
  <si>
    <t>MP:0000774</t>
  </si>
  <si>
    <t>MPPED1 (2.8)</t>
  </si>
  <si>
    <t>CELF4 (2.8)</t>
  </si>
  <si>
    <t>STK32C (2.9)</t>
  </si>
  <si>
    <t>ST18 (2.9)</t>
  </si>
  <si>
    <t>WSCD2 (3.2)</t>
  </si>
  <si>
    <t>BHLHE22 (3.2)</t>
  </si>
  <si>
    <t>TRIM46 (3.2)</t>
  </si>
  <si>
    <t>ENSG00000253230 (3.4)</t>
  </si>
  <si>
    <t>ASPHD1 (3.5)</t>
  </si>
  <si>
    <t>GRIN2B (3.7)</t>
  </si>
  <si>
    <t>C9orf4 (3.8)</t>
  </si>
  <si>
    <t>AGAP2 (4.6)</t>
  </si>
  <si>
    <t>GRIN2A (5.1)</t>
  </si>
  <si>
    <t>Abnormal long term depression</t>
  </si>
  <si>
    <t>MP:0001898</t>
  </si>
  <si>
    <t>SYN2 (2.6)</t>
  </si>
  <si>
    <t>CAMK2N2 (2.8)</t>
  </si>
  <si>
    <t>ENSG00000232044 (2.9)</t>
  </si>
  <si>
    <t>ST18 (3.0)</t>
  </si>
  <si>
    <t>BDNF (3.0)</t>
  </si>
  <si>
    <t>OMG (3.0)</t>
  </si>
  <si>
    <t>SEPT3 (3.2)</t>
  </si>
  <si>
    <t>ZNF536 (3.3)</t>
  </si>
  <si>
    <t>CELF4 (3.3)</t>
  </si>
  <si>
    <t>GRM3 (3.6)</t>
  </si>
  <si>
    <t>SLC12A5 (3.6)</t>
  </si>
  <si>
    <t>GABRB1 (3.7)</t>
  </si>
  <si>
    <t>CNTN2 (3.8)</t>
  </si>
  <si>
    <t>GFAP (3.8)</t>
  </si>
  <si>
    <t>ASPHD1 (4.0)</t>
  </si>
  <si>
    <t>PRDX6 protein network</t>
  </si>
  <si>
    <t>ENSG00000117592</t>
  </si>
  <si>
    <t>ABCG4 (3.0)</t>
  </si>
  <si>
    <t>FAM131A (3.1)</t>
  </si>
  <si>
    <t>HCN1 (3.1)</t>
  </si>
  <si>
    <t>SYT11 (3.1)</t>
  </si>
  <si>
    <t>ELAVL2 (3.2)</t>
  </si>
  <si>
    <t>TRPM3 (3.2)</t>
  </si>
  <si>
    <t>ALDOA (3.2)</t>
  </si>
  <si>
    <t>SEPT3 (3.3)</t>
  </si>
  <si>
    <t>ASPHD1 (3.3)</t>
  </si>
  <si>
    <t>PFKP (3.6)</t>
  </si>
  <si>
    <t>GNAO1 (3.6)</t>
  </si>
  <si>
    <t>IQSEC3 (3.9)</t>
  </si>
  <si>
    <t>DOC2A (4.3)</t>
  </si>
  <si>
    <t>SLC12A5 (4.9)</t>
  </si>
  <si>
    <t>CELF4 (5.0)</t>
  </si>
  <si>
    <t>MOG protein network</t>
  </si>
  <si>
    <t>ENSG00000137345</t>
  </si>
  <si>
    <t>ENSG00000204655</t>
  </si>
  <si>
    <t>ENSG00000206456 protein network</t>
  </si>
  <si>
    <t>ENSG00000206456</t>
  </si>
  <si>
    <t>ENSG00000115128 (2.9)</t>
  </si>
  <si>
    <t>BUD13 (2.9)</t>
  </si>
  <si>
    <t>MSH6 (3.0)</t>
  </si>
  <si>
    <t>PHF5A (3.1)</t>
  </si>
  <si>
    <t>PAN2 (3.1)</t>
  </si>
  <si>
    <t>CELF1 (3.3)</t>
  </si>
  <si>
    <t>CCAR1 (3.4)</t>
  </si>
  <si>
    <t>PTMAP3 (3.7)</t>
  </si>
  <si>
    <t>KDM3B (3.7)</t>
  </si>
  <si>
    <t>CPSF6 (4.9)</t>
  </si>
  <si>
    <t>FNBP4 (5.5)</t>
  </si>
  <si>
    <t>U2AF2 protein network</t>
  </si>
  <si>
    <t>ENSG00000063244</t>
  </si>
  <si>
    <t>RYR2 (3.1)</t>
  </si>
  <si>
    <t>ZNF536 (3.1)</t>
  </si>
  <si>
    <t>CACNA2D3 (3.1)</t>
  </si>
  <si>
    <t>THBS3 (3.1)</t>
  </si>
  <si>
    <t>MAP2 (3.2)</t>
  </si>
  <si>
    <t>DTX3 (3.2)</t>
  </si>
  <si>
    <t>ACVR2A (3.3)</t>
  </si>
  <si>
    <t>BEGAIN (3.5)</t>
  </si>
  <si>
    <t>DPYSL5 (3.7)</t>
  </si>
  <si>
    <t>GRIA1 (3.8)</t>
  </si>
  <si>
    <t>CHL1 (3.8)</t>
  </si>
  <si>
    <t>RUNX1T1 (3.9)</t>
  </si>
  <si>
    <t>NEUROD6 (4.3)</t>
  </si>
  <si>
    <t>CELF3 (4.3)</t>
  </si>
  <si>
    <t>CYP7B1 (4.9)</t>
  </si>
  <si>
    <t>POU3F2 (5.1)</t>
  </si>
  <si>
    <t>ENSG00000254102 (6.5)</t>
  </si>
  <si>
    <t>Abnormal corticospinal tract morphology</t>
  </si>
  <si>
    <t>MP:0002878</t>
  </si>
  <si>
    <t>C6orf162 (2.6)</t>
  </si>
  <si>
    <t>ENSG00000226101 (2.6)</t>
  </si>
  <si>
    <t>BHLHE22 (2.6)</t>
  </si>
  <si>
    <t>NCOR1 (2.7)</t>
  </si>
  <si>
    <t>HINFP (2.8)</t>
  </si>
  <si>
    <t>ENSG00000254102 (2.9)</t>
  </si>
  <si>
    <t>BTF3L4 (2.9)</t>
  </si>
  <si>
    <t>PRKAB1 (2.9)</t>
  </si>
  <si>
    <t>ZC3H10 (2.9)</t>
  </si>
  <si>
    <t>GRB10 (3.1)</t>
  </si>
  <si>
    <t>KBTBD4 (3.1)</t>
  </si>
  <si>
    <t>TSHZ3 (3.2)</t>
  </si>
  <si>
    <t>RNF34 (3.2)</t>
  </si>
  <si>
    <t>MED19 (3.3)</t>
  </si>
  <si>
    <t>MSL2 (3.3)</t>
  </si>
  <si>
    <t>RBBP5 (3.4)</t>
  </si>
  <si>
    <t>BPTF (3.5)</t>
  </si>
  <si>
    <t>VPS37B (3.9)</t>
  </si>
  <si>
    <t>RNA polymerase II transcription cofactor activity</t>
  </si>
  <si>
    <t>GO:0001104</t>
  </si>
  <si>
    <t>CTSB (2.6)</t>
  </si>
  <si>
    <t>SPOCK1 (2.7)</t>
  </si>
  <si>
    <t>MAN2A1 (2.7)</t>
  </si>
  <si>
    <t>STEAP2 (2.7)</t>
  </si>
  <si>
    <t>EBF1 (2.8)</t>
  </si>
  <si>
    <t>NRXN1 (2.8)</t>
  </si>
  <si>
    <t>ENSG00000233593 (2.9)</t>
  </si>
  <si>
    <t>ZBTB20 (3.0)</t>
  </si>
  <si>
    <t>HCN1 (3.4)</t>
  </si>
  <si>
    <t>FBXL5 (3.6)</t>
  </si>
  <si>
    <t>ZNF536 (3.7)</t>
  </si>
  <si>
    <t>SHANK2 (3.8)</t>
  </si>
  <si>
    <t>ASTN2 (4.2)</t>
  </si>
  <si>
    <t>Decreased Purkinje cell number</t>
  </si>
  <si>
    <t>MP:0000880</t>
  </si>
  <si>
    <t>UBXN2A (2.5)</t>
  </si>
  <si>
    <t>WNK1 (2.5)</t>
  </si>
  <si>
    <t>ARHGEF25 (2.5)</t>
  </si>
  <si>
    <t>NUCKS1 (2.6)</t>
  </si>
  <si>
    <t>C15orf59 (2.6)</t>
  </si>
  <si>
    <t>MINK1 (2.6)</t>
  </si>
  <si>
    <t>GABRA4 (2.6)</t>
  </si>
  <si>
    <t>PKN2 (2.7)</t>
  </si>
  <si>
    <t>ZC3H14 (2.8)</t>
  </si>
  <si>
    <t>PHLPP2 (2.8)</t>
  </si>
  <si>
    <t>SMARCC2 (2.8)</t>
  </si>
  <si>
    <t>TMEM44 (2.9)</t>
  </si>
  <si>
    <t>GRID1 (2.9)</t>
  </si>
  <si>
    <t>CADM2-AS1 (3.1)</t>
  </si>
  <si>
    <t>ASH1L (3.1)</t>
  </si>
  <si>
    <t>ZFYVE9 (3.3)</t>
  </si>
  <si>
    <t>SLC41A1 (3.6)</t>
  </si>
  <si>
    <t>FAM131A (3.8)</t>
  </si>
  <si>
    <t>APPL1 protein network</t>
  </si>
  <si>
    <t>ENSG00000157500</t>
  </si>
  <si>
    <t>DDX19A (2.6)</t>
  </si>
  <si>
    <t>NCOR1 (2.6)</t>
  </si>
  <si>
    <t>UPF1 (2.6)</t>
  </si>
  <si>
    <t>WNK1 (2.7)</t>
  </si>
  <si>
    <t>ATAD2B (2.7)</t>
  </si>
  <si>
    <t>EGR1 (2.7)</t>
  </si>
  <si>
    <t>KDM2B (2.8)</t>
  </si>
  <si>
    <t>BPTF (2.8)</t>
  </si>
  <si>
    <t>TET2 (2.9)</t>
  </si>
  <si>
    <t>RARB (2.9)</t>
  </si>
  <si>
    <t>CPSF6 (2.9)</t>
  </si>
  <si>
    <t>SSBP3 (3.0)</t>
  </si>
  <si>
    <t>PAX4 (3.1)</t>
  </si>
  <si>
    <t>KIAA0182 (3.5)</t>
  </si>
  <si>
    <t>FAM48A (3.6)</t>
  </si>
  <si>
    <t>SMARCD1 protein network</t>
  </si>
  <si>
    <t>ENSG00000066117</t>
  </si>
  <si>
    <t>ENSG00000233246 (2.7)</t>
  </si>
  <si>
    <t>NFIA (2.8)</t>
  </si>
  <si>
    <t>CBX8 (2.8)</t>
  </si>
  <si>
    <t>ENSG00000253426 (2.8)</t>
  </si>
  <si>
    <t>DPY19L1 (2.9)</t>
  </si>
  <si>
    <t>ENSG00000240468 (2.9)</t>
  </si>
  <si>
    <t>KIAA1328 (2.9)</t>
  </si>
  <si>
    <t>C9orf93 (3.0)</t>
  </si>
  <si>
    <t>ENSG00000253695 (3.0)</t>
  </si>
  <si>
    <t>TMEM64 (3.1)</t>
  </si>
  <si>
    <t>LINC00305 (3.2)</t>
  </si>
  <si>
    <t>ENSG00000205106 (3.3)</t>
  </si>
  <si>
    <t>C3orf58 (3.6)</t>
  </si>
  <si>
    <t>ENSG00000224911 (3.7)</t>
  </si>
  <si>
    <t>C15orf27 (3.7)</t>
  </si>
  <si>
    <t>ENSG00000239569 (3.7)</t>
  </si>
  <si>
    <t>TSHZ3 (3.8)</t>
  </si>
  <si>
    <t>STARD9 (3.9)</t>
  </si>
  <si>
    <t>Positive regulation of muscle cell differentiation</t>
  </si>
  <si>
    <t>GO:0051149</t>
  </si>
  <si>
    <t>ST18 (3.4)</t>
  </si>
  <si>
    <t>BEGAIN (3.4)</t>
  </si>
  <si>
    <t>NRXN1 (3.4)</t>
  </si>
  <si>
    <t>SNCA (3.5)</t>
  </si>
  <si>
    <t>ENSG00000253230 (3.6)</t>
  </si>
  <si>
    <t>IQSEC3 (3.8)</t>
  </si>
  <si>
    <t>SEPT3 (3.8)</t>
  </si>
  <si>
    <t>GRM3 (4.0)</t>
  </si>
  <si>
    <t>CAMK2N2 (4.0)</t>
  </si>
  <si>
    <t>NFASC (4.1)</t>
  </si>
  <si>
    <t>GNAO1 (4.2)</t>
  </si>
  <si>
    <t>CNTN2 (4.4)</t>
  </si>
  <si>
    <t>SLC12A5 (5.5)</t>
  </si>
  <si>
    <t>SYT1 protein network</t>
  </si>
  <si>
    <t>ENSG00000067715</t>
  </si>
  <si>
    <t>CSMD1 (4.3)</t>
  </si>
  <si>
    <t>GRIN2B (4.7)</t>
  </si>
  <si>
    <t>NLGN1 (5.0)</t>
  </si>
  <si>
    <t>GRIA1 (5.0)</t>
  </si>
  <si>
    <t>NTRK2 (5.0)</t>
  </si>
  <si>
    <t>LRP1B (5.2)</t>
  </si>
  <si>
    <t>PCDH15 (5.2)</t>
  </si>
  <si>
    <t>GRID1 (5.3)</t>
  </si>
  <si>
    <t>DSCAM (5.9)</t>
  </si>
  <si>
    <t>CA10 (6.2)</t>
  </si>
  <si>
    <t>LUZP2 (6.4)</t>
  </si>
  <si>
    <t>CADM2 (6.7)</t>
  </si>
  <si>
    <t>LRRC4C (6.9)</t>
  </si>
  <si>
    <t>SNTG1 (8.2)</t>
  </si>
  <si>
    <t>SORCS3 (8.9)</t>
  </si>
  <si>
    <t>Periplasmic space</t>
  </si>
  <si>
    <t>GO:0042597</t>
  </si>
  <si>
    <t>Outer membrane-bounded periplasmic space</t>
  </si>
  <si>
    <t>GO:0030288</t>
  </si>
  <si>
    <t>CXXC5 (2.3)</t>
  </si>
  <si>
    <t>KIAA0182 (2.3)</t>
  </si>
  <si>
    <t>VPS37B (2.4)</t>
  </si>
  <si>
    <t>CD47 (2.4)</t>
  </si>
  <si>
    <t>PRKAB1 (2.5)</t>
  </si>
  <si>
    <t>MPPED2 (2.6)</t>
  </si>
  <si>
    <t>YWHAE (2.8)</t>
  </si>
  <si>
    <t>GATA4 (3.0)</t>
  </si>
  <si>
    <t>NFIB (3.0)</t>
  </si>
  <si>
    <t>FRAT2 (3.1)</t>
  </si>
  <si>
    <t>MMRN1 (3.1)</t>
  </si>
  <si>
    <t>ZFPM2 (3.2)</t>
  </si>
  <si>
    <t>CR1L (3.2)</t>
  </si>
  <si>
    <t>EXOSC6 (3.3)</t>
  </si>
  <si>
    <t>PAPSS2 (3.3)</t>
  </si>
  <si>
    <t>ST3GAL2 (3.6)</t>
  </si>
  <si>
    <t>ARHGEF2 (3.6)</t>
  </si>
  <si>
    <t>PKLR (4.6)</t>
  </si>
  <si>
    <t>RNA polymerase II transcription factor binding</t>
  </si>
  <si>
    <t>GO:0001085</t>
  </si>
  <si>
    <t>PPP2R5E (2.5)</t>
  </si>
  <si>
    <t>SCAF1 (2.5)</t>
  </si>
  <si>
    <t>BPTF (2.5)</t>
  </si>
  <si>
    <t>GIPC1 (2.5)</t>
  </si>
  <si>
    <t>TNKS (2.5)</t>
  </si>
  <si>
    <t>MARCH9 (2.5)</t>
  </si>
  <si>
    <t>CUX1 (2.6)</t>
  </si>
  <si>
    <t>SCMH1 (2.6)</t>
  </si>
  <si>
    <t>OBFC2B (2.6)</t>
  </si>
  <si>
    <t>KDM2B (2.6)</t>
  </si>
  <si>
    <t>EIF4G3 (2.8)</t>
  </si>
  <si>
    <t>DNM2 (2.9)</t>
  </si>
  <si>
    <t>ZNF362 (2.9)</t>
  </si>
  <si>
    <t>ENSG00000255310 (2.9)</t>
  </si>
  <si>
    <t>EIF4G1 (3.1)</t>
  </si>
  <si>
    <t>SSBP3 (3.4)</t>
  </si>
  <si>
    <t>PHF2 (3.6)</t>
  </si>
  <si>
    <t>CHD4 protein network</t>
  </si>
  <si>
    <t>ENSG00000111642</t>
  </si>
  <si>
    <t>SSBP3 (2.8)</t>
  </si>
  <si>
    <t>KIAA0182 (2.9)</t>
  </si>
  <si>
    <t>SPRY2 (2.9)</t>
  </si>
  <si>
    <t>FOXP2 (2.9)</t>
  </si>
  <si>
    <t>ZFHX3 (3.0)</t>
  </si>
  <si>
    <t>ETV1 (3.0)</t>
  </si>
  <si>
    <t>MLL5 (3.0)</t>
  </si>
  <si>
    <t>NFAT5 (3.0)</t>
  </si>
  <si>
    <t>TFAP2B (3.1)</t>
  </si>
  <si>
    <t>NFIB (3.1)</t>
  </si>
  <si>
    <t>SOX2 (3.3)</t>
  </si>
  <si>
    <t>TCF4 (3.3)</t>
  </si>
  <si>
    <t>NFIA (3.4)</t>
  </si>
  <si>
    <t>FLRT2 (3.5)</t>
  </si>
  <si>
    <t>GLI3 (3.6)</t>
  </si>
  <si>
    <t>SEMA3F (3.7)</t>
  </si>
  <si>
    <t>HMGA2 (4.1)</t>
  </si>
  <si>
    <t>SEMA6D (4.1)</t>
  </si>
  <si>
    <t>Partial postnatal lethality</t>
  </si>
  <si>
    <t>MP:0011086</t>
  </si>
  <si>
    <t>AGAP2 (3.6)</t>
  </si>
  <si>
    <t>RBFOX1 (3.6)</t>
  </si>
  <si>
    <t>GRIN2A (3.9)</t>
  </si>
  <si>
    <t>SYN2 (4.1)</t>
  </si>
  <si>
    <t>CELF4 (4.4)</t>
  </si>
  <si>
    <t>GABRA2 (4.5)</t>
  </si>
  <si>
    <t>IQSEC3 (4.8)</t>
  </si>
  <si>
    <t>GABRA4 (4.9)</t>
  </si>
  <si>
    <t>GABRB1 (5.0)</t>
  </si>
  <si>
    <t>Increased susceptibility to pharmacologically induced seizures</t>
  </si>
  <si>
    <t>MP:0002906</t>
  </si>
  <si>
    <t>ENSG00000258804 (2.6)</t>
  </si>
  <si>
    <t>MYL6 (2.8)</t>
  </si>
  <si>
    <t>DZIP3 (2.8)</t>
  </si>
  <si>
    <t>SPACA1 (2.8)</t>
  </si>
  <si>
    <t>C11orf94 (2.9)</t>
  </si>
  <si>
    <t>C21orf91-OT1 (3.0)</t>
  </si>
  <si>
    <t>MSL2 (3.0)</t>
  </si>
  <si>
    <t>ENSG00000181296 (3.1)</t>
  </si>
  <si>
    <t>ENSG00000239569 (3.2)</t>
  </si>
  <si>
    <t>ENSG00000258789 (3.6)</t>
  </si>
  <si>
    <t>FAM13B (3.6)</t>
  </si>
  <si>
    <t>ENSG00000246982 (3.9)</t>
  </si>
  <si>
    <t>CCAR1 (5.7)</t>
  </si>
  <si>
    <t>Alternative nuclear mRNA splicing, via spliceosome</t>
  </si>
  <si>
    <t>GO:0000380</t>
  </si>
  <si>
    <t>PCDH7 (2.7)</t>
  </si>
  <si>
    <t>NRXN3 (2.8)</t>
  </si>
  <si>
    <t>RGS17 (2.8)</t>
  </si>
  <si>
    <t>MAP3K5 (2.9)</t>
  </si>
  <si>
    <t>GRM8 (3.3)</t>
  </si>
  <si>
    <t>ESR2 (3.4)</t>
  </si>
  <si>
    <t>GPR52 (3.4)</t>
  </si>
  <si>
    <t>TRHDE (3.4)</t>
  </si>
  <si>
    <t>RASGRF2 (3.7)</t>
  </si>
  <si>
    <t>COLEC10 (3.8)</t>
  </si>
  <si>
    <t>KCNV1 (4.1)</t>
  </si>
  <si>
    <t>GNA15 protein network</t>
  </si>
  <si>
    <t>ENSG00000060558</t>
  </si>
  <si>
    <t>ZC3H14 (2.7)</t>
  </si>
  <si>
    <t>BRD8 (2.7)</t>
  </si>
  <si>
    <t>NQO1 (2.7)</t>
  </si>
  <si>
    <t>ARFGAP2 (2.7)</t>
  </si>
  <si>
    <t>PTPMT1 (2.8)</t>
  </si>
  <si>
    <t>NEIL2 (2.8)</t>
  </si>
  <si>
    <t>PHLPP2 (2.9)</t>
  </si>
  <si>
    <t>ZFP90 (2.9)</t>
  </si>
  <si>
    <t>CBX8 (3.0)</t>
  </si>
  <si>
    <t>EIF5 (3.1)</t>
  </si>
  <si>
    <t>FAM120B (3.1)</t>
  </si>
  <si>
    <t>PPP2R5E (3.1)</t>
  </si>
  <si>
    <t>IRF3 (3.3)</t>
  </si>
  <si>
    <t>CAMLG (3.4)</t>
  </si>
  <si>
    <t>ANAPC4 (3.4)</t>
  </si>
  <si>
    <t>FNBP4 (3.8)</t>
  </si>
  <si>
    <t>CACYBP (3.9)</t>
  </si>
  <si>
    <t>FAM13B (3.9)</t>
  </si>
  <si>
    <t>DDX19B protein network</t>
  </si>
  <si>
    <t>ENSG00000157349</t>
  </si>
  <si>
    <t>C9orf4 (3.1)</t>
  </si>
  <si>
    <t>HTR4 (3.2)</t>
  </si>
  <si>
    <t>CACNA1C (3.3)</t>
  </si>
  <si>
    <t>RBFOX1 (3.4)</t>
  </si>
  <si>
    <t>SORCS3 (3.5)</t>
  </si>
  <si>
    <t>ANKS1B (3.6)</t>
  </si>
  <si>
    <t>HCN1 (3.7)</t>
  </si>
  <si>
    <t>GRIK4 (3.8)</t>
  </si>
  <si>
    <t>SHANK2 (3.9)</t>
  </si>
  <si>
    <t>NEUROD6 (4.1)</t>
  </si>
  <si>
    <t>GRIN2A (4.9)</t>
  </si>
  <si>
    <t>GRIN2B (5.2)</t>
  </si>
  <si>
    <t>HOMER1 protein network</t>
  </si>
  <si>
    <t>ENSG00000152413</t>
  </si>
  <si>
    <t>ASF1A (2.7)</t>
  </si>
  <si>
    <t>YEATS4 (2.7)</t>
  </si>
  <si>
    <t>ZNF362 (2.8)</t>
  </si>
  <si>
    <t>FRAT2 (2.8)</t>
  </si>
  <si>
    <t>TFAP2B (2.8)</t>
  </si>
  <si>
    <t>STAG1 (3.0)</t>
  </si>
  <si>
    <t>OBFC2B (3.0)</t>
  </si>
  <si>
    <t>CDK4 (3.0)</t>
  </si>
  <si>
    <t>IRF3 (3.1)</t>
  </si>
  <si>
    <t>MSL2 (3.2)</t>
  </si>
  <si>
    <t>YWHAE (3.3)</t>
  </si>
  <si>
    <t>HINFP (3.5)</t>
  </si>
  <si>
    <t>SMARCC2 (3.6)</t>
  </si>
  <si>
    <t>ZC3H4 (3.9)</t>
  </si>
  <si>
    <t>PRR12 (4.2)</t>
  </si>
  <si>
    <t>C9orf82 (4.3)</t>
  </si>
  <si>
    <t>SCAF1 (4.5)</t>
  </si>
  <si>
    <t>SSBP3 (4.8)</t>
  </si>
  <si>
    <t>Nuclear chromatin</t>
  </si>
  <si>
    <t>GO:0000790</t>
  </si>
  <si>
    <t>CDK19 (2.8)</t>
  </si>
  <si>
    <t>GSK3B (2.9)</t>
  </si>
  <si>
    <t>PPP4C (3.0)</t>
  </si>
  <si>
    <t>TOB2 (3.2)</t>
  </si>
  <si>
    <t>PCBP2 (3.3)</t>
  </si>
  <si>
    <t>MSL2 (3.4)</t>
  </si>
  <si>
    <t>BPTF (3.4)</t>
  </si>
  <si>
    <t>EP300 (3.5)</t>
  </si>
  <si>
    <t>BUD13 (3.6)</t>
  </si>
  <si>
    <t>SMARCC2 (3.7)</t>
  </si>
  <si>
    <t>YY1AP1 (3.7)</t>
  </si>
  <si>
    <t>MED19 (3.7)</t>
  </si>
  <si>
    <t>MLL5 (3.8)</t>
  </si>
  <si>
    <t>Transcription coactivator activity</t>
  </si>
  <si>
    <t>GO:0003713</t>
  </si>
  <si>
    <t>ASTN2 (4.6)</t>
  </si>
  <si>
    <t>C9orf4 (4.6)</t>
  </si>
  <si>
    <t>GRIN2B (4.6)</t>
  </si>
  <si>
    <t>NLGN1 (4.9)</t>
  </si>
  <si>
    <t>GRIK4 (4.9)</t>
  </si>
  <si>
    <t>PCDH15 (5.1)</t>
  </si>
  <si>
    <t>GRIA1 (5.2)</t>
  </si>
  <si>
    <t>LRP1B (5.4)</t>
  </si>
  <si>
    <t>GRID1 (5.4)</t>
  </si>
  <si>
    <t>OMG (5.4)</t>
  </si>
  <si>
    <t>CA10 (6.5)</t>
  </si>
  <si>
    <t>LUZP2 (6.5)</t>
  </si>
  <si>
    <t>LRRC4C (6.8)</t>
  </si>
  <si>
    <t>SORCS3 (9.1)</t>
  </si>
  <si>
    <t>Ionotropic glutamate receptor activity</t>
  </si>
  <si>
    <t>GO:0004970</t>
  </si>
  <si>
    <t>KDM3B (2.4)</t>
  </si>
  <si>
    <t>NUCKS1 (2.7)</t>
  </si>
  <si>
    <t>FBXO11 (2.7)</t>
  </si>
  <si>
    <t>ENSG00000249862 (2.8)</t>
  </si>
  <si>
    <t>AMD1 (3.0)</t>
  </si>
  <si>
    <t>ZNF800 (3.1)</t>
  </si>
  <si>
    <t>SP3 (3.3)</t>
  </si>
  <si>
    <t>CPSF6 (3.3)</t>
  </si>
  <si>
    <t>H2AFX (3.3)</t>
  </si>
  <si>
    <t>DDX46 (3.5)</t>
  </si>
  <si>
    <t>CCAR1 (3.6)</t>
  </si>
  <si>
    <t>HNRNPK (4.3)</t>
  </si>
  <si>
    <t>PTMAP3 (4.3)</t>
  </si>
  <si>
    <t>HNRNPD (4.8)</t>
  </si>
  <si>
    <t>HIST1H1C protein network</t>
  </si>
  <si>
    <t>POU6F2 (2.1)</t>
  </si>
  <si>
    <t>MAPK8IP1 (2.1)</t>
  </si>
  <si>
    <t>C1orf190 (2.1)</t>
  </si>
  <si>
    <t>CRB1 (2.2)</t>
  </si>
  <si>
    <t>ASPHD1 (2.3)</t>
  </si>
  <si>
    <t>CCDC60 (2.4)</t>
  </si>
  <si>
    <t>PPP1R13B (2.4)</t>
  </si>
  <si>
    <t>CA10 (2.5)</t>
  </si>
  <si>
    <t>INPP5A (2.6)</t>
  </si>
  <si>
    <t>TFAP2D (2.6)</t>
  </si>
  <si>
    <t>ENSG00000234215 (2.7)</t>
  </si>
  <si>
    <t>TUSC1 (2.8)</t>
  </si>
  <si>
    <t>GPR85 (2.8)</t>
  </si>
  <si>
    <t>RGS6 (2.9)</t>
  </si>
  <si>
    <t>KLC1 (3.0)</t>
  </si>
  <si>
    <t>ENSG00000231255 (3.2)</t>
  </si>
  <si>
    <t>RP1L1 (5.3)</t>
  </si>
  <si>
    <t>G-protein beta-gamma signaling</t>
  </si>
  <si>
    <t>REACTOME_G:PROTEIN_BETAGAMMA_SIGNALLING</t>
  </si>
  <si>
    <t>CPSF6 (2.8)</t>
  </si>
  <si>
    <t>OBFC2B (2.8)</t>
  </si>
  <si>
    <t>VPS37B (2.9)</t>
  </si>
  <si>
    <t>EP300 (3.0)</t>
  </si>
  <si>
    <t>SKI (3.0)</t>
  </si>
  <si>
    <t>YWHAE (3.0)</t>
  </si>
  <si>
    <t>PHF2 (3.0)</t>
  </si>
  <si>
    <t>ZC3H14 (3.2)</t>
  </si>
  <si>
    <t>PCBP2 (3.4)</t>
  </si>
  <si>
    <t>PRR12 (3.9)</t>
  </si>
  <si>
    <t>SSBP3 (4.1)</t>
  </si>
  <si>
    <t>NUCKS1 (4.2)</t>
  </si>
  <si>
    <t>Transcriptional repressor complex</t>
  </si>
  <si>
    <t>GO:0017053</t>
  </si>
  <si>
    <t>ZC3H4 (3.1)</t>
  </si>
  <si>
    <t>DHX38 (3.4)</t>
  </si>
  <si>
    <t>HNRNPK (3.6)</t>
  </si>
  <si>
    <t>ILF3 (3.6)</t>
  </si>
  <si>
    <t>CPSF6 (4.0)</t>
  </si>
  <si>
    <t>PTMAP3 (4.5)</t>
  </si>
  <si>
    <t>HNRNPD (5.1)</t>
  </si>
  <si>
    <t>PAPOLA protein network</t>
  </si>
  <si>
    <t>ENSG00000090060</t>
  </si>
  <si>
    <t>GFAP (3.2)</t>
  </si>
  <si>
    <t>KCNMA1 (3.3)</t>
  </si>
  <si>
    <t>NRXN3 (3.3)</t>
  </si>
  <si>
    <t>MAP2 (3.4)</t>
  </si>
  <si>
    <t>CDH7 (3.4)</t>
  </si>
  <si>
    <t>NRXN1 (3.7)</t>
  </si>
  <si>
    <t>AGAP2 (3.7)</t>
  </si>
  <si>
    <t>LUZP2 (4.2)</t>
  </si>
  <si>
    <t>NTRK2 (4.2)</t>
  </si>
  <si>
    <t>GRIN2A (4.3)</t>
  </si>
  <si>
    <t>SNTG1 (4.5)</t>
  </si>
  <si>
    <t>REACTOME_ACTIVATION_OF_NMDA_RECEPTOR_UPON_GLUTAMATE_BINDING_AND_POSTSYNAPTIC_EVENTS</t>
  </si>
  <si>
    <t>EML5 (2.9)</t>
  </si>
  <si>
    <t>C9orf4 (3.0)</t>
  </si>
  <si>
    <t>FOXG1 (3.2)</t>
  </si>
  <si>
    <t>CELF4 (3.2)</t>
  </si>
  <si>
    <t>GRM3 (3.3)</t>
  </si>
  <si>
    <t>MGAT4C (3.4)</t>
  </si>
  <si>
    <t>HTR3A (3.5)</t>
  </si>
  <si>
    <t>SP8 (3.7)</t>
  </si>
  <si>
    <t>ISL1 (3.8)</t>
  </si>
  <si>
    <t>MAP2 (3.9)</t>
  </si>
  <si>
    <t>CDH8 (4.2)</t>
  </si>
  <si>
    <t>CDH9 (4.4)</t>
  </si>
  <si>
    <t>ENSG00000255496 (4.5)</t>
  </si>
  <si>
    <t>Abnormal brain interneuron morphology</t>
  </si>
  <si>
    <t>MP:0004101</t>
  </si>
  <si>
    <t>ENSG00000250427 (2.6)</t>
  </si>
  <si>
    <t>FOXO6 (2.7)</t>
  </si>
  <si>
    <t>GAD1 (2.7)</t>
  </si>
  <si>
    <t>MPPED2 (2.8)</t>
  </si>
  <si>
    <t>PKLR (2.8)</t>
  </si>
  <si>
    <t>CACNA2D3 (2.8)</t>
  </si>
  <si>
    <t>SALL3 (2.8)</t>
  </si>
  <si>
    <t>ENSG00000236502 (2.9)</t>
  </si>
  <si>
    <t>TMEM132C (2.9)</t>
  </si>
  <si>
    <t>TUSC1 (3.0)</t>
  </si>
  <si>
    <t>SNCA (3.1)</t>
  </si>
  <si>
    <t>KIAA0182 (3.3)</t>
  </si>
  <si>
    <t>KCNMB2 (3.4)</t>
  </si>
  <si>
    <t>SMARCC2 (3.4)</t>
  </si>
  <si>
    <t>C14orf23 (3.7)</t>
  </si>
  <si>
    <t>BCL11A (6.8)</t>
  </si>
  <si>
    <t>LDB1 protein network</t>
  </si>
  <si>
    <t>ENSG00000198728</t>
  </si>
  <si>
    <t>H2AFX (2.8)</t>
  </si>
  <si>
    <t>CUL3 (3.1)</t>
  </si>
  <si>
    <t>KIAA0907 (3.1)</t>
  </si>
  <si>
    <t>STAG1 (3.1)</t>
  </si>
  <si>
    <t>ILF3 (3.5)</t>
  </si>
  <si>
    <t>PTMAP3 (3.5)</t>
  </si>
  <si>
    <t>PRPF38A (3.7)</t>
  </si>
  <si>
    <t>PRPF40A (3.8)</t>
  </si>
  <si>
    <t>CCAR1 (4.4)</t>
  </si>
  <si>
    <t>HNRNPR protein network</t>
  </si>
  <si>
    <t>ENSG00000125944</t>
  </si>
  <si>
    <t>CHL1-AS2 (2.4)</t>
  </si>
  <si>
    <t>FOXP2 (2.5)</t>
  </si>
  <si>
    <t>LIN7C (2.6)</t>
  </si>
  <si>
    <t>ENSG00000253510 (2.7)</t>
  </si>
  <si>
    <t>ENSG00000248636 (2.8)</t>
  </si>
  <si>
    <t>ZNF536 (2.8)</t>
  </si>
  <si>
    <t>NOX3 (2.9)</t>
  </si>
  <si>
    <t>STK32C (3.3)</t>
  </si>
  <si>
    <t>SAMD12 (3.8)</t>
  </si>
  <si>
    <t>C8orf74 (3.8)</t>
  </si>
  <si>
    <t>Neuron death</t>
  </si>
  <si>
    <t>GO:0070997</t>
  </si>
  <si>
    <t>GRIA1 (2.9)</t>
  </si>
  <si>
    <t>NAV3 (3.0)</t>
  </si>
  <si>
    <t>ENSG00000253230 (3.1)</t>
  </si>
  <si>
    <t>PCDH15 (3.1)</t>
  </si>
  <si>
    <t>GRIK4 (3.1)</t>
  </si>
  <si>
    <t>ATRNL1 (3.2)</t>
  </si>
  <si>
    <t>ANKS1B (3.3)</t>
  </si>
  <si>
    <t>TRPC7 (3.6)</t>
  </si>
  <si>
    <t>DZIP3 (3.9)</t>
  </si>
  <si>
    <t>NLGN1 (4.2)</t>
  </si>
  <si>
    <t>CADM2 (5.1)</t>
  </si>
  <si>
    <t>LRRC4C (5.1)</t>
  </si>
  <si>
    <t>SNTG1 (5.5)</t>
  </si>
  <si>
    <t>GRIA1 protein network</t>
  </si>
  <si>
    <t>ENSG00000155511</t>
  </si>
  <si>
    <t>RARB (2.6)</t>
  </si>
  <si>
    <t>MYL6B (2.7)</t>
  </si>
  <si>
    <t>SOX2-OT (2.8)</t>
  </si>
  <si>
    <t>ARHGAP28 (2.9)</t>
  </si>
  <si>
    <t>POU3F2 (3.0)</t>
  </si>
  <si>
    <t>DUSP26 (3.1)</t>
  </si>
  <si>
    <t>TSHZ3 (3.3)</t>
  </si>
  <si>
    <t>IRX3 (3.4)</t>
  </si>
  <si>
    <t>RBFOX1 (3.7)</t>
  </si>
  <si>
    <t>FOXP2 (4.4)</t>
  </si>
  <si>
    <t>FLRT2 (4.9)</t>
  </si>
  <si>
    <t>Respiratory failure</t>
  </si>
  <si>
    <t>MP:0001953</t>
  </si>
  <si>
    <t>FRAT1 (2.6)</t>
  </si>
  <si>
    <t>MAN2A1 (2.6)</t>
  </si>
  <si>
    <t>GRIN2B (2.6)</t>
  </si>
  <si>
    <t>MIR2682 (2.6)</t>
  </si>
  <si>
    <t>FBXL5 (2.6)</t>
  </si>
  <si>
    <t>RGS17 (2.7)</t>
  </si>
  <si>
    <t>ENSG00000251455 (2.7)</t>
  </si>
  <si>
    <t>MAP3K5 (2.7)</t>
  </si>
  <si>
    <t>INPP5A (2.8)</t>
  </si>
  <si>
    <t>FOXP1 (3.6)</t>
  </si>
  <si>
    <t>PPP3R1 (3.9)</t>
  </si>
  <si>
    <t>ATP8A1 (4.1)</t>
  </si>
  <si>
    <t>AKAP5 protein network</t>
  </si>
  <si>
    <t>ENSG00000179841</t>
  </si>
  <si>
    <t>GRIN2A (3.8)</t>
  </si>
  <si>
    <t>GNAO1 (4.0)</t>
  </si>
  <si>
    <t>CELF4 (4.2)</t>
  </si>
  <si>
    <t>ST18 (4.3)</t>
  </si>
  <si>
    <t>GABRB1 (4.3)</t>
  </si>
  <si>
    <t>GRIA1 (4.5)</t>
  </si>
  <si>
    <t>BHLHE22 (4.9)</t>
  </si>
  <si>
    <t>Tonic-clonic seizures</t>
  </si>
  <si>
    <t>MP:0003997</t>
  </si>
  <si>
    <t>PPP1R3B (2.7)</t>
  </si>
  <si>
    <t>DPY19L1 (2.7)</t>
  </si>
  <si>
    <t>PKLR (2.7)</t>
  </si>
  <si>
    <t>NFIA (2.7)</t>
  </si>
  <si>
    <t>ST3GAL2 (2.8)</t>
  </si>
  <si>
    <t>CD34 (2.8)</t>
  </si>
  <si>
    <t>RUNX1T1 (2.8)</t>
  </si>
  <si>
    <t>CTDSP2 (2.9)</t>
  </si>
  <si>
    <t>GRB10 (3.0)</t>
  </si>
  <si>
    <t>BCL11A (3.0)</t>
  </si>
  <si>
    <t>DAAM1 (3.6)</t>
  </si>
  <si>
    <t>TCF4 (3.8)</t>
  </si>
  <si>
    <t>Decreased survivor rate</t>
  </si>
  <si>
    <t>MP:0008770</t>
  </si>
  <si>
    <t>KLHDC3 (2.9)</t>
  </si>
  <si>
    <t>MAP2 (2.9)</t>
  </si>
  <si>
    <t>LRP1B (3.1)</t>
  </si>
  <si>
    <t>NRXN1 (3.1)</t>
  </si>
  <si>
    <t>PCDH15 (3.2)</t>
  </si>
  <si>
    <t>C9orf4 (3.2)</t>
  </si>
  <si>
    <t>NLGN1 (3.5)</t>
  </si>
  <si>
    <t>GRID1 (3.5)</t>
  </si>
  <si>
    <t>CA10 (3.7)</t>
  </si>
  <si>
    <t>OMG (3.8)</t>
  </si>
  <si>
    <t>GRIA1 (3.9)</t>
  </si>
  <si>
    <t>CADM2 (4.1)</t>
  </si>
  <si>
    <t>SORCS3 (4.6)</t>
  </si>
  <si>
    <t>ANKS1B (4.8)</t>
  </si>
  <si>
    <t>SNTG1 (6.1)</t>
  </si>
  <si>
    <t>Trafficking of GLuR2-containing AMPA receptors</t>
  </si>
  <si>
    <t>REACTOME_TRAFFICKING_OF_GLUR2:CONTAINING_AMPA_RECEPTORS</t>
  </si>
  <si>
    <t>ENSG00000248908 (2.8)</t>
  </si>
  <si>
    <t>HS6ST3 (3.0)</t>
  </si>
  <si>
    <t>LRRC4 (3.0)</t>
  </si>
  <si>
    <t>ENSG00000234350 (3.0)</t>
  </si>
  <si>
    <t>NEUROD6 (3.0)</t>
  </si>
  <si>
    <t>DPYSL5 (3.2)</t>
  </si>
  <si>
    <t>POU3F2 (3.2)</t>
  </si>
  <si>
    <t>ANKRD45 (3.3)</t>
  </si>
  <si>
    <t>FOXP2 (3.6)</t>
  </si>
  <si>
    <t>GABRG3 (3.8)</t>
  </si>
  <si>
    <t>TMEM44 (3.9)</t>
  </si>
  <si>
    <t>SOX2-OT (4.0)</t>
  </si>
  <si>
    <t>FOXG1 (4.7)</t>
  </si>
  <si>
    <t>Forebrain cell migration</t>
  </si>
  <si>
    <t>GO:0021885</t>
  </si>
  <si>
    <t>FAM131A (2.8)</t>
  </si>
  <si>
    <t>SPOCK1 (2.9)</t>
  </si>
  <si>
    <t>PLCB1 (2.9)</t>
  </si>
  <si>
    <t>MINK1 (2.9)</t>
  </si>
  <si>
    <t>PPP3R1 (3.2)</t>
  </si>
  <si>
    <t>ANKRD36 (3.3)</t>
  </si>
  <si>
    <t>ENSG00000254839 (3.3)</t>
  </si>
  <si>
    <t>RYR2 (3.3)</t>
  </si>
  <si>
    <t>DGKI (3.3)</t>
  </si>
  <si>
    <t>ANKS1B (3.5)</t>
  </si>
  <si>
    <t>GRIN2B (5.3)</t>
  </si>
  <si>
    <t>DLGAP1 protein network</t>
  </si>
  <si>
    <t>ENSG00000170579</t>
  </si>
  <si>
    <t>ZIC2 (2.7)</t>
  </si>
  <si>
    <t>IQSEC3 (2.7)</t>
  </si>
  <si>
    <t>GABRA4 (2.7)</t>
  </si>
  <si>
    <t>ENSG00000236263 (2.8)</t>
  </si>
  <si>
    <t>RBFOX1 (2.8)</t>
  </si>
  <si>
    <t>ELAVL2 (2.9)</t>
  </si>
  <si>
    <t>GRIN2A (2.9)</t>
  </si>
  <si>
    <t>EBF1 (3.5)</t>
  </si>
  <si>
    <t>CDH7 (3.7)</t>
  </si>
  <si>
    <t>ZNF536 (4.6)</t>
  </si>
  <si>
    <t>Abnormal gait</t>
  </si>
  <si>
    <t>MP:0001406</t>
  </si>
  <si>
    <t>PPP2R5E (2.6)</t>
  </si>
  <si>
    <t>TOB2 (2.7)</t>
  </si>
  <si>
    <t>SSBP3 (2.7)</t>
  </si>
  <si>
    <t>DVL3 (2.7)</t>
  </si>
  <si>
    <t>PHC2 (2.7)</t>
  </si>
  <si>
    <t>TCF20 (2.8)</t>
  </si>
  <si>
    <t>LCORL (2.8)</t>
  </si>
  <si>
    <t>RNF41 (2.8)</t>
  </si>
  <si>
    <t>SNX27 (3.0)</t>
  </si>
  <si>
    <t>ZC3H10 (3.0)</t>
  </si>
  <si>
    <t>DENND1A (3.2)</t>
  </si>
  <si>
    <t>LRRC41 (3.4)</t>
  </si>
  <si>
    <t>PHF2 (3.7)</t>
  </si>
  <si>
    <t>SP3 (3.8)</t>
  </si>
  <si>
    <t>BCOR protein network</t>
  </si>
  <si>
    <t>ENSG00000183337</t>
  </si>
  <si>
    <t>BPTF (2.3)</t>
  </si>
  <si>
    <t>ENSG00000239569 (2.3)</t>
  </si>
  <si>
    <t>POU4F1 (2.4)</t>
  </si>
  <si>
    <t>ZBTB20 (2.4)</t>
  </si>
  <si>
    <t>GPR85 (2.4)</t>
  </si>
  <si>
    <t>ZFP91 (2.4)</t>
  </si>
  <si>
    <t>ST18 (2.4)</t>
  </si>
  <si>
    <t>ZNF362 (2.5)</t>
  </si>
  <si>
    <t>ASH1L (2.5)</t>
  </si>
  <si>
    <t>PHF2 (2.7)</t>
  </si>
  <si>
    <t>ZFHX3 (2.7)</t>
  </si>
  <si>
    <t>FAM190A (3.1)</t>
  </si>
  <si>
    <t>SDCCAG8 (3.2)</t>
  </si>
  <si>
    <t>FMNL1 (3.3)</t>
  </si>
  <si>
    <t>ZSWIM7 (3.4)</t>
  </si>
  <si>
    <t>HDAC8 protein network</t>
  </si>
  <si>
    <t>ENSG00000147099</t>
  </si>
  <si>
    <t>ENSG00000259439 (3.3)</t>
  </si>
  <si>
    <t>BRSK2 (3.6)</t>
  </si>
  <si>
    <t>PTPRZ1 (3.7)</t>
  </si>
  <si>
    <t>SEPT3 (3.7)</t>
  </si>
  <si>
    <t>GRM3 (3.7)</t>
  </si>
  <si>
    <t>FRAT1 (3.9)</t>
  </si>
  <si>
    <t>LHX9 (4.0)</t>
  </si>
  <si>
    <t>SP8 (4.3)</t>
  </si>
  <si>
    <t>POU3F2 (4.5)</t>
  </si>
  <si>
    <t>BHLHE22 (5.2)</t>
  </si>
  <si>
    <t>FOXG1 (6.2)</t>
  </si>
  <si>
    <t>MPPED1 (6.6)</t>
  </si>
  <si>
    <t>NEUROD6 (6.6)</t>
  </si>
  <si>
    <t>ZIC2 (6.7)</t>
  </si>
  <si>
    <t>Abnormal thalamus morphology</t>
  </si>
  <si>
    <t>MP:0000832</t>
  </si>
  <si>
    <t>ENSG00000247228 (2.4)</t>
  </si>
  <si>
    <t>TMEM87A (2.4)</t>
  </si>
  <si>
    <t>ANO10 (2.4)</t>
  </si>
  <si>
    <t>IST1 (2.5)</t>
  </si>
  <si>
    <t>OPA3 (2.5)</t>
  </si>
  <si>
    <t>CRK (2.5)</t>
  </si>
  <si>
    <t>DSTYK (2.5)</t>
  </si>
  <si>
    <t>AP1G1 (2.5)</t>
  </si>
  <si>
    <t>SLC50A1 (2.6)</t>
  </si>
  <si>
    <t>FDFT1 (2.6)</t>
  </si>
  <si>
    <t>YIPF5 (2.7)</t>
  </si>
  <si>
    <t>FTSJD1 (2.7)</t>
  </si>
  <si>
    <t>SNAP23 (2.7)</t>
  </si>
  <si>
    <t>SEC24A (2.8)</t>
  </si>
  <si>
    <t>SSR2 (2.8)</t>
  </si>
  <si>
    <t>OBFC2B (3.1)</t>
  </si>
  <si>
    <t>LRRC41 (3.5)</t>
  </si>
  <si>
    <t>ATP6V1D (3.5)</t>
  </si>
  <si>
    <t>GIPC1 (4.0)</t>
  </si>
  <si>
    <t>STX16 protein network</t>
  </si>
  <si>
    <t>ENSG00000124222</t>
  </si>
  <si>
    <t>TMEM38B (2.6)</t>
  </si>
  <si>
    <t>NFIA (2.6)</t>
  </si>
  <si>
    <t>B3GALT1 (2.6)</t>
  </si>
  <si>
    <t>NFIB (2.6)</t>
  </si>
  <si>
    <t>SNX27 (2.7)</t>
  </si>
  <si>
    <t>SOX2 (2.7)</t>
  </si>
  <si>
    <t>FARP1 (2.7)</t>
  </si>
  <si>
    <t>KIAA1328 (2.8)</t>
  </si>
  <si>
    <t>PLXNA2 (3.0)</t>
  </si>
  <si>
    <t>PDGFC (3.0)</t>
  </si>
  <si>
    <t>MYL6B (3.0)</t>
  </si>
  <si>
    <t>AUTS2 (3.0)</t>
  </si>
  <si>
    <t>LCORL (3.4)</t>
  </si>
  <si>
    <t>Abnormal sternum ossification</t>
  </si>
  <si>
    <t>MP:0008277</t>
  </si>
  <si>
    <t>ENSG00000253230 (3.2)</t>
  </si>
  <si>
    <t>SH2D5 (3.2)</t>
  </si>
  <si>
    <t>BAIAP2 (3.2)</t>
  </si>
  <si>
    <t>NFASC (3.3)</t>
  </si>
  <si>
    <t>GRIN2A (3.7)</t>
  </si>
  <si>
    <t>NTRK3 (4.1)</t>
  </si>
  <si>
    <t>CELF4 (4.1)</t>
  </si>
  <si>
    <t>GRIN2B (4.2)</t>
  </si>
  <si>
    <t>AGAP2 (4.4)</t>
  </si>
  <si>
    <t>RBFOX1 (4.7)</t>
  </si>
  <si>
    <t>SLC12A5 (5.6)</t>
  </si>
  <si>
    <t>CAMK2A protein network</t>
  </si>
  <si>
    <t>ENSG00000070808</t>
  </si>
  <si>
    <t>SOX2 (2.4)</t>
  </si>
  <si>
    <t>CREB1 (2.4)</t>
  </si>
  <si>
    <t>BPTF (2.4)</t>
  </si>
  <si>
    <t>CTNND1 (2.5)</t>
  </si>
  <si>
    <t>CELF3 (2.5)</t>
  </si>
  <si>
    <t>ADORA2B (2.5)</t>
  </si>
  <si>
    <t>CADM2 (2.6)</t>
  </si>
  <si>
    <t>LRRC4 (2.7)</t>
  </si>
  <si>
    <t>EPHA5 (2.7)</t>
  </si>
  <si>
    <t>PHF2 (2.8)</t>
  </si>
  <si>
    <t>ZFP91 (2.8)</t>
  </si>
  <si>
    <t>ECE1 (2.8)</t>
  </si>
  <si>
    <t>CRB1 (3.2)</t>
  </si>
  <si>
    <t>STAG1 (3.3)</t>
  </si>
  <si>
    <t>FAM120B (3.5)</t>
  </si>
  <si>
    <t>ASH1L (3.6)</t>
  </si>
  <si>
    <t>SALL3 (3.7)</t>
  </si>
  <si>
    <t>PPP2R5E (3.7)</t>
  </si>
  <si>
    <t>NOTCH1 protein network</t>
  </si>
  <si>
    <t>ENSG00000148400</t>
  </si>
  <si>
    <t>KCNMA1 (2.5)</t>
  </si>
  <si>
    <t>ZNF292 (2.6)</t>
  </si>
  <si>
    <t>HIVEP1 (2.7)</t>
  </si>
  <si>
    <t>ZBTB20 (2.9)</t>
  </si>
  <si>
    <t>CEBPD (2.9)</t>
  </si>
  <si>
    <t>CDK19 (3.1)</t>
  </si>
  <si>
    <t>FAM53C (3.1)</t>
  </si>
  <si>
    <t>FOXN3 (3.2)</t>
  </si>
  <si>
    <t>SNX27 (3.3)</t>
  </si>
  <si>
    <t>EP300 (3.6)</t>
  </si>
  <si>
    <t>TOB2 (3.9)</t>
  </si>
  <si>
    <t>MLL5 (5.1)</t>
  </si>
  <si>
    <t>EGR1 (5.6)</t>
  </si>
  <si>
    <t>NCOR2 protein network</t>
  </si>
  <si>
    <t>ENSG00000196498</t>
  </si>
  <si>
    <t>LRRC4 (2.4)</t>
  </si>
  <si>
    <t>SRPK2 (2.5)</t>
  </si>
  <si>
    <t>NAV3 (2.5)</t>
  </si>
  <si>
    <t>TCF4 (2.5)</t>
  </si>
  <si>
    <t>PDGFD (2.5)</t>
  </si>
  <si>
    <t>ENSG00000182319 (2.5)</t>
  </si>
  <si>
    <t>EVI2A (2.6)</t>
  </si>
  <si>
    <t>IRX3 (2.7)</t>
  </si>
  <si>
    <t>MAPK14 (2.8)</t>
  </si>
  <si>
    <t>LEP (2.9)</t>
  </si>
  <si>
    <t>GRM3 (2.9)</t>
  </si>
  <si>
    <t>ENSG00000236502 (3.0)</t>
  </si>
  <si>
    <t>GSK3B (3.2)</t>
  </si>
  <si>
    <t>NEK7 (3.7)</t>
  </si>
  <si>
    <t>KRAS protein network</t>
  </si>
  <si>
    <t>ENSG00000133703</t>
  </si>
  <si>
    <t>MINK1 (3.0)</t>
  </si>
  <si>
    <t>TRIM46 (3.0)</t>
  </si>
  <si>
    <t>ANKS1B (3.2)</t>
  </si>
  <si>
    <t>PLCB1 (3.2)</t>
  </si>
  <si>
    <t>CACNA2D3 (3.2)</t>
  </si>
  <si>
    <t>ENSG00000088899 (3.2)</t>
  </si>
  <si>
    <t>RBFOX1 (3.3)</t>
  </si>
  <si>
    <t>GRM3 (3.4)</t>
  </si>
  <si>
    <t>AGAP2 (4.1)</t>
  </si>
  <si>
    <t>SLC12A5 (4.5)</t>
  </si>
  <si>
    <t>GRIN2B (5.0)</t>
  </si>
  <si>
    <t>GRIN1 protein network</t>
  </si>
  <si>
    <t>ENSG00000176884</t>
  </si>
  <si>
    <t>RASGRF2 (2.7)</t>
  </si>
  <si>
    <t>PCDH15 (2.7)</t>
  </si>
  <si>
    <t>ENSG00000253230 (2.8)</t>
  </si>
  <si>
    <t>CADM2 (2.8)</t>
  </si>
  <si>
    <t>ENSG00000250846 (2.9)</t>
  </si>
  <si>
    <t>ENSG00000236340 (3.1)</t>
  </si>
  <si>
    <t>TFAP2D (3.6)</t>
  </si>
  <si>
    <t>POU6F2 (3.7)</t>
  </si>
  <si>
    <t>ESRRB (4.0)</t>
  </si>
  <si>
    <t>TRPM3 (4.2)</t>
  </si>
  <si>
    <t>CRB1 (5.1)</t>
  </si>
  <si>
    <t>RP1L1 (5.1)</t>
  </si>
  <si>
    <t>ENSG00000236502 (6.2)</t>
  </si>
  <si>
    <t>ENSG00000259439 (6.5)</t>
  </si>
  <si>
    <t>CCDC60 (6.6)</t>
  </si>
  <si>
    <t>Eye morphogenesis</t>
  </si>
  <si>
    <t>GO:0048592</t>
  </si>
  <si>
    <t>GABRB1 (3.6)</t>
  </si>
  <si>
    <t>GAD1 (3.9)</t>
  </si>
  <si>
    <t>C9orf4 (3.9)</t>
  </si>
  <si>
    <t>KCNMA1 (4.0)</t>
  </si>
  <si>
    <t>CADM2 (4.3)</t>
  </si>
  <si>
    <t>GRIN2B (4.3)</t>
  </si>
  <si>
    <t>GRIN2A (4.5)</t>
  </si>
  <si>
    <t>GRID1 (4.5)</t>
  </si>
  <si>
    <t>NRXN1 (4.6)</t>
  </si>
  <si>
    <t>SORCS3 (5.0)</t>
  </si>
  <si>
    <t>NTRK2 (5.3)</t>
  </si>
  <si>
    <t>SNTG1 (5.6)</t>
  </si>
  <si>
    <t>Unblocking of NMDA receptor, glutamate binding, and activation</t>
  </si>
  <si>
    <t>REACTOME_UNBLOCKING_OF_NMDA_RECEPTOR_GLUTAMATE_BINDING_AND_ACTIVATION</t>
  </si>
  <si>
    <t>KLC1 (3.2)</t>
  </si>
  <si>
    <t>TMEM22 (3.4)</t>
  </si>
  <si>
    <t>SYT11 (3.5)</t>
  </si>
  <si>
    <t>MIR2682 (3.7)</t>
  </si>
  <si>
    <t>TCF4 (3.7)</t>
  </si>
  <si>
    <t>NFIB (4.1)</t>
  </si>
  <si>
    <t>TFAP2D (4.1)</t>
  </si>
  <si>
    <t>POU3F2 (4.3)</t>
  </si>
  <si>
    <t>EPHA5 (4.9)</t>
  </si>
  <si>
    <t>PTPRZ1 (5.0)</t>
  </si>
  <si>
    <t>BHLHE22 (5.1)</t>
  </si>
  <si>
    <t>FOXG1 (6.0)</t>
  </si>
  <si>
    <t>NEUROD6 (6.3)</t>
  </si>
  <si>
    <t>Abnormal dentate gyrus morphology</t>
  </si>
  <si>
    <t>MP:0000812</t>
  </si>
  <si>
    <t>TFAP2B (2.6)</t>
  </si>
  <si>
    <t>AUTS2 (2.6)</t>
  </si>
  <si>
    <t>EMILIN1 (2.7)</t>
  </si>
  <si>
    <t>TCF4 (2.7)</t>
  </si>
  <si>
    <t>GRB10 (2.8)</t>
  </si>
  <si>
    <t>ACVR2A (3.0)</t>
  </si>
  <si>
    <t>EPHB1 (3.1)</t>
  </si>
  <si>
    <t>SP8 (3.1)</t>
  </si>
  <si>
    <t>CD34 (3.1)</t>
  </si>
  <si>
    <t>GLI3 (3.4)</t>
  </si>
  <si>
    <t>CDH11 (3.4)</t>
  </si>
  <si>
    <t>ZFPM2 (3.5)</t>
  </si>
  <si>
    <t>SOX2 (3.6)</t>
  </si>
  <si>
    <t>TMEM132C (3.7)</t>
  </si>
  <si>
    <t>Partial neonatal lethality</t>
  </si>
  <si>
    <t>MP:0011088</t>
  </si>
  <si>
    <t>PMS2P4 (2.8)</t>
  </si>
  <si>
    <t>ZIC2 (2.8)</t>
  </si>
  <si>
    <t>C14orf23 (2.8)</t>
  </si>
  <si>
    <t>FAM167A (2.8)</t>
  </si>
  <si>
    <t>MAGI2 (3.0)</t>
  </si>
  <si>
    <t>ST18 (3.2)</t>
  </si>
  <si>
    <t>POU3F2 (3.7)</t>
  </si>
  <si>
    <t>POU4F1 (3.8)</t>
  </si>
  <si>
    <t>CELF3 (3.8)</t>
  </si>
  <si>
    <t>FAM184A (3.9)</t>
  </si>
  <si>
    <t>DPYSL5 (4.0)</t>
  </si>
  <si>
    <t>CHL1-AS2 (4.1)</t>
  </si>
  <si>
    <t>NEUROD6 (4.9)</t>
  </si>
  <si>
    <t>Neuron migration</t>
  </si>
  <si>
    <t>GO:0001764</t>
  </si>
  <si>
    <t>CNTN4 (3.4)</t>
  </si>
  <si>
    <t>CIT (3.5)</t>
  </si>
  <si>
    <t>TRIM46 (3.5)</t>
  </si>
  <si>
    <t>NTRK3 (3.6)</t>
  </si>
  <si>
    <t>HCN3 (3.6)</t>
  </si>
  <si>
    <t>MMP24 (3.6)</t>
  </si>
  <si>
    <t>C1QTNF4 (3.6)</t>
  </si>
  <si>
    <t>KIF17 (3.7)</t>
  </si>
  <si>
    <t>GNAO1 (3.9)</t>
  </si>
  <si>
    <t>CELF4 (4.0)</t>
  </si>
  <si>
    <t>C9orf4 (4.3)</t>
  </si>
  <si>
    <t>Depolarization of the presynaptic terminal triggers the opening of calcium channels</t>
  </si>
  <si>
    <t>REACTOME_DEPOLARIZATION_OF_THE_PRESYNAPTIC_TERMINAL_TRIGGERS_THE_OPENING_OF_CALCIUM_CHANNELS</t>
  </si>
  <si>
    <t>RBFOX1 (2.9)</t>
  </si>
  <si>
    <t>MAL2 (2.9)</t>
  </si>
  <si>
    <t>DGKI (2.9)</t>
  </si>
  <si>
    <t>MPPED1 (3.0)</t>
  </si>
  <si>
    <t>TBX6 (3.0)</t>
  </si>
  <si>
    <t>ZFYVE9 (3.2)</t>
  </si>
  <si>
    <t>PLEKHA5 (3.8)</t>
  </si>
  <si>
    <t>GABRA4 (3.9)</t>
  </si>
  <si>
    <t>GRIN2A (5.6)</t>
  </si>
  <si>
    <t>GRIN2B (6.0)</t>
  </si>
  <si>
    <t>CNKSR2 protein network</t>
  </si>
  <si>
    <t>ENSG00000149970</t>
  </si>
  <si>
    <t>MAGI2 (3.2)</t>
  </si>
  <si>
    <t>NTRK2 (3.3)</t>
  </si>
  <si>
    <t>MPPED1 (3.6)</t>
  </si>
  <si>
    <t>GFAP (3.7)</t>
  </si>
  <si>
    <t>ATRNL1 (3.7)</t>
  </si>
  <si>
    <t>LRRC4 (3.8)</t>
  </si>
  <si>
    <t>GABRA2 (3.9)</t>
  </si>
  <si>
    <t>NEUROD6 (3.9)</t>
  </si>
  <si>
    <t>SHANK2 (4.1)</t>
  </si>
  <si>
    <t>OMG (4.3)</t>
  </si>
  <si>
    <t>LRRC4C (4.4)</t>
  </si>
  <si>
    <t>CA10 (4.6)</t>
  </si>
  <si>
    <t>SNTG1 (5.0)</t>
  </si>
  <si>
    <t>GRID1 (5.0)</t>
  </si>
  <si>
    <t>SORCS3 (5.1)</t>
  </si>
  <si>
    <t>Excitatory synapse</t>
  </si>
  <si>
    <t>GO:0060076</t>
  </si>
  <si>
    <t>TCF20 (3.0)</t>
  </si>
  <si>
    <t>NUCKS1 (3.0)</t>
  </si>
  <si>
    <t>ZNF292 (3.0)</t>
  </si>
  <si>
    <t>SSBP3 (3.1)</t>
  </si>
  <si>
    <t>CUX1 (3.2)</t>
  </si>
  <si>
    <t>PPP2R5E (3.5)</t>
  </si>
  <si>
    <t>MLL5 (3.6)</t>
  </si>
  <si>
    <t>PCBP2 (3.6)</t>
  </si>
  <si>
    <t>STAG1 (3.6)</t>
  </si>
  <si>
    <t>SCAF1 (3.8)</t>
  </si>
  <si>
    <t>KDM3B (4.0)</t>
  </si>
  <si>
    <t>EP300 (4.1)</t>
  </si>
  <si>
    <t>CDK19 (4.3)</t>
  </si>
  <si>
    <t>PHF2 (4.3)</t>
  </si>
  <si>
    <t>PRR12 (4.5)</t>
  </si>
  <si>
    <t>SMARCC2 (5.4)</t>
  </si>
  <si>
    <t>Chromatin remodeling complex</t>
  </si>
  <si>
    <t>GO:0016585</t>
  </si>
  <si>
    <t>KCTD13 (2.7)</t>
  </si>
  <si>
    <t>TMEM132C (2.7)</t>
  </si>
  <si>
    <t>GRID1 (2.7)</t>
  </si>
  <si>
    <t>GABRB1 (2.7)</t>
  </si>
  <si>
    <t>SYT11 (2.7)</t>
  </si>
  <si>
    <t>FTSJD1 (2.8)</t>
  </si>
  <si>
    <t>SEPT3 (2.9)</t>
  </si>
  <si>
    <t>ZNF536 (2.9)</t>
  </si>
  <si>
    <t>GAD1 (3.0)</t>
  </si>
  <si>
    <t>BHLHE22 (3.3)</t>
  </si>
  <si>
    <t>CELF4 (3.9)</t>
  </si>
  <si>
    <t>MPP3 protein network</t>
  </si>
  <si>
    <t>ENSG00000161647</t>
  </si>
  <si>
    <t>ARHGEF25 (3.3)</t>
  </si>
  <si>
    <t>CELF4 (3.5)</t>
  </si>
  <si>
    <t>LRRC4C (3.9)</t>
  </si>
  <si>
    <t>GRIN2A (4.0)</t>
  </si>
  <si>
    <t>SNTG1 (4.9)</t>
  </si>
  <si>
    <t>REACTOME_TRAFFICKING_OF_AMPA_RECEPTORS</t>
  </si>
  <si>
    <t>Glutamate binding, activation of AMPA receptors, and synaptic plasticity</t>
  </si>
  <si>
    <t>REACTOME_GLUTAMATE_BINDING_ACTIVATION_OF_AMPA_RECEPTORS_AND_SYNAPTIC_PLASTICITY</t>
  </si>
  <si>
    <t>CS (2.6)</t>
  </si>
  <si>
    <t>PA2G4 (2.8)</t>
  </si>
  <si>
    <t>BPTF (2.9)</t>
  </si>
  <si>
    <t>AUTS2 (2.9)</t>
  </si>
  <si>
    <t>CDK19 (2.9)</t>
  </si>
  <si>
    <t>PCBP2 (3.0)</t>
  </si>
  <si>
    <t>DENND1A (3.3)</t>
  </si>
  <si>
    <t>ZC3H7B (3.5)</t>
  </si>
  <si>
    <t>MLL5 (3.5)</t>
  </si>
  <si>
    <t>OBFC2B (3.5)</t>
  </si>
  <si>
    <t>PRR12 (3.6)</t>
  </si>
  <si>
    <t>SCAF1 (3.7)</t>
  </si>
  <si>
    <t>CUX1 (3.8)</t>
  </si>
  <si>
    <t>PHF2 (4.0)</t>
  </si>
  <si>
    <t>SSBP3 (4.3)</t>
  </si>
  <si>
    <t>SMARCC2 (4.5)</t>
  </si>
  <si>
    <t>SWI/SNF complex</t>
  </si>
  <si>
    <t>GO:0016514</t>
  </si>
  <si>
    <t>C1QTNF4 (2.6)</t>
  </si>
  <si>
    <t>ENSG00000227579 (2.6)</t>
  </si>
  <si>
    <t>GRIK4 (2.6)</t>
  </si>
  <si>
    <t>NAV3 (2.7)</t>
  </si>
  <si>
    <t>ETV1 (2.7)</t>
  </si>
  <si>
    <t>ENSG00000207342 (2.9)</t>
  </si>
  <si>
    <t>CRB1 (3.0)</t>
  </si>
  <si>
    <t>DUSP26 (3.2)</t>
  </si>
  <si>
    <t>SNTG1 (3.3)</t>
  </si>
  <si>
    <t>LRRC4C (3.6)</t>
  </si>
  <si>
    <t>RP1L1 (4.3)</t>
  </si>
  <si>
    <t>CA10 (4.9)</t>
  </si>
  <si>
    <t>REACTOME_ACTIVATION_OF_KAINATE_RECEPTORS_UPON_GLUTAMATE_BINDING</t>
  </si>
  <si>
    <t>SEPT3 (2.8)</t>
  </si>
  <si>
    <t>MAGI2 (3.1)</t>
  </si>
  <si>
    <t>NRXN1 (3.3)</t>
  </si>
  <si>
    <t>ESRRG (3.4)</t>
  </si>
  <si>
    <t>C9orf4 (3.4)</t>
  </si>
  <si>
    <t>ASTN2 (3.6)</t>
  </si>
  <si>
    <t>ST18 (3.6)</t>
  </si>
  <si>
    <t>BRSK2 (3.7)</t>
  </si>
  <si>
    <t>MMP24 (3.8)</t>
  </si>
  <si>
    <t>ELAVL2 (4.2)</t>
  </si>
  <si>
    <t>ZNF536 (4.5)</t>
  </si>
  <si>
    <t>PLCB4 (4.9)</t>
  </si>
  <si>
    <t>Abnormal motor capabilities/coordination/movement</t>
  </si>
  <si>
    <t>MP:0002066</t>
  </si>
  <si>
    <t>DGKI (2.4)</t>
  </si>
  <si>
    <t>ARHGEF2 (2.4)</t>
  </si>
  <si>
    <t>BEND5 (2.5)</t>
  </si>
  <si>
    <t>ZC3H7B (2.5)</t>
  </si>
  <si>
    <t>TSHZ3 (2.5)</t>
  </si>
  <si>
    <t>HTR3B (2.5)</t>
  </si>
  <si>
    <t>NF1 (2.5)</t>
  </si>
  <si>
    <t>AUTS2 (2.5)</t>
  </si>
  <si>
    <t>LPP (2.5)</t>
  </si>
  <si>
    <t>AFF1 (2.6)</t>
  </si>
  <si>
    <t>CTNND1 (2.8)</t>
  </si>
  <si>
    <t>PTPN13 (2.8)</t>
  </si>
  <si>
    <t>ENSG00000182319 (2.9)</t>
  </si>
  <si>
    <t>DVL3 (3.1)</t>
  </si>
  <si>
    <t>SLC44A2 (3.5)</t>
  </si>
  <si>
    <t>CRK protein network</t>
  </si>
  <si>
    <t>ENSG00000167193</t>
  </si>
  <si>
    <t>AGAP2 (3.1)</t>
  </si>
  <si>
    <t>NFASC (3.4)</t>
  </si>
  <si>
    <t>CELF3 (3.4)</t>
  </si>
  <si>
    <t>GRIA1 (3.4)</t>
  </si>
  <si>
    <t>SNTG1 (3.7)</t>
  </si>
  <si>
    <t>GRID1 (4.0)</t>
  </si>
  <si>
    <t>CERS1 (4.1)</t>
  </si>
  <si>
    <t>CHL1-AS2 (4.3)</t>
  </si>
  <si>
    <t>C9orf4 (4.4)</t>
  </si>
  <si>
    <t>HS6ST3 (4.6)</t>
  </si>
  <si>
    <t>Regulation of synaptic transmission</t>
  </si>
  <si>
    <t>GO:0050804</t>
  </si>
  <si>
    <t>PLCB1 (3.1)</t>
  </si>
  <si>
    <t>CADPS2 (3.2)</t>
  </si>
  <si>
    <t>ATP8A1 (3.3)</t>
  </si>
  <si>
    <t>LUZP2 (3.3)</t>
  </si>
  <si>
    <t>NRXN3 (3.5)</t>
  </si>
  <si>
    <t>WSCD2 (3.6)</t>
  </si>
  <si>
    <t>CDH8 (3.9)</t>
  </si>
  <si>
    <t>GABRA2 (4.3)</t>
  </si>
  <si>
    <t>NRXN1 (4.3)</t>
  </si>
  <si>
    <t>SYN2 (5.4)</t>
  </si>
  <si>
    <t>Ion channel transport</t>
  </si>
  <si>
    <t>REACTOME_ION_CHANNEL_TRANSPORT</t>
  </si>
  <si>
    <t>C8orf49 (2.8)</t>
  </si>
  <si>
    <t>MLL5 (2.8)</t>
  </si>
  <si>
    <t>FRAT1 (2.8)</t>
  </si>
  <si>
    <t>KBTBD4 (2.8)</t>
  </si>
  <si>
    <t>IRX3 (2.9)</t>
  </si>
  <si>
    <t>GRB10 (2.9)</t>
  </si>
  <si>
    <t>EBF1 (2.9)</t>
  </si>
  <si>
    <t>TOB2 (2.9)</t>
  </si>
  <si>
    <t>SLC8A1 (2.9)</t>
  </si>
  <si>
    <t>ENSG00000254102 (3.0)</t>
  </si>
  <si>
    <t>RBBP5 (3.1)</t>
  </si>
  <si>
    <t>MSL2 (3.1)</t>
  </si>
  <si>
    <t>TSHZ3 (4.4)</t>
  </si>
  <si>
    <t>RNA polymerase II transcription factor binding transcription factor activity</t>
  </si>
  <si>
    <t>GO:0001076</t>
  </si>
  <si>
    <t>FAM190A (2.9)</t>
  </si>
  <si>
    <t>NFIA (3.0)</t>
  </si>
  <si>
    <t>ANKRD45 (3.2)</t>
  </si>
  <si>
    <t>BCL11A (3.3)</t>
  </si>
  <si>
    <t>AGBL4 (3.3)</t>
  </si>
  <si>
    <t>KLHL29 (3.3)</t>
  </si>
  <si>
    <t>GPR85 (3.4)</t>
  </si>
  <si>
    <t>SLC26A10 (3.4)</t>
  </si>
  <si>
    <t>ENSG00000227782 (3.5)</t>
  </si>
  <si>
    <t>ENSG00000224849 (3.6)</t>
  </si>
  <si>
    <t>FOXG1 (4.5)</t>
  </si>
  <si>
    <t>NEUROD6 (4.7)</t>
  </si>
  <si>
    <t>Central nervous system projection neuron axonogenesis</t>
  </si>
  <si>
    <t>GO:0021952</t>
  </si>
  <si>
    <t>FAM48A (2.7)</t>
  </si>
  <si>
    <t>CDK19 (2.7)</t>
  </si>
  <si>
    <t>YWHAE (2.7)</t>
  </si>
  <si>
    <t>GKAP1 (2.8)</t>
  </si>
  <si>
    <t>MED27 (2.8)</t>
  </si>
  <si>
    <t>PHC2 (2.9)</t>
  </si>
  <si>
    <t>BTF3L4 (3.0)</t>
  </si>
  <si>
    <t>HP1BP3 (3.1)</t>
  </si>
  <si>
    <t>MEA1 (3.2)</t>
  </si>
  <si>
    <t>INO80E (3.3)</t>
  </si>
  <si>
    <t>RNF220 (3.3)</t>
  </si>
  <si>
    <t>PRMT1 (3.4)</t>
  </si>
  <si>
    <t>GON4L (3.5)</t>
  </si>
  <si>
    <t>PPP4C (4.1)</t>
  </si>
  <si>
    <t>PHF2 (4.4)</t>
  </si>
  <si>
    <t>MORF4L1 protein network</t>
  </si>
  <si>
    <t>ENSG00000185787</t>
  </si>
  <si>
    <t>C18orf10 (3.0)</t>
  </si>
  <si>
    <t>CS (3.1)</t>
  </si>
  <si>
    <t>TMPO (3.2)</t>
  </si>
  <si>
    <t>CDK19 (3.2)</t>
  </si>
  <si>
    <t>ZNF362 (3.3)</t>
  </si>
  <si>
    <t>PPP4C (3.4)</t>
  </si>
  <si>
    <t>SCAF1 (3.4)</t>
  </si>
  <si>
    <t>BIRC6 (3.4)</t>
  </si>
  <si>
    <t>NUCKS1 (3.5)</t>
  </si>
  <si>
    <t>OBFC2B (4.1)</t>
  </si>
  <si>
    <t>CDK4 (4.1)</t>
  </si>
  <si>
    <t>YWHAE (4.4)</t>
  </si>
  <si>
    <t>SSBP3 (4.5)</t>
  </si>
  <si>
    <t>TOP2B protein network</t>
  </si>
  <si>
    <t>ENSG00000077097</t>
  </si>
  <si>
    <t>SNTG1 (3.5)</t>
  </si>
  <si>
    <t>CHL1-AS2 (3.9)</t>
  </si>
  <si>
    <t>CERS1 (3.9)</t>
  </si>
  <si>
    <t>GRID1 (4.1)</t>
  </si>
  <si>
    <t>Regulation of transmission of nerve impulse</t>
  </si>
  <si>
    <t>GO:0051969</t>
  </si>
  <si>
    <t>NFASC (3.0)</t>
  </si>
  <si>
    <t>AATK (3.0)</t>
  </si>
  <si>
    <t>GRIK4 (3.5)</t>
  </si>
  <si>
    <t>CELF3 (3.6)</t>
  </si>
  <si>
    <t>C9orf4 (3.7)</t>
  </si>
  <si>
    <t>CERS1 (3.8)</t>
  </si>
  <si>
    <t>GRID1 (3.9)</t>
  </si>
  <si>
    <t>Regulation of neurological system process</t>
  </si>
  <si>
    <t>GO:0031644</t>
  </si>
  <si>
    <t>SOX2-OT (2.9)</t>
  </si>
  <si>
    <t>GABRG3 (2.9)</t>
  </si>
  <si>
    <t>KLHL29 (2.9)</t>
  </si>
  <si>
    <t>AGBL4 (3.0)</t>
  </si>
  <si>
    <t>BRSK2 (3.0)</t>
  </si>
  <si>
    <t>FAM131A (3.5)</t>
  </si>
  <si>
    <t>ANKRD45 (3.5)</t>
  </si>
  <si>
    <t>POU3F2 (4.8)</t>
  </si>
  <si>
    <t>FOXG1 (5.1)</t>
  </si>
  <si>
    <t>C14orf23 (6.5)</t>
  </si>
  <si>
    <t>Central nervous system neuron development</t>
  </si>
  <si>
    <t>GO:0021954</t>
  </si>
  <si>
    <t>ATP8A1 (2.9)</t>
  </si>
  <si>
    <t>GABRA2 (3.1)</t>
  </si>
  <si>
    <t>MGAT4C (3.2)</t>
  </si>
  <si>
    <t>STEAP1 (3.4)</t>
  </si>
  <si>
    <t>RGS17 (3.5)</t>
  </si>
  <si>
    <t>GRIA1 (4.0)</t>
  </si>
  <si>
    <t>GABRA4 (4.1)</t>
  </si>
  <si>
    <t>CACNA1C (4.1)</t>
  </si>
  <si>
    <t>C8orf49 (4.1)</t>
  </si>
  <si>
    <t>KCNV1 (4.6)</t>
  </si>
  <si>
    <t>NEUROD6 (5.0)</t>
  </si>
  <si>
    <t>Calcium channel regulator activity</t>
  </si>
  <si>
    <t>GO:0005246</t>
  </si>
  <si>
    <t>EPHB1 (3.6)</t>
  </si>
  <si>
    <t>ELAVL2 (3.6)</t>
  </si>
  <si>
    <t>ETV1 (3.6)</t>
  </si>
  <si>
    <t>SYT11 (3.7)</t>
  </si>
  <si>
    <t>BRSK2 (3.9)</t>
  </si>
  <si>
    <t>MAP2 (4.1)</t>
  </si>
  <si>
    <t>NFIA (4.1)</t>
  </si>
  <si>
    <t>ZBTB20 (4.2)</t>
  </si>
  <si>
    <t>NRXN1 (4.4)</t>
  </si>
  <si>
    <t>SOX2 (4.4)</t>
  </si>
  <si>
    <t>POU3F2 (4.6)</t>
  </si>
  <si>
    <t>DPYSL5 (5.0)</t>
  </si>
  <si>
    <t>NFIB (5.4)</t>
  </si>
  <si>
    <t>Abnormal hippocampus morphology</t>
  </si>
  <si>
    <t>MP:0000807</t>
  </si>
  <si>
    <t>TEF (2.8)</t>
  </si>
  <si>
    <t>GABRB1 (2.8)</t>
  </si>
  <si>
    <t>ATP8A1 (2.8)</t>
  </si>
  <si>
    <t>CDK14 (3.0)</t>
  </si>
  <si>
    <t>ANXA2P3 (3.2)</t>
  </si>
  <si>
    <t>GABRA2 (3.2)</t>
  </si>
  <si>
    <t>YWHAZ (3.7)</t>
  </si>
  <si>
    <t>BAIAP2 (4.0)</t>
  </si>
  <si>
    <t>PLCB1 (4.1)</t>
  </si>
  <si>
    <t>HTR4 (4.6)</t>
  </si>
  <si>
    <t>PPP5C protein network</t>
  </si>
  <si>
    <t>ENSG00000011485</t>
  </si>
  <si>
    <t>ENSG00000240468 (2.6)</t>
  </si>
  <si>
    <t>CHL1 (2.6)</t>
  </si>
  <si>
    <t>FAM78B (2.7)</t>
  </si>
  <si>
    <t>RGS6 (2.7)</t>
  </si>
  <si>
    <t>CCDC60 (2.7)</t>
  </si>
  <si>
    <t>ENSG00000240973 (2.7)</t>
  </si>
  <si>
    <t>ZNF585B (2.8)</t>
  </si>
  <si>
    <t>SNTG1 (2.9)</t>
  </si>
  <si>
    <t>FAM83C-AS1 (2.9)</t>
  </si>
  <si>
    <t>LHFPL5 (3.0)</t>
  </si>
  <si>
    <t>ENSG00000256654 (3.0)</t>
  </si>
  <si>
    <t>FOXG1 (3.1)</t>
  </si>
  <si>
    <t>ENSG00000231175 (3.2)</t>
  </si>
  <si>
    <t>HTR3B (3.3)</t>
  </si>
  <si>
    <t>HTR3A (3.4)</t>
  </si>
  <si>
    <t>ENSG00000230268 (3.6)</t>
  </si>
  <si>
    <t>MIR548N (4.6)</t>
  </si>
  <si>
    <t>SYN3 (4.7)</t>
  </si>
  <si>
    <t>Regulation of dendrite morphogenesis</t>
  </si>
  <si>
    <t>GO:0048814</t>
  </si>
  <si>
    <t>GRID1 (3.3)</t>
  </si>
  <si>
    <t>GABRA2 (3.3)</t>
  </si>
  <si>
    <t>AGAP2 (3.4)</t>
  </si>
  <si>
    <t>MAPK8IP1 (3.4)</t>
  </si>
  <si>
    <t>NAV3 (3.4)</t>
  </si>
  <si>
    <t>SYN2 (3.5)</t>
  </si>
  <si>
    <t>NTRK3 (3.5)</t>
  </si>
  <si>
    <t>PLCB1 (3.9)</t>
  </si>
  <si>
    <t>KRTAP8-1 (5.0)</t>
  </si>
  <si>
    <t>DLG3 protein network</t>
  </si>
  <si>
    <t>ENSG00000082458</t>
  </si>
  <si>
    <t>ZBTB10 (2.5)</t>
  </si>
  <si>
    <t>HINFP (2.5)</t>
  </si>
  <si>
    <t>FAM48A (2.5)</t>
  </si>
  <si>
    <t>ASH1L (2.6)</t>
  </si>
  <si>
    <t>NCOR1 (2.8)</t>
  </si>
  <si>
    <t>PHF2 (2.9)</t>
  </si>
  <si>
    <t>CBX4 (2.9)</t>
  </si>
  <si>
    <t>EP300 (3.2)</t>
  </si>
  <si>
    <t>BPTF (3.3)</t>
  </si>
  <si>
    <t>H2AFX (3.4)</t>
  </si>
  <si>
    <t>SMARCB1 protein network</t>
  </si>
  <si>
    <t>ENSG00000099956</t>
  </si>
  <si>
    <t>GIPC1 (2.4)</t>
  </si>
  <si>
    <t>CELF1 (2.5)</t>
  </si>
  <si>
    <t>MINK1 (2.5)</t>
  </si>
  <si>
    <t>MFHAS1 (2.8)</t>
  </si>
  <si>
    <t>RAB12 (2.8)</t>
  </si>
  <si>
    <t>ARHGEF25 (2.9)</t>
  </si>
  <si>
    <t>XKR6 (2.9)</t>
  </si>
  <si>
    <t>TMEM44 (3.4)</t>
  </si>
  <si>
    <t>LRRC4 (3.4)</t>
  </si>
  <si>
    <t>ENSG00000088899 (3.8)</t>
  </si>
  <si>
    <t>SKI (3.8)</t>
  </si>
  <si>
    <t>ENSG00000099882 protein network</t>
  </si>
  <si>
    <t>ENSG00000099882</t>
  </si>
  <si>
    <t>ABCG4 (2.8)</t>
  </si>
  <si>
    <t>TRIM46 (3.1)</t>
  </si>
  <si>
    <t>RGS17 (3.1)</t>
  </si>
  <si>
    <t>MAPK8IP1 (3.2)</t>
  </si>
  <si>
    <t>ASPHD1 (3.2)</t>
  </si>
  <si>
    <t>ECE2 (3.3)</t>
  </si>
  <si>
    <t>GPR85 (3.3)</t>
  </si>
  <si>
    <t>CSDC2 (3.5)</t>
  </si>
  <si>
    <t>AGAP2 (3.5)</t>
  </si>
  <si>
    <t>BRSK2 (4.7)</t>
  </si>
  <si>
    <t>Decreased vertical activity</t>
  </si>
  <si>
    <t>MP:0002757</t>
  </si>
  <si>
    <t>RC3H1 (2.7)</t>
  </si>
  <si>
    <t>CACYBP (2.8)</t>
  </si>
  <si>
    <t>C3orf58 (2.9)</t>
  </si>
  <si>
    <t>GKAP1 (2.9)</t>
  </si>
  <si>
    <t>SNAP23 (2.9)</t>
  </si>
  <si>
    <t>C6orf163 (2.9)</t>
  </si>
  <si>
    <t>MEX3C (2.9)</t>
  </si>
  <si>
    <t>ASF1A (2.9)</t>
  </si>
  <si>
    <t>DNAJB1 (3.0)</t>
  </si>
  <si>
    <t>SPATS2L (3.0)</t>
  </si>
  <si>
    <t>FAM13B (3.1)</t>
  </si>
  <si>
    <t>FBXO11 (3.1)</t>
  </si>
  <si>
    <t>ENSG00000231064 (3.1)</t>
  </si>
  <si>
    <t>YWHAE (3.2)</t>
  </si>
  <si>
    <t>EIF5 (3.5)</t>
  </si>
  <si>
    <t>FAM53C (3.5)</t>
  </si>
  <si>
    <t>CDK14 (4.0)</t>
  </si>
  <si>
    <t>SIAH1 protein network</t>
  </si>
  <si>
    <t>ENSG00000196470</t>
  </si>
  <si>
    <t>TBX6 (2.7)</t>
  </si>
  <si>
    <t>ENSG00000224788 (2.7)</t>
  </si>
  <si>
    <t>RYR2 (2.8)</t>
  </si>
  <si>
    <t>C11orf49 (2.9)</t>
  </si>
  <si>
    <t>DOC2A (3.0)</t>
  </si>
  <si>
    <t>MAPK8IP1 (3.1)</t>
  </si>
  <si>
    <t>ARHGEF25 (3.5)</t>
  </si>
  <si>
    <t>SH2D5 (3.7)</t>
  </si>
  <si>
    <t>SLC12A5 (4.2)</t>
  </si>
  <si>
    <t>BSN protein network</t>
  </si>
  <si>
    <t>ENSG00000164061</t>
  </si>
  <si>
    <t>AGBL4 (3.7)</t>
  </si>
  <si>
    <t>CHL1 (4.2)</t>
  </si>
  <si>
    <t>PCDH15 (4.2)</t>
  </si>
  <si>
    <t>B3GALT1 (4.2)</t>
  </si>
  <si>
    <t>CADM2 (4.4)</t>
  </si>
  <si>
    <t>GPR85 (4.5)</t>
  </si>
  <si>
    <t>CHL1-AS2 (5.2)</t>
  </si>
  <si>
    <t>SORCS3 (5.2)</t>
  </si>
  <si>
    <t>CA10 (5.4)</t>
  </si>
  <si>
    <t>NLGN1 (5.6)</t>
  </si>
  <si>
    <t>DSCAM (6.0)</t>
  </si>
  <si>
    <t>LRRC4C (6.2)</t>
  </si>
  <si>
    <t>SNTG1 (6.3)</t>
  </si>
  <si>
    <t>LRP1B (6.8)</t>
  </si>
  <si>
    <t>LUZP2 (7.7)</t>
  </si>
  <si>
    <t>GO:0007158</t>
  </si>
  <si>
    <t>ANKS1B (2.2)</t>
  </si>
  <si>
    <t>PTMAP3 (2.4)</t>
  </si>
  <si>
    <t>ZNF292 (2.4)</t>
  </si>
  <si>
    <t>SLC16A7 (2.4)</t>
  </si>
  <si>
    <t>NTRK2 (2.4)</t>
  </si>
  <si>
    <t>ZNF569 (2.4)</t>
  </si>
  <si>
    <t>BHLHE22 (2.5)</t>
  </si>
  <si>
    <t>NFASC (2.5)</t>
  </si>
  <si>
    <t>ENSG00000214194 (2.6)</t>
  </si>
  <si>
    <t>ZNF345 (2.6)</t>
  </si>
  <si>
    <t>GABRA2 (2.7)</t>
  </si>
  <si>
    <t>FAM184A (2.7)</t>
  </si>
  <si>
    <t>LYNX1 (2.9)</t>
  </si>
  <si>
    <t>WDR89 (3.3)</t>
  </si>
  <si>
    <t>LDHB protein network</t>
  </si>
  <si>
    <t>ENSG00000111716</t>
  </si>
  <si>
    <t>ENSG00000249862 (2.6)</t>
  </si>
  <si>
    <t>UGGT2 (2.7)</t>
  </si>
  <si>
    <t>OMG (2.8)</t>
  </si>
  <si>
    <t>CHL1 (3.2)</t>
  </si>
  <si>
    <t>MIR548N (3.4)</t>
  </si>
  <si>
    <t>Abnormal maternal nurturing</t>
  </si>
  <si>
    <t>MP:0001386</t>
  </si>
  <si>
    <t>ERBB3 (2.7)</t>
  </si>
  <si>
    <t>ANXA2P3 (2.9)</t>
  </si>
  <si>
    <t>MTPN (3.0)</t>
  </si>
  <si>
    <t>SNTG1 (3.1)</t>
  </si>
  <si>
    <t>YWHAZ (3.4)</t>
  </si>
  <si>
    <t>PLCB1 (3.7)</t>
  </si>
  <si>
    <t>RBFOX1 (3.8)</t>
  </si>
  <si>
    <t>AGAP2 (3.9)</t>
  </si>
  <si>
    <t>BAIAP2 (3.9)</t>
  </si>
  <si>
    <t>GRIN2B (4.1)</t>
  </si>
  <si>
    <t>CDH2 protein network</t>
  </si>
  <si>
    <t>ENSG00000170558</t>
  </si>
  <si>
    <t>ENSG00000231064 (3.2)</t>
  </si>
  <si>
    <t>SOX2 (3.2)</t>
  </si>
  <si>
    <t>GBX2 (3.4)</t>
  </si>
  <si>
    <t>EPHB1 (3.7)</t>
  </si>
  <si>
    <t>ENSG00000259439 (3.7)</t>
  </si>
  <si>
    <t>LHX9 (3.8)</t>
  </si>
  <si>
    <t>ST18 (3.9)</t>
  </si>
  <si>
    <t>ENSG00000236502 (3.9)</t>
  </si>
  <si>
    <t>SALL3 (4.3)</t>
  </si>
  <si>
    <t>SP8 (4.7)</t>
  </si>
  <si>
    <t>C14orf23 (5.9)</t>
  </si>
  <si>
    <t>POU3F2 (6.4)</t>
  </si>
  <si>
    <t>Central nervous system neuron differentiation</t>
  </si>
  <si>
    <t>GO:0021953</t>
  </si>
  <si>
    <t>RYR2 (2.6)</t>
  </si>
  <si>
    <t>ARPC5L (2.6)</t>
  </si>
  <si>
    <t>SOX2-OT (2.6)</t>
  </si>
  <si>
    <t>NRXN1 (2.7)</t>
  </si>
  <si>
    <t>BHLHE22 (2.8)</t>
  </si>
  <si>
    <t>FAM78B (3.0)</t>
  </si>
  <si>
    <t>POU3F2 (3.3)</t>
  </si>
  <si>
    <t>TMEM44 (3.3)</t>
  </si>
  <si>
    <t>DLGAP2 protein network</t>
  </si>
  <si>
    <t>ENSG00000198010</t>
  </si>
  <si>
    <t>TSHZ2 (2.6)</t>
  </si>
  <si>
    <t>LEP (2.6)</t>
  </si>
  <si>
    <t>GRM8 (2.6)</t>
  </si>
  <si>
    <t>CSMD1 (2.6)</t>
  </si>
  <si>
    <t>NRXN3 (2.6)</t>
  </si>
  <si>
    <t>OR5I1 (2.7)</t>
  </si>
  <si>
    <t>TRHDE (2.7)</t>
  </si>
  <si>
    <t>STON1 (2.8)</t>
  </si>
  <si>
    <t>KCNV1 (2.8)</t>
  </si>
  <si>
    <t>CNTN4 (2.8)</t>
  </si>
  <si>
    <t>HIGD1B (2.9)</t>
  </si>
  <si>
    <t>MAP3K5 (3.2)</t>
  </si>
  <si>
    <t>PCDH17 (3.6)</t>
  </si>
  <si>
    <t>MGAT4C (3.8)</t>
  </si>
  <si>
    <t>RGS6 (3.9)</t>
  </si>
  <si>
    <t>TRPC6 (4.5)</t>
  </si>
  <si>
    <t>GNAQ protein network</t>
  </si>
  <si>
    <t>ENSG00000156052</t>
  </si>
  <si>
    <t>PCBP2 (2.9)</t>
  </si>
  <si>
    <t>HIRIP3 (3.0)</t>
  </si>
  <si>
    <t>FNBP4 (3.1)</t>
  </si>
  <si>
    <t>FBXO11 (3.2)</t>
  </si>
  <si>
    <t>DNAJC17 (3.2)</t>
  </si>
  <si>
    <t>DEK (3.4)</t>
  </si>
  <si>
    <t>ILF3 (3.4)</t>
  </si>
  <si>
    <t>CUL3 (3.6)</t>
  </si>
  <si>
    <t>DDX46 (3.8)</t>
  </si>
  <si>
    <t>KDM3B (3.8)</t>
  </si>
  <si>
    <t>ZC3H4 (4.1)</t>
  </si>
  <si>
    <t>NUCKS1 (4.1)</t>
  </si>
  <si>
    <t>PTMAP3 (5.5)</t>
  </si>
  <si>
    <t>HNRNPK (5.7)</t>
  </si>
  <si>
    <t>HNRNPD (6.9)</t>
  </si>
  <si>
    <t>Heterogeneous nuclear ribonucleoprotein complex</t>
  </si>
  <si>
    <t>GO:0030530</t>
  </si>
  <si>
    <t>PTK7 (2.8)</t>
  </si>
  <si>
    <t>ENSG00000224911 (2.8)</t>
  </si>
  <si>
    <t>PLXNA2 (2.9)</t>
  </si>
  <si>
    <t>LPHN2 (2.9)</t>
  </si>
  <si>
    <t>RUNX1T1 (3.1)</t>
  </si>
  <si>
    <t>AUTS2 (3.1)</t>
  </si>
  <si>
    <t>BEND5 (3.1)</t>
  </si>
  <si>
    <t>ARHGAP28 (3.5)</t>
  </si>
  <si>
    <t>MPPED1 (3.7)</t>
  </si>
  <si>
    <t>GLI3 (4.1)</t>
  </si>
  <si>
    <t>NEUROD6 (4.4)</t>
  </si>
  <si>
    <t>FLRT2 (5.1)</t>
  </si>
  <si>
    <t>EFNB2 protein network</t>
  </si>
  <si>
    <t>ENSG00000125266</t>
  </si>
  <si>
    <t>PPP2R5E (2.7)</t>
  </si>
  <si>
    <t>ILF3 (2.7)</t>
  </si>
  <si>
    <t>SCAF1 (2.8)</t>
  </si>
  <si>
    <t>CUX1 (2.9)</t>
  </si>
  <si>
    <t>PHC2 (3.0)</t>
  </si>
  <si>
    <t>ZC3H4 (3.0)</t>
  </si>
  <si>
    <t>FRAT2 (3.0)</t>
  </si>
  <si>
    <t>DHX38 (3.0)</t>
  </si>
  <si>
    <t>MLL5 (3.1)</t>
  </si>
  <si>
    <t>KDM2B (3.1)</t>
  </si>
  <si>
    <t>KIAA0182 (3.4)</t>
  </si>
  <si>
    <t>KDM3B (3.4)</t>
  </si>
  <si>
    <t>PCBP2 (3.7)</t>
  </si>
  <si>
    <t>SSBP3 (3.9)</t>
  </si>
  <si>
    <t>PRR12 (4.0)</t>
  </si>
  <si>
    <t>SMARCC2 (4.2)</t>
  </si>
  <si>
    <t>SIN3A protein network</t>
  </si>
  <si>
    <t>ENSG00000169375</t>
  </si>
  <si>
    <t>GNAO1 (3.2)</t>
  </si>
  <si>
    <t>RBFOX1 (3.5)</t>
  </si>
  <si>
    <t>HTR4 (3.5)</t>
  </si>
  <si>
    <t>FAM131A (4.0)</t>
  </si>
  <si>
    <t>SLC12A5 (4.1)</t>
  </si>
  <si>
    <t>KCNV1 (4.3)</t>
  </si>
  <si>
    <t>GABRA4 (4.5)</t>
  </si>
  <si>
    <t>GRIN2A protein network</t>
  </si>
  <si>
    <t>ENSG00000183454</t>
  </si>
  <si>
    <t>ENSG00000239569 (2.7)</t>
  </si>
  <si>
    <t>CDH8 (2.9)</t>
  </si>
  <si>
    <t>XKR6 (3.0)</t>
  </si>
  <si>
    <t>LHFPL5 (3.1)</t>
  </si>
  <si>
    <t>LYNX1 (3.1)</t>
  </si>
  <si>
    <t>ENSG00000241328 (3.1)</t>
  </si>
  <si>
    <t>C5orf64 (3.3)</t>
  </si>
  <si>
    <t>CHL1 (3.5)</t>
  </si>
  <si>
    <t>KIRREL3 (3.6)</t>
  </si>
  <si>
    <t>DSCAM (3.8)</t>
  </si>
  <si>
    <t>SORCS3 (4.3)</t>
  </si>
  <si>
    <t>ASTN2 (4.3)</t>
  </si>
  <si>
    <t>Regulation of synapse organization</t>
  </si>
  <si>
    <t>GO:0050807</t>
  </si>
  <si>
    <t>DOC2A (3.8)</t>
  </si>
  <si>
    <t>CAMK2N2 (4.3)</t>
  </si>
  <si>
    <t>SHANK2 (4.3)</t>
  </si>
  <si>
    <t>GNAO1 (4.5)</t>
  </si>
  <si>
    <t>SEPT3 (4.5)</t>
  </si>
  <si>
    <t>SLC12A5 (4.6)</t>
  </si>
  <si>
    <t>ELAVL2 (4.6)</t>
  </si>
  <si>
    <t>NFASC (4.7)</t>
  </si>
  <si>
    <t>CELF4 (5.3)</t>
  </si>
  <si>
    <t>Abnormal synaptic vesicle number</t>
  </si>
  <si>
    <t>MP:0004792</t>
  </si>
  <si>
    <t>FOXP2 (2.6)</t>
  </si>
  <si>
    <t>CDH7 (2.6)</t>
  </si>
  <si>
    <t>ENSG00000248391 (2.6)</t>
  </si>
  <si>
    <t>CYP27C1 (2.6)</t>
  </si>
  <si>
    <t>HMGA2 (2.7)</t>
  </si>
  <si>
    <t>ENSG00000237292 (2.7)</t>
  </si>
  <si>
    <t>C1orf190 (2.7)</t>
  </si>
  <si>
    <t>ENSG00000255117 (2.7)</t>
  </si>
  <si>
    <t>LHX9 (2.8)</t>
  </si>
  <si>
    <t>NTNG2 (3.0)</t>
  </si>
  <si>
    <t>WDPCP (3.1)</t>
  </si>
  <si>
    <t>SALL3 (3.2)</t>
  </si>
  <si>
    <t>C14orf64 (3.3)</t>
  </si>
  <si>
    <t>C14orf23 (3.4)</t>
  </si>
  <si>
    <t>POU3F2 (3.5)</t>
  </si>
  <si>
    <t>KIRREL3 (4.0)</t>
  </si>
  <si>
    <t>Positive regulation of cell development</t>
  </si>
  <si>
    <t>GO:0010720</t>
  </si>
  <si>
    <t>GRIK4 (2.9)</t>
  </si>
  <si>
    <t>CA10 (3.0)</t>
  </si>
  <si>
    <t>C1QTNF4 (3.0)</t>
  </si>
  <si>
    <t>CHADL (3.1)</t>
  </si>
  <si>
    <t>CELF3 (3.1)</t>
  </si>
  <si>
    <t>DSCAM (3.2)</t>
  </si>
  <si>
    <t>CHL1-AS2 (3.2)</t>
  </si>
  <si>
    <t>HCN3 (3.3)</t>
  </si>
  <si>
    <t>ECE2 (3.4)</t>
  </si>
  <si>
    <t>HS6ST3 (3.5)</t>
  </si>
  <si>
    <t>SYN3 (4.1)</t>
  </si>
  <si>
    <t>Locomotory behavior</t>
  </si>
  <si>
    <t>GO:0007626</t>
  </si>
  <si>
    <t>CHL1-AS2 (2.7)</t>
  </si>
  <si>
    <t>GABRG3 (2.7)</t>
  </si>
  <si>
    <t>HCN1 (2.8)</t>
  </si>
  <si>
    <t>NLGN1 (2.8)</t>
  </si>
  <si>
    <t>ENSG00000254936 (2.9)</t>
  </si>
  <si>
    <t>ENSG00000240468 (3.0)</t>
  </si>
  <si>
    <t>SYN2 (3.0)</t>
  </si>
  <si>
    <t>CA10 (3.1)</t>
  </si>
  <si>
    <t>CHL1 (3.4)</t>
  </si>
  <si>
    <t>PLCB1 (3.5)</t>
  </si>
  <si>
    <t>NTRK2 (3.9)</t>
  </si>
  <si>
    <t>TRIM46 (4.1)</t>
  </si>
  <si>
    <t>Abnormal social investigation</t>
  </si>
  <si>
    <t>MP:0001360</t>
  </si>
  <si>
    <t>FLRT2 (2.7)</t>
  </si>
  <si>
    <t>PLCH2 (2.7)</t>
  </si>
  <si>
    <t>CADPS2 (2.8)</t>
  </si>
  <si>
    <t>ASTN2 (3.1)</t>
  </si>
  <si>
    <t>ENSG00000229896 (3.3)</t>
  </si>
  <si>
    <t>NFIA (3.3)</t>
  </si>
  <si>
    <t>RUNX1T1 (3.4)</t>
  </si>
  <si>
    <t>CDH7 (4.0)</t>
  </si>
  <si>
    <t>TEF (4.2)</t>
  </si>
  <si>
    <t>NFIB (4.3)</t>
  </si>
  <si>
    <t>ZFPM2 (4.7)</t>
  </si>
  <si>
    <t>Abnormal cerebellar molecular layer</t>
  </si>
  <si>
    <t>MP:0000889</t>
  </si>
  <si>
    <t>KIAA0907 (3.6)</t>
  </si>
  <si>
    <t>PTMAP3 (3.6)</t>
  </si>
  <si>
    <t>CPSF6 (3.9)</t>
  </si>
  <si>
    <t>PCBP1 protein network</t>
  </si>
  <si>
    <t>ENSG00000169564</t>
  </si>
  <si>
    <t>ENSG00000253230 (3.3)</t>
  </si>
  <si>
    <t>TRPC7 (3.3)</t>
  </si>
  <si>
    <t>PLCH2 (3.4)</t>
  </si>
  <si>
    <t>SORCS2 (3.4)</t>
  </si>
  <si>
    <t>ENSG00000259439 (3.5)</t>
  </si>
  <si>
    <t>ESRRB (3.5)</t>
  </si>
  <si>
    <t>ABCG4 (3.5)</t>
  </si>
  <si>
    <t>FAM57B (3.8)</t>
  </si>
  <si>
    <t>RASGRF2 (3.9)</t>
  </si>
  <si>
    <t>BHLHE22 (4.1)</t>
  </si>
  <si>
    <t>PAX4 (4.5)</t>
  </si>
  <si>
    <t>TFAP2D (4.8)</t>
  </si>
  <si>
    <t>Abnormal retinal rod bipolar cell morphology</t>
  </si>
  <si>
    <t>MP:0006074</t>
  </si>
  <si>
    <t>FARP1 (2.9)</t>
  </si>
  <si>
    <t>ASTN2 (3.0)</t>
  </si>
  <si>
    <t>MAP2 (3.0)</t>
  </si>
  <si>
    <t>DGKI (3.1)</t>
  </si>
  <si>
    <t>ANKS1B (3.8)</t>
  </si>
  <si>
    <t>SORCS3 (4.2)</t>
  </si>
  <si>
    <t>ENSG00000241328 (4.3)</t>
  </si>
  <si>
    <t>GRIA2 protein network</t>
  </si>
  <si>
    <t>ENSG00000120251</t>
  </si>
  <si>
    <t>AUTS2 (2.7)</t>
  </si>
  <si>
    <t>DOC2A (2.8)</t>
  </si>
  <si>
    <t>ARHGEF25 (2.8)</t>
  </si>
  <si>
    <t>ATRNL1 (2.8)</t>
  </si>
  <si>
    <t>MIR2682 (2.9)</t>
  </si>
  <si>
    <t>MAPRE3 (3.1)</t>
  </si>
  <si>
    <t>AGAP2 (3.3)</t>
  </si>
  <si>
    <t>MPPED1 (5.4)</t>
  </si>
  <si>
    <t>SHANK1 protein network</t>
  </si>
  <si>
    <t>ENSG00000161681</t>
  </si>
  <si>
    <t>PPP2R5D (2.7)</t>
  </si>
  <si>
    <t>DENND1A (2.8)</t>
  </si>
  <si>
    <t>STK24 (2.8)</t>
  </si>
  <si>
    <t>H2AFX (2.9)</t>
  </si>
  <si>
    <t>MLL5 (2.9)</t>
  </si>
  <si>
    <t>CUL3 (3.0)</t>
  </si>
  <si>
    <t>STAG1 (3.2)</t>
  </si>
  <si>
    <t>CREB1 (3.3)</t>
  </si>
  <si>
    <t>ASF1A (3.4)</t>
  </si>
  <si>
    <t>TMPO (3.5)</t>
  </si>
  <si>
    <t>RBBP4 protein network</t>
  </si>
  <si>
    <t>ENSG00000162521</t>
  </si>
  <si>
    <t>KCNV1 (3.1)</t>
  </si>
  <si>
    <t>DOC2A (3.9)</t>
  </si>
  <si>
    <t>NFASC (4.0)</t>
  </si>
  <si>
    <t>GRIN2B (4.0)</t>
  </si>
  <si>
    <t>CADPS2 (4.2)</t>
  </si>
  <si>
    <t>SHANK2 (4.8)</t>
  </si>
  <si>
    <t>ENSG00000253230 (5.5)</t>
  </si>
  <si>
    <t>ERC2 protein network</t>
  </si>
  <si>
    <t>ENSG00000187672</t>
  </si>
  <si>
    <t>ZNF585A (2.3)</t>
  </si>
  <si>
    <t>HIGD1B (2.3)</t>
  </si>
  <si>
    <t>HTR1E (2.4)</t>
  </si>
  <si>
    <t>CD34 (2.4)</t>
  </si>
  <si>
    <t>POU6F2 (2.4)</t>
  </si>
  <si>
    <t>GABRG3 (2.4)</t>
  </si>
  <si>
    <t>ELAVL2 (2.5)</t>
  </si>
  <si>
    <t>SNTG1 (2.5)</t>
  </si>
  <si>
    <t>CACNA1C (2.6)</t>
  </si>
  <si>
    <t>ZNF259P1 (2.6)</t>
  </si>
  <si>
    <t>CDK14 (2.7)</t>
  </si>
  <si>
    <t>RBFOX1 (2.7)</t>
  </si>
  <si>
    <t>ANKRD36 (2.8)</t>
  </si>
  <si>
    <t>MAP2 (3.3)</t>
  </si>
  <si>
    <t>DGKI (3.6)</t>
  </si>
  <si>
    <t>TP53I3 (3.6)</t>
  </si>
  <si>
    <t>ENSG00000108819 protein network</t>
  </si>
  <si>
    <t>ENSG00000108819</t>
  </si>
  <si>
    <t>FAM131A (3.3)</t>
  </si>
  <si>
    <t>MTPN (3.4)</t>
  </si>
  <si>
    <t>HTR4 (3.4)</t>
  </si>
  <si>
    <t>CACNA2D3 (3.4)</t>
  </si>
  <si>
    <t>PLCB1 (3.8)</t>
  </si>
  <si>
    <t>BAIAP2 (4.1)</t>
  </si>
  <si>
    <t>GRIK2 protein network</t>
  </si>
  <si>
    <t>ENSG00000164418</t>
  </si>
  <si>
    <t>ENSG00000228393 (2.6)</t>
  </si>
  <si>
    <t>C9orf82 (2.6)</t>
  </si>
  <si>
    <t>QTRT1 (2.6)</t>
  </si>
  <si>
    <t>ANAPC5 (2.7)</t>
  </si>
  <si>
    <t>NUCKS1 (2.8)</t>
  </si>
  <si>
    <t>PAN2 (2.8)</t>
  </si>
  <si>
    <t>RNF220 (2.9)</t>
  </si>
  <si>
    <t>KDM3B (3.6)</t>
  </si>
  <si>
    <t>FBXO11 (3.7)</t>
  </si>
  <si>
    <t>CELF1 (3.7)</t>
  </si>
  <si>
    <t>BIRC6 (3.8)</t>
  </si>
  <si>
    <t>CLK2 (4.0)</t>
  </si>
  <si>
    <t>MSL2 (4.0)</t>
  </si>
  <si>
    <t>Histone methyltransferase complex</t>
  </si>
  <si>
    <t>GO:0035097</t>
  </si>
  <si>
    <t>Methyltransferase complex</t>
  </si>
  <si>
    <t>GO:0034708</t>
  </si>
  <si>
    <t>NLGN1 (3.4)</t>
  </si>
  <si>
    <t>GABRA4 (3.5)</t>
  </si>
  <si>
    <t>BAIAP2 (3.7)</t>
  </si>
  <si>
    <t>AGAP2 (4.7)</t>
  </si>
  <si>
    <t>SNTG1 (5.3)</t>
  </si>
  <si>
    <t>CACNG2 protein network</t>
  </si>
  <si>
    <t>ENSG00000166862</t>
  </si>
  <si>
    <t>GAD1 (3.6)</t>
  </si>
  <si>
    <t>ARPP21 (3.8)</t>
  </si>
  <si>
    <t>GABRG3 (3.9)</t>
  </si>
  <si>
    <t>ATRNL1 (4.3)</t>
  </si>
  <si>
    <t>MPPED1 (4.4)</t>
  </si>
  <si>
    <t>PLCB1 (4.5)</t>
  </si>
  <si>
    <t>HTR1E (4.6)</t>
  </si>
  <si>
    <t>CDH9 (4.8)</t>
  </si>
  <si>
    <t>AGAP2 (4.9)</t>
  </si>
  <si>
    <t>LRP1B (5.0)</t>
  </si>
  <si>
    <t>SORCS3 (5.5)</t>
  </si>
  <si>
    <t>GRIN2B (5.7)</t>
  </si>
  <si>
    <t>GRIN2A (5.8)</t>
  </si>
  <si>
    <t>KCNV1 (7.1)</t>
  </si>
  <si>
    <t>SNTG1 (7.9)</t>
  </si>
  <si>
    <t>Asymmetric synapse</t>
  </si>
  <si>
    <t>GO:0032279</t>
  </si>
  <si>
    <t>CDH8 (3.7)</t>
  </si>
  <si>
    <t>CRB1 (3.8)</t>
  </si>
  <si>
    <t>LRP1B (4.0)</t>
  </si>
  <si>
    <t>CNTN4 (4.1)</t>
  </si>
  <si>
    <t>LUZP2 (4.6)</t>
  </si>
  <si>
    <t>SYN2 (4.7)</t>
  </si>
  <si>
    <t>CDH7 (5.0)</t>
  </si>
  <si>
    <t>HCN1 (5.1)</t>
  </si>
  <si>
    <t>CADM2 (5.3)</t>
  </si>
  <si>
    <t>GABRB1 (5.4)</t>
  </si>
  <si>
    <t>GABRA2 (5.7)</t>
  </si>
  <si>
    <t>GRM3 (5.8)</t>
  </si>
  <si>
    <t>GABRA4 (5.8)</t>
  </si>
  <si>
    <t>GABRB1 protein network</t>
  </si>
  <si>
    <t>ENSG00000163288</t>
  </si>
  <si>
    <t>PLCB1 (3.0)</t>
  </si>
  <si>
    <t>CCDC85A (3.0)</t>
  </si>
  <si>
    <t>HCN3 (3.1)</t>
  </si>
  <si>
    <t>LRP1B (3.4)</t>
  </si>
  <si>
    <t>HTR4 (3.6)</t>
  </si>
  <si>
    <t>LHFPL5 (3.6)</t>
  </si>
  <si>
    <t>LRRC4C (3.8)</t>
  </si>
  <si>
    <t>Behavior</t>
  </si>
  <si>
    <t>GO:0007610</t>
  </si>
  <si>
    <t>SND1 (2.3)</t>
  </si>
  <si>
    <t>NUCKS1 (2.3)</t>
  </si>
  <si>
    <t>HSPA9 (2.4)</t>
  </si>
  <si>
    <t>IQSEC3 (2.4)</t>
  </si>
  <si>
    <t>MINK1 (2.4)</t>
  </si>
  <si>
    <t>AP2M1 (2.4)</t>
  </si>
  <si>
    <t>RBFOX1 (2.4)</t>
  </si>
  <si>
    <t>YWHAE (2.4)</t>
  </si>
  <si>
    <t>CS (2.4)</t>
  </si>
  <si>
    <t>SMARCC2 (2.5)</t>
  </si>
  <si>
    <t>FBXO11 (2.6)</t>
  </si>
  <si>
    <t>BRSK2 (2.6)</t>
  </si>
  <si>
    <t>ACTR1B (2.6)</t>
  </si>
  <si>
    <t>RYR2 (2.7)</t>
  </si>
  <si>
    <t>GRIN2B (2.8)</t>
  </si>
  <si>
    <t>PRMT1 (3.0)</t>
  </si>
  <si>
    <t>PFKL protein network</t>
  </si>
  <si>
    <t>ENSG00000141959</t>
  </si>
  <si>
    <t>ENSG00000224849 (2.9)</t>
  </si>
  <si>
    <t>PPPDE2 (3.1)</t>
  </si>
  <si>
    <t>PRKCZ (3.1)</t>
  </si>
  <si>
    <t>CLDN12 (3.1)</t>
  </si>
  <si>
    <t>FAM131A (3.2)</t>
  </si>
  <si>
    <t>BDNF (3.5)</t>
  </si>
  <si>
    <t>MAPK8IP1 (3.6)</t>
  </si>
  <si>
    <t>SLC12A5 (3.7)</t>
  </si>
  <si>
    <t>GRM3 (3.8)</t>
  </si>
  <si>
    <t>LIN7A protein network</t>
  </si>
  <si>
    <t>ENSG00000111052</t>
  </si>
  <si>
    <t>SLC26A10 (2.5)</t>
  </si>
  <si>
    <t>FAM57B (2.6)</t>
  </si>
  <si>
    <t>NEUROD6 (2.6)</t>
  </si>
  <si>
    <t>NTNG2 (2.7)</t>
  </si>
  <si>
    <t>ENSG00000231792 (2.7)</t>
  </si>
  <si>
    <t>SLFNL1 (2.8)</t>
  </si>
  <si>
    <t>KIRREL3 (3.1)</t>
  </si>
  <si>
    <t>CCDC85A (3.3)</t>
  </si>
  <si>
    <t>FAM78B (3.3)</t>
  </si>
  <si>
    <t>ENSG00000248908 (3.3)</t>
  </si>
  <si>
    <t>GPR85 (3.7)</t>
  </si>
  <si>
    <t>ANKRD52 (4.6)</t>
  </si>
  <si>
    <t>Axon extension</t>
  </si>
  <si>
    <t>GO:0048675</t>
  </si>
  <si>
    <t>MAPK8IP1 (2.3)</t>
  </si>
  <si>
    <t>ATP8A1 (2.3)</t>
  </si>
  <si>
    <t>INPP5A (2.3)</t>
  </si>
  <si>
    <t>KIAA1432 (2.3)</t>
  </si>
  <si>
    <t>SSBP3 (2.3)</t>
  </si>
  <si>
    <t>MTMR9 (2.5)</t>
  </si>
  <si>
    <t>ZC3H4 (2.5)</t>
  </si>
  <si>
    <t>LHX9 (2.5)</t>
  </si>
  <si>
    <t>MYL6 (2.6)</t>
  </si>
  <si>
    <t>CADM2-AS1 (2.7)</t>
  </si>
  <si>
    <t>SLC12A5 (2.7)</t>
  </si>
  <si>
    <t>JAZF1 (2.8)</t>
  </si>
  <si>
    <t>MAGI2 (2.9)</t>
  </si>
  <si>
    <t>YWHAZ (3.5)</t>
  </si>
  <si>
    <t>VSNL1 protein network</t>
  </si>
  <si>
    <t>ENSG00000163032</t>
  </si>
  <si>
    <t>DUSP26 (2.9)</t>
  </si>
  <si>
    <t>CSDC2 (2.9)</t>
  </si>
  <si>
    <t>TMEM132C (3.0)</t>
  </si>
  <si>
    <t>TMPRSS5 (3.2)</t>
  </si>
  <si>
    <t>GRM8 (3.2)</t>
  </si>
  <si>
    <t>LUZP2 (3.4)</t>
  </si>
  <si>
    <t>AATK (3.5)</t>
  </si>
  <si>
    <t>MAPK8IP1 (3.7)</t>
  </si>
  <si>
    <t>NRXN1 (4.1)</t>
  </si>
  <si>
    <t>NFASC (4.2)</t>
  </si>
  <si>
    <t>ASTN2 (5.1)</t>
  </si>
  <si>
    <t>Abnormal motor coordination/ balance</t>
  </si>
  <si>
    <t>MP:0001516</t>
  </si>
  <si>
    <t>FAM184A (2.3)</t>
  </si>
  <si>
    <t>MAPK13 (2.4)</t>
  </si>
  <si>
    <t>CDK14 (2.5)</t>
  </si>
  <si>
    <t>ASPHD1 (2.5)</t>
  </si>
  <si>
    <t>USP28 (2.5)</t>
  </si>
  <si>
    <t>WBP2NL (2.5)</t>
  </si>
  <si>
    <t>TRHDE (2.5)</t>
  </si>
  <si>
    <t>TFAP2B (2.5)</t>
  </si>
  <si>
    <t>NFAT5 (2.6)</t>
  </si>
  <si>
    <t>REEP3 (2.6)</t>
  </si>
  <si>
    <t>PACSIN3 (2.6)</t>
  </si>
  <si>
    <t>TBC1D5 (2.7)</t>
  </si>
  <si>
    <t>C9orf93 (2.7)</t>
  </si>
  <si>
    <t>MGAT4C (2.8)</t>
  </si>
  <si>
    <t>BMP3 (3.1)</t>
  </si>
  <si>
    <t>FAM200B (3.2)</t>
  </si>
  <si>
    <t>ABCA1 protein network</t>
  </si>
  <si>
    <t>ENSG00000165029</t>
  </si>
  <si>
    <t>PTPN13 (2.7)</t>
  </si>
  <si>
    <t>ELAVL2 (2.7)</t>
  </si>
  <si>
    <t>TFAP2D (2.9)</t>
  </si>
  <si>
    <t>PARP8 (3.0)</t>
  </si>
  <si>
    <t>ENSG00000236827 (3.1)</t>
  </si>
  <si>
    <t>GPR85 (3.1)</t>
  </si>
  <si>
    <t>C3orf58 (3.3)</t>
  </si>
  <si>
    <t>TSHZ3 (3.4)</t>
  </si>
  <si>
    <t>SLC8A1 (3.4)</t>
  </si>
  <si>
    <t>GRB10 (3.6)</t>
  </si>
  <si>
    <t>C9orf82 (3.6)</t>
  </si>
  <si>
    <t>C9orf93 (3.9)</t>
  </si>
  <si>
    <t>NFIB (4.8)</t>
  </si>
  <si>
    <t>RNA polymerase II transcription factor binding transcription factor activity involved in positive regulation of transcription</t>
  </si>
  <si>
    <t>GO:0001190</t>
  </si>
  <si>
    <t>RNA polymerase II transcription coactivator activity</t>
  </si>
  <si>
    <t>GO:0001105</t>
  </si>
  <si>
    <t>GPR85 (3.8)</t>
  </si>
  <si>
    <t>BAIAP2 (3.8)</t>
  </si>
  <si>
    <t>HTR4 (3.9)</t>
  </si>
  <si>
    <t>CDH8 (4.0)</t>
  </si>
  <si>
    <t>CACNA2D3 (4.0)</t>
  </si>
  <si>
    <t>MAGI2 (4.0)</t>
  </si>
  <si>
    <t>ARNTL (4.3)</t>
  </si>
  <si>
    <t>DGKI (4.6)</t>
  </si>
  <si>
    <t>CDH9 (4.6)</t>
  </si>
  <si>
    <t>RGS17 (4.6)</t>
  </si>
  <si>
    <t>GABRA2 (4.9)</t>
  </si>
  <si>
    <t>GRIA1 (6.2)</t>
  </si>
  <si>
    <t>Abnormal contextual conditioning behavior</t>
  </si>
  <si>
    <t>MP:0001469</t>
  </si>
  <si>
    <t>MPPED1 (2.4)</t>
  </si>
  <si>
    <t>DPYSL5 (2.4)</t>
  </si>
  <si>
    <t>PLCH2 (2.5)</t>
  </si>
  <si>
    <t>LRRC4C (2.5)</t>
  </si>
  <si>
    <t>HMGA2 (2.5)</t>
  </si>
  <si>
    <t>CHL1 (2.5)</t>
  </si>
  <si>
    <t>PTPN13 (2.5)</t>
  </si>
  <si>
    <t>SPOCK1 (2.5)</t>
  </si>
  <si>
    <t>CNTN2 (2.5)</t>
  </si>
  <si>
    <t>STK24-AS1 (2.6)</t>
  </si>
  <si>
    <t>EPHA5 (2.6)</t>
  </si>
  <si>
    <t>MEX3C (2.7)</t>
  </si>
  <si>
    <t>MIR548N (2.9)</t>
  </si>
  <si>
    <t>FAM78B (3.1)</t>
  </si>
  <si>
    <t>TFAP2D (3.2)</t>
  </si>
  <si>
    <t>ENSG00000240973 (3.3)</t>
  </si>
  <si>
    <t>Regulation of cell morphogenesis involved in differentiation</t>
  </si>
  <si>
    <t>GO:0010769</t>
  </si>
  <si>
    <t>VWA5B2 (3.3)</t>
  </si>
  <si>
    <t>GRM8 (3.6)</t>
  </si>
  <si>
    <t>CELF4 (3.8)</t>
  </si>
  <si>
    <t>HCN1 (4.1)</t>
  </si>
  <si>
    <t>CDH7 (4.2)</t>
  </si>
  <si>
    <t>MPPED1 (4.5)</t>
  </si>
  <si>
    <t>NRXN1 (4.5)</t>
  </si>
  <si>
    <t>BRSK2 (4.6)</t>
  </si>
  <si>
    <t>NRXN3 (4.7)</t>
  </si>
  <si>
    <t>GRIN2A (4.8)</t>
  </si>
  <si>
    <t>C9orf4 (5.5)</t>
  </si>
  <si>
    <t>Abnormal brain wave pattern</t>
  </si>
  <si>
    <t>MP:0004994</t>
  </si>
  <si>
    <t>CACNA2D3 (3.6)</t>
  </si>
  <si>
    <t>NTRK2 (3.7)</t>
  </si>
  <si>
    <t>GNAO1 (3.7)</t>
  </si>
  <si>
    <t>KCNV1 (4.5)</t>
  </si>
  <si>
    <t>GRIN2B (5.4)</t>
  </si>
  <si>
    <t>Reduced long term potentiation</t>
  </si>
  <si>
    <t>MP:0001473</t>
  </si>
  <si>
    <t>NRXN3 (3.2)</t>
  </si>
  <si>
    <t>CNTN2 (3.2)</t>
  </si>
  <si>
    <t>ELAVL2 (3.4)</t>
  </si>
  <si>
    <t>SEPT3 (3.5)</t>
  </si>
  <si>
    <t>CACNA2D3 (3.5)</t>
  </si>
  <si>
    <t>CAMK2N2 (3.6)</t>
  </si>
  <si>
    <t>RBFOX1 (4.1)</t>
  </si>
  <si>
    <t>OMG (4.2)</t>
  </si>
  <si>
    <t>CELF4 (4.5)</t>
  </si>
  <si>
    <t>C9orf4 (5.2)</t>
  </si>
  <si>
    <t>Convulsive seizures</t>
  </si>
  <si>
    <t>MP:0000947</t>
  </si>
  <si>
    <t>GRM8 (3.0)</t>
  </si>
  <si>
    <t>AKT3 (3.1)</t>
  </si>
  <si>
    <t>SORCS2 (3.1)</t>
  </si>
  <si>
    <t>MMP24 (3.2)</t>
  </si>
  <si>
    <t>SEMA6D (3.4)</t>
  </si>
  <si>
    <t>CHL1-AS2 (3.4)</t>
  </si>
  <si>
    <t>KLHL29 (4.0)</t>
  </si>
  <si>
    <t>Axon guidance (GO)</t>
  </si>
  <si>
    <t>GO:0007411</t>
  </si>
  <si>
    <t>CADPS2 (3.1)</t>
  </si>
  <si>
    <t>CDH8 (3.3)</t>
  </si>
  <si>
    <t>HCN3 (3.4)</t>
  </si>
  <si>
    <t>GFAP (3.4)</t>
  </si>
  <si>
    <t>CAMK2N2 (4.4)</t>
  </si>
  <si>
    <t>SYN2 (4.6)</t>
  </si>
  <si>
    <t>Synaptosome</t>
  </si>
  <si>
    <t>GO:0019717</t>
  </si>
  <si>
    <t>SKI (2.8)</t>
  </si>
  <si>
    <t>VPS37B (2.8)</t>
  </si>
  <si>
    <t>NFIB (2.8)</t>
  </si>
  <si>
    <t>ARHGEF2 (3.0)</t>
  </si>
  <si>
    <t>ZNF618 (3.1)</t>
  </si>
  <si>
    <t>ZNF821 (3.3)</t>
  </si>
  <si>
    <t>CBX4 (3.6)</t>
  </si>
  <si>
    <t>CXXC5 (3.7)</t>
  </si>
  <si>
    <t>SMARCC2 (3.8)</t>
  </si>
  <si>
    <t>BBC3 (3.8)</t>
  </si>
  <si>
    <t>NFIA (3.8)</t>
  </si>
  <si>
    <t>EGR1 (4.6)</t>
  </si>
  <si>
    <t>PRR12 (4.6)</t>
  </si>
  <si>
    <t>SMAD7 (4.7)</t>
  </si>
  <si>
    <t>Transcription corepressor activity</t>
  </si>
  <si>
    <t>GO:0003714</t>
  </si>
  <si>
    <t>LRP4 (2.9)</t>
  </si>
  <si>
    <t>EPHA5 (3.0)</t>
  </si>
  <si>
    <t>AUTS2 (3.2)</t>
  </si>
  <si>
    <t>ARHGAP28 (3.2)</t>
  </si>
  <si>
    <t>EFNA1 (3.3)</t>
  </si>
  <si>
    <t>PTK7 (3.4)</t>
  </si>
  <si>
    <t>CLCN2 (3.5)</t>
  </si>
  <si>
    <t>BEND5 (3.6)</t>
  </si>
  <si>
    <t>FLRT2 (4.3)</t>
  </si>
  <si>
    <t>BCL11A (4.3)</t>
  </si>
  <si>
    <t>CDH8 (5.1)</t>
  </si>
  <si>
    <t>Ephrin receptor activity</t>
  </si>
  <si>
    <t>GO:0005003</t>
  </si>
  <si>
    <t>TFAP2D (2.8)</t>
  </si>
  <si>
    <t>NLGN1 (2.9)</t>
  </si>
  <si>
    <t>CNTN4 (2.9)</t>
  </si>
  <si>
    <t>RGS6 (3.0)</t>
  </si>
  <si>
    <t>PRLHR (3.2)</t>
  </si>
  <si>
    <t>EPHB1 (3.2)</t>
  </si>
  <si>
    <t>SYN3 (3.6)</t>
  </si>
  <si>
    <t>C9orf93 (3.6)</t>
  </si>
  <si>
    <t>Decreased startle reflex</t>
  </si>
  <si>
    <t>MP:0001489</t>
  </si>
  <si>
    <t>CELF4 (2.4)</t>
  </si>
  <si>
    <t>NFIB (2.4)</t>
  </si>
  <si>
    <t>C1QTNF4 (2.5)</t>
  </si>
  <si>
    <t>ACTR1B (2.5)</t>
  </si>
  <si>
    <t>DDB2 (2.5)</t>
  </si>
  <si>
    <t>NRXN1 (2.6)</t>
  </si>
  <si>
    <t>B3GALTL (2.6)</t>
  </si>
  <si>
    <t>ENSG00000256654 (2.7)</t>
  </si>
  <si>
    <t>ENSG00000227579 (2.7)</t>
  </si>
  <si>
    <t>DSTYK (2.8)</t>
  </si>
  <si>
    <t>GJA1 (3.0)</t>
  </si>
  <si>
    <t>NFAT5 (3.1)</t>
  </si>
  <si>
    <t>TFAP2D (3.1)</t>
  </si>
  <si>
    <t>LEP (3.1)</t>
  </si>
  <si>
    <t>Hunched posture</t>
  </si>
  <si>
    <t>MP:0001505</t>
  </si>
  <si>
    <t>RUSC1 (3.3)</t>
  </si>
  <si>
    <t>CHL1-AS2 (3.8)</t>
  </si>
  <si>
    <t>ENSG00000254102 (3.8)</t>
  </si>
  <si>
    <t>BRSK2 (3.8)</t>
  </si>
  <si>
    <t>BCL11A (4.0)</t>
  </si>
  <si>
    <t>FOXG1 (4.2)</t>
  </si>
  <si>
    <t>BHLHE22 (4.6)</t>
  </si>
  <si>
    <t>MPPED1 (4.7)</t>
  </si>
  <si>
    <t>DPYSL5 (4.7)</t>
  </si>
  <si>
    <t>POU3F2 (6.2)</t>
  </si>
  <si>
    <t>Abnormal hippocampal mossy fiber morphology</t>
  </si>
  <si>
    <t>MP:0002761</t>
  </si>
  <si>
    <t>GABRB1 (3.5)</t>
  </si>
  <si>
    <t>HCN1 (3.8)</t>
  </si>
  <si>
    <t>NTRK2 (4.1)</t>
  </si>
  <si>
    <t>GABRA2 (4.2)</t>
  </si>
  <si>
    <t>SYN2 (4.2)</t>
  </si>
  <si>
    <t>GRIN2A (4.7)</t>
  </si>
  <si>
    <t>Hyperactivity</t>
  </si>
  <si>
    <t>MP:0001399</t>
  </si>
  <si>
    <t>EIF2S1 (2.2)</t>
  </si>
  <si>
    <t>FAM131A (2.2)</t>
  </si>
  <si>
    <t>UBXN2A (2.2)</t>
  </si>
  <si>
    <t>NLGN1 (2.2)</t>
  </si>
  <si>
    <t>ZSWIM7 (2.3)</t>
  </si>
  <si>
    <t>PPP4C (2.4)</t>
  </si>
  <si>
    <t>MED19 (2.4)</t>
  </si>
  <si>
    <t>YWHAE (2.5)</t>
  </si>
  <si>
    <t>GRIK4 (2.5)</t>
  </si>
  <si>
    <t>KLHDC3 (2.5)</t>
  </si>
  <si>
    <t>BTF3L4 (2.5)</t>
  </si>
  <si>
    <t>RRAS (2.6)</t>
  </si>
  <si>
    <t>PCBP2 (2.6)</t>
  </si>
  <si>
    <t>CHRNE (2.7)</t>
  </si>
  <si>
    <t>OBFC2B (2.7)</t>
  </si>
  <si>
    <t>LRRC41 (3.2)</t>
  </si>
  <si>
    <t>ANXA2 (3.6)</t>
  </si>
  <si>
    <t>COPS6 protein network</t>
  </si>
  <si>
    <t>ENSG00000168090</t>
  </si>
  <si>
    <t>GHITM (2.5)</t>
  </si>
  <si>
    <t>MTPN (2.5)</t>
  </si>
  <si>
    <t>MTCH2 (2.7)</t>
  </si>
  <si>
    <t>CTNNA1 (2.8)</t>
  </si>
  <si>
    <t>MSH6 (2.8)</t>
  </si>
  <si>
    <t>SDHD (3.0)</t>
  </si>
  <si>
    <t>SUOX (3.0)</t>
  </si>
  <si>
    <t>ANAPC4 (3.1)</t>
  </si>
  <si>
    <t>HSPA9 (3.2)</t>
  </si>
  <si>
    <t>XRCC6 (3.3)</t>
  </si>
  <si>
    <t>CPSF6 (3.4)</t>
  </si>
  <si>
    <t>AASS (3.5)</t>
  </si>
  <si>
    <t>SRPK2 (3.6)</t>
  </si>
  <si>
    <t>ETFA (3.6)</t>
  </si>
  <si>
    <t>TSFM (3.7)</t>
  </si>
  <si>
    <t>POLR2B (3.7)</t>
  </si>
  <si>
    <t>ACACA (4.1)</t>
  </si>
  <si>
    <t>CACYBP (4.4)</t>
  </si>
  <si>
    <t>ERI1 protein network</t>
  </si>
  <si>
    <t>ENSG00000104626</t>
  </si>
  <si>
    <t>GRIK4 (3.7)</t>
  </si>
  <si>
    <t>ARPP21 (3.7)</t>
  </si>
  <si>
    <t>C9orf4 (4.2)</t>
  </si>
  <si>
    <t>MAPK8IP1 (4.2)</t>
  </si>
  <si>
    <t>GNAO1 (4.3)</t>
  </si>
  <si>
    <t>AGAP2 (5.1)</t>
  </si>
  <si>
    <t>BRSK2 (5.8)</t>
  </si>
  <si>
    <t>Abnormal spatial learning</t>
  </si>
  <si>
    <t>MP:0001463</t>
  </si>
  <si>
    <t>FAM167A (2.9)</t>
  </si>
  <si>
    <t>EPHB1 (2.9)</t>
  </si>
  <si>
    <t>FOXG1 (3.0)</t>
  </si>
  <si>
    <t>NTNG2 (3.2)</t>
  </si>
  <si>
    <t>LRRC4 (3.3)</t>
  </si>
  <si>
    <t>TFAP2D (3.3)</t>
  </si>
  <si>
    <t>KIRREL3 (3.5)</t>
  </si>
  <si>
    <t>SOX2 (3.8)</t>
  </si>
  <si>
    <t>DPYSL5 (4.2)</t>
  </si>
  <si>
    <t>POU3F2 (4.4)</t>
  </si>
  <si>
    <t>Regulation of nervous system development</t>
  </si>
  <si>
    <t>GO:0051960</t>
  </si>
  <si>
    <t>TUFT1 (3.1)</t>
  </si>
  <si>
    <t>GABRG3 (3.2)</t>
  </si>
  <si>
    <t>ANKS1B (3.4)</t>
  </si>
  <si>
    <t>TRHDE (3.5)</t>
  </si>
  <si>
    <t>CA10 (4.2)</t>
  </si>
  <si>
    <t>LRRC4C (4.8)</t>
  </si>
  <si>
    <t>SNTG1 (4.8)</t>
  </si>
  <si>
    <t>LRP1B (5.3)</t>
  </si>
  <si>
    <t>PICK1 protein network</t>
  </si>
  <si>
    <t>ENSG00000100151</t>
  </si>
  <si>
    <t>GRIA1 (2.8)</t>
  </si>
  <si>
    <t>ENSG00000236263 (2.9)</t>
  </si>
  <si>
    <t>NLGN1 (3.1)</t>
  </si>
  <si>
    <t>CNTN4 (3.1)</t>
  </si>
  <si>
    <t>FOXP2 (3.4)</t>
  </si>
  <si>
    <t>GRM8 (3.5)</t>
  </si>
  <si>
    <t>SLC12A5 (3.5)</t>
  </si>
  <si>
    <t>TFAP2D (3.7)</t>
  </si>
  <si>
    <t>ANKS1B (3.7)</t>
  </si>
  <si>
    <t>CADPS2 (3.8)</t>
  </si>
  <si>
    <t>Abnormal locomotor activation</t>
  </si>
  <si>
    <t>MP:0003313</t>
  </si>
  <si>
    <t>PLCH2 (2.8)</t>
  </si>
  <si>
    <t>ACVR2A (2.8)</t>
  </si>
  <si>
    <t>RUNX1T1 (2.9)</t>
  </si>
  <si>
    <t>PCDH17 (3.0)</t>
  </si>
  <si>
    <t>LPHN2 (3.1)</t>
  </si>
  <si>
    <t>CLCN2 (3.1)</t>
  </si>
  <si>
    <t>FLRT2 (4.2)</t>
  </si>
  <si>
    <t>SEMA3F (4.4)</t>
  </si>
  <si>
    <t>Axon guidance (KEGG)</t>
  </si>
  <si>
    <t>KEGG_AXON_GUIDANCE</t>
  </si>
  <si>
    <t>LRP4 (2.8)</t>
  </si>
  <si>
    <t>FOXO6 (2.8)</t>
  </si>
  <si>
    <t>CYP27C1 (3.3)</t>
  </si>
  <si>
    <t>SALL3 (3.8)</t>
  </si>
  <si>
    <t>Regulation of cell development</t>
  </si>
  <si>
    <t>GO:0060284</t>
  </si>
  <si>
    <t>XRCC3 (3.0)</t>
  </si>
  <si>
    <t>TMPO (3.0)</t>
  </si>
  <si>
    <t>FBXO11 (3.0)</t>
  </si>
  <si>
    <t>ZNF292 (3.1)</t>
  </si>
  <si>
    <t>ZFHX3 (3.2)</t>
  </si>
  <si>
    <t>EBF1 (3.2)</t>
  </si>
  <si>
    <t>CPSF6 (3.2)</t>
  </si>
  <si>
    <t>REST (3.4)</t>
  </si>
  <si>
    <t>ZIC2 (3.8)</t>
  </si>
  <si>
    <t>LHX9 (3.9)</t>
  </si>
  <si>
    <t>ZNF362 (4.0)</t>
  </si>
  <si>
    <t>MLL5 (4.4)</t>
  </si>
  <si>
    <t>Chromatin binding</t>
  </si>
  <si>
    <t>GO:0003682</t>
  </si>
  <si>
    <t>ANXA2P3 (3.0)</t>
  </si>
  <si>
    <t>HS6ST3 (3.2)</t>
  </si>
  <si>
    <t>NTRK3 (3.4)</t>
  </si>
  <si>
    <t>BAIAP2 (3.5)</t>
  </si>
  <si>
    <t>AGAP2 (4.8)</t>
  </si>
  <si>
    <t>RPS6KA3 protein network</t>
  </si>
  <si>
    <t>ENSG00000177189</t>
  </si>
  <si>
    <t>PA2G4 (2.6)</t>
  </si>
  <si>
    <t>HNRNPD (2.6)</t>
  </si>
  <si>
    <t>ZNF800 (2.6)</t>
  </si>
  <si>
    <t>ZBTB37 (2.7)</t>
  </si>
  <si>
    <t>RNF34 (2.8)</t>
  </si>
  <si>
    <t>ZC3H7B (2.8)</t>
  </si>
  <si>
    <t>FBXO11 (2.8)</t>
  </si>
  <si>
    <t>MED19 (2.9)</t>
  </si>
  <si>
    <t>STK24 (3.2)</t>
  </si>
  <si>
    <t>ZFP91 (3.7)</t>
  </si>
  <si>
    <t>CUL3 (3.9)</t>
  </si>
  <si>
    <t>PCBP2 (4.7)</t>
  </si>
  <si>
    <t>SMARCC2 (5.0)</t>
  </si>
  <si>
    <t>WBP11 protein network</t>
  </si>
  <si>
    <t>ENSG00000084463</t>
  </si>
  <si>
    <t>CNTN2 (3.3)</t>
  </si>
  <si>
    <t>CYP27C1 (3.4)</t>
  </si>
  <si>
    <t>LRRC4 (3.7)</t>
  </si>
  <si>
    <t>BHLHE22 (3.8)</t>
  </si>
  <si>
    <t>DPYSL5 (4.3)</t>
  </si>
  <si>
    <t>C14orf23 (4.4)</t>
  </si>
  <si>
    <t>SOX2-OT (5.0)</t>
  </si>
  <si>
    <t>Regulation of neuron differentiation</t>
  </si>
  <si>
    <t>GO:0045664</t>
  </si>
  <si>
    <t>BEND5 (3.3)</t>
  </si>
  <si>
    <t>NTNG2 (3.3)</t>
  </si>
  <si>
    <t>ENSG00000241328 (3.3)</t>
  </si>
  <si>
    <t>BCL11A (3.5)</t>
  </si>
  <si>
    <t>MAGI2 (3.6)</t>
  </si>
  <si>
    <t>LINC00238 (3.7)</t>
  </si>
  <si>
    <t>RUNX1T1 (4.1)</t>
  </si>
  <si>
    <t>EPHA5 (4.8)</t>
  </si>
  <si>
    <t>NEUROD6 (6.4)</t>
  </si>
  <si>
    <t>Neuron recognition</t>
  </si>
  <si>
    <t>GO:0008038</t>
  </si>
  <si>
    <t>TUFT1 (2.6)</t>
  </si>
  <si>
    <t>ASTN2 (2.6)</t>
  </si>
  <si>
    <t>ENSG00000256654 (2.6)</t>
  </si>
  <si>
    <t>SRPK2 (2.6)</t>
  </si>
  <si>
    <t>LHFPL5 (2.6)</t>
  </si>
  <si>
    <t>GKAP1 (2.6)</t>
  </si>
  <si>
    <t>MCM9 (2.7)</t>
  </si>
  <si>
    <t>PPP3R1 (2.7)</t>
  </si>
  <si>
    <t>SYNE2 (2.9)</t>
  </si>
  <si>
    <t>DNAJB1 (2.9)</t>
  </si>
  <si>
    <t>ARHGEF25 (3.0)</t>
  </si>
  <si>
    <t>YWHAH protein network</t>
  </si>
  <si>
    <t>ENSG00000128245</t>
  </si>
  <si>
    <t>ENSG00000250968 (3.7)</t>
  </si>
  <si>
    <t>CSMD1 (3.9)</t>
  </si>
  <si>
    <t>ENSG00000253510 (4.3)</t>
  </si>
  <si>
    <t>NRXN3 (4.4)</t>
  </si>
  <si>
    <t>GRM3 (4.5)</t>
  </si>
  <si>
    <t>CDH7 (4.6)</t>
  </si>
  <si>
    <t>GABRA4 (4.7)</t>
  </si>
  <si>
    <t>HCN1 (4.9)</t>
  </si>
  <si>
    <t>GABRB1 (5.2)</t>
  </si>
  <si>
    <t>GABRA2 (5.4)</t>
  </si>
  <si>
    <r>
      <t>GABA</t>
    </r>
    <r>
      <rPr>
        <vertAlign val="subscript"/>
        <sz val="10"/>
        <color theme="1"/>
        <rFont val="Times New Roman"/>
        <family val="1"/>
      </rPr>
      <t>A</t>
    </r>
    <r>
      <rPr>
        <sz val="10"/>
        <color theme="1"/>
        <rFont val="Times New Roman"/>
        <family val="1"/>
      </rPr>
      <t xml:space="preserve"> receptor activation</t>
    </r>
  </si>
  <si>
    <t>Gamma-aminobutyric acid signaling pathway</t>
  </si>
  <si>
    <t>GO:0007214</t>
  </si>
  <si>
    <t>WSCD2 (2.8)</t>
  </si>
  <si>
    <t>INPP5A (2.9)</t>
  </si>
  <si>
    <t>CELF1 (3.1)</t>
  </si>
  <si>
    <t>ENSG00000205106 (3.1)</t>
  </si>
  <si>
    <t>ENSG00000204460 (3.3)</t>
  </si>
  <si>
    <t>FOXP1 (3.4)</t>
  </si>
  <si>
    <t>NTRK2 (3.6)</t>
  </si>
  <si>
    <t>CACNA1C protein complex</t>
  </si>
  <si>
    <t>KEGG_LONG_TERM_POTENTIATION</t>
  </si>
  <si>
    <t>DBIL5P2 (2.9)</t>
  </si>
  <si>
    <t>TMEM22 (3.2)</t>
  </si>
  <si>
    <t>POU6F2 (3.2)</t>
  </si>
  <si>
    <t>PARD3B (3.4)</t>
  </si>
  <si>
    <t>NFIA (3.5)</t>
  </si>
  <si>
    <t>CRB1 (3.6)</t>
  </si>
  <si>
    <t>BEGAIN (3.7)</t>
  </si>
  <si>
    <t>ENSG00000255496 (3.9)</t>
  </si>
  <si>
    <t>ZIC2 (4.5)</t>
  </si>
  <si>
    <t>BHLHE22 (5.3)</t>
  </si>
  <si>
    <t>Ectopic purkinje cell</t>
  </si>
  <si>
    <t>Abnormal cerebellum external granule cell layer morphology</t>
  </si>
  <si>
    <t>MP:0000872</t>
  </si>
  <si>
    <t>NLGN1 (3.0)</t>
  </si>
  <si>
    <t>FIGN (3.0)</t>
  </si>
  <si>
    <t>ENSG00000236700 (3.2)</t>
  </si>
  <si>
    <t>NFIB (3.2)</t>
  </si>
  <si>
    <t>ENSG00000227579 (3.5)</t>
  </si>
  <si>
    <t>KLHL29 (3.8)</t>
  </si>
  <si>
    <t>DSCAM (3.9)</t>
  </si>
  <si>
    <t>LPHN2 (4.4)</t>
  </si>
  <si>
    <t>EBF1 (4.4)</t>
  </si>
  <si>
    <t>Telencephalon development</t>
  </si>
  <si>
    <t>Abnormal neurite morphology</t>
  </si>
  <si>
    <t>MP:0008415</t>
  </si>
  <si>
    <t>C1orf190 (2.8)</t>
  </si>
  <si>
    <t>NFASC (2.8)</t>
  </si>
  <si>
    <t>SALL3 (2.9)</t>
  </si>
  <si>
    <t>GPR85 (3.0)</t>
  </si>
  <si>
    <t>ENSG00000248391 (3.1)</t>
  </si>
  <si>
    <t>WDPCP (3.4)</t>
  </si>
  <si>
    <t>C14orf64 (3.8)</t>
  </si>
  <si>
    <t>C14orf23 (4.2)</t>
  </si>
  <si>
    <t>KIRREL3 (4.4)</t>
  </si>
  <si>
    <t>Regulation of neuron projection development</t>
  </si>
  <si>
    <t>Positive regulation of neurogenesis</t>
  </si>
  <si>
    <t>GO:0050769</t>
  </si>
  <si>
    <t>ENSG00000231175 (2.6)</t>
  </si>
  <si>
    <t>FOXG1 (2.7)</t>
  </si>
  <si>
    <t>SPRYD5 (2.7)</t>
  </si>
  <si>
    <t>ENSG00000233008 (3.0)</t>
  </si>
  <si>
    <t>DENND1A (3.0)</t>
  </si>
  <si>
    <t>ENSG00000236502 (3.2)</t>
  </si>
  <si>
    <t>MCM9 (3.2)</t>
  </si>
  <si>
    <t>BIRC6 (3.2)</t>
  </si>
  <si>
    <t>ERBB3 (3.3)</t>
  </si>
  <si>
    <t>GLI3 (3.7)</t>
  </si>
  <si>
    <t>ENSG00000258616 (3.8)</t>
  </si>
  <si>
    <t>TFAP2B (3.9)</t>
  </si>
  <si>
    <t>LHX9 (4.2)</t>
  </si>
  <si>
    <t>CITED2 protein network</t>
  </si>
  <si>
    <t>ENSG00000164442</t>
  </si>
  <si>
    <t>ZNF821 (2.6)</t>
  </si>
  <si>
    <t>PTMAP3 (2.6)</t>
  </si>
  <si>
    <t>CXXC5 (2.6)</t>
  </si>
  <si>
    <t>CUL3 (2.7)</t>
  </si>
  <si>
    <t>KLHDC3 (2.8)</t>
  </si>
  <si>
    <t>PPP1R13B (2.9)</t>
  </si>
  <si>
    <t>ZNF362 (3.2)</t>
  </si>
  <si>
    <t>EIF4G3 (3.3)</t>
  </si>
  <si>
    <t>SCAF1 (3.3)</t>
  </si>
  <si>
    <t>ZC3H14 (3.8)</t>
  </si>
  <si>
    <t>PPP2R5E (4.1)</t>
  </si>
  <si>
    <t>SMARCC2 (4.8)</t>
  </si>
  <si>
    <t>Transcription cofactor activity</t>
  </si>
  <si>
    <t>MTA2 protein network</t>
  </si>
  <si>
    <t>ENSG00000149480</t>
  </si>
  <si>
    <t>MED19 (2.8)</t>
  </si>
  <si>
    <t>RARB (2.8)</t>
  </si>
  <si>
    <t>MEX3C (2.8)</t>
  </si>
  <si>
    <t>SCMH1 (2.9)</t>
  </si>
  <si>
    <t>TET2 (3.1)</t>
  </si>
  <si>
    <t>PKN2 (3.4)</t>
  </si>
  <si>
    <t>HMGA2 (3.5)</t>
  </si>
  <si>
    <t>SKI (3.7)</t>
  </si>
  <si>
    <t>ZFHX3 (3.9)</t>
  </si>
  <si>
    <t>FBXO11 (4.0)</t>
  </si>
  <si>
    <t>BPTF (4.0)</t>
  </si>
  <si>
    <t>WNK1 (4.1)</t>
  </si>
  <si>
    <t>THRA protein network</t>
  </si>
  <si>
    <t>ENSG00000126351</t>
  </si>
  <si>
    <t>ENSG00000248529 (2.9)</t>
  </si>
  <si>
    <t>DGKI (3.2)</t>
  </si>
  <si>
    <t>ANKS1B (4.1)</t>
  </si>
  <si>
    <t>AGAP2 (4.5)</t>
  </si>
  <si>
    <t>HS6ST3 (4.7)</t>
  </si>
  <si>
    <t>GRIN2B (6.3)</t>
  </si>
  <si>
    <t>Neuron spine</t>
  </si>
  <si>
    <t>PDSS2 protein network</t>
  </si>
  <si>
    <t>ENSG00000164494</t>
  </si>
  <si>
    <t>ENSG00000233246 (3.3)</t>
  </si>
  <si>
    <t>KCTD13 (3.3)</t>
  </si>
  <si>
    <t>GABRG3 (3.4)</t>
  </si>
  <si>
    <t>SALL3 (3.4)</t>
  </si>
  <si>
    <t>DPYSL5 (3.8)</t>
  </si>
  <si>
    <t>SOX2-OT (3.8)</t>
  </si>
  <si>
    <t>LHX9 (4.1)</t>
  </si>
  <si>
    <t>NEUROD6 (5.2)</t>
  </si>
  <si>
    <t>MPPED1 (5.5)</t>
  </si>
  <si>
    <t>FOXG1 (5.8)</t>
  </si>
  <si>
    <t>Pallium development</t>
  </si>
  <si>
    <t>GO:0021543</t>
  </si>
  <si>
    <t>ZC3H4 (2.7)</t>
  </si>
  <si>
    <t>EP300 (2.9)</t>
  </si>
  <si>
    <t>DTX3 (3.0)</t>
  </si>
  <si>
    <t>HIVEP1 (3.0)</t>
  </si>
  <si>
    <t>ASH1L (3.3)</t>
  </si>
  <si>
    <t>FNBP4 (3.6)</t>
  </si>
  <si>
    <t>DENND1A (3.7)</t>
  </si>
  <si>
    <t>CLK2 (3.9)</t>
  </si>
  <si>
    <t>TAOK2 (4.1)</t>
  </si>
  <si>
    <t>YY1AP1 (4.3)</t>
  </si>
  <si>
    <t>SMARCC2 (4.4)</t>
  </si>
  <si>
    <t>SREBF2 (4.6)</t>
  </si>
  <si>
    <t>SCAF1 (5.2)</t>
  </si>
  <si>
    <t>ATXN1 protein network</t>
  </si>
  <si>
    <t>ENSG00000124788</t>
  </si>
  <si>
    <t>ENSG00000253230 (4.2)</t>
  </si>
  <si>
    <t>GAD1 (4.3)</t>
  </si>
  <si>
    <t>NLGN1 (4.7)</t>
  </si>
  <si>
    <t>DSCAM (4.9)</t>
  </si>
  <si>
    <t>C9orf4 (5.0)</t>
  </si>
  <si>
    <t>GRIA1 (5.1)</t>
  </si>
  <si>
    <t>GRIN2B (5.1)</t>
  </si>
  <si>
    <t>OMG (5.5)</t>
  </si>
  <si>
    <t>NRXN1 (5.7)</t>
  </si>
  <si>
    <t>LRRC4C (6.1)</t>
  </si>
  <si>
    <t>CADM2 (6.3)</t>
  </si>
  <si>
    <t>LUZP2 (6.3)</t>
  </si>
  <si>
    <t>SNTG1 (6.5)</t>
  </si>
  <si>
    <t>CA10 (7.3)</t>
  </si>
  <si>
    <t>SORCS3 (8.5)</t>
  </si>
  <si>
    <t>GO:0008066</t>
  </si>
  <si>
    <t>DEK (2.9)</t>
  </si>
  <si>
    <t>YWHAE (2.9)</t>
  </si>
  <si>
    <t>CELF1 (3.0)</t>
  </si>
  <si>
    <t>PTMAP3 (3.4)</t>
  </si>
  <si>
    <t>CPSF6 (4.6)</t>
  </si>
  <si>
    <t>FUS protein network</t>
  </si>
  <si>
    <t>ENSG00000089280</t>
  </si>
  <si>
    <t>OBFC2B (2.9)</t>
  </si>
  <si>
    <t>ZNF618 (2.9)</t>
  </si>
  <si>
    <t>BCL11A (3.1)</t>
  </si>
  <si>
    <t>ZC3H7B (3.2)</t>
  </si>
  <si>
    <t>SCAF1 (3.6)</t>
  </si>
  <si>
    <t>PRR12 (3.7)</t>
  </si>
  <si>
    <t>CUX1 (4.0)</t>
  </si>
  <si>
    <t>PHF2 (4.2)</t>
  </si>
  <si>
    <t>SWI/SNF-type complex</t>
  </si>
  <si>
    <t>GO:0070603</t>
  </si>
  <si>
    <t>SLC44A2 (2.4)</t>
  </si>
  <si>
    <t>ENSG00000236502 (2.4)</t>
  </si>
  <si>
    <t>DSCAM (2.4)</t>
  </si>
  <si>
    <t>HIVEP3 (2.5)</t>
  </si>
  <si>
    <t>NCOR1 (2.5)</t>
  </si>
  <si>
    <t>FBXO11 (2.5)</t>
  </si>
  <si>
    <t>ATP8A1 (2.5)</t>
  </si>
  <si>
    <t>LRP1B (2.5)</t>
  </si>
  <si>
    <t>CTDSP2 (2.5)</t>
  </si>
  <si>
    <t>PCDH15 (2.6)</t>
  </si>
  <si>
    <t>PRR12 (2.6)</t>
  </si>
  <si>
    <t>EPHB1 (2.6)</t>
  </si>
  <si>
    <t>APAF1 (2.7)</t>
  </si>
  <si>
    <t>ENSG00000259439 (2.9)</t>
  </si>
  <si>
    <t>KIF17 (3.0)</t>
  </si>
  <si>
    <t>SORBS3 (3.2)</t>
  </si>
  <si>
    <t>Developmental biology</t>
  </si>
  <si>
    <t>NCK1 protein network</t>
  </si>
  <si>
    <t>ENSG00000158092</t>
  </si>
  <si>
    <t>AARS (3.0)</t>
  </si>
  <si>
    <t>NRXN3 (3.1)</t>
  </si>
  <si>
    <t>ANO4 (3.2)</t>
  </si>
  <si>
    <t>LUZP2 (3.2)</t>
  </si>
  <si>
    <t>ENSG00000236263 (3.4)</t>
  </si>
  <si>
    <t>RUNX1T1 (3.5)</t>
  </si>
  <si>
    <t>ETV1 (3.5)</t>
  </si>
  <si>
    <t>PLCB4 (3.6)</t>
  </si>
  <si>
    <t>AVIL (3.7)</t>
  </si>
  <si>
    <t>SLC26A10 (3.7)</t>
  </si>
  <si>
    <t>BDNF-AS1 (4.5)</t>
  </si>
  <si>
    <t>MMP24 (4.6)</t>
  </si>
  <si>
    <t>ENSG00000255496 (4.7)</t>
  </si>
  <si>
    <t>DLG4 protein complex</t>
  </si>
  <si>
    <t>Impaired limb coordination</t>
  </si>
  <si>
    <t>MP:0001524</t>
  </si>
  <si>
    <t>ENSG00000259439 (2.6)</t>
  </si>
  <si>
    <t>SP5 (2.6)</t>
  </si>
  <si>
    <t>ACVR2A (2.6)</t>
  </si>
  <si>
    <t>GLI3 (2.6)</t>
  </si>
  <si>
    <t>GRIN2A (2.7)</t>
  </si>
  <si>
    <t>POU3F2 (2.7)</t>
  </si>
  <si>
    <t>ENSG00000241328 (2.7)</t>
  </si>
  <si>
    <t>FBXL5 (2.7)</t>
  </si>
  <si>
    <t>NRG3 (2.8)</t>
  </si>
  <si>
    <t>BEGAIN (2.9)</t>
  </si>
  <si>
    <t>ASTN2 (2.9)</t>
  </si>
  <si>
    <t>ZIC2 (3.4)</t>
  </si>
  <si>
    <t>LPHN2 (3.4)</t>
  </si>
  <si>
    <t>Ectopic Purkinje cell</t>
  </si>
  <si>
    <t>MP:0000885</t>
  </si>
  <si>
    <t>GSK3B (3.0)</t>
  </si>
  <si>
    <t>TSHZ3 (3.0)</t>
  </si>
  <si>
    <t>FOXN3 (3.1)</t>
  </si>
  <si>
    <t>SMAD7 (3.1)</t>
  </si>
  <si>
    <t>MEX3C (3.2)</t>
  </si>
  <si>
    <t>EP300 (3.3)</t>
  </si>
  <si>
    <t>VPS37B (3.3)</t>
  </si>
  <si>
    <t>EGR1 (3.5)</t>
  </si>
  <si>
    <t>YY1AP1 (3.6)</t>
  </si>
  <si>
    <t>Transcription factor binding transcription factor activity</t>
  </si>
  <si>
    <t>GO:0000989</t>
  </si>
  <si>
    <t>HCN1 (3.5)</t>
  </si>
  <si>
    <t>RASGRF2 (3.5)</t>
  </si>
  <si>
    <t>TRHDE (3.6)</t>
  </si>
  <si>
    <t>PCDH7 (3.6)</t>
  </si>
  <si>
    <t>ST18 (3.7)</t>
  </si>
  <si>
    <t>SEPT3 (3.9)</t>
  </si>
  <si>
    <t>CRB1 (3.9)</t>
  </si>
  <si>
    <t>ABCG4 (4.1)</t>
  </si>
  <si>
    <t>NRG3 (4.1)</t>
  </si>
  <si>
    <t>ENSG00000253230 (5.1)</t>
  </si>
  <si>
    <t>NRXN1 (5.1)</t>
  </si>
  <si>
    <t>Abnormal synaptic transmission</t>
  </si>
  <si>
    <t>MP:0003635</t>
  </si>
  <si>
    <t>ENSG00000236502 (3.3)</t>
  </si>
  <si>
    <t>CERS1 (3.4)</t>
  </si>
  <si>
    <t>KLHL29 (3.5)</t>
  </si>
  <si>
    <t>FOXG1 (3.6)</t>
  </si>
  <si>
    <t>ZIC2 (4.1)</t>
  </si>
  <si>
    <t>TFAP2D (4.2)</t>
  </si>
  <si>
    <t>ENSG00000259439 (4.6)</t>
  </si>
  <si>
    <t>Brain development</t>
  </si>
  <si>
    <t>GO:0007420</t>
  </si>
  <si>
    <t>SMAD7 (3.0)</t>
  </si>
  <si>
    <t>GSK3B (3.1)</t>
  </si>
  <si>
    <t>VPS37B (3.2)</t>
  </si>
  <si>
    <t>MEX3C (3.4)</t>
  </si>
  <si>
    <t>MED19 (3.5)</t>
  </si>
  <si>
    <t>TOB2 (3.6)</t>
  </si>
  <si>
    <t>MLL5 (3.9)</t>
  </si>
  <si>
    <t>SMARCC2 (4.3)</t>
  </si>
  <si>
    <t>GO:0003712</t>
  </si>
  <si>
    <t>SP8 (3.3)</t>
  </si>
  <si>
    <t>ENSG00000242622 (3.3)</t>
  </si>
  <si>
    <t>TFAP2D (3.4)</t>
  </si>
  <si>
    <t>FOXG1 (3.5)</t>
  </si>
  <si>
    <t>NTNG2 (3.5)</t>
  </si>
  <si>
    <t>CYP27C1 (3.6)</t>
  </si>
  <si>
    <t>C14orf23 (3.8)</t>
  </si>
  <si>
    <t>SOX2 (4.0)</t>
  </si>
  <si>
    <t>POU3F2 (4.7)</t>
  </si>
  <si>
    <t>Regulation of neurogenesis</t>
  </si>
  <si>
    <t>GO:0050767</t>
  </si>
  <si>
    <t>MYL6 (3.0)</t>
  </si>
  <si>
    <t>LUZP2 (3.0)</t>
  </si>
  <si>
    <t>FOXP1 (3.1)</t>
  </si>
  <si>
    <t>CADM2 (3.9)</t>
  </si>
  <si>
    <t>ANKS1B (4.5)</t>
  </si>
  <si>
    <t>Dendritic shaft</t>
  </si>
  <si>
    <t>GO:0043198</t>
  </si>
  <si>
    <t>HTR3A (2.6)</t>
  </si>
  <si>
    <t>LRP1B (2.7)</t>
  </si>
  <si>
    <t>DPYSL5 (2.7)</t>
  </si>
  <si>
    <t>RUSC1 (2.7)</t>
  </si>
  <si>
    <t>LRRC55 (2.7)</t>
  </si>
  <si>
    <t>GPR85 (2.7)</t>
  </si>
  <si>
    <t>ACTR1B (2.8)</t>
  </si>
  <si>
    <t>SNTG1 (3.0)</t>
  </si>
  <si>
    <t>CHL1 (3.3)</t>
  </si>
  <si>
    <t>SOX2-OT (3.9)</t>
  </si>
  <si>
    <t>Regulation of cell projection organization</t>
  </si>
  <si>
    <t>GO:0031344</t>
  </si>
  <si>
    <t>FAM131A (3.4)</t>
  </si>
  <si>
    <t>PLCB1 (3.4)</t>
  </si>
  <si>
    <t>GRIN2A (4.6)</t>
  </si>
  <si>
    <t>GRIN2B (5.5)</t>
  </si>
  <si>
    <t>GRIN2B protein network</t>
  </si>
  <si>
    <t>ENSG00000150086</t>
  </si>
  <si>
    <t>GABRG3 (4.0)</t>
  </si>
  <si>
    <t>CNTN4 (4.0)</t>
  </si>
  <si>
    <t>IQSEC3 (4.1)</t>
  </si>
  <si>
    <t>ABCG4 (4.2)</t>
  </si>
  <si>
    <t>CADM2 (4.2)</t>
  </si>
  <si>
    <t>HCN1 (4.6)</t>
  </si>
  <si>
    <t>SYN2 (4.9)</t>
  </si>
  <si>
    <t>SLC12A5 (5.2)</t>
  </si>
  <si>
    <t>REACTOME_NEURONAL_SYSTEM</t>
  </si>
  <si>
    <t>ZFYVE9 (2.5)</t>
  </si>
  <si>
    <t>TEF (2.7)</t>
  </si>
  <si>
    <t>ATP8A1 (2.7)</t>
  </si>
  <si>
    <t>CHL1 (2.8)</t>
  </si>
  <si>
    <t>HS6ST3 (2.8)</t>
  </si>
  <si>
    <t>ASPHD1 (3.0)</t>
  </si>
  <si>
    <t>ZBTB20 (3.1)</t>
  </si>
  <si>
    <t>CELF3 (4.0)</t>
  </si>
  <si>
    <t>ATP2B4 protein network</t>
  </si>
  <si>
    <t>ENSG00000058668</t>
  </si>
  <si>
    <t>GABRA4 (2.5)</t>
  </si>
  <si>
    <t>CDK19 (2.6)</t>
  </si>
  <si>
    <t>HIP1R (2.8)</t>
  </si>
  <si>
    <t>ENSG00000205873 (2.9)</t>
  </si>
  <si>
    <t>DGKI (3.0)</t>
  </si>
  <si>
    <t>NTRK2 (4.3)</t>
  </si>
  <si>
    <t>GRASP protein network</t>
  </si>
  <si>
    <t>ENSG00000161835</t>
  </si>
  <si>
    <t>FOXP2 (3.2)</t>
  </si>
  <si>
    <t>SORCS2 (3.2)</t>
  </si>
  <si>
    <t>PTPRZ1 (3.2)</t>
  </si>
  <si>
    <t>CHL1-AS2 (3.5)</t>
  </si>
  <si>
    <t>BHLHE22 (5.4)</t>
  </si>
  <si>
    <t>Axonogenesis</t>
  </si>
  <si>
    <t>GO:0007409</t>
  </si>
  <si>
    <t>ACVR2A (2.7)</t>
  </si>
  <si>
    <t>PPP2R3A (2.7)</t>
  </si>
  <si>
    <t>PLEKHA5 (2.7)</t>
  </si>
  <si>
    <t>ZNF618 (2.8)</t>
  </si>
  <si>
    <t>KIF17 (2.9)</t>
  </si>
  <si>
    <t>DAAM1 (2.9)</t>
  </si>
  <si>
    <t>PPP3R1 (2.9)</t>
  </si>
  <si>
    <t>DVL3 (3.0)</t>
  </si>
  <si>
    <t>LRRC4 (3.2)</t>
  </si>
  <si>
    <t>FIGN (3.2)</t>
  </si>
  <si>
    <t>EPHB1 (3.3)</t>
  </si>
  <si>
    <t>MAP2 (4.2)</t>
  </si>
  <si>
    <t>NAV3 (4.3)</t>
  </si>
  <si>
    <t>Signaling by ROBO receptor</t>
  </si>
  <si>
    <t>REACTOME_SIGNALING_BY_ROBO_RECEPTOR</t>
  </si>
  <si>
    <t>RBFOX1 (3.9)</t>
  </si>
  <si>
    <t>RYR2 (4.1)</t>
  </si>
  <si>
    <t>BAIAP2 (4.2)</t>
  </si>
  <si>
    <t>LRRC4C (4.3)</t>
  </si>
  <si>
    <t>DGKI (4.5)</t>
  </si>
  <si>
    <t>GRID1 (4.6)</t>
  </si>
  <si>
    <t>SNTG1 (4.6)</t>
  </si>
  <si>
    <t>GABRB1 (4.7)</t>
  </si>
  <si>
    <t>SORCS3 (4.8)</t>
  </si>
  <si>
    <t>ARPP21 (5.2)</t>
  </si>
  <si>
    <t>KCNV1 (5.4)</t>
  </si>
  <si>
    <t>GO:0044309</t>
  </si>
  <si>
    <t>Dendritic spine</t>
  </si>
  <si>
    <t>GO:0043197</t>
  </si>
  <si>
    <t>MMP24 (3.5)</t>
  </si>
  <si>
    <t>CADPS2 (3.5)</t>
  </si>
  <si>
    <t>BRSK2 (4.1)</t>
  </si>
  <si>
    <t>ESRRG (4.2)</t>
  </si>
  <si>
    <t>CDH7 (4.4)</t>
  </si>
  <si>
    <t>ST18 (4.6)</t>
  </si>
  <si>
    <t>NRXN3 (5.1)</t>
  </si>
  <si>
    <t>CNTN2 (5.2)</t>
  </si>
  <si>
    <t>ZNF536 (6.0)</t>
  </si>
  <si>
    <t>Ataxia</t>
  </si>
  <si>
    <t>MP:0001393</t>
  </si>
  <si>
    <t>CACNA2D3 (2.7)</t>
  </si>
  <si>
    <t>LRP1B (2.8)</t>
  </si>
  <si>
    <t>GBA3 (2.9)</t>
  </si>
  <si>
    <t>FLRT2 (3.1)</t>
  </si>
  <si>
    <t>NLGN1 (3.2)</t>
  </si>
  <si>
    <t>SCAPER (3.6)</t>
  </si>
  <si>
    <t>LINC00459 (3.7)</t>
  </si>
  <si>
    <t>FOXP2 (4.1)</t>
  </si>
  <si>
    <t>MGAT4C (4.3)</t>
  </si>
  <si>
    <t>ENSG00000250846 (4.4)</t>
  </si>
  <si>
    <t>EFNA1 protein complex</t>
  </si>
  <si>
    <t>EFNA1 protein network</t>
  </si>
  <si>
    <t>ENSG00000169242</t>
  </si>
  <si>
    <t>TCF20 (2.2)</t>
  </si>
  <si>
    <t>ANKRD36 (2.2)</t>
  </si>
  <si>
    <t>SDCCAG8 (2.3)</t>
  </si>
  <si>
    <t>STAG1 (2.3)</t>
  </si>
  <si>
    <t>WWP2 (2.4)</t>
  </si>
  <si>
    <t>SCAI (2.5)</t>
  </si>
  <si>
    <t>DENND1A (2.7)</t>
  </si>
  <si>
    <t>PCBP2 (2.7)</t>
  </si>
  <si>
    <t>MRPL9 (2.7)</t>
  </si>
  <si>
    <t>ENSG00000239569 (2.9)</t>
  </si>
  <si>
    <t>PMS2P4 (3.2)</t>
  </si>
  <si>
    <t>SP3 (3.7)</t>
  </si>
  <si>
    <t>TBL1XR1 protein network</t>
  </si>
  <si>
    <t>ENSG00000177565</t>
  </si>
  <si>
    <t>SALL3 (3.0)</t>
  </si>
  <si>
    <t>HS6ST3 (3.4)</t>
  </si>
  <si>
    <t>ENSG00000233246 (3.4)</t>
  </si>
  <si>
    <t>TFAP2D (3.5)</t>
  </si>
  <si>
    <t>SP8 (3.5)</t>
  </si>
  <si>
    <t>C14orf23 (3.9)</t>
  </si>
  <si>
    <t>FOXG1 (4.4)</t>
  </si>
  <si>
    <t>Cerebral cortex development</t>
  </si>
  <si>
    <t>GO:0021987</t>
  </si>
  <si>
    <t>NRXN3 (4.0)</t>
  </si>
  <si>
    <t>ARPP21 (4.2)</t>
  </si>
  <si>
    <t>CNTN4 (4.7)</t>
  </si>
  <si>
    <t>KCNV1 (5.0)</t>
  </si>
  <si>
    <t>NRXN1 (5.0)</t>
  </si>
  <si>
    <t>CDH7 (5.1)</t>
  </si>
  <si>
    <t>GRIN2A (5.7)</t>
  </si>
  <si>
    <t>SYN2 (6.0)</t>
  </si>
  <si>
    <t>GABRB1 (6.3)</t>
  </si>
  <si>
    <t>GRM3 (6.7)</t>
  </si>
  <si>
    <t>GABRA2 (7.3)</t>
  </si>
  <si>
    <t>GABRA4 (7.4)</t>
  </si>
  <si>
    <r>
      <t>GABA</t>
    </r>
    <r>
      <rPr>
        <vertAlign val="subscript"/>
        <sz val="10"/>
        <color theme="1"/>
        <rFont val="Times New Roman"/>
        <family val="1"/>
      </rPr>
      <t>A</t>
    </r>
    <r>
      <rPr>
        <sz val="10"/>
        <color theme="1"/>
        <rFont val="Times New Roman"/>
        <family val="1"/>
      </rPr>
      <t xml:space="preserve"> receptor activity</t>
    </r>
  </si>
  <si>
    <t>GO:0004890</t>
  </si>
  <si>
    <t>NRXN3 (4.2)</t>
  </si>
  <si>
    <t>CNTN4 (4.5)</t>
  </si>
  <si>
    <t>CDH8 (4.9)</t>
  </si>
  <si>
    <t>KCNV1 (4.9)</t>
  </si>
  <si>
    <t>HCN1 (5.0)</t>
  </si>
  <si>
    <t>NRXN1 (5.3)</t>
  </si>
  <si>
    <t>SLC12A5 (5.8)</t>
  </si>
  <si>
    <t>GRM3 (6.5)</t>
  </si>
  <si>
    <t>GABRA2 (7.0)</t>
  </si>
  <si>
    <t>GABRA4 (7.2)</t>
  </si>
  <si>
    <t>GO:0016917</t>
  </si>
  <si>
    <t>ENSG00000231064 (3.0)</t>
  </si>
  <si>
    <t>ENSG00000250846 (3.2)</t>
  </si>
  <si>
    <t>SOX2 (3.7)</t>
  </si>
  <si>
    <t>SALL3 (3.9)</t>
  </si>
  <si>
    <t>MPPED1 (4.1)</t>
  </si>
  <si>
    <t>ENSG00000236502 (4.5)</t>
  </si>
  <si>
    <t>TFAP2D (4.9)</t>
  </si>
  <si>
    <t>ENSG00000259439 (4.9)</t>
  </si>
  <si>
    <t>LHX9 (5.0)</t>
  </si>
  <si>
    <t>BHLHE22 (5.0)</t>
  </si>
  <si>
    <t>POU3F2 (5.2)</t>
  </si>
  <si>
    <t>C14orf23 (6.1)</t>
  </si>
  <si>
    <t>Forebrain development</t>
  </si>
  <si>
    <t>GO:0030900</t>
  </si>
  <si>
    <t>BPTF (3.0)</t>
  </si>
  <si>
    <t>SMAD7 (3.3)</t>
  </si>
  <si>
    <t>MEX3C (3.3)</t>
  </si>
  <si>
    <t>TOB2 (3.7)</t>
  </si>
  <si>
    <t>Protein binding transcription factor activity</t>
  </si>
  <si>
    <t>GO:0000988</t>
  </si>
  <si>
    <t>SHANK2 (3.6)</t>
  </si>
  <si>
    <t>C1QTNF4 (3.7)</t>
  </si>
  <si>
    <t>SYN2 (3.9)</t>
  </si>
  <si>
    <t>ABCG4 (4.0)</t>
  </si>
  <si>
    <t>NRXN3 (4.1)</t>
  </si>
  <si>
    <t>CAMK2N2 (4.5)</t>
  </si>
  <si>
    <t>GRIN2B (4.9)</t>
  </si>
  <si>
    <t>BRSK2 (5.1)</t>
  </si>
  <si>
    <t>SLC12A5 (5.3)</t>
  </si>
  <si>
    <t>Abnormal excitatory postsynaptic currents</t>
  </si>
  <si>
    <t>MP:0002910</t>
  </si>
  <si>
    <t>SYN2 (3.1)</t>
  </si>
  <si>
    <t>PCDH7 (3.3)</t>
  </si>
  <si>
    <t>NAV3 (3.3)</t>
  </si>
  <si>
    <t>TEF (3.3)</t>
  </si>
  <si>
    <t>NRG3 (3.7)</t>
  </si>
  <si>
    <t>PLCB1 (4.0)</t>
  </si>
  <si>
    <t>NTRK2 (4.0)</t>
  </si>
  <si>
    <t>ENSG00000232044 (4.4)</t>
  </si>
  <si>
    <t>ANKS1B (5.2)</t>
  </si>
  <si>
    <t>DLG2 protein network</t>
  </si>
  <si>
    <t>ENSG00000150672</t>
  </si>
  <si>
    <t>RGS17 (3.2)</t>
  </si>
  <si>
    <t>HCN1 (4.0)</t>
  </si>
  <si>
    <t>Decreased exploration in new environment</t>
  </si>
  <si>
    <t>MP:0001417</t>
  </si>
  <si>
    <t>CLCN2 (2.5)</t>
  </si>
  <si>
    <t>SEMA6D (2.7)</t>
  </si>
  <si>
    <t>PLCB1 (2.7)</t>
  </si>
  <si>
    <t>CHRNE (2.8)</t>
  </si>
  <si>
    <t>TRPM3 (2.9)</t>
  </si>
  <si>
    <t>MPPED2 (3.0)</t>
  </si>
  <si>
    <t>XKR6 (3.8)</t>
  </si>
  <si>
    <t>LGR4 (4.4)</t>
  </si>
  <si>
    <t>PDZ domain binding</t>
  </si>
  <si>
    <t>GO:0030165</t>
  </si>
  <si>
    <t>IQSEC3 (3.3)</t>
  </si>
  <si>
    <t>FAM57B (3.4)</t>
  </si>
  <si>
    <t>ASTN2 (3.5)</t>
  </si>
  <si>
    <t>SEPT3 (3.6)</t>
  </si>
  <si>
    <t>MAP2 (3.7)</t>
  </si>
  <si>
    <t>ZNF536 (4.1)</t>
  </si>
  <si>
    <t>CNTN2 (4.1)</t>
  </si>
  <si>
    <t>SLC12A5 (4.3)</t>
  </si>
  <si>
    <t>BRSK2 (5.0)</t>
  </si>
  <si>
    <t>Impaired coordination</t>
  </si>
  <si>
    <t>MP:0001405</t>
  </si>
  <si>
    <t>ARHGEF25 (3.1)</t>
  </si>
  <si>
    <t>C15orf59 (3.6)</t>
  </si>
  <si>
    <t>C1QTNF4 (3.9)</t>
  </si>
  <si>
    <t>MMP24 (3.9)</t>
  </si>
  <si>
    <t>DGKI (4.0)</t>
  </si>
  <si>
    <t>ZC3H7B (4.4)</t>
  </si>
  <si>
    <t>NLGN2 protein network</t>
  </si>
  <si>
    <t>ENSG00000169992</t>
  </si>
  <si>
    <t>AGBL5 (2.7)</t>
  </si>
  <si>
    <t>ENSG00000232044 (2.7)</t>
  </si>
  <si>
    <t>FOXG1 (2.8)</t>
  </si>
  <si>
    <t>TCF20 (2.9)</t>
  </si>
  <si>
    <t>ISL1 (3.3)</t>
  </si>
  <si>
    <t>NFIB (3.3)</t>
  </si>
  <si>
    <t>SNX27 (3.4)</t>
  </si>
  <si>
    <t>ENSG00000259439 (4.5)</t>
  </si>
  <si>
    <t>ENSG00000236502 (6.0)</t>
  </si>
  <si>
    <t>EPHA7 protein network</t>
  </si>
  <si>
    <t>ENSG00000135333</t>
  </si>
  <si>
    <t>C9orf4 (4.0)</t>
  </si>
  <si>
    <t>LUZP2 (4.0)</t>
  </si>
  <si>
    <t>GRM3 (4.7)</t>
  </si>
  <si>
    <t>GRIA1 (4.7)</t>
  </si>
  <si>
    <t>GABRB1 (5.3)</t>
  </si>
  <si>
    <t>CDH7 (5.3)</t>
  </si>
  <si>
    <t>CDH8 (5.3)</t>
  </si>
  <si>
    <t>NRXN1 (5.6)</t>
  </si>
  <si>
    <t>GABRA2 (6.4)</t>
  </si>
  <si>
    <t>GABRA4 (6.6)</t>
  </si>
  <si>
    <t>Ligand-gated ion channel transport</t>
  </si>
  <si>
    <t>REACTOME_LIGAND:GATED_ION_CHANNEL_TRANSPORT</t>
  </si>
  <si>
    <t>CACNA2D3 (3.7)</t>
  </si>
  <si>
    <t>SYN2 (4.0)</t>
  </si>
  <si>
    <t>OMG (4.0)</t>
  </si>
  <si>
    <t>MAPK8IP1 (4.0)</t>
  </si>
  <si>
    <t>SPOCK1 (4.1)</t>
  </si>
  <si>
    <t>SYT11 (4.2)</t>
  </si>
  <si>
    <t>AATK (4.7)</t>
  </si>
  <si>
    <t>IQSEC3 (5.0)</t>
  </si>
  <si>
    <t>ELAVL2 (5.1)</t>
  </si>
  <si>
    <t>Axon</t>
  </si>
  <si>
    <t>GO:0030424</t>
  </si>
  <si>
    <t>C3orf58 (2.4)</t>
  </si>
  <si>
    <t>POU3F2 (2.4)</t>
  </si>
  <si>
    <t>KCNMA1 (2.4)</t>
  </si>
  <si>
    <t>ASH1L (2.4)</t>
  </si>
  <si>
    <t>GSK3B (2.5)</t>
  </si>
  <si>
    <t>FARP1 (2.5)</t>
  </si>
  <si>
    <t>C9orf4 (2.5)</t>
  </si>
  <si>
    <t>HMGA2 (2.6)</t>
  </si>
  <si>
    <t>CELF3 (2.7)</t>
  </si>
  <si>
    <t>REACTOME_DEVELOPMENTAL_BIOLOGY</t>
  </si>
  <si>
    <t>NRG3 (3.0)</t>
  </si>
  <si>
    <t>XYLT1 (3.1)</t>
  </si>
  <si>
    <t>IQSEC3 (3.1)</t>
  </si>
  <si>
    <t>MGAT4C (3.3)</t>
  </si>
  <si>
    <t>MAPRE3 (3.8)</t>
  </si>
  <si>
    <t>SEPT3 (4.0)</t>
  </si>
  <si>
    <t>CAMK2N2 (4.2)</t>
  </si>
  <si>
    <t>CELF4 (5.4)</t>
  </si>
  <si>
    <t>CACNA1B protein network</t>
  </si>
  <si>
    <t>ENSG00000148408</t>
  </si>
  <si>
    <t>LRP1B (3.7)</t>
  </si>
  <si>
    <t>MGAT4C (4.0)</t>
  </si>
  <si>
    <t>LUZP2 (4.7)</t>
  </si>
  <si>
    <t>SYN2 (5.3)</t>
  </si>
  <si>
    <t>GRM3 (5.5)</t>
  </si>
  <si>
    <t>HCN1 (5.5)</t>
  </si>
  <si>
    <t>NRXN1 (5.5)</t>
  </si>
  <si>
    <t>GABRA2 (7.2)</t>
  </si>
  <si>
    <t>GABRA4 (7.3)</t>
  </si>
  <si>
    <t>GABRG2 protein network</t>
  </si>
  <si>
    <t>ENSG00000113327</t>
  </si>
  <si>
    <t>GABRB1 (3.8)</t>
  </si>
  <si>
    <t>GRIN2A (4.2)</t>
  </si>
  <si>
    <t>BRSK2 (4.4)</t>
  </si>
  <si>
    <t>CADM2 (4.5)</t>
  </si>
  <si>
    <t>C1QTNF4 (4.7)</t>
  </si>
  <si>
    <t>CAMK2N2 (4.8)</t>
  </si>
  <si>
    <t>SYN2 (5.0)</t>
  </si>
  <si>
    <t>Abnormal inhibitory postsynaptic currents</t>
  </si>
  <si>
    <t>MP:0002945</t>
  </si>
  <si>
    <t>ARPP21 (2.8)</t>
  </si>
  <si>
    <t>DTX3 (2.9)</t>
  </si>
  <si>
    <t>HTR1E (3.0)</t>
  </si>
  <si>
    <t>SNTG1 (3.2)</t>
  </si>
  <si>
    <t>RBFOX1 (3.2)</t>
  </si>
  <si>
    <t>SH2D5 (3.3)</t>
  </si>
  <si>
    <t>MINK1 (4.5)</t>
  </si>
  <si>
    <t>SORCS3 (4.9)</t>
  </si>
  <si>
    <t>MAGI2 protein network</t>
  </si>
  <si>
    <t>ENSG00000187391</t>
  </si>
  <si>
    <t>LPHN2 (2.7)</t>
  </si>
  <si>
    <t>ZFYVE9 (2.7)</t>
  </si>
  <si>
    <t>CTNNA1 (2.7)</t>
  </si>
  <si>
    <t>MTPN (2.8)</t>
  </si>
  <si>
    <t>PPP2R5E (2.9)</t>
  </si>
  <si>
    <t>TNKS (3.1)</t>
  </si>
  <si>
    <t>ENSG00000182319 (3.1)</t>
  </si>
  <si>
    <t>CTNND1 (3.2)</t>
  </si>
  <si>
    <t>CTNNB1 protein network</t>
  </si>
  <si>
    <t>ENSG00000168036</t>
  </si>
  <si>
    <t>MGAT4C (2.5)</t>
  </si>
  <si>
    <t>USP28 (2.6)</t>
  </si>
  <si>
    <t>CAMKMT (2.6)</t>
  </si>
  <si>
    <t>ENSG00000254102 (2.6)</t>
  </si>
  <si>
    <t>PPPDE2 (2.8)</t>
  </si>
  <si>
    <t>ENSG00000204832 (2.8)</t>
  </si>
  <si>
    <t>CHL1 (2.9)</t>
  </si>
  <si>
    <t>CRY2 (2.9)</t>
  </si>
  <si>
    <t>MAPRE3 (3.0)</t>
  </si>
  <si>
    <t>SLC16A7 (3.1)</t>
  </si>
  <si>
    <t>KCNJ12 protein network</t>
  </si>
  <si>
    <t>ENSG00000184185</t>
  </si>
  <si>
    <t>ENSG00000259439 (3.6)</t>
  </si>
  <si>
    <t>NFIB (3.7)</t>
  </si>
  <si>
    <t>ELAVL2 (3.9)</t>
  </si>
  <si>
    <t>BHLHE22 (4.0)</t>
  </si>
  <si>
    <t>PTPRZ1 (4.3)</t>
  </si>
  <si>
    <t>SOX2-OT (4.6)</t>
  </si>
  <si>
    <t>MPPED1 (4.9)</t>
  </si>
  <si>
    <t>POU3F2 (5.4)</t>
  </si>
  <si>
    <t>SOX2 (5.4)</t>
  </si>
  <si>
    <t>ZIC2 (5.9)</t>
  </si>
  <si>
    <t>FOXG1 (7.3)</t>
  </si>
  <si>
    <t>Abnormal cerebral cortex morphology</t>
  </si>
  <si>
    <t>MP:0000788</t>
  </si>
  <si>
    <t>MAP2 (4.0)</t>
  </si>
  <si>
    <t>ARPP21 (4.0)</t>
  </si>
  <si>
    <t>CDH7 (4.1)</t>
  </si>
  <si>
    <t>SNTG1 (4.2)</t>
  </si>
  <si>
    <t>CELF4 (4.3)</t>
  </si>
  <si>
    <t>KCNV1 (4.7)</t>
  </si>
  <si>
    <t>SLC12A5 (4.8)</t>
  </si>
  <si>
    <t>CADM2 (5.2)</t>
  </si>
  <si>
    <t>REACTOME_NEUROTRANSMITTER_RECEPTOR_BINDING_AND_DOWNSTREAM_TRANSMISSION_IN_THE__POSTSYNAPTIC_CELL</t>
  </si>
  <si>
    <t>ENSG00000231064 (3.7)</t>
  </si>
  <si>
    <t>EPHA5 (4.0)</t>
  </si>
  <si>
    <t>SALL3 (4.0)</t>
  </si>
  <si>
    <t>ENSG00000259439 (4.1)</t>
  </si>
  <si>
    <t>TFAP2D (4.4)</t>
  </si>
  <si>
    <t>LHX9 (4.4)</t>
  </si>
  <si>
    <t>C14orf23 (5.0)</t>
  </si>
  <si>
    <t>FOXG1 (5.2)</t>
  </si>
  <si>
    <t>POU3F2 (5.3)</t>
  </si>
  <si>
    <t>GO:0021537</t>
  </si>
  <si>
    <t>GBAP1 (2.8)</t>
  </si>
  <si>
    <t>NRG3 (3.1)</t>
  </si>
  <si>
    <t>GRIA1 (3.2)</t>
  </si>
  <si>
    <t>ENSG00000239569 (3.3)</t>
  </si>
  <si>
    <t>ENSG00000254506 (3.5)</t>
  </si>
  <si>
    <t>ENSG00000229896 (3.7)</t>
  </si>
  <si>
    <t>CA10 (4.0)</t>
  </si>
  <si>
    <t>FAM57B (4.0)</t>
  </si>
  <si>
    <t>Regulation of excitatory postsynaptic membrane potential</t>
  </si>
  <si>
    <t>Regulation of postsynaptic membrane potential</t>
  </si>
  <si>
    <t>GO:0060078</t>
  </si>
  <si>
    <t>OMG (4.6)</t>
  </si>
  <si>
    <t>SNTG1 (4.7)</t>
  </si>
  <si>
    <t>GRM3 (4.9)</t>
  </si>
  <si>
    <t>CNTN4 (5.0)</t>
  </si>
  <si>
    <t>ANKS1B (5.0)</t>
  </si>
  <si>
    <t>LUZP2 (5.4)</t>
  </si>
  <si>
    <t>ELAVL2 (5.5)</t>
  </si>
  <si>
    <t>SYN2 (5.6)</t>
  </si>
  <si>
    <t>GABRA4 (5.9)</t>
  </si>
  <si>
    <t>NRXN1 (5.9)</t>
  </si>
  <si>
    <t>CDH8 (6.0)</t>
  </si>
  <si>
    <t>KCNV1 (6.1)</t>
  </si>
  <si>
    <t>GRIN2A (6.5)</t>
  </si>
  <si>
    <t>GABRA2 (6.7)</t>
  </si>
  <si>
    <t>HCN1 (7.0)</t>
  </si>
  <si>
    <t>GABRB1 (7.3)</t>
  </si>
  <si>
    <t>Abnormal GABA-mediated receptor currents</t>
  </si>
  <si>
    <t>MP:0004008</t>
  </si>
  <si>
    <t>GBX2 (2.4)</t>
  </si>
  <si>
    <t>BCL11A (2.5)</t>
  </si>
  <si>
    <t>ARPP21 (2.5)</t>
  </si>
  <si>
    <t>KLHL20 (2.6)</t>
  </si>
  <si>
    <t>CDH9 (2.6)</t>
  </si>
  <si>
    <t>ENSG00000234721 (2.7)</t>
  </si>
  <si>
    <t>TFAP2B (3.0)</t>
  </si>
  <si>
    <t>ZIC2 (3.2)</t>
  </si>
  <si>
    <t>C14orf23 (3.2)</t>
  </si>
  <si>
    <t>ZFHX3 (3.4)</t>
  </si>
  <si>
    <t>ISL1 (3.4)</t>
  </si>
  <si>
    <t>PLXNA2 (3.8)</t>
  </si>
  <si>
    <t>MPPED2 (3.9)</t>
  </si>
  <si>
    <t>SP8 (4.8)</t>
  </si>
  <si>
    <t>MSX1 protein network</t>
  </si>
  <si>
    <t>ENSG00000163132</t>
  </si>
  <si>
    <t>CNTN4 (4.2)</t>
  </si>
  <si>
    <t>SYN2 (4.5)</t>
  </si>
  <si>
    <t>SLC12A5 (4.7)</t>
  </si>
  <si>
    <t>ANKS1B (5.4)</t>
  </si>
  <si>
    <t>GRM3 (5.4)</t>
  </si>
  <si>
    <t>CADM2 (5.5)</t>
  </si>
  <si>
    <t>REACTOME_GABA_RECEPTOR_ACTIVATION</t>
  </si>
  <si>
    <t>ZC3H10 (2.6)</t>
  </si>
  <si>
    <t>ZNF618 (2.6)</t>
  </si>
  <si>
    <t>SP3 (2.7)</t>
  </si>
  <si>
    <t>BACH2 (2.7)</t>
  </si>
  <si>
    <t>CUL3 (2.9)</t>
  </si>
  <si>
    <t>TSHZ2 (2.9)</t>
  </si>
  <si>
    <t>EIF4G3 (3.0)</t>
  </si>
  <si>
    <t>TCF4 (3.0)</t>
  </si>
  <si>
    <t>APAF1 (3.1)</t>
  </si>
  <si>
    <t>PKN2 (3.3)</t>
  </si>
  <si>
    <t>SMARCC2 (3.5)</t>
  </si>
  <si>
    <t>PCDH17 (3.5)</t>
  </si>
  <si>
    <t>ZCCHC11 (3.6)</t>
  </si>
  <si>
    <t>BPTF (3.7)</t>
  </si>
  <si>
    <t>CTBP1 protein network</t>
  </si>
  <si>
    <t>ENSG00000159692</t>
  </si>
  <si>
    <t>RABGAP1L (2.6)</t>
  </si>
  <si>
    <t>CSMD1 (2.7)</t>
  </si>
  <si>
    <t>SRPK2 (2.8)</t>
  </si>
  <si>
    <t>SLC12A5 (2.9)</t>
  </si>
  <si>
    <t>C5orf30 (2.9)</t>
  </si>
  <si>
    <t>STK32C (3.0)</t>
  </si>
  <si>
    <t>MAP3K5 (3.4)</t>
  </si>
  <si>
    <t>CACNA1C protein network</t>
  </si>
  <si>
    <t>ENSG00000151067</t>
  </si>
  <si>
    <t>LINC00305 (2.6)</t>
  </si>
  <si>
    <t>ETV1 (2.6)</t>
  </si>
  <si>
    <t>TNN (2.6)</t>
  </si>
  <si>
    <t>FLRT2 (2.6)</t>
  </si>
  <si>
    <t>SCAF1 (2.7)</t>
  </si>
  <si>
    <t>ENSG00000235505 (2.7)</t>
  </si>
  <si>
    <t>GABRG3 (2.8)</t>
  </si>
  <si>
    <t>PDGFC (2.9)</t>
  </si>
  <si>
    <t>LPHN2 (3.5)</t>
  </si>
  <si>
    <t>LGR4 (3.7)</t>
  </si>
  <si>
    <t>SEMA6D (3.7)</t>
  </si>
  <si>
    <t>AUTS2 (4.1)</t>
  </si>
  <si>
    <t>PDGFD (4.2)</t>
  </si>
  <si>
    <t>ROBO2 protein network</t>
  </si>
  <si>
    <t>ENSG00000185008</t>
  </si>
  <si>
    <t>OR5AK4P (3.0)</t>
  </si>
  <si>
    <t>SORCS3 (3.0)</t>
  </si>
  <si>
    <t>TRHDE (3.0)</t>
  </si>
  <si>
    <t>FAM57B (3.1)</t>
  </si>
  <si>
    <t>PLCH2 (3.1)</t>
  </si>
  <si>
    <t>ENSG00000239569 (3.1)</t>
  </si>
  <si>
    <t>ENSG00000254506 (3.3)</t>
  </si>
  <si>
    <t>GRIK4 (3.3)</t>
  </si>
  <si>
    <t>ENSG00000253230 (4.1)</t>
  </si>
  <si>
    <t>CSMD1 (4.7)</t>
  </si>
  <si>
    <t>GO:0060079</t>
  </si>
  <si>
    <t>CDH7 (3.8)</t>
  </si>
  <si>
    <t>ABCG4 (3.9)</t>
  </si>
  <si>
    <t>ARPP21 (4.1)</t>
  </si>
  <si>
    <t>IQSEC3 (4.4)</t>
  </si>
  <si>
    <t>CADM2 (4.7)</t>
  </si>
  <si>
    <t>SLC12A5 (6.1)</t>
  </si>
  <si>
    <t>REACTOME_TRANSMISSION_ACROSS_CHEMICAL_SYNAPSES</t>
  </si>
  <si>
    <t>ANKS1B (4.2)</t>
  </si>
  <si>
    <t>HTR1E (4.5)</t>
  </si>
  <si>
    <t>CNTN4 (4.6)</t>
  </si>
  <si>
    <t>GABRA2 (4.7)</t>
  </si>
  <si>
    <t>CADM2 (5.0)</t>
  </si>
  <si>
    <t>ARPP21 (5.1)</t>
  </si>
  <si>
    <t>GRM3 (5.6)</t>
  </si>
  <si>
    <t>KCNV1 (5.7)</t>
  </si>
  <si>
    <t>GRIN2A (6.6)</t>
  </si>
  <si>
    <t>GABRB1 (6.9)</t>
  </si>
  <si>
    <t>CDH7 (8.0)</t>
  </si>
  <si>
    <t>GABRB3 protein network</t>
  </si>
  <si>
    <t>ENSG00000166206</t>
  </si>
  <si>
    <t>CDH9 (3.9)</t>
  </si>
  <si>
    <t>LRRC4C (4.0)</t>
  </si>
  <si>
    <t>ANKS1B (4.0)</t>
  </si>
  <si>
    <t>SLC12A5 (4.4)</t>
  </si>
  <si>
    <t>SORCS3 (4.5)</t>
  </si>
  <si>
    <t>ARPP21 (4.5)</t>
  </si>
  <si>
    <t>CDH8 (4.8)</t>
  </si>
  <si>
    <t>GABRA2 (5.0)</t>
  </si>
  <si>
    <t>SYN2 (5.2)</t>
  </si>
  <si>
    <t>KCNV1 (5.3)</t>
  </si>
  <si>
    <t>GO:0045211</t>
  </si>
  <si>
    <t>LRRC4C (3.7)</t>
  </si>
  <si>
    <t>AGAP2 (4.3)</t>
  </si>
  <si>
    <t>ANKS1B (4.3)</t>
  </si>
  <si>
    <t>GO:0030425</t>
  </si>
  <si>
    <t>CADPS2 (4.0)</t>
  </si>
  <si>
    <t>GRM8 (4.0)</t>
  </si>
  <si>
    <t>ELAVL2 (4.1)</t>
  </si>
  <si>
    <t>CNTN4 (4.4)</t>
  </si>
  <si>
    <t>LUZP2 (4.8)</t>
  </si>
  <si>
    <t>CADM2 (5.4)</t>
  </si>
  <si>
    <t>KCNV1 (5.6)</t>
  </si>
  <si>
    <t>GRIN2A (5.9)</t>
  </si>
  <si>
    <t>GABRB1 (6.7)</t>
  </si>
  <si>
    <t>CDH7 (6.9)</t>
  </si>
  <si>
    <t>GABRA4 (7.8)</t>
  </si>
  <si>
    <t>GABRA2 (8.7)</t>
  </si>
  <si>
    <t>GABRA2 protein network</t>
  </si>
  <si>
    <t>ENSG00000151834</t>
  </si>
  <si>
    <t>IQSEC3 (3.7)</t>
  </si>
  <si>
    <t>GRIN2A (5.5)</t>
  </si>
  <si>
    <t>Abnormal excitatory postsynaptic potential</t>
  </si>
  <si>
    <t>MP:0002912</t>
  </si>
  <si>
    <t>ATRNL1 (3.8)</t>
  </si>
  <si>
    <t>SEPT3 (4.2)</t>
  </si>
  <si>
    <t>IQSEC3 (4.7)</t>
  </si>
  <si>
    <t>GO:0044456</t>
  </si>
  <si>
    <t>BDNF (3.7)</t>
  </si>
  <si>
    <t>KCNMA1 (3.8)</t>
  </si>
  <si>
    <t>BEGAIN (3.9)</t>
  </si>
  <si>
    <t>CELF4 (4.6)</t>
  </si>
  <si>
    <t>DOC2A (4.8)</t>
  </si>
  <si>
    <t>IQSEC3 (5.7)</t>
  </si>
  <si>
    <t>Abnormal miniature excitatory postsynaptic currents</t>
  </si>
  <si>
    <t>MP:0004753</t>
  </si>
  <si>
    <t>WWP2 (2.7)</t>
  </si>
  <si>
    <t>GSK3B (2.8)</t>
  </si>
  <si>
    <t>TBC1D5 (2.8)</t>
  </si>
  <si>
    <t>SP3 (3.2)</t>
  </si>
  <si>
    <t>PHF2 (3.3)</t>
  </si>
  <si>
    <t>ZFP91 (3.3)</t>
  </si>
  <si>
    <t>DENND1A (3.4)</t>
  </si>
  <si>
    <t>ASH1L (3.5)</t>
  </si>
  <si>
    <t>FOXN3 (3.9)</t>
  </si>
  <si>
    <t>STAG1 (4.6)</t>
  </si>
  <si>
    <t>MLL5 (5.3)</t>
  </si>
  <si>
    <t>NCOR1 protein network</t>
  </si>
  <si>
    <t>ENSG00000141027</t>
  </si>
  <si>
    <t>MAPK8IP1 (2.7)</t>
  </si>
  <si>
    <t>MAGI2 (2.7)</t>
  </si>
  <si>
    <t>CNTN2 (2.8)</t>
  </si>
  <si>
    <t>HTR3A (2.8)</t>
  </si>
  <si>
    <t>C14orf64 (2.8)</t>
  </si>
  <si>
    <t>STK24-AS1 (3.0)</t>
  </si>
  <si>
    <t>FAM78B (3.6)</t>
  </si>
  <si>
    <t>GO:0010975</t>
  </si>
  <si>
    <t>METTL15 (2.8)</t>
  </si>
  <si>
    <t>DIAPH3-AS1 (2.9)</t>
  </si>
  <si>
    <t>ENSG00000230268 (3.1)</t>
  </si>
  <si>
    <t>LHFPL5 (3.2)</t>
  </si>
  <si>
    <t>HTR3A (3.2)</t>
  </si>
  <si>
    <t>TMEM44 (3.2)</t>
  </si>
  <si>
    <t>ENSG00000256654 (3.5)</t>
  </si>
  <si>
    <t>ENSG00000240973 (3.7)</t>
  </si>
  <si>
    <t>MIR548N (4.1)</t>
  </si>
  <si>
    <t>SNTG1 (4.3)</t>
  </si>
  <si>
    <t>SYN3 (4.3)</t>
  </si>
  <si>
    <t>Dendrite development</t>
  </si>
  <si>
    <t>Regulation of dendrite development</t>
  </si>
  <si>
    <t>GO:0050773</t>
  </si>
  <si>
    <t>GRIN2B (4.4)</t>
  </si>
  <si>
    <t>DGKI (4.8)</t>
  </si>
  <si>
    <t>GRID1 (4.9)</t>
  </si>
  <si>
    <t>SNTG1 (5.1)</t>
  </si>
  <si>
    <t>Dendritic spine head</t>
  </si>
  <si>
    <t>GO:0044327</t>
  </si>
  <si>
    <t>Postsynaptic density</t>
  </si>
  <si>
    <t>GO:0014069</t>
  </si>
  <si>
    <t>KIRREL3 (3.2)</t>
  </si>
  <si>
    <t>NCOR1 (3.2)</t>
  </si>
  <si>
    <t>TMEM132C (3.3)</t>
  </si>
  <si>
    <t>MOXD1 (3.3)</t>
  </si>
  <si>
    <t>RAB12 (3.6)</t>
  </si>
  <si>
    <t>TRHDE (3.7)</t>
  </si>
  <si>
    <t>LUZP2 (3.8)</t>
  </si>
  <si>
    <t>SORCS3 (3.9)</t>
  </si>
  <si>
    <t>LRRC4C (4.2)</t>
  </si>
  <si>
    <t>NLGN1 (4.4)</t>
  </si>
  <si>
    <t>LRP1B (4.4)</t>
  </si>
  <si>
    <t>GRIP1 protein network</t>
  </si>
  <si>
    <t>ENSG00000155974</t>
  </si>
  <si>
    <t>TRPC7 (2.8)</t>
  </si>
  <si>
    <t>ENSG00000249971 (3.0)</t>
  </si>
  <si>
    <t>MIR548N (3.3)</t>
  </si>
  <si>
    <t>CCDC60 (3.4)</t>
  </si>
  <si>
    <t>GRIN2B (3.4)</t>
  </si>
  <si>
    <t>FOXG1 (3.8)</t>
  </si>
  <si>
    <t>SYN3 (4.2)</t>
  </si>
  <si>
    <t>Dendrite morphogenesis</t>
  </si>
  <si>
    <t>GO:0048813</t>
  </si>
  <si>
    <t>CDH9 (4.2)</t>
  </si>
  <si>
    <t>CNTN4 (4.3)</t>
  </si>
  <si>
    <t>ANKS1B (4.6)</t>
  </si>
  <si>
    <t>ELAVL2 (4.8)</t>
  </si>
  <si>
    <t>ARPP21 (5.0)</t>
  </si>
  <si>
    <t>CDH8 (5.0)</t>
  </si>
  <si>
    <t>HCN1 (5.4)</t>
  </si>
  <si>
    <t>NRXN1 (5.8)</t>
  </si>
  <si>
    <t>GRIN2A (6.2)</t>
  </si>
  <si>
    <t>KCNV1 (6.4)</t>
  </si>
  <si>
    <t>GABRA2 (7.7)</t>
  </si>
  <si>
    <t>GABRA4 (8.5)</t>
  </si>
  <si>
    <t>REACTOME_GABA_A_RECEPTOR_ACTIVATION</t>
  </si>
  <si>
    <t>IQSEC3 (4.2)</t>
  </si>
  <si>
    <t>BRSK2 (4.8)</t>
  </si>
  <si>
    <t>GO:0045202</t>
  </si>
  <si>
    <t>NTRK2 (3.8)</t>
  </si>
  <si>
    <t>AGAP2 (4.2)</t>
  </si>
  <si>
    <t>GRIN2B (5.6)</t>
  </si>
  <si>
    <t>DLG4 protein network</t>
  </si>
  <si>
    <t>ENSG00000132535</t>
  </si>
  <si>
    <t>GRIA1 (4.1)</t>
  </si>
  <si>
    <t>EPHA5 (4.1)</t>
  </si>
  <si>
    <t>RBFOX1 (4.3)</t>
  </si>
  <si>
    <t>KCNV1 (5.2)</t>
  </si>
  <si>
    <t>GO:0097060</t>
  </si>
  <si>
    <t>NAV3 (3.7)</t>
  </si>
  <si>
    <t>DLG1 protein network</t>
  </si>
  <si>
    <t>ENSG00000075711</t>
  </si>
  <si>
    <t>MGAT4C (3.7)</t>
  </si>
  <si>
    <t>NRXN3 (3.9)</t>
  </si>
  <si>
    <t>HCN1 (5.2)</t>
  </si>
  <si>
    <t>CDH7 (5.2)</t>
  </si>
  <si>
    <t>GRIN2A (5.4)</t>
  </si>
  <si>
    <t>GRM3 (7.5)</t>
  </si>
  <si>
    <t>GABRA4 (8.3)</t>
  </si>
  <si>
    <t>GABRA2 (8.3)</t>
  </si>
  <si>
    <t>GABRB2 protein network</t>
  </si>
  <si>
    <t>ENSG00000145864</t>
  </si>
  <si>
    <t>NTRK2 (3.4)</t>
  </si>
  <si>
    <t>ENSG00000249231 (3.5)</t>
  </si>
  <si>
    <t>ENSG00000241328 (3.8)</t>
  </si>
  <si>
    <t>NEUROD6 (4.5)</t>
  </si>
  <si>
    <t>ANKS1B (4.7)</t>
  </si>
  <si>
    <t>GRID2 protein network</t>
  </si>
  <si>
    <t>ENSG00000152208</t>
  </si>
  <si>
    <t>C1QTNF4 (4.1)</t>
  </si>
  <si>
    <t>EPHA5 (4.2)</t>
  </si>
  <si>
    <t>GABRB1 (4.9)</t>
  </si>
  <si>
    <t>NEUROD6 (5.1)</t>
  </si>
  <si>
    <t>GABRA2 (5.2)</t>
  </si>
  <si>
    <t>NRXN1 (6.0)</t>
  </si>
  <si>
    <t>Presynaptic membrane</t>
  </si>
  <si>
    <t>GO:0042734</t>
  </si>
  <si>
    <t>MMP24 (4.0)</t>
  </si>
  <si>
    <t>TRHDE (4.2)</t>
  </si>
  <si>
    <t>ENSG00000253230 (4.4)</t>
  </si>
  <si>
    <t>C9orf4 (4.7)</t>
  </si>
  <si>
    <t>CELF4 (5.5)</t>
  </si>
  <si>
    <t>Abnormal CNS synaptic transmission</t>
  </si>
  <si>
    <t>MP:0002206</t>
  </si>
  <si>
    <t>LRP1B (3.8)</t>
  </si>
  <si>
    <t>KCNV1 (5.1)</t>
  </si>
  <si>
    <t>GRIN2A (5.2)</t>
  </si>
  <si>
    <t>GRM3 (6.9)</t>
  </si>
  <si>
    <t>GABRA2 (8.5)</t>
  </si>
  <si>
    <t>GABRA4 (8.8)</t>
  </si>
  <si>
    <t>GABRA1 protein network</t>
  </si>
  <si>
    <t>ENSG00000022355</t>
  </si>
  <si>
    <t>FOXO6 (3.1)</t>
  </si>
  <si>
    <t>ZNF585B (3.2)</t>
  </si>
  <si>
    <t>LRP1B (3.3)</t>
  </si>
  <si>
    <t>NRG3 (3.3)</t>
  </si>
  <si>
    <t>DGKI (3.5)</t>
  </si>
  <si>
    <t>ENSG00000250846 (4.3)</t>
  </si>
  <si>
    <t>EPHA5 (5.9)</t>
  </si>
  <si>
    <t>GO:0016358</t>
  </si>
  <si>
    <t>Membership score of gene 20</t>
  </si>
  <si>
    <t>Membership score of gene 19</t>
  </si>
  <si>
    <t>Membership score of gene 18</t>
  </si>
  <si>
    <t>Membership score of gene 17</t>
  </si>
  <si>
    <t>Membership score of gene 16</t>
  </si>
  <si>
    <t>Membership score of gene 15</t>
  </si>
  <si>
    <t>Membership score of gene 14</t>
  </si>
  <si>
    <t>Membership score of gene 13</t>
  </si>
  <si>
    <t>Membership score of gene 12</t>
  </si>
  <si>
    <t>Membership score of gene 11</t>
  </si>
  <si>
    <t>Membership score of gene 10</t>
  </si>
  <si>
    <t>Membership score of gene 9</t>
  </si>
  <si>
    <t>Membership score of gene 8</t>
  </si>
  <si>
    <t>Membership score of gene 7</t>
  </si>
  <si>
    <t>Membership score of gene 6</t>
  </si>
  <si>
    <t>Membership score of gene 5</t>
  </si>
  <si>
    <t>Membership score of gene 4</t>
  </si>
  <si>
    <t>Membership score of gene 3</t>
  </si>
  <si>
    <t>Membership score of gene 2</t>
  </si>
  <si>
    <t>Membership score of gene 1</t>
  </si>
  <si>
    <t>Cluster name (exemplar)</t>
  </si>
  <si>
    <t xml:space="preserve">Cluster </t>
  </si>
  <si>
    <t>Gene set description</t>
  </si>
  <si>
    <t>Gene set ID</t>
  </si>
  <si>
    <t>&gt;0.20</t>
  </si>
  <si>
    <t>ENSG00000144852</t>
  </si>
  <si>
    <t>chr3:119499331-119855630</t>
  </si>
  <si>
    <t>rs3732359</t>
  </si>
  <si>
    <t>ENSG00000139531</t>
  </si>
  <si>
    <t>chr12:56390964-56756607</t>
  </si>
  <si>
    <t>rs17118409</t>
  </si>
  <si>
    <t>ENSG00000140835</t>
  </si>
  <si>
    <t>chr16:71560036-73093597</t>
  </si>
  <si>
    <t>rs62053839; rs114900182; rs74187798</t>
  </si>
  <si>
    <t>ENSG00000124116</t>
  </si>
  <si>
    <t>chr20:44376583-44420571</t>
  </si>
  <si>
    <t>rs117928048</t>
  </si>
  <si>
    <t>ENSG00000165923</t>
  </si>
  <si>
    <t>chr11:47487496-49920738</t>
  </si>
  <si>
    <t>rs142107997; rs138828150; rs149961046; rs184981850; rs117119710</t>
  </si>
  <si>
    <t>ENSG00000160183</t>
  </si>
  <si>
    <t>chr21:38437942-43816955</t>
  </si>
  <si>
    <t>rs9977467</t>
  </si>
  <si>
    <t>ENSG00000183640</t>
  </si>
  <si>
    <t>chr21:32185016-32185570</t>
  </si>
  <si>
    <t>rs144770721</t>
  </si>
  <si>
    <t>ENSG00000249948</t>
  </si>
  <si>
    <t>chr4:22694537-22821198</t>
  </si>
  <si>
    <t>rs115580381</t>
  </si>
  <si>
    <t>ENSG00000162620</t>
  </si>
  <si>
    <t>chr1:74491699-74663871</t>
  </si>
  <si>
    <t>rs114853592</t>
  </si>
  <si>
    <t>ENSG00000102837</t>
  </si>
  <si>
    <t>chr13:53602830-53626196</t>
  </si>
  <si>
    <t>rs9568815; rs7992723</t>
  </si>
  <si>
    <t>ENSG00000181830</t>
  </si>
  <si>
    <t>chr11:45792983-45928833</t>
  </si>
  <si>
    <t>rs10838515</t>
  </si>
  <si>
    <t>ENSG00000038945</t>
  </si>
  <si>
    <t>chr8:15965387-16424999</t>
  </si>
  <si>
    <t>rs627377</t>
  </si>
  <si>
    <t>ENSG00000189164</t>
  </si>
  <si>
    <t>chr19:37341780-38034237</t>
  </si>
  <si>
    <t>rs1623097</t>
  </si>
  <si>
    <t>ENSG00000152700</t>
  </si>
  <si>
    <t>chr5:133860003-134347392</t>
  </si>
  <si>
    <t>rs78041634</t>
  </si>
  <si>
    <t>ENSG00000088298</t>
  </si>
  <si>
    <t>chr20:33703160-33880204</t>
  </si>
  <si>
    <t>rs2425019</t>
  </si>
  <si>
    <t>DNAJC3-AS1</t>
  </si>
  <si>
    <t>ENSG00000247400</t>
  </si>
  <si>
    <t>chr13:96325089-97485671</t>
  </si>
  <si>
    <t>rs1925112</t>
  </si>
  <si>
    <t>ENSG00000234721</t>
  </si>
  <si>
    <t>chr17:71782961-71796932</t>
  </si>
  <si>
    <t>OR4A21P</t>
  </si>
  <si>
    <t>ENSG00000254576</t>
  </si>
  <si>
    <t>chr11:55277217-56959191</t>
  </si>
  <si>
    <t>rs146817427; rs138742313</t>
  </si>
  <si>
    <t>ENSG00000167656</t>
  </si>
  <si>
    <t>chr8:143845752-143868008</t>
  </si>
  <si>
    <t>rs2717611</t>
  </si>
  <si>
    <t>C6orf164</t>
  </si>
  <si>
    <t>ENSG00000203871</t>
  </si>
  <si>
    <t>chr6:87795216-88221352</t>
  </si>
  <si>
    <t>rs242285</t>
  </si>
  <si>
    <t>ENSG00000234776</t>
  </si>
  <si>
    <t>ENSG00000100147</t>
  </si>
  <si>
    <t>chr22:41487790-42611448</t>
  </si>
  <si>
    <t>rs17365991; rs9611542; rs13056975; rs78158123</t>
  </si>
  <si>
    <t>ENSG00000155087</t>
  </si>
  <si>
    <t>chr8:103563800-103573245</t>
  </si>
  <si>
    <t>rs13250010</t>
  </si>
  <si>
    <t>chr5:81267844-81682796</t>
  </si>
  <si>
    <t>rs77182875; rs870453</t>
  </si>
  <si>
    <t>ENSG00000256906</t>
  </si>
  <si>
    <t>chr12:130554870-130557230</t>
  </si>
  <si>
    <t>rs708356</t>
  </si>
  <si>
    <t>ENSG00000144199</t>
  </si>
  <si>
    <t>chr2:97541620-98356325</t>
  </si>
  <si>
    <t>rs56786766</t>
  </si>
  <si>
    <t>ENSG00000110944</t>
  </si>
  <si>
    <t>ENSG00000230268</t>
  </si>
  <si>
    <t>chr7:124116425-124117009</t>
  </si>
  <si>
    <t>rs7784448</t>
  </si>
  <si>
    <t>ENSG00000245651</t>
  </si>
  <si>
    <t>chr12:57984957-58290265</t>
  </si>
  <si>
    <t>rs11613457</t>
  </si>
  <si>
    <t>ENSG00000149932</t>
  </si>
  <si>
    <t>chr16:29911700-30125177</t>
  </si>
  <si>
    <t>rs4788220</t>
  </si>
  <si>
    <t>ENSG00000095209</t>
  </si>
  <si>
    <t>chr9:108456825-108538893</t>
  </si>
  <si>
    <t>rs2417655</t>
  </si>
  <si>
    <t>ENSG00000163463</t>
  </si>
  <si>
    <t>chr1:155099936-155197214</t>
  </si>
  <si>
    <t>rs9330264</t>
  </si>
  <si>
    <t>ENSG00000175336</t>
  </si>
  <si>
    <t>ENSG00000152705</t>
  </si>
  <si>
    <t>ENSG00000090382</t>
  </si>
  <si>
    <t>chr12:69633317-69784576</t>
  </si>
  <si>
    <t>ENSG00000164733</t>
  </si>
  <si>
    <t>chr8:8097891-11726957</t>
  </si>
  <si>
    <t>rs17778581; rs10283145; rs36048422; rs4075359; rs12546540; rs7818737; rs7016672; rs1567836; rs13270069; rs76266280; rs28592650; rs10085919; rs6999766; rs79680096; rs9693108; rs11778235; rs73196842; rs117069927; rs2409095; rs2980439; rs7821807; rs5023278; rs55928061; rs7012637; rs330019; rs10108415; rs17155242; rs62495537; rs74658290; rs56781867; rs330080; rs58668637; rs7812338; rs74318900; rs10111536; rs34317904; rs56859729; rs117377251; rs7008413; rs11780136; rs74797458; rs2256089; rs76234685; rs814419</t>
  </si>
  <si>
    <t>ENSG00000172269</t>
  </si>
  <si>
    <t>chr11:118964564-119054725</t>
  </si>
  <si>
    <t>rs608444</t>
  </si>
  <si>
    <t>ENSG00000162877</t>
  </si>
  <si>
    <t>chr1:205626979-205819260</t>
  </si>
  <si>
    <t>rs7536483</t>
  </si>
  <si>
    <t>ENSG00000184374</t>
  </si>
  <si>
    <t>chr8:120007691-120257913</t>
  </si>
  <si>
    <t>rs72682416</t>
  </si>
  <si>
    <t>ENSG00000117335</t>
  </si>
  <si>
    <t>chr1:207818458-208084747</t>
  </si>
  <si>
    <t>rs1211538; rs80052475; rs926628</t>
  </si>
  <si>
    <t>ENSG00000198453</t>
  </si>
  <si>
    <t>ENSG00000225765</t>
  </si>
  <si>
    <t>chr2:105028685-105030466</t>
  </si>
  <si>
    <t>rs10496382</t>
  </si>
  <si>
    <t>ENSG00000184647</t>
  </si>
  <si>
    <t>ENSG00000102886</t>
  </si>
  <si>
    <t>ENSG00000128274</t>
  </si>
  <si>
    <t>chr22:43088127-43117304</t>
  </si>
  <si>
    <t>rs13057031</t>
  </si>
  <si>
    <t>ENSG00000170571</t>
  </si>
  <si>
    <t>chr5:49692026-49739082</t>
  </si>
  <si>
    <t>rs2199099</t>
  </si>
  <si>
    <t>ENSG00000257017</t>
  </si>
  <si>
    <t>ENSG00000259149</t>
  </si>
  <si>
    <t>chr14:42728934-42998091</t>
  </si>
  <si>
    <t>rs7144180</t>
  </si>
  <si>
    <t>ENSG00000239213</t>
  </si>
  <si>
    <t>chr3:135684515-136729927</t>
  </si>
  <si>
    <t>rs6808312; rs1278493</t>
  </si>
  <si>
    <t>ENSG00000125998</t>
  </si>
  <si>
    <t>ENSG00000197405</t>
  </si>
  <si>
    <t>chr19:47813104-47889887</t>
  </si>
  <si>
    <t>rs144203747</t>
  </si>
  <si>
    <t>ENSG00000135469</t>
  </si>
  <si>
    <t>ENSG00000090534</t>
  </si>
  <si>
    <t>chr3:183852826-184402546</t>
  </si>
  <si>
    <t>rs6806162</t>
  </si>
  <si>
    <t>ENSG00000143278</t>
  </si>
  <si>
    <t>chr1:197008321-197447585</t>
  </si>
  <si>
    <t>rs7549171</t>
  </si>
  <si>
    <t>STK24-AS1</t>
  </si>
  <si>
    <t>ENSG00000224418</t>
  </si>
  <si>
    <t>chr13:98795434-99231084</t>
  </si>
  <si>
    <t>rs4772087</t>
  </si>
  <si>
    <t>ENSG00000159433</t>
  </si>
  <si>
    <t>chr15:42433332-43013196</t>
  </si>
  <si>
    <t>rs62022302</t>
  </si>
  <si>
    <t>ENSG00000110031</t>
  </si>
  <si>
    <t>chr11:57435219-58388515</t>
  </si>
  <si>
    <t>rs113608431; rs117967489</t>
  </si>
  <si>
    <t>ENSG00000137880</t>
  </si>
  <si>
    <t>chr15:40820882-41099675</t>
  </si>
  <si>
    <t>rs72733486</t>
  </si>
  <si>
    <t>ENSG00000105967</t>
  </si>
  <si>
    <t>chr7:115575202-115799950</t>
  </si>
  <si>
    <t>rs7785501</t>
  </si>
  <si>
    <t>ENSG00000155629</t>
  </si>
  <si>
    <t>chr10:98277866-98480271</t>
  </si>
  <si>
    <t>rs61856767</t>
  </si>
  <si>
    <t>ENSG00000085998</t>
  </si>
  <si>
    <t>chr1:46654354-46879520</t>
  </si>
  <si>
    <t>rs74486058</t>
  </si>
  <si>
    <t>ENSG00000106328</t>
  </si>
  <si>
    <t>chr7:126986844-127897681</t>
  </si>
  <si>
    <t>rs4551267; rs6972420; rs3808056; rs73226612; rs28954118</t>
  </si>
  <si>
    <t>ENSG00000235358</t>
  </si>
  <si>
    <t>chr1:41445007-41849262</t>
  </si>
  <si>
    <t>rs116447836</t>
  </si>
  <si>
    <t>ENSG00000164647</t>
  </si>
  <si>
    <t>chr7:89783689-90839905</t>
  </si>
  <si>
    <t>rs7792909</t>
  </si>
  <si>
    <t>ENSG00000175198</t>
  </si>
  <si>
    <t>chr13:100634026-101182686</t>
  </si>
  <si>
    <t>rs36070091</t>
  </si>
  <si>
    <t>chr14:66953072-67878917</t>
  </si>
  <si>
    <t>rs7145844; rs8005737</t>
  </si>
  <si>
    <t>PET112</t>
  </si>
  <si>
    <t>ENSG00000059691</t>
  </si>
  <si>
    <t>chr4:152330368-152682175</t>
  </si>
  <si>
    <t>rs6847303</t>
  </si>
  <si>
    <t>ENSG00000158715</t>
  </si>
  <si>
    <t>ENSG00000213204</t>
  </si>
  <si>
    <t>ENSG00000253695</t>
  </si>
  <si>
    <t>ENSG00000182718</t>
  </si>
  <si>
    <t>chr15:60639333-60695082</t>
  </si>
  <si>
    <t>rs7176730</t>
  </si>
  <si>
    <t>ENSG00000188277</t>
  </si>
  <si>
    <t>chr5:137801169-138629246</t>
  </si>
  <si>
    <t>rs13164092; rs10043722; rs10515503</t>
  </si>
  <si>
    <t>LINC00348</t>
  </si>
  <si>
    <t>ENSG00000226846</t>
  </si>
  <si>
    <t>chr13:71589273-71742549</t>
  </si>
  <si>
    <t>rs9572650</t>
  </si>
  <si>
    <t>ENSG00000180210</t>
  </si>
  <si>
    <t>chr11:46638826-47260767</t>
  </si>
  <si>
    <t>ENSG00000110536</t>
  </si>
  <si>
    <t>ENSG00000244215</t>
  </si>
  <si>
    <t>chr3:127041150-127109513</t>
  </si>
  <si>
    <t>rs62262269; rs77940331</t>
  </si>
  <si>
    <t>ENSG00000139540</t>
  </si>
  <si>
    <t>ENSG00000233153</t>
  </si>
  <si>
    <t>chr3:23236561-23244069</t>
  </si>
  <si>
    <t>rs6550728</t>
  </si>
  <si>
    <t>ENSG00000122729</t>
  </si>
  <si>
    <t>chr9:32384601-32450834</t>
  </si>
  <si>
    <t>rs11795275</t>
  </si>
  <si>
    <t>ENSG00000137806</t>
  </si>
  <si>
    <t>chr15:41679551-41694717</t>
  </si>
  <si>
    <t>rs12900702</t>
  </si>
  <si>
    <t>ENSG00000138030</t>
  </si>
  <si>
    <t>chr2:27070615-27353680</t>
  </si>
  <si>
    <t>rs2384571</t>
  </si>
  <si>
    <t>ENSG00000108556</t>
  </si>
  <si>
    <t>chr17:4736635-4806369</t>
  </si>
  <si>
    <t>rs8834</t>
  </si>
  <si>
    <t>ENSG00000242622</t>
  </si>
  <si>
    <t>ENSG00000231730</t>
  </si>
  <si>
    <t>chr1:52254863-52344477</t>
  </si>
  <si>
    <t>rs114279367</t>
  </si>
  <si>
    <t>ENSG00000198951</t>
  </si>
  <si>
    <t>ENSG00000136933</t>
  </si>
  <si>
    <t>chr9:127615755-127996437</t>
  </si>
  <si>
    <t>rs72765231</t>
  </si>
  <si>
    <t>ENSG00000184983</t>
  </si>
  <si>
    <t>ENSG00000137720</t>
  </si>
  <si>
    <t>chr11:111473115-111990353</t>
  </si>
  <si>
    <t>rs2081508</t>
  </si>
  <si>
    <t>ENSG00000188425</t>
  </si>
  <si>
    <t>chr19:46416475-46418036</t>
  </si>
  <si>
    <t>rs10406374</t>
  </si>
  <si>
    <t>LINC00238</t>
  </si>
  <si>
    <t>ENSG00000196553</t>
  </si>
  <si>
    <t>ENSG00000117601</t>
  </si>
  <si>
    <t>chr1:173469603-175117202</t>
  </si>
  <si>
    <t>rs61742152; rs115678523</t>
  </si>
  <si>
    <t>ENSG00000240973</t>
  </si>
  <si>
    <t>chr7:115319399-115322672</t>
  </si>
  <si>
    <t>rs4472446; rs7800879; rs10275935</t>
  </si>
  <si>
    <t>ENSG00000169241</t>
  </si>
  <si>
    <t>GPR77</t>
  </si>
  <si>
    <t>ENSG00000134830</t>
  </si>
  <si>
    <t>chr17:65821637-66033571</t>
  </si>
  <si>
    <t>chr7:69061133-70258054</t>
  </si>
  <si>
    <t>ENSG00000115085</t>
  </si>
  <si>
    <t>ENSG00000160703</t>
  </si>
  <si>
    <t>ENSG00000106049</t>
  </si>
  <si>
    <t>chr7:27565061-28220362</t>
  </si>
  <si>
    <t>rs1111647</t>
  </si>
  <si>
    <t>ENSG00000126458</t>
  </si>
  <si>
    <t>chr19:50094912-50192286</t>
  </si>
  <si>
    <t>rs7251</t>
  </si>
  <si>
    <t>ENSG00000102580</t>
  </si>
  <si>
    <t>ENSG00000185499</t>
  </si>
  <si>
    <t>ENSG00000137171</t>
  </si>
  <si>
    <t>chr6:42931608-43129457</t>
  </si>
  <si>
    <t>rs72867536</t>
  </si>
  <si>
    <t>C2orf84</t>
  </si>
  <si>
    <t>ENSG00000186453</t>
  </si>
  <si>
    <t>chr2:23608088-24583583</t>
  </si>
  <si>
    <t>rs2176263; rs116472690; rs13030106; rs10185680</t>
  </si>
  <si>
    <t>ENSG00000132437</t>
  </si>
  <si>
    <t>chr7:50526134-50861159</t>
  </si>
  <si>
    <t>rs4601266</t>
  </si>
  <si>
    <t>ENSG00000010610</t>
  </si>
  <si>
    <t>chr12:6896024-6929974</t>
  </si>
  <si>
    <t>rs28917487</t>
  </si>
  <si>
    <t>ENSG00000130787</t>
  </si>
  <si>
    <t>chr12:123258874-123380991</t>
  </si>
  <si>
    <t>rs11060623</t>
  </si>
  <si>
    <t>ENSG00000151883</t>
  </si>
  <si>
    <t>chr5:49961733-50142356</t>
  </si>
  <si>
    <t>ENSG00000102595</t>
  </si>
  <si>
    <t>ENSG00000248176</t>
  </si>
  <si>
    <t>chr4:29119930-29204392</t>
  </si>
  <si>
    <t>rs2487818; rs1405668; rs4692298; rs115305324</t>
  </si>
  <si>
    <t>ENSG00000232170</t>
  </si>
  <si>
    <t>chr10:8301294-8310268</t>
  </si>
  <si>
    <t>ENSG00000042317</t>
  </si>
  <si>
    <t>chr14:88851268-89344335</t>
  </si>
  <si>
    <t>rs12588535</t>
  </si>
  <si>
    <t>ENSG00000134802</t>
  </si>
  <si>
    <t>chr11:57174427-57195053</t>
  </si>
  <si>
    <t>ENSG00000257727</t>
  </si>
  <si>
    <t>ENSG00000136935</t>
  </si>
  <si>
    <t>ENSG00000225855</t>
  </si>
  <si>
    <t>chr1:155216996-155990750</t>
  </si>
  <si>
    <t>rs11264410</t>
  </si>
  <si>
    <t>ENSG00000231421</t>
  </si>
  <si>
    <t>chr17:28900489-28903499</t>
  </si>
  <si>
    <t>rs142816786</t>
  </si>
  <si>
    <t>ENSG00000173281</t>
  </si>
  <si>
    <t>ENSG00000150779</t>
  </si>
  <si>
    <t>ENSG00000171790</t>
  </si>
  <si>
    <t>ENSG00000196954</t>
  </si>
  <si>
    <t>chr11:104756445-104840163</t>
  </si>
  <si>
    <t>ENSG00000171827</t>
  </si>
  <si>
    <t>ENSG00000118434</t>
  </si>
  <si>
    <t>chr6:88757507-88776550</t>
  </si>
  <si>
    <t>rs269442</t>
  </si>
  <si>
    <t>ENSG00000205030</t>
  </si>
  <si>
    <t>ENSG00000253510</t>
  </si>
  <si>
    <t>chr8:5363590-5366648</t>
  </si>
  <si>
    <t>rs2703250</t>
  </si>
  <si>
    <t>ENSG00000177096</t>
  </si>
  <si>
    <t>ENSG00000150768</t>
  </si>
  <si>
    <t>ENSG00000113621</t>
  </si>
  <si>
    <t>ENSG00000112053</t>
  </si>
  <si>
    <t>chr6:35773070-36164982</t>
  </si>
  <si>
    <t>rs16884857</t>
  </si>
  <si>
    <t>ENSG00000082074</t>
  </si>
  <si>
    <t>chr5:39105338-39274630</t>
  </si>
  <si>
    <t>rs115624351</t>
  </si>
  <si>
    <t>chr17:29421945-29708905</t>
  </si>
  <si>
    <t>ENSG00000226124</t>
  </si>
  <si>
    <t>chr2:200625267-200715896</t>
  </si>
  <si>
    <t>rs6738494</t>
  </si>
  <si>
    <t>ENSG00000118557</t>
  </si>
  <si>
    <t>PPPDE2</t>
  </si>
  <si>
    <t>ENSG00000100418</t>
  </si>
  <si>
    <t>ENSG00000100412</t>
  </si>
  <si>
    <t>ENSG00000111012</t>
  </si>
  <si>
    <t>C6orf35</t>
  </si>
  <si>
    <t>chr6:157712662-157744633</t>
  </si>
  <si>
    <t>ENSG00000136918</t>
  </si>
  <si>
    <t>ENSG00000120697</t>
  </si>
  <si>
    <t>chr13:37523912-37633850</t>
  </si>
  <si>
    <t>rs9576155</t>
  </si>
  <si>
    <t>ENSG00000196967</t>
  </si>
  <si>
    <t>ENSG00000250427</t>
  </si>
  <si>
    <t>chr5:117618270-117620477</t>
  </si>
  <si>
    <t>rs6887429</t>
  </si>
  <si>
    <t>ENSG00000258804</t>
  </si>
  <si>
    <t>chr14:87372122-87389099</t>
  </si>
  <si>
    <t>rs72683404</t>
  </si>
  <si>
    <t>ENSG00000143627</t>
  </si>
  <si>
    <t>ENSG00000228340</t>
  </si>
  <si>
    <t>chr20:58662895-59102516</t>
  </si>
  <si>
    <t>rs6027571</t>
  </si>
  <si>
    <t>ENSG00000132570</t>
  </si>
  <si>
    <t>ENSG00000233137</t>
  </si>
  <si>
    <t>chr9:37079893-37358146</t>
  </si>
  <si>
    <t>rs13293465</t>
  </si>
  <si>
    <t>LINC00158</t>
  </si>
  <si>
    <t>ENSG00000185433</t>
  </si>
  <si>
    <t>chr21:26758133-26804013</t>
  </si>
  <si>
    <t>rs12152052</t>
  </si>
  <si>
    <t>ENSG00000165476</t>
  </si>
  <si>
    <t>chr10:65281123-65384883</t>
  </si>
  <si>
    <t>rs1880063</t>
  </si>
  <si>
    <t>ENSG00000123427</t>
  </si>
  <si>
    <t>ENSG00000226122</t>
  </si>
  <si>
    <t>ENSG00000061492</t>
  </si>
  <si>
    <t>chr5:137223657-137772717</t>
  </si>
  <si>
    <t>rs62381761</t>
  </si>
  <si>
    <t>ENSG00000226674</t>
  </si>
  <si>
    <t>chr2:145425534-145940216</t>
  </si>
  <si>
    <t>rs977950</t>
  </si>
  <si>
    <t>ENSG00000126821</t>
  </si>
  <si>
    <t>chr14:63838075-64194757</t>
  </si>
  <si>
    <t>rs76967908</t>
  </si>
  <si>
    <t>ENSG00000112357</t>
  </si>
  <si>
    <t>chr6:136878185-137235059</t>
  </si>
  <si>
    <t>rs7740121</t>
  </si>
  <si>
    <t>ENSG00000154328</t>
  </si>
  <si>
    <t>ENSG00000245849</t>
  </si>
  <si>
    <t>C7orf63</t>
  </si>
  <si>
    <t>ENSG00000105792</t>
  </si>
  <si>
    <t>ENSG00000170983</t>
  </si>
  <si>
    <t>ENSG00000171530</t>
  </si>
  <si>
    <t>chr5:76986991-77164604</t>
  </si>
  <si>
    <t>rs6881736</t>
  </si>
  <si>
    <t>ENSG00000185862</t>
  </si>
  <si>
    <t>ENSG00000174957</t>
  </si>
  <si>
    <t>ENSG00000225063</t>
  </si>
  <si>
    <t>chr1:204797779-205242471</t>
  </si>
  <si>
    <t>rs55678495; rs79993851; rs72743290</t>
  </si>
  <si>
    <t>ENSG00000165912</t>
  </si>
  <si>
    <t>ENSG00000197721</t>
  </si>
  <si>
    <t>ENSG00000119681</t>
  </si>
  <si>
    <t>chr14:74964873-75079306</t>
  </si>
  <si>
    <t>rs888414</t>
  </si>
  <si>
    <t>ENSG00000135940</t>
  </si>
  <si>
    <t>ENSG00000248529</t>
  </si>
  <si>
    <t>chr5:60933535-61047590</t>
  </si>
  <si>
    <t>IKZF1</t>
  </si>
  <si>
    <t>ENSG00000185811</t>
  </si>
  <si>
    <t>chr7:50343720-50472799</t>
  </si>
  <si>
    <t>rs6976046</t>
  </si>
  <si>
    <t>ENSG00000130783</t>
  </si>
  <si>
    <t>ENSG00000246792</t>
  </si>
  <si>
    <t>chr8:91634223-91803860</t>
  </si>
  <si>
    <t>rs186936703</t>
  </si>
  <si>
    <t>ENSG00000112893</t>
  </si>
  <si>
    <t>chr5:109025067-109205326</t>
  </si>
  <si>
    <t>rs6868564</t>
  </si>
  <si>
    <t>LINC00459</t>
  </si>
  <si>
    <t>ENSG00000229307</t>
  </si>
  <si>
    <t>chr13:62897790-62902966</t>
  </si>
  <si>
    <t>rs9528513</t>
  </si>
  <si>
    <t>ENSG00000174099</t>
  </si>
  <si>
    <t>chr12:65672423-66036152</t>
  </si>
  <si>
    <t>ENSG00000136573</t>
  </si>
  <si>
    <t>RAB7L1</t>
  </si>
  <si>
    <t>ENSG00000117280</t>
  </si>
  <si>
    <t>chr17:15848231-16256813</t>
  </si>
  <si>
    <t>ENSG00000181296</t>
  </si>
  <si>
    <t>ENSG00000135655</t>
  </si>
  <si>
    <t>chr12:62654119-62811211</t>
  </si>
  <si>
    <t>rs2659802</t>
  </si>
  <si>
    <t>ENSG00000113615</t>
  </si>
  <si>
    <t>chr1:96403457-96488436</t>
  </si>
  <si>
    <t>ENSG00000236700</t>
  </si>
  <si>
    <t>chr6:134749378-134841723</t>
  </si>
  <si>
    <t>rs2064527</t>
  </si>
  <si>
    <t>ENSG00000135452</t>
  </si>
  <si>
    <t>ENSG00000164761</t>
  </si>
  <si>
    <t>chr8:119935796-119964439</t>
  </si>
  <si>
    <t>rs3102724</t>
  </si>
  <si>
    <t>ENSG00000092531</t>
  </si>
  <si>
    <t>ENSG00000073711</t>
  </si>
  <si>
    <t>FAM82A2</t>
  </si>
  <si>
    <t>ENSG00000137824</t>
  </si>
  <si>
    <t>ENSG00000250968</t>
  </si>
  <si>
    <t>chr4:171663620-171664869</t>
  </si>
  <si>
    <t>rs444538</t>
  </si>
  <si>
    <t>ENSG00000235919</t>
  </si>
  <si>
    <t>FTH1P5</t>
  </si>
  <si>
    <t>ENSG00000230204</t>
  </si>
  <si>
    <t>chr6:50681541-51952423</t>
  </si>
  <si>
    <t>rs12206293; rs141218036</t>
  </si>
  <si>
    <t>ENSG00000100299</t>
  </si>
  <si>
    <t>chr22:51063446-51066607</t>
  </si>
  <si>
    <t>rs1024374</t>
  </si>
  <si>
    <t>ENSG00000188283</t>
  </si>
  <si>
    <t>ENSG00000145817</t>
  </si>
  <si>
    <t>chr5:143537723-143550278</t>
  </si>
  <si>
    <t>rs10060893</t>
  </si>
  <si>
    <t>ENSG00000135506</t>
  </si>
  <si>
    <t>ENSG00000204403</t>
  </si>
  <si>
    <t>ENSG00000230606</t>
  </si>
  <si>
    <t>ENSG00000204832</t>
  </si>
  <si>
    <t>chr10:17428935-17455502</t>
  </si>
  <si>
    <t>rs10904953</t>
  </si>
  <si>
    <t>ENSG00000226497</t>
  </si>
  <si>
    <t>chr6:68936864-69039791</t>
  </si>
  <si>
    <t>rs12210560; rs34532938; rs36034395</t>
  </si>
  <si>
    <t>ENSG00000114446</t>
  </si>
  <si>
    <t>chr3:107762145-108413693</t>
  </si>
  <si>
    <t>rs56204935; rs696365</t>
  </si>
  <si>
    <t>ENSG00000253426</t>
  </si>
  <si>
    <t>ENSG00000062038</t>
  </si>
  <si>
    <t>chr16:68573661-68732971</t>
  </si>
  <si>
    <t>rs9923262</t>
  </si>
  <si>
    <t>ENSG00000249971</t>
  </si>
  <si>
    <t>ENSG00000111181</t>
  </si>
  <si>
    <t>chr12:175931-323736</t>
  </si>
  <si>
    <t>rs10848481</t>
  </si>
  <si>
    <t>ENSG00000198682</t>
  </si>
  <si>
    <t>chr10:89419370-89601100</t>
  </si>
  <si>
    <t>rs3816651</t>
  </si>
  <si>
    <t>ENSG00000163026</t>
  </si>
  <si>
    <t>ENSG00000174059</t>
  </si>
  <si>
    <t>ENSG00000185594</t>
  </si>
  <si>
    <t>chr15:97326619-97328845</t>
  </si>
  <si>
    <t>rs11073506</t>
  </si>
  <si>
    <t>GBAP1</t>
  </si>
  <si>
    <t>ENSG00000160766</t>
  </si>
  <si>
    <t>ENSG00000205873</t>
  </si>
  <si>
    <t>chr8:12294626-12424423</t>
  </si>
  <si>
    <t>rs75053165</t>
  </si>
  <si>
    <t>ENSG00000221869</t>
  </si>
  <si>
    <t>chr8:48173167-48976511</t>
  </si>
  <si>
    <t>rs2725277</t>
  </si>
  <si>
    <t>ENSG00000090263</t>
  </si>
  <si>
    <t>chr7:140702196-140715028</t>
  </si>
  <si>
    <t>rs73167494</t>
  </si>
  <si>
    <t>ENSG00000138722</t>
  </si>
  <si>
    <t>chr4:90645250-90875780</t>
  </si>
  <si>
    <t>rs2619344</t>
  </si>
  <si>
    <t>ENSG00000156711</t>
  </si>
  <si>
    <t>ENSG00000134574</t>
  </si>
  <si>
    <t>ENSG00000165678</t>
  </si>
  <si>
    <t>chr10:85899196-85913311</t>
  </si>
  <si>
    <t>rs7898251</t>
  </si>
  <si>
    <t>SPRYD5</t>
  </si>
  <si>
    <t>ENSG00000124900</t>
  </si>
  <si>
    <t>CTPS</t>
  </si>
  <si>
    <t>ENSG00000171793</t>
  </si>
  <si>
    <t>ENSG00000159958</t>
  </si>
  <si>
    <t>ENSG00000228486</t>
  </si>
  <si>
    <t>ENSG00000100399</t>
  </si>
  <si>
    <t>ENSG00000124587</t>
  </si>
  <si>
    <t>HTR4-IT1</t>
  </si>
  <si>
    <t>ENSG00000253297</t>
  </si>
  <si>
    <t>chr5:147830595-148056798</t>
  </si>
  <si>
    <t>rs7711800</t>
  </si>
  <si>
    <t>ENSG00000181019</t>
  </si>
  <si>
    <t>chr16:69598997-70472991</t>
  </si>
  <si>
    <t>rs56171157; rs6499244</t>
  </si>
  <si>
    <t>ENSG00000168228</t>
  </si>
  <si>
    <t>chr4:25314407-25420120</t>
  </si>
  <si>
    <t>rs143221117; rs62409257</t>
  </si>
  <si>
    <t>ENSG00000184939</t>
  </si>
  <si>
    <t>ENSG00000120519</t>
  </si>
  <si>
    <t>chr4:147175127-147443123</t>
  </si>
  <si>
    <t>rs1905958</t>
  </si>
  <si>
    <t>ENSG00000246982</t>
  </si>
  <si>
    <t>ENSG00000163633</t>
  </si>
  <si>
    <t>chr4:87515468-88062206</t>
  </si>
  <si>
    <t>rs55795886</t>
  </si>
  <si>
    <t>ENSG00000188641</t>
  </si>
  <si>
    <t>chr1:97543299-98386605</t>
  </si>
  <si>
    <t>rs4271249; rs77018612</t>
  </si>
  <si>
    <t>ENSG00000170581</t>
  </si>
  <si>
    <t>ENSG00000125741</t>
  </si>
  <si>
    <t>chr19:46030685-46105470</t>
  </si>
  <si>
    <t>rs73048457</t>
  </si>
  <si>
    <t>ENSG00000138080</t>
  </si>
  <si>
    <t>ENSG00000225498</t>
  </si>
  <si>
    <t>ENSG00000123444</t>
  </si>
  <si>
    <t>ENSG00000234350</t>
  </si>
  <si>
    <t>chr2:171571861-171717661</t>
  </si>
  <si>
    <t>rs34288552</t>
  </si>
  <si>
    <t>ENSG00000160752</t>
  </si>
  <si>
    <t>ENSG00000221724</t>
  </si>
  <si>
    <t>ENSG00000183066</t>
  </si>
  <si>
    <t>TDH</t>
  </si>
  <si>
    <t>ENSG00000154316</t>
  </si>
  <si>
    <t>ENSG00000137713</t>
  </si>
  <si>
    <t>ENSG00000169519</t>
  </si>
  <si>
    <t>chr11:28129795-29652211</t>
  </si>
  <si>
    <t>rs1433697; rs143312104; rs61887786</t>
  </si>
  <si>
    <t>ENSG00000154222</t>
  </si>
  <si>
    <t>chr1:52521797-53019159</t>
  </si>
  <si>
    <t>rs1983833</t>
  </si>
  <si>
    <t>ENSG00000140374</t>
  </si>
  <si>
    <t>chr15:76352178-77242601</t>
  </si>
  <si>
    <t>rs11855999</t>
  </si>
  <si>
    <t>ENSG00000054282</t>
  </si>
  <si>
    <t>chr1:243419320-244014381</t>
  </si>
  <si>
    <t>rs58560561; rs2953329; rs61833949</t>
  </si>
  <si>
    <t>C6orf162</t>
  </si>
  <si>
    <t>ENSG00000111850</t>
  </si>
  <si>
    <t>ENSG00000120332</t>
  </si>
  <si>
    <t>ENSG00000168754</t>
  </si>
  <si>
    <t>ENSG00000214194</t>
  </si>
  <si>
    <t>chr7:112720468-112758668</t>
  </si>
  <si>
    <t>rs1599794</t>
  </si>
  <si>
    <t>ENSG00000109919</t>
  </si>
  <si>
    <t>ENSG00000185869</t>
  </si>
  <si>
    <t>ENSG00000152348</t>
  </si>
  <si>
    <t>ENSG00000157214</t>
  </si>
  <si>
    <t>FTSJD1</t>
  </si>
  <si>
    <t>ENSG00000180917</t>
  </si>
  <si>
    <t>chr16:71316203-71323512</t>
  </si>
  <si>
    <t>ENSG00000088756</t>
  </si>
  <si>
    <t>chr18:6729821-6915715</t>
  </si>
  <si>
    <t>rs4798509</t>
  </si>
  <si>
    <t>ENSG00000151014</t>
  </si>
  <si>
    <t>chr4:139936943-139966906</t>
  </si>
  <si>
    <t>rs11734922</t>
  </si>
  <si>
    <t>ENSG00000132142</t>
  </si>
  <si>
    <t>chr17:35441923-35766902</t>
  </si>
  <si>
    <t>rs4510071</t>
  </si>
  <si>
    <t>ENSG00000119820</t>
  </si>
  <si>
    <t>chr2:32502979-32843966</t>
  </si>
  <si>
    <t>rs115270434; rs2710627</t>
  </si>
  <si>
    <t>ENSG00000204370</t>
  </si>
  <si>
    <t>ENSG00000213619</t>
  </si>
  <si>
    <t>ENSG00000005175</t>
  </si>
  <si>
    <t>chr12:48057070-48099844</t>
  </si>
  <si>
    <t>rs11519956</t>
  </si>
  <si>
    <t>ENSG00000250616</t>
  </si>
  <si>
    <t>DIAPH3-AS1</t>
  </si>
  <si>
    <t>ENSG00000227528</t>
  </si>
  <si>
    <t>chr13:60586885-60618491</t>
  </si>
  <si>
    <t>ENSG00000008311</t>
  </si>
  <si>
    <t>chr7:121513143-122526813</t>
  </si>
  <si>
    <t>rs1154947; rs1147494</t>
  </si>
  <si>
    <t>ENSG00000181666</t>
  </si>
  <si>
    <t>ENSG00000139641</t>
  </si>
  <si>
    <t>ENSG00000231971</t>
  </si>
  <si>
    <t>ENSG00000140830</t>
  </si>
  <si>
    <t>ENSG00000203872</t>
  </si>
  <si>
    <t>ENSG00000106052</t>
  </si>
  <si>
    <t>ENSG00000138138</t>
  </si>
  <si>
    <t>ENSG00000140945</t>
  </si>
  <si>
    <t>chr16:82660663-83829174</t>
  </si>
  <si>
    <t>rs72790163; rs1381503; rs11150493; rs9933495</t>
  </si>
  <si>
    <t>ENSG00000248118</t>
  </si>
  <si>
    <t>chr5:3417266-3536208</t>
  </si>
  <si>
    <t>rs7703631</t>
  </si>
  <si>
    <t>ENSG00000254093</t>
  </si>
  <si>
    <t>C8orf12</t>
  </si>
  <si>
    <t>ENSG00000184608</t>
  </si>
  <si>
    <t>ENSG00000143622</t>
  </si>
  <si>
    <t>ENSG00000166133</t>
  </si>
  <si>
    <t>ENSG00000172717</t>
  </si>
  <si>
    <t>ENSG00000248908</t>
  </si>
  <si>
    <t>chr5:24835389-24840692</t>
  </si>
  <si>
    <t>rs10473735</t>
  </si>
  <si>
    <t>ENSG00000124541</t>
  </si>
  <si>
    <t>ENSG00000146013</t>
  </si>
  <si>
    <t>ENSG00000112182</t>
  </si>
  <si>
    <t>chr6:90636248-91006627</t>
  </si>
  <si>
    <t>rs207274</t>
  </si>
  <si>
    <t>C21orf91-OT1</t>
  </si>
  <si>
    <t>ENSG00000240770</t>
  </si>
  <si>
    <t>chr21:19135632-19164840</t>
  </si>
  <si>
    <t>rs243582</t>
  </si>
  <si>
    <t>ENSG00000171045</t>
  </si>
  <si>
    <t>chr8:143293441-143484601</t>
  </si>
  <si>
    <t>rs34819186; rs77702622</t>
  </si>
  <si>
    <t>ENSG00000089006</t>
  </si>
  <si>
    <t>chr20:17922241-18039832</t>
  </si>
  <si>
    <t>rs3748493</t>
  </si>
  <si>
    <t>ENSG00000164142</t>
  </si>
  <si>
    <t>ENSG00000161243</t>
  </si>
  <si>
    <t>chr19:39514665-39523198</t>
  </si>
  <si>
    <t>rs598468</t>
  </si>
  <si>
    <t>ENSG00000079459</t>
  </si>
  <si>
    <t>ENSG00000254506</t>
  </si>
  <si>
    <t>chr11:101322295-101743293</t>
  </si>
  <si>
    <t>ENSG00000143994</t>
  </si>
  <si>
    <t>ENSG00000128891</t>
  </si>
  <si>
    <t>ENSG00000240468</t>
  </si>
  <si>
    <t>chr17:33615-37038</t>
  </si>
  <si>
    <t>rs62054999</t>
  </si>
  <si>
    <t>ENSG00000255561</t>
  </si>
  <si>
    <t>ENSG00000114455</t>
  </si>
  <si>
    <t>ENSG00000149182</t>
  </si>
  <si>
    <t>ENSG00000112651</t>
  </si>
  <si>
    <t>ENSG00000229688</t>
  </si>
  <si>
    <t>chr7:16250113-16310229</t>
  </si>
  <si>
    <t>rs1155436</t>
  </si>
  <si>
    <t>ENSG00000197879</t>
  </si>
  <si>
    <t>chr17:1247566-1395995</t>
  </si>
  <si>
    <t>rs111757155; rs4790508</t>
  </si>
  <si>
    <t>ENSG00000119777</t>
  </si>
  <si>
    <t>ENSG00000143367</t>
  </si>
  <si>
    <t>chr1:151512781-151736040</t>
  </si>
  <si>
    <t>rs80320753</t>
  </si>
  <si>
    <t>ENSG00000242029</t>
  </si>
  <si>
    <t>chr3:109366954-109529708</t>
  </si>
  <si>
    <t>rs13098472</t>
  </si>
  <si>
    <t>ENSG00000174697</t>
  </si>
  <si>
    <t>ENSG00000133103</t>
  </si>
  <si>
    <t>chr13:40229764-40365802</t>
  </si>
  <si>
    <t>rs12870649</t>
  </si>
  <si>
    <t>ENSG00000226101</t>
  </si>
  <si>
    <t>chr17:70068474-70089622</t>
  </si>
  <si>
    <t>rs11077589</t>
  </si>
  <si>
    <t>ENSG00000251247</t>
  </si>
  <si>
    <t>ENSG00000102967</t>
  </si>
  <si>
    <t>ENSG00000189043</t>
  </si>
  <si>
    <t>chr7:10971578-10979883</t>
  </si>
  <si>
    <t>rs12703040</t>
  </si>
  <si>
    <t>MIR2682</t>
  </si>
  <si>
    <t>ENSG00000225206</t>
  </si>
  <si>
    <t>chr1:98508913-98511014</t>
  </si>
  <si>
    <t>rs11165944</t>
  </si>
  <si>
    <t>ENSG00000248391</t>
  </si>
  <si>
    <t>chr5:29380403-29396088</t>
  </si>
  <si>
    <t>rs7706462</t>
  </si>
  <si>
    <t>ENSG00000126456</t>
  </si>
  <si>
    <t>ENSG00000076321</t>
  </si>
  <si>
    <t>ENSG00000188227</t>
  </si>
  <si>
    <t>OR5AK4P</t>
  </si>
  <si>
    <t>ENSG00000224196</t>
  </si>
  <si>
    <t>ENSG00000100664</t>
  </si>
  <si>
    <t>chr14:103799881-103811362</t>
  </si>
  <si>
    <t>rs10150926</t>
  </si>
  <si>
    <t>ENSG00000237292</t>
  </si>
  <si>
    <t>chr1:181143620-181151344</t>
  </si>
  <si>
    <t>rs10797696</t>
  </si>
  <si>
    <t>ENSG00000258920</t>
  </si>
  <si>
    <t>chr14:89591215-90085493</t>
  </si>
  <si>
    <t>ENSG00000078618</t>
  </si>
  <si>
    <t>ENSG00000136574</t>
  </si>
  <si>
    <t>ENSG00000115946</t>
  </si>
  <si>
    <t>chr2:68358370-68488362</t>
  </si>
  <si>
    <t>rs1868402</t>
  </si>
  <si>
    <t>ENSG00000175166</t>
  </si>
  <si>
    <t>ENSG00000178695</t>
  </si>
  <si>
    <t>chr13:77454312-77460540</t>
  </si>
  <si>
    <t>rs1178757</t>
  </si>
  <si>
    <t>ENSG00000112584</t>
  </si>
  <si>
    <t>chr6:170599791-170716153</t>
  </si>
  <si>
    <t>ENSG00000213593</t>
  </si>
  <si>
    <t>ENSG00000171056</t>
  </si>
  <si>
    <t>chr8:65486863-65711318</t>
  </si>
  <si>
    <t>ENSG00000227782</t>
  </si>
  <si>
    <t>ENSG00000140006</t>
  </si>
  <si>
    <t>ENSG00000185306</t>
  </si>
  <si>
    <t>chr12:64616117-64790845</t>
  </si>
  <si>
    <t>rs73116141</t>
  </si>
  <si>
    <t>ENSG00000127184</t>
  </si>
  <si>
    <t>chr5:85913721-85916779</t>
  </si>
  <si>
    <t>rs2918444</t>
  </si>
  <si>
    <t>ENSG00000180694</t>
  </si>
  <si>
    <t>ENSG00000120333</t>
  </si>
  <si>
    <t>ENSG00000216347</t>
  </si>
  <si>
    <t>chr6:54467285-54467948</t>
  </si>
  <si>
    <t>rs9382360</t>
  </si>
  <si>
    <t>ENSG00000198146</t>
  </si>
  <si>
    <t>chr15:35270542-35280488</t>
  </si>
  <si>
    <t>rs4923909</t>
  </si>
  <si>
    <t>ENSG00000258850</t>
  </si>
  <si>
    <t>ENSG00000145191</t>
  </si>
  <si>
    <t>ENSG00000207342</t>
  </si>
  <si>
    <t>ENSG00000118596</t>
  </si>
  <si>
    <t>chr12:59989848-60176395</t>
  </si>
  <si>
    <t>rs17573719; rs56201256; rs7306345</t>
  </si>
  <si>
    <t>ENSG00000135932</t>
  </si>
  <si>
    <t>chr2:231577560-231685790</t>
  </si>
  <si>
    <t>rs76473116</t>
  </si>
  <si>
    <t>ENSG00000117481</t>
  </si>
  <si>
    <t>ZNF259P1</t>
  </si>
  <si>
    <t>ENSG00000219565</t>
  </si>
  <si>
    <t>chr6:109106892-109108256</t>
  </si>
  <si>
    <t>ENSG00000135346</t>
  </si>
  <si>
    <t>C14orf64</t>
  </si>
  <si>
    <t>ENSG00000246223</t>
  </si>
  <si>
    <t>chr14:98391947-98444461</t>
  </si>
  <si>
    <t>ENSG00000245680</t>
  </si>
  <si>
    <t>ENSG00000168907</t>
  </si>
  <si>
    <t>ENSG00000254839</t>
  </si>
  <si>
    <t>ENSG00000164615</t>
  </si>
  <si>
    <t>ENSG00000167077</t>
  </si>
  <si>
    <t>ENSG00000133065</t>
  </si>
  <si>
    <t>SLC9A11</t>
  </si>
  <si>
    <t>ENSG00000162753</t>
  </si>
  <si>
    <t>ENSG00000100191</t>
  </si>
  <si>
    <t>chr22:32614465-32651328</t>
  </si>
  <si>
    <t>rs2294210</t>
  </si>
  <si>
    <t>ENSG00000255117</t>
  </si>
  <si>
    <t>ENSG00000160767</t>
  </si>
  <si>
    <t>ENSG00000242759</t>
  </si>
  <si>
    <t>chr3:106555658-106959488</t>
  </si>
  <si>
    <t>rs4395396</t>
  </si>
  <si>
    <t>ENSG00000166887</t>
  </si>
  <si>
    <t>ENSG00000178966</t>
  </si>
  <si>
    <t>chr9:86354336-86618985</t>
  </si>
  <si>
    <t>rs10868082</t>
  </si>
  <si>
    <t>ENSG00000070778</t>
  </si>
  <si>
    <t>ENSG00000163161</t>
  </si>
  <si>
    <t>chr2:127941696-128051752</t>
  </si>
  <si>
    <t>rs35432737</t>
  </si>
  <si>
    <t>ENSG00000086827</t>
  </si>
  <si>
    <t>chr11:113558272-113861035</t>
  </si>
  <si>
    <t>rs2051675; rs80336840</t>
  </si>
  <si>
    <t>ENSG00000170962</t>
  </si>
  <si>
    <t>chr11:103777914-104035107</t>
  </si>
  <si>
    <t>rs7929903</t>
  </si>
  <si>
    <t>ENSG00000243244</t>
  </si>
  <si>
    <t>chr2:48756522-48826025</t>
  </si>
  <si>
    <t>rs112505649; rs2177489</t>
  </si>
  <si>
    <t>ENSG00000170927</t>
  </si>
  <si>
    <t>ENSG00000101680</t>
  </si>
  <si>
    <t>chr18:6941743-7117813</t>
  </si>
  <si>
    <t>rs71360058</t>
  </si>
  <si>
    <t>ENSG00000225436</t>
  </si>
  <si>
    <t>ENSG00000204460</t>
  </si>
  <si>
    <t>chr2:129999746-130031421</t>
  </si>
  <si>
    <t>ENSG00000113013</t>
  </si>
  <si>
    <t>ENSG00000175213</t>
  </si>
  <si>
    <t>ENSG00000100234</t>
  </si>
  <si>
    <t>chr22:32908539-33454358</t>
  </si>
  <si>
    <t>rs5754286</t>
  </si>
  <si>
    <t>ENSG00000197584</t>
  </si>
  <si>
    <t>chr3:177990720-178578193</t>
  </si>
  <si>
    <t>rs11922066</t>
  </si>
  <si>
    <t>ENSG00000196141</t>
  </si>
  <si>
    <t>chr2:201170604-201343253</t>
  </si>
  <si>
    <t>rs12612420</t>
  </si>
  <si>
    <t>ENSG00000254235</t>
  </si>
  <si>
    <t>ENSG00000108474</t>
  </si>
  <si>
    <t>ENSG00000122965</t>
  </si>
  <si>
    <t>chr12:114254543-114404176</t>
  </si>
  <si>
    <t>rs7965253; rs1903033</t>
  </si>
  <si>
    <t>ENSG00000250125</t>
  </si>
  <si>
    <t>chr4:65779999-65870218</t>
  </si>
  <si>
    <t>rs72635489</t>
  </si>
  <si>
    <t>ENSG00000144821</t>
  </si>
  <si>
    <t>ENSG00000126457</t>
  </si>
  <si>
    <t>ENSG00000196419</t>
  </si>
  <si>
    <t>ENSG00000168872</t>
  </si>
  <si>
    <t>ENSG00000140009</t>
  </si>
  <si>
    <t>chr14:64319683-64804830</t>
  </si>
  <si>
    <t>rs1256061</t>
  </si>
  <si>
    <t>C4orf14</t>
  </si>
  <si>
    <t>ENSG00000084092</t>
  </si>
  <si>
    <t>chr4:57774042-57931769</t>
  </si>
  <si>
    <t>rs6846063</t>
  </si>
  <si>
    <t>ENSG00000183688</t>
  </si>
  <si>
    <t>chr17:289769-618096</t>
  </si>
  <si>
    <t>rs78403264</t>
  </si>
  <si>
    <t>ENSG00000090402</t>
  </si>
  <si>
    <t>chr3:164696686-164796283</t>
  </si>
  <si>
    <t>rs7614139</t>
  </si>
  <si>
    <t>ENSG00000100395</t>
  </si>
  <si>
    <t>ENSG00000138376</t>
  </si>
  <si>
    <t>chr2:215590370-215674428</t>
  </si>
  <si>
    <t>rs6719269</t>
  </si>
  <si>
    <t>ENSG00000037897</t>
  </si>
  <si>
    <t>C22orf32</t>
  </si>
  <si>
    <t>ENSG00000183172</t>
  </si>
  <si>
    <t>ENSG00000095951</t>
  </si>
  <si>
    <t>chr6:12007903-12165232</t>
  </si>
  <si>
    <t>rs10456094</t>
  </si>
  <si>
    <t>ENSG00000236340</t>
  </si>
  <si>
    <t>chr7:126078652-126893348</t>
  </si>
  <si>
    <t>rs6960871</t>
  </si>
  <si>
    <t>chr10:98757795-99094458</t>
  </si>
  <si>
    <t>ENSG00000149925</t>
  </si>
  <si>
    <t>ENSG00000168813</t>
  </si>
  <si>
    <t>chr19:32836514-32878572</t>
  </si>
  <si>
    <t>rs11672400</t>
  </si>
  <si>
    <t>ENSG00000074771</t>
  </si>
  <si>
    <t>chr6:155716504-155777037</t>
  </si>
  <si>
    <t>rs7746353</t>
  </si>
  <si>
    <t>DPM3</t>
  </si>
  <si>
    <t>ENSG00000179085</t>
  </si>
  <si>
    <t>ENSG00000235505</t>
  </si>
  <si>
    <t>ENSG00000165118</t>
  </si>
  <si>
    <t>ENSG00000196465</t>
  </si>
  <si>
    <t>ENSG00000117480</t>
  </si>
  <si>
    <t>ENSG00000143436</t>
  </si>
  <si>
    <t>ENSG00000142230</t>
  </si>
  <si>
    <t>chr19:47567449-47736023</t>
  </si>
  <si>
    <t>rs884171; rs62135070</t>
  </si>
  <si>
    <t>ENSG00000065361</t>
  </si>
  <si>
    <t>ENSG00000137656</t>
  </si>
  <si>
    <t>chr11:116618886-116643704</t>
  </si>
  <si>
    <t>rs4938247; rs11216105</t>
  </si>
  <si>
    <t>ENSG00000167194</t>
  </si>
  <si>
    <t>ENSG00000206418</t>
  </si>
  <si>
    <t>chr18:8609443-8639380</t>
  </si>
  <si>
    <t>ENSG00000166130</t>
  </si>
  <si>
    <t>chr12:99007183-100378432</t>
  </si>
  <si>
    <t>rs58703913; rs149859</t>
  </si>
  <si>
    <t>ENSG00000255020</t>
  </si>
  <si>
    <t>ENSG00000150776</t>
  </si>
  <si>
    <t>ENSG00000002016</t>
  </si>
  <si>
    <t>chr12:861759-1100356</t>
  </si>
  <si>
    <t>rs55726687</t>
  </si>
  <si>
    <t>ENSG00000117593</t>
  </si>
  <si>
    <t>ENSG00000103978</t>
  </si>
  <si>
    <t>ENSG00000085840</t>
  </si>
  <si>
    <t>chr3:85008132-86117944</t>
  </si>
  <si>
    <t>rs993137; rs9876664; rs78841189; rs2172845; rs114459574; rs986035; rs4528958; rs13077697; rs17292179; rs62261675; rs7648562; rs7430852; rs62255486; rs382210; rs62258408; rs9821126</t>
  </si>
  <si>
    <t>ENSG00000089053</t>
  </si>
  <si>
    <t>chr12:121746048-122018920</t>
  </si>
  <si>
    <t>rs28663167</t>
  </si>
  <si>
    <t>ENSG00000101665</t>
  </si>
  <si>
    <t>chr18:46446223-46477081</t>
  </si>
  <si>
    <t>rs78308288</t>
  </si>
  <si>
    <t>ANXA2P3</t>
  </si>
  <si>
    <t>ENSG00000216740</t>
  </si>
  <si>
    <t>chr10:66585329-66586336</t>
  </si>
  <si>
    <t>rs1227241</t>
  </si>
  <si>
    <t>ENSG00000259129</t>
  </si>
  <si>
    <t>chr14:48234157-48264295</t>
  </si>
  <si>
    <t>rs28712874</t>
  </si>
  <si>
    <t>ENSG00000177570</t>
  </si>
  <si>
    <t>chr8:119201698-119634234</t>
  </si>
  <si>
    <t>rs2515056</t>
  </si>
  <si>
    <t>ENSG00000214160</t>
  </si>
  <si>
    <t>ENSG00000204335</t>
  </si>
  <si>
    <t>C10orf112</t>
  </si>
  <si>
    <t>ENSG00000204740</t>
  </si>
  <si>
    <t>chr10:19492779-20079330</t>
  </si>
  <si>
    <t>rs2358287</t>
  </si>
  <si>
    <t>KIAA0146</t>
  </si>
  <si>
    <t>ENSG00000164808</t>
  </si>
  <si>
    <t>ENSG00000030066</t>
  </si>
  <si>
    <t>ENSG00000116062</t>
  </si>
  <si>
    <t>chr2:48010221-48468122</t>
  </si>
  <si>
    <t>rs3136272; rs7560678</t>
  </si>
  <si>
    <t>ENSG00000051180</t>
  </si>
  <si>
    <t>ENSG00000132676</t>
  </si>
  <si>
    <t>ENSG00000085999</t>
  </si>
  <si>
    <t>ZFP106</t>
  </si>
  <si>
    <t>ENSG00000103994</t>
  </si>
  <si>
    <t>ENSG00000169758</t>
  </si>
  <si>
    <t>ENSG00000137814</t>
  </si>
  <si>
    <t>ENSG00000150275</t>
  </si>
  <si>
    <t>chr10:55562531-57387702</t>
  </si>
  <si>
    <t>rs67923548</t>
  </si>
  <si>
    <t>ENSG00000150773</t>
  </si>
  <si>
    <t>ENSG00000102908</t>
  </si>
  <si>
    <t>ENSG00000258616</t>
  </si>
  <si>
    <t>chr14:46175453-46185155</t>
  </si>
  <si>
    <t>rs2218097</t>
  </si>
  <si>
    <t>ENSG00000170633</t>
  </si>
  <si>
    <t>ENSG00000164035</t>
  </si>
  <si>
    <t>chr4:101316498-101801283</t>
  </si>
  <si>
    <t>rs1587241</t>
  </si>
  <si>
    <t>ENSG00000158615</t>
  </si>
  <si>
    <t>chr1:204372515-204380945</t>
  </si>
  <si>
    <t>rs55969652</t>
  </si>
  <si>
    <t>ENSG00000157224</t>
  </si>
  <si>
    <t>ENSG00000131153</t>
  </si>
  <si>
    <t>chr16:85645023-85722605</t>
  </si>
  <si>
    <t>rs754710; rs4240779</t>
  </si>
  <si>
    <t>C20orf72</t>
  </si>
  <si>
    <t>ENSG00000125871</t>
  </si>
  <si>
    <t>ENSG00000246379</t>
  </si>
  <si>
    <t>chr16:56126899-56391354</t>
  </si>
  <si>
    <t>rs3827945</t>
  </si>
  <si>
    <t>ENSG00000124733</t>
  </si>
  <si>
    <t>ENSG00000094880</t>
  </si>
  <si>
    <t>ENSG00000135870</t>
  </si>
  <si>
    <t>ENSG00000048028</t>
  </si>
  <si>
    <t>ENSG00000175220</t>
  </si>
  <si>
    <t>ENSG00000048342</t>
  </si>
  <si>
    <t>chr4:15471489-15707188</t>
  </si>
  <si>
    <t>ENSG00000198399</t>
  </si>
  <si>
    <t>ENSG00000254936</t>
  </si>
  <si>
    <t>PHF15</t>
  </si>
  <si>
    <t>ENSG00000043143</t>
  </si>
  <si>
    <t>ENSG00000123411</t>
  </si>
  <si>
    <t>ENSG00000115128</t>
  </si>
  <si>
    <t>ENSG00000197830</t>
  </si>
  <si>
    <t>C8orf49</t>
  </si>
  <si>
    <t>ENSG00000255394</t>
  </si>
  <si>
    <t>ENSG00000108883</t>
  </si>
  <si>
    <t>chr17:42925279-42992914</t>
  </si>
  <si>
    <t>rs75707322</t>
  </si>
  <si>
    <t>ENSG00000183023</t>
  </si>
  <si>
    <t>chr2:40339286-40838193</t>
  </si>
  <si>
    <t>rs717827</t>
  </si>
  <si>
    <t>ENSG00000197498</t>
  </si>
  <si>
    <t>chr6:110931181-111347303</t>
  </si>
  <si>
    <t>rs2691185</t>
  </si>
  <si>
    <t>ENSG00000254556</t>
  </si>
  <si>
    <t>ENSG00000079931</t>
  </si>
  <si>
    <t>chr6:132617194-132722684</t>
  </si>
  <si>
    <t>rs9483442</t>
  </si>
  <si>
    <t>ENSG00000233008</t>
  </si>
  <si>
    <t>chr1:84041459-84326706</t>
  </si>
  <si>
    <t>rs12040151</t>
  </si>
  <si>
    <t>ENSG00000250780</t>
  </si>
  <si>
    <t>ENSG00000143951</t>
  </si>
  <si>
    <t>chr2:63344986-64054977</t>
  </si>
  <si>
    <t>ENSG00000116117</t>
  </si>
  <si>
    <t>chr2:205410516-206484886</t>
  </si>
  <si>
    <t>ENSG00000136950</t>
  </si>
  <si>
    <t>ENSG00000163882</t>
  </si>
  <si>
    <t>ENSG00000170515</t>
  </si>
  <si>
    <t>ENSG00000186684</t>
  </si>
  <si>
    <t>ENSG00000145198</t>
  </si>
  <si>
    <t>ENSG00000251603</t>
  </si>
  <si>
    <t>ENSG00000112996</t>
  </si>
  <si>
    <t>chr5:44809027-45696253</t>
  </si>
  <si>
    <t>rs13180635; rs111907535; rs10073055; rs78112135</t>
  </si>
  <si>
    <t>ENSG00000111875</t>
  </si>
  <si>
    <t>chr6:119134618-119470552</t>
  </si>
  <si>
    <t>chr3:143690640-143767561</t>
  </si>
  <si>
    <t>ENSG00000125850</t>
  </si>
  <si>
    <t>ENSG00000134815</t>
  </si>
  <si>
    <t>ENSG00000231171</t>
  </si>
  <si>
    <t>chr4:178649911-178911904</t>
  </si>
  <si>
    <t>rs1037702</t>
  </si>
  <si>
    <t>ENSG00000116161</t>
  </si>
  <si>
    <t>ENSG00000163479</t>
  </si>
  <si>
    <t>ENSG00000117298</t>
  </si>
  <si>
    <t>chr1:20990507-21671997</t>
  </si>
  <si>
    <t>ENSG00000236827</t>
  </si>
  <si>
    <t>ENSG00000161204</t>
  </si>
  <si>
    <t>ENSG00000160563</t>
  </si>
  <si>
    <t>chr9:134735494-135119921</t>
  </si>
  <si>
    <t>rs113843234</t>
  </si>
  <si>
    <t>ENSG00000149929</t>
  </si>
  <si>
    <t>ENSG00000162585</t>
  </si>
  <si>
    <t>chr1:1981909-2241558</t>
  </si>
  <si>
    <t>rs2678949; rs146302900</t>
  </si>
  <si>
    <t>ENSG00000068383</t>
  </si>
  <si>
    <t>chr10:134351324-134596984</t>
  </si>
  <si>
    <t>rs11146456</t>
  </si>
  <si>
    <t>ENSG00000104738</t>
  </si>
  <si>
    <t>ENSG00000203760</t>
  </si>
  <si>
    <t>chr6:126661320-127004986</t>
  </si>
  <si>
    <t>ENSG00000177508</t>
  </si>
  <si>
    <t>chr16:54317216-54320675</t>
  </si>
  <si>
    <t>ENSG00000118564</t>
  </si>
  <si>
    <t>ENSG00000112981</t>
  </si>
  <si>
    <t>ENSG00000120699</t>
  </si>
  <si>
    <t>ENSG00000170516</t>
  </si>
  <si>
    <t>chr4:46736844-47428461</t>
  </si>
  <si>
    <t>rs34429439; rs62303700; rs992324</t>
  </si>
  <si>
    <t>ENSG00000214013</t>
  </si>
  <si>
    <t>ENSG00000109846</t>
  </si>
  <si>
    <t>ENSG00000205106</t>
  </si>
  <si>
    <t>ENSG00000228474</t>
  </si>
  <si>
    <t>ENSG00000133069</t>
  </si>
  <si>
    <t>ENSG00000213339</t>
  </si>
  <si>
    <t>chr19:10713121-10942586</t>
  </si>
  <si>
    <t>rs10407349</t>
  </si>
  <si>
    <t>ENSG00000100138</t>
  </si>
  <si>
    <t>ENSG00000224788</t>
  </si>
  <si>
    <t>chr10:10100685-10105465</t>
  </si>
  <si>
    <t>rs12573652</t>
  </si>
  <si>
    <t>ENSG00000175806</t>
  </si>
  <si>
    <t>ENSG00000171060</t>
  </si>
  <si>
    <t>ENSG00000135454</t>
  </si>
  <si>
    <t>ENSG00000147676</t>
  </si>
  <si>
    <t>ENSG00000167825</t>
  </si>
  <si>
    <t>ENSG00000247735</t>
  </si>
  <si>
    <t>ENSG00000154319</t>
  </si>
  <si>
    <t>ENSG00000196776</t>
  </si>
  <si>
    <t>ENSG00000183273</t>
  </si>
  <si>
    <t>chr12:119772517-120315095</t>
  </si>
  <si>
    <t>rs117200164; rs6490266</t>
  </si>
  <si>
    <t>ENSG00000233593</t>
  </si>
  <si>
    <t>chr1:91295104-91317207</t>
  </si>
  <si>
    <t>ENSG00000253729</t>
  </si>
  <si>
    <t>ENSG00000119326</t>
  </si>
  <si>
    <t>chr9:111704851-111929571</t>
  </si>
  <si>
    <t>rs513852</t>
  </si>
  <si>
    <t>ENSG00000115760</t>
  </si>
  <si>
    <t>ENSG00000166747</t>
  </si>
  <si>
    <t>ENSG00000152661</t>
  </si>
  <si>
    <t>chr6:121756791-121770873</t>
  </si>
  <si>
    <t>ENSG00000181904</t>
  </si>
  <si>
    <t>ENSG00000079805</t>
  </si>
  <si>
    <t>ENSG00000160746</t>
  </si>
  <si>
    <t>chr3:43396351-43733086</t>
  </si>
  <si>
    <t>rs12488238</t>
  </si>
  <si>
    <t>ENSG00000053900</t>
  </si>
  <si>
    <t>ENSG00000127337</t>
  </si>
  <si>
    <t>ENSG00000222937</t>
  </si>
  <si>
    <t>ENSG00000236263</t>
  </si>
  <si>
    <t>ENSG00000230773</t>
  </si>
  <si>
    <t>ENSG00000134900</t>
  </si>
  <si>
    <t>chr13:103249353-103331521</t>
  </si>
  <si>
    <t>rs144919962</t>
  </si>
  <si>
    <t>ENSG00000138028</t>
  </si>
  <si>
    <t>ENSG00000120868</t>
  </si>
  <si>
    <t>ENSG00000165097</t>
  </si>
  <si>
    <t>chr6:18155560-18265054</t>
  </si>
  <si>
    <t>rs214514</t>
  </si>
  <si>
    <t>ENSG00000047315</t>
  </si>
  <si>
    <t>C1orf190</t>
  </si>
  <si>
    <t>ENSG00000171357</t>
  </si>
  <si>
    <t>ENSG00000096063</t>
  </si>
  <si>
    <t>ENSG00000178177</t>
  </si>
  <si>
    <t>chr4:17844839-18023499</t>
  </si>
  <si>
    <t>ENSG00000225535</t>
  </si>
  <si>
    <t>chr7:114719012-114766368</t>
  </si>
  <si>
    <t>rs9641536; rs9641528; rs75254175; rs10235162; rs74445342</t>
  </si>
  <si>
    <t>ENSG00000152061</t>
  </si>
  <si>
    <t>ENSG00000182873</t>
  </si>
  <si>
    <t>ENSG00000228393</t>
  </si>
  <si>
    <t>chr7:104590762-105039755</t>
  </si>
  <si>
    <t>ENSG00000123505</t>
  </si>
  <si>
    <t>ENSG00000178700</t>
  </si>
  <si>
    <t>chr3:93766680-93782233</t>
  </si>
  <si>
    <t>ENSG00000077147</t>
  </si>
  <si>
    <t>C9orf5</t>
  </si>
  <si>
    <t>ENSG00000106771</t>
  </si>
  <si>
    <t>ENSG00000104129</t>
  </si>
  <si>
    <t>ENSG00000126453</t>
  </si>
  <si>
    <t>chr14:104022881-104313927</t>
  </si>
  <si>
    <t>ENSG00000258789</t>
  </si>
  <si>
    <t>ENSG00000196437</t>
  </si>
  <si>
    <t>ENSG00000184922</t>
  </si>
  <si>
    <t>chr17:43299292-43324681</t>
  </si>
  <si>
    <t>rs4273079</t>
  </si>
  <si>
    <t>ENSG00000163629</t>
  </si>
  <si>
    <t>ENSG00000145012</t>
  </si>
  <si>
    <t>chr3:187871072-188608460</t>
  </si>
  <si>
    <t>rs1474275</t>
  </si>
  <si>
    <t>ENSG00000100162</t>
  </si>
  <si>
    <t>ENSG00000105793</t>
  </si>
  <si>
    <t>ENSG00000111877</t>
  </si>
  <si>
    <t>ENSG00000090861</t>
  </si>
  <si>
    <t>DBIL5P2</t>
  </si>
  <si>
    <t>ENSG00000242412</t>
  </si>
  <si>
    <t>ENSG00000182149</t>
  </si>
  <si>
    <t>ENSG00000123159</t>
  </si>
  <si>
    <t>chr19:14588572-14640049</t>
  </si>
  <si>
    <t>ENSG00000134748</t>
  </si>
  <si>
    <t>ENSG00000067057</t>
  </si>
  <si>
    <t>chr10:3109712-3179904</t>
  </si>
  <si>
    <t>rs1931862</t>
  </si>
  <si>
    <t>ENSG00000168505</t>
  </si>
  <si>
    <t>chr2:237073879-237077012</t>
  </si>
  <si>
    <t>rs10929166</t>
  </si>
  <si>
    <t>ENSG00000151414</t>
  </si>
  <si>
    <t>chr1:198126093-198291550</t>
  </si>
  <si>
    <t>ENSG00000100413</t>
  </si>
  <si>
    <t>ENSG00000062485</t>
  </si>
  <si>
    <t>ENSG00000249862</t>
  </si>
  <si>
    <t>chr18:36786888-37380282</t>
  </si>
  <si>
    <t>rs325358; rs7234081</t>
  </si>
  <si>
    <t>ENSG00000100711</t>
  </si>
  <si>
    <t>ENSG00000117222</t>
  </si>
  <si>
    <t>ENSG00000154822</t>
  </si>
  <si>
    <t>chr3:16844159-18486309</t>
  </si>
  <si>
    <t>rs13095117; rs1374197; rs4688901; rs17042747</t>
  </si>
  <si>
    <t>ENSG00000007944</t>
  </si>
  <si>
    <t>chr6:16129356-16148479</t>
  </si>
  <si>
    <t>rs79904251</t>
  </si>
  <si>
    <t>ENSG00000145431</t>
  </si>
  <si>
    <t>chr4:157681606-157892546</t>
  </si>
  <si>
    <t>rs12639706</t>
  </si>
  <si>
    <t>ENSG00000197050</t>
  </si>
  <si>
    <t>ENSG00000147905</t>
  </si>
  <si>
    <t>ENSG00000108953</t>
  </si>
  <si>
    <t>ENSG00000205189</t>
  </si>
  <si>
    <t>chr8:81397854-81438500</t>
  </si>
  <si>
    <t>ENSG00000134717</t>
  </si>
  <si>
    <t>ENSG00000129353</t>
  </si>
  <si>
    <t>ENSG00000136942</t>
  </si>
  <si>
    <t>ENSG00000164651</t>
  </si>
  <si>
    <t>chr7:20821903-20826505</t>
  </si>
  <si>
    <t>rs58888436</t>
  </si>
  <si>
    <t>ENSG00000143630</t>
  </si>
  <si>
    <t>ENSG00000150477</t>
  </si>
  <si>
    <t>chr18:34376035-35146000</t>
  </si>
  <si>
    <t>rs669086; rs11662561</t>
  </si>
  <si>
    <t>ENSG00000229896</t>
  </si>
  <si>
    <t>ENSG00000159556</t>
  </si>
  <si>
    <t>ENSG00000135446</t>
  </si>
  <si>
    <t>ENSG00000100401</t>
  </si>
  <si>
    <t>ENSG00000175224</t>
  </si>
  <si>
    <t>ENSG00000120896</t>
  </si>
  <si>
    <t>chr8:22402499-22433301</t>
  </si>
  <si>
    <t>rs2449346</t>
  </si>
  <si>
    <t>ENSG00000169231</t>
  </si>
  <si>
    <t>ENSG00000066279</t>
  </si>
  <si>
    <t>ENSG00000127124</t>
  </si>
  <si>
    <t>chr1:41972036-42501596</t>
  </si>
  <si>
    <t>rs74068655; rs71654213</t>
  </si>
  <si>
    <t>ENSG00000163655</t>
  </si>
  <si>
    <t>chr3:155588325-155658457</t>
  </si>
  <si>
    <t>rs819847</t>
  </si>
  <si>
    <t>ENSG00000161203</t>
  </si>
  <si>
    <t>ENSG00000250610</t>
  </si>
  <si>
    <t>ENSG00000156599</t>
  </si>
  <si>
    <t>C9orf82</t>
  </si>
  <si>
    <t>ENSG00000120159</t>
  </si>
  <si>
    <t>chr9:26840683-26892802</t>
  </si>
  <si>
    <t>rs7046166</t>
  </si>
  <si>
    <t>ENSG00000180155</t>
  </si>
  <si>
    <t>ENSG00000224470</t>
  </si>
  <si>
    <t>ENSG00000137812</t>
  </si>
  <si>
    <t>ENSG00000224849</t>
  </si>
  <si>
    <t>chr6:98150157-98155979</t>
  </si>
  <si>
    <t>ENSG00000044090</t>
  </si>
  <si>
    <t>ENSG00000196504</t>
  </si>
  <si>
    <t>chr2:153508107-153574511</t>
  </si>
  <si>
    <t>rs78744269</t>
  </si>
  <si>
    <t>ENSG00000001617</t>
  </si>
  <si>
    <t>chr3:50192478-50226508</t>
  </si>
  <si>
    <t>ENSG00000100410</t>
  </si>
  <si>
    <t>ENSG00000172273</t>
  </si>
  <si>
    <t>ENSG00000123297</t>
  </si>
  <si>
    <t>ENSG00000256654</t>
  </si>
  <si>
    <t>chr12:5132848-5134758</t>
  </si>
  <si>
    <t>rs12830185</t>
  </si>
  <si>
    <t>ENSG00000145833</t>
  </si>
  <si>
    <t>ENSG00000100722</t>
  </si>
  <si>
    <t>ENSG00000141252</t>
  </si>
  <si>
    <t>ENSG00000112984</t>
  </si>
  <si>
    <t>ENSG00000103489</t>
  </si>
  <si>
    <t>chr16:17201254-17564738</t>
  </si>
  <si>
    <t>rs6498722</t>
  </si>
  <si>
    <t>ENSG00000165730</t>
  </si>
  <si>
    <t>chr10:70480769-70655188</t>
  </si>
  <si>
    <t>rs10762244</t>
  </si>
  <si>
    <t>ENSG00000165113</t>
  </si>
  <si>
    <t>ENSG00000114867</t>
  </si>
  <si>
    <t>ENSG00000157388</t>
  </si>
  <si>
    <t>chr3:53528683-53846490</t>
  </si>
  <si>
    <t>ENSG00000084093</t>
  </si>
  <si>
    <t>ENSG00000247228</t>
  </si>
  <si>
    <t>ENSG00000126861</t>
  </si>
  <si>
    <t>ENSG00000162373</t>
  </si>
  <si>
    <t>chr1:48998527-50489585</t>
  </si>
  <si>
    <t>rs6667780</t>
  </si>
  <si>
    <t>ENSG00000140829</t>
  </si>
  <si>
    <t>ENSG00000251455</t>
  </si>
  <si>
    <t>ENSG00000211450</t>
  </si>
  <si>
    <t>ENSG00000132002</t>
  </si>
  <si>
    <t>ENSG00000132952</t>
  </si>
  <si>
    <t>chr13:31191830-31233686</t>
  </si>
  <si>
    <t>rs9578192</t>
  </si>
  <si>
    <t>ENSG00000140937</t>
  </si>
  <si>
    <t>chr16:64977656-65156101</t>
  </si>
  <si>
    <t>rs231120; rs62039763</t>
  </si>
  <si>
    <t>C9orf93</t>
  </si>
  <si>
    <t>ENSG00000164989</t>
  </si>
  <si>
    <t>chr9:15552895-16061661</t>
  </si>
  <si>
    <t>rs735962</t>
  </si>
  <si>
    <t>OBFC2B</t>
  </si>
  <si>
    <t>ENSG00000139579</t>
  </si>
  <si>
    <t>ENSG00000137672</t>
  </si>
  <si>
    <t>ENSG00000132680</t>
  </si>
  <si>
    <t>RPS11P6</t>
  </si>
  <si>
    <t>ENSG00000243024</t>
  </si>
  <si>
    <t>GAS5</t>
  </si>
  <si>
    <t>ENSG00000234741</t>
  </si>
  <si>
    <t>chr1:33722146-33896653</t>
  </si>
  <si>
    <t>ENSG00000169139</t>
  </si>
  <si>
    <t>ENSG00000100592</t>
  </si>
  <si>
    <t>chr14:59655364-59838123</t>
  </si>
  <si>
    <t>rs35045925</t>
  </si>
  <si>
    <t>ENSG00000149922</t>
  </si>
  <si>
    <t>ENSG00000106070</t>
  </si>
  <si>
    <t>ENSG00000124795</t>
  </si>
  <si>
    <t>ENSG00000119414</t>
  </si>
  <si>
    <t>ENSG00000175216</t>
  </si>
  <si>
    <t>ENSG00000158402</t>
  </si>
  <si>
    <t>ENSG00000163081</t>
  </si>
  <si>
    <t>chr2:223162866-223169936</t>
  </si>
  <si>
    <t>rs76213333</t>
  </si>
  <si>
    <t>ENSG00000112062</t>
  </si>
  <si>
    <t>ENSG00000121989</t>
  </si>
  <si>
    <t>chr2:148602086-148688393</t>
  </si>
  <si>
    <t>rs1528844</t>
  </si>
  <si>
    <t>ENSG00000117906</t>
  </si>
  <si>
    <t>ENSG00000112983</t>
  </si>
  <si>
    <t>RPS17P5</t>
  </si>
  <si>
    <t>ENSG00000060303</t>
  </si>
  <si>
    <t>ENSG00000169592</t>
  </si>
  <si>
    <t>ENSG00000111725</t>
  </si>
  <si>
    <t>ENSG00000189410</t>
  </si>
  <si>
    <t>ENSG00000100417</t>
  </si>
  <si>
    <t>ENSG00000120334</t>
  </si>
  <si>
    <t>ENSG00000163507</t>
  </si>
  <si>
    <t>ENSG00000112655</t>
  </si>
  <si>
    <t>ENSG00000120802</t>
  </si>
  <si>
    <t>chr12:98909290-98944157</t>
  </si>
  <si>
    <t>rs10860328; rs7959383</t>
  </si>
  <si>
    <t>ENSG00000198561</t>
  </si>
  <si>
    <t>ENSG00000181234</t>
  </si>
  <si>
    <t>chr12:128751948-129192460</t>
  </si>
  <si>
    <t>rs75125999</t>
  </si>
  <si>
    <t>ERVMER61-1</t>
  </si>
  <si>
    <t>ENSG00000230426</t>
  </si>
  <si>
    <t>chr1:187610358-187612992</t>
  </si>
  <si>
    <t>rs6701697</t>
  </si>
  <si>
    <t>ENSG00000231255</t>
  </si>
  <si>
    <t>chr7:86273230-86494200</t>
  </si>
  <si>
    <t>rs62488001</t>
  </si>
  <si>
    <t>ENSG00000149177</t>
  </si>
  <si>
    <t>ENSG00000153814</t>
  </si>
  <si>
    <t>FAM48A</t>
  </si>
  <si>
    <t>ENSG00000102710</t>
  </si>
  <si>
    <t>ENSG00000143919</t>
  </si>
  <si>
    <t>chr2:44589089-44999731</t>
  </si>
  <si>
    <t>ENSG00000256463</t>
  </si>
  <si>
    <t>chr18:76740275-76757397</t>
  </si>
  <si>
    <t>rs7233393</t>
  </si>
  <si>
    <t>ENSG00000170145</t>
  </si>
  <si>
    <t>ENSG00000152192</t>
  </si>
  <si>
    <t>chr13:79173227-79177673</t>
  </si>
  <si>
    <t>rs1810804</t>
  </si>
  <si>
    <t>ENSG00000054654</t>
  </si>
  <si>
    <t>ENSG00000145194</t>
  </si>
  <si>
    <t>ENSG00000111605</t>
  </si>
  <si>
    <t>ENSG00000044115</t>
  </si>
  <si>
    <t>KIAA1432</t>
  </si>
  <si>
    <t>ENSG00000107036</t>
  </si>
  <si>
    <t>chr9:5629025-5776557</t>
  </si>
  <si>
    <t>rs117804441</t>
  </si>
  <si>
    <t>ENSG00000183908</t>
  </si>
  <si>
    <t>ENSG00000115073</t>
  </si>
  <si>
    <t>ENSG00000205213</t>
  </si>
  <si>
    <t>chr11:27387508-27899195</t>
  </si>
  <si>
    <t>rs6265; rs61888800</t>
  </si>
  <si>
    <t>ENSG00000165119</t>
  </si>
  <si>
    <t>ENSG00000182463</t>
  </si>
  <si>
    <t>chr20:51588946-52107617</t>
  </si>
  <si>
    <t>rs2741370; rs16997356; rs17389284</t>
  </si>
  <si>
    <t>ENSG00000160094</t>
  </si>
  <si>
    <t>ENSG00000129351</t>
  </si>
  <si>
    <t>ENSG00000119715</t>
  </si>
  <si>
    <t>chr14:76776957-76968178</t>
  </si>
  <si>
    <t>rs11628186</t>
  </si>
  <si>
    <t>ENSG00000149305</t>
  </si>
  <si>
    <t>ENSG00000165533</t>
  </si>
  <si>
    <t>chr4:83273651-83295656</t>
  </si>
  <si>
    <t>rs6846730</t>
  </si>
  <si>
    <t>ENSG00000232044</t>
  </si>
  <si>
    <t>chr2:6072819-6141407</t>
  </si>
  <si>
    <t>rs7584722</t>
  </si>
  <si>
    <t>ENSG00000149923</t>
  </si>
  <si>
    <t>ENSG00000156603</t>
  </si>
  <si>
    <t>ENSG00000109920</t>
  </si>
  <si>
    <t>ENSG00000182732</t>
  </si>
  <si>
    <t>chr14:72315323-73030654</t>
  </si>
  <si>
    <t>rs3784049</t>
  </si>
  <si>
    <t>ENSG00000217404</t>
  </si>
  <si>
    <t>ENSG00000105327</t>
  </si>
  <si>
    <t>LINC00305</t>
  </si>
  <si>
    <t>ENSG00000179676</t>
  </si>
  <si>
    <t>chr18:61747243-61816264</t>
  </si>
  <si>
    <t>rs150639064</t>
  </si>
  <si>
    <t>ENSG00000106331</t>
  </si>
  <si>
    <t>OR4A1P</t>
  </si>
  <si>
    <t>ENSG00000254408</t>
  </si>
  <si>
    <t>ENSG00000118260</t>
  </si>
  <si>
    <t>chr2:208394461-208468155</t>
  </si>
  <si>
    <t>rs11680336; rs2360969</t>
  </si>
  <si>
    <t>chr6:16299343-16761722</t>
  </si>
  <si>
    <t>rs927365</t>
  </si>
  <si>
    <t>ENSG00000166170</t>
  </si>
  <si>
    <t>ENSG00000203737</t>
  </si>
  <si>
    <t>ENSG00000248636</t>
  </si>
  <si>
    <t>ENSG00000135482</t>
  </si>
  <si>
    <t>ENSG00000149948</t>
  </si>
  <si>
    <t>chr12:66217911-66360075</t>
  </si>
  <si>
    <t>rs8756</t>
  </si>
  <si>
    <t>ENSG00000134569</t>
  </si>
  <si>
    <t>ENSG00000249231</t>
  </si>
  <si>
    <t>chr16:52586008-52640847</t>
  </si>
  <si>
    <t>rs12927162; rs1073882</t>
  </si>
  <si>
    <t>ENSG00000236502</t>
  </si>
  <si>
    <t>chr2:45167293-45169012</t>
  </si>
  <si>
    <t>ENSG00000254102</t>
  </si>
  <si>
    <t>ENSG00000076864</t>
  </si>
  <si>
    <t>chr1:21922708-21995856</t>
  </si>
  <si>
    <t>rs9426774</t>
  </si>
  <si>
    <t>ENSG00000036257</t>
  </si>
  <si>
    <t>chr2:225334867-225450110</t>
  </si>
  <si>
    <t>ENSG00000172493</t>
  </si>
  <si>
    <t>ENSG00000164946</t>
  </si>
  <si>
    <t>chr9:14734664-14910993</t>
  </si>
  <si>
    <t>ENSG00000067606</t>
  </si>
  <si>
    <t>ENSG00000152785</t>
  </si>
  <si>
    <t>chr4:81952119-81978685</t>
  </si>
  <si>
    <t>ENSG00000259439</t>
  </si>
  <si>
    <t>chr2:45147332-45166338</t>
  </si>
  <si>
    <t>rs341595</t>
  </si>
  <si>
    <t>ENSG00000135407</t>
  </si>
  <si>
    <t>ENSG00000157657</t>
  </si>
  <si>
    <t>chr9:116638562-116818871</t>
  </si>
  <si>
    <t>rs10981921</t>
  </si>
  <si>
    <t>ENSG00000166736</t>
  </si>
  <si>
    <t>ENSG00000053254</t>
  </si>
  <si>
    <t>ENSG00000117533</t>
  </si>
  <si>
    <t>chr1:171669300-171711387</t>
  </si>
  <si>
    <t>rs16843251</t>
  </si>
  <si>
    <t>ENSG00000237978</t>
  </si>
  <si>
    <t>ENSG00000092841</t>
  </si>
  <si>
    <t>CHL1-AS2</t>
  </si>
  <si>
    <t>ENSG00000224318</t>
  </si>
  <si>
    <t>chr3:237441-451090</t>
  </si>
  <si>
    <t>rs17328201; rs2063886</t>
  </si>
  <si>
    <t>ENSG00000120709</t>
  </si>
  <si>
    <t>ENSG00000145335</t>
  </si>
  <si>
    <t>ENSG00000131097</t>
  </si>
  <si>
    <t>ENSG00000250748</t>
  </si>
  <si>
    <t>ENSG00000176624</t>
  </si>
  <si>
    <t>chr18:48700920-48723690</t>
  </si>
  <si>
    <t>rs8087389</t>
  </si>
  <si>
    <t>ENSG00000114859</t>
  </si>
  <si>
    <t>ENSG00000197111</t>
  </si>
  <si>
    <t>chr12:53835525-53874945</t>
  </si>
  <si>
    <t>rs784566</t>
  </si>
  <si>
    <t>ENSG00000135473</t>
  </si>
  <si>
    <t>ENSG00000040199</t>
  </si>
  <si>
    <t>ENSG00000106571</t>
  </si>
  <si>
    <t>chr7:42000548-42277469</t>
  </si>
  <si>
    <t>rs6956404</t>
  </si>
  <si>
    <t>MT1P3</t>
  </si>
  <si>
    <t>ENSG00000126005</t>
  </si>
  <si>
    <t>ENSG00000010803</t>
  </si>
  <si>
    <t>ENSG00000069275</t>
  </si>
  <si>
    <t>ENSG00000131374</t>
  </si>
  <si>
    <t>ENSG00000188486</t>
  </si>
  <si>
    <t>ENSG00000106278</t>
  </si>
  <si>
    <t>ENSG00000135976</t>
  </si>
  <si>
    <t>ENSG00000089094</t>
  </si>
  <si>
    <t>ENSG00000084693</t>
  </si>
  <si>
    <t>PTMAP3</t>
  </si>
  <si>
    <t>ENSG00000218902</t>
  </si>
  <si>
    <t>ENSG00000164270</t>
  </si>
  <si>
    <t>ENSG00000231792</t>
  </si>
  <si>
    <t>ENSG00000182263</t>
  </si>
  <si>
    <t>chr2:164449906-164592522</t>
  </si>
  <si>
    <t>rs970953; rs59950510</t>
  </si>
  <si>
    <t>ENSG00000005007</t>
  </si>
  <si>
    <t>chr19:18942744-19007488</t>
  </si>
  <si>
    <t>rs4808869</t>
  </si>
  <si>
    <t>ENSG00000102572</t>
  </si>
  <si>
    <t>ENSG00000163462</t>
  </si>
  <si>
    <t>LINC00290</t>
  </si>
  <si>
    <t>ENSG00000248197</t>
  </si>
  <si>
    <t>chr4:181985242-182080302</t>
  </si>
  <si>
    <t>rs2383396; rs62334185</t>
  </si>
  <si>
    <t>C18orf10</t>
  </si>
  <si>
    <t>ENSG00000134779</t>
  </si>
  <si>
    <t>ENSG00000179603</t>
  </si>
  <si>
    <t>ENSG00000183831</t>
  </si>
  <si>
    <t>ENSG00000150764</t>
  </si>
  <si>
    <t>ENSG00000172346</t>
  </si>
  <si>
    <t>ENSG00000083067</t>
  </si>
  <si>
    <t>chr9:73149949-74061820</t>
  </si>
  <si>
    <t>rs2309972</t>
  </si>
  <si>
    <t>ENSG00000120738</t>
  </si>
  <si>
    <t>ENSG00000124406</t>
  </si>
  <si>
    <t>chr4:42410390-42659122</t>
  </si>
  <si>
    <t>rs2612519</t>
  </si>
  <si>
    <t>ENSG00000116580</t>
  </si>
  <si>
    <t>ENSG00000134744</t>
  </si>
  <si>
    <t>ENSG00000060339</t>
  </si>
  <si>
    <t>ENSG00000121671</t>
  </si>
  <si>
    <t>chr12:2079952-2807115</t>
  </si>
  <si>
    <t>ENSG00000205363</t>
  </si>
  <si>
    <t>chr15:74032141-74044719</t>
  </si>
  <si>
    <t>rs7164399</t>
  </si>
  <si>
    <t>ENSG00000048405</t>
  </si>
  <si>
    <t>ENSG00000224911</t>
  </si>
  <si>
    <t>ENSG00000163531</t>
  </si>
  <si>
    <t>ENSG00000133878</t>
  </si>
  <si>
    <t>chr8:33448856-33457624</t>
  </si>
  <si>
    <t>rs7834566; rs6468296</t>
  </si>
  <si>
    <t>ENSG00000112640</t>
  </si>
  <si>
    <t>ENSG00000120733</t>
  </si>
  <si>
    <t>FAM83C-AS1</t>
  </si>
  <si>
    <t>ENSG00000235214</t>
  </si>
  <si>
    <t>ENSG00000169851</t>
  </si>
  <si>
    <t>chr4:30722037-31144728</t>
  </si>
  <si>
    <t>rs112512912; rs1512156; rs13145109; rs7659123</t>
  </si>
  <si>
    <t>ENSG00000134121</t>
  </si>
  <si>
    <t>chr9:96338689-96441869</t>
  </si>
  <si>
    <t>ENSG00000172375</t>
  </si>
  <si>
    <t>ENSG00000176444</t>
  </si>
  <si>
    <t>ENSG00000196482</t>
  </si>
  <si>
    <t>chr1:216676588-217311097</t>
  </si>
  <si>
    <t>rs2999503</t>
  </si>
  <si>
    <t>ENSG00000075035</t>
  </si>
  <si>
    <t>chr12:108523248-108644314</t>
  </si>
  <si>
    <t>ENSG00000168702</t>
  </si>
  <si>
    <t>chr2:140988992-142889270</t>
  </si>
  <si>
    <t>rs1438026; rs80341779</t>
  </si>
  <si>
    <t>ENSG00000060237</t>
  </si>
  <si>
    <t>ENSG00000231175</t>
  </si>
  <si>
    <t>chr1:190594020-190770788</t>
  </si>
  <si>
    <t>rs7516085</t>
  </si>
  <si>
    <t>ENSG00000169946</t>
  </si>
  <si>
    <t>chr8:106330920-106816760</t>
  </si>
  <si>
    <t>rs13257031</t>
  </si>
  <si>
    <t>ENSG00000172350</t>
  </si>
  <si>
    <t>ENSG00000180979</t>
  </si>
  <si>
    <t>ENSG00000157445</t>
  </si>
  <si>
    <t>chr3:54156574-55108584</t>
  </si>
  <si>
    <t>rs144899161</t>
  </si>
  <si>
    <t>ENSG00000131095</t>
  </si>
  <si>
    <t>ENSG00000181409</t>
  </si>
  <si>
    <t>chr17:79008947-79139872</t>
  </si>
  <si>
    <t>rs112898360</t>
  </si>
  <si>
    <t>ENSG00000156113</t>
  </si>
  <si>
    <t>chr10:78637355-79398353</t>
  </si>
  <si>
    <t>rs11002252</t>
  </si>
  <si>
    <t>ENSG00000104643</t>
  </si>
  <si>
    <t>ENSG00000118007</t>
  </si>
  <si>
    <t>ENSG00000163374</t>
  </si>
  <si>
    <t>ENSG00000181751</t>
  </si>
  <si>
    <t>chr5:102594403-102614361</t>
  </si>
  <si>
    <t>rs56047520; rs12187443</t>
  </si>
  <si>
    <t>ENSG00000132128</t>
  </si>
  <si>
    <t>ENSG00000132718</t>
  </si>
  <si>
    <t>ENSG00000139266</t>
  </si>
  <si>
    <t>ENSG00000142698</t>
  </si>
  <si>
    <t>chr1:34632484-34684732</t>
  </si>
  <si>
    <t>rs11584368</t>
  </si>
  <si>
    <t>ENSG00000157680</t>
  </si>
  <si>
    <t>chr7:137073563-137531838</t>
  </si>
  <si>
    <t>ENSG00000175215</t>
  </si>
  <si>
    <t>ENSG00000172318</t>
  </si>
  <si>
    <t>chr2:168675182-168727366</t>
  </si>
  <si>
    <t>rs78551558</t>
  </si>
  <si>
    <t>ENSG00000185666</t>
  </si>
  <si>
    <t>ENSG00000166682</t>
  </si>
  <si>
    <t>ENSG00000185070</t>
  </si>
  <si>
    <t>chr14:85996488-86095034</t>
  </si>
  <si>
    <t>rs910311</t>
  </si>
  <si>
    <t>ENSG00000197753</t>
  </si>
  <si>
    <t>ENSG00000126464</t>
  </si>
  <si>
    <t>ENSG00000143355</t>
  </si>
  <si>
    <t>chr1:197881618-197904608</t>
  </si>
  <si>
    <t>ENSG00000231064</t>
  </si>
  <si>
    <t>ENSG00000186732</t>
  </si>
  <si>
    <t>chr22:43807202-43902800</t>
  </si>
  <si>
    <t>rs8142313</t>
  </si>
  <si>
    <t>ENSG00000084764</t>
  </si>
  <si>
    <t>ENSG00000144619</t>
  </si>
  <si>
    <t>chr3:2140497-3099645</t>
  </si>
  <si>
    <t>rs73002899</t>
  </si>
  <si>
    <t>ENSG00000139722</t>
  </si>
  <si>
    <t>ENSG00000223802</t>
  </si>
  <si>
    <t>ENSG00000008196</t>
  </si>
  <si>
    <t>ENSG00000149571</t>
  </si>
  <si>
    <t>chr11:126293254-126873355</t>
  </si>
  <si>
    <t>rs3862638; rs10750352</t>
  </si>
  <si>
    <t>ENSG00000119973</t>
  </si>
  <si>
    <t>chr10:120352916-120355160</t>
  </si>
  <si>
    <t>rs7098867</t>
  </si>
  <si>
    <t>ENSG00000160753</t>
  </si>
  <si>
    <t>ENSG00000199313</t>
  </si>
  <si>
    <t>ENSG00000119778</t>
  </si>
  <si>
    <t>ENSG00000171587</t>
  </si>
  <si>
    <t>ENSG00000186094</t>
  </si>
  <si>
    <t>ENSG00000016082</t>
  </si>
  <si>
    <t>chr5:50678921-50690564</t>
  </si>
  <si>
    <t>ENSG00000087258</t>
  </si>
  <si>
    <t>ENSG00000133059</t>
  </si>
  <si>
    <t>ENSG00000227579</t>
  </si>
  <si>
    <t>chr1:177362423-177566844</t>
  </si>
  <si>
    <t>rs12028782</t>
  </si>
  <si>
    <t>ENSG00000120645</t>
  </si>
  <si>
    <t>ENSG00000077092</t>
  </si>
  <si>
    <t>chr3:25215823-25639423</t>
  </si>
  <si>
    <t>ENSG00000175866</t>
  </si>
  <si>
    <t>ENSG00000250846</t>
  </si>
  <si>
    <t>chr4:66185281-66563747</t>
  </si>
  <si>
    <t>rs28717999; rs13109211</t>
  </si>
  <si>
    <t>ENSG00000065243</t>
  </si>
  <si>
    <t>chr1:89149905-89301938</t>
  </si>
  <si>
    <t>ENSG00000148053</t>
  </si>
  <si>
    <t>chr9:87283466-87638505</t>
  </si>
  <si>
    <t>rs9314736; rs10121443</t>
  </si>
  <si>
    <t>PDPR</t>
  </si>
  <si>
    <t>ENSG00000090857</t>
  </si>
  <si>
    <t>ENSG00000164330</t>
  </si>
  <si>
    <t>chr5:158122924-158526788</t>
  </si>
  <si>
    <t>TMEM22</t>
  </si>
  <si>
    <t>ENSG00000147481</t>
  </si>
  <si>
    <t>chr8:50822349-51706678</t>
  </si>
  <si>
    <t>ENSG00000102984</t>
  </si>
  <si>
    <t>ENSG00000188994</t>
  </si>
  <si>
    <t>ENSG00000133794</t>
  </si>
  <si>
    <t>chr11:13298199-13408813</t>
  </si>
  <si>
    <t>ENSG00000069018</t>
  </si>
  <si>
    <t>chr5:135548999-135701225</t>
  </si>
  <si>
    <t>rs76750719</t>
  </si>
  <si>
    <t>ENSG00000116584</t>
  </si>
  <si>
    <t>ENSG00000165752</t>
  </si>
  <si>
    <t>chr10:134020994-134145353</t>
  </si>
  <si>
    <t>ENSG00000090238</t>
  </si>
  <si>
    <t>ENSG00000134686</t>
  </si>
  <si>
    <t>ENSG00000152767</t>
  </si>
  <si>
    <t>ENSG00000011295</t>
  </si>
  <si>
    <t>ENSG00000166908</t>
  </si>
  <si>
    <t>ENSG00000172995</t>
  </si>
  <si>
    <t>chr3:35680437-35835988</t>
  </si>
  <si>
    <t>ENSG00000184985</t>
  </si>
  <si>
    <t>chr4:7194265-7744554</t>
  </si>
  <si>
    <t>rs11728277</t>
  </si>
  <si>
    <t>chr19:31765851-31840453</t>
  </si>
  <si>
    <t>rs67361341; rs12971383</t>
  </si>
  <si>
    <t>ENSG00000055813</t>
  </si>
  <si>
    <t>chr2:56411258-56613308</t>
  </si>
  <si>
    <t>rs1160648</t>
  </si>
  <si>
    <t>ENSG00000198626</t>
  </si>
  <si>
    <t>chr1:237205505-238129359</t>
  </si>
  <si>
    <t>rs2249190; rs1891248; rs2819771; rs876793</t>
  </si>
  <si>
    <t>ENSG00000082397</t>
  </si>
  <si>
    <t>chr18:5392383-5630640</t>
  </si>
  <si>
    <t>rs1719959</t>
  </si>
  <si>
    <t>ENSG00000239569</t>
  </si>
  <si>
    <t>ENSG00000126214</t>
  </si>
  <si>
    <t>ENSG00000168830</t>
  </si>
  <si>
    <t>chr6:87647024-87726401</t>
  </si>
  <si>
    <t>rs6908412</t>
  </si>
  <si>
    <t>ENSG00000198911</t>
  </si>
  <si>
    <t>ENSG00000164924</t>
  </si>
  <si>
    <t>chr8:101930804-101965616</t>
  </si>
  <si>
    <t>ENSG00000154975</t>
  </si>
  <si>
    <t>chr17:49707675-50237377</t>
  </si>
  <si>
    <t>rs1328110; rs17620699</t>
  </si>
  <si>
    <t>ENSG00000174579</t>
  </si>
  <si>
    <t>ENSG00000113100</t>
  </si>
  <si>
    <t>chr5:26880709-27121257</t>
  </si>
  <si>
    <t>PMS2P4</t>
  </si>
  <si>
    <t>ENSG00000067601</t>
  </si>
  <si>
    <t>chr7:66752528-66767894</t>
  </si>
  <si>
    <t>rs9647899</t>
  </si>
  <si>
    <t>ENSG00000255737</t>
  </si>
  <si>
    <t>ENSG00000157152</t>
  </si>
  <si>
    <t>chr3:12045862-12232907</t>
  </si>
  <si>
    <t>rs192934051</t>
  </si>
  <si>
    <t>ENSG00000031003</t>
  </si>
  <si>
    <t>ENSG00000185352</t>
  </si>
  <si>
    <t>ENSG00000241328</t>
  </si>
  <si>
    <t>chr3:86531093-86546146</t>
  </si>
  <si>
    <t>rs4605551; rs9849115</t>
  </si>
  <si>
    <t>ENSG00000111879</t>
  </si>
  <si>
    <t>ENSG00000141503</t>
  </si>
  <si>
    <t>ENSG00000149926</t>
  </si>
  <si>
    <t>ENSG00000237765</t>
  </si>
  <si>
    <t>ENSG00000130749</t>
  </si>
  <si>
    <t>ENSG00000174943</t>
  </si>
  <si>
    <t>ENSG00000255496</t>
  </si>
  <si>
    <t>ENSG00000182771</t>
  </si>
  <si>
    <t>chr10:87359312-88126250</t>
  </si>
  <si>
    <t>rs12247635</t>
  </si>
  <si>
    <t>ENSG00000183117</t>
  </si>
  <si>
    <t>chr8:2792992-4852494</t>
  </si>
  <si>
    <t>rs56014822; rs62488197</t>
  </si>
  <si>
    <t>ENSG00000165879</t>
  </si>
  <si>
    <t>ENSG00000091844</t>
  </si>
  <si>
    <t>chr6:153331857-153452384</t>
  </si>
  <si>
    <t>rs1442744</t>
  </si>
  <si>
    <t>chr5:152869175-153193240</t>
  </si>
  <si>
    <t>rs1895270; rs1478364</t>
  </si>
  <si>
    <t>ENSG00000140538</t>
  </si>
  <si>
    <t>chr15:88402982-88799999</t>
  </si>
  <si>
    <t>rs8025307; rs2570125</t>
  </si>
  <si>
    <t>ENSG00000197442</t>
  </si>
  <si>
    <t>ENSG00000175182</t>
  </si>
  <si>
    <t>chr16:9847261-10276611</t>
  </si>
  <si>
    <t>rs61364437; rs7202964</t>
  </si>
  <si>
    <t>ENSG00000156395</t>
  </si>
  <si>
    <t>chr10:106400859-107024993</t>
  </si>
  <si>
    <t>rs12761679</t>
  </si>
  <si>
    <t>ENSG00000184144</t>
  </si>
  <si>
    <t>ENSG00000113319</t>
  </si>
  <si>
    <t>chr5:80256491-80525975</t>
  </si>
  <si>
    <t>rs6874731; rs148085030; rs77784837</t>
  </si>
  <si>
    <t>LPHN2</t>
  </si>
  <si>
    <t>ENSG00000117114</t>
  </si>
  <si>
    <t>chr1:81771845-82458107</t>
  </si>
  <si>
    <t>rs4456135</t>
  </si>
  <si>
    <t>ENSG00000257923</t>
  </si>
  <si>
    <t>chr7:101459219-101927250</t>
  </si>
  <si>
    <t>rs17496657; rs2529226</t>
  </si>
  <si>
    <t>ENSG00000149403</t>
  </si>
  <si>
    <t>chr11:120382468-120859101</t>
  </si>
  <si>
    <t>rs61902684</t>
  </si>
  <si>
    <t>BDNF-AS1</t>
  </si>
  <si>
    <t>ENSG00000245573</t>
  </si>
  <si>
    <t>ENSG00000078328</t>
  </si>
  <si>
    <t>chr16:6069095-7763340</t>
  </si>
  <si>
    <t>rs4479249; rs2191131; rs1935397</t>
  </si>
  <si>
    <t>MLL5</t>
  </si>
  <si>
    <t>ENSG00000005483</t>
  </si>
  <si>
    <t>ENSG00000162105</t>
  </si>
  <si>
    <t>chr11:70313961-70963623</t>
  </si>
  <si>
    <t>rs589289</t>
  </si>
  <si>
    <t>ENSG00000161202</t>
  </si>
  <si>
    <t>ENSG00000173852</t>
  </si>
  <si>
    <t>chr7:34961081-35077883</t>
  </si>
  <si>
    <t>rs328939</t>
  </si>
  <si>
    <t>ENSG00000186660</t>
  </si>
  <si>
    <t>ENSG00000182621</t>
  </si>
  <si>
    <t>chr20:8112824-8949003</t>
  </si>
  <si>
    <t>rs111910773</t>
  </si>
  <si>
    <t>SOX2-OT</t>
  </si>
  <si>
    <t>ENSG00000242808</t>
  </si>
  <si>
    <t>chr3:180721562-181508734</t>
  </si>
  <si>
    <t>rs12487748; rs114600294; rs62289975</t>
  </si>
  <si>
    <t>ENSG00000171604</t>
  </si>
  <si>
    <t>chr5:139026884-139063467</t>
  </si>
  <si>
    <t>rs3822742</t>
  </si>
  <si>
    <t>ENSG00000152377</t>
  </si>
  <si>
    <t>chr5:136310987-136934068</t>
  </si>
  <si>
    <t>rs1919519; rs1528967; rs6596374; rs2005698</t>
  </si>
  <si>
    <t>ENSG00000172845</t>
  </si>
  <si>
    <t>chr2:174771187-174830430</t>
  </si>
  <si>
    <t>rs6761479</t>
  </si>
  <si>
    <t>ENSG00000149527</t>
  </si>
  <si>
    <t>chr1:2398898-2436969</t>
  </si>
  <si>
    <t>rs942820</t>
  </si>
  <si>
    <t>ENSG00000128683</t>
  </si>
  <si>
    <t>ENSG00000171723</t>
  </si>
  <si>
    <t>ENSG00000140836</t>
  </si>
  <si>
    <t>ENSG00000168769</t>
  </si>
  <si>
    <t>chr4:106067032-106200973</t>
  </si>
  <si>
    <t>ENSG00000174939</t>
  </si>
  <si>
    <t>ENSG00000088808</t>
  </si>
  <si>
    <t>ENSG00000157851</t>
  </si>
  <si>
    <t>ENSG00000185278</t>
  </si>
  <si>
    <t>ENSG00000198680</t>
  </si>
  <si>
    <t>chr9:25676396-25678856</t>
  </si>
  <si>
    <t>rs1758724</t>
  </si>
  <si>
    <t>ENSG00000149179</t>
  </si>
  <si>
    <t>ENSG00000076356</t>
  </si>
  <si>
    <t>chr1:208195587-208417665</t>
  </si>
  <si>
    <t>rs1781034</t>
  </si>
  <si>
    <t>ENSG00000173273</t>
  </si>
  <si>
    <t>ENSG00000148948</t>
  </si>
  <si>
    <t>chr11:40135753-41481323</t>
  </si>
  <si>
    <t>rs1381582; rs17526236</t>
  </si>
  <si>
    <t>ENSG00000126461</t>
  </si>
  <si>
    <t>ENSG00000135502</t>
  </si>
  <si>
    <t>ENSG00000137872</t>
  </si>
  <si>
    <t>chr15:47476298-48066420</t>
  </si>
  <si>
    <t>ENSG00000135439</t>
  </si>
  <si>
    <t>ENSG00000171634</t>
  </si>
  <si>
    <t>ENSG00000141570</t>
  </si>
  <si>
    <t>chr17:77765931-77775482</t>
  </si>
  <si>
    <t>ENSG00000157077</t>
  </si>
  <si>
    <t>ENSG00000124702</t>
  </si>
  <si>
    <t>ENSG00000183092</t>
  </si>
  <si>
    <t>chr14:101003486-101053750</t>
  </si>
  <si>
    <t>rs4076891</t>
  </si>
  <si>
    <t>ENSG00000149930</t>
  </si>
  <si>
    <t>&lt;=0.01</t>
  </si>
  <si>
    <t>ENSG00000188859</t>
  </si>
  <si>
    <t>chr1:166026674-166136206</t>
  </si>
  <si>
    <t>ENSG00000196628</t>
  </si>
  <si>
    <t>chr18:52889562-53303185</t>
  </si>
  <si>
    <t>rs1531518; rs624244; rs12454665; rs72926972; rs8097498; rs12327270; rs9966779; rs11152291</t>
  </si>
  <si>
    <t>ENSG00000150394</t>
  </si>
  <si>
    <t>chr16:61685917-62070739</t>
  </si>
  <si>
    <t>ENSG00000162599</t>
  </si>
  <si>
    <t>chr1:61330931-61928465</t>
  </si>
  <si>
    <t>rs182823</t>
  </si>
  <si>
    <t>ENSG00000165521</t>
  </si>
  <si>
    <t>ENSG00000058091</t>
  </si>
  <si>
    <t>ENSG00000149187</t>
  </si>
  <si>
    <t>ENSG00000119771</t>
  </si>
  <si>
    <t>ENSG00000181722</t>
  </si>
  <si>
    <t>chr3:114056941-114866118</t>
  </si>
  <si>
    <t>rs9827541</t>
  </si>
  <si>
    <t>ENSG00000196358</t>
  </si>
  <si>
    <t>ENSG00000176697</t>
  </si>
  <si>
    <t>chr4:46250444-46477247</t>
  </si>
  <si>
    <t>KIAA0182</t>
  </si>
  <si>
    <t>ENSG00000131149</t>
  </si>
  <si>
    <t>ENSG00000105887</t>
  </si>
  <si>
    <t>chr7:135611509-135662101</t>
  </si>
  <si>
    <t>rs756421</t>
  </si>
  <si>
    <t>ENSG00000181449</t>
  </si>
  <si>
    <t>ENSG00000198597</t>
  </si>
  <si>
    <t>chr19:30863328-31048965</t>
  </si>
  <si>
    <t>rs11084551; rs1125867</t>
  </si>
  <si>
    <t>ENSG00000066382</t>
  </si>
  <si>
    <t>chr11:30406040-30608419</t>
  </si>
  <si>
    <t>rs7109439; rs674144</t>
  </si>
  <si>
    <t>ENSG00000101333</t>
  </si>
  <si>
    <t>chr20:9049410-9461889</t>
  </si>
  <si>
    <t>rs2224358</t>
  </si>
  <si>
    <t>ENSG00000182256</t>
  </si>
  <si>
    <t>chr15:27216429-27778373</t>
  </si>
  <si>
    <t>rs3922613</t>
  </si>
  <si>
    <t>ENSG00000173611</t>
  </si>
  <si>
    <t>ENSG00000043355</t>
  </si>
  <si>
    <t>ENSG00000187147</t>
  </si>
  <si>
    <t>chr1:44870866-45117396</t>
  </si>
  <si>
    <t>rs77001909</t>
  </si>
  <si>
    <t>ENSG00000100207</t>
  </si>
  <si>
    <t>ENSG00000181852</t>
  </si>
  <si>
    <t>ENSG00000124140</t>
  </si>
  <si>
    <t>chr20:44650329-44688789</t>
  </si>
  <si>
    <t>ENSG00000221823</t>
  </si>
  <si>
    <t>ENSG00000157933</t>
  </si>
  <si>
    <t>ENSG00000145014</t>
  </si>
  <si>
    <t>chr3:194308402-194354418</t>
  </si>
  <si>
    <t>rs116803428</t>
  </si>
  <si>
    <t>ENSG00000163888</t>
  </si>
  <si>
    <t>ENSG00000158321</t>
  </si>
  <si>
    <t>ENSG00000067798</t>
  </si>
  <si>
    <t>chr12:78224685-78606790</t>
  </si>
  <si>
    <t>rs2305974</t>
  </si>
  <si>
    <t>MIR548N</t>
  </si>
  <si>
    <t>ENSG00000221669</t>
  </si>
  <si>
    <t>ENSG00000154001</t>
  </si>
  <si>
    <t>ENSG00000138081</t>
  </si>
  <si>
    <t>ENSG00000125966</t>
  </si>
  <si>
    <t>ENSG00000121653</t>
  </si>
  <si>
    <t>ENSG00000106536</t>
  </si>
  <si>
    <t>chr7:39017598-39532694</t>
  </si>
  <si>
    <t>rs2073538</t>
  </si>
  <si>
    <t>ENSG00000148943</t>
  </si>
  <si>
    <t>ENSG00000052126</t>
  </si>
  <si>
    <t>chr12:19282648-19529334</t>
  </si>
  <si>
    <t>rs1490706</t>
  </si>
  <si>
    <t>ENSG00000187676</t>
  </si>
  <si>
    <t>chr13:31774073-31906413</t>
  </si>
  <si>
    <t>ENSG00000149927</t>
  </si>
  <si>
    <t>ENSG00000141582</t>
  </si>
  <si>
    <t>chr17:77806955-77813228</t>
  </si>
  <si>
    <t>rs79952200</t>
  </si>
  <si>
    <t>ENSG00000100393</t>
  </si>
  <si>
    <t>ENSG00000128573</t>
  </si>
  <si>
    <t>chr7:113726382-114333827</t>
  </si>
  <si>
    <t>rs7783012; rs12705984; rs140783370; rs75124371</t>
  </si>
  <si>
    <t>ENSG00000078795</t>
  </si>
  <si>
    <t>ENSG00000147862</t>
  </si>
  <si>
    <t>chr9:14081842-14398982</t>
  </si>
  <si>
    <t>rs62532512</t>
  </si>
  <si>
    <t>ENSG00000154928</t>
  </si>
  <si>
    <t>chr3:134316643-134979309</t>
  </si>
  <si>
    <t>rs7634094</t>
  </si>
  <si>
    <t>ENSG00000151572</t>
  </si>
  <si>
    <t>chr12:101111304-101522419</t>
  </si>
  <si>
    <t>rs7304575</t>
  </si>
  <si>
    <t>chr12:13714144-14133053</t>
  </si>
  <si>
    <t>rs73047488; rs2193510</t>
  </si>
  <si>
    <t>ENSG00000157350</t>
  </si>
  <si>
    <t>ENSG00000185046</t>
  </si>
  <si>
    <t>ENSG00000147488</t>
  </si>
  <si>
    <t>chr8:53023399-53373519</t>
  </si>
  <si>
    <t>ENSG00000159409</t>
  </si>
  <si>
    <t>chr7:77646393-79082890</t>
  </si>
  <si>
    <t>rs62468774; rs1528262</t>
  </si>
  <si>
    <t>ENSG00000164588</t>
  </si>
  <si>
    <t>ENSG00000171044</t>
  </si>
  <si>
    <t>ENSG00000148219</t>
  </si>
  <si>
    <t>chr9:119187504-120177348</t>
  </si>
  <si>
    <t>rs4837138</t>
  </si>
  <si>
    <t>ENSG00000072657</t>
  </si>
  <si>
    <t>chr12:72481046-73059422</t>
  </si>
  <si>
    <t>rs12831103</t>
  </si>
  <si>
    <t>ENSG00000088899</t>
  </si>
  <si>
    <t>chr20:3143263-3154192</t>
  </si>
  <si>
    <t>rs7270155</t>
  </si>
  <si>
    <t>ENSG00000167074</t>
  </si>
  <si>
    <t>ENSG00000008197</t>
  </si>
  <si>
    <t>ENSG00000164794</t>
  </si>
  <si>
    <t>chr8:110975874-110988076</t>
  </si>
  <si>
    <t>rs34921000</t>
  </si>
  <si>
    <t>ENSG00000021645</t>
  </si>
  <si>
    <t>chr14:78708734-80330762</t>
  </si>
  <si>
    <t>rs12880798; rs4127753</t>
  </si>
  <si>
    <t>ENSG00000118946</t>
  </si>
  <si>
    <t>chr13:58205944-58303445</t>
  </si>
  <si>
    <t>rs7318315</t>
  </si>
  <si>
    <t>ENSG00000175161</t>
  </si>
  <si>
    <t>ENSG00000127483</t>
  </si>
  <si>
    <t>ENSG00000139645</t>
  </si>
  <si>
    <t>ENSG00000145242</t>
  </si>
  <si>
    <t>ENSG00000240771</t>
  </si>
  <si>
    <t>ENSG00000155111</t>
  </si>
  <si>
    <t>C9orf4</t>
  </si>
  <si>
    <t>ENSG00000136805</t>
  </si>
  <si>
    <t>ENSG00000134376</t>
  </si>
  <si>
    <t>ENSG00000119866</t>
  </si>
  <si>
    <t>chr2:60678302-60780702</t>
  </si>
  <si>
    <t>rs10865313; rs1584005; rs359243; rs763297; rs3765154; rs61454271</t>
  </si>
  <si>
    <t>ENSG00000198822</t>
  </si>
  <si>
    <t>ENSG00000101489</t>
  </si>
  <si>
    <t>ENSG00000187398</t>
  </si>
  <si>
    <t>chr11:24518516-25104150</t>
  </si>
  <si>
    <t>rs1396852</t>
  </si>
  <si>
    <t>ENSG00000079102</t>
  </si>
  <si>
    <t>chr8:92967203-93115514</t>
  </si>
  <si>
    <t>rs13252280</t>
  </si>
  <si>
    <t>ENSG00000081803</t>
  </si>
  <si>
    <t>ENSG00000107518</t>
  </si>
  <si>
    <t>chr10:116853124-117708503</t>
  </si>
  <si>
    <t>rs12413701; rs1264785</t>
  </si>
  <si>
    <t>ENSG00000172247</t>
  </si>
  <si>
    <t>ENSG00000140386</t>
  </si>
  <si>
    <t>ENSG00000179915</t>
  </si>
  <si>
    <t>chr2:50145643-51259674</t>
  </si>
  <si>
    <t>rs56163088; rs150007992</t>
  </si>
  <si>
    <t>ENSG00000006468</t>
  </si>
  <si>
    <t>chr7:13930853-14031050</t>
  </si>
  <si>
    <t>rs10266833</t>
  </si>
  <si>
    <t>ENSG00000180828</t>
  </si>
  <si>
    <t>ENSG00000078018</t>
  </si>
  <si>
    <t>chr2:210288782-210598842</t>
  </si>
  <si>
    <t>rs13017199; rs9967799</t>
  </si>
  <si>
    <t>ENSG00000183864</t>
  </si>
  <si>
    <t>ENSG00000198919</t>
  </si>
  <si>
    <t>ENSG00000185737</t>
  </si>
  <si>
    <t>chr10:83635070-84746723</t>
  </si>
  <si>
    <t>rs6584312</t>
  </si>
  <si>
    <t>ENSG00000117020</t>
  </si>
  <si>
    <t>ENSG00000109158</t>
  </si>
  <si>
    <t>ENSG00000184486</t>
  </si>
  <si>
    <t>chr6:99282580-99286660</t>
  </si>
  <si>
    <t>rs9375403</t>
  </si>
  <si>
    <t>ENSG00000164604</t>
  </si>
  <si>
    <t>ENSG00000119522</t>
  </si>
  <si>
    <t>chr9:126141933-126692431</t>
  </si>
  <si>
    <t>rs1110320; rs3739827</t>
  </si>
  <si>
    <t>ENSG00000253230</t>
  </si>
  <si>
    <t>ENSG00000203394</t>
  </si>
  <si>
    <t>ENSG00000143376</t>
  </si>
  <si>
    <t>ENSG00000136158</t>
  </si>
  <si>
    <t>chr13:80910111-80915086</t>
  </si>
  <si>
    <t>rs508502</t>
  </si>
  <si>
    <t>ENSG00000107105</t>
  </si>
  <si>
    <t>chr9:23690102-23826335</t>
  </si>
  <si>
    <t>rs1111817</t>
  </si>
  <si>
    <t>ENSG00000122966</t>
  </si>
  <si>
    <t>ENSG00000100403</t>
  </si>
  <si>
    <t>ENSG00000082701</t>
  </si>
  <si>
    <t>ENSG00000114861</t>
  </si>
  <si>
    <t>chr3:71003844-71633140</t>
  </si>
  <si>
    <t>rs13327339; rs34746553; rs9835527; rs1947150</t>
  </si>
  <si>
    <t>ENSG00000157216</t>
  </si>
  <si>
    <t>chr1:54692190-54879152</t>
  </si>
  <si>
    <t>rs57327027</t>
  </si>
  <si>
    <t>ENSG00000128594</t>
  </si>
  <si>
    <t>ENSG00000182050</t>
  </si>
  <si>
    <t>chr12:86372516-86889092</t>
  </si>
  <si>
    <t>rs73194376</t>
  </si>
  <si>
    <t>ENSG00000081138</t>
  </si>
  <si>
    <t>chr18:63417488-63552376</t>
  </si>
  <si>
    <t>rs41356445</t>
  </si>
  <si>
    <t>ENSG00000178498</t>
  </si>
  <si>
    <t>ENSG00000174672</t>
  </si>
  <si>
    <t>chr11:1411129-1483919</t>
  </si>
  <si>
    <t>rs7101875</t>
  </si>
  <si>
    <t>ENSG00000139613</t>
  </si>
  <si>
    <t>SEPT3</t>
  </si>
  <si>
    <t>ENSG00000100167</t>
  </si>
  <si>
    <t>ENSG00000196712</t>
  </si>
  <si>
    <t>ENSG00000135250</t>
  </si>
  <si>
    <t>ENSG00000075151</t>
  </si>
  <si>
    <t>ENSG00000169760</t>
  </si>
  <si>
    <t>chr3:173114074-174004434</t>
  </si>
  <si>
    <t>rs583514</t>
  </si>
  <si>
    <t>C14orf23</t>
  </si>
  <si>
    <t>ENSG00000186960</t>
  </si>
  <si>
    <t>chr14:29235050-29282493</t>
  </si>
  <si>
    <t>rs12888467; rs58988574; rs72671469</t>
  </si>
  <si>
    <t>ENSG00000164600</t>
  </si>
  <si>
    <t>chr7:31377075-31380508</t>
  </si>
  <si>
    <t>rs34030165</t>
  </si>
  <si>
    <t>ENSG00000204060</t>
  </si>
  <si>
    <t>FAM190A</t>
  </si>
  <si>
    <t>ENSG00000184305</t>
  </si>
  <si>
    <t>chr4:91048686-92523064</t>
  </si>
  <si>
    <t>rs6824866</t>
  </si>
  <si>
    <t>ENSG00000116539</t>
  </si>
  <si>
    <t>ENSG00000176165</t>
  </si>
  <si>
    <t>DEPICT FDR</t>
  </si>
  <si>
    <t>Gene closest to lead SNP</t>
  </si>
  <si>
    <t>Gene symbol</t>
  </si>
  <si>
    <t>Ensembl gene ID</t>
  </si>
  <si>
    <t>Chr:Pos</t>
  </si>
  <si>
    <t>Number of genes in locus</t>
  </si>
  <si>
    <t>DEPICT-defined locus</t>
  </si>
  <si>
    <t>If forced to choose, would you consider yourself to be more cautious or more adventurous? [1] Very cautious / [2] Somewhat cautious / [3] Neither / [4] Somewhat adventurous / [5] Very adventurous.</t>
  </si>
  <si>
    <t>Article</t>
  </si>
  <si>
    <t>Title</t>
  </si>
  <si>
    <t>Model</t>
  </si>
  <si>
    <t>Risk measure</t>
  </si>
  <si>
    <t>Biological measure</t>
  </si>
  <si>
    <t>Adriani, et al. Neuroscience (2009)</t>
  </si>
  <si>
    <t>Increased impulsive behavior and risk proneness following lentivirus-mediated dopamine transporter over-expression in rats’ nucleus accumbens</t>
  </si>
  <si>
    <t>Rodent</t>
  </si>
  <si>
    <t>Choice behavior</t>
  </si>
  <si>
    <t>Genetic Manipulation</t>
  </si>
  <si>
    <t>Amstadter, et al. Journal of Psychiatric Research (2012)</t>
  </si>
  <si>
    <t>The relationship between risk-taking propensity and the COMT Val158Met polymorphism among early adolescents as a function of sex</t>
  </si>
  <si>
    <t>Human</t>
  </si>
  <si>
    <t>Genotyping</t>
  </si>
  <si>
    <t>Anderson, et al. Journal of Psychopharmacology (2003)</t>
  </si>
  <si>
    <t>The effect of acute tryptophan depletion on probabilistic choice</t>
  </si>
  <si>
    <t>Pharmacological Manipulation</t>
  </si>
  <si>
    <t>Apicella et al.  Evolution and Human Behavior (2008)</t>
  </si>
  <si>
    <t>Testosterone and financial risk preferences</t>
  </si>
  <si>
    <t>Biochemical Assays + 2D:4D digit ratio</t>
  </si>
  <si>
    <t>Apicella, et al. Psychoneuroendocrinology (2014)</t>
  </si>
  <si>
    <t>Salivary testosterone change following monetary wins and losses predicts future financial risk-taking</t>
  </si>
  <si>
    <t>Biochemical Assays</t>
  </si>
  <si>
    <t>Arce, et al. Psychopharmacology (2006)</t>
  </si>
  <si>
    <t>Lorazepam dose-dependently decreases risk-taking related activation in limbic areas</t>
  </si>
  <si>
    <t>Aycinena, et al. PLoS one (2014)</t>
  </si>
  <si>
    <t>Risk preferences and prenatal exposure to sex hormones for ladinos</t>
  </si>
  <si>
    <t>2D:4D digit ratio</t>
  </si>
  <si>
    <t>Bell. Hormones and Behavior (2004)</t>
  </si>
  <si>
    <t>An endocrine disrupter increases growth and risky behavior in threespined stickleback (Gasterosteus aculeatus)</t>
  </si>
  <si>
    <t>Fish</t>
  </si>
  <si>
    <t>Attitudinal behavior</t>
  </si>
  <si>
    <t>Bertoglio, et al. Behavioural Pharmacology (2006)</t>
  </si>
  <si>
    <t>Involvement of dorsolateral periaqueductal gray N-methyl-D-aspartic acid glutamate receptors in the regulation of risk assessment and inhibitory avoidance behaviors in the rat elevated t-maze</t>
  </si>
  <si>
    <t>Branas-Garza and Rustichini. PLoS one (2011)</t>
  </si>
  <si>
    <t>Organizing Effects of Testosterone and Economic Behavior: Not Just Risk Taking</t>
  </si>
  <si>
    <t>Brody, et al. Child Development (2009)</t>
  </si>
  <si>
    <t>Prevention effects moderate the association of 5-HTTLPR and youth risk behavior initiation: gene x environment hypotheses tested via a randomized prevention design</t>
  </si>
  <si>
    <t>Self-reported questionnaire</t>
  </si>
  <si>
    <t>Camara, et al. Cerbral Cortex (2010)</t>
  </si>
  <si>
    <t>The effects of COMT (val108/158met) and DRD4 (snp 2521) dopamine genotypes on brain activations related to valence and magnitude of rewards</t>
  </si>
  <si>
    <t>Campbell-Meiklejohn, et al. Neuropsychopharmacology (2011)</t>
  </si>
  <si>
    <t>Serotonin and dopamine play complementary roles in gambling to recover losses</t>
  </si>
  <si>
    <t>Dopamine + Serotonin</t>
  </si>
  <si>
    <t>Campbell-Meiklejohn, et al. The Journal of Neuroscience (2012)</t>
  </si>
  <si>
    <t>In for a penny, in for a pound: methylphenidate reduces the inhibitory effect of high stakes on persistent risky choice</t>
  </si>
  <si>
    <t>Dopamine + Noradrenaline</t>
  </si>
  <si>
    <t>Campbell, et al. Physiology and Behavior (2010)</t>
  </si>
  <si>
    <t>Testosterone exposure, dopaminergic reward, and sensation-seeking in young men</t>
  </si>
  <si>
    <t>Testosterone + Dopamine</t>
  </si>
  <si>
    <t>Biochemical Assays + 2D:4D digit ratio + Genotyping</t>
  </si>
  <si>
    <t>Carpenter, et al. J Risk Uncertain (2011)</t>
  </si>
  <si>
    <t>Dopamine receptor genes predict risk preferences, time preferences, and related economic choices</t>
  </si>
  <si>
    <t>Catches, et al. Behavioural Brain Research (2012)</t>
  </si>
  <si>
    <t>Genetic ablation of the gluk4 kainate receptor subunit causes anxiolytic and antidepressant-like behavior in mice</t>
  </si>
  <si>
    <t>~30</t>
  </si>
  <si>
    <t>Chavez-Zichinelli, et al. Journal of Avian Biology (2014)</t>
  </si>
  <si>
    <t>Testosterone levels in feces predict risk-sensitive foraging in hummingbirds</t>
  </si>
  <si>
    <t>Bird</t>
  </si>
  <si>
    <t>Chew, et al. J Risk Uncertain (2012)</t>
  </si>
  <si>
    <t>Ambiguity aversion and familiarity bias: Evidence from behavioral and gene association studies</t>
  </si>
  <si>
    <t>Dopamine + Serotonin + Estrogen</t>
  </si>
  <si>
    <t>Coates, et al. PNAS (2008)</t>
  </si>
  <si>
    <t>Endogenous steroids and financial risk taking on a London trading floor</t>
  </si>
  <si>
    <t>Humn</t>
  </si>
  <si>
    <t>Coates, et al. PNAS (2009)</t>
  </si>
  <si>
    <t>Second-to-fourth digit ratio predicts success among high-frequency financial traders</t>
  </si>
  <si>
    <t>Cocker, et al. The Journal of Neuroscience (2012)</t>
  </si>
  <si>
    <t>Irrational choice under uncertainty correlates with lower striatal d2/3 receptor binding in rats</t>
  </si>
  <si>
    <t>Tissue Assays</t>
  </si>
  <si>
    <t>Cooper, et al. Psychoneuroendocrinology (2014)</t>
  </si>
  <si>
    <t>Testosterone enhances risk tolerance without altering motor impulsivity in male rats</t>
  </si>
  <si>
    <t>Cortese, et al. Physiology &amp; Behavior (2010)</t>
  </si>
  <si>
    <t>Region-specific alteration in brain glutamate: Possible relationship to risk-taking behavior</t>
  </si>
  <si>
    <t>Crisan, et al. Soc Cogn Affect Neurosci(2009)</t>
  </si>
  <si>
    <t>Genetic contributions of the serotonin transporter to social learning of fear and economic decision making</t>
  </si>
  <si>
    <t>Choice behavior and Self-reported questionnaire</t>
  </si>
  <si>
    <t>Cueva, et al. Scientific Reports (2015)</t>
  </si>
  <si>
    <t>Cortisol and testosterone increase financial risk taking and may destabilize markets</t>
  </si>
  <si>
    <t>Glucocorticoids + Testosterone</t>
  </si>
  <si>
    <t>Daugfhters,l et al. J Abnorm Child Psychol (2013)</t>
  </si>
  <si>
    <t>Gender specific effect of psychological stress and cortisol reactivity on adolescent risk taking</t>
  </si>
  <si>
    <t>Derntl, et al. Frontiers in Neurosciences (2014)</t>
  </si>
  <si>
    <t>The impact of sex hormone concentrations on decision-making in females and males</t>
  </si>
  <si>
    <t>Estrogen + Progesterone + Testosterone</t>
  </si>
  <si>
    <t>Dreber, et al. Evolution and Human Behavior (2009)</t>
  </si>
  <si>
    <t>The 7R polymorphism in the dopamine receptor D4 gene (DRD4) is associated with financial risk taking in men</t>
  </si>
  <si>
    <t>Dreber, et al. J Risk Uncertain (2011)</t>
  </si>
  <si>
    <t>Dopamine and risk choices in different domains: Findings among serious tournament bridge players</t>
  </si>
  <si>
    <t>Drichoutis, et al. Southern Economic Journal (2015)</t>
  </si>
  <si>
    <t>Do risk and time preferences have biological roots?</t>
  </si>
  <si>
    <t>Testosterone + Estrogen</t>
  </si>
  <si>
    <t>2D:4D digit ratio + Natural Variations</t>
  </si>
  <si>
    <t>Eissenegger, et al. Biol Psychiatry (2010)</t>
  </si>
  <si>
    <t>Dopamine receptor D4 polymorphism predicts the effect of L-DOPA on gambling behavior</t>
  </si>
  <si>
    <t>Estogen + Testosterone</t>
  </si>
  <si>
    <t>Genotyping + Pharmacological Manipulation</t>
  </si>
  <si>
    <t>Enkhuizen, et al. Psychopharmacology (2013)</t>
  </si>
  <si>
    <t>Differential effects of dopamine transporter inhibitors in the rodent Iowa gambling task</t>
  </si>
  <si>
    <t>Evans and Hamps. Personality and Individual Differences (2014)</t>
  </si>
  <si>
    <t>Does risk-taking mediate the relationship between testosterone and decision-making on the Iowa Gambling Task?</t>
  </si>
  <si>
    <t>Finy, et al. Development and Psychopathology (2014)</t>
  </si>
  <si>
    <t>Impulsivity, risk taking, and cortisol reactivity as a function of psychosocial stress and personality in adolescents</t>
  </si>
  <si>
    <t>Freeman, et al. Journal of Personality (2010)</t>
  </si>
  <si>
    <t>Frontal lobe activation mediates the relation between sensation seeking and cortisol increases</t>
  </si>
  <si>
    <t>Frydman, et al. Proc. R. Soc. B (2011)</t>
  </si>
  <si>
    <t>MAOA-L carriers are better at making optimal financial decisions under risk</t>
  </si>
  <si>
    <t>Gallinat, et al. Neuroimage (2007)</t>
  </si>
  <si>
    <t>Association between cerebral glutamate and human behaviour: The sensation seeking personality trait</t>
  </si>
  <si>
    <t>Garamszeg, et al. Ecology &amp; Evolution (2014)</t>
  </si>
  <si>
    <t>The relationship between DRD4 polymorphisms and phenotypic correlations of behaviors in the collared flycatcher</t>
  </si>
  <si>
    <t>Garbarino, et al. J Risk Uncertain (2011)</t>
  </si>
  <si>
    <t>Digit ratios (2D:4D) as predictors of risky decision making for both sexes</t>
  </si>
  <si>
    <t>Gerra, et al. Neuropsychobiology (1999)</t>
  </si>
  <si>
    <t>Neurotransmitters, Neuroendocrine Correlates of Sensation-Seeking Temperament in Normal Humans</t>
  </si>
  <si>
    <t>Testosterone + Glucocorticoids + Noradrenaline + Adrenaline + Prolactin</t>
  </si>
  <si>
    <t>Goudriaan, et al. Psychoneuroendocrinology (2010)</t>
  </si>
  <si>
    <t>The influence of high-normal testosterone levels on risk-taking in healthy males in a 1-week letrozole administration study</t>
  </si>
  <si>
    <t>Griebel, et al. Pharmacology Biochemistry and Behavior (1997)</t>
  </si>
  <si>
    <t>Risk assessment behaviour: evaluation of utility in the study of 5-ht-related drugs in the rat elevated plus-maze test</t>
  </si>
  <si>
    <t>Guo, et al. PLoS One (2010)</t>
  </si>
  <si>
    <t>The dopamine transporter gene, a spectrum of most common risky behaviors, and the legal status of the behaviors</t>
  </si>
  <si>
    <t>Harrati. Biodemography and Social Biology (2014)</t>
  </si>
  <si>
    <t>Characterizing the genetic influences on risk aversion</t>
  </si>
  <si>
    <t>GWAS</t>
  </si>
  <si>
    <t>Hashemi, et al. Brain Research (2007)</t>
  </si>
  <si>
    <t>Gabrb3 gene deficient mice exhibit increased risk assessment behavior, hypotonia and expansion of the plexus of locus coeruleus dendrites</t>
  </si>
  <si>
    <t>Noradrenalin</t>
  </si>
  <si>
    <t>He, et al Neuropharmacology (2010)</t>
  </si>
  <si>
    <t>Serotonin transporter gene-linked polymorphic region (5-HTTLPR) influences decision making under ambiguity and risk in a large Chinese sample</t>
  </si>
  <si>
    <t>Heintz, et al. Ethology (2015)</t>
  </si>
  <si>
    <t>Endocrine disrupting compounds alter risk-taking behavior in guppies (poecilia reticulata)</t>
  </si>
  <si>
    <t>Heitland, et al. Cogn Affect Behav Neurosci (2012)</t>
  </si>
  <si>
    <t>Genetic polymorphisms of the dopamine and serotonin systems modulate the neurophysiological response to feedback and risk taking in healthy humans</t>
  </si>
  <si>
    <t>Honekopp, et al. Personality and Individual Differences (2011)</t>
  </si>
  <si>
    <t>Relationships between digit ratio 2D:4D and self-reported aggression and risk taking in an online study</t>
  </si>
  <si>
    <t>Juhasz, et al. Neuropsychopharmacology (2010)</t>
  </si>
  <si>
    <t>Risk-taking behavior in a gambling task associated with variations in the tryptophan hydroxylase 2 gene: relevance to psychiatric disorders</t>
  </si>
  <si>
    <t>Kandasamy, et al. PNAS (2014)</t>
  </si>
  <si>
    <t>Cortisol shifts financial risk preferences</t>
  </si>
  <si>
    <t>Biochemical Assays + Pharmacological Manipulation</t>
  </si>
  <si>
    <t>Kang, et al. Psychiatry Research (2010)</t>
  </si>
  <si>
    <t>Interaction effects between COMT and BDNF polymorphisms on boredom susceptibility of sensation seeking traits</t>
  </si>
  <si>
    <t>Dopamine + Growth Factor</t>
  </si>
  <si>
    <t>Kavaliers, et al. Psychoneuroendocrinology (2008)</t>
  </si>
  <si>
    <t>Estrogen receptors a and b mediate different aspects of the facilitatory effects of female cues on male risk taking</t>
  </si>
  <si>
    <t>Genetic manipulation</t>
  </si>
  <si>
    <t>Khono, et al. Cerebral Cortex (2013)</t>
  </si>
  <si>
    <t>Risk-Taking Behavior: Dopamine D2/D3 Receptors, Feedback, and Frontolimbic Activity</t>
  </si>
  <si>
    <t>Kohno, et al. Neuropsychopharmacology (2016)</t>
  </si>
  <si>
    <t>Functional genetic variation in dopamine signaling moderates prefrontal cortical activity during risky decision making</t>
  </si>
  <si>
    <t>Kuhnen and Chiao. PLoS One (2009)</t>
  </si>
  <si>
    <t>Genetic determinants of financial risk taking</t>
  </si>
  <si>
    <t>Kuhnen, et al. PLoS One (2013)</t>
  </si>
  <si>
    <t>Serotonergic genotypes, neuroticism, and financial choices</t>
  </si>
  <si>
    <t>Lancaster, et al. Genes, Brain and Behavior (2015)</t>
  </si>
  <si>
    <t>Replication study implicates COMT val158met polymorphism as a modulator of probabilistic reward learning</t>
  </si>
  <si>
    <t>Lane, et al. Psychopharmacology (2005)</t>
  </si>
  <si>
    <t>Acute effects of alprazolam on risky decision making in humans</t>
  </si>
  <si>
    <t>Lane, et al. Psychopharmacology (2008)</t>
  </si>
  <si>
    <t>Modulation of human risky decision making by flunitrazepam</t>
  </si>
  <si>
    <t>Larkin, et al. Psychopharmacology (2016)</t>
  </si>
  <si>
    <t>Modulation of risk/reward decision making by dopaminergic transmission within the basolateral amygdala</t>
  </si>
  <si>
    <t>Lobo, et al. Biological Psychology (2010)</t>
  </si>
  <si>
    <t>Association of functional variants in the dopamine D2-like receptors with risk for gambling behaviour in healthy Caucasian subjects</t>
  </si>
  <si>
    <t>Lofgren, et al. Physiology &amp; Behavior (2009)</t>
  </si>
  <si>
    <t>Withdrawal effects from progesterone and estradiol relate to individual risk-taking and explorative behavior in female rats</t>
  </si>
  <si>
    <t>Rodents</t>
  </si>
  <si>
    <t>Progesterone + Estrogen</t>
  </si>
  <si>
    <t>Long, et al. Soc Cogn Affect Neurosci (2009)</t>
  </si>
  <si>
    <t>Serotonin shapes risky decision making in monkeys</t>
  </si>
  <si>
    <t>Monkeys</t>
  </si>
  <si>
    <t>Lyons, et al. Personality and Individual Differences (2013)</t>
  </si>
  <si>
    <t>Digit ratio and risk taking in post-menopausal Finnish women</t>
  </si>
  <si>
    <t>Macoveanu, et al. European Neuropsychopharmacology (2013)</t>
  </si>
  <si>
    <t>Playing it safe but losing anyway—Serotonergic signaling of negative outcomes in dorsomedial prefrontal cortex in th econtext of risk-aversion</t>
  </si>
  <si>
    <t>Macoveanu, et al. NeuroImage (2013)</t>
  </si>
  <si>
    <t>Serotonin 2A receptors contribute to the regulation of risk-averse decisions</t>
  </si>
  <si>
    <t>Macoveanu, et al. NeuroImage (2014)</t>
  </si>
  <si>
    <t>Effects of selective serotonin reuptake inhibition on neural activity related to risky decisions and monetary rewards in healthy males</t>
  </si>
  <si>
    <t>Mai and Hauber. Cogn Affect Behav Neurosci (2012)</t>
  </si>
  <si>
    <t>Intact risk-based decision making in rats with prefrontal or accumbens dopamine depletion</t>
  </si>
  <si>
    <t>Mai and Hauber. International Journal of Neuropsychopharmacology (2015)</t>
  </si>
  <si>
    <t>Dopamine D1/D2 receptor activity in the nucleus accumbens core but not in the nucleus accumbens shell and orbitofrontal cortex modulates risk-based decision making</t>
  </si>
  <si>
    <t>Martins, et al. Hormones and Behavior (2007)</t>
  </si>
  <si>
    <t>Speed of exploration and risk-taking behavior are linked to corticosterone titres in zebra finches</t>
  </si>
  <si>
    <t>Corticosterone</t>
  </si>
  <si>
    <t>Mata, et al. PLoS One (2012)</t>
  </si>
  <si>
    <t>Dat1 polymorphism is associated with risk taking in the balloon analogue risk task (bart)</t>
  </si>
  <si>
    <t>Mendez, et al. Neuroscience (2013)</t>
  </si>
  <si>
    <t>A4b2⁄ and a7 nicotinic acetylcholine receptor binding predicts choice preference in two cost benefit decision-making tasks</t>
  </si>
  <si>
    <t>Acetylcholine</t>
  </si>
  <si>
    <t>Mikics, et al. Hormones and Behavior (2005)</t>
  </si>
  <si>
    <t>Behavioral specificity of non-genomic glucocorticoid effects in rats: Effects on risk assessment in the elevated plus-maze and the open-field</t>
  </si>
  <si>
    <t>Montes, et al. Psychopharmacology (2015)</t>
  </si>
  <si>
    <t>Noradrenergic modulation of risk/reward decision making</t>
  </si>
  <si>
    <t>Noradrenaline</t>
  </si>
  <si>
    <t>Morgado, et al. European Neuropsychopharmacology (2015)</t>
  </si>
  <si>
    <t>Stress induced risk-aversion is reverted by D2/D3 agonist in the rat</t>
  </si>
  <si>
    <t>Murphy, et al. Journal of Cognitive Neuroscience (2008)</t>
  </si>
  <si>
    <t>The Role of Serotonin in Nonnormative Risky Choice: The Effects of Tryptophan Supplements on the ‘‘Reflection effect’’ in healthy adult volunteers</t>
  </si>
  <si>
    <t>Ness, et al. Neuropharmacology (2011)</t>
  </si>
  <si>
    <t>Variations in the GRIN2B gene are associated with risky decision-making</t>
  </si>
  <si>
    <t>Norbury, et al. The Journal of Neuroscience (2013)</t>
  </si>
  <si>
    <t>Dopamine modulates risk-taking as a function of baseline sensation-seeking trait</t>
  </si>
  <si>
    <t>Olsen, et al. Learning &amp; Memory (2013)</t>
  </si>
  <si>
    <t>Loss of BDNF or its receptors in three mouse models has unpredictable consequences for anxiety and fear acquisition</t>
  </si>
  <si>
    <t>Onge, et al. Neuropsychopharmacology (2009)</t>
  </si>
  <si>
    <t>Dopaminergic modulation of risk-based decision making</t>
  </si>
  <si>
    <t>Onge, et al. The Journal of Neuroscience (2011)</t>
  </si>
  <si>
    <t>Dissociable contributions by prefrontal D1 and D2 receptors to risk-based decision making</t>
  </si>
  <si>
    <t>Onge, et al. The Journal of Neuroscience (2012)</t>
  </si>
  <si>
    <t>Dynamic fluctuations in dopamine efflux in the prefrontal cortex and nucleus accumbens during risk-based decision making</t>
  </si>
  <si>
    <t>Op de Macks, et al. Developmental Cognitive Neuroscience (2011)</t>
  </si>
  <si>
    <t>Testosterone levels correspond with increased ventral striatum activation in response to monetary rewards in adolescents</t>
  </si>
  <si>
    <t>Oswald, et al. NeuroImage (2015)</t>
  </si>
  <si>
    <t>Risky decision-making and ventral striatal dopamine responses to amphetamine: A positron emission tomography [11C]raclopride study in healthy adults</t>
  </si>
  <si>
    <t>Pharmacological Manipulation + Tissue Assays</t>
  </si>
  <si>
    <t>Palm, et al. Frontiers in behavioral Neuroscience (2015)</t>
  </si>
  <si>
    <t>Risk-assessment and risk-taking behavior predict potassium -and amphetamine - induceddopamine response in the dorsal striatum of rats</t>
  </si>
  <si>
    <t>Parker, et al. Journal of Neuroscience (2011)</t>
  </si>
  <si>
    <t>Attenuating GABAA receptor signaling in dopamine neurons selectively enhances reward learning and alters risk preference in mice</t>
  </si>
  <si>
    <t>Genetic Manipulation + Tissue Assays</t>
  </si>
  <si>
    <t>Patel, et al. Physiology &amp; Behavior (2015)</t>
  </si>
  <si>
    <t xml:space="preserve">Oxytocin and vasopressin modulate risk-taking </t>
  </si>
  <si>
    <t>Ocytoxin + Vasopressin</t>
  </si>
  <si>
    <t>Peper, et al. Journal of Cognitive Neuroscience (2013)</t>
  </si>
  <si>
    <t>Development of risk taking: contributions from adolescent testosterone and the orbito-frontal cortex</t>
  </si>
  <si>
    <t>Pittaras, et al. J Addict Res Ther (2013)</t>
  </si>
  <si>
    <t>Mice gamble for food: individual differences in risky choices and prefrontal cortex serotonin</t>
  </si>
  <si>
    <t>Ranehill, et al. Psychological Science (2015)</t>
  </si>
  <si>
    <t>Assessing the robustness of power posing: no effect on hormones and risk tolerance in a large sample of men and women</t>
  </si>
  <si>
    <t>Riba, et al. PLoS one (2008)</t>
  </si>
  <si>
    <t>Dopamine agonist increases risk taking but blunts reward-related brain activity</t>
  </si>
  <si>
    <t>Roe, et al. PLoS One (2009)</t>
  </si>
  <si>
    <t>Financial and psychological risk attitudes associated with two single nucleotide polymorphisms in the nicotine receptor (CHRNA4) gene</t>
  </si>
  <si>
    <t>Neurotransmitters</t>
  </si>
  <si>
    <t>Rogers, et al. Neuropsychopharmacology (2003)</t>
  </si>
  <si>
    <t>Tryptophan depletion alters the decision-making of healthy volunteers through altered processing of reward cues</t>
  </si>
  <si>
    <t>Rogers, et al. Psychopharmacology (2004)</t>
  </si>
  <si>
    <t>Effects of beta-adrenoceptor blockade on components of human decision-making</t>
  </si>
  <si>
    <t>Roiser, et al. Psychopharmacology (2006)</t>
  </si>
  <si>
    <t>The effect of polymorphism at the serotonin transporter gene on decision-making, memory and executive function in ecstasy users and controls</t>
  </si>
  <si>
    <t>Ronay, et al. J. Behav. Dec. Making (2010)</t>
  </si>
  <si>
    <t>Power, testosterone, and risk-taking</t>
  </si>
  <si>
    <t>2D:4D ratios</t>
  </si>
  <si>
    <t>Ronay, et al. Social Psychological and Personality Science (2010)</t>
  </si>
  <si>
    <t>The presence of an attractive woman elevates testosterone and physical risk taking in young men</t>
  </si>
  <si>
    <t>Rosenblitt, et al. Hormones and Behavior (2001)</t>
  </si>
  <si>
    <t>Sensation seeking and hormones in men and women: exploring the link</t>
  </si>
  <si>
    <t>Testosterone + Glucocorticoids</t>
  </si>
  <si>
    <t>Roussos, et al. Neuropsychologia (2009)</t>
  </si>
  <si>
    <t>Cognitive and emotional processing in high novelty seeking associated with the L-DRD4 genotype</t>
  </si>
  <si>
    <t>Ruocco, et al. Synapse (2014)</t>
  </si>
  <si>
    <t>Emotional and risk seeking behavior after prepuberal subchronic or adult acute stimulation of 5-ht7-rs in naples high excitability rats</t>
  </si>
  <si>
    <t>Sapienza, et al. PNAS (2009)</t>
  </si>
  <si>
    <t>Gender differences in financial risk aversion and career choices are affected by testosterone</t>
  </si>
  <si>
    <t>Scarna, et al. Psychopharmacology (2005)</t>
  </si>
  <si>
    <t>The effects of a branched chain amino acid mixture supplemented with tryptophan on biochemical indices of neurotransmitter function and decision-making</t>
  </si>
  <si>
    <t>Catecholamines</t>
  </si>
  <si>
    <t>Schneider, et al. Journal of Neuroscience (2015)</t>
  </si>
  <si>
    <t>Enhanced functional activity of the cannabinoid type-1 receptor mediates adolescent behavior</t>
  </si>
  <si>
    <t>Cannabinoids</t>
  </si>
  <si>
    <t>Shaltiel, et al. Molecular Psychiatry (2008)</t>
  </si>
  <si>
    <t>Evidence for the involvement of the kainate receptor subunit glur6 (GRIK2) in mediating behavioral displays related to behavioral symptoms of mania</t>
  </si>
  <si>
    <t>Genetic Manipulation + Pharmacological Manipulation</t>
  </si>
  <si>
    <t>Shipper. Working paper (2012)</t>
  </si>
  <si>
    <t>Sex hormones and choice under risk</t>
  </si>
  <si>
    <t>Testosterone + Estrogen + Glucocorticoids + Progesterone</t>
  </si>
  <si>
    <t>Biochemical Assays + 2D:4D digit ratio + Natural Variations</t>
  </si>
  <si>
    <t>Simon, et al. Journal of Neuroscience (2011)</t>
  </si>
  <si>
    <t>Dopaminergic modulation of risky decision-making</t>
  </si>
  <si>
    <t>Pharmacological Manipulation + Genetic Manipulation</t>
  </si>
  <si>
    <t>Sonntag, et al. Psychopharmacology (2014)</t>
  </si>
  <si>
    <t>Viral over-expression of D1 dopamine receptors in the prefrontal cortex increase high-risk behaviors in adults: Comparison with adolescents</t>
  </si>
  <si>
    <t>Stanton et al. Psychological Science (2011)</t>
  </si>
  <si>
    <t>Low- and high-testosterone individuals exhibit decreased aversion to economic risk</t>
  </si>
  <si>
    <t>Stanton, et al. Hormones and Behavior (2011)</t>
  </si>
  <si>
    <t>Testosterone is positively associated with risk taking in the Iowa Gambling Task</t>
  </si>
  <si>
    <t>Stenstrom, et al. Personality and Individual Differences (2011)</t>
  </si>
  <si>
    <t>Testosterone and domain-specific risk: Digit ratios (2D:4D and rel2) as predictors of recreational, financial, and social risk-taking behaviors</t>
  </si>
  <si>
    <t>Stoltenberg, et al. Frontiers in Genetics (2011)</t>
  </si>
  <si>
    <t>Serotonin transporter (5-HTTLPR) genotype and childhood trauma are associated with individual differences in decision making</t>
  </si>
  <si>
    <t>Stopper, et al. Neuropsychopharmacology (2013)</t>
  </si>
  <si>
    <t>Receptor-specific modulation of risk-based decision making by nucleus accumbens dopamine</t>
  </si>
  <si>
    <t>Sugam, et al. Biol Psychiatry (2012)</t>
  </si>
  <si>
    <t>Phasic nucleus accumbens dopamine encodes risk-based decision-making behavior</t>
  </si>
  <si>
    <t>Symmond, et al. PLoS One (2010)</t>
  </si>
  <si>
    <t>Metabolic state alters economic decision making under risk in humans</t>
  </si>
  <si>
    <t>Acyl-ghrelin + Leptin</t>
  </si>
  <si>
    <t>Takahashi, et al. Journal of Neuroscience (2010)</t>
  </si>
  <si>
    <t>Dopamine d1 receptors and nonlinear probability weighting in risky choice</t>
  </si>
  <si>
    <t>Talbot, et al. Neuropsychopharmacology (2006)</t>
  </si>
  <si>
    <t>Rapid tryptophan depletion improves decision-making cognition in healthy humans without affecting reversal learning or set shifting</t>
  </si>
  <si>
    <t>Thomson, et al. Journal of Research in Personality (2013)</t>
  </si>
  <si>
    <t>Association of a common D3 dopamine receptor gene variant is associated with sensation seeking in skiers and snowboarders</t>
  </si>
  <si>
    <t>Thomson, et al. Journal of Sports Sciences (2015)</t>
  </si>
  <si>
    <t>A comparison of genetic variants between proficient low- and high-risk sport participants</t>
  </si>
  <si>
    <t>candidate gene</t>
  </si>
  <si>
    <t>Thomson, et al. Scand J Med Sci Sports (2013)</t>
  </si>
  <si>
    <t>The -521 C/T variant in the dopamine-4-receptor gene (DRD4) is associated with skiing and snowboarding behavior</t>
  </si>
  <si>
    <t>Valvassori, et al. Mol Neurobiol (2015)</t>
  </si>
  <si>
    <t>Intracerebral Administration of BDNF Protects Rat Brain Against Oxidative Stress Induced by Ouabain in an animalmodel of Mania</t>
  </si>
  <si>
    <t>van den Bos, et al. Frontiers in Behavioral Neuroscience (2014)</t>
  </si>
  <si>
    <t>Salivary cortisol and alpha-amylase levels during an assessment procedure correlate differently with risk-taking measures in male and female police recruits</t>
  </si>
  <si>
    <t>Glucocorticoids +α-amylase</t>
  </si>
  <si>
    <t>Vermeeersch, et al. Hormones and Behavior (2008)</t>
  </si>
  <si>
    <t>The role of testosterone in aggressive and non-aggressive risk-taking in adolescent boys</t>
  </si>
  <si>
    <t>Aggressive and non-aggressive risk-taking</t>
  </si>
  <si>
    <t>Vermeersch, et al. European Journal of Endocrinology (2010)</t>
  </si>
  <si>
    <t>Testosterone, androgen receptor gene CAG repeat length, mood and behaviour in adolescent males</t>
  </si>
  <si>
    <t>Genotyping + Biochemical Assays</t>
  </si>
  <si>
    <t>Vermeersh, et al. Psychoneuroendocrinology (2008)</t>
  </si>
  <si>
    <t>Estradiol, testosterone, differential association and aggressive and non-aggressive risk-taking in adolescent girls</t>
  </si>
  <si>
    <t>White, et al. Experimental and Clinical Psychopharmacology (2007)</t>
  </si>
  <si>
    <t>Personality and gender differences in effects of d-amphetamine on risk taking</t>
  </si>
  <si>
    <t>Yang, et al. Physiology &amp; Behavior (2016)</t>
  </si>
  <si>
    <t>Beta-adrenoreceptor blockade abolishes atomoxetine-induced risk taking</t>
  </si>
  <si>
    <t>Young, et al. Journal of Psychopharmacology (2011)</t>
  </si>
  <si>
    <t>Increased risk-taking behavior in dopamine transporter knockdown mice: further support for a mouse model of mania</t>
  </si>
  <si>
    <t>Zethraeus, et al. PNAS (2009)</t>
  </si>
  <si>
    <t>A randomized trial of the effect of estrogen and testosterone on economic behavior</t>
  </si>
  <si>
    <t>Estrogen + Testosterone</t>
  </si>
  <si>
    <t>Zhong, et al. NeuroImage (2012)</t>
  </si>
  <si>
    <t>Imaging genetics for utility of risks over gains and losses</t>
  </si>
  <si>
    <t>Zhong, et al. PLoS One (2009)</t>
  </si>
  <si>
    <t>Monoamine Oxidase A Gene (MAOA) Associated with Attitude Towards Longshot Risks</t>
  </si>
  <si>
    <t>Results for LDpred scores 
constructed with summary statistics from GWAS</t>
  </si>
  <si>
    <t>Results for PLINK scores 
constructed with summary statistics from GWAS</t>
  </si>
  <si>
    <t>Results for LDpred scores 
constructed with summary statistics from MTAG</t>
  </si>
  <si>
    <t>Predicted phenotype</t>
  </si>
  <si>
    <t>Sample</t>
  </si>
  <si>
    <t>Mean</t>
  </si>
  <si>
    <t>Std. Dev.</t>
  </si>
  <si>
    <t>Min</t>
  </si>
  <si>
    <t>Max</t>
  </si>
  <si>
    <t>Variable type</t>
  </si>
  <si>
    <t>Total number of SNPs</t>
  </si>
  <si>
    <t>Estimation method</t>
  </si>
  <si>
    <r>
      <t xml:space="preserve">Incremental </t>
    </r>
    <r>
      <rPr>
        <i/>
        <sz val="10"/>
        <color theme="1"/>
        <rFont val="Times New Roman"/>
        <family val="1"/>
      </rPr>
      <t>R</t>
    </r>
    <r>
      <rPr>
        <vertAlign val="superscript"/>
        <sz val="10"/>
        <color theme="1"/>
        <rFont val="Times New Roman"/>
        <family val="1"/>
      </rPr>
      <t>2</t>
    </r>
  </si>
  <si>
    <t>95% CI</t>
  </si>
  <si>
    <t>Sign as expected</t>
  </si>
  <si>
    <r>
      <t xml:space="preserve">P </t>
    </r>
    <r>
      <rPr>
        <sz val="10"/>
        <color theme="1"/>
        <rFont val="Times New Roman"/>
        <family val="1"/>
      </rPr>
      <t>value for coefficient on the score</t>
    </r>
  </si>
  <si>
    <t>Panel A. Prediction of general risk tolerance</t>
  </si>
  <si>
    <t>UKB-siblings</t>
  </si>
  <si>
    <t>Binary</t>
  </si>
  <si>
    <t>Probit</t>
  </si>
  <si>
    <t>[1.37% - 1.90%]</t>
  </si>
  <si>
    <t>Yes</t>
  </si>
  <si>
    <t>[0.85% - 1.28%]</t>
  </si>
  <si>
    <t>[1.53% - 2.07%]</t>
  </si>
  <si>
    <t>Ordinal</t>
  </si>
  <si>
    <t>OLS</t>
  </si>
  <si>
    <t>[0.57% - 1.62%]</t>
  </si>
  <si>
    <t>[0.57% - 1.65%]</t>
  </si>
  <si>
    <t>[0.60% - 1.76%]</t>
  </si>
  <si>
    <t>STR</t>
  </si>
  <si>
    <t>[0.64% - 1.51%]</t>
  </si>
  <si>
    <t>[0.51% - 1.29%]</t>
  </si>
  <si>
    <t>Panel B. Prediction of alternative risk phenotypes</t>
  </si>
  <si>
    <t>Financial risk tolerance</t>
  </si>
  <si>
    <t>[0.19% - 0.77%]</t>
  </si>
  <si>
    <t>[0.20% - 0.78%]</t>
  </si>
  <si>
    <t>[0.12% - 0.64%]</t>
  </si>
  <si>
    <t>[0.14% - 0.67%]</t>
  </si>
  <si>
    <t>[0.07% - 0.50%]</t>
  </si>
  <si>
    <t>[0.02% - 0.35%]</t>
  </si>
  <si>
    <t>[0.04% - 0.46%]</t>
  </si>
  <si>
    <t>Zurich</t>
  </si>
  <si>
    <t>Continuous</t>
  </si>
  <si>
    <t>[0.00% - 0.46%]</t>
  </si>
  <si>
    <t>[0.00% - 0.32%]</t>
  </si>
  <si>
    <t>Panel C. Prediction of height as a negative control test</t>
  </si>
  <si>
    <t>[0.00% - 0.05%]</t>
  </si>
  <si>
    <t>N.A.</t>
  </si>
  <si>
    <t>[0.00% - 0.04%]</t>
  </si>
  <si>
    <t>[0.00% - 0.03%]</t>
  </si>
  <si>
    <t>Sign of coefficient</t>
  </si>
  <si>
    <t>Panel A. Prediction of Big 5 personality traits</t>
  </si>
  <si>
    <t>Openness</t>
  </si>
  <si>
    <t>[0.95% - 1.97%]</t>
  </si>
  <si>
    <t>[0.51% - 1.34%]</t>
  </si>
  <si>
    <t>[0.85% - 1.81%]</t>
  </si>
  <si>
    <t>[0.58% - 1.37%]</t>
  </si>
  <si>
    <t>[0.45% - 1.19%]</t>
  </si>
  <si>
    <t>[0.62% - 1.44%]</t>
  </si>
  <si>
    <t>[0.19% - 0.73%]</t>
  </si>
  <si>
    <t>[0.14% - 0.63%]</t>
  </si>
  <si>
    <t>[0.12% - 0.57%]</t>
  </si>
  <si>
    <t>[0.06% - 0.43%]</t>
  </si>
  <si>
    <t>[0.14% - 0.65%]</t>
  </si>
  <si>
    <t>[0.05% - 0.39%]</t>
  </si>
  <si>
    <t>[0.06% - 0.42%]</t>
  </si>
  <si>
    <t>[0.01% - 0.28%]</t>
  </si>
  <si>
    <t>[0.00% - 0.20%]</t>
  </si>
  <si>
    <t>[0.01% - 0.25%]</t>
  </si>
  <si>
    <t>[0.00% - 0.15%]</t>
  </si>
  <si>
    <t>[0.00% - 0.12%]</t>
  </si>
  <si>
    <t>[0.00% - 0.11%]</t>
  </si>
  <si>
    <t>[0.00% - 0.08%]</t>
  </si>
  <si>
    <t>Panel B. Prediction of sensation seeking traits</t>
  </si>
  <si>
    <t>Sensation seeking (composite)</t>
  </si>
  <si>
    <t>[0.78% - 1.55%]</t>
  </si>
  <si>
    <t>[0.72% -1.49%]</t>
  </si>
  <si>
    <t>Boredome susceptibility</t>
  </si>
  <si>
    <t>[0.44% - 1.12%]</t>
  </si>
  <si>
    <t>[0.37% - 1.07%]</t>
  </si>
  <si>
    <t>Experience seeking</t>
  </si>
  <si>
    <t>[0.40% - 1.14%]</t>
  </si>
  <si>
    <t>[0.30% - 1.01%]</t>
  </si>
  <si>
    <t>Disinhibition</t>
  </si>
  <si>
    <t>[0.34% - 0.90%]</t>
  </si>
  <si>
    <t>[0.38% - 0.98%]</t>
  </si>
  <si>
    <t>Thrill or Adventure seeking</t>
  </si>
  <si>
    <t>[0.17% - 0.57%]</t>
  </si>
  <si>
    <t>[0.14% - 0.55%]</t>
  </si>
  <si>
    <t>Panel C. Prediction of other personality traits</t>
  </si>
  <si>
    <t>Behavioral inhibition*</t>
  </si>
  <si>
    <t>[0.23% - 0.87%]</t>
  </si>
  <si>
    <t>[0.23% - 0.85%]</t>
  </si>
  <si>
    <t>[0.05% - 0.44%]</t>
  </si>
  <si>
    <t>[0.04% - 0.43%]</t>
  </si>
  <si>
    <t>Locus of control</t>
  </si>
  <si>
    <r>
      <t xml:space="preserve">Incremental </t>
    </r>
    <r>
      <rPr>
        <i/>
        <sz val="10"/>
        <color theme="1"/>
        <rFont val="Times New Roman"/>
        <family val="1"/>
      </rPr>
      <t>R</t>
    </r>
    <r>
      <rPr>
        <vertAlign val="superscript"/>
        <sz val="10"/>
        <color theme="1"/>
        <rFont val="Times New Roman"/>
        <family val="1"/>
      </rPr>
      <t>2</t>
    </r>
    <r>
      <rPr>
        <sz val="10"/>
        <color theme="1"/>
        <rFont val="Times New Roman"/>
        <family val="1"/>
      </rPr>
      <t>*</t>
    </r>
  </si>
  <si>
    <t>PGS marginal effect°</t>
  </si>
  <si>
    <t>Panel A. Prediction of risky behaviors</t>
  </si>
  <si>
    <t>Entrepreneur</t>
  </si>
  <si>
    <t>[0.61% - 2.25%]</t>
  </si>
  <si>
    <t>[0.64% - 2.23%]</t>
  </si>
  <si>
    <t>UKB-sib</t>
  </si>
  <si>
    <t>[0.75% - 1.21%]</t>
  </si>
  <si>
    <t>[0.52% - 0.93%]</t>
  </si>
  <si>
    <t>[1.63% - 2.28%]</t>
  </si>
  <si>
    <t>Number of sexual partners (normalized)</t>
  </si>
  <si>
    <t>[0.61% - 0.99%]</t>
  </si>
  <si>
    <t>[0.44% - 0.78%]</t>
  </si>
  <si>
    <t>[1.27% - 1.82%]</t>
  </si>
  <si>
    <t>Share of financial asset</t>
  </si>
  <si>
    <t>Tobit</t>
  </si>
  <si>
    <t>[0.00% - 6.03%]</t>
  </si>
  <si>
    <t>[0.00% - 2.36%]</t>
  </si>
  <si>
    <t>[0.00% - 3.35%]</t>
  </si>
  <si>
    <t>Number of sexual partners (non-normalized)</t>
  </si>
  <si>
    <t>[0.28% - 1.21%]</t>
  </si>
  <si>
    <t>[0.26% - 1.19%]</t>
  </si>
  <si>
    <t>[0.50% - 1.39%]</t>
  </si>
  <si>
    <t>Automobile speeding propensity (normalized)</t>
  </si>
  <si>
    <t>[0.44% - 0.77%]</t>
  </si>
  <si>
    <t>[0.25% - 0.49%]</t>
  </si>
  <si>
    <t>[0.71% - 1.13%]</t>
  </si>
  <si>
    <t>Business owner</t>
  </si>
  <si>
    <t>[0.30% - 0.93%]</t>
  </si>
  <si>
    <t>[0.21% - 0.74%]</t>
  </si>
  <si>
    <t>Ever cannabis</t>
  </si>
  <si>
    <t>[0.10% - 0.71%]</t>
  </si>
  <si>
    <t>[0.11% - 0.74%]</t>
  </si>
  <si>
    <t>[0.41% - 1.23%]</t>
  </si>
  <si>
    <t>[0.08% - 0.57%]</t>
  </si>
  <si>
    <t xml:space="preserve">[0.08% - 0.57%] </t>
  </si>
  <si>
    <t xml:space="preserve">[0.09% - 0.61%] </t>
  </si>
  <si>
    <t>Drinks per week (normalized)</t>
  </si>
  <si>
    <t>[0.01% - 0.26%]</t>
  </si>
  <si>
    <t>[0.22% - 0.72%]</t>
  </si>
  <si>
    <t xml:space="preserve">Binary </t>
  </si>
  <si>
    <t>[0.11% - 0.27%]</t>
  </si>
  <si>
    <t>[0.07% - 0.20%]</t>
  </si>
  <si>
    <t>[0.28% - 0.51%]</t>
  </si>
  <si>
    <t>Drinks per week (non-normalized)</t>
  </si>
  <si>
    <t>[0.07% - 0.22%]</t>
  </si>
  <si>
    <t>[0.04% - 0.16%]</t>
  </si>
  <si>
    <t>[0.21% - 0.44%]</t>
  </si>
  <si>
    <t>Drinker excessive</t>
  </si>
  <si>
    <t>[0.02% - 0.32%]</t>
  </si>
  <si>
    <t>[0.00% - 0.22%]</t>
  </si>
  <si>
    <t>[0.04% - 0.24%]</t>
  </si>
  <si>
    <t>[0.02% - 0.17%]</t>
  </si>
  <si>
    <t>[0.02% - 0.25%]</t>
  </si>
  <si>
    <t>[0.00% - 0.17%]</t>
  </si>
  <si>
    <t>[0.11% - 0.48%]</t>
  </si>
  <si>
    <t>Financial market participation</t>
  </si>
  <si>
    <t>[0.00% - 0.34%]</t>
  </si>
  <si>
    <t>Age smoke initiation</t>
  </si>
  <si>
    <t>[0.00% - 0.40%]</t>
  </si>
  <si>
    <t>Equity share</t>
  </si>
  <si>
    <t>[0.00% - 0.28%]</t>
  </si>
  <si>
    <t>Drinker</t>
  </si>
  <si>
    <t>[0.00% - 0.10%]</t>
  </si>
  <si>
    <t>[0.00% - 0.18%]</t>
  </si>
  <si>
    <t>[0.00% - 0.09%]</t>
  </si>
  <si>
    <t>Fried food (normalized)</t>
  </si>
  <si>
    <t>[0.00% - 0.23%]</t>
  </si>
  <si>
    <t>[0.00% - 0.24%]</t>
  </si>
  <si>
    <t>[0.00% - 0.29%]</t>
  </si>
  <si>
    <t>Panel B. Prediction of precautionary behaviors</t>
  </si>
  <si>
    <t>Life insurance</t>
  </si>
  <si>
    <t>[0.04% - 0.37%]</t>
  </si>
  <si>
    <t>[0.02% - 0.30%]</t>
  </si>
  <si>
    <t>Health insurance</t>
  </si>
  <si>
    <t>[0.01% - 0.30%]</t>
  </si>
  <si>
    <t>Preventative healthcare (normalized)</t>
  </si>
  <si>
    <t>[0.00% - 0.07%]</t>
  </si>
  <si>
    <t>[0.00% - 0.14%]</t>
  </si>
  <si>
    <t>Prediction of real-world risky behaviors in augmented model with additional controls 
for cognitive performance, personality traits, and educational attainment</t>
  </si>
  <si>
    <t>Comparison of the scores' predictive power with that of cognitive performance, personality traits, and educational attainment</t>
  </si>
  <si>
    <r>
      <t>n</t>
    </r>
    <r>
      <rPr>
        <i/>
        <vertAlign val="subscript"/>
        <sz val="10"/>
        <rFont val="Times New Roman"/>
        <family val="1"/>
      </rPr>
      <t>GWAS</t>
    </r>
  </si>
  <si>
    <r>
      <t>Augmented model R</t>
    </r>
    <r>
      <rPr>
        <vertAlign val="superscript"/>
        <sz val="10"/>
        <rFont val="Times New Roman"/>
        <family val="1"/>
      </rPr>
      <t>2</t>
    </r>
    <r>
      <rPr>
        <sz val="10"/>
        <rFont val="Times New Roman"/>
        <family val="1"/>
      </rPr>
      <t>*</t>
    </r>
  </si>
  <si>
    <r>
      <t>PGS incremental R</t>
    </r>
    <r>
      <rPr>
        <vertAlign val="superscript"/>
        <sz val="10"/>
        <rFont val="Times New Roman"/>
        <family val="1"/>
      </rPr>
      <t>2</t>
    </r>
    <r>
      <rPr>
        <sz val="10"/>
        <rFont val="Times New Roman"/>
        <family val="1"/>
      </rPr>
      <t xml:space="preserve"> from augmented model*</t>
    </r>
  </si>
  <si>
    <r>
      <t xml:space="preserve">P </t>
    </r>
    <r>
      <rPr>
        <sz val="10"/>
        <rFont val="Times New Roman"/>
        <family val="1"/>
      </rPr>
      <t>value for coefficient on the score</t>
    </r>
  </si>
  <si>
    <r>
      <t>Baseline model R</t>
    </r>
    <r>
      <rPr>
        <vertAlign val="superscript"/>
        <sz val="10"/>
        <rFont val="Times New Roman"/>
        <family val="1"/>
      </rPr>
      <t>2</t>
    </r>
    <r>
      <rPr>
        <sz val="10"/>
        <rFont val="Times New Roman"/>
        <family val="1"/>
      </rPr>
      <t>*</t>
    </r>
  </si>
  <si>
    <r>
      <t>Cognition incremental R</t>
    </r>
    <r>
      <rPr>
        <vertAlign val="superscript"/>
        <sz val="10"/>
        <rFont val="Times New Roman"/>
        <family val="1"/>
      </rPr>
      <t>2</t>
    </r>
    <r>
      <rPr>
        <sz val="10"/>
        <rFont val="Times New Roman"/>
        <family val="1"/>
      </rPr>
      <t>*</t>
    </r>
  </si>
  <si>
    <r>
      <t>Personality incremental R</t>
    </r>
    <r>
      <rPr>
        <vertAlign val="superscript"/>
        <sz val="10"/>
        <rFont val="Times New Roman"/>
        <family val="1"/>
      </rPr>
      <t>2</t>
    </r>
    <r>
      <rPr>
        <sz val="10"/>
        <rFont val="Times New Roman"/>
        <family val="1"/>
      </rPr>
      <t>*</t>
    </r>
  </si>
  <si>
    <r>
      <t>Education incremental R</t>
    </r>
    <r>
      <rPr>
        <vertAlign val="superscript"/>
        <sz val="10"/>
        <rFont val="Times New Roman"/>
        <family val="1"/>
      </rPr>
      <t>2</t>
    </r>
    <r>
      <rPr>
        <sz val="10"/>
        <rFont val="Times New Roman"/>
        <family val="1"/>
      </rPr>
      <t>*</t>
    </r>
  </si>
  <si>
    <r>
      <t>LDpred score incremental R</t>
    </r>
    <r>
      <rPr>
        <vertAlign val="superscript"/>
        <sz val="10"/>
        <rFont val="Times New Roman"/>
        <family val="1"/>
      </rPr>
      <t>2</t>
    </r>
    <r>
      <rPr>
        <sz val="10"/>
        <rFont val="Times New Roman"/>
        <family val="1"/>
      </rPr>
      <t>*</t>
    </r>
  </si>
  <si>
    <r>
      <t>Classic score incremental R</t>
    </r>
    <r>
      <rPr>
        <vertAlign val="superscript"/>
        <sz val="10"/>
        <rFont val="Times New Roman"/>
        <family val="1"/>
      </rPr>
      <t>2</t>
    </r>
    <r>
      <rPr>
        <sz val="10"/>
        <rFont val="Times New Roman"/>
        <family val="1"/>
      </rPr>
      <t>*</t>
    </r>
  </si>
  <si>
    <r>
      <t>MTAG score incremental R</t>
    </r>
    <r>
      <rPr>
        <vertAlign val="superscript"/>
        <sz val="10"/>
        <rFont val="Times New Roman"/>
        <family val="1"/>
      </rPr>
      <t>2</t>
    </r>
    <r>
      <rPr>
        <sz val="10"/>
        <rFont val="Times New Roman"/>
        <family val="1"/>
      </rPr>
      <t>*</t>
    </r>
  </si>
  <si>
    <t>Panel A. Prediction of risky behaviors, while controlling for additional control variables</t>
  </si>
  <si>
    <t xml:space="preserve">Entrepreneur </t>
  </si>
  <si>
    <t>[0.64% - 2.78%]</t>
  </si>
  <si>
    <t>[0.56% - 2.93%]</t>
  </si>
  <si>
    <t xml:space="preserve">Business owner </t>
  </si>
  <si>
    <t>[0.69% - 2.21%]</t>
  </si>
  <si>
    <t>[0.43% - 1.65%]</t>
  </si>
  <si>
    <t>[0.58% - 1.21%]</t>
  </si>
  <si>
    <t>[0.42% - 0.97%]</t>
  </si>
  <si>
    <t>[1.41% - 2.32%]</t>
  </si>
  <si>
    <t>[0.53% - 1.08%]</t>
  </si>
  <si>
    <t>[0.41% - 0.96%]</t>
  </si>
  <si>
    <t>[1.17% - 1.96%]</t>
  </si>
  <si>
    <t>[0.22% - 1.18%]</t>
  </si>
  <si>
    <t>[0.24% - 1.20%]</t>
  </si>
  <si>
    <t>[0.32% - 1.29%]</t>
  </si>
  <si>
    <t>[0.26% - 0.66%]</t>
  </si>
  <si>
    <t>[0.13% - 0.43%]</t>
  </si>
  <si>
    <t>[0.48% - 1.00%]</t>
  </si>
  <si>
    <t>[0.08% - 0.67%]</t>
  </si>
  <si>
    <t>[0.09% - 0.65%]</t>
  </si>
  <si>
    <t>[0.30% - 1.11%]</t>
  </si>
  <si>
    <t>[0.15% - 0.42%]</t>
  </si>
  <si>
    <t>[0.08% - 0.30%]</t>
  </si>
  <si>
    <t>[0.36% - 0.77%]</t>
  </si>
  <si>
    <t xml:space="preserve">Drinker excessive </t>
  </si>
  <si>
    <t>[0.02% - 0.86%]</t>
  </si>
  <si>
    <t>[0.00% - 0.58%]</t>
  </si>
  <si>
    <t xml:space="preserve">Ever smoker </t>
  </si>
  <si>
    <t>[0.04% - 0.50%]</t>
  </si>
  <si>
    <t>[0.04% - 0.56%]</t>
  </si>
  <si>
    <t xml:space="preserve">Equity share </t>
  </si>
  <si>
    <t>[0.00% - 0.99%]</t>
  </si>
  <si>
    <t>[0.00% - 0.92%]</t>
  </si>
  <si>
    <t xml:space="preserve">Financial market participation </t>
  </si>
  <si>
    <t>[0.00% - 0.60%]</t>
  </si>
  <si>
    <t>[0.00% - 0.47%]</t>
  </si>
  <si>
    <t>[0.01% - 0.22%]</t>
  </si>
  <si>
    <t>[0.07% - 0.45%]</t>
  </si>
  <si>
    <t>[0.02% - 0.18%]</t>
  </si>
  <si>
    <t>[0.10% - 0.38%]</t>
  </si>
  <si>
    <t>[0.00% - 0.43%]</t>
  </si>
  <si>
    <t>[0.00% - 0.45%]</t>
  </si>
  <si>
    <t>[0.00% - 0.42%]</t>
  </si>
  <si>
    <t xml:space="preserve">Drinker </t>
  </si>
  <si>
    <t>[0.00% - 0.06%]</t>
  </si>
  <si>
    <t xml:space="preserve">Share of financial asset </t>
  </si>
  <si>
    <t>[0.00% - 3.11%]</t>
  </si>
  <si>
    <t>[0.06% - 0.46%]</t>
  </si>
  <si>
    <t>[0.06% - 0.44%]</t>
  </si>
  <si>
    <t>[0.04% - 0.35%]</t>
  </si>
  <si>
    <t>[0.01% - 0.29%]</t>
  </si>
  <si>
    <t>[0.06% - 0.22%]</t>
  </si>
  <si>
    <t>[0.00% - 0.16%]</t>
  </si>
  <si>
    <t>CID000000681 Dopamine</t>
  </si>
  <si>
    <t>CID000156067 Propylbutyldopamine *</t>
  </si>
  <si>
    <t>0035240 Dopamine binding</t>
  </si>
  <si>
    <t>0004952 Dopamine neurotransmitter receptor activity *</t>
  </si>
  <si>
    <t>0015872 Dopamine transport</t>
  </si>
  <si>
    <t>0042417 Dopamine metabolic process</t>
  </si>
  <si>
    <t>0007191 Adenylate cyclase-activating dopamine receptor signaling pathway</t>
  </si>
  <si>
    <t xml:space="preserve"> 0042053 Regulation of dopamine metabolic process</t>
  </si>
  <si>
    <t>0042416 Dopamine biosynthetic process</t>
  </si>
  <si>
    <t>PW:0000394 Dopamine signaling *</t>
  </si>
  <si>
    <t>Proxy-lead SNP BP</t>
  </si>
  <si>
    <r>
      <t xml:space="preserve">Proxy-lead SNP </t>
    </r>
    <r>
      <rPr>
        <i/>
        <sz val="10"/>
        <color rgb="FF000000"/>
        <rFont val="Times New Roman"/>
        <family val="1"/>
      </rPr>
      <t>r</t>
    </r>
    <r>
      <rPr>
        <i/>
        <vertAlign val="superscript"/>
        <sz val="10"/>
        <color rgb="FF000000"/>
        <rFont val="Times New Roman"/>
        <family val="1"/>
      </rPr>
      <t>2</t>
    </r>
  </si>
  <si>
    <t>Proxy-lead SNP effect allele</t>
  </si>
  <si>
    <r>
      <t xml:space="preserve">[1] Bycroft, C. </t>
    </r>
    <r>
      <rPr>
        <i/>
        <sz val="10"/>
        <color theme="1"/>
        <rFont val="Times New Roman"/>
        <family val="1"/>
      </rPr>
      <t>et al</t>
    </r>
    <r>
      <rPr>
        <sz val="10"/>
        <color theme="1"/>
        <rFont val="Times New Roman"/>
        <family val="1"/>
      </rPr>
      <t xml:space="preserve">. Genome-wide genetic data on ~500,000 UK Biobank participants. </t>
    </r>
    <r>
      <rPr>
        <i/>
        <sz val="10"/>
        <color theme="1"/>
        <rFont val="Times New Roman"/>
        <family val="1"/>
      </rPr>
      <t>bioRxiv.</t>
    </r>
    <r>
      <rPr>
        <sz val="10"/>
        <color theme="1"/>
        <rFont val="Times New Roman"/>
        <family val="1"/>
      </rPr>
      <t xml:space="preserve"> (2017). doi:http://dx.doi.org/10.1101/166298</t>
    </r>
  </si>
  <si>
    <t>[4] UK Biobank. UK Biobank touch-screen questionnaire: final version. Available at &lt;http://biobank.ctsu.ox.ac.uk/crystal/docs/TouchscreenQuestionsMainFinal.pdf&gt;</t>
  </si>
  <si>
    <t>LD Score regression</t>
  </si>
  <si>
    <t>Signs concordant:</t>
  </si>
  <si>
    <r>
      <t>Notes</t>
    </r>
    <r>
      <rPr>
        <sz val="10"/>
        <color indexed="63"/>
        <rFont val="Times New Roman"/>
        <family val="1"/>
      </rPr>
      <t>:</t>
    </r>
    <r>
      <rPr>
        <i/>
        <sz val="10"/>
        <color indexed="63"/>
        <rFont val="Times New Roman"/>
        <family val="1"/>
      </rPr>
      <t xml:space="preserve"> </t>
    </r>
    <r>
      <rPr>
        <sz val="10"/>
        <color indexed="63"/>
        <rFont val="Times New Roman"/>
        <family val="1"/>
      </rPr>
      <t>Sample sizes are reported/estimated irrespective of the statistical design (within- or between-subject design). 
Risk measure: type of risk-tolerance phenotype ("Choice behavior" comprises measures built from choices between lotteries, IOWA Gambling Task, Balloon Analog Risk Task; "Attitudinal behavior" comprises measures such as the elevated-maze risk assessement, exploratory behavior; "Self-reported questionnaire" comprises measures such as the Zuckerman's Sensation Seeking Scale). 
Biological measure: method used to measure the biological pathways ("Biochemical assays" refers to quantification in salivary, blood or feces samples; "Genetic manipulation" refers to the use of genetic Knock-Out, viral overexpression of proteins or receptors; "Natural variations" refers to the use of variations from the menstrual cycle, or the intake of hormonal contraceptive; "Tissue assays" refers to the use of  voltametry or electrophysiology in specific biological pathways, and/or to the use of specific radioligands, or spectroscopic signatures; "Phamacological manipulation" refers to the use of manipulations such as tryptohan depletion, or intake of specific agonists, antagonists or blockers of specific pathways).</t>
    </r>
  </si>
  <si>
    <t>General risk tolerance, our four main risky behaviors, and their first PC</t>
  </si>
  <si>
    <t xml:space="preserve">UKB-siblings° </t>
  </si>
  <si>
    <r>
      <rPr>
        <i/>
        <sz val="10"/>
        <rFont val="Times New Roman"/>
        <family val="1"/>
      </rPr>
      <t>Notes</t>
    </r>
    <r>
      <rPr>
        <sz val="10"/>
        <rFont val="Times New Roman"/>
        <family val="1"/>
      </rPr>
      <t xml:space="preserve">: 
* For the TAG sample, we used publicly-available summary statistics from a previously-published GWAS of the ever smoker phenotype by the TAG consortium [10] (the TAG consortium refers to that phenotype as "smoking initiation"); we did not conduct a new GWAS in the TAG sample.
° The UKB-siblings cohort comprises all individuals with at least one full sibling in the UKB cohort.
</t>
    </r>
  </si>
  <si>
    <t>Panel A3. Additional risky behaviors (non-UKB)</t>
  </si>
  <si>
    <t>Panel A2. Additional risky behaviors (first release of UKB data)</t>
  </si>
  <si>
    <r>
      <t xml:space="preserve">[1] Hinds, D. </t>
    </r>
    <r>
      <rPr>
        <i/>
        <sz val="10"/>
        <rFont val="Times New Roman"/>
        <family val="1"/>
      </rPr>
      <t>et al</t>
    </r>
    <r>
      <rPr>
        <sz val="10"/>
        <rFont val="Times New Roman"/>
        <family val="1"/>
      </rPr>
      <t>. Genetic Discovery in the 23andMe Participant Cohort. 23andMe, Inc. (2014).</t>
    </r>
  </si>
  <si>
    <r>
      <t xml:space="preserve">[3] Bertram, L. </t>
    </r>
    <r>
      <rPr>
        <i/>
        <sz val="10"/>
        <rFont val="Times New Roman"/>
        <family val="1"/>
      </rPr>
      <t>et al</t>
    </r>
    <r>
      <rPr>
        <sz val="10"/>
        <rFont val="Times New Roman"/>
        <family val="1"/>
      </rPr>
      <t xml:space="preserve">. Cohort profile: The Berlin Aging Study II (BASE-II). </t>
    </r>
    <r>
      <rPr>
        <i/>
        <sz val="10"/>
        <rFont val="Times New Roman"/>
        <family val="1"/>
      </rPr>
      <t>Int. J. Epidemiol.</t>
    </r>
    <r>
      <rPr>
        <sz val="10"/>
        <rFont val="Times New Roman"/>
        <family val="1"/>
      </rPr>
      <t xml:space="preserve"> </t>
    </r>
    <r>
      <rPr>
        <b/>
        <i/>
        <sz val="10"/>
        <rFont val="Times New Roman"/>
        <family val="1"/>
      </rPr>
      <t>43</t>
    </r>
    <r>
      <rPr>
        <i/>
        <sz val="10"/>
        <rFont val="Times New Roman"/>
        <family val="1"/>
      </rPr>
      <t>,</t>
    </r>
    <r>
      <rPr>
        <sz val="10"/>
        <rFont val="Times New Roman"/>
        <family val="1"/>
      </rPr>
      <t xml:space="preserve"> 703–712 (2014).</t>
    </r>
  </si>
  <si>
    <r>
      <t xml:space="preserve">[4] Sabatti, C. </t>
    </r>
    <r>
      <rPr>
        <i/>
        <sz val="10"/>
        <rFont val="Times New Roman"/>
        <family val="1"/>
      </rPr>
      <t>et al</t>
    </r>
    <r>
      <rPr>
        <sz val="10"/>
        <rFont val="Times New Roman"/>
        <family val="1"/>
      </rPr>
      <t xml:space="preserve">. Genome-wide association analysis of metabolic traits in a birth cohort from a founder population. </t>
    </r>
    <r>
      <rPr>
        <i/>
        <sz val="10"/>
        <rFont val="Times New Roman"/>
        <family val="1"/>
      </rPr>
      <t>Nat. Genet.</t>
    </r>
    <r>
      <rPr>
        <sz val="10"/>
        <rFont val="Times New Roman"/>
        <family val="1"/>
      </rPr>
      <t xml:space="preserve"> </t>
    </r>
    <r>
      <rPr>
        <b/>
        <sz val="10"/>
        <rFont val="Times New Roman"/>
        <family val="1"/>
      </rPr>
      <t>41</t>
    </r>
    <r>
      <rPr>
        <sz val="10"/>
        <rFont val="Times New Roman"/>
        <family val="1"/>
      </rPr>
      <t>, 35-46 (2009).</t>
    </r>
  </si>
  <si>
    <r>
      <t xml:space="preserve">[5] Rantakallio, P. Groups at Risk in Low Birth Weight Infants and Perinatal Mortality. </t>
    </r>
    <r>
      <rPr>
        <i/>
        <sz val="10"/>
        <rFont val="Times New Roman"/>
        <family val="1"/>
      </rPr>
      <t>ACTA Paediatr. Scand.</t>
    </r>
    <r>
      <rPr>
        <sz val="10"/>
        <rFont val="Times New Roman"/>
        <family val="1"/>
      </rPr>
      <t xml:space="preserve"> </t>
    </r>
    <r>
      <rPr>
        <b/>
        <sz val="10"/>
        <rFont val="Times New Roman"/>
        <family val="1"/>
      </rPr>
      <t>193</t>
    </r>
    <r>
      <rPr>
        <sz val="10"/>
        <rFont val="Times New Roman"/>
        <family val="1"/>
      </rPr>
      <t>, 1-71 (1969).</t>
    </r>
  </si>
  <si>
    <r>
      <t xml:space="preserve">[6] Hofman, A. </t>
    </r>
    <r>
      <rPr>
        <i/>
        <sz val="10"/>
        <rFont val="Times New Roman"/>
        <family val="1"/>
      </rPr>
      <t>et al</t>
    </r>
    <r>
      <rPr>
        <sz val="10"/>
        <rFont val="Times New Roman"/>
        <family val="1"/>
      </rPr>
      <t xml:space="preserve">. The Rotterdam Study: 2016 objectives and design update. </t>
    </r>
    <r>
      <rPr>
        <i/>
        <sz val="10"/>
        <rFont val="Times New Roman"/>
        <family val="1"/>
      </rPr>
      <t>Eur. J. Epidemiol.</t>
    </r>
    <r>
      <rPr>
        <sz val="10"/>
        <rFont val="Times New Roman"/>
        <family val="1"/>
      </rPr>
      <t xml:space="preserve"> </t>
    </r>
    <r>
      <rPr>
        <b/>
        <sz val="10"/>
        <rFont val="Times New Roman"/>
        <family val="1"/>
      </rPr>
      <t>30</t>
    </r>
    <r>
      <rPr>
        <sz val="10"/>
        <rFont val="Times New Roman"/>
        <family val="1"/>
      </rPr>
      <t>, 661–708 (2015).</t>
    </r>
  </si>
  <si>
    <r>
      <t xml:space="preserve">[7] Magnusson, P. K. E. </t>
    </r>
    <r>
      <rPr>
        <i/>
        <sz val="10"/>
        <rFont val="Times New Roman"/>
        <family val="1"/>
      </rPr>
      <t>et al</t>
    </r>
    <r>
      <rPr>
        <sz val="10"/>
        <rFont val="Times New Roman"/>
        <family val="1"/>
      </rPr>
      <t xml:space="preserve">. The Swedish Twin Registry: establishment of a biobank and other recent developments. </t>
    </r>
    <r>
      <rPr>
        <i/>
        <sz val="10"/>
        <rFont val="Times New Roman"/>
        <family val="1"/>
      </rPr>
      <t>Twin Res. Hum. Genet.</t>
    </r>
    <r>
      <rPr>
        <sz val="10"/>
        <rFont val="Times New Roman"/>
        <family val="1"/>
      </rPr>
      <t xml:space="preserve"> </t>
    </r>
    <r>
      <rPr>
        <b/>
        <sz val="10"/>
        <rFont val="Times New Roman"/>
        <family val="1"/>
      </rPr>
      <t>16</t>
    </r>
    <r>
      <rPr>
        <sz val="10"/>
        <rFont val="Times New Roman"/>
        <family val="1"/>
      </rPr>
      <t>, 317–329 (2013).</t>
    </r>
  </si>
  <si>
    <r>
      <t xml:space="preserve">[9] Sudlow, C. </t>
    </r>
    <r>
      <rPr>
        <i/>
        <sz val="10"/>
        <rFont val="Times New Roman"/>
        <family val="1"/>
      </rPr>
      <t>et al</t>
    </r>
    <r>
      <rPr>
        <sz val="10"/>
        <rFont val="Times New Roman"/>
        <family val="1"/>
      </rPr>
      <t xml:space="preserve">. UK Biobank: an open access resource for identifying the causes of a wide range of complex diseases of middle and old age. </t>
    </r>
    <r>
      <rPr>
        <i/>
        <sz val="10"/>
        <rFont val="Times New Roman"/>
        <family val="1"/>
      </rPr>
      <t>PLoS Med.</t>
    </r>
    <r>
      <rPr>
        <sz val="10"/>
        <rFont val="Times New Roman"/>
        <family val="1"/>
      </rPr>
      <t xml:space="preserve"> </t>
    </r>
    <r>
      <rPr>
        <b/>
        <sz val="10"/>
        <rFont val="Times New Roman"/>
        <family val="1"/>
      </rPr>
      <t>12</t>
    </r>
    <r>
      <rPr>
        <sz val="10"/>
        <rFont val="Times New Roman"/>
        <family val="1"/>
      </rPr>
      <t>, e1001779 (2015).</t>
    </r>
  </si>
  <si>
    <t>[11] Viking Health Study Shetland - VHSS. Medical Research Council, available at &lt;https://www.mrc.ac.uk/research/facilities-and-resources-for-researchers/cohort-directory/viking-health-study-shetland-vhss/&gt;  (2017).</t>
  </si>
  <si>
    <r>
      <t xml:space="preserve">[14] Willemsen, G. </t>
    </r>
    <r>
      <rPr>
        <i/>
        <sz val="10"/>
        <rFont val="Times New Roman"/>
        <family val="1"/>
      </rPr>
      <t>et al.</t>
    </r>
    <r>
      <rPr>
        <sz val="10"/>
        <rFont val="Times New Roman"/>
        <family val="1"/>
      </rPr>
      <t xml:space="preserve"> The Adult Netherlands Twin Register: Twenty-Five Years of Survey and Biological Data Collection. </t>
    </r>
    <r>
      <rPr>
        <i/>
        <sz val="10"/>
        <rFont val="Times New Roman"/>
        <family val="1"/>
      </rPr>
      <t xml:space="preserve">Twin Res. Hum. Genet. </t>
    </r>
    <r>
      <rPr>
        <b/>
        <sz val="10"/>
        <rFont val="Times New Roman"/>
        <family val="1"/>
      </rPr>
      <t>16</t>
    </r>
    <r>
      <rPr>
        <sz val="10"/>
        <rFont val="Times New Roman"/>
        <family val="1"/>
      </rPr>
      <t>, 271–281 (2013).</t>
    </r>
  </si>
  <si>
    <r>
      <t xml:space="preserve">[13] Sonnega, A. </t>
    </r>
    <r>
      <rPr>
        <i/>
        <sz val="10"/>
        <rFont val="Times New Roman"/>
        <family val="1"/>
      </rPr>
      <t>et al</t>
    </r>
    <r>
      <rPr>
        <sz val="10"/>
        <rFont val="Times New Roman"/>
        <family val="1"/>
      </rPr>
      <t xml:space="preserve">. Cohort profile: the Health and Retirement Study (HRS). </t>
    </r>
    <r>
      <rPr>
        <i/>
        <sz val="10"/>
        <rFont val="Times New Roman"/>
        <family val="1"/>
      </rPr>
      <t>Int. J. Epidemiol.</t>
    </r>
    <r>
      <rPr>
        <sz val="10"/>
        <rFont val="Times New Roman"/>
        <family val="1"/>
      </rPr>
      <t xml:space="preserve"> </t>
    </r>
    <r>
      <rPr>
        <b/>
        <sz val="10"/>
        <rFont val="Times New Roman"/>
        <family val="1"/>
      </rPr>
      <t>43</t>
    </r>
    <r>
      <rPr>
        <sz val="10"/>
        <rFont val="Times New Roman"/>
        <family val="1"/>
      </rPr>
      <t>, 576–585 (2014).</t>
    </r>
  </si>
  <si>
    <r>
      <t xml:space="preserve">[8] The Tobacco and Genetics Consortium. Genome-wide meta-analyses identify multiple loci associated with smoking behavior. </t>
    </r>
    <r>
      <rPr>
        <i/>
        <sz val="10"/>
        <rFont val="Times New Roman"/>
        <family val="1"/>
      </rPr>
      <t>Nat. Genet.</t>
    </r>
    <r>
      <rPr>
        <sz val="10"/>
        <rFont val="Times New Roman"/>
        <family val="1"/>
      </rPr>
      <t xml:space="preserve"> </t>
    </r>
    <r>
      <rPr>
        <b/>
        <sz val="10"/>
        <rFont val="Times New Roman"/>
        <family val="1"/>
      </rPr>
      <t>42</t>
    </r>
    <r>
      <rPr>
        <sz val="10"/>
        <rFont val="Times New Roman"/>
        <family val="1"/>
      </rPr>
      <t>, 441-447 (2010).</t>
    </r>
  </si>
  <si>
    <r>
      <t xml:space="preserve">[12] Harris, K. M., Halpern, C. T., Haberstick, B. C.  &amp; Smolen, A. The National Longitudinal Study of Adolescent Health (AddHealth) Sibling Pairs Data. </t>
    </r>
    <r>
      <rPr>
        <i/>
        <sz val="10"/>
        <rFont val="Times New Roman"/>
        <family val="1"/>
      </rPr>
      <t>Twin Res. Hum. Genet.</t>
    </r>
    <r>
      <rPr>
        <sz val="10"/>
        <rFont val="Times New Roman"/>
        <family val="1"/>
      </rPr>
      <t xml:space="preserve"> </t>
    </r>
    <r>
      <rPr>
        <b/>
        <sz val="10"/>
        <rFont val="Times New Roman"/>
        <family val="1"/>
      </rPr>
      <t>16</t>
    </r>
    <r>
      <rPr>
        <sz val="10"/>
        <rFont val="Times New Roman"/>
        <family val="1"/>
      </rPr>
      <t>, 391-398 (2013).</t>
    </r>
  </si>
  <si>
    <r>
      <t xml:space="preserve">[2] Stein, M. B., Chen, C. &amp; Ursano, R. J. Genome-wide Association Studies of Posttraumatic Stress Disorder in 2 Cohorts of US Army Soldiers. </t>
    </r>
    <r>
      <rPr>
        <i/>
        <sz val="10"/>
        <rFont val="Times New Roman"/>
        <family val="1"/>
      </rPr>
      <t>JAMA Psychiat</t>
    </r>
    <r>
      <rPr>
        <sz val="10"/>
        <rFont val="Times New Roman"/>
        <family val="1"/>
      </rPr>
      <t xml:space="preserve">. </t>
    </r>
    <r>
      <rPr>
        <b/>
        <sz val="10"/>
        <rFont val="Times New Roman"/>
        <family val="1"/>
      </rPr>
      <t>73</t>
    </r>
    <r>
      <rPr>
        <sz val="10"/>
        <rFont val="Times New Roman"/>
        <family val="1"/>
      </rPr>
      <t>, 695-704 (2016).</t>
    </r>
  </si>
  <si>
    <r>
      <t xml:space="preserve">[1] Whiteside, S, P. &amp; Lynam, D. The five factor model and impulsivity: Using a structural model of personality to understand impulsivity. </t>
    </r>
    <r>
      <rPr>
        <i/>
        <sz val="10"/>
        <color theme="1"/>
        <rFont val="Times New Roman"/>
        <family val="1"/>
      </rPr>
      <t>Pers. Indiv. Differ.</t>
    </r>
    <r>
      <rPr>
        <sz val="10"/>
        <color theme="1"/>
        <rFont val="Times New Roman"/>
        <family val="1"/>
      </rPr>
      <t xml:space="preserve"> </t>
    </r>
    <r>
      <rPr>
        <b/>
        <sz val="10"/>
        <color theme="1"/>
        <rFont val="Times New Roman"/>
        <family val="1"/>
      </rPr>
      <t>30</t>
    </r>
    <r>
      <rPr>
        <sz val="10"/>
        <color theme="1"/>
        <rFont val="Times New Roman"/>
        <family val="1"/>
      </rPr>
      <t>, 669-689 (2001).</t>
    </r>
  </si>
  <si>
    <r>
      <t xml:space="preserve">[2] Dohmen, T. J., Falk, A., Huffman, D., Schupp, J., Sunde, U. &amp; Wagner, G. G. Individual Risk Attitudes: New Evidence From a Large, Representative, Experimentally - Validated Survey. </t>
    </r>
    <r>
      <rPr>
        <i/>
        <sz val="10"/>
        <color theme="1"/>
        <rFont val="Times New Roman"/>
        <family val="1"/>
      </rPr>
      <t>CEPR Discussion Paper Series</t>
    </r>
    <r>
      <rPr>
        <sz val="10"/>
        <color theme="1"/>
        <rFont val="Times New Roman"/>
        <family val="1"/>
      </rPr>
      <t xml:space="preserve"> No. 5517 (2006).</t>
    </r>
  </si>
  <si>
    <r>
      <t xml:space="preserve">[3] Benjamin, D. J. </t>
    </r>
    <r>
      <rPr>
        <i/>
        <sz val="10"/>
        <color theme="1"/>
        <rFont val="Times New Roman"/>
        <family val="1"/>
      </rPr>
      <t>et al.</t>
    </r>
    <r>
      <rPr>
        <sz val="10"/>
        <color theme="1"/>
        <rFont val="Times New Roman"/>
        <family val="1"/>
      </rPr>
      <t xml:space="preserve"> The genetic architecture of economic and political preferences. </t>
    </r>
    <r>
      <rPr>
        <i/>
        <sz val="10"/>
        <color theme="1"/>
        <rFont val="Times New Roman"/>
        <family val="1"/>
      </rPr>
      <t>PNAS</t>
    </r>
    <r>
      <rPr>
        <sz val="10"/>
        <color theme="1"/>
        <rFont val="Times New Roman"/>
        <family val="1"/>
      </rPr>
      <t xml:space="preserve"> </t>
    </r>
    <r>
      <rPr>
        <b/>
        <sz val="10"/>
        <color theme="1"/>
        <rFont val="Times New Roman"/>
        <family val="1"/>
      </rPr>
      <t>109</t>
    </r>
    <r>
      <rPr>
        <sz val="10"/>
        <color theme="1"/>
        <rFont val="Times New Roman"/>
        <family val="1"/>
      </rPr>
      <t>, 8026-8031 (2012).</t>
    </r>
  </si>
  <si>
    <r>
      <t xml:space="preserve">[5] The Tobacco and Genetics Consortium. Genome-wide meta-analyses identify multiple loci associated with smoking behavior. </t>
    </r>
    <r>
      <rPr>
        <i/>
        <sz val="10"/>
        <rFont val="Times New Roman"/>
        <family val="1"/>
      </rPr>
      <t>Nat. Genet.</t>
    </r>
    <r>
      <rPr>
        <sz val="10"/>
        <rFont val="Times New Roman"/>
        <family val="1"/>
      </rPr>
      <t xml:space="preserve"> </t>
    </r>
    <r>
      <rPr>
        <b/>
        <sz val="10"/>
        <rFont val="Times New Roman"/>
        <family val="1"/>
      </rPr>
      <t>42</t>
    </r>
    <r>
      <rPr>
        <sz val="10"/>
        <rFont val="Times New Roman"/>
        <family val="1"/>
      </rPr>
      <t>, 441-447 (2010).</t>
    </r>
  </si>
  <si>
    <r>
      <t xml:space="preserve">[6] Hinds, D. </t>
    </r>
    <r>
      <rPr>
        <i/>
        <sz val="10"/>
        <rFont val="Times New Roman"/>
        <family val="1"/>
      </rPr>
      <t>et al</t>
    </r>
    <r>
      <rPr>
        <sz val="10"/>
        <rFont val="Times New Roman"/>
        <family val="1"/>
      </rPr>
      <t>. Genetic Discovery in the 23andMe Participant Cohort. 23andMe, Inc. (2014).</t>
    </r>
  </si>
  <si>
    <r>
      <t xml:space="preserve">[1] Bulik-Sullivan, B. K. </t>
    </r>
    <r>
      <rPr>
        <i/>
        <sz val="10"/>
        <rFont val="Times New Roman"/>
        <family val="1"/>
      </rPr>
      <t>et al</t>
    </r>
    <r>
      <rPr>
        <sz val="10"/>
        <rFont val="Times New Roman"/>
        <family val="1"/>
      </rPr>
      <t xml:space="preserve">. LD Score regression distinguishes confounding from polygenicity in genome-wide association studies. </t>
    </r>
    <r>
      <rPr>
        <i/>
        <sz val="10"/>
        <rFont val="Times New Roman"/>
        <family val="1"/>
      </rPr>
      <t xml:space="preserve">Nat. Genet. </t>
    </r>
    <r>
      <rPr>
        <b/>
        <sz val="10"/>
        <rFont val="Times New Roman"/>
        <family val="1"/>
      </rPr>
      <t>47</t>
    </r>
    <r>
      <rPr>
        <sz val="10"/>
        <rFont val="Times New Roman"/>
        <family val="1"/>
      </rPr>
      <t>, 291–295 (2015).</t>
    </r>
  </si>
  <si>
    <r>
      <t xml:space="preserve">[2] Finucane, H. K. </t>
    </r>
    <r>
      <rPr>
        <i/>
        <sz val="10"/>
        <rFont val="Times New Roman"/>
        <family val="1"/>
      </rPr>
      <t xml:space="preserve">et al. </t>
    </r>
    <r>
      <rPr>
        <sz val="10"/>
        <rFont val="Times New Roman"/>
        <family val="1"/>
      </rPr>
      <t xml:space="preserve">Partitioning heritability by functional category using GWAS summary statistics. </t>
    </r>
    <r>
      <rPr>
        <i/>
        <sz val="10"/>
        <rFont val="Times New Roman"/>
        <family val="1"/>
      </rPr>
      <t>Nat. Genet.</t>
    </r>
    <r>
      <rPr>
        <sz val="10"/>
        <rFont val="Times New Roman"/>
        <family val="1"/>
      </rPr>
      <t xml:space="preserve"> </t>
    </r>
    <r>
      <rPr>
        <b/>
        <sz val="10"/>
        <rFont val="Times New Roman"/>
        <family val="1"/>
      </rPr>
      <t>47</t>
    </r>
    <r>
      <rPr>
        <sz val="10"/>
        <rFont val="Times New Roman"/>
        <family val="1"/>
      </rPr>
      <t>, 1228–1235 (2015).</t>
    </r>
  </si>
  <si>
    <r>
      <t xml:space="preserve">[1] Bulik-Sullivan, B. </t>
    </r>
    <r>
      <rPr>
        <i/>
        <sz val="10"/>
        <color indexed="63"/>
        <rFont val="Times New Roman"/>
        <family val="1"/>
      </rPr>
      <t>et al</t>
    </r>
    <r>
      <rPr>
        <sz val="10"/>
        <color indexed="63"/>
        <rFont val="Times New Roman"/>
        <family val="1"/>
      </rPr>
      <t xml:space="preserve">., An atlas of genetic correlations across human diseases and traits. </t>
    </r>
    <r>
      <rPr>
        <i/>
        <sz val="10"/>
        <color indexed="63"/>
        <rFont val="Times New Roman"/>
        <family val="1"/>
      </rPr>
      <t xml:space="preserve">Nat. Genet. </t>
    </r>
    <r>
      <rPr>
        <b/>
        <sz val="10"/>
        <color indexed="63"/>
        <rFont val="Times New Roman"/>
        <family val="1"/>
      </rPr>
      <t>47</t>
    </r>
    <r>
      <rPr>
        <sz val="10"/>
        <color indexed="63"/>
        <rFont val="Times New Roman"/>
        <family val="1"/>
      </rPr>
      <t>, 1236–1241 (2015).</t>
    </r>
  </si>
  <si>
    <r>
      <t xml:space="preserve">[2] Bulik-Sullivan, B. </t>
    </r>
    <r>
      <rPr>
        <i/>
        <sz val="10"/>
        <color indexed="63"/>
        <rFont val="Times New Roman"/>
        <family val="1"/>
      </rPr>
      <t>et al</t>
    </r>
    <r>
      <rPr>
        <sz val="10"/>
        <color indexed="63"/>
        <rFont val="Times New Roman"/>
        <family val="1"/>
      </rPr>
      <t xml:space="preserve">., An atlas of genetic correlations across human diseases and traits. </t>
    </r>
    <r>
      <rPr>
        <i/>
        <sz val="10"/>
        <color indexed="63"/>
        <rFont val="Times New Roman"/>
        <family val="1"/>
      </rPr>
      <t xml:space="preserve">Nat. Genet. </t>
    </r>
    <r>
      <rPr>
        <b/>
        <sz val="10"/>
        <color indexed="63"/>
        <rFont val="Times New Roman"/>
        <family val="1"/>
      </rPr>
      <t>47</t>
    </r>
    <r>
      <rPr>
        <sz val="10"/>
        <color indexed="63"/>
        <rFont val="Times New Roman"/>
        <family val="1"/>
      </rPr>
      <t>, 1236–1241 (2015).</t>
    </r>
  </si>
  <si>
    <r>
      <t xml:space="preserve">[3] Finucane, H. K. </t>
    </r>
    <r>
      <rPr>
        <i/>
        <sz val="10"/>
        <rFont val="Times New Roman"/>
        <family val="1"/>
      </rPr>
      <t xml:space="preserve">et al. </t>
    </r>
    <r>
      <rPr>
        <sz val="10"/>
        <rFont val="Times New Roman"/>
        <family val="1"/>
      </rPr>
      <t xml:space="preserve">Partitioning heritability by functional category using GWAS summary statistics. </t>
    </r>
    <r>
      <rPr>
        <i/>
        <sz val="10"/>
        <rFont val="Times New Roman"/>
        <family val="1"/>
      </rPr>
      <t>Nat. Genet.</t>
    </r>
    <r>
      <rPr>
        <sz val="10"/>
        <rFont val="Times New Roman"/>
        <family val="1"/>
      </rPr>
      <t xml:space="preserve"> </t>
    </r>
    <r>
      <rPr>
        <b/>
        <sz val="10"/>
        <rFont val="Times New Roman"/>
        <family val="1"/>
      </rPr>
      <t>47</t>
    </r>
    <r>
      <rPr>
        <sz val="10"/>
        <rFont val="Times New Roman"/>
        <family val="1"/>
      </rPr>
      <t>, 1228–1235 (2015).</t>
    </r>
  </si>
  <si>
    <r>
      <t xml:space="preserve">[1] Tobacco and Genetics Consortium. Genome-wide meta-analyses identify multiple loci associated with smoking behavior. </t>
    </r>
    <r>
      <rPr>
        <i/>
        <sz val="10"/>
        <color theme="1"/>
        <rFont val="Times New Roman"/>
        <family val="1"/>
      </rPr>
      <t>Nat. Genet.</t>
    </r>
    <r>
      <rPr>
        <sz val="10"/>
        <color theme="1"/>
        <rFont val="Times New Roman"/>
        <family val="1"/>
      </rPr>
      <t xml:space="preserve"> </t>
    </r>
    <r>
      <rPr>
        <b/>
        <sz val="10"/>
        <color theme="1"/>
        <rFont val="Times New Roman"/>
        <family val="1"/>
      </rPr>
      <t>42,</t>
    </r>
    <r>
      <rPr>
        <sz val="10"/>
        <color theme="1"/>
        <rFont val="Times New Roman"/>
        <family val="1"/>
      </rPr>
      <t xml:space="preserve"> 441–447 (2010).</t>
    </r>
  </si>
  <si>
    <r>
      <t xml:space="preserve">[4] Sklar, P. </t>
    </r>
    <r>
      <rPr>
        <i/>
        <sz val="10"/>
        <color theme="1"/>
        <rFont val="Times New Roman"/>
        <family val="1"/>
      </rPr>
      <t>et al.</t>
    </r>
    <r>
      <rPr>
        <sz val="10"/>
        <color theme="1"/>
        <rFont val="Times New Roman"/>
        <family val="1"/>
      </rPr>
      <t xml:space="preserve"> Large-scale genome-wide association analysis of bipolar disorder identifies a new susceptibility locus near ODZ4. </t>
    </r>
    <r>
      <rPr>
        <i/>
        <sz val="10"/>
        <color theme="1"/>
        <rFont val="Times New Roman"/>
        <family val="1"/>
      </rPr>
      <t>Nat. Genet.</t>
    </r>
    <r>
      <rPr>
        <sz val="10"/>
        <color theme="1"/>
        <rFont val="Times New Roman"/>
        <family val="1"/>
      </rPr>
      <t xml:space="preserve"> </t>
    </r>
    <r>
      <rPr>
        <b/>
        <sz val="10"/>
        <color theme="1"/>
        <rFont val="Times New Roman"/>
        <family val="1"/>
      </rPr>
      <t>43,</t>
    </r>
    <r>
      <rPr>
        <sz val="10"/>
        <color theme="1"/>
        <rFont val="Times New Roman"/>
        <family val="1"/>
      </rPr>
      <t xml:space="preserve"> 977–983 (2011).</t>
    </r>
  </si>
  <si>
    <r>
      <t xml:space="preserve">[6] Stringer, S. </t>
    </r>
    <r>
      <rPr>
        <i/>
        <sz val="10"/>
        <color theme="1"/>
        <rFont val="Times New Roman"/>
        <family val="1"/>
      </rPr>
      <t>et al.</t>
    </r>
    <r>
      <rPr>
        <sz val="10"/>
        <color theme="1"/>
        <rFont val="Times New Roman"/>
        <family val="1"/>
      </rPr>
      <t xml:space="preserve"> Genome-wide association study of lifetime cannabis use based on a large meta-analytic sample of 32,330 subjects from the International Cannabis Consortium. </t>
    </r>
    <r>
      <rPr>
        <i/>
        <sz val="10"/>
        <color theme="1"/>
        <rFont val="Times New Roman"/>
        <family val="1"/>
      </rPr>
      <t xml:space="preserve">Transl. Psychiat. </t>
    </r>
    <r>
      <rPr>
        <b/>
        <sz val="10"/>
        <color theme="1"/>
        <rFont val="Times New Roman"/>
        <family val="1"/>
      </rPr>
      <t>29</t>
    </r>
    <r>
      <rPr>
        <i/>
        <sz val="10"/>
        <color theme="1"/>
        <rFont val="Times New Roman"/>
        <family val="1"/>
      </rPr>
      <t xml:space="preserve">, </t>
    </r>
    <r>
      <rPr>
        <sz val="10"/>
        <color theme="1"/>
        <rFont val="Times New Roman"/>
        <family val="1"/>
      </rPr>
      <t>e729 (2016).</t>
    </r>
  </si>
  <si>
    <r>
      <t xml:space="preserve">[7] Demontis, D. </t>
    </r>
    <r>
      <rPr>
        <i/>
        <sz val="10"/>
        <color theme="1"/>
        <rFont val="Times New Roman"/>
        <family val="1"/>
      </rPr>
      <t>et al.</t>
    </r>
    <r>
      <rPr>
        <sz val="10"/>
        <color theme="1"/>
        <rFont val="Times New Roman"/>
        <family val="1"/>
      </rPr>
      <t xml:space="preserve"> Discovery of the first genome-wide significant risk loci for ADHD. </t>
    </r>
    <r>
      <rPr>
        <i/>
        <sz val="10"/>
        <color theme="1"/>
        <rFont val="Times New Roman"/>
        <family val="1"/>
      </rPr>
      <t xml:space="preserve">bioRxiv, </t>
    </r>
    <r>
      <rPr>
        <sz val="10"/>
        <color theme="1"/>
        <rFont val="Times New Roman"/>
        <family val="1"/>
      </rPr>
      <t>(2017).</t>
    </r>
  </si>
  <si>
    <r>
      <t xml:space="preserve">[1] Vilhjálmsson, B. J. </t>
    </r>
    <r>
      <rPr>
        <i/>
        <sz val="10"/>
        <color theme="1"/>
        <rFont val="Times New Roman"/>
        <family val="1"/>
      </rPr>
      <t xml:space="preserve">et al. </t>
    </r>
    <r>
      <rPr>
        <sz val="10"/>
        <color theme="1"/>
        <rFont val="Times New Roman"/>
        <family val="1"/>
      </rPr>
      <t xml:space="preserve">Modeling Linkage Disequilibrium Increases Accuracy of Polygenic Risk Scores. </t>
    </r>
    <r>
      <rPr>
        <i/>
        <sz val="10"/>
        <color theme="1"/>
        <rFont val="Times New Roman"/>
        <family val="1"/>
      </rPr>
      <t xml:space="preserve">Am. J. Hum. Genet. </t>
    </r>
    <r>
      <rPr>
        <b/>
        <sz val="10"/>
        <color theme="1"/>
        <rFont val="Times New Roman"/>
        <family val="1"/>
      </rPr>
      <t>97</t>
    </r>
    <r>
      <rPr>
        <sz val="10"/>
        <color theme="1"/>
        <rFont val="Times New Roman"/>
        <family val="1"/>
      </rPr>
      <t>, 576–592 (2015).</t>
    </r>
  </si>
  <si>
    <r>
      <t xml:space="preserve">[2] Purcell, S. </t>
    </r>
    <r>
      <rPr>
        <i/>
        <sz val="10"/>
        <color theme="1"/>
        <rFont val="Times New Roman"/>
        <family val="1"/>
      </rPr>
      <t>et al.</t>
    </r>
    <r>
      <rPr>
        <sz val="10"/>
        <color theme="1"/>
        <rFont val="Times New Roman"/>
        <family val="1"/>
      </rPr>
      <t xml:space="preserve"> PLINK: A tool set for whole-genome association and population-based linkage analyses. </t>
    </r>
    <r>
      <rPr>
        <i/>
        <sz val="10"/>
        <color theme="1"/>
        <rFont val="Times New Roman"/>
        <family val="1"/>
      </rPr>
      <t xml:space="preserve">Am. J. Hum. Genet. </t>
    </r>
    <r>
      <rPr>
        <b/>
        <sz val="10"/>
        <color theme="1"/>
        <rFont val="Times New Roman"/>
        <family val="1"/>
      </rPr>
      <t>81</t>
    </r>
    <r>
      <rPr>
        <sz val="10"/>
        <color theme="1"/>
        <rFont val="Times New Roman"/>
        <family val="1"/>
      </rPr>
      <t>, 559–575 (2007).</t>
    </r>
  </si>
  <si>
    <r>
      <t xml:space="preserve">[1] Finucane, H. K. </t>
    </r>
    <r>
      <rPr>
        <i/>
        <sz val="10"/>
        <rFont val="Times New Roman"/>
        <family val="1"/>
      </rPr>
      <t xml:space="preserve">et al. </t>
    </r>
    <r>
      <rPr>
        <sz val="10"/>
        <rFont val="Times New Roman"/>
        <family val="1"/>
      </rPr>
      <t xml:space="preserve">Partitioning heritability by functional category using GWAS summary statistics. </t>
    </r>
    <r>
      <rPr>
        <i/>
        <sz val="10"/>
        <rFont val="Times New Roman"/>
        <family val="1"/>
      </rPr>
      <t>Nat. Genet.</t>
    </r>
    <r>
      <rPr>
        <sz val="10"/>
        <rFont val="Times New Roman"/>
        <family val="1"/>
      </rPr>
      <t xml:space="preserve"> </t>
    </r>
    <r>
      <rPr>
        <b/>
        <sz val="10"/>
        <rFont val="Times New Roman"/>
        <family val="1"/>
      </rPr>
      <t>47</t>
    </r>
    <r>
      <rPr>
        <sz val="10"/>
        <rFont val="Times New Roman"/>
        <family val="1"/>
      </rPr>
      <t>, 1228–1235 (2015).</t>
    </r>
  </si>
  <si>
    <r>
      <t xml:space="preserve">[2] Wood, A. R. </t>
    </r>
    <r>
      <rPr>
        <i/>
        <sz val="10"/>
        <color indexed="63"/>
        <rFont val="Times New Roman"/>
        <family val="1"/>
      </rPr>
      <t xml:space="preserve">et al. </t>
    </r>
    <r>
      <rPr>
        <sz val="10"/>
        <color indexed="63"/>
        <rFont val="Times New Roman"/>
        <family val="1"/>
      </rPr>
      <t xml:space="preserve">Defining the role of common variation in the genomic and biological architecture of adult human height. </t>
    </r>
    <r>
      <rPr>
        <i/>
        <sz val="10"/>
        <color indexed="63"/>
        <rFont val="Times New Roman"/>
        <family val="1"/>
      </rPr>
      <t xml:space="preserve">Nat. Genet. </t>
    </r>
    <r>
      <rPr>
        <b/>
        <sz val="10"/>
        <color indexed="63"/>
        <rFont val="Times New Roman"/>
        <family val="1"/>
      </rPr>
      <t>46</t>
    </r>
    <r>
      <rPr>
        <i/>
        <sz val="10"/>
        <color indexed="63"/>
        <rFont val="Times New Roman"/>
        <family val="1"/>
      </rPr>
      <t>,</t>
    </r>
    <r>
      <rPr>
        <sz val="10"/>
        <color indexed="63"/>
        <rFont val="Times New Roman"/>
        <family val="1"/>
      </rPr>
      <t xml:space="preserve"> 1173–1186 (2014).</t>
    </r>
  </si>
  <si>
    <r>
      <t xml:space="preserve">[1] Zhu, Z. </t>
    </r>
    <r>
      <rPr>
        <i/>
        <sz val="10"/>
        <color theme="1"/>
        <rFont val="Times New Roman"/>
        <family val="1"/>
      </rPr>
      <t>et al</t>
    </r>
    <r>
      <rPr>
        <sz val="10"/>
        <color theme="1"/>
        <rFont val="Times New Roman"/>
        <family val="1"/>
      </rPr>
      <t xml:space="preserve">. Integration of summary data from GWAS and eQTL studies predicts complex trait gene targets. </t>
    </r>
    <r>
      <rPr>
        <i/>
        <sz val="10"/>
        <color theme="1"/>
        <rFont val="Times New Roman"/>
        <family val="1"/>
      </rPr>
      <t xml:space="preserve">Nat. Genet. </t>
    </r>
    <r>
      <rPr>
        <b/>
        <sz val="10"/>
        <color theme="1"/>
        <rFont val="Times New Roman"/>
        <family val="1"/>
      </rPr>
      <t>48</t>
    </r>
    <r>
      <rPr>
        <sz val="10"/>
        <color theme="1"/>
        <rFont val="Times New Roman"/>
        <family val="1"/>
      </rPr>
      <t>, 481–487 (2016)</t>
    </r>
  </si>
  <si>
    <r>
      <t xml:space="preserve">[1] Pers, T. H. </t>
    </r>
    <r>
      <rPr>
        <i/>
        <sz val="10"/>
        <rFont val="Times New Roman"/>
        <family val="1"/>
      </rPr>
      <t>et al</t>
    </r>
    <r>
      <rPr>
        <sz val="10"/>
        <rFont val="Times New Roman"/>
        <family val="1"/>
      </rPr>
      <t xml:space="preserve">. Biological interpretation of genome-wide association studies using predicted gene functions. </t>
    </r>
    <r>
      <rPr>
        <i/>
        <sz val="10"/>
        <rFont val="Times New Roman"/>
        <family val="1"/>
      </rPr>
      <t>Nat. Commun.</t>
    </r>
    <r>
      <rPr>
        <sz val="10"/>
        <rFont val="Times New Roman"/>
        <family val="1"/>
      </rPr>
      <t xml:space="preserve"> </t>
    </r>
    <r>
      <rPr>
        <b/>
        <sz val="10"/>
        <rFont val="Times New Roman"/>
        <family val="1"/>
      </rPr>
      <t>6</t>
    </r>
    <r>
      <rPr>
        <sz val="10"/>
        <rFont val="Times New Roman"/>
        <family val="1"/>
      </rPr>
      <t>, 5890 (2015).</t>
    </r>
  </si>
  <si>
    <r>
      <t xml:space="preserve">[2] Fehrmann, R. S. N. </t>
    </r>
    <r>
      <rPr>
        <i/>
        <sz val="10"/>
        <rFont val="Times New Roman"/>
        <family val="1"/>
      </rPr>
      <t>et al</t>
    </r>
    <r>
      <rPr>
        <sz val="10"/>
        <rFont val="Times New Roman"/>
        <family val="1"/>
      </rPr>
      <t xml:space="preserve">. Gene expression analysis identifies global gene dosage sensitivity in cancer. </t>
    </r>
    <r>
      <rPr>
        <i/>
        <sz val="10"/>
        <rFont val="Times New Roman"/>
        <family val="1"/>
      </rPr>
      <t>Nat. Genet.</t>
    </r>
    <r>
      <rPr>
        <sz val="10"/>
        <rFont val="Times New Roman"/>
        <family val="1"/>
      </rPr>
      <t xml:space="preserve"> </t>
    </r>
    <r>
      <rPr>
        <b/>
        <sz val="10"/>
        <rFont val="Times New Roman"/>
        <family val="1"/>
      </rPr>
      <t>47</t>
    </r>
    <r>
      <rPr>
        <sz val="10"/>
        <rFont val="Times New Roman"/>
        <family val="1"/>
      </rPr>
      <t>, 115–125 (2015).</t>
    </r>
  </si>
  <si>
    <r>
      <t xml:space="preserve">[1] Frey, B. J. &amp; Dueck, D. Clustering by passing messages between data points. </t>
    </r>
    <r>
      <rPr>
        <i/>
        <sz val="10"/>
        <color theme="1"/>
        <rFont val="Times New Roman"/>
        <family val="1"/>
      </rPr>
      <t xml:space="preserve">Science </t>
    </r>
    <r>
      <rPr>
        <b/>
        <sz val="10"/>
        <color theme="1"/>
        <rFont val="Times New Roman"/>
        <family val="1"/>
      </rPr>
      <t xml:space="preserve">315, </t>
    </r>
    <r>
      <rPr>
        <sz val="10"/>
        <color theme="1"/>
        <rFont val="Times New Roman"/>
        <family val="1"/>
      </rPr>
      <t xml:space="preserve"> 972-976 (2007).</t>
    </r>
  </si>
  <si>
    <t>Locus number</t>
  </si>
  <si>
    <t>rs11589479;rs734073</t>
  </si>
  <si>
    <t>rs13090941;rs4473575</t>
  </si>
  <si>
    <t>rs1694933;rs1472302;rs116275905;rs7645787;rs73130739;rs11710504;rs67379620;rs76363701;rs78841189;rs10433500;rs73132375;rs1988552;rs6790538;rs139162753;rs4605551</t>
  </si>
  <si>
    <t>rs62322696;rs13135092</t>
  </si>
  <si>
    <t>rs12520354;rs191780</t>
  </si>
  <si>
    <t>rs513150;rs117928826</t>
  </si>
  <si>
    <t>rs3808072;rs720300</t>
  </si>
  <si>
    <t>rs35377646;rs1492436</t>
  </si>
  <si>
    <t>rs1319994;rs117167357</t>
  </si>
  <si>
    <t>rs2905804;rs6505239</t>
  </si>
  <si>
    <t>rs198535;rs116920450</t>
  </si>
  <si>
    <t>rs77339131;rs139498</t>
  </si>
  <si>
    <t>rs3922853;rs16864081</t>
  </si>
  <si>
    <t>rs11128203;rs58294838</t>
  </si>
  <si>
    <t>rs9875381;rs9853563;rs17516256</t>
  </si>
  <si>
    <t>rs9391786;rs3021058</t>
  </si>
  <si>
    <t>rs1260326;rs13013484</t>
  </si>
  <si>
    <t>rs11940694;rs151010045;rs4975016</t>
  </si>
  <si>
    <t>rs143092959;rs846008;rs62325464;rs4146003;rs71612659;rs4699680;rs1230148;rs192822960;rs62307263;rs1229984;rs1789892;rs113659074;rs283412;rs62305782;rs114112910;rs1969097</t>
  </si>
  <si>
    <t>rs10474277;rs4916723</t>
  </si>
  <si>
    <t>rs2424645;rs4815364</t>
  </si>
  <si>
    <t>rs1430065;rs1368550</t>
  </si>
  <si>
    <t>rs2222016;rs6720647;rs550612</t>
  </si>
  <si>
    <t>rs74697736;rs10928235;rs6714110;rs2697329;rs961414;rs74873827</t>
  </si>
  <si>
    <t>rs1267068;rs6432686</t>
  </si>
  <si>
    <t>rs4856463;rs117898875</t>
  </si>
  <si>
    <t>rs34495106;rs3911063;rs2324999</t>
  </si>
  <si>
    <t>rs13065007;rs1909590;rs9864951</t>
  </si>
  <si>
    <t>rs17373738;rs10030552</t>
  </si>
  <si>
    <t>rs240955;rs4947121</t>
  </si>
  <si>
    <t>rs13237637;rs1108879</t>
  </si>
  <si>
    <t>rs6474609;rs1931386</t>
  </si>
  <si>
    <t>rs10994943;rs7921378</t>
  </si>
  <si>
    <t>rs12764388;rs7092200;rs71471272;rs1628768</t>
  </si>
  <si>
    <t>rs6265;rs56133711</t>
  </si>
  <si>
    <t>rs568599;rs1944688</t>
  </si>
  <si>
    <t>rs1449435;rs3099769;rs78058594;rs7124348</t>
  </si>
  <si>
    <t>rs1109480;rs12825376</t>
  </si>
  <si>
    <t>rs1486900;rs1981919;rs1435741</t>
  </si>
  <si>
    <t>rs2202237;rs1825734;rs12600773</t>
  </si>
  <si>
    <t>rs6763449;rs35384579</t>
  </si>
  <si>
    <t>rs7635829;rs2279829</t>
  </si>
  <si>
    <t>rs357508;rs6452792</t>
  </si>
  <si>
    <t>rs72780746;rs40465</t>
  </si>
  <si>
    <t>rs9372625;rs9320980;rs6916079</t>
  </si>
  <si>
    <t>rs4377898;rs7799410</t>
  </si>
  <si>
    <t>rs16918024;rs7942078</t>
  </si>
  <si>
    <t>rs10782490;rs76284431</t>
  </si>
  <si>
    <t>rs1011392;rs149344987;rs72930774</t>
  </si>
  <si>
    <t>rs784242;rs72932563;rs1531518;rs1549319</t>
  </si>
  <si>
    <t>rs4856463;rs4552369</t>
  </si>
  <si>
    <t>rs9853563;rs6790699;rs10865612;rs113919848;rs12494510</t>
  </si>
  <si>
    <t>rs6789437;rs9815332</t>
  </si>
  <si>
    <t>rs6807386;rs2279829</t>
  </si>
  <si>
    <t>rs56081191;rs2388334</t>
  </si>
  <si>
    <t>rs11592299;rs12244388</t>
  </si>
  <si>
    <t>rs10767658;rs2049045</t>
  </si>
  <si>
    <t>rs16918024;rs4923555</t>
  </si>
  <si>
    <t>rs2471739;rs62062288</t>
  </si>
  <si>
    <t>rs28602385;rs72930755;rs624244</t>
  </si>
  <si>
    <t>rs163505</t>
  </si>
  <si>
    <t>Is the lead SNP a COJO association?</t>
  </si>
  <si>
    <t>rs2172845; rs114459574; rs993137; rs7624230; rs2325036</t>
  </si>
  <si>
    <t>rs7783012; rs12705985</t>
  </si>
  <si>
    <t>rs75254175; rs9641536</t>
  </si>
  <si>
    <t>rs13273716; rs56738524; rs7003528; rs2409095</t>
  </si>
  <si>
    <t>rs75681102; rs140116958; rs12547439; rs9329227; rs2409669; rs12546540; rs7818737</t>
  </si>
  <si>
    <t>rs58560561; rs12751210</t>
  </si>
  <si>
    <t>rs1531518; rs8091761</t>
  </si>
  <si>
    <t>rs4671351; rs10865313</t>
  </si>
  <si>
    <t>rs6987057; rs13251864</t>
  </si>
  <si>
    <t>rs198801; rs1417998</t>
  </si>
  <si>
    <t>rs55678495; rs12037322</t>
  </si>
  <si>
    <t>rs114600294; rs12487748</t>
  </si>
  <si>
    <t>rs3849046; rs10043722</t>
  </si>
  <si>
    <t>rs918755; rs7192890</t>
  </si>
  <si>
    <t>rs11240317;rs2229868</t>
  </si>
  <si>
    <t>rs11240317;rs12756757</t>
  </si>
  <si>
    <t>7.28e-10;3.36e-08</t>
  </si>
  <si>
    <t>rs2953330</t>
  </si>
  <si>
    <t>rs6709211</t>
  </si>
  <si>
    <t>rs79339488</t>
  </si>
  <si>
    <t>rs11686776</t>
  </si>
  <si>
    <t>rs2722012;rs1606492</t>
  </si>
  <si>
    <t>rs73108238;rs73219118</t>
  </si>
  <si>
    <t>rs10085919;rs7814131</t>
  </si>
  <si>
    <t>rs2933423</t>
  </si>
  <si>
    <t>rs704660;rs10767869</t>
  </si>
  <si>
    <t>rs72828533</t>
  </si>
  <si>
    <t>rs575377383;rs185819</t>
  </si>
  <si>
    <t>rs57837519</t>
  </si>
  <si>
    <t>rs1229984;rs2173201</t>
  </si>
  <si>
    <t>1.42e-206;5.19e-28</t>
  </si>
  <si>
    <t>rs62307576;rs188514326</t>
  </si>
  <si>
    <t>rs10891547;rs17601612;rs1713675</t>
  </si>
  <si>
    <t>rs17601612; rs1713675</t>
  </si>
  <si>
    <t>1.10e-13;5.31e-09</t>
  </si>
  <si>
    <t>rs2726032</t>
  </si>
  <si>
    <t>rs72726477</t>
  </si>
  <si>
    <t>rs7403809</t>
  </si>
  <si>
    <t>rs17417989;rs7115027;rs7938812;rs61902492</t>
  </si>
  <si>
    <t>rs34495106;rs13099482</t>
  </si>
  <si>
    <t>4.45e-18;7.16e-12</t>
  </si>
  <si>
    <t>rs7585579;rs1863161;rs2419903</t>
  </si>
  <si>
    <t>rs7585579;rs2419903</t>
  </si>
  <si>
    <t>9.64e-10;1.20e-10</t>
  </si>
  <si>
    <t>rs17669415;rs1221976</t>
  </si>
  <si>
    <t>rs10780649;rs1246265</t>
  </si>
  <si>
    <t>rs17657924</t>
  </si>
  <si>
    <t>rs17049906</t>
  </si>
  <si>
    <t>rs10952199;rs13234909</t>
  </si>
  <si>
    <t>9.17e-10;3.87e-09</t>
  </si>
  <si>
    <t>rs782268</t>
  </si>
  <si>
    <t>rs9842947</t>
  </si>
  <si>
    <t>rs542274</t>
  </si>
  <si>
    <t>rs12188904</t>
  </si>
  <si>
    <t>rs11129183</t>
  </si>
  <si>
    <t>rs62157538</t>
  </si>
  <si>
    <t>rs2633727</t>
  </si>
  <si>
    <t>rs2071303;rs6908726</t>
  </si>
  <si>
    <t>rs73214903;rs16884402</t>
  </si>
  <si>
    <t>rs332828</t>
  </si>
  <si>
    <t>rs10490064;rs4671379;rs7560588;rs12328348</t>
  </si>
  <si>
    <t>rs10490064;rs10202231; rs6747099</t>
  </si>
  <si>
    <t>2.49e-09;5.87e-09;1.93e-08</t>
  </si>
  <si>
    <t>rs4242224;rs13174776</t>
  </si>
  <si>
    <t>rs8093255</t>
  </si>
  <si>
    <t>rs34948554</t>
  </si>
  <si>
    <t>rs36183315</t>
  </si>
  <si>
    <t>rs11075924;rs76513770</t>
  </si>
  <si>
    <t>5.13e-12;1.62e-08</t>
  </si>
  <si>
    <t>rs7585579;rs12621229;rs10174860</t>
  </si>
  <si>
    <t>rs4672373</t>
  </si>
  <si>
    <t>rs2647249</t>
  </si>
  <si>
    <t>rs2917666</t>
  </si>
  <si>
    <t>rs6951574</t>
  </si>
  <si>
    <t>Discovery GWAS: main association results</t>
  </si>
  <si>
    <t>Discovery GWAS: additional association results</t>
  </si>
  <si>
    <t>Cross-cohort heterogeneity</t>
  </si>
  <si>
    <t>COJO results for lead SNP</t>
  </si>
  <si>
    <t>Locus upstream start position</t>
  </si>
  <si>
    <t>Locus downstream end position</t>
  </si>
  <si>
    <r>
      <t xml:space="preserve">COJO </t>
    </r>
    <r>
      <rPr>
        <i/>
        <sz val="10"/>
        <rFont val="Times New Roman"/>
        <family val="1"/>
      </rPr>
      <t>P</t>
    </r>
    <r>
      <rPr>
        <sz val="10"/>
        <rFont val="Times New Roman"/>
        <family val="1"/>
      </rPr>
      <t xml:space="preserve"> value</t>
    </r>
  </si>
  <si>
    <r>
      <rPr>
        <i/>
        <sz val="10"/>
        <rFont val="Times New Roman"/>
        <family val="1"/>
      </rPr>
      <t>r</t>
    </r>
    <r>
      <rPr>
        <vertAlign val="superscript"/>
        <sz val="10"/>
        <rFont val="Times New Roman"/>
        <family val="1"/>
      </rPr>
      <t>2</t>
    </r>
    <r>
      <rPr>
        <sz val="10"/>
        <rFont val="Times New Roman"/>
        <family val="1"/>
      </rPr>
      <t xml:space="preserve"> with lead SNP</t>
    </r>
  </si>
  <si>
    <r>
      <rPr>
        <i/>
        <sz val="10"/>
        <rFont val="Times New Roman"/>
        <family val="1"/>
      </rPr>
      <t>P</t>
    </r>
    <r>
      <rPr>
        <sz val="10"/>
        <rFont val="Times New Roman"/>
        <family val="1"/>
      </rPr>
      <t xml:space="preserve"> value</t>
    </r>
  </si>
  <si>
    <t xml:space="preserve">COJO results for lead SNP	</t>
  </si>
  <si>
    <r>
      <t xml:space="preserve">DEPICT </t>
    </r>
    <r>
      <rPr>
        <i/>
        <sz val="10"/>
        <rFont val="Times New Roman"/>
        <family val="1"/>
      </rPr>
      <t xml:space="preserve">P </t>
    </r>
    <r>
      <rPr>
        <sz val="10"/>
        <rFont val="Times New Roman"/>
        <family val="1"/>
      </rPr>
      <t>value</t>
    </r>
  </si>
  <si>
    <r>
      <rPr>
        <i/>
        <sz val="10"/>
        <rFont val="Times New Roman"/>
        <family val="1"/>
      </rPr>
      <t>SE</t>
    </r>
    <r>
      <rPr>
        <sz val="10"/>
        <rFont val="Times New Roman"/>
        <family val="1"/>
      </rPr>
      <t xml:space="preserve"> GWAS</t>
    </r>
  </si>
  <si>
    <r>
      <t>Proportion of h</t>
    </r>
    <r>
      <rPr>
        <vertAlign val="superscript"/>
        <sz val="10"/>
        <rFont val="Times New Roman"/>
        <family val="1"/>
      </rPr>
      <t>2</t>
    </r>
  </si>
  <si>
    <r>
      <t>Proportion of h</t>
    </r>
    <r>
      <rPr>
        <vertAlign val="superscript"/>
        <sz val="10"/>
        <rFont val="Times New Roman"/>
        <family val="1"/>
      </rPr>
      <t>2</t>
    </r>
    <r>
      <rPr>
        <i/>
        <vertAlign val="superscript"/>
        <sz val="10"/>
        <rFont val="Times New Roman"/>
        <family val="1"/>
      </rPr>
      <t xml:space="preserve"> </t>
    </r>
    <r>
      <rPr>
        <i/>
        <sz val="10"/>
        <rFont val="Times New Roman"/>
        <family val="1"/>
      </rPr>
      <t>SE</t>
    </r>
  </si>
  <si>
    <r>
      <t xml:space="preserve">Enrichment </t>
    </r>
    <r>
      <rPr>
        <i/>
        <sz val="10"/>
        <rFont val="Times New Roman"/>
        <family val="1"/>
      </rPr>
      <t>SE</t>
    </r>
  </si>
  <si>
    <r>
      <t xml:space="preserve">P </t>
    </r>
    <r>
      <rPr>
        <sz val="10"/>
        <rFont val="Times New Roman"/>
        <family val="1"/>
      </rPr>
      <t>value (enrichment)</t>
    </r>
  </si>
  <si>
    <r>
      <t xml:space="preserve">Enrichment </t>
    </r>
    <r>
      <rPr>
        <i/>
        <sz val="10"/>
        <rFont val="Times New Roman"/>
        <family val="1"/>
      </rPr>
      <t xml:space="preserve">P </t>
    </r>
    <r>
      <rPr>
        <sz val="10"/>
        <rFont val="Times New Roman"/>
        <family val="1"/>
      </rPr>
      <t>value  significant after Bonferroni</t>
    </r>
  </si>
  <si>
    <r>
      <t>τ</t>
    </r>
    <r>
      <rPr>
        <i/>
        <vertAlign val="subscript"/>
        <sz val="10"/>
        <rFont val="Times New Roman"/>
        <family val="1"/>
      </rPr>
      <t>c</t>
    </r>
  </si>
  <si>
    <r>
      <t>SE (</t>
    </r>
    <r>
      <rPr>
        <i/>
        <sz val="10"/>
        <rFont val="Times New Roman"/>
        <family val="1"/>
      </rPr>
      <t>τ</t>
    </r>
    <r>
      <rPr>
        <i/>
        <vertAlign val="subscript"/>
        <sz val="10"/>
        <rFont val="Times New Roman"/>
        <family val="1"/>
      </rPr>
      <t>c</t>
    </r>
    <r>
      <rPr>
        <sz val="10"/>
        <rFont val="Times New Roman"/>
        <family val="1"/>
      </rPr>
      <t>)</t>
    </r>
  </si>
  <si>
    <r>
      <t>Z (τ</t>
    </r>
    <r>
      <rPr>
        <vertAlign val="subscript"/>
        <sz val="10"/>
        <rFont val="Times New Roman"/>
        <family val="1"/>
      </rPr>
      <t>c</t>
    </r>
    <r>
      <rPr>
        <sz val="10"/>
        <rFont val="Times New Roman"/>
        <family val="1"/>
      </rPr>
      <t>)</t>
    </r>
  </si>
  <si>
    <r>
      <t>Proportion of h</t>
    </r>
    <r>
      <rPr>
        <vertAlign val="superscript"/>
        <sz val="10"/>
        <rFont val="Times New Roman"/>
        <family val="1"/>
      </rPr>
      <t>2</t>
    </r>
    <r>
      <rPr>
        <i/>
        <sz val="10"/>
        <rFont val="Times New Roman"/>
        <family val="1"/>
      </rPr>
      <t xml:space="preserve"> SE</t>
    </r>
  </si>
  <si>
    <r>
      <t xml:space="preserve">Enrichment </t>
    </r>
    <r>
      <rPr>
        <i/>
        <sz val="10"/>
        <rFont val="Times New Roman"/>
        <family val="1"/>
      </rPr>
      <t>P</t>
    </r>
    <r>
      <rPr>
        <sz val="10"/>
        <rFont val="Times New Roman"/>
        <family val="1"/>
      </rPr>
      <t>value  significant after Bonferroni correction</t>
    </r>
  </si>
  <si>
    <r>
      <rPr>
        <i/>
        <sz val="10"/>
        <rFont val="Times New Roman"/>
        <family val="1"/>
      </rPr>
      <t>SE</t>
    </r>
    <r>
      <rPr>
        <sz val="10"/>
        <rFont val="Times New Roman"/>
        <family val="1"/>
      </rPr>
      <t xml:space="preserve"> (</t>
    </r>
    <r>
      <rPr>
        <i/>
        <sz val="10"/>
        <rFont val="Times New Roman"/>
        <family val="1"/>
      </rPr>
      <t>τ</t>
    </r>
    <r>
      <rPr>
        <i/>
        <vertAlign val="subscript"/>
        <sz val="10"/>
        <rFont val="Times New Roman"/>
        <family val="1"/>
      </rPr>
      <t>c</t>
    </r>
    <r>
      <rPr>
        <sz val="10"/>
        <rFont val="Times New Roman"/>
        <family val="1"/>
      </rPr>
      <t>)</t>
    </r>
  </si>
  <si>
    <r>
      <rPr>
        <i/>
        <sz val="10"/>
        <rFont val="Times New Roman"/>
        <family val="1"/>
      </rPr>
      <t>P</t>
    </r>
    <r>
      <rPr>
        <sz val="10"/>
        <rFont val="Times New Roman"/>
        <family val="1"/>
      </rPr>
      <t>value (</t>
    </r>
    <r>
      <rPr>
        <i/>
        <sz val="10"/>
        <rFont val="Times New Roman"/>
        <family val="1"/>
      </rPr>
      <t>τ</t>
    </r>
    <r>
      <rPr>
        <i/>
        <vertAlign val="subscript"/>
        <sz val="10"/>
        <rFont val="Times New Roman"/>
        <family val="1"/>
      </rPr>
      <t>c</t>
    </r>
    <r>
      <rPr>
        <sz val="10"/>
        <rFont val="Times New Roman"/>
        <family val="1"/>
      </rPr>
      <t>) significant after Bonferroni correction</t>
    </r>
  </si>
  <si>
    <r>
      <t>Baseline model R</t>
    </r>
    <r>
      <rPr>
        <vertAlign val="superscript"/>
        <sz val="10"/>
        <rFont val="Times New Roman"/>
        <family val="1"/>
      </rPr>
      <t>2</t>
    </r>
  </si>
  <si>
    <r>
      <t xml:space="preserve">Baseline model </t>
    </r>
    <r>
      <rPr>
        <i/>
        <sz val="10"/>
        <rFont val="Times New Roman"/>
        <family val="1"/>
      </rPr>
      <t>R</t>
    </r>
    <r>
      <rPr>
        <vertAlign val="superscript"/>
        <sz val="10"/>
        <rFont val="Times New Roman"/>
        <family val="1"/>
      </rPr>
      <t>2</t>
    </r>
  </si>
  <si>
    <r>
      <t>First-stage phenotype: general risk tolerance (</t>
    </r>
    <r>
      <rPr>
        <i/>
        <sz val="10"/>
        <rFont val="Times New Roman"/>
        <family val="1"/>
      </rPr>
      <t>n</t>
    </r>
    <r>
      <rPr>
        <sz val="10"/>
        <rFont val="Times New Roman"/>
        <family val="1"/>
      </rPr>
      <t xml:space="preserve"> = 939,908)</t>
    </r>
  </si>
  <si>
    <r>
      <t xml:space="preserve">Mean proxy-lead SNP </t>
    </r>
    <r>
      <rPr>
        <i/>
        <sz val="10"/>
        <rFont val="Times New Roman"/>
        <family val="1"/>
      </rPr>
      <t>r</t>
    </r>
    <r>
      <rPr>
        <i/>
        <vertAlign val="superscript"/>
        <sz val="10"/>
        <rFont val="Times New Roman"/>
        <family val="1"/>
      </rPr>
      <t>2</t>
    </r>
    <r>
      <rPr>
        <sz val="10"/>
        <rFont val="Times New Roman"/>
        <family val="1"/>
      </rPr>
      <t xml:space="preserve"> </t>
    </r>
  </si>
  <si>
    <r>
      <t xml:space="preserve">Min proxy-lead SNP </t>
    </r>
    <r>
      <rPr>
        <i/>
        <sz val="10"/>
        <rFont val="Times New Roman"/>
        <family val="1"/>
      </rPr>
      <t>r</t>
    </r>
    <r>
      <rPr>
        <i/>
        <vertAlign val="superscript"/>
        <sz val="10"/>
        <rFont val="Times New Roman"/>
        <family val="1"/>
      </rPr>
      <t>2</t>
    </r>
    <r>
      <rPr>
        <i/>
        <sz val="10"/>
        <rFont val="Times New Roman"/>
        <family val="1"/>
      </rPr>
      <t xml:space="preserve"> </t>
    </r>
  </si>
  <si>
    <r>
      <t xml:space="preserve">Max proxy-lead SNP </t>
    </r>
    <r>
      <rPr>
        <i/>
        <sz val="10"/>
        <rFont val="Times New Roman"/>
        <family val="1"/>
      </rPr>
      <t>r</t>
    </r>
    <r>
      <rPr>
        <i/>
        <vertAlign val="superscript"/>
        <sz val="10"/>
        <rFont val="Times New Roman"/>
        <family val="1"/>
      </rPr>
      <t>2</t>
    </r>
    <r>
      <rPr>
        <sz val="10"/>
        <rFont val="Times New Roman"/>
        <family val="1"/>
      </rPr>
      <t xml:space="preserve"> </t>
    </r>
  </si>
  <si>
    <r>
      <t>h</t>
    </r>
    <r>
      <rPr>
        <vertAlign val="superscript"/>
        <sz val="10"/>
        <rFont val="Times New Roman"/>
        <family val="1"/>
      </rPr>
      <t>2</t>
    </r>
  </si>
  <si>
    <r>
      <t>Mean 𝜒</t>
    </r>
    <r>
      <rPr>
        <vertAlign val="superscript"/>
        <sz val="10"/>
        <rFont val="Times New Roman"/>
        <family val="1"/>
      </rPr>
      <t>2</t>
    </r>
  </si>
  <si>
    <r>
      <t>r</t>
    </r>
    <r>
      <rPr>
        <vertAlign val="subscript"/>
        <sz val="10"/>
        <rFont val="Times New Roman"/>
        <family val="1"/>
      </rPr>
      <t>g</t>
    </r>
  </si>
  <si>
    <r>
      <rPr>
        <i/>
        <sz val="10"/>
        <rFont val="Times New Roman"/>
        <family val="1"/>
      </rPr>
      <t>h</t>
    </r>
    <r>
      <rPr>
        <vertAlign val="superscript"/>
        <sz val="10"/>
        <rFont val="Times New Roman"/>
        <family val="1"/>
      </rPr>
      <t>2</t>
    </r>
  </si>
  <si>
    <r>
      <rPr>
        <i/>
        <sz val="10"/>
        <rFont val="Times New Roman"/>
        <family val="1"/>
      </rPr>
      <t xml:space="preserve">P </t>
    </r>
    <r>
      <rPr>
        <sz val="10"/>
        <rFont val="Times New Roman"/>
        <family val="1"/>
      </rPr>
      <t>value cutoff</t>
    </r>
  </si>
  <si>
    <r>
      <rPr>
        <i/>
        <sz val="10"/>
        <rFont val="Times New Roman"/>
        <family val="1"/>
      </rPr>
      <t xml:space="preserve">P </t>
    </r>
    <r>
      <rPr>
        <sz val="10"/>
        <rFont val="Times New Roman"/>
        <family val="1"/>
      </rPr>
      <t>value of sign test</t>
    </r>
  </si>
  <si>
    <r>
      <rPr>
        <i/>
        <sz val="10"/>
        <rFont val="Times New Roman"/>
        <family val="1"/>
      </rPr>
      <t>Notes</t>
    </r>
    <r>
      <rPr>
        <sz val="10"/>
        <rFont val="Times New Roman"/>
        <family val="1"/>
      </rPr>
      <t xml:space="preserve">: Results from sign tests that compare the signs of the estimates from our discovery GWAS of risk tolerance (excluding all full siblings from the UKB) to the signs of the estimates from our meta-analysis of the within-family (WF) GWAS in the independent STR1, STR2, and UKB-siblings cohorts. 
</t>
    </r>
    <r>
      <rPr>
        <i/>
        <sz val="10"/>
        <rFont val="Times New Roman"/>
        <family val="1"/>
      </rPr>
      <t>P</t>
    </r>
    <r>
      <rPr>
        <sz val="10"/>
        <rFont val="Times New Roman"/>
        <family val="1"/>
      </rPr>
      <t xml:space="preserve"> value cutoff: the </t>
    </r>
    <r>
      <rPr>
        <i/>
        <sz val="10"/>
        <rFont val="Times New Roman"/>
        <family val="1"/>
      </rPr>
      <t>P</t>
    </r>
    <r>
      <rPr>
        <sz val="10"/>
        <rFont val="Times New Roman"/>
        <family val="1"/>
      </rPr>
      <t xml:space="preserve"> value threshold used to prune the initial list of approximately-independent SNPs; Number SNPs: the number of SNPs that remain after pruning; Sign concordance: the percentage of concordant signs; </t>
    </r>
    <r>
      <rPr>
        <i/>
        <sz val="10"/>
        <rFont val="Times New Roman"/>
        <family val="1"/>
      </rPr>
      <t xml:space="preserve">P </t>
    </r>
    <r>
      <rPr>
        <sz val="10"/>
        <rFont val="Times New Roman"/>
        <family val="1"/>
      </rPr>
      <t xml:space="preserve">value of sign test: </t>
    </r>
    <r>
      <rPr>
        <i/>
        <sz val="10"/>
        <rFont val="Times New Roman"/>
        <family val="1"/>
      </rPr>
      <t xml:space="preserve">P </t>
    </r>
    <r>
      <rPr>
        <sz val="10"/>
        <rFont val="Times New Roman"/>
        <family val="1"/>
      </rPr>
      <t xml:space="preserve">value for the one-sided test of the null hypothesis of 50% sign concordance; Expected sign concordance: the expected percentage of concordant signs. </t>
    </r>
  </si>
  <si>
    <r>
      <t>h</t>
    </r>
    <r>
      <rPr>
        <i/>
        <vertAlign val="superscript"/>
        <sz val="10"/>
        <rFont val="Times New Roman"/>
        <family val="1"/>
      </rPr>
      <t>2</t>
    </r>
  </si>
  <si>
    <r>
      <t>h</t>
    </r>
    <r>
      <rPr>
        <i/>
        <vertAlign val="superscript"/>
        <sz val="10"/>
        <rFont val="Times New Roman"/>
        <family val="1"/>
      </rPr>
      <t xml:space="preserve">2 </t>
    </r>
    <r>
      <rPr>
        <i/>
        <sz val="10"/>
        <rFont val="Times New Roman"/>
        <family val="1"/>
      </rPr>
      <t>SE</t>
    </r>
  </si>
  <si>
    <r>
      <t>λ</t>
    </r>
    <r>
      <rPr>
        <i/>
        <vertAlign val="subscript"/>
        <sz val="10"/>
        <rFont val="Times New Roman"/>
        <family val="1"/>
      </rPr>
      <t>GC</t>
    </r>
  </si>
  <si>
    <r>
      <t xml:space="preserve">Intercept </t>
    </r>
    <r>
      <rPr>
        <i/>
        <sz val="10"/>
        <rFont val="Times New Roman"/>
        <family val="1"/>
      </rPr>
      <t>SE</t>
    </r>
  </si>
  <si>
    <r>
      <t xml:space="preserve">HWE </t>
    </r>
    <r>
      <rPr>
        <i/>
        <sz val="10"/>
        <rFont val="Times New Roman"/>
        <family val="1"/>
      </rPr>
      <t>P-</t>
    </r>
    <r>
      <rPr>
        <sz val="10"/>
        <rFont val="Times New Roman"/>
        <family val="1"/>
      </rPr>
      <t>value</t>
    </r>
  </si>
  <si>
    <r>
      <t xml:space="preserve">n </t>
    </r>
    <r>
      <rPr>
        <sz val="10"/>
        <rFont val="Times New Roman"/>
        <family val="1"/>
      </rPr>
      <t>&gt; 10,000</t>
    </r>
  </si>
  <si>
    <r>
      <t xml:space="preserve">n </t>
    </r>
    <r>
      <rPr>
        <sz val="10"/>
        <rFont val="Times New Roman"/>
        <family val="1"/>
      </rPr>
      <t>&lt; 1,000</t>
    </r>
  </si>
  <si>
    <r>
      <t>1×10</t>
    </r>
    <r>
      <rPr>
        <vertAlign val="superscript"/>
        <sz val="10"/>
        <rFont val="Times New Roman"/>
        <family val="1"/>
      </rPr>
      <t>–3</t>
    </r>
  </si>
  <si>
    <r>
      <t>1×10</t>
    </r>
    <r>
      <rPr>
        <vertAlign val="superscript"/>
        <sz val="10"/>
        <rFont val="Times New Roman"/>
        <family val="1"/>
      </rPr>
      <t>–4</t>
    </r>
  </si>
  <si>
    <r>
      <t>1×10</t>
    </r>
    <r>
      <rPr>
        <vertAlign val="superscript"/>
        <sz val="10"/>
        <rFont val="Times New Roman"/>
        <family val="1"/>
      </rPr>
      <t>–5</t>
    </r>
  </si>
  <si>
    <r>
      <t>Notes</t>
    </r>
    <r>
      <rPr>
        <sz val="10"/>
        <rFont val="Times New Roman"/>
        <family val="1"/>
      </rPr>
      <t xml:space="preserve">: </t>
    </r>
    <r>
      <rPr>
        <i/>
        <sz val="10"/>
        <rFont val="Times New Roman"/>
        <family val="1"/>
      </rPr>
      <t>n</t>
    </r>
    <r>
      <rPr>
        <sz val="10"/>
        <rFont val="Times New Roman"/>
        <family val="1"/>
      </rPr>
      <t>:</t>
    </r>
    <r>
      <rPr>
        <i/>
        <sz val="10"/>
        <rFont val="Times New Roman"/>
        <family val="1"/>
      </rPr>
      <t xml:space="preserve"> </t>
    </r>
    <r>
      <rPr>
        <sz val="10"/>
        <rFont val="Times New Roman"/>
        <family val="1"/>
      </rPr>
      <t xml:space="preserve">sample size per SNP; </t>
    </r>
    <r>
      <rPr>
        <i/>
        <sz val="10"/>
        <rFont val="Times New Roman"/>
        <family val="1"/>
      </rPr>
      <t>MAF</t>
    </r>
    <r>
      <rPr>
        <sz val="10"/>
        <rFont val="Times New Roman"/>
        <family val="1"/>
      </rPr>
      <t xml:space="preserve">: minor allele frequency; Imputation quality: software-specific imputation accuracy threshold; HWE </t>
    </r>
    <r>
      <rPr>
        <i/>
        <sz val="10"/>
        <rFont val="Times New Roman"/>
        <family val="1"/>
      </rPr>
      <t>P-</t>
    </r>
    <r>
      <rPr>
        <sz val="10"/>
        <rFont val="Times New Roman"/>
        <family val="1"/>
      </rPr>
      <t xml:space="preserve">value: </t>
    </r>
    <r>
      <rPr>
        <i/>
        <sz val="10"/>
        <rFont val="Times New Roman"/>
        <family val="1"/>
      </rPr>
      <t xml:space="preserve">P </t>
    </r>
    <r>
      <rPr>
        <sz val="10"/>
        <rFont val="Times New Roman"/>
        <family val="1"/>
      </rPr>
      <t>value from the test for Hardy-Weinberg equilibrium (applied only to genotyped SNPs).</t>
    </r>
  </si>
  <si>
    <r>
      <t xml:space="preserve">Step 3: </t>
    </r>
    <r>
      <rPr>
        <i/>
        <sz val="10"/>
        <rFont val="Times New Roman"/>
        <family val="1"/>
      </rPr>
      <t>MAF</t>
    </r>
  </si>
  <si>
    <r>
      <t xml:space="preserve">Step 5: HWE </t>
    </r>
    <r>
      <rPr>
        <i/>
        <sz val="10"/>
        <rFont val="Times New Roman"/>
        <family val="1"/>
      </rPr>
      <t>P</t>
    </r>
    <r>
      <rPr>
        <sz val="10"/>
        <rFont val="Times New Roman"/>
        <family val="1"/>
      </rPr>
      <t>value</t>
    </r>
  </si>
  <si>
    <r>
      <t xml:space="preserve">Step 6: 
</t>
    </r>
    <r>
      <rPr>
        <i/>
        <sz val="10"/>
        <rFont val="Times New Roman"/>
        <family val="1"/>
      </rPr>
      <t>SE</t>
    </r>
    <r>
      <rPr>
        <sz val="10"/>
        <rFont val="Times New Roman"/>
        <family val="1"/>
      </rPr>
      <t>-filter</t>
    </r>
  </si>
  <si>
    <r>
      <t xml:space="preserve">Step 7: </t>
    </r>
    <r>
      <rPr>
        <i/>
        <sz val="10"/>
        <rFont val="Times New Roman"/>
        <family val="1"/>
      </rPr>
      <t>R</t>
    </r>
    <r>
      <rPr>
        <vertAlign val="superscript"/>
        <sz val="10"/>
        <rFont val="Times New Roman"/>
        <family val="1"/>
      </rPr>
      <t xml:space="preserve">2 </t>
    </r>
    <r>
      <rPr>
        <sz val="10"/>
        <rFont val="Times New Roman"/>
        <family val="1"/>
      </rPr>
      <t>filter</t>
    </r>
  </si>
  <si>
    <r>
      <t xml:space="preserve">Step 8: Duplicated </t>
    </r>
    <r>
      <rPr>
        <i/>
        <sz val="10"/>
        <rFont val="Times New Roman"/>
        <family val="1"/>
      </rPr>
      <t>Chr Pos ID</t>
    </r>
  </si>
  <si>
    <r>
      <t>10 genetic PCs, sex, birth year, birth year</t>
    </r>
    <r>
      <rPr>
        <vertAlign val="superscript"/>
        <sz val="10"/>
        <rFont val="Times New Roman"/>
        <family val="1"/>
      </rPr>
      <t>2</t>
    </r>
    <r>
      <rPr>
        <sz val="10"/>
        <rFont val="Times New Roman"/>
        <family val="1"/>
      </rPr>
      <t>, birth year</t>
    </r>
    <r>
      <rPr>
        <vertAlign val="superscript"/>
        <sz val="10"/>
        <rFont val="Times New Roman"/>
        <family val="1"/>
      </rPr>
      <t>3</t>
    </r>
    <r>
      <rPr>
        <sz val="10"/>
        <rFont val="Times New Roman"/>
        <family val="1"/>
      </rPr>
      <t>, sex × birth year, sex × birth year</t>
    </r>
    <r>
      <rPr>
        <vertAlign val="superscript"/>
        <sz val="10"/>
        <rFont val="Times New Roman"/>
        <family val="1"/>
      </rPr>
      <t>2</t>
    </r>
    <r>
      <rPr>
        <sz val="10"/>
        <rFont val="Times New Roman"/>
        <family val="1"/>
      </rPr>
      <t>, sex × birth year</t>
    </r>
    <r>
      <rPr>
        <vertAlign val="superscript"/>
        <sz val="10"/>
        <rFont val="Times New Roman"/>
        <family val="1"/>
      </rPr>
      <t>3</t>
    </r>
    <r>
      <rPr>
        <sz val="10"/>
        <rFont val="Times New Roman"/>
        <family val="1"/>
      </rPr>
      <t>, genotyping platform</t>
    </r>
  </si>
  <si>
    <r>
      <t>10 genetic PCs, sex, birth year, birth year</t>
    </r>
    <r>
      <rPr>
        <vertAlign val="superscript"/>
        <sz val="10"/>
        <rFont val="Times New Roman"/>
        <family val="1"/>
      </rPr>
      <t>2</t>
    </r>
    <r>
      <rPr>
        <sz val="10"/>
        <rFont val="Times New Roman"/>
        <family val="1"/>
      </rPr>
      <t>, birth year</t>
    </r>
    <r>
      <rPr>
        <vertAlign val="superscript"/>
        <sz val="10"/>
        <rFont val="Times New Roman"/>
        <family val="1"/>
      </rPr>
      <t>3</t>
    </r>
    <r>
      <rPr>
        <sz val="10"/>
        <rFont val="Times New Roman"/>
        <family val="1"/>
      </rPr>
      <t>, sex × birth year, sex × birth year</t>
    </r>
    <r>
      <rPr>
        <vertAlign val="superscript"/>
        <sz val="10"/>
        <rFont val="Times New Roman"/>
        <family val="1"/>
      </rPr>
      <t>2</t>
    </r>
    <r>
      <rPr>
        <sz val="10"/>
        <rFont val="Times New Roman"/>
        <family val="1"/>
      </rPr>
      <t>, sex × birth year</t>
    </r>
    <r>
      <rPr>
        <vertAlign val="superscript"/>
        <sz val="10"/>
        <rFont val="Times New Roman"/>
        <family val="1"/>
      </rPr>
      <t>3</t>
    </r>
  </si>
  <si>
    <r>
      <t>10 genetic PCs, sex, birth year</t>
    </r>
    <r>
      <rPr>
        <vertAlign val="superscript"/>
        <sz val="10"/>
        <rFont val="Times New Roman"/>
        <family val="1"/>
      </rPr>
      <t>2</t>
    </r>
    <r>
      <rPr>
        <sz val="10"/>
        <rFont val="Times New Roman"/>
        <family val="1"/>
      </rPr>
      <t>, birth year</t>
    </r>
    <r>
      <rPr>
        <vertAlign val="superscript"/>
        <sz val="10"/>
        <rFont val="Times New Roman"/>
        <family val="1"/>
      </rPr>
      <t>3</t>
    </r>
    <r>
      <rPr>
        <sz val="10"/>
        <rFont val="Times New Roman"/>
        <family val="1"/>
      </rPr>
      <t>(age dropped due to birth cohort status)</t>
    </r>
  </si>
  <si>
    <r>
      <t>Notes</t>
    </r>
    <r>
      <rPr>
        <sz val="10"/>
        <rFont val="Times New Roman"/>
        <family val="1"/>
      </rPr>
      <t>:</t>
    </r>
    <r>
      <rPr>
        <i/>
        <sz val="10"/>
        <rFont val="Times New Roman"/>
        <family val="1"/>
      </rPr>
      <t xml:space="preserve"> </t>
    </r>
    <r>
      <rPr>
        <sz val="10"/>
        <rFont val="Times New Roman"/>
        <family val="1"/>
      </rPr>
      <t>birth year</t>
    </r>
    <r>
      <rPr>
        <vertAlign val="superscript"/>
        <sz val="10"/>
        <rFont val="Times New Roman"/>
        <family val="1"/>
      </rPr>
      <t xml:space="preserve">2 </t>
    </r>
    <r>
      <rPr>
        <sz val="10"/>
        <rFont val="Times New Roman"/>
        <family val="1"/>
      </rPr>
      <t>refers to the square of birth year; birth year</t>
    </r>
    <r>
      <rPr>
        <vertAlign val="superscript"/>
        <sz val="10"/>
        <rFont val="Times New Roman"/>
        <family val="1"/>
      </rPr>
      <t xml:space="preserve">3 </t>
    </r>
    <r>
      <rPr>
        <sz val="10"/>
        <rFont val="Times New Roman"/>
        <family val="1"/>
      </rPr>
      <t>refers to the cube of birth year. The information for the UKB cohort is valid for all of the main GWAS we ran in the UKB (i.e., for the discovery GWAS of general risk tolerance as well as for the GWAS of the four main risky behaviors and their first PC).</t>
    </r>
  </si>
  <si>
    <r>
      <t>1×10</t>
    </r>
    <r>
      <rPr>
        <vertAlign val="superscript"/>
        <sz val="10"/>
        <rFont val="Times New Roman"/>
        <family val="1"/>
      </rPr>
      <t>–40</t>
    </r>
  </si>
  <si>
    <r>
      <t>1×10</t>
    </r>
    <r>
      <rPr>
        <vertAlign val="superscript"/>
        <sz val="10"/>
        <rFont val="Times New Roman"/>
        <family val="1"/>
      </rPr>
      <t>–6</t>
    </r>
  </si>
  <si>
    <r>
      <t>5×10</t>
    </r>
    <r>
      <rPr>
        <vertAlign val="superscript"/>
        <sz val="10"/>
        <rFont val="Times New Roman"/>
        <family val="1"/>
      </rPr>
      <t>–6</t>
    </r>
  </si>
  <si>
    <r>
      <t>1×10</t>
    </r>
    <r>
      <rPr>
        <vertAlign val="superscript"/>
        <sz val="10"/>
        <rFont val="Times New Roman"/>
        <family val="1"/>
      </rPr>
      <t>–7</t>
    </r>
  </si>
  <si>
    <r>
      <t>Notes</t>
    </r>
    <r>
      <rPr>
        <sz val="10"/>
        <rFont val="Times New Roman"/>
        <family val="1"/>
      </rPr>
      <t>:</t>
    </r>
    <r>
      <rPr>
        <i/>
        <sz val="10"/>
        <rFont val="Times New Roman"/>
        <family val="1"/>
      </rPr>
      <t xml:space="preserve"> </t>
    </r>
    <r>
      <rPr>
        <sz val="10"/>
        <rFont val="Times New Roman"/>
        <family val="1"/>
      </rPr>
      <t>The table reports the results of a principal component analysis of automobile speeding propensity, drinks per week, ever smoker, and number of sexual partners, performed with 315,899 observations.</t>
    </r>
  </si>
  <si>
    <t xml:space="preserve">Delay discounting </t>
  </si>
  <si>
    <t>Ten nearest genes</t>
  </si>
  <si>
    <t>CADM2; VGLL3; CHMP2B; POU1F1; HTR1F; CGGBP1; ZNF654; C3orf38; LOC100506944; EPHA3</t>
  </si>
  <si>
    <t>FOXP2; MDFIC; PPP1R3A; GPR85; TFEC; C7orf60; TMEM168; TES; LSMEM1; CAV2</t>
  </si>
  <si>
    <t>MDFIC; TFEC; TES; CAV2; CAV1; FOXP2; MET; PPP1R3A; CAPZA2; ST7</t>
  </si>
  <si>
    <t>MFHAS1; CLDN23; ERI1; PPP1R3B; SGK223; TNKS; USP17L3; USP17L8; ZNF705B; DEFB4A</t>
  </si>
  <si>
    <t>ARNTL; BTBD10; RASSF10; PTH; FAR1; TEAD1; SPON1; PARVA; MICALCL; RRAS2</t>
  </si>
  <si>
    <t>PINX1; SOX7; C8orf74; XKR6; RP1L1; PRSS55; MTMR9; SLC35G5; FAM167A; MSRA</t>
  </si>
  <si>
    <t>CMKLR1; WSCD2; FICD; SART3; ISCU; TMEM119; SELPLG; CORO1C; ASCL4; PRDM4</t>
  </si>
  <si>
    <t>SNX7; DPYD; LPPR5; PTBP2; LPPR4; PALMD; FRRS1; AGL; SLC35A3; HIAT1</t>
  </si>
  <si>
    <t>FRAT1; FRAT2; RRP12; ARHGAP19; PGAM1; EXOSC1; ZDHHC16; MMS19; UBTD1; ANKRD2</t>
  </si>
  <si>
    <t>AKT3; SDCCAG8; CEP170; ZBTB18; C1orf100; ADSS; C1orf101; DESI2; PLD5; MAP1LC3C</t>
  </si>
  <si>
    <t>CUL3; FAM124B; DOCK10; SERPINE2; MRPL44; WDFY1; AP1S3; NYAP2; SCG2; KCNE4</t>
  </si>
  <si>
    <t>TCF4; TXNL1; WDR7; CCDC68; RAB27B; DYNAP; BOD1L2; ST8SIA3; C18orf54; ONECUT2</t>
  </si>
  <si>
    <t>SATB1; KCNH8; LOC339862; EFHB; RAB5A; PP2D1; KAT2B; SGOL1; TBC1D5; PLCL2</t>
  </si>
  <si>
    <t>BCL11A; PAPOLG; REL; PUS10; PEX13; KIAA1841; C2orf74; AHSA2; USP34; XPO1</t>
  </si>
  <si>
    <t>GCC1; ARF5; FSCN3; PAX4; SND1; ZNF800; LRRC4; LEP; RBM28; PRRT4</t>
  </si>
  <si>
    <t>TRIM27; ZNF311; OR2W1; OR2B3; OR2J3; OR2J2; ZBED9; OR14J1; GPX5; OR5V1</t>
  </si>
  <si>
    <t>SLC35G2; STAG1; NCK1; PCCB; IL20RB; MSL2; PPP2R3A; SOX14; CLDN18; DZIP1L</t>
  </si>
  <si>
    <t>PARD3B; ICOS; CTLA4; CD28; RAPH1; ABI2; CYP20A1; NBEAL1; NRP2; CARF</t>
  </si>
  <si>
    <t>POU3F2; FBXL4; MMS22L; FAXC; KLHL32; NDUFAF4; COQ3; PNISR; USP45; GPR63</t>
  </si>
  <si>
    <t>ECE1; EIF4G3; HP1BP3; SH2D5; KIF17; DDOST; PINK1; NBPF3; CDA; ALPL</t>
  </si>
  <si>
    <t>PPA2; TET2; ARHGEF38; INTS12; GSTCD; NPNT; TBCK; CXXC4; AIMP1; GIMD1</t>
  </si>
  <si>
    <t>PHC2; A3GALT2; ZNF362; ZSCAN20; CSMD2; TRIM62; AZIN2; AK2; RNF19B; TMEM54</t>
  </si>
  <si>
    <t>XKR6; PINX1; SOX7; C8orf74; RP1L1; PRSS55; MTMR9; SLC35G5; FAM167A; BLK</t>
  </si>
  <si>
    <t>CLDN23; MFHAS1; SGK223; ERI1; PPP1R3B; USP17L3; USP17L8; ZNF705B; DEFB4A; DEFB103A</t>
  </si>
  <si>
    <t>TNKS; PPP1R3B; MSRA; ERI1; MFHAS1; CLDN23; PRSS55; RP1L1; C8orf74; SOX7</t>
  </si>
  <si>
    <t>UBXN2A; ATAD2B; MFSD2B; C2orf44; FKBP1B; SF3B6; TP53I3; PFN4; FAM228B; FAM228A</t>
  </si>
  <si>
    <t>XRCC3; ZFYVE21; PPP1R13B; KLC1; APOPT1; BAG5; TRMT61A; CKB; C14orf2; TDRD9</t>
  </si>
  <si>
    <t>MDFIC; TFEC; TES; CAV2; FOXP2; CAV1; MET; PPP1R3A; CAPZA2; ST7</t>
  </si>
  <si>
    <t>CD34; CD46; PLXNA2; CR1L; CR1; CR2; CD55; C4BPA; C4BPB; YOD1</t>
  </si>
  <si>
    <t>ATG10; RPS23; ATP6AP1L; SSBP2; ACOT12; ZCCHC9; CKMT2; TMEM167A; RASGRF2; XRCC4</t>
  </si>
  <si>
    <t>MSRB3; LEMD3; HMGA2; WIF1; LOC100129940; TBC1D30; LLPH; TMBIM4; GNS; IRAK3</t>
  </si>
  <si>
    <t>CAMKMT; SIX3; PREPL; SLC3A1; SIX2; PPM1B; LRPPRC; SRBD1; ABCG8; ABCG5</t>
  </si>
  <si>
    <t>AKT3; SDCCAG8; CEP170; ZBTB18; C1orf100; ADSS; C1orf101; DESI2; COX20; HNRNPU</t>
  </si>
  <si>
    <t>ZEB2; GTDC1; ARHGAP15; KYNU; ACVR2A; ORC4; MBD5; EPC2; LYPD6B; LYPD6</t>
  </si>
  <si>
    <t>ZBTB10; ZNF704; PAG1; TPD52; MRPS28; FABP5; HEY1; PMP2; STMN2; FABP9</t>
  </si>
  <si>
    <t>CACNA1C; DCP1B; LRTM2; CACNA2D4; ADIPOR2; FKBP4; ITFG2; NRIP2; LOC101929469; FOXM1</t>
  </si>
  <si>
    <t>CADM2; VGLL3; CHMP2B; POU1F1; HTR1F; CGGBP1; ZNF654; C3orf38; GBE1; LOC100506944</t>
  </si>
  <si>
    <t>DIAPH3; PCDH17; TDRD3; PRR20E; PRR20D; PRR20C; PRR20B; PRR20A; PCDH20; LOC101927016</t>
  </si>
  <si>
    <t>MDFIC; FOXP2; PPP1R3A; TFEC; TES; GPR85; CAV2; CAV1; C7orf60; TMEM168</t>
  </si>
  <si>
    <t>ARMC2; SESN1; FOXO3; CEP57L1; C6orf183; LOC100996634; LACE1; CD164; PPIL6; SNX3</t>
  </si>
  <si>
    <t>ADGRB3; LOC441155; LMBRD1; COL19A1; COL9A1; FAM135A; SDHAF4; SMAP1; EYS; PHF3</t>
  </si>
  <si>
    <t>OMG; EVI2B; EVI2A; RAB11FIP4; NF1; RNF135; ADAP2; TEFM; ATAD5; CRLF3</t>
  </si>
  <si>
    <t>HIST1H2BD; HIST1H1E; HIST1H2BE; HIST1H4D; HIST1H3D; HIST1H2AD; HIST1H2AC; HIST1H2BF; HIST1H4E; HIST1H2BC</t>
  </si>
  <si>
    <t>BHLHE22; CYP7B1; ARMC1; MTFR1; PDE7A; YTHDF3; DNAJC5B; TTPA; TRIM55; GGH</t>
  </si>
  <si>
    <t>TCF4; CCDC68; RAB27B; DYNAP; TXNL1; WDR7; C18orf54; STARD6; POLI; MBD2</t>
  </si>
  <si>
    <t>GUCA2B; GUCA2A; FOXJ3; RIMKLA; ZMYND12; PPCS; CCDC30; HIVEP3; EDN2; PPIH</t>
  </si>
  <si>
    <t>YWHAZ; PABPC1; ZNF706; SNX31; ANKRD46; GRHL2; RNF19A; NCALD; SPAG1; POLR2K</t>
  </si>
  <si>
    <t>PPP1R3B; TNKS; ERI1; MFHAS1; CLDN23; MSRA; SGK223; PRSS55; USP17L3; USP17L8</t>
  </si>
  <si>
    <t>CENPV; UBB; PIGL; TRPV2; LRRC75A; ZNF287; NCOR1; TTC19; ZNF624; ZSWIM7</t>
  </si>
  <si>
    <t>TPGS2; KIAA1328; CELF4; FHOD3; MOCOS; ELP2; SLC39A6; RPRD1A; C18orf21; GALNT1</t>
  </si>
  <si>
    <t>NRXN1; FSHR; LHCGR; GTF2A1L; STON1; STON1-GTF2A1L; PPP1R21; ASB3; GPR75-ASB3; FOXN2</t>
  </si>
  <si>
    <t>CDH9; CDH10; PRDM9; CDH12; LOC100506217; CDH6; DROSHA; C5orf22; PDZD2; GOLPH3</t>
  </si>
  <si>
    <t>RASGRF2; CKMT2; MSH3; MTRNR2L2; ZCCHC9; DHFR; ACOT12; ANKRD34B; SSBP2; FAM151B</t>
  </si>
  <si>
    <t>GABRA2; GABRG1; COX7B2; GABRA4; GABRB1; COMMD8; ATP10D; CORIN; NFXL1; GNPDA2</t>
  </si>
  <si>
    <t>VGLL3; CHMP2B; POU1F1; HTR1F; CGGBP1; ZNF654; C3orf38; CADM2; LOC100506944; EPHA3</t>
  </si>
  <si>
    <t>EIF4E3; GPR27; PROK2; FOXP1; RYBP; SHQ1; GXYLT2; PPP4R2; EBLN2; MITF</t>
  </si>
  <si>
    <t>TXNL1; WDR7; TCF4; CCDC68; BOD1L2; RAB27B; ST8SIA3; DYNAP; ONECUT2; FECH</t>
  </si>
  <si>
    <t>DSTYK; RBBP5; TMEM81; TMCC2; CNTN2; NUAK2; KLHDC8A; LEMD1; NFASC; CDK18</t>
  </si>
  <si>
    <t>SOX2; DNAJC19; FXR1; ATP11B; CCDC39; TTC14; DCUN1D1; MCCC1; LAMP3; MCF2L2</t>
  </si>
  <si>
    <t>FAM71D; MPP5; ATP6V1D; GPHN; EIF2S1; PLEK2; TMEM229B; PLEKHH1; PIGH; ARG2</t>
  </si>
  <si>
    <t>XKR6; MTMR9; PINX1; SLC35G5; SOX7; C8orf74; FAM167A; RP1L1; BLK; PRSS55</t>
  </si>
  <si>
    <t>LRRTM2; SIL1; CTNNA1; HSPA9; MATR3; ETF1; EGR1; PAIP2; REEP2; SLC23A1</t>
  </si>
  <si>
    <t>FAM78B; UCK2; POGK; TADA1; TMCO1; ILDR2; ALDH9A1; MGST3; MAEL; LRRC52</t>
  </si>
  <si>
    <t>PCDH7; STIM2; TBC1D19; CCKAR; ARAP2; RBPJ; DTHD1; SMIM20; SEL1L3; SLC34A2</t>
  </si>
  <si>
    <t>GFRA1; CCDC172; PNLIPRP3; PNLIP; PNLIPRP1; ATRNL1; PNLIPRP2; C10orf82; HSPA12A; TRUB1</t>
  </si>
  <si>
    <t>RP1L1; PRSS55; C8orf74; SOX7; PINX1; XKR6; MSRA; MTMR9; SLC35G5; FAM167A</t>
  </si>
  <si>
    <t>EPHA5; TECRL; CENPC; STAP1; UBA6; GNRHR; TMPRSS11D; TMPRSS11A; TMPRSS11F; TMPRSS11B</t>
  </si>
  <si>
    <t>ATF7IP2; GRIN2A; EMP2; TEKT5; NUBP1; TVP23A; CIITA; DEXI; CLEC16A; C16orf72</t>
  </si>
  <si>
    <t>SOX2; DNAJC19; FXR1; CCDC39; ATP11B; TTC14; DCUN1D1; MCCC1; LAMP3; MCF2L2</t>
  </si>
  <si>
    <t>C4B; C4A; CYP21A2; STK19; DXO; TNXB; SKIV2L; NELFE; CFB; ZBTB12</t>
  </si>
  <si>
    <t>CALB2; CMTR2; ZNF23; ZNF19; CHST4; TAT; MARVELD3; PHLPP2; AP1G1; ATXN1L</t>
  </si>
  <si>
    <t>ETF1; HSPA9; EGR1; REEP2; KDM3B; FAM53C; CDC25C; CTNNA1; GFRA3; CDC23</t>
  </si>
  <si>
    <t>SGK223; CLDN23; MFHAS1; USP17L3; USP17L8; ZNF705B; DEFB4A; DEFB103A; SPAG11A; DEFB104A</t>
  </si>
  <si>
    <t>TSHZ3; LOC101927254; THEG5; ZNF536; ZNF507; DPY19L3; PDCD5; ANKRD27; NUDT19; RGS9BP</t>
  </si>
  <si>
    <t>TMPO; SLC25A3; IKBIP; APAF1; ANKS1B; FAM71C; NEDD1; UHRF1BP1L; ACTR6; CFAP54</t>
  </si>
  <si>
    <t>C15orf59; CD276; TBC1D21; NPTN; LOXL1; STOML1; PML; REC114; GOLGA6A; LOC732265</t>
  </si>
  <si>
    <t>GJA1; TBC1D32; HSF2; SERINC1; PKIB; FABP7; SMPDL3A; CLVS2; TRDN; MAN1A1</t>
  </si>
  <si>
    <t>SIX3; SIX2; SRBD1; CAMKMT; PREPL; PRKCE; SLC3A1; PPM1B; LRPPRC; ABCG8</t>
  </si>
  <si>
    <t>SLC16A7; LRIG3; FAM19A2; XRCC6BP1; CTDSP2; AVIL; TSFM; METTL21B; METTL1; CYP27B1</t>
  </si>
  <si>
    <t>ST18; FAM150A; PCMTD1; RB1CC1; NPBWR1; PXDNL; OPRK1; ATP6V1H; RGS20; TCEA1</t>
  </si>
  <si>
    <t>C5orf64; ZSWIM6; SMIM15; KIF2A; DIMT1; IPO11; NDUFAF2; ERCC8; LRRC70; ELOVL7</t>
  </si>
  <si>
    <t>CNTN2; TMEM81; RBBP5; DSTYK; NFASC; TMCC2; NUAK2; KLHDC8A; LEMD1; LRRN2</t>
  </si>
  <si>
    <t>DENND1A; CRB2; STRBP; GPR21; RABGAP1; ZBTB26; ZBTB6; LHX2; RC3H2; PDCL</t>
  </si>
  <si>
    <t>HIST1H2AC; HIST1H1E; HIST1H2BD; HIST1H2BC; HIST1H1T; HIST1H4C; HIST1H2BE; HIST1H4D; HFE; HIST1H3D</t>
  </si>
  <si>
    <t>FAM184A; ASF1A; MAN1A1; MCM9; PLN; CEP85L; SLC35F1; NUS1; GOPC; DCBLD1</t>
  </si>
  <si>
    <t>C17orf58; KPNA2; BPTF; NOL11; AMZ2; ARSG; SLC16A6; WIPI1; PRKAR1A; FAM20A</t>
  </si>
  <si>
    <t>C17orf112; CA10; UTP18; MBTD1; NME2; NME1; NME1-NME2; SPAG9; KIF2B; TOB1</t>
  </si>
  <si>
    <t>C3orf58; SLC9A9; CHST2; U2SURP; PAQR9; PCOLCE2; TRPC1; PLS1; ATR; XRN1</t>
  </si>
  <si>
    <t>BCL11A; PAPOLG; REL; PUS10; PEX13; KIAA1841; C2orf74; AHSA2; USP34; FANCL</t>
  </si>
  <si>
    <t>RP1L1; C8orf74; PRSS55; SOX7; PINX1; XKR6; MSRA; MTMR9; SLC35G5; FAM167A</t>
  </si>
  <si>
    <t>FOXN3; EFCAB11; TDP1; TTC8; LOC101927029; KCNK13; EML5; ZC3H14; PSMC1; NRDE2</t>
  </si>
  <si>
    <t>C5orf30; PPIP5K2; GIN1; NUDT12; PAM; SLCO6A1; SLCO4C1; ST8SIA4; FAM174A; LOC441098</t>
  </si>
  <si>
    <t>BMP3; PRKG2; RASGEF1B; C4orf22; FGF5; PRDM8; ANTXR2; HNRNPD; HNRNPDL; ENOPH1</t>
  </si>
  <si>
    <t>RP1L1; C8orf74; SOX7; PRSS55; PINX1; XKR6; MSRA; MTMR9; SLC35G5; FAM167A</t>
  </si>
  <si>
    <t>RAB12; MTCL1; NDUFV2; ANKRD12; TWSG1; PTPRM; RALBP1; PPP4R1; RAB31; LRRC30</t>
  </si>
  <si>
    <t>KLHL29; ATAD2B; UBXN2A; MFSD2B; C2orf44; FKBP1B; SF3B6; TP53I3; PFN4; FAM228B</t>
  </si>
  <si>
    <t>LRP1B; NXPH2; SPOPL; HNMT; THSD7B; KYNU; CXCR4; ARHGAP15; DARS; MCM6</t>
  </si>
  <si>
    <t>KMT2E; SRPK2; PUS7; RINT1; LHFPL3; ATXN7L1; ORC5; CDHR3; SYPL1; NAMPT</t>
  </si>
  <si>
    <t>NQO1; NOB1; NFAT5; WWP2; CYB5B; CLEC18A; TERF2; TMED6; NIP7; PDF</t>
  </si>
  <si>
    <t>TPRA1; MCM2; C3orf56; PODXL2; ABTB1; MGLL; PLXNA1; KBTBD12; SEC61A1; RUVBL1</t>
  </si>
  <si>
    <t>NTRK3; MRPL46; MRPS11; DET1; AEN; ISG20; ACAN; HAPLN3; MFGE8; ABHD2</t>
  </si>
  <si>
    <t>TMEM242; ZDHHC14; SNX9; ARID1B; SYNJ2; SERAC1; GTF2H5; TULP4; TMEM181; DYNLT1</t>
  </si>
  <si>
    <t>RBM19; LHX5; SDSL; SDS; TBX5; PLBD2; SLC8B1; TPCN1; IQCD; RITA1</t>
  </si>
  <si>
    <t>TNKS; MSRA; PPP1R3B; ERI1; MFHAS1; PRSS55; CLDN23; RP1L1; C8orf74; SOX7</t>
  </si>
  <si>
    <t>SEMA3F; RBM5; GNAT1; SLC38A3; GNAI2; SEMA3B; LSMEM2; IFRD2; HYAL3; NAT6</t>
  </si>
  <si>
    <t>CHL1; CNTN6; CNTN4; IL5RA; TRNT1; CRBN; LRRN1; SETMAR; SUMF1; ITPR1</t>
  </si>
  <si>
    <t>LOC100134391; RPL38; TTYH2; DNAI2; KIF19; BTBD17; GPR142; GPRC5C; SDK2; CD300A</t>
  </si>
  <si>
    <t>PKN2; GTF2B; CCBL2; RBMXL1; GBP3; GBP1; GBP2; GBP7; GBP4; GBP5</t>
  </si>
  <si>
    <t>ZNF23; ZNF19; CALB2; CHST4; CMTR2; TAT; MARVELD3; PHLPP2; AP1G1; ATXN1L</t>
  </si>
  <si>
    <t>FAM120B; DLL1; PSMB1; TBP; PDCD2; LOC101929692; ERMARD; TCTE3; PHF10; C6orf120</t>
  </si>
  <si>
    <t>ZP4; RYR2; MT1HL1; MTR; ACTN2; HEATR1; LGALS8; EDARADD; ERO1LB; CHRM3</t>
  </si>
  <si>
    <t>AUTS2; WBSCR17; CALN1; TYW1B; TYW1; SBDS; TMEM248; POM121; TRIM74; RABGEF1</t>
  </si>
  <si>
    <t>GATA3; TAF3; ATP5C1; KIN; ITIH2; ITIH5; SFMBT2; CELF2; PRKCQ; PFKFB3</t>
  </si>
  <si>
    <t>TBC1D5; PLCL2; LOC339862; DAZL; SATB1; RFTN1; OXNAD1; DPH3; GALNT15; ANKRD28</t>
  </si>
  <si>
    <t>CENPW; TRMT11; HINT3; NCOA7; HEY2; RSPO3; RNF146; ECHDC1; KIAA0408; SOGA3</t>
  </si>
  <si>
    <t>PRSS55; RP1L1; C8orf74; SOX7; PINX1; XKR6; MSRA; MTMR9; SLC35G5; FAM167A</t>
  </si>
  <si>
    <t>LRRC27; PWWP2B; DPYSL4; STK32C; C10orf91; JAKMIP3; INPP5A; BNIP3; PPP2R2D; NKX6-2</t>
  </si>
  <si>
    <t>LOC101929490; GATA4; NEIL2; FDFT1; CTSB; BLK; DEFB136; DEFB135; DEFB134; FAM167A</t>
  </si>
  <si>
    <t>RWDD3; PTBP2; TMEM56-RWDD3; TMEM56; ALG14; CNN3; SLC44A3; DPYD; F3; ABCD3</t>
  </si>
  <si>
    <t>FOXP2; MDFIC; PPP1R3A; GPR85; TFEC; C7orf60; TMEM168; TES; LSMEM1; IFRD1</t>
  </si>
  <si>
    <t>NF1; OMG; EVI2B; EVI2A; RAB11FIP4; RNF135; ADAP2; TEFM; ATAD5; CRLF3</t>
  </si>
  <si>
    <t>SIX3; SIX2; SRBD1; CAMKMT; PREPL; SLC3A1; PRKCE; PPM1B; LRPPRC; ABCG8</t>
  </si>
  <si>
    <t>AUTS2; WBSCR17; CALN1; TYW1; SBDS; TMEM248; TYW1B; RABGEF1; KCTD7; POM121</t>
  </si>
  <si>
    <t>GATA4; BLK; LOC101929490; FAM167A; NEIL2; FDFT1; SLC35G5; CTSB; MTMR9; DEFB136</t>
  </si>
  <si>
    <t>CADM2; VGLL3; CHMP2B; POU1F1; HTR1F; CGGBP1; ZNF654; C3orf38; LOC100506944; GBE1</t>
  </si>
  <si>
    <t>L3MBTL2; CHADL; RANGAP1; EP300; ZC3H7B; TEF; LOC100996598; RBX1; TOB2; PHF5A</t>
  </si>
  <si>
    <t>GABRA2; GABRG1; COX7B2; GABRA4; GABRB1; COMMD8; ATP10D; CORIN; GNPDA2; GUF1</t>
  </si>
  <si>
    <t>ARHGAP19; FRAT1; FRAT2; RRP12; PGAM1; EXOSC1; ZDHHC16; MMS19; SLIT1; C10orf12</t>
  </si>
  <si>
    <t>FAM189B; SCAMP3; GBA; CLK2; HCN3; MTX1; PKLR; THBS3; MUC1; FDPS</t>
  </si>
  <si>
    <t>CDH8; LOC729159; GOT2; SLC38A7; CNOT1; SETD6; NDRG4; GINS3; CDH11; PRSS54</t>
  </si>
  <si>
    <t>MDFIC; TFEC; TES; CAV2; CAV1; MET; FOXP2; CAPZA2; PPP1R3A; ST7</t>
  </si>
  <si>
    <t>RASGRF2; CKMT2; MSH3; MTRNR2L2; DHFR; ZCCHC9; ACOT12; ANKRD34B; SSBP2; FAM151B</t>
  </si>
  <si>
    <t>DGKI; PTN; CREB3L2; CHRM2; LOC100130880; AKR1D1; TRIM24; SVOPL; ATP6V0A4; TMEM213</t>
  </si>
  <si>
    <t>PMCH; PARPBP; NUP37; CCDC53; IGF1; DRAM1; GNPTAB; SYCP3; CHPT1; MYBPC1</t>
  </si>
  <si>
    <t>TET2; PPA2; ARHGEF38; INTS12; GSTCD; NPNT; CXXC4; TBCK; AIMP1; GIMD1</t>
  </si>
  <si>
    <t>TCF4; CCDC68; RAB27B; DYNAP; TXNL1; C18orf54; STARD6; WDR7; POLI; MBD2</t>
  </si>
  <si>
    <t>ZBTB18; AKT3; C1orf100; ADSS; C1orf101; SDCCAG8; CEP170; DESI2; COX20; HNRNPU</t>
  </si>
  <si>
    <t>HP1BP3; SH2D5; EIF4G3; KIF17; DDOST; PINK1; CDA; FAM43B; MUL1; CAMK2N1</t>
  </si>
  <si>
    <t>CSMD3; KCNV1; SYBU; EBAG9; PKHD1L1; ENY2; NUDCD1; TRHR; TMEM74; EMC2</t>
  </si>
  <si>
    <t>STK24; SLC15A1; RNF113B; FARP1; DOCK9; IPO5; UBAC2; GPR18; GPR183; RAP2A</t>
  </si>
  <si>
    <t>BRINP3; RGS18; RGS21; RGS1; RGS13; RGS2; LOC101929766; UCHL5; TROVE2; GLRX2</t>
  </si>
  <si>
    <t>WBSCR17; AUTS2; CALN1; TYW1B; POM121; TRIM74; NSUN5; TRIM50; FKBP6; FZD9</t>
  </si>
  <si>
    <t>VGLL3; CHMP2B; POU1F1; CADM2; HTR1F; CGGBP1; ZNF654; C3orf38; LOC100506944; EPHA3</t>
  </si>
  <si>
    <t>RAB11FIP4; EVI2A; EVI2B; OMG; NF1; COPRS; RNF135; UTP6; ADAP2; TEFM</t>
  </si>
  <si>
    <t>DNAJB1; TECR; GIPC1; PTGER1; NDUFB7; PKN1; CLEC17A; DDX39A; ADGRE3; ADGRE5</t>
  </si>
  <si>
    <t>TAC1; ASNS; OCM2; LMTK2; BHLHA15; TECPR1; BRI3; BAIAP2L1; SDHAF3; DLX5</t>
  </si>
  <si>
    <t>KIF16B; SNRPB2; OTOR; FLRT3; PCSK2; BFSP1; MACROD2; DSTN; RRBP1; BANF2</t>
  </si>
  <si>
    <t>GABRB1; GABRA4; COX7B2; COMMD8; ATP10D; CORIN; GABRA2; NFXL1; CNGA1; NIPAL1</t>
  </si>
  <si>
    <t>NLGN1; NAALADL2; SPATA16; ECT2; NCEH1; TNFSF10; GHSR; FNDC3B; TMEM212; PLD1</t>
  </si>
  <si>
    <t>CNTN2; NFASC; TMEM81; RBBP5; DSTYK; TMCC2; LRRN2; NUAK2; KLHDC8A; LEMD1</t>
  </si>
  <si>
    <t>SLC16A7; FAM19A2; USP15; LRIG3; MON2; PPM1H; AVPR1A; XRCC6BP1; CTDSP2; AVIL</t>
  </si>
  <si>
    <t>EFNA4; ADAM15; EFNA3; DCST1; DCST2; ZBTB7B; EFNA1; LENEP; SLC50A1; FLAD1</t>
  </si>
  <si>
    <t>SLC39A8; NFKB1; MANBA; BANK1; UBE2D3; CISD2; SLC9B1; SLC9B2; BDH2; CENPE</t>
  </si>
  <si>
    <t>ZNF608; CSNK1G3; CEP120; PRDM6; PPIC; SNX24; SNX2; GRAMD3; ALDH7A1; PHAX</t>
  </si>
  <si>
    <t>TOPAZ1; ABHD5; TCAIM; ZNF445; ZNF852; ZKSCAN7; ANO10; ZNF660; ZNF197; ZNF35</t>
  </si>
  <si>
    <t>CYLD; NOD2; SALL1; SNX20; NKD1; BRD7; ADCY7; PAPD5; LOC101927250; HEATR3</t>
  </si>
  <si>
    <t>RANGAP1; CHADL; L3MBTL2; ZC3H7B; TEF; LOC100996598; EP300; TOB2; PHF5A; ACO2</t>
  </si>
  <si>
    <t>PTCH1; ERCC6L2; FANCC; LOC158434; HSD17B3; SLC35D2; C9orf3; ZNF367; HABP4; FBP1</t>
  </si>
  <si>
    <t>DENND1A; CRB2; STRBP; GPR21; LHX2; RABGAP1; ZBTB26; ZBTB6; RC3H2; PDCL</t>
  </si>
  <si>
    <t>LRRC4; LEP; SND1; RBM28; PAX4; FSCN3; ARF5; PRRT4; GCC1; IMPDH1</t>
  </si>
  <si>
    <t>LRRC70; IPO11; DIMT1; KIF2A; C5orf64; ZSWIM6; HTR1A; SMIM15; RNF180; NDUFAF2</t>
  </si>
  <si>
    <t>REST; SPINK2; NOA1; POLR2B; IGFBP7; HOPX; THEGL; ARL9; SRP72; PAICS</t>
  </si>
  <si>
    <t>DCDC5; MPPED2; ARL14EP; FSHB; KCNA4; DCDC1; DNAJC24; IMMP1L; ELP4; PAX6</t>
  </si>
  <si>
    <t>PTPRF; KDM4A; HYI; ST3GAL3; SZT2; MED8; ELOVL1; CDC20; MPL; TIE1</t>
  </si>
  <si>
    <t>DPF3; RGS6; DCAF4; ZFYVE1; RBM25; PSEN1; PAPLN; NUMB; SIPA1L1; HEATR4</t>
  </si>
  <si>
    <t>CACNA1G; SPATA20; EPN3; MYCBPAP; ABCC3; RSAD1; CHAD; ACSF2; ANKRD40; LUC7L3</t>
  </si>
  <si>
    <t>METTL15; KIF18A; KCNA4; BDNF; FSHB; LIN7C; ARL14EP; MPPED2; LGR4; CCDC34</t>
  </si>
  <si>
    <t>TMEM81; RBBP5; CNTN2; DSTYK; TMCC2; NUAK2; NFASC; KLHDC8A; LEMD1; CDK18</t>
  </si>
  <si>
    <t>EBF1; RNF145; UBLCP1; IL12B; CLINT1; LSM11; THG1L; C5orf52; SOX30; ADRA1B</t>
  </si>
  <si>
    <t>MTMR9; SLC35G5; FAM167A; BLK; XKR6; GATA4; LOC101929490; PINX1; SOX7; NEIL2</t>
  </si>
  <si>
    <t>SHISA6; DNAH9; PIRT; TMEM220; ADPRM; SCO1; MYH3; ZNF18; MAP2K4; MYH2</t>
  </si>
  <si>
    <t>CELF2; USP6NL; ECHDC3; PROSER2; UPF2; GATA3; DHTKD1; SEC61A2; NUDT5; CDC123</t>
  </si>
  <si>
    <t>CMPK2; RSAD2; RNF144A; SOX11; ID2; KIDINS220; MBOAT2; ASAP2; ITGB1BP1; CPSF3</t>
  </si>
  <si>
    <t>LOC101927262; FAM150B; ACP1; SH3YL1; LOC100996637; FAM110C; TMEM18; LOC101060391; SNTG2; TPO</t>
  </si>
  <si>
    <t>ATG10; RPS23; ATP6AP1L; SSBP2; ACOT12; ZCCHC9; CKMT2; RASGRF2; TMEM167A; XRCC4</t>
  </si>
  <si>
    <t>ACE; CYB561; KCNH6; DCAF7; TACO1; MAP3K3; LIMD2; STRADA; CCDC47; DDX42</t>
  </si>
  <si>
    <t>LRFN5; FSCB; C14orf28; KLHL28; FAM179B; PRPF39; FBXO33; FKBP3; FANCM; MIS18BP1</t>
  </si>
  <si>
    <t>LRFN4; PC; RCE1; C11orf86; SYT12; RHOD; C11orf80; KDM2A; SPTBN2; RBM4B</t>
  </si>
  <si>
    <t>C16orf97; TOX3; SALL1; CHD9; LOC643802; RBL2; CYLD; AKTIP; NOD2; SNX20</t>
  </si>
  <si>
    <t>LRP1B; NXPH2; SPOPL; HNMT; KYNU; THSD7B; ARHGAP15; CXCR4; GTDC1; DARS</t>
  </si>
  <si>
    <t>ADGRL3; TECRL; EPHA5; IGFBP7; POLR2B; NOA1; REST; SPINK2; HOPX; THEGL</t>
  </si>
  <si>
    <t>ZBTB20; TIGIT; ZNF80; DRD3; QTRTD1; KIAA1407; ZDHHC23; GRAMD1C; ATP6V1A; NAA50</t>
  </si>
  <si>
    <t>LRFN2; MOCS1; DAAM2; UNC5CL; TSPO2; APOBEC2; OARD1; NFYA; TREML1; TREM2</t>
  </si>
  <si>
    <t>PINX1; XKR6; SOX7; C8orf74; RP1L1; PRSS55; MTMR9; SLC35G5; FAM167A; BLK</t>
  </si>
  <si>
    <t>MVB12B; LMX1B; ZBTB43; ZBTB34; RALGPS1; PBX3; ANGPTL2; GARNL3; MAPKAP1; SLC2A8</t>
  </si>
  <si>
    <t>SCMH1; SLFNL1; CTPS1; CITED4; FOXO6; KCNQ4; NFYC; EDN2; HIVEP3; RIMS3</t>
  </si>
  <si>
    <t>CENPV; UBB; TRPV2; LRRC75A; PIGL; ZNF287; ZNF624; NCOR1; TTC19; ZSWIM7</t>
  </si>
  <si>
    <t>TMEFF2; SDPR; NABP1; MYO1B; STAT4; STAT1; GLS; NAB1; TMEM194B; MFSD6</t>
  </si>
  <si>
    <t>CDH6; DROSHA; C5orf22; PDZD2; GOLPH3; MTMR12; ZFR; SUB1; NPR3; CDH9</t>
  </si>
  <si>
    <t>USP38; GAB1; INPP4B; SMARCA5; FREM3; IL15; GYPE; GYPB; GYPA; ZNF330</t>
  </si>
  <si>
    <t>LRRC4; LEP; SND1; PAX4; RBM28; FSCN3; ARF5; GCC1; PRRT4; IMPDH1</t>
  </si>
  <si>
    <t>YWHAZ; ZNF706; PABPC1; SNX31; ANKRD46; GRHL2; RNF19A; NCALD; SPAG1; POLR2K</t>
  </si>
  <si>
    <t>ANK3; CCDC6; MRLN; SLC16A9; FAM13C; PHYHIPL; CDK1; RHOBTB1; BICC1; TMEM26</t>
  </si>
  <si>
    <t>CADM2; GBE1; VGLL3; CHMP2B; POU1F1; HTR1F; CGGBP1; ZNF654; C3orf38; LOC100506944</t>
  </si>
  <si>
    <t>MPPED2; ARL14EP; FSHB; KCNA4; DCDC5; DCDC1; DNAJC24; IMMP1L; ELP4; PAX6</t>
  </si>
  <si>
    <t>BCL11B; SETD3; CCNK; CCDC85C; HHIPL1; CYP46A1; EML1; C14orf177; EVL; DEGS2</t>
  </si>
  <si>
    <t>TCEA3; ZNF436; ASAP3; HNRNPR; E2F2; HTR1D; ID3; LUZP1; RPL11; KDM1A</t>
  </si>
  <si>
    <t>HCN1; MRPS30; FGF10; NNT; PAIP1; C5orf34; C5orf28; CCL28; HMGCS1; NIM1K</t>
  </si>
  <si>
    <t>OLFM4; PCDH8; LECT1; SUGT1; HNRNPA1L2; CKAP2; VPS36; THSD1; NEK3; NEK5</t>
  </si>
  <si>
    <t>DMRTA1; ELAVL2; CDKN2B; CDKN2A; MTAP; IFNE; IFNA1; IFNA8; IFNA2; IFNA13</t>
  </si>
  <si>
    <t>GRIN2B; EMP1; GSG1; KIAA1467; HEBP1; GPRC5D; GPRC5A; ATF7IP; DDX47; APOLD1</t>
  </si>
  <si>
    <t>BARHL2; ZNF644; HFM1; ZNF326; CDC7; LRRC8D; TGFBR3; LRRC8C; LRRC8B; BRDT</t>
  </si>
  <si>
    <t>FOXP1; EIF4E3; GPR27; PROK2; MITF; RYBP; SHQ1; FRMD4B; LMOD3; GXYLT2</t>
  </si>
  <si>
    <t>TAX1BP1; HIBADH; JAZF1; EVX1; HOXA13; HOXA11; HOXA10; HOXA9; HOXA7; HOXA6</t>
  </si>
  <si>
    <t>BUD13; ZPR1; APOA5; APOA4; APOC3; APOA1; SIK3; PAFAH1B2; SIDT2; TAGLN</t>
  </si>
  <si>
    <t>ACVR2A; ORC4; MBD5; EPC2; LYPD6B; LYPD6; MMADHC; RND3; ZEB2; GTDC1</t>
  </si>
  <si>
    <t>ESRRG; GPATCH2; SPATA17; USH2A; KCTD3; RRP15; TGFB2; KCNK2; CENPF; PTPN14</t>
  </si>
  <si>
    <t>RASGRF2; CKMT2; ZCCHC9; ACOT12; SSBP2; MSH3; MTRNR2L2; DHFR; ANKRD34B; FAM151B</t>
  </si>
  <si>
    <t>C14orf177; BCL11B; SETD3; CCNK; VRK1; CCDC85C; HHIPL1; CYP46A1; EML1; PAPOLA</t>
  </si>
  <si>
    <t>RABEP2; ATP2A1; CD19; SH2B1; NFATC2IP; TUFM; SPNS1; LAT; ATXN2L; NPIPB9</t>
  </si>
  <si>
    <t>SDK1; FOXK1; AP5Z1; RADIL; PAPOLB; MMD2; CARD11; RBAK; RBAK-RBAKDN; GNA12</t>
  </si>
  <si>
    <t>SPRY2; LOC101927216; NDFIP2; RBM26; RNF219; POU4F1; EDNRB; SLAIN1; LOC100129307; SCEL</t>
  </si>
  <si>
    <t>CDH8; LOC729159; CDH11; GOT2; SLC38A7; CNOT1; SETD6; NDRG4; GINS3; PRSS54</t>
  </si>
  <si>
    <t>MAP2; UNC80; RPE; KANSL1L; PTH2R; ACADL; PIKFYVE; IDH1; MYL1; C2orf80</t>
  </si>
  <si>
    <t>GRB14; COBLL1; SLC38A11; FIGN; SCN3A; SCN2A; CSRNP3; GALNT3; TTC21B; SCN1A</t>
  </si>
  <si>
    <t>TSHZ2; ZNF217; ZFP64; BCAS1; CYP24A1; PFDN4; SALL4; ATP9A; DOK5; NFATC2</t>
  </si>
  <si>
    <t>LRRN1; SETMAR; SUMF1; ITPR1; CRBN; TRNT1; IL5RA; BHLHE40; ARL8B; EDEM1</t>
  </si>
  <si>
    <t>PCDH7; STIM2; TBC1D19; CCKAR; RBPJ; SMIM20; SEL1L3; ARAP2; SLC34A2; DTHD1</t>
  </si>
  <si>
    <t>STPG2; RAP1GDS1; TSPAN5; PDHA2; EIF4E; METAP1; ADH5; ADH4; ADH6; ADH1A</t>
  </si>
  <si>
    <t>CAMKMT; PREPL; SLC3A1; PPM1B; SIX3; SIX2; LRPPRC; ABCG8; ABCG5; DYNC2LI1</t>
  </si>
  <si>
    <t>SALL1; C16orf97; CYLD; NOD2; SNX20; NKD1; TOX3; BRD7; ADCY7; PAPD5</t>
  </si>
  <si>
    <t>CTNNA3; REEP3; JMJD1C; NRBF2; LRRTM3; EGR2; ADO; ZNF365; RTKN2; DNAJC12</t>
  </si>
  <si>
    <t>LOC441155; ADGRB3; LMBRD1; COL19A1; EYS; PHF3; PTP4A1; COL9A1; LGSN; FAM135A</t>
  </si>
  <si>
    <t>TMEM114; METTL22; ABAT; TMEM186; PMM2; CARHSP1; USP7; C16orf72; RBFOX1; EEF2KMT</t>
  </si>
  <si>
    <t>NR2F2; MCTP2; SPATA8; RGMA; ARRDC4; CHD2; FAM174B; FAM169B; C15orf32; ST8SIA2</t>
  </si>
  <si>
    <t>ZNF618; AMBP; KIF12; RGS3; COL27A1; C9orf43; POLE3; ALAD; HDHD3; BSPRY</t>
  </si>
  <si>
    <t>BCAT1; C12orf77; LOC645177; LRMP; CASC1; LYRM5; KRAS; LMNTD1; SOX5; RASSF8</t>
  </si>
  <si>
    <t>SLC24A5; MYEF2; SEMA6D; CTXN2; SLC12A1; DUT; FBN1; CEP152; SHC4; EID1</t>
  </si>
  <si>
    <t>BANK1; SLC39A8; NFKB1; MANBA; UBE2D3; CISD2; SLC9B1; PPP3CA; SLC9B2; BDH2</t>
  </si>
  <si>
    <t>BNC2; CNTLN; C9orf92; SH3GL2; CCDC171; PSIP1; SNAPC3; TTC39B; ADAMTSL1; FREM1</t>
  </si>
  <si>
    <t>LRRC7; DEPDC1; RPE65; LRRC40; SRSF11; ANKRD13C; HHLA3; CTH; WLS; DIRAS3</t>
  </si>
  <si>
    <t>C11orf70; YAP1; CEP126; ANGPTL5; BIRC3; BIRC2; TMEM123; MMP7; MMP20; TRPC6</t>
  </si>
  <si>
    <t>BCAS1; CYP24A1; PFDN4; ZNF217; DOK5; TSHZ2; ZFP64; CBLN4; SALL4; MC3R</t>
  </si>
  <si>
    <t>IRX3; IRX5; FTO; IRX6; RPGRIP1L; MMP2; LPCAT2; AKTIP; CAPNS2; RBL2</t>
  </si>
  <si>
    <t>TCEA2; SOX18; RGS19; OPRL1; LKAAEAR1; NPBWR2; PRPF6; SAMD10; ZNF512B; MYT1</t>
  </si>
  <si>
    <t>OR14J1; OR5V1; OR12D3; OR12D2; OR2J2; OR11A1; OR10C1; OR2H1; OR2J3; MAS1L</t>
  </si>
  <si>
    <t>PPP4C; TBX6; ALDOA; YPEL3; GDPD3; MAPK3; FAM57B; C16orf92; DOC2A; INO80E</t>
  </si>
  <si>
    <t>SLC24A2; ACER2; RPS6; DENND4C; PLIN2; HAUS6; MLLT3; RRAGA; SAXO1; FOCAD</t>
  </si>
  <si>
    <t>PPM1F; TOP3B; IGL; MAPK1; YPEL1; PPIL2; SDF2L1; CCDC116; YDJC; VPREB1</t>
  </si>
  <si>
    <t>MYT1L; PXDN; TPO; TSSC1; TRAPPC12; SNTG2; LOC101060391; ADI1; RNASEH1; RPS7</t>
  </si>
  <si>
    <t>MTMR9; SLC35G5; FAM167A; XKR6; BLK; PINX1; SOX7; GATA4; LOC101929490; C8orf74</t>
  </si>
  <si>
    <t>NEO1; HCN4; REC114; ADPGK; NPTN; BBS4; GOLGA6B; LOC646670; CD276; C15orf59</t>
  </si>
  <si>
    <t>OTOL1; SPTSSB; NMD3; B3GALNT1; PPM1L; ARL14; KPNA4; TRIM59; SMC4; IFT80</t>
  </si>
  <si>
    <t>TSNARE1; ADGRB1; ARC; JRK; PSCA; LY6K; THEM6; SLURP1; LYPD2; LYNX1</t>
  </si>
  <si>
    <t>PHF21A; GYLTL1B; PEX16; C11orf94; MAPK8IP1; CRY2; SLC35C1; CREB3L1; DGKZ; MDK</t>
  </si>
  <si>
    <t>C9orf92; CCDC171; PSIP1; SNAPC3; BNC2; TTC39B; FREM1; CER1; CNTLN; ZDHHC21</t>
  </si>
  <si>
    <t>RARB; TOP2B; NGLY1; OXSM; THRB; NR1D2; RPL15; NKIRAS1; UBE2E1; LRRC3B</t>
  </si>
  <si>
    <t>BNC2; C9orf92; CNTLN; CCDC171; PSIP1; SNAPC3; TTC39B; SH3GL2; FREM1; CER1</t>
  </si>
  <si>
    <t>EPHA7; MAP3K7; MANEA; BACH2; GJA10; CASP8AP2; MDN1; LYRM2; FUT9; ANKRD6</t>
  </si>
  <si>
    <t>EGR2; ADO; NRBF2; JMJD1C; ZNF365; REEP3; RTKN2; ARID5B; C10orf107; TMEM26</t>
  </si>
  <si>
    <t>NEDD1; CFAP54; CDK17; ELK3; LTA4H; HAL; AMDHD1; CCDC38; SNRPF; TMPO</t>
  </si>
  <si>
    <t>CACNA1G; SPATA20; EPN3; ABCC3; MYCBPAP; RSAD1; CHAD; ANKRD40; LUC7L3; ACSF2</t>
  </si>
  <si>
    <t>TTLL7; PRKACB; SAMD13; DNASE2B; RPF1; GNG5; SPATA1; CTBS; SSX2IP; LPAR3</t>
  </si>
  <si>
    <t>SLC35G2; NCK1; IL20RB; STAG1; PCCB; MSL2; PPP2R3A; SOX14; CLDN18; DZIP1L</t>
  </si>
  <si>
    <t>MPPED2; ARL14EP; DCDC5; FSHB; KCNA4; DCDC1; DNAJC24; IMMP1L; ELP4; PAX6</t>
  </si>
  <si>
    <t>MSANTD1; RGS12; HTT; HGFAC; DOK7; LRPAP1; GRK4; NOP14; MFSD10; ADD1</t>
  </si>
  <si>
    <t>FOXP1; EIF4E3; GPR27; PROK2; MITF; RYBP; SHQ1; FRMD4B; GXYLT2; LMOD3</t>
  </si>
  <si>
    <t>KANSL1; STH; MAPT; SPPL2C; LRRC37A; ARL17B; CRHR1; ARL17A; LRRC37A2; NSF</t>
  </si>
  <si>
    <t>ATF6B; TNXB; CYP21A2; FKBPL; PRRT1; C4B; PPT2; EGFL8; AGPAT1; RNF5</t>
  </si>
  <si>
    <t>ID4; RNF144B; DEK; KDM1B; TPMT; NHLRC1; MBOAT1; KIF13A; E2F3; NUP153</t>
  </si>
  <si>
    <t>FOXP1; EIF4E3; GPR27; PROK2; RYBP; MITF; SHQ1; GXYLT2; PPP4R2; FRMD4B</t>
  </si>
  <si>
    <t>ARID5B; C10orf107; RTKN2; TMEM26; ZNF365; RHOBTB1; ADO; EGR2; CDK1; NRBF2</t>
  </si>
  <si>
    <t>SGIP1; TCTEX1D1; INSL5; WDR78; MIER1; SLC35D1; C1orf141; IL23R; IL12RB2; SERBP1</t>
  </si>
  <si>
    <t>TNXB; CYP21A2; C4B; C4A; STK19; DXO; ATF6B; SKIV2L; FKBPL; NELFE</t>
  </si>
  <si>
    <t>NOA1; POLR2B; IGFBP7; REST; SPINK2; HOPX; THEGL; ARL9; SRP72; PAICS</t>
  </si>
  <si>
    <t>ARC; ADGRB1; JRK; PSCA; LY6K; THEM6; SLURP1; LYPD2; LYNX1; LY6D</t>
  </si>
  <si>
    <t>ATP2B1; GALNT4; POC1B-GALNT4; POC1B; DUSP6; CCER1; EPYC; KITLG; KERA; LUM</t>
  </si>
  <si>
    <t>HLA-DRB5; HLA-DRA; LOC101929163; BTNL2; HLA-DRB1; HLA-DQA1; HLA-DQB1; C6orf10; HLA-DQA2; HLA-DQB2</t>
  </si>
  <si>
    <t>ETNK1; C2CD5; SOX5; ST8SIA1; CMAS; ABCC9; KCNJ8; LDHB; GYS2; SPX</t>
  </si>
  <si>
    <t>KCNJ3; LOC100144595; GALNT13; RPRM; NR4A2; GPD2; ARL6IP6; PRPF40A; GALNT5; ERMN</t>
  </si>
  <si>
    <t>NFIC; SMIM24; DOHH; CELF5; FZR1; NCLN; MFSD12; C19orf71; S1PR4; HMG20B</t>
  </si>
  <si>
    <t>PAPPA2; ASTN1; BRINP2; RFWD2; TNR; SEC16B; KIAA0040; TNN; RASAL2; MRPS14</t>
  </si>
  <si>
    <t>XKR6; MTMR9; SLC35G5; PINX1; FAM167A; SOX7; BLK; C8orf74; RP1L1; PRSS55</t>
  </si>
  <si>
    <t>ISL1; PARP8; EMB; PELO; ITGA1; ITGA2; MOCS2; FST; NDUFS4; ARL15</t>
  </si>
  <si>
    <t>TCF4; CCDC68; RAB27B; DYNAP; C18orf54; STARD6; POLI; MBD2; TXNL1; WDR7</t>
  </si>
  <si>
    <t>CD34; CD46; CR1L; PLXNA2; CR1; CR2; CD55; C4BPA; C4BPB; YOD1</t>
  </si>
  <si>
    <t>GADD45G; SEMA4D; SECISBP2; CKS2; SHC3; S1PR3; C9orf47; LOC286238; NXNL2; SPIN1</t>
  </si>
  <si>
    <t>GOT2; SLC38A7; CNOT1; SETD6; NDRG4; GINS3; PRSS54; CCDC113; CSNK2A2; CFAP20</t>
  </si>
  <si>
    <t>KCNJ4; KDELR3; DDX17; DMC1; FAM227A; CSNK1E; TMEM184B; CBY1; MAFF; TOMM22</t>
  </si>
  <si>
    <t>SOX11; CMPK2; RSAD2; RNF144A; DCDC2C; ALLC; COLEC11; RPS7; RNASEH1; ADI1</t>
  </si>
  <si>
    <t>ARPC3; GPN3; FAM216A; VPS29; RAD9B; ANAPC7; PPTC7; ATP2A2; TCTN1; HVCN1</t>
  </si>
  <si>
    <t>TTBK1; DNPH1; CUL9; SLC22A7; SRF; CRIP3; ZNF318; PTK7; KLC4; MRPL2</t>
  </si>
  <si>
    <t>MMS22L; POU3F2; KLHL32; FBXL4; NDUFAF4; GPR63; FHL5; UFL1; FAXC; COQ3</t>
  </si>
  <si>
    <t>GIP; SNF8; UBE2Z; IGF2BP1; ATP5G1; CALCOCO2; B4GALNT2; TTLL6; HOXB13; PRAC2</t>
  </si>
  <si>
    <t>HLA-DQB1; HLA-DQA1; HLA-DQA2; HLA-DQB2; HLA-DRB1; HLA-DOB; TAP2; PSMB8; TAP1; HLA-DRB5</t>
  </si>
  <si>
    <t>CTIF; SMAD7; DYM; ZBTB7C; C18orf32; RPL17-C18orf32; RPL17; SMAD2; LIPG; ACAA2</t>
  </si>
  <si>
    <t>GNL3; PBRM1; GLT8D1; SMIM4; SPCS1; NT5DC2; NEK4; STAB1; NISCH; ITIH1</t>
  </si>
  <si>
    <t>CDSN; PSORS1C1; C6orf15; PSORS1C2; CCHCR1; TCF19; POU5F1; MUC22; MUC21; HLA-C</t>
  </si>
  <si>
    <t>ADH1B; ADH1C; ADH1A; ADH7; ADH6; C4orf17; ADH4; TRMT10A; MTTP; ADH5</t>
  </si>
  <si>
    <t>GCKR; FNDC4; IFT172; KRTCAP3; C2orf16; ZNF512; NRBP1; CCDC121; GPN1; PPM1G</t>
  </si>
  <si>
    <t>KLB; RPL9; LIAS; UGDH; RFC1; SMIM14; WDR19; UBE2K; KLHL5; PDS5A</t>
  </si>
  <si>
    <t>MAPT; SPPL2C; STH; KANSL1; CRHR1; LRRC37A; ARL17B; PLEKHM1; ARHGAP27; ARL17A</t>
  </si>
  <si>
    <t>EIF4E; METAP1; TSPAN5; ADH5; ADH4; ADH6; ADH1A; RAP1GDS1; ADH1B; ADH1C</t>
  </si>
  <si>
    <t>DDIT4L; EMCN; H2AFZ; DNAJB14; LAMTOR3; DAPP1; LOC285556; MTTP; TRMT10A; C4orf17</t>
  </si>
  <si>
    <t>ADH1C; ADH1B; ADH1A; ADH7; ADH6; C4orf17; ADH4; TRMT10A; MTTP; ADH5</t>
  </si>
  <si>
    <t>ADH1C; ADH7; ADH1B; ADH1A; C4orf17; ADH6; TRMT10A; MTTP; ADH4; LOC285556</t>
  </si>
  <si>
    <t>TSPAN5; EIF4E; RAP1GDS1; METAP1; ADH5; ADH4; ADH6; ADH1A; ADH1B; ADH1C</t>
  </si>
  <si>
    <t>TSPAN5; RAP1GDS1; EIF4E; METAP1; ADH5; ADH4; ADH6; ADH1A; ADH1B; ADH1C</t>
  </si>
  <si>
    <t>RAPSN; PSMC3; SLC39A13; CELF1; SPI1; MYBPC3; PTPMT1; KBTBD4; NDUFS3; FAM180B</t>
  </si>
  <si>
    <t>METAP1; ADH5; EIF4E; ADH4; ADH6; ADH1A; ADH1B; ADH1C; ADH7; TSPAN5</t>
  </si>
  <si>
    <t>SEZ6L2; ASPHD1; CDIPT; KCTD13; MVP; PAGR1; PRRT2; MAZ; TMEM219; KIF22</t>
  </si>
  <si>
    <t>EIF4E; METAP1; ADH5; ADH4; ADH6; TSPAN5; ADH1A; ADH1B; ADH1C; ADH7</t>
  </si>
  <si>
    <t>DRD2; ANKK1; TTC12; TMPRSS5; ZW10; CLDN25; USP28; HTR3B; NCAM1; HTR3A</t>
  </si>
  <si>
    <t>ADH1C; ADH1B; ADH7; ADH1A; ADH6; C4orf17; TRMT10A; MTTP; ADH4; ADH5</t>
  </si>
  <si>
    <t>SORL1; SC5D; BLID; TECTA; TBCEL; UBASH3B; GRIK4; CRTAM; C11orf63; BSX</t>
  </si>
  <si>
    <t>DDIT4L; H2AFZ; EMCN; DNAJB14; LAMTOR3; DAPP1; LOC285556; MTTP; TRMT10A; C4orf17</t>
  </si>
  <si>
    <t>MEF2C; TMEM161B; CCNH; RASA1; CETN3; MBLAC2; POLR3G; COX7C; LYSMD3; ADGRV1</t>
  </si>
  <si>
    <t>FUT1; IZUMO1; FGF21; RASIP1; MAMSTR; FUT2; BCAT2; HSD17B14; NTN5; PLEKHA4</t>
  </si>
  <si>
    <t>LOC101929087; ACTR3B; XRCC2; PAXIP1; HTR5A; INSIG1; KMT2C; EN2; GALNT11; CNPY1</t>
  </si>
  <si>
    <t>EIF4E; TSPAN5; METAP1; ADH5; RAP1GDS1; ADH4; ADH6; ADH1A; ADH1B; ADH1C</t>
  </si>
  <si>
    <t>PPM1B; LRPPRC; SLC3A1; ABCG8; PREPL; ABCG5; CAMKMT; DYNC2LI1; C1GALT1C1L; PLEKHH2</t>
  </si>
  <si>
    <t>TUFM; SH2B1; ATXN2L; ATP2A1; RABEP2; CD19; NPIPB9; NFATC2IP; SPNS1; LAT</t>
  </si>
  <si>
    <t>ADH1A; ADH6; ADH1B; ADH1C; ADH4; ADH7; ADH5; METAP1; C4orf17; TRMT10A</t>
  </si>
  <si>
    <t>VRK2; FANCL; CCDC85A; EFEMP1; PNPT1; SMEK2; CFAP36; CCDC88A; MTIF2; RPS27A</t>
  </si>
  <si>
    <t>NEGR1; ZRANB2; PTGER3; CTH; HHLA3; LRRIQ3; ANKRD13C; SRSF11; LRRC40; FPGT</t>
  </si>
  <si>
    <t>ACTR1B; COX5B; ZAP70; TMEM131; ANKRD36B; VWA3B; ANKRD36; FAHD2B; CNGA3; FAM178B</t>
  </si>
  <si>
    <t>FAM178A; SEMA4G; MRPL43; C10orf2; LZTS2; PAX2; PDZD7; SFXN3; KAZALD1; TLX1</t>
  </si>
  <si>
    <t>RPL9; LIAS; KLB; UGDH; SMIM14; RFC1; WDR19; UBE2K; PDS5A; KLHL5</t>
  </si>
  <si>
    <t>C4orf17; TRMT10A; ADH7; MTTP; LOC285556; ADH1C; ADH1B; ADH1A; ADH6; DAPP1</t>
  </si>
  <si>
    <t>MRPL33; RBKS; SLC4A1AP; SUPT7L; BRE; GPN1; CCDC121; ZNF512; C2orf16; GCKR</t>
  </si>
  <si>
    <t>AJAP1; C1orf174; DFFB; CEP104; LRRC47; SMIM1; CCDC27; TP73; WRAP73; TPRG1L</t>
  </si>
  <si>
    <t>MSANTD1; RGS12; HGFAC; HTT; DOK7; LRPAP1; GRK4; NOP14; MFSD10; ADD1</t>
  </si>
  <si>
    <t>TNRC6A; RBBP6; SLC5A11; ARHGAP17; CACNG3; LCMT1; AQP8; ZKSCAN2; PRKCB; CHP2</t>
  </si>
  <si>
    <t>SERPINA1; SERPINA2; SERPINA11; SERPINA6; SERPINA9; SERPINA10; SERPINA12; SERPINA4; SERPINA5; PPP4R4</t>
  </si>
  <si>
    <t>MLXIPL; VPS37D; DNAJC30; WBSCR22; TBL2; STX1A; BCL7B; ABHD11; CLDN3; BAZ1B</t>
  </si>
  <si>
    <t>PRR34; PPARA; CDPF1; WNT7B; PKDREJ; TTC38; GTSE1; TRMU; CELSR1; ATXN10</t>
  </si>
  <si>
    <t>SEMA7A; CYP11A1; UBL7; CCDC33; ARID3B; STRA6; ISLR; CLK3; ISLR2; EDC3</t>
  </si>
  <si>
    <t>XPNPEP1; ADD3; MXI1; SMNDC1; DUSP5; SMC3; RBM20; PDCD4; BBIP1; SHOC2</t>
  </si>
  <si>
    <t>METAP1; EIF4E; ADH5; ADH4; ADH6; ADH1A; ADH1B; ADH1C; ADH7; TSPAN5</t>
  </si>
  <si>
    <t>POU2F2; ZNF574; DEDD2; GRIK5; ZNF526; GSK3A; ATP1A3; RABAC1; ERF; CIC</t>
  </si>
  <si>
    <t>ARHGAP15; GTDC1; KYNU; ZEB2; LRP1B; ACVR2A; ORC4; MBD5; NXPH2; SPOPL</t>
  </si>
  <si>
    <t>ORC5; LHFPL3; RELN; SLC26A5; PSMC2; DNAJC2; PMPCB; NAPEPLD; KMT2E; ARMC10</t>
  </si>
  <si>
    <t>KLB; RPL9; LIAS; UGDH; SMIM14; RFC1; WDR19; UBE2K; KLHL5; PDS5A</t>
  </si>
  <si>
    <t>TNFSF12; TNFSF12-TNFSF13; TNFSF13; SENP3; EIF4A1; CD68; MPDU1; SOX15; FXR2; POLR2A</t>
  </si>
  <si>
    <t>PHACTR1; LOC100130357; TBC1D7; GFOD1; EDN1; SIRT5; NOL7; RANBP9; MCUR1; HIVEP1</t>
  </si>
  <si>
    <t>TCF4; CCDC68; RAB27B; DYNAP; C18orf54; STARD6; TXNL1; POLI; WDR7; MBD2</t>
  </si>
  <si>
    <t>VSX1; ACSS1; APMAP; CST7; ENTPD6; PYGB; ABHD12; GINS1; NINL; NANP</t>
  </si>
  <si>
    <t>CSDC2; POLR3H; PMM1; DESI1; XRCC6; ACO2; PHF5A; TOB2; NHP2L1; C22orf46</t>
  </si>
  <si>
    <t>EXOG; SCN5A; ACVR2B; XYLB; SCN10A; SLC22A14; SLC22A13; SCN11A; OXSR1; MYD88</t>
  </si>
  <si>
    <t>HIBADH; TAX1BP1; JAZF1; EVX1; HOXA13; HOXA11; HOXA10; HOXA9; HOXA7; HOXA6</t>
  </si>
  <si>
    <t>OTX2; TMEM260; EXOC5; AP5M1; NAA30; C14orf105; PELI2; SLC35F4; C14orf37; KTN1</t>
  </si>
  <si>
    <t>MAD1L1; ELFN1; FTSJ2; NUDT1; SNX8; EIF3B; PSMG3; TMEM184A; MAFK; CHST12</t>
  </si>
  <si>
    <t>BAHCC1; ACTG1; FSCN2; LOC100130370; C17orf70; NPLOC4; TMEM105; TSPAN10; PDE6G; SLC38A10</t>
  </si>
  <si>
    <t>BRD3; WDR5; VAV2; RXRA; SARDH; DBH; FAM163B; ADAMTSL2; TMEM8C; SLC2A6</t>
  </si>
  <si>
    <t>ADH7; ADH1C; ADH1B; ADH1A; C4orf17; TRMT10A; MTTP; ADH6; LOC285556; ADH4</t>
  </si>
  <si>
    <t>GARNL3; ANGPTL2; SLC2A8; ZNF79; RPL12; LRSAM1; RALGPS1; FAM129B; ZBTB34; ZBTB43</t>
  </si>
  <si>
    <t>TRMT10C; PCNP; ZBTB11; SENP7; RPL24; CEP97; IMPG2; NXPE3; NFKBIZ; ZPLD1</t>
  </si>
  <si>
    <t>ANKK1; DRD2; TTC12; TMPRSS5; ZW10; CLDN25; USP28; NCAM1; HTR3B; HTR3A</t>
  </si>
  <si>
    <t>EIF4E; TSPAN5; METAP1; ADH5; ADH4; RAP1GDS1; ADH6; ADH1A; ADH1B; ADH1C</t>
  </si>
  <si>
    <t>TMEM161B; MEF2C; CCNH; RASA1; COX7C; CETN3; MBLAC2; POLR3G; LYSMD3; ADGRV1</t>
  </si>
  <si>
    <t>INPP4B; USP38; GAB1; SMARCA5; IL15; FREM3; GYPE; ZNF330; GYPB; GYPA</t>
  </si>
  <si>
    <t>ERCC4; MKL2; SHISA9; PARN; BFAR; CPPED1; PLA2G10; LOC100652777; NPIPA3; LOC101929304</t>
  </si>
  <si>
    <t>SP8; ABCB5; ITGB8; SP4; MACC1; DNAH11; TMEM196; TWISTNB; CDCA7L; RAPGEF5</t>
  </si>
  <si>
    <t>LRRC4; LEP; RBM28; PRRT4; IMPDH1; HILPDA; METTL2B; LOC101928451; SND1; PAX4</t>
  </si>
  <si>
    <t>RORB; TRPM6; C9orf40; C9orf41; NMRK1; OSTF1; ANXA1; PCSK5; ALDH1A1; RFK</t>
  </si>
  <si>
    <t>USP28; CLDN25; ZW10; TMPRSS5; HTR3B; HTR3A; ZBTB16; DRD2; ANKK1; TTC12</t>
  </si>
  <si>
    <t>SERGEF; KCNC1; MYOD1; TPH1; OTOG; SAAL1; MRGPRX3; USH1C; MRGPRX4; ABCC8</t>
  </si>
  <si>
    <t>TMEM38B; TAL2; FKTN; FSD1L; SLC44A1; ZNF462; ABCA1; NIPSNAP3B; NIPSNAP3A; RAD23B</t>
  </si>
  <si>
    <t>C18orf8; NPC1; RIOK3; ANKRD29; LAMA3; TMEM241; CABLES1; TTC39C; RBBP8; CABYR</t>
  </si>
  <si>
    <t>KCTD16; YIPF5; PRELID2; GRXCR2; SH3RF2; HMHB1; PLAC8L1; LARS; RBM27; POU4F3</t>
  </si>
  <si>
    <t>FAIM2; BCDIN3D; NCKAP5L; AQP2; AQP5; AQP6; RACGAP1; TMBIM6; ASIC1; SMARCD1</t>
  </si>
  <si>
    <t>SECISBP2L; EID1; COPS2; GALK2; SHC4; CEP152; FAM227B; FGF7; FBN1; DTWD1</t>
  </si>
  <si>
    <t>KDM6B; TMEM88; NAA38; CYB5D1; CHD3; KCNAB3; TRAPPC1; CNTROB; DNAH2; EFNB3</t>
  </si>
  <si>
    <t>CST7; APMAP; ACSS1; SYNDIG1; VSX1; ENTPD6; PYGB; ABHD12; GINS1; NINL</t>
  </si>
  <si>
    <t>TCF12; ZNF280D; MNS1; TEX9; CGNL1; RFX7; MYZAP; GCOM1; POLR2M; NEDD4</t>
  </si>
  <si>
    <t>NCAM1; TTC12; ANKK1; DRD2; TMPRSS5; ZW10; CLDN25; USP28; PLET1; PTS</t>
  </si>
  <si>
    <t>ZEB2; GTDC1; ARHGAP15; ACVR2A; ORC4; KYNU; MBD5; EPC2; LYPD6B; LYPD6</t>
  </si>
  <si>
    <t>REV3L; KIAA1919; TRAF3IP2; SLC16A10; FYN; RPF2; GTF3C6; AMD1; WISP3; CDK19</t>
  </si>
  <si>
    <t>NT5C2; RPEL1; CNNM2; INA; AS3MT; PCGF6; C10orf32; CYP17A1; TAF5; USMG5</t>
  </si>
  <si>
    <t>CLU; SCARA3; EPHX2; CHRNA2; CCDC25; ESCO2; PBK; PTK2B; TRIM35; SCARA5</t>
  </si>
  <si>
    <t>TMEM182; MFSD9; SLC9A2; SLC9A4; IL18RAP; IL18R1; IL1RL1; IL1RL2; IL1R1; POU3F3</t>
  </si>
  <si>
    <t>ARID5B; C10orf107; RTKN2; ZNF365; TMEM26; ADO; EGR2; RHOBTB1; CDK1; NRBF2</t>
  </si>
  <si>
    <t>BDNF; LIN7C; LGR4; CCDC34; KIF18A; METTL15; BBOX1; FIBIN; SLC5A12; MUC15</t>
  </si>
  <si>
    <t>IGSF11; C3orf30; UPK1B; B4GALT4; ARHGAP31; TMEM39A; POGLUT1; TIMMDC1; CD80; ADPRH</t>
  </si>
  <si>
    <t>DPP4; GCG; FAP; IFIH1; SLC4A10; GCA; KCNH7; TBR1; PSMD14; TANK</t>
  </si>
  <si>
    <t>SEMA6D; SLC24A5; MYEF2; CTXN2; SLC12A1; DUT; FBN1; CEP152; SHC4; EID1</t>
  </si>
  <si>
    <t>SDK1; CARD11; GNA12; AMZ1; TTYH3; IQCE; BRAT1; LFNG; GRIFIN; CHST12</t>
  </si>
  <si>
    <t>TENM2; WWC1; RARS; PANK3; SLIT3; SPDL1; DOCK2; FAM196B; FOXI1; C5orf58</t>
  </si>
  <si>
    <t>NCAM1; TTC12; ANKK1; DRD2; PLET1; PTS; BCO2; IL18; TEX12; SDHD</t>
  </si>
  <si>
    <t>TTC29; POU4F2; EDNRA; TMEM184C; PRMT9; ARHGAP10; SLC10A7; LSM6; NR3C2; ZNF827</t>
  </si>
  <si>
    <t>PDE4B; LEPR; LEPROT; SGIP1; DNAJC6; AK4; TCTEX1D1; INSL5; WDR78; MIER1</t>
  </si>
  <si>
    <t>RUNX1T1; SLC26A7; LRRC69; OTUD6B; TMEM55A; C8orf88; NECAB1; TRIQK; TMEM64; C8orf87</t>
  </si>
  <si>
    <t>KDM4A; ST3GAL3; PTPRF; HYI; SZT2; MED8; ELOVL1; CDC20; MPL; ARTN</t>
  </si>
  <si>
    <t>TMEM18; LOC100996637; LOC101060391; SNTG2; LOC101927262; FAM150B; ACP1; SH3YL1; FAM110C; TPO</t>
  </si>
  <si>
    <t>METTL15; KIF18A; BDNF; LIN7C; LGR4; CCDC34; KCNA4; BBOX1; FIBIN; FSHB</t>
  </si>
  <si>
    <t>FBXL16; WDR24; METRN; JMJD8; STUB1; FAM173A; RHBDL1; CCDC78; HAGHL; NARFL</t>
  </si>
  <si>
    <t>OPCML; NTM; SNX19; SPATA19; IGSF9B; C11orf44; JAM3; NCAPD3; ADAMTS15; VPS26B</t>
  </si>
  <si>
    <t>C20orf203; NOL4L; COMMD7; ASXL1; DNMT3B; MAPRE1; KIF3B; EFCAB8; POFUT1; PLAGL2</t>
  </si>
  <si>
    <t>ZEB2; GTDC1; ARHGAP15; KYNU; ACVR2A; ORC4; MBD5; EPC2; LRP1B; LYPD6B</t>
  </si>
  <si>
    <t>PDCD6IP; CLASP2; UBP1; FBXL2; SUSD5; ARPP21; CRTAP; TMPPE; GLB1; CCR4</t>
  </si>
  <si>
    <t>FOXO6; EDN2; HIVEP3; SCMH1; SLFNL1; CTPS1; CITED4; KCNQ4; NFYC; RIMS3</t>
  </si>
  <si>
    <t>CTTNBP2; LSM8; ANKRD7; CFTR; ASZ1; WNT2; ST7; CAPZA2; MET; CAV1</t>
  </si>
  <si>
    <t>ERICH3; CRYZ; TYW3; TNNI3K; FPGT; FPGT-TNNI3K; LRRIQ3; LHX8; SLC44A5; ACADM</t>
  </si>
  <si>
    <t>NOB1; NQO1; WWP2; NFAT5; CLEC18A; CYB5B; TERF2; PDPR; TMED6; NIP7</t>
  </si>
  <si>
    <t>GALNTL6; GALNT7; HMGB2; SAP30; SCRG1; HAND2; FBXO8; AADAT; CEP44; MFAP3L</t>
  </si>
  <si>
    <t>TRIM8; ARL3; SFXN2; WBP1L; SUFU; ACTR1A; CYP17A1; TMEM180; C10orf32; C10orf95</t>
  </si>
  <si>
    <t>CHST15; CPXM2; GPR26; OAT; NKX1-2; LHPP; FAM53B; METTL10; BUB3; HMX2</t>
  </si>
  <si>
    <t>POU3F2; FBXL4; FAXC; COQ3; PNISR; USP45; MMS22L; TSTD3; CCNC; PRDM13</t>
  </si>
  <si>
    <t>LRRIQ3; FPGT; FPGT-TNNI3K; TNNI3K; ERICH3; CRYZ; TYW3; LHX8; SLC44A5; NEGR1</t>
  </si>
  <si>
    <t>ATXN2; BRAP; SH2B3; ACAD10; FAM109A; ALDH2; MAPKAPK5; TMEM116; ERP29; NAA25</t>
  </si>
  <si>
    <t>PRSS55; MSRA; RP1L1; C8orf74; SOX7; PINX1; XKR6; TNKS; MTMR9; SLC35G5</t>
  </si>
  <si>
    <t>MCTP1; ANKRD32; FAM81B; TTC37; ARSK; KIAA0825; GPR150; RFESD; SPATA9; RHOBTB3</t>
  </si>
  <si>
    <t>DCC; MEX3C; SMAD4; ELAC1; ME2; MRO; MBD2; POLI; STARD6; C18orf54</t>
  </si>
  <si>
    <t>NPIPA8; NOMO2; RPS15A; ARL6IP1; SMG1; XYLT1; TMC7; COQ7; ITPRIPL2; SYT17</t>
  </si>
  <si>
    <t>C1orf189; C1orf43; TPM3; UBAP2L; HAX1; AQP10; ATP8B2; NUP210L; RPS27; RAB13</t>
  </si>
  <si>
    <t>SLC28A3; RMI1; HNRNPK; C9orf64; KIF27; GKAP1; UBQLN1; NTRK2; IDNK; FRMD3</t>
  </si>
  <si>
    <t>TOX; NSMAF; SDCBP; CYP7A1; UBXN2B; FAM110B; CA8; RAB2A; CHD7; IMPAD1</t>
  </si>
  <si>
    <t>CA10; C17orf112; UTP18; MBTD1; NME2; NME1; NME1-NME2; SPAG9; TOB1; WFIKKN2</t>
  </si>
  <si>
    <t>HDGFRP2; PLIN4; UBXN6; PLIN5; LRG1; SEMA6B; CHAF1A; SH3GL1; MPND; STAP2</t>
  </si>
  <si>
    <t>LRRTM1; CTNNA2; REG3A; REG1A; REG1B; REG3G; SUCLG1; DNAH6; TRABD2A; LRRTM4</t>
  </si>
  <si>
    <t>ELAVL4; DMRTA2; FAF1; CDKN2C; C1orf185; RNF11; TTC39A; EPS15; BEND5; OSBPL9</t>
  </si>
  <si>
    <t>EFNA5; FBXL17; FER; PJA2; MAN2A1; TMEM232; SLC25A46; TSLP; WDR36; CAMK4</t>
  </si>
  <si>
    <t>RUNX1T1; TRIQK; SLC26A7; C8orf87; LRRC69; OTUD6B; TMEM55A; C8orf88; NECAB1; FAM92A1</t>
  </si>
  <si>
    <t>DCC; MEX3C; SMAD4; ELAC1; ME2; MRO; MBD2; MAPK4; POLI; STARD6</t>
  </si>
  <si>
    <t>TXNL1; WDR7; TCF4; BOD1L2; CCDC68; ST8SIA3; RAB27B; ONECUT2; DYNAP; FECH</t>
  </si>
  <si>
    <t>TMEM182; MFSD9; SLC9A2; SLC9A4; IL18RAP; IL18R1; IL1RL1; IL1RL2; IL1R1; IL1R2</t>
  </si>
  <si>
    <t>RFX3; KIAA0020; KCNV2; VLDLR; GLIS3; SMARCA2; SLC1A1; SPATA6L; PPAPDC2; CDC37L1</t>
  </si>
  <si>
    <t>MAPKAP1; GAPVD1; HSPA5; RABEPK; PPP6C; PBX3; SCAI; GOLGA1; ARPC5L; RPL35</t>
  </si>
  <si>
    <t>CCDC167; CMTR1; MDGA1; RNF8; TBC1D22B; ZFAND3; TMEM217; PIM1; FGD2; MTCH1</t>
  </si>
  <si>
    <t>SMG6; HIC1; OVCA2; DPH1; RTN4RL1; RPA1; SRR; TSR1; SGSM2; SMYD4</t>
  </si>
  <si>
    <t>SEC61B; ALG2; TGFBR1; NR4A3; COL15A1; STX17; GALNT12; ERP44; ANKS6; INVS</t>
  </si>
  <si>
    <t>RANBP17; GABRP; TLX3; NPM1; FGF18; KCNMB1; KCNIP1; LCP2; C5orf58; SMIM23</t>
  </si>
  <si>
    <t>DLX6; DLX5; SDHAF3; SHFM1; C7orf76; TAC1; ASNS; SLC25A13; OCM2; LMTK2</t>
  </si>
  <si>
    <t>ATP5J2; CPSF4; ZNF789; PTCD1; ATP5J2-PTCD1; ZNF394; BUD31; ZKSCAN5; PDAP1; ARPC1B</t>
  </si>
  <si>
    <t>C4orf32; AP1AR; TIFA; ALPK1; PITX2; NEUROG2; ENPEP; ZGRF1; LARP7; ANK2</t>
  </si>
  <si>
    <t>TANK; PSMD14; TBR1; SLC4A10; DPP4; RBMS1; GCG; FAP; ITGB6; IFIH1</t>
  </si>
  <si>
    <t>ADGRB2; COL16A1; SPOCD1; PEF1; HCRTR1; TINAGL1; PTP4A2; SERINC2; KHDRBS1; FABP3</t>
  </si>
  <si>
    <t>OLFM1; FCN1; FCN2; C9orf62; PPP1R26; C9orf116; MRPS2; LCN1; COL5A1; OBP2A</t>
  </si>
  <si>
    <t>FANCL; VRK2; BCL11A; PAPOLG; REL; PUS10; PEX13; KIAA1841; C2orf74; AHSA2</t>
  </si>
  <si>
    <t>RIN2; NAA20; CRNKL1; CFAP61; SLC24A3; INSM1; RALGAPA2; SCP2D1; C20orf78; DTD1</t>
  </si>
  <si>
    <t>PSMG3; ELFN1; TMEM184A; MAFK; INTS1; MAD1L1; MICALL2; UNCX; ZFAND2A; GPER1</t>
  </si>
  <si>
    <t>TYRP1; LURAP1L; MPDZ; PTPRD; NFIB; TMEM261; ZDHHC21; CER1; FREM1; TTC39B</t>
  </si>
  <si>
    <t>SMIM15; NDUFAF2; ERCC8; ZSWIM6; ELOVL7; DEPDC1B; C5orf64; KIF2A; DIMT1; IPO11</t>
  </si>
  <si>
    <t>CPSF6; LYZ; YEATS4; FRS2; CCT2; LRRC10; BEST3; CPM; RAB3IP; MDM2</t>
  </si>
  <si>
    <t>PLXNA2; CD34; CD46; MIR205HG; CR1L; CAMK1G; CR1; LAMB3; CR2; G0S2</t>
  </si>
  <si>
    <t>CABP1; MLEC; UNC119B; POP5; ACADS; RNF10; SPPL3; COQ5; DYNLL1; SRSF9</t>
  </si>
  <si>
    <t>LRPPRC; ABCG8; ABCG5; DYNC2LI1; C1GALT1C1L; PLEKHH2; PPM1B; SLC3A1; PREPL; CAMKMT</t>
  </si>
  <si>
    <t>EBLN1; DNAJC1; COMMD3; COMMD3-BMI1; BMI1; SPAG6; MLLT10; SKIDA1; CASC10; PIP4K2A</t>
  </si>
  <si>
    <t>RPEL1; INA; PCGF6; TAF5; USMG5; PDCD11; NT5C2; CALHM2; CALHM1; CALHM3</t>
  </si>
  <si>
    <t>NYAP2; DOCK10; CUL3; FAM124B; IRS1; SERPINE2; MRPL44; RHBDD1; WDFY1; COL4A4</t>
  </si>
  <si>
    <t>GGACT; TMTC4; PCCA; ZIC2; ZIC5; NALCN; CLYBL; ITGBL1; TM9SF2; GPR183</t>
  </si>
  <si>
    <t>ZNF407; CNDP1; CNDP2; ZADH2; TSHZ1; FAM69C; C18orf63; SMIM21; CYB5A; TIMM21</t>
  </si>
  <si>
    <t>OR5A2; OR5A1; OR4D6; OR4D10; OR5AN1; OR4D11; OR4D9; OSBP; PATL1; MPEG1</t>
  </si>
  <si>
    <t>ACO1; DDX58; TOPORS; NDUFB6; TAF1L; TMEM215; APTX; DNAJA1; SMU1; B4GALT1</t>
  </si>
  <si>
    <t>SCOC; MAML3; MGST2; CLGN; MGAT4D; SETD7; ELMOD2; UCP1; RAB33B; TBC1D9</t>
  </si>
  <si>
    <t>RMI1; HNRNPK; C9orf64; SLC28A3; KIF27; GKAP1; UBQLN1; IDNK; NTRK2; FRMD3</t>
  </si>
  <si>
    <t>NEGR1; ZRANB2; LRRIQ3; FPGT; FPGT-TNNI3K; PTGER3; TNNI3K; ERICH3; CTH; HHLA3</t>
  </si>
  <si>
    <t>ERCC4; MKL2; SHISA9; PARN; BFAR; PLA2G10; CPPED1; LOC100652777; NPIPA3; NPIPA2</t>
  </si>
  <si>
    <t>CHFR; GOLGA3; ANKLE2; ZNF605; PGAM5; PXMP2; ZNF26; POLE; P2RX2; LRCOL1</t>
  </si>
  <si>
    <t>HLA-G; LOC554223; HLA-A; HLA-F; ZFP57; ZNRD1; PPP1R11; RNF39; MOG; TRIM31</t>
  </si>
  <si>
    <t>NCAM1; TTC12; ANKK1; DRD2; TMPRSS5; ZW10; CLDN25; USP28; HTR3B; HTR3A</t>
  </si>
  <si>
    <t>POLG; RHCG; FANCI; RLBP1; TICRR; KIF7; ABHD2; PLIN1; PEX11A; WDR93</t>
  </si>
  <si>
    <t>TRAF3IP2; FYN; REV3L; KIAA1919; SLC16A10; RPF2; WISP3; GTF3C6; TUBE1; FAM229B</t>
  </si>
  <si>
    <t>LRRC4C; API5; TTC17; HSD17B12; ALKBH3; C11orf96; ACCSL; ACCS; EXT2; ALX4</t>
  </si>
  <si>
    <t>TBR1; SLC4A10; PSMD14; TANK; DPP4; GCG; FAP; IFIH1; GCA; KCNH7</t>
  </si>
  <si>
    <t>MAP2K5; C15orf61; SKOR1; IQCH; AAGAB; PIAS1; SMAD3; CALML4; CLN6; FEM1B</t>
  </si>
  <si>
    <t>RWDD3; PTBP2; TMEM56-RWDD3; TMEM56; ALG14; CNN3; DPYD; SLC44A3; F3; ABCD3</t>
  </si>
  <si>
    <t>ZIC5; ZIC2; PCCA; CLYBL; TM9SF2; GPR183; GGACT; GPR18; UBAC2; TMTC4</t>
  </si>
  <si>
    <t>PQLC2L; PTX3; SHOX2; RSRC1; VEPH1; CCNL1; LEKR1; MLF1; GFM1; LXN</t>
  </si>
  <si>
    <t>C14orf177; BCL11B; SETD3; CCNK; CCDC85C; VRK1; HHIPL1; CYP46A1; EML1; PAPOLA</t>
  </si>
  <si>
    <t>IKZF4; SUOX; RPS26; RAB5B; CDK2; PMEL; ERBB3; DGKA; PA2G4; RPL41</t>
  </si>
  <si>
    <t>MAD1L1; ELFN1; PSMG3; TMEM184A; MAFK; INTS1; MICALL2; FTSJ2; NUDT1; SNX8</t>
  </si>
  <si>
    <t>OPCML; NTM; SPATA19; IGSF9B; SNX19; JAM3; C11orf44; NCAPD3; VPS26B; THYN1</t>
  </si>
  <si>
    <t>NUDT12; C5orf30; PPIP5K2; GIN1; PAM; SLCO6A1; SLCO4C1; EFNA5; FBXL17; ST8SIA4</t>
  </si>
  <si>
    <t>CNTNAP4; MON1B; SYCE1L; TERF2IP; KARS; ADAT1; ADAMTS18; GABARAPL2; TMEM231; CHST5</t>
  </si>
  <si>
    <t>SCOC; MAML3; CLGN; MGST2; MGAT4D; ELMOD2; UCP1; SETD7; TBC1D9; RAB33B</t>
  </si>
  <si>
    <t>ACADS; SPPL3; UNC119B; MLEC; CABP1; POP5; RNF10; HNF1A; COQ5; C12orf43</t>
  </si>
  <si>
    <t>IGF1R; FAM169B; PGPEP1L; SYNM; TTC23; LRRC28; ARRDC4; MEF2A; LYSMD4; ADAMTS17</t>
  </si>
  <si>
    <t>NCAM1; TTC12; ANKK1; DRD2; PLET1; PTS; BCO2; IL18; TEX12; TMPRSS5</t>
  </si>
  <si>
    <t>PTK2; AGO2; CHRAC1; DENND3; SLC45A4; GPR20; PTP4A3; MROH5; TRAPPC9; KCNK9</t>
  </si>
  <si>
    <t>KCNG2; PQLC1; CTDP1; HSBP1L1; TXNL4A; RBFA; ADNP2; PARD6G; NFATC1; LOC100996274</t>
  </si>
  <si>
    <t>CHCHD3; PLXNA4; EXOC4; PODXL; MKLN1; LRGUK; SLC35B4; AKR1B1; KLF14; AKR1B10</t>
  </si>
  <si>
    <t>FOXO3; ARMC2; SESN1; LACE1; CEP57L1; SNX3; NR2E1; C6orf183; LOC100996634; OSTM1</t>
  </si>
  <si>
    <t>MEF2C; TMEM161B; CCNH; RASA1; COX7C; CETN3; MBLAC2; POLR3G; LYSMD3; ADGRV1</t>
  </si>
  <si>
    <t>BDNF; LIN7C; KIF18A; LGR4; CCDC34; METTL15; BBOX1; FIBIN; SLC5A12; MUC15</t>
  </si>
  <si>
    <t>ALDH1B1; IGFBPL1; ANKRD18A; SHB; SLC25A51; DCAF10; EXOSC3; TRMT10B; FRMPD1; TOMM5</t>
  </si>
  <si>
    <t>HS6ST3; OXGR1; UGGT2; DNAJC3; MBNL2; DZIP1; RAP2A; CLDN10; ABCC4; IPO5</t>
  </si>
  <si>
    <t>MDH1; UGP2; VPS54; PELI1; WDPCP; OTX1; LGALSL; LOC101927402; AFTPH; EHBP1</t>
  </si>
  <si>
    <t>TBX5; RBM19; TBX3; LHX5; SDSL; SDS; PLBD2; SLC8B1; TPCN1; IQCD</t>
  </si>
  <si>
    <t>ZNF678; CDC42BPA; JMJD4; SNAP47; ADCK3; PSEN2; PRSS38; WNT9A; LOC101060022; WNT3A</t>
  </si>
  <si>
    <t>EED; C11orf73; CCDC81; ME3; PICALM; CCDC83; SYTL2; CCDC89; CREBZF; TMEM126A</t>
  </si>
  <si>
    <t>DBX1; HTATIP2; PRMT3; SLC6A5; NELL1; NAV2; E2F8; CSRP3; ZDHHC13; MRGPRX2</t>
  </si>
  <si>
    <t>ZFHX3; C16orf47; LOC101927998; PMFBP1; DHX38; TXNL4B; HPR; HP; DHODH; PKD1L3</t>
  </si>
  <si>
    <t>BRINP1; CDK5RAP2; MEGF9; FBXW2; PSMD5; PHF19; TLR4; TRAF1; C5; CNTRL</t>
  </si>
  <si>
    <t>THSD7B; CXCR4; DARS; MCM6; LCT; HNMT; UBXN4; R3HDM1; SPOPL; ZRANB3</t>
  </si>
  <si>
    <t>SLC14A2; SETBP1; SLC14A1; SIGLEC15; EPG5; PSTPIP2; ATP5A1; HAUS1; C18orf25; RNF165</t>
  </si>
  <si>
    <t>MTRNR2L5; PCDH15; ZWINT; MBL2; DKK1; CSTF2T; IPMK; CISD1; UBE2D1; TFAM</t>
  </si>
  <si>
    <t>HMGN1; WRB; BRWD1; LCA5L; SH3BGR; PSMG1; B3GALT5; IGSF5; ETS2; PCP4</t>
  </si>
  <si>
    <t>SLC38A3; GNAI2; GNAT1; SEMA3F; SEMA3B; LSMEM2; IFRD2; HYAL3; NAT6; HYAL1</t>
  </si>
  <si>
    <t>SERTAD4; HHAT; SYT14; DIEXF; IRF6; C1orf74; TRAF3IP3; KCNH1; HSD11B1; G0S2</t>
  </si>
  <si>
    <t>OPCML; NTM; SPATA19; IGSF9B; JAM3; NCAPD3; SNX19; VPS26B; THYN1; ACAD8</t>
  </si>
  <si>
    <t>FBXL17; EFNA5; FER; PJA2; MAN2A1; TMEM232; SLC25A46; TSLP; WDR36; CAMK4</t>
  </si>
  <si>
    <t>EDEM1; ARL8B; BHLHE40; GRM7; ITPR1; SUMF1; SETMAR; LRRN1; CRBN; TRNT1</t>
  </si>
  <si>
    <t>POM121L12; VSTM2A; LOC101928675; SEC61G; EGFR; COBL; LANCL2; VOPP1; GRB10; DDC</t>
  </si>
  <si>
    <t>EPHA7; MANEA; MAP3K7; FUT9; UFL1; FHL5; BACH2; GJA10; CASP8AP2; GPR63</t>
  </si>
  <si>
    <t>TFAP2B; TFAP2D; PKHD1; DEFB112; DEFB110; DEFB113; DEFB114; DEFB133; CRISP1; IL17A</t>
  </si>
  <si>
    <t>DEFB116; DEFB115; DEFB118; DEFB119; DEFB121; DEFB123; DEFB124; REM1; HM13; ID1</t>
  </si>
  <si>
    <t>PCDH9; LOC101927016; KLHL1; PCDH20; DACH1; TDRD3; MZT1; BORA; DIS3; PIBF1</t>
  </si>
  <si>
    <t>CXCR4; DARS; THSD7B; MCM6; LCT; UBXN4; R3HDM1; ZRANB3; RAB3GAP1; MAP3K19</t>
  </si>
  <si>
    <t>XKR6; PINX1; SOX7; MTMR9; C8orf74; SLC35G5; RP1L1; FAM167A; PRSS55; BLK</t>
  </si>
  <si>
    <t>RPS13; PIK3C2A; PLEKHA7; LOC283278; NUCB2; C11orf58; NCR3LG1; KCNJ11; ABCC8; USH1C</t>
  </si>
  <si>
    <t>RBM19; LHX5; SDSL; SDS; PLBD2; SLC8B1; TPCN1; IQCD; RITA1; DDX54</t>
  </si>
  <si>
    <t>CBX8; CBX4; CBX2; ENPP7; TBC1D16; CCDC40; GAA; EIF4A3; CARD14; SGSH</t>
  </si>
  <si>
    <t>BEND7; PRPF18; FRMD4A; SEPHS1; PHYH; UCMA; MCM10; OPTN; CCDC3; FAM107B</t>
  </si>
  <si>
    <t>ZKSCAN2; AQP8; LCMT1; HS3ST4; ARHGAP17; SLC5A11; TNRC6A; RBBP6; CACNG3; PRKCB</t>
  </si>
  <si>
    <t>CASP7; NRAP; HABP2; PLEKHS1; DCLRE1A; NHLRC2; ADRB1; CCDC186; TDRD1; VWA2</t>
  </si>
  <si>
    <t>NDFIP2; RBM26; LOC101927216; SPRY2; RNF219; POU4F1; EDNRB; SLAIN1; LOC100129307; SCEL</t>
  </si>
  <si>
    <t>TERF2IP; KARS; ADAT1; GABARAPL2; TMEM231; CHST5; CHST6; TMEM170A; CFDP1; BCAR1</t>
  </si>
  <si>
    <t>STIM2; TBC1D19; CCKAR; RBPJ; SMIM20; SEL1L3; SLC34A2; ANAPC4; ZCCHC4; PI4K2B</t>
  </si>
  <si>
    <t>FOXG1; PRKD1; G2E3; SCFD1; COCH; STRN3; AP4S1; HECTD1; HEATR5A; DTD2</t>
  </si>
  <si>
    <t>CADM2; VGLL3; GBE1; CHMP2B; POU1F1; HTR1F; CGGBP1; ZNF654; C3orf38; LOC100506944</t>
  </si>
  <si>
    <t>PTBP2; DPYD; RWDD3; TMEM56-RWDD3; TMEM56; ALG14; CNN3; SLC44A3; F3; ABCD3</t>
  </si>
  <si>
    <t>OPCML; NTM; SNX19; C11orf44; SPATA19; IGSF9B; ADAMTS15; ADAMTS8; JAM3; NCAPD3</t>
  </si>
  <si>
    <t>STIM2; TBC1D19; CCKAR; RBPJ; SMIM20; SEL1L3; SLC34A2; PCDH7; ANAPC4; ZCCHC4</t>
  </si>
  <si>
    <t>EBF1; CLINT1; LSM11; THG1L; C5orf52; SOX30; NIPAL4; RNF145; ADAM19; UBLCP1</t>
  </si>
  <si>
    <t>ZEB2; GTDC1; ACVR2A; ORC4; ARHGAP15; MBD5; KYNU; EPC2; LYPD6B; LYPD6</t>
  </si>
  <si>
    <t>ZNF462; RAD23B; KLF4; TMEM38B; TAL2; FKTN; FSD1L; SLC44A1; ABCA1; NIPSNAP3B</t>
  </si>
  <si>
    <t>LOC101927998; PSMD7; NPIPB15; CLEC18B; C16orf47; GLG1; RFWD3; MLKL; FA2H; ZFHX3</t>
  </si>
  <si>
    <t>ASCC3; SIM1; MCHR2; GRIK2; PRDM13; CCNC; TSTD3; USP45; PNISR; COQ3</t>
  </si>
  <si>
    <t>BAG6; APOM; PRRC2A; C6orf47; AIF1; GPANK1; CSNK2B; LY6G5B; LY6G5C; NCR3</t>
  </si>
  <si>
    <t>PLEKHB1; RAB6A; MRPL48; FAM168A; RELT; COA4; PAAF1; ARHGEF17; P2RY6; DNAJB13</t>
  </si>
  <si>
    <t>OR51D1; OR51E1; OR51E2; TRIM68; OR52I1; OR52I2; C11orf40; OR52M1; OR51F1; OR52K1</t>
  </si>
  <si>
    <t>KLF7; CPO; FASTKD2; MDH1B; DYTN; CREB1; LOC200726; METTL21A; CCNYL1; ADAM23</t>
  </si>
  <si>
    <t>LPPR5; LPPR4; SNX7; PALMD; FRRS1; AGL; SLC35A3; HIAT1; SASS6; TRMT13</t>
  </si>
  <si>
    <t>OLA1; LOC100128905; SP3; SP9; CIR1; SCRN3; GPR155; WIPF1; CHRNA1; CDCA7</t>
  </si>
  <si>
    <t>C22orf23; POLR2F; MICALL1; SOX10; EIF3L; ANKRD54; GALR3; PICK1; GCAT; H1F0</t>
  </si>
  <si>
    <t>PIGU; MAP1LC3A; DYNLRB1; TP53INP2; NCOA6; ITCH; AHCY; GGT7; ASIP; ACSS2</t>
  </si>
  <si>
    <t>CADPS2; FEZF1; AASS; RNF133; RNF148; PTPRZ1; TAS2R16; SLC13A1; FAM3C; WNT16</t>
  </si>
  <si>
    <t>ZKSCAN8; ZSCAN16; ZSCAN9; ZNF165; ZKSCAN4; NKAPL; ZSCAN26; PGBD1; ZSCAN31; ZKSCAN3</t>
  </si>
  <si>
    <t>CHCHD5; POLR1B; SLC20A1; TTL; CKAP2L; RGPD8; IL1A; IL1B; ZC3H6; IL37</t>
  </si>
  <si>
    <t>WBSCR17; CALN1; AUTS2; TYW1B; POM121; TRIM74; NSUN5; TRIM50; FKBP6; FZD9</t>
  </si>
  <si>
    <t>GK2; NAA11; ANTXR2; PAQR3; BMP2K; PRDM8; FGF5; ANXA3; C4orf22; FRAS1</t>
  </si>
  <si>
    <t>DDX18; CCDC93; INSIG2; EN1; MARCO; C1QL2; STEAP3; C2orf76; DBI; TMEM37</t>
  </si>
  <si>
    <t>MGAT4C; NTS; RASSF9; ALX1; LRRIQ1; TSPAN19; SLC6A15; C12orf50; C12orf29; CEP290</t>
  </si>
  <si>
    <t>ISL1; PARP8; PELO; ITGA1; EMB; ITGA2; MOCS2; FST; NDUFS4; ARL15</t>
  </si>
  <si>
    <t>MUSTN1; TMEM110-MUSTN1; TMEM110; ITIH4; ITIH3; ITIH1; SFMBT1; NEK4; SPCS1; GLT8D1</t>
  </si>
  <si>
    <t>RERE; SLC45A1; ERRFI1; ENO1; PARK7; TNFRSF9; CA6; UTS2; SLC2A7; SLC2A5</t>
  </si>
  <si>
    <t>COLEC12; THOC1; USP14; CETN1; CLUL1; TYMSOS; TYMS; ENOSF1; YES1; ADCYAP1</t>
  </si>
  <si>
    <t>CHDH; IL17RB; ACTR8; SELK; CACNA1D; CACNA2D3; DCP1A; TKT; PRKCD; RFT1</t>
  </si>
  <si>
    <t>SORL1; BLID; SC5D; TECTA; TBCEL; UBASH3B; CRTAM; C11orf63; BSX; GRIK4</t>
  </si>
  <si>
    <t>OSBPL6; RBM45; PRKRA; DFNB59; FKBP7; PLEKHA3; TTN; PDE11A; TTC30A; TTC30B</t>
  </si>
  <si>
    <t>LAMA2; ARHGAP18; TMEM244; L3MBTL3; SAMD3; PTPRK; TMEM200A; THEMIS; C6orf58; KIAA0408</t>
  </si>
  <si>
    <t>BTRC; DPCD; POLL; FBXW4; LBX1; TLX1; FGF8; NPM3; MGEA5; KAZALD1</t>
  </si>
  <si>
    <t>ARAP2; DTHD1; NWD2; C4orf19; RELL1; PGM2; TBC1D1; PTTG2; KLF3; TLR10</t>
  </si>
  <si>
    <t>YAE1D1; RALA; POU6F2; CDK13; VPS41; MPLKIP; SUGCT; AMPH; TARP; TRG</t>
  </si>
  <si>
    <t>CDH6; DROSHA; C5orf22; PDZD2; GOLPH3; MTMR12; ZFR; SUB1; NPR3; TARS</t>
  </si>
  <si>
    <t>TMEM132B; AACS; BRI3BP; DHX37; UBC; SCARB1; NCOR2; FAM101A; ZNF664-FAM101A; ZNF664</t>
  </si>
  <si>
    <t>GRID1; WAPAL; OPN4; LDB3; BMPR1A; MMRN2; SNCG; ADIRF; AGAP11; FAM25A</t>
  </si>
  <si>
    <t>TSN; NIFK; CLASP1; TFCP2L1; GLI2; INHBB; RALB; TMEM185B; CNTNAP5; EPB41L5</t>
  </si>
  <si>
    <t>LRGUK; SLC35B4; AKR1B1; AKR1B10; AKR1B15; EXOC4; BPGM; CALD1; AGBL3; CHCHD3</t>
  </si>
  <si>
    <t>THSD7B; CXCR4; DARS; MCM6; HNMT; LCT; UBXN4; R3HDM1; SPOPL; ZRANB3</t>
  </si>
  <si>
    <t>ZDHHC22; TMEM63C; CIPC; NGB; IRF2BPL; POMT2; GSTZ1; TMED8; SAMD15; NOXRED1</t>
  </si>
  <si>
    <t>ZAK; CDCA7; RAPGEF4; PDK1; ITGA6; SP3; LOC100128905; OLA1; DLX2; DLX1</t>
  </si>
  <si>
    <t>C14orf177; BCL11B; VRK1; SETD3; CCNK; CCDC85C; HHIPL1; PAPOLA; CYP46A1; EML1</t>
  </si>
  <si>
    <t>FES; FURIN; MAN2A2; UNC45A; HDDC3; RCCD1; PRC1; VPS33B; BLM; SV2B</t>
  </si>
  <si>
    <t>CYP7B1; BHLHE22; ARMC1; MTFR1; PDE7A; YTHDF3; DNAJC5B; TTPA; TRIM55; GGH</t>
  </si>
  <si>
    <t>STH; MAPT; KANSL1; SPPL2C; LRRC37A; ARL17B; CRHR1; PLEKHM1; ARL17A; LRRC37A2</t>
  </si>
  <si>
    <t>ZIC4; ZIC1; PLSCR5; PLSCR1; PLSCR2; PLSCR4; AGTR1; PLOD2; CPB1; CPA3</t>
  </si>
  <si>
    <t>FOXP2; MDFIC; PPP1R3A; GPR85; TFEC; C7orf60; TES; TMEM168; CAV2; LSMEM1</t>
  </si>
  <si>
    <t>ZBED9; GPX5; TRIM27; GPX6; ZSCAN23; ZNF311; ZSCAN12; OR2W1; ZKSCAN3; ZSCAN31</t>
  </si>
  <si>
    <t>LRP8; MAGOH; C1orf123; CPT2; SLC1A7; PODN; DMRTB1; GLIS1; SCP2; ECHDC2</t>
  </si>
  <si>
    <t>KLHL29; APOB; ATAD2B; UBXN2A; MFSD2B; LDAH; GDF7; C2orf44; FKBP1B; SF3B6</t>
  </si>
  <si>
    <t>ZNF423; C16orf78; CBLN1; CNEP1R1; HEATR3; LOC101927250; PAPD5; ADCY7; BRD7; NKD1</t>
  </si>
  <si>
    <t>TCF4; TXNL1; CCDC68; WDR7; RAB27B; DYNAP; BOD1L2; C18orf54; ST8SIA3; STARD6</t>
  </si>
  <si>
    <t>C17orf58; KPNA2; BPTF; AMZ2; ARSG; SLC16A6; NOL11; WIPI1; PRKAR1A; FAM20A</t>
  </si>
  <si>
    <t>NFIA; TM2D1; INADL; L1TD1; KANK4; USP1; DOCK7; C1orf87; ANGPTL3; CYP2J2</t>
  </si>
  <si>
    <t>RIT2; SYT4; PIK3C3; SETBP1; SLC14A2; SLC14A1; SIGLEC15; EPG5; PSTPIP2; ATP5A1</t>
  </si>
  <si>
    <t>KDM4A; PTPRF; ST3GAL3; HYI; SZT2; MED8; ELOVL1; CDC20; MPL; TIE1</t>
  </si>
  <si>
    <t>PPM1B; LRPPRC; ABCG8; SLC3A1; ABCG5; DYNC2LI1; PREPL; CAMKMT; C1GALT1C1L; PLEKHH2</t>
  </si>
  <si>
    <t>NMUR2; GRIA1; GLRA1; G3BP1; LOC100652758; ATOX1; SPARC; FAM114A2; MFAP3; FAT2</t>
  </si>
  <si>
    <t>MDFIC; TFEC; TES; CAV2; CAV1; FOXP2; MET; CAPZA2; PPP1R3A; ST7</t>
  </si>
  <si>
    <t>TPRA1; MCM2; PODXL2; ABTB1; MGLL; C3orf56; PLXNA1; KBTBD12; SEC61A1; RUVBL1</t>
  </si>
  <si>
    <t>PPP1R3B; ERI1; TNKS; MFHAS1; CLDN23; MSRA; SGK223; PRSS55; USP17L3; USP17L8</t>
  </si>
  <si>
    <t>NCAM1; TTC12; ANKK1; DRD2; TMPRSS5; PLET1; ZW10; PTS; CLDN25; BCO2</t>
  </si>
  <si>
    <t>SND1; PAX4; FSCN3; ARF5; GCC1; LRRC4; ZNF800; LEP; RBM28; PRRT4</t>
  </si>
  <si>
    <t>LRGUK; SLC35B4; AKR1B1; AKR1B10; AKR1B15; BPGM; CALD1; AGBL3; EXOC4; TMEM140</t>
  </si>
  <si>
    <t>SGSM2; TSR1; MNT; SRR; METTL16; PAFAH1B1; SMG6; HIC1; OVCA2; DPH1</t>
  </si>
  <si>
    <t>MKRN1; RAB19; DENND2A; SLC37A3; ADCK2; NDUFB2; BRAF; KDM7A; PARP12; MRPS33</t>
  </si>
  <si>
    <t>LRRC27; PWWP2B; C10orf91; DPYSL4; STK32C; INPP5A; JAKMIP3; BNIP3; PPP2R2D; NKX6-2</t>
  </si>
  <si>
    <t>CCDC170; ARMT1; RMND1; ESR1; ZBTB2; AKAP12; SYNE1; MTHFD1L; PLEKHG1; MYCT1</t>
  </si>
  <si>
    <t>ASCC3; GRIK2; SIM1; MCHR2; PRDM13; CCNC; TSTD3; USP45; PNISR; COQ3</t>
  </si>
  <si>
    <t>NSUN3; DHFRL1; STX19; ARL13B; EPHA6; PROS1; ARL6; CRYBG3; MINA; GABRR3</t>
  </si>
  <si>
    <t>HNF4G; ZFHX4; CRISPLD1; PI15; PEX2; GDAP1; JPH1; LY96; TMEM70; TCEB1</t>
  </si>
  <si>
    <t>DHODH; PKD1L3; IST1; HP; HPR; TXNL4B; ZNF821; DHX38; ATXN1L; PMFBP1</t>
  </si>
  <si>
    <t>C4orf33; SCLT1; JADE1; PGRMC2; LARP1B; C4orf29; MFSD8; PLK4; HSPA4L; SLC25A31</t>
  </si>
  <si>
    <t>LRRTM4; GCFC2; MRPL19; EVA1A; REG3G; TACR1; REG1B; REG1A; REG3A; POLE4</t>
  </si>
  <si>
    <t>EIF5; MARK3; CKB; TRMT61A; BAG5; APOPT1; TNFAIP2; EXOC3L4; KLC1; XRCC3</t>
  </si>
  <si>
    <t>POU3F2; FBXL4; FAXC; COQ3; PNISR; USP45; TSTD3; CCNC; PRDM13; MMS22L</t>
  </si>
  <si>
    <t>CNNM2; AS3MT; C10orf32; CYP17A1; WBP1L; SFXN2; NT5C2; ARL3; TRIM8; RPEL1</t>
  </si>
  <si>
    <t>MON1B; SYCE1L; ADAMTS18; NUDT7; VAT1L; CNTNAP4; CLEC3A; WWOX; TERF2IP; KARS</t>
  </si>
  <si>
    <t>NSUN3; DHFRL1; STX19; ARL13B; PROS1; EPHA6; ARL6; CRYBG3; MINA; GABRR3</t>
  </si>
  <si>
    <t>C14orf177; BCL11B; SETD3; CCNK; CCDC85C; HHIPL1; VRK1; CYP46A1; EML1; PAPOLA</t>
  </si>
  <si>
    <t>MAT2B; HMMR; NUDCD2; CCNG1; TENM2; WWC1; GABRG2; RARS; GABRA1; PANK3</t>
  </si>
  <si>
    <t>DIAPH3; TDRD3; PCDH17; PRR20E; PRR20D; PRR20C; PRR20B; PRR20A; PCDH20; LOC101927016</t>
  </si>
  <si>
    <t>POU3F2; FBXL4; FAXC; MMS22L; COQ3; PNISR; USP45; TSTD3; CCNC; KLHL32</t>
  </si>
  <si>
    <t>CIT; PRKAB1; TMEM233; CCDC64; CCDC60; RAB35; GCN1L1; RPLP0; PXN; HSPB8</t>
  </si>
  <si>
    <t>NAALADL2; NLGN1; SPATA16; ECT2; NCEH1; TNFSF10; GHSR; FNDC3B; TBL1XR1; TMEM212</t>
  </si>
  <si>
    <t>TMEM17; EHBP1; B3GNT2; OTX1; WDPCP; COMMD1; CCT4; FAM161A; MDH1; XPO1</t>
  </si>
  <si>
    <t>FTO; RPGRIP1L; AKTIP; RBL2; LOC643802; IRX3; CHD9; IRX5; TOX3; IRX6</t>
  </si>
  <si>
    <t>CNTN2; TMEM81; RBBP5; DSTYK; NFASC; TMCC2; NUAK2; KLHDC8A; LRRN2; LEMD1</t>
  </si>
  <si>
    <t>SOX7; PINX1; C8orf74; RP1L1; XKR6; PRSS55; MTMR9; SLC35G5; MSRA; FAM167A</t>
  </si>
  <si>
    <t>UBE2E3; ITGA4; CERKL; NEUROD1; SSFA2; PPP1R1C; PDE1A; CWC22; DNAJC10; FRZB</t>
  </si>
  <si>
    <t>MAST3; PIK3R2; IL12RB1; IFI30; MPV17L2; RAB3A; PDE4C; ARRDC2; KIAA1683; KCNN1</t>
  </si>
  <si>
    <t>WWC1; RARS; TENM2; PANK3; SLIT3; SPDL1; DOCK2; FAM196B; FOXI1; C5orf58</t>
  </si>
  <si>
    <t>RUNX1T1; TRIQK; C8orf87; SLC26A7; LRRC69; OTUD6B; TMEM55A; C8orf88; FAM92A1; NECAB1</t>
  </si>
  <si>
    <t>GRB14; FIGN; COBLL1; SLC38A11; SCN3A; SCN2A; CSRNP3; GALNT3; KCNH7; GCA</t>
  </si>
  <si>
    <t>BLK; GATA4; LOC101929490; FAM167A; NEIL2; FDFT1; SLC35G5; CTSB; MTMR9; DEFB136</t>
  </si>
  <si>
    <t>ERCC4; MKL2; SHISA9; PARN; BFAR; CPPED1; PLA2G10; LOC100652777; NPIPA3; NPIPA2</t>
  </si>
  <si>
    <t>TTC27; BIRC6; LTBP1; YIPF4; NLRC4; SLC30A6; SPAST; DPY30; MEMO1; RASGRP3</t>
  </si>
  <si>
    <t>FBXO33; LRFN5; CTAGE5; MIA2; PNN; TRAPPC6B; GEMIN2; SEC23A; CLEC14A; SSTR1</t>
  </si>
  <si>
    <t>LINGO2; C9orf72; IFNK; MOB3B; EQTN; TEK; LRRC19; IFT74; PLAA; CAAP1</t>
  </si>
  <si>
    <t>MAD1L1; ELFN1; PSMG3; TMEM184A; MAFK; FTSJ2; NUDT1; SNX8; INTS1; MICALL2</t>
  </si>
  <si>
    <t>TFEC; TES; MDFIC; CAV2; CAV1; MET; CAPZA2; ST7; FOXP2; WNT2</t>
  </si>
  <si>
    <t>RNF103; CHMP3; RNF103-CHMP3; RMND5A; KDM3A; CD8A; CD8B; RGPD1; REEP1; PLGLB1</t>
  </si>
  <si>
    <t>LDB2; QDPR; TAPT1; CLRN2; LAP3; MED28; FAM184B; PROM1; FGFBP2; FGFBP1</t>
  </si>
  <si>
    <t>KIF26A; ASPG; RD3L; TDRD9; C14orf2; PPP1R13B; ZFYVE21; C14orf180; XRCC3; TMEM179</t>
  </si>
  <si>
    <t>PCDH7; STIM2; TBC1D19; CCKAR; RBPJ; SMIM20; SEL1L3; SLC34A2; ARAP2; DTHD1</t>
  </si>
  <si>
    <t>DCC; MEX3C; SMAD4; ELAC1; ME2; MRO; MBD2; POLI; MAPK4; STARD6</t>
  </si>
  <si>
    <t>NRM; PPP1R18; MDC1; DHX16; TUBB; C6orf136; FLOT1; ATAT1; IER3; MRPS18B</t>
  </si>
  <si>
    <t>NCAPG2; ESYT2; WDR60; VIPR2; PTPRN2; DNAJB6; UBE3C; MNX1; NOM1; LMBR1</t>
  </si>
  <si>
    <t>PMCH; PARPBP; NUP37; IGF1; CCDC53; DRAM1; GNPTAB; SYCP3; CHPT1; MYBPC1</t>
  </si>
  <si>
    <t>C14orf2; TDRD9; RD3L; PPP1R13B; ZFYVE21; XRCC3; KLC1; ASPG; KIF26A; APOPT1</t>
  </si>
  <si>
    <t>METTL15; KIF18A; BDNF; LIN7C; LGR4; CCDC34; KCNA4; BBOX1; FSHB; FIBIN</t>
  </si>
  <si>
    <t>SPTSSB; OTOL1; NMD3; B3GALNT1; PPM1L; ARL14; KPNA4; TRIM59; SMC4; IFT80</t>
  </si>
  <si>
    <t>HFE; HIST1H4C; HIST1H1T; HIST1H2BC; HIST1H2AC; HIST1H1C; HIST1H3C; HIST1H2BB; HIST1H2AB; HIST1H3B</t>
  </si>
  <si>
    <t>XYLT1; NPIPA8; NOMO2; NPIPA7; RPS15A; NOMO3; ARL6IP1; SMG1; ABCC6; TMC7</t>
  </si>
  <si>
    <t>SETBP1; SYT4; SLC14A2; RIT2; SLC14A1; SIGLEC15; EPG5; PSTPIP2; ATP5A1; HAUS1</t>
  </si>
  <si>
    <t>TXNL1; WDR7; TCF4; BOD1L2; CCDC68; RAB27B; ST8SIA3; ONECUT2; DYNAP; FECH</t>
  </si>
  <si>
    <t>MAN2A1; PJA2; TMEM232; FER; SLC25A46; TSLP; WDR36; CAMK4; FBXL17; STARD4</t>
  </si>
  <si>
    <t>PTBP2; DPYD; RWDD3; TMEM56-RWDD3; TMEM56; ALG14; CNN3; SLC44A3; SNX7; F3</t>
  </si>
  <si>
    <t>WDPCP; MDH1; OTX1; UGP2; VPS54; EHBP1; PELI1; TMEM17; LGALSL; B3GNT2</t>
  </si>
  <si>
    <t>FOXG1; NOVA1; PRKD1; G2E3; SCFD1; STXBP6; COCH; STRN3; GZMB; GZMH</t>
  </si>
  <si>
    <t>SLC15A5; MGST1; DERA; STRAP; LMO3; EPS8; PTPRO; RERG; PDE6H; ARHGDIB</t>
  </si>
  <si>
    <t>LOC441155; ADGRB3; EYS; LMBRD1; PHF3; PTP4A1; COL19A1; LGSN; COL9A1; FAM135A</t>
  </si>
  <si>
    <t>TMEM182; MFSD9; SLC9A2; SLC9A4; IL18RAP; IL18R1; IL1RL1; IL1RL2; POU3F3; IL1R1</t>
  </si>
  <si>
    <t>TMEM2; ABHD17B; C9orf85; C9orf57; GDA; ZFAND5; TMC1; ALDH1A1; TRPM3; KLF9</t>
  </si>
  <si>
    <t>DEFB136; DEFB135; DEFB134; LOC100133267; CTSB; ZNF705D; FDFT1; USP17L7; USP17L2; NEIL2</t>
  </si>
  <si>
    <t>CLDN17; CLDN8; KRTAP24-1; KRTAP25-1; KRTAP26-1; KRTAP27-1; KRTAP23-1; KRTAP13-2; KRTAP13-1; GRIK1</t>
  </si>
  <si>
    <t>ZIC4; ZIC1; PLSCR5; PLSCR1; PLSCR2; PLSCR4; PLOD2; AGTR1; CPB1; CPA3</t>
  </si>
  <si>
    <t>FOXP1; EIF4E3; GPR27; PROK2; MITF; RYBP; SHQ1; FRMD4B; LMOD3; ARL6IP5</t>
  </si>
  <si>
    <t>AS3MT; C10orf32; CNNM2; CYP17A1; WBP1L; SFXN2; ARL3; NT5C2; TRIM8; RPEL1</t>
  </si>
  <si>
    <t>BOLA3; MOB1A; MTHFD2; SLC4A5; TET3; DGUOK; ACTG2; DCTN1; STAMBP; C2orf81</t>
  </si>
  <si>
    <t>OTX1; WDPCP; EHBP1; MDH1; TMEM17; UGP2; VPS54; B3GNT2; PELI1; COMMD1</t>
  </si>
  <si>
    <t>PMFBP1; DHX38; TXNL4B; HPR; HP; DHODH; PKD1L3; IST1; ZNF821; ATXN1L</t>
  </si>
  <si>
    <t>TRMT10C; PCNP; SENP7; ZBTB11; RPL24; IMPG2; CEP97; NXPE3; NFKBIZ; ABI3BP</t>
  </si>
  <si>
    <t>REV3L; KIAA1919; TRAF3IP2; FYN; SLC16A10; RPF2; GTF3C6; AMD1; WISP3; TUBE1</t>
  </si>
  <si>
    <t>NQO1; NOB1; WWP2; NFAT5; CLEC18A; CYB5B; TERF2; TMED6; NIP7; PDPR</t>
  </si>
  <si>
    <t>SDK1; CARD11; GNA12; AMZ1; TTYH3; IQCE; BRAT1; LFNG; GRIFIN; FOXK1</t>
  </si>
  <si>
    <t>POU3F2; FBXL4; MMS22L; FAXC; KLHL32; COQ3; NDUFAF4; PNISR; USP45; GPR63</t>
  </si>
  <si>
    <t>RMI1; HNRNPK; SLC28A3; C9orf64; KIF27; GKAP1; UBQLN1; IDNK; NTRK2; FRMD3</t>
  </si>
  <si>
    <t>ZFHX3; PMFBP1; DHX38; TXNL4B; HPR; HP; DHODH; PKD1L3; IST1; ZNF821</t>
  </si>
  <si>
    <t>CPEB4; C5orf47; HMP19; BOD1; STC2; NKX2-5; BNIP1; CREBRF; MSX2; ATP6V0E1</t>
  </si>
  <si>
    <t>CADPS; FEZF2; C3orf14; PTPRG; SYNPR; SNTN; THOC7; ATXN7; PSMD6; PRICKLE2</t>
  </si>
  <si>
    <t>C1QTNF4; MTCH2; FAM180B; NDUFS3; KBTBD4; PTPMT1; AGBL2; FNBP4; CELF1; RAPSN</t>
  </si>
  <si>
    <t>METTL15; KIF18A; BDNF; LIN7C; LGR4; CCDC34; KCNA4; FSHB; BBOX1; FIBIN</t>
  </si>
  <si>
    <t>GBE1; CADM2; ROBO1; VGLL3; CHMP2B; POU1F1; HTR1F; CGGBP1; ZNF654; C3orf38</t>
  </si>
  <si>
    <t>BIRC6; YIPF4; NLRC4; TTC27; SLC30A6; SPAST; DPY30; LTBP1; MEMO1; SRD5A2</t>
  </si>
  <si>
    <t>ITIH4; ITIH3; ITIH1; MUSTN1; TMEM110-MUSTN1; TMEM110; NEK4; SFMBT1; SPCS1; GLT8D1</t>
  </si>
  <si>
    <t>DAB1; C8B; C8A; C1orf168; PRKAA2; PPAP2B; OMA1; TACSTD2; MYSM1; JUN</t>
  </si>
  <si>
    <t>THSD7B; CXCR4; DARS; MCM6; LCT; UBXN4; HNMT; R3HDM1; ZRANB3; SPOPL</t>
  </si>
  <si>
    <t>LOC101929087; ACTR3B; XRCC2; PAXIP1; HTR5A; INSIG1; KMT2C; GALNT11; EN2; GALNTL5</t>
  </si>
  <si>
    <t>TRIM39-RPP21; TRIM39; RPP21; TRIM26; HLA-E; TRIM15; TRIM10; TRIM40; GNL1; TRIM31</t>
  </si>
  <si>
    <t>ZEB2; GTDC1; ARHGAP15; ACVR2A; ORC4; MBD5; KYNU; EPC2; LYPD6B; LYPD6</t>
  </si>
  <si>
    <t>SULT1A1; SULT1A2; NPIPB8; CCDC101; NUPR1; EIF3C; IL27; APOBR; CLN3; NPIPB9</t>
  </si>
  <si>
    <t>FURIN; FES; MAN2A2; UNC45A; HDDC3; RCCD1; PRC1; VPS33B; BLM; SV2B</t>
  </si>
  <si>
    <t>LRRTM4; GCFC2; MRPL19; EVA1A; TACR1; POLE4; HK2; REG3G; REG1B; SEMA4F</t>
  </si>
  <si>
    <t>TMEM180; ACTR1A; C10orf95; SUFU; CUEDC2; FBXL15; PSD; NFKB2; TRIM8; ARL3</t>
  </si>
  <si>
    <t>IGSF11; C3orf30; UPK1B; B4GALT4; ARHGAP31; TMEM39A; POGLUT1; LSAMP; TIMMDC1; CD80</t>
  </si>
  <si>
    <t>BPTF; C17orf58; KPNA2; NOL11; AMZ2; ARSG; SLC16A6; PITPNC1; PSMD12; WIPI1</t>
  </si>
  <si>
    <t>ZSCAN23; GPX6; ZSCAN12; GPX5; ZKSCAN3; ZSCAN31; ZBED9; PGBD1; ZSCAN26; NKAPL</t>
  </si>
  <si>
    <t>EGFL8; PPT2; AGPAT1; PRRT1; RNF5; AGER; PBX2; FKBPL; GPSM3; NOTCH4</t>
  </si>
  <si>
    <t>PCCA; ZIC2; ZIC5; GGACT; CLYBL; TMTC4; TM9SF2; GPR183; GPR18; UBAC2</t>
  </si>
  <si>
    <t>MAD1L1; ELFN1; PSMG3; TMEM184A; MAFK; INTS1; FTSJ2; NUDT1; MICALL2; SNX8</t>
  </si>
  <si>
    <t>CBX8; CBX2; CBX4; ENPP7; TBC1D16; CCDC40; GAA; EIF4A3; CARD14; SGSH</t>
  </si>
  <si>
    <t>ZNF462; RAD23B; TMEM38B; TAL2; KLF4; FKTN; FSD1L; SLC44A1; ABCA1; NIPSNAP3B</t>
  </si>
  <si>
    <t>MDFIC; TFEC; TES; CAV2; CAV1; MET; FOXP2; CAPZA2; ST7; PPP1R3A</t>
  </si>
  <si>
    <t>FZD7; KIAA2012; CDK15; SUMO1; NOP58; ALS2; MPP4; TMEM237; BMPR2; ALS2CR11</t>
  </si>
  <si>
    <t>CALB2; ZNF23; ZNF19; CMTR2; CHST4; TAT; MARVELD3; PHLPP2; AP1G1; ATXN1L</t>
  </si>
  <si>
    <t>VGLL3; CHMP2B; CADM2; POU1F1; HTR1F; CGGBP1; ZNF654; C3orf38; LOC100506944; EPHA3</t>
  </si>
  <si>
    <t>STON1; STON1-GTF2A1L; GTF2A1L; PPP1R21; LHCGR; FOXN2; FSHR; FBXO11; MSH6; KCNK12</t>
  </si>
  <si>
    <t>CASP6; PLA2G12A; CFI; GAR1; CCDC109B; RRH; LRIT3; EGF; SEC24B; ELOVL6</t>
  </si>
  <si>
    <t>NFAM1; TCF20; CYP2D6; RRP7A; NDUFA6; SMDT1; FAM109B; NAGA; SERHL2; POLDIP3</t>
  </si>
  <si>
    <t>STH; KANSL1; MAPT; SPPL2C; LRRC37A; ARL17B; CRHR1; ARL17A; LRRC37A2; PLEKHM1</t>
  </si>
  <si>
    <t>KIF26A; ASPG; RD3L; TDRD9; C14orf2; PPP1R13B; C14orf180; ZFYVE21; TMEM179; XRCC3</t>
  </si>
  <si>
    <t>TCF4; CCDC68; RAB27B; DYNAP; C18orf54; STARD6; TXNL1; WDR7; POLI; MBD2</t>
  </si>
  <si>
    <t>COMMD8; ATP10D; GABRB1; CORIN; GABRA4; COX7B2; NFXL1; CNGA1; NIPAL1; TXK</t>
  </si>
  <si>
    <t>UBE2E3; ITGA4; CERKL; NEUROD1; SSFA2; PPP1R1C; PDE1A; CWC22; ZNF385B; DNAJC10</t>
  </si>
  <si>
    <t>POU3F2; FBXL4; MMS22L; FAXC; KLHL32; NDUFAF4; COQ3; PNISR; GPR63; USP45</t>
  </si>
  <si>
    <t>RAB12; MTCL1; NDUFV2; ANKRD12; PTPRM; TWSG1; RALBP1; LRRC30; PPP4R1; RAB31</t>
  </si>
  <si>
    <t>General risk tolerance lead SNPs</t>
  </si>
  <si>
    <t>Automobile speeding propensity lead SNPs</t>
  </si>
  <si>
    <t>Number of sexual partners lead SNPs</t>
  </si>
  <si>
    <t>First PC of the risky behaviors lead SNPs</t>
  </si>
  <si>
    <t>Adventurousness 
lead SNPs</t>
  </si>
  <si>
    <t>Drinks per week 
lead SNPs</t>
  </si>
  <si>
    <t>Ever smoker 
lead SNPs</t>
  </si>
  <si>
    <r>
      <rPr>
        <i/>
        <sz val="10"/>
        <rFont val="Times New Roman"/>
        <family val="1"/>
      </rPr>
      <t>P</t>
    </r>
    <r>
      <rPr>
        <sz val="10"/>
        <rFont val="Times New Roman"/>
        <family val="1"/>
      </rPr>
      <t xml:space="preserve"> value on Cochran's </t>
    </r>
    <r>
      <rPr>
        <i/>
        <sz val="10"/>
        <rFont val="Times New Roman"/>
        <family val="1"/>
      </rPr>
      <t xml:space="preserve">Q </t>
    </r>
    <r>
      <rPr>
        <sz val="10"/>
        <rFont val="Times New Roman"/>
        <family val="1"/>
      </rPr>
      <t>test</t>
    </r>
  </si>
  <si>
    <t>Cohorts analyzed</t>
  </si>
  <si>
    <t>SNPs remaining after meta-analysis</t>
  </si>
  <si>
    <t xml:space="preserve">UKB; TAG Consortium </t>
  </si>
  <si>
    <t>UKB; 23andMe</t>
  </si>
  <si>
    <t>Army STARRS (NSS1); Army STARRS (NSS2); Army STARRS (PPDS); BASE-II; NFBC1966; RSIII; STR1 (TWINGENE); STR2 (SALTY); UKHLS; VIKING</t>
  </si>
  <si>
    <t>Panel A. Detailed SNP filtering</t>
  </si>
  <si>
    <t>General risk tolerance (discovery GWAS)</t>
  </si>
  <si>
    <t>General risk tolerance (replication GWAS)</t>
  </si>
  <si>
    <t>Panel B. Number of SNPs analyzed in the GWAS</t>
  </si>
  <si>
    <t>20 genetic PCs, sex-specific birth year fixed effects, fixed effects for genotyping batches</t>
  </si>
  <si>
    <t>First principal component obtained from a principal component analysis (PCA) in the UKB of the four risky behaviors mentioned above</t>
  </si>
  <si>
    <r>
      <t>Notes</t>
    </r>
    <r>
      <rPr>
        <sz val="10"/>
        <rFont val="Times New Roman"/>
        <family val="1"/>
      </rPr>
      <t>:</t>
    </r>
    <r>
      <rPr>
        <i/>
        <sz val="10"/>
        <rFont val="Times New Roman"/>
        <family val="1"/>
      </rPr>
      <t xml:space="preserve"> </t>
    </r>
    <r>
      <rPr>
        <sz val="10"/>
        <rFont val="Times New Roman"/>
        <family val="1"/>
      </rPr>
      <t xml:space="preserve">Output of various statistics from LD score regressions with the summary statistics from various GWAS. The gender-specific GWAS of general risk tolerance were conducted in the full release of UKB data, and the other GWAS were conducted in the first release of UKB data. The statistics were computed using the LDSC python software package [1, 2] and the “eur_w_ld_chr” files of LD Scores calculated by Finucane </t>
    </r>
    <r>
      <rPr>
        <i/>
        <sz val="10"/>
        <rFont val="Times New Roman"/>
        <family val="1"/>
      </rPr>
      <t>et al.</t>
    </r>
    <r>
      <rPr>
        <sz val="10"/>
        <rFont val="Times New Roman"/>
        <family val="1"/>
      </rPr>
      <t xml:space="preserve"> [3]. In the LD Score regressions, we include only HapMap3 SNPs with MAF &gt; 0.01, and the standard errors of the LD Score regressions are estimated using a block jackknife over SNPs (by the LDSC software). See</t>
    </r>
    <r>
      <rPr>
        <i/>
        <sz val="10"/>
        <rFont val="Times New Roman"/>
        <family val="1"/>
      </rPr>
      <t xml:space="preserve"> </t>
    </r>
    <r>
      <rPr>
        <b/>
        <sz val="10"/>
        <rFont val="Times New Roman"/>
        <family val="1"/>
      </rPr>
      <t>Supplementary Information section 7</t>
    </r>
    <r>
      <rPr>
        <sz val="10"/>
        <rFont val="Times New Roman"/>
        <family val="1"/>
      </rPr>
      <t xml:space="preserve"> for further details.</t>
    </r>
  </si>
  <si>
    <t>MaCH/Minimac2</t>
  </si>
  <si>
    <t>MaCH/Minimac v.5-29-12</t>
  </si>
  <si>
    <r>
      <t>Multiple regression in UK Biobank (</t>
    </r>
    <r>
      <rPr>
        <i/>
        <sz val="10"/>
        <rFont val="Times New Roman"/>
        <family val="1"/>
      </rPr>
      <t>n</t>
    </r>
    <r>
      <rPr>
        <sz val="10"/>
        <rFont val="Times New Roman"/>
        <family val="1"/>
      </rPr>
      <t xml:space="preserve"> = 334,176)			</t>
    </r>
  </si>
  <si>
    <r>
      <t>Multiple regression in UK Biobank (</t>
    </r>
    <r>
      <rPr>
        <i/>
        <sz val="10"/>
        <rFont val="Times New Roman"/>
        <family val="1"/>
      </rPr>
      <t>n</t>
    </r>
    <r>
      <rPr>
        <sz val="10"/>
        <rFont val="Times New Roman"/>
        <family val="1"/>
      </rPr>
      <t xml:space="preserve"> = 366,921)		</t>
    </r>
  </si>
  <si>
    <r>
      <t>Multiple regression in UK Biobank (</t>
    </r>
    <r>
      <rPr>
        <i/>
        <sz val="10"/>
        <rFont val="Times New Roman"/>
        <family val="1"/>
      </rPr>
      <t>n</t>
    </r>
    <r>
      <rPr>
        <sz val="10"/>
        <rFont val="Times New Roman"/>
        <family val="1"/>
      </rPr>
      <t xml:space="preserve"> = 306,161)			</t>
    </r>
  </si>
  <si>
    <r>
      <t>Multiple regression in UK Biobank (</t>
    </r>
    <r>
      <rPr>
        <i/>
        <sz val="10"/>
        <rFont val="Times New Roman"/>
        <family val="1"/>
      </rPr>
      <t>n</t>
    </r>
    <r>
      <rPr>
        <sz val="10"/>
        <rFont val="Times New Roman"/>
        <family val="1"/>
      </rPr>
      <t xml:space="preserve"> = 261,485)		</t>
    </r>
  </si>
  <si>
    <r>
      <t xml:space="preserve">UKB single regression </t>
    </r>
    <r>
      <rPr>
        <i/>
        <sz val="10"/>
        <rFont val="Times New Roman"/>
        <family val="1"/>
      </rPr>
      <t>P</t>
    </r>
    <r>
      <rPr>
        <sz val="10"/>
        <rFont val="Times New Roman"/>
        <family val="1"/>
      </rPr>
      <t xml:space="preserve"> value</t>
    </r>
  </si>
  <si>
    <r>
      <t xml:space="preserve">UKB multiple regression </t>
    </r>
    <r>
      <rPr>
        <i/>
        <sz val="10"/>
        <rFont val="Times New Roman"/>
        <family val="1"/>
      </rPr>
      <t>P</t>
    </r>
    <r>
      <rPr>
        <sz val="10"/>
        <rFont val="Times New Roman"/>
        <family val="1"/>
      </rPr>
      <t xml:space="preserve"> value </t>
    </r>
  </si>
  <si>
    <t>Panel B. Quality control filters for the 23andMe cohort</t>
  </si>
  <si>
    <t>Panel C. Quality control filters for the cohorts used 
in the replication GWAS of general risk tolerance</t>
  </si>
  <si>
    <r>
      <t xml:space="preserve">1,000 &lt; </t>
    </r>
    <r>
      <rPr>
        <i/>
        <sz val="10"/>
        <rFont val="Times New Roman"/>
        <family val="1"/>
      </rPr>
      <t>n</t>
    </r>
    <r>
      <rPr>
        <sz val="10"/>
        <rFont val="Times New Roman"/>
        <family val="1"/>
      </rPr>
      <t xml:space="preserve"> ≤ 2,000</t>
    </r>
  </si>
  <si>
    <r>
      <t xml:space="preserve">2,000 &lt; </t>
    </r>
    <r>
      <rPr>
        <i/>
        <sz val="10"/>
        <rFont val="Times New Roman"/>
        <family val="1"/>
      </rPr>
      <t>n</t>
    </r>
    <r>
      <rPr>
        <sz val="10"/>
        <rFont val="Times New Roman"/>
        <family val="1"/>
      </rPr>
      <t xml:space="preserve"> ≤ 10,000</t>
    </r>
  </si>
  <si>
    <r>
      <t>Lead SNPs from other main GWAS in weak LD (</t>
    </r>
    <r>
      <rPr>
        <i/>
        <sz val="10"/>
        <rFont val="Times New Roman"/>
        <family val="1"/>
      </rPr>
      <t>r</t>
    </r>
    <r>
      <rPr>
        <i/>
        <vertAlign val="superscript"/>
        <sz val="10"/>
        <rFont val="Times New Roman"/>
        <family val="1"/>
      </rPr>
      <t>2</t>
    </r>
    <r>
      <rPr>
        <sz val="10"/>
        <rFont val="Times New Roman"/>
        <family val="1"/>
      </rPr>
      <t xml:space="preserve"> &gt; 0.1)</t>
    </r>
  </si>
  <si>
    <t>Locus number 
(for locus containing the lead SNP)</t>
  </si>
  <si>
    <r>
      <t xml:space="preserve">COJO </t>
    </r>
    <r>
      <rPr>
        <i/>
        <sz val="10"/>
        <rFont val="Times New Roman"/>
        <family val="1"/>
      </rPr>
      <t>P</t>
    </r>
    <r>
      <rPr>
        <sz val="10"/>
        <rFont val="Times New Roman"/>
        <family val="1"/>
      </rPr>
      <t xml:space="preserve"> value in locus</t>
    </r>
  </si>
  <si>
    <t>COJO association(s) in locus</t>
  </si>
  <si>
    <t>rs11240317; rs2229868</t>
  </si>
  <si>
    <t>rs1260326; rs13013484</t>
  </si>
  <si>
    <t>rs12613959; rs13021322</t>
  </si>
  <si>
    <t>rs1267068; rs6432686</t>
  </si>
  <si>
    <t>rs13090941; rs4473575</t>
  </si>
  <si>
    <t>rs17373738; rs10030552</t>
  </si>
  <si>
    <t>rs9391786; rs3021058</t>
  </si>
  <si>
    <t>rs240955; rs4947121</t>
  </si>
  <si>
    <t>rs10952199; rs13234909</t>
  </si>
  <si>
    <t>rs13237637; rs1108879</t>
  </si>
  <si>
    <t>rs17151637; rs11779675</t>
  </si>
  <si>
    <t>rs6265; rs56133711</t>
  </si>
  <si>
    <t>rs568599; rs1944688</t>
  </si>
  <si>
    <t>rs1109480; rs12825376</t>
  </si>
  <si>
    <t>rs12432904; rs6576006</t>
  </si>
  <si>
    <t>rs1319994; rs117167357</t>
  </si>
  <si>
    <t>rs2905804; rs6505239</t>
  </si>
  <si>
    <t>rs198535; rs116920450</t>
  </si>
  <si>
    <t>rs2919451; rs812738</t>
  </si>
  <si>
    <t>rs77339131; rs139498</t>
  </si>
  <si>
    <t>New association</t>
  </si>
  <si>
    <t>Locus information</t>
  </si>
  <si>
    <t>Lead SNP(s) in locus</t>
  </si>
  <si>
    <t xml:space="preserve">Multiple regression in UK Biobank (NA 23andMe)	</t>
  </si>
  <si>
    <r>
      <t>Multiple regression in UK Biobank (</t>
    </r>
    <r>
      <rPr>
        <i/>
        <sz val="10"/>
        <rFont val="Times New Roman"/>
        <family val="1"/>
      </rPr>
      <t>n</t>
    </r>
    <r>
      <rPr>
        <sz val="10"/>
        <rFont val="Times New Roman"/>
        <family val="1"/>
      </rPr>
      <t xml:space="preserve"> = 355,727) </t>
    </r>
  </si>
  <si>
    <r>
      <t>Multiple regression in UK Biobank (</t>
    </r>
    <r>
      <rPr>
        <i/>
        <sz val="10"/>
        <rFont val="Times New Roman"/>
        <family val="1"/>
      </rPr>
      <t xml:space="preserve">n </t>
    </r>
    <r>
      <rPr>
        <sz val="10"/>
        <rFont val="Times New Roman"/>
        <family val="1"/>
      </rPr>
      <t xml:space="preserve">= 342,239)		</t>
    </r>
  </si>
  <si>
    <t>rs62078385</t>
  </si>
  <si>
    <t>rs11589479; rs734073</t>
  </si>
  <si>
    <t>rs3922853; rs16864081</t>
  </si>
  <si>
    <t>rs10191477; rs163503</t>
  </si>
  <si>
    <t>rs77915397; rs534567</t>
  </si>
  <si>
    <t>rs62135525; rs528301</t>
  </si>
  <si>
    <t>rs1136998; rs1004787</t>
  </si>
  <si>
    <t>rs62135521; rs528301</t>
  </si>
  <si>
    <t>rs7585579; rs1863161; rs2419903</t>
  </si>
  <si>
    <t>rs10490064; rs4671379; rs7560588; rs12328348</t>
  </si>
  <si>
    <t>rs7585579; rs12621229; rs10174860</t>
  </si>
  <si>
    <t>rs1430065; rs1368550</t>
  </si>
  <si>
    <t>rs2222016; rs6720647</t>
  </si>
  <si>
    <t>rs74697736; rs10928235</t>
  </si>
  <si>
    <t>rs4856463; rs4552369</t>
  </si>
  <si>
    <t>rs2172845; rs114459574; rs993137; rs7624230; rs2325036; rs4605551</t>
  </si>
  <si>
    <t>rs1694933; rs1472302; rs116275905; rs7645787; rs73130739; rs11710504; rs67379620; rs76363701; rs78841189; rs10433500; rs73132375; rs1988552; rs6790538; rs139162753; rs4605551</t>
  </si>
  <si>
    <t>rs9875381; rs9853563; rs17516256</t>
  </si>
  <si>
    <t>rs9832119; rs9822731</t>
  </si>
  <si>
    <t>rs34495106; rs3911063; rs2324999</t>
  </si>
  <si>
    <t>rs2163971; rs6763449; rs35384579</t>
  </si>
  <si>
    <t>rs9853563; rs6790699; rs10865612; rs113919848; rs12494510</t>
  </si>
  <si>
    <t>rs13065007; rs1909590</t>
  </si>
  <si>
    <t>rs6789437; rs9815332</t>
  </si>
  <si>
    <t>rs7635829; rs2279829</t>
  </si>
  <si>
    <t>rs6807386; rs2279829</t>
  </si>
  <si>
    <t>rs73108238; rs73219118</t>
  </si>
  <si>
    <t>rs73214903; rs16884402</t>
  </si>
  <si>
    <t>rs11940694; rs151010045; rs4975016</t>
  </si>
  <si>
    <t>rs143092959; rs846008; rs62325464; rs4146003; rs71612659; rs4699680; rs1230148; rs192822960; rs62307263; rs1229984</t>
  </si>
  <si>
    <t>rs62307576; rs188514326</t>
  </si>
  <si>
    <t>rs62322696; rs13135092</t>
  </si>
  <si>
    <t>rs357508; rs6452792</t>
  </si>
  <si>
    <t>rs72780746; rs40465</t>
  </si>
  <si>
    <t>rs198801; rs1417998; rs1233508</t>
  </si>
  <si>
    <t>rs2071303; rs6908726</t>
  </si>
  <si>
    <t>rs575377383; rs185819</t>
  </si>
  <si>
    <t>rs9372625; rs9320980</t>
  </si>
  <si>
    <t>rs56081191; rs2388334</t>
  </si>
  <si>
    <t>rs3808072; rs720300</t>
  </si>
  <si>
    <t>rs2409652; rs10085919; rs7814131</t>
  </si>
  <si>
    <t>rs13248757; rs11775396</t>
  </si>
  <si>
    <t>rs35377646; rs1492436</t>
  </si>
  <si>
    <t>rs12764388; rs7092200</t>
  </si>
  <si>
    <t>rs11592299; rs12244388</t>
  </si>
  <si>
    <t>rs10767658; rs2049045</t>
  </si>
  <si>
    <t>rs16918024; rs7942078</t>
  </si>
  <si>
    <t>rs16918024; rs4923555</t>
  </si>
  <si>
    <t>rs17417989; rs7115027; rs7938812</t>
  </si>
  <si>
    <t>rs10891547; rs17601612; rs1713675</t>
  </si>
  <si>
    <t>rs1449435; rs3099769; rs78058594; rs7124348</t>
  </si>
  <si>
    <t>rs525444; rs11066971</t>
  </si>
  <si>
    <t>rs1486900; rs1981919; rs1435741</t>
  </si>
  <si>
    <t>rs11640031; rs11075924; rs76513770</t>
  </si>
  <si>
    <t>rs2471739; rs62062288</t>
  </si>
  <si>
    <t>rs2202237; rs1825734; rs12600773</t>
  </si>
  <si>
    <t>rs17669415; rs1221976</t>
  </si>
  <si>
    <t>rs624244; rs1531518; rs8091761</t>
  </si>
  <si>
    <t>rs4801147; rs619466</t>
  </si>
  <si>
    <t>rs1011392; rs149344987; rs72930774; rs784242; rs72932563; rs1531518; rs1549319</t>
  </si>
  <si>
    <t>rs28602385; rs72930755; rs624244</t>
  </si>
  <si>
    <t>rs2424645; rs4815364</t>
  </si>
  <si>
    <r>
      <t>Panel B. Automobile speeding propensity (</t>
    </r>
    <r>
      <rPr>
        <i/>
        <sz val="10"/>
        <rFont val="Times New Roman"/>
        <family val="1"/>
      </rPr>
      <t>n</t>
    </r>
    <r>
      <rPr>
        <sz val="10"/>
        <rFont val="Times New Roman"/>
        <family val="1"/>
      </rPr>
      <t xml:space="preserve"> = 404,291): main association results</t>
    </r>
  </si>
  <si>
    <r>
      <t>Panel F. First PC risky behaviors (</t>
    </r>
    <r>
      <rPr>
        <i/>
        <sz val="10"/>
        <rFont val="Times New Roman"/>
        <family val="1"/>
      </rPr>
      <t xml:space="preserve">n </t>
    </r>
    <r>
      <rPr>
        <sz val="10"/>
        <rFont val="Times New Roman"/>
        <family val="1"/>
      </rPr>
      <t>= 315,894): main association results</t>
    </r>
  </si>
  <si>
    <r>
      <t>Panel E. Number of sexual partners (</t>
    </r>
    <r>
      <rPr>
        <i/>
        <sz val="10"/>
        <rFont val="Times New Roman"/>
        <family val="1"/>
      </rPr>
      <t>n</t>
    </r>
    <r>
      <rPr>
        <sz val="10"/>
        <rFont val="Times New Roman"/>
        <family val="1"/>
      </rPr>
      <t xml:space="preserve"> = 370,711): main association results</t>
    </r>
  </si>
  <si>
    <r>
      <t>Panel D. Ever smoker, meta-analysis of the UKB and TAG cohorts (</t>
    </r>
    <r>
      <rPr>
        <i/>
        <sz val="10"/>
        <rFont val="Times New Roman"/>
        <family val="1"/>
      </rPr>
      <t>n</t>
    </r>
    <r>
      <rPr>
        <sz val="10"/>
        <rFont val="Times New Roman"/>
        <family val="1"/>
      </rPr>
      <t xml:space="preserve"> = 518,633): main association results</t>
    </r>
  </si>
  <si>
    <r>
      <t>Panel C. Drinks per week (</t>
    </r>
    <r>
      <rPr>
        <i/>
        <sz val="10"/>
        <rFont val="Times New Roman"/>
        <family val="1"/>
      </rPr>
      <t>n</t>
    </r>
    <r>
      <rPr>
        <sz val="10"/>
        <rFont val="Times New Roman"/>
        <family val="1"/>
      </rPr>
      <t xml:space="preserve"> = 414,343): main association results</t>
    </r>
  </si>
  <si>
    <r>
      <t>Panel A. Adventurousness (</t>
    </r>
    <r>
      <rPr>
        <i/>
        <sz val="10"/>
        <rFont val="Times New Roman"/>
        <family val="1"/>
      </rPr>
      <t>n</t>
    </r>
    <r>
      <rPr>
        <sz val="10"/>
        <rFont val="Times New Roman"/>
        <family val="1"/>
      </rPr>
      <t xml:space="preserve"> = 508,782): main association results</t>
    </r>
  </si>
  <si>
    <t>Panel A. Adventurousness (n = 508,782): additional association results</t>
  </si>
  <si>
    <t xml:space="preserve">Panel B. Automobile speeding propensity (n = 404,291): additional association results </t>
  </si>
  <si>
    <t>Panel C. Drinks per week (n = 414,343): additional association results</t>
  </si>
  <si>
    <t>Panel D. Ever smoker, meta-analysis of the UKB and TAG cohorts (n = 518,633): additional association results</t>
  </si>
  <si>
    <t>Panel E. Number of sexual partners (n = 370,711): additional association results</t>
  </si>
  <si>
    <t>Panel F. First PC risky behaviors (n = 315,894): additional association results</t>
  </si>
  <si>
    <t>rs138394556*</t>
  </si>
  <si>
    <t>180*</t>
  </si>
  <si>
    <t>SD</t>
  </si>
  <si>
    <r>
      <t xml:space="preserve">UKB multiple regression </t>
    </r>
    <r>
      <rPr>
        <i/>
        <sz val="10"/>
        <rFont val="Times New Roman"/>
        <family val="1"/>
      </rPr>
      <t>SE</t>
    </r>
  </si>
  <si>
    <t>UKB multiple regression standard error</t>
  </si>
  <si>
    <t>UKB multiple regression Beta</t>
  </si>
  <si>
    <t>23andMe single regression SE</t>
  </si>
  <si>
    <t>23andMe single regression Beta</t>
  </si>
  <si>
    <t>UKB single regression Beta</t>
  </si>
  <si>
    <t>UKB single regression SE</t>
  </si>
  <si>
    <t xml:space="preserve">NA </t>
  </si>
  <si>
    <r>
      <t xml:space="preserve">UKB single regression </t>
    </r>
    <r>
      <rPr>
        <i/>
        <sz val="10"/>
        <rFont val="Times New Roman"/>
        <family val="1"/>
      </rPr>
      <t>SE</t>
    </r>
  </si>
  <si>
    <r>
      <t xml:space="preserve">Notes: </t>
    </r>
    <r>
      <rPr>
        <sz val="10"/>
        <rFont val="Times New Roman"/>
        <family val="1"/>
      </rPr>
      <t xml:space="preserve">For more information, see </t>
    </r>
    <r>
      <rPr>
        <b/>
        <sz val="10"/>
        <rFont val="Times New Roman"/>
        <family val="1"/>
      </rPr>
      <t>Supplementary Note section 11</t>
    </r>
    <r>
      <rPr>
        <sz val="10"/>
        <rFont val="Times New Roman"/>
        <family val="1"/>
      </rPr>
      <t xml:space="preserve">.
</t>
    </r>
    <r>
      <rPr>
        <i/>
        <sz val="10"/>
        <rFont val="Times New Roman"/>
        <family val="1"/>
      </rPr>
      <t>p</t>
    </r>
    <r>
      <rPr>
        <sz val="10"/>
        <rFont val="Times New Roman"/>
        <family val="1"/>
      </rPr>
      <t xml:space="preserve">SNPs: the number of SNPs in the meta-analysis of the discovery and replication GWAS of general risk tolerance that are located within the gene; Corrected </t>
    </r>
    <r>
      <rPr>
        <i/>
        <sz val="10"/>
        <rFont val="Times New Roman"/>
        <family val="1"/>
      </rPr>
      <t>P</t>
    </r>
    <r>
      <rPr>
        <sz val="10"/>
        <rFont val="Times New Roman"/>
        <family val="1"/>
      </rPr>
      <t xml:space="preserve"> value: the </t>
    </r>
    <r>
      <rPr>
        <i/>
        <sz val="10"/>
        <rFont val="Times New Roman"/>
        <family val="1"/>
      </rPr>
      <t>P</t>
    </r>
    <r>
      <rPr>
        <sz val="10"/>
        <rFont val="Times New Roman"/>
        <family val="1"/>
      </rPr>
      <t xml:space="preserve"> value corrected for testing multiple genes (</t>
    </r>
    <r>
      <rPr>
        <i/>
        <sz val="10"/>
        <rFont val="Times New Roman"/>
        <family val="1"/>
      </rPr>
      <t>q</t>
    </r>
    <r>
      <rPr>
        <sz val="10"/>
        <rFont val="Times New Roman"/>
        <family val="1"/>
      </rPr>
      <t>Genes = 17).</t>
    </r>
  </si>
  <si>
    <r>
      <t>Notes</t>
    </r>
    <r>
      <rPr>
        <sz val="10"/>
        <rFont val="Times New Roman"/>
        <family val="1"/>
      </rPr>
      <t xml:space="preserve">: the table shows the five most frequently occurring predicted gene functions, cellular components and tissue/cell types, as obtained from the publicly available database Gene Network (http://genenetwork.nl:8080/GeneNetwork/; accessed 4 September 2017) for the 285 MAGMA genes (of which 19 were not present in Gene Network). We queried the Gene Network database with the 285 MAGMA genes, and counted the results for each of the different data sources. See </t>
    </r>
    <r>
      <rPr>
        <b/>
        <sz val="10"/>
        <rFont val="Times New Roman"/>
        <family val="1"/>
      </rPr>
      <t xml:space="preserve">Supplementary Note section 12.2 </t>
    </r>
    <r>
      <rPr>
        <sz val="10"/>
        <rFont val="Times New Roman"/>
        <family val="1"/>
      </rPr>
      <t xml:space="preserve">for details. </t>
    </r>
  </si>
  <si>
    <r>
      <t>Notes</t>
    </r>
    <r>
      <rPr>
        <sz val="10"/>
        <rFont val="Times New Roman"/>
        <family val="1"/>
      </rPr>
      <t xml:space="preserve">: Genomic coordinates are based on the GRCh 37 build. </t>
    </r>
    <r>
      <rPr>
        <i/>
        <sz val="10"/>
        <rFont val="Times New Roman"/>
        <family val="1"/>
      </rPr>
      <t xml:space="preserve">MAF </t>
    </r>
    <r>
      <rPr>
        <sz val="10"/>
        <rFont val="Times New Roman"/>
        <family val="1"/>
      </rPr>
      <t>(minor allele frequency) is the average allele frequency in the discovery and replications cohorts (excl. 23andMe) of general risk tolerance. LD estimates are based on our main reference panel (</t>
    </r>
    <r>
      <rPr>
        <b/>
        <sz val="10"/>
        <rFont val="Times New Roman"/>
        <family val="1"/>
      </rPr>
      <t>Supplementary Note section 2.4</t>
    </r>
    <r>
      <rPr>
        <sz val="10"/>
        <rFont val="Times New Roman"/>
        <family val="1"/>
      </rPr>
      <t xml:space="preserve">). Haploreg v4 was used to assess the protein-altering functional annotation of the proxy SNPs. The haploreg v4 (http://www.broadinstitute.org/mammals/haploreg/haploreg.php) were downloaded on June 7 2016. See </t>
    </r>
    <r>
      <rPr>
        <b/>
        <sz val="10"/>
        <rFont val="Times New Roman"/>
        <family val="1"/>
      </rPr>
      <t>Supplementary Note section 12.6</t>
    </r>
    <r>
      <rPr>
        <sz val="10"/>
        <rFont val="Times New Roman"/>
        <family val="1"/>
      </rPr>
      <t xml:space="preserve"> for details. 
LD partner GWAS </t>
    </r>
    <r>
      <rPr>
        <i/>
        <sz val="10"/>
        <rFont val="Times New Roman"/>
        <family val="1"/>
      </rPr>
      <t>P</t>
    </r>
    <r>
      <rPr>
        <sz val="10"/>
        <rFont val="Times New Roman"/>
        <family val="1"/>
      </rPr>
      <t xml:space="preserve"> value: </t>
    </r>
    <r>
      <rPr>
        <i/>
        <sz val="10"/>
        <rFont val="Times New Roman"/>
        <family val="1"/>
      </rPr>
      <t xml:space="preserve">P </t>
    </r>
    <r>
      <rPr>
        <sz val="10"/>
        <rFont val="Times New Roman"/>
        <family val="1"/>
      </rPr>
      <t xml:space="preserve">value  of LD partner from discovery GWAS of general risk tolerance; GWAS </t>
    </r>
    <r>
      <rPr>
        <i/>
        <sz val="10"/>
        <rFont val="Times New Roman"/>
        <family val="1"/>
      </rPr>
      <t>P</t>
    </r>
    <r>
      <rPr>
        <sz val="10"/>
        <rFont val="Times New Roman"/>
        <family val="1"/>
      </rPr>
      <t xml:space="preserve"> value: </t>
    </r>
    <r>
      <rPr>
        <i/>
        <sz val="10"/>
        <rFont val="Times New Roman"/>
        <family val="1"/>
      </rPr>
      <t>P</t>
    </r>
    <r>
      <rPr>
        <sz val="10"/>
        <rFont val="Times New Roman"/>
        <family val="1"/>
      </rPr>
      <t xml:space="preserve"> value  from discovery GWAS of general risk tolerance.
* As we explain in </t>
    </r>
    <r>
      <rPr>
        <b/>
        <sz val="10"/>
        <rFont val="Times New Roman"/>
        <family val="1"/>
      </rPr>
      <t>Supplementary Note section 12.6</t>
    </r>
    <r>
      <rPr>
        <sz val="10"/>
        <rFont val="Times New Roman"/>
        <family val="1"/>
      </rPr>
      <t>, for this analysis we looked up the 132 lead SNPs of the meta-analysis of the discovery and replication GWAS of general risk tolerance</t>
    </r>
  </si>
  <si>
    <r>
      <t>Panel B. Gene sets related to glutamate and GABA neurotransmission (</t>
    </r>
    <r>
      <rPr>
        <i/>
        <sz val="10"/>
        <rFont val="Times New Roman"/>
        <family val="1"/>
      </rPr>
      <t>ex post</t>
    </r>
    <r>
      <rPr>
        <sz val="10"/>
        <rFont val="Times New Roman"/>
        <family val="1"/>
      </rPr>
      <t xml:space="preserve"> analysis in </t>
    </r>
    <r>
      <rPr>
        <b/>
        <sz val="10"/>
        <rFont val="Times New Roman"/>
        <family val="1"/>
      </rPr>
      <t>Supplementary Note section 12</t>
    </r>
    <r>
      <rPr>
        <sz val="10"/>
        <rFont val="Times New Roman"/>
        <family val="1"/>
      </rPr>
      <t>)</t>
    </r>
  </si>
  <si>
    <r>
      <t xml:space="preserve">Notes: </t>
    </r>
    <r>
      <rPr>
        <sz val="10"/>
        <rFont val="Times New Roman"/>
        <family val="1"/>
      </rPr>
      <t xml:space="preserve">For more information, see </t>
    </r>
    <r>
      <rPr>
        <b/>
        <sz val="10"/>
        <rFont val="Times New Roman"/>
        <family val="1"/>
      </rPr>
      <t xml:space="preserve">Supplementary Note sections 11 </t>
    </r>
    <r>
      <rPr>
        <sz val="10"/>
        <rFont val="Times New Roman"/>
        <family val="1"/>
      </rPr>
      <t xml:space="preserve">and </t>
    </r>
    <r>
      <rPr>
        <b/>
        <sz val="10"/>
        <rFont val="Times New Roman"/>
        <family val="1"/>
      </rPr>
      <t>12</t>
    </r>
    <r>
      <rPr>
        <sz val="10"/>
        <rFont val="Times New Roman"/>
        <family val="1"/>
      </rPr>
      <t>.</t>
    </r>
    <r>
      <rPr>
        <i/>
        <sz val="10"/>
        <rFont val="Times New Roman"/>
        <family val="1"/>
      </rPr>
      <t xml:space="preserve">
q</t>
    </r>
    <r>
      <rPr>
        <sz val="10"/>
        <rFont val="Times New Roman"/>
        <family val="1"/>
      </rPr>
      <t>Genes: the number genes in the gene set.
* These four gene sets are identical to one another (i.e., they contain exactly the same genes).
** These two gene sets are identical to one another (i.e., they contain exactly the same genes).</t>
    </r>
  </si>
  <si>
    <r>
      <t>Panel B. Gene sets related to glutamate and GABA neurotransmission
 (</t>
    </r>
    <r>
      <rPr>
        <i/>
        <sz val="10"/>
        <rFont val="Times New Roman"/>
        <family val="1"/>
      </rPr>
      <t xml:space="preserve">ex post </t>
    </r>
    <r>
      <rPr>
        <sz val="10"/>
        <rFont val="Times New Roman"/>
        <family val="1"/>
      </rPr>
      <t xml:space="preserve">analysis in </t>
    </r>
    <r>
      <rPr>
        <b/>
        <sz val="10"/>
        <rFont val="Times New Roman"/>
        <family val="1"/>
      </rPr>
      <t>Supplementary Note section 12</t>
    </r>
    <r>
      <rPr>
        <sz val="10"/>
        <rFont val="Times New Roman"/>
        <family val="1"/>
      </rPr>
      <t>)</t>
    </r>
  </si>
  <si>
    <r>
      <rPr>
        <i/>
        <sz val="10"/>
        <rFont val="Times New Roman"/>
        <family val="1"/>
      </rPr>
      <t>Notes</t>
    </r>
    <r>
      <rPr>
        <sz val="10"/>
        <rFont val="Times New Roman"/>
        <family val="1"/>
      </rPr>
      <t xml:space="preserve">: The table shows the results of the DEPICT tissue enrichment analysis using microarray-based gene expression data from 209 tissues from Fehrmann </t>
    </r>
    <r>
      <rPr>
        <i/>
        <sz val="10"/>
        <rFont val="Times New Roman"/>
        <family val="1"/>
      </rPr>
      <t>et al.</t>
    </r>
    <r>
      <rPr>
        <sz val="10"/>
        <rFont val="Times New Roman"/>
        <family val="1"/>
      </rPr>
      <t>[1] and Pers</t>
    </r>
    <r>
      <rPr>
        <i/>
        <sz val="10"/>
        <rFont val="Times New Roman"/>
        <family val="1"/>
      </rPr>
      <t xml:space="preserve"> et al.</t>
    </r>
    <r>
      <rPr>
        <sz val="10"/>
        <rFont val="Times New Roman"/>
        <family val="1"/>
      </rPr>
      <t xml:space="preserve">[2]. DEPICT identifies tissues in which genes near general-risk-tolerance associated SNPs are significantly overexpressed relative to genes in random sets of loci matched by gene density. The table lists, for every Medical Subject Headings (MeSH) term, the top 20 most strongly expressed genes in each tissue, regardless of whether they are prioritized by DEPICT. The numbers in parentheses are gene expression </t>
    </r>
    <r>
      <rPr>
        <i/>
        <sz val="10"/>
        <rFont val="Times New Roman"/>
        <family val="1"/>
      </rPr>
      <t>z</t>
    </r>
    <r>
      <rPr>
        <sz val="10"/>
        <rFont val="Times New Roman"/>
        <family val="1"/>
      </rPr>
      <t xml:space="preserve">-scores calculated for each tissue. See </t>
    </r>
    <r>
      <rPr>
        <b/>
        <sz val="10"/>
        <rFont val="Times New Roman"/>
        <family val="1"/>
      </rPr>
      <t>Supplementary Note section 12</t>
    </r>
    <r>
      <rPr>
        <sz val="10"/>
        <rFont val="Times New Roman"/>
        <family val="1"/>
      </rPr>
      <t xml:space="preserve"> for additional details. 
</t>
    </r>
  </si>
  <si>
    <r>
      <rPr>
        <i/>
        <sz val="10"/>
        <color theme="1"/>
        <rFont val="Times New Roman"/>
        <family val="1"/>
      </rPr>
      <t>Notes:</t>
    </r>
    <r>
      <rPr>
        <sz val="10"/>
        <color theme="1"/>
        <rFont val="Times New Roman"/>
        <family val="1"/>
      </rPr>
      <t xml:space="preserve"> The table shows the results of the DEPICT gene set enrichment analysis. It lists the reconstituted gene sets that are significantly enriched by associated SNPs (</t>
    </r>
    <r>
      <rPr>
        <i/>
        <sz val="10"/>
        <color theme="1"/>
        <rFont val="Times New Roman"/>
        <family val="1"/>
      </rPr>
      <t>P</t>
    </r>
    <r>
      <rPr>
        <sz val="10"/>
        <color theme="1"/>
        <rFont val="Times New Roman"/>
        <family val="1"/>
      </rPr>
      <t xml:space="preserve"> &lt; 1E-5). For each reconstituted gene set, the top 20 gene members are listed. The number in parentheses indicates the membsership score representing its likelihood to be part of the given gene set. The gene sets are often correlated with one another; to ease interpretation of the results, the Affinity Propagation algorithm [1] was used to cluster gene sets and identify cluster centers (exemplars), after which the clusters were named. The clusters and the cluster names are reported in the </t>
    </r>
    <r>
      <rPr>
        <i/>
        <sz val="10"/>
        <color theme="1"/>
        <rFont val="Times New Roman"/>
        <family val="1"/>
      </rPr>
      <t>Cluster</t>
    </r>
    <r>
      <rPr>
        <sz val="10"/>
        <color theme="1"/>
        <rFont val="Times New Roman"/>
        <family val="1"/>
      </rPr>
      <t xml:space="preserve"> and the </t>
    </r>
    <r>
      <rPr>
        <i/>
        <sz val="10"/>
        <color theme="1"/>
        <rFont val="Times New Roman"/>
        <family val="1"/>
      </rPr>
      <t>Cluster name (exemplar)</t>
    </r>
    <r>
      <rPr>
        <sz val="10"/>
        <color theme="1"/>
        <rFont val="Times New Roman"/>
        <family val="1"/>
      </rPr>
      <t xml:space="preserve"> columns. Only gene sets with FDR &lt; 0.01 were included in the clustering. See </t>
    </r>
    <r>
      <rPr>
        <b/>
        <sz val="10"/>
        <color theme="1"/>
        <rFont val="Times New Roman"/>
        <family val="1"/>
      </rPr>
      <t>Fig. 3a</t>
    </r>
    <r>
      <rPr>
        <sz val="10"/>
        <color theme="1"/>
        <rFont val="Times New Roman"/>
        <family val="1"/>
      </rPr>
      <t xml:space="preserve"> for a visual representation of the clusters and see </t>
    </r>
    <r>
      <rPr>
        <b/>
        <sz val="10"/>
        <color theme="1"/>
        <rFont val="Times New Roman"/>
        <family val="1"/>
      </rPr>
      <t xml:space="preserve">Supplementary Note section 12 </t>
    </r>
    <r>
      <rPr>
        <sz val="10"/>
        <color theme="1"/>
        <rFont val="Times New Roman"/>
        <family val="1"/>
      </rPr>
      <t xml:space="preserve">for additional details. </t>
    </r>
  </si>
  <si>
    <r>
      <t>Notes:</t>
    </r>
    <r>
      <rPr>
        <sz val="10"/>
        <color indexed="63"/>
        <rFont val="Times New Roman"/>
        <family val="1"/>
      </rPr>
      <t xml:space="preserve"> The table shows the results of the DEPICT gene prioritization analysis. Each row corresponds to a prioritized gene in one of the DEPICT-defined loci. DEPICT-defined loci were defined by first clumping risk tolerance SNPs with </t>
    </r>
    <r>
      <rPr>
        <i/>
        <sz val="10"/>
        <color indexed="63"/>
        <rFont val="Times New Roman"/>
        <family val="1"/>
      </rPr>
      <t>P</t>
    </r>
    <r>
      <rPr>
        <sz val="10"/>
        <color indexed="63"/>
        <rFont val="Times New Roman"/>
        <family val="1"/>
      </rPr>
      <t xml:space="preserve"> &lt; 1E-5 to obtain DEPICT lead SNPs, and then using an LD </t>
    </r>
    <r>
      <rPr>
        <i/>
        <sz val="10"/>
        <color indexed="63"/>
        <rFont val="Times New Roman"/>
        <family val="1"/>
      </rPr>
      <t>r</t>
    </r>
    <r>
      <rPr>
        <i/>
        <vertAlign val="superscript"/>
        <sz val="10"/>
        <color indexed="63"/>
        <rFont val="Times New Roman"/>
        <family val="1"/>
      </rPr>
      <t>2</t>
    </r>
    <r>
      <rPr>
        <sz val="10"/>
        <color indexed="63"/>
        <rFont val="Times New Roman"/>
        <family val="1"/>
      </rPr>
      <t xml:space="preserve"> threshold of 0.5 to determine the locus boundaries around each lead SNP; overlapping loci were merged. Clumped SNPs are listed in the "DEPICT-defined locus" column, and gene identifiers for the prioritized genes are listed in the columns "Ensembl gene ID" and "Gene symbol". See </t>
    </r>
    <r>
      <rPr>
        <b/>
        <sz val="10"/>
        <color indexed="63"/>
        <rFont val="Times New Roman"/>
        <family val="1"/>
      </rPr>
      <t xml:space="preserve">Supplementary Note section 12 </t>
    </r>
    <r>
      <rPr>
        <sz val="10"/>
        <color indexed="63"/>
        <rFont val="Times New Roman"/>
        <family val="1"/>
      </rPr>
      <t>for additional details. 
Chr:Pos: the locus boundaries; Gene closest to lead SNP: indicates if the prioritized gene is the closest gene to the most strongly associated SNP in the DEPICT-defined locus.</t>
    </r>
  </si>
  <si>
    <r>
      <rPr>
        <i/>
        <sz val="10"/>
        <rFont val="Times New Roman"/>
        <family val="1"/>
      </rPr>
      <t>Notes</t>
    </r>
    <r>
      <rPr>
        <sz val="10"/>
        <rFont val="Times New Roman"/>
        <family val="1"/>
      </rPr>
      <t xml:space="preserve">: This table reports the results of the lookup of the risk-tolerance lead SNPs and their LD partners in the publically accessible summary statistics (downloaded 13 December 2016, version v6p) of the significant gene-cis-SNP pairs (i.e., cis-eQTL) from GTEx. We only performed the lookup for preselected tissues that were potentially relevant for risk tolerance (adrenal tissue; brain tissue; tibial nerve tissue; testis and ovary tissue; thyroid tissue; and whole blood). The reported effect size is the effect of the eQTL SNP on normalized gene expression level. The eQTLs we report here are all statistically significant, in the sense that the nominal </t>
    </r>
    <r>
      <rPr>
        <i/>
        <sz val="10"/>
        <rFont val="Times New Roman"/>
        <family val="1"/>
      </rPr>
      <t>P</t>
    </r>
    <r>
      <rPr>
        <sz val="10"/>
        <rFont val="Times New Roman"/>
        <family val="1"/>
      </rPr>
      <t xml:space="preserve"> value (i.e., "eQTL </t>
    </r>
    <r>
      <rPr>
        <i/>
        <sz val="10"/>
        <rFont val="Times New Roman"/>
        <family val="1"/>
      </rPr>
      <t>P</t>
    </r>
    <r>
      <rPr>
        <sz val="10"/>
        <rFont val="Times New Roman"/>
        <family val="1"/>
      </rPr>
      <t xml:space="preserve"> value" in this table, and "pval nominal" in the original eQTL eGenes files) of the slope of the regression of the gene’s expression value on the SNP was smaller than the gene-specific nominal </t>
    </r>
    <r>
      <rPr>
        <i/>
        <sz val="10"/>
        <rFont val="Times New Roman"/>
        <family val="1"/>
      </rPr>
      <t>P</t>
    </r>
    <r>
      <rPr>
        <sz val="10"/>
        <rFont val="Times New Roman"/>
        <family val="1"/>
      </rPr>
      <t xml:space="preserve"> value threshold permuted by the GTEx consortium. The rows in the table are sorted by tissue, and then by chromosome and position of the eQTL SNP. See </t>
    </r>
    <r>
      <rPr>
        <b/>
        <sz val="10"/>
        <rFont val="Times New Roman"/>
        <family val="1"/>
      </rPr>
      <t>Supplementary Note section 12</t>
    </r>
    <r>
      <rPr>
        <sz val="10"/>
        <rFont val="Times New Roman"/>
        <family val="1"/>
      </rPr>
      <t xml:space="preserve"> for details. </t>
    </r>
  </si>
  <si>
    <r>
      <t>Notes</t>
    </r>
    <r>
      <rPr>
        <sz val="10"/>
        <color theme="1"/>
        <rFont val="Times New Roman"/>
        <family val="1"/>
      </rPr>
      <t>:</t>
    </r>
    <r>
      <rPr>
        <i/>
        <sz val="10"/>
        <color theme="1"/>
        <rFont val="Times New Roman"/>
        <family val="1"/>
      </rPr>
      <t xml:space="preserve"> </t>
    </r>
    <r>
      <rPr>
        <sz val="10"/>
        <color theme="1"/>
        <rFont val="Times New Roman"/>
        <family val="1"/>
      </rPr>
      <t xml:space="preserve">For a detailed description of each step in Panel A, see </t>
    </r>
    <r>
      <rPr>
        <b/>
        <sz val="10"/>
        <color theme="1"/>
        <rFont val="Times New Roman"/>
        <family val="1"/>
      </rPr>
      <t>Supplementary Note section 2.</t>
    </r>
    <r>
      <rPr>
        <sz val="10"/>
        <color theme="1"/>
        <rFont val="Times New Roman"/>
        <family val="1"/>
      </rPr>
      <t xml:space="preserve"> Panel B shows the remaining number of SNPs after we applied the meta-analysis sample size filter, described in </t>
    </r>
    <r>
      <rPr>
        <b/>
        <sz val="10"/>
        <color theme="1"/>
        <rFont val="Times New Roman"/>
        <family val="1"/>
      </rPr>
      <t>Supplementary Note section 2</t>
    </r>
    <r>
      <rPr>
        <sz val="10"/>
        <color theme="1"/>
        <rFont val="Times New Roman"/>
        <family val="1"/>
      </rPr>
      <t xml:space="preserve">.
</t>
    </r>
  </si>
  <si>
    <r>
      <t>Notes:</t>
    </r>
    <r>
      <rPr>
        <sz val="10"/>
        <color theme="1"/>
        <rFont val="Times New Roman"/>
        <family val="1"/>
      </rPr>
      <t xml:space="preserve"> The table lists the 444 loci that contain the 703 locus associations from across all seven GWAS, as well as one additional locus (no. 180)*; the 444 loci were obtained by pooling the loci corresponding to the 703 locus associations and merging loci within 250kb of each other (for more information see </t>
    </r>
    <r>
      <rPr>
        <b/>
        <sz val="10"/>
        <color theme="1"/>
        <rFont val="Times New Roman"/>
        <family val="1"/>
      </rPr>
      <t>Supplementary Note section 2</t>
    </r>
    <r>
      <rPr>
        <sz val="10"/>
        <color theme="1"/>
        <rFont val="Times New Roman"/>
        <family val="1"/>
      </rPr>
      <t xml:space="preserve"> and </t>
    </r>
    <r>
      <rPr>
        <b/>
        <sz val="10"/>
        <color theme="1"/>
        <rFont val="Times New Roman"/>
        <family val="1"/>
      </rPr>
      <t>Supplementary Note section 3</t>
    </r>
    <r>
      <rPr>
        <sz val="10"/>
        <color theme="1"/>
        <rFont val="Times New Roman"/>
        <family val="1"/>
      </rPr>
      <t>).
Locus number: the loci were numbered from 1 to 445*, based on their physical positions; CHR: chromosome; Locus upstream start position: the base-pair positions of the SNP furthest upstream in the locus; Locus downstream end position: the base-pair positions of the SNP furthest donwstream in the locus.</t>
    </r>
    <r>
      <rPr>
        <i/>
        <sz val="10"/>
        <color theme="1"/>
        <rFont val="Times New Roman"/>
        <family val="1"/>
      </rPr>
      <t xml:space="preserve">
</t>
    </r>
    <r>
      <rPr>
        <sz val="10"/>
        <color theme="1"/>
        <rFont val="Times New Roman"/>
        <family val="1"/>
      </rPr>
      <t xml:space="preserve">The remaining columns list, for each of the seven GWAS, the lead SNPs from each of the seven GWAS in each locus. </t>
    </r>
    <r>
      <rPr>
        <i/>
        <sz val="10"/>
        <color theme="1"/>
        <rFont val="Times New Roman"/>
        <family val="1"/>
      </rPr>
      <t xml:space="preserve">
</t>
    </r>
    <r>
      <rPr>
        <sz val="10"/>
        <color theme="1"/>
        <rFont val="Times New Roman"/>
        <family val="1"/>
      </rPr>
      <t xml:space="preserve">* The table actually lists 445 loci, but as described in </t>
    </r>
    <r>
      <rPr>
        <b/>
        <sz val="10"/>
        <color theme="1"/>
        <rFont val="Times New Roman"/>
        <family val="1"/>
      </rPr>
      <t>Supplementary Note section 3</t>
    </r>
    <r>
      <rPr>
        <sz val="10"/>
        <color theme="1"/>
        <rFont val="Times New Roman"/>
        <family val="1"/>
      </rPr>
      <t>, we exclude loci no. 180 and number-of-sexual-partners lead SNP rs138394556 from our counts of the lead SNPs and loci.</t>
    </r>
  </si>
  <si>
    <r>
      <t>Notes:</t>
    </r>
    <r>
      <rPr>
        <sz val="10"/>
        <color theme="1"/>
        <rFont val="Times New Roman"/>
        <family val="1"/>
      </rPr>
      <t xml:space="preserve"> The table shows the results of the DEPICT tissue enrichment analysis using GTEx RNA-sequencing gene expression data. DEPICT identifies tissues in which genes near general-risk-tolerance associated SNPs are significantly overexpressed relative to genes in random sets of loci matched by gene density. Each tissues' top 10 highest expressed genes are listed. The numbers in parentheses are gene expression </t>
    </r>
    <r>
      <rPr>
        <i/>
        <sz val="10"/>
        <color theme="1"/>
        <rFont val="Times New Roman"/>
        <family val="1"/>
      </rPr>
      <t>z</t>
    </r>
    <r>
      <rPr>
        <sz val="10"/>
        <color theme="1"/>
        <rFont val="Times New Roman"/>
        <family val="1"/>
      </rPr>
      <t xml:space="preserve">-scores calculated for each tissue. See </t>
    </r>
    <r>
      <rPr>
        <b/>
        <sz val="10"/>
        <color theme="1"/>
        <rFont val="Times New Roman"/>
        <family val="1"/>
      </rPr>
      <t>Supplementary Note section 12</t>
    </r>
    <r>
      <rPr>
        <sz val="10"/>
        <color theme="1"/>
        <rFont val="Times New Roman"/>
        <family val="1"/>
      </rPr>
      <t xml:space="preserve"> for additional details. 
</t>
    </r>
  </si>
  <si>
    <t>Supplementary Table 1. Literature review: previous studies that aimed to link biological pathways with risk-tolerance phenotypes</t>
  </si>
  <si>
    <t>Supplementary Table 2. Genome-wide association model summary, for the cohorts used in a GWAS</t>
  </si>
  <si>
    <t>Supplementary Table 3. Association results for the lead SNPs in the discovery and replication GWAS of general risk tolerance</t>
  </si>
  <si>
    <t>Supplementary Table 4. Cohort-level phenotype definitions, for the cohorts used in a GWAS</t>
  </si>
  <si>
    <t>Supplementary Table 5. Overview of cohorts</t>
  </si>
  <si>
    <t>Supplementary Table 33. Gene sets related to dopamine, serotonine, testosterone, glucocorticoids, and estrogen, and to GABA and glutamate</t>
  </si>
  <si>
    <t>Supplementary Table 34. Results of gene analysis and competitive gene-set analysis with MAGMA for 17 genes under selective pressure</t>
  </si>
  <si>
    <t xml:space="preserve">Supplementary Table 39. Significant gene-cis-SNP expression associations (cis-eQTLs) for the lead SNPs associated with general risk tolerance and their LD partners </t>
  </si>
  <si>
    <t>Supplementary Table 38. List of protein-coding variants in LD with general risk tolerance lead SNPs</t>
  </si>
  <si>
    <t>Supplementary Table 37. Results of the DEPICT gene prioritization analysis</t>
  </si>
  <si>
    <t>Supplementary Table 36. Results of the SMR analyses of risk tolerance</t>
  </si>
  <si>
    <t>Supplementary Table 35. Estimates from a stratified LD Score regression baseline model for general risk tolerance</t>
  </si>
  <si>
    <r>
      <t>Notes</t>
    </r>
    <r>
      <rPr>
        <sz val="10"/>
        <rFont val="Times New Roman"/>
        <family val="1"/>
      </rPr>
      <t xml:space="preserve">: For more information, see </t>
    </r>
    <r>
      <rPr>
        <b/>
        <sz val="10"/>
        <rFont val="Times New Roman"/>
        <family val="1"/>
      </rPr>
      <t>Supplementary Note section 11</t>
    </r>
    <r>
      <rPr>
        <sz val="10"/>
        <rFont val="Times New Roman"/>
        <family val="1"/>
      </rPr>
      <t>.</t>
    </r>
    <r>
      <rPr>
        <b/>
        <sz val="10"/>
        <rFont val="Times New Roman"/>
        <family val="1"/>
      </rPr>
      <t xml:space="preserve">
</t>
    </r>
    <r>
      <rPr>
        <i/>
        <sz val="10"/>
        <rFont val="Times New Roman"/>
        <family val="1"/>
      </rPr>
      <t>q</t>
    </r>
    <r>
      <rPr>
        <sz val="10"/>
        <rFont val="Times New Roman"/>
        <family val="1"/>
      </rPr>
      <t xml:space="preserve">Genes: the number genes in the gene set; </t>
    </r>
    <r>
      <rPr>
        <i/>
        <sz val="10"/>
        <rFont val="Times New Roman"/>
        <family val="1"/>
      </rPr>
      <t xml:space="preserve">P </t>
    </r>
    <r>
      <rPr>
        <sz val="10"/>
        <rFont val="Times New Roman"/>
        <family val="1"/>
      </rPr>
      <t xml:space="preserve">value: the competitive gene-set </t>
    </r>
    <r>
      <rPr>
        <i/>
        <sz val="10"/>
        <rFont val="Times New Roman"/>
        <family val="1"/>
      </rPr>
      <t xml:space="preserve">P </t>
    </r>
    <r>
      <rPr>
        <sz val="10"/>
        <rFont val="Times New Roman"/>
        <family val="1"/>
      </rPr>
      <t>value.</t>
    </r>
  </si>
  <si>
    <r>
      <t xml:space="preserve">[3] Turley, P. </t>
    </r>
    <r>
      <rPr>
        <i/>
        <sz val="10"/>
        <color theme="1"/>
        <rFont val="Times New Roman"/>
        <family val="1"/>
      </rPr>
      <t>et al.</t>
    </r>
    <r>
      <rPr>
        <sz val="10"/>
        <color theme="1"/>
        <rFont val="Times New Roman"/>
        <family val="1"/>
      </rPr>
      <t xml:space="preserve"> Multi-trait analysis of genome-wide association summary statistics using MTAG. Nat. Genet. </t>
    </r>
    <r>
      <rPr>
        <b/>
        <sz val="10"/>
        <color theme="1"/>
        <rFont val="Times New Roman"/>
        <family val="1"/>
      </rPr>
      <t>50,</t>
    </r>
    <r>
      <rPr>
        <sz val="10"/>
        <color theme="1"/>
        <rFont val="Times New Roman"/>
        <family val="1"/>
      </rPr>
      <t xml:space="preserve"> 229–237 (2018).</t>
    </r>
  </si>
  <si>
    <r>
      <t xml:space="preserve">[3] Turley, P. </t>
    </r>
    <r>
      <rPr>
        <i/>
        <sz val="10"/>
        <color theme="1"/>
        <rFont val="Times New Roman"/>
        <family val="1"/>
      </rPr>
      <t>et al.</t>
    </r>
    <r>
      <rPr>
        <sz val="10"/>
        <color theme="1"/>
        <rFont val="Times New Roman"/>
        <family val="1"/>
      </rPr>
      <t xml:space="preserve"> Multi-trait analysis of genome-wide association summary statistics using MTAG. </t>
    </r>
    <r>
      <rPr>
        <i/>
        <sz val="10"/>
        <color theme="1"/>
        <rFont val="Times New Roman"/>
        <family val="1"/>
      </rPr>
      <t>Nat. Genet.</t>
    </r>
    <r>
      <rPr>
        <sz val="10"/>
        <color theme="1"/>
        <rFont val="Times New Roman"/>
        <family val="1"/>
      </rPr>
      <t xml:space="preserve"> </t>
    </r>
    <r>
      <rPr>
        <b/>
        <sz val="10"/>
        <color theme="1"/>
        <rFont val="Times New Roman"/>
        <family val="1"/>
      </rPr>
      <t>50,</t>
    </r>
    <r>
      <rPr>
        <sz val="10"/>
        <color theme="1"/>
        <rFont val="Times New Roman"/>
        <family val="1"/>
      </rPr>
      <t xml:space="preserve"> 229–237 (2018).</t>
    </r>
  </si>
  <si>
    <t>Supplementary Table 6. Association results for the lead SNPs in the GWAS of the six supplementary phenotypes</t>
  </si>
  <si>
    <t>Supplementary Table 7. The 444 loci that contain the 703 locus associations from across all seven GWAS*</t>
  </si>
  <si>
    <t>Supplementary Table 8. Pairwise phenotypic correlations among general risk tolerance, the UKB risky behaviors, and their first PC in the full release of UKB data</t>
  </si>
  <si>
    <t>Supplementary Table 9. Bivariate LD Score regression estimates of the pairwise genetic correlation with general risk tolerance</t>
  </si>
  <si>
    <t>Supplementary Table 10. Association results for independent SNPs with P values less than 5⤬10–8 in the MTAG analysis of general risk tolerance</t>
  </si>
  <si>
    <t>Supplementary Table 11. Prediction of general risk tolerance and of alternative measures of risk tolerance</t>
  </si>
  <si>
    <t>Supplementary Table 12. Prediction of personality traits</t>
  </si>
  <si>
    <t>Supplementary Table 13. Prediction of real-world risky behaviors</t>
  </si>
  <si>
    <t>Supplementary Table 14. Prediction of real-world risky behaviors in augmented model with additional controls and comparison of the scores' predictive power with that of cognitive performance, personality, and educational attainment</t>
  </si>
  <si>
    <t>Supplementary Table 15. Results of dopamine, serotonin, testosterone, estrogen, and glucocorticoids gene sets tested in a competitive gene-set analysis with MAGMA</t>
  </si>
  <si>
    <t>Supplementary Table 16. Results of gene analysis and competitive gene-set analysis with MAGMA for 17 most commonly tested genes related to the dopamine and serotonin pathways</t>
  </si>
  <si>
    <t>Supplementary Table 17. Association results of gene analysis in MAGMA</t>
  </si>
  <si>
    <t>Supplementary Table 18. List of the five most frequently occurring predicted gene functions, cellular components and cell-type/tissues for the significant MAGMA genes, as obtained from the "Gene Network" database</t>
  </si>
  <si>
    <t>Supplementary Table 19. Results of the DEPICT gene set enrichment analysis</t>
  </si>
  <si>
    <t>Supplementary Table 20. Results of the DEPICT tissue enrichment analysis using GTEx data</t>
  </si>
  <si>
    <t>Supplementary Table 21. Results of DEPICT tissue enrichment analysis using microarray data</t>
  </si>
  <si>
    <t>Supplementary Table 22. Estimates for tissue-level partition of heritability using stratified LD Score regression</t>
  </si>
  <si>
    <t>Supplementary Table 23. Principal component analysis of UKB risky behaviors</t>
  </si>
  <si>
    <t>Supplementary Table 24. Genotyping and imputation, for the cohorts used in a GWAS</t>
  </si>
  <si>
    <t>Supplementary Table 25. SNP filtering, for the cohorts used in a GWAS</t>
  </si>
  <si>
    <t>Supplementary Table 26. Quality control filters for the cohorts used in the GWAS</t>
  </si>
  <si>
    <t xml:space="preserve">Supplementary Table 27. Results of the lookups of the lead SNPs in the NHGRI-EBI GWAS Catalog database  </t>
  </si>
  <si>
    <t>Supplementary Table 28. LD Score regression statistics from GWAS of general risk tolerance, adventurousness, the four risky behaviors and their first PC</t>
  </si>
  <si>
    <t>Supplementary Table 29. Tests of sign concordance between the discovery GWAS (excluding all full siblings from the UKB) and the meta-analysis of the WF GWAS in the UKB-siblings, STR1, and STR2 cohorts</t>
  </si>
  <si>
    <t>Supplementary Table 30. Estimates of genome-wide SNP heritability</t>
  </si>
  <si>
    <t>Supplementary Table 31. LD Score regression statistics for gender-specific GWAS of general risk tolerance in the full release of UKB data and for other GWAS in the first release of UKB data</t>
  </si>
  <si>
    <t>Supplementary Table 32. Summary statistics for lead and proxy-lead SNPs from proxy-phenotype analyses for various second-stage phenotypes</t>
  </si>
  <si>
    <r>
      <rPr>
        <i/>
        <sz val="10"/>
        <rFont val="Times New Roman"/>
        <family val="1"/>
      </rPr>
      <t>Notes</t>
    </r>
    <r>
      <rPr>
        <sz val="10"/>
        <rFont val="Times New Roman"/>
        <family val="1"/>
      </rPr>
      <t>: Genomic coordinates are based on GRCh37. The LD Score regression intercepts used to inflate standard errors were computed using SNPs with MAF &gt; 0.01. λ</t>
    </r>
    <r>
      <rPr>
        <vertAlign val="subscript"/>
        <sz val="10"/>
        <rFont val="Times New Roman"/>
        <family val="1"/>
      </rPr>
      <t>GC</t>
    </r>
    <r>
      <rPr>
        <sz val="10"/>
        <rFont val="Times New Roman"/>
        <family val="1"/>
      </rPr>
      <t xml:space="preserve"> before the inflation of standard errors is reported in </t>
    </r>
    <r>
      <rPr>
        <b/>
        <sz val="10"/>
        <rFont val="Times New Roman"/>
        <family val="1"/>
      </rPr>
      <t>Supplementary Table 25</t>
    </r>
    <r>
      <rPr>
        <sz val="10"/>
        <rFont val="Times New Roman"/>
        <family val="1"/>
      </rPr>
      <t xml:space="preserve">. See </t>
    </r>
    <r>
      <rPr>
        <b/>
        <sz val="10"/>
        <rFont val="Times New Roman"/>
        <family val="1"/>
      </rPr>
      <t>Supplementary Note sections 2</t>
    </r>
    <r>
      <rPr>
        <sz val="10"/>
        <rFont val="Times New Roman"/>
        <family val="1"/>
      </rPr>
      <t xml:space="preserve">, </t>
    </r>
    <r>
      <rPr>
        <b/>
        <sz val="10"/>
        <rFont val="Times New Roman"/>
        <family val="1"/>
      </rPr>
      <t>3</t>
    </r>
    <r>
      <rPr>
        <sz val="10"/>
        <rFont val="Times New Roman"/>
        <family val="1"/>
      </rPr>
      <t xml:space="preserve"> and </t>
    </r>
    <r>
      <rPr>
        <b/>
        <sz val="10"/>
        <rFont val="Times New Roman"/>
        <family val="1"/>
      </rPr>
      <t>5</t>
    </r>
    <r>
      <rPr>
        <sz val="10"/>
        <rFont val="Times New Roman"/>
        <family val="1"/>
      </rPr>
      <t xml:space="preserve"> for additional details.
EAF: the effect-coded allele frequency; Beta: the SNP effect size in standard deviation units per effect-coded allele; Within gene: denotes whether the SNP is located within the start and end positions of a gene; Distance to nearest gene: distance in basepairs between the SNP and the starting position of the nearest gene (positive when the SNP is located before the gene starting position, and negative when the SNP is located after the gene starting position); Lead SNPs from other main GWAS in weak LD (</t>
    </r>
    <r>
      <rPr>
        <i/>
        <sz val="10"/>
        <rFont val="Times New Roman"/>
        <family val="1"/>
      </rPr>
      <t>r</t>
    </r>
    <r>
      <rPr>
        <i/>
        <vertAlign val="superscript"/>
        <sz val="10"/>
        <rFont val="Times New Roman"/>
        <family val="1"/>
      </rPr>
      <t>2</t>
    </r>
    <r>
      <rPr>
        <sz val="10"/>
        <rFont val="Times New Roman"/>
        <family val="1"/>
      </rPr>
      <t xml:space="preserve"> &gt; 0.1): lead SNPs from the GWAS of adventurousness, the four main risky behaviors, and their first PC that are in weak LD (</t>
    </r>
    <r>
      <rPr>
        <i/>
        <sz val="10"/>
        <rFont val="Times New Roman"/>
        <family val="1"/>
      </rPr>
      <t>r</t>
    </r>
    <r>
      <rPr>
        <i/>
        <vertAlign val="superscript"/>
        <sz val="10"/>
        <rFont val="Times New Roman"/>
        <family val="1"/>
      </rPr>
      <t>2</t>
    </r>
    <r>
      <rPr>
        <sz val="10"/>
        <rFont val="Times New Roman"/>
        <family val="1"/>
      </rPr>
      <t xml:space="preserve"> &gt; 0.1) with the general risk tolerance lead SNP, and LD between the SNPs; In LD with 1000G structural variant: if the lead SNP is within the start and end positions of a 1000G structural variant (SV), or in strong LD (</t>
    </r>
    <r>
      <rPr>
        <i/>
        <sz val="10"/>
        <rFont val="Times New Roman"/>
        <family val="1"/>
      </rPr>
      <t>r</t>
    </r>
    <r>
      <rPr>
        <i/>
        <vertAlign val="superscript"/>
        <sz val="10"/>
        <rFont val="Times New Roman"/>
        <family val="1"/>
      </rPr>
      <t>2</t>
    </r>
    <r>
      <rPr>
        <sz val="10"/>
        <rFont val="Times New Roman"/>
        <family val="1"/>
      </rPr>
      <t xml:space="preserve"> &gt; 0.8) with a SNP located within a 1000G structural variant (SV), reports the SV's ID, the SNP in strong LD, and the LD (</t>
    </r>
    <r>
      <rPr>
        <i/>
        <sz val="10"/>
        <rFont val="Times New Roman"/>
        <family val="1"/>
      </rPr>
      <t>r</t>
    </r>
    <r>
      <rPr>
        <i/>
        <vertAlign val="superscript"/>
        <sz val="10"/>
        <rFont val="Times New Roman"/>
        <family val="1"/>
      </rPr>
      <t>2</t>
    </r>
    <r>
      <rPr>
        <sz val="10"/>
        <rFont val="Times New Roman"/>
        <family val="1"/>
      </rPr>
      <t xml:space="preserve">) between the SNPs; 1000G SV type: type of the structural variant that has been tagged; Long-range LD / Candidate Inversion: if lead SNPs is located within the start and end positions (+/- 250 base pairs) of known long-range LD regions or candidate inversions, reports the genomic coordinates of this region or inversion (see </t>
    </r>
    <r>
      <rPr>
        <b/>
        <sz val="10"/>
        <rFont val="Times New Roman"/>
        <family val="1"/>
      </rPr>
      <t>Supplementary Note section 2.9</t>
    </r>
    <r>
      <rPr>
        <sz val="10"/>
        <rFont val="Times New Roman"/>
        <family val="1"/>
      </rPr>
      <t xml:space="preserve"> for additional details); New association: takes the value "YES" if the set of all SNPs in weak LD (</t>
    </r>
    <r>
      <rPr>
        <i/>
        <sz val="10"/>
        <rFont val="Times New Roman"/>
        <family val="1"/>
      </rPr>
      <t>r</t>
    </r>
    <r>
      <rPr>
        <i/>
        <vertAlign val="superscript"/>
        <sz val="10"/>
        <rFont val="Times New Roman"/>
        <family val="1"/>
      </rPr>
      <t>2</t>
    </r>
    <r>
      <rPr>
        <sz val="10"/>
        <rFont val="Times New Roman"/>
        <family val="1"/>
      </rPr>
      <t xml:space="preserve"> &gt; 0.1) with the lead SNP contains no SNPs that reached genome-wide significance in previous known GWAS of general risk tolerance (and therefore if the SNP is a newly identified association with general risk tolerance).
23andMe single regression Beta and </t>
    </r>
    <r>
      <rPr>
        <i/>
        <sz val="10"/>
        <rFont val="Times New Roman"/>
        <family val="1"/>
      </rPr>
      <t>SE</t>
    </r>
    <r>
      <rPr>
        <sz val="10"/>
        <rFont val="Times New Roman"/>
        <family val="1"/>
      </rPr>
      <t>: the approximated effect size and its standard error from the GWAS analysis in the 23andMe cohort used for the discovery meta-analysis (</t>
    </r>
    <r>
      <rPr>
        <b/>
        <sz val="10"/>
        <rFont val="Times New Roman"/>
        <family val="1"/>
      </rPr>
      <t>Supplementary Note section 2.7</t>
    </r>
    <r>
      <rPr>
        <sz val="10"/>
        <rFont val="Times New Roman"/>
        <family val="1"/>
      </rPr>
      <t xml:space="preserve">); UKB single regression Beta and </t>
    </r>
    <r>
      <rPr>
        <i/>
        <sz val="10"/>
        <rFont val="Times New Roman"/>
        <family val="1"/>
      </rPr>
      <t>SE</t>
    </r>
    <r>
      <rPr>
        <sz val="10"/>
        <rFont val="Times New Roman"/>
        <family val="1"/>
      </rPr>
      <t>: the approximated effect size and its standard error from the GWAS analysis in the UKB cohort used for the discovery meta-analysis (</t>
    </r>
    <r>
      <rPr>
        <b/>
        <sz val="10"/>
        <rFont val="Times New Roman"/>
        <family val="1"/>
      </rPr>
      <t>Supplementary Note section 2.7</t>
    </r>
    <r>
      <rPr>
        <sz val="10"/>
        <rFont val="Times New Roman"/>
        <family val="1"/>
      </rPr>
      <t>);</t>
    </r>
    <r>
      <rPr>
        <i/>
        <sz val="10"/>
        <rFont val="Times New Roman"/>
        <family val="1"/>
      </rPr>
      <t xml:space="preserve"> P</t>
    </r>
    <r>
      <rPr>
        <sz val="10"/>
        <rFont val="Times New Roman"/>
        <family val="1"/>
      </rPr>
      <t xml:space="preserve"> value on Cochran's </t>
    </r>
    <r>
      <rPr>
        <i/>
        <sz val="10"/>
        <rFont val="Times New Roman"/>
        <family val="1"/>
      </rPr>
      <t>Q</t>
    </r>
    <r>
      <rPr>
        <sz val="10"/>
        <rFont val="Times New Roman"/>
        <family val="1"/>
      </rPr>
      <t xml:space="preserve"> test: </t>
    </r>
    <r>
      <rPr>
        <i/>
        <sz val="10"/>
        <rFont val="Times New Roman"/>
        <family val="1"/>
      </rPr>
      <t xml:space="preserve">P </t>
    </r>
    <r>
      <rPr>
        <sz val="10"/>
        <rFont val="Times New Roman"/>
        <family val="1"/>
      </rPr>
      <t xml:space="preserve">value on Cochran's </t>
    </r>
    <r>
      <rPr>
        <i/>
        <sz val="10"/>
        <rFont val="Times New Roman"/>
        <family val="1"/>
      </rPr>
      <t>Q</t>
    </r>
    <r>
      <rPr>
        <sz val="10"/>
        <rFont val="Times New Roman"/>
        <family val="1"/>
      </rPr>
      <t xml:space="preserve"> test of heterogeneity of effect sizes across the 23andMe and UKB cohorts.
Locus number: number of the locus containing the lead SNP (the 99 loci were numbered from 1 to 99, based on their physical positions) (</t>
    </r>
    <r>
      <rPr>
        <b/>
        <sz val="10"/>
        <rFont val="Times New Roman"/>
        <family val="1"/>
      </rPr>
      <t>Supplementary Note section 2.8</t>
    </r>
    <r>
      <rPr>
        <sz val="10"/>
        <rFont val="Times New Roman"/>
        <family val="1"/>
      </rPr>
      <t>); Locus upstream start position: the base-pair positions of the SNP furthest upstream in the locus containing the lead SNP; Locus downstream start position: the base-pair positions of the SNP furthest downstream in the locus containing the lead SNP; Lead SNP(s) in locus: the lead SNPs located in the locus; COJO association(s) in locus: SNPs that are significant in the GCTA-COJO analysis (</t>
    </r>
    <r>
      <rPr>
        <b/>
        <sz val="10"/>
        <rFont val="Times New Roman"/>
        <family val="1"/>
      </rPr>
      <t>Supplementary Note section 2.8</t>
    </r>
    <r>
      <rPr>
        <sz val="10"/>
        <rFont val="Times New Roman"/>
        <family val="1"/>
      </rPr>
      <t>) and that are located within the locus.
Is the lead SNP a COJO association?: takes the value "YES" if the lead SNP is genome-wide significant in the GCTA-COJO analysis (</t>
    </r>
    <r>
      <rPr>
        <b/>
        <sz val="10"/>
        <rFont val="Times New Roman"/>
        <family val="1"/>
      </rPr>
      <t>Supplementary Note section 2.8</t>
    </r>
    <r>
      <rPr>
        <sz val="10"/>
        <rFont val="Times New Roman"/>
        <family val="1"/>
      </rPr>
      <t xml:space="preserve">); COJO </t>
    </r>
    <r>
      <rPr>
        <i/>
        <sz val="10"/>
        <rFont val="Times New Roman"/>
        <family val="1"/>
      </rPr>
      <t>P</t>
    </r>
    <r>
      <rPr>
        <sz val="10"/>
        <rFont val="Times New Roman"/>
        <family val="1"/>
      </rPr>
      <t xml:space="preserve"> value: takes the value NA if the lead SNP was excluded during the stepwise model-selection algorithm.
UKB single regression Beta and </t>
    </r>
    <r>
      <rPr>
        <i/>
        <sz val="10"/>
        <rFont val="Times New Roman"/>
        <family val="1"/>
      </rPr>
      <t>SE</t>
    </r>
    <r>
      <rPr>
        <sz val="10"/>
        <rFont val="Times New Roman"/>
        <family val="1"/>
      </rPr>
      <t>: the approximated effect size and its standard error from the GWAS analysis in the UKB cohort used for the discovery meta-analysis (</t>
    </r>
    <r>
      <rPr>
        <b/>
        <sz val="10"/>
        <rFont val="Times New Roman"/>
        <family val="1"/>
      </rPr>
      <t>Supplementary Note section 2.7</t>
    </r>
    <r>
      <rPr>
        <sz val="10"/>
        <rFont val="Times New Roman"/>
        <family val="1"/>
      </rPr>
      <t xml:space="preserve">); UKB single regression </t>
    </r>
    <r>
      <rPr>
        <i/>
        <sz val="10"/>
        <rFont val="Times New Roman"/>
        <family val="1"/>
      </rPr>
      <t>P</t>
    </r>
    <r>
      <rPr>
        <sz val="10"/>
        <rFont val="Times New Roman"/>
        <family val="1"/>
      </rPr>
      <t xml:space="preserve"> value: the </t>
    </r>
    <r>
      <rPr>
        <i/>
        <sz val="10"/>
        <rFont val="Times New Roman"/>
        <family val="1"/>
      </rPr>
      <t>P</t>
    </r>
    <r>
      <rPr>
        <sz val="10"/>
        <rFont val="Times New Roman"/>
        <family val="1"/>
      </rPr>
      <t xml:space="preserve"> value from the GWAS analysis in the UKB cohort used for the discovery meta-analysis (</t>
    </r>
    <r>
      <rPr>
        <b/>
        <sz val="10"/>
        <rFont val="Times New Roman"/>
        <family val="1"/>
      </rPr>
      <t>Supplementary Note section 2.7</t>
    </r>
    <r>
      <rPr>
        <sz val="10"/>
        <rFont val="Times New Roman"/>
        <family val="1"/>
      </rPr>
      <t xml:space="preserve">); UKB multiple regression Beta and </t>
    </r>
    <r>
      <rPr>
        <i/>
        <sz val="10"/>
        <rFont val="Times New Roman"/>
        <family val="1"/>
      </rPr>
      <t>SE</t>
    </r>
    <r>
      <rPr>
        <sz val="10"/>
        <rFont val="Times New Roman"/>
        <family val="1"/>
      </rPr>
      <t>: the approximated effect size and its standard error from a multiple regression with individual-level data in the UKB cohort that includes all other lead SNPs on the same chromosome in the regression (</t>
    </r>
    <r>
      <rPr>
        <b/>
        <sz val="10"/>
        <rFont val="Times New Roman"/>
        <family val="1"/>
      </rPr>
      <t>Supplementary Note section 3.6</t>
    </r>
    <r>
      <rPr>
        <sz val="10"/>
        <rFont val="Times New Roman"/>
        <family val="1"/>
      </rPr>
      <t xml:space="preserve">); UKB multiple regression </t>
    </r>
    <r>
      <rPr>
        <i/>
        <sz val="10"/>
        <rFont val="Times New Roman"/>
        <family val="1"/>
      </rPr>
      <t>P</t>
    </r>
    <r>
      <rPr>
        <sz val="10"/>
        <rFont val="Times New Roman"/>
        <family val="1"/>
      </rPr>
      <t xml:space="preserve"> value: the </t>
    </r>
    <r>
      <rPr>
        <i/>
        <sz val="10"/>
        <rFont val="Times New Roman"/>
        <family val="1"/>
      </rPr>
      <t>P</t>
    </r>
    <r>
      <rPr>
        <sz val="10"/>
        <rFont val="Times New Roman"/>
        <family val="1"/>
      </rPr>
      <t xml:space="preserve"> value from a multiple regression with individual-level data in the UKB cohort that includes all other lead SNPs on the same chromosome in the regression. 
Proxy-lead SNP (if lead SNP not available in replication GWAS): SNP in strong LD with the lead SNP that was used for the replication credibility analysis (when the lead SNP is not available in the replication GWAS summary statistics); Predicted sign: indicates if the effect of the lead or proxy-lead SNP in the replication GWAS of risk tolerance is in the same direction as the effect of the lead SNP in the discovery GWAS; when neither the lead SNP nor a valid proxy is present in the replication GWAS, the cell is left empty.</t>
    </r>
  </si>
  <si>
    <r>
      <rPr>
        <i/>
        <sz val="10"/>
        <color theme="1" tint="4.9989318521683403E-2"/>
        <rFont val="Times New Roman"/>
        <family val="1"/>
      </rPr>
      <t>Notes</t>
    </r>
    <r>
      <rPr>
        <sz val="10"/>
        <color theme="1" tint="4.9989318521683403E-2"/>
        <rFont val="Times New Roman"/>
        <family val="1"/>
      </rPr>
      <t>: Genomic coordinates are based on GRCh37. The LD Score regression intercepts used to inflate standard errors were computed using SNPs with MAF &gt; 0.01. λ</t>
    </r>
    <r>
      <rPr>
        <vertAlign val="subscript"/>
        <sz val="10"/>
        <color theme="1" tint="4.9989318521683403E-2"/>
        <rFont val="Times New Roman"/>
        <family val="1"/>
      </rPr>
      <t>GC</t>
    </r>
    <r>
      <rPr>
        <sz val="10"/>
        <color theme="1" tint="4.9989318521683403E-2"/>
        <rFont val="Times New Roman"/>
        <family val="1"/>
      </rPr>
      <t xml:space="preserve"> before the inflation of standard errors is reported in </t>
    </r>
    <r>
      <rPr>
        <b/>
        <sz val="10"/>
        <color theme="1" tint="4.9989318521683403E-2"/>
        <rFont val="Times New Roman"/>
        <family val="1"/>
      </rPr>
      <t>Supplementary Table 25</t>
    </r>
    <r>
      <rPr>
        <sz val="10"/>
        <color theme="1" tint="4.9989318521683403E-2"/>
        <rFont val="Times New Roman"/>
        <family val="1"/>
      </rPr>
      <t xml:space="preserve">. See </t>
    </r>
    <r>
      <rPr>
        <b/>
        <sz val="10"/>
        <color theme="1" tint="4.9989318521683403E-2"/>
        <rFont val="Times New Roman"/>
        <family val="1"/>
      </rPr>
      <t>Supplementary Note sections 2</t>
    </r>
    <r>
      <rPr>
        <sz val="10"/>
        <color theme="1" tint="4.9989318521683403E-2"/>
        <rFont val="Times New Roman"/>
        <family val="1"/>
      </rPr>
      <t xml:space="preserve"> and </t>
    </r>
    <r>
      <rPr>
        <b/>
        <sz val="10"/>
        <color theme="1" tint="4.9989318521683403E-2"/>
        <rFont val="Times New Roman"/>
        <family val="1"/>
      </rPr>
      <t>3</t>
    </r>
    <r>
      <rPr>
        <sz val="10"/>
        <color theme="1" tint="4.9989318521683403E-2"/>
        <rFont val="Times New Roman"/>
        <family val="1"/>
      </rPr>
      <t xml:space="preserve"> for additional details. 
</t>
    </r>
    <r>
      <rPr>
        <i/>
        <sz val="10"/>
        <color theme="1" tint="4.9989318521683403E-2"/>
        <rFont val="Times New Roman"/>
        <family val="1"/>
      </rPr>
      <t>EAF</t>
    </r>
    <r>
      <rPr>
        <sz val="10"/>
        <color theme="1" tint="4.9989318521683403E-2"/>
        <rFont val="Times New Roman"/>
        <family val="1"/>
      </rPr>
      <t xml:space="preserve">: the effect-coded allele frequency; Beta: COJO association(s) in locus (this applies to all phenotypes in the table; the standard deviations of the phenotypes are reported in </t>
    </r>
    <r>
      <rPr>
        <b/>
        <sz val="10"/>
        <color theme="1" tint="4.9989318521683403E-2"/>
        <rFont val="Times New Roman"/>
        <family val="1"/>
      </rPr>
      <t>Supplementary Table 4</t>
    </r>
    <r>
      <rPr>
        <sz val="10"/>
        <color theme="1" tint="4.9989318521683403E-2"/>
        <rFont val="Times New Roman"/>
        <family val="1"/>
      </rPr>
      <t>); Within gene: denotes whether the SNP is located withing the start and end positions of a gene; Distance to nearest gene: distance in basepairs between the SNP and the starting position of the nearest gene (positive when the SNP is located before the gene starting position, and negative when the SNP is located after the gene starting position); Lead SNPs from other main GWAS in weak LD (</t>
    </r>
    <r>
      <rPr>
        <i/>
        <sz val="10"/>
        <color theme="1" tint="4.9989318521683403E-2"/>
        <rFont val="Times New Roman"/>
        <family val="1"/>
      </rPr>
      <t>r</t>
    </r>
    <r>
      <rPr>
        <i/>
        <vertAlign val="superscript"/>
        <sz val="10"/>
        <color theme="1" tint="4.9989318521683403E-2"/>
        <rFont val="Times New Roman"/>
        <family val="1"/>
      </rPr>
      <t>2</t>
    </r>
    <r>
      <rPr>
        <sz val="10"/>
        <color theme="1" tint="4.9989318521683403E-2"/>
        <rFont val="Times New Roman"/>
        <family val="1"/>
      </rPr>
      <t xml:space="preserve"> &gt; 0.1): lead SNPs from our other main GWAS (the GWAS of general risk tolerance, adventurousness and of the four other main risky behaviors and/or of their first PC) that are in weak LD (</t>
    </r>
    <r>
      <rPr>
        <i/>
        <sz val="10"/>
        <color theme="1" tint="4.9989318521683403E-2"/>
        <rFont val="Times New Roman"/>
        <family val="1"/>
      </rPr>
      <t>r</t>
    </r>
    <r>
      <rPr>
        <i/>
        <vertAlign val="superscript"/>
        <sz val="10"/>
        <color theme="1" tint="4.9989318521683403E-2"/>
        <rFont val="Times New Roman"/>
        <family val="1"/>
      </rPr>
      <t>2</t>
    </r>
    <r>
      <rPr>
        <sz val="10"/>
        <color theme="1" tint="4.9989318521683403E-2"/>
        <rFont val="Times New Roman"/>
        <family val="1"/>
      </rPr>
      <t xml:space="preserve"> &gt; 0.1) with the lead SNP, and LD between the SNPs; In LD with 1000G structural variant: if the lead SNP is within a 1000G structural variant (SV), or in strong LD (</t>
    </r>
    <r>
      <rPr>
        <i/>
        <sz val="10"/>
        <color theme="1" tint="4.9989318521683403E-2"/>
        <rFont val="Times New Roman"/>
        <family val="1"/>
      </rPr>
      <t>r</t>
    </r>
    <r>
      <rPr>
        <i/>
        <vertAlign val="superscript"/>
        <sz val="10"/>
        <color theme="1" tint="4.9989318521683403E-2"/>
        <rFont val="Times New Roman"/>
        <family val="1"/>
      </rPr>
      <t>2</t>
    </r>
    <r>
      <rPr>
        <sz val="10"/>
        <color theme="1" tint="4.9989318521683403E-2"/>
        <rFont val="Times New Roman"/>
        <family val="1"/>
      </rPr>
      <t xml:space="preserve"> &gt; 0.8) with a SNP located within an SV, reports the SV's ID, the SNP in strong LD, and the LD (</t>
    </r>
    <r>
      <rPr>
        <i/>
        <sz val="10"/>
        <color theme="1" tint="4.9989318521683403E-2"/>
        <rFont val="Times New Roman"/>
        <family val="1"/>
      </rPr>
      <t>r</t>
    </r>
    <r>
      <rPr>
        <i/>
        <vertAlign val="superscript"/>
        <sz val="10"/>
        <color theme="1" tint="4.9989318521683403E-2"/>
        <rFont val="Times New Roman"/>
        <family val="1"/>
      </rPr>
      <t>2</t>
    </r>
    <r>
      <rPr>
        <sz val="10"/>
        <color theme="1" tint="4.9989318521683403E-2"/>
        <rFont val="Times New Roman"/>
        <family val="1"/>
      </rPr>
      <t xml:space="preserve">) between the SNPs; 1000G SV type: type of the structural variant that has been tagged; Long-range LD / Candidate inversion: if lead SNPs is located within the start and end positions (+/- 250 base pairs) of known long-range LD regions or candidate inversions, reports the genomic coordinates of this region or inversion (see </t>
    </r>
    <r>
      <rPr>
        <b/>
        <sz val="10"/>
        <color theme="1" tint="4.9989318521683403E-2"/>
        <rFont val="Times New Roman"/>
        <family val="1"/>
      </rPr>
      <t>Supplementary Note section 2.9</t>
    </r>
    <r>
      <rPr>
        <sz val="10"/>
        <color theme="1" tint="4.9989318521683403E-2"/>
        <rFont val="Times New Roman"/>
        <family val="1"/>
      </rPr>
      <t xml:space="preserve"> for additional details); New association: takes the value "YES" if the set of all SNPs in weak LD (</t>
    </r>
    <r>
      <rPr>
        <i/>
        <sz val="10"/>
        <color theme="1" tint="4.9989318521683403E-2"/>
        <rFont val="Times New Roman"/>
        <family val="1"/>
      </rPr>
      <t>r</t>
    </r>
    <r>
      <rPr>
        <i/>
        <vertAlign val="superscript"/>
        <sz val="10"/>
        <color theme="1" tint="4.9989318521683403E-2"/>
        <rFont val="Times New Roman"/>
        <family val="1"/>
      </rPr>
      <t>2</t>
    </r>
    <r>
      <rPr>
        <sz val="10"/>
        <color theme="1" tint="4.9989318521683403E-2"/>
        <rFont val="Times New Roman"/>
        <family val="1"/>
      </rPr>
      <t xml:space="preserve"> &gt; 0.1) with the lead SNP contains no SNPs that reached genome-wide significance in previous known GWAS of the phenotype (and therefore if the SNP is a newly identified association with the phenotype).
Locus number: number of the locus containing the lead SNP (the loci for each GWAS were numbered based on their physical positions) </t>
    </r>
    <r>
      <rPr>
        <b/>
        <sz val="10"/>
        <color theme="1" tint="4.9989318521683403E-2"/>
        <rFont val="Times New Roman"/>
        <family val="1"/>
      </rPr>
      <t>Supplementary Note section 2.8</t>
    </r>
    <r>
      <rPr>
        <sz val="10"/>
        <color theme="1" tint="4.9989318521683403E-2"/>
        <rFont val="Times New Roman"/>
        <family val="1"/>
      </rPr>
      <t>); Locus upstream start position: the base-pair positions of the SNPs furthest upstream in the locus containing the lead SNP; Locus downstream start position: the base-pair positions of the SNPs furthest downstream in the locus containing the lead SNP; Lead SNPs in locus: the lead SNPs located in the locus; COJO association(s) in locus: SNPs that are significant in the GCTA-COJO analysis (</t>
    </r>
    <r>
      <rPr>
        <b/>
        <sz val="10"/>
        <color theme="1" tint="4.9989318521683403E-2"/>
        <rFont val="Times New Roman"/>
        <family val="1"/>
      </rPr>
      <t>Supplementary Note section 2.8</t>
    </r>
    <r>
      <rPr>
        <sz val="10"/>
        <color theme="1" tint="4.9989318521683403E-2"/>
        <rFont val="Times New Roman"/>
        <family val="1"/>
      </rPr>
      <t>) and that are located within the locus.
Is the lead SNP a COJO association?: takes the value "YES" if the lead SNP is genome-wide significant in the GCTA-COJO analysis (</t>
    </r>
    <r>
      <rPr>
        <b/>
        <sz val="10"/>
        <color theme="1" tint="4.9989318521683403E-2"/>
        <rFont val="Times New Roman"/>
        <family val="1"/>
      </rPr>
      <t>Supplementary Note section 2.8</t>
    </r>
    <r>
      <rPr>
        <sz val="10"/>
        <color theme="1" tint="4.9989318521683403E-2"/>
        <rFont val="Times New Roman"/>
        <family val="1"/>
      </rPr>
      <t xml:space="preserve">); COJO </t>
    </r>
    <r>
      <rPr>
        <i/>
        <sz val="10"/>
        <color theme="1" tint="4.9989318521683403E-2"/>
        <rFont val="Times New Roman"/>
        <family val="1"/>
      </rPr>
      <t>P</t>
    </r>
    <r>
      <rPr>
        <sz val="10"/>
        <color theme="1" tint="4.9989318521683403E-2"/>
        <rFont val="Times New Roman"/>
        <family val="1"/>
      </rPr>
      <t xml:space="preserve"> value: takes the value NA if the lead SNP was excluded during the stepwise model-selection algorithm.
UKB multiple regression Beta and </t>
    </r>
    <r>
      <rPr>
        <i/>
        <sz val="10"/>
        <color theme="1" tint="4.9989318521683403E-2"/>
        <rFont val="Times New Roman"/>
        <family val="1"/>
      </rPr>
      <t>SE</t>
    </r>
    <r>
      <rPr>
        <sz val="10"/>
        <color theme="1" tint="4.9989318521683403E-2"/>
        <rFont val="Times New Roman"/>
        <family val="1"/>
      </rPr>
      <t>: the approximated effect size and its standard error from a multiple regression with individual-level data in the UKB cohort that includes all other lead SNPs on the same chromosome in the regression (</t>
    </r>
    <r>
      <rPr>
        <b/>
        <sz val="10"/>
        <color theme="1" tint="4.9989318521683403E-2"/>
        <rFont val="Times New Roman"/>
        <family val="1"/>
      </rPr>
      <t>Supplementary Note section 3.6</t>
    </r>
    <r>
      <rPr>
        <sz val="10"/>
        <color theme="1" tint="4.9989318521683403E-2"/>
        <rFont val="Times New Roman"/>
        <family val="1"/>
      </rPr>
      <t xml:space="preserve">); UKB multiple regression </t>
    </r>
    <r>
      <rPr>
        <i/>
        <sz val="10"/>
        <color theme="1" tint="4.9989318521683403E-2"/>
        <rFont val="Times New Roman"/>
        <family val="1"/>
      </rPr>
      <t>P</t>
    </r>
    <r>
      <rPr>
        <sz val="10"/>
        <color theme="1" tint="4.9989318521683403E-2"/>
        <rFont val="Times New Roman"/>
        <family val="1"/>
      </rPr>
      <t xml:space="preserve"> value: the </t>
    </r>
    <r>
      <rPr>
        <i/>
        <sz val="10"/>
        <color theme="1" tint="4.9989318521683403E-2"/>
        <rFont val="Times New Roman"/>
        <family val="1"/>
      </rPr>
      <t>P</t>
    </r>
    <r>
      <rPr>
        <sz val="10"/>
        <color theme="1" tint="4.9989318521683403E-2"/>
        <rFont val="Times New Roman"/>
        <family val="1"/>
      </rPr>
      <t xml:space="preserve"> value from a multiple regression with individual-level data in the UKB cohort that includes all other lead SNPs on the same chromosome in the regression.
* As described in </t>
    </r>
    <r>
      <rPr>
        <b/>
        <sz val="10"/>
        <color theme="1" tint="4.9989318521683403E-2"/>
        <rFont val="Times New Roman"/>
        <family val="1"/>
      </rPr>
      <t>Supplementary Note section 3.4.5</t>
    </r>
    <r>
      <rPr>
        <sz val="10"/>
        <color theme="1" tint="4.9989318521683403E-2"/>
        <rFont val="Times New Roman"/>
        <family val="1"/>
      </rPr>
      <t>, we exclude number-of-sexual-partners lead SNP rs138394556 and locus no. 43 from our counts of the lead SNPs and loci.</t>
    </r>
  </si>
  <si>
    <r>
      <rPr>
        <i/>
        <sz val="10"/>
        <rFont val="Times New Roman"/>
        <family val="1"/>
      </rPr>
      <t>Notes:</t>
    </r>
    <r>
      <rPr>
        <sz val="10"/>
        <rFont val="Times New Roman"/>
        <family val="1"/>
      </rPr>
      <t xml:space="preserve"> Output from LD Score regressions with the summary statistics from various GWAS in the UKB. The statistics were computed using the LDSC python software package [1] and the “eur_w_ld_chr” files of LD Scores calculated by Finucane </t>
    </r>
    <r>
      <rPr>
        <i/>
        <sz val="10"/>
        <rFont val="Times New Roman"/>
        <family val="1"/>
      </rPr>
      <t>et al</t>
    </r>
    <r>
      <rPr>
        <sz val="10"/>
        <rFont val="Times New Roman"/>
        <family val="1"/>
      </rPr>
      <t xml:space="preserve">. [2], accessed on March 14, 2016. In the LD Score regressions, we include only HapMap3 SNPs with MAF &gt; 0.01. The standard errors of the LD Score regressions are estimated using a block jackknife over SNPs (by the LDSC software). For the GWAS that were conducted using only UKB data, the </t>
    </r>
    <r>
      <rPr>
        <i/>
        <sz val="10"/>
        <rFont val="Times New Roman"/>
        <family val="1"/>
      </rPr>
      <t>h</t>
    </r>
    <r>
      <rPr>
        <i/>
        <vertAlign val="superscript"/>
        <sz val="10"/>
        <rFont val="Times New Roman"/>
        <family val="1"/>
      </rPr>
      <t>2</t>
    </r>
    <r>
      <rPr>
        <sz val="10"/>
        <rFont val="Times New Roman"/>
        <family val="1"/>
      </rPr>
      <t xml:space="preserve"> and </t>
    </r>
    <r>
      <rPr>
        <i/>
        <sz val="10"/>
        <rFont val="Times New Roman"/>
        <family val="1"/>
      </rPr>
      <t>SE</t>
    </r>
    <r>
      <rPr>
        <sz val="10"/>
        <rFont val="Times New Roman"/>
        <family val="1"/>
      </rPr>
      <t xml:space="preserve"> estimates are identical to those shown in </t>
    </r>
    <r>
      <rPr>
        <b/>
        <sz val="10"/>
        <rFont val="Times New Roman"/>
        <family val="1"/>
      </rPr>
      <t>Supplementary Table 30.</t>
    </r>
    <r>
      <rPr>
        <sz val="10"/>
        <rFont val="Times New Roman"/>
        <family val="1"/>
      </rPr>
      <t xml:space="preserve"> The </t>
    </r>
    <r>
      <rPr>
        <i/>
        <sz val="10"/>
        <rFont val="Times New Roman"/>
        <family val="1"/>
      </rPr>
      <t>λ</t>
    </r>
    <r>
      <rPr>
        <i/>
        <vertAlign val="subscript"/>
        <sz val="10"/>
        <rFont val="Times New Roman"/>
        <family val="1"/>
      </rPr>
      <t>GC</t>
    </r>
    <r>
      <rPr>
        <sz val="10"/>
        <rFont val="Times New Roman"/>
        <family val="1"/>
      </rPr>
      <t xml:space="preserve"> differ from those reported in</t>
    </r>
    <r>
      <rPr>
        <b/>
        <sz val="10"/>
        <rFont val="Times New Roman"/>
        <family val="1"/>
      </rPr>
      <t xml:space="preserve"> Supplementary Table 25 </t>
    </r>
    <r>
      <rPr>
        <sz val="10"/>
        <rFont val="Times New Roman"/>
        <family val="1"/>
      </rPr>
      <t xml:space="preserve">because only HapMap3 SNPs with MAF &gt; 0.01 are used here. </t>
    </r>
    <r>
      <rPr>
        <i/>
        <sz val="10"/>
        <rFont val="Times New Roman"/>
        <family val="1"/>
      </rPr>
      <t>n</t>
    </r>
    <r>
      <rPr>
        <sz val="10"/>
        <rFont val="Times New Roman"/>
        <family val="1"/>
      </rPr>
      <t xml:space="preserve">: maximum sample size reported in each GWAS; </t>
    </r>
    <r>
      <rPr>
        <i/>
        <sz val="10"/>
        <rFont val="Times New Roman"/>
        <family val="1"/>
      </rPr>
      <t>Ratio</t>
    </r>
    <r>
      <rPr>
        <sz val="10"/>
        <rFont val="Times New Roman"/>
        <family val="1"/>
      </rPr>
      <t xml:space="preserve">: the share of inflation in the mean χ2 statistic that is due to stratification, equal to (Intercept - 1)/(mean(χ2) - 1). </t>
    </r>
    <r>
      <rPr>
        <i/>
        <sz val="10"/>
        <rFont val="Times New Roman"/>
        <family val="1"/>
      </rPr>
      <t>Ratio SE:</t>
    </r>
    <r>
      <rPr>
        <sz val="10"/>
        <rFont val="Times New Roman"/>
        <family val="1"/>
      </rPr>
      <t xml:space="preserve"> standard error of the ratio.</t>
    </r>
  </si>
  <si>
    <r>
      <t>Notes</t>
    </r>
    <r>
      <rPr>
        <sz val="10"/>
        <rFont val="Times New Roman"/>
        <family val="1"/>
      </rPr>
      <t xml:space="preserve">: GCTA </t>
    </r>
    <r>
      <rPr>
        <i/>
        <sz val="10"/>
        <rFont val="Times New Roman"/>
        <family val="1"/>
      </rPr>
      <t>h</t>
    </r>
    <r>
      <rPr>
        <i/>
        <vertAlign val="superscript"/>
        <sz val="10"/>
        <rFont val="Times New Roman"/>
        <family val="1"/>
      </rPr>
      <t>2</t>
    </r>
    <r>
      <rPr>
        <sz val="10"/>
        <rFont val="Times New Roman"/>
        <family val="1"/>
      </rPr>
      <t xml:space="preserve"> was estimated using a random draw of 30,000 individuals from the UKB GWAS sample, from which we excluded cryptically related individuals with a GRM cut-off value of 0.025 as well individuals with missing observations, leading to the final sample size for each phenotype. The GRM included all genotyped SNPs with MAF &gt; 0.01. GCTA </t>
    </r>
    <r>
      <rPr>
        <i/>
        <sz val="10"/>
        <rFont val="Times New Roman"/>
        <family val="1"/>
      </rPr>
      <t>h</t>
    </r>
    <r>
      <rPr>
        <i/>
        <vertAlign val="superscript"/>
        <sz val="10"/>
        <rFont val="Times New Roman"/>
        <family val="1"/>
      </rPr>
      <t>2</t>
    </r>
    <r>
      <rPr>
        <sz val="10"/>
        <rFont val="Times New Roman"/>
        <family val="1"/>
      </rPr>
      <t xml:space="preserve"> was not estimated for adventurousness because this phenotype is not available in the UKB and we did not have access to the individual-level data from 23andMe. For the LD score </t>
    </r>
    <r>
      <rPr>
        <i/>
        <sz val="10"/>
        <rFont val="Times New Roman"/>
        <family val="1"/>
      </rPr>
      <t>h</t>
    </r>
    <r>
      <rPr>
        <i/>
        <vertAlign val="superscript"/>
        <sz val="10"/>
        <rFont val="Times New Roman"/>
        <family val="1"/>
      </rPr>
      <t>2</t>
    </r>
    <r>
      <rPr>
        <sz val="10"/>
        <rFont val="Times New Roman"/>
        <family val="1"/>
      </rPr>
      <t xml:space="preserve"> and HESS </t>
    </r>
    <r>
      <rPr>
        <i/>
        <sz val="10"/>
        <rFont val="Times New Roman"/>
        <family val="1"/>
      </rPr>
      <t>h</t>
    </r>
    <r>
      <rPr>
        <i/>
        <vertAlign val="superscript"/>
        <sz val="10"/>
        <rFont val="Times New Roman"/>
        <family val="1"/>
      </rPr>
      <t>2</t>
    </r>
    <r>
      <rPr>
        <sz val="10"/>
        <rFont val="Times New Roman"/>
        <family val="1"/>
      </rPr>
      <t xml:space="preserve"> methods, for all phenotypes except adventurousness we used summary statistics from the UKB GWAS only; for the adventurousness phenotype, we used the 23andMe summary statistics. LD Score </t>
    </r>
    <r>
      <rPr>
        <i/>
        <sz val="10"/>
        <rFont val="Times New Roman"/>
        <family val="1"/>
      </rPr>
      <t>h</t>
    </r>
    <r>
      <rPr>
        <i/>
        <vertAlign val="superscript"/>
        <sz val="10"/>
        <rFont val="Times New Roman"/>
        <family val="1"/>
      </rPr>
      <t>2</t>
    </r>
    <r>
      <rPr>
        <sz val="10"/>
        <rFont val="Times New Roman"/>
        <family val="1"/>
      </rPr>
      <t xml:space="preserve"> was estimated using HapMap3 SNPs with MAF &gt; 0.01 (for the GWAS that were conducted using only UKB data, the estimates are identical to those shown in</t>
    </r>
    <r>
      <rPr>
        <b/>
        <sz val="10"/>
        <rFont val="Times New Roman"/>
        <family val="1"/>
      </rPr>
      <t xml:space="preserve"> Supplementary Table 29</t>
    </r>
    <r>
      <rPr>
        <sz val="10"/>
        <rFont val="Times New Roman"/>
        <family val="1"/>
      </rPr>
      <t xml:space="preserve">). HESS </t>
    </r>
    <r>
      <rPr>
        <i/>
        <sz val="10"/>
        <rFont val="Times New Roman"/>
        <family val="1"/>
      </rPr>
      <t>h</t>
    </r>
    <r>
      <rPr>
        <i/>
        <vertAlign val="superscript"/>
        <sz val="10"/>
        <rFont val="Times New Roman"/>
        <family val="1"/>
      </rPr>
      <t>2</t>
    </r>
    <r>
      <rPr>
        <sz val="10"/>
        <rFont val="Times New Roman"/>
        <family val="1"/>
      </rPr>
      <t xml:space="preserve"> was estimated using 1000 Genomes phase 3 SNPs with MAF &gt; 0.05, and the maximum number of eigenvectors (k) was set to 50. In </t>
    </r>
    <r>
      <rPr>
        <b/>
        <sz val="10"/>
        <rFont val="Times New Roman"/>
        <family val="1"/>
      </rPr>
      <t>Table 1</t>
    </r>
    <r>
      <rPr>
        <sz val="10"/>
        <rFont val="Times New Roman"/>
        <family val="1"/>
      </rPr>
      <t xml:space="preserve"> we report HESS </t>
    </r>
    <r>
      <rPr>
        <i/>
        <sz val="10"/>
        <rFont val="Times New Roman"/>
        <family val="1"/>
      </rPr>
      <t>h</t>
    </r>
    <r>
      <rPr>
        <i/>
        <vertAlign val="superscript"/>
        <sz val="10"/>
        <rFont val="Times New Roman"/>
        <family val="1"/>
      </rPr>
      <t>2</t>
    </r>
    <r>
      <rPr>
        <sz val="10"/>
        <rFont val="Times New Roman"/>
        <family val="1"/>
      </rPr>
      <t xml:space="preserve"> estimates obtained by using summary statistics from our main GWAS of the seven phenotypes; thus, the HESS </t>
    </r>
    <r>
      <rPr>
        <i/>
        <sz val="10"/>
        <rFont val="Times New Roman"/>
        <family val="1"/>
      </rPr>
      <t>h</t>
    </r>
    <r>
      <rPr>
        <i/>
        <vertAlign val="superscript"/>
        <sz val="10"/>
        <rFont val="Times New Roman"/>
        <family val="1"/>
      </rPr>
      <t>2</t>
    </r>
    <r>
      <rPr>
        <sz val="10"/>
        <rFont val="Times New Roman"/>
        <family val="1"/>
      </rPr>
      <t xml:space="preserve"> estimates presented in </t>
    </r>
    <r>
      <rPr>
        <b/>
        <sz val="10"/>
        <rFont val="Times New Roman"/>
        <family val="1"/>
      </rPr>
      <t>Table 1</t>
    </r>
    <r>
      <rPr>
        <sz val="10"/>
        <rFont val="Times New Roman"/>
        <family val="1"/>
      </rPr>
      <t xml:space="preserve"> differ from those presented here for general risk tolerance and ever smoker, since our main GWAS of these phenotypes are based on meta-analyses that also include cohorts other than the UKB.</t>
    </r>
  </si>
  <si>
    <r>
      <rPr>
        <i/>
        <sz val="10"/>
        <color theme="1"/>
        <rFont val="Times New Roman"/>
        <family val="1"/>
      </rPr>
      <t>Notes:</t>
    </r>
    <r>
      <rPr>
        <sz val="10"/>
        <color theme="1"/>
        <rFont val="Times New Roman"/>
        <family val="1"/>
      </rPr>
      <t xml:space="preserve"> See </t>
    </r>
    <r>
      <rPr>
        <b/>
        <sz val="10"/>
        <color theme="1"/>
        <rFont val="Times New Roman"/>
        <family val="1"/>
      </rPr>
      <t>Supplementary Note section 1</t>
    </r>
    <r>
      <rPr>
        <sz val="10"/>
        <color theme="1"/>
        <rFont val="Times New Roman"/>
        <family val="1"/>
      </rPr>
      <t xml:space="preserve"> for additional details on the definition of these phenotypes. Sample sizes for each of these phenotypes are found in </t>
    </r>
    <r>
      <rPr>
        <b/>
        <sz val="10"/>
        <color theme="1"/>
        <rFont val="Times New Roman"/>
        <family val="1"/>
      </rPr>
      <t>Supplementary Table 5</t>
    </r>
    <r>
      <rPr>
        <sz val="10"/>
        <color theme="1"/>
        <rFont val="Times New Roman"/>
        <family val="1"/>
      </rPr>
      <t xml:space="preserve">.
* For the TAG sample, we used publicly-available summary statistics from a previously-published GWAS of the ever smoker phenotype by the TAG consortium [5] (the TAG consortium refers to that phenotype as "smoking initiation"); we did not conduct a new GWAS in the TAG sample.
</t>
    </r>
  </si>
  <si>
    <r>
      <t>Notes</t>
    </r>
    <r>
      <rPr>
        <sz val="10"/>
        <color indexed="63"/>
        <rFont val="Times New Roman"/>
        <family val="1"/>
      </rPr>
      <t>:</t>
    </r>
    <r>
      <rPr>
        <i/>
        <sz val="10"/>
        <color indexed="63"/>
        <rFont val="Times New Roman"/>
        <family val="1"/>
      </rPr>
      <t xml:space="preserve"> </t>
    </r>
    <r>
      <rPr>
        <sz val="10"/>
        <color indexed="63"/>
        <rFont val="Times New Roman"/>
        <family val="1"/>
      </rPr>
      <t>Four stars (****) denotes significance at the 0.0001 level (based on a two-tailed test of the null hypothesis that the correlation estimate is equal to zero). Panel</t>
    </r>
    <r>
      <rPr>
        <b/>
        <sz val="10"/>
        <color indexed="63"/>
        <rFont val="Times New Roman"/>
        <family val="1"/>
      </rPr>
      <t xml:space="preserve"> A</t>
    </r>
    <r>
      <rPr>
        <sz val="10"/>
        <color indexed="63"/>
        <rFont val="Times New Roman"/>
        <family val="1"/>
      </rPr>
      <t xml:space="preserve"> displays estimates of the Pearson correlations obtained with the command "pwcorr" in Stata, which calculates pairwise correlations using the overlapping samples between pairs of phenotypes. Sample sizes for each of these phenotypes are found in</t>
    </r>
    <r>
      <rPr>
        <b/>
        <sz val="10"/>
        <color indexed="63"/>
        <rFont val="Times New Roman"/>
        <family val="1"/>
      </rPr>
      <t xml:space="preserve"> Supplementary Table 5</t>
    </r>
    <r>
      <rPr>
        <sz val="10"/>
        <color indexed="63"/>
        <rFont val="Times New Roman"/>
        <family val="1"/>
      </rPr>
      <t>. The first column shows test-retest correlations between the 1st and 2nd measures of data in the UK Biobank for each variable. In the subsequent correlation matrix, correlation coefficients below the diagonal are uncorrected Pearson coefficients. Correlation coefficients above the diagonal are disattenuated by accounting for measurement error. These numbers are calculated by taking a given correlation coefficient for two variables and dividing by the square root of the product of the two test-retest correlations for the two relevant variables. Panel</t>
    </r>
    <r>
      <rPr>
        <b/>
        <sz val="10"/>
        <color indexed="63"/>
        <rFont val="Times New Roman"/>
        <family val="1"/>
      </rPr>
      <t xml:space="preserve"> B</t>
    </r>
    <r>
      <rPr>
        <sz val="10"/>
        <color indexed="63"/>
        <rFont val="Times New Roman"/>
        <family val="1"/>
      </rPr>
      <t xml:space="preserve"> parallels Panel </t>
    </r>
    <r>
      <rPr>
        <b/>
        <sz val="10"/>
        <color indexed="63"/>
        <rFont val="Times New Roman"/>
        <family val="1"/>
      </rPr>
      <t>A</t>
    </r>
    <r>
      <rPr>
        <sz val="10"/>
        <color indexed="63"/>
        <rFont val="Times New Roman"/>
        <family val="1"/>
      </rPr>
      <t xml:space="preserve">, except that coefficients are calculated using the polychoric package in Stata, allowing for polyserial correlations between non-continuous variables when appropriate.  See </t>
    </r>
    <r>
      <rPr>
        <b/>
        <sz val="10"/>
        <color indexed="63"/>
        <rFont val="Times New Roman"/>
        <family val="1"/>
      </rPr>
      <t xml:space="preserve">Supplementary Note section 7 </t>
    </r>
    <r>
      <rPr>
        <sz val="10"/>
        <color indexed="63"/>
        <rFont val="Times New Roman"/>
        <family val="1"/>
      </rPr>
      <t xml:space="preserve">for additional details. </t>
    </r>
  </si>
  <si>
    <r>
      <t>Notes</t>
    </r>
    <r>
      <rPr>
        <sz val="10"/>
        <rFont val="Times New Roman"/>
        <family val="1"/>
      </rPr>
      <t>: 
Call rate (under pre-imputation SNP exclusions):</t>
    </r>
    <r>
      <rPr>
        <i/>
        <sz val="10"/>
        <rFont val="Times New Roman"/>
        <family val="1"/>
      </rPr>
      <t xml:space="preserve"> </t>
    </r>
    <r>
      <rPr>
        <sz val="10"/>
        <rFont val="Times New Roman"/>
        <family val="1"/>
      </rPr>
      <t xml:space="preserve">minimum percentage of successfully genotyped individuals required for the SNP to be included in the set of genotyped SNPs used for imputation; Call-rate (under Subject-level exclusions): minimum fraction of SNPs successfully genotyped in order for the subject to be retained in the sample; HWE </t>
    </r>
    <r>
      <rPr>
        <i/>
        <sz val="10"/>
        <rFont val="Times New Roman"/>
        <family val="1"/>
      </rPr>
      <t>P</t>
    </r>
    <r>
      <rPr>
        <sz val="10"/>
        <rFont val="Times New Roman"/>
        <family val="1"/>
      </rPr>
      <t xml:space="preserve"> value: </t>
    </r>
    <r>
      <rPr>
        <i/>
        <sz val="10"/>
        <rFont val="Times New Roman"/>
        <family val="1"/>
      </rPr>
      <t>P</t>
    </r>
    <r>
      <rPr>
        <sz val="10"/>
        <rFont val="Times New Roman"/>
        <family val="1"/>
      </rPr>
      <t xml:space="preserve"> value on the test for Hardy-Weinberg equilibrium; Date/Release: date of the release of the haplotypes used in the imputation. </t>
    </r>
    <r>
      <rPr>
        <sz val="10"/>
        <rFont val="Times New Roman"/>
        <family val="1"/>
      </rPr>
      <t xml:space="preserve">
* V1 and V2 are the Illumina HumanHap550+ BeadChip, including 25,000 custom SNPs selected by 23andMe. V3 is based on the Illumina OmniExpress+ Beadchip, with custom content to improve the overlap with the V2 platform. V4 is a fully customized array including a lower redundancy subset of V2 and V3 SNPs with additional coverage of low-frequency variants.</t>
    </r>
  </si>
  <si>
    <r>
      <t>Notes</t>
    </r>
    <r>
      <rPr>
        <sz val="10"/>
        <rFont val="Times New Roman"/>
        <family val="1"/>
      </rPr>
      <t xml:space="preserve">: Overlaps were established in previous GWAS catalogued in the NHGRI GWAS Catalog (http://www.genome.gov/gwastudies, revision 2017-08-15), as well as an additional number of recent GWAS that were not catalogued yet in the GWAS Catalog (see </t>
    </r>
    <r>
      <rPr>
        <b/>
        <sz val="10"/>
        <rFont val="Times New Roman"/>
        <family val="1"/>
      </rPr>
      <t xml:space="preserve">Supplementary Information sections 2 </t>
    </r>
    <r>
      <rPr>
        <sz val="10"/>
        <rFont val="Times New Roman"/>
        <family val="1"/>
      </rPr>
      <t>and</t>
    </r>
    <r>
      <rPr>
        <b/>
        <sz val="10"/>
        <rFont val="Times New Roman"/>
        <family val="1"/>
      </rPr>
      <t xml:space="preserve"> 3 </t>
    </r>
    <r>
      <rPr>
        <sz val="10"/>
        <rFont val="Times New Roman"/>
        <family val="1"/>
      </rPr>
      <t>for details). The lookup was performed for the genome-wide significant hits from our GWAS of general risk tolerance, adventurousness, the four risky behaviors, and their first PC. LD was calculated based on our main reference panel (</t>
    </r>
    <r>
      <rPr>
        <b/>
        <sz val="10"/>
        <rFont val="Times New Roman"/>
        <family val="1"/>
      </rPr>
      <t>Supplementary Information section 2.4</t>
    </r>
    <r>
      <rPr>
        <sz val="10"/>
        <rFont val="Times New Roman"/>
        <family val="1"/>
      </rPr>
      <t>). Genomic coordinates are in build 37. The rows are sorted by the chromosome and position of the GWAS catalog trait SNP (i.e., by the LD partner CHR and BP). We only record overlaps for SNPs that reached genome wide significance in the GWAS catalog.
Mapped genes: gene(s) mapped to the strongest SNP (if the SNP is located within a gene, that gene is listed; if the SNP is intergenic, the upstream and downstream genes are listed, separated by a hyphen); Reported genes: gene(s) reported by author; Sign concordance: concordance between the direction of the SNP effect in the query trait and the GWAS catalog trait (if the traits both carried a positive effect for a SNP's minor allele, the sign concordance is positive, and vice versa).</t>
    </r>
  </si>
  <si>
    <r>
      <t>Notes</t>
    </r>
    <r>
      <rPr>
        <sz val="10"/>
        <color indexed="63"/>
        <rFont val="Times New Roman"/>
        <family val="1"/>
      </rPr>
      <t>:</t>
    </r>
    <r>
      <rPr>
        <i/>
        <sz val="10"/>
        <color indexed="63"/>
        <rFont val="Times New Roman"/>
        <family val="1"/>
      </rPr>
      <t xml:space="preserve"> r</t>
    </r>
    <r>
      <rPr>
        <i/>
        <vertAlign val="subscript"/>
        <sz val="10"/>
        <color indexed="63"/>
        <rFont val="Times New Roman"/>
        <family val="1"/>
      </rPr>
      <t>g</t>
    </r>
    <r>
      <rPr>
        <vertAlign val="subscript"/>
        <sz val="10"/>
        <color indexed="63"/>
        <rFont val="Times New Roman"/>
        <family val="1"/>
      </rPr>
      <t xml:space="preserve"> </t>
    </r>
    <r>
      <rPr>
        <sz val="10"/>
        <color indexed="63"/>
        <rFont val="Times New Roman"/>
        <family val="1"/>
      </rPr>
      <t xml:space="preserve">is the genetic correlation between general risk tolerance and the phenotype in the first column, computed using the LDSC python software package [1] and the “eur_w_ld_chr/” files of LD Scores calculated by Finucane </t>
    </r>
    <r>
      <rPr>
        <i/>
        <sz val="10"/>
        <color indexed="63"/>
        <rFont val="Times New Roman"/>
        <family val="1"/>
      </rPr>
      <t>et al</t>
    </r>
    <r>
      <rPr>
        <sz val="10"/>
        <color indexed="63"/>
        <rFont val="Times New Roman"/>
        <family val="1"/>
      </rPr>
      <t xml:space="preserve">. [2]. In the LD Score regressions, we include only HapMap3 SNPs with MAF &gt; 0.01, and the standard errors of the LD Score regressions are estimated using a block jackknife over SNPs (by the LDSC software). GWAS summary statistics for general risk tolerance and in Panel A1 come from our main analyses in the UKB, and GWAS summary statistics in Panel A2 and F come from our auxiliary analyses in the UKB. Other GWAS summary statistics come from other published GWAS studies. Each </t>
    </r>
    <r>
      <rPr>
        <i/>
        <sz val="10"/>
        <color indexed="63"/>
        <rFont val="Times New Roman"/>
        <family val="1"/>
      </rPr>
      <t xml:space="preserve">P </t>
    </r>
    <r>
      <rPr>
        <sz val="10"/>
        <color indexed="63"/>
        <rFont val="Times New Roman"/>
        <family val="1"/>
      </rPr>
      <t xml:space="preserve">value is for a two-tailed test of the null hypothesis that the genetic correlation estimate is equal to zero. </t>
    </r>
    <r>
      <rPr>
        <i/>
        <sz val="10"/>
        <color indexed="63"/>
        <rFont val="Times New Roman"/>
        <family val="1"/>
      </rPr>
      <t>P</t>
    </r>
    <r>
      <rPr>
        <sz val="10"/>
        <color indexed="63"/>
        <rFont val="Times New Roman"/>
        <family val="1"/>
      </rPr>
      <t xml:space="preserve"> values are bolded when they are smaller than 0.05, indicating significance at the 5% level. For our supplementary phenotypes (except adventurousness) in Panel A1, estimates of the Pearson product-moment and polychoric or polyserial phenotypic correlations with general risk tolerance, with and without adjustment for measurement error, are shown; those estimates are also reported in Table S1.3 and are shown again here to ease comparison with the genetic correlation estimates. See </t>
    </r>
    <r>
      <rPr>
        <b/>
        <sz val="10"/>
        <color indexed="63"/>
        <rFont val="Times New Roman"/>
        <family val="1"/>
      </rPr>
      <t xml:space="preserve">Supplementary Note section 7 </t>
    </r>
    <r>
      <rPr>
        <sz val="10"/>
        <color indexed="63"/>
        <rFont val="Times New Roman"/>
        <family val="1"/>
      </rPr>
      <t>for more details.</t>
    </r>
  </si>
  <si>
    <r>
      <rPr>
        <i/>
        <sz val="10"/>
        <color theme="1"/>
        <rFont val="Times New Roman"/>
        <family val="1"/>
      </rPr>
      <t>Notes</t>
    </r>
    <r>
      <rPr>
        <sz val="10"/>
        <color theme="1"/>
        <rFont val="Times New Roman"/>
        <family val="1"/>
      </rPr>
      <t xml:space="preserve">: Columns </t>
    </r>
    <r>
      <rPr>
        <i/>
        <sz val="10"/>
        <color theme="1"/>
        <rFont val="Times New Roman"/>
        <family val="1"/>
      </rPr>
      <t>Lead SNP ID</t>
    </r>
    <r>
      <rPr>
        <sz val="10"/>
        <color theme="1"/>
        <rFont val="Times New Roman"/>
        <family val="1"/>
      </rPr>
      <t xml:space="preserve"> through </t>
    </r>
    <r>
      <rPr>
        <i/>
        <sz val="10"/>
        <color theme="1"/>
        <rFont val="Times New Roman"/>
        <family val="1"/>
      </rPr>
      <t>Sample size</t>
    </r>
    <r>
      <rPr>
        <sz val="10"/>
        <color theme="1"/>
        <rFont val="Times New Roman"/>
        <family val="1"/>
      </rPr>
      <t xml:space="preserve"> report information about our lead SNPs from the first stage and are identical to the corresponding columns in </t>
    </r>
    <r>
      <rPr>
        <b/>
        <sz val="10"/>
        <color theme="1"/>
        <rFont val="Times New Roman"/>
        <family val="1"/>
      </rPr>
      <t>Supplementary Table 3</t>
    </r>
    <r>
      <rPr>
        <sz val="10"/>
        <color theme="1"/>
        <rFont val="Times New Roman"/>
        <family val="1"/>
      </rPr>
      <t xml:space="preserve">. For each second-stage phenotype, columns </t>
    </r>
    <r>
      <rPr>
        <i/>
        <sz val="10"/>
        <color theme="1"/>
        <rFont val="Times New Roman"/>
        <family val="1"/>
      </rPr>
      <t>EAF</t>
    </r>
    <r>
      <rPr>
        <sz val="10"/>
        <color theme="1"/>
        <rFont val="Times New Roman"/>
        <family val="1"/>
      </rPr>
      <t xml:space="preserve"> through </t>
    </r>
    <r>
      <rPr>
        <i/>
        <sz val="10"/>
        <color theme="1"/>
        <rFont val="Times New Roman"/>
        <family val="1"/>
      </rPr>
      <t>Bonferroni significant</t>
    </r>
    <r>
      <rPr>
        <sz val="10"/>
        <color theme="1"/>
        <rFont val="Times New Roman"/>
        <family val="1"/>
      </rPr>
      <t xml:space="preserve"> in Panel B are filled for SNPs for which a lead or a proxy-lead SNP is available in the second-stage summary statistics. Columns </t>
    </r>
    <r>
      <rPr>
        <i/>
        <sz val="10"/>
        <color theme="1"/>
        <rFont val="Times New Roman"/>
        <family val="1"/>
      </rPr>
      <t>Proxy-lead SNP</t>
    </r>
    <r>
      <rPr>
        <sz val="10"/>
        <color theme="1"/>
        <rFont val="Times New Roman"/>
        <family val="1"/>
      </rPr>
      <t xml:space="preserve"> through </t>
    </r>
    <r>
      <rPr>
        <i/>
        <sz val="10"/>
        <color theme="1"/>
        <rFont val="Times New Roman"/>
        <family val="1"/>
      </rPr>
      <t>Proxy-lead SNP effect allele</t>
    </r>
    <r>
      <rPr>
        <sz val="10"/>
        <color theme="1"/>
        <rFont val="Times New Roman"/>
        <family val="1"/>
      </rPr>
      <t xml:space="preserve"> either include "[Lead SNP available]" if the lead SNP is directly available in the second-stage summary statistics, list information on the proxy-lead SNP if one is available, or are otherwise left blank. See </t>
    </r>
    <r>
      <rPr>
        <b/>
        <sz val="10"/>
        <color theme="1"/>
        <rFont val="Times New Roman"/>
        <family val="1"/>
      </rPr>
      <t xml:space="preserve">Supplementary Note section 8 </t>
    </r>
    <r>
      <rPr>
        <sz val="10"/>
        <color theme="1"/>
        <rFont val="Times New Roman"/>
        <family val="1"/>
      </rPr>
      <t xml:space="preserve">for additional details.
Proxy-lead SNP </t>
    </r>
    <r>
      <rPr>
        <i/>
        <sz val="10"/>
        <color theme="1"/>
        <rFont val="Times New Roman"/>
        <family val="1"/>
      </rPr>
      <t>r</t>
    </r>
    <r>
      <rPr>
        <i/>
        <vertAlign val="superscript"/>
        <sz val="10"/>
        <color theme="1"/>
        <rFont val="Times New Roman"/>
        <family val="1"/>
      </rPr>
      <t>2</t>
    </r>
    <r>
      <rPr>
        <sz val="10"/>
        <color theme="1"/>
        <rFont val="Times New Roman"/>
        <family val="1"/>
      </rPr>
      <t xml:space="preserve">: the squared correlation (LD) between a SNP and its proxy; EAF: the effect allele frequency; Sample size: sample size for each particular SNP (the </t>
    </r>
    <r>
      <rPr>
        <i/>
        <sz val="10"/>
        <color theme="1"/>
        <rFont val="Times New Roman"/>
        <family val="1"/>
      </rPr>
      <t>n</t>
    </r>
    <r>
      <rPr>
        <sz val="10"/>
        <color theme="1"/>
        <rFont val="Times New Roman"/>
        <family val="1"/>
      </rPr>
      <t xml:space="preserve"> reported in parentheses near each phenotype at the top is the nominal sample size reported in each original GWAS); Predicted sign: takes the value "YES" if the sign is in the expected direction; Concordant sign: takes the value "YES" if the sign is concordant with the sign of the effect on general risk tolerance; Bonferroni significant: takes the value "YES" if the SNP is significantly associated with the second-stage phenotype at the Bonferroni-corrected </t>
    </r>
    <r>
      <rPr>
        <i/>
        <sz val="10"/>
        <color theme="1"/>
        <rFont val="Times New Roman"/>
        <family val="1"/>
      </rPr>
      <t>P</t>
    </r>
    <r>
      <rPr>
        <sz val="10"/>
        <color theme="1"/>
        <rFont val="Times New Roman"/>
        <family val="1"/>
      </rPr>
      <t xml:space="preserve">value threshold (i.e., if the SNP is a second-stage hit); New locus: for each second-stage hit, takes the value "YES" if the SNP's locus contains no SNPs that reached genome-wide significance in the second-stage phenotype's summary statistics (and therefore if the SNP is a newly identified locus associated with the second-stage phenotype). The general risk tolerance EAF is used for schizophrenia, which does not report allele frequency. 
</t>
    </r>
  </si>
  <si>
    <r>
      <t>Notes</t>
    </r>
    <r>
      <rPr>
        <sz val="10"/>
        <rFont val="Times New Roman"/>
        <family val="1"/>
      </rPr>
      <t>: Genomic coordinates are based on GRCh37. The LD Score regression intercepts used to inflate standard errors were computed using SNPs with MAF &gt; 0.01. λ</t>
    </r>
    <r>
      <rPr>
        <vertAlign val="subscript"/>
        <sz val="10"/>
        <rFont val="Times New Roman"/>
        <family val="1"/>
      </rPr>
      <t>GC</t>
    </r>
    <r>
      <rPr>
        <sz val="10"/>
        <rFont val="Times New Roman"/>
        <family val="1"/>
      </rPr>
      <t xml:space="preserve"> before the inflation of standard errors is reported in </t>
    </r>
    <r>
      <rPr>
        <b/>
        <sz val="10"/>
        <rFont val="Times New Roman"/>
        <family val="1"/>
      </rPr>
      <t>Supplementary Table 25</t>
    </r>
    <r>
      <rPr>
        <sz val="10"/>
        <rFont val="Times New Roman"/>
        <family val="1"/>
      </rPr>
      <t xml:space="preserve">. See </t>
    </r>
    <r>
      <rPr>
        <b/>
        <sz val="10"/>
        <rFont val="Times New Roman"/>
        <family val="1"/>
      </rPr>
      <t>Supplementary Note sections 2</t>
    </r>
    <r>
      <rPr>
        <sz val="10"/>
        <rFont val="Times New Roman"/>
        <family val="1"/>
      </rPr>
      <t xml:space="preserve"> and </t>
    </r>
    <r>
      <rPr>
        <b/>
        <sz val="10"/>
        <rFont val="Times New Roman"/>
        <family val="1"/>
      </rPr>
      <t>9</t>
    </r>
    <r>
      <rPr>
        <sz val="10"/>
        <rFont val="Times New Roman"/>
        <family val="1"/>
      </rPr>
      <t xml:space="preserve"> for additional details. 
EAF: the effect-coded allele frequency. Beta: the SNP effect size in standard deviation units per effect-coded allele; </t>
    </r>
    <r>
      <rPr>
        <i/>
        <sz val="10"/>
        <rFont val="Times New Roman"/>
        <family val="1"/>
      </rPr>
      <t>P</t>
    </r>
    <r>
      <rPr>
        <sz val="10"/>
        <rFont val="Times New Roman"/>
        <family val="1"/>
      </rPr>
      <t xml:space="preserve"> value: </t>
    </r>
    <r>
      <rPr>
        <i/>
        <sz val="10"/>
        <rFont val="Times New Roman"/>
        <family val="1"/>
      </rPr>
      <t xml:space="preserve">P </t>
    </r>
    <r>
      <rPr>
        <sz val="10"/>
        <rFont val="Times New Roman"/>
        <family val="1"/>
      </rPr>
      <t>value on a two-tailed test of the null hypothesis that the Beta coefficient estimate is equal to zero; Within gene: denotes whether the SNP is located withing the start and end positions of a gene; Distance to nearest gene: distance in basepairs between the SNP and the starting position of the nearest gene (positive when the SNP is located before the gene, and negative when the SNP is located after the gene starting position). In LD with 1000G structural variant: if the lead SNP is within a structural variants (SV), or in strong LD (r2 &gt; 0.8) with a SNP located within a 1000G structural variant (SV), reports the SV's ID, the SNP in strong LD, and the LD (</t>
    </r>
    <r>
      <rPr>
        <i/>
        <sz val="10"/>
        <rFont val="Times New Roman"/>
        <family val="1"/>
      </rPr>
      <t>r</t>
    </r>
    <r>
      <rPr>
        <i/>
        <vertAlign val="superscript"/>
        <sz val="10"/>
        <rFont val="Times New Roman"/>
        <family val="1"/>
      </rPr>
      <t>2</t>
    </r>
    <r>
      <rPr>
        <sz val="10"/>
        <rFont val="Times New Roman"/>
        <family val="1"/>
      </rPr>
      <t>) between the SNPs; 1000G SV type: type of the structural variant that has been tagged;Long-range LD / Candidate inversion: if lead SNPs is located within the start and end positions (+/- 250 base pairs) of known long-range LD regions or candidate inversions, reports the genomic coordinates of this region or inversion (see Supplementary Information section 2.9 for additional details); Lead locus in discovery GWAS: takes the value "YES" if the SNP's locus--defined as the set of all SNPs in weak LD (r2 &gt; 0.1) with the SNP--overlaps with a lead locus in the discovery GWAS. New locus: takes the value "YES" if the SNP's locus contains no SNPs that reached genome-wide significance in previous GWAS of general risk tolerance (and therefore if the SNP is a newly identified locus associated with general risk tolerance).</t>
    </r>
  </si>
  <si>
    <r>
      <t>Notes</t>
    </r>
    <r>
      <rPr>
        <sz val="10"/>
        <color theme="1"/>
        <rFont val="Times New Roman"/>
        <family val="1"/>
      </rPr>
      <t xml:space="preserve">: The baseline model includes only the following control variables, which are used in all analyses: sex, birth year, birth-year squared, birth-year cubed, as well as the interactions between sex and the three birth-year variables, and the first ten principal components (PCs) of the cohort-specific genetic relatedness matrix. The 95% CIs were estimated with the bootstrap percentile method, with 1,000 bootstrap samples. The LDpred scores were constructed with LDpred [1] and the classical scores were constructed with PLINK [2]. The results shown for the LDpred scores are based on a Gaussian mixture weight of 0.3 (we chose this weight because it performs well across cohorts and phenotypes). Results are ordered by incremental </t>
    </r>
    <r>
      <rPr>
        <i/>
        <sz val="10"/>
        <color theme="1"/>
        <rFont val="Times New Roman"/>
        <family val="1"/>
      </rPr>
      <t>R</t>
    </r>
    <r>
      <rPr>
        <i/>
        <vertAlign val="superscript"/>
        <sz val="10"/>
        <color theme="1"/>
        <rFont val="Times New Roman"/>
        <family val="1"/>
      </rPr>
      <t>2</t>
    </r>
    <r>
      <rPr>
        <sz val="10"/>
        <color theme="1"/>
        <rFont val="Times New Roman"/>
        <family val="1"/>
      </rPr>
      <t xml:space="preserve"> of the LDpred score constructed with summary statistics from GWAS.  </t>
    </r>
    <r>
      <rPr>
        <i/>
        <sz val="10"/>
        <color theme="1"/>
        <rFont val="Times New Roman"/>
        <family val="1"/>
      </rPr>
      <t>P</t>
    </r>
    <r>
      <rPr>
        <sz val="10"/>
        <color theme="1"/>
        <rFont val="Times New Roman"/>
        <family val="1"/>
      </rPr>
      <t xml:space="preserve"> values are bolded when they are smaller than 0.05, indicating significance at the 5% level. See </t>
    </r>
    <r>
      <rPr>
        <b/>
        <sz val="10"/>
        <color theme="1"/>
        <rFont val="Times New Roman"/>
        <family val="1"/>
      </rPr>
      <t xml:space="preserve">Supplementary Note section 10 </t>
    </r>
    <r>
      <rPr>
        <sz val="10"/>
        <color theme="1"/>
        <rFont val="Times New Roman"/>
        <family val="1"/>
      </rPr>
      <t xml:space="preserve">for additional details.
</t>
    </r>
    <r>
      <rPr>
        <i/>
        <sz val="10"/>
        <color theme="1"/>
        <rFont val="Times New Roman"/>
        <family val="1"/>
      </rPr>
      <t>n</t>
    </r>
    <r>
      <rPr>
        <i/>
        <vertAlign val="subscript"/>
        <sz val="10"/>
        <color theme="1"/>
        <rFont val="Times New Roman"/>
        <family val="1"/>
      </rPr>
      <t>GWAS</t>
    </r>
    <r>
      <rPr>
        <sz val="10"/>
        <color theme="1"/>
        <rFont val="Times New Roman"/>
        <family val="1"/>
      </rPr>
      <t xml:space="preserve">: sample size of GWAS whose summary statistics were used to construct the score (varying depending on which cohorts could be included in the summary statistics). Due to data access limitations, the 23andMe cohort could not be included in the meta-analysis whose summary statistics we used to construct the PGS in the NTR, STR, and Zurich cohorts, and the PGS using the MTAG summary statistics was only constructed for the Add Health, HRS, and UKB-siblings cohorts. The effective sample size for the MTAG analysis [3] was 1,452,014 in the Add Health and HRS cohorts, and 1,405,093 in the UKB-siblings cohort.
</t>
    </r>
    <r>
      <rPr>
        <i/>
        <sz val="10"/>
        <color theme="1"/>
        <rFont val="Times New Roman"/>
        <family val="1"/>
      </rPr>
      <t>P</t>
    </r>
    <r>
      <rPr>
        <sz val="10"/>
        <color theme="1"/>
        <rFont val="Times New Roman"/>
        <family val="1"/>
      </rPr>
      <t xml:space="preserve"> value for coefficient on the score: </t>
    </r>
    <r>
      <rPr>
        <i/>
        <sz val="10"/>
        <color theme="1"/>
        <rFont val="Times New Roman"/>
        <family val="1"/>
      </rPr>
      <t>P</t>
    </r>
    <r>
      <rPr>
        <sz val="10"/>
        <color theme="1"/>
        <rFont val="Times New Roman"/>
        <family val="1"/>
      </rPr>
      <t xml:space="preserve"> value on a two-tailed test of the null hypothesis that the coefficient on the polygenic score is equal to zero, when the score is included in the regression of the measure of risk tolerance on the control variables. 
</t>
    </r>
  </si>
  <si>
    <r>
      <t>Notes</t>
    </r>
    <r>
      <rPr>
        <sz val="10"/>
        <color theme="1"/>
        <rFont val="Times New Roman"/>
        <family val="1"/>
      </rPr>
      <t xml:space="preserve">: The baseline model includes only the following control variables, which are used in all analyses: sex, birth year, birth-year squared, birth-year cubed, as well as the interactions between sex and the three birth-year variables, and the first ten principal components (PCs) of the cohort-specific genetic relatedness matrix. The 95% CIs were estimated with the bootstrap percentile method, with 1,000 bootstrap samples. The LDpred scores were constructed with LDpred [1] and the classical scores were constructed with PLINK [2]. The results shown for the LDpred scores are based on a Gaussian mixture weight of 0.3 (we chose this weight because it performs well across cohorts and phenotypes). Results are ordered by incremental </t>
    </r>
    <r>
      <rPr>
        <i/>
        <sz val="10"/>
        <color theme="1"/>
        <rFont val="Times New Roman"/>
        <family val="1"/>
      </rPr>
      <t>R</t>
    </r>
    <r>
      <rPr>
        <i/>
        <vertAlign val="superscript"/>
        <sz val="10"/>
        <color theme="1"/>
        <rFont val="Times New Roman"/>
        <family val="1"/>
      </rPr>
      <t>2</t>
    </r>
    <r>
      <rPr>
        <sz val="10"/>
        <color theme="1"/>
        <rFont val="Times New Roman"/>
        <family val="1"/>
      </rPr>
      <t xml:space="preserve"> of the LDpred score constructed with summary statistics from GWAS. </t>
    </r>
    <r>
      <rPr>
        <i/>
        <sz val="10"/>
        <color theme="1"/>
        <rFont val="Times New Roman"/>
        <family val="1"/>
      </rPr>
      <t>P</t>
    </r>
    <r>
      <rPr>
        <sz val="10"/>
        <color theme="1"/>
        <rFont val="Times New Roman"/>
        <family val="1"/>
      </rPr>
      <t xml:space="preserve"> values are bolded when they are smaller than 0.05, indicating significance at the 5% level. See </t>
    </r>
    <r>
      <rPr>
        <b/>
        <sz val="10"/>
        <color theme="1"/>
        <rFont val="Times New Roman"/>
        <family val="1"/>
      </rPr>
      <t xml:space="preserve">Supplementary Note section 10 </t>
    </r>
    <r>
      <rPr>
        <sz val="10"/>
        <color theme="1"/>
        <rFont val="Times New Roman"/>
        <family val="1"/>
      </rPr>
      <t xml:space="preserve">for additional details.
</t>
    </r>
    <r>
      <rPr>
        <i/>
        <sz val="10"/>
        <color theme="1"/>
        <rFont val="Times New Roman"/>
        <family val="1"/>
      </rPr>
      <t>n</t>
    </r>
    <r>
      <rPr>
        <i/>
        <vertAlign val="subscript"/>
        <sz val="10"/>
        <color theme="1"/>
        <rFont val="Times New Roman"/>
        <family val="1"/>
      </rPr>
      <t>GWAS</t>
    </r>
    <r>
      <rPr>
        <sz val="10"/>
        <color theme="1"/>
        <rFont val="Times New Roman"/>
        <family val="1"/>
      </rPr>
      <t xml:space="preserve">: sample size of GWAS whose summary statistics were used to construct the score (varying depending on which cohorts could be included in the summary statistics). Due to data access limitations, the 23andMe cohort could not be included in the meta-analysis whose summary statistics we used to construct the PGS in the NTR cohort, and the PGS using the MTAG summary statistics was only constructed for the HRS cohort. The effective sample size for the MTAG analysis [3] was 1,452,014. 
</t>
    </r>
    <r>
      <rPr>
        <i/>
        <sz val="10"/>
        <color theme="1"/>
        <rFont val="Times New Roman"/>
        <family val="1"/>
      </rPr>
      <t>P</t>
    </r>
    <r>
      <rPr>
        <sz val="10"/>
        <color theme="1"/>
        <rFont val="Times New Roman"/>
        <family val="1"/>
      </rPr>
      <t xml:space="preserve"> value for coefficient on the score: </t>
    </r>
    <r>
      <rPr>
        <i/>
        <sz val="10"/>
        <color theme="1"/>
        <rFont val="Times New Roman"/>
        <family val="1"/>
      </rPr>
      <t>P</t>
    </r>
    <r>
      <rPr>
        <sz val="10"/>
        <color theme="1"/>
        <rFont val="Times New Roman"/>
        <family val="1"/>
      </rPr>
      <t xml:space="preserve"> value on a two-tailed test of the null hypothesis that the coefficient on the polygenic score is equal to zero, when the score is included in the regression of the personality trait on the control variables. 
*Behavioral inhibition was coded so that higher value implies higher disinhibition. </t>
    </r>
  </si>
  <si>
    <r>
      <t>Notes</t>
    </r>
    <r>
      <rPr>
        <sz val="10"/>
        <color theme="1"/>
        <rFont val="Times New Roman"/>
        <family val="1"/>
      </rPr>
      <t>:</t>
    </r>
    <r>
      <rPr>
        <i/>
        <sz val="10"/>
        <color theme="1"/>
        <rFont val="Times New Roman"/>
        <family val="1"/>
      </rPr>
      <t xml:space="preserve"> </t>
    </r>
    <r>
      <rPr>
        <sz val="10"/>
        <color theme="1"/>
        <rFont val="Times New Roman"/>
        <family val="1"/>
      </rPr>
      <t xml:space="preserve">The baseline model includes only the following control variables, which are used in all analyses: sex, birth year, birth-year squared, birth-year cubed, as well as the interactions between sex and the three birth-year variables, and the first ten principal components (PCs) of the cohort-specific genetic relatedness matrix. The 95% CIs were estimated with the bootstrap percentile method, with 1,000 bootstrap samples. The LDpred scores were constructed with LDpred [1] and the classical scores were constructed with PLINK [2]. The results shown for the LDpred scores are based on a Gaussian mixture weight of 0.3 (we chose this weight because it performs well across cohorts and phenotypes). Results are ordered by incremental </t>
    </r>
    <r>
      <rPr>
        <i/>
        <sz val="10"/>
        <color theme="1"/>
        <rFont val="Times New Roman"/>
        <family val="1"/>
      </rPr>
      <t>R</t>
    </r>
    <r>
      <rPr>
        <i/>
        <vertAlign val="superscript"/>
        <sz val="10"/>
        <color theme="1"/>
        <rFont val="Times New Roman"/>
        <family val="1"/>
      </rPr>
      <t>2</t>
    </r>
    <r>
      <rPr>
        <sz val="10"/>
        <color theme="1"/>
        <rFont val="Times New Roman"/>
        <family val="1"/>
      </rPr>
      <t xml:space="preserve"> of the LDpred score constructed with summary statistics from GWAS. </t>
    </r>
    <r>
      <rPr>
        <i/>
        <sz val="10"/>
        <color theme="1"/>
        <rFont val="Times New Roman"/>
        <family val="1"/>
      </rPr>
      <t xml:space="preserve">P </t>
    </r>
    <r>
      <rPr>
        <sz val="10"/>
        <color theme="1"/>
        <rFont val="Times New Roman"/>
        <family val="1"/>
      </rPr>
      <t xml:space="preserve">values are bolded when they are smaller than 0.05, indicating significance at the 5% level. See </t>
    </r>
    <r>
      <rPr>
        <b/>
        <sz val="10"/>
        <color theme="1"/>
        <rFont val="Times New Roman"/>
        <family val="1"/>
      </rPr>
      <t xml:space="preserve">Supplementary Note section 10 </t>
    </r>
    <r>
      <rPr>
        <sz val="10"/>
        <color theme="1"/>
        <rFont val="Times New Roman"/>
        <family val="1"/>
      </rPr>
      <t xml:space="preserve">for additional details.
</t>
    </r>
    <r>
      <rPr>
        <i/>
        <sz val="10"/>
        <color theme="1"/>
        <rFont val="Times New Roman"/>
        <family val="1"/>
      </rPr>
      <t>n</t>
    </r>
    <r>
      <rPr>
        <i/>
        <vertAlign val="subscript"/>
        <sz val="10"/>
        <color theme="1"/>
        <rFont val="Times New Roman"/>
        <family val="1"/>
      </rPr>
      <t>GWAS</t>
    </r>
    <r>
      <rPr>
        <sz val="10"/>
        <color theme="1"/>
        <rFont val="Times New Roman"/>
        <family val="1"/>
      </rPr>
      <t xml:space="preserve">: sample size of GWAS whose summary statistics were used to construct the score (varying depending on which cohorts could be included in the summary statistics). Due to data access limitations, the 23andMe cohort could not be included in the meta-analysis whose summary statistics we used to construct the PGS in the STR cohort, and the PGS using the MTAG summary statistics was only constructed for the Add Health, HRS, and UKB-siblings cohorts. The effective sample size for the MTAG analysis [3] was 1,452,014 in the Add Health and HRS cohorts, and 1,405,093 in the UKB-siblings cohort.
</t>
    </r>
    <r>
      <rPr>
        <i/>
        <sz val="10"/>
        <color theme="1"/>
        <rFont val="Times New Roman"/>
        <family val="1"/>
      </rPr>
      <t>P</t>
    </r>
    <r>
      <rPr>
        <sz val="10"/>
        <color theme="1"/>
        <rFont val="Times New Roman"/>
        <family val="1"/>
      </rPr>
      <t xml:space="preserve"> value for coefficient on the score: </t>
    </r>
    <r>
      <rPr>
        <i/>
        <sz val="10"/>
        <color theme="1"/>
        <rFont val="Times New Roman"/>
        <family val="1"/>
      </rPr>
      <t>P</t>
    </r>
    <r>
      <rPr>
        <sz val="10"/>
        <color theme="1"/>
        <rFont val="Times New Roman"/>
        <family val="1"/>
      </rPr>
      <t xml:space="preserve"> value on a two-tailed test of the null hypothesis that the coefficient on the polygenic score is equal to zero, when the score is included in the regression of the real-world risky behavior on the control variables. 
* For share of financial asset, equity share, ever smoker, ever cannabis, drinker, drinker excessive, financial market participation, business owner, and entrepreneur, the McFadden pseudo-</t>
    </r>
    <r>
      <rPr>
        <i/>
        <sz val="10"/>
        <color theme="1"/>
        <rFont val="Times New Roman"/>
        <family val="1"/>
      </rPr>
      <t>R</t>
    </r>
    <r>
      <rPr>
        <i/>
        <vertAlign val="superscript"/>
        <sz val="10"/>
        <color theme="1"/>
        <rFont val="Times New Roman"/>
        <family val="1"/>
      </rPr>
      <t xml:space="preserve">2 </t>
    </r>
    <r>
      <rPr>
        <sz val="10"/>
        <color theme="1"/>
        <rFont val="Times New Roman"/>
        <family val="1"/>
      </rPr>
      <t>and incremental pseudo-</t>
    </r>
    <r>
      <rPr>
        <i/>
        <sz val="10"/>
        <color theme="1"/>
        <rFont val="Times New Roman"/>
        <family val="1"/>
      </rPr>
      <t>R</t>
    </r>
    <r>
      <rPr>
        <i/>
        <vertAlign val="superscript"/>
        <sz val="10"/>
        <color theme="1"/>
        <rFont val="Times New Roman"/>
        <family val="1"/>
      </rPr>
      <t xml:space="preserve">2 </t>
    </r>
    <r>
      <rPr>
        <sz val="10"/>
        <color theme="1"/>
        <rFont val="Times New Roman"/>
        <family val="1"/>
      </rPr>
      <t xml:space="preserve">from the Probit or Tobit model are reported.
° For the Probit models used in ever smoker, ever cannabis, drinker, drinker excessive, financial market participation, business owner, and entrepreneur, we report the average marginal effect of the polygenic score in the column </t>
    </r>
    <r>
      <rPr>
        <i/>
        <sz val="10"/>
        <color theme="1"/>
        <rFont val="Times New Roman"/>
        <family val="1"/>
      </rPr>
      <t xml:space="preserve">PGS marginal effect. </t>
    </r>
    <r>
      <rPr>
        <sz val="10"/>
        <color theme="1"/>
        <rFont val="Times New Roman"/>
        <family val="1"/>
      </rPr>
      <t xml:space="preserve">For the other phenotypes, the </t>
    </r>
    <r>
      <rPr>
        <i/>
        <sz val="10"/>
        <color theme="1"/>
        <rFont val="Times New Roman"/>
        <family val="1"/>
      </rPr>
      <t xml:space="preserve">PGS marginal effect </t>
    </r>
    <r>
      <rPr>
        <sz val="10"/>
        <color theme="1"/>
        <rFont val="Times New Roman"/>
        <family val="1"/>
      </rPr>
      <t xml:space="preserve">column reports the estimated regression coefficient.
</t>
    </r>
  </si>
  <si>
    <r>
      <t>Notes</t>
    </r>
    <r>
      <rPr>
        <sz val="10"/>
        <rFont val="Times New Roman"/>
        <family val="1"/>
      </rPr>
      <t xml:space="preserve">: The analyses reported in this table are similar to those reported in </t>
    </r>
    <r>
      <rPr>
        <b/>
        <sz val="10"/>
        <rFont val="Times New Roman"/>
        <family val="1"/>
      </rPr>
      <t>Supplementary Table 13</t>
    </r>
    <r>
      <rPr>
        <sz val="10"/>
        <rFont val="Times New Roman"/>
        <family val="1"/>
      </rPr>
      <t xml:space="preserve">, but they are based on an </t>
    </r>
    <r>
      <rPr>
        <i/>
        <sz val="10"/>
        <rFont val="Times New Roman"/>
        <family val="1"/>
      </rPr>
      <t xml:space="preserve">augmented model </t>
    </r>
    <r>
      <rPr>
        <sz val="10"/>
        <rFont val="Times New Roman"/>
        <family val="1"/>
      </rPr>
      <t xml:space="preserve">that includes controls for cognitive performance, personality traits (behavioral inhibition and locus of control for the STR cohort; Big-5 personality traits for the HRS cohort; none for the Add Health cohort; neuroticism for UKB-siblings cohort), and educational attainment, in addition to the control variables included in the </t>
    </r>
    <r>
      <rPr>
        <i/>
        <sz val="10"/>
        <rFont val="Times New Roman"/>
        <family val="1"/>
      </rPr>
      <t xml:space="preserve">baseline model </t>
    </r>
    <r>
      <rPr>
        <sz val="10"/>
        <rFont val="Times New Roman"/>
        <family val="1"/>
      </rPr>
      <t xml:space="preserve">(sex, birth year, birth-year squared, birth-year cubed, as well as the interactions between sex and the three birth-year variables, and the first ten principal components (PCs) of the cohort-specific genetic relatedness matrix). The 95% CIs for the incremental </t>
    </r>
    <r>
      <rPr>
        <i/>
        <sz val="10"/>
        <rFont val="Times New Roman"/>
        <family val="1"/>
      </rPr>
      <t>R</t>
    </r>
    <r>
      <rPr>
        <i/>
        <vertAlign val="superscript"/>
        <sz val="10"/>
        <rFont val="Times New Roman"/>
        <family val="1"/>
      </rPr>
      <t>2</t>
    </r>
    <r>
      <rPr>
        <sz val="10"/>
        <rFont val="Times New Roman"/>
        <family val="1"/>
      </rPr>
      <t xml:space="preserve"> are estimated with the bootstrap percentile method, with 1,000 bootstrap samples. The LDpred scores were constructed with LDpred [1] and the classical scores were constructed with PLINK [2]. The results shown for the LDpred scores are based on a Gaussian mixture weight of 0.3 (we chose this weight because it performs well across cohorts and phenotypes). Results are ordered by incremental </t>
    </r>
    <r>
      <rPr>
        <i/>
        <sz val="10"/>
        <rFont val="Times New Roman"/>
        <family val="1"/>
      </rPr>
      <t>R</t>
    </r>
    <r>
      <rPr>
        <i/>
        <vertAlign val="superscript"/>
        <sz val="10"/>
        <rFont val="Times New Roman"/>
        <family val="1"/>
      </rPr>
      <t>2</t>
    </r>
    <r>
      <rPr>
        <sz val="10"/>
        <rFont val="Times New Roman"/>
        <family val="1"/>
      </rPr>
      <t xml:space="preserve"> of the LDpred score constructed with summary statistics from GWAS. </t>
    </r>
    <r>
      <rPr>
        <i/>
        <sz val="10"/>
        <rFont val="Times New Roman"/>
        <family val="1"/>
      </rPr>
      <t>P</t>
    </r>
    <r>
      <rPr>
        <sz val="10"/>
        <rFont val="Times New Roman"/>
        <family val="1"/>
      </rPr>
      <t xml:space="preserve"> values are bolded when they are smaller than 0.05, indicating significance at the 5% level.  See </t>
    </r>
    <r>
      <rPr>
        <b/>
        <sz val="10"/>
        <rFont val="Times New Roman"/>
        <family val="1"/>
      </rPr>
      <t xml:space="preserve">Supplementary Note section 10 </t>
    </r>
    <r>
      <rPr>
        <sz val="10"/>
        <rFont val="Times New Roman"/>
        <family val="1"/>
      </rPr>
      <t xml:space="preserve">for additional details.
</t>
    </r>
    <r>
      <rPr>
        <i/>
        <sz val="10"/>
        <rFont val="Times New Roman"/>
        <family val="1"/>
      </rPr>
      <t>n</t>
    </r>
    <r>
      <rPr>
        <i/>
        <vertAlign val="subscript"/>
        <sz val="10"/>
        <rFont val="Times New Roman"/>
        <family val="1"/>
      </rPr>
      <t>GWAS</t>
    </r>
    <r>
      <rPr>
        <sz val="10"/>
        <rFont val="Times New Roman"/>
        <family val="1"/>
      </rPr>
      <t xml:space="preserve">: sample size of GWAS whose summary statistics were used to construct the score (varying depending on which cohorts could be included in the sumarry statistics). Due to data access limitations, the 23andMe cohort could not be included in the meta-analysis whose summary statistics we used to construct the PGS in the STR Zurich cohort, and the PGS using the MTAG summary statistics was only constructed for the Add Health, HRS, and UKB-siblings cohorts. The effective sample size for the MTAG analysis [3] was 1,452,014 in the Add Health and HRS cohorts, and 1,405,093 in the UKB-siblings cohort.
</t>
    </r>
    <r>
      <rPr>
        <i/>
        <sz val="10"/>
        <rFont val="Times New Roman"/>
        <family val="1"/>
      </rPr>
      <t>P</t>
    </r>
    <r>
      <rPr>
        <sz val="10"/>
        <rFont val="Times New Roman"/>
        <family val="1"/>
      </rPr>
      <t xml:space="preserve"> value for coefficient on the score: </t>
    </r>
    <r>
      <rPr>
        <i/>
        <sz val="10"/>
        <rFont val="Times New Roman"/>
        <family val="1"/>
      </rPr>
      <t>P</t>
    </r>
    <r>
      <rPr>
        <sz val="10"/>
        <rFont val="Times New Roman"/>
        <family val="1"/>
      </rPr>
      <t xml:space="preserve"> value on a two-tailed test of the null hypothesis that the coefficient on the polygenic score is equal to zero, when the score is included in the regression of the real-world risky behavior on the control variables. 
* For share of financial asset, equity share, ever  smoker, ever cannabis, drinker, drinker excessive, financial market participation, business owner, and entrepreneur, the McFadden pseudo-</t>
    </r>
    <r>
      <rPr>
        <i/>
        <sz val="10"/>
        <rFont val="Times New Roman"/>
        <family val="1"/>
      </rPr>
      <t>R</t>
    </r>
    <r>
      <rPr>
        <i/>
        <vertAlign val="superscript"/>
        <sz val="10"/>
        <rFont val="Times New Roman"/>
        <family val="1"/>
      </rPr>
      <t xml:space="preserve">2 </t>
    </r>
    <r>
      <rPr>
        <sz val="10"/>
        <rFont val="Times New Roman"/>
        <family val="1"/>
      </rPr>
      <t>and incremental pseudo-</t>
    </r>
    <r>
      <rPr>
        <i/>
        <sz val="10"/>
        <rFont val="Times New Roman"/>
        <family val="1"/>
      </rPr>
      <t>R</t>
    </r>
    <r>
      <rPr>
        <i/>
        <vertAlign val="superscript"/>
        <sz val="10"/>
        <rFont val="Times New Roman"/>
        <family val="1"/>
      </rPr>
      <t xml:space="preserve">2 </t>
    </r>
    <r>
      <rPr>
        <sz val="10"/>
        <rFont val="Times New Roman"/>
        <family val="1"/>
      </rPr>
      <t>from the Probit or Tobit model are reported. N.A. is reported whenever one of these pseudo-</t>
    </r>
    <r>
      <rPr>
        <i/>
        <sz val="10"/>
        <rFont val="Times New Roman"/>
        <family val="1"/>
      </rPr>
      <t>R</t>
    </r>
    <r>
      <rPr>
        <i/>
        <vertAlign val="superscript"/>
        <sz val="10"/>
        <rFont val="Times New Roman"/>
        <family val="1"/>
      </rPr>
      <t>2</t>
    </r>
    <r>
      <rPr>
        <sz val="10"/>
        <rFont val="Times New Roman"/>
        <family val="1"/>
      </rPr>
      <t xml:space="preserve"> of the Tobit model are either negative or bigger than 1.
° For the Probit models used in ever smoker, ever cannabis, drinker, drinker excessive, financial market participation, business owner, and entrepreneur, we report the average marginal effect of the polygenic score in the column </t>
    </r>
    <r>
      <rPr>
        <i/>
        <sz val="10"/>
        <rFont val="Times New Roman"/>
        <family val="1"/>
      </rPr>
      <t xml:space="preserve">PGS marginal effect. </t>
    </r>
    <r>
      <rPr>
        <sz val="10"/>
        <rFont val="Times New Roman"/>
        <family val="1"/>
      </rPr>
      <t xml:space="preserve">For the other phenotypes, the </t>
    </r>
    <r>
      <rPr>
        <i/>
        <sz val="10"/>
        <rFont val="Times New Roman"/>
        <family val="1"/>
      </rPr>
      <t xml:space="preserve">PGS marginal effect </t>
    </r>
    <r>
      <rPr>
        <sz val="10"/>
        <rFont val="Times New Roman"/>
        <family val="1"/>
      </rPr>
      <t xml:space="preserve">column reports the estimated regression coefficient.
</t>
    </r>
  </si>
  <si>
    <r>
      <t>Notes</t>
    </r>
    <r>
      <rPr>
        <sz val="10"/>
        <rFont val="Times New Roman"/>
        <family val="1"/>
      </rPr>
      <t xml:space="preserve">: For more information, see </t>
    </r>
    <r>
      <rPr>
        <b/>
        <sz val="10"/>
        <rFont val="Times New Roman"/>
        <family val="1"/>
      </rPr>
      <t>Supplementary Note sections 11</t>
    </r>
    <r>
      <rPr>
        <sz val="10"/>
        <rFont val="Times New Roman"/>
        <family val="1"/>
      </rPr>
      <t xml:space="preserve"> and </t>
    </r>
    <r>
      <rPr>
        <b/>
        <sz val="10"/>
        <rFont val="Times New Roman"/>
        <family val="1"/>
      </rPr>
      <t>12</t>
    </r>
    <r>
      <rPr>
        <sz val="10"/>
        <rFont val="Times New Roman"/>
        <family val="1"/>
      </rPr>
      <t xml:space="preserve">.
</t>
    </r>
    <r>
      <rPr>
        <i/>
        <sz val="10"/>
        <rFont val="Times New Roman"/>
        <family val="1"/>
      </rPr>
      <t>q</t>
    </r>
    <r>
      <rPr>
        <sz val="10"/>
        <rFont val="Times New Roman"/>
        <family val="1"/>
      </rPr>
      <t xml:space="preserve">Genes: the number genes in the gene set; </t>
    </r>
    <r>
      <rPr>
        <i/>
        <sz val="10"/>
        <rFont val="Times New Roman"/>
        <family val="1"/>
      </rPr>
      <t xml:space="preserve">P </t>
    </r>
    <r>
      <rPr>
        <sz val="10"/>
        <rFont val="Times New Roman"/>
        <family val="1"/>
      </rPr>
      <t xml:space="preserve">value: the competitive gene-set </t>
    </r>
    <r>
      <rPr>
        <i/>
        <sz val="10"/>
        <rFont val="Times New Roman"/>
        <family val="1"/>
      </rPr>
      <t xml:space="preserve">P </t>
    </r>
    <r>
      <rPr>
        <sz val="10"/>
        <rFont val="Times New Roman"/>
        <family val="1"/>
      </rPr>
      <t xml:space="preserve">value; Corrected </t>
    </r>
    <r>
      <rPr>
        <i/>
        <sz val="10"/>
        <rFont val="Times New Roman"/>
        <family val="1"/>
      </rPr>
      <t xml:space="preserve">P </t>
    </r>
    <r>
      <rPr>
        <sz val="10"/>
        <rFont val="Times New Roman"/>
        <family val="1"/>
      </rPr>
      <t xml:space="preserve">value: the </t>
    </r>
    <r>
      <rPr>
        <i/>
        <sz val="10"/>
        <rFont val="Times New Roman"/>
        <family val="1"/>
      </rPr>
      <t xml:space="preserve">P </t>
    </r>
    <r>
      <rPr>
        <sz val="10"/>
        <rFont val="Times New Roman"/>
        <family val="1"/>
      </rPr>
      <t>value corrected for testing multiple gene sets (the effective number of tests was estimated empirically with 10,000 permutations).</t>
    </r>
  </si>
  <si>
    <r>
      <t xml:space="preserve">Notes: </t>
    </r>
    <r>
      <rPr>
        <sz val="10"/>
        <rFont val="Times New Roman"/>
        <family val="1"/>
      </rPr>
      <t xml:space="preserve">For more information, see </t>
    </r>
    <r>
      <rPr>
        <b/>
        <sz val="10"/>
        <rFont val="Times New Roman"/>
        <family val="1"/>
      </rPr>
      <t>Supplementary Note section 11</t>
    </r>
    <r>
      <rPr>
        <sz val="10"/>
        <rFont val="Times New Roman"/>
        <family val="1"/>
      </rPr>
      <t>.</t>
    </r>
    <r>
      <rPr>
        <i/>
        <sz val="10"/>
        <rFont val="Times New Roman"/>
        <family val="1"/>
      </rPr>
      <t xml:space="preserve">
p</t>
    </r>
    <r>
      <rPr>
        <sz val="10"/>
        <rFont val="Times New Roman"/>
        <family val="1"/>
      </rPr>
      <t xml:space="preserve">SNPs: the number of SNPs in the meta-analysis of the discovery and replication GWAS of general risk tolerance that are located within the gene; </t>
    </r>
    <r>
      <rPr>
        <i/>
        <sz val="10"/>
        <rFont val="Times New Roman"/>
        <family val="1"/>
      </rPr>
      <t>P</t>
    </r>
    <r>
      <rPr>
        <sz val="10"/>
        <rFont val="Times New Roman"/>
        <family val="1"/>
      </rPr>
      <t xml:space="preserve"> value: the competitive gene-set </t>
    </r>
    <r>
      <rPr>
        <i/>
        <sz val="10"/>
        <rFont val="Times New Roman"/>
        <family val="1"/>
      </rPr>
      <t>P</t>
    </r>
    <r>
      <rPr>
        <sz val="10"/>
        <rFont val="Times New Roman"/>
        <family val="1"/>
      </rPr>
      <t xml:space="preserve"> value; Corrected </t>
    </r>
    <r>
      <rPr>
        <i/>
        <sz val="10"/>
        <rFont val="Times New Roman"/>
        <family val="1"/>
      </rPr>
      <t>P</t>
    </r>
    <r>
      <rPr>
        <sz val="10"/>
        <rFont val="Times New Roman"/>
        <family val="1"/>
      </rPr>
      <t xml:space="preserve"> value: the </t>
    </r>
    <r>
      <rPr>
        <i/>
        <sz val="10"/>
        <rFont val="Times New Roman"/>
        <family val="1"/>
      </rPr>
      <t>P</t>
    </r>
    <r>
      <rPr>
        <sz val="10"/>
        <rFont val="Times New Roman"/>
        <family val="1"/>
      </rPr>
      <t xml:space="preserve"> value corrected for testing multiple genes (</t>
    </r>
    <r>
      <rPr>
        <i/>
        <sz val="10"/>
        <rFont val="Times New Roman"/>
        <family val="1"/>
      </rPr>
      <t>q</t>
    </r>
    <r>
      <rPr>
        <sz val="10"/>
        <rFont val="Times New Roman"/>
        <family val="1"/>
      </rPr>
      <t xml:space="preserve">Genes = 15). </t>
    </r>
  </si>
  <si>
    <r>
      <t>Notes</t>
    </r>
    <r>
      <rPr>
        <sz val="10"/>
        <rFont val="Times New Roman"/>
        <family val="1"/>
      </rPr>
      <t xml:space="preserve">: For more information, see </t>
    </r>
    <r>
      <rPr>
        <b/>
        <sz val="10"/>
        <rFont val="Times New Roman"/>
        <family val="1"/>
      </rPr>
      <t>Supplementary Note section 11</t>
    </r>
    <r>
      <rPr>
        <sz val="10"/>
        <rFont val="Times New Roman"/>
        <family val="1"/>
      </rPr>
      <t xml:space="preserve">.
</t>
    </r>
    <r>
      <rPr>
        <i/>
        <sz val="10"/>
        <rFont val="Times New Roman"/>
        <family val="1"/>
      </rPr>
      <t>q</t>
    </r>
    <r>
      <rPr>
        <sz val="10"/>
        <rFont val="Times New Roman"/>
        <family val="1"/>
      </rPr>
      <t xml:space="preserve">Genes: the number genes in the gene set; </t>
    </r>
    <r>
      <rPr>
        <i/>
        <sz val="10"/>
        <rFont val="Times New Roman"/>
        <family val="1"/>
      </rPr>
      <t xml:space="preserve">P </t>
    </r>
    <r>
      <rPr>
        <sz val="10"/>
        <rFont val="Times New Roman"/>
        <family val="1"/>
      </rPr>
      <t xml:space="preserve">value: the competitive gene-set </t>
    </r>
    <r>
      <rPr>
        <i/>
        <sz val="10"/>
        <rFont val="Times New Roman"/>
        <family val="1"/>
      </rPr>
      <t xml:space="preserve">P </t>
    </r>
    <r>
      <rPr>
        <sz val="10"/>
        <rFont val="Times New Roman"/>
        <family val="1"/>
      </rPr>
      <t>value.</t>
    </r>
  </si>
  <si>
    <r>
      <t>Notes</t>
    </r>
    <r>
      <rPr>
        <sz val="10"/>
        <color indexed="63"/>
        <rFont val="Times New Roman"/>
        <family val="1"/>
      </rPr>
      <t>: This table shows estimates of enrichment factors as well as estimates of the expected increase in the phenotypic variance accounted for by a SNP due to the SNPs being in a given category (</t>
    </r>
    <r>
      <rPr>
        <i/>
        <sz val="10"/>
        <color indexed="63"/>
        <rFont val="Times New Roman"/>
        <family val="1"/>
      </rPr>
      <t>τ</t>
    </r>
    <r>
      <rPr>
        <vertAlign val="subscript"/>
        <sz val="10"/>
        <color indexed="63"/>
        <rFont val="Times New Roman"/>
        <family val="1"/>
      </rPr>
      <t>c</t>
    </r>
    <r>
      <rPr>
        <sz val="10"/>
        <color indexed="63"/>
        <rFont val="Times New Roman"/>
        <family val="1"/>
      </rPr>
      <t xml:space="preserve">), for the general risk tolerance and height phenotypes, by tissue-type categories using the method and categories of Finucane </t>
    </r>
    <r>
      <rPr>
        <i/>
        <sz val="10"/>
        <color indexed="63"/>
        <rFont val="Times New Roman"/>
        <family val="1"/>
      </rPr>
      <t>et al</t>
    </r>
    <r>
      <rPr>
        <sz val="10"/>
        <color indexed="63"/>
        <rFont val="Times New Roman"/>
        <family val="1"/>
      </rPr>
      <t xml:space="preserve">. [1]. The enrichment factor for a given category is the ratio of the variance explained by SNPs in that category to the overall fraction of SNPs in that group. To benchmark the estimates for general risk tolerance, we compare them to those obtained with the summary statistics from the largest GWAS conducted to date for height [2]. The estimates were produced with the LDSC python software, using the LD scores and functional partitions introduced in Finucane </t>
    </r>
    <r>
      <rPr>
        <i/>
        <sz val="10"/>
        <color indexed="63"/>
        <rFont val="Times New Roman"/>
        <family val="1"/>
      </rPr>
      <t>et al</t>
    </r>
    <r>
      <rPr>
        <sz val="10"/>
        <color indexed="63"/>
        <rFont val="Times New Roman"/>
        <family val="1"/>
      </rPr>
      <t xml:space="preserve">. [1] and the HapMap3 SNPs with minor allele frequency &gt; 0.05. For each phenotype, each of the 10 enrichment calculations for a particular category was performed independently, controlling for the 52 functional annotation categories in the full baseline model. The </t>
    </r>
    <r>
      <rPr>
        <i/>
        <sz val="10"/>
        <color indexed="63"/>
        <rFont val="Times New Roman"/>
        <family val="1"/>
      </rPr>
      <t>P</t>
    </r>
    <r>
      <rPr>
        <sz val="10"/>
        <color indexed="63"/>
        <rFont val="Times New Roman"/>
        <family val="1"/>
      </rPr>
      <t xml:space="preserve"> values are for two-tailed tests of the null hypotheses that the enrichment estimates and the </t>
    </r>
    <r>
      <rPr>
        <i/>
        <sz val="10"/>
        <color indexed="63"/>
        <rFont val="Times New Roman"/>
        <family val="1"/>
      </rPr>
      <t>τ</t>
    </r>
    <r>
      <rPr>
        <i/>
        <vertAlign val="subscript"/>
        <sz val="10"/>
        <color indexed="63"/>
        <rFont val="Times New Roman"/>
        <family val="1"/>
      </rPr>
      <t>c</t>
    </r>
    <r>
      <rPr>
        <sz val="10"/>
        <color indexed="63"/>
        <rFont val="Times New Roman"/>
        <family val="1"/>
      </rPr>
      <t xml:space="preserve"> estimates are equal to zero. The Bonferroni corrections are for 10 hypothesis tests (for the 10 tissue types). All Bonferroni-corrected </t>
    </r>
    <r>
      <rPr>
        <i/>
        <sz val="10"/>
        <color indexed="63"/>
        <rFont val="Times New Roman"/>
        <family val="1"/>
      </rPr>
      <t>P</t>
    </r>
    <r>
      <rPr>
        <sz val="10"/>
        <color indexed="63"/>
        <rFont val="Times New Roman"/>
        <family val="1"/>
      </rPr>
      <t xml:space="preserve"> values &lt; 0.05 are bolded. The summary statistics from the meta-analysis of the discovery and replication GWAS of general risk tolerance (</t>
    </r>
    <r>
      <rPr>
        <i/>
        <sz val="10"/>
        <color indexed="63"/>
        <rFont val="Times New Roman"/>
        <family val="1"/>
      </rPr>
      <t>n</t>
    </r>
    <r>
      <rPr>
        <sz val="10"/>
        <color indexed="63"/>
        <rFont val="Times New Roman"/>
        <family val="1"/>
      </rPr>
      <t xml:space="preserve"> = 975,353) were used for this analysis. See </t>
    </r>
    <r>
      <rPr>
        <b/>
        <sz val="10"/>
        <color indexed="63"/>
        <rFont val="Times New Roman"/>
        <family val="1"/>
      </rPr>
      <t>Supplementary Note section 12</t>
    </r>
    <r>
      <rPr>
        <sz val="10"/>
        <color indexed="63"/>
        <rFont val="Times New Roman"/>
        <family val="1"/>
      </rPr>
      <t xml:space="preserve"> for additional details. 
</t>
    </r>
    <r>
      <rPr>
        <i/>
        <sz val="10"/>
        <color indexed="63"/>
        <rFont val="Times New Roman"/>
        <family val="1"/>
      </rPr>
      <t>SE</t>
    </r>
    <r>
      <rPr>
        <sz val="10"/>
        <color indexed="63"/>
        <rFont val="Times New Roman"/>
        <family val="1"/>
      </rPr>
      <t xml:space="preserve">: standard error; </t>
    </r>
    <r>
      <rPr>
        <i/>
        <sz val="10"/>
        <color indexed="63"/>
        <rFont val="Times New Roman"/>
        <family val="1"/>
      </rPr>
      <t>h2</t>
    </r>
    <r>
      <rPr>
        <sz val="10"/>
        <color indexed="63"/>
        <rFont val="Times New Roman"/>
        <family val="1"/>
      </rPr>
      <t xml:space="preserve">: LD Score heritability of the phenotype. </t>
    </r>
  </si>
  <si>
    <r>
      <t>Notes</t>
    </r>
    <r>
      <rPr>
        <sz val="10"/>
        <color indexed="63"/>
        <rFont val="Times New Roman"/>
        <family val="1"/>
      </rPr>
      <t>: This table shows estimates of enrichment factors as well as estimates of the expected increase in the phenotypic variance accounted for by a SNP due to the SNP’s being in a given category (</t>
    </r>
    <r>
      <rPr>
        <i/>
        <sz val="10"/>
        <color indexed="63"/>
        <rFont val="Times New Roman"/>
        <family val="1"/>
      </rPr>
      <t>τ</t>
    </r>
    <r>
      <rPr>
        <i/>
        <vertAlign val="subscript"/>
        <sz val="10"/>
        <color indexed="63"/>
        <rFont val="Times New Roman"/>
        <family val="1"/>
      </rPr>
      <t>c</t>
    </r>
    <r>
      <rPr>
        <sz val="10"/>
        <color indexed="63"/>
        <rFont val="Times New Roman"/>
        <family val="1"/>
      </rPr>
      <t xml:space="preserve">), for the general risk tolerance phenotype for the “baseline” model, using the method and categories of Finucane et al. [1]. The enrichment factor for a given category is the ratio of the variance explained by SNPs in that category to the overall fraction of SNPs in that group. The estimates were produced with the LDSC python software, using the LD scores and functional partitions introduced in Finucane </t>
    </r>
    <r>
      <rPr>
        <i/>
        <sz val="10"/>
        <color indexed="63"/>
        <rFont val="Times New Roman"/>
        <family val="1"/>
      </rPr>
      <t>et al</t>
    </r>
    <r>
      <rPr>
        <sz val="10"/>
        <color indexed="63"/>
        <rFont val="Times New Roman"/>
        <family val="1"/>
      </rPr>
      <t>. [1] and the HapMap3 SNPs with minor allele frequency &gt; 0.05. The</t>
    </r>
    <r>
      <rPr>
        <i/>
        <sz val="10"/>
        <color indexed="63"/>
        <rFont val="Times New Roman"/>
        <family val="1"/>
      </rPr>
      <t xml:space="preserve"> P</t>
    </r>
    <r>
      <rPr>
        <sz val="10"/>
        <color indexed="63"/>
        <rFont val="Times New Roman"/>
        <family val="1"/>
      </rPr>
      <t xml:space="preserve"> values are for two-tailed tests of the null hypotheses that the enrichment estimates and the </t>
    </r>
    <r>
      <rPr>
        <i/>
        <sz val="10"/>
        <color indexed="63"/>
        <rFont val="Times New Roman"/>
        <family val="1"/>
      </rPr>
      <t>τ</t>
    </r>
    <r>
      <rPr>
        <i/>
        <vertAlign val="subscript"/>
        <sz val="10"/>
        <color indexed="63"/>
        <rFont val="Times New Roman"/>
        <family val="1"/>
      </rPr>
      <t>c</t>
    </r>
    <r>
      <rPr>
        <sz val="10"/>
        <color indexed="63"/>
        <rFont val="Times New Roman"/>
        <family val="1"/>
      </rPr>
      <t xml:space="preserve"> estimates are equal to zero. The Bonferroni corrections are for 52 hypothesis tests (for the 52 baseline annotations). All Bonferroni-corrected </t>
    </r>
    <r>
      <rPr>
        <i/>
        <sz val="10"/>
        <color indexed="63"/>
        <rFont val="Times New Roman"/>
        <family val="1"/>
      </rPr>
      <t>P</t>
    </r>
    <r>
      <rPr>
        <sz val="10"/>
        <color indexed="63"/>
        <rFont val="Times New Roman"/>
        <family val="1"/>
      </rPr>
      <t xml:space="preserve"> values &lt; 0.05 are bolded. The summary statistics from the meta-analysis of the discovery and replication GWAS of general risk tolerance (</t>
    </r>
    <r>
      <rPr>
        <i/>
        <sz val="10"/>
        <color indexed="63"/>
        <rFont val="Times New Roman"/>
        <family val="1"/>
      </rPr>
      <t xml:space="preserve">n </t>
    </r>
    <r>
      <rPr>
        <sz val="10"/>
        <color indexed="63"/>
        <rFont val="Times New Roman"/>
        <family val="1"/>
      </rPr>
      <t xml:space="preserve">= 975,353) were used for this analysis. See </t>
    </r>
    <r>
      <rPr>
        <b/>
        <sz val="10"/>
        <color indexed="63"/>
        <rFont val="Times New Roman"/>
        <family val="1"/>
      </rPr>
      <t>Supplementary Note section 12</t>
    </r>
    <r>
      <rPr>
        <sz val="10"/>
        <color indexed="63"/>
        <rFont val="Times New Roman"/>
        <family val="1"/>
      </rPr>
      <t xml:space="preserve"> for additional details. 
</t>
    </r>
    <r>
      <rPr>
        <i/>
        <sz val="10"/>
        <color indexed="63"/>
        <rFont val="Times New Roman"/>
        <family val="1"/>
      </rPr>
      <t>SE</t>
    </r>
    <r>
      <rPr>
        <sz val="10"/>
        <color indexed="63"/>
        <rFont val="Times New Roman"/>
        <family val="1"/>
      </rPr>
      <t xml:space="preserve">: standard error. </t>
    </r>
    <r>
      <rPr>
        <i/>
        <sz val="10"/>
        <color indexed="63"/>
        <rFont val="Times New Roman"/>
        <family val="1"/>
      </rPr>
      <t>h</t>
    </r>
    <r>
      <rPr>
        <i/>
        <vertAlign val="superscript"/>
        <sz val="10"/>
        <color indexed="63"/>
        <rFont val="Times New Roman"/>
        <family val="1"/>
      </rPr>
      <t>2</t>
    </r>
    <r>
      <rPr>
        <sz val="10"/>
        <color indexed="63"/>
        <rFont val="Times New Roman"/>
        <family val="1"/>
      </rPr>
      <t>: LD Score heritability of the phenotype.</t>
    </r>
  </si>
  <si>
    <r>
      <rPr>
        <i/>
        <sz val="10"/>
        <rFont val="Times New Roman"/>
        <family val="1"/>
      </rPr>
      <t>Notes</t>
    </r>
    <r>
      <rPr>
        <sz val="10"/>
        <rFont val="Times New Roman"/>
        <family val="1"/>
      </rPr>
      <t xml:space="preserve">: Bonferroni-corrected </t>
    </r>
    <r>
      <rPr>
        <i/>
        <sz val="10"/>
        <rFont val="Times New Roman"/>
        <family val="1"/>
      </rPr>
      <t>P</t>
    </r>
    <r>
      <rPr>
        <sz val="10"/>
        <rFont val="Times New Roman"/>
        <family val="1"/>
      </rPr>
      <t xml:space="preserve"> values are bolded when they are smaller than 0.05, indicating significance at the 5% level. See </t>
    </r>
    <r>
      <rPr>
        <b/>
        <sz val="10"/>
        <rFont val="Times New Roman"/>
        <family val="1"/>
      </rPr>
      <t>Supplementary Information section 12</t>
    </r>
    <r>
      <rPr>
        <sz val="10"/>
        <rFont val="Times New Roman"/>
        <family val="1"/>
      </rPr>
      <t xml:space="preserve"> for additional details. 
Chr: chromosome; </t>
    </r>
    <r>
      <rPr>
        <i/>
        <sz val="10"/>
        <rFont val="Times New Roman"/>
        <family val="1"/>
      </rPr>
      <t>p</t>
    </r>
    <r>
      <rPr>
        <sz val="10"/>
        <rFont val="Times New Roman"/>
        <family val="1"/>
      </rPr>
      <t xml:space="preserve">SNPs: the number of SNPs in the data that are in the gene; Corrected </t>
    </r>
    <r>
      <rPr>
        <i/>
        <sz val="10"/>
        <rFont val="Times New Roman"/>
        <family val="1"/>
      </rPr>
      <t xml:space="preserve">P </t>
    </r>
    <r>
      <rPr>
        <sz val="10"/>
        <rFont val="Times New Roman"/>
        <family val="1"/>
      </rPr>
      <t xml:space="preserve">value: the </t>
    </r>
    <r>
      <rPr>
        <i/>
        <sz val="10"/>
        <rFont val="Times New Roman"/>
        <family val="1"/>
      </rPr>
      <t xml:space="preserve">P </t>
    </r>
    <r>
      <rPr>
        <sz val="10"/>
        <rFont val="Times New Roman"/>
        <family val="1"/>
      </rPr>
      <t xml:space="preserve">value, Bonferroni corrected for multiple testing for 18,224 tests (for the 18,224 tested genes). </t>
    </r>
  </si>
  <si>
    <r>
      <t>Notes</t>
    </r>
    <r>
      <rPr>
        <sz val="10"/>
        <color indexed="63"/>
        <rFont val="Times New Roman"/>
        <family val="1"/>
      </rPr>
      <t xml:space="preserve">: Results of transcriptome-wide analysis of risk tolerance using the Summary-data-based Mendelian Randomization (SMR) method [1].
Panel A. reports the results of the SMR analysis using blood cis-eQTLs from the eQTLgen consortium. We used summary data on </t>
    </r>
    <r>
      <rPr>
        <i/>
        <sz val="10"/>
        <color indexed="63"/>
        <rFont val="Times New Roman"/>
        <family val="1"/>
      </rPr>
      <t>cis</t>
    </r>
    <r>
      <rPr>
        <sz val="10"/>
        <color indexed="63"/>
        <rFont val="Times New Roman"/>
        <family val="1"/>
      </rPr>
      <t>-eQTLs in whole blood and peripheral blood from the eQTLgen consortium (</t>
    </r>
    <r>
      <rPr>
        <i/>
        <sz val="10"/>
        <color indexed="63"/>
        <rFont val="Times New Roman"/>
        <family val="1"/>
      </rPr>
      <t xml:space="preserve">n </t>
    </r>
    <r>
      <rPr>
        <sz val="10"/>
        <color indexed="63"/>
        <rFont val="Times New Roman"/>
        <family val="1"/>
      </rPr>
      <t xml:space="preserve">= 14,115 individuals). Analyses were restricted to probes with at least one </t>
    </r>
    <r>
      <rPr>
        <i/>
        <sz val="10"/>
        <color indexed="63"/>
        <rFont val="Times New Roman"/>
        <family val="1"/>
      </rPr>
      <t>cis</t>
    </r>
    <r>
      <rPr>
        <sz val="10"/>
        <color indexed="63"/>
        <rFont val="Times New Roman"/>
        <family val="1"/>
      </rPr>
      <t xml:space="preserve">-eQTL (defined as +/-1Mb from the middle of the probe) with P &lt; 5 × 10–8, because Mendelian randomization assumes that the instrumental variable has a strong effect on the exposure. After filtering we had access to summary data on 12,751 probes and 10,209,777 (1000 Genomes imputed) SNPs. We used Bonferroni correction to account for multiple testing, resulting in a genome-wide significance threshold for the SMR test of P &lt; 3.9 × 10–6. 
Panel B. reports the results of the SMR analysis using cis-eQTLs for 11 brain regions from the GTEx consortium. We used summary data on cis-eQTLs in 11 brain regions from the GTEx consortium (anterior cingulate cortex, caudate basal ganglia, cerebellar hemisphere, cerebellum, cortex, frontal cortex, hippocampus, hypothalamus, nucleus accumbens basal ganglia, pituitary, putamen basal ganglia) with sample size exceeding 70 individuals. We applied a relaxed eQTL P value threshold for inclusion of transcripts in the analysis of brain eQTLs (P &lt; 2.5 × 10–3), due to the small number of transcripts tested per tissue, and we used a correspondingly lower significance threshold for the SMR test (P &lt; 2.16 × 10–4, based on correction for testing of 21 probes in each of 11 brain regions). 
For both panels and analyses, only those genes with a significant SMR </t>
    </r>
    <r>
      <rPr>
        <i/>
        <sz val="10"/>
        <color indexed="63"/>
        <rFont val="Times New Roman"/>
        <family val="1"/>
      </rPr>
      <t xml:space="preserve">P </t>
    </r>
    <r>
      <rPr>
        <sz val="10"/>
        <color indexed="63"/>
        <rFont val="Times New Roman"/>
        <family val="1"/>
      </rPr>
      <t xml:space="preserve">value that also passed the HEIDI test are shown; we excluded probes in the MHC region on chromosome 6 (26.1 to 33.8Mb), and we excluded SNPs with MAF &lt; 0.01 and INFO score &lt; 0.3; and genome coordinates are hg19. See </t>
    </r>
    <r>
      <rPr>
        <b/>
        <sz val="10"/>
        <color indexed="63"/>
        <rFont val="Times New Roman"/>
        <family val="1"/>
      </rPr>
      <t xml:space="preserve">Supplementary Note section 12 </t>
    </r>
    <r>
      <rPr>
        <sz val="10"/>
        <color indexed="63"/>
        <rFont val="Times New Roman"/>
        <family val="1"/>
      </rPr>
      <t xml:space="preserve">for additional details. 
</t>
    </r>
    <r>
      <rPr>
        <i/>
        <sz val="10"/>
        <color indexed="63"/>
        <rFont val="Times New Roman"/>
        <family val="1"/>
      </rPr>
      <t>n</t>
    </r>
    <r>
      <rPr>
        <vertAlign val="subscript"/>
        <sz val="10"/>
        <color indexed="63"/>
        <rFont val="Times New Roman"/>
        <family val="1"/>
      </rPr>
      <t>SNP</t>
    </r>
    <r>
      <rPr>
        <sz val="10"/>
        <color indexed="63"/>
        <rFont val="Times New Roman"/>
        <family val="1"/>
      </rPr>
      <t xml:space="preserve"> HEIDI: number of SNPs used in the HEIDI test for heterogeneity.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</si>
</sst>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_);_(* \(#,##0.00\);_(* &quot;-&quot;??_);_(@_)"/>
    <numFmt numFmtId="164" formatCode="0.0000"/>
    <numFmt numFmtId="165" formatCode="0.0000&quot;****&quot;"/>
    <numFmt numFmtId="166" formatCode="0.000"/>
    <numFmt numFmtId="167" formatCode="###0"/>
    <numFmt numFmtId="168" formatCode="0.0000000"/>
    <numFmt numFmtId="169" formatCode="0.00E+00;\률"/>
    <numFmt numFmtId="170" formatCode="[&lt;=9999999]###\-####;###\-###\-####"/>
    <numFmt numFmtId="171" formatCode="\(&quot;SD =&quot;\ 0.00%\)"/>
    <numFmt numFmtId="172" formatCode="0.0"/>
    <numFmt numFmtId="173" formatCode="0.0%"/>
    <numFmt numFmtId="174" formatCode="_(* #,##0_);_(* \(#,##0\);_(* &quot;-&quot;??_);_(@_)"/>
    <numFmt numFmtId="175" formatCode="0.00000000"/>
    <numFmt numFmtId="176" formatCode="0.00000000000000000"/>
  </numFmts>
  <fonts count="64" x14ac:knownFonts="1">
    <font>
      <sz val="11"/>
      <color theme="1"/>
      <name val="Calibri"/>
      <family val="2"/>
      <scheme val="minor"/>
    </font>
    <font>
      <sz val="12"/>
      <color theme="1"/>
      <name val="Calibri"/>
      <family val="2"/>
      <scheme val="minor"/>
    </font>
    <font>
      <sz val="12"/>
      <color theme="1"/>
      <name val="Calibri"/>
      <family val="2"/>
      <scheme val="minor"/>
    </font>
    <font>
      <sz val="11"/>
      <color indexed="63"/>
      <name val="Calibri"/>
      <family val="2"/>
    </font>
    <font>
      <b/>
      <sz val="10"/>
      <color indexed="63"/>
      <name val="Times New Roman"/>
      <family val="1"/>
    </font>
    <font>
      <sz val="10"/>
      <color indexed="63"/>
      <name val="Times New Roman"/>
      <family val="1"/>
    </font>
    <font>
      <i/>
      <sz val="10"/>
      <color indexed="63"/>
      <name val="Times New Roman"/>
      <family val="1"/>
    </font>
    <font>
      <sz val="10"/>
      <name val="Times New Roman"/>
      <family val="1"/>
    </font>
    <font>
      <i/>
      <sz val="10"/>
      <name val="Times New Roman"/>
      <family val="1"/>
    </font>
    <font>
      <b/>
      <sz val="10"/>
      <color theme="1"/>
      <name val="Times New Roman"/>
      <family val="1"/>
    </font>
    <font>
      <sz val="10"/>
      <color theme="1"/>
      <name val="Times New Roman"/>
      <family val="1"/>
    </font>
    <font>
      <i/>
      <sz val="10"/>
      <color theme="1"/>
      <name val="Times New Roman"/>
      <family val="1"/>
    </font>
    <font>
      <b/>
      <sz val="10"/>
      <name val="Times New Roman"/>
      <family val="1"/>
    </font>
    <font>
      <sz val="10"/>
      <name val="Arial"/>
      <family val="2"/>
    </font>
    <font>
      <vertAlign val="superscript"/>
      <sz val="10"/>
      <color theme="1"/>
      <name val="Times New Roman"/>
      <family val="1"/>
    </font>
    <font>
      <sz val="10"/>
      <color rgb="FF000000"/>
      <name val="Times New Roman"/>
      <family val="1"/>
    </font>
    <font>
      <vertAlign val="subscript"/>
      <sz val="10"/>
      <color theme="1"/>
      <name val="Times New Roman"/>
      <family val="1"/>
    </font>
    <font>
      <sz val="10"/>
      <color rgb="FFFF0000"/>
      <name val="Times New Roman"/>
      <family val="1"/>
    </font>
    <font>
      <i/>
      <sz val="10"/>
      <color rgb="FFFF0000"/>
      <name val="Times New Roman"/>
      <family val="1"/>
    </font>
    <font>
      <vertAlign val="subscript"/>
      <sz val="10"/>
      <name val="Times New Roman"/>
      <family val="1"/>
    </font>
    <font>
      <i/>
      <vertAlign val="superscript"/>
      <sz val="10"/>
      <name val="Times New Roman"/>
      <family val="1"/>
    </font>
    <font>
      <u/>
      <sz val="11"/>
      <color theme="10"/>
      <name val="Calibri"/>
      <family val="2"/>
      <scheme val="minor"/>
    </font>
    <font>
      <u/>
      <sz val="11"/>
      <color theme="11"/>
      <name val="Calibri"/>
      <family val="2"/>
      <scheme val="minor"/>
    </font>
    <font>
      <sz val="11"/>
      <color theme="1"/>
      <name val="Calibri"/>
      <family val="2"/>
      <scheme val="minor"/>
    </font>
    <font>
      <b/>
      <sz val="10"/>
      <color rgb="FF000000"/>
      <name val="Times New Roman"/>
      <family val="1"/>
    </font>
    <font>
      <i/>
      <sz val="10"/>
      <color rgb="FF000000"/>
      <name val="Times New Roman"/>
      <family val="1"/>
    </font>
    <font>
      <i/>
      <vertAlign val="superscript"/>
      <sz val="10"/>
      <color rgb="FF000000"/>
      <name val="Times New Roman"/>
      <family val="1"/>
    </font>
    <font>
      <i/>
      <vertAlign val="subscript"/>
      <sz val="10"/>
      <color theme="1"/>
      <name val="Times New Roman"/>
      <family val="1"/>
    </font>
    <font>
      <vertAlign val="superscript"/>
      <sz val="10"/>
      <name val="Times New Roman"/>
      <family val="1"/>
    </font>
    <font>
      <sz val="12"/>
      <color theme="1"/>
      <name val="Calibri"/>
      <family val="2"/>
      <scheme val="minor"/>
    </font>
    <font>
      <vertAlign val="subscript"/>
      <sz val="10"/>
      <color indexed="63"/>
      <name val="Times New Roman"/>
      <family val="1"/>
    </font>
    <font>
      <i/>
      <vertAlign val="subscript"/>
      <sz val="10"/>
      <color indexed="63"/>
      <name val="Times New Roman"/>
      <family val="1"/>
    </font>
    <font>
      <sz val="8"/>
      <name val="Calibri"/>
      <family val="2"/>
      <scheme val="minor"/>
    </font>
    <font>
      <b/>
      <sz val="18"/>
      <color theme="3"/>
      <name val="Calibri Light"/>
      <family val="2"/>
      <scheme val="major"/>
    </font>
    <font>
      <i/>
      <vertAlign val="superscript"/>
      <sz val="10"/>
      <color indexed="63"/>
      <name val="Times New Roman"/>
      <family val="1"/>
    </font>
    <font>
      <b/>
      <sz val="10"/>
      <color rgb="FFFF0000"/>
      <name val="Times New Roman"/>
      <family val="1"/>
    </font>
    <font>
      <i/>
      <vertAlign val="superscript"/>
      <sz val="10"/>
      <color theme="1"/>
      <name val="Times New Roman"/>
      <family val="1"/>
    </font>
    <font>
      <sz val="11"/>
      <color rgb="FF000000"/>
      <name val="Calibri"/>
      <family val="2"/>
    </font>
    <font>
      <sz val="11"/>
      <color rgb="FF9C0006"/>
      <name val="Calibri"/>
      <family val="2"/>
      <scheme val="minor"/>
    </font>
    <font>
      <u/>
      <sz val="11"/>
      <color theme="10"/>
      <name val="Calibri"/>
      <family val="2"/>
    </font>
    <font>
      <sz val="11"/>
      <color rgb="FF9C6500"/>
      <name val="Calibri"/>
      <family val="2"/>
      <scheme val="minor"/>
    </font>
    <font>
      <sz val="12"/>
      <color rgb="FF9C6500"/>
      <name val="Calibri"/>
      <family val="2"/>
      <scheme val="minor"/>
    </font>
    <font>
      <sz val="12"/>
      <color indexed="63"/>
      <name val="Calibri"/>
      <family val="2"/>
    </font>
    <font>
      <sz val="11"/>
      <color indexed="8"/>
      <name val="宋体"/>
      <charset val="134"/>
    </font>
    <font>
      <sz val="11"/>
      <color indexed="8"/>
      <name val="Calibri"/>
      <family val="2"/>
    </font>
    <font>
      <sz val="18"/>
      <color theme="3"/>
      <name val="Calibri Light"/>
      <family val="2"/>
      <scheme val="major"/>
    </font>
    <font>
      <sz val="11"/>
      <color theme="1"/>
      <name val="宋体"/>
      <charset val="134"/>
    </font>
    <font>
      <sz val="11"/>
      <color rgb="FF333333"/>
      <name val="Calibri"/>
      <family val="2"/>
      <charset val="1"/>
    </font>
    <font>
      <i/>
      <vertAlign val="subscript"/>
      <sz val="10"/>
      <name val="Times New Roman"/>
      <family val="1"/>
    </font>
    <font>
      <sz val="7"/>
      <color rgb="FF000000"/>
      <name val="Courier New"/>
      <family val="3"/>
    </font>
    <font>
      <b/>
      <i/>
      <sz val="10"/>
      <name val="Times New Roman"/>
      <family val="1"/>
    </font>
    <font>
      <sz val="11"/>
      <name val="Calibri"/>
      <family val="2"/>
    </font>
    <font>
      <sz val="12"/>
      <name val="Calibri"/>
      <family val="2"/>
      <scheme val="minor"/>
    </font>
    <font>
      <sz val="10"/>
      <color rgb="FF333333"/>
      <name val="Times New Roman"/>
      <family val="1"/>
      <charset val="1"/>
    </font>
    <font>
      <sz val="10"/>
      <color rgb="FF333333"/>
      <name val="Calibri"/>
      <family val="2"/>
      <charset val="1"/>
    </font>
    <font>
      <sz val="11"/>
      <color theme="1"/>
      <name val="Calibri"/>
      <family val="2"/>
    </font>
    <font>
      <sz val="10"/>
      <color theme="1"/>
      <name val="Calibri"/>
      <family val="2"/>
      <charset val="1"/>
    </font>
    <font>
      <sz val="11"/>
      <name val="Calibri"/>
      <family val="2"/>
      <scheme val="minor"/>
    </font>
    <font>
      <sz val="10"/>
      <name val="Calibri"/>
      <family val="2"/>
      <scheme val="minor"/>
    </font>
    <font>
      <sz val="10"/>
      <color theme="1" tint="4.9989318521683403E-2"/>
      <name val="Times New Roman"/>
      <family val="1"/>
    </font>
    <font>
      <i/>
      <sz val="10"/>
      <color theme="1" tint="4.9989318521683403E-2"/>
      <name val="Times New Roman"/>
      <family val="1"/>
    </font>
    <font>
      <b/>
      <sz val="10"/>
      <color theme="1" tint="4.9989318521683403E-2"/>
      <name val="Times New Roman"/>
      <family val="1"/>
    </font>
    <font>
      <i/>
      <vertAlign val="superscript"/>
      <sz val="10"/>
      <color theme="1" tint="4.9989318521683403E-2"/>
      <name val="Times New Roman"/>
      <family val="1"/>
    </font>
    <font>
      <vertAlign val="subscript"/>
      <sz val="10"/>
      <color theme="1" tint="4.9989318521683403E-2"/>
      <name val="Times New Roman"/>
      <family val="1"/>
    </font>
  </fonts>
  <fills count="4">
    <fill>
      <patternFill patternType="none"/>
    </fill>
    <fill>
      <patternFill patternType="gray125"/>
    </fill>
    <fill>
      <patternFill patternType="solid">
        <fgColor rgb="FFFFC7CE"/>
      </patternFill>
    </fill>
    <fill>
      <patternFill patternType="solid">
        <fgColor rgb="FFFFEB9C"/>
      </patternFill>
    </fill>
  </fills>
  <borders count="23">
    <border>
      <left/>
      <right/>
      <top/>
      <bottom/>
      <diagonal/>
    </border>
    <border>
      <left/>
      <right/>
      <top/>
      <bottom style="thin">
        <color indexed="59"/>
      </bottom>
      <diagonal/>
    </border>
    <border>
      <left/>
      <right/>
      <top style="thin">
        <color indexed="59"/>
      </top>
      <bottom style="thin">
        <color indexed="59"/>
      </bottom>
      <diagonal/>
    </border>
    <border>
      <left/>
      <right/>
      <top style="thin">
        <color indexed="59"/>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indexed="59"/>
      </top>
      <bottom/>
      <diagonal/>
    </border>
    <border>
      <left style="thin">
        <color auto="1"/>
      </left>
      <right/>
      <top/>
      <bottom/>
      <diagonal/>
    </border>
    <border>
      <left/>
      <right/>
      <top style="thin">
        <color auto="1"/>
      </top>
      <bottom style="thin">
        <color indexed="59"/>
      </bottom>
      <diagonal/>
    </border>
    <border>
      <left/>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thin">
        <color indexed="59"/>
      </bottom>
      <diagonal/>
    </border>
    <border>
      <left/>
      <right/>
      <top style="thin">
        <color auto="1"/>
      </top>
      <bottom style="thin">
        <color auto="1"/>
      </bottom>
      <diagonal/>
    </border>
    <border>
      <left/>
      <right/>
      <top style="dotted">
        <color auto="1"/>
      </top>
      <bottom/>
      <diagonal/>
    </border>
    <border>
      <left/>
      <right/>
      <top style="thin">
        <color rgb="FF333300"/>
      </top>
      <bottom/>
      <diagonal/>
    </border>
    <border>
      <left/>
      <right style="thin">
        <color auto="1"/>
      </right>
      <top style="thin">
        <color auto="1"/>
      </top>
      <bottom style="thin">
        <color auto="1"/>
      </bottom>
      <diagonal/>
    </border>
    <border>
      <left/>
      <right/>
      <top/>
      <bottom style="thin">
        <color theme="2"/>
      </bottom>
      <diagonal/>
    </border>
    <border>
      <left/>
      <right/>
      <top style="thin">
        <color indexed="59"/>
      </top>
      <bottom style="thin">
        <color auto="1"/>
      </bottom>
      <diagonal/>
    </border>
    <border>
      <left/>
      <right/>
      <top style="thin">
        <color auto="1"/>
      </top>
      <bottom/>
      <diagonal/>
    </border>
    <border>
      <left/>
      <right/>
      <top style="thin">
        <color auto="1"/>
      </top>
      <bottom style="thin">
        <color indexed="59"/>
      </bottom>
      <diagonal/>
    </border>
  </borders>
  <cellStyleXfs count="139">
    <xf numFmtId="0" fontId="0" fillId="0" borderId="0"/>
    <xf numFmtId="0" fontId="51" fillId="0" borderId="0"/>
    <xf numFmtId="0" fontId="13"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9" fontId="23" fillId="0" borderId="0" applyFont="0" applyFill="0" applyBorder="0" applyAlignment="0" applyProtection="0"/>
    <xf numFmtId="0" fontId="29"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43" fontId="23"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xf numFmtId="0" fontId="5" fillId="0" borderId="0"/>
    <xf numFmtId="0" fontId="37" fillId="0" borderId="0"/>
    <xf numFmtId="0" fontId="38" fillId="2" borderId="0" applyNumberFormat="0" applyBorder="0" applyAlignment="0" applyProtection="0"/>
    <xf numFmtId="0" fontId="13" fillId="0" borderId="0"/>
    <xf numFmtId="0" fontId="39" fillId="0" borderId="0" applyNumberFormat="0" applyFill="0" applyBorder="0" applyAlignment="0" applyProtection="0">
      <alignment vertical="top"/>
      <protection locked="0"/>
    </xf>
    <xf numFmtId="0" fontId="40" fillId="3" borderId="0" applyNumberFormat="0" applyBorder="0" applyAlignment="0" applyProtection="0"/>
    <xf numFmtId="0" fontId="41" fillId="3" borderId="0" applyNumberFormat="0" applyBorder="0" applyAlignment="0" applyProtection="0"/>
    <xf numFmtId="0" fontId="40" fillId="3" borderId="0" applyNumberFormat="0" applyBorder="0" applyAlignment="0" applyProtection="0"/>
    <xf numFmtId="0" fontId="23" fillId="0" borderId="0"/>
    <xf numFmtId="0" fontId="2" fillId="0" borderId="0"/>
    <xf numFmtId="0" fontId="42" fillId="0" borderId="0"/>
    <xf numFmtId="0" fontId="2" fillId="0" borderId="0"/>
    <xf numFmtId="0" fontId="43" fillId="0" borderId="0"/>
    <xf numFmtId="0" fontId="44" fillId="0" borderId="0"/>
    <xf numFmtId="0" fontId="44" fillId="0" borderId="0"/>
    <xf numFmtId="0" fontId="23" fillId="0" borderId="0"/>
    <xf numFmtId="0" fontId="2" fillId="0" borderId="0"/>
    <xf numFmtId="0" fontId="13" fillId="0" borderId="0"/>
    <xf numFmtId="0" fontId="45" fillId="0" borderId="0" applyNumberFormat="0" applyFill="0" applyBorder="0" applyAlignment="0" applyProtection="0"/>
    <xf numFmtId="0" fontId="33" fillId="0" borderId="0" applyNumberFormat="0" applyFill="0" applyBorder="0" applyAlignment="0" applyProtection="0"/>
    <xf numFmtId="0" fontId="46" fillId="0" borderId="0"/>
    <xf numFmtId="9" fontId="3" fillId="0" borderId="0" applyFont="0" applyFill="0" applyBorder="0" applyAlignment="0" applyProtection="0"/>
    <xf numFmtId="0" fontId="47"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 fillId="0" borderId="0"/>
    <xf numFmtId="0" fontId="21" fillId="0" borderId="0" applyNumberFormat="0" applyFill="0" applyBorder="0" applyAlignment="0" applyProtection="0"/>
    <xf numFmtId="0" fontId="22" fillId="0" borderId="0" applyNumberFormat="0" applyFill="0" applyBorder="0" applyAlignment="0" applyProtection="0"/>
    <xf numFmtId="0" fontId="1"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51" fillId="0" borderId="0"/>
    <xf numFmtId="9" fontId="1" fillId="0" borderId="0" applyFont="0" applyFill="0" applyBorder="0" applyAlignment="0" applyProtection="0"/>
    <xf numFmtId="0" fontId="13"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1583">
    <xf numFmtId="0" fontId="0" fillId="0" borderId="0" xfId="0"/>
    <xf numFmtId="0" fontId="5" fillId="0" borderId="1" xfId="1" applyFont="1" applyBorder="1"/>
    <xf numFmtId="0" fontId="5" fillId="0" borderId="0" xfId="1" applyFont="1"/>
    <xf numFmtId="0" fontId="5" fillId="0" borderId="0" xfId="1" applyFont="1" applyBorder="1"/>
    <xf numFmtId="0" fontId="5" fillId="0" borderId="2" xfId="1" applyFont="1" applyBorder="1" applyAlignment="1">
      <alignment horizontal="center" vertical="top" wrapText="1"/>
    </xf>
    <xf numFmtId="0" fontId="5" fillId="0" borderId="0" xfId="1" applyFont="1" applyAlignment="1"/>
    <xf numFmtId="0" fontId="5" fillId="0" borderId="0" xfId="1" applyFont="1" applyBorder="1" applyAlignment="1">
      <alignment horizontal="left" vertical="center"/>
    </xf>
    <xf numFmtId="0" fontId="5" fillId="0" borderId="0" xfId="1" applyFont="1" applyBorder="1" applyAlignment="1">
      <alignment horizontal="left"/>
    </xf>
    <xf numFmtId="166" fontId="7" fillId="0" borderId="0" xfId="1" applyNumberFormat="1" applyFont="1" applyFill="1" applyAlignment="1">
      <alignment horizontal="center" vertical="center"/>
    </xf>
    <xf numFmtId="166" fontId="7" fillId="0" borderId="0" xfId="1" applyNumberFormat="1" applyFont="1" applyFill="1" applyBorder="1" applyAlignment="1">
      <alignment horizontal="center" vertical="center"/>
    </xf>
    <xf numFmtId="0" fontId="5" fillId="0" borderId="0" xfId="1" applyFont="1" applyAlignment="1">
      <alignment horizontal="left"/>
    </xf>
    <xf numFmtId="3" fontId="7" fillId="0" borderId="0" xfId="1" applyNumberFormat="1" applyFont="1" applyFill="1" applyAlignment="1">
      <alignment horizontal="center" vertical="center"/>
    </xf>
    <xf numFmtId="3" fontId="7" fillId="0" borderId="0" xfId="1" applyNumberFormat="1" applyFont="1" applyFill="1" applyBorder="1" applyAlignment="1">
      <alignment horizontal="center" vertical="center"/>
    </xf>
    <xf numFmtId="3" fontId="7" fillId="0" borderId="4" xfId="1" applyNumberFormat="1" applyFont="1" applyFill="1" applyBorder="1" applyAlignment="1">
      <alignment horizontal="center" vertical="center"/>
    </xf>
    <xf numFmtId="0" fontId="9" fillId="0" borderId="0" xfId="1" applyFont="1" applyFill="1" applyBorder="1" applyAlignment="1">
      <alignment horizontal="left" vertical="center"/>
    </xf>
    <xf numFmtId="0" fontId="5" fillId="0" borderId="0" xfId="1" applyFont="1" applyAlignment="1">
      <alignment vertical="center"/>
    </xf>
    <xf numFmtId="0" fontId="10" fillId="0" borderId="0" xfId="1" applyFont="1" applyBorder="1" applyAlignment="1">
      <alignment vertical="center"/>
    </xf>
    <xf numFmtId="0" fontId="10" fillId="0" borderId="0" xfId="1" applyFont="1" applyBorder="1" applyAlignment="1">
      <alignment horizontal="left" vertical="top" wrapText="1"/>
    </xf>
    <xf numFmtId="0" fontId="7" fillId="0" borderId="0" xfId="1" applyFont="1" applyBorder="1" applyAlignment="1">
      <alignment horizontal="left" vertical="center"/>
    </xf>
    <xf numFmtId="0" fontId="10" fillId="0" borderId="0" xfId="1" applyFont="1" applyBorder="1" applyAlignment="1">
      <alignment horizontal="left" vertical="top"/>
    </xf>
    <xf numFmtId="3" fontId="10" fillId="0" borderId="0" xfId="1" applyNumberFormat="1" applyFont="1" applyFill="1" applyBorder="1" applyAlignment="1">
      <alignment horizontal="center" vertical="top"/>
    </xf>
    <xf numFmtId="0" fontId="5" fillId="0" borderId="0" xfId="1" applyFont="1" applyBorder="1" applyAlignment="1">
      <alignment horizontal="left" vertical="top"/>
    </xf>
    <xf numFmtId="3" fontId="10" fillId="0" borderId="0" xfId="1" applyNumberFormat="1" applyFont="1"/>
    <xf numFmtId="3" fontId="5" fillId="0" borderId="0" xfId="1" applyNumberFormat="1" applyFont="1"/>
    <xf numFmtId="0" fontId="10" fillId="0" borderId="0" xfId="1" applyFont="1"/>
    <xf numFmtId="3" fontId="10" fillId="0" borderId="0" xfId="1" applyNumberFormat="1" applyFont="1" applyFill="1" applyBorder="1" applyAlignment="1">
      <alignment horizontal="center" vertical="center"/>
    </xf>
    <xf numFmtId="0" fontId="10" fillId="0" borderId="0" xfId="1" applyFont="1" applyBorder="1" applyAlignment="1">
      <alignment horizontal="center" vertical="top"/>
    </xf>
    <xf numFmtId="0" fontId="5" fillId="0" borderId="0" xfId="1" applyFont="1" applyAlignment="1">
      <alignment vertical="top"/>
    </xf>
    <xf numFmtId="4" fontId="10" fillId="0" borderId="0" xfId="1" applyNumberFormat="1" applyFont="1" applyFill="1" applyBorder="1" applyAlignment="1">
      <alignment vertical="center" wrapText="1"/>
    </xf>
    <xf numFmtId="0" fontId="10" fillId="0" borderId="0" xfId="1" applyFont="1" applyFill="1" applyBorder="1" applyAlignment="1">
      <alignment vertical="top"/>
    </xf>
    <xf numFmtId="3" fontId="10" fillId="0" borderId="0" xfId="1" applyNumberFormat="1" applyFont="1" applyFill="1" applyBorder="1" applyAlignment="1">
      <alignment vertical="top"/>
    </xf>
    <xf numFmtId="0" fontId="10" fillId="0" borderId="0" xfId="1" applyFont="1" applyFill="1" applyBorder="1"/>
    <xf numFmtId="0" fontId="5" fillId="0" borderId="0" xfId="1" applyFont="1" applyFill="1"/>
    <xf numFmtId="0" fontId="7" fillId="0" borderId="0" xfId="1" applyFont="1" applyBorder="1" applyAlignment="1">
      <alignment vertical="top" wrapText="1"/>
    </xf>
    <xf numFmtId="0" fontId="10" fillId="0" borderId="1" xfId="1" applyFont="1" applyFill="1" applyBorder="1" applyAlignment="1">
      <alignment horizontal="left" vertical="top" wrapText="1"/>
    </xf>
    <xf numFmtId="0" fontId="10" fillId="0" borderId="0" xfId="1" applyFont="1" applyFill="1" applyBorder="1" applyAlignment="1">
      <alignment horizontal="center"/>
    </xf>
    <xf numFmtId="3" fontId="10" fillId="0" borderId="0" xfId="1" applyNumberFormat="1" applyFont="1" applyFill="1" applyBorder="1" applyAlignment="1">
      <alignment horizontal="center"/>
    </xf>
    <xf numFmtId="0" fontId="10" fillId="0" borderId="0" xfId="1" applyFont="1" applyFill="1" applyBorder="1" applyAlignment="1">
      <alignment horizontal="left"/>
    </xf>
    <xf numFmtId="0" fontId="10" fillId="0" borderId="0" xfId="1" applyFont="1" applyFill="1" applyAlignment="1">
      <alignment horizontal="center"/>
    </xf>
    <xf numFmtId="0" fontId="10" fillId="0" borderId="0" xfId="1" applyFont="1" applyBorder="1" applyAlignment="1">
      <alignment horizontal="left" vertical="center" wrapText="1"/>
    </xf>
    <xf numFmtId="0" fontId="9" fillId="0" borderId="0" xfId="1" applyFont="1" applyBorder="1" applyAlignment="1">
      <alignment horizontal="left" wrapText="1"/>
    </xf>
    <xf numFmtId="0" fontId="10" fillId="0" borderId="0" xfId="1" applyFont="1" applyAlignment="1">
      <alignment horizontal="left" vertical="top"/>
    </xf>
    <xf numFmtId="0" fontId="9" fillId="0" borderId="0" xfId="1" applyFont="1" applyFill="1" applyBorder="1" applyAlignment="1">
      <alignment vertical="center"/>
    </xf>
    <xf numFmtId="0" fontId="10" fillId="0" borderId="0" xfId="1" applyFont="1" applyFill="1" applyBorder="1" applyAlignment="1">
      <alignment vertical="top" wrapText="1"/>
    </xf>
    <xf numFmtId="0" fontId="10" fillId="0" borderId="0" xfId="1" applyFont="1" applyFill="1" applyBorder="1" applyAlignment="1">
      <alignment horizontal="center" vertical="top" wrapText="1"/>
    </xf>
    <xf numFmtId="0" fontId="7" fillId="0" borderId="0" xfId="1" applyFont="1" applyAlignment="1">
      <alignment vertical="center"/>
    </xf>
    <xf numFmtId="0" fontId="10" fillId="0" borderId="0" xfId="1" applyFont="1" applyAlignment="1">
      <alignment vertical="top" wrapText="1"/>
    </xf>
    <xf numFmtId="0" fontId="10" fillId="0" borderId="0" xfId="1" applyFont="1" applyFill="1" applyBorder="1" applyAlignment="1">
      <alignment vertical="center" wrapText="1"/>
    </xf>
    <xf numFmtId="0" fontId="10" fillId="0" borderId="0" xfId="1" applyFont="1" applyFill="1" applyAlignment="1">
      <alignment vertical="top" wrapText="1"/>
    </xf>
    <xf numFmtId="0" fontId="10" fillId="0" borderId="1" xfId="1" applyFont="1" applyFill="1" applyBorder="1" applyAlignment="1">
      <alignment vertical="top" wrapText="1"/>
    </xf>
    <xf numFmtId="0" fontId="10" fillId="0" borderId="0" xfId="1" applyFont="1" applyAlignment="1">
      <alignment vertical="top"/>
    </xf>
    <xf numFmtId="0" fontId="7" fillId="0" borderId="0" xfId="1" applyFont="1" applyAlignment="1">
      <alignment vertical="top"/>
    </xf>
    <xf numFmtId="0" fontId="7" fillId="0" borderId="0" xfId="1" applyFont="1" applyBorder="1" applyAlignment="1">
      <alignment vertical="top"/>
    </xf>
    <xf numFmtId="0" fontId="7" fillId="0" borderId="0" xfId="1" applyFont="1" applyBorder="1" applyAlignment="1">
      <alignment horizontal="left" vertical="top" wrapText="1"/>
    </xf>
    <xf numFmtId="1" fontId="10" fillId="0" borderId="0" xfId="1" applyNumberFormat="1" applyFont="1" applyBorder="1" applyAlignment="1">
      <alignment horizontal="left" vertical="top"/>
    </xf>
    <xf numFmtId="0" fontId="7" fillId="0" borderId="0" xfId="1" applyFont="1" applyAlignment="1">
      <alignment horizontal="left" vertical="top"/>
    </xf>
    <xf numFmtId="0" fontId="10" fillId="0" borderId="0" xfId="1" applyFont="1" applyAlignment="1">
      <alignment horizontal="left"/>
    </xf>
    <xf numFmtId="0" fontId="10" fillId="0" borderId="0" xfId="1" applyFont="1" applyAlignment="1">
      <alignment horizontal="left" vertical="center"/>
    </xf>
    <xf numFmtId="0" fontId="7" fillId="0" borderId="0" xfId="1" applyFont="1" applyAlignment="1">
      <alignment horizontal="left" vertical="center"/>
    </xf>
    <xf numFmtId="0" fontId="10" fillId="0" borderId="0" xfId="1" applyFont="1" applyAlignment="1">
      <alignment horizontal="center" vertical="top"/>
    </xf>
    <xf numFmtId="49" fontId="10" fillId="0" borderId="0" xfId="1" applyNumberFormat="1" applyFont="1" applyBorder="1" applyAlignment="1">
      <alignment horizontal="left" vertical="top" wrapText="1"/>
    </xf>
    <xf numFmtId="49" fontId="10" fillId="0" borderId="0" xfId="1" applyNumberFormat="1" applyFont="1" applyBorder="1" applyAlignment="1">
      <alignment horizontal="left" vertical="top"/>
    </xf>
    <xf numFmtId="1" fontId="10" fillId="0" borderId="0" xfId="1" applyNumberFormat="1" applyFont="1" applyBorder="1" applyAlignment="1">
      <alignment vertical="center"/>
    </xf>
    <xf numFmtId="1" fontId="10" fillId="0" borderId="0" xfId="1" applyNumberFormat="1" applyFont="1"/>
    <xf numFmtId="1" fontId="5" fillId="0" borderId="0" xfId="1" applyNumberFormat="1" applyFont="1"/>
    <xf numFmtId="3" fontId="10" fillId="0" borderId="2" xfId="1" applyNumberFormat="1" applyFont="1" applyBorder="1" applyAlignment="1">
      <alignment horizontal="center" vertical="top" wrapText="1"/>
    </xf>
    <xf numFmtId="164" fontId="10" fillId="0" borderId="2" xfId="1" applyNumberFormat="1" applyFont="1" applyBorder="1" applyAlignment="1">
      <alignment horizontal="center" vertical="top"/>
    </xf>
    <xf numFmtId="0" fontId="5" fillId="0" borderId="0" xfId="1" applyFont="1" applyAlignment="1">
      <alignment horizontal="center" vertical="top"/>
    </xf>
    <xf numFmtId="3" fontId="10" fillId="0" borderId="0" xfId="1" applyNumberFormat="1" applyFont="1" applyAlignment="1">
      <alignment horizontal="left"/>
    </xf>
    <xf numFmtId="3" fontId="17" fillId="0" borderId="0" xfId="1" applyNumberFormat="1" applyFont="1" applyAlignment="1">
      <alignment horizontal="center" vertical="center"/>
    </xf>
    <xf numFmtId="3" fontId="18" fillId="0" borderId="0" xfId="1" applyNumberFormat="1" applyFont="1" applyAlignment="1">
      <alignment horizontal="center" vertical="center"/>
    </xf>
    <xf numFmtId="164" fontId="17" fillId="0" borderId="0" xfId="1" applyNumberFormat="1" applyFont="1" applyAlignment="1">
      <alignment horizontal="center" vertical="center"/>
    </xf>
    <xf numFmtId="3" fontId="10" fillId="0" borderId="0" xfId="1" applyNumberFormat="1" applyFont="1" applyAlignment="1">
      <alignment horizontal="left" vertical="top"/>
    </xf>
    <xf numFmtId="0" fontId="7" fillId="0" borderId="0" xfId="1" applyFont="1" applyAlignment="1">
      <alignment horizontal="left"/>
    </xf>
    <xf numFmtId="0" fontId="10" fillId="0" borderId="0" xfId="1" applyFont="1" applyFill="1" applyAlignment="1">
      <alignment vertical="top"/>
    </xf>
    <xf numFmtId="0" fontId="10" fillId="0" borderId="4" xfId="1" applyFont="1" applyBorder="1"/>
    <xf numFmtId="0" fontId="10" fillId="0" borderId="4" xfId="1" applyFont="1" applyBorder="1" applyAlignment="1">
      <alignment horizontal="left" vertical="center"/>
    </xf>
    <xf numFmtId="0" fontId="7" fillId="0" borderId="6" xfId="1" quotePrefix="1" applyFont="1" applyFill="1" applyBorder="1" applyAlignment="1">
      <alignment vertical="top"/>
    </xf>
    <xf numFmtId="0" fontId="7" fillId="0" borderId="6" xfId="1" applyFont="1" applyFill="1" applyBorder="1" applyAlignment="1">
      <alignment horizontal="center" vertical="top"/>
    </xf>
    <xf numFmtId="3" fontId="7" fillId="0" borderId="6" xfId="1" applyNumberFormat="1" applyFont="1" applyFill="1" applyBorder="1" applyAlignment="1">
      <alignment horizontal="center" vertical="top"/>
    </xf>
    <xf numFmtId="11" fontId="7" fillId="0" borderId="6" xfId="1" applyNumberFormat="1" applyFont="1" applyFill="1" applyBorder="1" applyAlignment="1">
      <alignment horizontal="center" vertical="top"/>
    </xf>
    <xf numFmtId="0" fontId="8" fillId="0" borderId="6" xfId="1" applyFont="1" applyFill="1" applyBorder="1" applyAlignment="1">
      <alignment horizontal="left" vertical="top"/>
    </xf>
    <xf numFmtId="0" fontId="7" fillId="0" borderId="6" xfId="1" applyFont="1" applyFill="1" applyBorder="1" applyAlignment="1">
      <alignment horizontal="left" vertical="top"/>
    </xf>
    <xf numFmtId="0" fontId="7" fillId="0" borderId="6" xfId="1" quotePrefix="1" applyFont="1" applyBorder="1" applyAlignment="1">
      <alignment vertical="top" wrapText="1"/>
    </xf>
    <xf numFmtId="0" fontId="5" fillId="0" borderId="0" xfId="1" applyFont="1" applyAlignment="1">
      <alignment horizontal="center"/>
    </xf>
    <xf numFmtId="0" fontId="7" fillId="0" borderId="8" xfId="1" applyFont="1" applyFill="1" applyBorder="1" applyAlignment="1">
      <alignment vertical="top"/>
    </xf>
    <xf numFmtId="0" fontId="7" fillId="0" borderId="0" xfId="1" applyFont="1" applyFill="1" applyBorder="1" applyAlignment="1">
      <alignment horizontal="center" vertical="top"/>
    </xf>
    <xf numFmtId="3" fontId="7" fillId="0" borderId="0" xfId="1" applyNumberFormat="1" applyFont="1" applyFill="1" applyBorder="1" applyAlignment="1">
      <alignment horizontal="center" vertical="top"/>
    </xf>
    <xf numFmtId="166" fontId="7" fillId="0" borderId="0" xfId="1" applyNumberFormat="1" applyFont="1" applyFill="1" applyBorder="1" applyAlignment="1">
      <alignment horizontal="center" vertical="top"/>
    </xf>
    <xf numFmtId="11" fontId="7" fillId="0" borderId="0" xfId="1" applyNumberFormat="1" applyFont="1" applyFill="1" applyBorder="1" applyAlignment="1">
      <alignment horizontal="center" vertical="top"/>
    </xf>
    <xf numFmtId="0" fontId="8" fillId="0" borderId="0" xfId="1" applyFont="1" applyFill="1" applyBorder="1" applyAlignment="1">
      <alignment horizontal="left" vertical="top"/>
    </xf>
    <xf numFmtId="0" fontId="7" fillId="0" borderId="0" xfId="1" applyFont="1" applyFill="1" applyBorder="1" applyAlignment="1">
      <alignment horizontal="left" vertical="top"/>
    </xf>
    <xf numFmtId="0" fontId="7" fillId="0" borderId="0" xfId="1" applyFont="1" applyAlignment="1">
      <alignment vertical="top" wrapText="1"/>
    </xf>
    <xf numFmtId="0" fontId="7" fillId="0" borderId="0" xfId="1" quotePrefix="1" applyFont="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0" fontId="7" fillId="0" borderId="0" xfId="1" applyFont="1" applyAlignment="1">
      <alignment horizontal="center" vertical="top"/>
    </xf>
    <xf numFmtId="3" fontId="7" fillId="0" borderId="0" xfId="1" applyNumberFormat="1" applyFont="1" applyAlignment="1">
      <alignment horizontal="center" vertical="top"/>
    </xf>
    <xf numFmtId="164" fontId="7" fillId="0" borderId="0" xfId="1" applyNumberFormat="1" applyFont="1" applyAlignment="1">
      <alignment horizontal="center" vertical="top"/>
    </xf>
    <xf numFmtId="2" fontId="7" fillId="0" borderId="0" xfId="1" applyNumberFormat="1" applyFont="1" applyAlignment="1">
      <alignment horizontal="center" vertical="top"/>
    </xf>
    <xf numFmtId="11" fontId="7" fillId="0" borderId="0" xfId="1" applyNumberFormat="1" applyFont="1" applyAlignment="1">
      <alignment horizontal="center" vertical="top"/>
    </xf>
    <xf numFmtId="0" fontId="8" fillId="0" borderId="0" xfId="1" applyFont="1" applyAlignment="1">
      <alignment vertical="top"/>
    </xf>
    <xf numFmtId="0" fontId="7" fillId="0" borderId="0" xfId="1" quotePrefix="1" applyFont="1" applyAlignment="1">
      <alignment vertical="top" wrapText="1"/>
    </xf>
    <xf numFmtId="0" fontId="7" fillId="0" borderId="0" xfId="1" applyFont="1" applyBorder="1" applyAlignment="1">
      <alignment horizontal="center"/>
    </xf>
    <xf numFmtId="0" fontId="7" fillId="0" borderId="0" xfId="1" applyFont="1" applyBorder="1"/>
    <xf numFmtId="0" fontId="8" fillId="0" borderId="0" xfId="1" applyFont="1" applyBorder="1"/>
    <xf numFmtId="3" fontId="7" fillId="0" borderId="0" xfId="1" applyNumberFormat="1" applyFont="1" applyFill="1" applyBorder="1" applyAlignment="1">
      <alignment horizontal="center" vertical="center" wrapText="1"/>
    </xf>
    <xf numFmtId="0" fontId="7" fillId="0" borderId="0" xfId="1" applyFont="1" applyAlignment="1"/>
    <xf numFmtId="0" fontId="7" fillId="0" borderId="0" xfId="1" applyFont="1" applyAlignment="1">
      <alignment horizontal="center"/>
    </xf>
    <xf numFmtId="3" fontId="7" fillId="0" borderId="0" xfId="1" applyNumberFormat="1" applyFont="1" applyAlignment="1">
      <alignment horizontal="center"/>
    </xf>
    <xf numFmtId="0" fontId="7" fillId="0" borderId="0" xfId="1" applyFont="1"/>
    <xf numFmtId="0" fontId="8" fillId="0" borderId="0" xfId="1" applyFont="1"/>
    <xf numFmtId="0" fontId="4" fillId="0" borderId="0" xfId="1" applyFont="1" applyAlignment="1">
      <alignment horizontal="left"/>
    </xf>
    <xf numFmtId="0" fontId="5" fillId="0" borderId="0" xfId="1" applyFont="1" applyAlignment="1">
      <alignment horizontal="left" vertical="top"/>
    </xf>
    <xf numFmtId="0" fontId="5" fillId="0" borderId="0" xfId="1" applyFont="1" applyAlignment="1">
      <alignment vertical="top" wrapText="1"/>
    </xf>
    <xf numFmtId="0" fontId="5" fillId="0" borderId="0" xfId="1" applyFont="1" applyFill="1" applyAlignment="1">
      <alignment vertical="top"/>
    </xf>
    <xf numFmtId="166" fontId="8" fillId="0" borderId="0" xfId="1" applyNumberFormat="1" applyFont="1" applyAlignment="1">
      <alignment horizontal="center" vertical="top"/>
    </xf>
    <xf numFmtId="164" fontId="8" fillId="0" borderId="0" xfId="1" applyNumberFormat="1" applyFont="1" applyAlignment="1">
      <alignment horizontal="center" vertical="top"/>
    </xf>
    <xf numFmtId="169" fontId="7" fillId="0" borderId="0" xfId="1" applyNumberFormat="1" applyFont="1" applyAlignment="1">
      <alignment horizontal="center" vertical="top"/>
    </xf>
    <xf numFmtId="0" fontId="7" fillId="0" borderId="0" xfId="1" quotePrefix="1" applyFont="1" applyAlignment="1">
      <alignment vertical="top"/>
    </xf>
    <xf numFmtId="3" fontId="10" fillId="0" borderId="0" xfId="1" applyNumberFormat="1" applyFont="1" applyAlignment="1">
      <alignment horizontal="center" vertical="top"/>
    </xf>
    <xf numFmtId="0" fontId="10" fillId="0" borderId="0" xfId="1" applyFont="1" applyFill="1" applyAlignment="1">
      <alignment vertical="center"/>
    </xf>
    <xf numFmtId="0" fontId="5" fillId="0" borderId="0" xfId="1" applyFont="1" applyFill="1" applyAlignment="1">
      <alignment vertical="center"/>
    </xf>
    <xf numFmtId="0" fontId="10" fillId="0" borderId="0" xfId="1" applyFont="1" applyFill="1" applyBorder="1" applyAlignment="1">
      <alignment vertical="center"/>
    </xf>
    <xf numFmtId="0" fontId="10" fillId="0" borderId="0" xfId="1" applyFont="1" applyFill="1" applyBorder="1" applyAlignment="1">
      <alignment horizontal="left" vertical="center"/>
    </xf>
    <xf numFmtId="0" fontId="7" fillId="0" borderId="0" xfId="1" applyFont="1" applyFill="1" applyBorder="1" applyAlignment="1">
      <alignment horizontal="left" vertical="center"/>
    </xf>
    <xf numFmtId="3" fontId="10" fillId="0" borderId="0" xfId="1" applyNumberFormat="1" applyFont="1" applyFill="1" applyBorder="1" applyAlignment="1">
      <alignment horizontal="left" vertical="center"/>
    </xf>
    <xf numFmtId="0" fontId="5" fillId="0" borderId="0" xfId="1" applyFont="1" applyFill="1" applyBorder="1" applyAlignment="1">
      <alignment horizontal="left" vertical="top"/>
    </xf>
    <xf numFmtId="3" fontId="10" fillId="0" borderId="0" xfId="1" applyNumberFormat="1" applyFont="1" applyFill="1"/>
    <xf numFmtId="3" fontId="5" fillId="0" borderId="0" xfId="1" applyNumberFormat="1" applyFont="1" applyFill="1"/>
    <xf numFmtId="0" fontId="5" fillId="0" borderId="0" xfId="1" applyFont="1" applyFill="1" applyBorder="1" applyAlignment="1">
      <alignment horizontal="left" vertical="center"/>
    </xf>
    <xf numFmtId="0" fontId="10" fillId="0" borderId="0" xfId="1" applyFont="1" applyFill="1"/>
    <xf numFmtId="0" fontId="10" fillId="0" borderId="4" xfId="1" applyFont="1" applyFill="1" applyBorder="1" applyAlignment="1">
      <alignment vertical="top" wrapText="1"/>
    </xf>
    <xf numFmtId="0" fontId="10" fillId="0" borderId="4" xfId="1" applyFont="1" applyFill="1" applyBorder="1" applyAlignment="1">
      <alignment horizontal="left" vertical="top" wrapText="1"/>
    </xf>
    <xf numFmtId="3" fontId="10" fillId="0" borderId="0" xfId="1" applyNumberFormat="1" applyFont="1" applyFill="1" applyBorder="1" applyAlignment="1">
      <alignment vertical="center"/>
    </xf>
    <xf numFmtId="3" fontId="10" fillId="0" borderId="0" xfId="1" applyNumberFormat="1" applyFont="1" applyFill="1" applyBorder="1" applyAlignment="1">
      <alignment horizontal="left" vertical="top"/>
    </xf>
    <xf numFmtId="0" fontId="10" fillId="0" borderId="0" xfId="1" applyFont="1" applyFill="1" applyBorder="1" applyAlignment="1">
      <alignment horizontal="left" vertical="center" wrapText="1"/>
    </xf>
    <xf numFmtId="0" fontId="11" fillId="0" borderId="0" xfId="1" applyFont="1" applyFill="1" applyBorder="1" applyAlignment="1">
      <alignment vertical="top" wrapText="1"/>
    </xf>
    <xf numFmtId="3" fontId="11" fillId="0" borderId="0" xfId="1" applyNumberFormat="1" applyFont="1" applyFill="1" applyBorder="1" applyAlignment="1">
      <alignment vertical="top" wrapText="1"/>
    </xf>
    <xf numFmtId="0" fontId="7" fillId="0" borderId="0" xfId="1" applyFont="1" applyFill="1" applyBorder="1" applyAlignment="1">
      <alignment vertical="top" wrapText="1"/>
    </xf>
    <xf numFmtId="0" fontId="10" fillId="0" borderId="1" xfId="1" applyFont="1" applyFill="1" applyBorder="1" applyAlignment="1">
      <alignment horizontal="center" vertical="top"/>
    </xf>
    <xf numFmtId="3" fontId="10" fillId="0" borderId="0" xfId="1" applyNumberFormat="1" applyFont="1" applyFill="1" applyAlignment="1">
      <alignment horizontal="center"/>
    </xf>
    <xf numFmtId="0" fontId="10" fillId="0" borderId="3" xfId="1" applyFont="1" applyFill="1" applyBorder="1" applyAlignment="1">
      <alignment horizontal="center" vertical="top" wrapText="1"/>
    </xf>
    <xf numFmtId="167" fontId="10" fillId="0" borderId="4" xfId="1" applyNumberFormat="1" applyFont="1" applyFill="1" applyBorder="1" applyAlignment="1">
      <alignment vertical="top" wrapText="1"/>
    </xf>
    <xf numFmtId="0" fontId="11" fillId="0" borderId="7" xfId="1" applyFont="1" applyFill="1" applyBorder="1" applyAlignment="1">
      <alignment horizontal="left" vertical="center" wrapText="1"/>
    </xf>
    <xf numFmtId="1" fontId="10" fillId="0" borderId="0" xfId="1" applyNumberFormat="1" applyFont="1" applyFill="1" applyBorder="1" applyAlignment="1">
      <alignment horizontal="left" vertical="top"/>
    </xf>
    <xf numFmtId="0" fontId="10" fillId="0" borderId="0" xfId="1" applyFont="1" applyFill="1" applyAlignment="1">
      <alignment horizontal="left"/>
    </xf>
    <xf numFmtId="0" fontId="10" fillId="0" borderId="0" xfId="1" applyFont="1" applyFill="1" applyAlignment="1">
      <alignment horizontal="center" vertical="top"/>
    </xf>
    <xf numFmtId="0" fontId="9" fillId="0" borderId="0" xfId="1" applyFont="1" applyFill="1" applyBorder="1" applyAlignment="1">
      <alignment horizontal="left" vertical="center" wrapText="1"/>
    </xf>
    <xf numFmtId="49" fontId="10" fillId="0" borderId="0" xfId="1" applyNumberFormat="1" applyFont="1" applyFill="1" applyBorder="1" applyAlignment="1">
      <alignment horizontal="left" vertical="top" wrapText="1"/>
    </xf>
    <xf numFmtId="49" fontId="10" fillId="0" borderId="0" xfId="1" applyNumberFormat="1" applyFont="1" applyFill="1" applyBorder="1" applyAlignment="1">
      <alignment horizontal="left" vertical="top"/>
    </xf>
    <xf numFmtId="0" fontId="10" fillId="0" borderId="0" xfId="1" applyFont="1" applyFill="1" applyBorder="1" applyAlignment="1"/>
    <xf numFmtId="1" fontId="10" fillId="0" borderId="0" xfId="1" applyNumberFormat="1" applyFont="1" applyFill="1" applyBorder="1" applyAlignment="1"/>
    <xf numFmtId="3" fontId="8" fillId="0" borderId="0" xfId="1" applyNumberFormat="1" applyFont="1" applyFill="1" applyAlignment="1">
      <alignment horizontal="center" vertical="center"/>
    </xf>
    <xf numFmtId="3" fontId="7" fillId="0" borderId="0" xfId="1" applyNumberFormat="1" applyFont="1" applyFill="1" applyAlignment="1">
      <alignment horizontal="center" vertical="top"/>
    </xf>
    <xf numFmtId="3" fontId="7" fillId="0" borderId="0" xfId="1" applyNumberFormat="1" applyFont="1" applyFill="1" applyBorder="1" applyAlignment="1">
      <alignment horizontal="center" vertical="top" wrapText="1"/>
    </xf>
    <xf numFmtId="3" fontId="7" fillId="0" borderId="4" xfId="1" applyNumberFormat="1" applyFont="1" applyFill="1" applyBorder="1" applyAlignment="1">
      <alignment horizontal="center" vertical="top"/>
    </xf>
    <xf numFmtId="3" fontId="15" fillId="0" borderId="0" xfId="0" applyNumberFormat="1" applyFont="1" applyFill="1" applyBorder="1" applyAlignment="1">
      <alignment horizontal="center"/>
    </xf>
    <xf numFmtId="166" fontId="15" fillId="0" borderId="0" xfId="0" applyNumberFormat="1" applyFont="1" applyFill="1" applyBorder="1" applyAlignment="1">
      <alignment horizontal="center"/>
    </xf>
    <xf numFmtId="0" fontId="15" fillId="0" borderId="0" xfId="0" applyFont="1" applyBorder="1" applyAlignment="1">
      <alignment vertical="top" wrapText="1"/>
    </xf>
    <xf numFmtId="0" fontId="12" fillId="0" borderId="0" xfId="0" applyFont="1" applyBorder="1" applyAlignment="1">
      <alignment horizontal="left" vertical="center" wrapText="1"/>
    </xf>
    <xf numFmtId="0" fontId="24" fillId="0" borderId="0" xfId="0" applyFont="1" applyBorder="1" applyAlignment="1">
      <alignment horizontal="left" vertical="center" wrapText="1"/>
    </xf>
    <xf numFmtId="0" fontId="15" fillId="0" borderId="0" xfId="0" applyFont="1" applyBorder="1" applyAlignment="1">
      <alignment horizontal="left" vertical="center"/>
    </xf>
    <xf numFmtId="0" fontId="7" fillId="0" borderId="0" xfId="0" applyFont="1"/>
    <xf numFmtId="0" fontId="7" fillId="0" borderId="0" xfId="0" applyFont="1" applyBorder="1" applyAlignment="1">
      <alignment horizontal="left" vertical="center"/>
    </xf>
    <xf numFmtId="0" fontId="15" fillId="0" borderId="0" xfId="0" applyFont="1" applyFill="1" applyBorder="1"/>
    <xf numFmtId="0" fontId="4" fillId="0" borderId="0" xfId="1" applyFont="1" applyAlignment="1">
      <alignment horizontal="center"/>
    </xf>
    <xf numFmtId="0" fontId="7" fillId="0" borderId="0" xfId="1" applyFont="1" applyBorder="1" applyAlignment="1">
      <alignment horizontal="left"/>
    </xf>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applyBorder="1" applyAlignment="1">
      <alignment horizontal="center" vertical="center"/>
    </xf>
    <xf numFmtId="0" fontId="4" fillId="0" borderId="0" xfId="1" applyFont="1"/>
    <xf numFmtId="0" fontId="7" fillId="0" borderId="0" xfId="1" applyFont="1" applyAlignment="1">
      <alignment horizontal="center" vertical="center"/>
    </xf>
    <xf numFmtId="0" fontId="7" fillId="0" borderId="1" xfId="1" applyFont="1" applyBorder="1" applyAlignment="1">
      <alignment horizontal="center"/>
    </xf>
    <xf numFmtId="0" fontId="7" fillId="0" borderId="1" xfId="1" applyFont="1" applyBorder="1"/>
    <xf numFmtId="0" fontId="4" fillId="0" borderId="0" xfId="1" applyFont="1" applyBorder="1" applyAlignment="1">
      <alignment horizontal="center"/>
    </xf>
    <xf numFmtId="0" fontId="5" fillId="0" borderId="0" xfId="12" applyFont="1"/>
    <xf numFmtId="0" fontId="4" fillId="0" borderId="0" xfId="12" applyFont="1" applyBorder="1" applyAlignment="1">
      <alignment horizontal="left" vertical="center" wrapText="1"/>
    </xf>
    <xf numFmtId="0" fontId="5" fillId="0" borderId="0" xfId="12" applyFont="1" applyBorder="1" applyAlignment="1">
      <alignment horizontal="left" vertical="center"/>
    </xf>
    <xf numFmtId="0" fontId="5" fillId="0" borderId="0" xfId="12" applyFont="1" applyAlignment="1">
      <alignment horizontal="center"/>
    </xf>
    <xf numFmtId="166" fontId="5" fillId="0" borderId="0" xfId="12" applyNumberFormat="1" applyFont="1"/>
    <xf numFmtId="0" fontId="5" fillId="0" borderId="0" xfId="12" applyFont="1" applyBorder="1" applyAlignment="1">
      <alignment horizontal="left" vertical="center" wrapText="1"/>
    </xf>
    <xf numFmtId="0" fontId="7" fillId="0" borderId="0" xfId="12" applyFont="1" applyAlignment="1">
      <alignment vertical="top"/>
    </xf>
    <xf numFmtId="0" fontId="5" fillId="0" borderId="0" xfId="12" applyFont="1" applyAlignment="1"/>
    <xf numFmtId="2" fontId="5" fillId="0" borderId="0" xfId="12" applyNumberFormat="1" applyFont="1"/>
    <xf numFmtId="11" fontId="5" fillId="0" borderId="0" xfId="12" applyNumberFormat="1" applyFont="1" applyAlignment="1"/>
    <xf numFmtId="3" fontId="5" fillId="0" borderId="0" xfId="12" applyNumberFormat="1" applyFont="1"/>
    <xf numFmtId="0" fontId="5" fillId="0" borderId="0" xfId="12" applyFont="1" applyAlignment="1">
      <alignment horizontal="left"/>
    </xf>
    <xf numFmtId="0" fontId="10" fillId="0" borderId="0" xfId="12" applyFont="1" applyBorder="1" applyAlignment="1">
      <alignment horizontal="center" vertical="top"/>
    </xf>
    <xf numFmtId="11" fontId="9" fillId="0" borderId="0" xfId="12" applyNumberFormat="1" applyFont="1" applyAlignment="1">
      <alignment horizontal="center"/>
    </xf>
    <xf numFmtId="11" fontId="5" fillId="0" borderId="0" xfId="1" applyNumberFormat="1" applyFont="1" applyBorder="1" applyAlignment="1">
      <alignment horizontal="center"/>
    </xf>
    <xf numFmtId="11" fontId="5" fillId="0" borderId="1" xfId="1" applyNumberFormat="1" applyFont="1" applyBorder="1" applyAlignment="1">
      <alignment horizontal="center"/>
    </xf>
    <xf numFmtId="0" fontId="5" fillId="0" borderId="4" xfId="1" applyFont="1" applyBorder="1" applyAlignment="1">
      <alignment horizontal="center"/>
    </xf>
    <xf numFmtId="0" fontId="5" fillId="0" borderId="0" xfId="1" applyFont="1" applyBorder="1" applyAlignment="1">
      <alignment horizontal="left" vertical="distributed" wrapText="1"/>
    </xf>
    <xf numFmtId="0" fontId="5" fillId="0" borderId="0" xfId="1" applyFont="1" applyBorder="1" applyAlignment="1">
      <alignment horizontal="center" vertical="distributed" wrapText="1"/>
    </xf>
    <xf numFmtId="0" fontId="4" fillId="0" borderId="0" xfId="1" applyFont="1" applyBorder="1"/>
    <xf numFmtId="0" fontId="35" fillId="0" borderId="0" xfId="1" applyFont="1"/>
    <xf numFmtId="176" fontId="5" fillId="0" borderId="0" xfId="1" applyNumberFormat="1" applyFont="1" applyAlignment="1">
      <alignment horizontal="center"/>
    </xf>
    <xf numFmtId="0" fontId="7" fillId="0" borderId="4" xfId="1" applyFont="1" applyBorder="1" applyAlignment="1">
      <alignment horizontal="left"/>
    </xf>
    <xf numFmtId="0" fontId="4" fillId="0" borderId="4" xfId="1" applyFont="1" applyBorder="1" applyAlignment="1">
      <alignment horizontal="center"/>
    </xf>
    <xf numFmtId="166" fontId="7" fillId="0" borderId="0" xfId="1" applyNumberFormat="1" applyFont="1" applyAlignment="1">
      <alignment horizontal="center"/>
    </xf>
    <xf numFmtId="166" fontId="7" fillId="0" borderId="0" xfId="1" applyNumberFormat="1" applyFont="1" applyBorder="1" applyAlignment="1">
      <alignment horizontal="center"/>
    </xf>
    <xf numFmtId="0" fontId="7" fillId="0" borderId="1" xfId="1" applyFont="1" applyBorder="1" applyAlignment="1">
      <alignment horizontal="left"/>
    </xf>
    <xf numFmtId="166" fontId="7" fillId="0" borderId="1" xfId="1" applyNumberFormat="1" applyFont="1" applyBorder="1" applyAlignment="1">
      <alignment horizontal="center"/>
    </xf>
    <xf numFmtId="0" fontId="4" fillId="0" borderId="0" xfId="1" applyFont="1" applyBorder="1" applyAlignment="1"/>
    <xf numFmtId="0" fontId="17" fillId="0" borderId="0" xfId="1" applyFont="1"/>
    <xf numFmtId="11" fontId="5" fillId="0" borderId="0" xfId="1" applyNumberFormat="1" applyFont="1"/>
    <xf numFmtId="0" fontId="12" fillId="0" borderId="0" xfId="1" applyFont="1"/>
    <xf numFmtId="0" fontId="12" fillId="0" borderId="0" xfId="1" applyFont="1" applyAlignment="1">
      <alignment horizontal="center"/>
    </xf>
    <xf numFmtId="0" fontId="8" fillId="0" borderId="0" xfId="1" applyFont="1" applyBorder="1" applyAlignment="1">
      <alignment horizontal="center"/>
    </xf>
    <xf numFmtId="3" fontId="7" fillId="0" borderId="0" xfId="1" applyNumberFormat="1" applyFont="1" applyBorder="1" applyAlignment="1">
      <alignment horizontal="center"/>
    </xf>
    <xf numFmtId="11" fontId="7" fillId="0" borderId="0" xfId="1" applyNumberFormat="1" applyFont="1" applyBorder="1" applyAlignment="1">
      <alignment horizontal="center"/>
    </xf>
    <xf numFmtId="11" fontId="12" fillId="0" borderId="0" xfId="1" applyNumberFormat="1" applyFont="1" applyAlignment="1">
      <alignment horizontal="center"/>
    </xf>
    <xf numFmtId="11" fontId="7" fillId="0" borderId="0" xfId="1" applyNumberFormat="1" applyFont="1"/>
    <xf numFmtId="0" fontId="8" fillId="0" borderId="0" xfId="1" applyFont="1" applyAlignment="1">
      <alignment horizontal="center"/>
    </xf>
    <xf numFmtId="11" fontId="7" fillId="0" borderId="0" xfId="1" applyNumberFormat="1" applyFont="1" applyAlignment="1">
      <alignment horizontal="center"/>
    </xf>
    <xf numFmtId="0" fontId="7" fillId="0" borderId="4" xfId="1" applyFont="1" applyBorder="1"/>
    <xf numFmtId="0" fontId="7" fillId="0" borderId="4" xfId="1" applyFont="1" applyBorder="1" applyAlignment="1">
      <alignment horizontal="center"/>
    </xf>
    <xf numFmtId="3" fontId="7" fillId="0" borderId="4" xfId="1" applyNumberFormat="1" applyFont="1" applyBorder="1" applyAlignment="1">
      <alignment horizontal="center"/>
    </xf>
    <xf numFmtId="164" fontId="7" fillId="0" borderId="0" xfId="1" applyNumberFormat="1" applyFont="1" applyBorder="1" applyAlignment="1">
      <alignment horizontal="center"/>
    </xf>
    <xf numFmtId="0" fontId="12" fillId="0" borderId="1" xfId="1" applyFont="1" applyBorder="1" applyAlignment="1">
      <alignment vertical="top"/>
    </xf>
    <xf numFmtId="0" fontId="8" fillId="0" borderId="0" xfId="1" applyFont="1" applyBorder="1" applyAlignment="1">
      <alignment vertical="top" wrapText="1"/>
    </xf>
    <xf numFmtId="11" fontId="10" fillId="0" borderId="0" xfId="1" applyNumberFormat="1" applyFont="1" applyAlignment="1">
      <alignment horizontal="center"/>
    </xf>
    <xf numFmtId="0" fontId="10" fillId="0" borderId="0" xfId="1" applyFont="1" applyAlignment="1">
      <alignment horizontal="center"/>
    </xf>
    <xf numFmtId="0" fontId="10" fillId="0" borderId="4" xfId="1" applyFont="1" applyBorder="1" applyAlignment="1">
      <alignment horizontal="center"/>
    </xf>
    <xf numFmtId="0" fontId="12" fillId="0" borderId="1" xfId="57" applyFont="1" applyBorder="1" applyAlignment="1">
      <alignment horizontal="left"/>
    </xf>
    <xf numFmtId="0" fontId="12" fillId="0" borderId="1" xfId="57" applyFont="1" applyBorder="1" applyAlignment="1">
      <alignment wrapText="1"/>
    </xf>
    <xf numFmtId="0" fontId="7" fillId="0" borderId="4" xfId="57" applyFont="1" applyBorder="1"/>
    <xf numFmtId="0" fontId="8" fillId="0" borderId="4" xfId="1" applyFont="1" applyBorder="1"/>
    <xf numFmtId="166" fontId="7" fillId="0" borderId="4" xfId="1" applyNumberFormat="1" applyFont="1" applyBorder="1" applyAlignment="1">
      <alignment horizontal="center"/>
    </xf>
    <xf numFmtId="11" fontId="7" fillId="0" borderId="4" xfId="1" applyNumberFormat="1" applyFont="1" applyBorder="1" applyAlignment="1">
      <alignment horizontal="center"/>
    </xf>
    <xf numFmtId="0" fontId="12" fillId="0" borderId="0" xfId="1" applyFont="1" applyAlignment="1">
      <alignment horizontal="left" vertical="center"/>
    </xf>
    <xf numFmtId="0" fontId="12" fillId="0" borderId="0" xfId="1" applyFont="1" applyAlignment="1">
      <alignment horizontal="left"/>
    </xf>
    <xf numFmtId="0" fontId="7" fillId="0" borderId="0" xfId="57" applyFont="1" applyBorder="1" applyAlignment="1">
      <alignment horizontal="left"/>
    </xf>
    <xf numFmtId="0" fontId="8" fillId="0" borderId="0" xfId="57" applyFont="1" applyBorder="1" applyAlignment="1">
      <alignment horizontal="center"/>
    </xf>
    <xf numFmtId="0" fontId="7" fillId="0" borderId="0" xfId="57" applyFont="1" applyBorder="1" applyAlignment="1">
      <alignment horizontal="center"/>
    </xf>
    <xf numFmtId="168" fontId="7" fillId="0" borderId="0" xfId="1" applyNumberFormat="1" applyFont="1" applyAlignment="1">
      <alignment horizontal="right"/>
    </xf>
    <xf numFmtId="0" fontId="7" fillId="0" borderId="4" xfId="57" applyFont="1" applyBorder="1" applyAlignment="1">
      <alignment horizontal="left"/>
    </xf>
    <xf numFmtId="0" fontId="7" fillId="0" borderId="4" xfId="57" applyFont="1" applyBorder="1" applyAlignment="1">
      <alignment horizontal="center"/>
    </xf>
    <xf numFmtId="0" fontId="8" fillId="0" borderId="4" xfId="57" applyFont="1" applyBorder="1" applyAlignment="1">
      <alignment horizontal="center"/>
    </xf>
    <xf numFmtId="0" fontId="7" fillId="0" borderId="0" xfId="57" applyFont="1"/>
    <xf numFmtId="0" fontId="7" fillId="0" borderId="0" xfId="1" applyFont="1" applyFill="1"/>
    <xf numFmtId="0" fontId="7" fillId="0" borderId="0" xfId="1" applyFont="1" applyFill="1" applyAlignment="1">
      <alignment horizontal="center"/>
    </xf>
    <xf numFmtId="0" fontId="7" fillId="0" borderId="0" xfId="1" applyFont="1" applyFill="1" applyBorder="1" applyAlignment="1">
      <alignment horizontal="center"/>
    </xf>
    <xf numFmtId="0" fontId="7" fillId="0" borderId="0" xfId="1" applyFont="1" applyFill="1" applyBorder="1"/>
    <xf numFmtId="0" fontId="10" fillId="0" borderId="0" xfId="1" applyFont="1" applyFill="1" applyBorder="1" applyAlignment="1">
      <alignment horizontal="left" vertical="top" wrapText="1"/>
    </xf>
    <xf numFmtId="0" fontId="10" fillId="0" borderId="0" xfId="1" applyFont="1" applyFill="1" applyBorder="1" applyAlignment="1">
      <alignment horizontal="center" vertical="top"/>
    </xf>
    <xf numFmtId="0" fontId="10" fillId="0" borderId="2" xfId="1" applyFont="1" applyFill="1" applyBorder="1" applyAlignment="1">
      <alignment horizontal="center" vertical="center" wrapText="1"/>
    </xf>
    <xf numFmtId="0" fontId="10" fillId="0" borderId="0" xfId="1" applyFont="1" applyFill="1" applyBorder="1" applyAlignment="1">
      <alignment horizontal="left" vertical="top"/>
    </xf>
    <xf numFmtId="0" fontId="10" fillId="0" borderId="0" xfId="1" applyFont="1" applyFill="1" applyBorder="1" applyAlignment="1">
      <alignment horizontal="center" vertical="center" wrapText="1"/>
    </xf>
    <xf numFmtId="0" fontId="10" fillId="0" borderId="0" xfId="1" applyFont="1" applyFill="1" applyBorder="1" applyAlignment="1">
      <alignment horizontal="center" vertical="center"/>
    </xf>
    <xf numFmtId="0" fontId="10" fillId="0" borderId="0" xfId="0" applyFont="1"/>
    <xf numFmtId="0" fontId="15" fillId="0" borderId="0" xfId="0" applyFont="1"/>
    <xf numFmtId="0" fontId="10" fillId="0" borderId="0" xfId="0" applyFont="1" applyFill="1" applyBorder="1"/>
    <xf numFmtId="0" fontId="10" fillId="0" borderId="0" xfId="0" applyFont="1" applyFill="1"/>
    <xf numFmtId="0" fontId="10" fillId="0" borderId="0" xfId="12" applyFont="1"/>
    <xf numFmtId="0" fontId="24" fillId="0" borderId="4" xfId="0" applyFont="1" applyFill="1" applyBorder="1" applyAlignment="1">
      <alignment horizontal="center"/>
    </xf>
    <xf numFmtId="0" fontId="24" fillId="0" borderId="0" xfId="0" applyFont="1" applyFill="1" applyBorder="1" applyAlignment="1">
      <alignment horizontal="center"/>
    </xf>
    <xf numFmtId="0" fontId="24" fillId="0" borderId="4" xfId="0" applyFont="1" applyFill="1" applyBorder="1" applyAlignment="1">
      <alignment horizontal="left"/>
    </xf>
    <xf numFmtId="0" fontId="24" fillId="0" borderId="0" xfId="0" applyFont="1" applyFill="1" applyBorder="1" applyAlignment="1">
      <alignment horizontal="left"/>
    </xf>
    <xf numFmtId="0" fontId="15" fillId="0" borderId="0" xfId="0" applyFont="1" applyFill="1" applyBorder="1" applyAlignment="1">
      <alignment horizont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left" vertical="center"/>
    </xf>
    <xf numFmtId="0" fontId="10" fillId="0" borderId="0" xfId="0" applyFont="1" applyFill="1" applyBorder="1" applyAlignment="1">
      <alignment horizontal="center"/>
    </xf>
    <xf numFmtId="0" fontId="10" fillId="0" borderId="0" xfId="0" applyFont="1" applyFill="1" applyBorder="1" applyAlignment="1">
      <alignment vertical="center"/>
    </xf>
    <xf numFmtId="0" fontId="15" fillId="0" borderId="0" xfId="0" applyFont="1" applyFill="1" applyBorder="1" applyAlignment="1">
      <alignment horizontal="center" vertical="center" wrapText="1"/>
    </xf>
    <xf numFmtId="0" fontId="10" fillId="0" borderId="0" xfId="0" applyFont="1" applyBorder="1"/>
    <xf numFmtId="0" fontId="10" fillId="0" borderId="0" xfId="0" applyFont="1" applyFill="1" applyBorder="1" applyAlignment="1">
      <alignment horizontal="left"/>
    </xf>
    <xf numFmtId="0" fontId="10" fillId="0" borderId="0" xfId="0" applyFont="1" applyFill="1" applyBorder="1" applyAlignment="1">
      <alignment vertical="top" wrapText="1"/>
    </xf>
    <xf numFmtId="166" fontId="10" fillId="0" borderId="0" xfId="0" applyNumberFormat="1" applyFont="1" applyFill="1" applyBorder="1" applyAlignment="1">
      <alignment horizontal="left"/>
    </xf>
    <xf numFmtId="0" fontId="10" fillId="0" borderId="0" xfId="0" applyFont="1" applyAlignment="1">
      <alignment horizontal="center"/>
    </xf>
    <xf numFmtId="0" fontId="9" fillId="0" borderId="0" xfId="0" applyFont="1" applyFill="1" applyBorder="1" applyAlignment="1">
      <alignment horizontal="left"/>
    </xf>
    <xf numFmtId="3" fontId="10" fillId="0" borderId="0" xfId="0" applyNumberFormat="1" applyFont="1" applyFill="1" applyBorder="1" applyAlignment="1">
      <alignment horizontal="left"/>
    </xf>
    <xf numFmtId="0" fontId="10" fillId="0" borderId="0" xfId="0" applyFont="1" applyFill="1" applyAlignment="1">
      <alignment horizontal="left"/>
    </xf>
    <xf numFmtId="0" fontId="10" fillId="0" borderId="0" xfId="0" applyFont="1" applyFill="1" applyAlignment="1">
      <alignment horizontal="center"/>
    </xf>
    <xf numFmtId="0" fontId="10" fillId="0" borderId="0" xfId="0" applyFont="1" applyAlignment="1">
      <alignment horizontal="left"/>
    </xf>
    <xf numFmtId="9" fontId="10" fillId="0" borderId="0" xfId="0" applyNumberFormat="1" applyFont="1"/>
    <xf numFmtId="0" fontId="15" fillId="0" borderId="0" xfId="0" applyFont="1" applyFill="1" applyBorder="1" applyAlignment="1">
      <alignment horizontal="left" vertical="top"/>
    </xf>
    <xf numFmtId="0" fontId="15" fillId="0" borderId="0" xfId="0" applyFont="1" applyFill="1" applyBorder="1" applyAlignment="1">
      <alignment horizontal="center" vertical="top"/>
    </xf>
    <xf numFmtId="0" fontId="24" fillId="0" borderId="4" xfId="0" applyFont="1" applyFill="1" applyBorder="1" applyAlignment="1"/>
    <xf numFmtId="0" fontId="7" fillId="0" borderId="0" xfId="1" applyFont="1" applyAlignment="1">
      <alignment horizontal="center" wrapText="1"/>
    </xf>
    <xf numFmtId="0" fontId="7" fillId="0" borderId="15" xfId="57" applyFont="1" applyBorder="1" applyAlignment="1">
      <alignment horizontal="center" vertical="top" wrapText="1"/>
    </xf>
    <xf numFmtId="0" fontId="7" fillId="0" borderId="10" xfId="57" applyFont="1" applyBorder="1" applyAlignment="1">
      <alignment horizontal="center" vertical="top" wrapText="1"/>
    </xf>
    <xf numFmtId="0" fontId="7" fillId="0" borderId="0" xfId="1" applyFont="1" applyAlignment="1">
      <alignment horizontal="center" vertical="top" wrapText="1"/>
    </xf>
    <xf numFmtId="0" fontId="12" fillId="0" borderId="0" xfId="1" applyFont="1" applyAlignment="1"/>
    <xf numFmtId="0" fontId="7" fillId="0" borderId="2" xfId="1" applyFont="1" applyBorder="1" applyAlignment="1">
      <alignment horizontal="center" vertical="top"/>
    </xf>
    <xf numFmtId="0" fontId="8" fillId="0" borderId="2" xfId="1" applyFont="1" applyBorder="1" applyAlignment="1">
      <alignment horizontal="center" vertical="top"/>
    </xf>
    <xf numFmtId="0" fontId="8" fillId="0" borderId="2" xfId="1" applyFont="1" applyBorder="1" applyAlignment="1">
      <alignment horizontal="center" vertical="top" wrapText="1"/>
    </xf>
    <xf numFmtId="0" fontId="15" fillId="0" borderId="4" xfId="0" applyFont="1" applyFill="1" applyBorder="1" applyAlignment="1">
      <alignment horizontal="center" vertical="top" wrapText="1"/>
    </xf>
    <xf numFmtId="0" fontId="25" fillId="0" borderId="4" xfId="0" applyFont="1" applyFill="1" applyBorder="1" applyAlignment="1">
      <alignment horizontal="center" vertical="top" wrapText="1"/>
    </xf>
    <xf numFmtId="0" fontId="15" fillId="0" borderId="4" xfId="0" applyFont="1" applyFill="1" applyBorder="1" applyAlignment="1">
      <alignment horizontal="left" vertical="top" wrapText="1"/>
    </xf>
    <xf numFmtId="0" fontId="15" fillId="0" borderId="0" xfId="0" applyFont="1" applyFill="1" applyBorder="1" applyAlignment="1">
      <alignment horizontal="center" vertical="top" wrapText="1"/>
    </xf>
    <xf numFmtId="0" fontId="25" fillId="0" borderId="0" xfId="0" applyFont="1" applyFill="1" applyBorder="1" applyAlignment="1">
      <alignment horizontal="left" vertical="top"/>
    </xf>
    <xf numFmtId="0" fontId="10" fillId="0" borderId="0" xfId="0" applyFont="1" applyFill="1" applyBorder="1" applyAlignment="1">
      <alignment vertical="top"/>
    </xf>
    <xf numFmtId="0" fontId="7" fillId="0" borderId="10" xfId="1" applyFont="1" applyFill="1" applyBorder="1" applyAlignment="1">
      <alignment horizontal="center" vertical="top" wrapText="1"/>
    </xf>
    <xf numFmtId="0" fontId="7" fillId="0" borderId="10" xfId="57" applyFont="1" applyFill="1" applyBorder="1" applyAlignment="1">
      <alignment horizontal="center" vertical="top" wrapText="1"/>
    </xf>
    <xf numFmtId="0" fontId="7" fillId="0" borderId="4" xfId="1" applyFont="1" applyFill="1" applyBorder="1" applyAlignment="1">
      <alignment horizontal="center" vertical="top" wrapText="1"/>
    </xf>
    <xf numFmtId="0" fontId="7" fillId="0" borderId="4" xfId="57" applyFont="1" applyFill="1" applyBorder="1" applyAlignment="1">
      <alignment horizontal="center" vertical="top" wrapText="1"/>
    </xf>
    <xf numFmtId="0" fontId="7" fillId="0" borderId="0" xfId="1" applyFont="1" applyBorder="1" applyAlignment="1">
      <alignment horizontal="center" vertical="top" wrapText="1"/>
    </xf>
    <xf numFmtId="0" fontId="5" fillId="0" borderId="0" xfId="1" applyFont="1" applyFill="1" applyBorder="1" applyAlignment="1">
      <alignment horizontal="center" vertical="top"/>
    </xf>
    <xf numFmtId="0" fontId="5" fillId="0" borderId="0" xfId="1" applyFont="1" applyBorder="1" applyAlignment="1">
      <alignment horizontal="center" vertical="top"/>
    </xf>
    <xf numFmtId="0" fontId="5" fillId="0" borderId="0" xfId="1" applyFont="1" applyFill="1" applyAlignment="1">
      <alignment horizontal="center" vertical="top"/>
    </xf>
    <xf numFmtId="0" fontId="51" fillId="0" borderId="0" xfId="1"/>
    <xf numFmtId="0" fontId="10" fillId="0" borderId="0" xfId="66" applyFont="1"/>
    <xf numFmtId="0" fontId="10" fillId="0" borderId="0" xfId="66" applyFont="1" applyAlignment="1">
      <alignment horizontal="center"/>
    </xf>
    <xf numFmtId="0" fontId="9" fillId="0" borderId="0" xfId="66" applyFont="1"/>
    <xf numFmtId="0" fontId="2" fillId="0" borderId="0" xfId="66" applyAlignment="1"/>
    <xf numFmtId="0" fontId="10" fillId="0" borderId="0" xfId="66" applyFont="1" applyBorder="1" applyAlignment="1">
      <alignment horizontal="center"/>
    </xf>
    <xf numFmtId="0" fontId="10" fillId="0" borderId="4" xfId="66" applyFont="1" applyBorder="1" applyAlignment="1">
      <alignment horizontal="center"/>
    </xf>
    <xf numFmtId="0" fontId="10" fillId="0" borderId="16" xfId="66" applyFont="1" applyBorder="1"/>
    <xf numFmtId="0" fontId="10" fillId="0" borderId="0" xfId="66" applyFont="1" applyAlignment="1">
      <alignment wrapText="1"/>
    </xf>
    <xf numFmtId="0" fontId="10" fillId="0" borderId="0" xfId="66" applyFont="1" applyAlignment="1">
      <alignment horizontal="left"/>
    </xf>
    <xf numFmtId="49" fontId="6" fillId="0" borderId="0" xfId="12" applyNumberFormat="1" applyFont="1"/>
    <xf numFmtId="0" fontId="6" fillId="0" borderId="0" xfId="1" applyFont="1" applyBorder="1" applyAlignment="1">
      <alignment vertical="top" wrapText="1"/>
    </xf>
    <xf numFmtId="0" fontId="7" fillId="0" borderId="0" xfId="1" applyFont="1" applyFill="1" applyAlignment="1">
      <alignment horizontal="center" vertical="top"/>
    </xf>
    <xf numFmtId="0" fontId="51" fillId="0" borderId="0" xfId="1" applyAlignment="1"/>
    <xf numFmtId="0" fontId="49" fillId="0" borderId="0" xfId="0" applyFont="1"/>
    <xf numFmtId="0" fontId="8" fillId="0" borderId="0" xfId="1" applyFont="1" applyBorder="1" applyAlignment="1">
      <alignment horizontal="left" vertical="top" wrapText="1"/>
    </xf>
    <xf numFmtId="0" fontId="7" fillId="0" borderId="0" xfId="0" applyFont="1" applyFill="1"/>
    <xf numFmtId="0" fontId="12" fillId="0" borderId="0" xfId="12" applyFont="1" applyBorder="1" applyAlignment="1">
      <alignment horizontal="left" vertical="center"/>
    </xf>
    <xf numFmtId="166" fontId="12" fillId="0" borderId="0" xfId="12" applyNumberFormat="1" applyFont="1" applyBorder="1" applyAlignment="1">
      <alignment horizontal="left" vertical="center"/>
    </xf>
    <xf numFmtId="2" fontId="12" fillId="0" borderId="0" xfId="12" applyNumberFormat="1" applyFont="1" applyBorder="1" applyAlignment="1">
      <alignment horizontal="left" vertical="center"/>
    </xf>
    <xf numFmtId="11" fontId="12" fillId="0" borderId="0" xfId="12" applyNumberFormat="1" applyFont="1" applyBorder="1" applyAlignment="1">
      <alignment vertical="center"/>
    </xf>
    <xf numFmtId="3" fontId="12" fillId="0" borderId="0" xfId="12" applyNumberFormat="1" applyFont="1" applyBorder="1" applyAlignment="1">
      <alignment horizontal="left" vertical="center"/>
    </xf>
    <xf numFmtId="49" fontId="50" fillId="0" borderId="0" xfId="12" applyNumberFormat="1" applyFont="1" applyBorder="1" applyAlignment="1">
      <alignment horizontal="left" vertical="center"/>
    </xf>
    <xf numFmtId="0" fontId="7" fillId="0" borderId="0" xfId="12" applyFont="1" applyAlignment="1">
      <alignment horizontal="left" vertical="center"/>
    </xf>
    <xf numFmtId="0" fontId="7" fillId="0" borderId="15" xfId="12" applyFont="1" applyBorder="1" applyAlignment="1">
      <alignment horizontal="center" vertical="top" wrapText="1"/>
    </xf>
    <xf numFmtId="3" fontId="7" fillId="0" borderId="15" xfId="12" applyNumberFormat="1" applyFont="1" applyBorder="1" applyAlignment="1">
      <alignment horizontal="center" vertical="top" wrapText="1"/>
    </xf>
    <xf numFmtId="0" fontId="8" fillId="0" borderId="15" xfId="12" applyFont="1" applyBorder="1" applyAlignment="1">
      <alignment horizontal="center" vertical="top" wrapText="1"/>
    </xf>
    <xf numFmtId="49" fontId="7" fillId="0" borderId="15" xfId="12" applyNumberFormat="1" applyFont="1" applyBorder="1" applyAlignment="1">
      <alignment horizontal="center" vertical="top" wrapText="1"/>
    </xf>
    <xf numFmtId="0" fontId="7" fillId="0" borderId="0" xfId="12" applyFont="1" applyFill="1" applyBorder="1" applyAlignment="1">
      <alignment horizontal="left" vertical="top"/>
    </xf>
    <xf numFmtId="0" fontId="7" fillId="0" borderId="0" xfId="12" applyFont="1" applyFill="1" applyBorder="1" applyAlignment="1">
      <alignment horizontal="center" vertical="top"/>
    </xf>
    <xf numFmtId="3" fontId="7" fillId="0" borderId="0" xfId="12" applyNumberFormat="1" applyFont="1" applyFill="1" applyBorder="1" applyAlignment="1">
      <alignment horizontal="center" vertical="top"/>
    </xf>
    <xf numFmtId="166" fontId="7" fillId="0" borderId="0" xfId="12" applyNumberFormat="1" applyFont="1" applyFill="1" applyBorder="1" applyAlignment="1">
      <alignment horizontal="center" vertical="top"/>
    </xf>
    <xf numFmtId="2" fontId="7" fillId="0" borderId="0" xfId="12" applyNumberFormat="1" applyFont="1" applyFill="1" applyBorder="1" applyAlignment="1">
      <alignment horizontal="center" vertical="top"/>
    </xf>
    <xf numFmtId="11" fontId="7" fillId="0" borderId="0" xfId="12" applyNumberFormat="1" applyFont="1" applyFill="1" applyBorder="1" applyAlignment="1">
      <alignment vertical="top"/>
    </xf>
    <xf numFmtId="49" fontId="8" fillId="0" borderId="0" xfId="12" applyNumberFormat="1" applyFont="1" applyFill="1" applyBorder="1" applyAlignment="1">
      <alignment vertical="top" wrapText="1"/>
    </xf>
    <xf numFmtId="0" fontId="7" fillId="0" borderId="0" xfId="12" applyFont="1" applyFill="1" applyBorder="1" applyAlignment="1">
      <alignment horizontal="center" vertical="top" wrapText="1"/>
    </xf>
    <xf numFmtId="3" fontId="7" fillId="0" borderId="0" xfId="12" applyNumberFormat="1" applyFont="1" applyFill="1" applyBorder="1" applyAlignment="1">
      <alignment horizontal="center" vertical="top" wrapText="1"/>
    </xf>
    <xf numFmtId="0" fontId="7" fillId="0" borderId="0" xfId="12" applyFont="1" applyFill="1" applyBorder="1" applyAlignment="1">
      <alignment vertical="top" wrapText="1"/>
    </xf>
    <xf numFmtId="49" fontId="8" fillId="0" borderId="0" xfId="12" applyNumberFormat="1" applyFont="1" applyFill="1" applyBorder="1" applyAlignment="1">
      <alignment horizontal="left" vertical="top"/>
    </xf>
    <xf numFmtId="0" fontId="7" fillId="0" borderId="0" xfId="12" applyFont="1" applyFill="1" applyBorder="1" applyAlignment="1">
      <alignment vertical="top"/>
    </xf>
    <xf numFmtId="49" fontId="8" fillId="0" borderId="0" xfId="12" applyNumberFormat="1" applyFont="1" applyFill="1" applyBorder="1" applyAlignment="1">
      <alignment vertical="top"/>
    </xf>
    <xf numFmtId="0" fontId="7" fillId="0" borderId="0" xfId="12" applyFont="1" applyFill="1" applyAlignment="1">
      <alignment vertical="top" wrapText="1"/>
    </xf>
    <xf numFmtId="0" fontId="7" fillId="0" borderId="0" xfId="12" applyFont="1" applyFill="1" applyAlignment="1">
      <alignment vertical="top"/>
    </xf>
    <xf numFmtId="49" fontId="8" fillId="0" borderId="0" xfId="12" applyNumberFormat="1" applyFont="1" applyBorder="1" applyAlignment="1">
      <alignment vertical="top"/>
    </xf>
    <xf numFmtId="0" fontId="7" fillId="0" borderId="0" xfId="12" applyFont="1" applyBorder="1" applyAlignment="1">
      <alignment horizontal="center" vertical="top"/>
    </xf>
    <xf numFmtId="3" fontId="7" fillId="0" borderId="0" xfId="12" applyNumberFormat="1" applyFont="1" applyBorder="1" applyAlignment="1">
      <alignment horizontal="center" vertical="top"/>
    </xf>
    <xf numFmtId="0" fontId="7" fillId="0" borderId="0" xfId="12" applyFont="1" applyBorder="1" applyAlignment="1">
      <alignment vertical="top"/>
    </xf>
    <xf numFmtId="49" fontId="8" fillId="0" borderId="0" xfId="12" applyNumberFormat="1" applyFont="1" applyFill="1" applyBorder="1" applyAlignment="1">
      <alignment horizontal="left" vertical="top" wrapText="1"/>
    </xf>
    <xf numFmtId="49" fontId="8" fillId="0" borderId="0" xfId="12" applyNumberFormat="1" applyFont="1" applyAlignment="1">
      <alignment vertical="top"/>
    </xf>
    <xf numFmtId="0" fontId="7" fillId="0" borderId="0" xfId="12" applyFont="1" applyAlignment="1">
      <alignment horizontal="center" vertical="top"/>
    </xf>
    <xf numFmtId="3" fontId="7" fillId="0" borderId="0" xfId="12" applyNumberFormat="1" applyFont="1" applyAlignment="1">
      <alignment horizontal="center" vertical="top"/>
    </xf>
    <xf numFmtId="0" fontId="7" fillId="0" borderId="0" xfId="12" applyFont="1" applyAlignment="1">
      <alignment vertical="top" wrapText="1"/>
    </xf>
    <xf numFmtId="0" fontId="7" fillId="0" borderId="2" xfId="1" applyFont="1" applyBorder="1" applyAlignment="1">
      <alignment horizontal="center" vertical="center"/>
    </xf>
    <xf numFmtId="166" fontId="7" fillId="0" borderId="2" xfId="1" applyNumberFormat="1" applyFont="1" applyBorder="1" applyAlignment="1">
      <alignment horizontal="center" vertical="center"/>
    </xf>
    <xf numFmtId="0" fontId="7" fillId="0" borderId="0" xfId="57" applyFont="1" applyAlignment="1">
      <alignment horizontal="center"/>
    </xf>
    <xf numFmtId="0" fontId="7" fillId="0" borderId="0" xfId="57" quotePrefix="1" applyFont="1" applyAlignment="1">
      <alignment horizontal="center"/>
    </xf>
    <xf numFmtId="0" fontId="7" fillId="0" borderId="4" xfId="57" quotePrefix="1" applyFont="1" applyBorder="1" applyAlignment="1">
      <alignment horizontal="center"/>
    </xf>
    <xf numFmtId="0" fontId="7" fillId="0" borderId="2" xfId="1" applyFont="1" applyBorder="1" applyAlignment="1">
      <alignment horizontal="center" vertical="top" wrapText="1"/>
    </xf>
    <xf numFmtId="0" fontId="12" fillId="0" borderId="0" xfId="1" applyFont="1" applyBorder="1" applyAlignment="1">
      <alignment horizontal="center"/>
    </xf>
    <xf numFmtId="0" fontId="7" fillId="0" borderId="0" xfId="1" applyFont="1" applyFill="1" applyAlignment="1">
      <alignment vertical="top" wrapText="1"/>
    </xf>
    <xf numFmtId="0" fontId="7" fillId="0" borderId="0" xfId="1" applyFont="1" applyFill="1" applyBorder="1" applyAlignment="1">
      <alignment horizontal="left" vertical="top" wrapText="1"/>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12" fillId="0" borderId="0" xfId="1" applyFont="1" applyFill="1" applyBorder="1" applyAlignment="1">
      <alignment horizontal="left" wrapText="1"/>
    </xf>
    <xf numFmtId="0" fontId="7" fillId="0" borderId="0" xfId="1" applyFont="1" applyFill="1" applyBorder="1" applyAlignment="1">
      <alignment horizontal="left"/>
    </xf>
    <xf numFmtId="0" fontId="7" fillId="0" borderId="0" xfId="1" applyFont="1" applyFill="1" applyAlignment="1">
      <alignment horizontal="left" vertical="top"/>
    </xf>
    <xf numFmtId="0" fontId="10" fillId="0" borderId="0" xfId="56" applyFont="1"/>
    <xf numFmtId="0" fontId="7" fillId="0" borderId="0" xfId="56" applyFont="1"/>
    <xf numFmtId="0" fontId="7" fillId="0" borderId="0" xfId="56" applyFont="1" applyAlignment="1">
      <alignment horizontal="left"/>
    </xf>
    <xf numFmtId="0" fontId="7" fillId="0" borderId="0" xfId="121" applyFont="1" applyAlignment="1">
      <alignment horizontal="left"/>
    </xf>
    <xf numFmtId="0" fontId="7" fillId="0" borderId="0" xfId="121" applyFont="1"/>
    <xf numFmtId="0" fontId="12" fillId="0" borderId="0" xfId="121" applyFont="1" applyAlignment="1">
      <alignment horizontal="left" vertical="center" wrapText="1"/>
    </xf>
    <xf numFmtId="0" fontId="7" fillId="0" borderId="0" xfId="56" applyFont="1" applyFill="1" applyBorder="1" applyAlignment="1">
      <alignment horizontal="left" vertical="top" wrapText="1"/>
    </xf>
    <xf numFmtId="0" fontId="7" fillId="0" borderId="4" xfId="1" applyFont="1" applyBorder="1" applyAlignment="1">
      <alignment horizontal="left" wrapText="1"/>
    </xf>
    <xf numFmtId="0" fontId="7" fillId="0" borderId="0" xfId="1" applyFont="1" applyAlignment="1">
      <alignment horizontal="left" wrapText="1"/>
    </xf>
    <xf numFmtId="0" fontId="7" fillId="0" borderId="0" xfId="56" applyFont="1" applyBorder="1" applyAlignment="1">
      <alignment vertical="top" wrapText="1"/>
    </xf>
    <xf numFmtId="0" fontId="7" fillId="0" borderId="4" xfId="56" applyFont="1" applyBorder="1" applyAlignment="1">
      <alignment horizontal="center" vertical="top" wrapText="1"/>
    </xf>
    <xf numFmtId="0" fontId="7" fillId="0" borderId="4" xfId="1" applyFont="1" applyBorder="1" applyAlignment="1">
      <alignment horizontal="center" vertical="top" wrapText="1"/>
    </xf>
    <xf numFmtId="0" fontId="7" fillId="0" borderId="0" xfId="56" applyFont="1" applyBorder="1"/>
    <xf numFmtId="0" fontId="7" fillId="0" borderId="4" xfId="56" applyFont="1" applyBorder="1"/>
    <xf numFmtId="0" fontId="7" fillId="0" borderId="4" xfId="56" applyFont="1" applyBorder="1" applyAlignment="1">
      <alignment horizontal="left"/>
    </xf>
    <xf numFmtId="0" fontId="12" fillId="0" borderId="4" xfId="56" applyFont="1" applyFill="1" applyBorder="1" applyAlignment="1">
      <alignment horizontal="left"/>
    </xf>
    <xf numFmtId="0" fontId="10" fillId="0" borderId="0" xfId="56" applyFont="1" applyAlignment="1">
      <alignment horizontal="center"/>
    </xf>
    <xf numFmtId="11" fontId="10" fillId="0" borderId="0" xfId="56" applyNumberFormat="1" applyFont="1" applyAlignment="1">
      <alignment horizontal="center"/>
    </xf>
    <xf numFmtId="0" fontId="10" fillId="0" borderId="0" xfId="56" applyFont="1" applyFill="1" applyAlignment="1">
      <alignment horizontal="center"/>
    </xf>
    <xf numFmtId="0" fontId="10" fillId="0" borderId="4" xfId="56" applyFont="1" applyFill="1" applyBorder="1" applyAlignment="1">
      <alignment horizontal="center" vertical="top" wrapText="1"/>
    </xf>
    <xf numFmtId="0" fontId="10" fillId="0" borderId="0" xfId="56" applyFont="1" applyAlignment="1">
      <alignment horizontal="center" vertical="top" wrapText="1"/>
    </xf>
    <xf numFmtId="0" fontId="10" fillId="0" borderId="0" xfId="56" applyFont="1" applyFill="1" applyAlignment="1">
      <alignment horizontal="center" vertical="top" wrapText="1"/>
    </xf>
    <xf numFmtId="0" fontId="10" fillId="0" borderId="0" xfId="56" applyFont="1" applyFill="1" applyBorder="1" applyAlignment="1">
      <alignment horizontal="center" vertical="top" wrapText="1"/>
    </xf>
    <xf numFmtId="0" fontId="10" fillId="0" borderId="15" xfId="56" applyFont="1" applyBorder="1" applyAlignment="1">
      <alignment horizontal="center" vertical="top" wrapText="1"/>
    </xf>
    <xf numFmtId="0" fontId="10" fillId="0" borderId="4" xfId="56" applyFont="1" applyBorder="1" applyAlignment="1">
      <alignment horizontal="center"/>
    </xf>
    <xf numFmtId="49" fontId="5" fillId="0" borderId="0" xfId="1" applyNumberFormat="1" applyFont="1"/>
    <xf numFmtId="0" fontId="10" fillId="0" borderId="0" xfId="1" applyNumberFormat="1" applyFont="1" applyFill="1" applyBorder="1" applyAlignment="1" applyProtection="1">
      <alignment horizontal="left"/>
      <protection locked="0"/>
    </xf>
    <xf numFmtId="0" fontId="10" fillId="0" borderId="4" xfId="1" applyFont="1" applyBorder="1" applyAlignment="1">
      <alignment horizontal="center" vertical="top"/>
    </xf>
    <xf numFmtId="0" fontId="10" fillId="0" borderId="4" xfId="1" applyFont="1" applyBorder="1" applyAlignment="1">
      <alignment vertical="top"/>
    </xf>
    <xf numFmtId="49" fontId="11" fillId="0" borderId="4" xfId="1" applyNumberFormat="1" applyFont="1" applyBorder="1" applyAlignment="1">
      <alignment horizontal="center" vertical="top"/>
    </xf>
    <xf numFmtId="0" fontId="10" fillId="0" borderId="4" xfId="1" applyFont="1" applyBorder="1" applyAlignment="1">
      <alignment horizontal="left" vertical="top"/>
    </xf>
    <xf numFmtId="0" fontId="10" fillId="0" borderId="4" xfId="1" applyFont="1" applyBorder="1" applyAlignment="1">
      <alignment vertical="top" wrapText="1"/>
    </xf>
    <xf numFmtId="49" fontId="11" fillId="0" borderId="0" xfId="1" applyNumberFormat="1" applyFont="1" applyAlignment="1">
      <alignment horizontal="center" vertical="top"/>
    </xf>
    <xf numFmtId="11" fontId="10" fillId="0" borderId="0" xfId="1" applyNumberFormat="1" applyFont="1" applyAlignment="1">
      <alignment horizontal="center" vertical="top"/>
    </xf>
    <xf numFmtId="0" fontId="9" fillId="0" borderId="0" xfId="1" applyFont="1" applyAlignment="1">
      <alignment horizontal="center" vertical="top"/>
    </xf>
    <xf numFmtId="11" fontId="5" fillId="0" borderId="0" xfId="1" applyNumberFormat="1" applyFont="1" applyAlignment="1">
      <alignment horizontal="left"/>
    </xf>
    <xf numFmtId="11" fontId="5" fillId="0" borderId="0" xfId="1" applyNumberFormat="1" applyFont="1" applyBorder="1" applyAlignment="1">
      <alignment horizontal="left"/>
    </xf>
    <xf numFmtId="0" fontId="5" fillId="0" borderId="0" xfId="1" applyFont="1" applyBorder="1" applyAlignment="1">
      <alignment vertical="top" wrapText="1"/>
    </xf>
    <xf numFmtId="0" fontId="7" fillId="0" borderId="0" xfId="0" applyFont="1" applyAlignment="1">
      <alignment vertical="top" wrapText="1"/>
    </xf>
    <xf numFmtId="0" fontId="9" fillId="0" borderId="0" xfId="130" applyFont="1" applyAlignment="1">
      <alignment horizontal="left"/>
    </xf>
    <xf numFmtId="0" fontId="9" fillId="0" borderId="0" xfId="130" applyFont="1" applyBorder="1" applyAlignment="1">
      <alignment horizontal="center"/>
    </xf>
    <xf numFmtId="0" fontId="10" fillId="0" borderId="0" xfId="130" applyFont="1" applyAlignment="1">
      <alignment horizontal="center"/>
    </xf>
    <xf numFmtId="0" fontId="4" fillId="0" borderId="0" xfId="130" applyFont="1" applyAlignment="1">
      <alignment horizontal="left"/>
    </xf>
    <xf numFmtId="0" fontId="5" fillId="0" borderId="0" xfId="130" applyFont="1"/>
    <xf numFmtId="0" fontId="10" fillId="0" borderId="15" xfId="130" applyFont="1" applyBorder="1" applyAlignment="1">
      <alignment horizontal="center" wrapText="1"/>
    </xf>
    <xf numFmtId="0" fontId="5" fillId="0" borderId="0" xfId="130" applyFont="1" applyAlignment="1">
      <alignment wrapText="1"/>
    </xf>
    <xf numFmtId="0" fontId="11" fillId="0" borderId="15" xfId="130" applyFont="1" applyFill="1" applyBorder="1" applyAlignment="1">
      <alignment horizontal="center" vertical="top" wrapText="1"/>
    </xf>
    <xf numFmtId="0" fontId="10" fillId="0" borderId="15" xfId="130" applyFont="1" applyFill="1" applyBorder="1" applyAlignment="1">
      <alignment horizontal="center" vertical="top" wrapText="1"/>
    </xf>
    <xf numFmtId="0" fontId="10" fillId="0" borderId="15" xfId="130" applyFont="1" applyBorder="1" applyAlignment="1">
      <alignment horizontal="center" vertical="top" wrapText="1"/>
    </xf>
    <xf numFmtId="0" fontId="5" fillId="0" borderId="0" xfId="130" applyFont="1" applyAlignment="1">
      <alignment horizontal="left" vertical="top"/>
    </xf>
    <xf numFmtId="10" fontId="10" fillId="0" borderId="6" xfId="130" applyNumberFormat="1" applyFont="1" applyFill="1" applyBorder="1" applyAlignment="1">
      <alignment horizontal="center" vertical="center"/>
    </xf>
    <xf numFmtId="10" fontId="10" fillId="0" borderId="6" xfId="130" applyNumberFormat="1" applyFont="1" applyFill="1" applyBorder="1" applyAlignment="1">
      <alignment horizontal="center"/>
    </xf>
    <xf numFmtId="0" fontId="10" fillId="0" borderId="6" xfId="130" applyFont="1" applyFill="1" applyBorder="1" applyAlignment="1">
      <alignment horizontal="center"/>
    </xf>
    <xf numFmtId="166" fontId="10" fillId="0" borderId="6" xfId="130" applyNumberFormat="1" applyFont="1" applyFill="1" applyBorder="1" applyAlignment="1">
      <alignment horizontal="center"/>
    </xf>
    <xf numFmtId="166" fontId="9" fillId="0" borderId="6" xfId="130" applyNumberFormat="1" applyFont="1" applyFill="1" applyBorder="1" applyAlignment="1">
      <alignment horizontal="center"/>
    </xf>
    <xf numFmtId="3" fontId="10" fillId="0" borderId="6" xfId="130" applyNumberFormat="1" applyFont="1" applyFill="1" applyBorder="1" applyAlignment="1">
      <alignment horizontal="center"/>
    </xf>
    <xf numFmtId="0" fontId="5" fillId="0" borderId="6" xfId="130" applyFont="1" applyFill="1" applyBorder="1"/>
    <xf numFmtId="0" fontId="5" fillId="0" borderId="0" xfId="130" applyFont="1" applyFill="1" applyBorder="1"/>
    <xf numFmtId="10" fontId="10" fillId="0" borderId="0" xfId="130" applyNumberFormat="1" applyFont="1" applyFill="1" applyBorder="1" applyAlignment="1">
      <alignment horizontal="center" vertical="center"/>
    </xf>
    <xf numFmtId="10" fontId="10" fillId="0" borderId="0" xfId="130" applyNumberFormat="1" applyFont="1" applyFill="1" applyBorder="1" applyAlignment="1">
      <alignment horizontal="center"/>
    </xf>
    <xf numFmtId="0" fontId="10" fillId="0" borderId="0" xfId="130" applyFont="1" applyFill="1" applyBorder="1" applyAlignment="1">
      <alignment horizontal="center"/>
    </xf>
    <xf numFmtId="166" fontId="10" fillId="0" borderId="0" xfId="130" applyNumberFormat="1" applyFont="1" applyFill="1" applyBorder="1" applyAlignment="1">
      <alignment horizontal="center"/>
    </xf>
    <xf numFmtId="166" fontId="9" fillId="0" borderId="0" xfId="130" applyNumberFormat="1" applyFont="1" applyFill="1" applyBorder="1" applyAlignment="1">
      <alignment horizontal="center"/>
    </xf>
    <xf numFmtId="3" fontId="10" fillId="0" borderId="0" xfId="130" applyNumberFormat="1" applyFont="1" applyFill="1" applyBorder="1" applyAlignment="1">
      <alignment horizontal="center"/>
    </xf>
    <xf numFmtId="10" fontId="10" fillId="0" borderId="4" xfId="130" applyNumberFormat="1" applyFont="1" applyFill="1" applyBorder="1" applyAlignment="1">
      <alignment horizontal="center" vertical="center"/>
    </xf>
    <xf numFmtId="10" fontId="10" fillId="0" borderId="4" xfId="130" applyNumberFormat="1" applyFont="1" applyFill="1" applyBorder="1" applyAlignment="1">
      <alignment horizontal="center"/>
    </xf>
    <xf numFmtId="0" fontId="10" fillId="0" borderId="4" xfId="130" applyFont="1" applyFill="1" applyBorder="1" applyAlignment="1">
      <alignment horizontal="center"/>
    </xf>
    <xf numFmtId="166" fontId="10" fillId="0" borderId="4" xfId="130" applyNumberFormat="1" applyFont="1" applyFill="1" applyBorder="1" applyAlignment="1">
      <alignment horizontal="center"/>
    </xf>
    <xf numFmtId="166" fontId="9" fillId="0" borderId="4" xfId="130" applyNumberFormat="1" applyFont="1" applyFill="1" applyBorder="1" applyAlignment="1">
      <alignment horizontal="center"/>
    </xf>
    <xf numFmtId="3" fontId="10" fillId="0" borderId="4" xfId="130" applyNumberFormat="1" applyFont="1" applyFill="1" applyBorder="1" applyAlignment="1">
      <alignment horizontal="center"/>
    </xf>
    <xf numFmtId="0" fontId="5" fillId="0" borderId="4" xfId="130" applyFont="1" applyFill="1" applyBorder="1"/>
    <xf numFmtId="3" fontId="10" fillId="0" borderId="4" xfId="130" quotePrefix="1" applyNumberFormat="1" applyFont="1" applyFill="1" applyBorder="1" applyAlignment="1">
      <alignment horizontal="center" vertical="center"/>
    </xf>
    <xf numFmtId="0" fontId="5" fillId="0" borderId="0" xfId="130" applyFont="1" applyFill="1"/>
    <xf numFmtId="0" fontId="10" fillId="0" borderId="0" xfId="130" applyFont="1" applyFill="1" applyBorder="1" applyAlignment="1">
      <alignment horizontal="center" vertical="center"/>
    </xf>
    <xf numFmtId="0" fontId="5" fillId="0" borderId="6" xfId="130" applyFont="1" applyFill="1" applyBorder="1" applyAlignment="1">
      <alignment horizontal="left"/>
    </xf>
    <xf numFmtId="3" fontId="10" fillId="0" borderId="6" xfId="130" quotePrefix="1" applyNumberFormat="1" applyFont="1" applyFill="1" applyBorder="1" applyAlignment="1">
      <alignment horizontal="center" vertical="center"/>
    </xf>
    <xf numFmtId="0" fontId="5" fillId="0" borderId="0" xfId="130" applyFont="1" applyFill="1" applyAlignment="1">
      <alignment horizontal="left"/>
    </xf>
    <xf numFmtId="3" fontId="10" fillId="0" borderId="0" xfId="130" quotePrefix="1" applyNumberFormat="1" applyFont="1" applyFill="1" applyBorder="1" applyAlignment="1">
      <alignment horizontal="center" vertical="center"/>
    </xf>
    <xf numFmtId="10" fontId="5" fillId="0" borderId="0" xfId="130" applyNumberFormat="1" applyFont="1" applyFill="1" applyAlignment="1">
      <alignment horizontal="center"/>
    </xf>
    <xf numFmtId="166" fontId="4" fillId="0" borderId="0" xfId="130" applyNumberFormat="1" applyFont="1" applyFill="1" applyAlignment="1">
      <alignment horizontal="center"/>
    </xf>
    <xf numFmtId="166" fontId="9" fillId="0" borderId="0" xfId="130" applyNumberFormat="1" applyFont="1" applyFill="1" applyBorder="1" applyAlignment="1">
      <alignment horizontal="center" vertical="center"/>
    </xf>
    <xf numFmtId="0" fontId="5" fillId="0" borderId="4" xfId="130" applyFont="1" applyBorder="1"/>
    <xf numFmtId="0" fontId="10" fillId="0" borderId="0" xfId="130" applyFont="1" applyFill="1" applyAlignment="1">
      <alignment horizontal="center"/>
    </xf>
    <xf numFmtId="0" fontId="10" fillId="0" borderId="0" xfId="130" applyFont="1"/>
    <xf numFmtId="3" fontId="7" fillId="0" borderId="6" xfId="130" applyNumberFormat="1" applyFont="1" applyFill="1" applyBorder="1" applyAlignment="1">
      <alignment horizontal="center" vertical="center"/>
    </xf>
    <xf numFmtId="3" fontId="7" fillId="0" borderId="4" xfId="130" applyNumberFormat="1" applyFont="1" applyFill="1" applyBorder="1" applyAlignment="1">
      <alignment horizontal="center" vertical="center"/>
    </xf>
    <xf numFmtId="10" fontId="10" fillId="0" borderId="4" xfId="131" quotePrefix="1" applyNumberFormat="1" applyFont="1" applyFill="1" applyBorder="1" applyAlignment="1">
      <alignment horizontal="center" vertical="center"/>
    </xf>
    <xf numFmtId="166" fontId="9" fillId="0" borderId="4" xfId="130" applyNumberFormat="1" applyFont="1" applyFill="1" applyBorder="1" applyAlignment="1">
      <alignment horizontal="center" vertical="center"/>
    </xf>
    <xf numFmtId="0" fontId="11" fillId="0" borderId="0" xfId="130" applyFont="1" applyBorder="1" applyAlignment="1">
      <alignment horizontal="left" vertical="top" wrapText="1"/>
    </xf>
    <xf numFmtId="0" fontId="10" fillId="0" borderId="0" xfId="130" applyFont="1" applyAlignment="1">
      <alignment horizontal="left"/>
    </xf>
    <xf numFmtId="0" fontId="5" fillId="0" borderId="0" xfId="130" applyFont="1" applyAlignment="1">
      <alignment horizontal="left"/>
    </xf>
    <xf numFmtId="0" fontId="9" fillId="0" borderId="0" xfId="130" applyFont="1" applyBorder="1" applyAlignment="1">
      <alignment horizontal="left" vertical="center" wrapText="1"/>
    </xf>
    <xf numFmtId="0" fontId="10" fillId="0" borderId="0" xfId="130" applyFont="1" applyBorder="1" applyAlignment="1"/>
    <xf numFmtId="0" fontId="10" fillId="0" borderId="0" xfId="79" applyFont="1" applyAlignment="1">
      <alignment horizontal="left"/>
    </xf>
    <xf numFmtId="0" fontId="5" fillId="0" borderId="0" xfId="130" applyFont="1" applyAlignment="1">
      <alignment horizontal="center"/>
    </xf>
    <xf numFmtId="0" fontId="9" fillId="0" borderId="0" xfId="79" applyFont="1" applyAlignment="1">
      <alignment horizontal="center"/>
    </xf>
    <xf numFmtId="0" fontId="9" fillId="0" borderId="0" xfId="79" applyFont="1" applyFill="1" applyAlignment="1">
      <alignment horizontal="left"/>
    </xf>
    <xf numFmtId="0" fontId="9" fillId="0" borderId="0" xfId="79" applyFont="1" applyAlignment="1">
      <alignment horizontal="left"/>
    </xf>
    <xf numFmtId="0" fontId="53" fillId="0" borderId="0" xfId="79" applyFont="1" applyFill="1"/>
    <xf numFmtId="0" fontId="53" fillId="0" borderId="0" xfId="79" applyFont="1"/>
    <xf numFmtId="0" fontId="53" fillId="0" borderId="0" xfId="79" applyFont="1" applyAlignment="1">
      <alignment wrapText="1"/>
    </xf>
    <xf numFmtId="0" fontId="10" fillId="0" borderId="0" xfId="130" applyFont="1" applyBorder="1" applyAlignment="1">
      <alignment horizontal="center" vertical="top" wrapText="1"/>
    </xf>
    <xf numFmtId="0" fontId="10" fillId="0" borderId="0" xfId="130" applyFont="1" applyFill="1" applyBorder="1" applyAlignment="1">
      <alignment horizontal="center" vertical="top" wrapText="1"/>
    </xf>
    <xf numFmtId="0" fontId="10" fillId="0" borderId="17" xfId="79" applyFont="1" applyBorder="1" applyAlignment="1">
      <alignment horizontal="center" vertical="top" wrapText="1"/>
    </xf>
    <xf numFmtId="0" fontId="11" fillId="0" borderId="0" xfId="130" applyFont="1" applyFill="1" applyBorder="1" applyAlignment="1">
      <alignment horizontal="center" vertical="top" wrapText="1"/>
    </xf>
    <xf numFmtId="0" fontId="53" fillId="0" borderId="0" xfId="79" applyFont="1" applyAlignment="1">
      <alignment horizontal="center" vertical="top"/>
    </xf>
    <xf numFmtId="0" fontId="47" fillId="0" borderId="0" xfId="79" applyBorder="1"/>
    <xf numFmtId="0" fontId="47" fillId="0" borderId="0" xfId="79"/>
    <xf numFmtId="0" fontId="10" fillId="0" borderId="0" xfId="79" applyFont="1" applyBorder="1" applyAlignment="1">
      <alignment horizontal="center"/>
    </xf>
    <xf numFmtId="0" fontId="47" fillId="0" borderId="0" xfId="79" applyFill="1"/>
    <xf numFmtId="0" fontId="47" fillId="0" borderId="0" xfId="79" applyFont="1" applyAlignment="1">
      <alignment horizontal="left"/>
    </xf>
    <xf numFmtId="1" fontId="10" fillId="0" borderId="0" xfId="79" applyNumberFormat="1" applyFont="1" applyBorder="1" applyAlignment="1">
      <alignment horizontal="left" vertical="top"/>
    </xf>
    <xf numFmtId="1" fontId="10" fillId="0" borderId="0" xfId="79" applyNumberFormat="1" applyFont="1" applyBorder="1" applyAlignment="1">
      <alignment horizontal="center" vertical="top"/>
    </xf>
    <xf numFmtId="0" fontId="51" fillId="0" borderId="0" xfId="130"/>
    <xf numFmtId="0" fontId="11" fillId="0" borderId="0" xfId="79" applyFont="1" applyFill="1" applyBorder="1" applyAlignment="1">
      <alignment horizontal="left" vertical="top" wrapText="1"/>
    </xf>
    <xf numFmtId="0" fontId="10" fillId="0" borderId="0" xfId="79" applyFont="1"/>
    <xf numFmtId="0" fontId="10" fillId="0" borderId="0" xfId="79" applyFont="1" applyAlignment="1">
      <alignment horizontal="center"/>
    </xf>
    <xf numFmtId="0" fontId="10" fillId="0" borderId="0" xfId="79" applyFont="1" applyFill="1" applyAlignment="1">
      <alignment horizontal="left"/>
    </xf>
    <xf numFmtId="0" fontId="9" fillId="0" borderId="0" xfId="79" applyFont="1" applyBorder="1" applyAlignment="1">
      <alignment horizontal="left" vertical="center" wrapText="1"/>
    </xf>
    <xf numFmtId="0" fontId="9" fillId="0" borderId="0" xfId="79" applyFont="1" applyBorder="1" applyAlignment="1">
      <alignment horizontal="center" vertical="center" wrapText="1"/>
    </xf>
    <xf numFmtId="0" fontId="10" fillId="0" borderId="0" xfId="79" applyFont="1" applyBorder="1" applyAlignment="1"/>
    <xf numFmtId="0" fontId="47" fillId="0" borderId="0" xfId="79" applyFont="1" applyAlignment="1">
      <alignment horizontal="center"/>
    </xf>
    <xf numFmtId="0" fontId="47" fillId="0" borderId="0" xfId="79" applyFont="1" applyFill="1" applyAlignment="1">
      <alignment horizontal="left"/>
    </xf>
    <xf numFmtId="0" fontId="9" fillId="0" borderId="4" xfId="79" applyFont="1" applyFill="1" applyBorder="1" applyAlignment="1">
      <alignment horizontal="left"/>
    </xf>
    <xf numFmtId="0" fontId="9" fillId="0" borderId="4" xfId="79" applyFont="1" applyFill="1" applyBorder="1" applyAlignment="1">
      <alignment horizontal="center"/>
    </xf>
    <xf numFmtId="0" fontId="55" fillId="0" borderId="4" xfId="130" applyFont="1" applyFill="1" applyBorder="1"/>
    <xf numFmtId="0" fontId="10" fillId="0" borderId="4" xfId="79" applyFont="1" applyFill="1" applyBorder="1"/>
    <xf numFmtId="0" fontId="10" fillId="0" borderId="4" xfId="79" applyFont="1" applyFill="1" applyBorder="1" applyAlignment="1"/>
    <xf numFmtId="0" fontId="10" fillId="0" borderId="0" xfId="79" applyFont="1" applyAlignment="1">
      <alignment wrapText="1"/>
    </xf>
    <xf numFmtId="0" fontId="10" fillId="0" borderId="17" xfId="79" applyFont="1" applyFill="1" applyBorder="1" applyAlignment="1">
      <alignment horizontal="center" vertical="top" wrapText="1"/>
    </xf>
    <xf numFmtId="0" fontId="55" fillId="0" borderId="0" xfId="130" applyFont="1" applyFill="1" applyAlignment="1">
      <alignment horizontal="center" vertical="top"/>
    </xf>
    <xf numFmtId="0" fontId="10" fillId="0" borderId="0" xfId="79" applyFont="1" applyFill="1" applyAlignment="1">
      <alignment horizontal="center" vertical="top"/>
    </xf>
    <xf numFmtId="0" fontId="10" fillId="0" borderId="0" xfId="79" applyFont="1" applyFill="1" applyBorder="1" applyAlignment="1">
      <alignment horizontal="center" vertical="top" wrapText="1"/>
    </xf>
    <xf numFmtId="0" fontId="10" fillId="0" borderId="0" xfId="79" applyFont="1" applyAlignment="1">
      <alignment horizontal="center" vertical="top"/>
    </xf>
    <xf numFmtId="0" fontId="55" fillId="0" borderId="0" xfId="79" applyFont="1" applyFill="1"/>
    <xf numFmtId="0" fontId="55" fillId="0" borderId="0" xfId="79" applyFont="1" applyBorder="1"/>
    <xf numFmtId="0" fontId="55" fillId="0" borderId="0" xfId="79" applyFont="1"/>
    <xf numFmtId="0" fontId="10" fillId="0" borderId="0" xfId="79" applyFont="1" applyFill="1" applyAlignment="1"/>
    <xf numFmtId="0" fontId="55" fillId="0" borderId="0" xfId="79" applyFont="1" applyAlignment="1">
      <alignment horizontal="left"/>
    </xf>
    <xf numFmtId="0" fontId="56" fillId="0" borderId="0" xfId="79" applyFont="1" applyFill="1" applyAlignment="1">
      <alignment horizontal="left"/>
    </xf>
    <xf numFmtId="0" fontId="55" fillId="0" borderId="0" xfId="79" applyFont="1" applyFill="1" applyAlignment="1">
      <alignment horizontal="left"/>
    </xf>
    <xf numFmtId="0" fontId="55" fillId="0" borderId="0" xfId="79" applyFont="1" applyAlignment="1">
      <alignment horizontal="center"/>
    </xf>
    <xf numFmtId="0" fontId="12" fillId="0" borderId="0" xfId="79" applyFont="1" applyFill="1" applyAlignment="1">
      <alignment horizontal="left" vertical="center"/>
    </xf>
    <xf numFmtId="0" fontId="12" fillId="0" borderId="0" xfId="79" applyFont="1" applyFill="1" applyAlignment="1">
      <alignment horizontal="left"/>
    </xf>
    <xf numFmtId="0" fontId="12" fillId="0" borderId="0" xfId="79" applyFont="1" applyFill="1" applyBorder="1" applyAlignment="1">
      <alignment horizontal="left"/>
    </xf>
    <xf numFmtId="0" fontId="12" fillId="0" borderId="0" xfId="79" applyFont="1" applyFill="1" applyAlignment="1">
      <alignment horizontal="center"/>
    </xf>
    <xf numFmtId="0" fontId="7" fillId="0" borderId="0" xfId="130" applyFont="1" applyFill="1"/>
    <xf numFmtId="0" fontId="7" fillId="0" borderId="0" xfId="79" applyFont="1" applyFill="1"/>
    <xf numFmtId="0" fontId="7" fillId="0" borderId="4" xfId="79" applyFont="1" applyFill="1" applyBorder="1"/>
    <xf numFmtId="0" fontId="7" fillId="0" borderId="15" xfId="79" applyFont="1" applyFill="1" applyBorder="1" applyAlignment="1">
      <alignment horizontal="center" vertical="top" wrapText="1"/>
    </xf>
    <xf numFmtId="0" fontId="7" fillId="0" borderId="0" xfId="79" applyFont="1" applyFill="1" applyAlignment="1">
      <alignment wrapText="1"/>
    </xf>
    <xf numFmtId="0" fontId="8" fillId="0" borderId="15" xfId="79" applyFont="1" applyFill="1" applyBorder="1" applyAlignment="1">
      <alignment horizontal="center" vertical="top" wrapText="1"/>
    </xf>
    <xf numFmtId="0" fontId="7" fillId="0" borderId="15" xfId="79" applyFont="1" applyFill="1" applyBorder="1" applyAlignment="1">
      <alignment horizontal="center" vertical="top"/>
    </xf>
    <xf numFmtId="0" fontId="7" fillId="0" borderId="15" xfId="130" applyFont="1" applyFill="1" applyBorder="1" applyAlignment="1">
      <alignment horizontal="center" vertical="top"/>
    </xf>
    <xf numFmtId="0" fontId="7" fillId="0" borderId="15" xfId="130" applyFont="1" applyFill="1" applyBorder="1" applyAlignment="1">
      <alignment horizontal="center" vertical="top" wrapText="1"/>
    </xf>
    <xf numFmtId="0" fontId="8" fillId="0" borderId="15" xfId="130" applyFont="1" applyFill="1" applyBorder="1" applyAlignment="1">
      <alignment horizontal="center" vertical="top" wrapText="1"/>
    </xf>
    <xf numFmtId="0" fontId="7" fillId="0" borderId="0" xfId="79" applyFont="1" applyFill="1" applyAlignment="1">
      <alignment horizontal="center" vertical="top"/>
    </xf>
    <xf numFmtId="3" fontId="7" fillId="0" borderId="0" xfId="79" applyNumberFormat="1" applyFont="1" applyFill="1" applyBorder="1" applyAlignment="1">
      <alignment horizontal="center" vertical="center"/>
    </xf>
    <xf numFmtId="3" fontId="7" fillId="0" borderId="0" xfId="130" applyNumberFormat="1" applyFont="1" applyFill="1" applyBorder="1" applyAlignment="1">
      <alignment horizontal="center" vertical="center"/>
    </xf>
    <xf numFmtId="0" fontId="7" fillId="0" borderId="0" xfId="79" applyFont="1" applyFill="1" applyBorder="1"/>
    <xf numFmtId="10" fontId="7" fillId="0" borderId="0" xfId="130" applyNumberFormat="1" applyFont="1" applyFill="1" applyBorder="1" applyAlignment="1">
      <alignment horizontal="center" vertical="center"/>
    </xf>
    <xf numFmtId="10" fontId="7" fillId="0" borderId="4" xfId="130" applyNumberFormat="1" applyFont="1" applyFill="1" applyBorder="1" applyAlignment="1">
      <alignment horizontal="center" vertical="center"/>
    </xf>
    <xf numFmtId="0" fontId="8" fillId="0" borderId="0" xfId="79" applyFont="1" applyFill="1" applyBorder="1" applyAlignment="1">
      <alignment horizontal="left" vertical="top" wrapText="1"/>
    </xf>
    <xf numFmtId="0" fontId="7" fillId="0" borderId="0" xfId="79" applyFont="1" applyFill="1" applyAlignment="1">
      <alignment horizontal="left"/>
    </xf>
    <xf numFmtId="0" fontId="7" fillId="0" borderId="0" xfId="79" applyFont="1" applyFill="1" applyAlignment="1">
      <alignment horizontal="center"/>
    </xf>
    <xf numFmtId="0" fontId="12" fillId="0" borderId="0" xfId="79" applyFont="1" applyFill="1" applyBorder="1" applyAlignment="1">
      <alignment horizontal="left" vertical="center" wrapText="1"/>
    </xf>
    <xf numFmtId="0" fontId="7" fillId="0" borderId="0" xfId="79" applyFont="1" applyFill="1" applyBorder="1" applyAlignment="1"/>
    <xf numFmtId="0" fontId="10" fillId="0" borderId="0" xfId="12" applyFont="1" applyAlignment="1">
      <alignment vertical="top" wrapText="1"/>
    </xf>
    <xf numFmtId="0" fontId="7" fillId="0" borderId="15" xfId="1" applyFont="1" applyFill="1" applyBorder="1" applyAlignment="1">
      <alignment horizontal="center" vertical="top" wrapText="1"/>
    </xf>
    <xf numFmtId="0" fontId="10" fillId="0" borderId="0" xfId="66" applyFont="1" applyBorder="1"/>
    <xf numFmtId="166" fontId="7" fillId="0" borderId="4" xfId="1" applyNumberFormat="1" applyFont="1" applyFill="1" applyBorder="1" applyAlignment="1">
      <alignment horizontal="center" vertical="top"/>
    </xf>
    <xf numFmtId="0" fontId="10" fillId="0" borderId="0" xfId="1" applyFont="1" applyFill="1" applyBorder="1" applyAlignment="1">
      <alignment horizontal="left" vertical="top" wrapText="1"/>
    </xf>
    <xf numFmtId="1" fontId="10" fillId="0" borderId="0" xfId="1" applyNumberFormat="1" applyFont="1" applyAlignment="1">
      <alignment horizontal="center" vertical="top"/>
    </xf>
    <xf numFmtId="0" fontId="11" fillId="0" borderId="0" xfId="1" applyFont="1" applyAlignment="1">
      <alignment horizontal="center" vertical="top" wrapText="1"/>
    </xf>
    <xf numFmtId="0" fontId="11" fillId="0" borderId="0" xfId="1" applyFont="1" applyBorder="1" applyAlignment="1">
      <alignment horizontal="center" vertical="top"/>
    </xf>
    <xf numFmtId="0" fontId="11" fillId="0" borderId="0" xfId="1" applyFont="1" applyAlignment="1">
      <alignment horizontal="center" vertical="top"/>
    </xf>
    <xf numFmtId="11" fontId="10" fillId="0" borderId="0" xfId="1" quotePrefix="1" applyNumberFormat="1" applyFont="1" applyAlignment="1">
      <alignment horizontal="center" vertical="top"/>
    </xf>
    <xf numFmtId="11" fontId="10" fillId="0" borderId="0" xfId="1" quotePrefix="1" applyNumberFormat="1" applyFont="1" applyAlignment="1">
      <alignment horizontal="center" vertical="top" wrapText="1"/>
    </xf>
    <xf numFmtId="1" fontId="10" fillId="0" borderId="4" xfId="1" applyNumberFormat="1" applyFont="1" applyBorder="1" applyAlignment="1">
      <alignment horizontal="center" vertical="top"/>
    </xf>
    <xf numFmtId="3" fontId="10" fillId="0" borderId="4" xfId="1" applyNumberFormat="1" applyFont="1" applyBorder="1" applyAlignment="1">
      <alignment horizontal="center" vertical="top"/>
    </xf>
    <xf numFmtId="11" fontId="10" fillId="0" borderId="4" xfId="1" applyNumberFormat="1" applyFont="1" applyBorder="1" applyAlignment="1">
      <alignment horizontal="center" vertical="top"/>
    </xf>
    <xf numFmtId="0" fontId="11" fillId="0" borderId="4" xfId="1" applyFont="1" applyBorder="1" applyAlignment="1">
      <alignment horizontal="center" vertical="top" wrapText="1"/>
    </xf>
    <xf numFmtId="0" fontId="11" fillId="0" borderId="4" xfId="1" applyFont="1" applyBorder="1" applyAlignment="1">
      <alignment horizontal="center" vertical="top"/>
    </xf>
    <xf numFmtId="0" fontId="8" fillId="0" borderId="0" xfId="1" applyFont="1" applyAlignment="1">
      <alignment horizontal="center" vertical="top" wrapText="1"/>
    </xf>
    <xf numFmtId="0" fontId="8" fillId="0" borderId="0" xfId="1" applyFont="1" applyAlignment="1">
      <alignment horizontal="center" vertical="top"/>
    </xf>
    <xf numFmtId="0" fontId="7" fillId="0" borderId="0" xfId="1" quotePrefix="1" applyFont="1" applyAlignment="1">
      <alignment horizontal="center" vertical="top"/>
    </xf>
    <xf numFmtId="0" fontId="7" fillId="0" borderId="0" xfId="1" quotePrefix="1" applyFont="1" applyAlignment="1">
      <alignment horizontal="center" vertical="top" wrapText="1"/>
    </xf>
    <xf numFmtId="0" fontId="7" fillId="0" borderId="0" xfId="1" applyFont="1" applyBorder="1" applyAlignment="1">
      <alignment horizontal="center" vertical="top"/>
    </xf>
    <xf numFmtId="3" fontId="7" fillId="0" borderId="0" xfId="1" applyNumberFormat="1" applyFont="1" applyBorder="1" applyAlignment="1">
      <alignment horizontal="center" vertical="top"/>
    </xf>
    <xf numFmtId="11" fontId="7" fillId="0" borderId="0" xfId="1" applyNumberFormat="1" applyFont="1" applyBorder="1" applyAlignment="1">
      <alignment horizontal="center" vertical="top"/>
    </xf>
    <xf numFmtId="0" fontId="8" fillId="0" borderId="0" xfId="1" applyFont="1" applyBorder="1" applyAlignment="1">
      <alignment horizontal="center" vertical="top" wrapText="1"/>
    </xf>
    <xf numFmtId="0" fontId="8" fillId="0" borderId="0" xfId="1" applyFont="1" applyBorder="1" applyAlignment="1">
      <alignment horizontal="center" vertical="top"/>
    </xf>
    <xf numFmtId="0" fontId="7" fillId="0" borderId="4" xfId="1" applyFont="1" applyBorder="1" applyAlignment="1">
      <alignment vertical="top"/>
    </xf>
    <xf numFmtId="0" fontId="7" fillId="0" borderId="4" xfId="1" applyFont="1" applyBorder="1" applyAlignment="1">
      <alignment horizontal="center" vertical="top"/>
    </xf>
    <xf numFmtId="3" fontId="7" fillId="0" borderId="4" xfId="1" applyNumberFormat="1" applyFont="1" applyBorder="1" applyAlignment="1">
      <alignment horizontal="center" vertical="top"/>
    </xf>
    <xf numFmtId="11" fontId="7" fillId="0" borderId="4" xfId="1" applyNumberFormat="1" applyFont="1" applyBorder="1" applyAlignment="1">
      <alignment horizontal="center" vertical="top"/>
    </xf>
    <xf numFmtId="0" fontId="8" fillId="0" borderId="4" xfId="1" applyFont="1" applyBorder="1" applyAlignment="1">
      <alignment horizontal="center" vertical="top" wrapText="1"/>
    </xf>
    <xf numFmtId="0" fontId="8" fillId="0" borderId="4" xfId="1" applyFont="1" applyBorder="1" applyAlignment="1">
      <alignment horizontal="center" vertical="top"/>
    </xf>
    <xf numFmtId="11" fontId="7" fillId="0" borderId="0" xfId="1" applyNumberFormat="1" applyFont="1" applyFill="1" applyAlignment="1">
      <alignment horizontal="center" vertical="top"/>
    </xf>
    <xf numFmtId="0" fontId="8" fillId="0" borderId="0" xfId="1" applyFont="1" applyFill="1" applyAlignment="1">
      <alignment horizontal="center" vertical="top" wrapText="1"/>
    </xf>
    <xf numFmtId="0" fontId="8" fillId="0" borderId="0" xfId="1" applyFont="1" applyFill="1" applyAlignment="1">
      <alignment horizontal="center" vertical="top"/>
    </xf>
    <xf numFmtId="0" fontId="7" fillId="0" borderId="10" xfId="1" applyFont="1" applyBorder="1" applyAlignment="1">
      <alignment vertical="top"/>
    </xf>
    <xf numFmtId="0" fontId="7" fillId="0" borderId="10" xfId="1" applyFont="1" applyBorder="1" applyAlignment="1">
      <alignment horizontal="center" vertical="top"/>
    </xf>
    <xf numFmtId="3" fontId="7" fillId="0" borderId="10" xfId="1" applyNumberFormat="1" applyFont="1" applyBorder="1" applyAlignment="1">
      <alignment vertical="top"/>
    </xf>
    <xf numFmtId="11" fontId="7" fillId="0" borderId="10" xfId="1" applyNumberFormat="1" applyFont="1" applyBorder="1" applyAlignment="1">
      <alignment vertical="top"/>
    </xf>
    <xf numFmtId="0" fontId="8" fillId="0" borderId="10" xfId="1" applyFont="1" applyBorder="1" applyAlignment="1">
      <alignment horizontal="center" vertical="top" wrapText="1"/>
    </xf>
    <xf numFmtId="0" fontId="8" fillId="0" borderId="10" xfId="1" applyFont="1" applyBorder="1" applyAlignment="1">
      <alignment vertical="top"/>
    </xf>
    <xf numFmtId="0" fontId="7" fillId="0" borderId="0" xfId="1" quotePrefix="1" applyFont="1" applyBorder="1" applyAlignment="1">
      <alignment horizontal="center" vertical="top"/>
    </xf>
    <xf numFmtId="0" fontId="7" fillId="0" borderId="0" xfId="1" quotePrefix="1" applyFont="1" applyBorder="1" applyAlignment="1">
      <alignment horizontal="center" vertical="top" wrapText="1"/>
    </xf>
    <xf numFmtId="11" fontId="7" fillId="0" borderId="0" xfId="1" quotePrefix="1" applyNumberFormat="1" applyFont="1" applyAlignment="1">
      <alignment horizontal="center" vertical="top"/>
    </xf>
    <xf numFmtId="11" fontId="7" fillId="0" borderId="0" xfId="1" quotePrefix="1" applyNumberFormat="1" applyFont="1" applyAlignment="1">
      <alignment horizontal="center" vertical="top" wrapText="1"/>
    </xf>
    <xf numFmtId="0" fontId="5" fillId="0" borderId="1" xfId="1" applyFont="1" applyBorder="1" applyAlignment="1">
      <alignment vertical="top" wrapText="1"/>
    </xf>
    <xf numFmtId="0" fontId="5" fillId="0" borderId="1" xfId="1" applyFont="1" applyBorder="1" applyAlignment="1">
      <alignment horizontal="center" vertical="top"/>
    </xf>
    <xf numFmtId="0" fontId="5" fillId="0" borderId="1" xfId="1" applyFont="1" applyBorder="1" applyAlignment="1">
      <alignment horizontal="left" vertical="top"/>
    </xf>
    <xf numFmtId="0" fontId="10" fillId="0" borderId="0" xfId="56" applyFont="1" applyAlignment="1">
      <alignment vertical="top" wrapText="1"/>
    </xf>
    <xf numFmtId="0" fontId="10" fillId="0" borderId="0" xfId="56" applyFont="1" applyFill="1" applyAlignment="1">
      <alignment horizontal="left" vertical="top" wrapText="1"/>
    </xf>
    <xf numFmtId="11" fontId="10" fillId="0" borderId="0" xfId="56" applyNumberFormat="1" applyFont="1" applyAlignment="1">
      <alignment horizontal="center" vertical="top"/>
    </xf>
    <xf numFmtId="0" fontId="9" fillId="0" borderId="0" xfId="56" applyFont="1" applyAlignment="1">
      <alignment horizontal="center" vertical="top"/>
    </xf>
    <xf numFmtId="0" fontId="10" fillId="0" borderId="0" xfId="56" applyFont="1" applyAlignment="1">
      <alignment horizontal="left" vertical="top"/>
    </xf>
    <xf numFmtId="0" fontId="10" fillId="0" borderId="0" xfId="56" applyFont="1" applyBorder="1" applyAlignment="1">
      <alignment vertical="top" wrapText="1"/>
    </xf>
    <xf numFmtId="0" fontId="10" fillId="0" borderId="0" xfId="56" applyFont="1" applyFill="1" applyBorder="1" applyAlignment="1">
      <alignment horizontal="left" vertical="top" wrapText="1"/>
    </xf>
    <xf numFmtId="11" fontId="10" fillId="0" borderId="0" xfId="56" applyNumberFormat="1" applyFont="1" applyBorder="1" applyAlignment="1">
      <alignment horizontal="center" vertical="top"/>
    </xf>
    <xf numFmtId="0" fontId="9" fillId="0" borderId="0" xfId="56" applyFont="1" applyBorder="1" applyAlignment="1">
      <alignment horizontal="center" vertical="top"/>
    </xf>
    <xf numFmtId="0" fontId="10" fillId="0" borderId="0" xfId="56" applyFont="1" applyBorder="1" applyAlignment="1">
      <alignment horizontal="left" vertical="top"/>
    </xf>
    <xf numFmtId="0" fontId="10" fillId="0" borderId="4" xfId="56" applyFont="1" applyBorder="1" applyAlignment="1">
      <alignment vertical="top" wrapText="1"/>
    </xf>
    <xf numFmtId="0" fontId="10" fillId="0" borderId="4" xfId="56" applyFont="1" applyFill="1" applyBorder="1" applyAlignment="1">
      <alignment horizontal="left" vertical="top" wrapText="1"/>
    </xf>
    <xf numFmtId="11" fontId="10" fillId="0" borderId="4" xfId="56" applyNumberFormat="1" applyFont="1" applyBorder="1" applyAlignment="1">
      <alignment horizontal="center" vertical="top"/>
    </xf>
    <xf numFmtId="0" fontId="9" fillId="0" borderId="4" xfId="56" applyFont="1" applyBorder="1" applyAlignment="1">
      <alignment horizontal="center" vertical="top"/>
    </xf>
    <xf numFmtId="0" fontId="10" fillId="0" borderId="4" xfId="56" applyFont="1" applyBorder="1" applyAlignment="1">
      <alignment horizontal="left" vertical="top"/>
    </xf>
    <xf numFmtId="11" fontId="7" fillId="0" borderId="2" xfId="1" applyNumberFormat="1" applyFont="1" applyBorder="1" applyAlignment="1">
      <alignment horizontal="center" vertical="top" wrapText="1"/>
    </xf>
    <xf numFmtId="11" fontId="7" fillId="0" borderId="15" xfId="12" applyNumberFormat="1" applyFont="1" applyBorder="1" applyAlignment="1">
      <alignment horizontal="center" vertical="top" wrapText="1"/>
    </xf>
    <xf numFmtId="11" fontId="7" fillId="0" borderId="0" xfId="12" applyNumberFormat="1" applyFont="1" applyFill="1" applyBorder="1" applyAlignment="1">
      <alignment horizontal="center" vertical="top"/>
    </xf>
    <xf numFmtId="11" fontId="7" fillId="0" borderId="0" xfId="1" applyNumberFormat="1" applyFont="1" applyFill="1" applyBorder="1" applyAlignment="1">
      <alignment horizontal="center" vertical="center"/>
    </xf>
    <xf numFmtId="0" fontId="7" fillId="0" borderId="0" xfId="1" applyNumberFormat="1" applyFont="1" applyAlignment="1">
      <alignment horizontal="center"/>
    </xf>
    <xf numFmtId="0" fontId="7" fillId="0" borderId="15" xfId="79" applyNumberFormat="1" applyFont="1" applyFill="1" applyBorder="1" applyAlignment="1">
      <alignment horizontal="center" vertical="top" wrapText="1"/>
    </xf>
    <xf numFmtId="0" fontId="7" fillId="0" borderId="0" xfId="12" applyNumberFormat="1" applyFont="1" applyFill="1" applyBorder="1" applyAlignment="1">
      <alignment horizontal="center" vertical="top"/>
    </xf>
    <xf numFmtId="0" fontId="10" fillId="0" borderId="0" xfId="0" applyFont="1" applyAlignment="1">
      <alignment wrapText="1"/>
    </xf>
    <xf numFmtId="0" fontId="10" fillId="0" borderId="0" xfId="0" applyFont="1" applyAlignment="1">
      <alignment vertical="top"/>
    </xf>
    <xf numFmtId="0" fontId="10" fillId="0" borderId="0" xfId="0" applyFont="1" applyAlignment="1">
      <alignment vertical="top" wrapText="1"/>
    </xf>
    <xf numFmtId="0" fontId="10" fillId="0" borderId="0" xfId="0" quotePrefix="1" applyFont="1" applyAlignment="1">
      <alignment vertical="top" wrapText="1"/>
    </xf>
    <xf numFmtId="166" fontId="8" fillId="0" borderId="6" xfId="1" applyNumberFormat="1" applyFont="1" applyFill="1" applyBorder="1" applyAlignment="1">
      <alignment horizontal="center" vertical="top"/>
    </xf>
    <xf numFmtId="166" fontId="8" fillId="0" borderId="0" xfId="1" applyNumberFormat="1" applyFont="1" applyFill="1" applyBorder="1" applyAlignment="1">
      <alignment horizontal="center" vertical="top"/>
    </xf>
    <xf numFmtId="164" fontId="8" fillId="0" borderId="6" xfId="1" applyNumberFormat="1" applyFont="1" applyFill="1" applyBorder="1" applyAlignment="1">
      <alignment horizontal="center" vertical="top"/>
    </xf>
    <xf numFmtId="164" fontId="8" fillId="0" borderId="0" xfId="1" applyNumberFormat="1" applyFont="1" applyFill="1" applyBorder="1" applyAlignment="1">
      <alignment horizontal="center" vertical="top"/>
    </xf>
    <xf numFmtId="2" fontId="8" fillId="0" borderId="6" xfId="1" applyNumberFormat="1" applyFont="1" applyFill="1" applyBorder="1" applyAlignment="1">
      <alignment horizontal="center" vertical="top"/>
    </xf>
    <xf numFmtId="2" fontId="8" fillId="0" borderId="0" xfId="1" applyNumberFormat="1" applyFont="1" applyFill="1" applyBorder="1" applyAlignment="1">
      <alignment horizontal="center" vertical="top"/>
    </xf>
    <xf numFmtId="2" fontId="8" fillId="0" borderId="0" xfId="1" applyNumberFormat="1" applyFont="1" applyAlignment="1">
      <alignment horizontal="center" vertical="top"/>
    </xf>
    <xf numFmtId="0" fontId="10" fillId="0" borderId="4" xfId="0" applyFont="1" applyBorder="1" applyAlignment="1">
      <alignment vertical="top" wrapText="1"/>
    </xf>
    <xf numFmtId="0" fontId="10" fillId="0" borderId="4" xfId="0" quotePrefix="1" applyFont="1" applyBorder="1" applyAlignment="1">
      <alignment vertical="top" wrapText="1"/>
    </xf>
    <xf numFmtId="0" fontId="7" fillId="0" borderId="4" xfId="1" applyFont="1" applyFill="1" applyBorder="1" applyAlignment="1">
      <alignment horizontal="center" vertical="top"/>
    </xf>
    <xf numFmtId="0" fontId="7" fillId="0" borderId="0" xfId="1" applyFont="1" applyAlignment="1">
      <alignment horizontal="left" vertical="top" wrapText="1"/>
    </xf>
    <xf numFmtId="0" fontId="7" fillId="0" borderId="7" xfId="1" applyFont="1" applyFill="1" applyBorder="1" applyAlignment="1">
      <alignment horizontal="left" vertical="top" wrapText="1"/>
    </xf>
    <xf numFmtId="0" fontId="7" fillId="0" borderId="7" xfId="1" applyFont="1" applyFill="1" applyBorder="1" applyAlignment="1">
      <alignment vertical="top" wrapText="1"/>
    </xf>
    <xf numFmtId="0" fontId="7" fillId="0" borderId="15" xfId="1" applyFont="1" applyBorder="1" applyAlignment="1">
      <alignment horizontal="center" vertical="top" wrapText="1"/>
    </xf>
    <xf numFmtId="0" fontId="7" fillId="0" borderId="0" xfId="0" applyFont="1" applyFill="1" applyBorder="1" applyAlignment="1">
      <alignment horizontal="left" vertical="top" wrapText="1"/>
    </xf>
    <xf numFmtId="0" fontId="8" fillId="0" borderId="0" xfId="1" applyFont="1" applyBorder="1" applyAlignment="1">
      <alignment horizontal="left" vertical="top" wrapText="1"/>
    </xf>
    <xf numFmtId="0" fontId="10" fillId="0" borderId="0" xfId="0" applyFont="1" applyAlignment="1">
      <alignment horizontal="center" vertical="top" wrapText="1"/>
    </xf>
    <xf numFmtId="3" fontId="10" fillId="0" borderId="0" xfId="0" applyNumberFormat="1" applyFont="1" applyAlignment="1">
      <alignment horizontal="center" vertical="top" wrapText="1"/>
    </xf>
    <xf numFmtId="3" fontId="10" fillId="0" borderId="0" xfId="0" applyNumberFormat="1" applyFont="1" applyFill="1" applyAlignment="1">
      <alignment horizontal="center" vertical="top" wrapText="1"/>
    </xf>
    <xf numFmtId="0" fontId="10" fillId="0" borderId="4" xfId="0" applyFont="1" applyBorder="1" applyAlignment="1">
      <alignment horizontal="center" vertical="top" wrapText="1"/>
    </xf>
    <xf numFmtId="3" fontId="10" fillId="0" borderId="4" xfId="0" applyNumberFormat="1" applyFont="1" applyBorder="1" applyAlignment="1">
      <alignment horizontal="center" vertical="top" wrapText="1"/>
    </xf>
    <xf numFmtId="0" fontId="12" fillId="0" borderId="0" xfId="1" applyFont="1" applyBorder="1" applyAlignment="1">
      <alignment horizontal="center" vertical="center"/>
    </xf>
    <xf numFmtId="3" fontId="12" fillId="0" borderId="0" xfId="1" applyNumberFormat="1" applyFont="1" applyBorder="1" applyAlignment="1">
      <alignment horizontal="center" vertical="center"/>
    </xf>
    <xf numFmtId="0" fontId="12" fillId="0" borderId="0" xfId="1" applyFont="1" applyBorder="1" applyAlignment="1">
      <alignment horizontal="left" vertical="center"/>
    </xf>
    <xf numFmtId="0" fontId="50" fillId="0" borderId="0" xfId="1" applyFont="1" applyBorder="1" applyAlignment="1">
      <alignment horizontal="left" vertical="center"/>
    </xf>
    <xf numFmtId="3" fontId="7" fillId="0" borderId="0" xfId="1" applyNumberFormat="1" applyFont="1" applyAlignment="1">
      <alignment horizontal="center" vertical="center"/>
    </xf>
    <xf numFmtId="0" fontId="12" fillId="0" borderId="0" xfId="1" applyFont="1" applyBorder="1" applyAlignment="1">
      <alignment horizontal="left" vertical="center" wrapText="1"/>
    </xf>
    <xf numFmtId="0" fontId="58" fillId="0" borderId="6" xfId="0" applyFont="1" applyBorder="1" applyAlignment="1">
      <alignment horizontal="center" vertical="center" wrapText="1"/>
    </xf>
    <xf numFmtId="0" fontId="7" fillId="0" borderId="1" xfId="1" applyFont="1" applyBorder="1" applyAlignment="1">
      <alignment horizontal="center" vertical="top" wrapText="1"/>
    </xf>
    <xf numFmtId="3" fontId="7" fillId="0" borderId="1" xfId="1" applyNumberFormat="1" applyFont="1" applyBorder="1" applyAlignment="1">
      <alignment horizontal="center" vertical="top" wrapText="1"/>
    </xf>
    <xf numFmtId="0" fontId="8" fillId="0" borderId="1" xfId="1" applyFont="1" applyBorder="1" applyAlignment="1">
      <alignment horizontal="center" vertical="top" wrapText="1"/>
    </xf>
    <xf numFmtId="0" fontId="7" fillId="0" borderId="0" xfId="1" applyFont="1" applyFill="1" applyBorder="1" applyAlignment="1">
      <alignment horizontal="center" vertical="top" wrapText="1"/>
    </xf>
    <xf numFmtId="3" fontId="7" fillId="0" borderId="15" xfId="1" applyNumberFormat="1" applyFont="1" applyBorder="1" applyAlignment="1">
      <alignment horizontal="center" vertical="top" wrapText="1"/>
    </xf>
    <xf numFmtId="0" fontId="7" fillId="0" borderId="15" xfId="1" applyFont="1" applyBorder="1" applyAlignment="1">
      <alignment horizontal="left" vertical="top" wrapText="1"/>
    </xf>
    <xf numFmtId="0" fontId="7" fillId="0" borderId="5" xfId="1" applyFont="1" applyFill="1" applyBorder="1" applyAlignment="1">
      <alignment horizontal="center" vertical="top" wrapText="1"/>
    </xf>
    <xf numFmtId="0" fontId="8" fillId="0" borderId="5" xfId="1" applyFont="1" applyFill="1" applyBorder="1" applyAlignment="1">
      <alignment horizontal="center" vertical="top" wrapText="1"/>
    </xf>
    <xf numFmtId="0" fontId="7" fillId="0" borderId="0" xfId="1" applyFont="1" applyAlignment="1">
      <alignment wrapText="1"/>
    </xf>
    <xf numFmtId="166" fontId="7" fillId="0" borderId="0" xfId="1" applyNumberFormat="1" applyFont="1" applyBorder="1" applyAlignment="1">
      <alignment horizontal="center" vertical="top" wrapText="1"/>
    </xf>
    <xf numFmtId="3" fontId="7" fillId="0" borderId="0" xfId="1" applyNumberFormat="1" applyFont="1" applyBorder="1" applyAlignment="1">
      <alignment horizontal="center" vertical="top" wrapText="1"/>
    </xf>
    <xf numFmtId="11" fontId="7" fillId="0" borderId="0" xfId="1" applyNumberFormat="1" applyFont="1" applyBorder="1" applyAlignment="1">
      <alignment horizontal="center" vertical="top" wrapText="1"/>
    </xf>
    <xf numFmtId="0" fontId="7" fillId="0" borderId="0" xfId="0" applyFont="1" applyFill="1" applyBorder="1" applyAlignment="1">
      <alignment horizontal="left" vertical="top"/>
    </xf>
    <xf numFmtId="0" fontId="7" fillId="0" borderId="0" xfId="0" applyFont="1" applyFill="1" applyBorder="1" applyAlignment="1">
      <alignment horizontal="center" vertical="top"/>
    </xf>
    <xf numFmtId="166" fontId="7" fillId="0" borderId="0" xfId="0" quotePrefix="1" applyNumberFormat="1" applyFont="1" applyFill="1" applyBorder="1" applyAlignment="1">
      <alignment horizontal="center" vertical="top"/>
    </xf>
    <xf numFmtId="166" fontId="7" fillId="0" borderId="0" xfId="1" applyNumberFormat="1" applyFont="1" applyAlignment="1">
      <alignment horizontal="center" vertical="top"/>
    </xf>
    <xf numFmtId="166" fontId="7" fillId="0" borderId="0" xfId="1" applyNumberFormat="1" applyFont="1" applyAlignment="1">
      <alignment horizontal="center" vertical="top" wrapText="1"/>
    </xf>
    <xf numFmtId="3" fontId="7" fillId="0" borderId="0" xfId="1" applyNumberFormat="1" applyFont="1" applyAlignment="1">
      <alignment horizontal="center" vertical="top" wrapText="1"/>
    </xf>
    <xf numFmtId="11" fontId="7" fillId="0" borderId="0" xfId="1" applyNumberFormat="1" applyFont="1" applyAlignment="1">
      <alignment horizontal="center" vertical="top" wrapText="1"/>
    </xf>
    <xf numFmtId="166" fontId="7" fillId="0" borderId="0" xfId="1" applyNumberFormat="1" applyFont="1" applyAlignment="1">
      <alignment vertical="top"/>
    </xf>
    <xf numFmtId="0" fontId="7" fillId="0" borderId="0" xfId="1" applyFont="1" applyBorder="1" applyAlignment="1">
      <alignment wrapText="1"/>
    </xf>
    <xf numFmtId="0" fontId="7" fillId="0" borderId="4" xfId="0" applyFont="1" applyFill="1" applyBorder="1" applyAlignment="1">
      <alignment horizontal="left" vertical="top"/>
    </xf>
    <xf numFmtId="0" fontId="7" fillId="0" borderId="4" xfId="0" applyFont="1" applyFill="1" applyBorder="1" applyAlignment="1">
      <alignment horizontal="center" vertical="top"/>
    </xf>
    <xf numFmtId="166" fontId="7" fillId="0" borderId="4" xfId="0" quotePrefix="1" applyNumberFormat="1" applyFont="1" applyFill="1" applyBorder="1" applyAlignment="1">
      <alignment horizontal="center" vertical="top"/>
    </xf>
    <xf numFmtId="0" fontId="7" fillId="0" borderId="0" xfId="1" applyFont="1" applyFill="1" applyAlignment="1">
      <alignment wrapText="1"/>
    </xf>
    <xf numFmtId="0" fontId="12" fillId="0" borderId="4" xfId="1" applyFont="1" applyFill="1" applyBorder="1" applyAlignment="1">
      <alignment vertical="top"/>
    </xf>
    <xf numFmtId="0" fontId="12" fillId="0" borderId="4" xfId="1" applyFont="1" applyFill="1" applyBorder="1" applyAlignment="1">
      <alignment horizontal="center" vertical="top"/>
    </xf>
    <xf numFmtId="3" fontId="12" fillId="0" borderId="0" xfId="1" applyNumberFormat="1" applyFont="1" applyAlignment="1">
      <alignment horizontal="center" vertical="top"/>
    </xf>
    <xf numFmtId="0" fontId="12" fillId="0" borderId="0" xfId="1" applyFont="1" applyAlignment="1">
      <alignment horizontal="left" vertical="top"/>
    </xf>
    <xf numFmtId="11" fontId="12" fillId="0" borderId="0" xfId="1" applyNumberFormat="1" applyFont="1" applyAlignment="1">
      <alignment horizontal="center" vertical="top"/>
    </xf>
    <xf numFmtId="0" fontId="12" fillId="0" borderId="0" xfId="1" applyFont="1" applyAlignment="1">
      <alignment horizontal="center" vertical="top"/>
    </xf>
    <xf numFmtId="0" fontId="12" fillId="0" borderId="0" xfId="1" applyFont="1" applyAlignment="1">
      <alignment horizontal="left" vertical="top" wrapText="1"/>
    </xf>
    <xf numFmtId="0" fontId="7" fillId="0" borderId="1" xfId="1" applyNumberFormat="1" applyFont="1" applyBorder="1" applyAlignment="1">
      <alignment horizontal="center" vertical="top" wrapText="1"/>
    </xf>
    <xf numFmtId="166" fontId="8" fillId="0" borderId="1" xfId="1" applyNumberFormat="1" applyFont="1" applyBorder="1" applyAlignment="1">
      <alignment horizontal="center" vertical="top" wrapText="1"/>
    </xf>
    <xf numFmtId="164" fontId="7" fillId="0" borderId="1" xfId="1" applyNumberFormat="1" applyFont="1" applyBorder="1" applyAlignment="1">
      <alignment horizontal="center" vertical="top" wrapText="1"/>
    </xf>
    <xf numFmtId="164" fontId="8" fillId="0" borderId="1" xfId="1" applyNumberFormat="1" applyFont="1" applyBorder="1" applyAlignment="1">
      <alignment horizontal="center" vertical="top" wrapText="1"/>
    </xf>
    <xf numFmtId="2" fontId="8" fillId="0" borderId="1" xfId="1" applyNumberFormat="1" applyFont="1" applyBorder="1" applyAlignment="1">
      <alignment horizontal="center" vertical="top" wrapText="1"/>
    </xf>
    <xf numFmtId="169" fontId="7" fillId="0" borderId="1" xfId="1" applyNumberFormat="1" applyFont="1" applyBorder="1" applyAlignment="1">
      <alignment horizontal="center" vertical="top" wrapText="1"/>
    </xf>
    <xf numFmtId="3" fontId="7" fillId="0" borderId="4" xfId="1" applyNumberFormat="1" applyFont="1" applyBorder="1" applyAlignment="1">
      <alignment horizontal="center" vertical="top" wrapText="1"/>
    </xf>
    <xf numFmtId="0" fontId="7" fillId="0" borderId="5" xfId="1" applyFont="1" applyBorder="1" applyAlignment="1">
      <alignment horizontal="center" vertical="top" wrapText="1"/>
    </xf>
    <xf numFmtId="11" fontId="7" fillId="0" borderId="15" xfId="1" applyNumberFormat="1" applyFont="1" applyBorder="1" applyAlignment="1">
      <alignment horizontal="center" vertical="top" wrapText="1"/>
    </xf>
    <xf numFmtId="166" fontId="8" fillId="0" borderId="4" xfId="1" applyNumberFormat="1" applyFont="1" applyBorder="1" applyAlignment="1">
      <alignment horizontal="center" vertical="top"/>
    </xf>
    <xf numFmtId="164" fontId="7" fillId="0" borderId="4" xfId="1" applyNumberFormat="1" applyFont="1" applyBorder="1" applyAlignment="1">
      <alignment horizontal="center" vertical="top"/>
    </xf>
    <xf numFmtId="164" fontId="8" fillId="0" borderId="4" xfId="1" applyNumberFormat="1" applyFont="1" applyBorder="1" applyAlignment="1">
      <alignment horizontal="center" vertical="top"/>
    </xf>
    <xf numFmtId="2" fontId="8" fillId="0" borderId="4" xfId="1" applyNumberFormat="1" applyFont="1" applyBorder="1" applyAlignment="1">
      <alignment horizontal="center" vertical="top"/>
    </xf>
    <xf numFmtId="169" fontId="7" fillId="0" borderId="4" xfId="1" applyNumberFormat="1" applyFont="1" applyBorder="1" applyAlignment="1">
      <alignment horizontal="center" vertical="top"/>
    </xf>
    <xf numFmtId="0" fontId="8" fillId="0" borderId="4" xfId="1" applyFont="1" applyBorder="1" applyAlignment="1">
      <alignment vertical="top"/>
    </xf>
    <xf numFmtId="0" fontId="7" fillId="0" borderId="4" xfId="1" applyFont="1" applyBorder="1" applyAlignment="1">
      <alignment horizontal="left" vertical="top"/>
    </xf>
    <xf numFmtId="0" fontId="7" fillId="0" borderId="4" xfId="1" quotePrefix="1" applyFont="1" applyBorder="1" applyAlignment="1">
      <alignment vertical="top"/>
    </xf>
    <xf numFmtId="0" fontId="7" fillId="0" borderId="4" xfId="1" applyFont="1" applyBorder="1" applyAlignment="1">
      <alignment horizontal="left" vertical="top" wrapText="1"/>
    </xf>
    <xf numFmtId="11" fontId="7" fillId="0" borderId="4" xfId="1" applyNumberFormat="1" applyFont="1" applyBorder="1" applyAlignment="1">
      <alignment horizontal="center" vertical="top" wrapText="1"/>
    </xf>
    <xf numFmtId="0" fontId="7" fillId="0" borderId="15" xfId="1" applyFont="1" applyBorder="1" applyAlignment="1">
      <alignment horizontal="center" vertical="top"/>
    </xf>
    <xf numFmtId="166" fontId="8" fillId="0" borderId="0" xfId="1" applyNumberFormat="1" applyFont="1" applyBorder="1" applyAlignment="1">
      <alignment horizontal="center" vertical="top" wrapText="1"/>
    </xf>
    <xf numFmtId="164" fontId="7" fillId="0" borderId="0" xfId="1" applyNumberFormat="1" applyFont="1" applyBorder="1" applyAlignment="1">
      <alignment horizontal="center" vertical="top" wrapText="1"/>
    </xf>
    <xf numFmtId="164" fontId="8" fillId="0" borderId="0" xfId="1" applyNumberFormat="1" applyFont="1" applyBorder="1" applyAlignment="1">
      <alignment horizontal="center" vertical="top" wrapText="1"/>
    </xf>
    <xf numFmtId="2" fontId="8" fillId="0" borderId="0" xfId="1" applyNumberFormat="1" applyFont="1" applyBorder="1" applyAlignment="1">
      <alignment horizontal="center" vertical="top" wrapText="1"/>
    </xf>
    <xf numFmtId="169" fontId="7" fillId="0" borderId="0" xfId="1" applyNumberFormat="1" applyFont="1" applyBorder="1" applyAlignment="1">
      <alignment horizontal="center" vertical="top" wrapText="1"/>
    </xf>
    <xf numFmtId="3" fontId="7" fillId="0" borderId="0" xfId="1" applyNumberFormat="1" applyFont="1" applyAlignment="1">
      <alignment horizontal="left" vertical="top"/>
    </xf>
    <xf numFmtId="0" fontId="8" fillId="0" borderId="0" xfId="1" applyFont="1" applyAlignment="1">
      <alignment horizontal="left" vertical="top"/>
    </xf>
    <xf numFmtId="0" fontId="7" fillId="0" borderId="0" xfId="1" applyFont="1" applyAlignment="1">
      <alignment vertical="center" wrapText="1"/>
    </xf>
    <xf numFmtId="0" fontId="12" fillId="0" borderId="0" xfId="1" applyFont="1" applyAlignment="1">
      <alignment vertical="top"/>
    </xf>
    <xf numFmtId="0" fontId="12" fillId="0" borderId="0" xfId="1" applyFont="1" applyFill="1" applyBorder="1" applyAlignment="1">
      <alignment horizontal="center" vertical="top"/>
    </xf>
    <xf numFmtId="11" fontId="12" fillId="0" borderId="0" xfId="1" applyNumberFormat="1" applyFont="1" applyBorder="1" applyAlignment="1">
      <alignment horizontal="center" vertical="top"/>
    </xf>
    <xf numFmtId="3" fontId="12" fillId="0" borderId="0" xfId="1" applyNumberFormat="1" applyFont="1" applyBorder="1" applyAlignment="1">
      <alignment vertical="top"/>
    </xf>
    <xf numFmtId="166" fontId="7" fillId="0" borderId="4" xfId="1" applyNumberFormat="1" applyFont="1" applyBorder="1" applyAlignment="1">
      <alignment horizontal="center" vertical="top" wrapText="1"/>
    </xf>
    <xf numFmtId="0" fontId="12" fillId="0" borderId="0" xfId="1" applyFont="1" applyFill="1" applyBorder="1" applyAlignment="1">
      <alignment horizontal="left" vertical="center"/>
    </xf>
    <xf numFmtId="3" fontId="12" fillId="0" borderId="0" xfId="1" applyNumberFormat="1" applyFont="1" applyFill="1" applyBorder="1" applyAlignment="1">
      <alignment horizontal="left" vertical="center"/>
    </xf>
    <xf numFmtId="3" fontId="7" fillId="0" borderId="7" xfId="1" applyNumberFormat="1" applyFont="1" applyFill="1" applyBorder="1" applyAlignment="1">
      <alignment horizontal="center" vertical="top" wrapText="1"/>
    </xf>
    <xf numFmtId="4" fontId="7" fillId="0" borderId="4" xfId="1" applyNumberFormat="1" applyFont="1" applyFill="1" applyBorder="1" applyAlignment="1">
      <alignment horizontal="center" vertical="top" wrapText="1"/>
    </xf>
    <xf numFmtId="3" fontId="7" fillId="0" borderId="4" xfId="1" applyNumberFormat="1" applyFont="1" applyFill="1" applyBorder="1" applyAlignment="1">
      <alignment horizontal="center" vertical="top" wrapText="1"/>
    </xf>
    <xf numFmtId="11" fontId="7" fillId="0" borderId="0" xfId="1" applyNumberFormat="1" applyFont="1" applyFill="1" applyBorder="1" applyAlignment="1">
      <alignment horizontal="left" vertical="top" wrapText="1"/>
    </xf>
    <xf numFmtId="0" fontId="7" fillId="0" borderId="4" xfId="1" applyFont="1" applyFill="1" applyBorder="1" applyAlignment="1">
      <alignment vertical="top"/>
    </xf>
    <xf numFmtId="0" fontId="7" fillId="0" borderId="4" xfId="1" applyFont="1" applyFill="1" applyBorder="1" applyAlignment="1">
      <alignment vertical="top" wrapText="1"/>
    </xf>
    <xf numFmtId="0" fontId="7" fillId="0" borderId="4" xfId="1" applyFont="1" applyFill="1" applyBorder="1" applyAlignment="1">
      <alignment horizontal="left" vertical="top" wrapText="1"/>
    </xf>
    <xf numFmtId="0" fontId="12" fillId="0" borderId="4" xfId="56" applyFont="1" applyFill="1" applyBorder="1" applyAlignment="1">
      <alignment vertical="center"/>
    </xf>
    <xf numFmtId="0" fontId="12" fillId="0" borderId="4" xfId="56" applyFont="1" applyBorder="1" applyAlignment="1">
      <alignment vertical="center"/>
    </xf>
    <xf numFmtId="49" fontId="7" fillId="0" borderId="15" xfId="1" applyNumberFormat="1" applyFont="1" applyBorder="1" applyAlignment="1">
      <alignment horizontal="center" vertical="top"/>
    </xf>
    <xf numFmtId="49" fontId="8" fillId="0" borderId="0" xfId="1" applyNumberFormat="1" applyFont="1" applyAlignment="1">
      <alignment horizontal="center" vertical="top"/>
    </xf>
    <xf numFmtId="0" fontId="7" fillId="0" borderId="4" xfId="56" applyFont="1" applyFill="1" applyBorder="1" applyAlignment="1">
      <alignment horizontal="center"/>
    </xf>
    <xf numFmtId="0" fontId="7" fillId="0" borderId="4" xfId="56" applyFont="1" applyBorder="1" applyAlignment="1">
      <alignment horizontal="center"/>
    </xf>
    <xf numFmtId="11" fontId="7" fillId="0" borderId="4" xfId="56" applyNumberFormat="1" applyFont="1" applyBorder="1" applyAlignment="1">
      <alignment horizontal="center"/>
    </xf>
    <xf numFmtId="0" fontId="7" fillId="0" borderId="15" xfId="56" applyFont="1" applyBorder="1" applyAlignment="1">
      <alignment horizontal="center" vertical="top" wrapText="1"/>
    </xf>
    <xf numFmtId="0" fontId="7" fillId="0" borderId="15" xfId="56" applyFont="1" applyFill="1" applyBorder="1" applyAlignment="1">
      <alignment horizontal="center" vertical="top" wrapText="1"/>
    </xf>
    <xf numFmtId="11" fontId="7" fillId="0" borderId="15" xfId="56" applyNumberFormat="1" applyFont="1" applyBorder="1" applyAlignment="1">
      <alignment horizontal="center" vertical="top" wrapText="1"/>
    </xf>
    <xf numFmtId="0" fontId="7" fillId="0" borderId="0" xfId="56" applyFont="1" applyAlignment="1">
      <alignment vertical="top" wrapText="1"/>
    </xf>
    <xf numFmtId="0" fontId="7" fillId="0" borderId="0" xfId="56" applyFont="1" applyFill="1" applyAlignment="1">
      <alignment horizontal="left" vertical="top" wrapText="1"/>
    </xf>
    <xf numFmtId="0" fontId="7" fillId="0" borderId="0" xfId="56" applyFont="1" applyFill="1" applyAlignment="1">
      <alignment horizontal="center" vertical="top" wrapText="1"/>
    </xf>
    <xf numFmtId="11" fontId="7" fillId="0" borderId="0" xfId="56" applyNumberFormat="1" applyFont="1" applyAlignment="1">
      <alignment horizontal="center" vertical="top"/>
    </xf>
    <xf numFmtId="0" fontId="12" fillId="0" borderId="0" xfId="56" applyFont="1" applyAlignment="1">
      <alignment horizontal="center" vertical="top"/>
    </xf>
    <xf numFmtId="0" fontId="7" fillId="0" borderId="0" xfId="56" applyFont="1" applyAlignment="1">
      <alignment horizontal="left" vertical="top"/>
    </xf>
    <xf numFmtId="0" fontId="7" fillId="0" borderId="0" xfId="56" applyFont="1" applyFill="1" applyBorder="1" applyAlignment="1">
      <alignment horizontal="center" vertical="top" wrapText="1"/>
    </xf>
    <xf numFmtId="11" fontId="7" fillId="0" borderId="0" xfId="56" applyNumberFormat="1" applyFont="1" applyBorder="1" applyAlignment="1">
      <alignment horizontal="center" vertical="top"/>
    </xf>
    <xf numFmtId="0" fontId="12" fillId="0" borderId="0" xfId="56" applyFont="1" applyBorder="1" applyAlignment="1">
      <alignment horizontal="center" vertical="top"/>
    </xf>
    <xf numFmtId="0" fontId="7" fillId="0" borderId="0" xfId="56" applyFont="1" applyBorder="1" applyAlignment="1">
      <alignment horizontal="left" vertical="top"/>
    </xf>
    <xf numFmtId="0" fontId="12" fillId="0" borderId="4" xfId="66" applyFont="1" applyFill="1" applyBorder="1" applyAlignment="1">
      <alignment horizontal="left" vertical="center"/>
    </xf>
    <xf numFmtId="0" fontId="7" fillId="0" borderId="4" xfId="66" applyFont="1" applyBorder="1"/>
    <xf numFmtId="0" fontId="7" fillId="0" borderId="4" xfId="66" applyFont="1" applyBorder="1" applyAlignment="1">
      <alignment horizontal="center"/>
    </xf>
    <xf numFmtId="0" fontId="7" fillId="0" borderId="4" xfId="66" applyFont="1" applyBorder="1" applyAlignment="1">
      <alignment horizontal="left"/>
    </xf>
    <xf numFmtId="11" fontId="12" fillId="0" borderId="0" xfId="1" applyNumberFormat="1" applyFont="1" applyBorder="1" applyAlignment="1">
      <alignment horizontal="center"/>
    </xf>
    <xf numFmtId="164" fontId="7" fillId="0" borderId="0" xfId="1" applyNumberFormat="1" applyFont="1" applyAlignment="1">
      <alignment horizontal="center"/>
    </xf>
    <xf numFmtId="11" fontId="12" fillId="0" borderId="4" xfId="1" applyNumberFormat="1" applyFont="1" applyBorder="1" applyAlignment="1">
      <alignment horizontal="center"/>
    </xf>
    <xf numFmtId="0" fontId="12" fillId="0" borderId="0" xfId="1" applyFont="1" applyAlignment="1">
      <alignment vertical="center"/>
    </xf>
    <xf numFmtId="175" fontId="7" fillId="0" borderId="0" xfId="1" applyNumberFormat="1" applyFont="1" applyAlignment="1">
      <alignment horizontal="center"/>
    </xf>
    <xf numFmtId="0" fontId="7" fillId="0" borderId="0" xfId="1" applyNumberFormat="1" applyFont="1" applyAlignment="1">
      <alignment horizontal="center" vertical="top"/>
    </xf>
    <xf numFmtId="0" fontId="7" fillId="0" borderId="0" xfId="130" applyFont="1" applyFill="1" applyBorder="1" applyAlignment="1">
      <alignment horizontal="left" vertical="center"/>
    </xf>
    <xf numFmtId="0" fontId="12" fillId="0" borderId="4" xfId="79" applyFont="1" applyFill="1" applyBorder="1" applyAlignment="1">
      <alignment horizontal="left" vertical="center"/>
    </xf>
    <xf numFmtId="0" fontId="12" fillId="0" borderId="4" xfId="79" applyFont="1" applyFill="1" applyBorder="1" applyAlignment="1">
      <alignment horizontal="left"/>
    </xf>
    <xf numFmtId="0" fontId="7" fillId="0" borderId="17" xfId="79" applyFont="1" applyFill="1" applyBorder="1" applyAlignment="1">
      <alignment horizontal="center" vertical="top" wrapText="1"/>
    </xf>
    <xf numFmtId="0" fontId="8" fillId="0" borderId="0" xfId="79" applyFont="1" applyFill="1" applyBorder="1" applyAlignment="1">
      <alignment horizontal="center" vertical="top" wrapText="1"/>
    </xf>
    <xf numFmtId="11" fontId="7" fillId="0" borderId="17" xfId="79" applyNumberFormat="1" applyFont="1" applyFill="1" applyBorder="1" applyAlignment="1">
      <alignment horizontal="center" vertical="top" wrapText="1"/>
    </xf>
    <xf numFmtId="0" fontId="7" fillId="0" borderId="17" xfId="79" applyFont="1" applyFill="1" applyBorder="1" applyAlignment="1">
      <alignment horizontal="center" vertical="top"/>
    </xf>
    <xf numFmtId="166" fontId="7" fillId="0" borderId="0" xfId="130" applyNumberFormat="1" applyFont="1" applyFill="1" applyBorder="1" applyAlignment="1">
      <alignment horizontal="center" vertical="center" wrapText="1"/>
    </xf>
    <xf numFmtId="10" fontId="7" fillId="0" borderId="0" xfId="78" applyNumberFormat="1" applyFont="1" applyFill="1" applyBorder="1" applyAlignment="1">
      <alignment horizontal="center" vertical="center"/>
    </xf>
    <xf numFmtId="0" fontId="12" fillId="0" borderId="0" xfId="79" applyFont="1" applyAlignment="1">
      <alignment horizontal="left" vertical="center"/>
    </xf>
    <xf numFmtId="0" fontId="12" fillId="0" borderId="0" xfId="79" applyFont="1" applyAlignment="1">
      <alignment horizontal="center"/>
    </xf>
    <xf numFmtId="0" fontId="12" fillId="0" borderId="0" xfId="79" applyFont="1" applyAlignment="1">
      <alignment horizontal="left"/>
    </xf>
    <xf numFmtId="0" fontId="12" fillId="0" borderId="0" xfId="79" applyFont="1" applyAlignment="1">
      <alignment horizontal="center" vertical="center"/>
    </xf>
    <xf numFmtId="0" fontId="7" fillId="0" borderId="0" xfId="79" applyFont="1" applyBorder="1" applyAlignment="1">
      <alignment horizontal="center" vertical="top" wrapText="1"/>
    </xf>
    <xf numFmtId="11" fontId="7" fillId="0" borderId="0" xfId="79" applyNumberFormat="1" applyFont="1" applyBorder="1" applyAlignment="1">
      <alignment horizontal="center" vertical="top" wrapText="1"/>
    </xf>
    <xf numFmtId="0" fontId="7" fillId="0" borderId="0" xfId="79" applyFont="1" applyBorder="1" applyAlignment="1">
      <alignment horizontal="center" vertical="top"/>
    </xf>
    <xf numFmtId="0" fontId="12" fillId="0" borderId="0" xfId="130" applyFont="1" applyAlignment="1">
      <alignment horizontal="left" vertical="center"/>
    </xf>
    <xf numFmtId="0" fontId="12" fillId="0" borderId="0" xfId="130" applyFont="1" applyAlignment="1">
      <alignment horizontal="left"/>
    </xf>
    <xf numFmtId="0" fontId="12" fillId="0" borderId="0" xfId="130" applyFont="1" applyBorder="1" applyAlignment="1">
      <alignment horizontal="center"/>
    </xf>
    <xf numFmtId="3" fontId="12" fillId="0" borderId="0" xfId="130" applyNumberFormat="1" applyFont="1" applyAlignment="1">
      <alignment horizontal="center"/>
    </xf>
    <xf numFmtId="0" fontId="12" fillId="0" borderId="15" xfId="130" applyFont="1" applyBorder="1" applyAlignment="1">
      <alignment horizontal="left" vertical="center" wrapText="1"/>
    </xf>
    <xf numFmtId="0" fontId="12" fillId="0" borderId="15" xfId="130" applyFont="1" applyBorder="1" applyAlignment="1">
      <alignment horizontal="left" wrapText="1"/>
    </xf>
    <xf numFmtId="0" fontId="12" fillId="0" borderId="15" xfId="130" applyFont="1" applyBorder="1" applyAlignment="1">
      <alignment horizontal="center" wrapText="1"/>
    </xf>
    <xf numFmtId="3" fontId="12" fillId="0" borderId="15" xfId="130" applyNumberFormat="1" applyFont="1" applyBorder="1" applyAlignment="1">
      <alignment horizontal="center" wrapText="1"/>
    </xf>
    <xf numFmtId="11" fontId="7" fillId="0" borderId="15" xfId="130" applyNumberFormat="1" applyFont="1" applyFill="1" applyBorder="1" applyAlignment="1">
      <alignment horizontal="center" vertical="top" wrapText="1"/>
    </xf>
    <xf numFmtId="0" fontId="7" fillId="0" borderId="15" xfId="130" applyFont="1" applyBorder="1" applyAlignment="1">
      <alignment horizontal="center" vertical="top" wrapText="1"/>
    </xf>
    <xf numFmtId="0" fontId="7" fillId="0" borderId="6" xfId="130" applyFont="1" applyFill="1" applyBorder="1" applyAlignment="1">
      <alignment horizontal="left" vertical="center"/>
    </xf>
    <xf numFmtId="166" fontId="7" fillId="0" borderId="6" xfId="130" applyNumberFormat="1" applyFont="1" applyFill="1" applyBorder="1" applyAlignment="1">
      <alignment horizontal="center" vertical="center" wrapText="1"/>
    </xf>
    <xf numFmtId="10" fontId="7" fillId="0" borderId="6" xfId="78" applyNumberFormat="1" applyFont="1" applyFill="1" applyBorder="1" applyAlignment="1">
      <alignment horizontal="center" vertical="center"/>
    </xf>
    <xf numFmtId="10" fontId="7" fillId="0" borderId="6" xfId="130" applyNumberFormat="1" applyFont="1" applyFill="1" applyBorder="1" applyAlignment="1">
      <alignment horizontal="center" vertical="center"/>
    </xf>
    <xf numFmtId="0" fontId="7" fillId="0" borderId="4" xfId="130" applyFont="1" applyFill="1" applyBorder="1" applyAlignment="1">
      <alignment horizontal="left" vertical="center"/>
    </xf>
    <xf numFmtId="166" fontId="7" fillId="0" borderId="4" xfId="130" applyNumberFormat="1" applyFont="1" applyFill="1" applyBorder="1" applyAlignment="1">
      <alignment horizontal="center" vertical="center" wrapText="1"/>
    </xf>
    <xf numFmtId="10" fontId="7" fillId="0" borderId="4" xfId="78" applyNumberFormat="1" applyFont="1" applyFill="1" applyBorder="1" applyAlignment="1">
      <alignment horizontal="center" vertical="center"/>
    </xf>
    <xf numFmtId="1" fontId="7" fillId="0" borderId="6" xfId="130" applyNumberFormat="1" applyFont="1" applyFill="1" applyBorder="1" applyAlignment="1">
      <alignment horizontal="left" vertical="center"/>
    </xf>
    <xf numFmtId="1" fontId="7" fillId="0" borderId="0" xfId="130" applyNumberFormat="1" applyFont="1" applyFill="1" applyBorder="1" applyAlignment="1">
      <alignment horizontal="left" vertical="center"/>
    </xf>
    <xf numFmtId="3" fontId="7" fillId="0" borderId="0" xfId="130" applyNumberFormat="1" applyFont="1" applyFill="1" applyBorder="1" applyAlignment="1">
      <alignment horizontal="center"/>
    </xf>
    <xf numFmtId="1" fontId="7" fillId="0" borderId="4" xfId="130" applyNumberFormat="1" applyFont="1" applyFill="1" applyBorder="1" applyAlignment="1">
      <alignment horizontal="left" vertical="center"/>
    </xf>
    <xf numFmtId="3" fontId="7" fillId="0" borderId="4" xfId="130" applyNumberFormat="1" applyFont="1" applyFill="1" applyBorder="1" applyAlignment="1">
      <alignment horizontal="center"/>
    </xf>
    <xf numFmtId="0" fontId="7" fillId="0" borderId="0" xfId="130" applyFont="1" applyFill="1" applyBorder="1" applyAlignment="1">
      <alignment horizontal="left"/>
    </xf>
    <xf numFmtId="0" fontId="7" fillId="0" borderId="0" xfId="130" applyFont="1" applyFill="1" applyBorder="1" applyAlignment="1">
      <alignment horizontal="center"/>
    </xf>
    <xf numFmtId="172" fontId="7" fillId="0" borderId="6" xfId="130" applyNumberFormat="1" applyFont="1" applyFill="1" applyBorder="1" applyAlignment="1">
      <alignment horizontal="center" vertical="center" wrapText="1"/>
    </xf>
    <xf numFmtId="9" fontId="7" fillId="0" borderId="6" xfId="78" applyFont="1" applyFill="1" applyBorder="1" applyAlignment="1">
      <alignment horizontal="center" vertical="center"/>
    </xf>
    <xf numFmtId="172" fontId="7" fillId="0" borderId="4" xfId="130" applyNumberFormat="1" applyFont="1" applyFill="1" applyBorder="1" applyAlignment="1">
      <alignment horizontal="center" vertical="center" wrapText="1"/>
    </xf>
    <xf numFmtId="9" fontId="7" fillId="0" borderId="4" xfId="78" applyFont="1" applyFill="1" applyBorder="1" applyAlignment="1">
      <alignment horizontal="center" vertical="center"/>
    </xf>
    <xf numFmtId="0" fontId="12" fillId="0" borderId="4" xfId="0" applyFont="1" applyFill="1" applyBorder="1" applyAlignment="1"/>
    <xf numFmtId="0" fontId="12" fillId="0" borderId="0" xfId="0" applyFont="1" applyFill="1" applyBorder="1" applyAlignment="1"/>
    <xf numFmtId="0" fontId="7" fillId="0" borderId="13" xfId="0" applyFont="1" applyFill="1" applyBorder="1" applyAlignment="1">
      <alignment horizontal="center" vertical="top" wrapText="1"/>
    </xf>
    <xf numFmtId="0" fontId="7" fillId="0" borderId="4" xfId="0" applyFont="1" applyFill="1" applyBorder="1" applyAlignment="1">
      <alignment horizontal="center" vertical="top" wrapText="1"/>
    </xf>
    <xf numFmtId="0" fontId="8" fillId="0" borderId="4" xfId="0" applyFont="1" applyFill="1" applyBorder="1" applyAlignment="1">
      <alignment horizontal="center" vertical="top" wrapText="1"/>
    </xf>
    <xf numFmtId="0" fontId="7" fillId="0" borderId="4" xfId="0" applyFont="1" applyFill="1" applyBorder="1" applyAlignment="1">
      <alignment horizontal="left" vertical="top" wrapText="1"/>
    </xf>
    <xf numFmtId="0" fontId="7" fillId="0" borderId="0" xfId="12" applyFont="1"/>
    <xf numFmtId="0" fontId="7" fillId="0" borderId="0" xfId="12" applyFont="1" applyBorder="1" applyAlignment="1">
      <alignment vertical="top" wrapText="1"/>
    </xf>
    <xf numFmtId="0" fontId="12" fillId="0" borderId="1" xfId="12" applyFont="1" applyBorder="1" applyAlignment="1">
      <alignment horizontal="left" vertical="center"/>
    </xf>
    <xf numFmtId="0" fontId="7" fillId="0" borderId="4" xfId="12" applyFont="1" applyBorder="1"/>
    <xf numFmtId="0" fontId="8" fillId="0" borderId="15" xfId="12" applyNumberFormat="1" applyFont="1" applyBorder="1" applyAlignment="1">
      <alignment horizontal="center" vertical="top" wrapText="1"/>
    </xf>
    <xf numFmtId="0" fontId="12" fillId="0" borderId="0" xfId="1" applyFont="1" applyBorder="1" applyAlignment="1">
      <alignment vertical="center"/>
    </xf>
    <xf numFmtId="0" fontId="12" fillId="0" borderId="1" xfId="1" applyFont="1" applyBorder="1" applyAlignment="1">
      <alignment vertical="center"/>
    </xf>
    <xf numFmtId="3" fontId="7" fillId="0" borderId="0" xfId="1" applyNumberFormat="1" applyFont="1"/>
    <xf numFmtId="170" fontId="12" fillId="0" borderId="4" xfId="0" applyNumberFormat="1" applyFont="1" applyFill="1" applyBorder="1" applyAlignment="1">
      <alignment vertical="center"/>
    </xf>
    <xf numFmtId="0" fontId="7" fillId="0" borderId="4" xfId="0" applyFont="1" applyBorder="1" applyAlignment="1"/>
    <xf numFmtId="9" fontId="7" fillId="0" borderId="0" xfId="0" applyNumberFormat="1" applyFont="1" applyFill="1"/>
    <xf numFmtId="9" fontId="7" fillId="0" borderId="0" xfId="0" applyNumberFormat="1" applyFont="1" applyFill="1" applyBorder="1" applyAlignment="1">
      <alignment horizontal="center" vertical="center"/>
    </xf>
    <xf numFmtId="0" fontId="7" fillId="0" borderId="0" xfId="0" applyFont="1" applyBorder="1"/>
    <xf numFmtId="9" fontId="7" fillId="0" borderId="0" xfId="0" applyNumberFormat="1" applyFont="1"/>
    <xf numFmtId="0" fontId="12" fillId="0" borderId="0" xfId="0" applyFont="1" applyBorder="1" applyAlignment="1">
      <alignment horizontal="left" vertical="center"/>
    </xf>
    <xf numFmtId="164" fontId="8" fillId="0" borderId="2" xfId="0" applyNumberFormat="1" applyFont="1" applyBorder="1" applyAlignment="1">
      <alignment horizontal="center" vertical="top"/>
    </xf>
    <xf numFmtId="0" fontId="12" fillId="0" borderId="1" xfId="1" applyFont="1" applyFill="1" applyBorder="1" applyAlignment="1">
      <alignment horizontal="left"/>
    </xf>
    <xf numFmtId="0" fontId="12" fillId="0" borderId="1" xfId="1" applyFont="1" applyBorder="1" applyAlignment="1">
      <alignment horizontal="left"/>
    </xf>
    <xf numFmtId="0" fontId="7" fillId="0" borderId="1" xfId="1" applyFont="1" applyBorder="1" applyAlignment="1">
      <alignment horizontal="center" wrapText="1"/>
    </xf>
    <xf numFmtId="11" fontId="7" fillId="0" borderId="4" xfId="1" applyNumberFormat="1" applyFont="1" applyFill="1" applyBorder="1" applyAlignment="1">
      <alignment horizontal="center" vertical="top" wrapText="1"/>
    </xf>
    <xf numFmtId="1" fontId="7" fillId="0" borderId="0" xfId="1" applyNumberFormat="1" applyFont="1" applyAlignment="1">
      <alignment horizontal="center" vertical="top"/>
    </xf>
    <xf numFmtId="0" fontId="7" fillId="0" borderId="0" xfId="0" applyFont="1" applyAlignment="1">
      <alignment wrapText="1"/>
    </xf>
    <xf numFmtId="0" fontId="7" fillId="0" borderId="0" xfId="0" applyFont="1" applyAlignment="1">
      <alignment horizontal="center" vertical="top" wrapText="1"/>
    </xf>
    <xf numFmtId="3" fontId="7" fillId="0" borderId="0" xfId="0" applyNumberFormat="1" applyFont="1" applyAlignment="1">
      <alignment horizontal="center" vertical="top" wrapText="1"/>
    </xf>
    <xf numFmtId="0" fontId="7" fillId="0" borderId="0" xfId="0" quotePrefix="1" applyFont="1" applyAlignment="1">
      <alignment vertical="top" wrapText="1"/>
    </xf>
    <xf numFmtId="0" fontId="7" fillId="0" borderId="0" xfId="0" quotePrefix="1" applyFont="1" applyBorder="1" applyAlignment="1">
      <alignment vertical="top" wrapText="1"/>
    </xf>
    <xf numFmtId="0" fontId="12" fillId="0" borderId="1" xfId="1" applyFont="1" applyBorder="1" applyAlignment="1">
      <alignment horizontal="left" vertical="center"/>
    </xf>
    <xf numFmtId="0" fontId="7" fillId="0" borderId="1" xfId="1" applyFont="1" applyBorder="1" applyAlignment="1">
      <alignment horizontal="center" vertical="top"/>
    </xf>
    <xf numFmtId="0" fontId="8" fillId="0" borderId="1" xfId="1" applyFont="1" applyBorder="1" applyAlignment="1">
      <alignment horizontal="center" vertical="center"/>
    </xf>
    <xf numFmtId="0" fontId="12" fillId="0" borderId="0" xfId="1" applyFont="1" applyBorder="1" applyAlignment="1">
      <alignment horizontal="left"/>
    </xf>
    <xf numFmtId="3" fontId="12" fillId="0" borderId="0" xfId="1" applyNumberFormat="1" applyFont="1" applyBorder="1" applyAlignment="1">
      <alignment horizontal="center"/>
    </xf>
    <xf numFmtId="3" fontId="7" fillId="0" borderId="2" xfId="1" applyNumberFormat="1" applyFont="1" applyBorder="1" applyAlignment="1">
      <alignment horizontal="center" vertical="top" wrapText="1"/>
    </xf>
    <xf numFmtId="0" fontId="7" fillId="0" borderId="0" xfId="1" applyFont="1" applyBorder="1" applyAlignment="1">
      <alignment horizontal="left" vertical="center" wrapText="1"/>
    </xf>
    <xf numFmtId="0" fontId="7" fillId="0" borderId="0" xfId="1" applyFont="1" applyBorder="1" applyAlignment="1">
      <alignment horizontal="left" vertical="top"/>
    </xf>
    <xf numFmtId="11" fontId="7" fillId="0" borderId="0" xfId="1" applyNumberFormat="1" applyFont="1" applyFill="1" applyAlignment="1">
      <alignment horizontal="left" vertical="top" wrapText="1"/>
    </xf>
    <xf numFmtId="0" fontId="7" fillId="0" borderId="0" xfId="1" applyFont="1" applyFill="1" applyAlignment="1">
      <alignment horizontal="left" vertical="top" wrapText="1"/>
    </xf>
    <xf numFmtId="0" fontId="7" fillId="0" borderId="0" xfId="1" applyNumberFormat="1" applyFont="1" applyFill="1" applyAlignment="1">
      <alignment horizontal="left" vertical="top" wrapText="1"/>
    </xf>
    <xf numFmtId="3" fontId="7" fillId="0" borderId="0" xfId="1" applyNumberFormat="1" applyFont="1" applyAlignment="1">
      <alignment vertical="center"/>
    </xf>
    <xf numFmtId="3" fontId="7" fillId="0" borderId="0" xfId="1" applyNumberFormat="1" applyFont="1" applyAlignment="1">
      <alignment vertical="top"/>
    </xf>
    <xf numFmtId="3" fontId="7" fillId="0" borderId="0" xfId="1" applyNumberFormat="1" applyFont="1" applyAlignment="1"/>
    <xf numFmtId="0" fontId="8" fillId="0" borderId="1" xfId="1" applyFont="1" applyFill="1" applyBorder="1" applyAlignment="1">
      <alignment horizontal="center" vertical="top" wrapText="1"/>
    </xf>
    <xf numFmtId="11" fontId="7" fillId="0" borderId="1" xfId="1" applyNumberFormat="1" applyFont="1" applyFill="1" applyBorder="1" applyAlignment="1">
      <alignment horizontal="center" vertical="top" wrapText="1"/>
    </xf>
    <xf numFmtId="49" fontId="7" fillId="0" borderId="1" xfId="1" applyNumberFormat="1" applyFont="1" applyFill="1" applyBorder="1" applyAlignment="1">
      <alignment horizontal="center" vertical="top" wrapText="1"/>
    </xf>
    <xf numFmtId="0" fontId="7" fillId="0" borderId="1" xfId="1" applyFont="1" applyFill="1" applyBorder="1" applyAlignment="1">
      <alignment horizontal="center" vertical="top" wrapText="1"/>
    </xf>
    <xf numFmtId="1" fontId="7" fillId="0" borderId="1" xfId="1" applyNumberFormat="1" applyFont="1" applyFill="1" applyBorder="1" applyAlignment="1">
      <alignment horizontal="center" vertical="top" wrapText="1"/>
    </xf>
    <xf numFmtId="0" fontId="7" fillId="0" borderId="1" xfId="1" applyFont="1" applyFill="1" applyBorder="1" applyAlignment="1">
      <alignment horizontal="center" vertical="top"/>
    </xf>
    <xf numFmtId="0" fontId="7" fillId="0" borderId="0" xfId="1" applyNumberFormat="1" applyFont="1" applyFill="1" applyBorder="1" applyAlignment="1">
      <alignment horizontal="center" vertical="top" wrapText="1"/>
    </xf>
    <xf numFmtId="17" fontId="7" fillId="0" borderId="0" xfId="1" applyNumberFormat="1" applyFont="1" applyFill="1" applyBorder="1" applyAlignment="1">
      <alignment horizontal="left" vertical="top"/>
    </xf>
    <xf numFmtId="1" fontId="7" fillId="0" borderId="0" xfId="1" applyNumberFormat="1" applyFont="1" applyFill="1" applyBorder="1" applyAlignment="1">
      <alignment horizontal="left" vertical="top"/>
    </xf>
    <xf numFmtId="11" fontId="7" fillId="0" borderId="0" xfId="1" applyNumberFormat="1" applyFont="1" applyFill="1" applyBorder="1" applyAlignment="1">
      <alignment horizontal="center" vertical="top" wrapText="1"/>
    </xf>
    <xf numFmtId="0" fontId="7" fillId="0" borderId="0" xfId="1" applyFont="1" applyFill="1" applyAlignment="1">
      <alignment horizontal="left"/>
    </xf>
    <xf numFmtId="0" fontId="7" fillId="0" borderId="0" xfId="1" applyFont="1" applyFill="1" applyAlignment="1">
      <alignment horizontal="center" vertical="top" wrapText="1"/>
    </xf>
    <xf numFmtId="0" fontId="7" fillId="0" borderId="0" xfId="1" applyFont="1" applyFill="1" applyAlignment="1">
      <alignment horizontal="left" vertical="center" wrapText="1"/>
    </xf>
    <xf numFmtId="17" fontId="7" fillId="0" borderId="0" xfId="1" quotePrefix="1" applyNumberFormat="1" applyFont="1" applyFill="1" applyBorder="1" applyAlignment="1">
      <alignment horizontal="left" vertical="top"/>
    </xf>
    <xf numFmtId="1" fontId="7" fillId="0" borderId="0" xfId="1" quotePrefix="1" applyNumberFormat="1" applyFont="1" applyFill="1" applyBorder="1" applyAlignment="1">
      <alignment horizontal="left" vertical="top"/>
    </xf>
    <xf numFmtId="1" fontId="7" fillId="0" borderId="0" xfId="1" applyNumberFormat="1" applyFont="1" applyFill="1" applyBorder="1" applyAlignment="1">
      <alignment horizontal="left" vertical="top" wrapText="1"/>
    </xf>
    <xf numFmtId="16" fontId="7" fillId="0" borderId="0" xfId="1" applyNumberFormat="1" applyFont="1" applyFill="1" applyAlignment="1">
      <alignment horizontal="left"/>
    </xf>
    <xf numFmtId="0" fontId="12" fillId="0" borderId="4" xfId="1" applyFont="1" applyBorder="1" applyAlignment="1">
      <alignment horizontal="left" vertical="center"/>
    </xf>
    <xf numFmtId="0" fontId="7" fillId="0" borderId="0" xfId="1" applyNumberFormat="1" applyFont="1" applyBorder="1" applyAlignment="1">
      <alignment horizontal="center"/>
    </xf>
    <xf numFmtId="166" fontId="7" fillId="0" borderId="0" xfId="1" quotePrefix="1" applyNumberFormat="1" applyFont="1" applyBorder="1" applyAlignment="1">
      <alignment horizontal="center"/>
    </xf>
    <xf numFmtId="0" fontId="7" fillId="0" borderId="5" xfId="1" applyFont="1" applyBorder="1"/>
    <xf numFmtId="166" fontId="7" fillId="0" borderId="5" xfId="1" applyNumberFormat="1" applyFont="1" applyBorder="1" applyAlignment="1">
      <alignment horizontal="center"/>
    </xf>
    <xf numFmtId="2" fontId="7" fillId="0" borderId="0" xfId="1" applyNumberFormat="1" applyFont="1" applyBorder="1" applyAlignment="1">
      <alignment horizontal="center"/>
    </xf>
    <xf numFmtId="0" fontId="7" fillId="0" borderId="3" xfId="1" applyFont="1" applyBorder="1" applyAlignment="1">
      <alignment horizontal="center" vertical="top" wrapText="1"/>
    </xf>
    <xf numFmtId="165" fontId="7" fillId="0" borderId="0" xfId="1" applyNumberFormat="1" applyFont="1" applyBorder="1" applyAlignment="1">
      <alignment horizontal="center"/>
    </xf>
    <xf numFmtId="0" fontId="7" fillId="0" borderId="0" xfId="1" applyNumberFormat="1" applyFont="1" applyBorder="1"/>
    <xf numFmtId="165" fontId="7" fillId="0" borderId="0" xfId="1" applyNumberFormat="1" applyFont="1" applyFill="1" applyBorder="1" applyAlignment="1">
      <alignment horizontal="center"/>
    </xf>
    <xf numFmtId="11" fontId="7" fillId="0" borderId="0" xfId="1" applyNumberFormat="1" applyFont="1" applyBorder="1"/>
    <xf numFmtId="164" fontId="7" fillId="0" borderId="0" xfId="1" applyNumberFormat="1" applyFont="1" applyFill="1" applyBorder="1" applyAlignment="1">
      <alignment horizontal="center"/>
    </xf>
    <xf numFmtId="165" fontId="7" fillId="0" borderId="0" xfId="1" quotePrefix="1" applyNumberFormat="1" applyFont="1" applyFill="1" applyBorder="1" applyAlignment="1">
      <alignment horizontal="center"/>
    </xf>
    <xf numFmtId="165" fontId="7" fillId="0" borderId="4" xfId="1" applyNumberFormat="1" applyFont="1" applyFill="1" applyBorder="1" applyAlignment="1">
      <alignment horizontal="center"/>
    </xf>
    <xf numFmtId="165" fontId="7" fillId="0" borderId="4" xfId="1" applyNumberFormat="1" applyFont="1" applyBorder="1" applyAlignment="1">
      <alignment horizontal="center"/>
    </xf>
    <xf numFmtId="164" fontId="7" fillId="0" borderId="4" xfId="1" applyNumberFormat="1" applyFont="1" applyBorder="1" applyAlignment="1">
      <alignment horizontal="center"/>
    </xf>
    <xf numFmtId="0" fontId="7" fillId="0" borderId="15" xfId="1" applyFont="1" applyBorder="1"/>
    <xf numFmtId="165" fontId="7" fillId="0" borderId="15" xfId="1" applyNumberFormat="1" applyFont="1" applyBorder="1" applyAlignment="1">
      <alignment horizontal="center"/>
    </xf>
    <xf numFmtId="164" fontId="7" fillId="0" borderId="15" xfId="1" applyNumberFormat="1" applyFont="1" applyBorder="1" applyAlignment="1">
      <alignment horizontal="center"/>
    </xf>
    <xf numFmtId="0" fontId="12" fillId="0" borderId="0" xfId="1" applyFont="1" applyFill="1" applyBorder="1" applyAlignment="1">
      <alignment vertical="center"/>
    </xf>
    <xf numFmtId="0" fontId="12" fillId="0" borderId="0" xfId="1" applyFont="1" applyFill="1" applyBorder="1" applyAlignment="1">
      <alignment horizontal="center" vertical="center" wrapText="1"/>
    </xf>
    <xf numFmtId="0" fontId="7" fillId="0" borderId="2" xfId="1" applyFont="1" applyFill="1" applyBorder="1" applyAlignment="1">
      <alignment horizontal="center" vertical="center" wrapText="1"/>
    </xf>
    <xf numFmtId="11" fontId="7" fillId="0" borderId="2" xfId="1" applyNumberFormat="1" applyFont="1" applyFill="1" applyBorder="1" applyAlignment="1">
      <alignment horizontal="center" vertical="center" wrapText="1"/>
    </xf>
    <xf numFmtId="167" fontId="7" fillId="0" borderId="7" xfId="1" applyNumberFormat="1" applyFont="1" applyFill="1" applyBorder="1" applyAlignment="1">
      <alignment horizontal="left" vertical="top" wrapText="1"/>
    </xf>
    <xf numFmtId="0" fontId="7" fillId="0" borderId="7" xfId="1" applyNumberFormat="1" applyFont="1" applyFill="1" applyBorder="1" applyAlignment="1">
      <alignment horizontal="center" vertical="top" wrapText="1"/>
    </xf>
    <xf numFmtId="167" fontId="7" fillId="0" borderId="0" xfId="1" applyNumberFormat="1" applyFont="1" applyFill="1" applyBorder="1" applyAlignment="1">
      <alignment vertical="top" wrapText="1"/>
    </xf>
    <xf numFmtId="0" fontId="11" fillId="0" borderId="0" xfId="0" applyFont="1" applyAlignment="1">
      <alignment horizontal="left" vertical="top" wrapText="1"/>
    </xf>
    <xf numFmtId="3" fontId="7" fillId="0" borderId="4" xfId="1" applyNumberFormat="1" applyFont="1" applyBorder="1" applyAlignment="1">
      <alignment horizontal="left" vertical="top" wrapText="1"/>
    </xf>
    <xf numFmtId="3" fontId="8" fillId="0" borderId="0" xfId="1" applyNumberFormat="1" applyFont="1" applyAlignment="1">
      <alignment horizontal="left" vertical="top" wrapText="1"/>
    </xf>
    <xf numFmtId="3" fontId="8" fillId="0" borderId="4" xfId="1" applyNumberFormat="1" applyFont="1" applyBorder="1" applyAlignment="1">
      <alignment horizontal="left" vertical="top" wrapText="1"/>
    </xf>
    <xf numFmtId="3" fontId="8" fillId="0" borderId="0" xfId="1" applyNumberFormat="1" applyFont="1" applyBorder="1" applyAlignment="1">
      <alignment horizontal="left" vertical="top" wrapText="1"/>
    </xf>
    <xf numFmtId="0" fontId="7" fillId="0" borderId="0" xfId="1" applyFont="1" applyFill="1" applyBorder="1" applyAlignment="1">
      <alignment horizontal="left" vertical="top"/>
    </xf>
    <xf numFmtId="0" fontId="10" fillId="0" borderId="0" xfId="1" applyFont="1" applyBorder="1" applyAlignment="1">
      <alignment horizontal="left" vertical="center"/>
    </xf>
    <xf numFmtId="0" fontId="15" fillId="0" borderId="0" xfId="0" applyFont="1" applyAlignment="1">
      <alignment vertical="top"/>
    </xf>
    <xf numFmtId="0" fontId="7" fillId="0" borderId="0" xfId="1" applyFont="1" applyBorder="1" applyAlignment="1"/>
    <xf numFmtId="3" fontId="7" fillId="0" borderId="20" xfId="1" applyNumberFormat="1" applyFont="1" applyBorder="1" applyAlignment="1">
      <alignment horizontal="center" vertical="top" wrapText="1"/>
    </xf>
    <xf numFmtId="0" fontId="59" fillId="0" borderId="0" xfId="1" applyFont="1" applyFill="1" applyBorder="1" applyAlignment="1">
      <alignment horizontal="left" vertical="top" wrapText="1"/>
    </xf>
    <xf numFmtId="0" fontId="7" fillId="0" borderId="0" xfId="1" applyFont="1" applyFill="1" applyBorder="1" applyAlignment="1">
      <alignment horizontal="center" vertical="top"/>
    </xf>
    <xf numFmtId="0" fontId="7" fillId="0" borderId="1" xfId="1" applyFont="1" applyBorder="1" applyAlignment="1">
      <alignment horizontal="center" vertical="top" wrapText="1"/>
    </xf>
    <xf numFmtId="0" fontId="7" fillId="0" borderId="0" xfId="1" applyFont="1" applyFill="1" applyBorder="1" applyAlignment="1">
      <alignment horizontal="center" vertical="center" wrapText="1"/>
    </xf>
    <xf numFmtId="0" fontId="7" fillId="0" borderId="10" xfId="1" applyFont="1" applyBorder="1" applyAlignment="1">
      <alignment horizontal="center" vertical="top" wrapText="1"/>
    </xf>
    <xf numFmtId="0" fontId="7" fillId="0" borderId="15" xfId="1" applyFont="1" applyBorder="1" applyAlignment="1">
      <alignment horizontal="center" vertical="top" wrapText="1"/>
    </xf>
    <xf numFmtId="0" fontId="7" fillId="0" borderId="0" xfId="0" applyFont="1" applyFill="1" applyBorder="1" applyAlignment="1">
      <alignment horizontal="center" vertical="center"/>
    </xf>
    <xf numFmtId="1" fontId="10" fillId="0" borderId="6" xfId="79" applyNumberFormat="1" applyFont="1" applyFill="1" applyBorder="1" applyAlignment="1">
      <alignment horizontal="center" vertical="top"/>
    </xf>
    <xf numFmtId="1" fontId="10" fillId="0" borderId="0" xfId="79" applyNumberFormat="1" applyFont="1" applyFill="1" applyBorder="1" applyAlignment="1">
      <alignment horizontal="center" vertical="top"/>
    </xf>
    <xf numFmtId="0" fontId="7" fillId="0" borderId="0" xfId="0" applyFont="1" applyFill="1" applyAlignment="1">
      <alignment vertical="top"/>
    </xf>
    <xf numFmtId="11" fontId="8" fillId="0" borderId="2" xfId="1" applyNumberFormat="1" applyFont="1" applyBorder="1" applyAlignment="1">
      <alignment horizontal="center" vertical="top"/>
    </xf>
    <xf numFmtId="0" fontId="7" fillId="0" borderId="1" xfId="1" applyFont="1" applyBorder="1" applyAlignment="1">
      <alignment vertical="top"/>
    </xf>
    <xf numFmtId="0" fontId="7" fillId="0" borderId="0" xfId="0" applyFont="1" applyFill="1" applyAlignment="1">
      <alignment horizontal="left" vertical="top" wrapText="1"/>
    </xf>
    <xf numFmtId="0" fontId="7" fillId="0" borderId="0" xfId="0" applyFont="1" applyFill="1" applyAlignment="1">
      <alignment horizontal="left" vertical="top"/>
    </xf>
    <xf numFmtId="0" fontId="7" fillId="0" borderId="4" xfId="0" applyFont="1" applyFill="1" applyBorder="1" applyAlignment="1">
      <alignment vertical="top"/>
    </xf>
    <xf numFmtId="0" fontId="7" fillId="0" borderId="0" xfId="0" applyFont="1" applyAlignment="1">
      <alignment horizontal="center" vertical="top"/>
    </xf>
    <xf numFmtId="11" fontId="7" fillId="0" borderId="2" xfId="1" applyNumberFormat="1" applyFont="1" applyBorder="1" applyAlignment="1">
      <alignment horizontal="center" vertical="top"/>
    </xf>
    <xf numFmtId="166" fontId="7" fillId="0" borderId="4" xfId="1" applyNumberFormat="1" applyFont="1" applyBorder="1" applyAlignment="1">
      <alignment horizontal="center" vertical="top"/>
    </xf>
    <xf numFmtId="0" fontId="8" fillId="0" borderId="0" xfId="1" applyFont="1" applyBorder="1" applyAlignment="1">
      <alignment vertical="top"/>
    </xf>
    <xf numFmtId="174" fontId="7" fillId="0" borderId="0" xfId="31" applyNumberFormat="1" applyFont="1" applyAlignment="1">
      <alignment horizontal="center" vertical="top"/>
    </xf>
    <xf numFmtId="0" fontId="8" fillId="0" borderId="1" xfId="1" applyFont="1" applyBorder="1" applyAlignment="1">
      <alignment vertical="top"/>
    </xf>
    <xf numFmtId="0" fontId="7" fillId="0" borderId="2" xfId="1" applyFont="1" applyBorder="1" applyAlignment="1">
      <alignment vertical="center" wrapText="1"/>
    </xf>
    <xf numFmtId="164" fontId="7" fillId="0" borderId="2" xfId="1" applyNumberFormat="1" applyFont="1" applyBorder="1" applyAlignment="1">
      <alignment horizontal="center" vertical="center"/>
    </xf>
    <xf numFmtId="166" fontId="7" fillId="0" borderId="0" xfId="1" applyNumberFormat="1" applyFont="1" applyBorder="1" applyAlignment="1">
      <alignment horizontal="center" vertical="top"/>
    </xf>
    <xf numFmtId="0" fontId="5" fillId="0" borderId="0" xfId="1" applyFont="1" applyBorder="1" applyAlignment="1">
      <alignment vertical="top"/>
    </xf>
    <xf numFmtId="166" fontId="5" fillId="0" borderId="0" xfId="1" applyNumberFormat="1" applyFont="1" applyAlignment="1">
      <alignment horizontal="center" vertical="top"/>
    </xf>
    <xf numFmtId="11" fontId="5" fillId="0" borderId="0" xfId="1" applyNumberFormat="1" applyFont="1" applyAlignment="1">
      <alignment horizontal="center" vertical="top"/>
    </xf>
    <xf numFmtId="11" fontId="5" fillId="0" borderId="0" xfId="1" applyNumberFormat="1" applyFont="1" applyAlignment="1">
      <alignment horizontal="center" vertical="top" wrapText="1"/>
    </xf>
    <xf numFmtId="166" fontId="5" fillId="0" borderId="0" xfId="1" applyNumberFormat="1" applyFont="1" applyAlignment="1">
      <alignment horizontal="center" vertical="top" wrapText="1"/>
    </xf>
    <xf numFmtId="11" fontId="4" fillId="0" borderId="0" xfId="1" applyNumberFormat="1" applyFont="1" applyAlignment="1">
      <alignment horizontal="center" vertical="top"/>
    </xf>
    <xf numFmtId="0" fontId="4" fillId="0" borderId="0" xfId="1" applyFont="1" applyAlignment="1">
      <alignment horizontal="center" vertical="top"/>
    </xf>
    <xf numFmtId="166" fontId="5" fillId="0" borderId="0" xfId="1" applyNumberFormat="1" applyFont="1" applyBorder="1" applyAlignment="1">
      <alignment horizontal="center" vertical="top"/>
    </xf>
    <xf numFmtId="11" fontId="5" fillId="0" borderId="0" xfId="1" applyNumberFormat="1" applyFont="1" applyBorder="1" applyAlignment="1">
      <alignment horizontal="center" vertical="top" wrapText="1"/>
    </xf>
    <xf numFmtId="166" fontId="5" fillId="0" borderId="0" xfId="1" applyNumberFormat="1" applyFont="1" applyBorder="1" applyAlignment="1">
      <alignment horizontal="center" vertical="top" wrapText="1"/>
    </xf>
    <xf numFmtId="11" fontId="4" fillId="0" borderId="0" xfId="1" applyNumberFormat="1" applyFont="1" applyBorder="1" applyAlignment="1">
      <alignment horizontal="center" vertical="top"/>
    </xf>
    <xf numFmtId="11" fontId="5" fillId="0" borderId="0" xfId="1" applyNumberFormat="1" applyFont="1" applyBorder="1" applyAlignment="1">
      <alignment horizontal="center" vertical="top"/>
    </xf>
    <xf numFmtId="0" fontId="5" fillId="0" borderId="4" xfId="1" applyFont="1" applyBorder="1" applyAlignment="1">
      <alignment horizontal="center" vertical="top"/>
    </xf>
    <xf numFmtId="11" fontId="5" fillId="0" borderId="4" xfId="1" applyNumberFormat="1" applyFont="1" applyBorder="1" applyAlignment="1">
      <alignment horizontal="center" vertical="top"/>
    </xf>
    <xf numFmtId="11" fontId="5" fillId="0" borderId="4" xfId="1" applyNumberFormat="1" applyFont="1" applyBorder="1" applyAlignment="1">
      <alignment horizontal="center" vertical="top" wrapText="1"/>
    </xf>
    <xf numFmtId="166" fontId="5" fillId="0" borderId="4" xfId="1" applyNumberFormat="1" applyFont="1" applyBorder="1" applyAlignment="1">
      <alignment horizontal="center" vertical="top" wrapText="1"/>
    </xf>
    <xf numFmtId="0" fontId="8" fillId="0" borderId="0" xfId="1" applyFont="1" applyBorder="1" applyAlignment="1">
      <alignment horizontal="left" vertical="top"/>
    </xf>
    <xf numFmtId="16" fontId="7" fillId="0" borderId="0" xfId="1" applyNumberFormat="1" applyFont="1" applyAlignment="1">
      <alignment horizontal="center" vertical="top"/>
    </xf>
    <xf numFmtId="49" fontId="7" fillId="0" borderId="0" xfId="1" applyNumberFormat="1" applyFont="1" applyAlignment="1">
      <alignment horizontal="center" vertical="top"/>
    </xf>
    <xf numFmtId="16" fontId="8" fillId="0" borderId="0" xfId="1" applyNumberFormat="1" applyFont="1" applyAlignment="1">
      <alignment horizontal="left" vertical="top"/>
    </xf>
    <xf numFmtId="1" fontId="7" fillId="0" borderId="0" xfId="1" applyNumberFormat="1" applyFont="1" applyBorder="1" applyAlignment="1">
      <alignment horizontal="center" vertical="top"/>
    </xf>
    <xf numFmtId="0" fontId="8" fillId="0" borderId="4" xfId="1" applyFont="1" applyBorder="1" applyAlignment="1">
      <alignment horizontal="left" vertical="top"/>
    </xf>
    <xf numFmtId="1" fontId="7" fillId="0" borderId="4" xfId="1" applyNumberFormat="1" applyFont="1" applyBorder="1" applyAlignment="1">
      <alignment horizontal="center" vertical="top"/>
    </xf>
    <xf numFmtId="0" fontId="7" fillId="0" borderId="7" xfId="1" applyFont="1" applyBorder="1" applyAlignment="1">
      <alignment vertical="top"/>
    </xf>
    <xf numFmtId="0" fontId="7" fillId="0" borderId="6" xfId="1" applyFont="1" applyBorder="1" applyAlignment="1">
      <alignment vertical="top"/>
    </xf>
    <xf numFmtId="0" fontId="7" fillId="0" borderId="6" xfId="1" applyFont="1" applyFill="1" applyBorder="1" applyAlignment="1">
      <alignment vertical="top"/>
    </xf>
    <xf numFmtId="0" fontId="7" fillId="0" borderId="6" xfId="1" applyFont="1" applyBorder="1" applyAlignment="1">
      <alignment horizontal="center" vertical="top"/>
    </xf>
    <xf numFmtId="0" fontId="7" fillId="0" borderId="15" xfId="66" applyFont="1" applyFill="1" applyBorder="1" applyAlignment="1">
      <alignment horizontal="center" vertical="top" wrapText="1"/>
    </xf>
    <xf numFmtId="0" fontId="10" fillId="0" borderId="15" xfId="66" applyFont="1" applyFill="1" applyBorder="1" applyAlignment="1">
      <alignment horizontal="center" vertical="top" wrapText="1"/>
    </xf>
    <xf numFmtId="0" fontId="7" fillId="0" borderId="0" xfId="66" applyFont="1" applyBorder="1" applyAlignment="1">
      <alignment horizontal="center" vertical="top"/>
    </xf>
    <xf numFmtId="0" fontId="7" fillId="0" borderId="0" xfId="66" applyFont="1" applyFill="1" applyAlignment="1">
      <alignment horizontal="center" vertical="top"/>
    </xf>
    <xf numFmtId="2" fontId="7" fillId="0" borderId="0" xfId="66" applyNumberFormat="1" applyFont="1" applyFill="1" applyAlignment="1">
      <alignment horizontal="center" vertical="top"/>
    </xf>
    <xf numFmtId="11" fontId="7" fillId="0" borderId="0" xfId="66" applyNumberFormat="1" applyFont="1" applyFill="1" applyAlignment="1">
      <alignment horizontal="center" vertical="top"/>
    </xf>
    <xf numFmtId="11" fontId="10" fillId="0" borderId="0" xfId="66" applyNumberFormat="1" applyFont="1" applyFill="1" applyAlignment="1">
      <alignment horizontal="center" vertical="top"/>
    </xf>
    <xf numFmtId="2" fontId="10" fillId="0" borderId="0" xfId="66" applyNumberFormat="1" applyFont="1" applyFill="1" applyAlignment="1">
      <alignment horizontal="center" vertical="top"/>
    </xf>
    <xf numFmtId="0" fontId="10" fillId="0" borderId="0" xfId="66" applyFont="1" applyFill="1" applyAlignment="1">
      <alignment horizontal="center" vertical="top"/>
    </xf>
    <xf numFmtId="0" fontId="10" fillId="0" borderId="0" xfId="66" applyFont="1" applyBorder="1" applyAlignment="1">
      <alignment horizontal="center" vertical="top"/>
    </xf>
    <xf numFmtId="0" fontId="10" fillId="0" borderId="4" xfId="66" applyFont="1" applyBorder="1" applyAlignment="1">
      <alignment horizontal="center" vertical="top"/>
    </xf>
    <xf numFmtId="0" fontId="10" fillId="0" borderId="4" xfId="66" applyFont="1" applyFill="1" applyBorder="1" applyAlignment="1">
      <alignment horizontal="center" vertical="top"/>
    </xf>
    <xf numFmtId="2" fontId="10" fillId="0" borderId="4" xfId="66" applyNumberFormat="1" applyFont="1" applyFill="1" applyBorder="1" applyAlignment="1">
      <alignment horizontal="center" vertical="top"/>
    </xf>
    <xf numFmtId="11" fontId="10" fillId="0" borderId="4" xfId="66" applyNumberFormat="1" applyFont="1" applyFill="1" applyBorder="1" applyAlignment="1">
      <alignment horizontal="center" vertical="top"/>
    </xf>
    <xf numFmtId="0" fontId="10" fillId="0" borderId="0" xfId="66" applyFont="1" applyFill="1" applyBorder="1" applyAlignment="1">
      <alignment horizontal="center" vertical="top"/>
    </xf>
    <xf numFmtId="2" fontId="10" fillId="0" borderId="0" xfId="66" applyNumberFormat="1" applyFont="1" applyFill="1" applyBorder="1" applyAlignment="1">
      <alignment horizontal="center" vertical="top"/>
    </xf>
    <xf numFmtId="11" fontId="10" fillId="0" borderId="0" xfId="66" applyNumberFormat="1" applyFont="1" applyFill="1" applyBorder="1" applyAlignment="1">
      <alignment horizontal="center" vertical="top"/>
    </xf>
    <xf numFmtId="0" fontId="10" fillId="0" borderId="0" xfId="66" applyFont="1" applyFill="1" applyBorder="1" applyAlignment="1">
      <alignment horizontal="left" vertical="top"/>
    </xf>
    <xf numFmtId="11" fontId="10" fillId="0" borderId="0" xfId="66" applyNumberFormat="1" applyFont="1" applyBorder="1" applyAlignment="1">
      <alignment horizontal="center" vertical="top"/>
    </xf>
    <xf numFmtId="0" fontId="10" fillId="0" borderId="4" xfId="66" applyFont="1" applyFill="1" applyBorder="1" applyAlignment="1">
      <alignment horizontal="left" vertical="top"/>
    </xf>
    <xf numFmtId="11" fontId="10" fillId="0" borderId="4" xfId="66" applyNumberFormat="1" applyFont="1" applyBorder="1" applyAlignment="1">
      <alignment horizontal="center" vertical="top"/>
    </xf>
    <xf numFmtId="0" fontId="7" fillId="0" borderId="14" xfId="1" applyFont="1" applyBorder="1" applyAlignment="1">
      <alignment horizontal="center" vertical="top"/>
    </xf>
    <xf numFmtId="0" fontId="12" fillId="0" borderId="0" xfId="79" applyFont="1" applyFill="1" applyAlignment="1">
      <alignment horizontal="left" vertical="top"/>
    </xf>
    <xf numFmtId="0" fontId="12" fillId="0" borderId="0" xfId="79" applyFont="1" applyFill="1" applyBorder="1" applyAlignment="1">
      <alignment horizontal="left" vertical="top"/>
    </xf>
    <xf numFmtId="0" fontId="7" fillId="0" borderId="0" xfId="79" applyFont="1" applyFill="1" applyAlignment="1">
      <alignment vertical="top"/>
    </xf>
    <xf numFmtId="0" fontId="12" fillId="0" borderId="6" xfId="79" applyFont="1" applyFill="1" applyBorder="1" applyAlignment="1">
      <alignment horizontal="left" vertical="top" wrapText="1"/>
    </xf>
    <xf numFmtId="11" fontId="12" fillId="0" borderId="6" xfId="79" applyNumberFormat="1" applyFont="1" applyFill="1" applyBorder="1" applyAlignment="1">
      <alignment horizontal="left" vertical="top" wrapText="1"/>
    </xf>
    <xf numFmtId="0" fontId="55" fillId="0" borderId="0" xfId="130" applyFont="1" applyFill="1" applyAlignment="1">
      <alignment vertical="top" wrapText="1"/>
    </xf>
    <xf numFmtId="0" fontId="10" fillId="0" borderId="0" xfId="79" applyFont="1" applyFill="1" applyAlignment="1">
      <alignment vertical="top" wrapText="1"/>
    </xf>
    <xf numFmtId="0" fontId="7" fillId="0" borderId="6" xfId="79" applyFont="1" applyFill="1" applyBorder="1" applyAlignment="1">
      <alignment vertical="top" wrapText="1"/>
    </xf>
    <xf numFmtId="0" fontId="12" fillId="0" borderId="6" xfId="130" applyFont="1" applyFill="1" applyBorder="1" applyAlignment="1">
      <alignment vertical="top" wrapText="1"/>
    </xf>
    <xf numFmtId="1" fontId="7" fillId="0" borderId="6" xfId="79" applyNumberFormat="1" applyFont="1" applyFill="1" applyBorder="1" applyAlignment="1">
      <alignment horizontal="left" vertical="top"/>
    </xf>
    <xf numFmtId="3" fontId="7" fillId="0" borderId="6" xfId="79" applyNumberFormat="1" applyFont="1" applyFill="1" applyBorder="1" applyAlignment="1">
      <alignment horizontal="center" vertical="top"/>
    </xf>
    <xf numFmtId="166" fontId="7" fillId="0" borderId="6" xfId="79" applyNumberFormat="1" applyFont="1" applyFill="1" applyBorder="1" applyAlignment="1">
      <alignment horizontal="center" vertical="top" wrapText="1"/>
    </xf>
    <xf numFmtId="166" fontId="7" fillId="0" borderId="0" xfId="79" applyNumberFormat="1" applyFont="1" applyFill="1" applyBorder="1" applyAlignment="1">
      <alignment horizontal="center" vertical="top" wrapText="1"/>
    </xf>
    <xf numFmtId="3" fontId="7" fillId="0" borderId="6" xfId="130" applyNumberFormat="1" applyFont="1" applyFill="1" applyBorder="1" applyAlignment="1">
      <alignment horizontal="center" vertical="top"/>
    </xf>
    <xf numFmtId="1" fontId="7" fillId="0" borderId="6" xfId="79" applyNumberFormat="1" applyFont="1" applyFill="1" applyBorder="1" applyAlignment="1">
      <alignment horizontal="center" vertical="top"/>
    </xf>
    <xf numFmtId="10" fontId="7" fillId="0" borderId="6" xfId="79" applyNumberFormat="1" applyFont="1" applyFill="1" applyBorder="1" applyAlignment="1">
      <alignment horizontal="center" vertical="top"/>
    </xf>
    <xf numFmtId="0" fontId="7" fillId="0" borderId="6" xfId="130" applyFont="1" applyFill="1" applyBorder="1" applyAlignment="1">
      <alignment vertical="top"/>
    </xf>
    <xf numFmtId="0" fontId="7" fillId="0" borderId="6" xfId="79" applyFont="1" applyFill="1" applyBorder="1" applyAlignment="1">
      <alignment horizontal="center" vertical="top"/>
    </xf>
    <xf numFmtId="166" fontId="7" fillId="0" borderId="6" xfId="79" applyNumberFormat="1" applyFont="1" applyFill="1" applyBorder="1" applyAlignment="1">
      <alignment horizontal="center" vertical="top"/>
    </xf>
    <xf numFmtId="166" fontId="12" fillId="0" borderId="6" xfId="79" applyNumberFormat="1" applyFont="1" applyFill="1" applyBorder="1" applyAlignment="1">
      <alignment horizontal="center" vertical="top"/>
    </xf>
    <xf numFmtId="0" fontId="7" fillId="0" borderId="6" xfId="79" applyFont="1" applyFill="1" applyBorder="1" applyAlignment="1">
      <alignment vertical="top"/>
    </xf>
    <xf numFmtId="166" fontId="7" fillId="0" borderId="6" xfId="130" applyNumberFormat="1" applyFont="1" applyFill="1" applyBorder="1" applyAlignment="1">
      <alignment horizontal="center" vertical="top"/>
    </xf>
    <xf numFmtId="10" fontId="7" fillId="0" borderId="6" xfId="79" quotePrefix="1" applyNumberFormat="1" applyFont="1" applyFill="1" applyBorder="1" applyAlignment="1">
      <alignment horizontal="center" vertical="top"/>
    </xf>
    <xf numFmtId="1" fontId="7" fillId="0" borderId="0" xfId="79" applyNumberFormat="1" applyFont="1" applyFill="1" applyBorder="1" applyAlignment="1">
      <alignment horizontal="left" vertical="top"/>
    </xf>
    <xf numFmtId="3" fontId="7" fillId="0" borderId="0" xfId="79" applyNumberFormat="1" applyFont="1" applyFill="1" applyBorder="1" applyAlignment="1">
      <alignment horizontal="center" vertical="top"/>
    </xf>
    <xf numFmtId="3" fontId="7" fillId="0" borderId="0" xfId="130" applyNumberFormat="1" applyFont="1" applyFill="1" applyBorder="1" applyAlignment="1">
      <alignment horizontal="center" vertical="top"/>
    </xf>
    <xf numFmtId="1" fontId="7" fillId="0" borderId="0" xfId="79" applyNumberFormat="1" applyFont="1" applyFill="1" applyBorder="1" applyAlignment="1">
      <alignment horizontal="center" vertical="top"/>
    </xf>
    <xf numFmtId="10" fontId="7" fillId="0" borderId="0" xfId="79" applyNumberFormat="1" applyFont="1" applyFill="1" applyBorder="1" applyAlignment="1">
      <alignment horizontal="center" vertical="top"/>
    </xf>
    <xf numFmtId="0" fontId="7" fillId="0" borderId="0" xfId="130" applyFont="1" applyFill="1" applyBorder="1" applyAlignment="1">
      <alignment vertical="top"/>
    </xf>
    <xf numFmtId="0" fontId="7" fillId="0" borderId="0" xfId="79" applyFont="1" applyFill="1" applyBorder="1" applyAlignment="1">
      <alignment horizontal="center" vertical="top"/>
    </xf>
    <xf numFmtId="166" fontId="7" fillId="0" borderId="0" xfId="79" applyNumberFormat="1" applyFont="1" applyFill="1" applyBorder="1" applyAlignment="1">
      <alignment horizontal="center" vertical="top"/>
    </xf>
    <xf numFmtId="166" fontId="12" fillId="0" borderId="0" xfId="79" applyNumberFormat="1" applyFont="1" applyFill="1" applyBorder="1" applyAlignment="1">
      <alignment horizontal="center" vertical="top"/>
    </xf>
    <xf numFmtId="0" fontId="7" fillId="0" borderId="0" xfId="79" applyFont="1" applyFill="1" applyBorder="1" applyAlignment="1">
      <alignment vertical="top"/>
    </xf>
    <xf numFmtId="166" fontId="7" fillId="0" borderId="0" xfId="130" applyNumberFormat="1" applyFont="1" applyFill="1" applyBorder="1" applyAlignment="1">
      <alignment horizontal="center" vertical="top"/>
    </xf>
    <xf numFmtId="10" fontId="7" fillId="0" borderId="0" xfId="79" quotePrefix="1" applyNumberFormat="1" applyFont="1" applyFill="1" applyBorder="1" applyAlignment="1">
      <alignment horizontal="center" vertical="top"/>
    </xf>
    <xf numFmtId="0" fontId="7" fillId="0" borderId="0" xfId="130" applyFont="1" applyFill="1" applyBorder="1" applyAlignment="1">
      <alignment horizontal="left" vertical="top"/>
    </xf>
    <xf numFmtId="10" fontId="7" fillId="0" borderId="0" xfId="130" applyNumberFormat="1" applyFont="1" applyFill="1" applyBorder="1" applyAlignment="1">
      <alignment horizontal="center" vertical="top"/>
    </xf>
    <xf numFmtId="166" fontId="12" fillId="0" borderId="0" xfId="130" applyNumberFormat="1" applyFont="1" applyFill="1" applyBorder="1" applyAlignment="1">
      <alignment horizontal="center" vertical="top"/>
    </xf>
    <xf numFmtId="10" fontId="7" fillId="0" borderId="0" xfId="131" applyNumberFormat="1" applyFont="1" applyFill="1" applyBorder="1" applyAlignment="1">
      <alignment horizontal="center" vertical="top"/>
    </xf>
    <xf numFmtId="0" fontId="10" fillId="0" borderId="0" xfId="130" applyFont="1" applyFill="1" applyBorder="1" applyAlignment="1">
      <alignment horizontal="left" vertical="top"/>
    </xf>
    <xf numFmtId="3" fontId="10" fillId="0" borderId="0" xfId="130" applyNumberFormat="1" applyFont="1" applyFill="1" applyBorder="1" applyAlignment="1">
      <alignment horizontal="center" vertical="top"/>
    </xf>
    <xf numFmtId="1" fontId="10" fillId="0" borderId="0" xfId="79" applyNumberFormat="1" applyFont="1" applyFill="1" applyBorder="1" applyAlignment="1">
      <alignment horizontal="left" vertical="top"/>
    </xf>
    <xf numFmtId="1" fontId="7" fillId="0" borderId="4" xfId="79" applyNumberFormat="1" applyFont="1" applyFill="1" applyBorder="1" applyAlignment="1">
      <alignment horizontal="left" vertical="top"/>
    </xf>
    <xf numFmtId="3" fontId="7" fillId="0" borderId="4" xfId="130" applyNumberFormat="1" applyFont="1" applyFill="1" applyBorder="1" applyAlignment="1">
      <alignment horizontal="center" vertical="top"/>
    </xf>
    <xf numFmtId="3" fontId="7" fillId="0" borderId="4" xfId="79" applyNumberFormat="1" applyFont="1" applyFill="1" applyBorder="1" applyAlignment="1">
      <alignment horizontal="center" vertical="top"/>
    </xf>
    <xf numFmtId="166" fontId="7" fillId="0" borderId="4" xfId="79" applyNumberFormat="1" applyFont="1" applyFill="1" applyBorder="1" applyAlignment="1">
      <alignment horizontal="center" vertical="top" wrapText="1"/>
    </xf>
    <xf numFmtId="1" fontId="7" fillId="0" borderId="4" xfId="79" applyNumberFormat="1" applyFont="1" applyFill="1" applyBorder="1" applyAlignment="1">
      <alignment horizontal="center" vertical="top"/>
    </xf>
    <xf numFmtId="10" fontId="7" fillId="0" borderId="4" xfId="79" applyNumberFormat="1" applyFont="1" applyFill="1" applyBorder="1" applyAlignment="1">
      <alignment horizontal="center" vertical="top"/>
    </xf>
    <xf numFmtId="0" fontId="7" fillId="0" borderId="4" xfId="130" applyFont="1" applyFill="1" applyBorder="1" applyAlignment="1">
      <alignment vertical="top"/>
    </xf>
    <xf numFmtId="166" fontId="7" fillId="0" borderId="4" xfId="79" applyNumberFormat="1" applyFont="1" applyFill="1" applyBorder="1" applyAlignment="1">
      <alignment horizontal="center" vertical="top"/>
    </xf>
    <xf numFmtId="0" fontId="7" fillId="0" borderId="4" xfId="79" applyFont="1" applyFill="1" applyBorder="1" applyAlignment="1">
      <alignment vertical="top"/>
    </xf>
    <xf numFmtId="10" fontId="7" fillId="0" borderId="4" xfId="130" applyNumberFormat="1" applyFont="1" applyFill="1" applyBorder="1" applyAlignment="1">
      <alignment horizontal="center" vertical="top"/>
    </xf>
    <xf numFmtId="166" fontId="7" fillId="0" borderId="4" xfId="130" applyNumberFormat="1" applyFont="1" applyFill="1" applyBorder="1" applyAlignment="1">
      <alignment horizontal="center" vertical="top"/>
    </xf>
    <xf numFmtId="164" fontId="7" fillId="0" borderId="0" xfId="79" applyNumberFormat="1" applyFont="1" applyFill="1" applyBorder="1" applyAlignment="1">
      <alignment horizontal="center" vertical="top"/>
    </xf>
    <xf numFmtId="0" fontId="7" fillId="0" borderId="0" xfId="130" applyFont="1" applyFill="1" applyAlignment="1">
      <alignment vertical="top"/>
    </xf>
    <xf numFmtId="1" fontId="10" fillId="0" borderId="4" xfId="79" applyNumberFormat="1" applyFont="1" applyFill="1" applyBorder="1" applyAlignment="1">
      <alignment horizontal="left" vertical="top"/>
    </xf>
    <xf numFmtId="0" fontId="7" fillId="0" borderId="4" xfId="79" applyFont="1" applyFill="1" applyBorder="1" applyAlignment="1">
      <alignment horizontal="center" vertical="top"/>
    </xf>
    <xf numFmtId="166" fontId="12" fillId="0" borderId="4" xfId="79" applyNumberFormat="1" applyFont="1" applyFill="1" applyBorder="1" applyAlignment="1">
      <alignment horizontal="center" vertical="top"/>
    </xf>
    <xf numFmtId="0" fontId="12" fillId="0" borderId="0" xfId="79" applyFont="1" applyFill="1" applyBorder="1" applyAlignment="1">
      <alignment horizontal="left" vertical="top" wrapText="1"/>
    </xf>
    <xf numFmtId="0" fontId="12" fillId="0" borderId="4" xfId="79" applyFont="1" applyFill="1" applyBorder="1" applyAlignment="1">
      <alignment horizontal="left" vertical="top" wrapText="1"/>
    </xf>
    <xf numFmtId="10" fontId="10" fillId="0" borderId="0" xfId="79" applyNumberFormat="1" applyFont="1" applyFill="1" applyBorder="1" applyAlignment="1">
      <alignment horizontal="center" vertical="top"/>
    </xf>
    <xf numFmtId="0" fontId="10" fillId="0" borderId="0" xfId="79" applyFont="1" applyFill="1" applyBorder="1" applyAlignment="1">
      <alignment horizontal="center" vertical="top"/>
    </xf>
    <xf numFmtId="166" fontId="10" fillId="0" borderId="0" xfId="79" applyNumberFormat="1" applyFont="1" applyFill="1" applyBorder="1" applyAlignment="1">
      <alignment horizontal="center" vertical="top"/>
    </xf>
    <xf numFmtId="166" fontId="9" fillId="0" borderId="0" xfId="79" applyNumberFormat="1" applyFont="1" applyFill="1" applyBorder="1" applyAlignment="1">
      <alignment horizontal="center" vertical="top"/>
    </xf>
    <xf numFmtId="0" fontId="55" fillId="0" borderId="0" xfId="130" applyFont="1" applyFill="1" applyBorder="1" applyAlignment="1">
      <alignment vertical="top"/>
    </xf>
    <xf numFmtId="0" fontId="55" fillId="0" borderId="0" xfId="79" applyFont="1" applyFill="1" applyBorder="1" applyAlignment="1">
      <alignment vertical="top"/>
    </xf>
    <xf numFmtId="10" fontId="10" fillId="0" borderId="0" xfId="130" applyNumberFormat="1" applyFont="1" applyFill="1" applyBorder="1" applyAlignment="1">
      <alignment horizontal="center" vertical="top"/>
    </xf>
    <xf numFmtId="166" fontId="9" fillId="0" borderId="0" xfId="130" applyNumberFormat="1" applyFont="1" applyFill="1" applyBorder="1" applyAlignment="1">
      <alignment horizontal="center" vertical="top"/>
    </xf>
    <xf numFmtId="166" fontId="7" fillId="0" borderId="0" xfId="130" applyNumberFormat="1" applyFont="1" applyFill="1" applyBorder="1" applyAlignment="1">
      <alignment horizontal="center" vertical="top" wrapText="1"/>
    </xf>
    <xf numFmtId="10" fontId="7" fillId="0" borderId="0" xfId="78" applyNumberFormat="1" applyFont="1" applyFill="1" applyBorder="1" applyAlignment="1">
      <alignment horizontal="center" vertical="top"/>
    </xf>
    <xf numFmtId="0" fontId="10" fillId="0" borderId="0" xfId="130" applyFont="1" applyFill="1" applyBorder="1" applyAlignment="1">
      <alignment horizontal="center" vertical="top"/>
    </xf>
    <xf numFmtId="166" fontId="10" fillId="0" borderId="0" xfId="130" applyNumberFormat="1" applyFont="1" applyFill="1" applyBorder="1" applyAlignment="1">
      <alignment horizontal="center" vertical="top"/>
    </xf>
    <xf numFmtId="0" fontId="5" fillId="0" borderId="0" xfId="130" applyFont="1" applyFill="1" applyBorder="1" applyAlignment="1">
      <alignment vertical="top"/>
    </xf>
    <xf numFmtId="10" fontId="10" fillId="0" borderId="0" xfId="78" applyNumberFormat="1" applyFont="1" applyFill="1" applyBorder="1" applyAlignment="1">
      <alignment horizontal="center" vertical="top"/>
    </xf>
    <xf numFmtId="0" fontId="55" fillId="0" borderId="0" xfId="130" applyFont="1" applyFill="1" applyAlignment="1">
      <alignment vertical="top"/>
    </xf>
    <xf numFmtId="0" fontId="55" fillId="0" borderId="0" xfId="79" applyFont="1" applyFill="1" applyAlignment="1">
      <alignment vertical="top"/>
    </xf>
    <xf numFmtId="3" fontId="10" fillId="0" borderId="0" xfId="79" applyNumberFormat="1" applyFont="1" applyFill="1" applyBorder="1" applyAlignment="1">
      <alignment horizontal="center" vertical="top"/>
    </xf>
    <xf numFmtId="166" fontId="10" fillId="0" borderId="0" xfId="79" applyNumberFormat="1" applyFont="1" applyFill="1" applyBorder="1" applyAlignment="1">
      <alignment horizontal="center" vertical="top" wrapText="1"/>
    </xf>
    <xf numFmtId="0" fontId="9" fillId="0" borderId="0" xfId="79" applyFont="1" applyFill="1" applyBorder="1" applyAlignment="1">
      <alignment horizontal="center" vertical="top"/>
    </xf>
    <xf numFmtId="166" fontId="10" fillId="0" borderId="19" xfId="79" applyNumberFormat="1" applyFont="1" applyFill="1" applyBorder="1" applyAlignment="1">
      <alignment horizontal="center" vertical="top"/>
    </xf>
    <xf numFmtId="3" fontId="10" fillId="0" borderId="4" xfId="79" applyNumberFormat="1" applyFont="1" applyFill="1" applyBorder="1" applyAlignment="1">
      <alignment horizontal="center" vertical="top"/>
    </xf>
    <xf numFmtId="166" fontId="10" fillId="0" borderId="4" xfId="79" applyNumberFormat="1" applyFont="1" applyFill="1" applyBorder="1" applyAlignment="1">
      <alignment horizontal="center" vertical="top" wrapText="1"/>
    </xf>
    <xf numFmtId="1" fontId="10" fillId="0" borderId="4" xfId="79" applyNumberFormat="1" applyFont="1" applyFill="1" applyBorder="1" applyAlignment="1">
      <alignment horizontal="center" vertical="top"/>
    </xf>
    <xf numFmtId="10" fontId="10" fillId="0" borderId="4" xfId="79" applyNumberFormat="1" applyFont="1" applyFill="1" applyBorder="1" applyAlignment="1">
      <alignment horizontal="center" vertical="top"/>
    </xf>
    <xf numFmtId="10" fontId="10" fillId="0" borderId="4" xfId="78" applyNumberFormat="1" applyFont="1" applyFill="1" applyBorder="1" applyAlignment="1">
      <alignment horizontal="center" vertical="top"/>
    </xf>
    <xf numFmtId="0" fontId="10" fillId="0" borderId="4" xfId="79" applyFont="1" applyFill="1" applyBorder="1" applyAlignment="1">
      <alignment horizontal="center" vertical="top"/>
    </xf>
    <xf numFmtId="166" fontId="10" fillId="0" borderId="4" xfId="130" applyNumberFormat="1" applyFont="1" applyFill="1" applyBorder="1" applyAlignment="1">
      <alignment horizontal="center" vertical="top"/>
    </xf>
    <xf numFmtId="166" fontId="10" fillId="0" borderId="4" xfId="79" applyNumberFormat="1" applyFont="1" applyFill="1" applyBorder="1" applyAlignment="1">
      <alignment horizontal="center" vertical="top"/>
    </xf>
    <xf numFmtId="0" fontId="55" fillId="0" borderId="4" xfId="79" applyFont="1" applyFill="1" applyBorder="1" applyAlignment="1">
      <alignment vertical="top"/>
    </xf>
    <xf numFmtId="0" fontId="10" fillId="0" borderId="0" xfId="79" applyFont="1" applyFill="1" applyAlignment="1">
      <alignment vertical="top"/>
    </xf>
    <xf numFmtId="1" fontId="10" fillId="0" borderId="6" xfId="79" applyNumberFormat="1" applyFont="1" applyFill="1" applyBorder="1" applyAlignment="1">
      <alignment horizontal="left" vertical="top"/>
    </xf>
    <xf numFmtId="3" fontId="10" fillId="0" borderId="6" xfId="79" applyNumberFormat="1" applyFont="1" applyFill="1" applyBorder="1" applyAlignment="1">
      <alignment horizontal="center" vertical="top"/>
    </xf>
    <xf numFmtId="166" fontId="10" fillId="0" borderId="6" xfId="79" applyNumberFormat="1" applyFont="1" applyFill="1" applyBorder="1" applyAlignment="1">
      <alignment horizontal="center" vertical="top" wrapText="1"/>
    </xf>
    <xf numFmtId="10" fontId="10" fillId="0" borderId="6" xfId="79" applyNumberFormat="1" applyFont="1" applyFill="1" applyBorder="1" applyAlignment="1">
      <alignment horizontal="center" vertical="top"/>
    </xf>
    <xf numFmtId="10" fontId="10" fillId="0" borderId="6" xfId="78" applyNumberFormat="1" applyFont="1" applyFill="1" applyBorder="1" applyAlignment="1">
      <alignment horizontal="center" vertical="top"/>
    </xf>
    <xf numFmtId="0" fontId="10" fillId="0" borderId="6" xfId="79" applyFont="1" applyFill="1" applyBorder="1" applyAlignment="1">
      <alignment horizontal="center" vertical="top"/>
    </xf>
    <xf numFmtId="166" fontId="10" fillId="0" borderId="6" xfId="130" applyNumberFormat="1" applyFont="1" applyFill="1" applyBorder="1" applyAlignment="1">
      <alignment horizontal="center" vertical="top"/>
    </xf>
    <xf numFmtId="166" fontId="10" fillId="0" borderId="6" xfId="79" applyNumberFormat="1" applyFont="1" applyFill="1" applyBorder="1" applyAlignment="1">
      <alignment horizontal="center" vertical="top"/>
    </xf>
    <xf numFmtId="166" fontId="9" fillId="0" borderId="6" xfId="130" applyNumberFormat="1" applyFont="1" applyFill="1" applyBorder="1" applyAlignment="1">
      <alignment horizontal="center" vertical="top"/>
    </xf>
    <xf numFmtId="0" fontId="55" fillId="0" borderId="6" xfId="130" applyFont="1" applyFill="1" applyBorder="1" applyAlignment="1">
      <alignment vertical="top"/>
    </xf>
    <xf numFmtId="0" fontId="55" fillId="0" borderId="6" xfId="79" applyFont="1" applyFill="1" applyBorder="1" applyAlignment="1">
      <alignment vertical="top"/>
    </xf>
    <xf numFmtId="166" fontId="9" fillId="0" borderId="6" xfId="79" applyNumberFormat="1" applyFont="1" applyFill="1" applyBorder="1" applyAlignment="1">
      <alignment horizontal="center" vertical="top"/>
    </xf>
    <xf numFmtId="0" fontId="55" fillId="0" borderId="4" xfId="130" applyFont="1" applyFill="1" applyBorder="1" applyAlignment="1">
      <alignment vertical="top"/>
    </xf>
    <xf numFmtId="0" fontId="12" fillId="0" borderId="15" xfId="79" applyFont="1" applyBorder="1" applyAlignment="1">
      <alignment horizontal="left" vertical="top" wrapText="1"/>
    </xf>
    <xf numFmtId="0" fontId="12" fillId="0" borderId="15" xfId="79" applyFont="1" applyBorder="1" applyAlignment="1">
      <alignment horizontal="center" vertical="top" wrapText="1"/>
    </xf>
    <xf numFmtId="0" fontId="12" fillId="0" borderId="15" xfId="79" applyFont="1" applyFill="1" applyBorder="1" applyAlignment="1">
      <alignment horizontal="left" vertical="top" wrapText="1"/>
    </xf>
    <xf numFmtId="1" fontId="7" fillId="0" borderId="0" xfId="79" applyNumberFormat="1" applyFont="1" applyBorder="1" applyAlignment="1">
      <alignment horizontal="left" vertical="top"/>
    </xf>
    <xf numFmtId="1" fontId="7" fillId="0" borderId="0" xfId="79" applyNumberFormat="1" applyFont="1" applyBorder="1" applyAlignment="1">
      <alignment horizontal="center" vertical="top"/>
    </xf>
    <xf numFmtId="166" fontId="7" fillId="0" borderId="0" xfId="79" applyNumberFormat="1" applyFont="1" applyBorder="1" applyAlignment="1">
      <alignment horizontal="center" vertical="top" wrapText="1"/>
    </xf>
    <xf numFmtId="10" fontId="7" fillId="0" borderId="0" xfId="79" applyNumberFormat="1" applyFont="1" applyBorder="1" applyAlignment="1">
      <alignment horizontal="center" vertical="top"/>
    </xf>
    <xf numFmtId="10" fontId="5" fillId="0" borderId="0" xfId="78" applyNumberFormat="1" applyFont="1" applyFill="1" applyBorder="1" applyAlignment="1">
      <alignment horizontal="center" vertical="top"/>
    </xf>
    <xf numFmtId="49" fontId="10" fillId="0" borderId="0" xfId="79" applyNumberFormat="1" applyFont="1" applyFill="1" applyBorder="1" applyAlignment="1">
      <alignment horizontal="center" vertical="top"/>
    </xf>
    <xf numFmtId="166" fontId="4" fillId="0" borderId="0" xfId="130" applyNumberFormat="1" applyFont="1" applyFill="1" applyBorder="1" applyAlignment="1">
      <alignment horizontal="center" vertical="top"/>
    </xf>
    <xf numFmtId="0" fontId="53" fillId="0" borderId="0" xfId="79" applyFont="1" applyFill="1" applyBorder="1" applyAlignment="1">
      <alignment horizontal="center" vertical="top"/>
    </xf>
    <xf numFmtId="0" fontId="54" fillId="0" borderId="0" xfId="79" applyFont="1" applyFill="1" applyBorder="1" applyAlignment="1">
      <alignment horizontal="center" vertical="top"/>
    </xf>
    <xf numFmtId="3" fontId="7" fillId="0" borderId="0" xfId="79" applyNumberFormat="1" applyFont="1" applyBorder="1" applyAlignment="1">
      <alignment horizontal="center" vertical="top"/>
    </xf>
    <xf numFmtId="3" fontId="15" fillId="0" borderId="0" xfId="130" applyNumberFormat="1" applyFont="1" applyFill="1" applyBorder="1" applyAlignment="1">
      <alignment horizontal="center" vertical="top"/>
    </xf>
    <xf numFmtId="166" fontId="15" fillId="0" borderId="0" xfId="130" applyNumberFormat="1" applyFont="1" applyFill="1" applyBorder="1" applyAlignment="1">
      <alignment horizontal="center" vertical="top"/>
    </xf>
    <xf numFmtId="166" fontId="5" fillId="0" borderId="0" xfId="130" applyNumberFormat="1" applyFont="1" applyFill="1" applyBorder="1" applyAlignment="1">
      <alignment horizontal="center" vertical="top"/>
    </xf>
    <xf numFmtId="1" fontId="7" fillId="0" borderId="4" xfId="79" applyNumberFormat="1" applyFont="1" applyBorder="1" applyAlignment="1">
      <alignment horizontal="left" vertical="top"/>
    </xf>
    <xf numFmtId="1" fontId="7" fillId="0" borderId="4" xfId="79" applyNumberFormat="1" applyFont="1" applyBorder="1" applyAlignment="1">
      <alignment horizontal="center" vertical="top"/>
    </xf>
    <xf numFmtId="3" fontId="7" fillId="0" borderId="4" xfId="79" applyNumberFormat="1" applyFont="1" applyBorder="1" applyAlignment="1">
      <alignment horizontal="center" vertical="top"/>
    </xf>
    <xf numFmtId="166" fontId="7" fillId="0" borderId="4" xfId="79" applyNumberFormat="1" applyFont="1" applyBorder="1" applyAlignment="1">
      <alignment horizontal="center" vertical="top" wrapText="1"/>
    </xf>
    <xf numFmtId="10" fontId="7" fillId="0" borderId="4" xfId="79" applyNumberFormat="1" applyFont="1" applyBorder="1" applyAlignment="1">
      <alignment horizontal="center" vertical="top"/>
    </xf>
    <xf numFmtId="10" fontId="5" fillId="0" borderId="4" xfId="78" applyNumberFormat="1" applyFont="1" applyFill="1" applyBorder="1" applyAlignment="1">
      <alignment horizontal="center" vertical="top"/>
    </xf>
    <xf numFmtId="49" fontId="10" fillId="0" borderId="4" xfId="79" applyNumberFormat="1" applyFont="1" applyFill="1" applyBorder="1" applyAlignment="1">
      <alignment horizontal="center" vertical="top"/>
    </xf>
    <xf numFmtId="166" fontId="5" fillId="0" borderId="4" xfId="130" applyNumberFormat="1" applyFont="1" applyFill="1" applyBorder="1" applyAlignment="1">
      <alignment horizontal="center" vertical="top"/>
    </xf>
    <xf numFmtId="0" fontId="53" fillId="0" borderId="4" xfId="79" applyFont="1" applyFill="1" applyBorder="1" applyAlignment="1">
      <alignment horizontal="center" vertical="top"/>
    </xf>
    <xf numFmtId="10" fontId="10" fillId="0" borderId="0" xfId="79" applyNumberFormat="1" applyFont="1" applyBorder="1" applyAlignment="1">
      <alignment horizontal="center" vertical="top"/>
    </xf>
    <xf numFmtId="0" fontId="10" fillId="0" borderId="0" xfId="79" applyFont="1" applyBorder="1" applyAlignment="1">
      <alignment horizontal="center" vertical="top"/>
    </xf>
    <xf numFmtId="49" fontId="10" fillId="0" borderId="0" xfId="79" applyNumberFormat="1" applyFont="1" applyBorder="1" applyAlignment="1">
      <alignment horizontal="center" vertical="top"/>
    </xf>
    <xf numFmtId="166" fontId="10" fillId="0" borderId="0" xfId="79" applyNumberFormat="1" applyFont="1" applyBorder="1" applyAlignment="1">
      <alignment horizontal="center" vertical="top"/>
    </xf>
    <xf numFmtId="0" fontId="47" fillId="0" borderId="0" xfId="79" applyFill="1" applyAlignment="1">
      <alignment vertical="top"/>
    </xf>
    <xf numFmtId="0" fontId="47" fillId="0" borderId="0" xfId="79" applyAlignment="1">
      <alignment vertical="top"/>
    </xf>
    <xf numFmtId="164" fontId="10" fillId="0" borderId="0" xfId="79" applyNumberFormat="1" applyFont="1" applyBorder="1" applyAlignment="1">
      <alignment horizontal="center" vertical="top"/>
    </xf>
    <xf numFmtId="0" fontId="47" fillId="0" borderId="0" xfId="79" applyFont="1" applyAlignment="1">
      <alignment horizontal="left" vertical="top"/>
    </xf>
    <xf numFmtId="1" fontId="7" fillId="0" borderId="6" xfId="79" applyNumberFormat="1" applyFont="1" applyBorder="1" applyAlignment="1">
      <alignment horizontal="left" vertical="top"/>
    </xf>
    <xf numFmtId="1" fontId="7" fillId="0" borderId="6" xfId="79" applyNumberFormat="1" applyFont="1" applyBorder="1" applyAlignment="1">
      <alignment horizontal="center" vertical="top"/>
    </xf>
    <xf numFmtId="3" fontId="7" fillId="0" borderId="6" xfId="79" applyNumberFormat="1" applyFont="1" applyBorder="1" applyAlignment="1">
      <alignment horizontal="center" vertical="top"/>
    </xf>
    <xf numFmtId="166" fontId="7" fillId="0" borderId="6" xfId="79" applyNumberFormat="1" applyFont="1" applyBorder="1" applyAlignment="1">
      <alignment horizontal="center" vertical="top" wrapText="1"/>
    </xf>
    <xf numFmtId="10" fontId="7" fillId="0" borderId="6" xfId="79" applyNumberFormat="1" applyFont="1" applyBorder="1" applyAlignment="1">
      <alignment horizontal="center" vertical="top"/>
    </xf>
    <xf numFmtId="49" fontId="10" fillId="0" borderId="6" xfId="79" applyNumberFormat="1" applyFont="1" applyFill="1" applyBorder="1" applyAlignment="1">
      <alignment horizontal="center" vertical="top"/>
    </xf>
    <xf numFmtId="3" fontId="15" fillId="0" borderId="6" xfId="130" applyNumberFormat="1" applyFont="1" applyFill="1" applyBorder="1" applyAlignment="1">
      <alignment horizontal="center" vertical="top"/>
    </xf>
    <xf numFmtId="3" fontId="10" fillId="0" borderId="0" xfId="79" applyNumberFormat="1" applyFont="1" applyBorder="1" applyAlignment="1">
      <alignment horizontal="center" vertical="top"/>
    </xf>
    <xf numFmtId="166" fontId="10" fillId="0" borderId="0" xfId="79" applyNumberFormat="1" applyFont="1" applyBorder="1" applyAlignment="1">
      <alignment horizontal="center" vertical="top" wrapText="1"/>
    </xf>
    <xf numFmtId="166" fontId="9" fillId="0" borderId="0" xfId="132" applyNumberFormat="1" applyFont="1" applyFill="1" applyBorder="1" applyAlignment="1">
      <alignment horizontal="center" vertical="top"/>
    </xf>
    <xf numFmtId="1" fontId="10" fillId="0" borderId="4" xfId="79" applyNumberFormat="1" applyFont="1" applyBorder="1" applyAlignment="1">
      <alignment horizontal="left" vertical="top"/>
    </xf>
    <xf numFmtId="1" fontId="10" fillId="0" borderId="4" xfId="79" applyNumberFormat="1" applyFont="1" applyBorder="1" applyAlignment="1">
      <alignment horizontal="center" vertical="top"/>
    </xf>
    <xf numFmtId="3" fontId="10" fillId="0" borderId="4" xfId="79" applyNumberFormat="1" applyFont="1" applyBorder="1" applyAlignment="1">
      <alignment horizontal="center" vertical="top"/>
    </xf>
    <xf numFmtId="166" fontId="10" fillId="0" borderId="4" xfId="79" applyNumberFormat="1" applyFont="1" applyBorder="1" applyAlignment="1">
      <alignment horizontal="center" vertical="top" wrapText="1"/>
    </xf>
    <xf numFmtId="10" fontId="10" fillId="0" borderId="4" xfId="79" applyNumberFormat="1" applyFont="1" applyBorder="1" applyAlignment="1">
      <alignment horizontal="center" vertical="top"/>
    </xf>
    <xf numFmtId="166" fontId="9" fillId="0" borderId="4" xfId="79" applyNumberFormat="1" applyFont="1" applyFill="1" applyBorder="1" applyAlignment="1">
      <alignment horizontal="center" vertical="top"/>
    </xf>
    <xf numFmtId="166" fontId="9" fillId="0" borderId="4" xfId="132" applyNumberFormat="1" applyFont="1" applyFill="1" applyBorder="1" applyAlignment="1">
      <alignment horizontal="center" vertical="top"/>
    </xf>
    <xf numFmtId="3" fontId="15" fillId="0" borderId="4" xfId="130" applyNumberFormat="1" applyFont="1" applyFill="1" applyBorder="1" applyAlignment="1">
      <alignment horizontal="center" vertical="top"/>
    </xf>
    <xf numFmtId="0" fontId="10" fillId="0" borderId="0" xfId="79" applyFont="1" applyAlignment="1">
      <alignment horizontal="left" vertical="top"/>
    </xf>
    <xf numFmtId="1" fontId="10" fillId="0" borderId="6" xfId="79" applyNumberFormat="1" applyFont="1" applyBorder="1" applyAlignment="1">
      <alignment horizontal="center" vertical="top"/>
    </xf>
    <xf numFmtId="3" fontId="10" fillId="0" borderId="4" xfId="130" applyNumberFormat="1" applyFont="1" applyFill="1" applyBorder="1" applyAlignment="1">
      <alignment horizontal="center" vertical="top"/>
    </xf>
    <xf numFmtId="0" fontId="7" fillId="0" borderId="6" xfId="0" applyFont="1" applyFill="1" applyBorder="1" applyAlignment="1">
      <alignment vertical="top"/>
    </xf>
    <xf numFmtId="0" fontId="7" fillId="0" borderId="6" xfId="0" applyFont="1" applyFill="1" applyBorder="1" applyAlignment="1">
      <alignment horizontal="center" vertical="top"/>
    </xf>
    <xf numFmtId="0" fontId="10" fillId="0" borderId="6" xfId="0" applyFont="1" applyFill="1" applyBorder="1" applyAlignment="1">
      <alignment vertical="top"/>
    </xf>
    <xf numFmtId="0" fontId="10" fillId="0" borderId="6" xfId="0" applyFont="1" applyFill="1" applyBorder="1" applyAlignment="1">
      <alignment horizontal="center" vertical="top"/>
    </xf>
    <xf numFmtId="0" fontId="15" fillId="0" borderId="6" xfId="0" applyFont="1" applyFill="1" applyBorder="1" applyAlignment="1">
      <alignment horizontal="center" vertical="top"/>
    </xf>
    <xf numFmtId="0" fontId="15" fillId="0" borderId="6" xfId="0" applyFont="1" applyFill="1" applyBorder="1" applyAlignment="1">
      <alignment vertical="top"/>
    </xf>
    <xf numFmtId="0" fontId="15" fillId="0" borderId="6" xfId="0" applyFont="1" applyFill="1" applyBorder="1" applyAlignment="1">
      <alignment horizontal="left" vertical="top"/>
    </xf>
    <xf numFmtId="166" fontId="15" fillId="0" borderId="6" xfId="0" applyNumberFormat="1" applyFont="1" applyFill="1" applyBorder="1" applyAlignment="1">
      <alignment horizontal="right" vertical="top"/>
    </xf>
    <xf numFmtId="172" fontId="15" fillId="0" borderId="6" xfId="0" applyNumberFormat="1" applyFont="1" applyFill="1" applyBorder="1" applyAlignment="1">
      <alignment vertical="top"/>
    </xf>
    <xf numFmtId="166" fontId="15" fillId="0" borderId="6" xfId="0" applyNumberFormat="1" applyFont="1" applyFill="1" applyBorder="1" applyAlignment="1">
      <alignment vertical="top"/>
    </xf>
    <xf numFmtId="0" fontId="7" fillId="0" borderId="0" xfId="0" applyFont="1" applyFill="1" applyBorder="1" applyAlignment="1">
      <alignment vertical="top"/>
    </xf>
    <xf numFmtId="0" fontId="15" fillId="0" borderId="0" xfId="0" applyFont="1" applyFill="1" applyBorder="1" applyAlignment="1">
      <alignment vertical="top"/>
    </xf>
    <xf numFmtId="0" fontId="10" fillId="0" borderId="0" xfId="0" applyFont="1" applyFill="1" applyBorder="1" applyAlignment="1">
      <alignment horizontal="center" vertical="top"/>
    </xf>
    <xf numFmtId="166" fontId="15" fillId="0" borderId="0" xfId="0" applyNumberFormat="1" applyFont="1" applyFill="1" applyBorder="1" applyAlignment="1">
      <alignment horizontal="right" vertical="top"/>
    </xf>
    <xf numFmtId="1" fontId="7" fillId="0" borderId="0" xfId="0" applyNumberFormat="1" applyFont="1" applyFill="1" applyBorder="1" applyAlignment="1">
      <alignment horizontal="center" vertical="top"/>
    </xf>
    <xf numFmtId="1" fontId="15" fillId="0" borderId="0" xfId="0" applyNumberFormat="1" applyFont="1" applyFill="1" applyBorder="1" applyAlignment="1">
      <alignment horizontal="center" vertical="top"/>
    </xf>
    <xf numFmtId="173" fontId="7" fillId="0" borderId="0" xfId="11" applyNumberFormat="1" applyFont="1" applyFill="1" applyBorder="1" applyAlignment="1">
      <alignment horizontal="center" vertical="top"/>
    </xf>
    <xf numFmtId="173" fontId="15" fillId="0" borderId="0" xfId="11" applyNumberFormat="1" applyFont="1" applyFill="1" applyBorder="1" applyAlignment="1">
      <alignment vertical="top"/>
    </xf>
    <xf numFmtId="173" fontId="15" fillId="0" borderId="0" xfId="11" applyNumberFormat="1" applyFont="1" applyFill="1" applyBorder="1" applyAlignment="1">
      <alignment horizontal="center" vertical="top"/>
    </xf>
    <xf numFmtId="166" fontId="7" fillId="0" borderId="0" xfId="0" applyNumberFormat="1" applyFont="1" applyFill="1" applyBorder="1" applyAlignment="1">
      <alignment horizontal="center" vertical="top"/>
    </xf>
    <xf numFmtId="166" fontId="15" fillId="0" borderId="0" xfId="0" applyNumberFormat="1" applyFont="1" applyFill="1" applyBorder="1" applyAlignment="1">
      <alignment horizontal="center" vertical="top"/>
    </xf>
    <xf numFmtId="173" fontId="15" fillId="0" borderId="0" xfId="11" applyNumberFormat="1" applyFont="1" applyFill="1" applyBorder="1" applyAlignment="1">
      <alignment horizontal="left" vertical="top"/>
    </xf>
    <xf numFmtId="166" fontId="7" fillId="0" borderId="4" xfId="0" applyNumberFormat="1" applyFont="1" applyFill="1" applyBorder="1" applyAlignment="1">
      <alignment horizontal="center" vertical="top"/>
    </xf>
    <xf numFmtId="0" fontId="10" fillId="0" borderId="4" xfId="0" applyFont="1" applyFill="1" applyBorder="1" applyAlignment="1">
      <alignment vertical="top"/>
    </xf>
    <xf numFmtId="0" fontId="10" fillId="0" borderId="4" xfId="0" applyFont="1" applyFill="1" applyBorder="1" applyAlignment="1">
      <alignment horizontal="center" vertical="top"/>
    </xf>
    <xf numFmtId="0" fontId="15" fillId="0" borderId="4" xfId="0" applyFont="1" applyFill="1" applyBorder="1" applyAlignment="1">
      <alignment horizontal="center" vertical="top"/>
    </xf>
    <xf numFmtId="0" fontId="15" fillId="0" borderId="4" xfId="0" applyFont="1" applyFill="1" applyBorder="1" applyAlignment="1">
      <alignment vertical="top"/>
    </xf>
    <xf numFmtId="166" fontId="15" fillId="0" borderId="4" xfId="0" applyNumberFormat="1" applyFont="1" applyFill="1" applyBorder="1" applyAlignment="1">
      <alignment horizontal="center" vertical="top"/>
    </xf>
    <xf numFmtId="0" fontId="15" fillId="0" borderId="4" xfId="0" applyFont="1" applyFill="1" applyBorder="1" applyAlignment="1">
      <alignment horizontal="left" vertical="top"/>
    </xf>
    <xf numFmtId="0" fontId="15" fillId="0" borderId="4" xfId="0" applyFont="1" applyFill="1" applyBorder="1" applyAlignment="1">
      <alignment vertical="top" wrapText="1"/>
    </xf>
    <xf numFmtId="0" fontId="15" fillId="0" borderId="0" xfId="0" applyFont="1" applyFill="1" applyBorder="1" applyAlignment="1">
      <alignment vertical="top" wrapText="1"/>
    </xf>
    <xf numFmtId="0" fontId="15" fillId="0" borderId="4" xfId="0" applyFont="1" applyBorder="1" applyAlignment="1">
      <alignment vertical="top"/>
    </xf>
    <xf numFmtId="0" fontId="7" fillId="0" borderId="12" xfId="0" applyFont="1" applyFill="1" applyBorder="1" applyAlignment="1">
      <alignment vertical="top"/>
    </xf>
    <xf numFmtId="0" fontId="7" fillId="0" borderId="10" xfId="0" applyFont="1" applyFill="1" applyBorder="1" applyAlignment="1">
      <alignment vertical="top"/>
    </xf>
    <xf numFmtId="0" fontId="7" fillId="0" borderId="11" xfId="0" applyFont="1" applyFill="1" applyBorder="1" applyAlignment="1">
      <alignment vertical="top"/>
    </xf>
    <xf numFmtId="166" fontId="7" fillId="0" borderId="6" xfId="0" applyNumberFormat="1" applyFont="1" applyFill="1" applyBorder="1" applyAlignment="1">
      <alignment horizontal="center" vertical="top"/>
    </xf>
    <xf numFmtId="11" fontId="7" fillId="0" borderId="6" xfId="0" applyNumberFormat="1" applyFont="1" applyFill="1" applyBorder="1" applyAlignment="1">
      <alignment horizontal="center" vertical="top"/>
    </xf>
    <xf numFmtId="174" fontId="7" fillId="0" borderId="6" xfId="31" applyNumberFormat="1" applyFont="1" applyFill="1" applyBorder="1" applyAlignment="1">
      <alignment horizontal="center" vertical="top"/>
    </xf>
    <xf numFmtId="0" fontId="7" fillId="0" borderId="0" xfId="0" applyFont="1" applyAlignment="1">
      <alignment vertical="top"/>
    </xf>
    <xf numFmtId="166" fontId="15" fillId="0" borderId="0" xfId="0" quotePrefix="1" applyNumberFormat="1" applyFont="1" applyFill="1" applyBorder="1" applyAlignment="1">
      <alignment horizontal="center" vertical="top"/>
    </xf>
    <xf numFmtId="11" fontId="15" fillId="0" borderId="0" xfId="0" applyNumberFormat="1" applyFont="1" applyFill="1" applyBorder="1" applyAlignment="1">
      <alignment horizontal="center" vertical="top"/>
    </xf>
    <xf numFmtId="174" fontId="15" fillId="0" borderId="0" xfId="31" applyNumberFormat="1" applyFont="1" applyFill="1" applyBorder="1" applyAlignment="1">
      <alignment horizontal="center" vertical="top"/>
    </xf>
    <xf numFmtId="0" fontId="10" fillId="0" borderId="0" xfId="0" applyFont="1" applyBorder="1" applyAlignment="1">
      <alignment vertical="top"/>
    </xf>
    <xf numFmtId="164" fontId="15" fillId="0" borderId="0" xfId="0" applyNumberFormat="1" applyFont="1" applyFill="1" applyBorder="1" applyAlignment="1">
      <alignment horizontal="center" vertical="top"/>
    </xf>
    <xf numFmtId="0" fontId="7" fillId="0" borderId="8" xfId="0" applyFont="1" applyFill="1" applyBorder="1" applyAlignment="1">
      <alignment vertical="top"/>
    </xf>
    <xf numFmtId="11" fontId="7" fillId="0" borderId="0" xfId="0" applyNumberFormat="1" applyFont="1" applyFill="1" applyBorder="1" applyAlignment="1">
      <alignment horizontal="center" vertical="top"/>
    </xf>
    <xf numFmtId="174" fontId="7" fillId="0" borderId="0" xfId="31" applyNumberFormat="1" applyFont="1" applyFill="1" applyBorder="1" applyAlignment="1">
      <alignment horizontal="center" vertical="top"/>
    </xf>
    <xf numFmtId="0" fontId="15" fillId="0" borderId="8" xfId="0" applyFont="1" applyFill="1" applyBorder="1" applyAlignment="1">
      <alignment vertical="top"/>
    </xf>
    <xf numFmtId="0" fontId="15" fillId="0" borderId="0" xfId="0" quotePrefix="1" applyFont="1" applyFill="1" applyBorder="1" applyAlignment="1">
      <alignment horizontal="center" vertical="top"/>
    </xf>
    <xf numFmtId="0" fontId="10" fillId="0" borderId="0" xfId="0" applyFont="1" applyFill="1" applyBorder="1" applyAlignment="1">
      <alignment horizontal="left" vertical="top"/>
    </xf>
    <xf numFmtId="166" fontId="10" fillId="0" borderId="0" xfId="0" applyNumberFormat="1" applyFont="1" applyFill="1" applyBorder="1" applyAlignment="1">
      <alignment horizontal="left" vertical="top"/>
    </xf>
    <xf numFmtId="0" fontId="15" fillId="0" borderId="13" xfId="0" applyFont="1" applyFill="1" applyBorder="1" applyAlignment="1">
      <alignment vertical="top"/>
    </xf>
    <xf numFmtId="49" fontId="10" fillId="0" borderId="4" xfId="0" applyNumberFormat="1" applyFont="1" applyFill="1" applyBorder="1" applyAlignment="1">
      <alignment horizontal="center" vertical="top"/>
    </xf>
    <xf numFmtId="174" fontId="15" fillId="0" borderId="4" xfId="31" applyNumberFormat="1" applyFont="1" applyFill="1" applyBorder="1" applyAlignment="1">
      <alignment horizontal="center" vertical="top"/>
    </xf>
    <xf numFmtId="0" fontId="10" fillId="0" borderId="4" xfId="0" applyFont="1" applyBorder="1" applyAlignment="1">
      <alignment vertical="top"/>
    </xf>
    <xf numFmtId="0" fontId="15" fillId="0" borderId="4" xfId="0" quotePrefix="1" applyFont="1" applyFill="1" applyBorder="1" applyAlignment="1">
      <alignment horizontal="center" vertical="top"/>
    </xf>
    <xf numFmtId="11" fontId="15" fillId="0" borderId="4" xfId="0" applyNumberFormat="1" applyFont="1" applyFill="1" applyBorder="1" applyAlignment="1">
      <alignment horizontal="center" vertical="top"/>
    </xf>
    <xf numFmtId="0" fontId="7" fillId="0" borderId="12" xfId="0" applyFont="1" applyFill="1" applyBorder="1" applyAlignment="1">
      <alignment vertical="center"/>
    </xf>
    <xf numFmtId="0" fontId="7" fillId="0" borderId="10" xfId="0" applyFont="1" applyFill="1" applyBorder="1" applyAlignment="1">
      <alignment vertical="center"/>
    </xf>
    <xf numFmtId="0" fontId="10" fillId="0" borderId="0" xfId="0" applyFont="1" applyBorder="1" applyAlignment="1">
      <alignment horizontal="center" vertical="center" wrapText="1"/>
    </xf>
    <xf numFmtId="0" fontId="7" fillId="0" borderId="2" xfId="12" applyFont="1" applyBorder="1" applyAlignment="1">
      <alignment horizontal="center" vertical="top"/>
    </xf>
    <xf numFmtId="0" fontId="8" fillId="0" borderId="2" xfId="12" applyFont="1" applyBorder="1" applyAlignment="1">
      <alignment horizontal="center" vertical="top"/>
    </xf>
    <xf numFmtId="0" fontId="7" fillId="0" borderId="0" xfId="12" applyFont="1" applyBorder="1" applyAlignment="1">
      <alignment horizontal="left" vertical="top"/>
    </xf>
    <xf numFmtId="0" fontId="7" fillId="0" borderId="4" xfId="12" applyFont="1" applyBorder="1" applyAlignment="1">
      <alignment horizontal="left" vertical="top"/>
    </xf>
    <xf numFmtId="3" fontId="7" fillId="0" borderId="4" xfId="12" applyNumberFormat="1" applyFont="1" applyFill="1" applyBorder="1" applyAlignment="1">
      <alignment horizontal="center" vertical="top"/>
    </xf>
    <xf numFmtId="166" fontId="7" fillId="0" borderId="4" xfId="12" applyNumberFormat="1" applyFont="1" applyFill="1" applyBorder="1" applyAlignment="1">
      <alignment horizontal="center" vertical="top"/>
    </xf>
    <xf numFmtId="0" fontId="7" fillId="0" borderId="1" xfId="12" applyFont="1" applyBorder="1" applyAlignment="1">
      <alignment horizontal="left" vertical="top"/>
    </xf>
    <xf numFmtId="166" fontId="7" fillId="0" borderId="1" xfId="12" applyNumberFormat="1" applyFont="1" applyBorder="1" applyAlignment="1">
      <alignment vertical="top"/>
    </xf>
    <xf numFmtId="11" fontId="7" fillId="0" borderId="1" xfId="12" applyNumberFormat="1" applyFont="1" applyBorder="1" applyAlignment="1">
      <alignment vertical="top"/>
    </xf>
    <xf numFmtId="166" fontId="7" fillId="0" borderId="0" xfId="12" applyNumberFormat="1" applyFont="1" applyBorder="1" applyAlignment="1">
      <alignment horizontal="center" vertical="top"/>
    </xf>
    <xf numFmtId="0" fontId="10" fillId="0" borderId="0" xfId="12" applyFont="1" applyAlignment="1">
      <alignment vertical="top"/>
    </xf>
    <xf numFmtId="0" fontId="12" fillId="0" borderId="0" xfId="12" applyFont="1" applyBorder="1" applyAlignment="1">
      <alignment horizontal="left" vertical="top"/>
    </xf>
    <xf numFmtId="0" fontId="12" fillId="0" borderId="4" xfId="12" applyFont="1" applyBorder="1" applyAlignment="1">
      <alignment horizontal="left" vertical="top"/>
    </xf>
    <xf numFmtId="0" fontId="12" fillId="0" borderId="15" xfId="12" applyFont="1" applyBorder="1" applyAlignment="1">
      <alignment horizontal="left" vertical="top"/>
    </xf>
    <xf numFmtId="11" fontId="12" fillId="0" borderId="15" xfId="12" applyNumberFormat="1" applyFont="1" applyBorder="1" applyAlignment="1">
      <alignment horizontal="left" vertical="top"/>
    </xf>
    <xf numFmtId="11" fontId="12" fillId="0" borderId="0" xfId="12" quotePrefix="1" applyNumberFormat="1" applyFont="1" applyFill="1" applyBorder="1" applyAlignment="1">
      <alignment horizontal="center" vertical="top"/>
    </xf>
    <xf numFmtId="11" fontId="12" fillId="0" borderId="0" xfId="12" applyNumberFormat="1" applyFont="1" applyBorder="1" applyAlignment="1">
      <alignment horizontal="center" vertical="top"/>
    </xf>
    <xf numFmtId="166" fontId="7" fillId="0" borderId="0" xfId="12" applyNumberFormat="1" applyFont="1" applyAlignment="1">
      <alignment horizontal="center" vertical="top"/>
    </xf>
    <xf numFmtId="11" fontId="12" fillId="0" borderId="0" xfId="12" applyNumberFormat="1" applyFont="1" applyFill="1" applyBorder="1" applyAlignment="1">
      <alignment horizontal="center" vertical="top"/>
    </xf>
    <xf numFmtId="166" fontId="7" fillId="0" borderId="4" xfId="12" applyNumberFormat="1" applyFont="1" applyBorder="1" applyAlignment="1">
      <alignment horizontal="center" vertical="top"/>
    </xf>
    <xf numFmtId="0" fontId="7" fillId="0" borderId="5" xfId="12" applyFont="1" applyBorder="1" applyAlignment="1">
      <alignment vertical="top"/>
    </xf>
    <xf numFmtId="166" fontId="7" fillId="0" borderId="5" xfId="12" applyNumberFormat="1" applyFont="1" applyBorder="1" applyAlignment="1">
      <alignment horizontal="center" vertical="top"/>
    </xf>
    <xf numFmtId="166" fontId="12" fillId="0" borderId="5" xfId="12" applyNumberFormat="1" applyFont="1" applyFill="1" applyBorder="1" applyAlignment="1">
      <alignment horizontal="center" vertical="top"/>
    </xf>
    <xf numFmtId="0" fontId="5" fillId="0" borderId="0" xfId="12" applyFont="1" applyFill="1" applyBorder="1" applyAlignment="1">
      <alignment vertical="top"/>
    </xf>
    <xf numFmtId="166" fontId="5" fillId="0" borderId="0" xfId="12" applyNumberFormat="1" applyFont="1" applyBorder="1" applyAlignment="1">
      <alignment horizontal="center" vertical="top"/>
    </xf>
    <xf numFmtId="166" fontId="4" fillId="0" borderId="0" xfId="12" applyNumberFormat="1" applyFont="1" applyBorder="1" applyAlignment="1">
      <alignment horizontal="center" vertical="top"/>
    </xf>
    <xf numFmtId="11" fontId="9" fillId="0" borderId="0" xfId="12" applyNumberFormat="1" applyFont="1" applyAlignment="1">
      <alignment horizontal="center" vertical="top"/>
    </xf>
    <xf numFmtId="0" fontId="5" fillId="0" borderId="9" xfId="12" applyFont="1" applyBorder="1" applyAlignment="1">
      <alignment vertical="top"/>
    </xf>
    <xf numFmtId="166" fontId="5" fillId="0" borderId="9" xfId="12" applyNumberFormat="1" applyFont="1" applyBorder="1" applyAlignment="1">
      <alignment horizontal="center" vertical="top"/>
    </xf>
    <xf numFmtId="11" fontId="5" fillId="0" borderId="9" xfId="12" applyNumberFormat="1" applyFont="1" applyBorder="1" applyAlignment="1">
      <alignment horizontal="center" vertical="top"/>
    </xf>
    <xf numFmtId="166" fontId="5" fillId="0" borderId="0" xfId="12" applyNumberFormat="1" applyFont="1" applyFill="1" applyAlignment="1">
      <alignment vertical="top"/>
    </xf>
    <xf numFmtId="166" fontId="5" fillId="0" borderId="0" xfId="12" applyNumberFormat="1" applyFont="1" applyAlignment="1">
      <alignment horizontal="center" vertical="top"/>
    </xf>
    <xf numFmtId="11" fontId="4" fillId="0" borderId="0" xfId="12" applyNumberFormat="1" applyFont="1" applyAlignment="1">
      <alignment horizontal="center" vertical="top"/>
    </xf>
    <xf numFmtId="166" fontId="5" fillId="0" borderId="1" xfId="12" applyNumberFormat="1" applyFont="1" applyFill="1" applyBorder="1" applyAlignment="1">
      <alignment vertical="top"/>
    </xf>
    <xf numFmtId="166" fontId="5" fillId="0" borderId="1" xfId="12" applyNumberFormat="1" applyFont="1" applyFill="1" applyBorder="1" applyAlignment="1">
      <alignment horizontal="center" vertical="top"/>
    </xf>
    <xf numFmtId="166" fontId="4" fillId="0" borderId="1" xfId="12" applyNumberFormat="1" applyFont="1" applyFill="1" applyBorder="1" applyAlignment="1">
      <alignment horizontal="center" vertical="top"/>
    </xf>
    <xf numFmtId="166" fontId="5" fillId="0" borderId="0" xfId="12" applyNumberFormat="1" applyFont="1" applyFill="1" applyAlignment="1">
      <alignment horizontal="center" vertical="top"/>
    </xf>
    <xf numFmtId="166" fontId="5" fillId="0" borderId="0" xfId="12" applyNumberFormat="1" applyFont="1" applyFill="1" applyBorder="1" applyAlignment="1">
      <alignment vertical="top"/>
    </xf>
    <xf numFmtId="166" fontId="5" fillId="0" borderId="0" xfId="12" applyNumberFormat="1" applyFont="1" applyFill="1" applyBorder="1" applyAlignment="1">
      <alignment horizontal="center" vertical="top"/>
    </xf>
    <xf numFmtId="166" fontId="4" fillId="0" borderId="0" xfId="12" applyNumberFormat="1" applyFont="1" applyFill="1" applyBorder="1" applyAlignment="1">
      <alignment horizontal="center" vertical="top"/>
    </xf>
    <xf numFmtId="166" fontId="5" fillId="0" borderId="0" xfId="12" applyNumberFormat="1" applyFont="1" applyAlignment="1">
      <alignment vertical="top"/>
    </xf>
    <xf numFmtId="166" fontId="5" fillId="0" borderId="0" xfId="12" applyNumberFormat="1" applyFont="1" applyFill="1" applyBorder="1" applyAlignment="1">
      <alignment horizontal="left" vertical="top"/>
    </xf>
    <xf numFmtId="0" fontId="9" fillId="0" borderId="0" xfId="12" applyFont="1" applyAlignment="1">
      <alignment horizontal="center" vertical="top"/>
    </xf>
    <xf numFmtId="11" fontId="10" fillId="0" borderId="0" xfId="12" applyNumberFormat="1" applyFont="1" applyAlignment="1">
      <alignment vertical="top"/>
    </xf>
    <xf numFmtId="166" fontId="4" fillId="0" borderId="0" xfId="12" applyNumberFormat="1" applyFont="1" applyAlignment="1">
      <alignment horizontal="center" vertical="top"/>
    </xf>
    <xf numFmtId="166" fontId="5" fillId="0" borderId="1" xfId="12" applyNumberFormat="1" applyFont="1" applyBorder="1" applyAlignment="1">
      <alignment horizontal="center" vertical="top"/>
    </xf>
    <xf numFmtId="11" fontId="4" fillId="0" borderId="1" xfId="12" applyNumberFormat="1" applyFont="1" applyBorder="1" applyAlignment="1">
      <alignment horizontal="center" vertical="top"/>
    </xf>
    <xf numFmtId="166" fontId="5" fillId="0" borderId="0" xfId="12" applyNumberFormat="1" applyFont="1" applyBorder="1" applyAlignment="1">
      <alignment vertical="top"/>
    </xf>
    <xf numFmtId="11" fontId="4" fillId="0" borderId="0" xfId="12" applyNumberFormat="1" applyFont="1" applyBorder="1" applyAlignment="1">
      <alignment horizontal="center" vertical="top"/>
    </xf>
    <xf numFmtId="166" fontId="5" fillId="0" borderId="4" xfId="12" applyNumberFormat="1" applyFont="1" applyFill="1" applyBorder="1" applyAlignment="1">
      <alignment vertical="top"/>
    </xf>
    <xf numFmtId="166" fontId="5" fillId="0" borderId="4" xfId="12" applyNumberFormat="1" applyFont="1" applyBorder="1" applyAlignment="1">
      <alignment horizontal="center" vertical="top"/>
    </xf>
    <xf numFmtId="166" fontId="4" fillId="0" borderId="4" xfId="12" applyNumberFormat="1" applyFont="1" applyBorder="1" applyAlignment="1">
      <alignment horizontal="center" vertical="top"/>
    </xf>
    <xf numFmtId="0" fontId="5" fillId="0" borderId="4" xfId="12" applyFont="1" applyFill="1" applyBorder="1" applyAlignment="1">
      <alignment vertical="top"/>
    </xf>
    <xf numFmtId="0" fontId="7" fillId="0" borderId="1" xfId="1" applyFont="1" applyBorder="1" applyAlignment="1">
      <alignment horizontal="left" vertical="top"/>
    </xf>
    <xf numFmtId="3" fontId="7" fillId="0" borderId="5" xfId="1" applyNumberFormat="1" applyFont="1" applyBorder="1" applyAlignment="1">
      <alignment horizontal="center" vertical="top"/>
    </xf>
    <xf numFmtId="11" fontId="7" fillId="0" borderId="5" xfId="1" applyNumberFormat="1" applyFont="1" applyFill="1" applyBorder="1" applyAlignment="1">
      <alignment horizontal="center" vertical="top" wrapText="1"/>
    </xf>
    <xf numFmtId="0" fontId="8" fillId="0" borderId="0" xfId="1" applyFont="1" applyFill="1" applyBorder="1" applyAlignment="1">
      <alignment horizontal="center" vertical="top" wrapText="1"/>
    </xf>
    <xf numFmtId="3" fontId="7" fillId="0" borderId="5" xfId="1" applyNumberFormat="1" applyFont="1" applyFill="1" applyBorder="1" applyAlignment="1">
      <alignment horizontal="center" vertical="top"/>
    </xf>
    <xf numFmtId="0" fontId="8" fillId="0" borderId="5" xfId="1" applyFont="1" applyFill="1" applyBorder="1" applyAlignment="1">
      <alignment horizontal="center" vertical="top"/>
    </xf>
    <xf numFmtId="0" fontId="8" fillId="0" borderId="0" xfId="1" applyFont="1" applyFill="1" applyBorder="1" applyAlignment="1">
      <alignment horizontal="center" vertical="top"/>
    </xf>
    <xf numFmtId="0" fontId="8" fillId="0" borderId="5" xfId="1" applyFont="1" applyBorder="1" applyAlignment="1">
      <alignment horizontal="center" vertical="top"/>
    </xf>
    <xf numFmtId="0" fontId="7" fillId="0" borderId="0" xfId="1" applyNumberFormat="1" applyFont="1" applyFill="1" applyAlignment="1">
      <alignment horizontal="center" vertical="top"/>
    </xf>
    <xf numFmtId="166" fontId="7" fillId="0" borderId="0" xfId="1" applyNumberFormat="1" applyFont="1" applyFill="1" applyAlignment="1">
      <alignment horizontal="center" vertical="top"/>
    </xf>
    <xf numFmtId="3" fontId="7" fillId="0" borderId="0" xfId="1" quotePrefix="1" applyNumberFormat="1" applyFont="1" applyAlignment="1">
      <alignment horizontal="center" vertical="top"/>
    </xf>
    <xf numFmtId="11" fontId="7" fillId="0" borderId="0" xfId="1" quotePrefix="1" applyNumberFormat="1" applyFont="1" applyFill="1" applyAlignment="1">
      <alignment horizontal="center" vertical="top"/>
    </xf>
    <xf numFmtId="166" fontId="7" fillId="0" borderId="0" xfId="1" quotePrefix="1" applyNumberFormat="1" applyFont="1" applyFill="1" applyAlignment="1">
      <alignment horizontal="center" vertical="top"/>
    </xf>
    <xf numFmtId="0" fontId="7" fillId="0" borderId="5" xfId="0" applyFont="1" applyBorder="1" applyAlignment="1">
      <alignment horizontal="left" vertical="top"/>
    </xf>
    <xf numFmtId="0" fontId="7" fillId="0" borderId="5" xfId="0" applyFont="1" applyBorder="1" applyAlignment="1">
      <alignment horizontal="center" vertical="top"/>
    </xf>
    <xf numFmtId="0" fontId="7" fillId="0" borderId="5" xfId="0" applyFont="1" applyFill="1" applyBorder="1" applyAlignment="1">
      <alignment horizontal="center" vertical="top"/>
    </xf>
    <xf numFmtId="0" fontId="7" fillId="0" borderId="6" xfId="0" applyFont="1" applyBorder="1" applyAlignment="1">
      <alignment horizontal="center" vertical="top"/>
    </xf>
    <xf numFmtId="3" fontId="7" fillId="0" borderId="6" xfId="0" applyNumberFormat="1" applyFont="1" applyBorder="1" applyAlignment="1">
      <alignment horizontal="center" vertical="top"/>
    </xf>
    <xf numFmtId="10" fontId="7" fillId="0" borderId="6" xfId="11" applyNumberFormat="1" applyFont="1" applyBorder="1" applyAlignment="1">
      <alignment horizontal="center" vertical="top"/>
    </xf>
    <xf numFmtId="10" fontId="7" fillId="0" borderId="6" xfId="11" applyNumberFormat="1" applyFont="1" applyFill="1" applyBorder="1" applyAlignment="1">
      <alignment horizontal="center" vertical="top"/>
    </xf>
    <xf numFmtId="171" fontId="7" fillId="0" borderId="6" xfId="0" applyNumberFormat="1" applyFont="1" applyBorder="1" applyAlignment="1">
      <alignment horizontal="center" vertical="top"/>
    </xf>
    <xf numFmtId="3" fontId="7" fillId="0" borderId="0" xfId="0" applyNumberFormat="1" applyFont="1" applyBorder="1" applyAlignment="1">
      <alignment horizontal="center" vertical="top"/>
    </xf>
    <xf numFmtId="10" fontId="7" fillId="0" borderId="0" xfId="11" applyNumberFormat="1" applyFont="1" applyBorder="1" applyAlignment="1">
      <alignment horizontal="center" vertical="top"/>
    </xf>
    <xf numFmtId="0" fontId="7" fillId="0" borderId="0" xfId="0" applyNumberFormat="1" applyFont="1" applyFill="1" applyBorder="1" applyAlignment="1">
      <alignment horizontal="center" vertical="top"/>
    </xf>
    <xf numFmtId="10" fontId="7" fillId="0" borderId="0" xfId="11" applyNumberFormat="1" applyFont="1" applyFill="1" applyBorder="1" applyAlignment="1">
      <alignment horizontal="center" vertical="top"/>
    </xf>
    <xf numFmtId="171" fontId="7" fillId="0" borderId="0" xfId="0" applyNumberFormat="1" applyFont="1" applyBorder="1" applyAlignment="1">
      <alignment horizontal="center" vertical="top"/>
    </xf>
    <xf numFmtId="0" fontId="7" fillId="0" borderId="4" xfId="0" applyFont="1" applyBorder="1" applyAlignment="1">
      <alignment horizontal="center" vertical="top"/>
    </xf>
    <xf numFmtId="3" fontId="7" fillId="0" borderId="4" xfId="0" applyNumberFormat="1" applyFont="1" applyBorder="1" applyAlignment="1">
      <alignment horizontal="center" vertical="top"/>
    </xf>
    <xf numFmtId="10" fontId="7" fillId="0" borderId="4" xfId="11" applyNumberFormat="1" applyFont="1" applyFill="1" applyBorder="1" applyAlignment="1">
      <alignment horizontal="center" vertical="top"/>
    </xf>
    <xf numFmtId="11" fontId="7" fillId="0" borderId="4" xfId="0" applyNumberFormat="1" applyFont="1" applyFill="1" applyBorder="1" applyAlignment="1">
      <alignment horizontal="center" vertical="top"/>
    </xf>
    <xf numFmtId="171" fontId="7" fillId="0" borderId="4" xfId="0" applyNumberFormat="1" applyFont="1" applyBorder="1" applyAlignment="1">
      <alignment horizontal="center" vertical="top"/>
    </xf>
    <xf numFmtId="0" fontId="8" fillId="0" borderId="5" xfId="0" applyFont="1" applyBorder="1" applyAlignment="1">
      <alignment horizontal="center" vertical="top"/>
    </xf>
    <xf numFmtId="0" fontId="7" fillId="0" borderId="6" xfId="0" applyFont="1" applyBorder="1" applyAlignment="1">
      <alignment horizontal="left" vertical="top"/>
    </xf>
    <xf numFmtId="3" fontId="7" fillId="0" borderId="6" xfId="0" applyNumberFormat="1" applyFont="1" applyFill="1" applyBorder="1" applyAlignment="1">
      <alignment horizontal="center" vertical="top"/>
    </xf>
    <xf numFmtId="0" fontId="7" fillId="0" borderId="6" xfId="0" applyNumberFormat="1" applyFont="1" applyFill="1" applyBorder="1" applyAlignment="1">
      <alignment horizontal="center" vertical="top"/>
    </xf>
    <xf numFmtId="0" fontId="7" fillId="0" borderId="0" xfId="0" applyFont="1" applyBorder="1" applyAlignment="1">
      <alignment horizontal="left" vertical="top"/>
    </xf>
    <xf numFmtId="3" fontId="7" fillId="0" borderId="0" xfId="0" applyNumberFormat="1" applyFont="1" applyFill="1" applyBorder="1" applyAlignment="1">
      <alignment horizontal="center" vertical="top"/>
    </xf>
    <xf numFmtId="11" fontId="7" fillId="0" borderId="0" xfId="0" applyNumberFormat="1" applyFont="1" applyFill="1" applyAlignment="1">
      <alignment horizontal="center" vertical="top"/>
    </xf>
    <xf numFmtId="0" fontId="7" fillId="0" borderId="4" xfId="0" applyFont="1" applyBorder="1" applyAlignment="1">
      <alignment horizontal="left" vertical="top"/>
    </xf>
    <xf numFmtId="3" fontId="7" fillId="0" borderId="0" xfId="0" applyNumberFormat="1" applyFont="1" applyFill="1" applyAlignment="1">
      <alignment horizontal="center" vertical="top"/>
    </xf>
    <xf numFmtId="166" fontId="7" fillId="0" borderId="5" xfId="0" applyNumberFormat="1" applyFont="1" applyBorder="1" applyAlignment="1">
      <alignment vertical="top"/>
    </xf>
    <xf numFmtId="0" fontId="7" fillId="0" borderId="5" xfId="0" applyFont="1" applyBorder="1" applyAlignment="1">
      <alignment vertical="top"/>
    </xf>
    <xf numFmtId="0" fontId="7" fillId="0" borderId="0" xfId="0" applyFont="1" applyBorder="1" applyAlignment="1">
      <alignment horizontal="left" vertical="top" wrapText="1"/>
    </xf>
    <xf numFmtId="0" fontId="7" fillId="0" borderId="0" xfId="0" applyFont="1" applyBorder="1" applyAlignment="1">
      <alignment vertical="top"/>
    </xf>
    <xf numFmtId="0" fontId="7" fillId="0" borderId="4" xfId="0" applyFont="1" applyBorder="1" applyAlignment="1">
      <alignment vertical="top"/>
    </xf>
    <xf numFmtId="3" fontId="7" fillId="0" borderId="4" xfId="0" applyNumberFormat="1" applyFont="1" applyFill="1" applyBorder="1" applyAlignment="1">
      <alignment horizontal="center" vertical="top"/>
    </xf>
    <xf numFmtId="0" fontId="7" fillId="0" borderId="2" xfId="1" applyFont="1" applyBorder="1" applyAlignment="1">
      <alignment vertical="top"/>
    </xf>
    <xf numFmtId="11" fontId="7" fillId="0" borderId="2" xfId="1" applyNumberFormat="1" applyFont="1" applyBorder="1" applyAlignment="1">
      <alignment vertical="top"/>
    </xf>
    <xf numFmtId="9" fontId="7" fillId="0" borderId="0" xfId="1" applyNumberFormat="1" applyFont="1" applyBorder="1" applyAlignment="1">
      <alignment horizontal="center" vertical="center"/>
    </xf>
    <xf numFmtId="0" fontId="7" fillId="0" borderId="0" xfId="1" applyFont="1" applyFill="1" applyBorder="1" applyAlignment="1">
      <alignment horizontal="left" vertical="top" wrapText="1"/>
    </xf>
    <xf numFmtId="0" fontId="7" fillId="0" borderId="0" xfId="1" applyFont="1" applyFill="1" applyBorder="1" applyAlignment="1">
      <alignment horizontal="center" vertical="top"/>
    </xf>
    <xf numFmtId="0" fontId="7" fillId="0" borderId="0" xfId="1" applyFont="1" applyFill="1" applyBorder="1" applyAlignment="1">
      <alignment horizontal="left" vertical="top"/>
    </xf>
    <xf numFmtId="0" fontId="7" fillId="0" borderId="7" xfId="1" applyFont="1" applyBorder="1" applyAlignment="1">
      <alignment horizontal="center" vertical="center"/>
    </xf>
    <xf numFmtId="0" fontId="7" fillId="0" borderId="0" xfId="1" applyFont="1" applyFill="1" applyBorder="1" applyAlignment="1">
      <alignment horizontal="center" vertical="center"/>
    </xf>
    <xf numFmtId="0" fontId="7" fillId="0" borderId="15" xfId="1" applyFont="1" applyBorder="1" applyAlignment="1">
      <alignment horizontal="center" vertical="top" wrapText="1"/>
    </xf>
    <xf numFmtId="0" fontId="7" fillId="0" borderId="15" xfId="12" applyFont="1" applyBorder="1" applyAlignment="1">
      <alignment horizontal="center" vertical="top" wrapText="1"/>
    </xf>
    <xf numFmtId="0" fontId="7" fillId="0" borderId="0" xfId="0" applyFont="1" applyFill="1" applyBorder="1" applyAlignment="1">
      <alignment horizontal="center" vertical="top"/>
    </xf>
    <xf numFmtId="11" fontId="7" fillId="0" borderId="0" xfId="0" applyNumberFormat="1" applyFont="1" applyFill="1" applyBorder="1" applyAlignment="1">
      <alignment horizontal="center" vertical="top"/>
    </xf>
    <xf numFmtId="1" fontId="10" fillId="0" borderId="0" xfId="79" applyNumberFormat="1" applyFont="1" applyFill="1" applyBorder="1" applyAlignment="1">
      <alignment horizontal="center" vertical="top"/>
    </xf>
    <xf numFmtId="0" fontId="8" fillId="0" borderId="0" xfId="1" applyFont="1" applyFill="1" applyBorder="1" applyAlignment="1">
      <alignment horizontal="left" vertical="top" wrapText="1"/>
    </xf>
    <xf numFmtId="0" fontId="6" fillId="0" borderId="0" xfId="1" applyFont="1" applyBorder="1" applyAlignment="1">
      <alignment horizontal="left" vertical="top" wrapText="1"/>
    </xf>
    <xf numFmtId="0" fontId="7" fillId="0" borderId="6" xfId="1" applyFont="1" applyBorder="1" applyAlignment="1">
      <alignment vertical="top" wrapText="1"/>
    </xf>
    <xf numFmtId="0" fontId="10" fillId="0" borderId="0" xfId="66" applyFont="1" applyFill="1" applyBorder="1" applyAlignment="1">
      <alignment horizontal="left" vertical="top"/>
    </xf>
    <xf numFmtId="2" fontId="7" fillId="0" borderId="15" xfId="1" applyNumberFormat="1" applyFont="1" applyBorder="1" applyAlignment="1">
      <alignment horizontal="center"/>
    </xf>
    <xf numFmtId="11" fontId="7" fillId="0" borderId="4" xfId="1" applyNumberFormat="1" applyFont="1" applyFill="1" applyBorder="1" applyAlignment="1">
      <alignment horizontal="center" vertical="top"/>
    </xf>
    <xf numFmtId="0" fontId="7" fillId="0" borderId="4" xfId="1" applyFont="1" applyFill="1" applyBorder="1" applyAlignment="1">
      <alignment horizontal="left" vertical="top"/>
    </xf>
    <xf numFmtId="0" fontId="10" fillId="0" borderId="4" xfId="1" applyFont="1" applyFill="1" applyBorder="1" applyAlignment="1">
      <alignment vertical="top"/>
    </xf>
    <xf numFmtId="0" fontId="8" fillId="0" borderId="0" xfId="1" applyFont="1" applyBorder="1" applyAlignment="1">
      <alignment horizontal="center" vertical="center"/>
    </xf>
    <xf numFmtId="0" fontId="7" fillId="0" borderId="0" xfId="1" applyFont="1" applyBorder="1" applyAlignment="1">
      <alignment horizontal="center" vertical="center"/>
    </xf>
    <xf numFmtId="0" fontId="11" fillId="0" borderId="4" xfId="0" applyFont="1" applyBorder="1" applyAlignment="1">
      <alignment horizontal="left" vertical="top" wrapText="1"/>
    </xf>
    <xf numFmtId="0" fontId="7" fillId="0" borderId="4" xfId="1" applyFont="1" applyBorder="1" applyAlignment="1">
      <alignment vertical="top" wrapText="1"/>
    </xf>
    <xf numFmtId="0" fontId="11" fillId="0" borderId="0" xfId="0" applyFont="1" applyBorder="1" applyAlignment="1">
      <alignment horizontal="left" vertical="top" wrapText="1"/>
    </xf>
    <xf numFmtId="166" fontId="8" fillId="0" borderId="0" xfId="1" applyNumberFormat="1" applyFont="1" applyBorder="1" applyAlignment="1">
      <alignment horizontal="center" vertical="top"/>
    </xf>
    <xf numFmtId="164" fontId="7" fillId="0" borderId="0" xfId="1" applyNumberFormat="1" applyFont="1" applyBorder="1" applyAlignment="1">
      <alignment horizontal="center" vertical="top"/>
    </xf>
    <xf numFmtId="164" fontId="8" fillId="0" borderId="0" xfId="1" applyNumberFormat="1" applyFont="1" applyBorder="1" applyAlignment="1">
      <alignment horizontal="center" vertical="top"/>
    </xf>
    <xf numFmtId="2" fontId="8" fillId="0" borderId="0" xfId="1" applyNumberFormat="1" applyFont="1" applyBorder="1" applyAlignment="1">
      <alignment horizontal="center" vertical="top"/>
    </xf>
    <xf numFmtId="169" fontId="7" fillId="0" borderId="0" xfId="1" applyNumberFormat="1" applyFont="1" applyBorder="1" applyAlignment="1">
      <alignment horizontal="center" vertical="top"/>
    </xf>
    <xf numFmtId="2" fontId="7" fillId="0" borderId="4" xfId="1" applyNumberFormat="1" applyFont="1" applyBorder="1" applyAlignment="1">
      <alignment horizontal="center" vertical="top"/>
    </xf>
    <xf numFmtId="3" fontId="7" fillId="0" borderId="4" xfId="1" applyNumberFormat="1" applyFont="1" applyBorder="1" applyAlignment="1">
      <alignment horizontal="left" vertical="top"/>
    </xf>
    <xf numFmtId="0" fontId="10" fillId="0" borderId="0" xfId="0" applyFont="1" applyBorder="1" applyAlignment="1">
      <alignment horizontal="center" vertical="top" wrapText="1"/>
    </xf>
    <xf numFmtId="3" fontId="10" fillId="0" borderId="0" xfId="0" applyNumberFormat="1" applyFont="1" applyBorder="1" applyAlignment="1">
      <alignment horizontal="center" vertical="top" wrapText="1"/>
    </xf>
    <xf numFmtId="0" fontId="10" fillId="0" borderId="0" xfId="0" applyFont="1" applyBorder="1" applyAlignment="1">
      <alignment vertical="top" wrapText="1"/>
    </xf>
    <xf numFmtId="0" fontId="10" fillId="0" borderId="0" xfId="0" quotePrefix="1" applyFont="1" applyBorder="1" applyAlignment="1">
      <alignment vertical="top" wrapText="1"/>
    </xf>
    <xf numFmtId="0" fontId="7" fillId="0" borderId="0" xfId="0" applyFont="1" applyBorder="1" applyAlignment="1">
      <alignment horizontal="center" vertical="top"/>
    </xf>
    <xf numFmtId="0" fontId="7" fillId="0" borderId="4" xfId="12" applyFont="1" applyBorder="1" applyAlignment="1">
      <alignment vertical="top"/>
    </xf>
    <xf numFmtId="3" fontId="7" fillId="0" borderId="4" xfId="12" applyNumberFormat="1" applyFont="1" applyBorder="1" applyAlignment="1">
      <alignment horizontal="center" vertical="top"/>
    </xf>
    <xf numFmtId="49" fontId="10" fillId="0" borderId="0" xfId="0" applyNumberFormat="1" applyFont="1" applyFill="1" applyBorder="1" applyAlignment="1">
      <alignment horizontal="center" vertical="top"/>
    </xf>
    <xf numFmtId="0" fontId="7" fillId="0" borderId="4" xfId="12" applyFont="1" applyFill="1" applyBorder="1" applyAlignment="1">
      <alignment horizontal="left" vertical="top"/>
    </xf>
    <xf numFmtId="0" fontId="7" fillId="0" borderId="4" xfId="12" applyFont="1" applyFill="1" applyBorder="1" applyAlignment="1">
      <alignment horizontal="center" vertical="top"/>
    </xf>
    <xf numFmtId="2" fontId="7" fillId="0" borderId="4" xfId="12" applyNumberFormat="1" applyFont="1" applyFill="1" applyBorder="1" applyAlignment="1">
      <alignment horizontal="center" vertical="top"/>
    </xf>
    <xf numFmtId="11" fontId="7" fillId="0" borderId="4" xfId="12" applyNumberFormat="1" applyFont="1" applyFill="1" applyBorder="1" applyAlignment="1">
      <alignment vertical="top"/>
    </xf>
    <xf numFmtId="49" fontId="8" fillId="0" borderId="4" xfId="12" applyNumberFormat="1" applyFont="1" applyBorder="1" applyAlignment="1">
      <alignment vertical="top"/>
    </xf>
    <xf numFmtId="0" fontId="7" fillId="0" borderId="4" xfId="12" applyFont="1" applyBorder="1" applyAlignment="1">
      <alignment horizontal="center" vertical="top"/>
    </xf>
    <xf numFmtId="0" fontId="8" fillId="0" borderId="0" xfId="12" applyFont="1" applyFill="1" applyBorder="1" applyAlignment="1">
      <alignment vertical="top" wrapText="1"/>
    </xf>
    <xf numFmtId="0" fontId="10" fillId="0" borderId="0" xfId="12" applyFont="1" applyBorder="1"/>
    <xf numFmtId="172" fontId="7" fillId="0" borderId="0" xfId="130" applyNumberFormat="1" applyFont="1" applyFill="1" applyBorder="1" applyAlignment="1">
      <alignment horizontal="center" vertical="center" wrapText="1"/>
    </xf>
    <xf numFmtId="9" fontId="7" fillId="0" borderId="0" xfId="78" applyFont="1" applyFill="1" applyBorder="1" applyAlignment="1">
      <alignment horizontal="center" vertical="center"/>
    </xf>
    <xf numFmtId="10" fontId="10" fillId="0" borderId="0" xfId="131" quotePrefix="1" applyNumberFormat="1" applyFont="1" applyFill="1" applyBorder="1" applyAlignment="1">
      <alignment horizontal="center" vertical="center"/>
    </xf>
    <xf numFmtId="0" fontId="11" fillId="0" borderId="0" xfId="79" applyFont="1" applyBorder="1" applyAlignment="1">
      <alignment vertical="top" wrapText="1"/>
    </xf>
    <xf numFmtId="0" fontId="5" fillId="0" borderId="4" xfId="1" applyFont="1" applyBorder="1" applyAlignment="1">
      <alignment vertical="top"/>
    </xf>
    <xf numFmtId="174" fontId="7" fillId="0" borderId="4" xfId="31" applyNumberFormat="1" applyFont="1" applyBorder="1" applyAlignment="1">
      <alignment horizontal="center" vertical="top"/>
    </xf>
    <xf numFmtId="0" fontId="7" fillId="0" borderId="7" xfId="1" applyFont="1" applyBorder="1" applyAlignment="1">
      <alignment vertical="center" wrapText="1"/>
    </xf>
    <xf numFmtId="166" fontId="7" fillId="0" borderId="7" xfId="1" applyNumberFormat="1" applyFont="1" applyBorder="1" applyAlignment="1">
      <alignment horizontal="center" vertical="center"/>
    </xf>
    <xf numFmtId="164" fontId="7" fillId="0" borderId="7" xfId="1" applyNumberFormat="1" applyFont="1" applyBorder="1" applyAlignment="1">
      <alignment horizontal="center" vertical="center"/>
    </xf>
    <xf numFmtId="166" fontId="5" fillId="0" borderId="4" xfId="1" applyNumberFormat="1" applyFont="1" applyBorder="1" applyAlignment="1">
      <alignment horizontal="center" vertical="top"/>
    </xf>
    <xf numFmtId="0" fontId="2" fillId="0" borderId="0" xfId="66" applyBorder="1" applyAlignment="1">
      <alignment wrapText="1"/>
    </xf>
    <xf numFmtId="0" fontId="10" fillId="0" borderId="0" xfId="1" applyFont="1" applyBorder="1"/>
    <xf numFmtId="0" fontId="10" fillId="0" borderId="0" xfId="1" applyFont="1" applyBorder="1" applyAlignment="1">
      <alignment horizontal="center"/>
    </xf>
    <xf numFmtId="0" fontId="7" fillId="0" borderId="0" xfId="1" applyFont="1" applyBorder="1" applyAlignment="1">
      <alignment horizontal="left" wrapText="1"/>
    </xf>
    <xf numFmtId="0" fontId="10" fillId="0" borderId="4" xfId="56" applyFont="1" applyBorder="1" applyAlignment="1">
      <alignment horizontal="center" vertical="top" wrapText="1"/>
    </xf>
    <xf numFmtId="0" fontId="10" fillId="0" borderId="0" xfId="1" applyFont="1" applyBorder="1" applyAlignment="1">
      <alignment vertical="top" wrapText="1"/>
    </xf>
    <xf numFmtId="49" fontId="11" fillId="0" borderId="0" xfId="1" applyNumberFormat="1" applyFont="1" applyBorder="1" applyAlignment="1">
      <alignment horizontal="center" vertical="top"/>
    </xf>
    <xf numFmtId="0" fontId="10" fillId="0" borderId="0" xfId="1" applyFont="1" applyBorder="1" applyAlignment="1">
      <alignment vertical="top"/>
    </xf>
    <xf numFmtId="0" fontId="7" fillId="0" borderId="0" xfId="57" quotePrefix="1" applyFont="1" applyBorder="1" applyAlignment="1">
      <alignment horizontal="center"/>
    </xf>
    <xf numFmtId="0" fontId="7" fillId="0" borderId="21" xfId="1" applyFont="1" applyBorder="1"/>
    <xf numFmtId="0" fontId="7" fillId="0" borderId="21" xfId="1" applyFont="1" applyBorder="1" applyAlignment="1">
      <alignment horizontal="center" wrapText="1"/>
    </xf>
    <xf numFmtId="0" fontId="7" fillId="0" borderId="0" xfId="1" applyFont="1" applyBorder="1" applyAlignment="1">
      <alignment horizontal="center" wrapText="1"/>
    </xf>
    <xf numFmtId="0" fontId="7" fillId="0" borderId="0" xfId="1" applyFont="1" applyFill="1" applyBorder="1" applyAlignment="1">
      <alignment vertical="top" wrapText="1"/>
    </xf>
    <xf numFmtId="0" fontId="7" fillId="0" borderId="0" xfId="1" applyFont="1" applyFill="1" applyBorder="1" applyAlignment="1">
      <alignment horizontal="left" vertical="top"/>
    </xf>
    <xf numFmtId="0" fontId="7" fillId="0" borderId="0" xfId="1" applyFont="1" applyFill="1" applyBorder="1" applyAlignment="1">
      <alignment wrapText="1"/>
    </xf>
    <xf numFmtId="0" fontId="7" fillId="0" borderId="21" xfId="1" applyFont="1" applyBorder="1" applyAlignment="1">
      <alignment horizontal="center" vertical="top" wrapText="1"/>
    </xf>
    <xf numFmtId="166" fontId="7" fillId="0" borderId="21" xfId="1" applyNumberFormat="1" applyFont="1" applyBorder="1" applyAlignment="1">
      <alignment horizontal="center" vertical="top" wrapText="1"/>
    </xf>
    <xf numFmtId="3" fontId="7" fillId="0" borderId="21" xfId="1" applyNumberFormat="1" applyFont="1" applyBorder="1" applyAlignment="1">
      <alignment horizontal="center" vertical="top" wrapText="1"/>
    </xf>
    <xf numFmtId="11" fontId="7" fillId="0" borderId="21" xfId="1" applyNumberFormat="1" applyFont="1" applyBorder="1" applyAlignment="1">
      <alignment horizontal="center" vertical="top" wrapText="1"/>
    </xf>
    <xf numFmtId="0" fontId="7" fillId="0" borderId="21" xfId="1" applyFont="1" applyBorder="1" applyAlignment="1">
      <alignment horizontal="left" vertical="top" wrapText="1"/>
    </xf>
    <xf numFmtId="0" fontId="7" fillId="0" borderId="21" xfId="0" applyFont="1" applyFill="1" applyBorder="1" applyAlignment="1">
      <alignment horizontal="left" vertical="top"/>
    </xf>
    <xf numFmtId="3" fontId="7" fillId="0" borderId="0" xfId="1" applyNumberFormat="1" applyFont="1" applyFill="1" applyBorder="1" applyAlignment="1">
      <alignment horizontal="center" wrapText="1"/>
    </xf>
    <xf numFmtId="0" fontId="7" fillId="0" borderId="21" xfId="1" applyFont="1" applyBorder="1" applyAlignment="1">
      <alignment vertical="top"/>
    </xf>
    <xf numFmtId="0" fontId="7" fillId="0" borderId="21" xfId="1" applyFont="1" applyBorder="1" applyAlignment="1">
      <alignment horizontal="center" vertical="top"/>
    </xf>
    <xf numFmtId="3" fontId="7" fillId="0" borderId="21" xfId="1" applyNumberFormat="1" applyFont="1" applyBorder="1" applyAlignment="1">
      <alignment horizontal="center" vertical="top"/>
    </xf>
    <xf numFmtId="166" fontId="8" fillId="0" borderId="21" xfId="1" applyNumberFormat="1" applyFont="1" applyBorder="1" applyAlignment="1">
      <alignment horizontal="center" vertical="top"/>
    </xf>
    <xf numFmtId="164" fontId="7" fillId="0" borderId="21" xfId="1" applyNumberFormat="1" applyFont="1" applyBorder="1" applyAlignment="1">
      <alignment horizontal="center" vertical="top"/>
    </xf>
    <xf numFmtId="164" fontId="8" fillId="0" borderId="21" xfId="1" applyNumberFormat="1" applyFont="1" applyBorder="1" applyAlignment="1">
      <alignment horizontal="center" vertical="top"/>
    </xf>
    <xf numFmtId="2" fontId="8" fillId="0" borderId="21" xfId="1" applyNumberFormat="1" applyFont="1" applyBorder="1" applyAlignment="1">
      <alignment horizontal="center" vertical="top"/>
    </xf>
    <xf numFmtId="11" fontId="7" fillId="0" borderId="21" xfId="1" applyNumberFormat="1" applyFont="1" applyBorder="1" applyAlignment="1">
      <alignment horizontal="center" vertical="top"/>
    </xf>
    <xf numFmtId="0" fontId="8" fillId="0" borderId="21" xfId="1" applyFont="1" applyBorder="1" applyAlignment="1">
      <alignment vertical="top"/>
    </xf>
    <xf numFmtId="0" fontId="7" fillId="0" borderId="21" xfId="1" applyFont="1" applyBorder="1" applyAlignment="1">
      <alignment horizontal="left" vertical="top"/>
    </xf>
    <xf numFmtId="0" fontId="11" fillId="0" borderId="21" xfId="0" applyFont="1" applyBorder="1" applyAlignment="1">
      <alignment horizontal="left" vertical="top" wrapText="1"/>
    </xf>
    <xf numFmtId="0" fontId="7" fillId="0" borderId="21" xfId="1" applyFont="1" applyBorder="1" applyAlignment="1">
      <alignment vertical="top" wrapText="1"/>
    </xf>
    <xf numFmtId="0" fontId="7" fillId="0" borderId="0" xfId="1" applyNumberFormat="1" applyFont="1" applyBorder="1" applyAlignment="1">
      <alignment horizontal="center" vertical="top" wrapText="1"/>
    </xf>
    <xf numFmtId="2" fontId="7" fillId="0" borderId="0" xfId="1" applyNumberFormat="1" applyFont="1" applyBorder="1" applyAlignment="1">
      <alignment horizontal="center" vertical="top" wrapText="1"/>
    </xf>
    <xf numFmtId="0" fontId="7" fillId="0" borderId="4" xfId="1" applyNumberFormat="1" applyFont="1" applyBorder="1" applyAlignment="1">
      <alignment horizontal="center" vertical="top" wrapText="1"/>
    </xf>
    <xf numFmtId="3" fontId="7" fillId="0" borderId="0" xfId="1" applyNumberFormat="1" applyFont="1" applyAlignment="1">
      <alignment horizontal="left" vertical="top" wrapText="1"/>
    </xf>
    <xf numFmtId="0" fontId="7" fillId="0" borderId="2" xfId="1" applyFont="1" applyBorder="1" applyAlignment="1">
      <alignment horizontal="center" vertical="top"/>
    </xf>
    <xf numFmtId="0" fontId="7" fillId="0" borderId="1" xfId="1" applyFont="1" applyBorder="1" applyAlignment="1">
      <alignment horizontal="center" vertical="top" wrapText="1"/>
    </xf>
    <xf numFmtId="0" fontId="7" fillId="0" borderId="0" xfId="1" applyFont="1" applyFill="1" applyBorder="1" applyAlignment="1">
      <alignment horizontal="center" vertical="center" wrapText="1"/>
    </xf>
    <xf numFmtId="0" fontId="7" fillId="0" borderId="0"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0" xfId="1" applyFont="1" applyFill="1" applyBorder="1" applyAlignment="1">
      <alignment horizontal="left" vertical="top" wrapText="1"/>
    </xf>
    <xf numFmtId="0" fontId="7" fillId="0" borderId="0" xfId="1" applyFont="1" applyFill="1" applyBorder="1" applyAlignment="1">
      <alignment horizontal="left" vertical="top"/>
    </xf>
    <xf numFmtId="0" fontId="8" fillId="0" borderId="7" xfId="1" applyFont="1" applyFill="1" applyBorder="1" applyAlignment="1">
      <alignment horizontal="center" vertical="center"/>
    </xf>
    <xf numFmtId="11" fontId="7" fillId="0" borderId="7" xfId="1" applyNumberFormat="1" applyFont="1" applyFill="1" applyBorder="1" applyAlignment="1">
      <alignment horizontal="center" vertical="center"/>
    </xf>
    <xf numFmtId="11" fontId="7" fillId="0" borderId="4" xfId="1" applyNumberFormat="1" applyFont="1" applyFill="1" applyBorder="1" applyAlignment="1">
      <alignment horizontal="center" vertical="center"/>
    </xf>
    <xf numFmtId="0" fontId="10" fillId="0" borderId="4" xfId="0" applyFont="1" applyBorder="1" applyAlignment="1">
      <alignment wrapText="1"/>
    </xf>
    <xf numFmtId="0" fontId="7" fillId="0" borderId="0" xfId="0" applyFont="1" applyFill="1" applyAlignment="1">
      <alignment wrapText="1"/>
    </xf>
    <xf numFmtId="0" fontId="7" fillId="0" borderId="15" xfId="0" applyFont="1" applyFill="1" applyBorder="1" applyAlignment="1">
      <alignment horizontal="center" vertical="top" wrapText="1"/>
    </xf>
    <xf numFmtId="3" fontId="7" fillId="0" borderId="15" xfId="1" applyNumberFormat="1" applyFont="1" applyFill="1" applyBorder="1" applyAlignment="1">
      <alignment horizontal="center" vertical="top" wrapText="1"/>
    </xf>
    <xf numFmtId="0" fontId="7" fillId="0" borderId="5" xfId="1" applyFont="1" applyBorder="1" applyAlignment="1">
      <alignment horizontal="left" vertical="top" wrapText="1"/>
    </xf>
    <xf numFmtId="0" fontId="7" fillId="0" borderId="0" xfId="1" applyFont="1" applyFill="1" applyBorder="1" applyAlignment="1">
      <alignment horizontal="left" vertical="top" wrapText="1"/>
    </xf>
    <xf numFmtId="0" fontId="7" fillId="0" borderId="0" xfId="1" applyFont="1" applyFill="1" applyBorder="1" applyAlignment="1">
      <alignment vertical="top" wrapText="1"/>
    </xf>
    <xf numFmtId="0" fontId="7" fillId="0" borderId="0" xfId="1" applyFont="1" applyFill="1" applyBorder="1" applyAlignment="1">
      <alignment horizontal="center" vertical="top"/>
    </xf>
    <xf numFmtId="0" fontId="7" fillId="0" borderId="0" xfId="1" applyFont="1" applyFill="1" applyBorder="1" applyAlignment="1">
      <alignment horizontal="left" vertical="top"/>
    </xf>
    <xf numFmtId="0" fontId="7" fillId="0" borderId="0" xfId="1" applyFont="1" applyFill="1" applyBorder="1" applyAlignment="1">
      <alignment horizontal="center" vertical="center"/>
    </xf>
    <xf numFmtId="0" fontId="7" fillId="0" borderId="0" xfId="1" applyFont="1" applyBorder="1" applyAlignment="1">
      <alignment horizontal="left" vertical="top" wrapText="1"/>
    </xf>
    <xf numFmtId="0" fontId="58" fillId="0" borderId="15" xfId="0" applyFont="1" applyBorder="1" applyAlignment="1">
      <alignment horizontal="center" vertical="center" wrapText="1"/>
    </xf>
    <xf numFmtId="0" fontId="7" fillId="0" borderId="15" xfId="1" applyFont="1" applyBorder="1" applyAlignment="1">
      <alignment horizontal="center" vertical="top" wrapText="1"/>
    </xf>
    <xf numFmtId="0" fontId="7" fillId="0" borderId="0" xfId="1" applyFont="1" applyFill="1" applyBorder="1" applyAlignment="1">
      <alignment wrapText="1"/>
    </xf>
    <xf numFmtId="0" fontId="7" fillId="0" borderId="0" xfId="1" applyFont="1" applyBorder="1" applyAlignment="1">
      <alignment vertical="top" wrapText="1"/>
    </xf>
    <xf numFmtId="0" fontId="7" fillId="0" borderId="15" xfId="1" applyFont="1" applyFill="1" applyBorder="1" applyAlignment="1">
      <alignment horizontal="left" vertical="top" wrapText="1"/>
    </xf>
    <xf numFmtId="0" fontId="59" fillId="0" borderId="0" xfId="1" applyFont="1" applyBorder="1" applyAlignment="1">
      <alignment vertical="top" wrapText="1"/>
    </xf>
    <xf numFmtId="0" fontId="7" fillId="0" borderId="1" xfId="1" applyFont="1" applyBorder="1" applyAlignment="1">
      <alignment horizontal="center" vertical="top" wrapText="1"/>
    </xf>
    <xf numFmtId="0" fontId="7" fillId="0" borderId="15" xfId="1" applyFont="1" applyBorder="1" applyAlignment="1">
      <alignment horizontal="center" vertical="top" wrapText="1"/>
    </xf>
    <xf numFmtId="0" fontId="7" fillId="0" borderId="5" xfId="1" applyFont="1" applyFill="1" applyBorder="1" applyAlignment="1">
      <alignment horizontal="center" vertical="top" wrapText="1"/>
    </xf>
    <xf numFmtId="0" fontId="12" fillId="0" borderId="4" xfId="1" applyFont="1" applyFill="1" applyBorder="1" applyAlignment="1">
      <alignment horizontal="left" vertical="center"/>
    </xf>
    <xf numFmtId="0" fontId="11" fillId="0" borderId="0" xfId="0" applyFont="1" applyFill="1" applyBorder="1" applyAlignment="1">
      <alignment vertical="top" wrapText="1"/>
    </xf>
    <xf numFmtId="166" fontId="7" fillId="0" borderId="6" xfId="1" applyNumberFormat="1" applyFont="1" applyFill="1" applyBorder="1" applyAlignment="1">
      <alignment horizontal="center" vertical="top"/>
    </xf>
    <xf numFmtId="0" fontId="10" fillId="0" borderId="2" xfId="1" applyFont="1" applyFill="1" applyBorder="1" applyAlignment="1">
      <alignment horizontal="center" vertical="center" wrapText="1"/>
    </xf>
    <xf numFmtId="0" fontId="7" fillId="0" borderId="1" xfId="1" applyFont="1" applyBorder="1" applyAlignment="1">
      <alignment horizontal="center" vertical="top" wrapText="1"/>
    </xf>
    <xf numFmtId="11" fontId="7" fillId="0" borderId="1" xfId="1" applyNumberFormat="1" applyFont="1" applyBorder="1" applyAlignment="1">
      <alignment horizontal="center" vertical="top" wrapText="1"/>
    </xf>
    <xf numFmtId="0" fontId="7" fillId="0" borderId="15" xfId="1" applyFont="1" applyBorder="1" applyAlignment="1">
      <alignment horizontal="center" vertical="top" wrapText="1"/>
    </xf>
    <xf numFmtId="0" fontId="7" fillId="0" borderId="5" xfId="1" applyFont="1" applyFill="1" applyBorder="1" applyAlignment="1">
      <alignment horizontal="center" vertical="top" wrapText="1"/>
    </xf>
    <xf numFmtId="0" fontId="7" fillId="0" borderId="0" xfId="1" applyFont="1" applyFill="1" applyBorder="1" applyAlignment="1">
      <alignment wrapText="1"/>
    </xf>
    <xf numFmtId="0" fontId="7" fillId="0" borderId="1" xfId="1" applyNumberFormat="1" applyFont="1" applyFill="1" applyBorder="1" applyAlignment="1">
      <alignment horizontal="center" vertical="top" wrapText="1"/>
    </xf>
    <xf numFmtId="2" fontId="7" fillId="0" borderId="0" xfId="1" applyNumberFormat="1" applyFont="1" applyFill="1" applyBorder="1" applyAlignment="1">
      <alignment horizontal="center" vertical="top"/>
    </xf>
    <xf numFmtId="2" fontId="7" fillId="0" borderId="0" xfId="1" applyNumberFormat="1" applyFont="1" applyFill="1" applyAlignment="1">
      <alignment horizontal="center" vertical="top"/>
    </xf>
    <xf numFmtId="2" fontId="7" fillId="0" borderId="0" xfId="1" applyNumberFormat="1" applyFont="1" applyFill="1" applyBorder="1" applyAlignment="1">
      <alignment horizontal="center" vertical="top" wrapText="1"/>
    </xf>
    <xf numFmtId="2" fontId="10" fillId="0" borderId="4" xfId="1" applyNumberFormat="1" applyFont="1" applyFill="1" applyBorder="1" applyAlignment="1">
      <alignment horizontal="center" vertical="top" wrapText="1"/>
    </xf>
    <xf numFmtId="0" fontId="5" fillId="0" borderId="20" xfId="1" applyFont="1" applyBorder="1" applyAlignment="1">
      <alignment horizontal="center" vertical="top"/>
    </xf>
    <xf numFmtId="0" fontId="7" fillId="0" borderId="20" xfId="1" applyFont="1" applyBorder="1" applyAlignment="1">
      <alignment horizontal="center" vertical="top"/>
    </xf>
    <xf numFmtId="3" fontId="12" fillId="0" borderId="0" xfId="1" applyNumberFormat="1" applyFont="1" applyBorder="1" applyAlignment="1">
      <alignment horizontal="center" vertical="top"/>
    </xf>
    <xf numFmtId="0" fontId="6" fillId="0" borderId="0" xfId="1" applyFont="1" applyBorder="1" applyAlignment="1">
      <alignment horizontal="left" vertical="top" wrapText="1"/>
    </xf>
    <xf numFmtId="0" fontId="8" fillId="0" borderId="0" xfId="1" applyFont="1" applyFill="1" applyBorder="1" applyAlignment="1">
      <alignment horizontal="left" vertical="top" wrapText="1"/>
    </xf>
    <xf numFmtId="0" fontId="7" fillId="0" borderId="0" xfId="1" applyFont="1" applyBorder="1" applyAlignment="1">
      <alignment horizontal="left" vertical="top" wrapText="1"/>
    </xf>
    <xf numFmtId="0" fontId="7" fillId="0" borderId="15" xfId="0"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15" xfId="1" applyFont="1" applyBorder="1" applyAlignment="1">
      <alignment horizontal="center" vertical="center" wrapText="1"/>
    </xf>
    <xf numFmtId="0" fontId="57" fillId="0" borderId="15" xfId="0" applyFont="1" applyBorder="1" applyAlignment="1">
      <alignment horizontal="center" vertical="center" wrapText="1"/>
    </xf>
    <xf numFmtId="0" fontId="7" fillId="0" borderId="6" xfId="1" applyFont="1" applyBorder="1" applyAlignment="1">
      <alignment horizontal="center" vertical="center" wrapText="1"/>
    </xf>
    <xf numFmtId="0" fontId="57" fillId="0" borderId="6" xfId="0" applyFont="1" applyBorder="1" applyAlignment="1">
      <alignment horizontal="center" vertical="center" wrapText="1"/>
    </xf>
    <xf numFmtId="0" fontId="57" fillId="0" borderId="4" xfId="0" applyFont="1" applyBorder="1" applyAlignment="1">
      <alignment horizontal="center" vertical="center" wrapText="1"/>
    </xf>
    <xf numFmtId="0" fontId="58" fillId="0" borderId="15" xfId="0" applyFont="1" applyBorder="1" applyAlignment="1">
      <alignment horizontal="center" vertical="center" wrapText="1"/>
    </xf>
    <xf numFmtId="0" fontId="7" fillId="0" borderId="15" xfId="0" applyFont="1" applyBorder="1" applyAlignment="1">
      <alignment horizontal="center" vertical="center" wrapText="1"/>
    </xf>
    <xf numFmtId="0" fontId="10" fillId="0" borderId="0" xfId="1" applyFont="1" applyFill="1" applyBorder="1" applyAlignment="1">
      <alignment horizontal="left" vertical="top" wrapText="1"/>
    </xf>
    <xf numFmtId="0" fontId="7" fillId="0" borderId="2" xfId="1" applyFont="1" applyFill="1" applyBorder="1" applyAlignment="1">
      <alignment horizontal="center" vertical="center" wrapText="1"/>
    </xf>
    <xf numFmtId="0" fontId="7" fillId="0" borderId="0" xfId="1" applyFont="1" applyFill="1" applyBorder="1" applyAlignment="1">
      <alignment horizontal="left" vertical="top" wrapText="1"/>
    </xf>
    <xf numFmtId="0" fontId="10" fillId="0" borderId="2" xfId="1" applyFont="1" applyFill="1" applyBorder="1" applyAlignment="1">
      <alignment horizontal="center" vertical="center" wrapText="1"/>
    </xf>
    <xf numFmtId="0" fontId="7" fillId="0" borderId="0" xfId="1" applyFont="1" applyFill="1" applyBorder="1" applyAlignment="1">
      <alignment vertical="top" wrapText="1"/>
    </xf>
    <xf numFmtId="11" fontId="7" fillId="0" borderId="0" xfId="1" applyNumberFormat="1" applyFont="1" applyFill="1" applyBorder="1" applyAlignment="1">
      <alignment horizontal="left" vertical="top" wrapText="1"/>
    </xf>
    <xf numFmtId="0" fontId="7" fillId="0" borderId="0" xfId="1" applyFont="1" applyFill="1" applyBorder="1" applyAlignment="1">
      <alignment horizontal="center" vertical="top"/>
    </xf>
    <xf numFmtId="0" fontId="10" fillId="0" borderId="2"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7" xfId="1" applyFont="1" applyFill="1" applyBorder="1" applyAlignment="1">
      <alignment horizontal="center" vertical="center" wrapText="1"/>
    </xf>
    <xf numFmtId="11" fontId="7" fillId="0" borderId="7" xfId="1" applyNumberFormat="1" applyFont="1" applyFill="1" applyBorder="1" applyAlignment="1">
      <alignment horizontal="center" vertical="center" wrapText="1"/>
    </xf>
    <xf numFmtId="0" fontId="7" fillId="0" borderId="4" xfId="1" applyNumberFormat="1" applyFont="1" applyFill="1" applyBorder="1" applyAlignment="1">
      <alignment horizontal="center" vertical="center" wrapText="1"/>
    </xf>
    <xf numFmtId="4" fontId="7" fillId="0" borderId="7" xfId="1" applyNumberFormat="1" applyFont="1" applyFill="1" applyBorder="1" applyAlignment="1">
      <alignment horizontal="center" vertical="top" wrapText="1"/>
    </xf>
    <xf numFmtId="0" fontId="59" fillId="0" borderId="0" xfId="1" applyFont="1" applyBorder="1" applyAlignment="1">
      <alignment horizontal="left" vertical="top" wrapText="1"/>
    </xf>
    <xf numFmtId="0" fontId="7" fillId="0" borderId="4" xfId="0" applyFont="1" applyFill="1" applyBorder="1" applyAlignment="1">
      <alignment horizontal="center" vertical="center" wrapText="1"/>
    </xf>
    <xf numFmtId="3" fontId="7" fillId="0" borderId="4" xfId="1" applyNumberFormat="1" applyFont="1" applyBorder="1" applyAlignment="1">
      <alignment horizontal="center" vertical="top"/>
    </xf>
    <xf numFmtId="0" fontId="7" fillId="0" borderId="4" xfId="0" applyFont="1" applyFill="1" applyBorder="1" applyAlignment="1">
      <alignment horizontal="center" vertical="center"/>
    </xf>
    <xf numFmtId="0" fontId="7" fillId="0" borderId="6" xfId="1" applyFont="1" applyFill="1" applyBorder="1" applyAlignment="1">
      <alignment horizontal="center" vertical="center"/>
    </xf>
    <xf numFmtId="0" fontId="7" fillId="0" borderId="4" xfId="1" applyFont="1" applyFill="1" applyBorder="1" applyAlignment="1">
      <alignment horizontal="center" vertical="center"/>
    </xf>
    <xf numFmtId="3" fontId="7" fillId="0" borderId="15" xfId="1" applyNumberFormat="1" applyFont="1" applyBorder="1" applyAlignment="1">
      <alignment horizontal="center" vertical="top"/>
    </xf>
    <xf numFmtId="3" fontId="7" fillId="0" borderId="15" xfId="1" applyNumberFormat="1" applyFont="1" applyBorder="1" applyAlignment="1">
      <alignment horizontal="center" vertical="center"/>
    </xf>
    <xf numFmtId="3" fontId="7" fillId="0" borderId="15" xfId="1" applyNumberFormat="1" applyFont="1" applyBorder="1" applyAlignment="1">
      <alignment horizontal="center" vertical="center" wrapText="1"/>
    </xf>
    <xf numFmtId="0" fontId="0" fillId="0" borderId="15" xfId="0" applyBorder="1" applyAlignment="1">
      <alignment horizontal="center"/>
    </xf>
    <xf numFmtId="0" fontId="0" fillId="0" borderId="15" xfId="0" applyBorder="1" applyAlignment="1">
      <alignment horizontal="center" wrapText="1"/>
    </xf>
    <xf numFmtId="0" fontId="11" fillId="0" borderId="0" xfId="0" applyFont="1" applyFill="1" applyBorder="1" applyAlignment="1">
      <alignment horizontal="left" vertical="top" wrapText="1"/>
    </xf>
    <xf numFmtId="0" fontId="6" fillId="0" borderId="0" xfId="1" applyFont="1" applyFill="1" applyBorder="1" applyAlignment="1">
      <alignment horizontal="left" vertical="top" wrapText="1"/>
    </xf>
    <xf numFmtId="0" fontId="7" fillId="0" borderId="4" xfId="1" applyFont="1" applyBorder="1" applyAlignment="1">
      <alignment horizontal="center" vertical="center"/>
    </xf>
    <xf numFmtId="11" fontId="7" fillId="0" borderId="4" xfId="1" applyNumberFormat="1" applyFont="1" applyBorder="1" applyAlignment="1">
      <alignment horizontal="center" vertical="center"/>
    </xf>
    <xf numFmtId="0" fontId="57" fillId="0" borderId="4" xfId="0" applyFont="1" applyBorder="1" applyAlignment="1">
      <alignment horizontal="center" vertical="center"/>
    </xf>
    <xf numFmtId="0" fontId="7" fillId="0" borderId="3" xfId="0" applyFont="1" applyBorder="1" applyAlignment="1">
      <alignment horizontal="center" vertical="top" wrapText="1"/>
    </xf>
    <xf numFmtId="0" fontId="7" fillId="0" borderId="4" xfId="12" applyFont="1" applyBorder="1" applyAlignment="1">
      <alignment horizontal="center" vertical="top" wrapText="1"/>
    </xf>
    <xf numFmtId="0" fontId="57" fillId="0" borderId="4" xfId="0" applyFont="1" applyBorder="1" applyAlignment="1">
      <alignment horizontal="center" vertical="top" wrapText="1"/>
    </xf>
    <xf numFmtId="0" fontId="7" fillId="0" borderId="15" xfId="12" applyFont="1" applyBorder="1" applyAlignment="1">
      <alignment horizontal="center" vertical="top" wrapText="1"/>
    </xf>
    <xf numFmtId="0" fontId="57" fillId="0" borderId="15" xfId="0" applyFont="1" applyBorder="1" applyAlignment="1">
      <alignment horizontal="center" vertical="top" wrapText="1"/>
    </xf>
    <xf numFmtId="0" fontId="7" fillId="0" borderId="15" xfId="12" applyFont="1" applyFill="1" applyBorder="1" applyAlignment="1">
      <alignment horizontal="center" vertical="top" wrapText="1"/>
    </xf>
    <xf numFmtId="11" fontId="7" fillId="0" borderId="15" xfId="12" applyNumberFormat="1" applyFont="1" applyFill="1" applyBorder="1" applyAlignment="1">
      <alignment horizontal="center" vertical="top" wrapText="1"/>
    </xf>
    <xf numFmtId="0" fontId="57" fillId="0" borderId="15" xfId="0" applyFont="1" applyBorder="1" applyAlignment="1">
      <alignment vertical="top" wrapText="1"/>
    </xf>
    <xf numFmtId="166" fontId="5" fillId="0" borderId="2" xfId="12" applyNumberFormat="1" applyFont="1" applyBorder="1" applyAlignment="1">
      <alignment horizontal="center" vertical="top"/>
    </xf>
    <xf numFmtId="0" fontId="5" fillId="0" borderId="2" xfId="12" applyFont="1" applyBorder="1" applyAlignment="1">
      <alignment horizontal="center" vertical="top"/>
    </xf>
    <xf numFmtId="0" fontId="6" fillId="0" borderId="0" xfId="12" applyFont="1" applyBorder="1" applyAlignment="1">
      <alignment horizontal="left" vertical="top" wrapText="1"/>
    </xf>
    <xf numFmtId="0" fontId="7" fillId="0" borderId="5" xfId="12" applyFont="1" applyBorder="1" applyAlignment="1">
      <alignment horizontal="center" vertical="top"/>
    </xf>
    <xf numFmtId="0" fontId="5" fillId="0" borderId="5" xfId="12" applyFont="1" applyBorder="1" applyAlignment="1">
      <alignment horizontal="center" vertical="top"/>
    </xf>
    <xf numFmtId="166" fontId="5" fillId="0" borderId="2" xfId="12" applyNumberFormat="1" applyFont="1" applyFill="1" applyBorder="1" applyAlignment="1">
      <alignment horizontal="center" vertical="top"/>
    </xf>
    <xf numFmtId="0" fontId="7" fillId="0" borderId="6" xfId="12" applyFont="1" applyBorder="1" applyAlignment="1">
      <alignment horizontal="center" vertical="center" wrapText="1"/>
    </xf>
    <xf numFmtId="0" fontId="8" fillId="0" borderId="0" xfId="12" applyFont="1" applyFill="1" applyBorder="1" applyAlignment="1">
      <alignment horizontal="left" vertical="top" wrapText="1"/>
    </xf>
    <xf numFmtId="0" fontId="7" fillId="0" borderId="15" xfId="130" applyFont="1" applyFill="1" applyBorder="1" applyAlignment="1">
      <alignment horizontal="center" vertical="center"/>
    </xf>
    <xf numFmtId="0" fontId="10" fillId="0" borderId="15" xfId="130" applyFont="1" applyFill="1" applyBorder="1" applyAlignment="1">
      <alignment horizontal="center" vertical="center"/>
    </xf>
    <xf numFmtId="0" fontId="11" fillId="0" borderId="0" xfId="130" applyFont="1" applyFill="1" applyBorder="1" applyAlignment="1">
      <alignment horizontal="left" vertical="top" wrapText="1"/>
    </xf>
    <xf numFmtId="0" fontId="10" fillId="0" borderId="15" xfId="130" applyFont="1" applyBorder="1" applyAlignment="1">
      <alignment horizontal="center" vertical="center" wrapText="1"/>
    </xf>
    <xf numFmtId="0" fontId="10" fillId="0" borderId="15" xfId="130" applyFont="1" applyBorder="1" applyAlignment="1">
      <alignment horizontal="center" wrapText="1"/>
    </xf>
    <xf numFmtId="0" fontId="7" fillId="0" borderId="4" xfId="130" applyNumberFormat="1" applyFont="1" applyFill="1" applyBorder="1" applyAlignment="1">
      <alignment horizontal="center" vertical="center"/>
    </xf>
    <xf numFmtId="0" fontId="10" fillId="0" borderId="6" xfId="130" applyFont="1" applyFill="1" applyBorder="1" applyAlignment="1">
      <alignment horizontal="center" vertical="center"/>
    </xf>
    <xf numFmtId="0" fontId="10" fillId="0" borderId="4" xfId="130" applyFont="1" applyFill="1" applyBorder="1" applyAlignment="1">
      <alignment horizontal="center" vertical="center"/>
    </xf>
    <xf numFmtId="0" fontId="7" fillId="0" borderId="4" xfId="130" applyFont="1" applyFill="1" applyBorder="1" applyAlignment="1">
      <alignment horizontal="center" vertical="center"/>
    </xf>
    <xf numFmtId="0" fontId="7" fillId="0" borderId="0" xfId="130" applyFont="1" applyFill="1" applyBorder="1" applyAlignment="1">
      <alignment horizontal="center" vertical="center"/>
    </xf>
    <xf numFmtId="0" fontId="11" fillId="0" borderId="0" xfId="130" applyFont="1" applyBorder="1" applyAlignment="1">
      <alignment horizontal="left" vertical="top" wrapText="1"/>
    </xf>
    <xf numFmtId="0" fontId="10" fillId="0" borderId="15" xfId="130" applyFont="1" applyBorder="1" applyAlignment="1">
      <alignment horizontal="center" vertical="top" wrapText="1"/>
    </xf>
    <xf numFmtId="0" fontId="7" fillId="0" borderId="15" xfId="79" applyFont="1" applyBorder="1" applyAlignment="1">
      <alignment horizontal="center" vertical="center"/>
    </xf>
    <xf numFmtId="0" fontId="7" fillId="0" borderId="15" xfId="79" applyNumberFormat="1" applyFont="1" applyBorder="1" applyAlignment="1">
      <alignment horizontal="center" vertical="center"/>
    </xf>
    <xf numFmtId="0" fontId="10" fillId="0" borderId="15" xfId="79" applyFont="1" applyBorder="1" applyAlignment="1">
      <alignment horizontal="center" vertical="center"/>
    </xf>
    <xf numFmtId="0" fontId="7" fillId="0" borderId="12" xfId="79" applyFont="1" applyBorder="1" applyAlignment="1">
      <alignment horizontal="center" vertical="center"/>
    </xf>
    <xf numFmtId="0" fontId="10" fillId="0" borderId="18" xfId="79" applyFont="1" applyBorder="1" applyAlignment="1">
      <alignment horizontal="center" vertical="center"/>
    </xf>
    <xf numFmtId="0" fontId="10" fillId="0" borderId="12" xfId="79" applyFont="1" applyBorder="1" applyAlignment="1">
      <alignment horizontal="center" vertical="center"/>
    </xf>
    <xf numFmtId="0" fontId="11" fillId="0" borderId="0" xfId="79" applyFont="1" applyBorder="1" applyAlignment="1">
      <alignment horizontal="left" vertical="top" wrapText="1"/>
    </xf>
    <xf numFmtId="0" fontId="10" fillId="0" borderId="4" xfId="130" applyFont="1" applyFill="1" applyBorder="1" applyAlignment="1">
      <alignment horizontal="center" vertical="top" wrapText="1"/>
    </xf>
    <xf numFmtId="0" fontId="7" fillId="0" borderId="15" xfId="79" applyFont="1" applyFill="1" applyBorder="1" applyAlignment="1">
      <alignment horizontal="center" vertical="center"/>
    </xf>
    <xf numFmtId="0" fontId="7" fillId="0" borderId="15" xfId="79" applyNumberFormat="1" applyFont="1" applyFill="1" applyBorder="1" applyAlignment="1">
      <alignment horizontal="center" vertical="center"/>
    </xf>
    <xf numFmtId="0" fontId="10" fillId="0" borderId="15" xfId="79" applyFont="1" applyFill="1" applyBorder="1" applyAlignment="1">
      <alignment horizontal="center" vertical="center"/>
    </xf>
    <xf numFmtId="1" fontId="10" fillId="0" borderId="6" xfId="79" applyNumberFormat="1" applyFont="1" applyFill="1" applyBorder="1" applyAlignment="1">
      <alignment horizontal="center" vertical="top"/>
    </xf>
    <xf numFmtId="1" fontId="10" fillId="0" borderId="0" xfId="79" applyNumberFormat="1" applyFont="1" applyFill="1" applyBorder="1" applyAlignment="1">
      <alignment horizontal="center" vertical="top"/>
    </xf>
    <xf numFmtId="0" fontId="8" fillId="0" borderId="0" xfId="79" applyFont="1" applyFill="1" applyBorder="1" applyAlignment="1">
      <alignment horizontal="left" vertical="top" wrapText="1"/>
    </xf>
    <xf numFmtId="0" fontId="7" fillId="0" borderId="15" xfId="79" applyFont="1" applyFill="1" applyBorder="1" applyAlignment="1">
      <alignment horizontal="center" vertical="top" wrapText="1"/>
    </xf>
    <xf numFmtId="0" fontId="1" fillId="0" borderId="15" xfId="121" applyFont="1" applyFill="1" applyBorder="1" applyAlignment="1">
      <alignment vertical="top" wrapText="1"/>
    </xf>
    <xf numFmtId="0" fontId="1" fillId="0" borderId="15" xfId="121" applyFill="1" applyBorder="1" applyAlignment="1">
      <alignment horizontal="center" vertical="top" wrapText="1"/>
    </xf>
    <xf numFmtId="0" fontId="7" fillId="0" borderId="4" xfId="79" applyFont="1" applyFill="1" applyBorder="1" applyAlignment="1">
      <alignment horizontal="center" vertical="center"/>
    </xf>
    <xf numFmtId="11" fontId="7" fillId="0" borderId="4" xfId="79" applyNumberFormat="1" applyFont="1" applyFill="1" applyBorder="1" applyAlignment="1">
      <alignment horizontal="center" vertical="center"/>
    </xf>
    <xf numFmtId="0" fontId="7" fillId="0" borderId="2"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2" xfId="1" applyFont="1" applyBorder="1" applyAlignment="1">
      <alignment horizontal="center" vertical="center"/>
    </xf>
    <xf numFmtId="0" fontId="8" fillId="0" borderId="0" xfId="1" applyFont="1" applyBorder="1" applyAlignment="1">
      <alignment horizontal="left" vertical="top" wrapText="1"/>
    </xf>
    <xf numFmtId="0" fontId="7" fillId="0" borderId="2" xfId="1" applyFont="1" applyBorder="1" applyAlignment="1">
      <alignment horizontal="center"/>
    </xf>
    <xf numFmtId="0" fontId="8" fillId="0" borderId="0" xfId="1" applyFont="1" applyFill="1" applyBorder="1" applyAlignment="1">
      <alignment vertical="top" wrapText="1"/>
    </xf>
    <xf numFmtId="0" fontId="7" fillId="0" borderId="0" xfId="1" applyFont="1" applyFill="1" applyBorder="1" applyAlignment="1">
      <alignment wrapText="1"/>
    </xf>
    <xf numFmtId="0" fontId="7" fillId="0" borderId="0" xfId="1" applyFont="1" applyBorder="1" applyAlignment="1">
      <alignment vertical="top" wrapText="1"/>
    </xf>
    <xf numFmtId="0" fontId="5" fillId="0" borderId="0" xfId="1" applyFont="1" applyBorder="1" applyAlignment="1">
      <alignment wrapText="1"/>
    </xf>
    <xf numFmtId="0" fontId="7" fillId="0" borderId="6" xfId="1" applyFont="1" applyBorder="1" applyAlignment="1">
      <alignment horizontal="left" vertical="top" wrapText="1"/>
    </xf>
    <xf numFmtId="0" fontId="10" fillId="0" borderId="0" xfId="56" applyFont="1" applyFill="1" applyBorder="1" applyAlignment="1">
      <alignment vertical="top" wrapText="1"/>
    </xf>
    <xf numFmtId="0" fontId="7" fillId="0" borderId="0" xfId="56" applyFont="1" applyFill="1" applyBorder="1" applyAlignment="1">
      <alignment horizontal="left" vertical="top" wrapText="1"/>
    </xf>
    <xf numFmtId="0" fontId="52" fillId="0" borderId="0" xfId="121" applyFont="1" applyBorder="1" applyAlignment="1">
      <alignment horizontal="left" vertical="top" wrapText="1"/>
    </xf>
    <xf numFmtId="0" fontId="7" fillId="0" borderId="1" xfId="1" applyFont="1" applyFill="1" applyBorder="1" applyAlignment="1">
      <alignment horizontal="center" vertical="center" wrapText="1"/>
    </xf>
    <xf numFmtId="0" fontId="7" fillId="0" borderId="7" xfId="1" applyFont="1" applyFill="1" applyBorder="1" applyAlignment="1">
      <alignment horizontal="center" vertical="center"/>
    </xf>
    <xf numFmtId="0" fontId="7" fillId="0" borderId="0" xfId="1" applyFont="1" applyFill="1" applyBorder="1" applyAlignment="1">
      <alignment horizontal="left" vertical="top"/>
    </xf>
    <xf numFmtId="0" fontId="7" fillId="0" borderId="14" xfId="1" applyFont="1" applyBorder="1" applyAlignment="1">
      <alignment horizontal="center"/>
    </xf>
    <xf numFmtId="0" fontId="11" fillId="0" borderId="0" xfId="1" applyFont="1" applyFill="1" applyBorder="1" applyAlignment="1">
      <alignment horizontal="left" vertical="top" wrapText="1"/>
    </xf>
    <xf numFmtId="0" fontId="7" fillId="0" borderId="2" xfId="1" applyFont="1" applyBorder="1" applyAlignment="1">
      <alignment horizontal="center" vertical="top"/>
    </xf>
    <xf numFmtId="0" fontId="7" fillId="0" borderId="1" xfId="1" applyFont="1" applyBorder="1" applyAlignment="1">
      <alignment horizontal="center" vertical="top" wrapText="1"/>
    </xf>
    <xf numFmtId="11" fontId="7" fillId="0" borderId="1" xfId="1" applyNumberFormat="1" applyFont="1" applyBorder="1" applyAlignment="1">
      <alignment horizontal="center" vertical="top" wrapText="1"/>
    </xf>
    <xf numFmtId="0" fontId="7" fillId="0" borderId="7" xfId="1" applyFont="1" applyBorder="1" applyAlignment="1">
      <alignment horizontal="center" vertical="center"/>
    </xf>
    <xf numFmtId="0" fontId="7" fillId="0" borderId="7" xfId="1" applyNumberFormat="1" applyFont="1" applyBorder="1" applyAlignment="1">
      <alignment horizontal="center" vertical="center"/>
    </xf>
    <xf numFmtId="0" fontId="7" fillId="0" borderId="2" xfId="1" applyFont="1" applyBorder="1" applyAlignment="1">
      <alignment horizontal="center" vertical="top" wrapText="1"/>
    </xf>
    <xf numFmtId="11" fontId="7" fillId="0" borderId="2" xfId="1" applyNumberFormat="1" applyFont="1" applyBorder="1" applyAlignment="1">
      <alignment horizontal="center" vertical="top" wrapText="1"/>
    </xf>
    <xf numFmtId="0" fontId="7" fillId="0" borderId="0" xfId="1" applyFont="1" applyFill="1" applyBorder="1" applyAlignment="1">
      <alignment horizontal="center" vertical="center" wrapText="1"/>
    </xf>
    <xf numFmtId="0" fontId="7" fillId="0" borderId="0" xfId="1" applyFont="1" applyFill="1" applyBorder="1" applyAlignment="1">
      <alignment horizontal="center" vertical="center"/>
    </xf>
    <xf numFmtId="0" fontId="7" fillId="0" borderId="15" xfId="1" applyFont="1" applyBorder="1" applyAlignment="1">
      <alignment horizontal="center" vertical="top" wrapText="1"/>
    </xf>
    <xf numFmtId="0" fontId="5" fillId="0" borderId="15" xfId="1" applyFont="1" applyBorder="1" applyAlignment="1">
      <alignment vertical="top" wrapText="1"/>
    </xf>
    <xf numFmtId="0" fontId="8" fillId="0" borderId="0" xfId="58" applyFont="1" applyFill="1" applyBorder="1" applyAlignment="1">
      <alignment horizontal="left" vertical="top" wrapText="1"/>
    </xf>
    <xf numFmtId="0" fontId="7" fillId="0" borderId="3" xfId="1" applyFont="1" applyBorder="1" applyAlignment="1">
      <alignment horizontal="center" vertical="top" wrapText="1"/>
    </xf>
    <xf numFmtId="0" fontId="7" fillId="0" borderId="3" xfId="1" applyFont="1" applyBorder="1" applyAlignment="1">
      <alignment vertical="top" wrapText="1"/>
    </xf>
    <xf numFmtId="0" fontId="7" fillId="0" borderId="10" xfId="1" applyFont="1" applyBorder="1" applyAlignment="1">
      <alignment horizontal="center" vertical="top" wrapText="1"/>
    </xf>
    <xf numFmtId="0" fontId="5" fillId="0" borderId="10" xfId="1" applyFont="1" applyBorder="1" applyAlignment="1">
      <alignment vertical="top" wrapText="1"/>
    </xf>
    <xf numFmtId="0" fontId="7" fillId="0" borderId="6" xfId="1" applyFont="1" applyBorder="1" applyAlignment="1">
      <alignment horizontal="center" vertical="top" wrapText="1"/>
    </xf>
    <xf numFmtId="0" fontId="5" fillId="0" borderId="6" xfId="1" applyFont="1" applyBorder="1" applyAlignment="1">
      <alignment vertical="top" wrapText="1"/>
    </xf>
    <xf numFmtId="0" fontId="7" fillId="0" borderId="0" xfId="0" applyFont="1" applyBorder="1" applyAlignment="1">
      <alignment horizontal="center" vertical="top" wrapText="1"/>
    </xf>
    <xf numFmtId="11" fontId="7" fillId="0" borderId="0" xfId="0" applyNumberFormat="1" applyFont="1" applyBorder="1" applyAlignment="1">
      <alignment horizontal="center" vertical="top" wrapText="1"/>
    </xf>
    <xf numFmtId="0" fontId="7" fillId="0" borderId="10" xfId="0" applyFont="1" applyBorder="1" applyAlignment="1">
      <alignment horizontal="center" vertical="top" wrapText="1"/>
    </xf>
    <xf numFmtId="0" fontId="7" fillId="0" borderId="0" xfId="0" applyFont="1" applyFill="1" applyBorder="1" applyAlignment="1">
      <alignment horizontal="left" vertical="top" wrapText="1"/>
    </xf>
    <xf numFmtId="0" fontId="7" fillId="0" borderId="5" xfId="0" applyFont="1" applyBorder="1" applyAlignment="1">
      <alignment horizontal="center" vertical="top" wrapText="1"/>
    </xf>
    <xf numFmtId="0" fontId="7" fillId="0" borderId="5" xfId="1" applyFont="1" applyFill="1" applyBorder="1" applyAlignment="1">
      <alignment horizontal="center" vertical="top" wrapText="1"/>
    </xf>
    <xf numFmtId="11" fontId="7" fillId="0" borderId="4" xfId="12" applyNumberFormat="1" applyFont="1" applyBorder="1" applyAlignment="1">
      <alignment horizontal="center" vertical="top" wrapText="1"/>
    </xf>
    <xf numFmtId="0" fontId="7" fillId="0" borderId="1" xfId="12" applyFont="1" applyBorder="1" applyAlignment="1">
      <alignment horizontal="center" vertical="top" wrapText="1"/>
    </xf>
    <xf numFmtId="0" fontId="8" fillId="0" borderId="0" xfId="12" applyFont="1" applyBorder="1" applyAlignment="1">
      <alignment horizontal="left" vertical="top" wrapText="1"/>
    </xf>
    <xf numFmtId="0" fontId="15" fillId="0"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Fill="1" applyBorder="1" applyAlignment="1">
      <alignment horizontal="left" vertical="top" wrapText="1"/>
    </xf>
    <xf numFmtId="0" fontId="7" fillId="0" borderId="10" xfId="0" applyFont="1" applyFill="1" applyBorder="1" applyAlignment="1">
      <alignment horizontal="center" vertical="center"/>
    </xf>
    <xf numFmtId="0" fontId="15" fillId="0" borderId="10" xfId="0" applyFont="1" applyFill="1" applyBorder="1" applyAlignment="1">
      <alignment horizontal="center" vertical="center"/>
    </xf>
    <xf numFmtId="0" fontId="10" fillId="0" borderId="10" xfId="0" applyFont="1" applyBorder="1" applyAlignment="1">
      <alignment horizontal="center" vertical="center"/>
    </xf>
    <xf numFmtId="0" fontId="15" fillId="0" borderId="0" xfId="0" applyFont="1" applyFill="1" applyBorder="1" applyAlignment="1">
      <alignment horizontal="center" wrapText="1"/>
    </xf>
    <xf numFmtId="0" fontId="10" fillId="0" borderId="10" xfId="0" applyFont="1" applyBorder="1" applyAlignment="1">
      <alignment vertical="center" wrapText="1"/>
    </xf>
    <xf numFmtId="0" fontId="7" fillId="0" borderId="12" xfId="0" applyFont="1" applyFill="1" applyBorder="1" applyAlignment="1">
      <alignment horizontal="center" vertical="center"/>
    </xf>
    <xf numFmtId="11" fontId="7" fillId="0" borderId="10" xfId="0" applyNumberFormat="1" applyFont="1" applyFill="1" applyBorder="1" applyAlignment="1">
      <alignment horizontal="center" vertical="center"/>
    </xf>
    <xf numFmtId="0" fontId="7" fillId="0" borderId="6" xfId="0" applyFont="1" applyFill="1" applyBorder="1" applyAlignment="1">
      <alignment horizontal="center" vertical="top"/>
    </xf>
    <xf numFmtId="0" fontId="7" fillId="0" borderId="6" xfId="0" applyNumberFormat="1" applyFont="1" applyFill="1" applyBorder="1" applyAlignment="1">
      <alignment horizontal="center" vertical="top"/>
    </xf>
    <xf numFmtId="0" fontId="7" fillId="0" borderId="0" xfId="0" applyFont="1" applyFill="1" applyBorder="1" applyAlignment="1">
      <alignment horizontal="center" vertical="top"/>
    </xf>
    <xf numFmtId="11" fontId="7" fillId="0" borderId="0" xfId="0" applyNumberFormat="1" applyFont="1" applyFill="1" applyBorder="1" applyAlignment="1">
      <alignment horizontal="center" vertical="top"/>
    </xf>
    <xf numFmtId="0" fontId="7" fillId="0" borderId="4" xfId="0" applyFont="1" applyFill="1" applyBorder="1" applyAlignment="1">
      <alignment horizontal="center" vertical="top"/>
    </xf>
    <xf numFmtId="0" fontId="7" fillId="0" borderId="1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7" fillId="0" borderId="22" xfId="1" applyFont="1" applyBorder="1" applyAlignment="1">
      <alignment horizontal="center" vertical="center"/>
    </xf>
    <xf numFmtId="0" fontId="7" fillId="0" borderId="7" xfId="1" applyFont="1" applyBorder="1" applyAlignment="1">
      <alignment horizontal="center" vertical="top"/>
    </xf>
    <xf numFmtId="0" fontId="7" fillId="0" borderId="14" xfId="1" applyFont="1" applyBorder="1" applyAlignment="1">
      <alignment horizontal="left" vertical="center" wrapText="1"/>
    </xf>
    <xf numFmtId="0" fontId="7" fillId="0" borderId="15" xfId="66" applyFont="1" applyFill="1" applyBorder="1" applyAlignment="1">
      <alignment horizontal="center" vertical="center" wrapText="1"/>
    </xf>
    <xf numFmtId="0" fontId="52" fillId="0" borderId="15" xfId="66" applyFont="1" applyBorder="1" applyAlignment="1">
      <alignment vertical="center" wrapText="1"/>
    </xf>
    <xf numFmtId="0" fontId="2" fillId="0" borderId="15" xfId="66" applyBorder="1" applyAlignment="1">
      <alignment vertical="center" wrapText="1"/>
    </xf>
    <xf numFmtId="0" fontId="10" fillId="0" borderId="15" xfId="66" applyFont="1" applyFill="1" applyBorder="1" applyAlignment="1">
      <alignment horizontal="center" vertical="center" wrapText="1"/>
    </xf>
    <xf numFmtId="0" fontId="6" fillId="0" borderId="0" xfId="118" applyFont="1" applyBorder="1" applyAlignment="1">
      <alignment horizontal="left" vertical="top" wrapText="1"/>
    </xf>
    <xf numFmtId="0" fontId="10" fillId="0" borderId="6" xfId="66" applyFont="1" applyFill="1" applyBorder="1" applyAlignment="1">
      <alignment horizontal="left" vertical="top"/>
    </xf>
    <xf numFmtId="0" fontId="10" fillId="0" borderId="0" xfId="66" applyFont="1" applyFill="1" applyBorder="1" applyAlignment="1">
      <alignment horizontal="left" vertical="top"/>
    </xf>
    <xf numFmtId="0" fontId="6" fillId="0" borderId="0" xfId="1" applyFont="1" applyFill="1" applyBorder="1" applyAlignment="1">
      <alignment vertical="top" wrapText="1"/>
    </xf>
    <xf numFmtId="0" fontId="8" fillId="0" borderId="0" xfId="57" applyFont="1" applyFill="1" applyBorder="1" applyAlignment="1">
      <alignment horizontal="left" vertical="top" wrapText="1"/>
    </xf>
    <xf numFmtId="0" fontId="7" fillId="0" borderId="0" xfId="57" applyFont="1" applyBorder="1" applyAlignment="1">
      <alignment horizontal="left" vertical="top" wrapText="1"/>
    </xf>
  </cellXfs>
  <cellStyles count="139">
    <cellStyle name="Bad 2" xfId="59"/>
    <cellStyle name="Comma" xfId="31" builtinId="3"/>
    <cellStyle name="Excel_BuiltIn_Explanatory Text 1" xfId="2"/>
    <cellStyle name="Explanatory Text 2" xfId="60"/>
    <cellStyle name="Followed Hyperlink" xfId="4" builtinId="9" hidden="1"/>
    <cellStyle name="Followed Hyperlink" xfId="6" builtinId="9" hidden="1"/>
    <cellStyle name="Followed Hyperlink" xfId="8" builtinId="9" hidden="1"/>
    <cellStyle name="Followed Hyperlink" xfId="10"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20"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4" builtinId="9" hidden="1"/>
    <cellStyle name="Followed Hyperlink" xfId="136" builtinId="9" hidden="1"/>
    <cellStyle name="Followed Hyperlink" xfId="138" builtinId="9" hidden="1"/>
    <cellStyle name="Hyperlink" xfId="3" builtinId="8" hidden="1"/>
    <cellStyle name="Hyperlink" xfId="5" builtinId="8" hidden="1"/>
    <cellStyle name="Hyperlink" xfId="7" builtinId="8" hidden="1"/>
    <cellStyle name="Hyperlink" xfId="9"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9" builtinId="8" hidden="1"/>
    <cellStyle name="Hyperlink" xfId="122" builtinId="8" hidden="1"/>
    <cellStyle name="Hyperlink" xfId="124" builtinId="8" hidden="1"/>
    <cellStyle name="Hyperlink" xfId="126" builtinId="8" hidden="1"/>
    <cellStyle name="Hyperlink" xfId="128" builtinId="8" hidden="1"/>
    <cellStyle name="Hyperlink" xfId="133" builtinId="8" hidden="1"/>
    <cellStyle name="Hyperlink" xfId="135" builtinId="8" hidden="1"/>
    <cellStyle name="Hyperlink" xfId="137" builtinId="8" hidden="1"/>
    <cellStyle name="Hyperlink 2" xfId="61"/>
    <cellStyle name="Neutral 2" xfId="62"/>
    <cellStyle name="Neutral 2 2" xfId="63"/>
    <cellStyle name="Neutral 2 3" xfId="64"/>
    <cellStyle name="Normal" xfId="0" builtinId="0"/>
    <cellStyle name="Normal 2" xfId="1"/>
    <cellStyle name="Normal 2 2" xfId="56"/>
    <cellStyle name="Normal 2 2 2" xfId="57"/>
    <cellStyle name="Normal 2 2 3" xfId="65"/>
    <cellStyle name="Normal 2 3" xfId="66"/>
    <cellStyle name="Normal 2 3 2" xfId="121"/>
    <cellStyle name="Normal 2 4" xfId="79"/>
    <cellStyle name="Normal 2 5" xfId="118"/>
    <cellStyle name="Normal 2 5 2" xfId="130"/>
    <cellStyle name="Normal 3" xfId="12"/>
    <cellStyle name="Normal 4" xfId="67"/>
    <cellStyle name="Normal 4 2" xfId="68"/>
    <cellStyle name="Normal 5" xfId="58"/>
    <cellStyle name="Normal_Sheet1" xfId="132"/>
    <cellStyle name="Percent" xfId="11" builtinId="5"/>
    <cellStyle name="Percent 2" xfId="78"/>
    <cellStyle name="Percent 3" xfId="131"/>
    <cellStyle name="Standaard 2" xfId="69"/>
    <cellStyle name="Standaard 2 2" xfId="70"/>
    <cellStyle name="Standaard 3" xfId="71"/>
    <cellStyle name="Standaard 4" xfId="72"/>
    <cellStyle name="Standaard 5" xfId="73"/>
    <cellStyle name="Standard_Descriptive statistics_1" xfId="74"/>
    <cellStyle name="Title 2" xfId="75"/>
    <cellStyle name="Title 3" xfId="76"/>
    <cellStyle name="常规 2" xfId="77"/>
  </cellStyles>
  <dxfs count="40">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
      <numFmt numFmtId="177"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theme" Target="theme/theme1.xml"/><Relationship Id="rId41" Type="http://schemas.openxmlformats.org/officeDocument/2006/relationships/styles" Target="styles.xml"/><Relationship Id="rId42" Type="http://schemas.openxmlformats.org/officeDocument/2006/relationships/sharedStrings" Target="sharedStrings.xml"/><Relationship Id="rId43"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0"/>
  <sheetViews>
    <sheetView tabSelected="1" workbookViewId="0"/>
  </sheetViews>
  <sheetFormatPr baseColWidth="10" defaultColWidth="14" defaultRowHeight="12" customHeight="1" x14ac:dyDescent="0.15"/>
  <cols>
    <col min="1" max="1" width="59.33203125" style="2" customWidth="1"/>
    <col min="2" max="2" width="106.1640625" style="2" customWidth="1"/>
    <col min="3" max="3" width="14.33203125" style="2" customWidth="1"/>
    <col min="4" max="4" width="12.6640625" style="2" customWidth="1"/>
    <col min="5" max="5" width="40.33203125" style="2" customWidth="1"/>
    <col min="6" max="6" width="66.83203125" style="2" customWidth="1"/>
    <col min="7" max="7" width="52.6640625" style="2" customWidth="1"/>
    <col min="8" max="16384" width="14" style="2"/>
  </cols>
  <sheetData>
    <row r="1" spans="1:28" ht="14.25" customHeight="1" x14ac:dyDescent="0.15">
      <c r="A1" s="231" t="s">
        <v>33918</v>
      </c>
      <c r="B1" s="232"/>
      <c r="C1" s="208"/>
      <c r="D1" s="208"/>
      <c r="E1" s="208"/>
      <c r="F1" s="208"/>
      <c r="G1" s="208"/>
      <c r="H1" s="232"/>
      <c r="I1" s="232"/>
      <c r="J1" s="232"/>
      <c r="K1" s="232"/>
      <c r="L1" s="232"/>
      <c r="M1" s="232"/>
      <c r="N1" s="112"/>
      <c r="O1" s="112"/>
      <c r="P1" s="112"/>
      <c r="Q1" s="112"/>
      <c r="S1" s="112"/>
      <c r="T1" s="112"/>
      <c r="U1" s="112"/>
      <c r="V1" s="112"/>
      <c r="W1" s="112"/>
      <c r="X1" s="112"/>
      <c r="Y1" s="112"/>
      <c r="Z1" s="112"/>
      <c r="AA1" s="112"/>
      <c r="AB1" s="112"/>
    </row>
    <row r="2" spans="1:28" ht="12" customHeight="1" x14ac:dyDescent="0.15">
      <c r="A2" s="955" t="s">
        <v>32240</v>
      </c>
      <c r="B2" s="955" t="s">
        <v>32241</v>
      </c>
      <c r="C2" s="955" t="s">
        <v>32242</v>
      </c>
      <c r="D2" s="955" t="s">
        <v>19</v>
      </c>
      <c r="E2" s="955" t="s">
        <v>32243</v>
      </c>
      <c r="F2" s="955" t="s">
        <v>2273</v>
      </c>
      <c r="G2" s="955" t="s">
        <v>32244</v>
      </c>
      <c r="H2" s="110"/>
      <c r="I2" s="110"/>
      <c r="J2" s="110"/>
      <c r="K2" s="110"/>
      <c r="L2" s="110"/>
      <c r="M2" s="110"/>
    </row>
    <row r="3" spans="1:28" ht="13" x14ac:dyDescent="0.15">
      <c r="A3" s="92" t="s">
        <v>32245</v>
      </c>
      <c r="B3" s="92" t="s">
        <v>32246</v>
      </c>
      <c r="C3" s="96" t="s">
        <v>32247</v>
      </c>
      <c r="D3" s="100">
        <v>40</v>
      </c>
      <c r="E3" s="55" t="s">
        <v>32248</v>
      </c>
      <c r="F3" s="55" t="s">
        <v>2274</v>
      </c>
      <c r="G3" s="55" t="s">
        <v>32249</v>
      </c>
      <c r="H3" s="73"/>
      <c r="I3" s="110"/>
      <c r="J3" s="110"/>
      <c r="K3" s="110"/>
      <c r="L3" s="110"/>
      <c r="M3" s="110"/>
    </row>
    <row r="4" spans="1:28" ht="13" x14ac:dyDescent="0.15">
      <c r="A4" s="92" t="s">
        <v>32250</v>
      </c>
      <c r="B4" s="92" t="s">
        <v>32251</v>
      </c>
      <c r="C4" s="96" t="s">
        <v>32252</v>
      </c>
      <c r="D4" s="739">
        <v>334</v>
      </c>
      <c r="E4" s="55" t="s">
        <v>32248</v>
      </c>
      <c r="F4" s="55" t="s">
        <v>2274</v>
      </c>
      <c r="G4" s="55" t="s">
        <v>32253</v>
      </c>
      <c r="H4" s="73"/>
      <c r="I4" s="110"/>
      <c r="J4" s="110"/>
      <c r="K4" s="110"/>
      <c r="L4" s="110"/>
      <c r="M4" s="110"/>
    </row>
    <row r="5" spans="1:28" ht="13" x14ac:dyDescent="0.15">
      <c r="A5" s="92" t="s">
        <v>32254</v>
      </c>
      <c r="B5" s="92" t="s">
        <v>32255</v>
      </c>
      <c r="C5" s="96" t="s">
        <v>32252</v>
      </c>
      <c r="D5" s="100">
        <v>15</v>
      </c>
      <c r="E5" s="55" t="s">
        <v>32248</v>
      </c>
      <c r="F5" s="55" t="s">
        <v>2275</v>
      </c>
      <c r="G5" s="55" t="s">
        <v>32256</v>
      </c>
      <c r="H5" s="73"/>
      <c r="I5" s="696"/>
      <c r="J5" s="110"/>
      <c r="K5" s="110"/>
      <c r="L5" s="110"/>
      <c r="M5" s="110"/>
    </row>
    <row r="6" spans="1:28" ht="13" x14ac:dyDescent="0.15">
      <c r="A6" s="92" t="s">
        <v>32257</v>
      </c>
      <c r="B6" s="92" t="s">
        <v>32258</v>
      </c>
      <c r="C6" s="96" t="s">
        <v>32252</v>
      </c>
      <c r="D6" s="100">
        <v>98</v>
      </c>
      <c r="E6" s="55" t="s">
        <v>32248</v>
      </c>
      <c r="F6" s="55" t="s">
        <v>2276</v>
      </c>
      <c r="G6" s="55" t="s">
        <v>32259</v>
      </c>
      <c r="H6" s="73"/>
      <c r="I6" s="110"/>
      <c r="J6" s="110"/>
      <c r="K6" s="110"/>
      <c r="L6" s="110"/>
      <c r="M6" s="110"/>
    </row>
    <row r="7" spans="1:28" ht="13" x14ac:dyDescent="0.15">
      <c r="A7" s="92" t="s">
        <v>32260</v>
      </c>
      <c r="B7" s="92" t="s">
        <v>32261</v>
      </c>
      <c r="C7" s="96" t="s">
        <v>32252</v>
      </c>
      <c r="D7" s="96">
        <v>108</v>
      </c>
      <c r="E7" s="55" t="s">
        <v>32248</v>
      </c>
      <c r="F7" s="55" t="s">
        <v>2276</v>
      </c>
      <c r="G7" s="55" t="s">
        <v>32262</v>
      </c>
      <c r="H7" s="73"/>
      <c r="I7" s="110"/>
      <c r="J7" s="110"/>
      <c r="K7" s="110"/>
      <c r="L7" s="110"/>
      <c r="M7" s="110"/>
    </row>
    <row r="8" spans="1:28" ht="13" x14ac:dyDescent="0.15">
      <c r="A8" s="92" t="s">
        <v>32263</v>
      </c>
      <c r="B8" s="92" t="s">
        <v>32264</v>
      </c>
      <c r="C8" s="96" t="s">
        <v>32252</v>
      </c>
      <c r="D8" s="96">
        <v>15</v>
      </c>
      <c r="E8" s="55" t="s">
        <v>32248</v>
      </c>
      <c r="F8" s="55" t="s">
        <v>2277</v>
      </c>
      <c r="G8" s="55" t="s">
        <v>32256</v>
      </c>
      <c r="H8" s="73"/>
      <c r="I8" s="110"/>
      <c r="J8" s="110"/>
      <c r="K8" s="110"/>
      <c r="L8" s="110"/>
      <c r="M8" s="110"/>
    </row>
    <row r="9" spans="1:28" ht="13" x14ac:dyDescent="0.15">
      <c r="A9" s="92" t="s">
        <v>32265</v>
      </c>
      <c r="B9" s="92" t="s">
        <v>32266</v>
      </c>
      <c r="C9" s="96" t="s">
        <v>32252</v>
      </c>
      <c r="D9" s="96">
        <v>184</v>
      </c>
      <c r="E9" s="55" t="s">
        <v>32248</v>
      </c>
      <c r="F9" s="55" t="s">
        <v>2276</v>
      </c>
      <c r="G9" s="55" t="s">
        <v>32267</v>
      </c>
      <c r="H9" s="73"/>
      <c r="I9" s="110"/>
      <c r="J9" s="110"/>
      <c r="K9" s="110"/>
      <c r="L9" s="110"/>
      <c r="M9" s="110"/>
    </row>
    <row r="10" spans="1:28" ht="13" x14ac:dyDescent="0.15">
      <c r="A10" s="92" t="s">
        <v>32268</v>
      </c>
      <c r="B10" s="92" t="s">
        <v>32269</v>
      </c>
      <c r="C10" s="96" t="s">
        <v>32270</v>
      </c>
      <c r="D10" s="96">
        <v>63</v>
      </c>
      <c r="E10" s="55" t="s">
        <v>32271</v>
      </c>
      <c r="F10" s="55" t="s">
        <v>2278</v>
      </c>
      <c r="G10" s="55" t="s">
        <v>32256</v>
      </c>
      <c r="H10" s="73"/>
      <c r="I10" s="110"/>
      <c r="J10" s="110"/>
      <c r="K10" s="110"/>
      <c r="L10" s="110"/>
      <c r="M10" s="110"/>
    </row>
    <row r="11" spans="1:28" ht="26" x14ac:dyDescent="0.15">
      <c r="A11" s="92" t="s">
        <v>32272</v>
      </c>
      <c r="B11" s="92" t="s">
        <v>32273</v>
      </c>
      <c r="C11" s="96" t="s">
        <v>32247</v>
      </c>
      <c r="D11" s="96">
        <v>52</v>
      </c>
      <c r="E11" s="55" t="s">
        <v>32271</v>
      </c>
      <c r="F11" s="55" t="s">
        <v>2279</v>
      </c>
      <c r="G11" s="55" t="s">
        <v>32256</v>
      </c>
      <c r="H11" s="73"/>
      <c r="I11" s="110"/>
      <c r="J11" s="110"/>
      <c r="K11" s="110"/>
      <c r="L11" s="110"/>
      <c r="M11" s="110"/>
    </row>
    <row r="12" spans="1:28" ht="13" x14ac:dyDescent="0.15">
      <c r="A12" s="92" t="s">
        <v>32274</v>
      </c>
      <c r="B12" s="92" t="s">
        <v>32275</v>
      </c>
      <c r="C12" s="96" t="s">
        <v>32252</v>
      </c>
      <c r="D12" s="96">
        <v>188</v>
      </c>
      <c r="E12" s="55" t="s">
        <v>32248</v>
      </c>
      <c r="F12" s="55" t="s">
        <v>2276</v>
      </c>
      <c r="G12" s="55" t="s">
        <v>32267</v>
      </c>
      <c r="H12" s="73"/>
      <c r="I12" s="110"/>
      <c r="J12" s="110"/>
      <c r="K12" s="110"/>
      <c r="L12" s="110"/>
      <c r="M12" s="110"/>
    </row>
    <row r="13" spans="1:28" ht="26" x14ac:dyDescent="0.15">
      <c r="A13" s="92" t="s">
        <v>32276</v>
      </c>
      <c r="B13" s="92" t="s">
        <v>32277</v>
      </c>
      <c r="C13" s="96" t="s">
        <v>32252</v>
      </c>
      <c r="D13" s="96">
        <v>641</v>
      </c>
      <c r="E13" s="55" t="s">
        <v>32278</v>
      </c>
      <c r="F13" s="55" t="s">
        <v>2275</v>
      </c>
      <c r="G13" s="55" t="s">
        <v>32253</v>
      </c>
      <c r="H13" s="73"/>
      <c r="I13" s="110"/>
      <c r="J13" s="110"/>
      <c r="K13" s="110"/>
      <c r="L13" s="110"/>
      <c r="M13" s="110"/>
    </row>
    <row r="14" spans="1:28" ht="13" x14ac:dyDescent="0.15">
      <c r="A14" s="92" t="s">
        <v>32279</v>
      </c>
      <c r="B14" s="92" t="s">
        <v>32280</v>
      </c>
      <c r="C14" s="96" t="s">
        <v>32252</v>
      </c>
      <c r="D14" s="96">
        <v>53</v>
      </c>
      <c r="E14" s="55" t="s">
        <v>32248</v>
      </c>
      <c r="F14" s="55" t="s">
        <v>2274</v>
      </c>
      <c r="G14" s="55" t="s">
        <v>32253</v>
      </c>
      <c r="H14" s="73"/>
      <c r="I14" s="110"/>
      <c r="J14" s="110"/>
      <c r="K14" s="110"/>
      <c r="L14" s="110"/>
      <c r="M14" s="110"/>
    </row>
    <row r="15" spans="1:28" ht="13" x14ac:dyDescent="0.15">
      <c r="A15" s="92" t="s">
        <v>32281</v>
      </c>
      <c r="B15" s="92" t="s">
        <v>32282</v>
      </c>
      <c r="C15" s="96" t="s">
        <v>32252</v>
      </c>
      <c r="D15" s="96">
        <v>34</v>
      </c>
      <c r="E15" s="55" t="s">
        <v>32248</v>
      </c>
      <c r="F15" s="55" t="s">
        <v>32283</v>
      </c>
      <c r="G15" s="55" t="s">
        <v>32256</v>
      </c>
      <c r="H15" s="73"/>
      <c r="I15" s="110"/>
      <c r="J15" s="110"/>
      <c r="K15" s="110"/>
      <c r="L15" s="110"/>
      <c r="M15" s="110"/>
    </row>
    <row r="16" spans="1:28" s="7" customFormat="1" ht="13" x14ac:dyDescent="0.15">
      <c r="A16" s="92" t="s">
        <v>32284</v>
      </c>
      <c r="B16" s="92" t="s">
        <v>32285</v>
      </c>
      <c r="C16" s="96" t="s">
        <v>32252</v>
      </c>
      <c r="D16" s="96">
        <v>40</v>
      </c>
      <c r="E16" s="55" t="s">
        <v>32248</v>
      </c>
      <c r="F16" s="55" t="s">
        <v>32286</v>
      </c>
      <c r="G16" s="55" t="s">
        <v>32256</v>
      </c>
      <c r="H16" s="167"/>
      <c r="I16" s="167"/>
      <c r="J16" s="167"/>
      <c r="K16" s="167"/>
      <c r="L16" s="167"/>
      <c r="M16" s="167"/>
    </row>
    <row r="17" spans="1:13" ht="13" x14ac:dyDescent="0.15">
      <c r="A17" s="92" t="s">
        <v>32287</v>
      </c>
      <c r="B17" s="92" t="s">
        <v>32288</v>
      </c>
      <c r="C17" s="96" t="s">
        <v>32252</v>
      </c>
      <c r="D17" s="96">
        <v>98</v>
      </c>
      <c r="E17" s="55" t="s">
        <v>32278</v>
      </c>
      <c r="F17" s="55" t="s">
        <v>32289</v>
      </c>
      <c r="G17" s="55" t="s">
        <v>32290</v>
      </c>
      <c r="H17" s="110"/>
      <c r="I17" s="110"/>
      <c r="J17" s="110"/>
      <c r="K17" s="110"/>
      <c r="L17" s="110"/>
      <c r="M17" s="110"/>
    </row>
    <row r="18" spans="1:13" ht="13" x14ac:dyDescent="0.15">
      <c r="A18" s="114" t="s">
        <v>32291</v>
      </c>
      <c r="B18" s="114" t="s">
        <v>32292</v>
      </c>
      <c r="C18" s="67" t="s">
        <v>32252</v>
      </c>
      <c r="D18" s="67">
        <v>140</v>
      </c>
      <c r="E18" s="113" t="s">
        <v>32248</v>
      </c>
      <c r="F18" s="113" t="s">
        <v>2274</v>
      </c>
      <c r="G18" s="113" t="s">
        <v>32253</v>
      </c>
    </row>
    <row r="19" spans="1:13" ht="13" x14ac:dyDescent="0.15">
      <c r="A19" s="114" t="s">
        <v>32293</v>
      </c>
      <c r="B19" s="114" t="s">
        <v>32294</v>
      </c>
      <c r="C19" s="67" t="s">
        <v>32247</v>
      </c>
      <c r="D19" s="96" t="s">
        <v>32295</v>
      </c>
      <c r="E19" s="113" t="s">
        <v>32271</v>
      </c>
      <c r="F19" s="113" t="s">
        <v>2279</v>
      </c>
      <c r="G19" s="113" t="s">
        <v>32249</v>
      </c>
    </row>
    <row r="20" spans="1:13" ht="13" x14ac:dyDescent="0.15">
      <c r="A20" s="114" t="s">
        <v>32296</v>
      </c>
      <c r="B20" s="114" t="s">
        <v>32297</v>
      </c>
      <c r="C20" s="67" t="s">
        <v>32298</v>
      </c>
      <c r="D20" s="96">
        <v>18</v>
      </c>
      <c r="E20" s="113" t="s">
        <v>32248</v>
      </c>
      <c r="F20" s="113" t="s">
        <v>2276</v>
      </c>
      <c r="G20" s="113" t="s">
        <v>32262</v>
      </c>
    </row>
    <row r="21" spans="1:13" ht="13" x14ac:dyDescent="0.15">
      <c r="A21" s="114" t="s">
        <v>32299</v>
      </c>
      <c r="B21" s="114" t="s">
        <v>32300</v>
      </c>
      <c r="C21" s="67" t="s">
        <v>32252</v>
      </c>
      <c r="D21" s="67">
        <v>325</v>
      </c>
      <c r="E21" s="113" t="s">
        <v>32248</v>
      </c>
      <c r="F21" s="113" t="s">
        <v>32301</v>
      </c>
      <c r="G21" s="113" t="s">
        <v>32253</v>
      </c>
    </row>
    <row r="22" spans="1:13" ht="13" x14ac:dyDescent="0.15">
      <c r="A22" s="114" t="s">
        <v>32302</v>
      </c>
      <c r="B22" s="114" t="s">
        <v>32303</v>
      </c>
      <c r="C22" s="67" t="s">
        <v>32304</v>
      </c>
      <c r="D22" s="67">
        <v>17</v>
      </c>
      <c r="E22" s="113" t="s">
        <v>32248</v>
      </c>
      <c r="F22" s="113" t="s">
        <v>2280</v>
      </c>
      <c r="G22" s="113" t="s">
        <v>32262</v>
      </c>
    </row>
    <row r="23" spans="1:13" ht="13" x14ac:dyDescent="0.15">
      <c r="A23" s="114" t="s">
        <v>32305</v>
      </c>
      <c r="B23" s="114" t="s">
        <v>32306</v>
      </c>
      <c r="C23" s="67" t="s">
        <v>32252</v>
      </c>
      <c r="D23" s="67">
        <v>49</v>
      </c>
      <c r="E23" s="113" t="s">
        <v>32248</v>
      </c>
      <c r="F23" s="113" t="s">
        <v>2276</v>
      </c>
      <c r="G23" s="113" t="s">
        <v>32267</v>
      </c>
    </row>
    <row r="24" spans="1:13" ht="13" x14ac:dyDescent="0.15">
      <c r="A24" s="114" t="s">
        <v>32307</v>
      </c>
      <c r="B24" s="114" t="s">
        <v>32308</v>
      </c>
      <c r="C24" s="67" t="s">
        <v>32247</v>
      </c>
      <c r="D24" s="67">
        <v>32</v>
      </c>
      <c r="E24" s="113" t="s">
        <v>32248</v>
      </c>
      <c r="F24" s="113" t="s">
        <v>2274</v>
      </c>
      <c r="G24" s="113" t="s">
        <v>32309</v>
      </c>
    </row>
    <row r="25" spans="1:13" ht="13" x14ac:dyDescent="0.15">
      <c r="A25" s="114" t="s">
        <v>32310</v>
      </c>
      <c r="B25" s="114" t="s">
        <v>32311</v>
      </c>
      <c r="C25" s="67" t="s">
        <v>32247</v>
      </c>
      <c r="D25" s="67">
        <v>20</v>
      </c>
      <c r="E25" s="113" t="s">
        <v>32248</v>
      </c>
      <c r="F25" s="113" t="s">
        <v>2276</v>
      </c>
      <c r="G25" s="55" t="s">
        <v>32256</v>
      </c>
    </row>
    <row r="26" spans="1:13" ht="13" x14ac:dyDescent="0.15">
      <c r="A26" s="114" t="s">
        <v>32312</v>
      </c>
      <c r="B26" s="114" t="s">
        <v>32313</v>
      </c>
      <c r="C26" s="67" t="s">
        <v>32247</v>
      </c>
      <c r="D26" s="67">
        <v>32</v>
      </c>
      <c r="E26" s="113" t="s">
        <v>32271</v>
      </c>
      <c r="F26" s="113" t="s">
        <v>2279</v>
      </c>
      <c r="G26" s="113" t="s">
        <v>32309</v>
      </c>
    </row>
    <row r="27" spans="1:13" ht="13" x14ac:dyDescent="0.15">
      <c r="A27" s="114" t="s">
        <v>32314</v>
      </c>
      <c r="B27" s="114" t="s">
        <v>32315</v>
      </c>
      <c r="C27" s="67" t="s">
        <v>32252</v>
      </c>
      <c r="D27" s="67">
        <v>36</v>
      </c>
      <c r="E27" s="113" t="s">
        <v>32316</v>
      </c>
      <c r="F27" s="113" t="s">
        <v>2275</v>
      </c>
      <c r="G27" s="113" t="s">
        <v>32253</v>
      </c>
    </row>
    <row r="28" spans="1:13" ht="13" x14ac:dyDescent="0.15">
      <c r="A28" s="114" t="s">
        <v>32317</v>
      </c>
      <c r="B28" s="114" t="s">
        <v>32318</v>
      </c>
      <c r="C28" s="67" t="s">
        <v>32252</v>
      </c>
      <c r="D28" s="67">
        <v>217</v>
      </c>
      <c r="E28" s="113" t="s">
        <v>32248</v>
      </c>
      <c r="F28" s="113" t="s">
        <v>32319</v>
      </c>
      <c r="G28" s="113" t="s">
        <v>32256</v>
      </c>
    </row>
    <row r="29" spans="1:13" ht="13" x14ac:dyDescent="0.15">
      <c r="A29" s="114" t="s">
        <v>32320</v>
      </c>
      <c r="B29" s="114" t="s">
        <v>32321</v>
      </c>
      <c r="C29" s="67" t="s">
        <v>32252</v>
      </c>
      <c r="D29" s="67">
        <v>132</v>
      </c>
      <c r="E29" s="113" t="s">
        <v>32248</v>
      </c>
      <c r="F29" s="113" t="s">
        <v>2280</v>
      </c>
      <c r="G29" s="113" t="s">
        <v>32262</v>
      </c>
    </row>
    <row r="30" spans="1:13" ht="13" x14ac:dyDescent="0.15">
      <c r="A30" s="114" t="s">
        <v>32322</v>
      </c>
      <c r="B30" s="114" t="s">
        <v>32323</v>
      </c>
      <c r="C30" s="67" t="s">
        <v>32252</v>
      </c>
      <c r="D30" s="67">
        <v>71</v>
      </c>
      <c r="E30" s="113" t="s">
        <v>32248</v>
      </c>
      <c r="F30" s="55" t="s">
        <v>32324</v>
      </c>
      <c r="G30" s="113" t="s">
        <v>32262</v>
      </c>
    </row>
    <row r="31" spans="1:13" ht="13" x14ac:dyDescent="0.15">
      <c r="A31" s="114" t="s">
        <v>32325</v>
      </c>
      <c r="B31" s="114" t="s">
        <v>32326</v>
      </c>
      <c r="C31" s="67" t="s">
        <v>32252</v>
      </c>
      <c r="D31" s="67">
        <v>94</v>
      </c>
      <c r="E31" s="113" t="s">
        <v>32248</v>
      </c>
      <c r="F31" s="113" t="s">
        <v>2274</v>
      </c>
      <c r="G31" s="113" t="s">
        <v>32253</v>
      </c>
    </row>
    <row r="32" spans="1:13" ht="13" x14ac:dyDescent="0.15">
      <c r="A32" s="114" t="s">
        <v>32327</v>
      </c>
      <c r="B32" s="114" t="s">
        <v>32328</v>
      </c>
      <c r="C32" s="67" t="s">
        <v>32252</v>
      </c>
      <c r="D32" s="67">
        <v>237</v>
      </c>
      <c r="E32" s="113" t="s">
        <v>32278</v>
      </c>
      <c r="F32" s="113" t="s">
        <v>2274</v>
      </c>
      <c r="G32" s="113" t="s">
        <v>32253</v>
      </c>
    </row>
    <row r="33" spans="1:29" ht="13" x14ac:dyDescent="0.15">
      <c r="A33" s="114" t="s">
        <v>32329</v>
      </c>
      <c r="B33" s="114" t="s">
        <v>32330</v>
      </c>
      <c r="C33" s="67" t="s">
        <v>32252</v>
      </c>
      <c r="D33" s="67">
        <v>157</v>
      </c>
      <c r="E33" s="113" t="s">
        <v>32248</v>
      </c>
      <c r="F33" s="113" t="s">
        <v>32331</v>
      </c>
      <c r="G33" s="113" t="s">
        <v>32332</v>
      </c>
    </row>
    <row r="34" spans="1:29" ht="13" x14ac:dyDescent="0.15">
      <c r="A34" s="114" t="s">
        <v>32333</v>
      </c>
      <c r="B34" s="114" t="s">
        <v>32334</v>
      </c>
      <c r="C34" s="67" t="s">
        <v>32252</v>
      </c>
      <c r="D34" s="67">
        <v>205</v>
      </c>
      <c r="E34" s="113" t="s">
        <v>32248</v>
      </c>
      <c r="F34" s="113" t="s">
        <v>32335</v>
      </c>
      <c r="G34" s="113" t="s">
        <v>32336</v>
      </c>
    </row>
    <row r="35" spans="1:29" ht="13" x14ac:dyDescent="0.15">
      <c r="A35" s="114" t="s">
        <v>32337</v>
      </c>
      <c r="B35" s="114" t="s">
        <v>32338</v>
      </c>
      <c r="C35" s="67" t="s">
        <v>32247</v>
      </c>
      <c r="D35" s="67">
        <v>21</v>
      </c>
      <c r="E35" s="113" t="s">
        <v>32248</v>
      </c>
      <c r="F35" s="113" t="s">
        <v>2274</v>
      </c>
      <c r="G35" s="113" t="s">
        <v>32256</v>
      </c>
    </row>
    <row r="36" spans="1:29" ht="13" x14ac:dyDescent="0.15">
      <c r="A36" s="114" t="s">
        <v>32339</v>
      </c>
      <c r="B36" s="114" t="s">
        <v>32340</v>
      </c>
      <c r="C36" s="67" t="s">
        <v>32252</v>
      </c>
      <c r="D36" s="67">
        <v>61</v>
      </c>
      <c r="E36" s="113" t="s">
        <v>32248</v>
      </c>
      <c r="F36" s="113" t="s">
        <v>2276</v>
      </c>
      <c r="G36" s="113" t="s">
        <v>32259</v>
      </c>
    </row>
    <row r="37" spans="1:29" ht="13" x14ac:dyDescent="0.15">
      <c r="A37" s="114" t="s">
        <v>32341</v>
      </c>
      <c r="B37" s="114" t="s">
        <v>32342</v>
      </c>
      <c r="C37" s="67" t="s">
        <v>32252</v>
      </c>
      <c r="D37" s="67">
        <v>88</v>
      </c>
      <c r="E37" s="113" t="s">
        <v>32248</v>
      </c>
      <c r="F37" s="113" t="s">
        <v>2280</v>
      </c>
      <c r="G37" s="113" t="s">
        <v>32262</v>
      </c>
    </row>
    <row r="38" spans="1:29" ht="13" x14ac:dyDescent="0.15">
      <c r="A38" s="114" t="s">
        <v>32343</v>
      </c>
      <c r="B38" s="114" t="s">
        <v>32344</v>
      </c>
      <c r="C38" s="67" t="s">
        <v>32252</v>
      </c>
      <c r="D38" s="67">
        <v>17</v>
      </c>
      <c r="E38" s="113" t="s">
        <v>32278</v>
      </c>
      <c r="F38" s="113" t="s">
        <v>2280</v>
      </c>
      <c r="G38" s="113" t="s">
        <v>32262</v>
      </c>
    </row>
    <row r="39" spans="1:29" ht="13" x14ac:dyDescent="0.15">
      <c r="A39" s="114" t="s">
        <v>32345</v>
      </c>
      <c r="B39" s="114" t="s">
        <v>32346</v>
      </c>
      <c r="C39" s="67" t="s">
        <v>32252</v>
      </c>
      <c r="D39" s="67">
        <v>90</v>
      </c>
      <c r="E39" s="113" t="s">
        <v>32248</v>
      </c>
      <c r="F39" s="113" t="s">
        <v>32283</v>
      </c>
      <c r="G39" s="113" t="s">
        <v>32253</v>
      </c>
    </row>
    <row r="40" spans="1:29" ht="13" x14ac:dyDescent="0.15">
      <c r="A40" s="114" t="s">
        <v>32347</v>
      </c>
      <c r="B40" s="114" t="s">
        <v>32348</v>
      </c>
      <c r="C40" s="67" t="s">
        <v>32252</v>
      </c>
      <c r="D40" s="67">
        <v>38</v>
      </c>
      <c r="E40" s="113" t="s">
        <v>32278</v>
      </c>
      <c r="F40" s="113" t="s">
        <v>2279</v>
      </c>
      <c r="G40" s="113" t="s">
        <v>32309</v>
      </c>
    </row>
    <row r="41" spans="1:29" ht="13" x14ac:dyDescent="0.15">
      <c r="A41" s="114" t="s">
        <v>32349</v>
      </c>
      <c r="B41" s="114" t="s">
        <v>32350</v>
      </c>
      <c r="C41" s="67" t="s">
        <v>32298</v>
      </c>
      <c r="D41" s="67">
        <v>51</v>
      </c>
      <c r="E41" s="113" t="s">
        <v>32271</v>
      </c>
      <c r="F41" s="113" t="s">
        <v>2274</v>
      </c>
      <c r="G41" s="113" t="s">
        <v>32253</v>
      </c>
    </row>
    <row r="42" spans="1:29" ht="13" x14ac:dyDescent="0.15">
      <c r="A42" s="114" t="s">
        <v>32351</v>
      </c>
      <c r="B42" s="114" t="s">
        <v>32352</v>
      </c>
      <c r="C42" s="67" t="s">
        <v>32252</v>
      </c>
      <c r="D42" s="67">
        <v>152</v>
      </c>
      <c r="E42" s="113" t="s">
        <v>32248</v>
      </c>
      <c r="F42" s="113" t="s">
        <v>2276</v>
      </c>
      <c r="G42" s="113" t="s">
        <v>32267</v>
      </c>
    </row>
    <row r="43" spans="1:29" ht="13" x14ac:dyDescent="0.15">
      <c r="A43" s="114" t="s">
        <v>32353</v>
      </c>
      <c r="B43" s="114" t="s">
        <v>32354</v>
      </c>
      <c r="C43" s="67" t="s">
        <v>32252</v>
      </c>
      <c r="D43" s="67">
        <v>74</v>
      </c>
      <c r="E43" s="113" t="s">
        <v>32278</v>
      </c>
      <c r="F43" s="113" t="s">
        <v>32355</v>
      </c>
      <c r="G43" s="113" t="s">
        <v>32262</v>
      </c>
    </row>
    <row r="44" spans="1:29" ht="13" x14ac:dyDescent="0.15">
      <c r="A44" s="114" t="s">
        <v>32356</v>
      </c>
      <c r="B44" s="114" t="s">
        <v>32357</v>
      </c>
      <c r="C44" s="67" t="s">
        <v>32252</v>
      </c>
      <c r="D44" s="67">
        <v>21</v>
      </c>
      <c r="E44" s="113" t="s">
        <v>32248</v>
      </c>
      <c r="F44" s="113" t="s">
        <v>32335</v>
      </c>
      <c r="G44" s="113" t="s">
        <v>32256</v>
      </c>
    </row>
    <row r="45" spans="1:29" ht="13" x14ac:dyDescent="0.15">
      <c r="A45" s="114" t="s">
        <v>32358</v>
      </c>
      <c r="B45" s="114" t="s">
        <v>32359</v>
      </c>
      <c r="C45" s="67" t="s">
        <v>32247</v>
      </c>
      <c r="D45" s="67">
        <v>144</v>
      </c>
      <c r="E45" s="113" t="s">
        <v>32271</v>
      </c>
      <c r="F45" s="113" t="s">
        <v>2275</v>
      </c>
      <c r="G45" s="113" t="s">
        <v>32256</v>
      </c>
    </row>
    <row r="46" spans="1:29" ht="13" x14ac:dyDescent="0.15">
      <c r="A46" s="114" t="s">
        <v>32360</v>
      </c>
      <c r="B46" s="114" t="s">
        <v>32361</v>
      </c>
      <c r="C46" s="67" t="s">
        <v>32252</v>
      </c>
      <c r="D46" s="67">
        <v>2500</v>
      </c>
      <c r="E46" s="113" t="s">
        <v>32278</v>
      </c>
      <c r="F46" s="113" t="s">
        <v>2274</v>
      </c>
      <c r="G46" s="113" t="s">
        <v>32253</v>
      </c>
      <c r="H46" s="167"/>
    </row>
    <row r="47" spans="1:29" ht="13" x14ac:dyDescent="0.15">
      <c r="A47" s="114" t="s">
        <v>32362</v>
      </c>
      <c r="B47" s="114" t="s">
        <v>32363</v>
      </c>
      <c r="C47" s="67" t="s">
        <v>32252</v>
      </c>
      <c r="D47" s="67">
        <v>10455</v>
      </c>
      <c r="E47" s="113" t="s">
        <v>32248</v>
      </c>
      <c r="F47" s="113" t="s">
        <v>32364</v>
      </c>
      <c r="G47" s="113" t="s">
        <v>32253</v>
      </c>
      <c r="I47" s="10"/>
      <c r="J47" s="10"/>
      <c r="K47" s="10"/>
      <c r="L47" s="10"/>
      <c r="M47" s="10"/>
      <c r="N47" s="10"/>
      <c r="O47" s="10"/>
      <c r="P47" s="10"/>
      <c r="Q47" s="10"/>
      <c r="S47" s="10"/>
      <c r="T47" s="10"/>
      <c r="U47" s="10"/>
      <c r="V47" s="10"/>
      <c r="W47" s="10"/>
      <c r="X47" s="10"/>
      <c r="Y47" s="10"/>
      <c r="Z47" s="10"/>
      <c r="AA47" s="10"/>
      <c r="AB47" s="10"/>
    </row>
    <row r="48" spans="1:29" ht="13" x14ac:dyDescent="0.15">
      <c r="A48" s="114" t="s">
        <v>32365</v>
      </c>
      <c r="B48" s="114" t="s">
        <v>32366</v>
      </c>
      <c r="C48" s="67" t="s">
        <v>32247</v>
      </c>
      <c r="D48" s="67">
        <v>32</v>
      </c>
      <c r="E48" s="113" t="s">
        <v>32271</v>
      </c>
      <c r="F48" s="113" t="s">
        <v>32367</v>
      </c>
      <c r="G48" s="113" t="s">
        <v>32249</v>
      </c>
      <c r="I48" s="10"/>
      <c r="J48" s="10"/>
      <c r="K48" s="10"/>
      <c r="L48" s="10"/>
      <c r="M48" s="10"/>
      <c r="N48" s="10"/>
      <c r="O48" s="10"/>
      <c r="P48" s="10"/>
      <c r="Q48" s="10"/>
      <c r="R48" s="10"/>
      <c r="T48" s="10"/>
      <c r="U48" s="10"/>
      <c r="V48" s="10"/>
      <c r="W48" s="10"/>
      <c r="X48" s="10"/>
      <c r="Y48" s="10"/>
      <c r="Z48" s="10"/>
      <c r="AA48" s="10"/>
      <c r="AB48" s="10"/>
      <c r="AC48" s="10"/>
    </row>
    <row r="49" spans="1:29" ht="13" x14ac:dyDescent="0.15">
      <c r="A49" s="114" t="s">
        <v>32368</v>
      </c>
      <c r="B49" s="114" t="s">
        <v>32369</v>
      </c>
      <c r="C49" s="67" t="s">
        <v>32252</v>
      </c>
      <c r="D49" s="67">
        <v>572</v>
      </c>
      <c r="E49" s="113" t="s">
        <v>32248</v>
      </c>
      <c r="F49" s="113" t="s">
        <v>2275</v>
      </c>
      <c r="G49" s="113" t="s">
        <v>32253</v>
      </c>
      <c r="J49" s="10"/>
      <c r="K49" s="10"/>
      <c r="L49" s="10"/>
      <c r="M49" s="10"/>
      <c r="N49" s="10"/>
      <c r="O49" s="10"/>
      <c r="P49" s="10"/>
      <c r="Q49" s="10"/>
      <c r="R49" s="10"/>
      <c r="T49" s="10"/>
      <c r="U49" s="10"/>
      <c r="V49" s="10"/>
      <c r="W49" s="10"/>
      <c r="X49" s="10"/>
      <c r="Y49" s="10"/>
      <c r="Z49" s="10"/>
      <c r="AA49" s="10"/>
      <c r="AB49" s="10"/>
      <c r="AC49" s="10"/>
    </row>
    <row r="50" spans="1:29" ht="13" x14ac:dyDescent="0.15">
      <c r="A50" s="114" t="s">
        <v>32370</v>
      </c>
      <c r="B50" s="114" t="s">
        <v>32371</v>
      </c>
      <c r="C50" s="67" t="s">
        <v>32270</v>
      </c>
      <c r="D50" s="67">
        <v>20</v>
      </c>
      <c r="E50" s="113" t="s">
        <v>32271</v>
      </c>
      <c r="F50" s="113" t="s">
        <v>32335</v>
      </c>
      <c r="G50" s="113" t="s">
        <v>32249</v>
      </c>
      <c r="J50" s="10"/>
      <c r="K50" s="10"/>
      <c r="L50" s="10"/>
      <c r="M50" s="10"/>
      <c r="N50" s="10"/>
      <c r="O50" s="10"/>
      <c r="P50" s="10"/>
      <c r="Q50" s="10"/>
      <c r="R50" s="10"/>
      <c r="T50" s="10"/>
      <c r="U50" s="10"/>
      <c r="V50" s="10"/>
      <c r="W50" s="10"/>
      <c r="X50" s="10"/>
      <c r="Y50" s="10"/>
      <c r="Z50" s="10"/>
      <c r="AA50" s="10"/>
      <c r="AB50" s="10"/>
      <c r="AC50" s="10"/>
    </row>
    <row r="51" spans="1:29" ht="13" x14ac:dyDescent="0.15">
      <c r="A51" s="114" t="s">
        <v>32372</v>
      </c>
      <c r="B51" s="114" t="s">
        <v>32373</v>
      </c>
      <c r="C51" s="67" t="s">
        <v>32252</v>
      </c>
      <c r="D51" s="67">
        <v>60</v>
      </c>
      <c r="E51" s="113" t="s">
        <v>32248</v>
      </c>
      <c r="F51" s="113" t="s">
        <v>32283</v>
      </c>
      <c r="G51" s="113" t="s">
        <v>32253</v>
      </c>
      <c r="J51" s="10"/>
      <c r="K51" s="10"/>
      <c r="L51" s="10"/>
      <c r="M51" s="10"/>
      <c r="N51" s="10"/>
      <c r="O51" s="10"/>
      <c r="P51" s="10"/>
      <c r="Q51" s="10"/>
      <c r="R51" s="10"/>
      <c r="T51" s="10"/>
      <c r="U51" s="10"/>
      <c r="V51" s="10"/>
      <c r="W51" s="10"/>
      <c r="X51" s="10"/>
      <c r="Y51" s="10"/>
      <c r="Z51" s="10"/>
      <c r="AA51" s="10"/>
      <c r="AB51" s="10"/>
      <c r="AC51" s="10"/>
    </row>
    <row r="52" spans="1:29" ht="13" x14ac:dyDescent="0.15">
      <c r="A52" s="114" t="s">
        <v>32374</v>
      </c>
      <c r="B52" s="114" t="s">
        <v>32375</v>
      </c>
      <c r="C52" s="67" t="s">
        <v>32252</v>
      </c>
      <c r="D52" s="67">
        <v>2292</v>
      </c>
      <c r="E52" s="113" t="s">
        <v>32278</v>
      </c>
      <c r="F52" s="113" t="s">
        <v>2276</v>
      </c>
      <c r="G52" s="113" t="s">
        <v>32267</v>
      </c>
      <c r="J52" s="10"/>
      <c r="K52" s="10"/>
      <c r="L52" s="10"/>
      <c r="M52" s="10"/>
      <c r="N52" s="10"/>
      <c r="O52" s="10"/>
      <c r="P52" s="10"/>
      <c r="Q52" s="10"/>
      <c r="R52" s="10"/>
      <c r="T52" s="10"/>
      <c r="U52" s="10"/>
      <c r="V52" s="10"/>
      <c r="W52" s="10"/>
      <c r="X52" s="10"/>
      <c r="Y52" s="10"/>
      <c r="Z52" s="10"/>
      <c r="AA52" s="10"/>
      <c r="AB52" s="10"/>
      <c r="AC52" s="10"/>
    </row>
    <row r="53" spans="1:29" ht="13" x14ac:dyDescent="0.15">
      <c r="A53" s="114" t="s">
        <v>32376</v>
      </c>
      <c r="B53" s="114" t="s">
        <v>32377</v>
      </c>
      <c r="C53" s="67" t="s">
        <v>32252</v>
      </c>
      <c r="D53" s="67">
        <v>1035</v>
      </c>
      <c r="E53" s="113" t="s">
        <v>32248</v>
      </c>
      <c r="F53" s="113" t="s">
        <v>2275</v>
      </c>
      <c r="G53" s="113" t="s">
        <v>32253</v>
      </c>
      <c r="J53" s="10"/>
      <c r="K53" s="10"/>
      <c r="L53" s="10"/>
      <c r="M53" s="10"/>
      <c r="N53" s="10"/>
      <c r="O53" s="10"/>
      <c r="P53" s="10"/>
      <c r="Q53" s="10"/>
      <c r="R53" s="10"/>
      <c r="T53" s="10"/>
      <c r="U53" s="10"/>
      <c r="V53" s="10"/>
      <c r="W53" s="10"/>
      <c r="X53" s="10"/>
      <c r="Y53" s="10"/>
      <c r="Z53" s="10"/>
      <c r="AA53" s="10"/>
      <c r="AB53" s="10"/>
      <c r="AC53" s="10"/>
    </row>
    <row r="54" spans="1:29" ht="13" x14ac:dyDescent="0.15">
      <c r="A54" s="114" t="s">
        <v>32378</v>
      </c>
      <c r="B54" s="114" t="s">
        <v>32379</v>
      </c>
      <c r="C54" s="67" t="s">
        <v>32252</v>
      </c>
      <c r="D54" s="67">
        <v>36</v>
      </c>
      <c r="E54" s="113" t="s">
        <v>32248</v>
      </c>
      <c r="F54" s="113" t="s">
        <v>2280</v>
      </c>
      <c r="G54" s="113" t="s">
        <v>32380</v>
      </c>
      <c r="J54" s="10"/>
      <c r="K54" s="10"/>
      <c r="L54" s="10"/>
      <c r="M54" s="10"/>
      <c r="N54" s="10"/>
      <c r="O54" s="10"/>
      <c r="P54" s="10"/>
      <c r="Q54" s="10"/>
      <c r="R54" s="10"/>
      <c r="T54" s="10"/>
      <c r="U54" s="10"/>
      <c r="V54" s="10"/>
      <c r="W54" s="10"/>
      <c r="X54" s="10"/>
      <c r="Y54" s="10"/>
      <c r="Z54" s="10"/>
      <c r="AA54" s="10"/>
      <c r="AB54" s="10"/>
      <c r="AC54" s="10"/>
    </row>
    <row r="55" spans="1:29" ht="13" x14ac:dyDescent="0.15">
      <c r="A55" s="114" t="s">
        <v>32381</v>
      </c>
      <c r="B55" s="114" t="s">
        <v>32382</v>
      </c>
      <c r="C55" s="67" t="s">
        <v>32252</v>
      </c>
      <c r="D55" s="67">
        <v>277</v>
      </c>
      <c r="E55" s="113" t="s">
        <v>32278</v>
      </c>
      <c r="F55" s="113" t="s">
        <v>32383</v>
      </c>
      <c r="G55" s="113" t="s">
        <v>32253</v>
      </c>
      <c r="J55" s="10"/>
      <c r="K55" s="10"/>
      <c r="L55" s="10"/>
      <c r="M55" s="10"/>
      <c r="N55" s="10"/>
      <c r="O55" s="10"/>
      <c r="P55" s="10"/>
      <c r="Q55" s="10"/>
      <c r="R55" s="10"/>
      <c r="T55" s="10"/>
      <c r="U55" s="10"/>
      <c r="V55" s="10"/>
      <c r="W55" s="10"/>
      <c r="X55" s="10"/>
      <c r="Y55" s="10"/>
      <c r="Z55" s="10"/>
      <c r="AA55" s="10"/>
      <c r="AB55" s="10"/>
      <c r="AC55" s="10"/>
    </row>
    <row r="56" spans="1:29" ht="13" x14ac:dyDescent="0.15">
      <c r="A56" s="114" t="s">
        <v>32384</v>
      </c>
      <c r="B56" s="114" t="s">
        <v>32385</v>
      </c>
      <c r="C56" s="67" t="s">
        <v>32247</v>
      </c>
      <c r="D56" s="96">
        <v>30</v>
      </c>
      <c r="E56" s="113" t="s">
        <v>32271</v>
      </c>
      <c r="F56" s="113" t="s">
        <v>2278</v>
      </c>
      <c r="G56" s="113" t="s">
        <v>32386</v>
      </c>
      <c r="J56" s="10"/>
      <c r="K56" s="10"/>
      <c r="L56" s="10"/>
      <c r="M56" s="10"/>
      <c r="N56" s="10"/>
      <c r="O56" s="10"/>
      <c r="P56" s="10"/>
      <c r="Q56" s="10"/>
      <c r="R56" s="10"/>
      <c r="T56" s="10"/>
      <c r="U56" s="10"/>
      <c r="V56" s="10"/>
      <c r="W56" s="10"/>
      <c r="X56" s="10"/>
      <c r="Y56" s="10"/>
      <c r="Z56" s="10"/>
      <c r="AA56" s="10"/>
      <c r="AB56" s="10"/>
      <c r="AC56" s="10"/>
    </row>
    <row r="57" spans="1:29" ht="13" x14ac:dyDescent="0.15">
      <c r="A57" s="114" t="s">
        <v>32387</v>
      </c>
      <c r="B57" s="114" t="s">
        <v>32388</v>
      </c>
      <c r="C57" s="67" t="s">
        <v>32252</v>
      </c>
      <c r="D57" s="67">
        <v>60</v>
      </c>
      <c r="E57" s="113" t="s">
        <v>32248</v>
      </c>
      <c r="F57" s="113" t="s">
        <v>2274</v>
      </c>
      <c r="G57" s="113" t="s">
        <v>32309</v>
      </c>
      <c r="J57" s="10"/>
      <c r="K57" s="10"/>
      <c r="L57" s="10"/>
      <c r="M57" s="10"/>
      <c r="N57" s="10"/>
      <c r="O57" s="10"/>
      <c r="P57" s="10"/>
      <c r="Q57" s="10"/>
      <c r="R57" s="10"/>
      <c r="T57" s="10"/>
      <c r="U57" s="10"/>
      <c r="V57" s="10"/>
      <c r="W57" s="10"/>
      <c r="X57" s="10"/>
      <c r="Y57" s="10"/>
      <c r="Z57" s="10"/>
      <c r="AA57" s="10"/>
      <c r="AB57" s="10"/>
      <c r="AC57" s="10"/>
    </row>
    <row r="58" spans="1:29" ht="13" x14ac:dyDescent="0.15">
      <c r="A58" s="114" t="s">
        <v>32389</v>
      </c>
      <c r="B58" s="114" t="s">
        <v>32390</v>
      </c>
      <c r="C58" s="67" t="s">
        <v>32252</v>
      </c>
      <c r="D58" s="67">
        <v>65</v>
      </c>
      <c r="E58" s="113" t="s">
        <v>32248</v>
      </c>
      <c r="F58" s="113" t="s">
        <v>2274</v>
      </c>
      <c r="G58" s="113" t="s">
        <v>32253</v>
      </c>
      <c r="J58" s="10"/>
      <c r="K58" s="10"/>
      <c r="L58" s="10"/>
      <c r="M58" s="10"/>
      <c r="N58" s="10"/>
      <c r="O58" s="10"/>
      <c r="P58" s="10"/>
      <c r="Q58" s="10"/>
      <c r="R58" s="10"/>
      <c r="T58" s="10"/>
      <c r="U58" s="10"/>
      <c r="V58" s="10"/>
      <c r="W58" s="10"/>
      <c r="X58" s="10"/>
      <c r="Y58" s="10"/>
      <c r="Z58" s="10"/>
      <c r="AA58" s="10"/>
      <c r="AB58" s="10"/>
      <c r="AC58" s="10"/>
    </row>
    <row r="59" spans="1:29" ht="13" x14ac:dyDescent="0.15">
      <c r="A59" s="114" t="s">
        <v>32391</v>
      </c>
      <c r="B59" s="114" t="s">
        <v>32392</v>
      </c>
      <c r="C59" s="67" t="s">
        <v>32252</v>
      </c>
      <c r="D59" s="67">
        <v>65</v>
      </c>
      <c r="E59" s="113" t="s">
        <v>32248</v>
      </c>
      <c r="F59" s="113" t="s">
        <v>32283</v>
      </c>
      <c r="G59" s="113" t="s">
        <v>32253</v>
      </c>
      <c r="J59" s="10"/>
      <c r="K59" s="10"/>
      <c r="L59" s="10"/>
      <c r="M59" s="10"/>
      <c r="N59" s="10"/>
      <c r="O59" s="10"/>
      <c r="P59" s="10"/>
      <c r="Q59" s="10"/>
      <c r="R59" s="10"/>
      <c r="T59" s="10"/>
      <c r="U59" s="10"/>
      <c r="V59" s="10"/>
      <c r="W59" s="10"/>
      <c r="X59" s="10"/>
      <c r="Y59" s="10"/>
      <c r="Z59" s="10"/>
      <c r="AA59" s="10"/>
      <c r="AB59" s="10"/>
      <c r="AC59" s="10"/>
    </row>
    <row r="60" spans="1:29" ht="13" x14ac:dyDescent="0.15">
      <c r="A60" s="114" t="s">
        <v>32393</v>
      </c>
      <c r="B60" s="114" t="s">
        <v>32394</v>
      </c>
      <c r="C60" s="67" t="s">
        <v>32252</v>
      </c>
      <c r="D60" s="67">
        <v>60</v>
      </c>
      <c r="E60" s="113" t="s">
        <v>32248</v>
      </c>
      <c r="F60" s="113" t="s">
        <v>2275</v>
      </c>
      <c r="G60" s="113" t="s">
        <v>32253</v>
      </c>
      <c r="J60" s="10"/>
      <c r="K60" s="10"/>
      <c r="L60" s="10"/>
      <c r="M60" s="10"/>
      <c r="N60" s="10"/>
      <c r="O60" s="10"/>
      <c r="P60" s="10"/>
      <c r="Q60" s="10"/>
      <c r="R60" s="10"/>
      <c r="T60" s="10"/>
      <c r="U60" s="10"/>
      <c r="V60" s="10"/>
      <c r="W60" s="10"/>
      <c r="X60" s="10"/>
      <c r="Y60" s="10"/>
      <c r="Z60" s="10"/>
      <c r="AA60" s="10"/>
      <c r="AB60" s="10"/>
      <c r="AC60" s="10"/>
    </row>
    <row r="61" spans="1:29" ht="13" x14ac:dyDescent="0.15">
      <c r="A61" s="114" t="s">
        <v>32395</v>
      </c>
      <c r="B61" s="114" t="s">
        <v>32396</v>
      </c>
      <c r="C61" s="67" t="s">
        <v>32252</v>
      </c>
      <c r="D61" s="67">
        <v>104</v>
      </c>
      <c r="E61" s="113" t="s">
        <v>32248</v>
      </c>
      <c r="F61" s="113" t="s">
        <v>2274</v>
      </c>
      <c r="G61" s="113" t="s">
        <v>32253</v>
      </c>
      <c r="J61" s="10"/>
      <c r="K61" s="10"/>
      <c r="L61" s="10"/>
      <c r="M61" s="10"/>
      <c r="N61" s="10"/>
      <c r="O61" s="10"/>
      <c r="P61" s="10"/>
      <c r="Q61" s="10"/>
      <c r="R61" s="10"/>
      <c r="T61" s="10"/>
      <c r="U61" s="10"/>
      <c r="V61" s="10"/>
      <c r="W61" s="10"/>
      <c r="X61" s="10"/>
      <c r="Y61" s="10"/>
      <c r="Z61" s="10"/>
      <c r="AA61" s="10"/>
      <c r="AB61" s="10"/>
      <c r="AC61" s="10"/>
    </row>
    <row r="62" spans="1:29" ht="13" x14ac:dyDescent="0.15">
      <c r="A62" s="114" t="s">
        <v>32397</v>
      </c>
      <c r="B62" s="114" t="s">
        <v>32398</v>
      </c>
      <c r="C62" s="67" t="s">
        <v>32252</v>
      </c>
      <c r="D62" s="67">
        <v>16</v>
      </c>
      <c r="E62" s="113" t="s">
        <v>32248</v>
      </c>
      <c r="F62" s="113" t="s">
        <v>2277</v>
      </c>
      <c r="G62" s="113" t="s">
        <v>32256</v>
      </c>
      <c r="J62" s="10"/>
      <c r="K62" s="10"/>
      <c r="L62" s="10"/>
      <c r="M62" s="10"/>
      <c r="N62" s="10"/>
      <c r="O62" s="10"/>
      <c r="P62" s="10"/>
      <c r="Q62" s="10"/>
      <c r="R62" s="10"/>
      <c r="T62" s="10"/>
      <c r="U62" s="10"/>
      <c r="V62" s="10"/>
      <c r="W62" s="10"/>
      <c r="X62" s="10"/>
      <c r="Y62" s="10"/>
      <c r="Z62" s="10"/>
      <c r="AA62" s="10"/>
      <c r="AB62" s="10"/>
      <c r="AC62" s="10"/>
    </row>
    <row r="63" spans="1:29" ht="13" x14ac:dyDescent="0.15">
      <c r="A63" s="114" t="s">
        <v>32399</v>
      </c>
      <c r="B63" s="114" t="s">
        <v>32400</v>
      </c>
      <c r="C63" s="67" t="s">
        <v>32252</v>
      </c>
      <c r="D63" s="67">
        <v>12</v>
      </c>
      <c r="E63" s="113" t="s">
        <v>32248</v>
      </c>
      <c r="F63" s="113" t="s">
        <v>2277</v>
      </c>
      <c r="G63" s="113" t="s">
        <v>32256</v>
      </c>
      <c r="J63" s="10"/>
      <c r="K63" s="10"/>
      <c r="L63" s="10"/>
      <c r="M63" s="10"/>
      <c r="N63" s="10"/>
      <c r="O63" s="10"/>
      <c r="P63" s="10"/>
      <c r="Q63" s="10"/>
      <c r="R63" s="10"/>
      <c r="T63" s="10"/>
      <c r="U63" s="10"/>
      <c r="V63" s="10"/>
      <c r="W63" s="10"/>
      <c r="X63" s="10"/>
      <c r="Y63" s="10"/>
      <c r="Z63" s="10"/>
      <c r="AA63" s="10"/>
      <c r="AB63" s="10"/>
      <c r="AC63" s="10"/>
    </row>
    <row r="64" spans="1:29" ht="13" x14ac:dyDescent="0.15">
      <c r="A64" s="114" t="s">
        <v>32401</v>
      </c>
      <c r="B64" s="114" t="s">
        <v>32402</v>
      </c>
      <c r="C64" s="67" t="s">
        <v>32247</v>
      </c>
      <c r="D64" s="96">
        <v>74</v>
      </c>
      <c r="E64" s="113" t="s">
        <v>32248</v>
      </c>
      <c r="F64" s="113" t="s">
        <v>2274</v>
      </c>
      <c r="G64" s="113" t="s">
        <v>32256</v>
      </c>
      <c r="J64" s="10"/>
      <c r="K64" s="10"/>
      <c r="L64" s="10"/>
      <c r="M64" s="10"/>
      <c r="N64" s="10"/>
      <c r="O64" s="10"/>
      <c r="P64" s="10"/>
      <c r="Q64" s="10"/>
      <c r="R64" s="10"/>
      <c r="T64" s="10"/>
      <c r="U64" s="10"/>
      <c r="V64" s="10"/>
      <c r="W64" s="10"/>
      <c r="X64" s="10"/>
      <c r="Y64" s="10"/>
      <c r="Z64" s="10"/>
      <c r="AA64" s="10"/>
      <c r="AB64" s="10"/>
      <c r="AC64" s="10"/>
    </row>
    <row r="65" spans="1:29" ht="13" x14ac:dyDescent="0.15">
      <c r="A65" s="114" t="s">
        <v>32403</v>
      </c>
      <c r="B65" s="114" t="s">
        <v>32404</v>
      </c>
      <c r="C65" s="67" t="s">
        <v>32252</v>
      </c>
      <c r="D65" s="67">
        <v>242</v>
      </c>
      <c r="E65" s="113" t="s">
        <v>32248</v>
      </c>
      <c r="F65" s="113" t="s">
        <v>2274</v>
      </c>
      <c r="G65" s="113" t="s">
        <v>32253</v>
      </c>
      <c r="J65" s="10"/>
      <c r="K65" s="10"/>
      <c r="L65" s="10"/>
      <c r="M65" s="10"/>
      <c r="N65" s="10"/>
      <c r="O65" s="10"/>
      <c r="P65" s="10"/>
      <c r="Q65" s="10"/>
      <c r="R65" s="10"/>
      <c r="T65" s="10"/>
      <c r="U65" s="10"/>
      <c r="V65" s="10"/>
      <c r="W65" s="10"/>
      <c r="X65" s="10"/>
      <c r="Y65" s="10"/>
      <c r="Z65" s="10"/>
      <c r="AA65" s="10"/>
      <c r="AB65" s="10"/>
      <c r="AC65" s="10"/>
    </row>
    <row r="66" spans="1:29" ht="13" x14ac:dyDescent="0.15">
      <c r="A66" s="114" t="s">
        <v>32405</v>
      </c>
      <c r="B66" s="114" t="s">
        <v>32406</v>
      </c>
      <c r="C66" s="67" t="s">
        <v>32407</v>
      </c>
      <c r="D66" s="67">
        <v>28</v>
      </c>
      <c r="E66" s="113" t="s">
        <v>32271</v>
      </c>
      <c r="F66" s="113" t="s">
        <v>32408</v>
      </c>
      <c r="G66" s="113" t="s">
        <v>32256</v>
      </c>
      <c r="J66" s="10"/>
      <c r="K66" s="10"/>
      <c r="L66" s="10"/>
      <c r="M66" s="10"/>
      <c r="N66" s="10"/>
      <c r="O66" s="10"/>
      <c r="P66" s="10"/>
      <c r="Q66" s="10"/>
      <c r="R66" s="10"/>
      <c r="T66" s="10"/>
      <c r="U66" s="10"/>
      <c r="V66" s="10"/>
      <c r="W66" s="10"/>
      <c r="X66" s="10"/>
      <c r="Y66" s="10"/>
      <c r="Z66" s="10"/>
      <c r="AA66" s="10"/>
      <c r="AB66" s="10"/>
      <c r="AC66" s="10"/>
    </row>
    <row r="67" spans="1:29" ht="13" x14ac:dyDescent="0.15">
      <c r="A67" s="114" t="s">
        <v>32409</v>
      </c>
      <c r="B67" s="114" t="s">
        <v>32410</v>
      </c>
      <c r="C67" s="67" t="s">
        <v>32411</v>
      </c>
      <c r="D67" s="67">
        <v>3</v>
      </c>
      <c r="E67" s="113" t="s">
        <v>32248</v>
      </c>
      <c r="F67" s="113" t="s">
        <v>2275</v>
      </c>
      <c r="G67" s="113" t="s">
        <v>32256</v>
      </c>
      <c r="J67" s="10"/>
      <c r="K67" s="10"/>
      <c r="L67" s="10"/>
      <c r="M67" s="10"/>
      <c r="N67" s="10"/>
      <c r="O67" s="10"/>
      <c r="P67" s="10"/>
      <c r="Q67" s="10"/>
      <c r="R67" s="10"/>
      <c r="T67" s="10"/>
      <c r="U67" s="10"/>
      <c r="V67" s="10"/>
      <c r="W67" s="10"/>
      <c r="X67" s="10"/>
      <c r="Y67" s="10"/>
      <c r="Z67" s="10"/>
      <c r="AA67" s="10"/>
      <c r="AB67" s="10"/>
      <c r="AC67" s="10"/>
    </row>
    <row r="68" spans="1:29" ht="13" x14ac:dyDescent="0.15">
      <c r="A68" s="114" t="s">
        <v>32412</v>
      </c>
      <c r="B68" s="114" t="s">
        <v>32413</v>
      </c>
      <c r="C68" s="67" t="s">
        <v>32252</v>
      </c>
      <c r="D68" s="67">
        <v>262</v>
      </c>
      <c r="E68" s="113" t="s">
        <v>32278</v>
      </c>
      <c r="F68" s="113" t="s">
        <v>2276</v>
      </c>
      <c r="G68" s="113" t="s">
        <v>32267</v>
      </c>
      <c r="J68" s="10"/>
      <c r="K68" s="10"/>
      <c r="L68" s="10"/>
      <c r="M68" s="10"/>
      <c r="N68" s="10"/>
      <c r="O68" s="10"/>
      <c r="P68" s="10"/>
      <c r="Q68" s="10"/>
      <c r="R68" s="10"/>
      <c r="T68" s="10"/>
      <c r="U68" s="10"/>
      <c r="V68" s="10"/>
      <c r="W68" s="10"/>
      <c r="X68" s="10"/>
      <c r="Y68" s="10"/>
      <c r="Z68" s="10"/>
      <c r="AA68" s="10"/>
      <c r="AB68" s="10"/>
      <c r="AC68" s="10"/>
    </row>
    <row r="69" spans="1:29" ht="13" x14ac:dyDescent="0.15">
      <c r="A69" s="114" t="s">
        <v>32414</v>
      </c>
      <c r="B69" s="114" t="s">
        <v>32415</v>
      </c>
      <c r="C69" s="67" t="s">
        <v>32252</v>
      </c>
      <c r="D69" s="67">
        <v>24</v>
      </c>
      <c r="E69" s="113" t="s">
        <v>32248</v>
      </c>
      <c r="F69" s="113" t="s">
        <v>2275</v>
      </c>
      <c r="G69" s="113" t="s">
        <v>32256</v>
      </c>
      <c r="J69" s="10"/>
      <c r="K69" s="10"/>
      <c r="L69" s="10"/>
      <c r="M69" s="10"/>
      <c r="N69" s="10"/>
      <c r="O69" s="10"/>
      <c r="P69" s="10"/>
      <c r="Q69" s="10"/>
      <c r="R69" s="10"/>
      <c r="T69" s="10"/>
      <c r="U69" s="10"/>
      <c r="V69" s="10"/>
      <c r="W69" s="10"/>
      <c r="X69" s="10"/>
      <c r="Y69" s="10"/>
      <c r="Z69" s="10"/>
      <c r="AA69" s="10"/>
      <c r="AB69" s="10"/>
      <c r="AC69" s="10"/>
    </row>
    <row r="70" spans="1:29" ht="13" x14ac:dyDescent="0.15">
      <c r="A70" s="114" t="s">
        <v>32416</v>
      </c>
      <c r="B70" s="114" t="s">
        <v>32417</v>
      </c>
      <c r="C70" s="67" t="s">
        <v>32252</v>
      </c>
      <c r="D70" s="67">
        <v>20</v>
      </c>
      <c r="E70" s="113" t="s">
        <v>32248</v>
      </c>
      <c r="F70" s="113" t="s">
        <v>2275</v>
      </c>
      <c r="G70" s="113" t="s">
        <v>32256</v>
      </c>
      <c r="J70" s="10"/>
      <c r="K70" s="10"/>
      <c r="L70" s="10"/>
      <c r="M70" s="10"/>
      <c r="N70" s="10"/>
      <c r="O70" s="10"/>
      <c r="P70" s="10"/>
      <c r="Q70" s="10"/>
      <c r="R70" s="10"/>
      <c r="T70" s="10"/>
      <c r="U70" s="10"/>
      <c r="V70" s="10"/>
      <c r="W70" s="10"/>
      <c r="X70" s="10"/>
      <c r="Y70" s="10"/>
      <c r="Z70" s="10"/>
      <c r="AA70" s="10"/>
      <c r="AB70" s="10"/>
      <c r="AC70" s="10"/>
    </row>
    <row r="71" spans="1:29" ht="13" x14ac:dyDescent="0.15">
      <c r="A71" s="114" t="s">
        <v>32418</v>
      </c>
      <c r="B71" s="114" t="s">
        <v>32419</v>
      </c>
      <c r="C71" s="67" t="s">
        <v>32252</v>
      </c>
      <c r="D71" s="67">
        <v>29</v>
      </c>
      <c r="E71" s="113" t="s">
        <v>32248</v>
      </c>
      <c r="F71" s="113" t="s">
        <v>2275</v>
      </c>
      <c r="G71" s="113" t="s">
        <v>32256</v>
      </c>
      <c r="H71" s="403"/>
      <c r="J71" s="10"/>
      <c r="K71" s="10"/>
      <c r="L71" s="10"/>
      <c r="M71" s="10"/>
      <c r="N71" s="10"/>
      <c r="O71" s="10"/>
      <c r="P71" s="10"/>
      <c r="Q71" s="10"/>
      <c r="R71" s="10"/>
      <c r="T71" s="10"/>
      <c r="U71" s="10"/>
      <c r="V71" s="10"/>
      <c r="W71" s="10"/>
      <c r="X71" s="10"/>
      <c r="Y71" s="10"/>
      <c r="Z71" s="10"/>
      <c r="AA71" s="10"/>
      <c r="AB71" s="10"/>
      <c r="AC71" s="10"/>
    </row>
    <row r="72" spans="1:29" ht="13" x14ac:dyDescent="0.15">
      <c r="A72" s="114" t="s">
        <v>32420</v>
      </c>
      <c r="B72" s="114" t="s">
        <v>32421</v>
      </c>
      <c r="C72" s="67" t="s">
        <v>32247</v>
      </c>
      <c r="D72" s="67">
        <v>29</v>
      </c>
      <c r="E72" s="113" t="s">
        <v>32248</v>
      </c>
      <c r="F72" s="113" t="s">
        <v>2274</v>
      </c>
      <c r="G72" s="113" t="s">
        <v>32256</v>
      </c>
      <c r="H72" s="403"/>
      <c r="J72" s="10"/>
      <c r="K72" s="10"/>
      <c r="L72" s="10"/>
      <c r="M72" s="10"/>
      <c r="N72" s="10"/>
      <c r="O72" s="10"/>
      <c r="P72" s="10"/>
      <c r="Q72" s="10"/>
      <c r="R72" s="10"/>
      <c r="T72" s="10"/>
      <c r="U72" s="10"/>
      <c r="V72" s="10"/>
      <c r="W72" s="10"/>
      <c r="X72" s="10"/>
      <c r="Y72" s="10"/>
      <c r="Z72" s="10"/>
      <c r="AA72" s="10"/>
      <c r="AB72" s="10"/>
      <c r="AC72" s="10"/>
    </row>
    <row r="73" spans="1:29" ht="26" x14ac:dyDescent="0.15">
      <c r="A73" s="114" t="s">
        <v>32422</v>
      </c>
      <c r="B73" s="114" t="s">
        <v>32423</v>
      </c>
      <c r="C73" s="67" t="s">
        <v>32247</v>
      </c>
      <c r="D73" s="96">
        <v>34</v>
      </c>
      <c r="E73" s="113" t="s">
        <v>32248</v>
      </c>
      <c r="F73" s="113" t="s">
        <v>2274</v>
      </c>
      <c r="G73" s="113" t="s">
        <v>32256</v>
      </c>
      <c r="H73" s="403"/>
      <c r="J73" s="10"/>
      <c r="K73" s="10"/>
      <c r="L73" s="10"/>
      <c r="M73" s="10"/>
      <c r="N73" s="10"/>
      <c r="O73" s="10"/>
      <c r="P73" s="10"/>
      <c r="Q73" s="10"/>
      <c r="R73" s="10"/>
      <c r="T73" s="10"/>
      <c r="U73" s="10"/>
      <c r="V73" s="10"/>
      <c r="W73" s="10"/>
      <c r="X73" s="10"/>
      <c r="Y73" s="10"/>
      <c r="Z73" s="10"/>
      <c r="AA73" s="10"/>
      <c r="AB73" s="10"/>
      <c r="AC73" s="10"/>
    </row>
    <row r="74" spans="1:29" ht="13" x14ac:dyDescent="0.15">
      <c r="A74" s="114" t="s">
        <v>32424</v>
      </c>
      <c r="B74" s="114" t="s">
        <v>32425</v>
      </c>
      <c r="C74" s="67" t="s">
        <v>32298</v>
      </c>
      <c r="D74" s="67">
        <v>50</v>
      </c>
      <c r="E74" s="113" t="s">
        <v>32271</v>
      </c>
      <c r="F74" s="113" t="s">
        <v>32426</v>
      </c>
      <c r="G74" s="113" t="s">
        <v>32262</v>
      </c>
      <c r="H74" s="404"/>
      <c r="I74" s="10"/>
      <c r="J74" s="10"/>
      <c r="K74" s="10"/>
      <c r="L74" s="10"/>
      <c r="M74" s="10"/>
      <c r="N74" s="10"/>
      <c r="O74" s="10"/>
      <c r="P74" s="10"/>
      <c r="Q74" s="10"/>
      <c r="S74" s="10"/>
      <c r="T74" s="10"/>
      <c r="U74" s="10"/>
      <c r="V74" s="10"/>
      <c r="W74" s="10"/>
      <c r="X74" s="10"/>
      <c r="Y74" s="10"/>
      <c r="Z74" s="10"/>
      <c r="AA74" s="10"/>
      <c r="AB74" s="10"/>
    </row>
    <row r="75" spans="1:29" ht="13" x14ac:dyDescent="0.15">
      <c r="A75" s="114" t="s">
        <v>32427</v>
      </c>
      <c r="B75" s="114" t="s">
        <v>32428</v>
      </c>
      <c r="C75" s="67" t="s">
        <v>32252</v>
      </c>
      <c r="D75" s="67">
        <v>331</v>
      </c>
      <c r="E75" s="113" t="s">
        <v>32248</v>
      </c>
      <c r="F75" s="113" t="s">
        <v>2274</v>
      </c>
      <c r="G75" s="113" t="s">
        <v>32253</v>
      </c>
      <c r="H75" s="404"/>
      <c r="J75" s="10"/>
      <c r="K75" s="10"/>
      <c r="L75" s="10"/>
      <c r="M75" s="10"/>
      <c r="N75" s="10"/>
      <c r="O75" s="10"/>
      <c r="P75" s="10"/>
      <c r="Q75" s="10"/>
      <c r="S75" s="10"/>
      <c r="T75" s="10"/>
      <c r="U75" s="10"/>
      <c r="V75" s="10"/>
      <c r="W75" s="10"/>
      <c r="X75" s="10"/>
      <c r="Y75" s="10"/>
      <c r="Z75" s="10"/>
      <c r="AA75" s="10"/>
      <c r="AB75" s="10"/>
    </row>
    <row r="76" spans="1:29" ht="13" x14ac:dyDescent="0.15">
      <c r="A76" s="114" t="s">
        <v>32429</v>
      </c>
      <c r="B76" s="114" t="s">
        <v>32430</v>
      </c>
      <c r="C76" s="67" t="s">
        <v>32247</v>
      </c>
      <c r="D76" s="96">
        <v>16</v>
      </c>
      <c r="E76" s="113" t="s">
        <v>32248</v>
      </c>
      <c r="F76" s="113" t="s">
        <v>32431</v>
      </c>
      <c r="G76" s="113" t="s">
        <v>32309</v>
      </c>
      <c r="H76" s="10"/>
      <c r="K76" s="10"/>
      <c r="L76" s="10"/>
      <c r="M76" s="10"/>
      <c r="N76" s="10"/>
      <c r="O76" s="10"/>
      <c r="P76" s="10"/>
      <c r="Q76" s="10"/>
      <c r="R76" s="10"/>
      <c r="T76" s="10"/>
      <c r="U76" s="10"/>
      <c r="V76" s="10"/>
      <c r="W76" s="10"/>
      <c r="X76" s="10"/>
      <c r="Y76" s="10"/>
      <c r="Z76" s="10"/>
      <c r="AA76" s="10"/>
      <c r="AB76" s="10"/>
      <c r="AC76" s="10"/>
    </row>
    <row r="77" spans="1:29" ht="13" x14ac:dyDescent="0.15">
      <c r="A77" s="114" t="s">
        <v>32432</v>
      </c>
      <c r="B77" s="114" t="s">
        <v>32433</v>
      </c>
      <c r="C77" s="67" t="s">
        <v>32247</v>
      </c>
      <c r="D77" s="67">
        <v>108</v>
      </c>
      <c r="E77" s="113" t="s">
        <v>32271</v>
      </c>
      <c r="F77" s="113" t="s">
        <v>2280</v>
      </c>
      <c r="G77" s="113" t="s">
        <v>32256</v>
      </c>
      <c r="H77" s="10"/>
      <c r="K77" s="10"/>
      <c r="L77" s="10"/>
      <c r="M77" s="10"/>
      <c r="N77" s="10"/>
      <c r="O77" s="10"/>
      <c r="P77" s="10"/>
      <c r="Q77" s="10"/>
      <c r="R77" s="10"/>
      <c r="T77" s="10"/>
      <c r="U77" s="10"/>
      <c r="V77" s="10"/>
      <c r="W77" s="10"/>
      <c r="X77" s="10"/>
      <c r="Y77" s="10"/>
      <c r="Z77" s="10"/>
      <c r="AA77" s="10"/>
      <c r="AB77" s="10"/>
      <c r="AC77" s="10"/>
    </row>
    <row r="78" spans="1:29" ht="13" x14ac:dyDescent="0.15">
      <c r="A78" s="114" t="s">
        <v>32434</v>
      </c>
      <c r="B78" s="114" t="s">
        <v>32435</v>
      </c>
      <c r="C78" s="67" t="s">
        <v>32247</v>
      </c>
      <c r="D78" s="96">
        <v>111</v>
      </c>
      <c r="E78" s="113" t="s">
        <v>32248</v>
      </c>
      <c r="F78" s="113" t="s">
        <v>32436</v>
      </c>
      <c r="G78" s="113" t="s">
        <v>32256</v>
      </c>
      <c r="H78" s="10"/>
      <c r="K78" s="10"/>
      <c r="L78" s="10"/>
      <c r="M78" s="10"/>
      <c r="N78" s="10"/>
      <c r="O78" s="10"/>
      <c r="P78" s="10"/>
      <c r="Q78" s="10"/>
      <c r="R78" s="10"/>
      <c r="T78" s="10"/>
      <c r="U78" s="10"/>
      <c r="V78" s="10"/>
      <c r="W78" s="10"/>
      <c r="X78" s="10"/>
      <c r="Y78" s="10"/>
      <c r="Z78" s="10"/>
      <c r="AA78" s="10"/>
      <c r="AB78" s="10"/>
      <c r="AC78" s="10"/>
    </row>
    <row r="79" spans="1:29" ht="13" x14ac:dyDescent="0.15">
      <c r="A79" s="114" t="s">
        <v>32437</v>
      </c>
      <c r="B79" s="114" t="s">
        <v>32438</v>
      </c>
      <c r="C79" s="67" t="s">
        <v>32247</v>
      </c>
      <c r="D79" s="67">
        <v>126</v>
      </c>
      <c r="E79" s="113" t="s">
        <v>32248</v>
      </c>
      <c r="F79" s="113" t="s">
        <v>2274</v>
      </c>
      <c r="G79" s="113" t="s">
        <v>32256</v>
      </c>
      <c r="H79" s="10"/>
      <c r="K79" s="10"/>
      <c r="L79" s="10"/>
      <c r="M79" s="10"/>
      <c r="N79" s="10"/>
      <c r="O79" s="10"/>
      <c r="P79" s="10"/>
      <c r="Q79" s="10"/>
      <c r="R79" s="10"/>
      <c r="T79" s="10"/>
      <c r="U79" s="10"/>
      <c r="V79" s="10"/>
      <c r="W79" s="10"/>
      <c r="X79" s="10"/>
      <c r="Y79" s="10"/>
      <c r="Z79" s="10"/>
      <c r="AA79" s="10"/>
      <c r="AB79" s="10"/>
      <c r="AC79" s="10"/>
    </row>
    <row r="80" spans="1:29" ht="13" x14ac:dyDescent="0.15">
      <c r="A80" s="114" t="s">
        <v>32439</v>
      </c>
      <c r="B80" s="114" t="s">
        <v>32440</v>
      </c>
      <c r="C80" s="67" t="s">
        <v>32252</v>
      </c>
      <c r="D80" s="67">
        <v>30</v>
      </c>
      <c r="E80" s="113" t="s">
        <v>32248</v>
      </c>
      <c r="F80" s="113" t="s">
        <v>2275</v>
      </c>
      <c r="G80" s="113" t="s">
        <v>32256</v>
      </c>
      <c r="H80" s="10"/>
      <c r="K80" s="10"/>
      <c r="L80" s="10"/>
      <c r="M80" s="10"/>
      <c r="N80" s="10"/>
      <c r="O80" s="10"/>
      <c r="P80" s="10"/>
      <c r="Q80" s="10"/>
      <c r="R80" s="10"/>
      <c r="T80" s="10"/>
      <c r="U80" s="10"/>
      <c r="V80" s="10"/>
      <c r="W80" s="10"/>
      <c r="X80" s="10"/>
      <c r="Y80" s="10"/>
      <c r="Z80" s="10"/>
      <c r="AA80" s="10"/>
      <c r="AB80" s="10"/>
      <c r="AC80" s="10"/>
    </row>
    <row r="81" spans="1:29" ht="13" x14ac:dyDescent="0.15">
      <c r="A81" s="114" t="s">
        <v>32441</v>
      </c>
      <c r="B81" s="114" t="s">
        <v>32442</v>
      </c>
      <c r="C81" s="67" t="s">
        <v>32252</v>
      </c>
      <c r="D81" s="67">
        <v>245</v>
      </c>
      <c r="E81" s="113" t="s">
        <v>32248</v>
      </c>
      <c r="F81" s="113" t="s">
        <v>2279</v>
      </c>
      <c r="G81" s="113" t="s">
        <v>32253</v>
      </c>
      <c r="H81" s="10"/>
      <c r="K81" s="10"/>
      <c r="L81" s="10"/>
      <c r="M81" s="10"/>
      <c r="N81" s="10"/>
      <c r="O81" s="10"/>
      <c r="P81" s="10"/>
      <c r="Q81" s="10"/>
      <c r="R81" s="10"/>
      <c r="T81" s="10"/>
      <c r="U81" s="10"/>
      <c r="V81" s="10"/>
      <c r="W81" s="10"/>
      <c r="X81" s="10"/>
      <c r="Y81" s="10"/>
      <c r="Z81" s="10"/>
      <c r="AA81" s="10"/>
      <c r="AB81" s="10"/>
      <c r="AC81" s="10"/>
    </row>
    <row r="82" spans="1:29" ht="13" x14ac:dyDescent="0.15">
      <c r="A82" s="114" t="s">
        <v>32443</v>
      </c>
      <c r="B82" s="114" t="s">
        <v>32444</v>
      </c>
      <c r="C82" s="67" t="s">
        <v>32252</v>
      </c>
      <c r="D82" s="67">
        <v>20</v>
      </c>
      <c r="E82" s="113" t="s">
        <v>32248</v>
      </c>
      <c r="F82" s="113" t="s">
        <v>2274</v>
      </c>
      <c r="G82" s="113" t="s">
        <v>32256</v>
      </c>
      <c r="H82" s="10"/>
      <c r="K82" s="10"/>
      <c r="L82" s="10"/>
      <c r="M82" s="10"/>
      <c r="N82" s="10"/>
      <c r="O82" s="10"/>
      <c r="P82" s="10"/>
      <c r="Q82" s="10"/>
      <c r="R82" s="10"/>
      <c r="T82" s="10"/>
      <c r="U82" s="10"/>
      <c r="V82" s="10"/>
      <c r="W82" s="10"/>
      <c r="X82" s="10"/>
      <c r="Y82" s="10"/>
      <c r="Z82" s="10"/>
      <c r="AA82" s="10"/>
      <c r="AB82" s="10"/>
      <c r="AC82" s="10"/>
    </row>
    <row r="83" spans="1:29" ht="13" x14ac:dyDescent="0.15">
      <c r="A83" s="114" t="s">
        <v>32445</v>
      </c>
      <c r="B83" s="114" t="s">
        <v>32446</v>
      </c>
      <c r="C83" s="67" t="s">
        <v>32247</v>
      </c>
      <c r="D83" s="67">
        <v>60</v>
      </c>
      <c r="E83" s="113" t="s">
        <v>32271</v>
      </c>
      <c r="F83" s="113" t="s">
        <v>1281</v>
      </c>
      <c r="G83" s="113" t="s">
        <v>32249</v>
      </c>
      <c r="H83" s="10"/>
      <c r="K83" s="10"/>
      <c r="L83" s="10"/>
      <c r="M83" s="10"/>
      <c r="N83" s="10"/>
      <c r="O83" s="10"/>
      <c r="P83" s="10"/>
      <c r="Q83" s="10"/>
      <c r="R83" s="10"/>
      <c r="T83" s="10"/>
      <c r="U83" s="10"/>
      <c r="V83" s="10"/>
      <c r="W83" s="10"/>
      <c r="X83" s="10"/>
      <c r="Y83" s="10"/>
      <c r="Z83" s="10"/>
      <c r="AA83" s="10"/>
      <c r="AB83" s="10"/>
      <c r="AC83" s="10"/>
    </row>
    <row r="84" spans="1:29" ht="13" x14ac:dyDescent="0.15">
      <c r="A84" s="114" t="s">
        <v>32447</v>
      </c>
      <c r="B84" s="114" t="s">
        <v>32448</v>
      </c>
      <c r="C84" s="67" t="s">
        <v>32407</v>
      </c>
      <c r="D84" s="67">
        <v>32</v>
      </c>
      <c r="E84" s="113" t="s">
        <v>32248</v>
      </c>
      <c r="F84" s="113" t="s">
        <v>2274</v>
      </c>
      <c r="G84" s="113" t="s">
        <v>32256</v>
      </c>
      <c r="H84" s="10"/>
      <c r="K84" s="10"/>
      <c r="L84" s="10"/>
      <c r="M84" s="10"/>
      <c r="N84" s="10"/>
      <c r="O84" s="10"/>
      <c r="P84" s="10"/>
      <c r="Q84" s="10"/>
      <c r="R84" s="10"/>
      <c r="T84" s="10"/>
      <c r="U84" s="10"/>
      <c r="V84" s="10"/>
      <c r="W84" s="10"/>
      <c r="X84" s="10"/>
      <c r="Y84" s="10"/>
      <c r="Z84" s="10"/>
      <c r="AA84" s="10"/>
      <c r="AB84" s="10"/>
      <c r="AC84" s="10"/>
    </row>
    <row r="85" spans="1:29" ht="13" x14ac:dyDescent="0.15">
      <c r="A85" s="114" t="s">
        <v>32449</v>
      </c>
      <c r="B85" s="114" t="s">
        <v>32450</v>
      </c>
      <c r="C85" s="67" t="s">
        <v>32252</v>
      </c>
      <c r="D85" s="67">
        <v>64</v>
      </c>
      <c r="E85" s="113" t="s">
        <v>32248</v>
      </c>
      <c r="F85" s="113" t="s">
        <v>2274</v>
      </c>
      <c r="G85" s="113" t="s">
        <v>32256</v>
      </c>
      <c r="H85" s="10"/>
      <c r="K85" s="10"/>
      <c r="L85" s="10"/>
      <c r="M85" s="10"/>
      <c r="N85" s="10"/>
      <c r="O85" s="10"/>
      <c r="P85" s="10"/>
      <c r="Q85" s="10"/>
      <c r="R85" s="10"/>
      <c r="T85" s="10"/>
      <c r="U85" s="10"/>
      <c r="V85" s="10"/>
      <c r="W85" s="10"/>
      <c r="X85" s="10"/>
      <c r="Y85" s="10"/>
      <c r="Z85" s="10"/>
      <c r="AA85" s="10"/>
      <c r="AB85" s="10"/>
      <c r="AC85" s="10"/>
    </row>
    <row r="86" spans="1:29" ht="13" x14ac:dyDescent="0.15">
      <c r="A86" s="114" t="s">
        <v>32451</v>
      </c>
      <c r="B86" s="114" t="s">
        <v>32452</v>
      </c>
      <c r="C86" s="67" t="s">
        <v>32252</v>
      </c>
      <c r="D86" s="67">
        <v>45</v>
      </c>
      <c r="E86" s="113" t="s">
        <v>32248</v>
      </c>
      <c r="F86" s="113" t="s">
        <v>2274</v>
      </c>
      <c r="G86" s="113" t="s">
        <v>32309</v>
      </c>
      <c r="H86" s="10"/>
      <c r="K86" s="10"/>
      <c r="L86" s="10"/>
      <c r="M86" s="10"/>
      <c r="N86" s="10"/>
      <c r="O86" s="10"/>
      <c r="P86" s="10"/>
      <c r="Q86" s="10"/>
      <c r="R86" s="10"/>
      <c r="T86" s="10"/>
      <c r="U86" s="10"/>
      <c r="V86" s="10"/>
      <c r="W86" s="10"/>
      <c r="X86" s="10"/>
      <c r="Y86" s="10"/>
      <c r="Z86" s="10"/>
      <c r="AA86" s="10"/>
      <c r="AB86" s="10"/>
      <c r="AC86" s="10"/>
    </row>
    <row r="87" spans="1:29" ht="13" x14ac:dyDescent="0.15">
      <c r="A87" s="114" t="s">
        <v>32453</v>
      </c>
      <c r="B87" s="114" t="s">
        <v>32454</v>
      </c>
      <c r="C87" s="67" t="s">
        <v>32252</v>
      </c>
      <c r="D87" s="67">
        <v>50</v>
      </c>
      <c r="E87" s="113" t="s">
        <v>32248</v>
      </c>
      <c r="F87" s="113" t="s">
        <v>2276</v>
      </c>
      <c r="G87" s="113" t="s">
        <v>32262</v>
      </c>
      <c r="H87" s="10"/>
      <c r="K87" s="10"/>
      <c r="L87" s="10"/>
      <c r="M87" s="10"/>
      <c r="N87" s="10"/>
      <c r="O87" s="10"/>
      <c r="P87" s="10"/>
      <c r="Q87" s="10"/>
      <c r="R87" s="10"/>
      <c r="T87" s="10"/>
      <c r="U87" s="10"/>
      <c r="V87" s="10"/>
      <c r="W87" s="10"/>
      <c r="X87" s="10"/>
      <c r="Y87" s="10"/>
      <c r="Z87" s="10"/>
      <c r="AA87" s="10"/>
      <c r="AB87" s="10"/>
      <c r="AC87" s="10"/>
    </row>
    <row r="88" spans="1:29" ht="13" x14ac:dyDescent="0.15">
      <c r="A88" s="114" t="s">
        <v>32455</v>
      </c>
      <c r="B88" s="114" t="s">
        <v>32456</v>
      </c>
      <c r="C88" s="67" t="s">
        <v>32252</v>
      </c>
      <c r="D88" s="67">
        <v>45</v>
      </c>
      <c r="E88" s="113" t="s">
        <v>32248</v>
      </c>
      <c r="F88" s="113" t="s">
        <v>2274</v>
      </c>
      <c r="G88" s="113" t="s">
        <v>32457</v>
      </c>
      <c r="H88" s="10"/>
      <c r="K88" s="10"/>
      <c r="L88" s="10"/>
      <c r="M88" s="10"/>
      <c r="N88" s="10"/>
      <c r="O88" s="10"/>
      <c r="P88" s="10"/>
      <c r="Q88" s="10"/>
      <c r="R88" s="10"/>
      <c r="T88" s="10"/>
      <c r="U88" s="10"/>
      <c r="V88" s="10"/>
      <c r="W88" s="10"/>
      <c r="X88" s="10"/>
      <c r="Y88" s="10"/>
      <c r="Z88" s="10"/>
      <c r="AA88" s="10"/>
      <c r="AB88" s="10"/>
      <c r="AC88" s="10"/>
    </row>
    <row r="89" spans="1:29" ht="13" x14ac:dyDescent="0.15">
      <c r="A89" s="114" t="s">
        <v>32458</v>
      </c>
      <c r="B89" s="114" t="s">
        <v>32459</v>
      </c>
      <c r="C89" s="67" t="s">
        <v>32247</v>
      </c>
      <c r="D89" s="67">
        <v>30</v>
      </c>
      <c r="E89" s="113" t="s">
        <v>32271</v>
      </c>
      <c r="F89" s="113" t="s">
        <v>2274</v>
      </c>
      <c r="G89" s="113" t="s">
        <v>32457</v>
      </c>
      <c r="H89" s="10"/>
      <c r="K89" s="10"/>
      <c r="L89" s="10"/>
      <c r="M89" s="10"/>
      <c r="N89" s="10"/>
      <c r="O89" s="10"/>
      <c r="P89" s="10"/>
      <c r="Q89" s="10"/>
      <c r="R89" s="10"/>
      <c r="T89" s="10"/>
      <c r="U89" s="10"/>
      <c r="V89" s="10"/>
      <c r="W89" s="10"/>
      <c r="X89" s="10"/>
      <c r="Y89" s="10"/>
      <c r="Z89" s="10"/>
      <c r="AA89" s="10"/>
      <c r="AB89" s="10"/>
      <c r="AC89" s="10"/>
    </row>
    <row r="90" spans="1:29" ht="13" x14ac:dyDescent="0.15">
      <c r="A90" s="114" t="s">
        <v>32460</v>
      </c>
      <c r="B90" s="114" t="s">
        <v>32461</v>
      </c>
      <c r="C90" s="67" t="s">
        <v>32247</v>
      </c>
      <c r="D90" s="67">
        <v>45</v>
      </c>
      <c r="E90" s="113" t="s">
        <v>32248</v>
      </c>
      <c r="F90" s="113" t="s">
        <v>2277</v>
      </c>
      <c r="G90" s="113" t="s">
        <v>32462</v>
      </c>
      <c r="H90" s="10"/>
      <c r="K90" s="10"/>
      <c r="L90" s="10"/>
      <c r="M90" s="10"/>
      <c r="N90" s="10"/>
      <c r="O90" s="10"/>
      <c r="P90" s="10"/>
      <c r="Q90" s="10"/>
      <c r="R90" s="10"/>
      <c r="T90" s="10"/>
      <c r="U90" s="10"/>
      <c r="V90" s="10"/>
      <c r="W90" s="10"/>
      <c r="X90" s="10"/>
      <c r="Y90" s="10"/>
      <c r="Z90" s="10"/>
      <c r="AA90" s="10"/>
      <c r="AB90" s="10"/>
      <c r="AC90" s="10"/>
    </row>
    <row r="91" spans="1:29" ht="13" x14ac:dyDescent="0.15">
      <c r="A91" s="114" t="s">
        <v>32463</v>
      </c>
      <c r="B91" s="114" t="s">
        <v>32464</v>
      </c>
      <c r="C91" s="67" t="s">
        <v>32252</v>
      </c>
      <c r="D91" s="67">
        <v>39</v>
      </c>
      <c r="E91" s="113" t="s">
        <v>32248</v>
      </c>
      <c r="F91" s="113" t="s">
        <v>32465</v>
      </c>
      <c r="G91" s="113" t="s">
        <v>32256</v>
      </c>
      <c r="H91" s="10"/>
      <c r="K91" s="10"/>
      <c r="L91" s="10"/>
      <c r="M91" s="10"/>
      <c r="N91" s="10"/>
      <c r="O91" s="10"/>
      <c r="P91" s="10"/>
      <c r="Q91" s="10"/>
      <c r="R91" s="10"/>
      <c r="T91" s="10"/>
      <c r="U91" s="10"/>
      <c r="V91" s="10"/>
      <c r="W91" s="10"/>
      <c r="X91" s="10"/>
      <c r="Y91" s="10"/>
      <c r="Z91" s="10"/>
      <c r="AA91" s="10"/>
      <c r="AB91" s="10"/>
      <c r="AC91" s="10"/>
    </row>
    <row r="92" spans="1:29" ht="13" x14ac:dyDescent="0.15">
      <c r="A92" s="114" t="s">
        <v>32466</v>
      </c>
      <c r="B92" s="114" t="s">
        <v>32467</v>
      </c>
      <c r="C92" s="67" t="s">
        <v>32252</v>
      </c>
      <c r="D92" s="67">
        <v>268</v>
      </c>
      <c r="E92" s="113" t="s">
        <v>32248</v>
      </c>
      <c r="F92" s="113" t="s">
        <v>2276</v>
      </c>
      <c r="G92" s="113" t="s">
        <v>32262</v>
      </c>
      <c r="H92" s="10"/>
      <c r="K92" s="10"/>
      <c r="L92" s="10"/>
      <c r="M92" s="10"/>
      <c r="N92" s="10"/>
      <c r="O92" s="10"/>
      <c r="P92" s="10"/>
      <c r="Q92" s="10"/>
      <c r="R92" s="10"/>
      <c r="T92" s="10"/>
      <c r="U92" s="10"/>
      <c r="V92" s="10"/>
      <c r="W92" s="10"/>
      <c r="X92" s="10"/>
      <c r="Y92" s="10"/>
      <c r="Z92" s="10"/>
      <c r="AA92" s="10"/>
      <c r="AB92" s="10"/>
      <c r="AC92" s="10"/>
    </row>
    <row r="93" spans="1:29" ht="13" x14ac:dyDescent="0.15">
      <c r="A93" s="114" t="s">
        <v>32468</v>
      </c>
      <c r="B93" s="114" t="s">
        <v>32469</v>
      </c>
      <c r="C93" s="67" t="s">
        <v>32247</v>
      </c>
      <c r="D93" s="67">
        <v>72</v>
      </c>
      <c r="E93" s="113" t="s">
        <v>32248</v>
      </c>
      <c r="F93" s="113" t="s">
        <v>32286</v>
      </c>
      <c r="G93" s="113" t="s">
        <v>32309</v>
      </c>
      <c r="H93" s="10"/>
      <c r="K93" s="10"/>
      <c r="L93" s="10"/>
      <c r="M93" s="10"/>
      <c r="N93" s="10"/>
      <c r="O93" s="10"/>
      <c r="P93" s="10"/>
      <c r="Q93" s="10"/>
      <c r="R93" s="10"/>
      <c r="T93" s="10"/>
      <c r="U93" s="10"/>
      <c r="V93" s="10"/>
      <c r="W93" s="10"/>
      <c r="X93" s="10"/>
      <c r="Y93" s="10"/>
      <c r="Z93" s="10"/>
      <c r="AA93" s="10"/>
      <c r="AB93" s="10"/>
      <c r="AC93" s="10"/>
    </row>
    <row r="94" spans="1:29" ht="13" x14ac:dyDescent="0.15">
      <c r="A94" s="114" t="s">
        <v>32470</v>
      </c>
      <c r="B94" s="114" t="s">
        <v>32471</v>
      </c>
      <c r="C94" s="67" t="s">
        <v>32252</v>
      </c>
      <c r="D94" s="67">
        <v>200</v>
      </c>
      <c r="E94" s="113" t="s">
        <v>32248</v>
      </c>
      <c r="F94" s="113" t="s">
        <v>2276</v>
      </c>
      <c r="G94" s="113" t="s">
        <v>32262</v>
      </c>
      <c r="H94" s="10"/>
      <c r="K94" s="10"/>
      <c r="L94" s="10"/>
      <c r="M94" s="10"/>
      <c r="N94" s="10"/>
      <c r="O94" s="10"/>
      <c r="P94" s="10"/>
      <c r="Q94" s="10"/>
      <c r="R94" s="10"/>
      <c r="T94" s="10"/>
      <c r="U94" s="10"/>
      <c r="V94" s="10"/>
      <c r="W94" s="10"/>
      <c r="X94" s="10"/>
      <c r="Y94" s="10"/>
      <c r="Z94" s="10"/>
      <c r="AA94" s="10"/>
      <c r="AB94" s="10"/>
      <c r="AC94" s="10"/>
    </row>
    <row r="95" spans="1:29" ht="13" x14ac:dyDescent="0.15">
      <c r="A95" s="114" t="s">
        <v>32472</v>
      </c>
      <c r="B95" s="114" t="s">
        <v>32473</v>
      </c>
      <c r="C95" s="67" t="s">
        <v>32252</v>
      </c>
      <c r="D95" s="67">
        <v>15</v>
      </c>
      <c r="E95" s="113" t="s">
        <v>32248</v>
      </c>
      <c r="F95" s="113" t="s">
        <v>2274</v>
      </c>
      <c r="G95" s="113" t="s">
        <v>32256</v>
      </c>
      <c r="H95" s="10"/>
      <c r="K95" s="10"/>
      <c r="L95" s="10"/>
      <c r="M95" s="10"/>
      <c r="N95" s="10"/>
      <c r="O95" s="10"/>
      <c r="P95" s="10"/>
      <c r="Q95" s="10"/>
      <c r="R95" s="10"/>
      <c r="T95" s="10"/>
      <c r="U95" s="10"/>
      <c r="V95" s="10"/>
      <c r="W95" s="10"/>
      <c r="X95" s="10"/>
      <c r="Y95" s="10"/>
      <c r="Z95" s="10"/>
      <c r="AA95" s="10"/>
      <c r="AB95" s="10"/>
      <c r="AC95" s="10"/>
    </row>
    <row r="96" spans="1:29" ht="13" x14ac:dyDescent="0.15">
      <c r="A96" s="114" t="s">
        <v>32474</v>
      </c>
      <c r="B96" s="114" t="s">
        <v>32475</v>
      </c>
      <c r="C96" s="67" t="s">
        <v>32252</v>
      </c>
      <c r="D96" s="67">
        <v>67</v>
      </c>
      <c r="E96" s="113" t="s">
        <v>32248</v>
      </c>
      <c r="F96" s="113" t="s">
        <v>32476</v>
      </c>
      <c r="G96" s="113" t="s">
        <v>32253</v>
      </c>
      <c r="H96" s="10"/>
      <c r="K96" s="10"/>
      <c r="L96" s="10"/>
      <c r="M96" s="10"/>
      <c r="N96" s="10"/>
      <c r="O96" s="10"/>
      <c r="P96" s="10"/>
      <c r="Q96" s="10"/>
      <c r="R96" s="10"/>
      <c r="T96" s="10"/>
      <c r="U96" s="10"/>
      <c r="V96" s="10"/>
      <c r="W96" s="10"/>
      <c r="X96" s="10"/>
      <c r="Y96" s="10"/>
      <c r="Z96" s="10"/>
      <c r="AA96" s="10"/>
      <c r="AB96" s="10"/>
      <c r="AC96" s="10"/>
    </row>
    <row r="97" spans="1:29" ht="13" x14ac:dyDescent="0.15">
      <c r="A97" s="114" t="s">
        <v>32477</v>
      </c>
      <c r="B97" s="114" t="s">
        <v>32478</v>
      </c>
      <c r="C97" s="67" t="s">
        <v>32252</v>
      </c>
      <c r="D97" s="67">
        <v>18</v>
      </c>
      <c r="E97" s="113" t="s">
        <v>32248</v>
      </c>
      <c r="F97" s="113" t="s">
        <v>2275</v>
      </c>
      <c r="G97" s="113" t="s">
        <v>32256</v>
      </c>
      <c r="H97" s="10"/>
      <c r="K97" s="10"/>
      <c r="L97" s="10"/>
      <c r="M97" s="10"/>
      <c r="N97" s="10"/>
      <c r="O97" s="10"/>
      <c r="P97" s="10"/>
      <c r="Q97" s="10"/>
      <c r="R97" s="10"/>
      <c r="T97" s="10"/>
      <c r="U97" s="10"/>
      <c r="V97" s="10"/>
      <c r="W97" s="10"/>
      <c r="X97" s="10"/>
      <c r="Y97" s="10"/>
      <c r="Z97" s="10"/>
      <c r="AA97" s="10"/>
      <c r="AB97" s="10"/>
      <c r="AC97" s="10"/>
    </row>
    <row r="98" spans="1:29" ht="13" x14ac:dyDescent="0.15">
      <c r="A98" s="114" t="s">
        <v>32479</v>
      </c>
      <c r="B98" s="114" t="s">
        <v>32480</v>
      </c>
      <c r="C98" s="67" t="s">
        <v>32252</v>
      </c>
      <c r="D98" s="67">
        <v>17</v>
      </c>
      <c r="E98" s="113" t="s">
        <v>32248</v>
      </c>
      <c r="F98" s="113" t="s">
        <v>32436</v>
      </c>
      <c r="G98" s="113" t="s">
        <v>32256</v>
      </c>
      <c r="H98" s="10"/>
      <c r="K98" s="10"/>
      <c r="L98" s="10"/>
      <c r="M98" s="10"/>
      <c r="N98" s="10"/>
      <c r="O98" s="10"/>
      <c r="P98" s="10"/>
      <c r="Q98" s="10"/>
      <c r="R98" s="10"/>
      <c r="T98" s="10"/>
      <c r="U98" s="10"/>
      <c r="V98" s="10"/>
      <c r="W98" s="10"/>
      <c r="X98" s="10"/>
      <c r="Y98" s="10"/>
      <c r="Z98" s="10"/>
      <c r="AA98" s="10"/>
      <c r="AB98" s="10"/>
      <c r="AC98" s="10"/>
    </row>
    <row r="99" spans="1:29" ht="13" x14ac:dyDescent="0.15">
      <c r="A99" s="114" t="s">
        <v>32481</v>
      </c>
      <c r="B99" s="114" t="s">
        <v>32482</v>
      </c>
      <c r="C99" s="67" t="s">
        <v>32252</v>
      </c>
      <c r="D99" s="67">
        <v>28</v>
      </c>
      <c r="E99" s="113" t="s">
        <v>32248</v>
      </c>
      <c r="F99" s="113" t="s">
        <v>2275</v>
      </c>
      <c r="G99" s="113" t="s">
        <v>32253</v>
      </c>
      <c r="H99" s="10"/>
      <c r="K99" s="10"/>
      <c r="L99" s="10"/>
      <c r="M99" s="10"/>
      <c r="N99" s="10"/>
      <c r="O99" s="10"/>
      <c r="P99" s="10"/>
      <c r="Q99" s="10"/>
      <c r="R99" s="10"/>
      <c r="T99" s="10"/>
      <c r="U99" s="10"/>
      <c r="V99" s="10"/>
      <c r="W99" s="10"/>
      <c r="X99" s="10"/>
      <c r="Y99" s="10"/>
      <c r="Z99" s="10"/>
      <c r="AA99" s="10"/>
      <c r="AB99" s="10"/>
      <c r="AC99" s="10"/>
    </row>
    <row r="100" spans="1:29" ht="13" x14ac:dyDescent="0.15">
      <c r="A100" s="114" t="s">
        <v>32483</v>
      </c>
      <c r="B100" s="114" t="s">
        <v>32484</v>
      </c>
      <c r="C100" s="67" t="s">
        <v>32252</v>
      </c>
      <c r="D100" s="67">
        <v>59</v>
      </c>
      <c r="E100" s="113" t="s">
        <v>32248</v>
      </c>
      <c r="F100" s="113" t="s">
        <v>2276</v>
      </c>
      <c r="G100" s="113" t="s">
        <v>32485</v>
      </c>
      <c r="H100" s="10"/>
      <c r="K100" s="10"/>
      <c r="L100" s="10"/>
      <c r="M100" s="10"/>
      <c r="N100" s="10"/>
      <c r="O100" s="10"/>
      <c r="P100" s="10"/>
      <c r="Q100" s="10"/>
      <c r="R100" s="10"/>
      <c r="T100" s="10"/>
      <c r="U100" s="10"/>
      <c r="V100" s="10"/>
      <c r="W100" s="10"/>
      <c r="X100" s="10"/>
      <c r="Y100" s="10"/>
      <c r="Z100" s="10"/>
      <c r="AA100" s="10"/>
      <c r="AB100" s="10"/>
      <c r="AC100" s="10"/>
    </row>
    <row r="101" spans="1:29" ht="13" x14ac:dyDescent="0.15">
      <c r="A101" s="114" t="s">
        <v>32486</v>
      </c>
      <c r="B101" s="114" t="s">
        <v>32487</v>
      </c>
      <c r="C101" s="67" t="s">
        <v>32252</v>
      </c>
      <c r="D101" s="67">
        <v>96</v>
      </c>
      <c r="E101" s="113" t="s">
        <v>32248</v>
      </c>
      <c r="F101" s="113" t="s">
        <v>2276</v>
      </c>
      <c r="G101" s="113" t="s">
        <v>32262</v>
      </c>
      <c r="H101" s="10"/>
      <c r="K101" s="10"/>
      <c r="L101" s="10"/>
      <c r="M101" s="10"/>
      <c r="N101" s="10"/>
      <c r="O101" s="10"/>
      <c r="P101" s="10"/>
      <c r="Q101" s="10"/>
      <c r="R101" s="10"/>
      <c r="T101" s="10"/>
      <c r="U101" s="10"/>
      <c r="V101" s="10"/>
      <c r="W101" s="10"/>
      <c r="X101" s="10"/>
      <c r="Y101" s="10"/>
      <c r="Z101" s="10"/>
      <c r="AA101" s="10"/>
      <c r="AB101" s="10"/>
      <c r="AC101" s="10"/>
    </row>
    <row r="102" spans="1:29" ht="13" x14ac:dyDescent="0.15">
      <c r="A102" s="114" t="s">
        <v>32488</v>
      </c>
      <c r="B102" s="114" t="s">
        <v>32489</v>
      </c>
      <c r="C102" s="67" t="s">
        <v>32252</v>
      </c>
      <c r="D102" s="67">
        <v>143</v>
      </c>
      <c r="E102" s="113" t="s">
        <v>32278</v>
      </c>
      <c r="F102" s="113" t="s">
        <v>32490</v>
      </c>
      <c r="G102" s="113" t="s">
        <v>32262</v>
      </c>
      <c r="H102" s="10"/>
      <c r="K102" s="10"/>
      <c r="L102" s="10"/>
      <c r="M102" s="10"/>
      <c r="N102" s="10"/>
      <c r="O102" s="10"/>
      <c r="P102" s="10"/>
      <c r="Q102" s="10"/>
      <c r="R102" s="10"/>
      <c r="T102" s="10"/>
      <c r="U102" s="10"/>
      <c r="V102" s="10"/>
      <c r="W102" s="10"/>
      <c r="X102" s="10"/>
      <c r="Y102" s="10"/>
      <c r="Z102" s="10"/>
      <c r="AA102" s="10"/>
      <c r="AB102" s="10"/>
      <c r="AC102" s="10"/>
    </row>
    <row r="103" spans="1:29" ht="13" x14ac:dyDescent="0.15">
      <c r="A103" s="114" t="s">
        <v>32491</v>
      </c>
      <c r="B103" s="114" t="s">
        <v>32492</v>
      </c>
      <c r="C103" s="67" t="s">
        <v>32252</v>
      </c>
      <c r="D103" s="67">
        <v>118</v>
      </c>
      <c r="E103" s="113" t="s">
        <v>32248</v>
      </c>
      <c r="F103" s="113" t="s">
        <v>2274</v>
      </c>
      <c r="G103" s="113" t="s">
        <v>32253</v>
      </c>
      <c r="H103" s="10"/>
      <c r="J103" s="10"/>
      <c r="K103" s="10"/>
      <c r="L103" s="10"/>
      <c r="M103" s="10"/>
      <c r="N103" s="10"/>
      <c r="O103" s="10"/>
      <c r="P103" s="10"/>
      <c r="Q103" s="10"/>
      <c r="S103" s="10"/>
      <c r="T103" s="10"/>
      <c r="U103" s="10"/>
      <c r="V103" s="10"/>
      <c r="W103" s="10"/>
      <c r="X103" s="10"/>
      <c r="Y103" s="10"/>
      <c r="Z103" s="10"/>
      <c r="AA103" s="10"/>
      <c r="AB103" s="10"/>
    </row>
    <row r="104" spans="1:29" ht="13" x14ac:dyDescent="0.15">
      <c r="A104" s="114" t="s">
        <v>32493</v>
      </c>
      <c r="B104" s="114" t="s">
        <v>32494</v>
      </c>
      <c r="C104" s="67" t="s">
        <v>32247</v>
      </c>
      <c r="D104" s="67">
        <v>108</v>
      </c>
      <c r="E104" s="113" t="s">
        <v>32248</v>
      </c>
      <c r="F104" s="113" t="s">
        <v>2275</v>
      </c>
      <c r="G104" s="113" t="s">
        <v>32457</v>
      </c>
      <c r="H104" s="10"/>
      <c r="J104" s="10"/>
      <c r="K104" s="10"/>
      <c r="L104" s="10"/>
      <c r="M104" s="10"/>
      <c r="N104" s="10"/>
      <c r="O104" s="10"/>
      <c r="P104" s="10"/>
      <c r="Q104" s="10"/>
      <c r="S104" s="10"/>
      <c r="T104" s="10"/>
      <c r="U104" s="10"/>
      <c r="V104" s="10"/>
      <c r="W104" s="10"/>
      <c r="X104" s="10"/>
      <c r="Y104" s="10"/>
      <c r="Z104" s="10"/>
      <c r="AA104" s="10"/>
      <c r="AB104" s="10"/>
    </row>
    <row r="105" spans="1:29" ht="13" x14ac:dyDescent="0.15">
      <c r="A105" s="114" t="s">
        <v>32495</v>
      </c>
      <c r="B105" s="114" t="s">
        <v>32496</v>
      </c>
      <c r="C105" s="67" t="s">
        <v>32252</v>
      </c>
      <c r="D105" s="67">
        <v>460</v>
      </c>
      <c r="E105" s="113" t="s">
        <v>32248</v>
      </c>
      <c r="F105" s="113" t="s">
        <v>2276</v>
      </c>
      <c r="G105" s="113" t="s">
        <v>32259</v>
      </c>
      <c r="H105" s="10"/>
      <c r="J105" s="10"/>
      <c r="K105" s="10"/>
      <c r="L105" s="10"/>
      <c r="M105" s="10"/>
      <c r="N105" s="10"/>
      <c r="O105" s="10"/>
      <c r="P105" s="10"/>
      <c r="Q105" s="10"/>
      <c r="S105" s="10"/>
      <c r="T105" s="10"/>
      <c r="U105" s="10"/>
      <c r="V105" s="10"/>
      <c r="W105" s="10"/>
      <c r="X105" s="10"/>
      <c r="Y105" s="10"/>
      <c r="Z105" s="10"/>
      <c r="AA105" s="10"/>
      <c r="AB105" s="10"/>
    </row>
    <row r="106" spans="1:29" ht="13" x14ac:dyDescent="0.15">
      <c r="A106" s="114" t="s">
        <v>32497</v>
      </c>
      <c r="B106" s="114" t="s">
        <v>32498</v>
      </c>
      <c r="C106" s="67" t="s">
        <v>32252</v>
      </c>
      <c r="D106" s="67">
        <v>32</v>
      </c>
      <c r="E106" s="113" t="s">
        <v>32248</v>
      </c>
      <c r="F106" s="113" t="s">
        <v>32499</v>
      </c>
      <c r="G106" s="113" t="s">
        <v>32256</v>
      </c>
      <c r="H106" s="10"/>
      <c r="J106" s="10"/>
      <c r="K106" s="10"/>
      <c r="L106" s="10"/>
      <c r="M106" s="10"/>
      <c r="N106" s="10"/>
      <c r="O106" s="10"/>
      <c r="P106" s="10"/>
      <c r="Q106" s="10"/>
      <c r="S106" s="10"/>
      <c r="T106" s="10"/>
      <c r="U106" s="10"/>
      <c r="V106" s="10"/>
      <c r="W106" s="10"/>
      <c r="X106" s="10"/>
      <c r="Y106" s="10"/>
      <c r="Z106" s="10"/>
      <c r="AA106" s="10"/>
      <c r="AB106" s="10"/>
    </row>
    <row r="107" spans="1:29" ht="13" x14ac:dyDescent="0.15">
      <c r="A107" s="114" t="s">
        <v>32500</v>
      </c>
      <c r="B107" s="114" t="s">
        <v>32501</v>
      </c>
      <c r="C107" s="67" t="s">
        <v>32247</v>
      </c>
      <c r="D107" s="67">
        <v>85</v>
      </c>
      <c r="E107" s="113" t="s">
        <v>32271</v>
      </c>
      <c r="F107" s="113" t="s">
        <v>32502</v>
      </c>
      <c r="G107" s="113" t="s">
        <v>32462</v>
      </c>
      <c r="H107" s="10"/>
      <c r="J107" s="10"/>
      <c r="K107" s="10"/>
      <c r="L107" s="10"/>
      <c r="M107" s="10"/>
      <c r="N107" s="10"/>
      <c r="O107" s="10"/>
      <c r="P107" s="10"/>
      <c r="Q107" s="10"/>
      <c r="S107" s="10"/>
      <c r="T107" s="10"/>
      <c r="U107" s="10"/>
      <c r="V107" s="10"/>
      <c r="W107" s="10"/>
      <c r="X107" s="10"/>
      <c r="Y107" s="10"/>
      <c r="Z107" s="10"/>
      <c r="AA107" s="10"/>
      <c r="AB107" s="10"/>
    </row>
    <row r="108" spans="1:29" ht="13" x14ac:dyDescent="0.15">
      <c r="A108" s="114" t="s">
        <v>32503</v>
      </c>
      <c r="B108" s="114" t="s">
        <v>32504</v>
      </c>
      <c r="C108" s="67" t="s">
        <v>32247</v>
      </c>
      <c r="D108" s="67">
        <v>38</v>
      </c>
      <c r="E108" s="113" t="s">
        <v>32271</v>
      </c>
      <c r="F108" s="113" t="s">
        <v>2279</v>
      </c>
      <c r="G108" s="113" t="s">
        <v>32505</v>
      </c>
      <c r="H108" s="10"/>
      <c r="I108" s="7"/>
      <c r="J108" s="10"/>
      <c r="K108" s="10"/>
      <c r="L108" s="10"/>
      <c r="M108" s="10"/>
      <c r="N108" s="10"/>
      <c r="O108" s="10"/>
      <c r="P108" s="10"/>
      <c r="Q108" s="10"/>
      <c r="S108" s="10"/>
      <c r="T108" s="10"/>
      <c r="U108" s="10"/>
      <c r="V108" s="10"/>
      <c r="W108" s="10"/>
      <c r="X108" s="10"/>
      <c r="Y108" s="10"/>
      <c r="Z108" s="10"/>
      <c r="AA108" s="10"/>
      <c r="AB108" s="10"/>
    </row>
    <row r="109" spans="1:29" ht="13" x14ac:dyDescent="0.15">
      <c r="A109" s="114" t="s">
        <v>32506</v>
      </c>
      <c r="B109" s="114" t="s">
        <v>32507</v>
      </c>
      <c r="C109" s="67" t="s">
        <v>32252</v>
      </c>
      <c r="D109" s="67">
        <v>208</v>
      </c>
      <c r="E109" s="113" t="s">
        <v>32248</v>
      </c>
      <c r="F109" s="55" t="s">
        <v>32508</v>
      </c>
      <c r="G109" s="113" t="s">
        <v>32509</v>
      </c>
      <c r="H109" s="10"/>
      <c r="I109" s="7"/>
      <c r="J109" s="10"/>
      <c r="K109" s="10"/>
      <c r="L109" s="10"/>
      <c r="M109" s="10"/>
      <c r="N109" s="10"/>
      <c r="O109" s="10"/>
      <c r="P109" s="10"/>
      <c r="Q109" s="10"/>
      <c r="S109" s="10"/>
      <c r="T109" s="10"/>
      <c r="U109" s="10"/>
      <c r="V109" s="10"/>
      <c r="W109" s="10"/>
      <c r="X109" s="10"/>
      <c r="Y109" s="10"/>
      <c r="Z109" s="10"/>
      <c r="AA109" s="10"/>
      <c r="AB109" s="10"/>
    </row>
    <row r="110" spans="1:29" ht="13" x14ac:dyDescent="0.15">
      <c r="A110" s="114" t="s">
        <v>32510</v>
      </c>
      <c r="B110" s="114" t="s">
        <v>32511</v>
      </c>
      <c r="C110" s="67" t="s">
        <v>32247</v>
      </c>
      <c r="D110" s="67">
        <v>12</v>
      </c>
      <c r="E110" s="113" t="s">
        <v>32248</v>
      </c>
      <c r="F110" s="113" t="s">
        <v>2274</v>
      </c>
      <c r="G110" s="113" t="s">
        <v>32512</v>
      </c>
      <c r="H110" s="10"/>
      <c r="I110" s="10"/>
      <c r="J110" s="10"/>
      <c r="K110" s="10"/>
      <c r="L110" s="10"/>
      <c r="M110" s="10"/>
      <c r="N110" s="10"/>
      <c r="O110" s="10"/>
      <c r="P110" s="10"/>
      <c r="Q110" s="10"/>
      <c r="S110" s="10"/>
      <c r="T110" s="10"/>
      <c r="U110" s="10"/>
      <c r="V110" s="10"/>
      <c r="W110" s="10"/>
      <c r="X110" s="10"/>
      <c r="Y110" s="10"/>
      <c r="Z110" s="10"/>
      <c r="AA110" s="10"/>
      <c r="AB110" s="10"/>
    </row>
    <row r="111" spans="1:29" ht="13" x14ac:dyDescent="0.15">
      <c r="A111" s="114" t="s">
        <v>32513</v>
      </c>
      <c r="B111" s="114" t="s">
        <v>32514</v>
      </c>
      <c r="C111" s="67" t="s">
        <v>32247</v>
      </c>
      <c r="D111" s="67">
        <v>24</v>
      </c>
      <c r="E111" s="113" t="s">
        <v>32271</v>
      </c>
      <c r="F111" s="113" t="s">
        <v>2274</v>
      </c>
      <c r="G111" s="113" t="s">
        <v>32249</v>
      </c>
      <c r="H111" s="10"/>
      <c r="I111" s="10"/>
      <c r="J111" s="10"/>
      <c r="K111" s="10"/>
      <c r="L111" s="10"/>
      <c r="M111" s="10"/>
      <c r="N111" s="10"/>
      <c r="O111" s="10"/>
      <c r="P111" s="10"/>
      <c r="Q111" s="10"/>
      <c r="S111" s="10"/>
      <c r="T111" s="10"/>
      <c r="U111" s="10"/>
      <c r="V111" s="10"/>
      <c r="W111" s="10"/>
      <c r="X111" s="10"/>
      <c r="Y111" s="10"/>
      <c r="Z111" s="10"/>
      <c r="AA111" s="10"/>
      <c r="AB111" s="10"/>
    </row>
    <row r="112" spans="1:29" ht="13" x14ac:dyDescent="0.15">
      <c r="A112" s="114" t="s">
        <v>32515</v>
      </c>
      <c r="B112" s="114" t="s">
        <v>32516</v>
      </c>
      <c r="C112" s="67" t="s">
        <v>32252</v>
      </c>
      <c r="D112" s="67">
        <v>298</v>
      </c>
      <c r="E112" s="113" t="s">
        <v>32248</v>
      </c>
      <c r="F112" s="113" t="s">
        <v>2276</v>
      </c>
      <c r="G112" s="113" t="s">
        <v>32262</v>
      </c>
      <c r="H112" s="10"/>
      <c r="I112" s="10"/>
      <c r="J112" s="10"/>
      <c r="K112" s="10"/>
      <c r="L112" s="10"/>
      <c r="M112" s="10"/>
      <c r="N112" s="10"/>
      <c r="O112" s="10"/>
      <c r="P112" s="10"/>
      <c r="Q112" s="10"/>
      <c r="S112" s="10"/>
      <c r="T112" s="10"/>
      <c r="U112" s="10"/>
      <c r="V112" s="10"/>
      <c r="W112" s="10"/>
      <c r="X112" s="10"/>
      <c r="Y112" s="10"/>
      <c r="Z112" s="10"/>
      <c r="AA112" s="10"/>
      <c r="AB112" s="10"/>
    </row>
    <row r="113" spans="1:50" ht="13" x14ac:dyDescent="0.15">
      <c r="A113" s="114" t="s">
        <v>32517</v>
      </c>
      <c r="B113" s="114" t="s">
        <v>32518</v>
      </c>
      <c r="C113" s="67" t="s">
        <v>32252</v>
      </c>
      <c r="D113" s="67">
        <v>154</v>
      </c>
      <c r="E113" s="113" t="s">
        <v>32248</v>
      </c>
      <c r="F113" s="113" t="s">
        <v>2276</v>
      </c>
      <c r="G113" s="113" t="s">
        <v>32262</v>
      </c>
      <c r="H113" s="10"/>
      <c r="I113" s="10"/>
      <c r="J113" s="10"/>
      <c r="K113" s="10"/>
      <c r="L113" s="10"/>
      <c r="M113" s="10"/>
      <c r="N113" s="10"/>
      <c r="O113" s="10"/>
      <c r="P113" s="10"/>
      <c r="Q113" s="10"/>
      <c r="S113" s="10"/>
      <c r="T113" s="10"/>
      <c r="U113" s="10"/>
      <c r="V113" s="10"/>
      <c r="W113" s="10"/>
      <c r="X113" s="10"/>
      <c r="Y113" s="10"/>
      <c r="Z113" s="10"/>
      <c r="AA113" s="10"/>
      <c r="AB113" s="10"/>
    </row>
    <row r="114" spans="1:50" ht="13" x14ac:dyDescent="0.15">
      <c r="A114" s="114" t="s">
        <v>32519</v>
      </c>
      <c r="B114" s="114" t="s">
        <v>32520</v>
      </c>
      <c r="C114" s="67" t="s">
        <v>32252</v>
      </c>
      <c r="D114" s="67">
        <v>449</v>
      </c>
      <c r="E114" s="113" t="s">
        <v>32278</v>
      </c>
      <c r="F114" s="113" t="s">
        <v>2276</v>
      </c>
      <c r="G114" s="113" t="s">
        <v>32267</v>
      </c>
      <c r="H114" s="10"/>
      <c r="I114" s="10"/>
      <c r="J114" s="10"/>
      <c r="K114" s="10"/>
      <c r="L114" s="10"/>
      <c r="M114" s="10"/>
      <c r="N114" s="10"/>
      <c r="O114" s="10"/>
      <c r="P114" s="10"/>
      <c r="Q114" s="10"/>
      <c r="S114" s="10"/>
      <c r="T114" s="10"/>
      <c r="U114" s="10"/>
      <c r="V114" s="10"/>
      <c r="W114" s="10"/>
      <c r="X114" s="10"/>
      <c r="Y114" s="10"/>
      <c r="Z114" s="10"/>
      <c r="AA114" s="10"/>
      <c r="AB114" s="10"/>
    </row>
    <row r="115" spans="1:50" ht="13" x14ac:dyDescent="0.15">
      <c r="A115" s="114" t="s">
        <v>32521</v>
      </c>
      <c r="B115" s="114" t="s">
        <v>32522</v>
      </c>
      <c r="C115" s="67" t="s">
        <v>32252</v>
      </c>
      <c r="D115" s="67">
        <v>477</v>
      </c>
      <c r="E115" s="113" t="s">
        <v>32248</v>
      </c>
      <c r="F115" s="113" t="s">
        <v>2275</v>
      </c>
      <c r="G115" s="113" t="s">
        <v>32253</v>
      </c>
      <c r="H115" s="10"/>
      <c r="I115" s="10"/>
      <c r="J115" s="10"/>
      <c r="K115" s="10"/>
      <c r="L115" s="10"/>
      <c r="M115" s="10"/>
      <c r="N115" s="10"/>
      <c r="O115" s="10"/>
      <c r="P115" s="10"/>
      <c r="Q115" s="10"/>
      <c r="S115" s="10"/>
      <c r="T115" s="10"/>
      <c r="U115" s="10"/>
      <c r="V115" s="10"/>
      <c r="W115" s="10"/>
      <c r="X115" s="10"/>
      <c r="Y115" s="10"/>
      <c r="Z115" s="10"/>
      <c r="AA115" s="10"/>
      <c r="AB115" s="10"/>
    </row>
    <row r="116" spans="1:50" ht="13" x14ac:dyDescent="0.15">
      <c r="A116" s="114" t="s">
        <v>32523</v>
      </c>
      <c r="B116" s="114" t="s">
        <v>32524</v>
      </c>
      <c r="C116" s="67" t="s">
        <v>32407</v>
      </c>
      <c r="D116" s="67">
        <v>55</v>
      </c>
      <c r="E116" s="113" t="s">
        <v>32248</v>
      </c>
      <c r="F116" s="113" t="s">
        <v>2274</v>
      </c>
      <c r="G116" s="113" t="s">
        <v>32256</v>
      </c>
      <c r="H116" s="10"/>
      <c r="I116" s="10"/>
      <c r="J116" s="10"/>
      <c r="K116" s="10"/>
      <c r="L116" s="10"/>
      <c r="M116" s="10"/>
      <c r="N116" s="10"/>
      <c r="O116" s="10"/>
      <c r="P116" s="10"/>
      <c r="Q116" s="10"/>
      <c r="S116" s="10"/>
      <c r="T116" s="10"/>
      <c r="U116" s="10"/>
      <c r="V116" s="10"/>
      <c r="W116" s="10"/>
      <c r="X116" s="10"/>
      <c r="Y116" s="10"/>
      <c r="Z116" s="10"/>
      <c r="AA116" s="10"/>
      <c r="AB116" s="10"/>
    </row>
    <row r="117" spans="1:50" ht="13" x14ac:dyDescent="0.15">
      <c r="A117" s="114" t="s">
        <v>32525</v>
      </c>
      <c r="B117" s="114" t="s">
        <v>32526</v>
      </c>
      <c r="C117" s="67" t="s">
        <v>32247</v>
      </c>
      <c r="D117" s="67">
        <v>8</v>
      </c>
      <c r="E117" s="113" t="s">
        <v>32248</v>
      </c>
      <c r="F117" s="113" t="s">
        <v>2274</v>
      </c>
      <c r="G117" s="113" t="s">
        <v>32309</v>
      </c>
      <c r="H117" s="10"/>
      <c r="I117" s="10"/>
      <c r="J117" s="10"/>
      <c r="K117" s="10"/>
      <c r="L117" s="10"/>
      <c r="M117" s="10"/>
      <c r="N117" s="10"/>
      <c r="O117" s="10"/>
      <c r="P117" s="10"/>
      <c r="Q117" s="10"/>
      <c r="S117" s="10"/>
      <c r="T117" s="10"/>
      <c r="U117" s="10"/>
      <c r="V117" s="10"/>
      <c r="W117" s="10"/>
      <c r="X117" s="10"/>
      <c r="Y117" s="10"/>
      <c r="Z117" s="10"/>
      <c r="AA117" s="10"/>
      <c r="AB117" s="10"/>
    </row>
    <row r="118" spans="1:50" ht="13" x14ac:dyDescent="0.15">
      <c r="A118" s="114" t="s">
        <v>32527</v>
      </c>
      <c r="B118" s="114" t="s">
        <v>32528</v>
      </c>
      <c r="C118" s="67" t="s">
        <v>32252</v>
      </c>
      <c r="D118" s="67">
        <v>24</v>
      </c>
      <c r="E118" s="113" t="s">
        <v>32248</v>
      </c>
      <c r="F118" s="113" t="s">
        <v>32529</v>
      </c>
      <c r="G118" s="113" t="s">
        <v>32262</v>
      </c>
      <c r="H118" s="10"/>
      <c r="I118" s="10"/>
      <c r="J118" s="10"/>
      <c r="K118" s="10"/>
      <c r="L118" s="10"/>
      <c r="M118" s="10"/>
      <c r="N118" s="10"/>
      <c r="O118" s="10"/>
      <c r="P118" s="10"/>
      <c r="Q118" s="10"/>
      <c r="S118" s="10"/>
      <c r="T118" s="10"/>
      <c r="U118" s="10"/>
      <c r="V118" s="10"/>
      <c r="W118" s="10"/>
      <c r="X118" s="10"/>
      <c r="Y118" s="10"/>
      <c r="Z118" s="10"/>
      <c r="AA118" s="10"/>
      <c r="AB118" s="10"/>
    </row>
    <row r="119" spans="1:50" ht="13" x14ac:dyDescent="0.15">
      <c r="A119" s="114" t="s">
        <v>32530</v>
      </c>
      <c r="B119" s="114" t="s">
        <v>32531</v>
      </c>
      <c r="C119" s="67" t="s">
        <v>32252</v>
      </c>
      <c r="D119" s="67">
        <v>36</v>
      </c>
      <c r="E119" s="113" t="s">
        <v>32248</v>
      </c>
      <c r="F119" s="113" t="s">
        <v>2274</v>
      </c>
      <c r="G119" s="113" t="s">
        <v>32309</v>
      </c>
      <c r="H119" s="10"/>
      <c r="I119" s="10"/>
      <c r="J119" s="10"/>
      <c r="K119" s="10"/>
      <c r="L119" s="10"/>
      <c r="M119" s="10"/>
      <c r="N119" s="10"/>
      <c r="O119" s="10"/>
      <c r="P119" s="10"/>
      <c r="Q119" s="10"/>
      <c r="S119" s="10"/>
      <c r="T119" s="10"/>
      <c r="U119" s="10"/>
      <c r="V119" s="10"/>
      <c r="W119" s="10"/>
      <c r="X119" s="10"/>
      <c r="Y119" s="10"/>
      <c r="Z119" s="10"/>
      <c r="AA119" s="10"/>
      <c r="AB119" s="10"/>
    </row>
    <row r="120" spans="1:50" ht="13" x14ac:dyDescent="0.15">
      <c r="A120" s="114" t="s">
        <v>32532</v>
      </c>
      <c r="B120" s="114" t="s">
        <v>32533</v>
      </c>
      <c r="C120" s="67" t="s">
        <v>32252</v>
      </c>
      <c r="D120" s="67">
        <v>32</v>
      </c>
      <c r="E120" s="113" t="s">
        <v>32248</v>
      </c>
      <c r="F120" s="113" t="s">
        <v>2275</v>
      </c>
      <c r="G120" s="113" t="s">
        <v>32256</v>
      </c>
      <c r="H120" s="10"/>
      <c r="I120" s="10"/>
      <c r="J120" s="10"/>
      <c r="K120" s="10"/>
      <c r="L120" s="10"/>
      <c r="M120" s="10"/>
      <c r="N120" s="10"/>
      <c r="O120" s="10"/>
      <c r="P120" s="10"/>
      <c r="Q120" s="10"/>
      <c r="S120" s="10"/>
      <c r="T120" s="10"/>
      <c r="U120" s="10"/>
      <c r="V120" s="10"/>
      <c r="W120" s="10"/>
      <c r="X120" s="10"/>
      <c r="Y120" s="10"/>
      <c r="Z120" s="10"/>
      <c r="AA120" s="10"/>
      <c r="AB120" s="10"/>
    </row>
    <row r="121" spans="1:50" ht="13" x14ac:dyDescent="0.15">
      <c r="A121" s="114" t="s">
        <v>32534</v>
      </c>
      <c r="B121" s="114" t="s">
        <v>32535</v>
      </c>
      <c r="C121" s="67" t="s">
        <v>32252</v>
      </c>
      <c r="D121" s="67">
        <v>599</v>
      </c>
      <c r="E121" s="113" t="s">
        <v>32278</v>
      </c>
      <c r="F121" s="113" t="s">
        <v>2274</v>
      </c>
      <c r="G121" s="113" t="s">
        <v>32253</v>
      </c>
      <c r="H121" s="10"/>
      <c r="I121" s="10"/>
      <c r="J121" s="10"/>
      <c r="K121" s="10"/>
      <c r="L121" s="10"/>
      <c r="M121" s="10"/>
      <c r="N121" s="10"/>
      <c r="O121" s="10"/>
      <c r="P121" s="10"/>
      <c r="Q121" s="10"/>
      <c r="S121" s="10"/>
      <c r="T121" s="10"/>
      <c r="U121" s="10"/>
      <c r="V121" s="10"/>
      <c r="W121" s="10"/>
      <c r="X121" s="10"/>
      <c r="Y121" s="10"/>
      <c r="Z121" s="10"/>
      <c r="AA121" s="10"/>
      <c r="AB121" s="10"/>
    </row>
    <row r="122" spans="1:50" ht="13" x14ac:dyDescent="0.15">
      <c r="A122" s="114" t="s">
        <v>32536</v>
      </c>
      <c r="B122" s="114" t="s">
        <v>32537</v>
      </c>
      <c r="C122" s="67" t="s">
        <v>32252</v>
      </c>
      <c r="D122" s="67">
        <v>273</v>
      </c>
      <c r="E122" s="113" t="s">
        <v>32278</v>
      </c>
      <c r="F122" s="113" t="s">
        <v>32538</v>
      </c>
      <c r="G122" s="113" t="s">
        <v>32253</v>
      </c>
      <c r="H122" s="10"/>
      <c r="I122" s="10"/>
      <c r="J122" s="10"/>
      <c r="K122" s="10"/>
      <c r="L122" s="10"/>
      <c r="M122" s="10"/>
      <c r="N122" s="10"/>
      <c r="O122" s="10"/>
      <c r="P122" s="10"/>
      <c r="Q122" s="10"/>
      <c r="S122" s="10"/>
      <c r="T122" s="10"/>
      <c r="U122" s="10"/>
      <c r="V122" s="10"/>
      <c r="W122" s="10"/>
      <c r="X122" s="10"/>
      <c r="Y122" s="10"/>
      <c r="Z122" s="10"/>
      <c r="AA122" s="10"/>
      <c r="AB122" s="10"/>
    </row>
    <row r="123" spans="1:50" ht="13" x14ac:dyDescent="0.15">
      <c r="A123" s="114" t="s">
        <v>32539</v>
      </c>
      <c r="B123" s="114" t="s">
        <v>32540</v>
      </c>
      <c r="C123" s="67" t="s">
        <v>32252</v>
      </c>
      <c r="D123" s="67">
        <v>503</v>
      </c>
      <c r="E123" s="113" t="s">
        <v>32278</v>
      </c>
      <c r="F123" s="113" t="s">
        <v>2274</v>
      </c>
      <c r="G123" s="113" t="s">
        <v>32253</v>
      </c>
      <c r="H123" s="10"/>
      <c r="I123" s="10"/>
      <c r="J123" s="10"/>
      <c r="K123" s="10"/>
      <c r="L123" s="10"/>
      <c r="M123" s="10"/>
      <c r="N123" s="10"/>
      <c r="O123" s="10"/>
      <c r="P123" s="10"/>
      <c r="Q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3" x14ac:dyDescent="0.15">
      <c r="A124" s="114" t="s">
        <v>32541</v>
      </c>
      <c r="B124" s="114" t="s">
        <v>32542</v>
      </c>
      <c r="C124" s="67" t="s">
        <v>32247</v>
      </c>
      <c r="D124" s="67">
        <v>40</v>
      </c>
      <c r="E124" s="113" t="s">
        <v>32248</v>
      </c>
      <c r="F124" s="113" t="s">
        <v>1281</v>
      </c>
      <c r="G124" s="113" t="s">
        <v>32256</v>
      </c>
      <c r="H124" s="10"/>
      <c r="I124" s="10"/>
      <c r="J124" s="10"/>
      <c r="K124" s="10"/>
      <c r="L124" s="10"/>
      <c r="M124" s="10"/>
      <c r="N124" s="10"/>
      <c r="O124" s="10"/>
      <c r="P124" s="10"/>
      <c r="Q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3" x14ac:dyDescent="0.15">
      <c r="A125" s="114" t="s">
        <v>32543</v>
      </c>
      <c r="B125" s="114" t="s">
        <v>32544</v>
      </c>
      <c r="C125" s="67" t="s">
        <v>32252</v>
      </c>
      <c r="D125" s="67">
        <v>83</v>
      </c>
      <c r="E125" s="113" t="s">
        <v>32248</v>
      </c>
      <c r="F125" s="113" t="s">
        <v>32545</v>
      </c>
      <c r="G125" s="113" t="s">
        <v>32262</v>
      </c>
      <c r="H125" s="10"/>
      <c r="I125" s="10"/>
      <c r="J125" s="10"/>
      <c r="K125" s="10"/>
      <c r="L125" s="10"/>
      <c r="M125" s="10"/>
      <c r="N125" s="10"/>
      <c r="O125" s="10"/>
      <c r="P125" s="10"/>
      <c r="Q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3" x14ac:dyDescent="0.15">
      <c r="A126" s="114" t="s">
        <v>32546</v>
      </c>
      <c r="B126" s="114" t="s">
        <v>32547</v>
      </c>
      <c r="C126" s="67" t="s">
        <v>32252</v>
      </c>
      <c r="D126" s="67">
        <v>301</v>
      </c>
      <c r="E126" s="113" t="s">
        <v>32548</v>
      </c>
      <c r="F126" s="113" t="s">
        <v>2276</v>
      </c>
      <c r="G126" s="113" t="s">
        <v>32262</v>
      </c>
      <c r="H126" s="10"/>
      <c r="I126" s="10"/>
      <c r="J126" s="10"/>
      <c r="K126" s="10"/>
      <c r="L126" s="10"/>
      <c r="M126" s="10"/>
      <c r="N126" s="10"/>
      <c r="O126" s="10"/>
      <c r="P126" s="10"/>
      <c r="Q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3" x14ac:dyDescent="0.15">
      <c r="A127" s="114" t="s">
        <v>32549</v>
      </c>
      <c r="B127" s="114" t="s">
        <v>32550</v>
      </c>
      <c r="C127" s="67" t="s">
        <v>32252</v>
      </c>
      <c r="D127" s="67">
        <v>301</v>
      </c>
      <c r="E127" s="113" t="s">
        <v>32548</v>
      </c>
      <c r="F127" s="113" t="s">
        <v>32335</v>
      </c>
      <c r="G127" s="113" t="s">
        <v>32551</v>
      </c>
      <c r="H127" s="10"/>
      <c r="I127" s="10"/>
      <c r="J127" s="10"/>
      <c r="K127" s="10"/>
      <c r="L127" s="10"/>
      <c r="M127" s="10"/>
      <c r="N127" s="10"/>
      <c r="O127" s="10"/>
      <c r="P127" s="10"/>
      <c r="Q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3" x14ac:dyDescent="0.15">
      <c r="A128" s="114" t="s">
        <v>32552</v>
      </c>
      <c r="B128" s="114" t="s">
        <v>32553</v>
      </c>
      <c r="C128" s="67" t="s">
        <v>32252</v>
      </c>
      <c r="D128" s="67">
        <v>298</v>
      </c>
      <c r="E128" s="113" t="s">
        <v>32548</v>
      </c>
      <c r="F128" s="113" t="s">
        <v>32335</v>
      </c>
      <c r="G128" s="113" t="s">
        <v>32262</v>
      </c>
      <c r="H128" s="10"/>
      <c r="I128" s="10"/>
      <c r="J128" s="10"/>
      <c r="K128" s="10"/>
      <c r="L128" s="10"/>
      <c r="M128" s="10"/>
      <c r="N128" s="10"/>
      <c r="O128" s="10"/>
      <c r="P128" s="10"/>
      <c r="Q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3" x14ac:dyDescent="0.15">
      <c r="A129" s="114" t="s">
        <v>32554</v>
      </c>
      <c r="B129" s="114" t="s">
        <v>32555</v>
      </c>
      <c r="C129" s="67" t="s">
        <v>32252</v>
      </c>
      <c r="D129" s="67">
        <v>40</v>
      </c>
      <c r="E129" s="113" t="s">
        <v>32248</v>
      </c>
      <c r="F129" s="113" t="s">
        <v>2274</v>
      </c>
      <c r="G129" s="113" t="s">
        <v>32256</v>
      </c>
      <c r="H129" s="10"/>
      <c r="I129" s="10"/>
      <c r="J129" s="10"/>
      <c r="K129" s="10"/>
      <c r="L129" s="10"/>
      <c r="M129" s="10"/>
      <c r="N129" s="10"/>
      <c r="O129" s="10"/>
      <c r="P129" s="10"/>
      <c r="Q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3" x14ac:dyDescent="0.15">
      <c r="A130" s="114" t="s">
        <v>32556</v>
      </c>
      <c r="B130" s="114" t="s">
        <v>32557</v>
      </c>
      <c r="C130" s="67" t="s">
        <v>32247</v>
      </c>
      <c r="D130" s="67">
        <v>12</v>
      </c>
      <c r="E130" s="113" t="s">
        <v>32248</v>
      </c>
      <c r="F130" s="113" t="s">
        <v>32436</v>
      </c>
      <c r="G130" s="113" t="s">
        <v>32256</v>
      </c>
      <c r="H130" s="10"/>
      <c r="I130" s="10"/>
      <c r="J130" s="10"/>
      <c r="K130" s="10"/>
      <c r="L130" s="10"/>
      <c r="M130" s="10"/>
      <c r="N130" s="10"/>
      <c r="O130" s="10"/>
      <c r="P130" s="10"/>
      <c r="Q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3" x14ac:dyDescent="0.15">
      <c r="A131" s="405" t="s">
        <v>32558</v>
      </c>
      <c r="B131" s="405" t="s">
        <v>32559</v>
      </c>
      <c r="C131" s="300" t="s">
        <v>32247</v>
      </c>
      <c r="D131" s="300">
        <v>30</v>
      </c>
      <c r="E131" s="21" t="s">
        <v>32248</v>
      </c>
      <c r="F131" s="21" t="s">
        <v>2274</v>
      </c>
      <c r="G131" s="21" t="s">
        <v>32249</v>
      </c>
      <c r="H131" s="10"/>
      <c r="I131" s="10"/>
      <c r="J131" s="10"/>
      <c r="K131" s="10"/>
      <c r="L131" s="10"/>
      <c r="M131" s="10"/>
      <c r="N131" s="10"/>
      <c r="O131" s="10"/>
      <c r="P131" s="10"/>
      <c r="Q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row>
    <row r="132" spans="1:50" ht="13" x14ac:dyDescent="0.15">
      <c r="A132" s="114" t="s">
        <v>32560</v>
      </c>
      <c r="B132" s="114" t="s">
        <v>32561</v>
      </c>
      <c r="C132" s="67" t="s">
        <v>32252</v>
      </c>
      <c r="D132" s="67">
        <v>203</v>
      </c>
      <c r="E132" s="113" t="s">
        <v>32248</v>
      </c>
      <c r="F132" s="113" t="s">
        <v>32562</v>
      </c>
      <c r="G132" s="113" t="s">
        <v>32262</v>
      </c>
      <c r="H132" s="10"/>
      <c r="I132" s="10"/>
      <c r="J132" s="10"/>
      <c r="K132" s="10"/>
      <c r="L132" s="10"/>
      <c r="M132" s="10"/>
      <c r="N132" s="10"/>
      <c r="O132" s="10"/>
      <c r="P132" s="10"/>
      <c r="Q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row>
    <row r="133" spans="1:50" ht="13" x14ac:dyDescent="0.15">
      <c r="A133" s="114" t="s">
        <v>32563</v>
      </c>
      <c r="B133" s="114" t="s">
        <v>32564</v>
      </c>
      <c r="C133" s="67" t="s">
        <v>32252</v>
      </c>
      <c r="D133" s="67">
        <v>325</v>
      </c>
      <c r="E133" s="113" t="s">
        <v>32248</v>
      </c>
      <c r="F133" s="113" t="s">
        <v>32476</v>
      </c>
      <c r="G133" s="113" t="s">
        <v>32253</v>
      </c>
      <c r="H133" s="10"/>
      <c r="I133" s="10"/>
      <c r="J133" s="10"/>
      <c r="K133" s="10"/>
      <c r="L133" s="10"/>
      <c r="M133" s="10"/>
      <c r="N133" s="10"/>
      <c r="O133" s="10"/>
      <c r="P133" s="10"/>
      <c r="Q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row>
    <row r="134" spans="1:50" ht="13" x14ac:dyDescent="0.15">
      <c r="A134" s="579" t="s">
        <v>32565</v>
      </c>
      <c r="B134" s="579" t="s">
        <v>32566</v>
      </c>
      <c r="C134" s="580" t="s">
        <v>32252</v>
      </c>
      <c r="D134" s="580">
        <v>350</v>
      </c>
      <c r="E134" s="581" t="s">
        <v>32248</v>
      </c>
      <c r="F134" s="581" t="s">
        <v>2281</v>
      </c>
      <c r="G134" s="581" t="s">
        <v>32253</v>
      </c>
      <c r="H134" s="10"/>
      <c r="I134" s="10"/>
      <c r="J134" s="10"/>
      <c r="K134" s="10"/>
      <c r="L134" s="10"/>
      <c r="M134" s="10"/>
      <c r="N134" s="10"/>
      <c r="O134" s="10"/>
      <c r="P134" s="10"/>
      <c r="Q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row>
    <row r="135" spans="1:50" ht="13" x14ac:dyDescent="0.15">
      <c r="A135" s="405"/>
      <c r="B135" s="405"/>
      <c r="C135" s="300"/>
      <c r="D135" s="300"/>
      <c r="E135" s="21"/>
      <c r="F135" s="21"/>
      <c r="G135" s="21"/>
      <c r="H135" s="10"/>
      <c r="I135" s="10"/>
      <c r="J135" s="10"/>
      <c r="K135" s="10"/>
      <c r="L135" s="10"/>
      <c r="M135" s="10"/>
      <c r="N135" s="10"/>
      <c r="O135" s="10"/>
      <c r="P135" s="10"/>
      <c r="Q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row>
    <row r="136" spans="1:50" ht="91.5" customHeight="1" x14ac:dyDescent="0.15">
      <c r="A136" s="1416" t="s">
        <v>32826</v>
      </c>
      <c r="B136" s="1416"/>
      <c r="C136" s="1416"/>
      <c r="D136" s="1416"/>
      <c r="E136" s="313"/>
      <c r="F136" s="313"/>
      <c r="H136" s="10"/>
      <c r="I136" s="10"/>
      <c r="J136" s="10"/>
      <c r="K136" s="10"/>
      <c r="L136" s="10"/>
      <c r="M136" s="10"/>
      <c r="N136" s="10"/>
      <c r="O136" s="10"/>
      <c r="P136" s="10"/>
      <c r="Q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row>
    <row r="138" spans="1:50" ht="12" customHeight="1" x14ac:dyDescent="0.15">
      <c r="A138" s="170"/>
      <c r="B138" s="170"/>
      <c r="C138" s="3"/>
      <c r="D138" s="3"/>
      <c r="E138" s="3"/>
    </row>
    <row r="139" spans="1:50" ht="12" customHeight="1" x14ac:dyDescent="0.15">
      <c r="A139" s="170"/>
      <c r="B139" s="170"/>
      <c r="C139" s="170"/>
    </row>
    <row r="140" spans="1:50" ht="12" customHeight="1" x14ac:dyDescent="0.15">
      <c r="A140" s="3"/>
      <c r="B140" s="3"/>
      <c r="C140" s="3"/>
      <c r="D140" s="3"/>
      <c r="E140" s="3"/>
    </row>
  </sheetData>
  <sheetProtection selectLockedCells="1" selectUnlockedCells="1"/>
  <mergeCells count="1">
    <mergeCell ref="A136:D136"/>
  </mergeCells>
  <pageMargins left="0.7" right="0.7" top="0.75" bottom="0.75" header="0.51180555555555551" footer="0.51180555555555551"/>
  <pageSetup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7"/>
  <sheetViews>
    <sheetView workbookViewId="0">
      <pane ySplit="3" topLeftCell="A4" activePane="bottomLeft" state="frozen"/>
      <selection activeCell="H20" sqref="H20"/>
      <selection pane="bottomLeft"/>
    </sheetView>
  </sheetViews>
  <sheetFormatPr baseColWidth="10" defaultColWidth="11.6640625" defaultRowHeight="13" x14ac:dyDescent="0.15"/>
  <cols>
    <col min="1" max="1" width="10.83203125" style="183" customWidth="1"/>
    <col min="2" max="2" width="5" style="176" customWidth="1"/>
    <col min="3" max="3" width="10.83203125" style="176" bestFit="1" customWidth="1"/>
    <col min="4" max="4" width="9.6640625" style="179" bestFit="1" customWidth="1"/>
    <col min="5" max="5" width="5.5" style="176" bestFit="1" customWidth="1"/>
    <col min="6" max="6" width="6.1640625" style="180" bestFit="1" customWidth="1"/>
    <col min="7" max="7" width="6.5" style="176" bestFit="1" customWidth="1"/>
    <col min="8" max="8" width="6.1640625" style="184" bestFit="1" customWidth="1"/>
    <col min="9" max="9" width="8.1640625" style="185" bestFit="1" customWidth="1"/>
    <col min="10" max="10" width="9.5" style="186" bestFit="1" customWidth="1"/>
    <col min="11" max="11" width="13" style="312" bestFit="1" customWidth="1"/>
    <col min="12" max="12" width="6.83203125" style="187" customWidth="1"/>
    <col min="13" max="13" width="9.83203125" style="179" bestFit="1" customWidth="1"/>
    <col min="14" max="14" width="47.6640625" style="176" bestFit="1" customWidth="1"/>
    <col min="15" max="15" width="15.83203125" style="176" bestFit="1" customWidth="1"/>
    <col min="16" max="16" width="34.6640625" style="176" bestFit="1" customWidth="1"/>
    <col min="17" max="17" width="13.6640625" style="176" bestFit="1" customWidth="1"/>
    <col min="18" max="18" width="8.33203125" style="176" bestFit="1" customWidth="1"/>
    <col min="19" max="16384" width="11.6640625" style="255"/>
  </cols>
  <sheetData>
    <row r="1" spans="1:18" x14ac:dyDescent="0.15">
      <c r="A1" s="319" t="s">
        <v>33937</v>
      </c>
      <c r="B1" s="319"/>
      <c r="C1" s="319"/>
      <c r="D1" s="319"/>
      <c r="E1" s="319"/>
      <c r="F1" s="320"/>
      <c r="G1" s="319"/>
      <c r="H1" s="321"/>
      <c r="I1" s="322"/>
      <c r="J1" s="323"/>
      <c r="K1" s="324"/>
      <c r="L1" s="319"/>
      <c r="M1" s="319"/>
      <c r="N1" s="325"/>
      <c r="O1" s="325"/>
      <c r="P1" s="325"/>
      <c r="Q1" s="325"/>
      <c r="R1" s="325"/>
    </row>
    <row r="2" spans="1:18" ht="15" customHeight="1" x14ac:dyDescent="0.15">
      <c r="A2" s="1472" t="s">
        <v>2498</v>
      </c>
      <c r="B2" s="1472"/>
      <c r="C2" s="1472"/>
      <c r="D2" s="1472"/>
      <c r="E2" s="1472"/>
      <c r="F2" s="1472"/>
      <c r="G2" s="1472"/>
      <c r="H2" s="1472"/>
      <c r="I2" s="1472"/>
      <c r="J2" s="1472"/>
      <c r="K2" s="1472"/>
      <c r="L2" s="1472"/>
      <c r="M2" s="1472"/>
      <c r="N2" s="1472"/>
      <c r="O2" s="1472"/>
      <c r="P2" s="1472"/>
      <c r="Q2" s="1472"/>
      <c r="R2" s="1472"/>
    </row>
    <row r="3" spans="1:18" s="188" customFormat="1" ht="45" customHeight="1" x14ac:dyDescent="0.2">
      <c r="A3" s="1281" t="s">
        <v>2854</v>
      </c>
      <c r="B3" s="1281" t="s">
        <v>213</v>
      </c>
      <c r="C3" s="327" t="s">
        <v>214</v>
      </c>
      <c r="D3" s="598" t="s">
        <v>215</v>
      </c>
      <c r="E3" s="1281" t="s">
        <v>216</v>
      </c>
      <c r="F3" s="1281" t="s">
        <v>217</v>
      </c>
      <c r="G3" s="328" t="s">
        <v>20</v>
      </c>
      <c r="H3" s="328" t="s">
        <v>218</v>
      </c>
      <c r="I3" s="328" t="s">
        <v>2929</v>
      </c>
      <c r="J3" s="1281" t="s">
        <v>19</v>
      </c>
      <c r="K3" s="329" t="s">
        <v>219</v>
      </c>
      <c r="L3" s="1281" t="s">
        <v>220</v>
      </c>
      <c r="M3" s="1281" t="s">
        <v>221</v>
      </c>
      <c r="N3" s="1280" t="s">
        <v>222</v>
      </c>
      <c r="O3" s="1280" t="s">
        <v>223</v>
      </c>
      <c r="P3" s="1281" t="s">
        <v>2419</v>
      </c>
      <c r="Q3" s="1281" t="s">
        <v>2499</v>
      </c>
      <c r="R3" s="1281" t="s">
        <v>224</v>
      </c>
    </row>
    <row r="4" spans="1:18" x14ac:dyDescent="0.15">
      <c r="A4" s="330" t="s">
        <v>2500</v>
      </c>
      <c r="B4" s="331">
        <v>3</v>
      </c>
      <c r="C4" s="332">
        <v>85599920</v>
      </c>
      <c r="D4" s="603" t="s">
        <v>265</v>
      </c>
      <c r="E4" s="331">
        <v>0.377</v>
      </c>
      <c r="F4" s="333">
        <v>2.46E-2</v>
      </c>
      <c r="G4" s="331">
        <v>1.1999999999999999E-3</v>
      </c>
      <c r="H4" s="334">
        <v>20.2</v>
      </c>
      <c r="I4" s="335">
        <v>9.73486E-91</v>
      </c>
      <c r="J4" s="332">
        <v>975353</v>
      </c>
      <c r="K4" s="336" t="s">
        <v>229</v>
      </c>
      <c r="L4" s="337" t="s">
        <v>230</v>
      </c>
      <c r="M4" s="338">
        <v>-591787</v>
      </c>
      <c r="N4" s="339" t="s">
        <v>2501</v>
      </c>
      <c r="O4" s="339" t="s">
        <v>233</v>
      </c>
      <c r="P4" s="339" t="s">
        <v>234</v>
      </c>
      <c r="Q4" s="331" t="s">
        <v>230</v>
      </c>
      <c r="R4" s="331" t="s">
        <v>235</v>
      </c>
    </row>
    <row r="5" spans="1:18" x14ac:dyDescent="0.15">
      <c r="A5" s="330" t="s">
        <v>2502</v>
      </c>
      <c r="B5" s="331">
        <v>7</v>
      </c>
      <c r="C5" s="332">
        <v>114109349</v>
      </c>
      <c r="D5" s="599" t="s">
        <v>237</v>
      </c>
      <c r="E5" s="331">
        <v>0.41799999999999998</v>
      </c>
      <c r="F5" s="333">
        <v>-1.47E-2</v>
      </c>
      <c r="G5" s="331">
        <v>1.1999999999999999E-3</v>
      </c>
      <c r="H5" s="334">
        <v>-12.287000000000001</v>
      </c>
      <c r="I5" s="335">
        <v>1.059E-34</v>
      </c>
      <c r="J5" s="332">
        <v>975353</v>
      </c>
      <c r="K5" s="340" t="s">
        <v>238</v>
      </c>
      <c r="L5" s="331" t="s">
        <v>230</v>
      </c>
      <c r="M5" s="332">
        <v>-382984</v>
      </c>
      <c r="N5" s="341" t="s">
        <v>8</v>
      </c>
      <c r="O5" s="341" t="s">
        <v>8</v>
      </c>
      <c r="P5" s="341" t="s">
        <v>8</v>
      </c>
      <c r="Q5" s="331" t="s">
        <v>230</v>
      </c>
      <c r="R5" s="331" t="s">
        <v>230</v>
      </c>
    </row>
    <row r="6" spans="1:18" x14ac:dyDescent="0.15">
      <c r="A6" s="330" t="s">
        <v>1846</v>
      </c>
      <c r="B6" s="331">
        <v>7</v>
      </c>
      <c r="C6" s="332">
        <v>115010158</v>
      </c>
      <c r="D6" s="599" t="s">
        <v>237</v>
      </c>
      <c r="E6" s="331">
        <v>0.499</v>
      </c>
      <c r="F6" s="333">
        <v>1.3599999999999999E-2</v>
      </c>
      <c r="G6" s="331">
        <v>1.1999999999999999E-3</v>
      </c>
      <c r="H6" s="334">
        <v>11.548</v>
      </c>
      <c r="I6" s="335">
        <v>7.5437899999999996E-31</v>
      </c>
      <c r="J6" s="332">
        <v>975353</v>
      </c>
      <c r="K6" s="340" t="s">
        <v>241</v>
      </c>
      <c r="L6" s="331" t="s">
        <v>235</v>
      </c>
      <c r="M6" s="332">
        <v>-447989</v>
      </c>
      <c r="N6" s="341" t="s">
        <v>8</v>
      </c>
      <c r="O6" s="341" t="s">
        <v>8</v>
      </c>
      <c r="P6" s="341" t="s">
        <v>8</v>
      </c>
      <c r="Q6" s="331" t="s">
        <v>230</v>
      </c>
      <c r="R6" s="331" t="s">
        <v>230</v>
      </c>
    </row>
    <row r="7" spans="1:18" x14ac:dyDescent="0.15">
      <c r="A7" s="330" t="s">
        <v>2503</v>
      </c>
      <c r="B7" s="331">
        <v>8</v>
      </c>
      <c r="C7" s="332">
        <v>11024326</v>
      </c>
      <c r="D7" s="331" t="s">
        <v>237</v>
      </c>
      <c r="E7" s="331">
        <v>0.47899999999999998</v>
      </c>
      <c r="F7" s="333">
        <v>1.3299999999999999E-2</v>
      </c>
      <c r="G7" s="331">
        <v>1.1999999999999999E-3</v>
      </c>
      <c r="H7" s="334">
        <v>11.233000000000001</v>
      </c>
      <c r="I7" s="335">
        <v>2.80379E-29</v>
      </c>
      <c r="J7" s="332">
        <v>975353</v>
      </c>
      <c r="K7" s="340" t="s">
        <v>311</v>
      </c>
      <c r="L7" s="331" t="s">
        <v>230</v>
      </c>
      <c r="M7" s="332">
        <v>-270672</v>
      </c>
      <c r="N7" s="341" t="s">
        <v>8</v>
      </c>
      <c r="O7" s="341" t="s">
        <v>8</v>
      </c>
      <c r="P7" s="341" t="s">
        <v>247</v>
      </c>
      <c r="Q7" s="331" t="s">
        <v>230</v>
      </c>
      <c r="R7" s="331" t="s">
        <v>230</v>
      </c>
    </row>
    <row r="8" spans="1:18" x14ac:dyDescent="0.15">
      <c r="A8" s="330" t="s">
        <v>272</v>
      </c>
      <c r="B8" s="331">
        <v>3</v>
      </c>
      <c r="C8" s="332">
        <v>18745500</v>
      </c>
      <c r="D8" s="331" t="s">
        <v>237</v>
      </c>
      <c r="E8" s="331">
        <v>0.39200000000000002</v>
      </c>
      <c r="F8" s="333">
        <v>1.17E-2</v>
      </c>
      <c r="G8" s="331">
        <v>1.1999999999999999E-3</v>
      </c>
      <c r="H8" s="334">
        <v>9.6950000000000003</v>
      </c>
      <c r="I8" s="335">
        <v>3.1578900000000001E-22</v>
      </c>
      <c r="J8" s="332">
        <v>975353</v>
      </c>
      <c r="K8" s="342" t="s">
        <v>273</v>
      </c>
      <c r="L8" s="331" t="s">
        <v>235</v>
      </c>
      <c r="M8" s="332">
        <v>-356367</v>
      </c>
      <c r="N8" s="341" t="s">
        <v>8</v>
      </c>
      <c r="O8" s="341" t="s">
        <v>8</v>
      </c>
      <c r="P8" s="341" t="s">
        <v>8</v>
      </c>
      <c r="Q8" s="331" t="s">
        <v>230</v>
      </c>
      <c r="R8" s="331" t="s">
        <v>230</v>
      </c>
    </row>
    <row r="9" spans="1:18" x14ac:dyDescent="0.15">
      <c r="A9" s="330" t="s">
        <v>268</v>
      </c>
      <c r="B9" s="331">
        <v>18</v>
      </c>
      <c r="C9" s="332">
        <v>53480368</v>
      </c>
      <c r="D9" s="331" t="s">
        <v>237</v>
      </c>
      <c r="E9" s="331">
        <v>0.33400000000000002</v>
      </c>
      <c r="F9" s="333">
        <v>-1.21E-2</v>
      </c>
      <c r="G9" s="331">
        <v>1.2999999999999999E-3</v>
      </c>
      <c r="H9" s="334">
        <v>-9.6560000000000006</v>
      </c>
      <c r="I9" s="335">
        <v>4.6425100000000002E-22</v>
      </c>
      <c r="J9" s="332">
        <v>975353</v>
      </c>
      <c r="K9" s="340" t="s">
        <v>269</v>
      </c>
      <c r="L9" s="331" t="s">
        <v>235</v>
      </c>
      <c r="M9" s="332">
        <v>-590806</v>
      </c>
      <c r="N9" s="339" t="s">
        <v>8</v>
      </c>
      <c r="O9" s="339" t="s">
        <v>8</v>
      </c>
      <c r="P9" s="339" t="s">
        <v>271</v>
      </c>
      <c r="Q9" s="331" t="s">
        <v>230</v>
      </c>
      <c r="R9" s="331" t="s">
        <v>230</v>
      </c>
    </row>
    <row r="10" spans="1:18" x14ac:dyDescent="0.15">
      <c r="A10" s="330" t="s">
        <v>2504</v>
      </c>
      <c r="B10" s="331">
        <v>4</v>
      </c>
      <c r="C10" s="332">
        <v>106144735</v>
      </c>
      <c r="D10" s="331" t="s">
        <v>237</v>
      </c>
      <c r="E10" s="331">
        <v>0.35899999999999999</v>
      </c>
      <c r="F10" s="333">
        <v>1.18E-2</v>
      </c>
      <c r="G10" s="331">
        <v>1.1999999999999999E-3</v>
      </c>
      <c r="H10" s="334">
        <v>9.56</v>
      </c>
      <c r="I10" s="335">
        <v>1.17392E-21</v>
      </c>
      <c r="J10" s="332">
        <v>975353</v>
      </c>
      <c r="K10" s="340" t="s">
        <v>305</v>
      </c>
      <c r="L10" s="331" t="s">
        <v>230</v>
      </c>
      <c r="M10" s="332">
        <v>-77703</v>
      </c>
      <c r="N10" s="343" t="s">
        <v>8</v>
      </c>
      <c r="O10" s="343" t="s">
        <v>8</v>
      </c>
      <c r="P10" s="343" t="s">
        <v>8</v>
      </c>
      <c r="Q10" s="331" t="s">
        <v>230</v>
      </c>
      <c r="R10" s="331" t="s">
        <v>230</v>
      </c>
    </row>
    <row r="11" spans="1:18" x14ac:dyDescent="0.15">
      <c r="A11" s="330" t="s">
        <v>629</v>
      </c>
      <c r="B11" s="331">
        <v>1</v>
      </c>
      <c r="C11" s="332">
        <v>243547345</v>
      </c>
      <c r="D11" s="331" t="s">
        <v>228</v>
      </c>
      <c r="E11" s="331">
        <v>0.64700000000000002</v>
      </c>
      <c r="F11" s="333">
        <v>1.1599999999999999E-2</v>
      </c>
      <c r="G11" s="331">
        <v>1.1999999999999999E-3</v>
      </c>
      <c r="H11" s="334">
        <v>9.4009999999999998</v>
      </c>
      <c r="I11" s="335">
        <v>5.3865099999999999E-21</v>
      </c>
      <c r="J11" s="332">
        <v>969455</v>
      </c>
      <c r="K11" s="340" t="s">
        <v>262</v>
      </c>
      <c r="L11" s="331" t="s">
        <v>230</v>
      </c>
      <c r="M11" s="332">
        <v>-128038</v>
      </c>
      <c r="N11" s="343" t="s">
        <v>8</v>
      </c>
      <c r="O11" s="343" t="s">
        <v>8</v>
      </c>
      <c r="P11" s="343" t="s">
        <v>8</v>
      </c>
      <c r="Q11" s="331" t="s">
        <v>230</v>
      </c>
      <c r="R11" s="331" t="s">
        <v>230</v>
      </c>
    </row>
    <row r="12" spans="1:18" x14ac:dyDescent="0.15">
      <c r="A12" s="330" t="s">
        <v>2505</v>
      </c>
      <c r="B12" s="331">
        <v>3</v>
      </c>
      <c r="C12" s="332">
        <v>85958954</v>
      </c>
      <c r="D12" s="331" t="s">
        <v>265</v>
      </c>
      <c r="E12" s="331">
        <v>0.70199999999999996</v>
      </c>
      <c r="F12" s="333">
        <v>1.21E-2</v>
      </c>
      <c r="G12" s="331">
        <v>1.2999999999999999E-3</v>
      </c>
      <c r="H12" s="334">
        <v>9.3330000000000002</v>
      </c>
      <c r="I12" s="335">
        <v>1.02742E-20</v>
      </c>
      <c r="J12" s="332">
        <v>975353</v>
      </c>
      <c r="K12" s="340" t="s">
        <v>229</v>
      </c>
      <c r="L12" s="331" t="s">
        <v>230</v>
      </c>
      <c r="M12" s="332">
        <v>-950821</v>
      </c>
      <c r="N12" s="343" t="s">
        <v>2506</v>
      </c>
      <c r="O12" s="343" t="s">
        <v>233</v>
      </c>
      <c r="P12" s="343" t="s">
        <v>234</v>
      </c>
      <c r="Q12" s="331" t="s">
        <v>230</v>
      </c>
      <c r="R12" s="331" t="s">
        <v>230</v>
      </c>
    </row>
    <row r="13" spans="1:18" x14ac:dyDescent="0.15">
      <c r="A13" s="330" t="s">
        <v>2507</v>
      </c>
      <c r="B13" s="331">
        <v>10</v>
      </c>
      <c r="C13" s="332">
        <v>99097191</v>
      </c>
      <c r="D13" s="331" t="s">
        <v>237</v>
      </c>
      <c r="E13" s="331">
        <v>0.59299999999999997</v>
      </c>
      <c r="F13" s="333">
        <v>-1.0999999999999999E-2</v>
      </c>
      <c r="G13" s="331">
        <v>1.1999999999999999E-3</v>
      </c>
      <c r="H13" s="334">
        <v>-9.1210000000000004</v>
      </c>
      <c r="I13" s="335">
        <v>7.42733E-20</v>
      </c>
      <c r="J13" s="332">
        <v>975353</v>
      </c>
      <c r="K13" s="340" t="s">
        <v>2508</v>
      </c>
      <c r="L13" s="331" t="s">
        <v>235</v>
      </c>
      <c r="M13" s="332">
        <v>-4937</v>
      </c>
      <c r="N13" s="343" t="s">
        <v>8</v>
      </c>
      <c r="O13" s="343" t="s">
        <v>8</v>
      </c>
      <c r="P13" s="343" t="s">
        <v>8</v>
      </c>
      <c r="Q13" s="331" t="s">
        <v>230</v>
      </c>
      <c r="R13" s="331" t="s">
        <v>230</v>
      </c>
    </row>
    <row r="14" spans="1:18" x14ac:dyDescent="0.15">
      <c r="A14" s="330" t="s">
        <v>2509</v>
      </c>
      <c r="B14" s="331">
        <v>17</v>
      </c>
      <c r="C14" s="332">
        <v>29616516</v>
      </c>
      <c r="D14" s="331" t="s">
        <v>228</v>
      </c>
      <c r="E14" s="331">
        <v>0.13200000000000001</v>
      </c>
      <c r="F14" s="333">
        <v>-1.5800000000000002E-2</v>
      </c>
      <c r="G14" s="331">
        <v>1.6999999999999999E-3</v>
      </c>
      <c r="H14" s="334">
        <v>-9.0280000000000005</v>
      </c>
      <c r="I14" s="335">
        <v>1.74272E-19</v>
      </c>
      <c r="J14" s="332">
        <v>975353</v>
      </c>
      <c r="K14" s="340" t="s">
        <v>588</v>
      </c>
      <c r="L14" s="331" t="s">
        <v>230</v>
      </c>
      <c r="M14" s="332">
        <v>-194571</v>
      </c>
      <c r="N14" s="344" t="s">
        <v>362</v>
      </c>
      <c r="O14" s="344" t="s">
        <v>233</v>
      </c>
      <c r="P14" s="344" t="s">
        <v>363</v>
      </c>
      <c r="Q14" s="331" t="s">
        <v>230</v>
      </c>
      <c r="R14" s="331" t="s">
        <v>230</v>
      </c>
    </row>
    <row r="15" spans="1:18" x14ac:dyDescent="0.15">
      <c r="A15" s="330" t="s">
        <v>633</v>
      </c>
      <c r="B15" s="331">
        <v>1</v>
      </c>
      <c r="C15" s="332">
        <v>244025999</v>
      </c>
      <c r="D15" s="331" t="s">
        <v>237</v>
      </c>
      <c r="E15" s="331">
        <v>0.59299999999999997</v>
      </c>
      <c r="F15" s="333">
        <v>1.06E-2</v>
      </c>
      <c r="G15" s="331">
        <v>1.1999999999999999E-3</v>
      </c>
      <c r="H15" s="334">
        <v>8.7710000000000008</v>
      </c>
      <c r="I15" s="335">
        <v>1.7722799999999999E-18</v>
      </c>
      <c r="J15" s="332">
        <v>969455</v>
      </c>
      <c r="K15" s="340" t="s">
        <v>634</v>
      </c>
      <c r="L15" s="331" t="s">
        <v>235</v>
      </c>
      <c r="M15" s="332">
        <v>186242</v>
      </c>
      <c r="N15" s="343" t="s">
        <v>8</v>
      </c>
      <c r="O15" s="343" t="s">
        <v>8</v>
      </c>
      <c r="P15" s="343" t="s">
        <v>8</v>
      </c>
      <c r="Q15" s="331" t="s">
        <v>230</v>
      </c>
      <c r="R15" s="331" t="s">
        <v>230</v>
      </c>
    </row>
    <row r="16" spans="1:18" x14ac:dyDescent="0.15">
      <c r="A16" s="330" t="s">
        <v>2510</v>
      </c>
      <c r="B16" s="331">
        <v>4</v>
      </c>
      <c r="C16" s="332">
        <v>46285950</v>
      </c>
      <c r="D16" s="331" t="s">
        <v>237</v>
      </c>
      <c r="E16" s="331">
        <v>0.56599999999999995</v>
      </c>
      <c r="F16" s="333">
        <v>1.04E-2</v>
      </c>
      <c r="G16" s="331">
        <v>1.1999999999999999E-3</v>
      </c>
      <c r="H16" s="334">
        <v>8.7449999999999992</v>
      </c>
      <c r="I16" s="335">
        <v>2.2309300000000002E-18</v>
      </c>
      <c r="J16" s="332">
        <v>975353</v>
      </c>
      <c r="K16" s="340" t="s">
        <v>401</v>
      </c>
      <c r="L16" s="331" t="s">
        <v>230</v>
      </c>
      <c r="M16" s="332">
        <v>-39480</v>
      </c>
      <c r="N16" s="343" t="s">
        <v>8</v>
      </c>
      <c r="O16" s="343" t="s">
        <v>8</v>
      </c>
      <c r="P16" s="343" t="s">
        <v>8</v>
      </c>
      <c r="Q16" s="331" t="s">
        <v>230</v>
      </c>
      <c r="R16" s="331" t="s">
        <v>230</v>
      </c>
    </row>
    <row r="17" spans="1:18" x14ac:dyDescent="0.15">
      <c r="A17" s="330" t="s">
        <v>370</v>
      </c>
      <c r="B17" s="331">
        <v>8</v>
      </c>
      <c r="C17" s="332">
        <v>65497573</v>
      </c>
      <c r="D17" s="331" t="s">
        <v>228</v>
      </c>
      <c r="E17" s="331">
        <v>0.112</v>
      </c>
      <c r="F17" s="333">
        <v>-1.61E-2</v>
      </c>
      <c r="G17" s="331">
        <v>1.9E-3</v>
      </c>
      <c r="H17" s="334">
        <v>-8.6359999999999992</v>
      </c>
      <c r="I17" s="335">
        <v>5.84355E-18</v>
      </c>
      <c r="J17" s="332">
        <v>975353</v>
      </c>
      <c r="K17" s="340" t="s">
        <v>371</v>
      </c>
      <c r="L17" s="331" t="s">
        <v>235</v>
      </c>
      <c r="M17" s="332">
        <v>-4778</v>
      </c>
      <c r="N17" s="341" t="s">
        <v>8</v>
      </c>
      <c r="O17" s="341" t="s">
        <v>8</v>
      </c>
      <c r="P17" s="341" t="s">
        <v>8</v>
      </c>
      <c r="Q17" s="331" t="s">
        <v>230</v>
      </c>
      <c r="R17" s="331" t="s">
        <v>230</v>
      </c>
    </row>
    <row r="18" spans="1:18" x14ac:dyDescent="0.15">
      <c r="A18" s="330" t="s">
        <v>253</v>
      </c>
      <c r="B18" s="331">
        <v>12</v>
      </c>
      <c r="C18" s="332">
        <v>108618630</v>
      </c>
      <c r="D18" s="331" t="s">
        <v>228</v>
      </c>
      <c r="E18" s="331">
        <v>0.26100000000000001</v>
      </c>
      <c r="F18" s="333">
        <v>-1.15E-2</v>
      </c>
      <c r="G18" s="331">
        <v>1.2999999999999999E-3</v>
      </c>
      <c r="H18" s="334">
        <v>-8.51</v>
      </c>
      <c r="I18" s="335">
        <v>1.7454300000000001E-17</v>
      </c>
      <c r="J18" s="332">
        <v>969455</v>
      </c>
      <c r="K18" s="340" t="s">
        <v>254</v>
      </c>
      <c r="L18" s="331" t="s">
        <v>230</v>
      </c>
      <c r="M18" s="332">
        <v>-95119</v>
      </c>
      <c r="N18" s="339" t="s">
        <v>8</v>
      </c>
      <c r="O18" s="339" t="s">
        <v>8</v>
      </c>
      <c r="P18" s="339" t="s">
        <v>8</v>
      </c>
      <c r="Q18" s="331" t="s">
        <v>230</v>
      </c>
      <c r="R18" s="331" t="s">
        <v>230</v>
      </c>
    </row>
    <row r="19" spans="1:18" x14ac:dyDescent="0.15">
      <c r="A19" s="330" t="s">
        <v>617</v>
      </c>
      <c r="B19" s="331">
        <v>5</v>
      </c>
      <c r="C19" s="332">
        <v>80248500</v>
      </c>
      <c r="D19" s="331" t="s">
        <v>237</v>
      </c>
      <c r="E19" s="331">
        <v>0.25600000000000001</v>
      </c>
      <c r="F19" s="333">
        <v>1.14E-2</v>
      </c>
      <c r="G19" s="331">
        <v>1.4E-3</v>
      </c>
      <c r="H19" s="334">
        <v>8.4339999999999993</v>
      </c>
      <c r="I19" s="335">
        <v>3.3464600000000003E-17</v>
      </c>
      <c r="J19" s="332">
        <v>975353</v>
      </c>
      <c r="K19" s="340" t="s">
        <v>397</v>
      </c>
      <c r="L19" s="331" t="s">
        <v>235</v>
      </c>
      <c r="M19" s="332">
        <v>7991</v>
      </c>
      <c r="N19" s="339" t="s">
        <v>8</v>
      </c>
      <c r="O19" s="339" t="s">
        <v>8</v>
      </c>
      <c r="P19" s="339" t="s">
        <v>8</v>
      </c>
      <c r="Q19" s="331" t="s">
        <v>230</v>
      </c>
      <c r="R19" s="331" t="s">
        <v>230</v>
      </c>
    </row>
    <row r="20" spans="1:18" x14ac:dyDescent="0.15">
      <c r="A20" s="330" t="s">
        <v>2511</v>
      </c>
      <c r="B20" s="331">
        <v>7</v>
      </c>
      <c r="C20" s="332">
        <v>127322614</v>
      </c>
      <c r="D20" s="331" t="s">
        <v>228</v>
      </c>
      <c r="E20" s="331">
        <v>0.32700000000000001</v>
      </c>
      <c r="F20" s="333">
        <v>-1.0500000000000001E-2</v>
      </c>
      <c r="G20" s="331">
        <v>1.2999999999999999E-3</v>
      </c>
      <c r="H20" s="334">
        <v>-8.3539999999999992</v>
      </c>
      <c r="I20" s="335">
        <v>6.6052399999999995E-17</v>
      </c>
      <c r="J20" s="332">
        <v>975353</v>
      </c>
      <c r="K20" s="340" t="s">
        <v>699</v>
      </c>
      <c r="L20" s="331" t="s">
        <v>230</v>
      </c>
      <c r="M20" s="332">
        <v>-30571</v>
      </c>
      <c r="N20" s="341" t="s">
        <v>2512</v>
      </c>
      <c r="O20" s="341" t="s">
        <v>233</v>
      </c>
      <c r="P20" s="341" t="s">
        <v>281</v>
      </c>
      <c r="Q20" s="331" t="s">
        <v>230</v>
      </c>
      <c r="R20" s="331" t="s">
        <v>230</v>
      </c>
    </row>
    <row r="21" spans="1:18" x14ac:dyDescent="0.15">
      <c r="A21" s="330" t="s">
        <v>2513</v>
      </c>
      <c r="B21" s="331">
        <v>2</v>
      </c>
      <c r="C21" s="332">
        <v>60133158</v>
      </c>
      <c r="D21" s="331" t="s">
        <v>228</v>
      </c>
      <c r="E21" s="331">
        <v>0.52400000000000002</v>
      </c>
      <c r="F21" s="333">
        <v>9.7999999999999997E-3</v>
      </c>
      <c r="G21" s="331">
        <v>1.1999999999999999E-3</v>
      </c>
      <c r="H21" s="334">
        <v>8.3249999999999993</v>
      </c>
      <c r="I21" s="335">
        <v>8.4395200000000002E-17</v>
      </c>
      <c r="J21" s="332">
        <v>975353</v>
      </c>
      <c r="K21" s="340" t="s">
        <v>276</v>
      </c>
      <c r="L21" s="331" t="s">
        <v>235</v>
      </c>
      <c r="M21" s="332">
        <v>545144</v>
      </c>
      <c r="N21" s="341" t="s">
        <v>8</v>
      </c>
      <c r="O21" s="341" t="s">
        <v>8</v>
      </c>
      <c r="P21" s="341" t="s">
        <v>8</v>
      </c>
      <c r="Q21" s="331" t="s">
        <v>230</v>
      </c>
      <c r="R21" s="331" t="s">
        <v>230</v>
      </c>
    </row>
    <row r="22" spans="1:18" x14ac:dyDescent="0.15">
      <c r="A22" s="330" t="s">
        <v>405</v>
      </c>
      <c r="B22" s="331">
        <v>3</v>
      </c>
      <c r="C22" s="332">
        <v>86670464</v>
      </c>
      <c r="D22" s="331" t="s">
        <v>228</v>
      </c>
      <c r="E22" s="331">
        <v>0.63900000000000001</v>
      </c>
      <c r="F22" s="333">
        <v>-1.0200000000000001E-2</v>
      </c>
      <c r="G22" s="331">
        <v>1.1999999999999999E-3</v>
      </c>
      <c r="H22" s="334">
        <v>-8.2929999999999993</v>
      </c>
      <c r="I22" s="335">
        <v>1.0997599999999999E-16</v>
      </c>
      <c r="J22" s="332">
        <v>975353</v>
      </c>
      <c r="K22" s="340" t="s">
        <v>406</v>
      </c>
      <c r="L22" s="331" t="s">
        <v>235</v>
      </c>
      <c r="M22" s="332">
        <v>316659</v>
      </c>
      <c r="N22" s="341" t="s">
        <v>8</v>
      </c>
      <c r="O22" s="341" t="s">
        <v>8</v>
      </c>
      <c r="P22" s="341" t="s">
        <v>234</v>
      </c>
      <c r="Q22" s="331" t="s">
        <v>230</v>
      </c>
      <c r="R22" s="331" t="s">
        <v>230</v>
      </c>
    </row>
    <row r="23" spans="1:18" x14ac:dyDescent="0.15">
      <c r="A23" s="330" t="s">
        <v>2514</v>
      </c>
      <c r="B23" s="331">
        <v>14</v>
      </c>
      <c r="C23" s="332">
        <v>98597552</v>
      </c>
      <c r="D23" s="331" t="s">
        <v>228</v>
      </c>
      <c r="E23" s="331">
        <v>0.47</v>
      </c>
      <c r="F23" s="333">
        <v>9.7999999999999997E-3</v>
      </c>
      <c r="G23" s="331">
        <v>1.1999999999999999E-3</v>
      </c>
      <c r="H23" s="334">
        <v>8.2769999999999992</v>
      </c>
      <c r="I23" s="335">
        <v>1.2606800000000001E-16</v>
      </c>
      <c r="J23" s="332">
        <v>975353</v>
      </c>
      <c r="K23" s="340" t="s">
        <v>840</v>
      </c>
      <c r="L23" s="331" t="s">
        <v>235</v>
      </c>
      <c r="M23" s="332">
        <v>580398</v>
      </c>
      <c r="N23" s="341" t="s">
        <v>8</v>
      </c>
      <c r="O23" s="341" t="s">
        <v>8</v>
      </c>
      <c r="P23" s="341" t="s">
        <v>8</v>
      </c>
      <c r="Q23" s="331" t="s">
        <v>235</v>
      </c>
      <c r="R23" s="331" t="s">
        <v>230</v>
      </c>
    </row>
    <row r="24" spans="1:18" x14ac:dyDescent="0.15">
      <c r="A24" s="330" t="s">
        <v>612</v>
      </c>
      <c r="B24" s="331">
        <v>3</v>
      </c>
      <c r="C24" s="332">
        <v>84951716</v>
      </c>
      <c r="D24" s="331" t="s">
        <v>237</v>
      </c>
      <c r="E24" s="331">
        <v>0.48399999999999999</v>
      </c>
      <c r="F24" s="333">
        <v>-9.7000000000000003E-3</v>
      </c>
      <c r="G24" s="331">
        <v>1.1999999999999999E-3</v>
      </c>
      <c r="H24" s="334">
        <v>-8.2469999999999999</v>
      </c>
      <c r="I24" s="335">
        <v>1.6289699999999999E-16</v>
      </c>
      <c r="J24" s="332">
        <v>975353</v>
      </c>
      <c r="K24" s="340" t="s">
        <v>229</v>
      </c>
      <c r="L24" s="331" t="s">
        <v>235</v>
      </c>
      <c r="M24" s="332">
        <v>56417</v>
      </c>
      <c r="N24" s="341" t="s">
        <v>614</v>
      </c>
      <c r="O24" s="341" t="s">
        <v>233</v>
      </c>
      <c r="P24" s="341" t="s">
        <v>234</v>
      </c>
      <c r="Q24" s="331" t="s">
        <v>230</v>
      </c>
      <c r="R24" s="331" t="s">
        <v>230</v>
      </c>
    </row>
    <row r="25" spans="1:18" x14ac:dyDescent="0.15">
      <c r="A25" s="330" t="s">
        <v>2515</v>
      </c>
      <c r="B25" s="331">
        <v>2</v>
      </c>
      <c r="C25" s="332">
        <v>45175585</v>
      </c>
      <c r="D25" s="331" t="s">
        <v>237</v>
      </c>
      <c r="E25" s="331">
        <v>0.59299999999999997</v>
      </c>
      <c r="F25" s="333">
        <v>9.9000000000000008E-3</v>
      </c>
      <c r="G25" s="331">
        <v>1.1999999999999999E-3</v>
      </c>
      <c r="H25" s="334">
        <v>8.2390000000000008</v>
      </c>
      <c r="I25" s="335">
        <v>1.7305500000000001E-16</v>
      </c>
      <c r="J25" s="332">
        <v>975353</v>
      </c>
      <c r="K25" s="340" t="s">
        <v>463</v>
      </c>
      <c r="L25" s="331" t="s">
        <v>235</v>
      </c>
      <c r="M25" s="332">
        <v>-6548</v>
      </c>
      <c r="N25" s="341" t="s">
        <v>8</v>
      </c>
      <c r="O25" s="341" t="s">
        <v>8</v>
      </c>
      <c r="P25" s="341" t="s">
        <v>8</v>
      </c>
      <c r="Q25" s="331" t="s">
        <v>230</v>
      </c>
      <c r="R25" s="331" t="s">
        <v>230</v>
      </c>
    </row>
    <row r="26" spans="1:18" x14ac:dyDescent="0.15">
      <c r="A26" s="330" t="s">
        <v>282</v>
      </c>
      <c r="B26" s="331">
        <v>6</v>
      </c>
      <c r="C26" s="332">
        <v>28897633</v>
      </c>
      <c r="D26" s="331" t="s">
        <v>228</v>
      </c>
      <c r="E26" s="331">
        <v>0.46300000000000002</v>
      </c>
      <c r="F26" s="333">
        <v>-9.7999999999999997E-3</v>
      </c>
      <c r="G26" s="331">
        <v>1.1999999999999999E-3</v>
      </c>
      <c r="H26" s="334">
        <v>-8.218</v>
      </c>
      <c r="I26" s="335">
        <v>2.0633400000000001E-16</v>
      </c>
      <c r="J26" s="332">
        <v>955559</v>
      </c>
      <c r="K26" s="340" t="s">
        <v>283</v>
      </c>
      <c r="L26" s="331" t="s">
        <v>235</v>
      </c>
      <c r="M26" s="332">
        <v>-26854</v>
      </c>
      <c r="N26" s="341" t="s">
        <v>285</v>
      </c>
      <c r="O26" s="341" t="s">
        <v>233</v>
      </c>
      <c r="P26" s="341" t="s">
        <v>286</v>
      </c>
      <c r="Q26" s="331" t="s">
        <v>230</v>
      </c>
      <c r="R26" s="331" t="s">
        <v>230</v>
      </c>
    </row>
    <row r="27" spans="1:18" x14ac:dyDescent="0.15">
      <c r="A27" s="330" t="s">
        <v>2516</v>
      </c>
      <c r="B27" s="331">
        <v>2</v>
      </c>
      <c r="C27" s="332">
        <v>225347713</v>
      </c>
      <c r="D27" s="331" t="s">
        <v>237</v>
      </c>
      <c r="E27" s="331">
        <v>0.67300000000000004</v>
      </c>
      <c r="F27" s="333">
        <v>1.03E-2</v>
      </c>
      <c r="G27" s="331">
        <v>1.2999999999999999E-3</v>
      </c>
      <c r="H27" s="334">
        <v>8.1859999999999999</v>
      </c>
      <c r="I27" s="335">
        <v>2.7114699999999998E-16</v>
      </c>
      <c r="J27" s="332">
        <v>975353</v>
      </c>
      <c r="K27" s="340" t="s">
        <v>266</v>
      </c>
      <c r="L27" s="331" t="s">
        <v>230</v>
      </c>
      <c r="M27" s="332">
        <v>-12846</v>
      </c>
      <c r="N27" s="341" t="s">
        <v>2517</v>
      </c>
      <c r="O27" s="341" t="s">
        <v>233</v>
      </c>
      <c r="P27" s="341" t="s">
        <v>8</v>
      </c>
      <c r="Q27" s="331" t="s">
        <v>230</v>
      </c>
      <c r="R27" s="331" t="s">
        <v>230</v>
      </c>
    </row>
    <row r="28" spans="1:18" x14ac:dyDescent="0.15">
      <c r="A28" s="330" t="s">
        <v>307</v>
      </c>
      <c r="B28" s="331">
        <v>1</v>
      </c>
      <c r="C28" s="332">
        <v>33802817</v>
      </c>
      <c r="D28" s="331" t="s">
        <v>237</v>
      </c>
      <c r="E28" s="331">
        <v>0.64400000000000002</v>
      </c>
      <c r="F28" s="333">
        <v>0.01</v>
      </c>
      <c r="G28" s="331">
        <v>1.1999999999999999E-3</v>
      </c>
      <c r="H28" s="334">
        <v>8.0839999999999996</v>
      </c>
      <c r="I28" s="335">
        <v>6.2867799999999996E-16</v>
      </c>
      <c r="J28" s="332">
        <v>975353</v>
      </c>
      <c r="K28" s="340" t="s">
        <v>308</v>
      </c>
      <c r="L28" s="331" t="s">
        <v>230</v>
      </c>
      <c r="M28" s="332">
        <v>-13593</v>
      </c>
      <c r="N28" s="341" t="s">
        <v>8</v>
      </c>
      <c r="O28" s="341" t="s">
        <v>8</v>
      </c>
      <c r="P28" s="341" t="s">
        <v>8</v>
      </c>
      <c r="Q28" s="331" t="s">
        <v>230</v>
      </c>
      <c r="R28" s="331" t="s">
        <v>230</v>
      </c>
    </row>
    <row r="29" spans="1:18" x14ac:dyDescent="0.15">
      <c r="A29" s="330" t="s">
        <v>499</v>
      </c>
      <c r="B29" s="331">
        <v>3</v>
      </c>
      <c r="C29" s="332">
        <v>85793376</v>
      </c>
      <c r="D29" s="331" t="s">
        <v>265</v>
      </c>
      <c r="E29" s="331">
        <v>0.112</v>
      </c>
      <c r="F29" s="333">
        <v>1.5100000000000001E-2</v>
      </c>
      <c r="G29" s="331">
        <v>1.9E-3</v>
      </c>
      <c r="H29" s="334">
        <v>8.0609999999999999</v>
      </c>
      <c r="I29" s="335">
        <v>7.5568900000000004E-16</v>
      </c>
      <c r="J29" s="332">
        <v>975353</v>
      </c>
      <c r="K29" s="340" t="s">
        <v>229</v>
      </c>
      <c r="L29" s="331" t="s">
        <v>230</v>
      </c>
      <c r="M29" s="332">
        <v>-785243</v>
      </c>
      <c r="N29" s="341" t="s">
        <v>8</v>
      </c>
      <c r="O29" s="341" t="s">
        <v>8</v>
      </c>
      <c r="P29" s="341" t="s">
        <v>234</v>
      </c>
      <c r="Q29" s="331" t="s">
        <v>230</v>
      </c>
      <c r="R29" s="331" t="s">
        <v>230</v>
      </c>
    </row>
    <row r="30" spans="1:18" ht="26" x14ac:dyDescent="0.15">
      <c r="A30" s="330" t="s">
        <v>298</v>
      </c>
      <c r="B30" s="331">
        <v>1</v>
      </c>
      <c r="C30" s="332">
        <v>21361176</v>
      </c>
      <c r="D30" s="331" t="s">
        <v>237</v>
      </c>
      <c r="E30" s="331">
        <v>0.40200000000000002</v>
      </c>
      <c r="F30" s="333">
        <v>9.7000000000000003E-3</v>
      </c>
      <c r="G30" s="331">
        <v>1.1999999999999999E-3</v>
      </c>
      <c r="H30" s="334">
        <v>8.0229999999999997</v>
      </c>
      <c r="I30" s="335">
        <v>1.0302000000000001E-15</v>
      </c>
      <c r="J30" s="332">
        <v>975353</v>
      </c>
      <c r="K30" s="340" t="s">
        <v>299</v>
      </c>
      <c r="L30" s="331" t="s">
        <v>230</v>
      </c>
      <c r="M30" s="332">
        <v>-228391</v>
      </c>
      <c r="N30" s="339" t="s">
        <v>301</v>
      </c>
      <c r="O30" s="339" t="s">
        <v>302</v>
      </c>
      <c r="P30" s="341" t="s">
        <v>303</v>
      </c>
      <c r="Q30" s="331" t="s">
        <v>230</v>
      </c>
      <c r="R30" s="331" t="s">
        <v>230</v>
      </c>
    </row>
    <row r="31" spans="1:18" x14ac:dyDescent="0.15">
      <c r="A31" s="330" t="s">
        <v>426</v>
      </c>
      <c r="B31" s="331">
        <v>4</v>
      </c>
      <c r="C31" s="332">
        <v>31184484</v>
      </c>
      <c r="D31" s="331" t="s">
        <v>237</v>
      </c>
      <c r="E31" s="331">
        <v>0.34100000000000003</v>
      </c>
      <c r="F31" s="333">
        <v>-0.01</v>
      </c>
      <c r="G31" s="331">
        <v>1.1999999999999999E-3</v>
      </c>
      <c r="H31" s="334">
        <v>-7.9989999999999997</v>
      </c>
      <c r="I31" s="335">
        <v>1.25518E-15</v>
      </c>
      <c r="J31" s="332">
        <v>975353</v>
      </c>
      <c r="K31" s="340" t="s">
        <v>427</v>
      </c>
      <c r="L31" s="331" t="s">
        <v>235</v>
      </c>
      <c r="M31" s="332">
        <v>-462533</v>
      </c>
      <c r="N31" s="341" t="s">
        <v>8</v>
      </c>
      <c r="O31" s="341" t="s">
        <v>8</v>
      </c>
      <c r="P31" s="341" t="s">
        <v>8</v>
      </c>
      <c r="Q31" s="331" t="s">
        <v>230</v>
      </c>
      <c r="R31" s="331" t="s">
        <v>230</v>
      </c>
    </row>
    <row r="32" spans="1:18" x14ac:dyDescent="0.15">
      <c r="A32" s="330" t="s">
        <v>663</v>
      </c>
      <c r="B32" s="331">
        <v>3</v>
      </c>
      <c r="C32" s="332">
        <v>85849851</v>
      </c>
      <c r="D32" s="331" t="s">
        <v>237</v>
      </c>
      <c r="E32" s="331">
        <v>8.6999999999999994E-2</v>
      </c>
      <c r="F32" s="333">
        <v>1.66E-2</v>
      </c>
      <c r="G32" s="331">
        <v>2.0999999999999999E-3</v>
      </c>
      <c r="H32" s="334">
        <v>7.9219999999999997</v>
      </c>
      <c r="I32" s="335">
        <v>2.33108E-15</v>
      </c>
      <c r="J32" s="332">
        <v>975353</v>
      </c>
      <c r="K32" s="340" t="s">
        <v>229</v>
      </c>
      <c r="L32" s="331" t="s">
        <v>230</v>
      </c>
      <c r="M32" s="332">
        <v>-841718</v>
      </c>
      <c r="N32" s="341" t="s">
        <v>8</v>
      </c>
      <c r="O32" s="341" t="s">
        <v>8</v>
      </c>
      <c r="P32" s="341" t="s">
        <v>234</v>
      </c>
      <c r="Q32" s="331" t="s">
        <v>230</v>
      </c>
      <c r="R32" s="331" t="s">
        <v>230</v>
      </c>
    </row>
    <row r="33" spans="1:18" x14ac:dyDescent="0.15">
      <c r="A33" s="330" t="s">
        <v>696</v>
      </c>
      <c r="B33" s="331">
        <v>9</v>
      </c>
      <c r="C33" s="332">
        <v>126241203</v>
      </c>
      <c r="D33" s="331" t="s">
        <v>265</v>
      </c>
      <c r="E33" s="331">
        <v>0.68799999999999994</v>
      </c>
      <c r="F33" s="333">
        <v>0.01</v>
      </c>
      <c r="G33" s="331">
        <v>1.2999999999999999E-3</v>
      </c>
      <c r="H33" s="334">
        <v>7.8280000000000003</v>
      </c>
      <c r="I33" s="335">
        <v>4.9572700000000002E-15</v>
      </c>
      <c r="J33" s="332">
        <v>975353</v>
      </c>
      <c r="K33" s="340" t="s">
        <v>478</v>
      </c>
      <c r="L33" s="331" t="s">
        <v>230</v>
      </c>
      <c r="M33" s="332">
        <v>-99270</v>
      </c>
      <c r="N33" s="341" t="s">
        <v>8</v>
      </c>
      <c r="O33" s="341" t="s">
        <v>8</v>
      </c>
      <c r="P33" s="341" t="s">
        <v>8</v>
      </c>
      <c r="Q33" s="331" t="s">
        <v>230</v>
      </c>
      <c r="R33" s="331" t="s">
        <v>230</v>
      </c>
    </row>
    <row r="34" spans="1:18" x14ac:dyDescent="0.15">
      <c r="A34" s="330" t="s">
        <v>474</v>
      </c>
      <c r="B34" s="331">
        <v>1</v>
      </c>
      <c r="C34" s="332">
        <v>204978704</v>
      </c>
      <c r="D34" s="331" t="s">
        <v>237</v>
      </c>
      <c r="E34" s="331">
        <v>0.159</v>
      </c>
      <c r="F34" s="333">
        <v>1.26E-2</v>
      </c>
      <c r="G34" s="331">
        <v>1.6000000000000001E-3</v>
      </c>
      <c r="H34" s="334">
        <v>7.8079999999999998</v>
      </c>
      <c r="I34" s="335">
        <v>5.81865E-15</v>
      </c>
      <c r="J34" s="332">
        <v>975353</v>
      </c>
      <c r="K34" s="340" t="s">
        <v>475</v>
      </c>
      <c r="L34" s="331" t="s">
        <v>230</v>
      </c>
      <c r="M34" s="332">
        <v>-180922</v>
      </c>
      <c r="N34" s="341" t="s">
        <v>8</v>
      </c>
      <c r="O34" s="341" t="s">
        <v>8</v>
      </c>
      <c r="P34" s="341" t="s">
        <v>8</v>
      </c>
      <c r="Q34" s="331" t="s">
        <v>230</v>
      </c>
      <c r="R34" s="331" t="s">
        <v>230</v>
      </c>
    </row>
    <row r="35" spans="1:18" x14ac:dyDescent="0.15">
      <c r="A35" s="330" t="s">
        <v>343</v>
      </c>
      <c r="B35" s="331">
        <v>12</v>
      </c>
      <c r="C35" s="332">
        <v>2335941</v>
      </c>
      <c r="D35" s="331" t="s">
        <v>237</v>
      </c>
      <c r="E35" s="331">
        <v>0.432</v>
      </c>
      <c r="F35" s="333">
        <v>9.2999999999999992E-3</v>
      </c>
      <c r="G35" s="331">
        <v>1.1999999999999999E-3</v>
      </c>
      <c r="H35" s="334">
        <v>7.8070000000000004</v>
      </c>
      <c r="I35" s="335">
        <v>5.8501099999999999E-15</v>
      </c>
      <c r="J35" s="332">
        <v>975353</v>
      </c>
      <c r="K35" s="340" t="s">
        <v>344</v>
      </c>
      <c r="L35" s="331" t="s">
        <v>230</v>
      </c>
      <c r="M35" s="332">
        <v>-255989</v>
      </c>
      <c r="N35" s="341" t="s">
        <v>702</v>
      </c>
      <c r="O35" s="341" t="s">
        <v>233</v>
      </c>
      <c r="P35" s="341" t="s">
        <v>8</v>
      </c>
      <c r="Q35" s="331" t="s">
        <v>230</v>
      </c>
      <c r="R35" s="331" t="s">
        <v>230</v>
      </c>
    </row>
    <row r="36" spans="1:18" x14ac:dyDescent="0.15">
      <c r="A36" s="330" t="s">
        <v>691</v>
      </c>
      <c r="B36" s="331">
        <v>3</v>
      </c>
      <c r="C36" s="332">
        <v>85478462</v>
      </c>
      <c r="D36" s="331" t="s">
        <v>237</v>
      </c>
      <c r="E36" s="331">
        <v>0.13800000000000001</v>
      </c>
      <c r="F36" s="333">
        <v>-1.3299999999999999E-2</v>
      </c>
      <c r="G36" s="331">
        <v>1.6999999999999999E-3</v>
      </c>
      <c r="H36" s="334">
        <v>-7.7549999999999999</v>
      </c>
      <c r="I36" s="335">
        <v>8.83625E-15</v>
      </c>
      <c r="J36" s="332">
        <v>975353</v>
      </c>
      <c r="K36" s="340" t="s">
        <v>229</v>
      </c>
      <c r="L36" s="331" t="s">
        <v>230</v>
      </c>
      <c r="M36" s="332">
        <v>-470329</v>
      </c>
      <c r="N36" s="341" t="s">
        <v>8</v>
      </c>
      <c r="O36" s="341" t="s">
        <v>8</v>
      </c>
      <c r="P36" s="341" t="s">
        <v>234</v>
      </c>
      <c r="Q36" s="331" t="s">
        <v>230</v>
      </c>
      <c r="R36" s="331" t="s">
        <v>230</v>
      </c>
    </row>
    <row r="37" spans="1:18" x14ac:dyDescent="0.15">
      <c r="A37" s="330" t="s">
        <v>373</v>
      </c>
      <c r="B37" s="331">
        <v>18</v>
      </c>
      <c r="C37" s="332">
        <v>53183396</v>
      </c>
      <c r="D37" s="331" t="s">
        <v>237</v>
      </c>
      <c r="E37" s="331">
        <v>0.65500000000000003</v>
      </c>
      <c r="F37" s="333">
        <v>-9.4999999999999998E-3</v>
      </c>
      <c r="G37" s="331">
        <v>1.1999999999999999E-3</v>
      </c>
      <c r="H37" s="334">
        <v>-7.6849999999999996</v>
      </c>
      <c r="I37" s="335">
        <v>1.5250600000000001E-14</v>
      </c>
      <c r="J37" s="332">
        <v>975353</v>
      </c>
      <c r="K37" s="340" t="s">
        <v>269</v>
      </c>
      <c r="L37" s="331" t="s">
        <v>230</v>
      </c>
      <c r="M37" s="332">
        <v>-293834</v>
      </c>
      <c r="N37" s="341" t="s">
        <v>8</v>
      </c>
      <c r="O37" s="341" t="s">
        <v>8</v>
      </c>
      <c r="P37" s="341" t="s">
        <v>271</v>
      </c>
      <c r="Q37" s="331" t="s">
        <v>230</v>
      </c>
      <c r="R37" s="331" t="s">
        <v>230</v>
      </c>
    </row>
    <row r="38" spans="1:18" ht="26" x14ac:dyDescent="0.15">
      <c r="A38" s="330" t="s">
        <v>2518</v>
      </c>
      <c r="B38" s="331">
        <v>7</v>
      </c>
      <c r="C38" s="332">
        <v>69205760</v>
      </c>
      <c r="D38" s="331" t="s">
        <v>237</v>
      </c>
      <c r="E38" s="331">
        <v>0.65</v>
      </c>
      <c r="F38" s="333">
        <v>9.4999999999999998E-3</v>
      </c>
      <c r="G38" s="331">
        <v>1.1999999999999999E-3</v>
      </c>
      <c r="H38" s="334">
        <v>7.633</v>
      </c>
      <c r="I38" s="335">
        <v>2.2913299999999999E-14</v>
      </c>
      <c r="J38" s="332">
        <v>975353</v>
      </c>
      <c r="K38" s="340" t="s">
        <v>554</v>
      </c>
      <c r="L38" s="331" t="s">
        <v>230</v>
      </c>
      <c r="M38" s="332">
        <v>-141855</v>
      </c>
      <c r="N38" s="339" t="s">
        <v>2519</v>
      </c>
      <c r="O38" s="339" t="s">
        <v>302</v>
      </c>
      <c r="P38" s="341" t="s">
        <v>557</v>
      </c>
      <c r="Q38" s="331" t="s">
        <v>230</v>
      </c>
      <c r="R38" s="331" t="s">
        <v>230</v>
      </c>
    </row>
    <row r="39" spans="1:18" x14ac:dyDescent="0.15">
      <c r="A39" s="330" t="s">
        <v>2520</v>
      </c>
      <c r="B39" s="331">
        <v>14</v>
      </c>
      <c r="C39" s="332">
        <v>104307554</v>
      </c>
      <c r="D39" s="331" t="s">
        <v>237</v>
      </c>
      <c r="E39" s="331">
        <v>0.33500000000000002</v>
      </c>
      <c r="F39" s="333">
        <v>9.4999999999999998E-3</v>
      </c>
      <c r="G39" s="331">
        <v>1.2999999999999999E-3</v>
      </c>
      <c r="H39" s="334">
        <v>7.6150000000000002</v>
      </c>
      <c r="I39" s="335">
        <v>2.6326700000000001E-14</v>
      </c>
      <c r="J39" s="332">
        <v>975353</v>
      </c>
      <c r="K39" s="340" t="s">
        <v>2521</v>
      </c>
      <c r="L39" s="331" t="s">
        <v>230</v>
      </c>
      <c r="M39" s="332">
        <v>-107466</v>
      </c>
      <c r="N39" s="341" t="s">
        <v>8</v>
      </c>
      <c r="O39" s="341" t="s">
        <v>8</v>
      </c>
      <c r="P39" s="341" t="s">
        <v>8</v>
      </c>
      <c r="Q39" s="331" t="s">
        <v>230</v>
      </c>
      <c r="R39" s="331" t="s">
        <v>230</v>
      </c>
    </row>
    <row r="40" spans="1:18" x14ac:dyDescent="0.15">
      <c r="A40" s="330" t="s">
        <v>2522</v>
      </c>
      <c r="B40" s="331">
        <v>8</v>
      </c>
      <c r="C40" s="332">
        <v>8605602</v>
      </c>
      <c r="D40" s="331" t="s">
        <v>265</v>
      </c>
      <c r="E40" s="331">
        <v>0.82899999999999996</v>
      </c>
      <c r="F40" s="333">
        <v>1.1900000000000001E-2</v>
      </c>
      <c r="G40" s="331">
        <v>1.6000000000000001E-3</v>
      </c>
      <c r="H40" s="334">
        <v>7.6120000000000001</v>
      </c>
      <c r="I40" s="335">
        <v>2.6987000000000001E-14</v>
      </c>
      <c r="J40" s="332">
        <v>975353</v>
      </c>
      <c r="K40" s="340" t="s">
        <v>244</v>
      </c>
      <c r="L40" s="331" t="s">
        <v>235</v>
      </c>
      <c r="M40" s="332">
        <v>35262</v>
      </c>
      <c r="N40" s="341" t="s">
        <v>8</v>
      </c>
      <c r="O40" s="341" t="s">
        <v>8</v>
      </c>
      <c r="P40" s="341" t="s">
        <v>247</v>
      </c>
      <c r="Q40" s="331" t="s">
        <v>230</v>
      </c>
      <c r="R40" s="331" t="s">
        <v>230</v>
      </c>
    </row>
    <row r="41" spans="1:18" x14ac:dyDescent="0.15">
      <c r="A41" s="330" t="s">
        <v>666</v>
      </c>
      <c r="B41" s="331">
        <v>4</v>
      </c>
      <c r="C41" s="332">
        <v>47039315</v>
      </c>
      <c r="D41" s="331" t="s">
        <v>237</v>
      </c>
      <c r="E41" s="331">
        <v>0.67100000000000004</v>
      </c>
      <c r="F41" s="333">
        <v>-9.4999999999999998E-3</v>
      </c>
      <c r="G41" s="331">
        <v>1.2999999999999999E-3</v>
      </c>
      <c r="H41" s="334">
        <v>-7.5359999999999996</v>
      </c>
      <c r="I41" s="335">
        <v>4.8300300000000003E-14</v>
      </c>
      <c r="J41" s="332">
        <v>975353</v>
      </c>
      <c r="K41" s="340" t="s">
        <v>667</v>
      </c>
      <c r="L41" s="331" t="s">
        <v>230</v>
      </c>
      <c r="M41" s="332">
        <v>-6020</v>
      </c>
      <c r="N41" s="341" t="s">
        <v>8</v>
      </c>
      <c r="O41" s="341" t="s">
        <v>8</v>
      </c>
      <c r="P41" s="341" t="s">
        <v>8</v>
      </c>
      <c r="Q41" s="331" t="s">
        <v>235</v>
      </c>
      <c r="R41" s="331" t="s">
        <v>230</v>
      </c>
    </row>
    <row r="42" spans="1:18" x14ac:dyDescent="0.15">
      <c r="A42" s="330" t="s">
        <v>2523</v>
      </c>
      <c r="B42" s="331">
        <v>1</v>
      </c>
      <c r="C42" s="332">
        <v>61743160</v>
      </c>
      <c r="D42" s="331" t="s">
        <v>237</v>
      </c>
      <c r="E42" s="331">
        <v>0.45700000000000002</v>
      </c>
      <c r="F42" s="333">
        <v>-8.8999999999999999E-3</v>
      </c>
      <c r="G42" s="331">
        <v>1.1999999999999999E-3</v>
      </c>
      <c r="H42" s="334">
        <v>-7.532</v>
      </c>
      <c r="I42" s="335">
        <v>5.0048300000000002E-14</v>
      </c>
      <c r="J42" s="332">
        <v>975353</v>
      </c>
      <c r="K42" s="340" t="s">
        <v>1831</v>
      </c>
      <c r="L42" s="331" t="s">
        <v>230</v>
      </c>
      <c r="M42" s="332">
        <v>-200214</v>
      </c>
      <c r="N42" s="341" t="s">
        <v>8</v>
      </c>
      <c r="O42" s="341" t="s">
        <v>8</v>
      </c>
      <c r="P42" s="341" t="s">
        <v>8</v>
      </c>
      <c r="Q42" s="331" t="s">
        <v>235</v>
      </c>
      <c r="R42" s="331" t="s">
        <v>230</v>
      </c>
    </row>
    <row r="43" spans="1:18" x14ac:dyDescent="0.15">
      <c r="A43" s="330" t="s">
        <v>2524</v>
      </c>
      <c r="B43" s="331">
        <v>22</v>
      </c>
      <c r="C43" s="332">
        <v>41547154</v>
      </c>
      <c r="D43" s="331" t="s">
        <v>237</v>
      </c>
      <c r="E43" s="331">
        <v>5.3999999999999999E-2</v>
      </c>
      <c r="F43" s="333">
        <v>-1.9599999999999999E-2</v>
      </c>
      <c r="G43" s="331">
        <v>2.5999999999999999E-3</v>
      </c>
      <c r="H43" s="334">
        <v>-7.5179999999999998</v>
      </c>
      <c r="I43" s="335">
        <v>5.5503300000000002E-14</v>
      </c>
      <c r="J43" s="332">
        <v>969455</v>
      </c>
      <c r="K43" s="340" t="s">
        <v>601</v>
      </c>
      <c r="L43" s="331" t="s">
        <v>230</v>
      </c>
      <c r="M43" s="332">
        <v>-58540</v>
      </c>
      <c r="N43" s="341" t="s">
        <v>8</v>
      </c>
      <c r="O43" s="341" t="s">
        <v>8</v>
      </c>
      <c r="P43" s="341" t="s">
        <v>8</v>
      </c>
      <c r="Q43" s="331" t="s">
        <v>235</v>
      </c>
      <c r="R43" s="331" t="s">
        <v>230</v>
      </c>
    </row>
    <row r="44" spans="1:18" x14ac:dyDescent="0.15">
      <c r="A44" s="330" t="s">
        <v>836</v>
      </c>
      <c r="B44" s="331">
        <v>1</v>
      </c>
      <c r="C44" s="332">
        <v>208034955</v>
      </c>
      <c r="D44" s="331" t="s">
        <v>228</v>
      </c>
      <c r="E44" s="331">
        <v>0.86799999999999999</v>
      </c>
      <c r="F44" s="333">
        <v>-1.3100000000000001E-2</v>
      </c>
      <c r="G44" s="331">
        <v>1.6999999999999999E-3</v>
      </c>
      <c r="H44" s="334">
        <v>-7.5110000000000001</v>
      </c>
      <c r="I44" s="335">
        <v>5.8507899999999994E-14</v>
      </c>
      <c r="J44" s="332">
        <v>975353</v>
      </c>
      <c r="K44" s="340" t="s">
        <v>326</v>
      </c>
      <c r="L44" s="331" t="s">
        <v>235</v>
      </c>
      <c r="M44" s="332">
        <v>24928</v>
      </c>
      <c r="N44" s="341" t="s">
        <v>8</v>
      </c>
      <c r="O44" s="341" t="s">
        <v>8</v>
      </c>
      <c r="P44" s="341" t="s">
        <v>8</v>
      </c>
      <c r="Q44" s="331" t="s">
        <v>230</v>
      </c>
      <c r="R44" s="331" t="s">
        <v>230</v>
      </c>
    </row>
    <row r="45" spans="1:18" x14ac:dyDescent="0.15">
      <c r="A45" s="330" t="s">
        <v>2525</v>
      </c>
      <c r="B45" s="331">
        <v>2</v>
      </c>
      <c r="C45" s="332">
        <v>60014759</v>
      </c>
      <c r="D45" s="331" t="s">
        <v>228</v>
      </c>
      <c r="E45" s="331">
        <v>0.46600000000000003</v>
      </c>
      <c r="F45" s="333">
        <v>-8.8999999999999999E-3</v>
      </c>
      <c r="G45" s="331">
        <v>1.1999999999999999E-3</v>
      </c>
      <c r="H45" s="334">
        <v>-7.4980000000000002</v>
      </c>
      <c r="I45" s="335">
        <v>6.4963299999999994E-14</v>
      </c>
      <c r="J45" s="332">
        <v>975353</v>
      </c>
      <c r="K45" s="340" t="s">
        <v>276</v>
      </c>
      <c r="L45" s="331" t="s">
        <v>235</v>
      </c>
      <c r="M45" s="332">
        <v>663543</v>
      </c>
      <c r="N45" s="341" t="s">
        <v>8</v>
      </c>
      <c r="O45" s="341" t="s">
        <v>8</v>
      </c>
      <c r="P45" s="341" t="s">
        <v>8</v>
      </c>
      <c r="Q45" s="331" t="s">
        <v>230</v>
      </c>
      <c r="R45" s="331" t="s">
        <v>230</v>
      </c>
    </row>
    <row r="46" spans="1:18" x14ac:dyDescent="0.15">
      <c r="A46" s="330" t="s">
        <v>2526</v>
      </c>
      <c r="B46" s="331">
        <v>12</v>
      </c>
      <c r="C46" s="332">
        <v>102463140</v>
      </c>
      <c r="D46" s="331" t="s">
        <v>228</v>
      </c>
      <c r="E46" s="331">
        <v>0.20100000000000001</v>
      </c>
      <c r="F46" s="333">
        <v>1.0999999999999999E-2</v>
      </c>
      <c r="G46" s="331">
        <v>1.5E-3</v>
      </c>
      <c r="H46" s="334">
        <v>7.4610000000000003</v>
      </c>
      <c r="I46" s="335">
        <v>8.5782100000000002E-14</v>
      </c>
      <c r="J46" s="332">
        <v>975353</v>
      </c>
      <c r="K46" s="340" t="s">
        <v>2527</v>
      </c>
      <c r="L46" s="331" t="s">
        <v>235</v>
      </c>
      <c r="M46" s="332">
        <v>4827</v>
      </c>
      <c r="N46" s="341" t="s">
        <v>8</v>
      </c>
      <c r="O46" s="341" t="s">
        <v>8</v>
      </c>
      <c r="P46" s="341" t="s">
        <v>8</v>
      </c>
      <c r="Q46" s="331" t="s">
        <v>235</v>
      </c>
      <c r="R46" s="331" t="s">
        <v>230</v>
      </c>
    </row>
    <row r="47" spans="1:18" x14ac:dyDescent="0.15">
      <c r="A47" s="330" t="s">
        <v>2528</v>
      </c>
      <c r="B47" s="331">
        <v>6</v>
      </c>
      <c r="C47" s="332">
        <v>26173478</v>
      </c>
      <c r="D47" s="331" t="s">
        <v>228</v>
      </c>
      <c r="E47" s="331">
        <v>0.86699999999999999</v>
      </c>
      <c r="F47" s="333">
        <v>1.2999999999999999E-2</v>
      </c>
      <c r="G47" s="331">
        <v>1.6999999999999999E-3</v>
      </c>
      <c r="H47" s="334">
        <v>7.4489999999999998</v>
      </c>
      <c r="I47" s="335">
        <v>9.39072E-14</v>
      </c>
      <c r="J47" s="332">
        <v>975353</v>
      </c>
      <c r="K47" s="340" t="s">
        <v>2529</v>
      </c>
      <c r="L47" s="331" t="s">
        <v>235</v>
      </c>
      <c r="M47" s="332">
        <v>10546</v>
      </c>
      <c r="N47" s="341" t="s">
        <v>8</v>
      </c>
      <c r="O47" s="341" t="s">
        <v>8</v>
      </c>
      <c r="P47" s="341" t="s">
        <v>286</v>
      </c>
      <c r="Q47" s="331" t="s">
        <v>230</v>
      </c>
      <c r="R47" s="331" t="s">
        <v>230</v>
      </c>
    </row>
    <row r="48" spans="1:18" x14ac:dyDescent="0.15">
      <c r="A48" s="330" t="s">
        <v>2530</v>
      </c>
      <c r="B48" s="331">
        <v>5</v>
      </c>
      <c r="C48" s="332">
        <v>50661601</v>
      </c>
      <c r="D48" s="331" t="s">
        <v>237</v>
      </c>
      <c r="E48" s="331">
        <v>0.61599999999999999</v>
      </c>
      <c r="F48" s="333">
        <v>8.9999999999999993E-3</v>
      </c>
      <c r="G48" s="331">
        <v>1.1999999999999999E-3</v>
      </c>
      <c r="H48" s="334">
        <v>7.4480000000000004</v>
      </c>
      <c r="I48" s="335">
        <v>9.4509100000000004E-14</v>
      </c>
      <c r="J48" s="332">
        <v>975353</v>
      </c>
      <c r="K48" s="340" t="s">
        <v>1019</v>
      </c>
      <c r="L48" s="331" t="s">
        <v>235</v>
      </c>
      <c r="M48" s="332">
        <v>17357</v>
      </c>
      <c r="N48" s="341" t="s">
        <v>8</v>
      </c>
      <c r="O48" s="341" t="s">
        <v>8</v>
      </c>
      <c r="P48" s="341" t="s">
        <v>8</v>
      </c>
      <c r="Q48" s="331" t="s">
        <v>235</v>
      </c>
      <c r="R48" s="331" t="s">
        <v>230</v>
      </c>
    </row>
    <row r="49" spans="1:18" x14ac:dyDescent="0.15">
      <c r="A49" s="330" t="s">
        <v>2531</v>
      </c>
      <c r="B49" s="331">
        <v>3</v>
      </c>
      <c r="C49" s="332">
        <v>136346206</v>
      </c>
      <c r="D49" s="331" t="s">
        <v>228</v>
      </c>
      <c r="E49" s="331">
        <v>0.59799999999999998</v>
      </c>
      <c r="F49" s="333">
        <v>-8.9999999999999993E-3</v>
      </c>
      <c r="G49" s="331">
        <v>1.1999999999999999E-3</v>
      </c>
      <c r="H49" s="334">
        <v>-7.4450000000000003</v>
      </c>
      <c r="I49" s="335">
        <v>9.6831699999999999E-14</v>
      </c>
      <c r="J49" s="332">
        <v>975353</v>
      </c>
      <c r="K49" s="340" t="s">
        <v>289</v>
      </c>
      <c r="L49" s="331" t="s">
        <v>230</v>
      </c>
      <c r="M49" s="332">
        <v>-291129</v>
      </c>
      <c r="N49" s="341" t="s">
        <v>8</v>
      </c>
      <c r="O49" s="341" t="s">
        <v>8</v>
      </c>
      <c r="P49" s="341" t="s">
        <v>8</v>
      </c>
      <c r="Q49" s="331" t="s">
        <v>230</v>
      </c>
      <c r="R49" s="331" t="s">
        <v>230</v>
      </c>
    </row>
    <row r="50" spans="1:18" x14ac:dyDescent="0.15">
      <c r="A50" s="330" t="s">
        <v>353</v>
      </c>
      <c r="B50" s="331">
        <v>6</v>
      </c>
      <c r="C50" s="332">
        <v>109138913</v>
      </c>
      <c r="D50" s="331" t="s">
        <v>237</v>
      </c>
      <c r="E50" s="331">
        <v>0.50700000000000001</v>
      </c>
      <c r="F50" s="333">
        <v>-8.8000000000000005E-3</v>
      </c>
      <c r="G50" s="331">
        <v>1.1999999999999999E-3</v>
      </c>
      <c r="H50" s="334">
        <v>-7.4409999999999998</v>
      </c>
      <c r="I50" s="335">
        <v>9.9994699999999998E-14</v>
      </c>
      <c r="J50" s="332">
        <v>975353</v>
      </c>
      <c r="K50" s="340" t="s">
        <v>354</v>
      </c>
      <c r="L50" s="331" t="s">
        <v>235</v>
      </c>
      <c r="M50" s="332">
        <v>30704</v>
      </c>
      <c r="N50" s="341" t="s">
        <v>8</v>
      </c>
      <c r="O50" s="341" t="s">
        <v>8</v>
      </c>
      <c r="P50" s="341" t="s">
        <v>8</v>
      </c>
      <c r="Q50" s="331" t="s">
        <v>230</v>
      </c>
      <c r="R50" s="331" t="s">
        <v>230</v>
      </c>
    </row>
    <row r="51" spans="1:18" x14ac:dyDescent="0.15">
      <c r="A51" s="330" t="s">
        <v>2532</v>
      </c>
      <c r="B51" s="331">
        <v>7</v>
      </c>
      <c r="C51" s="332">
        <v>137069055</v>
      </c>
      <c r="D51" s="331" t="s">
        <v>237</v>
      </c>
      <c r="E51" s="331">
        <v>0.50700000000000001</v>
      </c>
      <c r="F51" s="333">
        <v>-8.8000000000000005E-3</v>
      </c>
      <c r="G51" s="331">
        <v>1.1999999999999999E-3</v>
      </c>
      <c r="H51" s="334">
        <v>-7.43</v>
      </c>
      <c r="I51" s="335">
        <v>1.08251E-13</v>
      </c>
      <c r="J51" s="332">
        <v>975353</v>
      </c>
      <c r="K51" s="340" t="s">
        <v>622</v>
      </c>
      <c r="L51" s="331" t="s">
        <v>235</v>
      </c>
      <c r="M51" s="332">
        <v>5330</v>
      </c>
      <c r="N51" s="341" t="s">
        <v>8</v>
      </c>
      <c r="O51" s="341" t="s">
        <v>8</v>
      </c>
      <c r="P51" s="341" t="s">
        <v>623</v>
      </c>
      <c r="Q51" s="331" t="s">
        <v>235</v>
      </c>
      <c r="R51" s="331" t="s">
        <v>230</v>
      </c>
    </row>
    <row r="52" spans="1:18" x14ac:dyDescent="0.15">
      <c r="A52" s="330" t="s">
        <v>248</v>
      </c>
      <c r="B52" s="331">
        <v>11</v>
      </c>
      <c r="C52" s="332">
        <v>13248730</v>
      </c>
      <c r="D52" s="331" t="s">
        <v>228</v>
      </c>
      <c r="E52" s="331">
        <v>0.5</v>
      </c>
      <c r="F52" s="333">
        <v>8.8000000000000005E-3</v>
      </c>
      <c r="G52" s="331">
        <v>1.1999999999999999E-3</v>
      </c>
      <c r="H52" s="334">
        <v>7.4290000000000003</v>
      </c>
      <c r="I52" s="335">
        <v>1.09403E-13</v>
      </c>
      <c r="J52" s="332">
        <v>975353</v>
      </c>
      <c r="K52" s="340" t="s">
        <v>249</v>
      </c>
      <c r="L52" s="331" t="s">
        <v>235</v>
      </c>
      <c r="M52" s="332">
        <v>50595</v>
      </c>
      <c r="N52" s="341" t="s">
        <v>8</v>
      </c>
      <c r="O52" s="341" t="s">
        <v>8</v>
      </c>
      <c r="P52" s="341" t="s">
        <v>8</v>
      </c>
      <c r="Q52" s="331" t="s">
        <v>230</v>
      </c>
      <c r="R52" s="331" t="s">
        <v>230</v>
      </c>
    </row>
    <row r="53" spans="1:18" x14ac:dyDescent="0.15">
      <c r="A53" s="330" t="s">
        <v>646</v>
      </c>
      <c r="B53" s="331">
        <v>1</v>
      </c>
      <c r="C53" s="332">
        <v>191044823</v>
      </c>
      <c r="D53" s="331" t="s">
        <v>237</v>
      </c>
      <c r="E53" s="331">
        <v>0.80500000000000005</v>
      </c>
      <c r="F53" s="333">
        <v>1.11E-2</v>
      </c>
      <c r="G53" s="331">
        <v>1.5E-3</v>
      </c>
      <c r="H53" s="334">
        <v>7.4160000000000004</v>
      </c>
      <c r="I53" s="335">
        <v>1.2059099999999999E-13</v>
      </c>
      <c r="J53" s="332">
        <v>975353</v>
      </c>
      <c r="K53" s="340" t="s">
        <v>647</v>
      </c>
      <c r="L53" s="331" t="s">
        <v>235</v>
      </c>
      <c r="M53" s="332">
        <v>-978031</v>
      </c>
      <c r="N53" s="341" t="s">
        <v>648</v>
      </c>
      <c r="O53" s="341" t="s">
        <v>233</v>
      </c>
      <c r="P53" s="341" t="s">
        <v>8</v>
      </c>
      <c r="Q53" s="331" t="s">
        <v>235</v>
      </c>
      <c r="R53" s="331" t="s">
        <v>230</v>
      </c>
    </row>
    <row r="54" spans="1:18" x14ac:dyDescent="0.15">
      <c r="A54" s="330" t="s">
        <v>319</v>
      </c>
      <c r="B54" s="331">
        <v>2</v>
      </c>
      <c r="C54" s="332">
        <v>24092773</v>
      </c>
      <c r="D54" s="331" t="s">
        <v>265</v>
      </c>
      <c r="E54" s="331">
        <v>0.60299999999999998</v>
      </c>
      <c r="F54" s="333">
        <v>8.8999999999999999E-3</v>
      </c>
      <c r="G54" s="331">
        <v>1.1999999999999999E-3</v>
      </c>
      <c r="H54" s="334">
        <v>7.4</v>
      </c>
      <c r="I54" s="335">
        <v>1.3579099999999999E-13</v>
      </c>
      <c r="J54" s="332">
        <v>975353</v>
      </c>
      <c r="K54" s="340" t="s">
        <v>320</v>
      </c>
      <c r="L54" s="331" t="s">
        <v>230</v>
      </c>
      <c r="M54" s="332">
        <v>-121239</v>
      </c>
      <c r="N54" s="341" t="s">
        <v>8</v>
      </c>
      <c r="O54" s="341" t="s">
        <v>8</v>
      </c>
      <c r="P54" s="341" t="s">
        <v>8</v>
      </c>
      <c r="Q54" s="331" t="s">
        <v>230</v>
      </c>
      <c r="R54" s="331" t="s">
        <v>230</v>
      </c>
    </row>
    <row r="55" spans="1:18" x14ac:dyDescent="0.15">
      <c r="A55" s="330" t="s">
        <v>338</v>
      </c>
      <c r="B55" s="331">
        <v>2</v>
      </c>
      <c r="C55" s="332">
        <v>145701992</v>
      </c>
      <c r="D55" s="331" t="s">
        <v>228</v>
      </c>
      <c r="E55" s="331">
        <v>0.34599999999999997</v>
      </c>
      <c r="F55" s="333">
        <v>-9.1000000000000004E-3</v>
      </c>
      <c r="G55" s="331">
        <v>1.1999999999999999E-3</v>
      </c>
      <c r="H55" s="334">
        <v>-7.3490000000000002</v>
      </c>
      <c r="I55" s="335">
        <v>1.99836E-13</v>
      </c>
      <c r="J55" s="332">
        <v>975353</v>
      </c>
      <c r="K55" s="340" t="s">
        <v>339</v>
      </c>
      <c r="L55" s="331" t="s">
        <v>235</v>
      </c>
      <c r="M55" s="332">
        <v>-560050</v>
      </c>
      <c r="N55" s="341" t="s">
        <v>8</v>
      </c>
      <c r="O55" s="341" t="s">
        <v>8</v>
      </c>
      <c r="P55" s="341" t="s">
        <v>8</v>
      </c>
      <c r="Q55" s="331" t="s">
        <v>230</v>
      </c>
      <c r="R55" s="331" t="s">
        <v>230</v>
      </c>
    </row>
    <row r="56" spans="1:18" x14ac:dyDescent="0.15">
      <c r="A56" s="330" t="s">
        <v>2533</v>
      </c>
      <c r="B56" s="331">
        <v>11</v>
      </c>
      <c r="C56" s="332">
        <v>30667403</v>
      </c>
      <c r="D56" s="331" t="s">
        <v>237</v>
      </c>
      <c r="E56" s="331">
        <v>0.70199999999999996</v>
      </c>
      <c r="F56" s="333">
        <v>-9.4999999999999998E-3</v>
      </c>
      <c r="G56" s="331">
        <v>1.2999999999999999E-3</v>
      </c>
      <c r="H56" s="334">
        <v>-7.3209999999999997</v>
      </c>
      <c r="I56" s="335">
        <v>2.4589200000000002E-13</v>
      </c>
      <c r="J56" s="332">
        <v>969455</v>
      </c>
      <c r="K56" s="340" t="s">
        <v>711</v>
      </c>
      <c r="L56" s="331" t="s">
        <v>235</v>
      </c>
      <c r="M56" s="332">
        <v>217747</v>
      </c>
      <c r="N56" s="341" t="s">
        <v>8</v>
      </c>
      <c r="O56" s="341" t="s">
        <v>8</v>
      </c>
      <c r="P56" s="341" t="s">
        <v>8</v>
      </c>
      <c r="Q56" s="331" t="s">
        <v>235</v>
      </c>
      <c r="R56" s="331" t="s">
        <v>230</v>
      </c>
    </row>
    <row r="57" spans="1:18" x14ac:dyDescent="0.15">
      <c r="A57" s="330" t="s">
        <v>2534</v>
      </c>
      <c r="B57" s="331">
        <v>8</v>
      </c>
      <c r="C57" s="332">
        <v>81404008</v>
      </c>
      <c r="D57" s="331" t="s">
        <v>265</v>
      </c>
      <c r="E57" s="331">
        <v>0.247</v>
      </c>
      <c r="F57" s="333">
        <v>9.9000000000000008E-3</v>
      </c>
      <c r="G57" s="331">
        <v>1.4E-3</v>
      </c>
      <c r="H57" s="334">
        <v>7.2140000000000004</v>
      </c>
      <c r="I57" s="335">
        <v>5.4423900000000004E-13</v>
      </c>
      <c r="J57" s="332">
        <v>975353</v>
      </c>
      <c r="K57" s="340" t="s">
        <v>342</v>
      </c>
      <c r="L57" s="331" t="s">
        <v>230</v>
      </c>
      <c r="M57" s="332">
        <v>-6154</v>
      </c>
      <c r="N57" s="341" t="s">
        <v>8</v>
      </c>
      <c r="O57" s="341" t="s">
        <v>8</v>
      </c>
      <c r="P57" s="341" t="s">
        <v>8</v>
      </c>
      <c r="Q57" s="331" t="s">
        <v>230</v>
      </c>
      <c r="R57" s="331" t="s">
        <v>230</v>
      </c>
    </row>
    <row r="58" spans="1:18" x14ac:dyDescent="0.15">
      <c r="A58" s="330" t="s">
        <v>451</v>
      </c>
      <c r="B58" s="331">
        <v>19</v>
      </c>
      <c r="C58" s="332">
        <v>31842002</v>
      </c>
      <c r="D58" s="331" t="s">
        <v>237</v>
      </c>
      <c r="E58" s="331">
        <v>0.38800000000000001</v>
      </c>
      <c r="F58" s="333">
        <v>-8.6999999999999994E-3</v>
      </c>
      <c r="G58" s="331">
        <v>1.1999999999999999E-3</v>
      </c>
      <c r="H58" s="334">
        <v>-7.1920000000000002</v>
      </c>
      <c r="I58" s="335">
        <v>6.37972E-13</v>
      </c>
      <c r="J58" s="332">
        <v>975353</v>
      </c>
      <c r="K58" s="340" t="s">
        <v>452</v>
      </c>
      <c r="L58" s="331" t="s">
        <v>235</v>
      </c>
      <c r="M58" s="332">
        <v>-76151</v>
      </c>
      <c r="N58" s="341" t="s">
        <v>8</v>
      </c>
      <c r="O58" s="341" t="s">
        <v>8</v>
      </c>
      <c r="P58" s="341" t="s">
        <v>8</v>
      </c>
      <c r="Q58" s="331" t="s">
        <v>230</v>
      </c>
      <c r="R58" s="331" t="s">
        <v>230</v>
      </c>
    </row>
    <row r="59" spans="1:18" x14ac:dyDescent="0.15">
      <c r="A59" s="330" t="s">
        <v>2535</v>
      </c>
      <c r="B59" s="331">
        <v>1</v>
      </c>
      <c r="C59" s="332">
        <v>155178782</v>
      </c>
      <c r="D59" s="331" t="s">
        <v>237</v>
      </c>
      <c r="E59" s="331">
        <v>0.40300000000000002</v>
      </c>
      <c r="F59" s="333">
        <v>-8.6E-3</v>
      </c>
      <c r="G59" s="331">
        <v>1.1999999999999999E-3</v>
      </c>
      <c r="H59" s="334">
        <v>-7.1660000000000004</v>
      </c>
      <c r="I59" s="335">
        <v>7.72733E-13</v>
      </c>
      <c r="J59" s="332">
        <v>975353</v>
      </c>
      <c r="K59" s="340" t="s">
        <v>2536</v>
      </c>
      <c r="L59" s="331" t="s">
        <v>230</v>
      </c>
      <c r="M59" s="332">
        <v>-292</v>
      </c>
      <c r="N59" s="341" t="s">
        <v>8</v>
      </c>
      <c r="O59" s="341" t="s">
        <v>8</v>
      </c>
      <c r="P59" s="341" t="s">
        <v>8</v>
      </c>
      <c r="Q59" s="331" t="s">
        <v>235</v>
      </c>
      <c r="R59" s="331" t="s">
        <v>230</v>
      </c>
    </row>
    <row r="60" spans="1:18" ht="39" x14ac:dyDescent="0.15">
      <c r="A60" s="330" t="s">
        <v>2537</v>
      </c>
      <c r="B60" s="331">
        <v>5</v>
      </c>
      <c r="C60" s="332">
        <v>46004640</v>
      </c>
      <c r="D60" s="331" t="s">
        <v>228</v>
      </c>
      <c r="E60" s="331">
        <v>0.78600000000000003</v>
      </c>
      <c r="F60" s="333">
        <v>-1.03E-2</v>
      </c>
      <c r="G60" s="331">
        <v>1.4E-3</v>
      </c>
      <c r="H60" s="334">
        <v>-7.1619999999999999</v>
      </c>
      <c r="I60" s="335">
        <v>7.93281E-13</v>
      </c>
      <c r="J60" s="332">
        <v>975353</v>
      </c>
      <c r="K60" s="340" t="s">
        <v>807</v>
      </c>
      <c r="L60" s="331" t="s">
        <v>235</v>
      </c>
      <c r="M60" s="332">
        <v>-749588</v>
      </c>
      <c r="N60" s="339" t="s">
        <v>2538</v>
      </c>
      <c r="O60" s="339" t="s">
        <v>520</v>
      </c>
      <c r="P60" s="341" t="s">
        <v>8</v>
      </c>
      <c r="Q60" s="331" t="s">
        <v>235</v>
      </c>
      <c r="R60" s="331" t="s">
        <v>230</v>
      </c>
    </row>
    <row r="61" spans="1:18" x14ac:dyDescent="0.15">
      <c r="A61" s="330" t="s">
        <v>2539</v>
      </c>
      <c r="B61" s="331">
        <v>8</v>
      </c>
      <c r="C61" s="332">
        <v>93182601</v>
      </c>
      <c r="D61" s="331" t="s">
        <v>237</v>
      </c>
      <c r="E61" s="331">
        <v>0.59799999999999998</v>
      </c>
      <c r="F61" s="333">
        <v>8.6E-3</v>
      </c>
      <c r="G61" s="331">
        <v>1.1999999999999999E-3</v>
      </c>
      <c r="H61" s="334">
        <v>7.1429999999999998</v>
      </c>
      <c r="I61" s="335">
        <v>9.1387299999999994E-13</v>
      </c>
      <c r="J61" s="332">
        <v>975353</v>
      </c>
      <c r="K61" s="340" t="s">
        <v>1306</v>
      </c>
      <c r="L61" s="331" t="s">
        <v>235</v>
      </c>
      <c r="M61" s="332">
        <v>-215406</v>
      </c>
      <c r="N61" s="341" t="s">
        <v>8</v>
      </c>
      <c r="O61" s="341" t="s">
        <v>8</v>
      </c>
      <c r="P61" s="341" t="s">
        <v>8</v>
      </c>
      <c r="Q61" s="331" t="s">
        <v>235</v>
      </c>
      <c r="R61" s="331" t="s">
        <v>230</v>
      </c>
    </row>
    <row r="62" spans="1:18" x14ac:dyDescent="0.15">
      <c r="A62" s="330" t="s">
        <v>377</v>
      </c>
      <c r="B62" s="331">
        <v>8</v>
      </c>
      <c r="C62" s="332">
        <v>101961910</v>
      </c>
      <c r="D62" s="331" t="s">
        <v>228</v>
      </c>
      <c r="E62" s="331">
        <v>0.38800000000000001</v>
      </c>
      <c r="F62" s="333">
        <v>8.6E-3</v>
      </c>
      <c r="G62" s="331">
        <v>1.1999999999999999E-3</v>
      </c>
      <c r="H62" s="334">
        <v>7.1289999999999996</v>
      </c>
      <c r="I62" s="335">
        <v>1.0104400000000001E-12</v>
      </c>
      <c r="J62" s="332">
        <v>975353</v>
      </c>
      <c r="K62" s="340" t="s">
        <v>378</v>
      </c>
      <c r="L62" s="331" t="s">
        <v>230</v>
      </c>
      <c r="M62" s="332">
        <v>-31106</v>
      </c>
      <c r="N62" s="341" t="s">
        <v>380</v>
      </c>
      <c r="O62" s="341" t="s">
        <v>233</v>
      </c>
      <c r="P62" s="341" t="s">
        <v>8</v>
      </c>
      <c r="Q62" s="331" t="s">
        <v>230</v>
      </c>
      <c r="R62" s="331" t="s">
        <v>230</v>
      </c>
    </row>
    <row r="63" spans="1:18" x14ac:dyDescent="0.15">
      <c r="A63" s="330" t="s">
        <v>2540</v>
      </c>
      <c r="B63" s="331">
        <v>5</v>
      </c>
      <c r="C63" s="332">
        <v>30038916</v>
      </c>
      <c r="D63" s="331" t="s">
        <v>228</v>
      </c>
      <c r="E63" s="331">
        <v>0.34599999999999997</v>
      </c>
      <c r="F63" s="333">
        <v>8.8000000000000005E-3</v>
      </c>
      <c r="G63" s="331">
        <v>1.1999999999999999E-3</v>
      </c>
      <c r="H63" s="334">
        <v>7.1050000000000004</v>
      </c>
      <c r="I63" s="335">
        <v>1.1999299999999999E-12</v>
      </c>
      <c r="J63" s="332">
        <v>975353</v>
      </c>
      <c r="K63" s="340" t="s">
        <v>784</v>
      </c>
      <c r="L63" s="331" t="s">
        <v>235</v>
      </c>
      <c r="M63" s="332">
        <v>1154846</v>
      </c>
      <c r="N63" s="341" t="s">
        <v>2541</v>
      </c>
      <c r="O63" s="341" t="s">
        <v>233</v>
      </c>
      <c r="P63" s="341" t="s">
        <v>8</v>
      </c>
      <c r="Q63" s="331" t="s">
        <v>235</v>
      </c>
      <c r="R63" s="331" t="s">
        <v>230</v>
      </c>
    </row>
    <row r="64" spans="1:18" x14ac:dyDescent="0.15">
      <c r="A64" s="330" t="s">
        <v>2542</v>
      </c>
      <c r="B64" s="331">
        <v>13</v>
      </c>
      <c r="C64" s="332">
        <v>99109816</v>
      </c>
      <c r="D64" s="331" t="s">
        <v>228</v>
      </c>
      <c r="E64" s="331">
        <v>0.621</v>
      </c>
      <c r="F64" s="333">
        <v>8.6E-3</v>
      </c>
      <c r="G64" s="331">
        <v>1.1999999999999999E-3</v>
      </c>
      <c r="H64" s="334">
        <v>7.101</v>
      </c>
      <c r="I64" s="335">
        <v>1.2382199999999999E-12</v>
      </c>
      <c r="J64" s="332">
        <v>975353</v>
      </c>
      <c r="K64" s="340" t="s">
        <v>2543</v>
      </c>
      <c r="L64" s="331" t="s">
        <v>230</v>
      </c>
      <c r="M64" s="332">
        <v>-7361</v>
      </c>
      <c r="N64" s="341" t="s">
        <v>8</v>
      </c>
      <c r="O64" s="341" t="s">
        <v>8</v>
      </c>
      <c r="P64" s="341" t="s">
        <v>8</v>
      </c>
      <c r="Q64" s="331" t="s">
        <v>235</v>
      </c>
      <c r="R64" s="331" t="s">
        <v>230</v>
      </c>
    </row>
    <row r="65" spans="1:18" x14ac:dyDescent="0.15">
      <c r="A65" s="330" t="s">
        <v>490</v>
      </c>
      <c r="B65" s="331">
        <v>3</v>
      </c>
      <c r="C65" s="332">
        <v>143741867</v>
      </c>
      <c r="D65" s="331" t="s">
        <v>228</v>
      </c>
      <c r="E65" s="331">
        <v>0.68100000000000005</v>
      </c>
      <c r="F65" s="333">
        <v>8.9999999999999993E-3</v>
      </c>
      <c r="G65" s="331">
        <v>1.2999999999999999E-3</v>
      </c>
      <c r="H65" s="334">
        <v>7.0979999999999999</v>
      </c>
      <c r="I65" s="335">
        <v>1.2615599999999999E-12</v>
      </c>
      <c r="J65" s="332">
        <v>969455</v>
      </c>
      <c r="K65" s="340" t="s">
        <v>491</v>
      </c>
      <c r="L65" s="331" t="s">
        <v>235</v>
      </c>
      <c r="M65" s="332">
        <v>-51227</v>
      </c>
      <c r="N65" s="341" t="s">
        <v>8</v>
      </c>
      <c r="O65" s="341" t="s">
        <v>8</v>
      </c>
      <c r="P65" s="341" t="s">
        <v>8</v>
      </c>
      <c r="Q65" s="331" t="s">
        <v>230</v>
      </c>
      <c r="R65" s="331" t="s">
        <v>230</v>
      </c>
    </row>
    <row r="66" spans="1:18" x14ac:dyDescent="0.15">
      <c r="A66" s="330" t="s">
        <v>511</v>
      </c>
      <c r="B66" s="331">
        <v>2</v>
      </c>
      <c r="C66" s="332">
        <v>140341020</v>
      </c>
      <c r="D66" s="331" t="s">
        <v>228</v>
      </c>
      <c r="E66" s="331">
        <v>0.67</v>
      </c>
      <c r="F66" s="333">
        <v>8.8999999999999999E-3</v>
      </c>
      <c r="G66" s="331">
        <v>1.2999999999999999E-3</v>
      </c>
      <c r="H66" s="334">
        <v>7.0919999999999996</v>
      </c>
      <c r="I66" s="335">
        <v>1.32386E-12</v>
      </c>
      <c r="J66" s="332">
        <v>975353</v>
      </c>
      <c r="K66" s="340" t="s">
        <v>512</v>
      </c>
      <c r="L66" s="331" t="s">
        <v>235</v>
      </c>
      <c r="M66" s="332">
        <v>647976</v>
      </c>
      <c r="N66" s="341" t="s">
        <v>8</v>
      </c>
      <c r="O66" s="341" t="s">
        <v>8</v>
      </c>
      <c r="P66" s="341" t="s">
        <v>8</v>
      </c>
      <c r="Q66" s="331" t="s">
        <v>230</v>
      </c>
      <c r="R66" s="331" t="s">
        <v>230</v>
      </c>
    </row>
    <row r="67" spans="1:18" x14ac:dyDescent="0.15">
      <c r="A67" s="330" t="s">
        <v>2544</v>
      </c>
      <c r="B67" s="331">
        <v>12</v>
      </c>
      <c r="C67" s="332">
        <v>60787165</v>
      </c>
      <c r="D67" s="331" t="s">
        <v>228</v>
      </c>
      <c r="E67" s="331">
        <v>0.58899999999999997</v>
      </c>
      <c r="F67" s="333">
        <v>-8.5000000000000006E-3</v>
      </c>
      <c r="G67" s="331">
        <v>1.1999999999999999E-3</v>
      </c>
      <c r="H67" s="334">
        <v>-7.0780000000000003</v>
      </c>
      <c r="I67" s="335">
        <v>1.4592399999999999E-12</v>
      </c>
      <c r="J67" s="332">
        <v>975353</v>
      </c>
      <c r="K67" s="340" t="s">
        <v>466</v>
      </c>
      <c r="L67" s="331" t="s">
        <v>235</v>
      </c>
      <c r="M67" s="332">
        <v>-797344</v>
      </c>
      <c r="N67" s="341" t="s">
        <v>8</v>
      </c>
      <c r="O67" s="341" t="s">
        <v>8</v>
      </c>
      <c r="P67" s="341" t="s">
        <v>8</v>
      </c>
      <c r="Q67" s="331" t="s">
        <v>230</v>
      </c>
      <c r="R67" s="331" t="s">
        <v>230</v>
      </c>
    </row>
    <row r="68" spans="1:18" x14ac:dyDescent="0.15">
      <c r="A68" s="330" t="s">
        <v>521</v>
      </c>
      <c r="B68" s="331">
        <v>3</v>
      </c>
      <c r="C68" s="332">
        <v>127117445</v>
      </c>
      <c r="D68" s="331" t="s">
        <v>265</v>
      </c>
      <c r="E68" s="331">
        <v>0.16300000000000001</v>
      </c>
      <c r="F68" s="333">
        <v>1.1299999999999999E-2</v>
      </c>
      <c r="G68" s="331">
        <v>1.6000000000000001E-3</v>
      </c>
      <c r="H68" s="334">
        <v>7.0469999999999997</v>
      </c>
      <c r="I68" s="335">
        <v>1.83249E-12</v>
      </c>
      <c r="J68" s="332">
        <v>975353</v>
      </c>
      <c r="K68" s="340" t="s">
        <v>522</v>
      </c>
      <c r="L68" s="331" t="s">
        <v>235</v>
      </c>
      <c r="M68" s="332">
        <v>174462</v>
      </c>
      <c r="N68" s="341" t="s">
        <v>8</v>
      </c>
      <c r="O68" s="341" t="s">
        <v>8</v>
      </c>
      <c r="P68" s="341" t="s">
        <v>8</v>
      </c>
      <c r="Q68" s="331" t="s">
        <v>230</v>
      </c>
      <c r="R68" s="331" t="s">
        <v>230</v>
      </c>
    </row>
    <row r="69" spans="1:18" x14ac:dyDescent="0.15">
      <c r="A69" s="330" t="s">
        <v>2545</v>
      </c>
      <c r="B69" s="331">
        <v>5</v>
      </c>
      <c r="C69" s="332">
        <v>102660400</v>
      </c>
      <c r="D69" s="331" t="s">
        <v>228</v>
      </c>
      <c r="E69" s="331">
        <v>0.67</v>
      </c>
      <c r="F69" s="333">
        <v>-8.8000000000000005E-3</v>
      </c>
      <c r="G69" s="331">
        <v>1.2999999999999999E-3</v>
      </c>
      <c r="H69" s="334">
        <v>-7.0190000000000001</v>
      </c>
      <c r="I69" s="335">
        <v>2.2348799999999999E-12</v>
      </c>
      <c r="J69" s="332">
        <v>975353</v>
      </c>
      <c r="K69" s="340" t="s">
        <v>502</v>
      </c>
      <c r="L69" s="331" t="s">
        <v>235</v>
      </c>
      <c r="M69" s="332">
        <v>-65958</v>
      </c>
      <c r="N69" s="341" t="s">
        <v>8</v>
      </c>
      <c r="O69" s="341" t="s">
        <v>8</v>
      </c>
      <c r="P69" s="341" t="s">
        <v>8</v>
      </c>
      <c r="Q69" s="331" t="s">
        <v>230</v>
      </c>
      <c r="R69" s="331" t="s">
        <v>230</v>
      </c>
    </row>
    <row r="70" spans="1:18" x14ac:dyDescent="0.15">
      <c r="A70" s="330" t="s">
        <v>698</v>
      </c>
      <c r="B70" s="331">
        <v>7</v>
      </c>
      <c r="C70" s="332">
        <v>127607474</v>
      </c>
      <c r="D70" s="331" t="s">
        <v>237</v>
      </c>
      <c r="E70" s="331">
        <v>0.877</v>
      </c>
      <c r="F70" s="333">
        <v>-1.26E-2</v>
      </c>
      <c r="G70" s="331">
        <v>1.8E-3</v>
      </c>
      <c r="H70" s="334">
        <v>-7.0170000000000003</v>
      </c>
      <c r="I70" s="335">
        <v>2.2656999999999999E-12</v>
      </c>
      <c r="J70" s="332">
        <v>971429</v>
      </c>
      <c r="K70" s="340" t="s">
        <v>699</v>
      </c>
      <c r="L70" s="331" t="s">
        <v>230</v>
      </c>
      <c r="M70" s="332">
        <v>-315431</v>
      </c>
      <c r="N70" s="341" t="s">
        <v>8</v>
      </c>
      <c r="O70" s="341" t="s">
        <v>8</v>
      </c>
      <c r="P70" s="341" t="s">
        <v>281</v>
      </c>
      <c r="Q70" s="331" t="s">
        <v>235</v>
      </c>
      <c r="R70" s="331" t="s">
        <v>230</v>
      </c>
    </row>
    <row r="71" spans="1:18" x14ac:dyDescent="0.15">
      <c r="A71" s="330" t="s">
        <v>706</v>
      </c>
      <c r="B71" s="331">
        <v>4</v>
      </c>
      <c r="C71" s="332">
        <v>57747798</v>
      </c>
      <c r="D71" s="331" t="s">
        <v>228</v>
      </c>
      <c r="E71" s="331">
        <v>0.33300000000000002</v>
      </c>
      <c r="F71" s="333">
        <v>-8.8000000000000005E-3</v>
      </c>
      <c r="G71" s="331">
        <v>1.2999999999999999E-3</v>
      </c>
      <c r="H71" s="334">
        <v>-7.0140000000000002</v>
      </c>
      <c r="I71" s="335">
        <v>2.3106699999999999E-12</v>
      </c>
      <c r="J71" s="332">
        <v>975353</v>
      </c>
      <c r="K71" s="340" t="s">
        <v>707</v>
      </c>
      <c r="L71" s="331" t="s">
        <v>235</v>
      </c>
      <c r="M71" s="332">
        <v>26244</v>
      </c>
      <c r="N71" s="341" t="s">
        <v>2546</v>
      </c>
      <c r="O71" s="341" t="s">
        <v>233</v>
      </c>
      <c r="P71" s="341" t="s">
        <v>8</v>
      </c>
      <c r="Q71" s="331" t="s">
        <v>235</v>
      </c>
      <c r="R71" s="331" t="s">
        <v>230</v>
      </c>
    </row>
    <row r="72" spans="1:18" x14ac:dyDescent="0.15">
      <c r="A72" s="330" t="s">
        <v>2547</v>
      </c>
      <c r="B72" s="331">
        <v>18</v>
      </c>
      <c r="C72" s="332">
        <v>52982458</v>
      </c>
      <c r="D72" s="331" t="s">
        <v>228</v>
      </c>
      <c r="E72" s="331">
        <v>0.35199999999999998</v>
      </c>
      <c r="F72" s="333">
        <v>-8.6999999999999994E-3</v>
      </c>
      <c r="G72" s="331">
        <v>1.1999999999999999E-3</v>
      </c>
      <c r="H72" s="334">
        <v>-7.0140000000000002</v>
      </c>
      <c r="I72" s="335">
        <v>2.3127599999999999E-12</v>
      </c>
      <c r="J72" s="332">
        <v>975353</v>
      </c>
      <c r="K72" s="340" t="s">
        <v>269</v>
      </c>
      <c r="L72" s="331" t="s">
        <v>230</v>
      </c>
      <c r="M72" s="332">
        <v>-92896</v>
      </c>
      <c r="N72" s="341" t="s">
        <v>8</v>
      </c>
      <c r="O72" s="341" t="s">
        <v>8</v>
      </c>
      <c r="P72" s="341" t="s">
        <v>271</v>
      </c>
      <c r="Q72" s="331" t="s">
        <v>235</v>
      </c>
      <c r="R72" s="331" t="s">
        <v>230</v>
      </c>
    </row>
    <row r="73" spans="1:18" x14ac:dyDescent="0.15">
      <c r="A73" s="330" t="s">
        <v>2548</v>
      </c>
      <c r="B73" s="331">
        <v>10</v>
      </c>
      <c r="C73" s="332">
        <v>117015421</v>
      </c>
      <c r="D73" s="331" t="s">
        <v>237</v>
      </c>
      <c r="E73" s="331">
        <v>0.63200000000000001</v>
      </c>
      <c r="F73" s="333">
        <v>8.6E-3</v>
      </c>
      <c r="G73" s="331">
        <v>1.1999999999999999E-3</v>
      </c>
      <c r="H73" s="334">
        <v>6.9980000000000002</v>
      </c>
      <c r="I73" s="335">
        <v>2.5969E-12</v>
      </c>
      <c r="J73" s="332">
        <v>975353</v>
      </c>
      <c r="K73" s="340" t="s">
        <v>430</v>
      </c>
      <c r="L73" s="331" t="s">
        <v>230</v>
      </c>
      <c r="M73" s="332">
        <v>-162297</v>
      </c>
      <c r="N73" s="341" t="s">
        <v>8</v>
      </c>
      <c r="O73" s="341" t="s">
        <v>8</v>
      </c>
      <c r="P73" s="341" t="s">
        <v>8</v>
      </c>
      <c r="Q73" s="331" t="s">
        <v>230</v>
      </c>
      <c r="R73" s="331" t="s">
        <v>230</v>
      </c>
    </row>
    <row r="74" spans="1:18" ht="39" x14ac:dyDescent="0.15">
      <c r="A74" s="330" t="s">
        <v>355</v>
      </c>
      <c r="B74" s="331">
        <v>6</v>
      </c>
      <c r="C74" s="332">
        <v>67905203</v>
      </c>
      <c r="D74" s="331" t="s">
        <v>228</v>
      </c>
      <c r="E74" s="331">
        <v>0.35</v>
      </c>
      <c r="F74" s="333">
        <v>-8.6E-3</v>
      </c>
      <c r="G74" s="331">
        <v>1.1999999999999999E-3</v>
      </c>
      <c r="H74" s="334">
        <v>-6.9619999999999997</v>
      </c>
      <c r="I74" s="335">
        <v>3.36094E-12</v>
      </c>
      <c r="J74" s="332">
        <v>975353</v>
      </c>
      <c r="K74" s="340" t="s">
        <v>356</v>
      </c>
      <c r="L74" s="331" t="s">
        <v>235</v>
      </c>
      <c r="M74" s="332">
        <v>1440007</v>
      </c>
      <c r="N74" s="339" t="s">
        <v>2549</v>
      </c>
      <c r="O74" s="339" t="s">
        <v>2550</v>
      </c>
      <c r="P74" s="341" t="s">
        <v>8</v>
      </c>
      <c r="Q74" s="331" t="s">
        <v>230</v>
      </c>
      <c r="R74" s="331" t="s">
        <v>230</v>
      </c>
    </row>
    <row r="75" spans="1:18" x14ac:dyDescent="0.15">
      <c r="A75" s="330" t="s">
        <v>1835</v>
      </c>
      <c r="B75" s="331">
        <v>3</v>
      </c>
      <c r="C75" s="332">
        <v>71055162</v>
      </c>
      <c r="D75" s="331" t="s">
        <v>237</v>
      </c>
      <c r="E75" s="331">
        <v>0.505</v>
      </c>
      <c r="F75" s="333">
        <v>8.2000000000000007E-3</v>
      </c>
      <c r="G75" s="331">
        <v>1.1999999999999999E-3</v>
      </c>
      <c r="H75" s="334">
        <v>6.9619999999999997</v>
      </c>
      <c r="I75" s="335">
        <v>3.3633599999999999E-12</v>
      </c>
      <c r="J75" s="332">
        <v>969455</v>
      </c>
      <c r="K75" s="340" t="s">
        <v>409</v>
      </c>
      <c r="L75" s="331" t="s">
        <v>230</v>
      </c>
      <c r="M75" s="332">
        <v>-51297</v>
      </c>
      <c r="N75" s="341" t="s">
        <v>8</v>
      </c>
      <c r="O75" s="341" t="s">
        <v>8</v>
      </c>
      <c r="P75" s="341" t="s">
        <v>8</v>
      </c>
      <c r="Q75" s="331" t="s">
        <v>235</v>
      </c>
      <c r="R75" s="331" t="s">
        <v>230</v>
      </c>
    </row>
    <row r="76" spans="1:18" x14ac:dyDescent="0.15">
      <c r="A76" s="330" t="s">
        <v>2551</v>
      </c>
      <c r="B76" s="331">
        <v>7</v>
      </c>
      <c r="C76" s="332">
        <v>97378081</v>
      </c>
      <c r="D76" s="331" t="s">
        <v>237</v>
      </c>
      <c r="E76" s="331">
        <v>0.48</v>
      </c>
      <c r="F76" s="333">
        <v>8.2000000000000007E-3</v>
      </c>
      <c r="G76" s="331">
        <v>1.1999999999999999E-3</v>
      </c>
      <c r="H76" s="334">
        <v>6.9610000000000003</v>
      </c>
      <c r="I76" s="335">
        <v>3.3727599999999999E-12</v>
      </c>
      <c r="J76" s="332">
        <v>975353</v>
      </c>
      <c r="K76" s="340" t="s">
        <v>660</v>
      </c>
      <c r="L76" s="331" t="s">
        <v>235</v>
      </c>
      <c r="M76" s="332">
        <v>-16810</v>
      </c>
      <c r="N76" s="341" t="s">
        <v>8</v>
      </c>
      <c r="O76" s="341" t="s">
        <v>8</v>
      </c>
      <c r="P76" s="341" t="s">
        <v>8</v>
      </c>
      <c r="Q76" s="331" t="s">
        <v>235</v>
      </c>
      <c r="R76" s="331" t="s">
        <v>230</v>
      </c>
    </row>
    <row r="77" spans="1:18" x14ac:dyDescent="0.15">
      <c r="A77" s="330" t="s">
        <v>2552</v>
      </c>
      <c r="B77" s="331">
        <v>16</v>
      </c>
      <c r="C77" s="332">
        <v>7360132</v>
      </c>
      <c r="D77" s="331" t="s">
        <v>228</v>
      </c>
      <c r="E77" s="331">
        <v>0.17699999999999999</v>
      </c>
      <c r="F77" s="333">
        <v>1.0699999999999999E-2</v>
      </c>
      <c r="G77" s="331">
        <v>1.5E-3</v>
      </c>
      <c r="H77" s="334">
        <v>6.9020000000000001</v>
      </c>
      <c r="I77" s="335">
        <v>5.1270000000000003E-12</v>
      </c>
      <c r="J77" s="332">
        <v>975353</v>
      </c>
      <c r="K77" s="340" t="s">
        <v>881</v>
      </c>
      <c r="L77" s="331" t="s">
        <v>230</v>
      </c>
      <c r="M77" s="332">
        <v>-2070663</v>
      </c>
      <c r="N77" s="341" t="s">
        <v>8</v>
      </c>
      <c r="O77" s="341" t="s">
        <v>8</v>
      </c>
      <c r="P77" s="341" t="s">
        <v>438</v>
      </c>
      <c r="Q77" s="331" t="s">
        <v>235</v>
      </c>
      <c r="R77" s="331" t="s">
        <v>230</v>
      </c>
    </row>
    <row r="78" spans="1:18" x14ac:dyDescent="0.15">
      <c r="A78" s="330" t="s">
        <v>2553</v>
      </c>
      <c r="B78" s="331">
        <v>5</v>
      </c>
      <c r="C78" s="332">
        <v>158263480</v>
      </c>
      <c r="D78" s="331" t="s">
        <v>228</v>
      </c>
      <c r="E78" s="331">
        <v>0.23599999999999999</v>
      </c>
      <c r="F78" s="333">
        <v>-9.5999999999999992E-3</v>
      </c>
      <c r="G78" s="331">
        <v>1.4E-3</v>
      </c>
      <c r="H78" s="334">
        <v>-6.8970000000000002</v>
      </c>
      <c r="I78" s="335">
        <v>5.2960399999999997E-12</v>
      </c>
      <c r="J78" s="332">
        <v>975353</v>
      </c>
      <c r="K78" s="340" t="s">
        <v>735</v>
      </c>
      <c r="L78" s="331" t="s">
        <v>230</v>
      </c>
      <c r="M78" s="332">
        <v>-140564</v>
      </c>
      <c r="N78" s="341" t="s">
        <v>2554</v>
      </c>
      <c r="O78" s="341" t="s">
        <v>233</v>
      </c>
      <c r="P78" s="341" t="s">
        <v>8</v>
      </c>
      <c r="Q78" s="331" t="s">
        <v>235</v>
      </c>
      <c r="R78" s="331" t="s">
        <v>230</v>
      </c>
    </row>
    <row r="79" spans="1:18" x14ac:dyDescent="0.15">
      <c r="A79" s="330" t="s">
        <v>421</v>
      </c>
      <c r="B79" s="331">
        <v>5</v>
      </c>
      <c r="C79" s="332">
        <v>138236941</v>
      </c>
      <c r="D79" s="331" t="s">
        <v>237</v>
      </c>
      <c r="E79" s="331">
        <v>0.59299999999999997</v>
      </c>
      <c r="F79" s="333">
        <v>-8.3000000000000001E-3</v>
      </c>
      <c r="G79" s="331">
        <v>1.1999999999999999E-3</v>
      </c>
      <c r="H79" s="334">
        <v>-6.8819999999999997</v>
      </c>
      <c r="I79" s="335">
        <v>5.9162600000000001E-12</v>
      </c>
      <c r="J79" s="332">
        <v>975353</v>
      </c>
      <c r="K79" s="340" t="s">
        <v>422</v>
      </c>
      <c r="L79" s="331" t="s">
        <v>230</v>
      </c>
      <c r="M79" s="332">
        <v>-147866</v>
      </c>
      <c r="N79" s="341" t="s">
        <v>8</v>
      </c>
      <c r="O79" s="341" t="s">
        <v>8</v>
      </c>
      <c r="P79" s="341" t="s">
        <v>423</v>
      </c>
      <c r="Q79" s="331" t="s">
        <v>230</v>
      </c>
      <c r="R79" s="331" t="s">
        <v>230</v>
      </c>
    </row>
    <row r="80" spans="1:18" x14ac:dyDescent="0.15">
      <c r="A80" s="330" t="s">
        <v>2555</v>
      </c>
      <c r="B80" s="331">
        <v>18</v>
      </c>
      <c r="C80" s="332">
        <v>34750687</v>
      </c>
      <c r="D80" s="331" t="s">
        <v>228</v>
      </c>
      <c r="E80" s="331">
        <v>0.32400000000000001</v>
      </c>
      <c r="F80" s="333">
        <v>8.6999999999999994E-3</v>
      </c>
      <c r="G80" s="331">
        <v>1.2999999999999999E-3</v>
      </c>
      <c r="H80" s="334">
        <v>6.87</v>
      </c>
      <c r="I80" s="335">
        <v>6.4175200000000003E-12</v>
      </c>
      <c r="J80" s="332">
        <v>975353</v>
      </c>
      <c r="K80" s="340" t="s">
        <v>2556</v>
      </c>
      <c r="L80" s="331" t="s">
        <v>230</v>
      </c>
      <c r="M80" s="332">
        <v>-341618</v>
      </c>
      <c r="N80" s="341" t="s">
        <v>2557</v>
      </c>
      <c r="O80" s="341" t="s">
        <v>233</v>
      </c>
      <c r="P80" s="341" t="s">
        <v>8</v>
      </c>
      <c r="Q80" s="331" t="s">
        <v>230</v>
      </c>
      <c r="R80" s="331" t="s">
        <v>230</v>
      </c>
    </row>
    <row r="81" spans="1:18" x14ac:dyDescent="0.15">
      <c r="A81" s="330" t="s">
        <v>2558</v>
      </c>
      <c r="B81" s="331">
        <v>5</v>
      </c>
      <c r="C81" s="332">
        <v>81183112</v>
      </c>
      <c r="D81" s="331" t="s">
        <v>237</v>
      </c>
      <c r="E81" s="331">
        <v>0.40100000000000002</v>
      </c>
      <c r="F81" s="333">
        <v>8.2000000000000007E-3</v>
      </c>
      <c r="G81" s="331">
        <v>1.1999999999999999E-3</v>
      </c>
      <c r="H81" s="334">
        <v>6.8369999999999997</v>
      </c>
      <c r="I81" s="335">
        <v>8.0743299999999996E-12</v>
      </c>
      <c r="J81" s="332">
        <v>975353</v>
      </c>
      <c r="K81" s="340" t="s">
        <v>329</v>
      </c>
      <c r="L81" s="331" t="s">
        <v>235</v>
      </c>
      <c r="M81" s="332">
        <v>84732</v>
      </c>
      <c r="N81" s="341" t="s">
        <v>8</v>
      </c>
      <c r="O81" s="341" t="s">
        <v>8</v>
      </c>
      <c r="P81" s="341" t="s">
        <v>8</v>
      </c>
      <c r="Q81" s="331" t="s">
        <v>230</v>
      </c>
      <c r="R81" s="331" t="s">
        <v>230</v>
      </c>
    </row>
    <row r="82" spans="1:18" x14ac:dyDescent="0.15">
      <c r="A82" s="330" t="s">
        <v>291</v>
      </c>
      <c r="B82" s="331">
        <v>2</v>
      </c>
      <c r="C82" s="332">
        <v>205174867</v>
      </c>
      <c r="D82" s="331" t="s">
        <v>265</v>
      </c>
      <c r="E82" s="331">
        <v>0.57199999999999995</v>
      </c>
      <c r="F82" s="333">
        <v>8.0999999999999996E-3</v>
      </c>
      <c r="G82" s="331">
        <v>1.1999999999999999E-3</v>
      </c>
      <c r="H82" s="334">
        <v>6.8239999999999998</v>
      </c>
      <c r="I82" s="335">
        <v>8.8693500000000004E-12</v>
      </c>
      <c r="J82" s="332">
        <v>975353</v>
      </c>
      <c r="K82" s="340" t="s">
        <v>292</v>
      </c>
      <c r="L82" s="331" t="s">
        <v>235</v>
      </c>
      <c r="M82" s="332">
        <v>235649</v>
      </c>
      <c r="N82" s="341" t="s">
        <v>293</v>
      </c>
      <c r="O82" s="341" t="s">
        <v>233</v>
      </c>
      <c r="P82" s="341" t="s">
        <v>294</v>
      </c>
      <c r="Q82" s="331" t="s">
        <v>230</v>
      </c>
      <c r="R82" s="331" t="s">
        <v>230</v>
      </c>
    </row>
    <row r="83" spans="1:18" x14ac:dyDescent="0.15">
      <c r="A83" s="330" t="s">
        <v>506</v>
      </c>
      <c r="B83" s="331">
        <v>8</v>
      </c>
      <c r="C83" s="332">
        <v>10482248</v>
      </c>
      <c r="D83" s="331" t="s">
        <v>265</v>
      </c>
      <c r="E83" s="331">
        <v>0.63400000000000001</v>
      </c>
      <c r="F83" s="333">
        <v>8.3999999999999995E-3</v>
      </c>
      <c r="G83" s="331">
        <v>1.1999999999999999E-3</v>
      </c>
      <c r="H83" s="334">
        <v>6.8170000000000002</v>
      </c>
      <c r="I83" s="335">
        <v>9.2831799999999996E-12</v>
      </c>
      <c r="J83" s="332">
        <v>964753</v>
      </c>
      <c r="K83" s="340" t="s">
        <v>432</v>
      </c>
      <c r="L83" s="331" t="s">
        <v>230</v>
      </c>
      <c r="M83" s="332">
        <v>-18389</v>
      </c>
      <c r="N83" s="341" t="s">
        <v>8</v>
      </c>
      <c r="O83" s="341" t="s">
        <v>8</v>
      </c>
      <c r="P83" s="341" t="s">
        <v>247</v>
      </c>
      <c r="Q83" s="331" t="s">
        <v>230</v>
      </c>
      <c r="R83" s="331" t="s">
        <v>230</v>
      </c>
    </row>
    <row r="84" spans="1:18" x14ac:dyDescent="0.15">
      <c r="A84" s="330" t="s">
        <v>295</v>
      </c>
      <c r="B84" s="331">
        <v>6</v>
      </c>
      <c r="C84" s="332">
        <v>98576223</v>
      </c>
      <c r="D84" s="331" t="s">
        <v>237</v>
      </c>
      <c r="E84" s="331">
        <v>0.48299999999999998</v>
      </c>
      <c r="F84" s="333">
        <v>8.0000000000000002E-3</v>
      </c>
      <c r="G84" s="331">
        <v>1.1999999999999999E-3</v>
      </c>
      <c r="H84" s="334">
        <v>6.7850000000000001</v>
      </c>
      <c r="I84" s="335">
        <v>1.1605E-11</v>
      </c>
      <c r="J84" s="332">
        <v>975353</v>
      </c>
      <c r="K84" s="340" t="s">
        <v>296</v>
      </c>
      <c r="L84" s="331" t="s">
        <v>235</v>
      </c>
      <c r="M84" s="332">
        <v>706357</v>
      </c>
      <c r="N84" s="341" t="s">
        <v>8</v>
      </c>
      <c r="O84" s="341" t="s">
        <v>8</v>
      </c>
      <c r="P84" s="341" t="s">
        <v>8</v>
      </c>
      <c r="Q84" s="331" t="s">
        <v>230</v>
      </c>
      <c r="R84" s="331" t="s">
        <v>230</v>
      </c>
    </row>
    <row r="85" spans="1:18" x14ac:dyDescent="0.15">
      <c r="A85" s="330" t="s">
        <v>2559</v>
      </c>
      <c r="B85" s="331">
        <v>17</v>
      </c>
      <c r="C85" s="332">
        <v>16234260</v>
      </c>
      <c r="D85" s="331" t="s">
        <v>237</v>
      </c>
      <c r="E85" s="331">
        <v>0.47099999999999997</v>
      </c>
      <c r="F85" s="333">
        <v>-8.0000000000000002E-3</v>
      </c>
      <c r="G85" s="331">
        <v>1.1999999999999999E-3</v>
      </c>
      <c r="H85" s="334">
        <v>-6.7759999999999998</v>
      </c>
      <c r="I85" s="335">
        <v>1.2351E-11</v>
      </c>
      <c r="J85" s="332">
        <v>975353</v>
      </c>
      <c r="K85" s="340" t="s">
        <v>779</v>
      </c>
      <c r="L85" s="331" t="s">
        <v>235</v>
      </c>
      <c r="M85" s="332">
        <v>11571</v>
      </c>
      <c r="N85" s="341" t="s">
        <v>8</v>
      </c>
      <c r="O85" s="341" t="s">
        <v>8</v>
      </c>
      <c r="P85" s="341" t="s">
        <v>387</v>
      </c>
      <c r="Q85" s="331" t="s">
        <v>230</v>
      </c>
      <c r="R85" s="331" t="s">
        <v>230</v>
      </c>
    </row>
    <row r="86" spans="1:18" x14ac:dyDescent="0.15">
      <c r="A86" s="330" t="s">
        <v>2560</v>
      </c>
      <c r="B86" s="331">
        <v>8</v>
      </c>
      <c r="C86" s="332">
        <v>9414642</v>
      </c>
      <c r="D86" s="331" t="s">
        <v>237</v>
      </c>
      <c r="E86" s="331">
        <v>0.11600000000000001</v>
      </c>
      <c r="F86" s="333">
        <v>1.2500000000000001E-2</v>
      </c>
      <c r="G86" s="331">
        <v>1.8E-3</v>
      </c>
      <c r="H86" s="334">
        <v>6.77</v>
      </c>
      <c r="I86" s="335">
        <v>1.2917299999999999E-11</v>
      </c>
      <c r="J86" s="332">
        <v>975353</v>
      </c>
      <c r="K86" s="340" t="s">
        <v>317</v>
      </c>
      <c r="L86" s="331" t="s">
        <v>230</v>
      </c>
      <c r="M86" s="332">
        <v>-1886</v>
      </c>
      <c r="N86" s="341" t="s">
        <v>2561</v>
      </c>
      <c r="O86" s="341" t="s">
        <v>233</v>
      </c>
      <c r="P86" s="341" t="s">
        <v>247</v>
      </c>
      <c r="Q86" s="331" t="s">
        <v>230</v>
      </c>
      <c r="R86" s="331" t="s">
        <v>230</v>
      </c>
    </row>
    <row r="87" spans="1:18" x14ac:dyDescent="0.15">
      <c r="A87" s="330" t="s">
        <v>2562</v>
      </c>
      <c r="B87" s="331">
        <v>3</v>
      </c>
      <c r="C87" s="332">
        <v>114733556</v>
      </c>
      <c r="D87" s="331" t="s">
        <v>237</v>
      </c>
      <c r="E87" s="331">
        <v>5.8000000000000003E-2</v>
      </c>
      <c r="F87" s="333">
        <v>1.7100000000000001E-2</v>
      </c>
      <c r="G87" s="331">
        <v>2.5000000000000001E-3</v>
      </c>
      <c r="H87" s="334">
        <v>6.7629999999999999</v>
      </c>
      <c r="I87" s="335">
        <v>1.3526999999999999E-11</v>
      </c>
      <c r="J87" s="332">
        <v>975353</v>
      </c>
      <c r="K87" s="340" t="s">
        <v>768</v>
      </c>
      <c r="L87" s="331" t="s">
        <v>230</v>
      </c>
      <c r="M87" s="332">
        <v>-700208</v>
      </c>
      <c r="N87" s="341" t="s">
        <v>8</v>
      </c>
      <c r="O87" s="341" t="s">
        <v>8</v>
      </c>
      <c r="P87" s="341" t="s">
        <v>8</v>
      </c>
      <c r="Q87" s="331" t="s">
        <v>235</v>
      </c>
      <c r="R87" s="331" t="s">
        <v>230</v>
      </c>
    </row>
    <row r="88" spans="1:18" x14ac:dyDescent="0.15">
      <c r="A88" s="330" t="s">
        <v>544</v>
      </c>
      <c r="B88" s="331">
        <v>16</v>
      </c>
      <c r="C88" s="332">
        <v>71452475</v>
      </c>
      <c r="D88" s="331" t="s">
        <v>228</v>
      </c>
      <c r="E88" s="331">
        <v>0.52300000000000002</v>
      </c>
      <c r="F88" s="333">
        <v>8.0000000000000002E-3</v>
      </c>
      <c r="G88" s="331">
        <v>1.1999999999999999E-3</v>
      </c>
      <c r="H88" s="334">
        <v>6.7270000000000003</v>
      </c>
      <c r="I88" s="335">
        <v>1.7285200000000001E-11</v>
      </c>
      <c r="J88" s="332">
        <v>975353</v>
      </c>
      <c r="K88" s="340" t="s">
        <v>545</v>
      </c>
      <c r="L88" s="331" t="s">
        <v>235</v>
      </c>
      <c r="M88" s="332">
        <v>29025</v>
      </c>
      <c r="N88" s="341" t="s">
        <v>8</v>
      </c>
      <c r="O88" s="341" t="s">
        <v>8</v>
      </c>
      <c r="P88" s="341" t="s">
        <v>446</v>
      </c>
      <c r="Q88" s="331" t="s">
        <v>230</v>
      </c>
      <c r="R88" s="331" t="s">
        <v>230</v>
      </c>
    </row>
    <row r="89" spans="1:18" ht="15" customHeight="1" x14ac:dyDescent="0.15">
      <c r="A89" s="330" t="s">
        <v>2563</v>
      </c>
      <c r="B89" s="331">
        <v>16</v>
      </c>
      <c r="C89" s="332">
        <v>61659641</v>
      </c>
      <c r="D89" s="331" t="s">
        <v>237</v>
      </c>
      <c r="E89" s="331">
        <v>0.51300000000000001</v>
      </c>
      <c r="F89" s="333">
        <v>7.9000000000000008E-3</v>
      </c>
      <c r="G89" s="331">
        <v>1.1999999999999999E-3</v>
      </c>
      <c r="H89" s="334">
        <v>6.7149999999999999</v>
      </c>
      <c r="I89" s="335">
        <v>1.8797300000000001E-11</v>
      </c>
      <c r="J89" s="332">
        <v>975353</v>
      </c>
      <c r="K89" s="345" t="s">
        <v>611</v>
      </c>
      <c r="L89" s="346" t="s">
        <v>235</v>
      </c>
      <c r="M89" s="347">
        <v>21528</v>
      </c>
      <c r="N89" s="348" t="s">
        <v>8</v>
      </c>
      <c r="O89" s="348" t="s">
        <v>8</v>
      </c>
      <c r="P89" s="348" t="s">
        <v>8</v>
      </c>
      <c r="Q89" s="331" t="s">
        <v>235</v>
      </c>
      <c r="R89" s="331" t="s">
        <v>230</v>
      </c>
    </row>
    <row r="90" spans="1:18" ht="15" customHeight="1" x14ac:dyDescent="0.15">
      <c r="A90" s="330" t="s">
        <v>2564</v>
      </c>
      <c r="B90" s="331">
        <v>6</v>
      </c>
      <c r="C90" s="332">
        <v>12009256</v>
      </c>
      <c r="D90" s="331" t="s">
        <v>228</v>
      </c>
      <c r="E90" s="331">
        <v>0.5</v>
      </c>
      <c r="F90" s="333">
        <v>-7.9000000000000008E-3</v>
      </c>
      <c r="G90" s="331">
        <v>1.1999999999999999E-3</v>
      </c>
      <c r="H90" s="334">
        <v>-6.7140000000000004</v>
      </c>
      <c r="I90" s="335">
        <v>1.8958299999999999E-11</v>
      </c>
      <c r="J90" s="332">
        <v>975353</v>
      </c>
      <c r="K90" s="345" t="s">
        <v>2565</v>
      </c>
      <c r="L90" s="346" t="s">
        <v>235</v>
      </c>
      <c r="M90" s="347">
        <v>3468</v>
      </c>
      <c r="N90" s="348" t="s">
        <v>8</v>
      </c>
      <c r="O90" s="348" t="s">
        <v>8</v>
      </c>
      <c r="P90" s="348" t="s">
        <v>1174</v>
      </c>
      <c r="Q90" s="331" t="s">
        <v>235</v>
      </c>
      <c r="R90" s="331" t="s">
        <v>230</v>
      </c>
    </row>
    <row r="91" spans="1:18" ht="15" customHeight="1" x14ac:dyDescent="0.15">
      <c r="A91" s="330" t="s">
        <v>333</v>
      </c>
      <c r="B91" s="331">
        <v>2</v>
      </c>
      <c r="C91" s="332">
        <v>44858687</v>
      </c>
      <c r="D91" s="331" t="s">
        <v>228</v>
      </c>
      <c r="E91" s="331">
        <v>0.38600000000000001</v>
      </c>
      <c r="F91" s="333">
        <v>-8.0999999999999996E-3</v>
      </c>
      <c r="G91" s="331">
        <v>1.1999999999999999E-3</v>
      </c>
      <c r="H91" s="334">
        <v>-6.7130000000000001</v>
      </c>
      <c r="I91" s="335">
        <v>1.91098E-11</v>
      </c>
      <c r="J91" s="332">
        <v>975353</v>
      </c>
      <c r="K91" s="345" t="s">
        <v>334</v>
      </c>
      <c r="L91" s="346" t="s">
        <v>230</v>
      </c>
      <c r="M91" s="347">
        <v>-269644</v>
      </c>
      <c r="N91" s="348" t="s">
        <v>335</v>
      </c>
      <c r="O91" s="348" t="s">
        <v>233</v>
      </c>
      <c r="P91" s="348" t="s">
        <v>8</v>
      </c>
      <c r="Q91" s="331" t="s">
        <v>230</v>
      </c>
      <c r="R91" s="331" t="s">
        <v>230</v>
      </c>
    </row>
    <row r="92" spans="1:18" ht="15" customHeight="1" x14ac:dyDescent="0.15">
      <c r="A92" s="330" t="s">
        <v>2566</v>
      </c>
      <c r="B92" s="331">
        <v>14</v>
      </c>
      <c r="C92" s="332">
        <v>42773175</v>
      </c>
      <c r="D92" s="331" t="s">
        <v>228</v>
      </c>
      <c r="E92" s="331">
        <v>0.67500000000000004</v>
      </c>
      <c r="F92" s="333">
        <v>-8.5000000000000006E-3</v>
      </c>
      <c r="G92" s="331">
        <v>1.2999999999999999E-3</v>
      </c>
      <c r="H92" s="334">
        <v>-6.694</v>
      </c>
      <c r="I92" s="335">
        <v>2.1697999999999999E-11</v>
      </c>
      <c r="J92" s="332">
        <v>957672</v>
      </c>
      <c r="K92" s="349" t="s">
        <v>753</v>
      </c>
      <c r="L92" s="346" t="s">
        <v>235</v>
      </c>
      <c r="M92" s="347">
        <v>-696411</v>
      </c>
      <c r="N92" s="348" t="s">
        <v>8</v>
      </c>
      <c r="O92" s="348" t="s">
        <v>8</v>
      </c>
      <c r="P92" s="348" t="s">
        <v>8</v>
      </c>
      <c r="Q92" s="331" t="s">
        <v>235</v>
      </c>
      <c r="R92" s="331" t="s">
        <v>230</v>
      </c>
    </row>
    <row r="93" spans="1:18" ht="15" customHeight="1" x14ac:dyDescent="0.15">
      <c r="A93" s="330" t="s">
        <v>399</v>
      </c>
      <c r="B93" s="331">
        <v>8</v>
      </c>
      <c r="C93" s="332">
        <v>8436070</v>
      </c>
      <c r="D93" s="331" t="s">
        <v>228</v>
      </c>
      <c r="E93" s="331">
        <v>0.32900000000000001</v>
      </c>
      <c r="F93" s="333">
        <v>8.5000000000000006E-3</v>
      </c>
      <c r="G93" s="331">
        <v>1.2999999999999999E-3</v>
      </c>
      <c r="H93" s="334">
        <v>6.6929999999999996</v>
      </c>
      <c r="I93" s="335">
        <v>2.1866300000000001E-11</v>
      </c>
      <c r="J93" s="332">
        <v>961057</v>
      </c>
      <c r="K93" s="345" t="s">
        <v>314</v>
      </c>
      <c r="L93" s="346" t="s">
        <v>235</v>
      </c>
      <c r="M93" s="347">
        <v>123596</v>
      </c>
      <c r="N93" s="348" t="s">
        <v>8</v>
      </c>
      <c r="O93" s="348" t="s">
        <v>8</v>
      </c>
      <c r="P93" s="348" t="s">
        <v>247</v>
      </c>
      <c r="Q93" s="331" t="s">
        <v>230</v>
      </c>
      <c r="R93" s="331" t="s">
        <v>230</v>
      </c>
    </row>
    <row r="94" spans="1:18" ht="15" customHeight="1" x14ac:dyDescent="0.15">
      <c r="A94" s="330" t="s">
        <v>2567</v>
      </c>
      <c r="B94" s="331">
        <v>1</v>
      </c>
      <c r="C94" s="332">
        <v>91142986</v>
      </c>
      <c r="D94" s="331" t="s">
        <v>228</v>
      </c>
      <c r="E94" s="331">
        <v>0.55500000000000005</v>
      </c>
      <c r="F94" s="333">
        <v>7.9000000000000008E-3</v>
      </c>
      <c r="G94" s="331">
        <v>1.1999999999999999E-3</v>
      </c>
      <c r="H94" s="334">
        <v>6.6779999999999999</v>
      </c>
      <c r="I94" s="335">
        <v>2.42522E-11</v>
      </c>
      <c r="J94" s="332">
        <v>975353</v>
      </c>
      <c r="K94" s="345" t="s">
        <v>818</v>
      </c>
      <c r="L94" s="346" t="s">
        <v>235</v>
      </c>
      <c r="M94" s="347">
        <v>34593</v>
      </c>
      <c r="N94" s="348" t="s">
        <v>8</v>
      </c>
      <c r="O94" s="348" t="s">
        <v>8</v>
      </c>
      <c r="P94" s="348" t="s">
        <v>8</v>
      </c>
      <c r="Q94" s="331" t="s">
        <v>235</v>
      </c>
      <c r="R94" s="331" t="s">
        <v>230</v>
      </c>
    </row>
    <row r="95" spans="1:18" ht="15" customHeight="1" x14ac:dyDescent="0.15">
      <c r="A95" s="330" t="s">
        <v>2568</v>
      </c>
      <c r="B95" s="331">
        <v>2</v>
      </c>
      <c r="C95" s="332">
        <v>63355520</v>
      </c>
      <c r="D95" s="331" t="s">
        <v>237</v>
      </c>
      <c r="E95" s="331">
        <v>0.46</v>
      </c>
      <c r="F95" s="333">
        <v>-7.9000000000000008E-3</v>
      </c>
      <c r="G95" s="331">
        <v>1.1999999999999999E-3</v>
      </c>
      <c r="H95" s="334">
        <v>-6.6769999999999996</v>
      </c>
      <c r="I95" s="335">
        <v>2.4392E-11</v>
      </c>
      <c r="J95" s="332">
        <v>969455</v>
      </c>
      <c r="K95" s="350" t="s">
        <v>2027</v>
      </c>
      <c r="L95" s="351" t="s">
        <v>230</v>
      </c>
      <c r="M95" s="352">
        <v>-7002</v>
      </c>
      <c r="N95" s="182" t="s">
        <v>8</v>
      </c>
      <c r="O95" s="182" t="s">
        <v>8</v>
      </c>
      <c r="P95" s="182" t="s">
        <v>8</v>
      </c>
      <c r="Q95" s="331" t="s">
        <v>235</v>
      </c>
      <c r="R95" s="331" t="s">
        <v>230</v>
      </c>
    </row>
    <row r="96" spans="1:18" ht="15" customHeight="1" x14ac:dyDescent="0.15">
      <c r="A96" s="330" t="s">
        <v>2569</v>
      </c>
      <c r="B96" s="331">
        <v>3</v>
      </c>
      <c r="C96" s="332">
        <v>181426554</v>
      </c>
      <c r="D96" s="331" t="s">
        <v>237</v>
      </c>
      <c r="E96" s="331">
        <v>0.14499999999999999</v>
      </c>
      <c r="F96" s="333">
        <v>1.12E-2</v>
      </c>
      <c r="G96" s="331">
        <v>1.6999999999999999E-3</v>
      </c>
      <c r="H96" s="334">
        <v>6.6589999999999998</v>
      </c>
      <c r="I96" s="335">
        <v>2.7490999999999999E-11</v>
      </c>
      <c r="J96" s="332">
        <v>972879</v>
      </c>
      <c r="K96" s="350" t="s">
        <v>417</v>
      </c>
      <c r="L96" s="351" t="s">
        <v>235</v>
      </c>
      <c r="M96" s="352">
        <v>3158</v>
      </c>
      <c r="N96" s="182" t="s">
        <v>8</v>
      </c>
      <c r="O96" s="182" t="s">
        <v>8</v>
      </c>
      <c r="P96" s="182" t="s">
        <v>8</v>
      </c>
      <c r="Q96" s="331" t="s">
        <v>230</v>
      </c>
      <c r="R96" s="331" t="s">
        <v>230</v>
      </c>
    </row>
    <row r="97" spans="1:18" ht="15" customHeight="1" x14ac:dyDescent="0.15">
      <c r="A97" s="330" t="s">
        <v>349</v>
      </c>
      <c r="B97" s="331">
        <v>13</v>
      </c>
      <c r="C97" s="332">
        <v>59483583</v>
      </c>
      <c r="D97" s="331" t="s">
        <v>237</v>
      </c>
      <c r="E97" s="331">
        <v>0.745</v>
      </c>
      <c r="F97" s="333">
        <v>-8.9999999999999993E-3</v>
      </c>
      <c r="G97" s="331">
        <v>1.4E-3</v>
      </c>
      <c r="H97" s="334">
        <v>-6.6550000000000002</v>
      </c>
      <c r="I97" s="335">
        <v>2.8385700000000001E-11</v>
      </c>
      <c r="J97" s="332">
        <v>975353</v>
      </c>
      <c r="K97" s="350" t="s">
        <v>350</v>
      </c>
      <c r="L97" s="351" t="s">
        <v>235</v>
      </c>
      <c r="M97" s="352">
        <v>756134</v>
      </c>
      <c r="N97" s="182" t="s">
        <v>8</v>
      </c>
      <c r="O97" s="182" t="s">
        <v>8</v>
      </c>
      <c r="P97" s="182" t="s">
        <v>8</v>
      </c>
      <c r="Q97" s="331" t="s">
        <v>230</v>
      </c>
      <c r="R97" s="331" t="s">
        <v>230</v>
      </c>
    </row>
    <row r="98" spans="1:18" ht="15" customHeight="1" x14ac:dyDescent="0.15">
      <c r="A98" s="330" t="s">
        <v>2570</v>
      </c>
      <c r="B98" s="331">
        <v>5</v>
      </c>
      <c r="C98" s="332">
        <v>137838122</v>
      </c>
      <c r="D98" s="331" t="s">
        <v>237</v>
      </c>
      <c r="E98" s="331">
        <v>0.45</v>
      </c>
      <c r="F98" s="333">
        <v>-7.9000000000000008E-3</v>
      </c>
      <c r="G98" s="331">
        <v>1.1999999999999999E-3</v>
      </c>
      <c r="H98" s="334">
        <v>-6.6529999999999996</v>
      </c>
      <c r="I98" s="335">
        <v>2.8806899999999999E-11</v>
      </c>
      <c r="J98" s="332">
        <v>975353</v>
      </c>
      <c r="K98" s="350" t="s">
        <v>448</v>
      </c>
      <c r="L98" s="351" t="s">
        <v>235</v>
      </c>
      <c r="M98" s="352">
        <v>3660</v>
      </c>
      <c r="N98" s="182" t="s">
        <v>8</v>
      </c>
      <c r="O98" s="182" t="s">
        <v>8</v>
      </c>
      <c r="P98" s="182" t="s">
        <v>423</v>
      </c>
      <c r="Q98" s="331" t="s">
        <v>230</v>
      </c>
      <c r="R98" s="331" t="s">
        <v>230</v>
      </c>
    </row>
    <row r="99" spans="1:18" ht="15" customHeight="1" x14ac:dyDescent="0.15">
      <c r="A99" s="330" t="s">
        <v>2571</v>
      </c>
      <c r="B99" s="331">
        <v>16</v>
      </c>
      <c r="C99" s="332">
        <v>28881001</v>
      </c>
      <c r="D99" s="331" t="s">
        <v>228</v>
      </c>
      <c r="E99" s="331">
        <v>0.64100000000000001</v>
      </c>
      <c r="F99" s="333">
        <v>-8.2000000000000007E-3</v>
      </c>
      <c r="G99" s="331">
        <v>1.1999999999999999E-3</v>
      </c>
      <c r="H99" s="334">
        <v>-6.6429999999999998</v>
      </c>
      <c r="I99" s="335">
        <v>3.07568E-11</v>
      </c>
      <c r="J99" s="332">
        <v>975353</v>
      </c>
      <c r="K99" s="350" t="s">
        <v>2572</v>
      </c>
      <c r="L99" s="351" t="s">
        <v>230</v>
      </c>
      <c r="M99" s="352">
        <v>-8062</v>
      </c>
      <c r="N99" s="182" t="s">
        <v>8</v>
      </c>
      <c r="O99" s="182" t="s">
        <v>8</v>
      </c>
      <c r="P99" s="182" t="s">
        <v>845</v>
      </c>
      <c r="Q99" s="331" t="s">
        <v>235</v>
      </c>
      <c r="R99" s="331" t="s">
        <v>230</v>
      </c>
    </row>
    <row r="100" spans="1:18" x14ac:dyDescent="0.15">
      <c r="A100" s="330" t="s">
        <v>2573</v>
      </c>
      <c r="B100" s="331">
        <v>2</v>
      </c>
      <c r="C100" s="332">
        <v>104059283</v>
      </c>
      <c r="D100" s="331" t="s">
        <v>237</v>
      </c>
      <c r="E100" s="331">
        <v>0.55500000000000005</v>
      </c>
      <c r="F100" s="333">
        <v>-7.9000000000000008E-3</v>
      </c>
      <c r="G100" s="331">
        <v>1.1999999999999999E-3</v>
      </c>
      <c r="H100" s="334">
        <v>-6.6420000000000003</v>
      </c>
      <c r="I100" s="335">
        <v>3.0876500000000003E-11</v>
      </c>
      <c r="J100" s="332">
        <v>975353</v>
      </c>
      <c r="K100" s="350" t="s">
        <v>1271</v>
      </c>
      <c r="L100" s="351" t="s">
        <v>235</v>
      </c>
      <c r="M100" s="352">
        <v>-680793</v>
      </c>
      <c r="N100" s="182" t="s">
        <v>8</v>
      </c>
      <c r="O100" s="182" t="s">
        <v>8</v>
      </c>
      <c r="P100" s="182" t="s">
        <v>8</v>
      </c>
      <c r="Q100" s="331" t="s">
        <v>235</v>
      </c>
      <c r="R100" s="331" t="s">
        <v>230</v>
      </c>
    </row>
    <row r="101" spans="1:18" x14ac:dyDescent="0.15">
      <c r="A101" s="330" t="s">
        <v>2574</v>
      </c>
      <c r="B101" s="331">
        <v>15</v>
      </c>
      <c r="C101" s="332">
        <v>74023774</v>
      </c>
      <c r="D101" s="331" t="s">
        <v>237</v>
      </c>
      <c r="E101" s="331">
        <v>0.61199999999999999</v>
      </c>
      <c r="F101" s="333">
        <v>8.0000000000000002E-3</v>
      </c>
      <c r="G101" s="331">
        <v>1.1999999999999999E-3</v>
      </c>
      <c r="H101" s="334">
        <v>6.63</v>
      </c>
      <c r="I101" s="335">
        <v>3.3523700000000001E-11</v>
      </c>
      <c r="J101" s="332">
        <v>975353</v>
      </c>
      <c r="K101" s="350" t="s">
        <v>457</v>
      </c>
      <c r="L101" s="351" t="s">
        <v>235</v>
      </c>
      <c r="M101" s="352">
        <v>3998</v>
      </c>
      <c r="N101" s="182" t="s">
        <v>2575</v>
      </c>
      <c r="O101" s="182" t="s">
        <v>233</v>
      </c>
      <c r="P101" s="182" t="s">
        <v>459</v>
      </c>
      <c r="Q101" s="331" t="s">
        <v>230</v>
      </c>
      <c r="R101" s="331" t="s">
        <v>230</v>
      </c>
    </row>
    <row r="102" spans="1:18" x14ac:dyDescent="0.15">
      <c r="A102" s="330" t="s">
        <v>2576</v>
      </c>
      <c r="B102" s="331">
        <v>7</v>
      </c>
      <c r="C102" s="332">
        <v>121980981</v>
      </c>
      <c r="D102" s="331" t="s">
        <v>237</v>
      </c>
      <c r="E102" s="331">
        <v>0.77500000000000002</v>
      </c>
      <c r="F102" s="333">
        <v>-9.4000000000000004E-3</v>
      </c>
      <c r="G102" s="331">
        <v>1.4E-3</v>
      </c>
      <c r="H102" s="334">
        <v>-6.6189999999999998</v>
      </c>
      <c r="I102" s="335">
        <v>3.6215899999999997E-11</v>
      </c>
      <c r="J102" s="332">
        <v>975353</v>
      </c>
      <c r="K102" s="350" t="s">
        <v>1724</v>
      </c>
      <c r="L102" s="351" t="s">
        <v>230</v>
      </c>
      <c r="M102" s="352">
        <v>-22503</v>
      </c>
      <c r="N102" s="182" t="s">
        <v>8</v>
      </c>
      <c r="O102" s="182" t="s">
        <v>8</v>
      </c>
      <c r="P102" s="182" t="s">
        <v>8</v>
      </c>
      <c r="Q102" s="331" t="s">
        <v>235</v>
      </c>
      <c r="R102" s="331" t="s">
        <v>230</v>
      </c>
    </row>
    <row r="103" spans="1:18" x14ac:dyDescent="0.15">
      <c r="A103" s="330" t="s">
        <v>2577</v>
      </c>
      <c r="B103" s="331">
        <v>5</v>
      </c>
      <c r="C103" s="332">
        <v>102722613</v>
      </c>
      <c r="D103" s="331" t="s">
        <v>228</v>
      </c>
      <c r="E103" s="331">
        <v>0.754</v>
      </c>
      <c r="F103" s="333">
        <v>-9.1000000000000004E-3</v>
      </c>
      <c r="G103" s="331">
        <v>1.4E-3</v>
      </c>
      <c r="H103" s="334">
        <v>-6.6159999999999997</v>
      </c>
      <c r="I103" s="335">
        <v>3.6808999999999998E-11</v>
      </c>
      <c r="J103" s="332">
        <v>975353</v>
      </c>
      <c r="K103" s="350" t="s">
        <v>502</v>
      </c>
      <c r="L103" s="351" t="s">
        <v>235</v>
      </c>
      <c r="M103" s="352">
        <v>-128171</v>
      </c>
      <c r="N103" s="182" t="s">
        <v>8</v>
      </c>
      <c r="O103" s="182" t="s">
        <v>8</v>
      </c>
      <c r="P103" s="182" t="s">
        <v>8</v>
      </c>
      <c r="Q103" s="331" t="s">
        <v>230</v>
      </c>
      <c r="R103" s="331" t="s">
        <v>230</v>
      </c>
    </row>
    <row r="104" spans="1:18" x14ac:dyDescent="0.15">
      <c r="A104" s="330" t="s">
        <v>2578</v>
      </c>
      <c r="B104" s="331">
        <v>16</v>
      </c>
      <c r="C104" s="332">
        <v>50943195</v>
      </c>
      <c r="D104" s="331" t="s">
        <v>237</v>
      </c>
      <c r="E104" s="331">
        <v>0.253</v>
      </c>
      <c r="F104" s="333">
        <v>-8.8999999999999999E-3</v>
      </c>
      <c r="G104" s="331">
        <v>1.4E-3</v>
      </c>
      <c r="H104" s="334">
        <v>-6.5640000000000001</v>
      </c>
      <c r="I104" s="335">
        <v>5.2399299999999998E-11</v>
      </c>
      <c r="J104" s="332">
        <v>975353</v>
      </c>
      <c r="K104" s="350" t="s">
        <v>686</v>
      </c>
      <c r="L104" s="351" t="s">
        <v>235</v>
      </c>
      <c r="M104" s="352">
        <v>-167234</v>
      </c>
      <c r="N104" s="182" t="s">
        <v>687</v>
      </c>
      <c r="O104" s="182" t="s">
        <v>233</v>
      </c>
      <c r="P104" s="182" t="s">
        <v>8</v>
      </c>
      <c r="Q104" s="331" t="s">
        <v>235</v>
      </c>
      <c r="R104" s="331" t="s">
        <v>230</v>
      </c>
    </row>
    <row r="105" spans="1:18" x14ac:dyDescent="0.15">
      <c r="A105" s="330" t="s">
        <v>934</v>
      </c>
      <c r="B105" s="331">
        <v>8</v>
      </c>
      <c r="C105" s="332">
        <v>143363229</v>
      </c>
      <c r="D105" s="331" t="s">
        <v>237</v>
      </c>
      <c r="E105" s="331">
        <v>0.53800000000000003</v>
      </c>
      <c r="F105" s="333">
        <v>7.7999999999999996E-3</v>
      </c>
      <c r="G105" s="331">
        <v>1.1999999999999999E-3</v>
      </c>
      <c r="H105" s="334">
        <v>6.5640000000000001</v>
      </c>
      <c r="I105" s="335">
        <v>5.2405099999999999E-11</v>
      </c>
      <c r="J105" s="332">
        <v>975353</v>
      </c>
      <c r="K105" s="350" t="s">
        <v>935</v>
      </c>
      <c r="L105" s="351" t="s">
        <v>230</v>
      </c>
      <c r="M105" s="352">
        <v>-69788</v>
      </c>
      <c r="N105" s="182" t="s">
        <v>8</v>
      </c>
      <c r="O105" s="182" t="s">
        <v>8</v>
      </c>
      <c r="P105" s="182" t="s">
        <v>8</v>
      </c>
      <c r="Q105" s="331" t="s">
        <v>235</v>
      </c>
      <c r="R105" s="331" t="s">
        <v>230</v>
      </c>
    </row>
    <row r="106" spans="1:18" x14ac:dyDescent="0.15">
      <c r="A106" s="330" t="s">
        <v>2579</v>
      </c>
      <c r="B106" s="331">
        <v>3</v>
      </c>
      <c r="C106" s="332">
        <v>25155624</v>
      </c>
      <c r="D106" s="331" t="s">
        <v>237</v>
      </c>
      <c r="E106" s="331">
        <v>0.47799999999999998</v>
      </c>
      <c r="F106" s="333">
        <v>7.7000000000000002E-3</v>
      </c>
      <c r="G106" s="331">
        <v>1.1999999999999999E-3</v>
      </c>
      <c r="H106" s="334">
        <v>6.5490000000000004</v>
      </c>
      <c r="I106" s="335">
        <v>5.7983200000000002E-11</v>
      </c>
      <c r="J106" s="332">
        <v>975353</v>
      </c>
      <c r="K106" s="350" t="s">
        <v>942</v>
      </c>
      <c r="L106" s="351" t="s">
        <v>235</v>
      </c>
      <c r="M106" s="352">
        <v>60014</v>
      </c>
      <c r="N106" s="182" t="s">
        <v>8</v>
      </c>
      <c r="O106" s="182" t="s">
        <v>8</v>
      </c>
      <c r="P106" s="182" t="s">
        <v>8</v>
      </c>
      <c r="Q106" s="331" t="s">
        <v>235</v>
      </c>
      <c r="R106" s="331" t="s">
        <v>230</v>
      </c>
    </row>
    <row r="107" spans="1:18" x14ac:dyDescent="0.15">
      <c r="A107" s="330" t="s">
        <v>2580</v>
      </c>
      <c r="B107" s="331">
        <v>8</v>
      </c>
      <c r="C107" s="332">
        <v>11032084</v>
      </c>
      <c r="D107" s="331" t="s">
        <v>228</v>
      </c>
      <c r="E107" s="331">
        <v>0.90300000000000002</v>
      </c>
      <c r="F107" s="333">
        <v>1.2999999999999999E-2</v>
      </c>
      <c r="G107" s="331">
        <v>2E-3</v>
      </c>
      <c r="H107" s="334">
        <v>6.5419999999999998</v>
      </c>
      <c r="I107" s="335">
        <v>6.0840499999999998E-11</v>
      </c>
      <c r="J107" s="332">
        <v>975353</v>
      </c>
      <c r="K107" s="350" t="s">
        <v>311</v>
      </c>
      <c r="L107" s="351" t="s">
        <v>230</v>
      </c>
      <c r="M107" s="352">
        <v>-278430</v>
      </c>
      <c r="N107" s="182" t="s">
        <v>2581</v>
      </c>
      <c r="O107" s="182" t="s">
        <v>233</v>
      </c>
      <c r="P107" s="182" t="s">
        <v>247</v>
      </c>
      <c r="Q107" s="331" t="s">
        <v>230</v>
      </c>
      <c r="R107" s="331" t="s">
        <v>230</v>
      </c>
    </row>
    <row r="108" spans="1:18" x14ac:dyDescent="0.15">
      <c r="A108" s="330" t="s">
        <v>2582</v>
      </c>
      <c r="B108" s="331">
        <v>12</v>
      </c>
      <c r="C108" s="332">
        <v>72736310</v>
      </c>
      <c r="D108" s="331" t="s">
        <v>237</v>
      </c>
      <c r="E108" s="331">
        <v>0.434</v>
      </c>
      <c r="F108" s="333">
        <v>-7.7999999999999996E-3</v>
      </c>
      <c r="G108" s="331">
        <v>1.1999999999999999E-3</v>
      </c>
      <c r="H108" s="334">
        <v>-6.5170000000000003</v>
      </c>
      <c r="I108" s="335">
        <v>7.1808200000000003E-11</v>
      </c>
      <c r="J108" s="332">
        <v>975353</v>
      </c>
      <c r="K108" s="350" t="s">
        <v>2583</v>
      </c>
      <c r="L108" s="351" t="s">
        <v>230</v>
      </c>
      <c r="M108" s="352">
        <v>-69996</v>
      </c>
      <c r="N108" s="182" t="s">
        <v>8</v>
      </c>
      <c r="O108" s="182" t="s">
        <v>8</v>
      </c>
      <c r="P108" s="182" t="s">
        <v>8</v>
      </c>
      <c r="Q108" s="331" t="s">
        <v>235</v>
      </c>
      <c r="R108" s="331" t="s">
        <v>230</v>
      </c>
    </row>
    <row r="109" spans="1:18" x14ac:dyDescent="0.15">
      <c r="A109" s="330" t="s">
        <v>2584</v>
      </c>
      <c r="B109" s="331">
        <v>19</v>
      </c>
      <c r="C109" s="332">
        <v>14617294</v>
      </c>
      <c r="D109" s="331" t="s">
        <v>228</v>
      </c>
      <c r="E109" s="331">
        <v>0.6</v>
      </c>
      <c r="F109" s="333">
        <v>7.9000000000000008E-3</v>
      </c>
      <c r="G109" s="331">
        <v>1.1999999999999999E-3</v>
      </c>
      <c r="H109" s="334">
        <v>6.5149999999999997</v>
      </c>
      <c r="I109" s="335">
        <v>7.2697299999999997E-11</v>
      </c>
      <c r="J109" s="332">
        <v>975353</v>
      </c>
      <c r="K109" s="350" t="s">
        <v>657</v>
      </c>
      <c r="L109" s="351" t="s">
        <v>235</v>
      </c>
      <c r="M109" s="352">
        <v>8287</v>
      </c>
      <c r="N109" s="182" t="s">
        <v>2585</v>
      </c>
      <c r="O109" s="182" t="s">
        <v>233</v>
      </c>
      <c r="P109" s="182" t="s">
        <v>8</v>
      </c>
      <c r="Q109" s="331" t="s">
        <v>235</v>
      </c>
      <c r="R109" s="331" t="s">
        <v>230</v>
      </c>
    </row>
    <row r="110" spans="1:18" x14ac:dyDescent="0.15">
      <c r="A110" s="330" t="s">
        <v>2586</v>
      </c>
      <c r="B110" s="331">
        <v>2</v>
      </c>
      <c r="C110" s="332">
        <v>60475509</v>
      </c>
      <c r="D110" s="331" t="s">
        <v>228</v>
      </c>
      <c r="E110" s="331">
        <v>0.39400000000000002</v>
      </c>
      <c r="F110" s="333">
        <v>-7.9000000000000008E-3</v>
      </c>
      <c r="G110" s="331">
        <v>1.1999999999999999E-3</v>
      </c>
      <c r="H110" s="334">
        <v>-6.4989999999999997</v>
      </c>
      <c r="I110" s="335">
        <v>8.1038699999999998E-11</v>
      </c>
      <c r="J110" s="332">
        <v>975353</v>
      </c>
      <c r="K110" s="350" t="s">
        <v>276</v>
      </c>
      <c r="L110" s="351" t="s">
        <v>235</v>
      </c>
      <c r="M110" s="352">
        <v>202793</v>
      </c>
      <c r="N110" s="182" t="s">
        <v>8</v>
      </c>
      <c r="O110" s="182" t="s">
        <v>8</v>
      </c>
      <c r="P110" s="182" t="s">
        <v>8</v>
      </c>
      <c r="Q110" s="331" t="s">
        <v>235</v>
      </c>
      <c r="R110" s="331" t="s">
        <v>230</v>
      </c>
    </row>
    <row r="111" spans="1:18" x14ac:dyDescent="0.15">
      <c r="A111" s="330" t="s">
        <v>2587</v>
      </c>
      <c r="B111" s="331">
        <v>8</v>
      </c>
      <c r="C111" s="332">
        <v>53135632</v>
      </c>
      <c r="D111" s="331" t="s">
        <v>237</v>
      </c>
      <c r="E111" s="331">
        <v>0.17100000000000001</v>
      </c>
      <c r="F111" s="333">
        <v>1.0200000000000001E-2</v>
      </c>
      <c r="G111" s="331">
        <v>1.6000000000000001E-3</v>
      </c>
      <c r="H111" s="334">
        <v>6.49</v>
      </c>
      <c r="I111" s="335">
        <v>8.5975299999999998E-11</v>
      </c>
      <c r="J111" s="332">
        <v>975353</v>
      </c>
      <c r="K111" s="350" t="s">
        <v>469</v>
      </c>
      <c r="L111" s="351" t="s">
        <v>230</v>
      </c>
      <c r="M111" s="352">
        <v>-112240</v>
      </c>
      <c r="N111" s="182" t="s">
        <v>8</v>
      </c>
      <c r="O111" s="182" t="s">
        <v>8</v>
      </c>
      <c r="P111" s="182" t="s">
        <v>470</v>
      </c>
      <c r="Q111" s="331" t="s">
        <v>230</v>
      </c>
      <c r="R111" s="331" t="s">
        <v>230</v>
      </c>
    </row>
    <row r="112" spans="1:18" x14ac:dyDescent="0.15">
      <c r="A112" s="330" t="s">
        <v>2588</v>
      </c>
      <c r="B112" s="331">
        <v>1</v>
      </c>
      <c r="C112" s="332">
        <v>205149590</v>
      </c>
      <c r="D112" s="331" t="s">
        <v>228</v>
      </c>
      <c r="E112" s="331">
        <v>0.18099999999999999</v>
      </c>
      <c r="F112" s="333">
        <v>9.9000000000000008E-3</v>
      </c>
      <c r="G112" s="331">
        <v>1.5E-3</v>
      </c>
      <c r="H112" s="334">
        <v>6.4850000000000003</v>
      </c>
      <c r="I112" s="335">
        <v>8.8442599999999996E-11</v>
      </c>
      <c r="J112" s="332">
        <v>975353</v>
      </c>
      <c r="K112" s="350" t="s">
        <v>414</v>
      </c>
      <c r="L112" s="351" t="s">
        <v>230</v>
      </c>
      <c r="M112" s="352">
        <v>-37959</v>
      </c>
      <c r="N112" s="182" t="s">
        <v>8</v>
      </c>
      <c r="O112" s="182" t="s">
        <v>8</v>
      </c>
      <c r="P112" s="182" t="s">
        <v>8</v>
      </c>
      <c r="Q112" s="331" t="s">
        <v>230</v>
      </c>
      <c r="R112" s="331" t="s">
        <v>230</v>
      </c>
    </row>
    <row r="113" spans="1:18" x14ac:dyDescent="0.15">
      <c r="A113" s="330" t="s">
        <v>2589</v>
      </c>
      <c r="B113" s="331">
        <v>17</v>
      </c>
      <c r="C113" s="332">
        <v>77784268</v>
      </c>
      <c r="D113" s="331" t="s">
        <v>228</v>
      </c>
      <c r="E113" s="331">
        <v>0.58099999999999996</v>
      </c>
      <c r="F113" s="333">
        <v>7.7999999999999996E-3</v>
      </c>
      <c r="G113" s="331">
        <v>1.1999999999999999E-3</v>
      </c>
      <c r="H113" s="334">
        <v>6.4779999999999998</v>
      </c>
      <c r="I113" s="335">
        <v>9.3030099999999994E-11</v>
      </c>
      <c r="J113" s="332">
        <v>975353</v>
      </c>
      <c r="K113" s="350" t="s">
        <v>1659</v>
      </c>
      <c r="L113" s="351" t="s">
        <v>235</v>
      </c>
      <c r="M113" s="352">
        <v>-16092</v>
      </c>
      <c r="N113" s="182" t="s">
        <v>8</v>
      </c>
      <c r="O113" s="182" t="s">
        <v>8</v>
      </c>
      <c r="P113" s="182" t="s">
        <v>8</v>
      </c>
      <c r="Q113" s="331" t="s">
        <v>235</v>
      </c>
      <c r="R113" s="331" t="s">
        <v>230</v>
      </c>
    </row>
    <row r="114" spans="1:18" x14ac:dyDescent="0.15">
      <c r="A114" s="330" t="s">
        <v>530</v>
      </c>
      <c r="B114" s="331">
        <v>12</v>
      </c>
      <c r="C114" s="332">
        <v>114297642</v>
      </c>
      <c r="D114" s="331" t="s">
        <v>228</v>
      </c>
      <c r="E114" s="331">
        <v>0.34899999999999998</v>
      </c>
      <c r="F114" s="333">
        <v>8.0000000000000002E-3</v>
      </c>
      <c r="G114" s="331">
        <v>1.1999999999999999E-3</v>
      </c>
      <c r="H114" s="334">
        <v>6.4720000000000004</v>
      </c>
      <c r="I114" s="335">
        <v>9.6648099999999999E-11</v>
      </c>
      <c r="J114" s="332">
        <v>975353</v>
      </c>
      <c r="K114" s="350" t="s">
        <v>531</v>
      </c>
      <c r="L114" s="351" t="s">
        <v>230</v>
      </c>
      <c r="M114" s="352">
        <v>-43099</v>
      </c>
      <c r="N114" s="182" t="s">
        <v>8</v>
      </c>
      <c r="O114" s="182" t="s">
        <v>8</v>
      </c>
      <c r="P114" s="182" t="s">
        <v>8</v>
      </c>
      <c r="Q114" s="331" t="s">
        <v>230</v>
      </c>
      <c r="R114" s="331" t="s">
        <v>230</v>
      </c>
    </row>
    <row r="115" spans="1:18" x14ac:dyDescent="0.15">
      <c r="A115" s="330" t="s">
        <v>825</v>
      </c>
      <c r="B115" s="331">
        <v>11</v>
      </c>
      <c r="C115" s="332">
        <v>116139400</v>
      </c>
      <c r="D115" s="331" t="s">
        <v>265</v>
      </c>
      <c r="E115" s="331">
        <v>0.71699999999999997</v>
      </c>
      <c r="F115" s="333">
        <v>-8.5000000000000006E-3</v>
      </c>
      <c r="G115" s="331">
        <v>1.2999999999999999E-3</v>
      </c>
      <c r="H115" s="334">
        <v>-6.4630000000000001</v>
      </c>
      <c r="I115" s="335">
        <v>1.0263999999999999E-10</v>
      </c>
      <c r="J115" s="332">
        <v>975353</v>
      </c>
      <c r="K115" s="350" t="s">
        <v>826</v>
      </c>
      <c r="L115" s="351" t="s">
        <v>235</v>
      </c>
      <c r="M115" s="352">
        <v>479486</v>
      </c>
      <c r="N115" s="182" t="s">
        <v>8</v>
      </c>
      <c r="O115" s="182" t="s">
        <v>8</v>
      </c>
      <c r="P115" s="182" t="s">
        <v>8</v>
      </c>
      <c r="Q115" s="331" t="s">
        <v>235</v>
      </c>
      <c r="R115" s="331" t="s">
        <v>230</v>
      </c>
    </row>
    <row r="116" spans="1:18" x14ac:dyDescent="0.15">
      <c r="A116" s="330" t="s">
        <v>2590</v>
      </c>
      <c r="B116" s="331">
        <v>7</v>
      </c>
      <c r="C116" s="332">
        <v>114382908</v>
      </c>
      <c r="D116" s="331" t="s">
        <v>228</v>
      </c>
      <c r="E116" s="331">
        <v>0.63500000000000001</v>
      </c>
      <c r="F116" s="333">
        <v>-7.9000000000000008E-3</v>
      </c>
      <c r="G116" s="331">
        <v>1.1999999999999999E-3</v>
      </c>
      <c r="H116" s="334">
        <v>-6.4630000000000001</v>
      </c>
      <c r="I116" s="335">
        <v>1.02647E-10</v>
      </c>
      <c r="J116" s="332">
        <v>975353</v>
      </c>
      <c r="K116" s="350" t="s">
        <v>241</v>
      </c>
      <c r="L116" s="351" t="s">
        <v>235</v>
      </c>
      <c r="M116" s="352">
        <v>179261</v>
      </c>
      <c r="N116" s="182" t="s">
        <v>8</v>
      </c>
      <c r="O116" s="182" t="s">
        <v>8</v>
      </c>
      <c r="P116" s="182" t="s">
        <v>8</v>
      </c>
      <c r="Q116" s="331" t="s">
        <v>230</v>
      </c>
      <c r="R116" s="331" t="s">
        <v>230</v>
      </c>
    </row>
    <row r="117" spans="1:18" x14ac:dyDescent="0.15">
      <c r="A117" s="330" t="s">
        <v>2202</v>
      </c>
      <c r="B117" s="331">
        <v>6</v>
      </c>
      <c r="C117" s="332">
        <v>32127477</v>
      </c>
      <c r="D117" s="331" t="s">
        <v>237</v>
      </c>
      <c r="E117" s="331">
        <v>0.624</v>
      </c>
      <c r="F117" s="333">
        <v>-7.9000000000000008E-3</v>
      </c>
      <c r="G117" s="331">
        <v>1.1999999999999999E-3</v>
      </c>
      <c r="H117" s="334">
        <v>-6.4580000000000002</v>
      </c>
      <c r="I117" s="335">
        <v>1.06142E-10</v>
      </c>
      <c r="J117" s="332">
        <v>964907</v>
      </c>
      <c r="K117" s="350" t="s">
        <v>2203</v>
      </c>
      <c r="L117" s="351" t="s">
        <v>230</v>
      </c>
      <c r="M117" s="352">
        <v>-6248</v>
      </c>
      <c r="N117" s="182" t="s">
        <v>8</v>
      </c>
      <c r="O117" s="182" t="s">
        <v>8</v>
      </c>
      <c r="P117" s="182" t="s">
        <v>286</v>
      </c>
      <c r="Q117" s="331" t="s">
        <v>230</v>
      </c>
      <c r="R117" s="331" t="s">
        <v>230</v>
      </c>
    </row>
    <row r="118" spans="1:18" x14ac:dyDescent="0.15">
      <c r="A118" s="330" t="s">
        <v>2591</v>
      </c>
      <c r="B118" s="331">
        <v>18</v>
      </c>
      <c r="C118" s="332">
        <v>53154887</v>
      </c>
      <c r="D118" s="331" t="s">
        <v>237</v>
      </c>
      <c r="E118" s="331">
        <v>0.94799999999999995</v>
      </c>
      <c r="F118" s="333">
        <v>1.72E-2</v>
      </c>
      <c r="G118" s="331">
        <v>2.7000000000000001E-3</v>
      </c>
      <c r="H118" s="334">
        <v>6.452</v>
      </c>
      <c r="I118" s="335">
        <v>1.1026800000000001E-10</v>
      </c>
      <c r="J118" s="332">
        <v>975353</v>
      </c>
      <c r="K118" s="350" t="s">
        <v>269</v>
      </c>
      <c r="L118" s="351" t="s">
        <v>230</v>
      </c>
      <c r="M118" s="352">
        <v>-265325</v>
      </c>
      <c r="N118" s="182" t="s">
        <v>8</v>
      </c>
      <c r="O118" s="182" t="s">
        <v>8</v>
      </c>
      <c r="P118" s="182" t="s">
        <v>271</v>
      </c>
      <c r="Q118" s="331" t="s">
        <v>235</v>
      </c>
      <c r="R118" s="331" t="s">
        <v>230</v>
      </c>
    </row>
    <row r="119" spans="1:18" x14ac:dyDescent="0.15">
      <c r="A119" s="330" t="s">
        <v>769</v>
      </c>
      <c r="B119" s="331">
        <v>6</v>
      </c>
      <c r="C119" s="332">
        <v>40375940</v>
      </c>
      <c r="D119" s="331" t="s">
        <v>228</v>
      </c>
      <c r="E119" s="331">
        <v>0.156</v>
      </c>
      <c r="F119" s="333">
        <v>-1.0500000000000001E-2</v>
      </c>
      <c r="G119" s="331">
        <v>1.6000000000000001E-3</v>
      </c>
      <c r="H119" s="334">
        <v>-6.4390000000000001</v>
      </c>
      <c r="I119" s="335">
        <v>1.20549E-10</v>
      </c>
      <c r="J119" s="332">
        <v>975353</v>
      </c>
      <c r="K119" s="350" t="s">
        <v>770</v>
      </c>
      <c r="L119" s="351" t="s">
        <v>230</v>
      </c>
      <c r="M119" s="352">
        <v>-16567</v>
      </c>
      <c r="N119" s="182" t="s">
        <v>8</v>
      </c>
      <c r="O119" s="182" t="s">
        <v>8</v>
      </c>
      <c r="P119" s="182" t="s">
        <v>8</v>
      </c>
      <c r="Q119" s="331" t="s">
        <v>235</v>
      </c>
      <c r="R119" s="331" t="s">
        <v>230</v>
      </c>
    </row>
    <row r="120" spans="1:18" x14ac:dyDescent="0.15">
      <c r="A120" s="330" t="s">
        <v>2592</v>
      </c>
      <c r="B120" s="331">
        <v>19</v>
      </c>
      <c r="C120" s="332">
        <v>32454472</v>
      </c>
      <c r="D120" s="331" t="s">
        <v>237</v>
      </c>
      <c r="E120" s="331">
        <v>0.51900000000000002</v>
      </c>
      <c r="F120" s="333">
        <v>7.6E-3</v>
      </c>
      <c r="G120" s="331">
        <v>1.1999999999999999E-3</v>
      </c>
      <c r="H120" s="334">
        <v>6.4329999999999998</v>
      </c>
      <c r="I120" s="335">
        <v>1.2547000000000001E-10</v>
      </c>
      <c r="J120" s="332">
        <v>975353</v>
      </c>
      <c r="K120" s="350" t="s">
        <v>2593</v>
      </c>
      <c r="L120" s="351" t="s">
        <v>235</v>
      </c>
      <c r="M120" s="352">
        <v>-375377</v>
      </c>
      <c r="N120" s="182" t="s">
        <v>8</v>
      </c>
      <c r="O120" s="182" t="s">
        <v>8</v>
      </c>
      <c r="P120" s="182" t="s">
        <v>8</v>
      </c>
      <c r="Q120" s="331" t="s">
        <v>235</v>
      </c>
      <c r="R120" s="331" t="s">
        <v>230</v>
      </c>
    </row>
    <row r="121" spans="1:18" x14ac:dyDescent="0.15">
      <c r="A121" s="330" t="s">
        <v>547</v>
      </c>
      <c r="B121" s="331">
        <v>6</v>
      </c>
      <c r="C121" s="332">
        <v>170605956</v>
      </c>
      <c r="D121" s="331" t="s">
        <v>228</v>
      </c>
      <c r="E121" s="331">
        <v>0.36699999999999999</v>
      </c>
      <c r="F121" s="333">
        <v>-7.9000000000000008E-3</v>
      </c>
      <c r="G121" s="331">
        <v>1.1999999999999999E-3</v>
      </c>
      <c r="H121" s="334">
        <v>-6.4290000000000003</v>
      </c>
      <c r="I121" s="335">
        <v>1.2837899999999999E-10</v>
      </c>
      <c r="J121" s="332">
        <v>964753</v>
      </c>
      <c r="K121" s="350" t="s">
        <v>548</v>
      </c>
      <c r="L121" s="351" t="s">
        <v>235</v>
      </c>
      <c r="M121" s="352">
        <v>9856</v>
      </c>
      <c r="N121" s="182" t="s">
        <v>549</v>
      </c>
      <c r="O121" s="182" t="s">
        <v>233</v>
      </c>
      <c r="P121" s="182" t="s">
        <v>8</v>
      </c>
      <c r="Q121" s="331" t="s">
        <v>230</v>
      </c>
      <c r="R121" s="331" t="s">
        <v>230</v>
      </c>
    </row>
    <row r="122" spans="1:18" x14ac:dyDescent="0.15">
      <c r="A122" s="330" t="s">
        <v>2594</v>
      </c>
      <c r="B122" s="331">
        <v>5</v>
      </c>
      <c r="C122" s="332">
        <v>26013262</v>
      </c>
      <c r="D122" s="331" t="s">
        <v>265</v>
      </c>
      <c r="E122" s="331">
        <v>0.55500000000000005</v>
      </c>
      <c r="F122" s="333">
        <v>7.6E-3</v>
      </c>
      <c r="G122" s="331">
        <v>1.1999999999999999E-3</v>
      </c>
      <c r="H122" s="334">
        <v>6.423</v>
      </c>
      <c r="I122" s="335">
        <v>1.33376E-10</v>
      </c>
      <c r="J122" s="332">
        <v>975353</v>
      </c>
      <c r="K122" s="350" t="s">
        <v>394</v>
      </c>
      <c r="L122" s="351" t="s">
        <v>235</v>
      </c>
      <c r="M122" s="352">
        <v>867447</v>
      </c>
      <c r="N122" s="182" t="s">
        <v>8</v>
      </c>
      <c r="O122" s="182" t="s">
        <v>8</v>
      </c>
      <c r="P122" s="182" t="s">
        <v>8</v>
      </c>
      <c r="Q122" s="331" t="s">
        <v>230</v>
      </c>
      <c r="R122" s="331" t="s">
        <v>230</v>
      </c>
    </row>
    <row r="123" spans="1:18" x14ac:dyDescent="0.15">
      <c r="A123" s="330" t="s">
        <v>439</v>
      </c>
      <c r="B123" s="331">
        <v>3</v>
      </c>
      <c r="C123" s="332">
        <v>181419367</v>
      </c>
      <c r="D123" s="331" t="s">
        <v>265</v>
      </c>
      <c r="E123" s="331">
        <v>0.19</v>
      </c>
      <c r="F123" s="333">
        <v>-9.7000000000000003E-3</v>
      </c>
      <c r="G123" s="331">
        <v>1.5E-3</v>
      </c>
      <c r="H123" s="334">
        <v>-6.4139999999999997</v>
      </c>
      <c r="I123" s="335">
        <v>1.41469E-10</v>
      </c>
      <c r="J123" s="332">
        <v>960205</v>
      </c>
      <c r="K123" s="350" t="s">
        <v>417</v>
      </c>
      <c r="L123" s="351" t="s">
        <v>235</v>
      </c>
      <c r="M123" s="352">
        <v>10345</v>
      </c>
      <c r="N123" s="182" t="s">
        <v>8</v>
      </c>
      <c r="O123" s="182" t="s">
        <v>8</v>
      </c>
      <c r="P123" s="182" t="s">
        <v>8</v>
      </c>
      <c r="Q123" s="331" t="s">
        <v>230</v>
      </c>
      <c r="R123" s="331" t="s">
        <v>230</v>
      </c>
    </row>
    <row r="124" spans="1:18" x14ac:dyDescent="0.15">
      <c r="A124" s="330" t="s">
        <v>2595</v>
      </c>
      <c r="B124" s="331">
        <v>12</v>
      </c>
      <c r="C124" s="332">
        <v>65824846</v>
      </c>
      <c r="D124" s="331" t="s">
        <v>237</v>
      </c>
      <c r="E124" s="331">
        <v>0.63600000000000001</v>
      </c>
      <c r="F124" s="333">
        <v>7.9000000000000008E-3</v>
      </c>
      <c r="G124" s="331">
        <v>1.1999999999999999E-3</v>
      </c>
      <c r="H124" s="334">
        <v>6.4089999999999998</v>
      </c>
      <c r="I124" s="335">
        <v>1.4621E-10</v>
      </c>
      <c r="J124" s="332">
        <v>975353</v>
      </c>
      <c r="K124" s="350" t="s">
        <v>332</v>
      </c>
      <c r="L124" s="351" t="s">
        <v>230</v>
      </c>
      <c r="M124" s="352">
        <v>-152423</v>
      </c>
      <c r="N124" s="182" t="s">
        <v>8</v>
      </c>
      <c r="O124" s="182" t="s">
        <v>8</v>
      </c>
      <c r="P124" s="182" t="s">
        <v>8</v>
      </c>
      <c r="Q124" s="331" t="s">
        <v>230</v>
      </c>
      <c r="R124" s="331" t="s">
        <v>230</v>
      </c>
    </row>
    <row r="125" spans="1:18" x14ac:dyDescent="0.15">
      <c r="A125" s="330" t="s">
        <v>2596</v>
      </c>
      <c r="B125" s="331">
        <v>2</v>
      </c>
      <c r="C125" s="332">
        <v>164504723</v>
      </c>
      <c r="D125" s="331" t="s">
        <v>237</v>
      </c>
      <c r="E125" s="331">
        <v>0.108</v>
      </c>
      <c r="F125" s="333">
        <v>-1.2200000000000001E-2</v>
      </c>
      <c r="G125" s="331">
        <v>1.9E-3</v>
      </c>
      <c r="H125" s="334">
        <v>-6.4029999999999996</v>
      </c>
      <c r="I125" s="335">
        <v>1.52507E-10</v>
      </c>
      <c r="J125" s="332">
        <v>975353</v>
      </c>
      <c r="K125" s="350" t="s">
        <v>2597</v>
      </c>
      <c r="L125" s="351" t="s">
        <v>230</v>
      </c>
      <c r="M125" s="352">
        <v>-43276</v>
      </c>
      <c r="N125" s="182" t="s">
        <v>8</v>
      </c>
      <c r="O125" s="182" t="s">
        <v>8</v>
      </c>
      <c r="P125" s="182" t="s">
        <v>8</v>
      </c>
      <c r="Q125" s="331" t="s">
        <v>235</v>
      </c>
      <c r="R125" s="331" t="s">
        <v>230</v>
      </c>
    </row>
    <row r="126" spans="1:18" x14ac:dyDescent="0.15">
      <c r="A126" s="330" t="s">
        <v>2598</v>
      </c>
      <c r="B126" s="331">
        <v>16</v>
      </c>
      <c r="C126" s="332">
        <v>10219417</v>
      </c>
      <c r="D126" s="331" t="s">
        <v>237</v>
      </c>
      <c r="E126" s="331">
        <v>0.82799999999999996</v>
      </c>
      <c r="F126" s="333">
        <v>0.01</v>
      </c>
      <c r="G126" s="331">
        <v>1.6000000000000001E-3</v>
      </c>
      <c r="H126" s="334">
        <v>6.399</v>
      </c>
      <c r="I126" s="335">
        <v>1.5635699999999999E-10</v>
      </c>
      <c r="J126" s="332">
        <v>975353</v>
      </c>
      <c r="K126" s="350" t="s">
        <v>437</v>
      </c>
      <c r="L126" s="351" t="s">
        <v>230</v>
      </c>
      <c r="M126" s="352">
        <v>-372152</v>
      </c>
      <c r="N126" s="182" t="s">
        <v>8</v>
      </c>
      <c r="O126" s="182" t="s">
        <v>8</v>
      </c>
      <c r="P126" s="182" t="s">
        <v>438</v>
      </c>
      <c r="Q126" s="331" t="s">
        <v>230</v>
      </c>
      <c r="R126" s="331" t="s">
        <v>230</v>
      </c>
    </row>
    <row r="127" spans="1:18" x14ac:dyDescent="0.15">
      <c r="A127" s="330" t="s">
        <v>2599</v>
      </c>
      <c r="B127" s="331">
        <v>4</v>
      </c>
      <c r="C127" s="332">
        <v>66446349</v>
      </c>
      <c r="D127" s="331" t="s">
        <v>237</v>
      </c>
      <c r="E127" s="331">
        <v>0.08</v>
      </c>
      <c r="F127" s="333">
        <v>1.3899999999999999E-2</v>
      </c>
      <c r="G127" s="331">
        <v>2.2000000000000001E-3</v>
      </c>
      <c r="H127" s="334">
        <v>6.3959999999999999</v>
      </c>
      <c r="I127" s="335">
        <v>1.5960400000000001E-10</v>
      </c>
      <c r="J127" s="332">
        <v>975353</v>
      </c>
      <c r="K127" s="350" t="s">
        <v>435</v>
      </c>
      <c r="L127" s="351" t="s">
        <v>230</v>
      </c>
      <c r="M127" s="352">
        <v>-261068</v>
      </c>
      <c r="N127" s="182" t="s">
        <v>8</v>
      </c>
      <c r="O127" s="182" t="s">
        <v>8</v>
      </c>
      <c r="P127" s="182" t="s">
        <v>8</v>
      </c>
      <c r="Q127" s="331" t="s">
        <v>230</v>
      </c>
      <c r="R127" s="331" t="s">
        <v>230</v>
      </c>
    </row>
    <row r="128" spans="1:18" x14ac:dyDescent="0.15">
      <c r="A128" s="330" t="s">
        <v>2600</v>
      </c>
      <c r="B128" s="331">
        <v>1</v>
      </c>
      <c r="C128" s="332">
        <v>197910860</v>
      </c>
      <c r="D128" s="331" t="s">
        <v>237</v>
      </c>
      <c r="E128" s="331">
        <v>0.4</v>
      </c>
      <c r="F128" s="333">
        <v>7.7000000000000002E-3</v>
      </c>
      <c r="G128" s="331">
        <v>1.1999999999999999E-3</v>
      </c>
      <c r="H128" s="334">
        <v>6.391</v>
      </c>
      <c r="I128" s="335">
        <v>1.64416E-10</v>
      </c>
      <c r="J128" s="332">
        <v>975353</v>
      </c>
      <c r="K128" s="350" t="s">
        <v>2601</v>
      </c>
      <c r="L128" s="351" t="s">
        <v>235</v>
      </c>
      <c r="M128" s="352">
        <v>-29225</v>
      </c>
      <c r="N128" s="182" t="s">
        <v>8</v>
      </c>
      <c r="O128" s="182" t="s">
        <v>8</v>
      </c>
      <c r="P128" s="182" t="s">
        <v>8</v>
      </c>
      <c r="Q128" s="331" t="s">
        <v>235</v>
      </c>
      <c r="R128" s="331" t="s">
        <v>230</v>
      </c>
    </row>
    <row r="129" spans="1:18" x14ac:dyDescent="0.15">
      <c r="A129" s="330" t="s">
        <v>2602</v>
      </c>
      <c r="B129" s="331">
        <v>19</v>
      </c>
      <c r="C129" s="332">
        <v>30939360</v>
      </c>
      <c r="D129" s="331" t="s">
        <v>237</v>
      </c>
      <c r="E129" s="331">
        <v>0.69599999999999995</v>
      </c>
      <c r="F129" s="333">
        <v>8.2000000000000007E-3</v>
      </c>
      <c r="G129" s="331">
        <v>1.2999999999999999E-3</v>
      </c>
      <c r="H129" s="334">
        <v>6.3869999999999996</v>
      </c>
      <c r="I129" s="335">
        <v>1.6907200000000001E-10</v>
      </c>
      <c r="J129" s="332">
        <v>975353</v>
      </c>
      <c r="K129" s="350" t="s">
        <v>2603</v>
      </c>
      <c r="L129" s="351" t="s">
        <v>230</v>
      </c>
      <c r="M129" s="352">
        <v>-76032</v>
      </c>
      <c r="N129" s="182" t="s">
        <v>8</v>
      </c>
      <c r="O129" s="182" t="s">
        <v>8</v>
      </c>
      <c r="P129" s="182" t="s">
        <v>8</v>
      </c>
      <c r="Q129" s="331" t="s">
        <v>235</v>
      </c>
      <c r="R129" s="331" t="s">
        <v>230</v>
      </c>
    </row>
    <row r="130" spans="1:18" x14ac:dyDescent="0.15">
      <c r="A130" s="330" t="s">
        <v>2604</v>
      </c>
      <c r="B130" s="331">
        <v>4</v>
      </c>
      <c r="C130" s="332">
        <v>30952942</v>
      </c>
      <c r="D130" s="331" t="s">
        <v>237</v>
      </c>
      <c r="E130" s="331">
        <v>0.23899999999999999</v>
      </c>
      <c r="F130" s="333">
        <v>-8.8000000000000005E-3</v>
      </c>
      <c r="G130" s="331">
        <v>1.4E-3</v>
      </c>
      <c r="H130" s="334">
        <v>-6.3769999999999998</v>
      </c>
      <c r="I130" s="335">
        <v>1.8071899999999999E-10</v>
      </c>
      <c r="J130" s="332">
        <v>975353</v>
      </c>
      <c r="K130" s="350" t="s">
        <v>427</v>
      </c>
      <c r="L130" s="351" t="s">
        <v>230</v>
      </c>
      <c r="M130" s="352">
        <v>-230991</v>
      </c>
      <c r="N130" s="182" t="s">
        <v>8</v>
      </c>
      <c r="O130" s="182" t="s">
        <v>8</v>
      </c>
      <c r="P130" s="182" t="s">
        <v>8</v>
      </c>
      <c r="Q130" s="331" t="s">
        <v>235</v>
      </c>
      <c r="R130" s="331" t="s">
        <v>230</v>
      </c>
    </row>
    <row r="131" spans="1:18" x14ac:dyDescent="0.15">
      <c r="A131" s="330" t="s">
        <v>2605</v>
      </c>
      <c r="B131" s="331">
        <v>10</v>
      </c>
      <c r="C131" s="332">
        <v>10061719</v>
      </c>
      <c r="D131" s="331" t="s">
        <v>228</v>
      </c>
      <c r="E131" s="331">
        <v>0.57899999999999996</v>
      </c>
      <c r="F131" s="333">
        <v>7.6E-3</v>
      </c>
      <c r="G131" s="331">
        <v>1.1999999999999999E-3</v>
      </c>
      <c r="H131" s="334">
        <v>6.3659999999999997</v>
      </c>
      <c r="I131" s="335">
        <v>1.94123E-10</v>
      </c>
      <c r="J131" s="332">
        <v>975353</v>
      </c>
      <c r="K131" s="350" t="s">
        <v>742</v>
      </c>
      <c r="L131" s="351" t="s">
        <v>235</v>
      </c>
      <c r="M131" s="352">
        <v>777132</v>
      </c>
      <c r="N131" s="182" t="s">
        <v>8</v>
      </c>
      <c r="O131" s="182" t="s">
        <v>8</v>
      </c>
      <c r="P131" s="182" t="s">
        <v>8</v>
      </c>
      <c r="Q131" s="331" t="s">
        <v>235</v>
      </c>
      <c r="R131" s="331" t="s">
        <v>230</v>
      </c>
    </row>
    <row r="132" spans="1:18" x14ac:dyDescent="0.15">
      <c r="A132" s="330" t="s">
        <v>2606</v>
      </c>
      <c r="B132" s="331">
        <v>1</v>
      </c>
      <c r="C132" s="332">
        <v>88790960</v>
      </c>
      <c r="D132" s="331" t="s">
        <v>228</v>
      </c>
      <c r="E132" s="331">
        <v>0.31</v>
      </c>
      <c r="F132" s="333">
        <v>-8.0999999999999996E-3</v>
      </c>
      <c r="G132" s="331">
        <v>1.2999999999999999E-3</v>
      </c>
      <c r="H132" s="334">
        <v>-6.3639999999999999</v>
      </c>
      <c r="I132" s="335">
        <v>1.9623E-10</v>
      </c>
      <c r="J132" s="332">
        <v>975353</v>
      </c>
      <c r="K132" s="350" t="s">
        <v>543</v>
      </c>
      <c r="L132" s="351" t="s">
        <v>235</v>
      </c>
      <c r="M132" s="352">
        <v>358916</v>
      </c>
      <c r="N132" s="182" t="s">
        <v>8</v>
      </c>
      <c r="O132" s="182" t="s">
        <v>8</v>
      </c>
      <c r="P132" s="182" t="s">
        <v>8</v>
      </c>
      <c r="Q132" s="331" t="s">
        <v>230</v>
      </c>
      <c r="R132" s="331" t="s">
        <v>230</v>
      </c>
    </row>
    <row r="133" spans="1:18" x14ac:dyDescent="0.15">
      <c r="A133" s="330" t="s">
        <v>2607</v>
      </c>
      <c r="B133" s="331">
        <v>3</v>
      </c>
      <c r="C133" s="332">
        <v>84843594</v>
      </c>
      <c r="D133" s="331" t="s">
        <v>228</v>
      </c>
      <c r="E133" s="331">
        <v>5.8999999999999997E-2</v>
      </c>
      <c r="F133" s="333">
        <v>-1.5900000000000001E-2</v>
      </c>
      <c r="G133" s="331">
        <v>2.5000000000000001E-3</v>
      </c>
      <c r="H133" s="334">
        <v>-6.3570000000000002</v>
      </c>
      <c r="I133" s="335">
        <v>2.0538800000000001E-10</v>
      </c>
      <c r="J133" s="332">
        <v>975353</v>
      </c>
      <c r="K133" s="350" t="s">
        <v>229</v>
      </c>
      <c r="L133" s="351" t="s">
        <v>235</v>
      </c>
      <c r="M133" s="352">
        <v>164539</v>
      </c>
      <c r="N133" s="182" t="s">
        <v>2608</v>
      </c>
      <c r="O133" s="182" t="s">
        <v>233</v>
      </c>
      <c r="P133" s="182" t="s">
        <v>234</v>
      </c>
      <c r="Q133" s="331" t="s">
        <v>230</v>
      </c>
      <c r="R133" s="331" t="s">
        <v>230</v>
      </c>
    </row>
    <row r="134" spans="1:18" x14ac:dyDescent="0.15">
      <c r="A134" s="330" t="s">
        <v>2609</v>
      </c>
      <c r="B134" s="331">
        <v>3</v>
      </c>
      <c r="C134" s="332">
        <v>35733264</v>
      </c>
      <c r="D134" s="331" t="s">
        <v>228</v>
      </c>
      <c r="E134" s="331">
        <v>0.59099999999999997</v>
      </c>
      <c r="F134" s="333">
        <v>7.6E-3</v>
      </c>
      <c r="G134" s="331">
        <v>1.1999999999999999E-3</v>
      </c>
      <c r="H134" s="334">
        <v>6.3380000000000001</v>
      </c>
      <c r="I134" s="335">
        <v>2.32488E-10</v>
      </c>
      <c r="J134" s="332">
        <v>975353</v>
      </c>
      <c r="K134" s="350" t="s">
        <v>2610</v>
      </c>
      <c r="L134" s="351" t="s">
        <v>230</v>
      </c>
      <c r="M134" s="352">
        <v>-52598</v>
      </c>
      <c r="N134" s="182" t="s">
        <v>8</v>
      </c>
      <c r="O134" s="182" t="s">
        <v>8</v>
      </c>
      <c r="P134" s="182" t="s">
        <v>8</v>
      </c>
      <c r="Q134" s="331" t="s">
        <v>235</v>
      </c>
      <c r="R134" s="331" t="s">
        <v>230</v>
      </c>
    </row>
    <row r="135" spans="1:18" x14ac:dyDescent="0.15">
      <c r="A135" s="330" t="s">
        <v>2611</v>
      </c>
      <c r="B135" s="331">
        <v>17</v>
      </c>
      <c r="C135" s="332">
        <v>50460311</v>
      </c>
      <c r="D135" s="331" t="s">
        <v>237</v>
      </c>
      <c r="E135" s="331">
        <v>0.61499999999999999</v>
      </c>
      <c r="F135" s="333">
        <v>-7.7000000000000002E-3</v>
      </c>
      <c r="G135" s="331">
        <v>1.1999999999999999E-3</v>
      </c>
      <c r="H135" s="334">
        <v>-6.32</v>
      </c>
      <c r="I135" s="335">
        <v>2.6072100000000001E-10</v>
      </c>
      <c r="J135" s="332">
        <v>975353</v>
      </c>
      <c r="K135" s="350" t="s">
        <v>489</v>
      </c>
      <c r="L135" s="351" t="s">
        <v>235</v>
      </c>
      <c r="M135" s="352">
        <v>602568</v>
      </c>
      <c r="N135" s="182" t="s">
        <v>8</v>
      </c>
      <c r="O135" s="182" t="s">
        <v>8</v>
      </c>
      <c r="P135" s="182" t="s">
        <v>8</v>
      </c>
      <c r="Q135" s="331" t="s">
        <v>230</v>
      </c>
      <c r="R135" s="331" t="s">
        <v>230</v>
      </c>
    </row>
    <row r="136" spans="1:18" x14ac:dyDescent="0.15">
      <c r="A136" s="330" t="s">
        <v>2612</v>
      </c>
      <c r="B136" s="331">
        <v>2</v>
      </c>
      <c r="C136" s="332">
        <v>210295474</v>
      </c>
      <c r="D136" s="331" t="s">
        <v>237</v>
      </c>
      <c r="E136" s="331">
        <v>0.92100000000000004</v>
      </c>
      <c r="F136" s="333">
        <v>-1.38E-2</v>
      </c>
      <c r="G136" s="331">
        <v>2.2000000000000001E-3</v>
      </c>
      <c r="H136" s="334">
        <v>-6.3170000000000002</v>
      </c>
      <c r="I136" s="335">
        <v>2.6701300000000002E-10</v>
      </c>
      <c r="J136" s="332">
        <v>975353</v>
      </c>
      <c r="K136" s="350" t="s">
        <v>854</v>
      </c>
      <c r="L136" s="351" t="s">
        <v>230</v>
      </c>
      <c r="M136" s="352">
        <v>-6741</v>
      </c>
      <c r="N136" s="182" t="s">
        <v>8</v>
      </c>
      <c r="O136" s="182" t="s">
        <v>8</v>
      </c>
      <c r="P136" s="182" t="s">
        <v>8</v>
      </c>
      <c r="Q136" s="331" t="s">
        <v>235</v>
      </c>
      <c r="R136" s="331" t="s">
        <v>230</v>
      </c>
    </row>
    <row r="137" spans="1:18" x14ac:dyDescent="0.15">
      <c r="A137" s="330" t="s">
        <v>1897</v>
      </c>
      <c r="B137" s="331">
        <v>18</v>
      </c>
      <c r="C137" s="332">
        <v>53437659</v>
      </c>
      <c r="D137" s="331" t="s">
        <v>237</v>
      </c>
      <c r="E137" s="331">
        <v>3.6999999999999998E-2</v>
      </c>
      <c r="F137" s="333">
        <v>-1.9699999999999999E-2</v>
      </c>
      <c r="G137" s="331">
        <v>3.0999999999999999E-3</v>
      </c>
      <c r="H137" s="334">
        <v>-6.3109999999999999</v>
      </c>
      <c r="I137" s="335">
        <v>2.7761699999999999E-10</v>
      </c>
      <c r="J137" s="332">
        <v>975353</v>
      </c>
      <c r="K137" s="350" t="s">
        <v>269</v>
      </c>
      <c r="L137" s="351" t="s">
        <v>235</v>
      </c>
      <c r="M137" s="352">
        <v>-548097</v>
      </c>
      <c r="N137" s="182" t="s">
        <v>8</v>
      </c>
      <c r="O137" s="182" t="s">
        <v>8</v>
      </c>
      <c r="P137" s="182" t="s">
        <v>271</v>
      </c>
      <c r="Q137" s="331" t="s">
        <v>235</v>
      </c>
      <c r="R137" s="331" t="s">
        <v>230</v>
      </c>
    </row>
    <row r="138" spans="1:18" x14ac:dyDescent="0.15">
      <c r="A138" s="330" t="s">
        <v>683</v>
      </c>
      <c r="B138" s="331">
        <v>3</v>
      </c>
      <c r="C138" s="332">
        <v>44010144</v>
      </c>
      <c r="D138" s="331" t="s">
        <v>237</v>
      </c>
      <c r="E138" s="331">
        <v>0.29899999999999999</v>
      </c>
      <c r="F138" s="333">
        <v>-8.0999999999999996E-3</v>
      </c>
      <c r="G138" s="331">
        <v>1.2999999999999999E-3</v>
      </c>
      <c r="H138" s="334">
        <v>-6.3079999999999998</v>
      </c>
      <c r="I138" s="335">
        <v>2.8334500000000002E-10</v>
      </c>
      <c r="J138" s="332">
        <v>975353</v>
      </c>
      <c r="K138" s="350" t="s">
        <v>684</v>
      </c>
      <c r="L138" s="351" t="s">
        <v>235</v>
      </c>
      <c r="M138" s="352">
        <v>273234</v>
      </c>
      <c r="N138" s="182" t="s">
        <v>8</v>
      </c>
      <c r="O138" s="182" t="s">
        <v>8</v>
      </c>
      <c r="P138" s="182" t="s">
        <v>8</v>
      </c>
      <c r="Q138" s="331" t="s">
        <v>235</v>
      </c>
      <c r="R138" s="331" t="s">
        <v>230</v>
      </c>
    </row>
    <row r="139" spans="1:18" x14ac:dyDescent="0.15">
      <c r="A139" s="330" t="s">
        <v>2613</v>
      </c>
      <c r="B139" s="331">
        <v>12</v>
      </c>
      <c r="C139" s="332">
        <v>13758325</v>
      </c>
      <c r="D139" s="331" t="s">
        <v>265</v>
      </c>
      <c r="E139" s="331">
        <v>0.34399999999999997</v>
      </c>
      <c r="F139" s="333">
        <v>7.7999999999999996E-3</v>
      </c>
      <c r="G139" s="331">
        <v>1.1999999999999999E-3</v>
      </c>
      <c r="H139" s="334">
        <v>6.3</v>
      </c>
      <c r="I139" s="335">
        <v>2.9774499999999999E-10</v>
      </c>
      <c r="J139" s="332">
        <v>975353</v>
      </c>
      <c r="K139" s="350" t="s">
        <v>816</v>
      </c>
      <c r="L139" s="351" t="s">
        <v>230</v>
      </c>
      <c r="M139" s="352">
        <v>-44641</v>
      </c>
      <c r="N139" s="182" t="s">
        <v>8</v>
      </c>
      <c r="O139" s="182" t="s">
        <v>8</v>
      </c>
      <c r="P139" s="182" t="s">
        <v>8</v>
      </c>
      <c r="Q139" s="331" t="s">
        <v>235</v>
      </c>
      <c r="R139" s="331" t="s">
        <v>230</v>
      </c>
    </row>
    <row r="140" spans="1:18" x14ac:dyDescent="0.15">
      <c r="A140" s="330" t="s">
        <v>907</v>
      </c>
      <c r="B140" s="331">
        <v>16</v>
      </c>
      <c r="C140" s="332">
        <v>54546813</v>
      </c>
      <c r="D140" s="331" t="s">
        <v>228</v>
      </c>
      <c r="E140" s="331">
        <v>0.29799999999999999</v>
      </c>
      <c r="F140" s="333">
        <v>-8.2000000000000007E-3</v>
      </c>
      <c r="G140" s="331">
        <v>1.2999999999999999E-3</v>
      </c>
      <c r="H140" s="334">
        <v>-6.298</v>
      </c>
      <c r="I140" s="335">
        <v>3.0097900000000002E-10</v>
      </c>
      <c r="J140" s="332">
        <v>962679</v>
      </c>
      <c r="K140" s="350" t="s">
        <v>908</v>
      </c>
      <c r="L140" s="351" t="s">
        <v>235</v>
      </c>
      <c r="M140" s="352">
        <v>-229601</v>
      </c>
      <c r="N140" s="182" t="s">
        <v>8</v>
      </c>
      <c r="O140" s="182" t="s">
        <v>8</v>
      </c>
      <c r="P140" s="182" t="s">
        <v>8</v>
      </c>
      <c r="Q140" s="331" t="s">
        <v>235</v>
      </c>
      <c r="R140" s="331" t="s">
        <v>230</v>
      </c>
    </row>
    <row r="141" spans="1:18" x14ac:dyDescent="0.15">
      <c r="A141" s="330" t="s">
        <v>1280</v>
      </c>
      <c r="B141" s="331">
        <v>11</v>
      </c>
      <c r="C141" s="332">
        <v>27679916</v>
      </c>
      <c r="D141" s="331" t="s">
        <v>228</v>
      </c>
      <c r="E141" s="331">
        <v>0.188</v>
      </c>
      <c r="F141" s="333">
        <v>-9.4999999999999998E-3</v>
      </c>
      <c r="G141" s="331">
        <v>1.5E-3</v>
      </c>
      <c r="H141" s="334">
        <v>-6.2779999999999996</v>
      </c>
      <c r="I141" s="335">
        <v>3.4288000000000001E-10</v>
      </c>
      <c r="J141" s="332">
        <v>971429</v>
      </c>
      <c r="K141" s="350" t="s">
        <v>1281</v>
      </c>
      <c r="L141" s="351" t="s">
        <v>230</v>
      </c>
      <c r="M141" s="352">
        <v>-3476</v>
      </c>
      <c r="N141" s="182" t="s">
        <v>8</v>
      </c>
      <c r="O141" s="182" t="s">
        <v>8</v>
      </c>
      <c r="P141" s="182" t="s">
        <v>8</v>
      </c>
      <c r="Q141" s="331" t="s">
        <v>235</v>
      </c>
      <c r="R141" s="331" t="s">
        <v>230</v>
      </c>
    </row>
    <row r="142" spans="1:18" x14ac:dyDescent="0.15">
      <c r="A142" s="330" t="s">
        <v>2614</v>
      </c>
      <c r="B142" s="331">
        <v>20</v>
      </c>
      <c r="C142" s="332">
        <v>51622085</v>
      </c>
      <c r="D142" s="331" t="s">
        <v>228</v>
      </c>
      <c r="E142" s="331">
        <v>0.59099999999999997</v>
      </c>
      <c r="F142" s="333">
        <v>7.4999999999999997E-3</v>
      </c>
      <c r="G142" s="331">
        <v>1.1999999999999999E-3</v>
      </c>
      <c r="H142" s="334">
        <v>6.27</v>
      </c>
      <c r="I142" s="335">
        <v>3.6123499999999999E-10</v>
      </c>
      <c r="J142" s="332">
        <v>975353</v>
      </c>
      <c r="K142" s="350" t="s">
        <v>859</v>
      </c>
      <c r="L142" s="351" t="s">
        <v>230</v>
      </c>
      <c r="M142" s="352">
        <v>-33139</v>
      </c>
      <c r="N142" s="182" t="s">
        <v>8</v>
      </c>
      <c r="O142" s="182" t="s">
        <v>8</v>
      </c>
      <c r="P142" s="182" t="s">
        <v>8</v>
      </c>
      <c r="Q142" s="331" t="s">
        <v>235</v>
      </c>
      <c r="R142" s="331" t="s">
        <v>230</v>
      </c>
    </row>
    <row r="143" spans="1:18" x14ac:dyDescent="0.15">
      <c r="A143" s="330" t="s">
        <v>2615</v>
      </c>
      <c r="B143" s="331">
        <v>1</v>
      </c>
      <c r="C143" s="332">
        <v>198340475</v>
      </c>
      <c r="D143" s="331" t="s">
        <v>237</v>
      </c>
      <c r="E143" s="331">
        <v>0.70899999999999996</v>
      </c>
      <c r="F143" s="333">
        <v>-8.0999999999999996E-3</v>
      </c>
      <c r="G143" s="331">
        <v>1.2999999999999999E-3</v>
      </c>
      <c r="H143" s="334">
        <v>-6.2649999999999997</v>
      </c>
      <c r="I143" s="335">
        <v>3.7384000000000002E-10</v>
      </c>
      <c r="J143" s="332">
        <v>975353</v>
      </c>
      <c r="K143" s="350" t="s">
        <v>2616</v>
      </c>
      <c r="L143" s="351" t="s">
        <v>235</v>
      </c>
      <c r="M143" s="352">
        <v>151877</v>
      </c>
      <c r="N143" s="182" t="s">
        <v>8</v>
      </c>
      <c r="O143" s="182" t="s">
        <v>8</v>
      </c>
      <c r="P143" s="182" t="s">
        <v>8</v>
      </c>
      <c r="Q143" s="331" t="s">
        <v>235</v>
      </c>
      <c r="R143" s="331" t="s">
        <v>230</v>
      </c>
    </row>
    <row r="144" spans="1:18" x14ac:dyDescent="0.15">
      <c r="A144" s="330" t="s">
        <v>2617</v>
      </c>
      <c r="B144" s="331">
        <v>11</v>
      </c>
      <c r="C144" s="332">
        <v>57203384</v>
      </c>
      <c r="D144" s="331" t="s">
        <v>228</v>
      </c>
      <c r="E144" s="331">
        <v>3.5999999999999997E-2</v>
      </c>
      <c r="F144" s="333">
        <v>1.9800000000000002E-2</v>
      </c>
      <c r="G144" s="331">
        <v>3.2000000000000002E-3</v>
      </c>
      <c r="H144" s="334">
        <v>6.2569999999999997</v>
      </c>
      <c r="I144" s="335">
        <v>3.9187700000000002E-10</v>
      </c>
      <c r="J144" s="332">
        <v>960107</v>
      </c>
      <c r="K144" s="350" t="s">
        <v>2618</v>
      </c>
      <c r="L144" s="351" t="s">
        <v>235</v>
      </c>
      <c r="M144" s="352">
        <v>24542</v>
      </c>
      <c r="N144" s="182" t="s">
        <v>8</v>
      </c>
      <c r="O144" s="182" t="s">
        <v>8</v>
      </c>
      <c r="P144" s="182" t="s">
        <v>8</v>
      </c>
      <c r="Q144" s="331" t="s">
        <v>235</v>
      </c>
      <c r="R144" s="331" t="s">
        <v>230</v>
      </c>
    </row>
    <row r="145" spans="1:18" x14ac:dyDescent="0.15">
      <c r="A145" s="330" t="s">
        <v>480</v>
      </c>
      <c r="B145" s="331">
        <v>6</v>
      </c>
      <c r="C145" s="332">
        <v>26139741</v>
      </c>
      <c r="D145" s="331" t="s">
        <v>228</v>
      </c>
      <c r="E145" s="331">
        <v>0.63</v>
      </c>
      <c r="F145" s="333">
        <v>-7.6E-3</v>
      </c>
      <c r="G145" s="331">
        <v>1.1999999999999999E-3</v>
      </c>
      <c r="H145" s="334">
        <v>-6.2480000000000002</v>
      </c>
      <c r="I145" s="335">
        <v>4.1516400000000003E-10</v>
      </c>
      <c r="J145" s="332">
        <v>975353</v>
      </c>
      <c r="K145" s="350" t="s">
        <v>481</v>
      </c>
      <c r="L145" s="351" t="s">
        <v>235</v>
      </c>
      <c r="M145" s="352">
        <v>-15371</v>
      </c>
      <c r="N145" s="182" t="s">
        <v>8</v>
      </c>
      <c r="O145" s="182" t="s">
        <v>8</v>
      </c>
      <c r="P145" s="182" t="s">
        <v>286</v>
      </c>
      <c r="Q145" s="331" t="s">
        <v>230</v>
      </c>
      <c r="R145" s="331" t="s">
        <v>230</v>
      </c>
    </row>
    <row r="146" spans="1:18" x14ac:dyDescent="0.15">
      <c r="A146" s="330" t="s">
        <v>2619</v>
      </c>
      <c r="B146" s="331">
        <v>5</v>
      </c>
      <c r="C146" s="332">
        <v>50221954</v>
      </c>
      <c r="D146" s="331" t="s">
        <v>237</v>
      </c>
      <c r="E146" s="331">
        <v>0.10100000000000001</v>
      </c>
      <c r="F146" s="333">
        <v>1.2200000000000001E-2</v>
      </c>
      <c r="G146" s="331">
        <v>2E-3</v>
      </c>
      <c r="H146" s="334">
        <v>6.2160000000000002</v>
      </c>
      <c r="I146" s="335">
        <v>5.0866500000000002E-10</v>
      </c>
      <c r="J146" s="332">
        <v>975353</v>
      </c>
      <c r="K146" s="350" t="s">
        <v>2620</v>
      </c>
      <c r="L146" s="351" t="s">
        <v>235</v>
      </c>
      <c r="M146" s="352">
        <v>-260221</v>
      </c>
      <c r="N146" s="182" t="s">
        <v>8</v>
      </c>
      <c r="O146" s="182" t="s">
        <v>8</v>
      </c>
      <c r="P146" s="182" t="s">
        <v>8</v>
      </c>
      <c r="Q146" s="331" t="s">
        <v>235</v>
      </c>
      <c r="R146" s="331" t="s">
        <v>230</v>
      </c>
    </row>
    <row r="147" spans="1:18" x14ac:dyDescent="0.15">
      <c r="A147" s="330" t="s">
        <v>2621</v>
      </c>
      <c r="B147" s="331">
        <v>4</v>
      </c>
      <c r="C147" s="332">
        <v>28570669</v>
      </c>
      <c r="D147" s="331" t="s">
        <v>228</v>
      </c>
      <c r="E147" s="331">
        <v>0.46899999999999997</v>
      </c>
      <c r="F147" s="333">
        <v>-7.4000000000000003E-3</v>
      </c>
      <c r="G147" s="331">
        <v>1.1999999999999999E-3</v>
      </c>
      <c r="H147" s="334">
        <v>-6.2160000000000002</v>
      </c>
      <c r="I147" s="335">
        <v>5.0903900000000002E-10</v>
      </c>
      <c r="J147" s="332">
        <v>957672</v>
      </c>
      <c r="K147" s="350" t="s">
        <v>1674</v>
      </c>
      <c r="L147" s="351" t="s">
        <v>235</v>
      </c>
      <c r="M147" s="352">
        <v>-1711340</v>
      </c>
      <c r="N147" s="182" t="s">
        <v>8</v>
      </c>
      <c r="O147" s="182" t="s">
        <v>8</v>
      </c>
      <c r="P147" s="182" t="s">
        <v>8</v>
      </c>
      <c r="Q147" s="331" t="s">
        <v>235</v>
      </c>
      <c r="R147" s="331" t="s">
        <v>230</v>
      </c>
    </row>
    <row r="148" spans="1:18" x14ac:dyDescent="0.15">
      <c r="A148" s="330" t="s">
        <v>2622</v>
      </c>
      <c r="B148" s="331">
        <v>5</v>
      </c>
      <c r="C148" s="332">
        <v>25199153</v>
      </c>
      <c r="D148" s="331" t="s">
        <v>237</v>
      </c>
      <c r="E148" s="331">
        <v>0.14000000000000001</v>
      </c>
      <c r="F148" s="333">
        <v>1.06E-2</v>
      </c>
      <c r="G148" s="331">
        <v>1.6999999999999999E-3</v>
      </c>
      <c r="H148" s="334">
        <v>6.2160000000000002</v>
      </c>
      <c r="I148" s="335">
        <v>5.1116499999999996E-10</v>
      </c>
      <c r="J148" s="332">
        <v>975353</v>
      </c>
      <c r="K148" s="350" t="s">
        <v>2623</v>
      </c>
      <c r="L148" s="351" t="s">
        <v>235</v>
      </c>
      <c r="M148" s="352">
        <v>-711944</v>
      </c>
      <c r="N148" s="182" t="s">
        <v>8</v>
      </c>
      <c r="O148" s="182" t="s">
        <v>8</v>
      </c>
      <c r="P148" s="182" t="s">
        <v>8</v>
      </c>
      <c r="Q148" s="331" t="s">
        <v>235</v>
      </c>
      <c r="R148" s="331" t="s">
        <v>230</v>
      </c>
    </row>
    <row r="149" spans="1:18" x14ac:dyDescent="0.15">
      <c r="A149" s="330" t="s">
        <v>2624</v>
      </c>
      <c r="B149" s="331">
        <v>3</v>
      </c>
      <c r="C149" s="332">
        <v>50174572</v>
      </c>
      <c r="D149" s="331" t="s">
        <v>228</v>
      </c>
      <c r="E149" s="331">
        <v>0.34599999999999997</v>
      </c>
      <c r="F149" s="333">
        <v>7.7000000000000002E-3</v>
      </c>
      <c r="G149" s="331">
        <v>1.1999999999999999E-3</v>
      </c>
      <c r="H149" s="334">
        <v>6.2039999999999997</v>
      </c>
      <c r="I149" s="335">
        <v>5.5080400000000003E-10</v>
      </c>
      <c r="J149" s="332">
        <v>975353</v>
      </c>
      <c r="K149" s="350" t="s">
        <v>535</v>
      </c>
      <c r="L149" s="351" t="s">
        <v>235</v>
      </c>
      <c r="M149" s="352">
        <v>17990</v>
      </c>
      <c r="N149" s="182" t="s">
        <v>8</v>
      </c>
      <c r="O149" s="182" t="s">
        <v>8</v>
      </c>
      <c r="P149" s="182" t="s">
        <v>8</v>
      </c>
      <c r="Q149" s="331" t="s">
        <v>230</v>
      </c>
      <c r="R149" s="331" t="s">
        <v>230</v>
      </c>
    </row>
    <row r="150" spans="1:18" x14ac:dyDescent="0.15">
      <c r="A150" s="330" t="s">
        <v>732</v>
      </c>
      <c r="B150" s="331">
        <v>3</v>
      </c>
      <c r="C150" s="332">
        <v>85436059</v>
      </c>
      <c r="D150" s="331" t="s">
        <v>228</v>
      </c>
      <c r="E150" s="331">
        <v>0.95099999999999996</v>
      </c>
      <c r="F150" s="333">
        <v>-1.6899999999999998E-2</v>
      </c>
      <c r="G150" s="331">
        <v>2.7000000000000001E-3</v>
      </c>
      <c r="H150" s="334">
        <v>-6.1929999999999996</v>
      </c>
      <c r="I150" s="335">
        <v>5.8974999999999995E-10</v>
      </c>
      <c r="J150" s="332">
        <v>975353</v>
      </c>
      <c r="K150" s="350" t="s">
        <v>229</v>
      </c>
      <c r="L150" s="351" t="s">
        <v>230</v>
      </c>
      <c r="M150" s="352">
        <v>-427926</v>
      </c>
      <c r="N150" s="182" t="s">
        <v>8</v>
      </c>
      <c r="O150" s="182" t="s">
        <v>8</v>
      </c>
      <c r="P150" s="182" t="s">
        <v>234</v>
      </c>
      <c r="Q150" s="331" t="s">
        <v>235</v>
      </c>
      <c r="R150" s="331" t="s">
        <v>230</v>
      </c>
    </row>
    <row r="151" spans="1:18" x14ac:dyDescent="0.15">
      <c r="A151" s="330" t="s">
        <v>2625</v>
      </c>
      <c r="B151" s="331">
        <v>11</v>
      </c>
      <c r="C151" s="332">
        <v>28968001</v>
      </c>
      <c r="D151" s="331" t="s">
        <v>237</v>
      </c>
      <c r="E151" s="331">
        <v>0.83799999999999997</v>
      </c>
      <c r="F151" s="333">
        <v>-9.9000000000000008E-3</v>
      </c>
      <c r="G151" s="331">
        <v>1.6000000000000001E-3</v>
      </c>
      <c r="H151" s="334">
        <v>-6.1920000000000002</v>
      </c>
      <c r="I151" s="335">
        <v>5.9393100000000005E-10</v>
      </c>
      <c r="J151" s="332">
        <v>975353</v>
      </c>
      <c r="K151" s="350" t="s">
        <v>726</v>
      </c>
      <c r="L151" s="351" t="s">
        <v>235</v>
      </c>
      <c r="M151" s="352">
        <v>-838203</v>
      </c>
      <c r="N151" s="182" t="s">
        <v>2626</v>
      </c>
      <c r="O151" s="182" t="s">
        <v>233</v>
      </c>
      <c r="P151" s="182" t="s">
        <v>8</v>
      </c>
      <c r="Q151" s="331" t="s">
        <v>235</v>
      </c>
      <c r="R151" s="331" t="s">
        <v>230</v>
      </c>
    </row>
    <row r="152" spans="1:18" x14ac:dyDescent="0.15">
      <c r="A152" s="330" t="s">
        <v>2627</v>
      </c>
      <c r="B152" s="331">
        <v>15</v>
      </c>
      <c r="C152" s="332">
        <v>46803840</v>
      </c>
      <c r="D152" s="331" t="s">
        <v>228</v>
      </c>
      <c r="E152" s="331">
        <v>0.47</v>
      </c>
      <c r="F152" s="333">
        <v>7.3000000000000001E-3</v>
      </c>
      <c r="G152" s="331">
        <v>1.1999999999999999E-3</v>
      </c>
      <c r="H152" s="334">
        <v>6.18</v>
      </c>
      <c r="I152" s="335">
        <v>6.4159700000000001E-10</v>
      </c>
      <c r="J152" s="332">
        <v>975353</v>
      </c>
      <c r="K152" s="350" t="s">
        <v>894</v>
      </c>
      <c r="L152" s="351" t="s">
        <v>235</v>
      </c>
      <c r="M152" s="352">
        <v>672563</v>
      </c>
      <c r="N152" s="182" t="s">
        <v>8</v>
      </c>
      <c r="O152" s="182" t="s">
        <v>8</v>
      </c>
      <c r="P152" s="182" t="s">
        <v>8</v>
      </c>
      <c r="Q152" s="331" t="s">
        <v>235</v>
      </c>
      <c r="R152" s="331" t="s">
        <v>230</v>
      </c>
    </row>
    <row r="153" spans="1:18" x14ac:dyDescent="0.15">
      <c r="A153" s="330" t="s">
        <v>2628</v>
      </c>
      <c r="B153" s="331">
        <v>3</v>
      </c>
      <c r="C153" s="332">
        <v>84196348</v>
      </c>
      <c r="D153" s="331" t="s">
        <v>228</v>
      </c>
      <c r="E153" s="331">
        <v>0.96199999999999997</v>
      </c>
      <c r="F153" s="333">
        <v>-1.9E-2</v>
      </c>
      <c r="G153" s="331">
        <v>3.0999999999999999E-3</v>
      </c>
      <c r="H153" s="334">
        <v>-6.1740000000000004</v>
      </c>
      <c r="I153" s="335">
        <v>6.6666299999999998E-10</v>
      </c>
      <c r="J153" s="332">
        <v>975353</v>
      </c>
      <c r="K153" s="350" t="s">
        <v>229</v>
      </c>
      <c r="L153" s="351" t="s">
        <v>235</v>
      </c>
      <c r="M153" s="352">
        <v>811785</v>
      </c>
      <c r="N153" s="182" t="s">
        <v>8</v>
      </c>
      <c r="O153" s="182" t="s">
        <v>8</v>
      </c>
      <c r="P153" s="182" t="s">
        <v>234</v>
      </c>
      <c r="Q153" s="331" t="s">
        <v>235</v>
      </c>
      <c r="R153" s="331" t="s">
        <v>230</v>
      </c>
    </row>
    <row r="154" spans="1:18" x14ac:dyDescent="0.15">
      <c r="A154" s="330" t="s">
        <v>2629</v>
      </c>
      <c r="B154" s="331">
        <v>8</v>
      </c>
      <c r="C154" s="332">
        <v>93378662</v>
      </c>
      <c r="D154" s="331" t="s">
        <v>237</v>
      </c>
      <c r="E154" s="331">
        <v>0.9</v>
      </c>
      <c r="F154" s="333">
        <v>-1.21E-2</v>
      </c>
      <c r="G154" s="331">
        <v>2E-3</v>
      </c>
      <c r="H154" s="334">
        <v>-6.1680000000000001</v>
      </c>
      <c r="I154" s="335">
        <v>6.9346E-10</v>
      </c>
      <c r="J154" s="332">
        <v>975353</v>
      </c>
      <c r="K154" s="350" t="s">
        <v>1306</v>
      </c>
      <c r="L154" s="351" t="s">
        <v>235</v>
      </c>
      <c r="M154" s="352">
        <v>-411467</v>
      </c>
      <c r="N154" s="182" t="s">
        <v>8</v>
      </c>
      <c r="O154" s="182" t="s">
        <v>8</v>
      </c>
      <c r="P154" s="182" t="s">
        <v>8</v>
      </c>
      <c r="Q154" s="331" t="s">
        <v>235</v>
      </c>
      <c r="R154" s="331" t="s">
        <v>230</v>
      </c>
    </row>
    <row r="155" spans="1:18" x14ac:dyDescent="0.15">
      <c r="A155" s="330" t="s">
        <v>2630</v>
      </c>
      <c r="B155" s="331">
        <v>1</v>
      </c>
      <c r="C155" s="332">
        <v>44037685</v>
      </c>
      <c r="D155" s="331" t="s">
        <v>237</v>
      </c>
      <c r="E155" s="331">
        <v>0.3</v>
      </c>
      <c r="F155" s="333">
        <v>7.9000000000000008E-3</v>
      </c>
      <c r="G155" s="331">
        <v>1.2999999999999999E-3</v>
      </c>
      <c r="H155" s="334">
        <v>6.165</v>
      </c>
      <c r="I155" s="335">
        <v>7.0461999999999999E-10</v>
      </c>
      <c r="J155" s="332">
        <v>975353</v>
      </c>
      <c r="K155" s="350" t="s">
        <v>714</v>
      </c>
      <c r="L155" s="351" t="s">
        <v>230</v>
      </c>
      <c r="M155" s="352">
        <v>-45977</v>
      </c>
      <c r="N155" s="182" t="s">
        <v>2631</v>
      </c>
      <c r="O155" s="182" t="s">
        <v>717</v>
      </c>
      <c r="P155" s="182" t="s">
        <v>8</v>
      </c>
      <c r="Q155" s="331" t="s">
        <v>235</v>
      </c>
      <c r="R155" s="331" t="s">
        <v>230</v>
      </c>
    </row>
    <row r="156" spans="1:18" x14ac:dyDescent="0.15">
      <c r="A156" s="330" t="s">
        <v>2632</v>
      </c>
      <c r="B156" s="331">
        <v>11</v>
      </c>
      <c r="C156" s="332">
        <v>41090930</v>
      </c>
      <c r="D156" s="331" t="s">
        <v>228</v>
      </c>
      <c r="E156" s="331">
        <v>0.33</v>
      </c>
      <c r="F156" s="333">
        <v>7.7000000000000002E-3</v>
      </c>
      <c r="G156" s="331">
        <v>1.2999999999999999E-3</v>
      </c>
      <c r="H156" s="334">
        <v>6.1639999999999997</v>
      </c>
      <c r="I156" s="335">
        <v>7.0818100000000004E-10</v>
      </c>
      <c r="J156" s="332">
        <v>975353</v>
      </c>
      <c r="K156" s="350" t="s">
        <v>1536</v>
      </c>
      <c r="L156" s="351" t="s">
        <v>230</v>
      </c>
      <c r="M156" s="352">
        <v>-955406</v>
      </c>
      <c r="N156" s="182" t="s">
        <v>8</v>
      </c>
      <c r="O156" s="182" t="s">
        <v>8</v>
      </c>
      <c r="P156" s="182" t="s">
        <v>8</v>
      </c>
      <c r="Q156" s="331" t="s">
        <v>235</v>
      </c>
      <c r="R156" s="331" t="s">
        <v>230</v>
      </c>
    </row>
    <row r="157" spans="1:18" x14ac:dyDescent="0.15">
      <c r="A157" s="330" t="s">
        <v>2633</v>
      </c>
      <c r="B157" s="331">
        <v>3</v>
      </c>
      <c r="C157" s="332">
        <v>85044736</v>
      </c>
      <c r="D157" s="331" t="s">
        <v>237</v>
      </c>
      <c r="E157" s="331">
        <v>0.76800000000000002</v>
      </c>
      <c r="F157" s="333">
        <v>8.6E-3</v>
      </c>
      <c r="G157" s="331">
        <v>1.4E-3</v>
      </c>
      <c r="H157" s="334">
        <v>6.1539999999999999</v>
      </c>
      <c r="I157" s="335">
        <v>7.5674000000000002E-10</v>
      </c>
      <c r="J157" s="332">
        <v>975353</v>
      </c>
      <c r="K157" s="350" t="s">
        <v>229</v>
      </c>
      <c r="L157" s="351" t="s">
        <v>230</v>
      </c>
      <c r="M157" s="352">
        <v>-36603</v>
      </c>
      <c r="N157" s="182" t="s">
        <v>8</v>
      </c>
      <c r="O157" s="182" t="s">
        <v>8</v>
      </c>
      <c r="P157" s="182" t="s">
        <v>234</v>
      </c>
      <c r="Q157" s="331" t="s">
        <v>230</v>
      </c>
      <c r="R157" s="331" t="s">
        <v>230</v>
      </c>
    </row>
    <row r="158" spans="1:18" x14ac:dyDescent="0.15">
      <c r="A158" s="330" t="s">
        <v>390</v>
      </c>
      <c r="B158" s="331">
        <v>2</v>
      </c>
      <c r="C158" s="332">
        <v>51238022</v>
      </c>
      <c r="D158" s="331" t="s">
        <v>237</v>
      </c>
      <c r="E158" s="331">
        <v>0.84799999999999998</v>
      </c>
      <c r="F158" s="333">
        <v>1.01E-2</v>
      </c>
      <c r="G158" s="331">
        <v>1.6000000000000001E-3</v>
      </c>
      <c r="H158" s="334">
        <v>6.1529999999999996</v>
      </c>
      <c r="I158" s="335">
        <v>7.6101100000000005E-10</v>
      </c>
      <c r="J158" s="332">
        <v>975353</v>
      </c>
      <c r="K158" s="350" t="s">
        <v>391</v>
      </c>
      <c r="L158" s="351" t="s">
        <v>230</v>
      </c>
      <c r="M158" s="352">
        <v>-1092379</v>
      </c>
      <c r="N158" s="182" t="s">
        <v>392</v>
      </c>
      <c r="O158" s="182" t="s">
        <v>233</v>
      </c>
      <c r="P158" s="182" t="s">
        <v>8</v>
      </c>
      <c r="Q158" s="331" t="s">
        <v>230</v>
      </c>
      <c r="R158" s="331" t="s">
        <v>230</v>
      </c>
    </row>
    <row r="159" spans="1:18" x14ac:dyDescent="0.15">
      <c r="A159" s="330" t="s">
        <v>2634</v>
      </c>
      <c r="B159" s="331">
        <v>6</v>
      </c>
      <c r="C159" s="332">
        <v>90831269</v>
      </c>
      <c r="D159" s="331" t="s">
        <v>237</v>
      </c>
      <c r="E159" s="331">
        <v>0.49299999999999999</v>
      </c>
      <c r="F159" s="333">
        <v>7.3000000000000001E-3</v>
      </c>
      <c r="G159" s="331">
        <v>1.1999999999999999E-3</v>
      </c>
      <c r="H159" s="334">
        <v>6.1390000000000002</v>
      </c>
      <c r="I159" s="335">
        <v>8.2881700000000001E-10</v>
      </c>
      <c r="J159" s="332">
        <v>975353</v>
      </c>
      <c r="K159" s="350" t="s">
        <v>2635</v>
      </c>
      <c r="L159" s="351" t="s">
        <v>230</v>
      </c>
      <c r="M159" s="352">
        <v>-195022</v>
      </c>
      <c r="N159" s="182" t="s">
        <v>8</v>
      </c>
      <c r="O159" s="182" t="s">
        <v>8</v>
      </c>
      <c r="P159" s="182" t="s">
        <v>8</v>
      </c>
      <c r="Q159" s="331" t="s">
        <v>235</v>
      </c>
      <c r="R159" s="331" t="s">
        <v>230</v>
      </c>
    </row>
    <row r="160" spans="1:18" x14ac:dyDescent="0.15">
      <c r="A160" s="330" t="s">
        <v>2636</v>
      </c>
      <c r="B160" s="331">
        <v>7</v>
      </c>
      <c r="C160" s="332">
        <v>136562781</v>
      </c>
      <c r="D160" s="331" t="s">
        <v>237</v>
      </c>
      <c r="E160" s="331">
        <v>0.17799999999999999</v>
      </c>
      <c r="F160" s="333">
        <v>-9.4999999999999998E-3</v>
      </c>
      <c r="G160" s="331">
        <v>1.5E-3</v>
      </c>
      <c r="H160" s="334">
        <v>-6.1390000000000002</v>
      </c>
      <c r="I160" s="335">
        <v>8.29057E-10</v>
      </c>
      <c r="J160" s="332">
        <v>975353</v>
      </c>
      <c r="K160" s="350" t="s">
        <v>2637</v>
      </c>
      <c r="L160" s="351" t="s">
        <v>230</v>
      </c>
      <c r="M160" s="352">
        <v>-9382</v>
      </c>
      <c r="N160" s="182" t="s">
        <v>8</v>
      </c>
      <c r="O160" s="182" t="s">
        <v>8</v>
      </c>
      <c r="P160" s="182" t="s">
        <v>623</v>
      </c>
      <c r="Q160" s="331" t="s">
        <v>235</v>
      </c>
      <c r="R160" s="331" t="s">
        <v>230</v>
      </c>
    </row>
    <row r="161" spans="1:18" x14ac:dyDescent="0.15">
      <c r="A161" s="330" t="s">
        <v>2638</v>
      </c>
      <c r="B161" s="331">
        <v>18</v>
      </c>
      <c r="C161" s="332">
        <v>38174244</v>
      </c>
      <c r="D161" s="331" t="s">
        <v>237</v>
      </c>
      <c r="E161" s="331">
        <v>0.73499999999999999</v>
      </c>
      <c r="F161" s="333">
        <v>8.2000000000000007E-3</v>
      </c>
      <c r="G161" s="331">
        <v>1.2999999999999999E-3</v>
      </c>
      <c r="H161" s="334">
        <v>6.1159999999999997</v>
      </c>
      <c r="I161" s="335">
        <v>9.5753100000000001E-10</v>
      </c>
      <c r="J161" s="332">
        <v>975353</v>
      </c>
      <c r="K161" s="350" t="s">
        <v>2639</v>
      </c>
      <c r="L161" s="351" t="s">
        <v>235</v>
      </c>
      <c r="M161" s="352">
        <v>1360921</v>
      </c>
      <c r="N161" s="182" t="s">
        <v>8</v>
      </c>
      <c r="O161" s="182" t="s">
        <v>8</v>
      </c>
      <c r="P161" s="182" t="s">
        <v>8</v>
      </c>
      <c r="Q161" s="331" t="s">
        <v>235</v>
      </c>
      <c r="R161" s="331" t="s">
        <v>230</v>
      </c>
    </row>
    <row r="162" spans="1:18" x14ac:dyDescent="0.15">
      <c r="A162" s="330" t="s">
        <v>539</v>
      </c>
      <c r="B162" s="331">
        <v>17</v>
      </c>
      <c r="C162" s="332">
        <v>71895769</v>
      </c>
      <c r="D162" s="331" t="s">
        <v>228</v>
      </c>
      <c r="E162" s="331">
        <v>0.44400000000000001</v>
      </c>
      <c r="F162" s="333">
        <v>-7.3000000000000001E-3</v>
      </c>
      <c r="G162" s="331">
        <v>1.1999999999999999E-3</v>
      </c>
      <c r="H162" s="334">
        <v>-6.1159999999999997</v>
      </c>
      <c r="I162" s="335">
        <v>9.5765999999999998E-10</v>
      </c>
      <c r="J162" s="332">
        <v>975353</v>
      </c>
      <c r="K162" s="350" t="s">
        <v>540</v>
      </c>
      <c r="L162" s="351" t="s">
        <v>235</v>
      </c>
      <c r="M162" s="352">
        <v>-161776</v>
      </c>
      <c r="N162" s="182" t="s">
        <v>8</v>
      </c>
      <c r="O162" s="182" t="s">
        <v>8</v>
      </c>
      <c r="P162" s="182" t="s">
        <v>8</v>
      </c>
      <c r="Q162" s="331" t="s">
        <v>230</v>
      </c>
      <c r="R162" s="331" t="s">
        <v>230</v>
      </c>
    </row>
    <row r="163" spans="1:18" x14ac:dyDescent="0.15">
      <c r="A163" s="330" t="s">
        <v>2640</v>
      </c>
      <c r="B163" s="331">
        <v>19</v>
      </c>
      <c r="C163" s="332">
        <v>31876692</v>
      </c>
      <c r="D163" s="331" t="s">
        <v>237</v>
      </c>
      <c r="E163" s="331">
        <v>0.88400000000000001</v>
      </c>
      <c r="F163" s="333">
        <v>-1.1299999999999999E-2</v>
      </c>
      <c r="G163" s="331">
        <v>1.8E-3</v>
      </c>
      <c r="H163" s="334">
        <v>-6.1139999999999999</v>
      </c>
      <c r="I163" s="335">
        <v>9.6871700000000002E-10</v>
      </c>
      <c r="J163" s="332">
        <v>964753</v>
      </c>
      <c r="K163" s="350" t="s">
        <v>452</v>
      </c>
      <c r="L163" s="351" t="s">
        <v>235</v>
      </c>
      <c r="M163" s="352">
        <v>-110841</v>
      </c>
      <c r="N163" s="182" t="s">
        <v>8</v>
      </c>
      <c r="O163" s="182" t="s">
        <v>8</v>
      </c>
      <c r="P163" s="182" t="s">
        <v>8</v>
      </c>
      <c r="Q163" s="331" t="s">
        <v>235</v>
      </c>
      <c r="R163" s="331" t="s">
        <v>230</v>
      </c>
    </row>
    <row r="164" spans="1:18" x14ac:dyDescent="0.15">
      <c r="A164" s="330" t="s">
        <v>2641</v>
      </c>
      <c r="B164" s="331">
        <v>3</v>
      </c>
      <c r="C164" s="332">
        <v>127193427</v>
      </c>
      <c r="D164" s="331" t="s">
        <v>228</v>
      </c>
      <c r="E164" s="331">
        <v>0.16800000000000001</v>
      </c>
      <c r="F164" s="333">
        <v>-9.5999999999999992E-3</v>
      </c>
      <c r="G164" s="331">
        <v>1.6000000000000001E-3</v>
      </c>
      <c r="H164" s="334">
        <v>-6.0970000000000004</v>
      </c>
      <c r="I164" s="335">
        <v>1.0819699999999999E-9</v>
      </c>
      <c r="J164" s="332">
        <v>975353</v>
      </c>
      <c r="K164" s="350" t="s">
        <v>522</v>
      </c>
      <c r="L164" s="351" t="s">
        <v>235</v>
      </c>
      <c r="M164" s="352">
        <v>98480</v>
      </c>
      <c r="N164" s="182" t="s">
        <v>8</v>
      </c>
      <c r="O164" s="182" t="s">
        <v>8</v>
      </c>
      <c r="P164" s="182" t="s">
        <v>8</v>
      </c>
      <c r="Q164" s="331" t="s">
        <v>235</v>
      </c>
      <c r="R164" s="331" t="s">
        <v>230</v>
      </c>
    </row>
    <row r="165" spans="1:18" x14ac:dyDescent="0.15">
      <c r="A165" s="330" t="s">
        <v>2642</v>
      </c>
      <c r="B165" s="331">
        <v>8</v>
      </c>
      <c r="C165" s="332">
        <v>92967666</v>
      </c>
      <c r="D165" s="331" t="s">
        <v>228</v>
      </c>
      <c r="E165" s="331">
        <v>8.1000000000000003E-2</v>
      </c>
      <c r="F165" s="333">
        <v>1.3299999999999999E-2</v>
      </c>
      <c r="G165" s="331">
        <v>2.2000000000000001E-3</v>
      </c>
      <c r="H165" s="334">
        <v>6.0910000000000002</v>
      </c>
      <c r="I165" s="335">
        <v>1.1192E-9</v>
      </c>
      <c r="J165" s="332">
        <v>963131</v>
      </c>
      <c r="K165" s="350" t="s">
        <v>1306</v>
      </c>
      <c r="L165" s="351" t="s">
        <v>230</v>
      </c>
      <c r="M165" s="352">
        <v>-471</v>
      </c>
      <c r="N165" s="182" t="s">
        <v>8</v>
      </c>
      <c r="O165" s="182" t="s">
        <v>8</v>
      </c>
      <c r="P165" s="182" t="s">
        <v>8</v>
      </c>
      <c r="Q165" s="331" t="s">
        <v>235</v>
      </c>
      <c r="R165" s="331" t="s">
        <v>230</v>
      </c>
    </row>
    <row r="166" spans="1:18" x14ac:dyDescent="0.15">
      <c r="A166" s="330" t="s">
        <v>2643</v>
      </c>
      <c r="B166" s="331">
        <v>3</v>
      </c>
      <c r="C166" s="332">
        <v>84971746</v>
      </c>
      <c r="D166" s="331" t="s">
        <v>237</v>
      </c>
      <c r="E166" s="331">
        <v>8.1000000000000003E-2</v>
      </c>
      <c r="F166" s="333">
        <v>1.32E-2</v>
      </c>
      <c r="G166" s="331">
        <v>2.2000000000000001E-3</v>
      </c>
      <c r="H166" s="334">
        <v>6.0860000000000003</v>
      </c>
      <c r="I166" s="335">
        <v>1.1601400000000001E-9</v>
      </c>
      <c r="J166" s="332">
        <v>969455</v>
      </c>
      <c r="K166" s="350" t="s">
        <v>229</v>
      </c>
      <c r="L166" s="351" t="s">
        <v>235</v>
      </c>
      <c r="M166" s="352">
        <v>36387</v>
      </c>
      <c r="N166" s="182" t="s">
        <v>8</v>
      </c>
      <c r="O166" s="182" t="s">
        <v>8</v>
      </c>
      <c r="P166" s="182" t="s">
        <v>234</v>
      </c>
      <c r="Q166" s="331" t="s">
        <v>230</v>
      </c>
      <c r="R166" s="331" t="s">
        <v>230</v>
      </c>
    </row>
    <row r="167" spans="1:18" x14ac:dyDescent="0.15">
      <c r="A167" s="330" t="s">
        <v>2644</v>
      </c>
      <c r="B167" s="331">
        <v>6</v>
      </c>
      <c r="C167" s="332">
        <v>157637814</v>
      </c>
      <c r="D167" s="331" t="s">
        <v>237</v>
      </c>
      <c r="E167" s="331">
        <v>0.35799999999999998</v>
      </c>
      <c r="F167" s="333">
        <v>7.6E-3</v>
      </c>
      <c r="G167" s="331">
        <v>1.1999999999999999E-3</v>
      </c>
      <c r="H167" s="334">
        <v>6.0720000000000001</v>
      </c>
      <c r="I167" s="335">
        <v>1.2666900000000001E-9</v>
      </c>
      <c r="J167" s="332">
        <v>939741</v>
      </c>
      <c r="K167" s="350" t="s">
        <v>527</v>
      </c>
      <c r="L167" s="351" t="s">
        <v>235</v>
      </c>
      <c r="M167" s="352">
        <v>72240</v>
      </c>
      <c r="N167" s="182" t="s">
        <v>8</v>
      </c>
      <c r="O167" s="182" t="s">
        <v>8</v>
      </c>
      <c r="P167" s="182" t="s">
        <v>528</v>
      </c>
      <c r="Q167" s="331" t="s">
        <v>230</v>
      </c>
      <c r="R167" s="331" t="s">
        <v>230</v>
      </c>
    </row>
    <row r="168" spans="1:18" x14ac:dyDescent="0.15">
      <c r="A168" s="330" t="s">
        <v>2645</v>
      </c>
      <c r="B168" s="331">
        <v>13</v>
      </c>
      <c r="C168" s="332">
        <v>31819391</v>
      </c>
      <c r="D168" s="331" t="s">
        <v>228</v>
      </c>
      <c r="E168" s="331">
        <v>0.29599999999999999</v>
      </c>
      <c r="F168" s="333">
        <v>-7.7999999999999996E-3</v>
      </c>
      <c r="G168" s="331">
        <v>1.2999999999999999E-3</v>
      </c>
      <c r="H168" s="334">
        <v>-6.05</v>
      </c>
      <c r="I168" s="335">
        <v>1.44591E-9</v>
      </c>
      <c r="J168" s="332">
        <v>975353</v>
      </c>
      <c r="K168" s="350" t="s">
        <v>2646</v>
      </c>
      <c r="L168" s="351" t="s">
        <v>230</v>
      </c>
      <c r="M168" s="352">
        <v>-45279</v>
      </c>
      <c r="N168" s="182" t="s">
        <v>8</v>
      </c>
      <c r="O168" s="182" t="s">
        <v>8</v>
      </c>
      <c r="P168" s="182" t="s">
        <v>8</v>
      </c>
      <c r="Q168" s="331" t="s">
        <v>235</v>
      </c>
      <c r="R168" s="331" t="s">
        <v>230</v>
      </c>
    </row>
    <row r="169" spans="1:18" x14ac:dyDescent="0.15">
      <c r="A169" s="330" t="s">
        <v>2647</v>
      </c>
      <c r="B169" s="331">
        <v>3</v>
      </c>
      <c r="C169" s="332">
        <v>94196195</v>
      </c>
      <c r="D169" s="331" t="s">
        <v>237</v>
      </c>
      <c r="E169" s="331">
        <v>0.55700000000000005</v>
      </c>
      <c r="F169" s="333">
        <v>-7.1999999999999998E-3</v>
      </c>
      <c r="G169" s="331">
        <v>1.1999999999999999E-3</v>
      </c>
      <c r="H169" s="334">
        <v>-6.0490000000000004</v>
      </c>
      <c r="I169" s="335">
        <v>1.4553699999999999E-9</v>
      </c>
      <c r="J169" s="332">
        <v>975353</v>
      </c>
      <c r="K169" s="350" t="s">
        <v>1878</v>
      </c>
      <c r="L169" s="351" t="s">
        <v>235</v>
      </c>
      <c r="M169" s="352">
        <v>-414340</v>
      </c>
      <c r="N169" s="182" t="s">
        <v>8</v>
      </c>
      <c r="O169" s="182" t="s">
        <v>8</v>
      </c>
      <c r="P169" s="182" t="s">
        <v>8</v>
      </c>
      <c r="Q169" s="331" t="s">
        <v>235</v>
      </c>
      <c r="R169" s="331" t="s">
        <v>230</v>
      </c>
    </row>
    <row r="170" spans="1:18" x14ac:dyDescent="0.15">
      <c r="A170" s="330" t="s">
        <v>2648</v>
      </c>
      <c r="B170" s="331">
        <v>4</v>
      </c>
      <c r="C170" s="332">
        <v>180673989</v>
      </c>
      <c r="D170" s="331" t="s">
        <v>237</v>
      </c>
      <c r="E170" s="331">
        <v>0.26600000000000001</v>
      </c>
      <c r="F170" s="333">
        <v>8.0999999999999996E-3</v>
      </c>
      <c r="G170" s="331">
        <v>1.2999999999999999E-3</v>
      </c>
      <c r="H170" s="334">
        <v>6.0439999999999996</v>
      </c>
      <c r="I170" s="335">
        <v>1.50803E-9</v>
      </c>
      <c r="J170" s="332">
        <v>975353</v>
      </c>
      <c r="K170" s="350" t="s">
        <v>2649</v>
      </c>
      <c r="L170" s="351" t="s">
        <v>235</v>
      </c>
      <c r="M170" s="352">
        <v>-2310297</v>
      </c>
      <c r="N170" s="182" t="s">
        <v>2650</v>
      </c>
      <c r="O170" s="182" t="s">
        <v>233</v>
      </c>
      <c r="P170" s="182" t="s">
        <v>8</v>
      </c>
      <c r="Q170" s="331" t="s">
        <v>235</v>
      </c>
      <c r="R170" s="331" t="s">
        <v>230</v>
      </c>
    </row>
    <row r="171" spans="1:18" x14ac:dyDescent="0.15">
      <c r="A171" s="330" t="s">
        <v>2651</v>
      </c>
      <c r="B171" s="331">
        <v>16</v>
      </c>
      <c r="C171" s="332">
        <v>71370018</v>
      </c>
      <c r="D171" s="331" t="s">
        <v>237</v>
      </c>
      <c r="E171" s="331">
        <v>0.35099999999999998</v>
      </c>
      <c r="F171" s="333">
        <v>7.4999999999999997E-3</v>
      </c>
      <c r="G171" s="331">
        <v>1.1999999999999999E-3</v>
      </c>
      <c r="H171" s="334">
        <v>6.04</v>
      </c>
      <c r="I171" s="335">
        <v>1.5375900000000001E-9</v>
      </c>
      <c r="J171" s="332">
        <v>975353</v>
      </c>
      <c r="K171" s="350" t="s">
        <v>444</v>
      </c>
      <c r="L171" s="351" t="s">
        <v>235</v>
      </c>
      <c r="M171" s="352">
        <v>22598</v>
      </c>
      <c r="N171" s="182" t="s">
        <v>445</v>
      </c>
      <c r="O171" s="182" t="s">
        <v>233</v>
      </c>
      <c r="P171" s="182" t="s">
        <v>446</v>
      </c>
      <c r="Q171" s="331" t="s">
        <v>230</v>
      </c>
      <c r="R171" s="331" t="s">
        <v>230</v>
      </c>
    </row>
    <row r="172" spans="1:18" x14ac:dyDescent="0.15">
      <c r="A172" s="330" t="s">
        <v>2652</v>
      </c>
      <c r="B172" s="331">
        <v>9</v>
      </c>
      <c r="C172" s="332">
        <v>116553211</v>
      </c>
      <c r="D172" s="331" t="s">
        <v>228</v>
      </c>
      <c r="E172" s="331">
        <v>0.64700000000000002</v>
      </c>
      <c r="F172" s="333">
        <v>-7.4999999999999997E-3</v>
      </c>
      <c r="G172" s="331">
        <v>1.1999999999999999E-3</v>
      </c>
      <c r="H172" s="334">
        <v>-6.0350000000000001</v>
      </c>
      <c r="I172" s="335">
        <v>1.58642E-9</v>
      </c>
      <c r="J172" s="332">
        <v>975353</v>
      </c>
      <c r="K172" s="350" t="s">
        <v>890</v>
      </c>
      <c r="L172" s="351" t="s">
        <v>235</v>
      </c>
      <c r="M172" s="352">
        <v>85351</v>
      </c>
      <c r="N172" s="182" t="s">
        <v>8</v>
      </c>
      <c r="O172" s="182" t="s">
        <v>8</v>
      </c>
      <c r="P172" s="182" t="s">
        <v>8</v>
      </c>
      <c r="Q172" s="331" t="s">
        <v>235</v>
      </c>
      <c r="R172" s="331" t="s">
        <v>230</v>
      </c>
    </row>
    <row r="173" spans="1:18" x14ac:dyDescent="0.15">
      <c r="A173" s="330" t="s">
        <v>743</v>
      </c>
      <c r="B173" s="331">
        <v>2</v>
      </c>
      <c r="C173" s="332">
        <v>6814460</v>
      </c>
      <c r="D173" s="331" t="s">
        <v>228</v>
      </c>
      <c r="E173" s="331">
        <v>0.14499999999999999</v>
      </c>
      <c r="F173" s="333">
        <v>1.01E-2</v>
      </c>
      <c r="G173" s="331">
        <v>1.6999999999999999E-3</v>
      </c>
      <c r="H173" s="334">
        <v>6.024</v>
      </c>
      <c r="I173" s="335">
        <v>1.7034900000000001E-9</v>
      </c>
      <c r="J173" s="332">
        <v>975353</v>
      </c>
      <c r="K173" s="350" t="s">
        <v>744</v>
      </c>
      <c r="L173" s="351" t="s">
        <v>235</v>
      </c>
      <c r="M173" s="352">
        <v>166224</v>
      </c>
      <c r="N173" s="182" t="s">
        <v>8</v>
      </c>
      <c r="O173" s="182" t="s">
        <v>8</v>
      </c>
      <c r="P173" s="182" t="s">
        <v>8</v>
      </c>
      <c r="Q173" s="331" t="s">
        <v>235</v>
      </c>
      <c r="R173" s="331" t="s">
        <v>230</v>
      </c>
    </row>
    <row r="174" spans="1:18" x14ac:dyDescent="0.15">
      <c r="A174" s="330" t="s">
        <v>2653</v>
      </c>
      <c r="B174" s="331">
        <v>2</v>
      </c>
      <c r="C174" s="332">
        <v>48016896</v>
      </c>
      <c r="D174" s="331" t="s">
        <v>228</v>
      </c>
      <c r="E174" s="331">
        <v>0.36599999999999999</v>
      </c>
      <c r="F174" s="333">
        <v>-7.4000000000000003E-3</v>
      </c>
      <c r="G174" s="331">
        <v>1.1999999999999999E-3</v>
      </c>
      <c r="H174" s="334">
        <v>-6.0209999999999999</v>
      </c>
      <c r="I174" s="335">
        <v>1.7347100000000001E-9</v>
      </c>
      <c r="J174" s="332">
        <v>975353</v>
      </c>
      <c r="K174" s="350" t="s">
        <v>2654</v>
      </c>
      <c r="L174" s="351" t="s">
        <v>230</v>
      </c>
      <c r="M174" s="352">
        <v>-6675</v>
      </c>
      <c r="N174" s="182" t="s">
        <v>8</v>
      </c>
      <c r="O174" s="182" t="s">
        <v>8</v>
      </c>
      <c r="P174" s="182" t="s">
        <v>8</v>
      </c>
      <c r="Q174" s="331" t="s">
        <v>235</v>
      </c>
      <c r="R174" s="331" t="s">
        <v>230</v>
      </c>
    </row>
    <row r="175" spans="1:18" x14ac:dyDescent="0.15">
      <c r="A175" s="330" t="s">
        <v>2655</v>
      </c>
      <c r="B175" s="331">
        <v>8</v>
      </c>
      <c r="C175" s="332">
        <v>8374182</v>
      </c>
      <c r="D175" s="331" t="s">
        <v>265</v>
      </c>
      <c r="E175" s="331">
        <v>0.81799999999999995</v>
      </c>
      <c r="F175" s="333">
        <v>-9.1999999999999998E-3</v>
      </c>
      <c r="G175" s="331">
        <v>1.5E-3</v>
      </c>
      <c r="H175" s="334">
        <v>-6.0179999999999998</v>
      </c>
      <c r="I175" s="335">
        <v>1.7620999999999999E-9</v>
      </c>
      <c r="J175" s="332">
        <v>975353</v>
      </c>
      <c r="K175" s="350" t="s">
        <v>314</v>
      </c>
      <c r="L175" s="351" t="s">
        <v>235</v>
      </c>
      <c r="M175" s="352">
        <v>185484</v>
      </c>
      <c r="N175" s="182" t="s">
        <v>2656</v>
      </c>
      <c r="O175" s="182" t="s">
        <v>233</v>
      </c>
      <c r="P175" s="182" t="s">
        <v>247</v>
      </c>
      <c r="Q175" s="331" t="s">
        <v>230</v>
      </c>
      <c r="R175" s="331" t="s">
        <v>230</v>
      </c>
    </row>
    <row r="176" spans="1:18" x14ac:dyDescent="0.15">
      <c r="A176" s="330" t="s">
        <v>2657</v>
      </c>
      <c r="B176" s="331">
        <v>3</v>
      </c>
      <c r="C176" s="332">
        <v>83916967</v>
      </c>
      <c r="D176" s="331" t="s">
        <v>228</v>
      </c>
      <c r="E176" s="331">
        <v>0.41199999999999998</v>
      </c>
      <c r="F176" s="333">
        <v>-7.1999999999999998E-3</v>
      </c>
      <c r="G176" s="331">
        <v>1.1999999999999999E-3</v>
      </c>
      <c r="H176" s="334">
        <v>-6.016</v>
      </c>
      <c r="I176" s="335">
        <v>1.78416E-9</v>
      </c>
      <c r="J176" s="332">
        <v>975353</v>
      </c>
      <c r="K176" s="350" t="s">
        <v>229</v>
      </c>
      <c r="L176" s="351" t="s">
        <v>235</v>
      </c>
      <c r="M176" s="352">
        <v>1091166</v>
      </c>
      <c r="N176" s="182" t="s">
        <v>8</v>
      </c>
      <c r="O176" s="182" t="s">
        <v>8</v>
      </c>
      <c r="P176" s="182" t="s">
        <v>234</v>
      </c>
      <c r="Q176" s="331" t="s">
        <v>235</v>
      </c>
      <c r="R176" s="331" t="s">
        <v>230</v>
      </c>
    </row>
    <row r="177" spans="1:18" x14ac:dyDescent="0.15">
      <c r="A177" s="330" t="s">
        <v>2658</v>
      </c>
      <c r="B177" s="331">
        <v>2</v>
      </c>
      <c r="C177" s="332">
        <v>60783572</v>
      </c>
      <c r="D177" s="331" t="s">
        <v>228</v>
      </c>
      <c r="E177" s="331">
        <v>0.29799999999999999</v>
      </c>
      <c r="F177" s="333">
        <v>7.7999999999999996E-3</v>
      </c>
      <c r="G177" s="331">
        <v>1.2999999999999999E-3</v>
      </c>
      <c r="H177" s="334">
        <v>6.0110000000000001</v>
      </c>
      <c r="I177" s="335">
        <v>1.8468000000000001E-9</v>
      </c>
      <c r="J177" s="332">
        <v>967381</v>
      </c>
      <c r="K177" s="350" t="s">
        <v>276</v>
      </c>
      <c r="L177" s="351" t="s">
        <v>235</v>
      </c>
      <c r="M177" s="352">
        <v>-105270</v>
      </c>
      <c r="N177" s="182" t="s">
        <v>8</v>
      </c>
      <c r="O177" s="182" t="s">
        <v>8</v>
      </c>
      <c r="P177" s="182" t="s">
        <v>8</v>
      </c>
      <c r="Q177" s="331" t="s">
        <v>235</v>
      </c>
      <c r="R177" s="331" t="s">
        <v>230</v>
      </c>
    </row>
    <row r="178" spans="1:18" x14ac:dyDescent="0.15">
      <c r="A178" s="330" t="s">
        <v>550</v>
      </c>
      <c r="B178" s="331">
        <v>3</v>
      </c>
      <c r="C178" s="332">
        <v>216035</v>
      </c>
      <c r="D178" s="331" t="s">
        <v>228</v>
      </c>
      <c r="E178" s="331">
        <v>0.81200000000000006</v>
      </c>
      <c r="F178" s="333">
        <v>-9.1000000000000004E-3</v>
      </c>
      <c r="G178" s="331">
        <v>1.5E-3</v>
      </c>
      <c r="H178" s="334">
        <v>-6.008</v>
      </c>
      <c r="I178" s="335">
        <v>1.8756600000000001E-9</v>
      </c>
      <c r="J178" s="332">
        <v>975353</v>
      </c>
      <c r="K178" s="350" t="s">
        <v>538</v>
      </c>
      <c r="L178" s="351" t="s">
        <v>235</v>
      </c>
      <c r="M178" s="352">
        <v>22244</v>
      </c>
      <c r="N178" s="182" t="s">
        <v>8</v>
      </c>
      <c r="O178" s="182" t="s">
        <v>8</v>
      </c>
      <c r="P178" s="182" t="s">
        <v>8</v>
      </c>
      <c r="Q178" s="331" t="s">
        <v>230</v>
      </c>
      <c r="R178" s="331" t="s">
        <v>230</v>
      </c>
    </row>
    <row r="179" spans="1:18" x14ac:dyDescent="0.15">
      <c r="A179" s="330" t="s">
        <v>2659</v>
      </c>
      <c r="B179" s="331">
        <v>1</v>
      </c>
      <c r="C179" s="332">
        <v>216877492</v>
      </c>
      <c r="D179" s="331" t="s">
        <v>237</v>
      </c>
      <c r="E179" s="331">
        <v>0.16700000000000001</v>
      </c>
      <c r="F179" s="333">
        <v>9.4999999999999998E-3</v>
      </c>
      <c r="G179" s="331">
        <v>1.6000000000000001E-3</v>
      </c>
      <c r="H179" s="334">
        <v>6.0069999999999997</v>
      </c>
      <c r="I179" s="335">
        <v>1.89443E-9</v>
      </c>
      <c r="J179" s="332">
        <v>975353</v>
      </c>
      <c r="K179" s="350" t="s">
        <v>835</v>
      </c>
      <c r="L179" s="351" t="s">
        <v>230</v>
      </c>
      <c r="M179" s="352">
        <v>-200904</v>
      </c>
      <c r="N179" s="182" t="s">
        <v>8</v>
      </c>
      <c r="O179" s="182" t="s">
        <v>8</v>
      </c>
      <c r="P179" s="182" t="s">
        <v>8</v>
      </c>
      <c r="Q179" s="331" t="s">
        <v>235</v>
      </c>
      <c r="R179" s="331" t="s">
        <v>230</v>
      </c>
    </row>
    <row r="180" spans="1:18" x14ac:dyDescent="0.15">
      <c r="A180" s="330" t="s">
        <v>2660</v>
      </c>
      <c r="B180" s="331">
        <v>7</v>
      </c>
      <c r="C180" s="332">
        <v>115118110</v>
      </c>
      <c r="D180" s="331" t="s">
        <v>265</v>
      </c>
      <c r="E180" s="331">
        <v>0.57699999999999996</v>
      </c>
      <c r="F180" s="333">
        <v>-7.1999999999999998E-3</v>
      </c>
      <c r="G180" s="331">
        <v>1.1999999999999999E-3</v>
      </c>
      <c r="H180" s="334">
        <v>-6.0049999999999999</v>
      </c>
      <c r="I180" s="335">
        <v>1.9127800000000001E-9</v>
      </c>
      <c r="J180" s="332">
        <v>969455</v>
      </c>
      <c r="K180" s="350" t="s">
        <v>1971</v>
      </c>
      <c r="L180" s="351" t="s">
        <v>235</v>
      </c>
      <c r="M180" s="352">
        <v>457092</v>
      </c>
      <c r="N180" s="182" t="s">
        <v>8</v>
      </c>
      <c r="O180" s="182" t="s">
        <v>8</v>
      </c>
      <c r="P180" s="182" t="s">
        <v>8</v>
      </c>
      <c r="Q180" s="331" t="s">
        <v>230</v>
      </c>
      <c r="R180" s="331" t="s">
        <v>230</v>
      </c>
    </row>
    <row r="181" spans="1:18" x14ac:dyDescent="0.15">
      <c r="A181" s="330" t="s">
        <v>2661</v>
      </c>
      <c r="B181" s="331">
        <v>6</v>
      </c>
      <c r="C181" s="332">
        <v>98822234</v>
      </c>
      <c r="D181" s="331" t="s">
        <v>237</v>
      </c>
      <c r="E181" s="331">
        <v>0.71</v>
      </c>
      <c r="F181" s="333">
        <v>-7.7999999999999996E-3</v>
      </c>
      <c r="G181" s="331">
        <v>1.2999999999999999E-3</v>
      </c>
      <c r="H181" s="334">
        <v>-5.9969999999999999</v>
      </c>
      <c r="I181" s="335">
        <v>2.01474E-9</v>
      </c>
      <c r="J181" s="332">
        <v>975353</v>
      </c>
      <c r="K181" s="350" t="s">
        <v>296</v>
      </c>
      <c r="L181" s="351" t="s">
        <v>235</v>
      </c>
      <c r="M181" s="352">
        <v>460346</v>
      </c>
      <c r="N181" s="182" t="s">
        <v>8</v>
      </c>
      <c r="O181" s="182" t="s">
        <v>8</v>
      </c>
      <c r="P181" s="182" t="s">
        <v>8</v>
      </c>
      <c r="Q181" s="331" t="s">
        <v>235</v>
      </c>
      <c r="R181" s="331" t="s">
        <v>230</v>
      </c>
    </row>
    <row r="182" spans="1:18" ht="26" x14ac:dyDescent="0.15">
      <c r="A182" s="330" t="s">
        <v>558</v>
      </c>
      <c r="B182" s="331">
        <v>10</v>
      </c>
      <c r="C182" s="332">
        <v>8803551</v>
      </c>
      <c r="D182" s="331" t="s">
        <v>228</v>
      </c>
      <c r="E182" s="331">
        <v>0.25700000000000001</v>
      </c>
      <c r="F182" s="333">
        <v>8.0999999999999996E-3</v>
      </c>
      <c r="G182" s="331">
        <v>1.4E-3</v>
      </c>
      <c r="H182" s="334">
        <v>5.9930000000000003</v>
      </c>
      <c r="I182" s="335">
        <v>2.0599399999999998E-9</v>
      </c>
      <c r="J182" s="332">
        <v>975353</v>
      </c>
      <c r="K182" s="350" t="s">
        <v>559</v>
      </c>
      <c r="L182" s="351" t="s">
        <v>235</v>
      </c>
      <c r="M182" s="352">
        <v>-716257</v>
      </c>
      <c r="N182" s="353" t="s">
        <v>2662</v>
      </c>
      <c r="O182" s="182" t="s">
        <v>233</v>
      </c>
      <c r="P182" s="182" t="s">
        <v>8</v>
      </c>
      <c r="Q182" s="331" t="s">
        <v>230</v>
      </c>
      <c r="R182" s="331" t="s">
        <v>230</v>
      </c>
    </row>
    <row r="183" spans="1:18" x14ac:dyDescent="0.15">
      <c r="A183" s="330" t="s">
        <v>2663</v>
      </c>
      <c r="B183" s="331">
        <v>5</v>
      </c>
      <c r="C183" s="332">
        <v>152798385</v>
      </c>
      <c r="D183" s="331" t="s">
        <v>228</v>
      </c>
      <c r="E183" s="331">
        <v>0.187</v>
      </c>
      <c r="F183" s="333">
        <v>-9.1000000000000004E-3</v>
      </c>
      <c r="G183" s="331">
        <v>1.5E-3</v>
      </c>
      <c r="H183" s="334">
        <v>-5.992</v>
      </c>
      <c r="I183" s="335">
        <v>2.0773299999999999E-9</v>
      </c>
      <c r="J183" s="332">
        <v>975353</v>
      </c>
      <c r="K183" s="350" t="s">
        <v>2664</v>
      </c>
      <c r="L183" s="351" t="s">
        <v>235</v>
      </c>
      <c r="M183" s="352">
        <v>71699</v>
      </c>
      <c r="N183" s="182" t="s">
        <v>8</v>
      </c>
      <c r="O183" s="182" t="s">
        <v>8</v>
      </c>
      <c r="P183" s="182" t="s">
        <v>8</v>
      </c>
      <c r="Q183" s="331" t="s">
        <v>235</v>
      </c>
      <c r="R183" s="331" t="s">
        <v>230</v>
      </c>
    </row>
    <row r="184" spans="1:18" x14ac:dyDescent="0.15">
      <c r="A184" s="330" t="s">
        <v>2665</v>
      </c>
      <c r="B184" s="331">
        <v>12</v>
      </c>
      <c r="C184" s="332">
        <v>56636975</v>
      </c>
      <c r="D184" s="331" t="s">
        <v>265</v>
      </c>
      <c r="E184" s="331">
        <v>0.93400000000000005</v>
      </c>
      <c r="F184" s="333">
        <v>-1.4200000000000001E-2</v>
      </c>
      <c r="G184" s="331">
        <v>2.3999999999999998E-3</v>
      </c>
      <c r="H184" s="334">
        <v>-5.9859999999999998</v>
      </c>
      <c r="I184" s="335">
        <v>2.1540400000000001E-9</v>
      </c>
      <c r="J184" s="332">
        <v>975353</v>
      </c>
      <c r="K184" s="350" t="s">
        <v>2666</v>
      </c>
      <c r="L184" s="351" t="s">
        <v>230</v>
      </c>
      <c r="M184" s="352">
        <v>-5384</v>
      </c>
      <c r="N184" s="182" t="s">
        <v>8</v>
      </c>
      <c r="O184" s="182" t="s">
        <v>8</v>
      </c>
      <c r="P184" s="182" t="s">
        <v>8</v>
      </c>
      <c r="Q184" s="331" t="s">
        <v>235</v>
      </c>
      <c r="R184" s="331" t="s">
        <v>230</v>
      </c>
    </row>
    <row r="185" spans="1:18" x14ac:dyDescent="0.15">
      <c r="A185" s="330" t="s">
        <v>2066</v>
      </c>
      <c r="B185" s="331">
        <v>2</v>
      </c>
      <c r="C185" s="332">
        <v>74334462</v>
      </c>
      <c r="D185" s="331" t="s">
        <v>237</v>
      </c>
      <c r="E185" s="331">
        <v>0.54300000000000004</v>
      </c>
      <c r="F185" s="333">
        <v>7.1000000000000004E-3</v>
      </c>
      <c r="G185" s="331">
        <v>1.1999999999999999E-3</v>
      </c>
      <c r="H185" s="334">
        <v>5.9850000000000003</v>
      </c>
      <c r="I185" s="335">
        <v>2.1660599999999999E-9</v>
      </c>
      <c r="J185" s="332">
        <v>973279</v>
      </c>
      <c r="K185" s="350" t="s">
        <v>2067</v>
      </c>
      <c r="L185" s="351" t="s">
        <v>230</v>
      </c>
      <c r="M185" s="352">
        <v>-122251</v>
      </c>
      <c r="N185" s="182" t="s">
        <v>8</v>
      </c>
      <c r="O185" s="182" t="s">
        <v>8</v>
      </c>
      <c r="P185" s="182" t="s">
        <v>8</v>
      </c>
      <c r="Q185" s="331" t="s">
        <v>235</v>
      </c>
      <c r="R185" s="331" t="s">
        <v>230</v>
      </c>
    </row>
    <row r="186" spans="1:18" x14ac:dyDescent="0.15">
      <c r="A186" s="330" t="s">
        <v>2667</v>
      </c>
      <c r="B186" s="331">
        <v>5</v>
      </c>
      <c r="C186" s="332">
        <v>80201284</v>
      </c>
      <c r="D186" s="331" t="s">
        <v>237</v>
      </c>
      <c r="E186" s="331">
        <v>0.16900000000000001</v>
      </c>
      <c r="F186" s="333">
        <v>-9.4000000000000004E-3</v>
      </c>
      <c r="G186" s="331">
        <v>1.6000000000000001E-3</v>
      </c>
      <c r="H186" s="334">
        <v>-5.9649999999999999</v>
      </c>
      <c r="I186" s="335">
        <v>2.44679E-9</v>
      </c>
      <c r="J186" s="332">
        <v>975353</v>
      </c>
      <c r="K186" s="350" t="s">
        <v>397</v>
      </c>
      <c r="L186" s="351" t="s">
        <v>235</v>
      </c>
      <c r="M186" s="352">
        <v>55207</v>
      </c>
      <c r="N186" s="182" t="s">
        <v>8</v>
      </c>
      <c r="O186" s="182" t="s">
        <v>8</v>
      </c>
      <c r="P186" s="182" t="s">
        <v>8</v>
      </c>
      <c r="Q186" s="331" t="s">
        <v>230</v>
      </c>
      <c r="R186" s="331" t="s">
        <v>230</v>
      </c>
    </row>
    <row r="187" spans="1:18" x14ac:dyDescent="0.15">
      <c r="A187" s="330" t="s">
        <v>2668</v>
      </c>
      <c r="B187" s="331">
        <v>3</v>
      </c>
      <c r="C187" s="332">
        <v>84836962</v>
      </c>
      <c r="D187" s="331" t="s">
        <v>237</v>
      </c>
      <c r="E187" s="331">
        <v>9.8000000000000004E-2</v>
      </c>
      <c r="F187" s="333">
        <v>1.18E-2</v>
      </c>
      <c r="G187" s="331">
        <v>2E-3</v>
      </c>
      <c r="H187" s="334">
        <v>5.9649999999999999</v>
      </c>
      <c r="I187" s="335">
        <v>2.4533800000000001E-9</v>
      </c>
      <c r="J187" s="332">
        <v>975353</v>
      </c>
      <c r="K187" s="350" t="s">
        <v>229</v>
      </c>
      <c r="L187" s="351" t="s">
        <v>235</v>
      </c>
      <c r="M187" s="352">
        <v>171171</v>
      </c>
      <c r="N187" s="182" t="s">
        <v>2669</v>
      </c>
      <c r="O187" s="182" t="s">
        <v>233</v>
      </c>
      <c r="P187" s="182" t="s">
        <v>234</v>
      </c>
      <c r="Q187" s="331" t="s">
        <v>235</v>
      </c>
      <c r="R187" s="331" t="s">
        <v>230</v>
      </c>
    </row>
    <row r="188" spans="1:18" x14ac:dyDescent="0.15">
      <c r="A188" s="330" t="s">
        <v>2670</v>
      </c>
      <c r="B188" s="331">
        <v>11</v>
      </c>
      <c r="C188" s="332">
        <v>126602386</v>
      </c>
      <c r="D188" s="331" t="s">
        <v>228</v>
      </c>
      <c r="E188" s="331">
        <v>0.57799999999999996</v>
      </c>
      <c r="F188" s="333">
        <v>7.1000000000000004E-3</v>
      </c>
      <c r="G188" s="331">
        <v>1.1999999999999999E-3</v>
      </c>
      <c r="H188" s="334">
        <v>5.9610000000000003</v>
      </c>
      <c r="I188" s="335">
        <v>2.50264E-9</v>
      </c>
      <c r="J188" s="332">
        <v>975353</v>
      </c>
      <c r="K188" s="350" t="s">
        <v>2671</v>
      </c>
      <c r="L188" s="351" t="s">
        <v>230</v>
      </c>
      <c r="M188" s="352">
        <v>-308998</v>
      </c>
      <c r="N188" s="182" t="s">
        <v>8</v>
      </c>
      <c r="O188" s="182" t="s">
        <v>8</v>
      </c>
      <c r="P188" s="182" t="s">
        <v>8</v>
      </c>
      <c r="Q188" s="331" t="s">
        <v>235</v>
      </c>
      <c r="R188" s="331" t="s">
        <v>230</v>
      </c>
    </row>
    <row r="189" spans="1:18" x14ac:dyDescent="0.15">
      <c r="A189" s="330" t="s">
        <v>571</v>
      </c>
      <c r="B189" s="331">
        <v>10</v>
      </c>
      <c r="C189" s="332">
        <v>134109886</v>
      </c>
      <c r="D189" s="331" t="s">
        <v>265</v>
      </c>
      <c r="E189" s="331">
        <v>0.42099999999999999</v>
      </c>
      <c r="F189" s="333">
        <v>7.1000000000000004E-3</v>
      </c>
      <c r="G189" s="331">
        <v>1.1999999999999999E-3</v>
      </c>
      <c r="H189" s="334">
        <v>5.9589999999999996</v>
      </c>
      <c r="I189" s="335">
        <v>2.5322300000000001E-9</v>
      </c>
      <c r="J189" s="332">
        <v>969455</v>
      </c>
      <c r="K189" s="350" t="s">
        <v>572</v>
      </c>
      <c r="L189" s="351" t="s">
        <v>230</v>
      </c>
      <c r="M189" s="352">
        <v>-113848</v>
      </c>
      <c r="N189" s="182" t="s">
        <v>8</v>
      </c>
      <c r="O189" s="182" t="s">
        <v>8</v>
      </c>
      <c r="P189" s="182" t="s">
        <v>8</v>
      </c>
      <c r="Q189" s="331" t="s">
        <v>230</v>
      </c>
      <c r="R189" s="331" t="s">
        <v>230</v>
      </c>
    </row>
    <row r="190" spans="1:18" ht="26" x14ac:dyDescent="0.15">
      <c r="A190" s="330" t="s">
        <v>2672</v>
      </c>
      <c r="B190" s="331">
        <v>9</v>
      </c>
      <c r="C190" s="332">
        <v>15895806</v>
      </c>
      <c r="D190" s="331" t="s">
        <v>228</v>
      </c>
      <c r="E190" s="331">
        <v>0.56399999999999995</v>
      </c>
      <c r="F190" s="333">
        <v>-7.1000000000000004E-3</v>
      </c>
      <c r="G190" s="331">
        <v>1.1999999999999999E-3</v>
      </c>
      <c r="H190" s="334">
        <v>-5.9569999999999999</v>
      </c>
      <c r="I190" s="335">
        <v>2.5629800000000002E-9</v>
      </c>
      <c r="J190" s="332">
        <v>975353</v>
      </c>
      <c r="K190" s="350" t="s">
        <v>940</v>
      </c>
      <c r="L190" s="351" t="s">
        <v>230</v>
      </c>
      <c r="M190" s="352">
        <v>-342934</v>
      </c>
      <c r="N190" s="353" t="s">
        <v>2673</v>
      </c>
      <c r="O190" s="353" t="s">
        <v>302</v>
      </c>
      <c r="P190" s="182" t="s">
        <v>8</v>
      </c>
      <c r="Q190" s="331" t="s">
        <v>235</v>
      </c>
      <c r="R190" s="331" t="s">
        <v>230</v>
      </c>
    </row>
    <row r="191" spans="1:18" x14ac:dyDescent="0.15">
      <c r="A191" s="330" t="s">
        <v>2674</v>
      </c>
      <c r="B191" s="331">
        <v>4</v>
      </c>
      <c r="C191" s="332">
        <v>18351898</v>
      </c>
      <c r="D191" s="331" t="s">
        <v>228</v>
      </c>
      <c r="E191" s="331">
        <v>0.44800000000000001</v>
      </c>
      <c r="F191" s="333">
        <v>7.1000000000000004E-3</v>
      </c>
      <c r="G191" s="331">
        <v>1.1999999999999999E-3</v>
      </c>
      <c r="H191" s="334">
        <v>5.9370000000000003</v>
      </c>
      <c r="I191" s="335">
        <v>2.8976799999999999E-9</v>
      </c>
      <c r="J191" s="332">
        <v>975353</v>
      </c>
      <c r="K191" s="350" t="s">
        <v>2675</v>
      </c>
      <c r="L191" s="351" t="s">
        <v>235</v>
      </c>
      <c r="M191" s="352">
        <v>-507059</v>
      </c>
      <c r="N191" s="182" t="s">
        <v>8</v>
      </c>
      <c r="O191" s="182" t="s">
        <v>8</v>
      </c>
      <c r="P191" s="182" t="s">
        <v>8</v>
      </c>
      <c r="Q191" s="331" t="s">
        <v>235</v>
      </c>
      <c r="R191" s="331" t="s">
        <v>230</v>
      </c>
    </row>
    <row r="192" spans="1:18" x14ac:dyDescent="0.15">
      <c r="A192" s="330" t="s">
        <v>2676</v>
      </c>
      <c r="B192" s="331">
        <v>1</v>
      </c>
      <c r="C192" s="332">
        <v>237859755</v>
      </c>
      <c r="D192" s="331" t="s">
        <v>228</v>
      </c>
      <c r="E192" s="331">
        <v>0.622</v>
      </c>
      <c r="F192" s="333">
        <v>7.1999999999999998E-3</v>
      </c>
      <c r="G192" s="331">
        <v>1.1999999999999999E-3</v>
      </c>
      <c r="H192" s="334">
        <v>5.931</v>
      </c>
      <c r="I192" s="335">
        <v>3.0022299999999999E-9</v>
      </c>
      <c r="J192" s="332">
        <v>975353</v>
      </c>
      <c r="K192" s="350" t="s">
        <v>552</v>
      </c>
      <c r="L192" s="351" t="s">
        <v>230</v>
      </c>
      <c r="M192" s="352">
        <v>-654245</v>
      </c>
      <c r="N192" s="182" t="s">
        <v>8</v>
      </c>
      <c r="O192" s="182" t="s">
        <v>8</v>
      </c>
      <c r="P192" s="182" t="s">
        <v>8</v>
      </c>
      <c r="Q192" s="331" t="s">
        <v>230</v>
      </c>
      <c r="R192" s="331" t="s">
        <v>230</v>
      </c>
    </row>
    <row r="193" spans="1:18" x14ac:dyDescent="0.15">
      <c r="A193" s="330" t="s">
        <v>2677</v>
      </c>
      <c r="B193" s="331">
        <v>8</v>
      </c>
      <c r="C193" s="332">
        <v>9684883</v>
      </c>
      <c r="D193" s="331" t="s">
        <v>237</v>
      </c>
      <c r="E193" s="331">
        <v>0.746</v>
      </c>
      <c r="F193" s="333">
        <v>-8.0000000000000002E-3</v>
      </c>
      <c r="G193" s="331">
        <v>1.4E-3</v>
      </c>
      <c r="H193" s="334">
        <v>-5.9260000000000002</v>
      </c>
      <c r="I193" s="335">
        <v>3.0987000000000001E-9</v>
      </c>
      <c r="J193" s="332">
        <v>975353</v>
      </c>
      <c r="K193" s="350" t="s">
        <v>1363</v>
      </c>
      <c r="L193" s="351" t="s">
        <v>235</v>
      </c>
      <c r="M193" s="352">
        <v>226947</v>
      </c>
      <c r="N193" s="182" t="s">
        <v>8</v>
      </c>
      <c r="O193" s="182" t="s">
        <v>8</v>
      </c>
      <c r="P193" s="182" t="s">
        <v>247</v>
      </c>
      <c r="Q193" s="331" t="s">
        <v>235</v>
      </c>
      <c r="R193" s="331" t="s">
        <v>230</v>
      </c>
    </row>
    <row r="194" spans="1:18" x14ac:dyDescent="0.15">
      <c r="A194" s="330" t="s">
        <v>2678</v>
      </c>
      <c r="B194" s="331">
        <v>9</v>
      </c>
      <c r="C194" s="332">
        <v>126183304</v>
      </c>
      <c r="D194" s="331" t="s">
        <v>237</v>
      </c>
      <c r="E194" s="331">
        <v>0.53800000000000003</v>
      </c>
      <c r="F194" s="333">
        <v>7.0000000000000001E-3</v>
      </c>
      <c r="G194" s="331">
        <v>1.1999999999999999E-3</v>
      </c>
      <c r="H194" s="334">
        <v>5.9249999999999998</v>
      </c>
      <c r="I194" s="335">
        <v>3.12092E-9</v>
      </c>
      <c r="J194" s="332">
        <v>961057</v>
      </c>
      <c r="K194" s="350" t="s">
        <v>478</v>
      </c>
      <c r="L194" s="351" t="s">
        <v>230</v>
      </c>
      <c r="M194" s="352">
        <v>-41371</v>
      </c>
      <c r="N194" s="182" t="s">
        <v>8</v>
      </c>
      <c r="O194" s="182" t="s">
        <v>8</v>
      </c>
      <c r="P194" s="182" t="s">
        <v>8</v>
      </c>
      <c r="Q194" s="331" t="s">
        <v>230</v>
      </c>
      <c r="R194" s="331" t="s">
        <v>230</v>
      </c>
    </row>
    <row r="195" spans="1:18" x14ac:dyDescent="0.15">
      <c r="A195" s="330" t="s">
        <v>2679</v>
      </c>
      <c r="B195" s="331">
        <v>3</v>
      </c>
      <c r="C195" s="332">
        <v>85388164</v>
      </c>
      <c r="D195" s="331" t="s">
        <v>237</v>
      </c>
      <c r="E195" s="331">
        <v>0.63500000000000001</v>
      </c>
      <c r="F195" s="333">
        <v>7.3000000000000001E-3</v>
      </c>
      <c r="G195" s="331">
        <v>1.1999999999999999E-3</v>
      </c>
      <c r="H195" s="334">
        <v>5.9189999999999996</v>
      </c>
      <c r="I195" s="335">
        <v>3.2317800000000002E-9</v>
      </c>
      <c r="J195" s="332">
        <v>975353</v>
      </c>
      <c r="K195" s="350" t="s">
        <v>229</v>
      </c>
      <c r="L195" s="351" t="s">
        <v>230</v>
      </c>
      <c r="M195" s="352">
        <v>-380031</v>
      </c>
      <c r="N195" s="182" t="s">
        <v>8</v>
      </c>
      <c r="O195" s="182" t="s">
        <v>8</v>
      </c>
      <c r="P195" s="182" t="s">
        <v>234</v>
      </c>
      <c r="Q195" s="331" t="s">
        <v>230</v>
      </c>
      <c r="R195" s="331" t="s">
        <v>230</v>
      </c>
    </row>
    <row r="196" spans="1:18" x14ac:dyDescent="0.15">
      <c r="A196" s="330" t="s">
        <v>850</v>
      </c>
      <c r="B196" s="331">
        <v>13</v>
      </c>
      <c r="C196" s="332">
        <v>80918117</v>
      </c>
      <c r="D196" s="331" t="s">
        <v>228</v>
      </c>
      <c r="E196" s="331">
        <v>0.71799999999999997</v>
      </c>
      <c r="F196" s="333">
        <v>7.7999999999999996E-3</v>
      </c>
      <c r="G196" s="331">
        <v>1.2999999999999999E-3</v>
      </c>
      <c r="H196" s="334">
        <v>5.9189999999999996</v>
      </c>
      <c r="I196" s="335">
        <v>3.23675E-9</v>
      </c>
      <c r="J196" s="332">
        <v>975353</v>
      </c>
      <c r="K196" s="350" t="s">
        <v>851</v>
      </c>
      <c r="L196" s="351" t="s">
        <v>235</v>
      </c>
      <c r="M196" s="352">
        <v>-8006</v>
      </c>
      <c r="N196" s="182" t="s">
        <v>8</v>
      </c>
      <c r="O196" s="182" t="s">
        <v>8</v>
      </c>
      <c r="P196" s="182" t="s">
        <v>8</v>
      </c>
      <c r="Q196" s="331" t="s">
        <v>235</v>
      </c>
      <c r="R196" s="331" t="s">
        <v>230</v>
      </c>
    </row>
    <row r="197" spans="1:18" x14ac:dyDescent="0.15">
      <c r="A197" s="330" t="s">
        <v>1784</v>
      </c>
      <c r="B197" s="331">
        <v>15</v>
      </c>
      <c r="C197" s="332">
        <v>91426560</v>
      </c>
      <c r="D197" s="331" t="s">
        <v>237</v>
      </c>
      <c r="E197" s="331">
        <v>0.54900000000000004</v>
      </c>
      <c r="F197" s="333">
        <v>-7.0000000000000001E-3</v>
      </c>
      <c r="G197" s="331">
        <v>1.1999999999999999E-3</v>
      </c>
      <c r="H197" s="334">
        <v>-5.9169999999999998</v>
      </c>
      <c r="I197" s="335">
        <v>3.2733800000000001E-9</v>
      </c>
      <c r="J197" s="332">
        <v>975353</v>
      </c>
      <c r="K197" s="350" t="s">
        <v>1785</v>
      </c>
      <c r="L197" s="351" t="s">
        <v>230</v>
      </c>
      <c r="M197" s="352">
        <v>-14675</v>
      </c>
      <c r="N197" s="182" t="s">
        <v>8</v>
      </c>
      <c r="O197" s="182" t="s">
        <v>8</v>
      </c>
      <c r="P197" s="182" t="s">
        <v>1787</v>
      </c>
      <c r="Q197" s="331" t="s">
        <v>235</v>
      </c>
      <c r="R197" s="331" t="s">
        <v>230</v>
      </c>
    </row>
    <row r="198" spans="1:18" x14ac:dyDescent="0.15">
      <c r="A198" s="330" t="s">
        <v>2680</v>
      </c>
      <c r="B198" s="331">
        <v>1</v>
      </c>
      <c r="C198" s="332">
        <v>208452981</v>
      </c>
      <c r="D198" s="331" t="s">
        <v>237</v>
      </c>
      <c r="E198" s="331">
        <v>0.33100000000000002</v>
      </c>
      <c r="F198" s="333">
        <v>-7.4000000000000003E-3</v>
      </c>
      <c r="G198" s="331">
        <v>1.2999999999999999E-3</v>
      </c>
      <c r="H198" s="334">
        <v>-5.9119999999999999</v>
      </c>
      <c r="I198" s="335">
        <v>3.3839999999999999E-9</v>
      </c>
      <c r="J198" s="332">
        <v>975353</v>
      </c>
      <c r="K198" s="350" t="s">
        <v>1465</v>
      </c>
      <c r="L198" s="351" t="s">
        <v>235</v>
      </c>
      <c r="M198" s="352">
        <v>-257394</v>
      </c>
      <c r="N198" s="182" t="s">
        <v>8</v>
      </c>
      <c r="O198" s="182" t="s">
        <v>8</v>
      </c>
      <c r="P198" s="182" t="s">
        <v>8</v>
      </c>
      <c r="Q198" s="331" t="s">
        <v>235</v>
      </c>
      <c r="R198" s="331" t="s">
        <v>230</v>
      </c>
    </row>
    <row r="199" spans="1:18" x14ac:dyDescent="0.15">
      <c r="A199" s="330" t="s">
        <v>2681</v>
      </c>
      <c r="B199" s="331">
        <v>4</v>
      </c>
      <c r="C199" s="332">
        <v>181485609</v>
      </c>
      <c r="D199" s="331" t="s">
        <v>265</v>
      </c>
      <c r="E199" s="331">
        <v>0.48799999999999999</v>
      </c>
      <c r="F199" s="333">
        <v>-7.0000000000000001E-3</v>
      </c>
      <c r="G199" s="331">
        <v>1.1999999999999999E-3</v>
      </c>
      <c r="H199" s="334">
        <v>-5.9109999999999996</v>
      </c>
      <c r="I199" s="335">
        <v>3.3983400000000001E-9</v>
      </c>
      <c r="J199" s="332">
        <v>975353</v>
      </c>
      <c r="K199" s="350" t="s">
        <v>2682</v>
      </c>
      <c r="L199" s="351" t="s">
        <v>235</v>
      </c>
      <c r="M199" s="352">
        <v>1579503</v>
      </c>
      <c r="N199" s="182" t="s">
        <v>8</v>
      </c>
      <c r="O199" s="182" t="s">
        <v>8</v>
      </c>
      <c r="P199" s="182" t="s">
        <v>8</v>
      </c>
      <c r="Q199" s="331" t="s">
        <v>235</v>
      </c>
      <c r="R199" s="331" t="s">
        <v>230</v>
      </c>
    </row>
    <row r="200" spans="1:18" x14ac:dyDescent="0.15">
      <c r="A200" s="330" t="s">
        <v>1291</v>
      </c>
      <c r="B200" s="331">
        <v>15</v>
      </c>
      <c r="C200" s="332">
        <v>47935843</v>
      </c>
      <c r="D200" s="331" t="s">
        <v>237</v>
      </c>
      <c r="E200" s="331">
        <v>0.433</v>
      </c>
      <c r="F200" s="333">
        <v>7.0000000000000001E-3</v>
      </c>
      <c r="G200" s="331">
        <v>1.1999999999999999E-3</v>
      </c>
      <c r="H200" s="334">
        <v>5.907</v>
      </c>
      <c r="I200" s="335">
        <v>3.4808299999999999E-9</v>
      </c>
      <c r="J200" s="332">
        <v>975353</v>
      </c>
      <c r="K200" s="350" t="s">
        <v>894</v>
      </c>
      <c r="L200" s="351" t="s">
        <v>230</v>
      </c>
      <c r="M200" s="352">
        <v>-459440</v>
      </c>
      <c r="N200" s="182" t="s">
        <v>8</v>
      </c>
      <c r="O200" s="182" t="s">
        <v>8</v>
      </c>
      <c r="P200" s="182" t="s">
        <v>8</v>
      </c>
      <c r="Q200" s="331" t="s">
        <v>235</v>
      </c>
      <c r="R200" s="331" t="s">
        <v>230</v>
      </c>
    </row>
    <row r="201" spans="1:18" x14ac:dyDescent="0.15">
      <c r="A201" s="330" t="s">
        <v>2683</v>
      </c>
      <c r="B201" s="331">
        <v>6</v>
      </c>
      <c r="C201" s="332">
        <v>111000185</v>
      </c>
      <c r="D201" s="331" t="s">
        <v>228</v>
      </c>
      <c r="E201" s="331">
        <v>0.80700000000000005</v>
      </c>
      <c r="F201" s="333">
        <v>-8.8000000000000005E-3</v>
      </c>
      <c r="G201" s="331">
        <v>1.5E-3</v>
      </c>
      <c r="H201" s="334">
        <v>-5.9059999999999997</v>
      </c>
      <c r="I201" s="335">
        <v>3.5119599999999999E-9</v>
      </c>
      <c r="J201" s="332">
        <v>975353</v>
      </c>
      <c r="K201" s="350" t="s">
        <v>2684</v>
      </c>
      <c r="L201" s="351" t="s">
        <v>230</v>
      </c>
      <c r="M201" s="352">
        <v>-69004</v>
      </c>
      <c r="N201" s="182" t="s">
        <v>8</v>
      </c>
      <c r="O201" s="182" t="s">
        <v>8</v>
      </c>
      <c r="P201" s="182" t="s">
        <v>8</v>
      </c>
      <c r="Q201" s="331" t="s">
        <v>235</v>
      </c>
      <c r="R201" s="331" t="s">
        <v>230</v>
      </c>
    </row>
    <row r="202" spans="1:18" x14ac:dyDescent="0.15">
      <c r="A202" s="330" t="s">
        <v>2685</v>
      </c>
      <c r="B202" s="331">
        <v>3</v>
      </c>
      <c r="C202" s="332">
        <v>53780082</v>
      </c>
      <c r="D202" s="331" t="s">
        <v>237</v>
      </c>
      <c r="E202" s="331">
        <v>0.184</v>
      </c>
      <c r="F202" s="333">
        <v>8.9999999999999993E-3</v>
      </c>
      <c r="G202" s="331">
        <v>1.5E-3</v>
      </c>
      <c r="H202" s="334">
        <v>5.9</v>
      </c>
      <c r="I202" s="335">
        <v>3.6320699999999998E-9</v>
      </c>
      <c r="J202" s="332">
        <v>975353</v>
      </c>
      <c r="K202" s="350" t="s">
        <v>1750</v>
      </c>
      <c r="L202" s="351" t="s">
        <v>230</v>
      </c>
      <c r="M202" s="352">
        <v>-251006</v>
      </c>
      <c r="N202" s="182" t="s">
        <v>8</v>
      </c>
      <c r="O202" s="182" t="s">
        <v>8</v>
      </c>
      <c r="P202" s="182" t="s">
        <v>8</v>
      </c>
      <c r="Q202" s="331" t="s">
        <v>235</v>
      </c>
      <c r="R202" s="331" t="s">
        <v>230</v>
      </c>
    </row>
    <row r="203" spans="1:18" ht="26" x14ac:dyDescent="0.15">
      <c r="A203" s="330" t="s">
        <v>1185</v>
      </c>
      <c r="B203" s="331">
        <v>7</v>
      </c>
      <c r="C203" s="332">
        <v>27600634</v>
      </c>
      <c r="D203" s="331" t="s">
        <v>237</v>
      </c>
      <c r="E203" s="331">
        <v>0.72599999999999998</v>
      </c>
      <c r="F203" s="333">
        <v>7.7999999999999996E-3</v>
      </c>
      <c r="G203" s="331">
        <v>1.2999999999999999E-3</v>
      </c>
      <c r="H203" s="334">
        <v>5.9</v>
      </c>
      <c r="I203" s="335">
        <v>3.6397899999999999E-9</v>
      </c>
      <c r="J203" s="332">
        <v>969455</v>
      </c>
      <c r="K203" s="350" t="s">
        <v>822</v>
      </c>
      <c r="L203" s="351" t="s">
        <v>230</v>
      </c>
      <c r="M203" s="352">
        <v>-35575</v>
      </c>
      <c r="N203" s="353" t="s">
        <v>2686</v>
      </c>
      <c r="O203" s="353" t="s">
        <v>302</v>
      </c>
      <c r="P203" s="182" t="s">
        <v>8</v>
      </c>
      <c r="Q203" s="331" t="s">
        <v>235</v>
      </c>
      <c r="R203" s="331" t="s">
        <v>230</v>
      </c>
    </row>
    <row r="204" spans="1:18" x14ac:dyDescent="0.15">
      <c r="A204" s="330" t="s">
        <v>2687</v>
      </c>
      <c r="B204" s="331">
        <v>2</v>
      </c>
      <c r="C204" s="332">
        <v>68503044</v>
      </c>
      <c r="D204" s="331" t="s">
        <v>237</v>
      </c>
      <c r="E204" s="331">
        <v>0.34200000000000003</v>
      </c>
      <c r="F204" s="333">
        <v>-7.3000000000000001E-3</v>
      </c>
      <c r="G204" s="331">
        <v>1.1999999999999999E-3</v>
      </c>
      <c r="H204" s="334">
        <v>-5.8959999999999999</v>
      </c>
      <c r="I204" s="335">
        <v>3.7242600000000001E-9</v>
      </c>
      <c r="J204" s="332">
        <v>975353</v>
      </c>
      <c r="K204" s="350" t="s">
        <v>2688</v>
      </c>
      <c r="L204" s="351" t="s">
        <v>235</v>
      </c>
      <c r="M204" s="352">
        <v>8259</v>
      </c>
      <c r="N204" s="182" t="s">
        <v>8</v>
      </c>
      <c r="O204" s="182" t="s">
        <v>8</v>
      </c>
      <c r="P204" s="182" t="s">
        <v>8</v>
      </c>
      <c r="Q204" s="331" t="s">
        <v>235</v>
      </c>
      <c r="R204" s="331" t="s">
        <v>230</v>
      </c>
    </row>
    <row r="205" spans="1:18" x14ac:dyDescent="0.15">
      <c r="A205" s="330" t="s">
        <v>2689</v>
      </c>
      <c r="B205" s="331">
        <v>2</v>
      </c>
      <c r="C205" s="332">
        <v>148261040</v>
      </c>
      <c r="D205" s="331" t="s">
        <v>237</v>
      </c>
      <c r="E205" s="331">
        <v>0.65600000000000003</v>
      </c>
      <c r="F205" s="333">
        <v>7.3000000000000001E-3</v>
      </c>
      <c r="G205" s="331">
        <v>1.1999999999999999E-3</v>
      </c>
      <c r="H205" s="334">
        <v>5.8940000000000001</v>
      </c>
      <c r="I205" s="335">
        <v>3.7797899999999998E-9</v>
      </c>
      <c r="J205" s="332">
        <v>975353</v>
      </c>
      <c r="K205" s="350" t="s">
        <v>831</v>
      </c>
      <c r="L205" s="351" t="s">
        <v>235</v>
      </c>
      <c r="M205" s="352">
        <v>341046</v>
      </c>
      <c r="N205" s="182" t="s">
        <v>8</v>
      </c>
      <c r="O205" s="182" t="s">
        <v>8</v>
      </c>
      <c r="P205" s="182" t="s">
        <v>8</v>
      </c>
      <c r="Q205" s="331" t="s">
        <v>235</v>
      </c>
      <c r="R205" s="331" t="s">
        <v>230</v>
      </c>
    </row>
    <row r="206" spans="1:18" x14ac:dyDescent="0.15">
      <c r="A206" s="330" t="s">
        <v>721</v>
      </c>
      <c r="B206" s="331">
        <v>14</v>
      </c>
      <c r="C206" s="332">
        <v>72799003</v>
      </c>
      <c r="D206" s="331" t="s">
        <v>237</v>
      </c>
      <c r="E206" s="331">
        <v>0.44900000000000001</v>
      </c>
      <c r="F206" s="333">
        <v>7.0000000000000001E-3</v>
      </c>
      <c r="G206" s="331">
        <v>1.1999999999999999E-3</v>
      </c>
      <c r="H206" s="334">
        <v>5.8920000000000003</v>
      </c>
      <c r="I206" s="335">
        <v>3.8164999999999998E-9</v>
      </c>
      <c r="J206" s="332">
        <v>975353</v>
      </c>
      <c r="K206" s="350" t="s">
        <v>722</v>
      </c>
      <c r="L206" s="351" t="s">
        <v>230</v>
      </c>
      <c r="M206" s="352">
        <v>-400186</v>
      </c>
      <c r="N206" s="182" t="s">
        <v>8</v>
      </c>
      <c r="O206" s="182" t="s">
        <v>8</v>
      </c>
      <c r="P206" s="182" t="s">
        <v>8</v>
      </c>
      <c r="Q206" s="331" t="s">
        <v>235</v>
      </c>
      <c r="R206" s="331" t="s">
        <v>230</v>
      </c>
    </row>
    <row r="207" spans="1:18" x14ac:dyDescent="0.15">
      <c r="A207" s="330" t="s">
        <v>2690</v>
      </c>
      <c r="B207" s="331">
        <v>10</v>
      </c>
      <c r="C207" s="332">
        <v>56649668</v>
      </c>
      <c r="D207" s="331" t="s">
        <v>228</v>
      </c>
      <c r="E207" s="331">
        <v>0.69899999999999995</v>
      </c>
      <c r="F207" s="333">
        <v>-7.6E-3</v>
      </c>
      <c r="G207" s="331">
        <v>1.2999999999999999E-3</v>
      </c>
      <c r="H207" s="334">
        <v>-5.891</v>
      </c>
      <c r="I207" s="335">
        <v>3.8437199999999996E-9</v>
      </c>
      <c r="J207" s="332">
        <v>975353</v>
      </c>
      <c r="K207" s="350" t="s">
        <v>1622</v>
      </c>
      <c r="L207" s="351" t="s">
        <v>235</v>
      </c>
      <c r="M207" s="352">
        <v>709082</v>
      </c>
      <c r="N207" s="353" t="s">
        <v>2691</v>
      </c>
      <c r="O207" s="182" t="s">
        <v>233</v>
      </c>
      <c r="P207" s="182" t="s">
        <v>8</v>
      </c>
      <c r="Q207" s="331" t="s">
        <v>235</v>
      </c>
      <c r="R207" s="331" t="s">
        <v>230</v>
      </c>
    </row>
    <row r="208" spans="1:18" x14ac:dyDescent="0.15">
      <c r="A208" s="330" t="s">
        <v>2692</v>
      </c>
      <c r="B208" s="331">
        <v>11</v>
      </c>
      <c r="C208" s="332">
        <v>46924665</v>
      </c>
      <c r="D208" s="331" t="s">
        <v>265</v>
      </c>
      <c r="E208" s="331">
        <v>0.33900000000000002</v>
      </c>
      <c r="F208" s="333">
        <v>7.3000000000000001E-3</v>
      </c>
      <c r="G208" s="331">
        <v>1.1999999999999999E-3</v>
      </c>
      <c r="H208" s="334">
        <v>5.8849999999999998</v>
      </c>
      <c r="I208" s="335">
        <v>3.9719399999999998E-9</v>
      </c>
      <c r="J208" s="332">
        <v>973279</v>
      </c>
      <c r="K208" s="350" t="s">
        <v>2693</v>
      </c>
      <c r="L208" s="351" t="s">
        <v>230</v>
      </c>
      <c r="M208" s="352">
        <v>-46397</v>
      </c>
      <c r="N208" s="182" t="s">
        <v>8</v>
      </c>
      <c r="O208" s="182" t="s">
        <v>8</v>
      </c>
      <c r="P208" s="182" t="s">
        <v>8</v>
      </c>
      <c r="Q208" s="331" t="s">
        <v>235</v>
      </c>
      <c r="R208" s="331" t="s">
        <v>230</v>
      </c>
    </row>
    <row r="209" spans="1:18" ht="26" x14ac:dyDescent="0.15">
      <c r="A209" s="330" t="s">
        <v>2694</v>
      </c>
      <c r="B209" s="331">
        <v>11</v>
      </c>
      <c r="C209" s="332">
        <v>111972656</v>
      </c>
      <c r="D209" s="331" t="s">
        <v>228</v>
      </c>
      <c r="E209" s="331">
        <v>0.36899999999999999</v>
      </c>
      <c r="F209" s="333">
        <v>-7.1999999999999998E-3</v>
      </c>
      <c r="G209" s="331">
        <v>1.1999999999999999E-3</v>
      </c>
      <c r="H209" s="334">
        <v>-5.8780000000000001</v>
      </c>
      <c r="I209" s="335">
        <v>4.1510000000000002E-9</v>
      </c>
      <c r="J209" s="332">
        <v>964753</v>
      </c>
      <c r="K209" s="350" t="s">
        <v>2695</v>
      </c>
      <c r="L209" s="351" t="s">
        <v>235</v>
      </c>
      <c r="M209" s="352">
        <v>-15108</v>
      </c>
      <c r="N209" s="353" t="s">
        <v>2696</v>
      </c>
      <c r="O209" s="353" t="s">
        <v>302</v>
      </c>
      <c r="P209" s="182" t="s">
        <v>8</v>
      </c>
      <c r="Q209" s="331" t="s">
        <v>235</v>
      </c>
      <c r="R209" s="331" t="s">
        <v>230</v>
      </c>
    </row>
    <row r="210" spans="1:18" x14ac:dyDescent="0.15">
      <c r="A210" s="330" t="s">
        <v>2697</v>
      </c>
      <c r="B210" s="331">
        <v>20</v>
      </c>
      <c r="C210" s="332">
        <v>3203114</v>
      </c>
      <c r="D210" s="331" t="s">
        <v>265</v>
      </c>
      <c r="E210" s="331">
        <v>0.85399999999999998</v>
      </c>
      <c r="F210" s="333">
        <v>9.7999999999999997E-3</v>
      </c>
      <c r="G210" s="331">
        <v>1.6999999999999999E-3</v>
      </c>
      <c r="H210" s="334">
        <v>5.8680000000000003</v>
      </c>
      <c r="I210" s="335">
        <v>4.4234000000000003E-9</v>
      </c>
      <c r="J210" s="332">
        <v>975353</v>
      </c>
      <c r="K210" s="350" t="s">
        <v>2698</v>
      </c>
      <c r="L210" s="351" t="s">
        <v>230</v>
      </c>
      <c r="M210" s="352">
        <v>-13600</v>
      </c>
      <c r="N210" s="182" t="s">
        <v>8</v>
      </c>
      <c r="O210" s="182" t="s">
        <v>8</v>
      </c>
      <c r="P210" s="182" t="s">
        <v>8</v>
      </c>
      <c r="Q210" s="331" t="s">
        <v>235</v>
      </c>
      <c r="R210" s="331" t="s">
        <v>230</v>
      </c>
    </row>
    <row r="211" spans="1:18" x14ac:dyDescent="0.15">
      <c r="A211" s="330" t="s">
        <v>2699</v>
      </c>
      <c r="B211" s="331">
        <v>3</v>
      </c>
      <c r="C211" s="332">
        <v>43954461</v>
      </c>
      <c r="D211" s="331" t="s">
        <v>228</v>
      </c>
      <c r="E211" s="331">
        <v>5.1999999999999998E-2</v>
      </c>
      <c r="F211" s="333">
        <v>1.5699999999999999E-2</v>
      </c>
      <c r="G211" s="331">
        <v>2.7000000000000001E-3</v>
      </c>
      <c r="H211" s="334">
        <v>5.867</v>
      </c>
      <c r="I211" s="335">
        <v>4.4370000000000003E-9</v>
      </c>
      <c r="J211" s="332">
        <v>975353</v>
      </c>
      <c r="K211" s="350" t="s">
        <v>2700</v>
      </c>
      <c r="L211" s="351" t="s">
        <v>235</v>
      </c>
      <c r="M211" s="352">
        <v>-222086</v>
      </c>
      <c r="N211" s="182" t="s">
        <v>8</v>
      </c>
      <c r="O211" s="182" t="s">
        <v>8</v>
      </c>
      <c r="P211" s="182" t="s">
        <v>8</v>
      </c>
      <c r="Q211" s="331" t="s">
        <v>235</v>
      </c>
      <c r="R211" s="331" t="s">
        <v>230</v>
      </c>
    </row>
    <row r="212" spans="1:18" x14ac:dyDescent="0.15">
      <c r="A212" s="330" t="s">
        <v>2701</v>
      </c>
      <c r="B212" s="331">
        <v>8</v>
      </c>
      <c r="C212" s="332">
        <v>33670379</v>
      </c>
      <c r="D212" s="331" t="s">
        <v>265</v>
      </c>
      <c r="E212" s="331">
        <v>0.57799999999999996</v>
      </c>
      <c r="F212" s="333">
        <v>7.0000000000000001E-3</v>
      </c>
      <c r="G212" s="331">
        <v>1.1999999999999999E-3</v>
      </c>
      <c r="H212" s="334">
        <v>5.8609999999999998</v>
      </c>
      <c r="I212" s="335">
        <v>4.6013900000000004E-9</v>
      </c>
      <c r="J212" s="332">
        <v>975353</v>
      </c>
      <c r="K212" s="350" t="s">
        <v>2702</v>
      </c>
      <c r="L212" s="351" t="s">
        <v>235</v>
      </c>
      <c r="M212" s="352">
        <v>-221531</v>
      </c>
      <c r="N212" s="182" t="s">
        <v>8</v>
      </c>
      <c r="O212" s="182" t="s">
        <v>8</v>
      </c>
      <c r="P212" s="182" t="s">
        <v>8</v>
      </c>
      <c r="Q212" s="331" t="s">
        <v>235</v>
      </c>
      <c r="R212" s="331" t="s">
        <v>230</v>
      </c>
    </row>
    <row r="213" spans="1:18" x14ac:dyDescent="0.15">
      <c r="A213" s="330" t="s">
        <v>2703</v>
      </c>
      <c r="B213" s="331">
        <v>7</v>
      </c>
      <c r="C213" s="332">
        <v>126940621</v>
      </c>
      <c r="D213" s="331" t="s">
        <v>237</v>
      </c>
      <c r="E213" s="331">
        <v>0.498</v>
      </c>
      <c r="F213" s="333">
        <v>-6.8999999999999999E-3</v>
      </c>
      <c r="G213" s="331">
        <v>1.1999999999999999E-3</v>
      </c>
      <c r="H213" s="334">
        <v>-5.8520000000000003</v>
      </c>
      <c r="I213" s="335">
        <v>4.8429499999999997E-9</v>
      </c>
      <c r="J213" s="332">
        <v>975353</v>
      </c>
      <c r="K213" s="350" t="s">
        <v>2704</v>
      </c>
      <c r="L213" s="351" t="s">
        <v>235</v>
      </c>
      <c r="M213" s="352">
        <v>69476</v>
      </c>
      <c r="N213" s="182" t="s">
        <v>8</v>
      </c>
      <c r="O213" s="182" t="s">
        <v>8</v>
      </c>
      <c r="P213" s="182" t="s">
        <v>281</v>
      </c>
      <c r="Q213" s="331" t="s">
        <v>230</v>
      </c>
      <c r="R213" s="331" t="s">
        <v>230</v>
      </c>
    </row>
    <row r="214" spans="1:18" ht="26" x14ac:dyDescent="0.15">
      <c r="A214" s="330" t="s">
        <v>2705</v>
      </c>
      <c r="B214" s="331">
        <v>17</v>
      </c>
      <c r="C214" s="332">
        <v>66043538</v>
      </c>
      <c r="D214" s="331" t="s">
        <v>228</v>
      </c>
      <c r="E214" s="331">
        <v>0.73899999999999999</v>
      </c>
      <c r="F214" s="333">
        <v>-7.9000000000000008E-3</v>
      </c>
      <c r="G214" s="331">
        <v>1.2999999999999999E-3</v>
      </c>
      <c r="H214" s="334">
        <v>-5.851</v>
      </c>
      <c r="I214" s="335">
        <v>4.8741400000000003E-9</v>
      </c>
      <c r="J214" s="332">
        <v>972879</v>
      </c>
      <c r="K214" s="350" t="s">
        <v>2706</v>
      </c>
      <c r="L214" s="351" t="s">
        <v>235</v>
      </c>
      <c r="M214" s="352">
        <v>-11690</v>
      </c>
      <c r="N214" s="353" t="s">
        <v>2707</v>
      </c>
      <c r="O214" s="353" t="s">
        <v>302</v>
      </c>
      <c r="P214" s="182" t="s">
        <v>8</v>
      </c>
      <c r="Q214" s="331" t="s">
        <v>230</v>
      </c>
      <c r="R214" s="331" t="s">
        <v>230</v>
      </c>
    </row>
    <row r="215" spans="1:18" x14ac:dyDescent="0.15">
      <c r="A215" s="330" t="s">
        <v>2708</v>
      </c>
      <c r="B215" s="331">
        <v>20</v>
      </c>
      <c r="C215" s="332">
        <v>51687808</v>
      </c>
      <c r="D215" s="331" t="s">
        <v>265</v>
      </c>
      <c r="E215" s="331">
        <v>0.24199999999999999</v>
      </c>
      <c r="F215" s="333">
        <v>8.0999999999999996E-3</v>
      </c>
      <c r="G215" s="331">
        <v>1.4E-3</v>
      </c>
      <c r="H215" s="334">
        <v>5.8490000000000002</v>
      </c>
      <c r="I215" s="335">
        <v>4.9422799999999996E-9</v>
      </c>
      <c r="J215" s="332">
        <v>975353</v>
      </c>
      <c r="K215" s="350" t="s">
        <v>859</v>
      </c>
      <c r="L215" s="351" t="s">
        <v>230</v>
      </c>
      <c r="M215" s="352">
        <v>-98862</v>
      </c>
      <c r="N215" s="182" t="s">
        <v>8</v>
      </c>
      <c r="O215" s="182" t="s">
        <v>8</v>
      </c>
      <c r="P215" s="182" t="s">
        <v>8</v>
      </c>
      <c r="Q215" s="331" t="s">
        <v>235</v>
      </c>
      <c r="R215" s="331" t="s">
        <v>230</v>
      </c>
    </row>
    <row r="216" spans="1:18" x14ac:dyDescent="0.15">
      <c r="A216" s="330" t="s">
        <v>2709</v>
      </c>
      <c r="B216" s="331">
        <v>13</v>
      </c>
      <c r="C216" s="332">
        <v>62890657</v>
      </c>
      <c r="D216" s="331" t="s">
        <v>237</v>
      </c>
      <c r="E216" s="331">
        <v>0.47099999999999997</v>
      </c>
      <c r="F216" s="333">
        <v>6.8999999999999999E-3</v>
      </c>
      <c r="G216" s="331">
        <v>1.1999999999999999E-3</v>
      </c>
      <c r="H216" s="334">
        <v>5.8470000000000004</v>
      </c>
      <c r="I216" s="335">
        <v>5.0002000000000002E-9</v>
      </c>
      <c r="J216" s="332">
        <v>975353</v>
      </c>
      <c r="K216" s="350" t="s">
        <v>2710</v>
      </c>
      <c r="L216" s="351" t="s">
        <v>235</v>
      </c>
      <c r="M216" s="352">
        <v>-906839</v>
      </c>
      <c r="N216" s="182" t="s">
        <v>2711</v>
      </c>
      <c r="O216" s="182" t="s">
        <v>233</v>
      </c>
      <c r="P216" s="182" t="s">
        <v>8</v>
      </c>
      <c r="Q216" s="331" t="s">
        <v>235</v>
      </c>
      <c r="R216" s="331" t="s">
        <v>230</v>
      </c>
    </row>
    <row r="217" spans="1:18" x14ac:dyDescent="0.15">
      <c r="A217" s="330" t="s">
        <v>2712</v>
      </c>
      <c r="B217" s="331">
        <v>18</v>
      </c>
      <c r="C217" s="332">
        <v>6879353</v>
      </c>
      <c r="D217" s="331" t="s">
        <v>228</v>
      </c>
      <c r="E217" s="331">
        <v>0.29099999999999998</v>
      </c>
      <c r="F217" s="333">
        <v>-7.6E-3</v>
      </c>
      <c r="G217" s="331">
        <v>1.2999999999999999E-3</v>
      </c>
      <c r="H217" s="334">
        <v>-5.8419999999999996</v>
      </c>
      <c r="I217" s="335">
        <v>5.1703400000000002E-9</v>
      </c>
      <c r="J217" s="332">
        <v>975353</v>
      </c>
      <c r="K217" s="350" t="s">
        <v>2713</v>
      </c>
      <c r="L217" s="351" t="s">
        <v>230</v>
      </c>
      <c r="M217" s="352">
        <v>-149636</v>
      </c>
      <c r="N217" s="182" t="s">
        <v>8</v>
      </c>
      <c r="O217" s="182" t="s">
        <v>8</v>
      </c>
      <c r="P217" s="182" t="s">
        <v>8</v>
      </c>
      <c r="Q217" s="331" t="s">
        <v>235</v>
      </c>
      <c r="R217" s="331" t="s">
        <v>230</v>
      </c>
    </row>
    <row r="218" spans="1:18" ht="39" x14ac:dyDescent="0.15">
      <c r="A218" s="330" t="s">
        <v>2714</v>
      </c>
      <c r="B218" s="331">
        <v>11</v>
      </c>
      <c r="C218" s="332">
        <v>104683017</v>
      </c>
      <c r="D218" s="331" t="s">
        <v>228</v>
      </c>
      <c r="E218" s="331">
        <v>0.21</v>
      </c>
      <c r="F218" s="333">
        <v>8.5000000000000006E-3</v>
      </c>
      <c r="G218" s="331">
        <v>1.5E-3</v>
      </c>
      <c r="H218" s="334">
        <v>5.8410000000000002</v>
      </c>
      <c r="I218" s="335">
        <v>5.1759199999999996E-9</v>
      </c>
      <c r="J218" s="332">
        <v>975353</v>
      </c>
      <c r="K218" s="350" t="s">
        <v>2715</v>
      </c>
      <c r="L218" s="351" t="s">
        <v>235</v>
      </c>
      <c r="M218" s="352">
        <v>73428</v>
      </c>
      <c r="N218" s="353" t="s">
        <v>2716</v>
      </c>
      <c r="O218" s="353" t="s">
        <v>520</v>
      </c>
      <c r="P218" s="182" t="s">
        <v>8</v>
      </c>
      <c r="Q218" s="331" t="s">
        <v>235</v>
      </c>
      <c r="R218" s="331" t="s">
        <v>230</v>
      </c>
    </row>
    <row r="219" spans="1:18" x14ac:dyDescent="0.15">
      <c r="A219" s="330" t="s">
        <v>2717</v>
      </c>
      <c r="B219" s="331">
        <v>1</v>
      </c>
      <c r="C219" s="332">
        <v>208060009</v>
      </c>
      <c r="D219" s="331" t="s">
        <v>228</v>
      </c>
      <c r="E219" s="331">
        <v>0.218</v>
      </c>
      <c r="F219" s="333">
        <v>8.3999999999999995E-3</v>
      </c>
      <c r="G219" s="331">
        <v>1.4E-3</v>
      </c>
      <c r="H219" s="334">
        <v>5.84</v>
      </c>
      <c r="I219" s="335">
        <v>5.20959E-9</v>
      </c>
      <c r="J219" s="332">
        <v>975353</v>
      </c>
      <c r="K219" s="350" t="s">
        <v>326</v>
      </c>
      <c r="L219" s="351" t="s">
        <v>230</v>
      </c>
      <c r="M219" s="352">
        <v>-126</v>
      </c>
      <c r="N219" s="182" t="s">
        <v>8</v>
      </c>
      <c r="O219" s="182" t="s">
        <v>8</v>
      </c>
      <c r="P219" s="182" t="s">
        <v>8</v>
      </c>
      <c r="Q219" s="331" t="s">
        <v>230</v>
      </c>
      <c r="R219" s="331" t="s">
        <v>230</v>
      </c>
    </row>
    <row r="220" spans="1:18" x14ac:dyDescent="0.15">
      <c r="A220" s="330" t="s">
        <v>2718</v>
      </c>
      <c r="B220" s="331">
        <v>22</v>
      </c>
      <c r="C220" s="332">
        <v>41580713</v>
      </c>
      <c r="D220" s="331" t="s">
        <v>228</v>
      </c>
      <c r="E220" s="331">
        <v>0.628</v>
      </c>
      <c r="F220" s="333">
        <v>-7.1000000000000004E-3</v>
      </c>
      <c r="G220" s="331">
        <v>1.1999999999999999E-3</v>
      </c>
      <c r="H220" s="334">
        <v>-5.835</v>
      </c>
      <c r="I220" s="335">
        <v>5.3867799999999999E-9</v>
      </c>
      <c r="J220" s="332">
        <v>975353</v>
      </c>
      <c r="K220" s="350" t="s">
        <v>2719</v>
      </c>
      <c r="L220" s="351" t="s">
        <v>235</v>
      </c>
      <c r="M220" s="352">
        <v>20599</v>
      </c>
      <c r="N220" s="182" t="s">
        <v>2720</v>
      </c>
      <c r="O220" s="182" t="s">
        <v>233</v>
      </c>
      <c r="P220" s="182" t="s">
        <v>8</v>
      </c>
      <c r="Q220" s="331" t="s">
        <v>235</v>
      </c>
      <c r="R220" s="331" t="s">
        <v>230</v>
      </c>
    </row>
    <row r="221" spans="1:18" ht="26" x14ac:dyDescent="0.15">
      <c r="A221" s="330" t="s">
        <v>2721</v>
      </c>
      <c r="B221" s="331">
        <v>16</v>
      </c>
      <c r="C221" s="332">
        <v>72629056</v>
      </c>
      <c r="D221" s="331" t="s">
        <v>265</v>
      </c>
      <c r="E221" s="331">
        <v>0.93200000000000005</v>
      </c>
      <c r="F221" s="333">
        <v>1.3599999999999999E-2</v>
      </c>
      <c r="G221" s="331">
        <v>2.3E-3</v>
      </c>
      <c r="H221" s="334">
        <v>5.819</v>
      </c>
      <c r="I221" s="335">
        <v>5.9216199999999997E-9</v>
      </c>
      <c r="J221" s="332">
        <v>975353</v>
      </c>
      <c r="K221" s="350" t="s">
        <v>1606</v>
      </c>
      <c r="L221" s="351" t="s">
        <v>235</v>
      </c>
      <c r="M221" s="352">
        <v>187728</v>
      </c>
      <c r="N221" s="353" t="s">
        <v>2722</v>
      </c>
      <c r="O221" s="353" t="s">
        <v>302</v>
      </c>
      <c r="P221" s="182" t="s">
        <v>446</v>
      </c>
      <c r="Q221" s="331" t="s">
        <v>235</v>
      </c>
      <c r="R221" s="331" t="s">
        <v>230</v>
      </c>
    </row>
    <row r="222" spans="1:18" x14ac:dyDescent="0.15">
      <c r="A222" s="330" t="s">
        <v>2723</v>
      </c>
      <c r="B222" s="331">
        <v>1</v>
      </c>
      <c r="C222" s="332">
        <v>155997173</v>
      </c>
      <c r="D222" s="331" t="s">
        <v>228</v>
      </c>
      <c r="E222" s="331">
        <v>0.376</v>
      </c>
      <c r="F222" s="333">
        <v>7.1000000000000004E-3</v>
      </c>
      <c r="G222" s="331">
        <v>1.1999999999999999E-3</v>
      </c>
      <c r="H222" s="334">
        <v>5.8019999999999996</v>
      </c>
      <c r="I222" s="335">
        <v>6.5465299999999997E-9</v>
      </c>
      <c r="J222" s="332">
        <v>975353</v>
      </c>
      <c r="K222" s="350" t="s">
        <v>2724</v>
      </c>
      <c r="L222" s="351" t="s">
        <v>235</v>
      </c>
      <c r="M222" s="352">
        <v>5772</v>
      </c>
      <c r="N222" s="182" t="s">
        <v>8</v>
      </c>
      <c r="O222" s="182" t="s">
        <v>8</v>
      </c>
      <c r="P222" s="182" t="s">
        <v>8</v>
      </c>
      <c r="Q222" s="331" t="s">
        <v>235</v>
      </c>
      <c r="R222" s="331" t="s">
        <v>230</v>
      </c>
    </row>
    <row r="223" spans="1:18" x14ac:dyDescent="0.15">
      <c r="A223" s="330" t="s">
        <v>2725</v>
      </c>
      <c r="B223" s="331">
        <v>10</v>
      </c>
      <c r="C223" s="332">
        <v>134026447</v>
      </c>
      <c r="D223" s="331" t="s">
        <v>228</v>
      </c>
      <c r="E223" s="331">
        <v>0.27600000000000002</v>
      </c>
      <c r="F223" s="333">
        <v>7.7000000000000002E-3</v>
      </c>
      <c r="G223" s="331">
        <v>1.2999999999999999E-3</v>
      </c>
      <c r="H223" s="334">
        <v>5.8010000000000002</v>
      </c>
      <c r="I223" s="335">
        <v>6.59422E-9</v>
      </c>
      <c r="J223" s="332">
        <v>975353</v>
      </c>
      <c r="K223" s="350" t="s">
        <v>572</v>
      </c>
      <c r="L223" s="351" t="s">
        <v>230</v>
      </c>
      <c r="M223" s="352">
        <v>-30409</v>
      </c>
      <c r="N223" s="182" t="s">
        <v>8</v>
      </c>
      <c r="O223" s="182" t="s">
        <v>8</v>
      </c>
      <c r="P223" s="182" t="s">
        <v>8</v>
      </c>
      <c r="Q223" s="331" t="s">
        <v>235</v>
      </c>
      <c r="R223" s="331" t="s">
        <v>230</v>
      </c>
    </row>
    <row r="224" spans="1:18" x14ac:dyDescent="0.15">
      <c r="A224" s="330" t="s">
        <v>2726</v>
      </c>
      <c r="B224" s="331">
        <v>3</v>
      </c>
      <c r="C224" s="332">
        <v>86250045</v>
      </c>
      <c r="D224" s="331" t="s">
        <v>237</v>
      </c>
      <c r="E224" s="331">
        <v>0.27300000000000002</v>
      </c>
      <c r="F224" s="333">
        <v>7.7000000000000002E-3</v>
      </c>
      <c r="G224" s="331">
        <v>1.2999999999999999E-3</v>
      </c>
      <c r="H224" s="334">
        <v>5.7930000000000001</v>
      </c>
      <c r="I224" s="335">
        <v>6.9164699999999998E-9</v>
      </c>
      <c r="J224" s="332">
        <v>975353</v>
      </c>
      <c r="K224" s="350" t="s">
        <v>406</v>
      </c>
      <c r="L224" s="351" t="s">
        <v>235</v>
      </c>
      <c r="M224" s="352">
        <v>737078</v>
      </c>
      <c r="N224" s="182" t="s">
        <v>8</v>
      </c>
      <c r="O224" s="182" t="s">
        <v>8</v>
      </c>
      <c r="P224" s="182" t="s">
        <v>234</v>
      </c>
      <c r="Q224" s="331" t="s">
        <v>235</v>
      </c>
      <c r="R224" s="331" t="s">
        <v>230</v>
      </c>
    </row>
    <row r="225" spans="1:18" x14ac:dyDescent="0.15">
      <c r="A225" s="330" t="s">
        <v>497</v>
      </c>
      <c r="B225" s="331">
        <v>14</v>
      </c>
      <c r="C225" s="332">
        <v>89865924</v>
      </c>
      <c r="D225" s="331" t="s">
        <v>237</v>
      </c>
      <c r="E225" s="331">
        <v>0.501</v>
      </c>
      <c r="F225" s="333">
        <v>-6.7999999999999996E-3</v>
      </c>
      <c r="G225" s="331">
        <v>1.1999999999999999E-3</v>
      </c>
      <c r="H225" s="334">
        <v>-5.7750000000000004</v>
      </c>
      <c r="I225" s="335">
        <v>7.7007300000000006E-9</v>
      </c>
      <c r="J225" s="332">
        <v>975353</v>
      </c>
      <c r="K225" s="350" t="s">
        <v>498</v>
      </c>
      <c r="L225" s="351" t="s">
        <v>230</v>
      </c>
      <c r="M225" s="352">
        <v>-243408</v>
      </c>
      <c r="N225" s="182" t="s">
        <v>8</v>
      </c>
      <c r="O225" s="182" t="s">
        <v>8</v>
      </c>
      <c r="P225" s="182" t="s">
        <v>8</v>
      </c>
      <c r="Q225" s="331" t="s">
        <v>230</v>
      </c>
      <c r="R225" s="331" t="s">
        <v>230</v>
      </c>
    </row>
    <row r="226" spans="1:18" ht="26" x14ac:dyDescent="0.15">
      <c r="A226" s="330" t="s">
        <v>2727</v>
      </c>
      <c r="B226" s="331">
        <v>10</v>
      </c>
      <c r="C226" s="332">
        <v>66651839</v>
      </c>
      <c r="D226" s="331" t="s">
        <v>237</v>
      </c>
      <c r="E226" s="331">
        <v>0.83699999999999997</v>
      </c>
      <c r="F226" s="333">
        <v>-9.1999999999999998E-3</v>
      </c>
      <c r="G226" s="331">
        <v>1.6000000000000001E-3</v>
      </c>
      <c r="H226" s="334">
        <v>-5.7729999999999997</v>
      </c>
      <c r="I226" s="335">
        <v>7.8014299999999996E-9</v>
      </c>
      <c r="J226" s="332">
        <v>975353</v>
      </c>
      <c r="K226" s="350" t="s">
        <v>874</v>
      </c>
      <c r="L226" s="351" t="s">
        <v>235</v>
      </c>
      <c r="M226" s="352">
        <v>1020437</v>
      </c>
      <c r="N226" s="353" t="s">
        <v>2728</v>
      </c>
      <c r="O226" s="353" t="s">
        <v>302</v>
      </c>
      <c r="P226" s="182" t="s">
        <v>8</v>
      </c>
      <c r="Q226" s="331" t="s">
        <v>235</v>
      </c>
      <c r="R226" s="331" t="s">
        <v>230</v>
      </c>
    </row>
    <row r="227" spans="1:18" x14ac:dyDescent="0.15">
      <c r="A227" s="330" t="s">
        <v>2729</v>
      </c>
      <c r="B227" s="331">
        <v>7</v>
      </c>
      <c r="C227" s="332">
        <v>78048742</v>
      </c>
      <c r="D227" s="331" t="s">
        <v>237</v>
      </c>
      <c r="E227" s="331">
        <v>0.86899999999999999</v>
      </c>
      <c r="F227" s="333">
        <v>-1.01E-2</v>
      </c>
      <c r="G227" s="331">
        <v>1.8E-3</v>
      </c>
      <c r="H227" s="334">
        <v>-5.7720000000000002</v>
      </c>
      <c r="I227" s="335">
        <v>7.8545700000000001E-9</v>
      </c>
      <c r="J227" s="332">
        <v>957672</v>
      </c>
      <c r="K227" s="350" t="s">
        <v>2730</v>
      </c>
      <c r="L227" s="351" t="s">
        <v>230</v>
      </c>
      <c r="M227" s="352">
        <v>-402368</v>
      </c>
      <c r="N227" s="182" t="s">
        <v>8</v>
      </c>
      <c r="O227" s="182" t="s">
        <v>8</v>
      </c>
      <c r="P227" s="182" t="s">
        <v>8</v>
      </c>
      <c r="Q227" s="331" t="s">
        <v>235</v>
      </c>
      <c r="R227" s="331" t="s">
        <v>230</v>
      </c>
    </row>
    <row r="228" spans="1:18" x14ac:dyDescent="0.15">
      <c r="A228" s="330" t="s">
        <v>2731</v>
      </c>
      <c r="B228" s="331">
        <v>11</v>
      </c>
      <c r="C228" s="332">
        <v>101467821</v>
      </c>
      <c r="D228" s="331" t="s">
        <v>228</v>
      </c>
      <c r="E228" s="331">
        <v>0.14399999999999999</v>
      </c>
      <c r="F228" s="333">
        <v>9.7000000000000003E-3</v>
      </c>
      <c r="G228" s="331">
        <v>1.6999999999999999E-3</v>
      </c>
      <c r="H228" s="334">
        <v>5.758</v>
      </c>
      <c r="I228" s="335">
        <v>8.5131100000000002E-9</v>
      </c>
      <c r="J228" s="332">
        <v>975353</v>
      </c>
      <c r="K228" s="350" t="s">
        <v>2732</v>
      </c>
      <c r="L228" s="351" t="s">
        <v>235</v>
      </c>
      <c r="M228" s="352">
        <v>-145526</v>
      </c>
      <c r="N228" s="182" t="s">
        <v>8</v>
      </c>
      <c r="O228" s="182" t="s">
        <v>8</v>
      </c>
      <c r="P228" s="182" t="s">
        <v>8</v>
      </c>
      <c r="Q228" s="331" t="s">
        <v>235</v>
      </c>
      <c r="R228" s="331" t="s">
        <v>230</v>
      </c>
    </row>
    <row r="229" spans="1:18" x14ac:dyDescent="0.15">
      <c r="A229" s="330" t="s">
        <v>2733</v>
      </c>
      <c r="B229" s="331">
        <v>11</v>
      </c>
      <c r="C229" s="332">
        <v>30756879</v>
      </c>
      <c r="D229" s="331" t="s">
        <v>237</v>
      </c>
      <c r="E229" s="331">
        <v>0.56899999999999995</v>
      </c>
      <c r="F229" s="333">
        <v>-6.8999999999999999E-3</v>
      </c>
      <c r="G229" s="331">
        <v>1.1999999999999999E-3</v>
      </c>
      <c r="H229" s="334">
        <v>-5.7569999999999997</v>
      </c>
      <c r="I229" s="335">
        <v>8.5715499999999994E-9</v>
      </c>
      <c r="J229" s="332">
        <v>975353</v>
      </c>
      <c r="K229" s="350" t="s">
        <v>711</v>
      </c>
      <c r="L229" s="351" t="s">
        <v>235</v>
      </c>
      <c r="M229" s="352">
        <v>128271</v>
      </c>
      <c r="N229" s="182" t="s">
        <v>8</v>
      </c>
      <c r="O229" s="182" t="s">
        <v>8</v>
      </c>
      <c r="P229" s="182" t="s">
        <v>8</v>
      </c>
      <c r="Q229" s="331" t="s">
        <v>235</v>
      </c>
      <c r="R229" s="331" t="s">
        <v>230</v>
      </c>
    </row>
    <row r="230" spans="1:18" x14ac:dyDescent="0.15">
      <c r="A230" s="330" t="s">
        <v>2734</v>
      </c>
      <c r="B230" s="331">
        <v>19</v>
      </c>
      <c r="C230" s="332">
        <v>5799433</v>
      </c>
      <c r="D230" s="331" t="s">
        <v>237</v>
      </c>
      <c r="E230" s="331">
        <v>0.16300000000000001</v>
      </c>
      <c r="F230" s="333">
        <v>9.2999999999999992E-3</v>
      </c>
      <c r="G230" s="331">
        <v>1.6000000000000001E-3</v>
      </c>
      <c r="H230" s="334">
        <v>5.7560000000000002</v>
      </c>
      <c r="I230" s="335">
        <v>8.6266399999999995E-9</v>
      </c>
      <c r="J230" s="332">
        <v>945924</v>
      </c>
      <c r="K230" s="350" t="s">
        <v>2735</v>
      </c>
      <c r="L230" s="351" t="s">
        <v>235</v>
      </c>
      <c r="M230" s="352">
        <v>-14282</v>
      </c>
      <c r="N230" s="182" t="s">
        <v>8</v>
      </c>
      <c r="O230" s="182" t="s">
        <v>8</v>
      </c>
      <c r="P230" s="182" t="s">
        <v>8</v>
      </c>
      <c r="Q230" s="331" t="s">
        <v>235</v>
      </c>
      <c r="R230" s="331" t="s">
        <v>230</v>
      </c>
    </row>
    <row r="231" spans="1:18" x14ac:dyDescent="0.15">
      <c r="A231" s="330" t="s">
        <v>2736</v>
      </c>
      <c r="B231" s="331">
        <v>18</v>
      </c>
      <c r="C231" s="332">
        <v>53681437</v>
      </c>
      <c r="D231" s="331" t="s">
        <v>237</v>
      </c>
      <c r="E231" s="331">
        <v>0.61699999999999999</v>
      </c>
      <c r="F231" s="333">
        <v>-7.0000000000000001E-3</v>
      </c>
      <c r="G231" s="331">
        <v>1.1999999999999999E-3</v>
      </c>
      <c r="H231" s="334">
        <v>-5.7430000000000003</v>
      </c>
      <c r="I231" s="335">
        <v>9.2898599999999992E-9</v>
      </c>
      <c r="J231" s="332">
        <v>975353</v>
      </c>
      <c r="K231" s="350" t="s">
        <v>411</v>
      </c>
      <c r="L231" s="351" t="s">
        <v>235</v>
      </c>
      <c r="M231" s="352">
        <v>588616</v>
      </c>
      <c r="N231" s="182" t="s">
        <v>8</v>
      </c>
      <c r="O231" s="182" t="s">
        <v>8</v>
      </c>
      <c r="P231" s="182" t="s">
        <v>271</v>
      </c>
      <c r="Q231" s="331" t="s">
        <v>230</v>
      </c>
      <c r="R231" s="331" t="s">
        <v>230</v>
      </c>
    </row>
    <row r="232" spans="1:18" x14ac:dyDescent="0.15">
      <c r="A232" s="330" t="s">
        <v>2737</v>
      </c>
      <c r="B232" s="331">
        <v>8</v>
      </c>
      <c r="C232" s="332">
        <v>10733716</v>
      </c>
      <c r="D232" s="331" t="s">
        <v>237</v>
      </c>
      <c r="E232" s="331">
        <v>7.8E-2</v>
      </c>
      <c r="F232" s="333">
        <v>1.2800000000000001E-2</v>
      </c>
      <c r="G232" s="331">
        <v>2.2000000000000001E-3</v>
      </c>
      <c r="H232" s="334">
        <v>5.7380000000000004</v>
      </c>
      <c r="I232" s="335">
        <v>9.5673499999999996E-9</v>
      </c>
      <c r="J232" s="332">
        <v>945924</v>
      </c>
      <c r="K232" s="350" t="s">
        <v>311</v>
      </c>
      <c r="L232" s="351" t="s">
        <v>235</v>
      </c>
      <c r="M232" s="352">
        <v>19938</v>
      </c>
      <c r="N232" s="182" t="s">
        <v>8</v>
      </c>
      <c r="O232" s="182" t="s">
        <v>8</v>
      </c>
      <c r="P232" s="182" t="s">
        <v>247</v>
      </c>
      <c r="Q232" s="331" t="s">
        <v>230</v>
      </c>
      <c r="R232" s="331" t="s">
        <v>230</v>
      </c>
    </row>
    <row r="233" spans="1:18" x14ac:dyDescent="0.15">
      <c r="A233" s="330" t="s">
        <v>2738</v>
      </c>
      <c r="B233" s="331">
        <v>15</v>
      </c>
      <c r="C233" s="332">
        <v>27695709</v>
      </c>
      <c r="D233" s="331" t="s">
        <v>237</v>
      </c>
      <c r="E233" s="331">
        <v>0.79100000000000004</v>
      </c>
      <c r="F233" s="333">
        <v>-8.3000000000000001E-3</v>
      </c>
      <c r="G233" s="331">
        <v>1.5E-3</v>
      </c>
      <c r="H233" s="334">
        <v>-5.7350000000000003</v>
      </c>
      <c r="I233" s="335">
        <v>9.75694E-9</v>
      </c>
      <c r="J233" s="332">
        <v>975353</v>
      </c>
      <c r="K233" s="350" t="s">
        <v>2739</v>
      </c>
      <c r="L233" s="351" t="s">
        <v>230</v>
      </c>
      <c r="M233" s="352">
        <v>-479280</v>
      </c>
      <c r="N233" s="182" t="s">
        <v>8</v>
      </c>
      <c r="O233" s="182" t="s">
        <v>8</v>
      </c>
      <c r="P233" s="182" t="s">
        <v>2740</v>
      </c>
      <c r="Q233" s="331" t="s">
        <v>235</v>
      </c>
      <c r="R233" s="331" t="s">
        <v>230</v>
      </c>
    </row>
    <row r="234" spans="1:18" x14ac:dyDescent="0.15">
      <c r="A234" s="330" t="s">
        <v>2741</v>
      </c>
      <c r="B234" s="331">
        <v>4</v>
      </c>
      <c r="C234" s="332">
        <v>7294441</v>
      </c>
      <c r="D234" s="331" t="s">
        <v>228</v>
      </c>
      <c r="E234" s="331">
        <v>0.37</v>
      </c>
      <c r="F234" s="333">
        <v>-7.0000000000000001E-3</v>
      </c>
      <c r="G234" s="331">
        <v>1.1999999999999999E-3</v>
      </c>
      <c r="H234" s="334">
        <v>-5.734</v>
      </c>
      <c r="I234" s="335">
        <v>9.7918599999999993E-9</v>
      </c>
      <c r="J234" s="332">
        <v>975353</v>
      </c>
      <c r="K234" s="350" t="s">
        <v>2742</v>
      </c>
      <c r="L234" s="351" t="s">
        <v>230</v>
      </c>
      <c r="M234" s="352">
        <v>-100067</v>
      </c>
      <c r="N234" s="182" t="s">
        <v>8</v>
      </c>
      <c r="O234" s="182" t="s">
        <v>8</v>
      </c>
      <c r="P234" s="182" t="s">
        <v>2743</v>
      </c>
      <c r="Q234" s="331" t="s">
        <v>235</v>
      </c>
      <c r="R234" s="331" t="s">
        <v>230</v>
      </c>
    </row>
    <row r="235" spans="1:18" x14ac:dyDescent="0.15">
      <c r="A235" s="330" t="s">
        <v>2744</v>
      </c>
      <c r="B235" s="331">
        <v>7</v>
      </c>
      <c r="C235" s="332">
        <v>140175330</v>
      </c>
      <c r="D235" s="331" t="s">
        <v>237</v>
      </c>
      <c r="E235" s="331">
        <v>0.26300000000000001</v>
      </c>
      <c r="F235" s="333">
        <v>-7.7000000000000002E-3</v>
      </c>
      <c r="G235" s="331">
        <v>1.2999999999999999E-3</v>
      </c>
      <c r="H235" s="334">
        <v>-5.73</v>
      </c>
      <c r="I235" s="335">
        <v>1.0051E-8</v>
      </c>
      <c r="J235" s="332">
        <v>975353</v>
      </c>
      <c r="K235" s="350" t="s">
        <v>1870</v>
      </c>
      <c r="L235" s="351" t="s">
        <v>230</v>
      </c>
      <c r="M235" s="352">
        <v>-22490</v>
      </c>
      <c r="N235" s="182" t="s">
        <v>8</v>
      </c>
      <c r="O235" s="182" t="s">
        <v>8</v>
      </c>
      <c r="P235" s="182" t="s">
        <v>8</v>
      </c>
      <c r="Q235" s="331" t="s">
        <v>235</v>
      </c>
      <c r="R235" s="331" t="s">
        <v>230</v>
      </c>
    </row>
    <row r="236" spans="1:18" x14ac:dyDescent="0.15">
      <c r="A236" s="330" t="s">
        <v>2745</v>
      </c>
      <c r="B236" s="331">
        <v>3</v>
      </c>
      <c r="C236" s="332">
        <v>71632266</v>
      </c>
      <c r="D236" s="331" t="s">
        <v>237</v>
      </c>
      <c r="E236" s="331">
        <v>0.31</v>
      </c>
      <c r="F236" s="333">
        <v>-7.3000000000000001E-3</v>
      </c>
      <c r="G236" s="331">
        <v>1.2999999999999999E-3</v>
      </c>
      <c r="H236" s="334">
        <v>-5.7290000000000001</v>
      </c>
      <c r="I236" s="335">
        <v>1.0130899999999999E-8</v>
      </c>
      <c r="J236" s="332">
        <v>975353</v>
      </c>
      <c r="K236" s="350" t="s">
        <v>409</v>
      </c>
      <c r="L236" s="351" t="s">
        <v>230</v>
      </c>
      <c r="M236" s="352">
        <v>-628401</v>
      </c>
      <c r="N236" s="182" t="s">
        <v>8</v>
      </c>
      <c r="O236" s="182" t="s">
        <v>8</v>
      </c>
      <c r="P236" s="182" t="s">
        <v>8</v>
      </c>
      <c r="Q236" s="331" t="s">
        <v>230</v>
      </c>
      <c r="R236" s="331" t="s">
        <v>230</v>
      </c>
    </row>
    <row r="237" spans="1:18" x14ac:dyDescent="0.15">
      <c r="A237" s="330" t="s">
        <v>2746</v>
      </c>
      <c r="B237" s="331">
        <v>20</v>
      </c>
      <c r="C237" s="332">
        <v>44663475</v>
      </c>
      <c r="D237" s="331" t="s">
        <v>228</v>
      </c>
      <c r="E237" s="331">
        <v>0.54700000000000004</v>
      </c>
      <c r="F237" s="333">
        <v>-6.7999999999999996E-3</v>
      </c>
      <c r="G237" s="331">
        <v>1.1999999999999999E-3</v>
      </c>
      <c r="H237" s="334">
        <v>-5.7169999999999996</v>
      </c>
      <c r="I237" s="335">
        <v>1.0874E-8</v>
      </c>
      <c r="J237" s="332">
        <v>975353</v>
      </c>
      <c r="K237" s="350" t="s">
        <v>2747</v>
      </c>
      <c r="L237" s="351" t="s">
        <v>230</v>
      </c>
      <c r="M237" s="352">
        <v>-13146</v>
      </c>
      <c r="N237" s="182" t="s">
        <v>8</v>
      </c>
      <c r="O237" s="182" t="s">
        <v>8</v>
      </c>
      <c r="P237" s="182" t="s">
        <v>8</v>
      </c>
      <c r="Q237" s="331" t="s">
        <v>235</v>
      </c>
      <c r="R237" s="331" t="s">
        <v>230</v>
      </c>
    </row>
    <row r="238" spans="1:18" x14ac:dyDescent="0.15">
      <c r="A238" s="330" t="s">
        <v>2748</v>
      </c>
      <c r="B238" s="331">
        <v>8</v>
      </c>
      <c r="C238" s="332">
        <v>11416643</v>
      </c>
      <c r="D238" s="331" t="s">
        <v>237</v>
      </c>
      <c r="E238" s="331">
        <v>0.45600000000000002</v>
      </c>
      <c r="F238" s="333">
        <v>-6.7999999999999996E-3</v>
      </c>
      <c r="G238" s="331">
        <v>1.1999999999999999E-3</v>
      </c>
      <c r="H238" s="334">
        <v>-5.7149999999999999</v>
      </c>
      <c r="I238" s="335">
        <v>1.0993299999999999E-8</v>
      </c>
      <c r="J238" s="332">
        <v>975353</v>
      </c>
      <c r="K238" s="350" t="s">
        <v>1946</v>
      </c>
      <c r="L238" s="351" t="s">
        <v>230</v>
      </c>
      <c r="M238" s="352">
        <v>-65122</v>
      </c>
      <c r="N238" s="182" t="s">
        <v>8</v>
      </c>
      <c r="O238" s="182" t="s">
        <v>8</v>
      </c>
      <c r="P238" s="182" t="s">
        <v>247</v>
      </c>
      <c r="Q238" s="331" t="s">
        <v>235</v>
      </c>
      <c r="R238" s="331" t="s">
        <v>230</v>
      </c>
    </row>
    <row r="239" spans="1:18" x14ac:dyDescent="0.15">
      <c r="A239" s="330" t="s">
        <v>2749</v>
      </c>
      <c r="B239" s="331">
        <v>4</v>
      </c>
      <c r="C239" s="332">
        <v>15603069</v>
      </c>
      <c r="D239" s="331" t="s">
        <v>265</v>
      </c>
      <c r="E239" s="331">
        <v>0.59099999999999997</v>
      </c>
      <c r="F239" s="333">
        <v>-6.8999999999999999E-3</v>
      </c>
      <c r="G239" s="331">
        <v>1.1999999999999999E-3</v>
      </c>
      <c r="H239" s="334">
        <v>-5.7089999999999996</v>
      </c>
      <c r="I239" s="335">
        <v>1.1337399999999999E-8</v>
      </c>
      <c r="J239" s="332">
        <v>975353</v>
      </c>
      <c r="K239" s="350" t="s">
        <v>2750</v>
      </c>
      <c r="L239" s="351" t="s">
        <v>230</v>
      </c>
      <c r="M239" s="352">
        <v>-131580</v>
      </c>
      <c r="N239" s="182" t="s">
        <v>8</v>
      </c>
      <c r="O239" s="182" t="s">
        <v>8</v>
      </c>
      <c r="P239" s="182" t="s">
        <v>8</v>
      </c>
      <c r="Q239" s="331" t="s">
        <v>235</v>
      </c>
      <c r="R239" s="331" t="s">
        <v>230</v>
      </c>
    </row>
    <row r="240" spans="1:18" x14ac:dyDescent="0.15">
      <c r="A240" s="330" t="s">
        <v>2751</v>
      </c>
      <c r="B240" s="331">
        <v>8</v>
      </c>
      <c r="C240" s="332">
        <v>11504870</v>
      </c>
      <c r="D240" s="331" t="s">
        <v>228</v>
      </c>
      <c r="E240" s="331">
        <v>0.85599999999999998</v>
      </c>
      <c r="F240" s="333">
        <v>-9.5999999999999992E-3</v>
      </c>
      <c r="G240" s="331">
        <v>1.6999999999999999E-3</v>
      </c>
      <c r="H240" s="334">
        <v>-5.7060000000000004</v>
      </c>
      <c r="I240" s="335">
        <v>1.15524E-8</v>
      </c>
      <c r="J240" s="332">
        <v>975353</v>
      </c>
      <c r="K240" s="350" t="s">
        <v>574</v>
      </c>
      <c r="L240" s="351" t="s">
        <v>235</v>
      </c>
      <c r="M240" s="352">
        <v>29563</v>
      </c>
      <c r="N240" s="182" t="s">
        <v>8</v>
      </c>
      <c r="O240" s="182" t="s">
        <v>8</v>
      </c>
      <c r="P240" s="182" t="s">
        <v>247</v>
      </c>
      <c r="Q240" s="331" t="s">
        <v>230</v>
      </c>
      <c r="R240" s="331" t="s">
        <v>230</v>
      </c>
    </row>
    <row r="241" spans="1:18" x14ac:dyDescent="0.15">
      <c r="A241" s="330" t="s">
        <v>509</v>
      </c>
      <c r="B241" s="331">
        <v>2</v>
      </c>
      <c r="C241" s="332">
        <v>23632637</v>
      </c>
      <c r="D241" s="331" t="s">
        <v>265</v>
      </c>
      <c r="E241" s="331">
        <v>0.29899999999999999</v>
      </c>
      <c r="F241" s="333">
        <v>7.4000000000000003E-3</v>
      </c>
      <c r="G241" s="331">
        <v>1.2999999999999999E-3</v>
      </c>
      <c r="H241" s="334">
        <v>5.6989999999999998</v>
      </c>
      <c r="I241" s="335">
        <v>1.20582E-8</v>
      </c>
      <c r="J241" s="332">
        <v>975353</v>
      </c>
      <c r="K241" s="350" t="s">
        <v>510</v>
      </c>
      <c r="L241" s="351" t="s">
        <v>230</v>
      </c>
      <c r="M241" s="352">
        <v>-24339</v>
      </c>
      <c r="N241" s="182" t="s">
        <v>8</v>
      </c>
      <c r="O241" s="182" t="s">
        <v>8</v>
      </c>
      <c r="P241" s="182" t="s">
        <v>8</v>
      </c>
      <c r="Q241" s="331" t="s">
        <v>230</v>
      </c>
      <c r="R241" s="331" t="s">
        <v>230</v>
      </c>
    </row>
    <row r="242" spans="1:18" x14ac:dyDescent="0.15">
      <c r="A242" s="330" t="s">
        <v>2752</v>
      </c>
      <c r="B242" s="331">
        <v>5</v>
      </c>
      <c r="C242" s="332">
        <v>164475830</v>
      </c>
      <c r="D242" s="331" t="s">
        <v>237</v>
      </c>
      <c r="E242" s="331">
        <v>0.622</v>
      </c>
      <c r="F242" s="333">
        <v>-6.8999999999999999E-3</v>
      </c>
      <c r="G242" s="331">
        <v>1.1999999999999999E-3</v>
      </c>
      <c r="H242" s="334">
        <v>-5.6970000000000001</v>
      </c>
      <c r="I242" s="335">
        <v>1.2219500000000001E-8</v>
      </c>
      <c r="J242" s="332">
        <v>975353</v>
      </c>
      <c r="K242" s="350" t="s">
        <v>1912</v>
      </c>
      <c r="L242" s="351" t="s">
        <v>235</v>
      </c>
      <c r="M242" s="352">
        <v>-1545760</v>
      </c>
      <c r="N242" s="182" t="s">
        <v>8</v>
      </c>
      <c r="O242" s="182" t="s">
        <v>8</v>
      </c>
      <c r="P242" s="182" t="s">
        <v>8</v>
      </c>
      <c r="Q242" s="331" t="s">
        <v>235</v>
      </c>
      <c r="R242" s="331" t="s">
        <v>230</v>
      </c>
    </row>
    <row r="243" spans="1:18" x14ac:dyDescent="0.15">
      <c r="A243" s="330" t="s">
        <v>2753</v>
      </c>
      <c r="B243" s="331">
        <v>8</v>
      </c>
      <c r="C243" s="332">
        <v>22324682</v>
      </c>
      <c r="D243" s="331" t="s">
        <v>237</v>
      </c>
      <c r="E243" s="331">
        <v>0.58899999999999997</v>
      </c>
      <c r="F243" s="333">
        <v>-6.7999999999999996E-3</v>
      </c>
      <c r="G243" s="331">
        <v>1.1999999999999999E-3</v>
      </c>
      <c r="H243" s="334">
        <v>-5.6959999999999997</v>
      </c>
      <c r="I243" s="335">
        <v>1.2289E-8</v>
      </c>
      <c r="J243" s="332">
        <v>975353</v>
      </c>
      <c r="K243" s="350" t="s">
        <v>2754</v>
      </c>
      <c r="L243" s="351" t="s">
        <v>230</v>
      </c>
      <c r="M243" s="352">
        <v>-26199</v>
      </c>
      <c r="N243" s="182" t="s">
        <v>8</v>
      </c>
      <c r="O243" s="182" t="s">
        <v>8</v>
      </c>
      <c r="P243" s="182" t="s">
        <v>8</v>
      </c>
      <c r="Q243" s="331" t="s">
        <v>235</v>
      </c>
      <c r="R243" s="331" t="s">
        <v>230</v>
      </c>
    </row>
    <row r="244" spans="1:18" x14ac:dyDescent="0.15">
      <c r="A244" s="330" t="s">
        <v>2755</v>
      </c>
      <c r="B244" s="331">
        <v>1</v>
      </c>
      <c r="C244" s="332">
        <v>53712727</v>
      </c>
      <c r="D244" s="331" t="s">
        <v>228</v>
      </c>
      <c r="E244" s="331">
        <v>0.40500000000000003</v>
      </c>
      <c r="F244" s="333">
        <v>-6.8999999999999999E-3</v>
      </c>
      <c r="G244" s="331">
        <v>1.1999999999999999E-3</v>
      </c>
      <c r="H244" s="334">
        <v>-5.6950000000000003</v>
      </c>
      <c r="I244" s="335">
        <v>1.2352E-8</v>
      </c>
      <c r="J244" s="332">
        <v>975353</v>
      </c>
      <c r="K244" s="350" t="s">
        <v>1813</v>
      </c>
      <c r="L244" s="351" t="s">
        <v>230</v>
      </c>
      <c r="M244" s="352">
        <v>-4691</v>
      </c>
      <c r="N244" s="182" t="s">
        <v>8</v>
      </c>
      <c r="O244" s="182" t="s">
        <v>8</v>
      </c>
      <c r="P244" s="182" t="s">
        <v>8</v>
      </c>
      <c r="Q244" s="331" t="s">
        <v>235</v>
      </c>
      <c r="R244" s="331" t="s">
        <v>230</v>
      </c>
    </row>
    <row r="245" spans="1:18" x14ac:dyDescent="0.15">
      <c r="A245" s="330" t="s">
        <v>2756</v>
      </c>
      <c r="B245" s="331">
        <v>4</v>
      </c>
      <c r="C245" s="332">
        <v>143486962</v>
      </c>
      <c r="D245" s="331" t="s">
        <v>237</v>
      </c>
      <c r="E245" s="331">
        <v>0.24099999999999999</v>
      </c>
      <c r="F245" s="333">
        <v>-7.9000000000000008E-3</v>
      </c>
      <c r="G245" s="331">
        <v>1.4E-3</v>
      </c>
      <c r="H245" s="334">
        <v>-5.6920000000000002</v>
      </c>
      <c r="I245" s="335">
        <v>1.25194E-8</v>
      </c>
      <c r="J245" s="332">
        <v>975353</v>
      </c>
      <c r="K245" s="350" t="s">
        <v>787</v>
      </c>
      <c r="L245" s="351" t="s">
        <v>230</v>
      </c>
      <c r="M245" s="352">
        <v>-537781</v>
      </c>
      <c r="N245" s="182" t="s">
        <v>8</v>
      </c>
      <c r="O245" s="182" t="s">
        <v>8</v>
      </c>
      <c r="P245" s="182" t="s">
        <v>8</v>
      </c>
      <c r="Q245" s="331" t="s">
        <v>235</v>
      </c>
      <c r="R245" s="331" t="s">
        <v>230</v>
      </c>
    </row>
    <row r="246" spans="1:18" x14ac:dyDescent="0.15">
      <c r="A246" s="330" t="s">
        <v>2757</v>
      </c>
      <c r="B246" s="331">
        <v>8</v>
      </c>
      <c r="C246" s="332">
        <v>51071742</v>
      </c>
      <c r="D246" s="331" t="s">
        <v>237</v>
      </c>
      <c r="E246" s="331">
        <v>0.67</v>
      </c>
      <c r="F246" s="333">
        <v>-7.1000000000000004E-3</v>
      </c>
      <c r="G246" s="331">
        <v>1.2999999999999999E-3</v>
      </c>
      <c r="H246" s="334">
        <v>-5.6920000000000002</v>
      </c>
      <c r="I246" s="335">
        <v>1.2534599999999999E-8</v>
      </c>
      <c r="J246" s="332">
        <v>975353</v>
      </c>
      <c r="K246" s="350" t="s">
        <v>2758</v>
      </c>
      <c r="L246" s="351" t="s">
        <v>230</v>
      </c>
      <c r="M246" s="352">
        <v>-249393</v>
      </c>
      <c r="N246" s="182" t="s">
        <v>2759</v>
      </c>
      <c r="O246" s="182" t="s">
        <v>233</v>
      </c>
      <c r="P246" s="182" t="s">
        <v>470</v>
      </c>
      <c r="Q246" s="331" t="s">
        <v>235</v>
      </c>
      <c r="R246" s="331" t="s">
        <v>230</v>
      </c>
    </row>
    <row r="247" spans="1:18" x14ac:dyDescent="0.15">
      <c r="A247" s="330" t="s">
        <v>2760</v>
      </c>
      <c r="B247" s="331">
        <v>8</v>
      </c>
      <c r="C247" s="332">
        <v>10465399</v>
      </c>
      <c r="D247" s="331" t="s">
        <v>237</v>
      </c>
      <c r="E247" s="331">
        <v>0.11899999999999999</v>
      </c>
      <c r="F247" s="333">
        <v>1.03E-2</v>
      </c>
      <c r="G247" s="331">
        <v>1.8E-3</v>
      </c>
      <c r="H247" s="334">
        <v>5.6749999999999998</v>
      </c>
      <c r="I247" s="335">
        <v>1.3842000000000001E-8</v>
      </c>
      <c r="J247" s="332">
        <v>975353</v>
      </c>
      <c r="K247" s="350" t="s">
        <v>432</v>
      </c>
      <c r="L247" s="351" t="s">
        <v>230</v>
      </c>
      <c r="M247" s="352">
        <v>-1540</v>
      </c>
      <c r="N247" s="182" t="s">
        <v>8</v>
      </c>
      <c r="O247" s="182" t="s">
        <v>8</v>
      </c>
      <c r="P247" s="182" t="s">
        <v>247</v>
      </c>
      <c r="Q247" s="331" t="s">
        <v>230</v>
      </c>
      <c r="R247" s="331" t="s">
        <v>230</v>
      </c>
    </row>
    <row r="248" spans="1:18" x14ac:dyDescent="0.15">
      <c r="A248" s="330" t="s">
        <v>2761</v>
      </c>
      <c r="B248" s="331">
        <v>8</v>
      </c>
      <c r="C248" s="332">
        <v>16625172</v>
      </c>
      <c r="D248" s="331" t="s">
        <v>228</v>
      </c>
      <c r="E248" s="331">
        <v>0.441</v>
      </c>
      <c r="F248" s="333">
        <v>-6.7000000000000002E-3</v>
      </c>
      <c r="G248" s="331">
        <v>1.1999999999999999E-3</v>
      </c>
      <c r="H248" s="334">
        <v>-5.673</v>
      </c>
      <c r="I248" s="335">
        <v>1.40291E-8</v>
      </c>
      <c r="J248" s="332">
        <v>975353</v>
      </c>
      <c r="K248" s="350" t="s">
        <v>2762</v>
      </c>
      <c r="L248" s="351" t="s">
        <v>235</v>
      </c>
      <c r="M248" s="352">
        <v>225162</v>
      </c>
      <c r="N248" s="182" t="s">
        <v>8</v>
      </c>
      <c r="O248" s="182" t="s">
        <v>8</v>
      </c>
      <c r="P248" s="182" t="s">
        <v>8</v>
      </c>
      <c r="Q248" s="331" t="s">
        <v>235</v>
      </c>
      <c r="R248" s="331" t="s">
        <v>230</v>
      </c>
    </row>
    <row r="249" spans="1:18" x14ac:dyDescent="0.15">
      <c r="A249" s="330" t="s">
        <v>2763</v>
      </c>
      <c r="B249" s="331">
        <v>1</v>
      </c>
      <c r="C249" s="332">
        <v>83987643</v>
      </c>
      <c r="D249" s="331" t="s">
        <v>228</v>
      </c>
      <c r="E249" s="331">
        <v>0.30299999999999999</v>
      </c>
      <c r="F249" s="333">
        <v>7.3000000000000001E-3</v>
      </c>
      <c r="G249" s="331">
        <v>1.2999999999999999E-3</v>
      </c>
      <c r="H249" s="334">
        <v>5.673</v>
      </c>
      <c r="I249" s="335">
        <v>1.40302E-8</v>
      </c>
      <c r="J249" s="332">
        <v>975353</v>
      </c>
      <c r="K249" s="350" t="s">
        <v>957</v>
      </c>
      <c r="L249" s="351" t="s">
        <v>235</v>
      </c>
      <c r="M249" s="352">
        <v>347414</v>
      </c>
      <c r="N249" s="182" t="s">
        <v>8</v>
      </c>
      <c r="O249" s="182" t="s">
        <v>8</v>
      </c>
      <c r="P249" s="182" t="s">
        <v>8</v>
      </c>
      <c r="Q249" s="331" t="s">
        <v>235</v>
      </c>
      <c r="R249" s="331" t="s">
        <v>230</v>
      </c>
    </row>
    <row r="250" spans="1:18" x14ac:dyDescent="0.15">
      <c r="A250" s="330" t="s">
        <v>2764</v>
      </c>
      <c r="B250" s="331">
        <v>11</v>
      </c>
      <c r="C250" s="332">
        <v>28809602</v>
      </c>
      <c r="D250" s="331" t="s">
        <v>228</v>
      </c>
      <c r="E250" s="331">
        <v>4.5999999999999999E-2</v>
      </c>
      <c r="F250" s="333">
        <v>-1.5900000000000001E-2</v>
      </c>
      <c r="G250" s="331">
        <v>2.8E-3</v>
      </c>
      <c r="H250" s="334">
        <v>-5.6689999999999996</v>
      </c>
      <c r="I250" s="335">
        <v>1.4375600000000001E-8</v>
      </c>
      <c r="J250" s="332">
        <v>975353</v>
      </c>
      <c r="K250" s="350" t="s">
        <v>726</v>
      </c>
      <c r="L250" s="351" t="s">
        <v>235</v>
      </c>
      <c r="M250" s="352">
        <v>-679804</v>
      </c>
      <c r="N250" s="182" t="s">
        <v>8</v>
      </c>
      <c r="O250" s="182" t="s">
        <v>8</v>
      </c>
      <c r="P250" s="182" t="s">
        <v>8</v>
      </c>
      <c r="Q250" s="331" t="s">
        <v>235</v>
      </c>
      <c r="R250" s="331" t="s">
        <v>230</v>
      </c>
    </row>
    <row r="251" spans="1:18" x14ac:dyDescent="0.15">
      <c r="A251" s="330" t="s">
        <v>2765</v>
      </c>
      <c r="B251" s="331">
        <v>15</v>
      </c>
      <c r="C251" s="332">
        <v>88131774</v>
      </c>
      <c r="D251" s="331" t="s">
        <v>228</v>
      </c>
      <c r="E251" s="331">
        <v>0.56899999999999995</v>
      </c>
      <c r="F251" s="333">
        <v>-6.7999999999999996E-3</v>
      </c>
      <c r="G251" s="331">
        <v>1.1999999999999999E-3</v>
      </c>
      <c r="H251" s="334">
        <v>-5.6619999999999999</v>
      </c>
      <c r="I251" s="335">
        <v>1.49452E-8</v>
      </c>
      <c r="J251" s="332">
        <v>975353</v>
      </c>
      <c r="K251" s="350" t="s">
        <v>525</v>
      </c>
      <c r="L251" s="351" t="s">
        <v>235</v>
      </c>
      <c r="M251" s="352">
        <v>288174</v>
      </c>
      <c r="N251" s="182" t="s">
        <v>8</v>
      </c>
      <c r="O251" s="182" t="s">
        <v>8</v>
      </c>
      <c r="P251" s="182" t="s">
        <v>8</v>
      </c>
      <c r="Q251" s="331" t="s">
        <v>235</v>
      </c>
      <c r="R251" s="331" t="s">
        <v>230</v>
      </c>
    </row>
    <row r="252" spans="1:18" x14ac:dyDescent="0.15">
      <c r="A252" s="330" t="s">
        <v>2766</v>
      </c>
      <c r="B252" s="331">
        <v>8</v>
      </c>
      <c r="C252" s="332">
        <v>119511032</v>
      </c>
      <c r="D252" s="331" t="s">
        <v>228</v>
      </c>
      <c r="E252" s="331">
        <v>0.43</v>
      </c>
      <c r="F252" s="333">
        <v>-6.7999999999999996E-3</v>
      </c>
      <c r="G252" s="331">
        <v>1.1999999999999999E-3</v>
      </c>
      <c r="H252" s="334">
        <v>-5.6609999999999996</v>
      </c>
      <c r="I252" s="335">
        <v>1.5089E-8</v>
      </c>
      <c r="J252" s="332">
        <v>975353</v>
      </c>
      <c r="K252" s="350" t="s">
        <v>2767</v>
      </c>
      <c r="L252" s="351" t="s">
        <v>230</v>
      </c>
      <c r="M252" s="352">
        <v>-309338</v>
      </c>
      <c r="N252" s="182" t="s">
        <v>8</v>
      </c>
      <c r="O252" s="182" t="s">
        <v>8</v>
      </c>
      <c r="P252" s="182" t="s">
        <v>8</v>
      </c>
      <c r="Q252" s="331" t="s">
        <v>235</v>
      </c>
      <c r="R252" s="331" t="s">
        <v>230</v>
      </c>
    </row>
    <row r="253" spans="1:18" x14ac:dyDescent="0.15">
      <c r="A253" s="330" t="s">
        <v>460</v>
      </c>
      <c r="B253" s="331">
        <v>6</v>
      </c>
      <c r="C253" s="332">
        <v>121728044</v>
      </c>
      <c r="D253" s="331" t="s">
        <v>228</v>
      </c>
      <c r="E253" s="331">
        <v>9.4E-2</v>
      </c>
      <c r="F253" s="333">
        <v>-1.14E-2</v>
      </c>
      <c r="G253" s="331">
        <v>2E-3</v>
      </c>
      <c r="H253" s="334">
        <v>-5.6580000000000004</v>
      </c>
      <c r="I253" s="335">
        <v>1.5274499999999999E-8</v>
      </c>
      <c r="J253" s="332">
        <v>975353</v>
      </c>
      <c r="K253" s="350" t="s">
        <v>461</v>
      </c>
      <c r="L253" s="351" t="s">
        <v>235</v>
      </c>
      <c r="M253" s="352">
        <v>28701</v>
      </c>
      <c r="N253" s="182" t="s">
        <v>8</v>
      </c>
      <c r="O253" s="182" t="s">
        <v>8</v>
      </c>
      <c r="P253" s="182" t="s">
        <v>8</v>
      </c>
      <c r="Q253" s="331" t="s">
        <v>230</v>
      </c>
      <c r="R253" s="331" t="s">
        <v>230</v>
      </c>
    </row>
    <row r="254" spans="1:18" x14ac:dyDescent="0.15">
      <c r="A254" s="330" t="s">
        <v>2768</v>
      </c>
      <c r="B254" s="331">
        <v>7</v>
      </c>
      <c r="C254" s="332">
        <v>104606003</v>
      </c>
      <c r="D254" s="331" t="s">
        <v>228</v>
      </c>
      <c r="E254" s="331">
        <v>0.34499999999999997</v>
      </c>
      <c r="F254" s="333">
        <v>7.0000000000000001E-3</v>
      </c>
      <c r="G254" s="331">
        <v>1.1999999999999999E-3</v>
      </c>
      <c r="H254" s="334">
        <v>5.6580000000000004</v>
      </c>
      <c r="I254" s="335">
        <v>1.5280199999999999E-8</v>
      </c>
      <c r="J254" s="332">
        <v>975353</v>
      </c>
      <c r="K254" s="350" t="s">
        <v>515</v>
      </c>
      <c r="L254" s="351" t="s">
        <v>235</v>
      </c>
      <c r="M254" s="352">
        <v>48634</v>
      </c>
      <c r="N254" s="182" t="s">
        <v>8</v>
      </c>
      <c r="O254" s="182" t="s">
        <v>8</v>
      </c>
      <c r="P254" s="182" t="s">
        <v>8</v>
      </c>
      <c r="Q254" s="331" t="s">
        <v>230</v>
      </c>
      <c r="R254" s="331" t="s">
        <v>230</v>
      </c>
    </row>
    <row r="255" spans="1:18" x14ac:dyDescent="0.15">
      <c r="A255" s="330" t="s">
        <v>2769</v>
      </c>
      <c r="B255" s="331">
        <v>5</v>
      </c>
      <c r="C255" s="332">
        <v>152569967</v>
      </c>
      <c r="D255" s="331" t="s">
        <v>237</v>
      </c>
      <c r="E255" s="331">
        <v>0.372</v>
      </c>
      <c r="F255" s="333">
        <v>-6.8999999999999999E-3</v>
      </c>
      <c r="G255" s="331">
        <v>1.1999999999999999E-3</v>
      </c>
      <c r="H255" s="334">
        <v>-5.6559999999999997</v>
      </c>
      <c r="I255" s="335">
        <v>1.5487999999999999E-8</v>
      </c>
      <c r="J255" s="332">
        <v>975353</v>
      </c>
      <c r="K255" s="350" t="s">
        <v>2664</v>
      </c>
      <c r="L255" s="351" t="s">
        <v>235</v>
      </c>
      <c r="M255" s="352">
        <v>300117</v>
      </c>
      <c r="N255" s="182" t="s">
        <v>2770</v>
      </c>
      <c r="O255" s="182" t="s">
        <v>233</v>
      </c>
      <c r="P255" s="182" t="s">
        <v>8</v>
      </c>
      <c r="Q255" s="331" t="s">
        <v>235</v>
      </c>
      <c r="R255" s="331" t="s">
        <v>230</v>
      </c>
    </row>
    <row r="256" spans="1:18" x14ac:dyDescent="0.15">
      <c r="A256" s="330" t="s">
        <v>775</v>
      </c>
      <c r="B256" s="331">
        <v>1</v>
      </c>
      <c r="C256" s="332">
        <v>41544279</v>
      </c>
      <c r="D256" s="331" t="s">
        <v>228</v>
      </c>
      <c r="E256" s="331">
        <v>0.66700000000000004</v>
      </c>
      <c r="F256" s="333">
        <v>-7.1000000000000004E-3</v>
      </c>
      <c r="G256" s="331">
        <v>1.2999999999999999E-3</v>
      </c>
      <c r="H256" s="334">
        <v>-5.6429999999999998</v>
      </c>
      <c r="I256" s="335">
        <v>1.6699100000000002E-8</v>
      </c>
      <c r="J256" s="332">
        <v>975353</v>
      </c>
      <c r="K256" s="350" t="s">
        <v>776</v>
      </c>
      <c r="L256" s="351" t="s">
        <v>230</v>
      </c>
      <c r="M256" s="352">
        <v>-51408</v>
      </c>
      <c r="N256" s="182" t="s">
        <v>8</v>
      </c>
      <c r="O256" s="182" t="s">
        <v>8</v>
      </c>
      <c r="P256" s="182" t="s">
        <v>8</v>
      </c>
      <c r="Q256" s="331" t="s">
        <v>235</v>
      </c>
      <c r="R256" s="331" t="s">
        <v>230</v>
      </c>
    </row>
    <row r="257" spans="1:18" x14ac:dyDescent="0.15">
      <c r="A257" s="330" t="s">
        <v>2771</v>
      </c>
      <c r="B257" s="331">
        <v>10</v>
      </c>
      <c r="C257" s="332">
        <v>106557944</v>
      </c>
      <c r="D257" s="331" t="s">
        <v>265</v>
      </c>
      <c r="E257" s="331">
        <v>0.69399999999999995</v>
      </c>
      <c r="F257" s="333">
        <v>-7.1999999999999998E-3</v>
      </c>
      <c r="G257" s="331">
        <v>1.2999999999999999E-3</v>
      </c>
      <c r="H257" s="334">
        <v>-5.6429999999999998</v>
      </c>
      <c r="I257" s="335">
        <v>1.6726500000000001E-8</v>
      </c>
      <c r="J257" s="332">
        <v>975353</v>
      </c>
      <c r="K257" s="350" t="s">
        <v>2772</v>
      </c>
      <c r="L257" s="351" t="s">
        <v>230</v>
      </c>
      <c r="M257" s="352">
        <v>-157085</v>
      </c>
      <c r="N257" s="182" t="s">
        <v>8</v>
      </c>
      <c r="O257" s="182" t="s">
        <v>8</v>
      </c>
      <c r="P257" s="182" t="s">
        <v>8</v>
      </c>
      <c r="Q257" s="331" t="s">
        <v>235</v>
      </c>
      <c r="R257" s="331" t="s">
        <v>230</v>
      </c>
    </row>
    <row r="258" spans="1:18" x14ac:dyDescent="0.15">
      <c r="A258" s="330" t="s">
        <v>2773</v>
      </c>
      <c r="B258" s="331">
        <v>1</v>
      </c>
      <c r="C258" s="332">
        <v>2016343</v>
      </c>
      <c r="D258" s="331" t="s">
        <v>237</v>
      </c>
      <c r="E258" s="331">
        <v>0.30399999999999999</v>
      </c>
      <c r="F258" s="333">
        <v>7.1999999999999998E-3</v>
      </c>
      <c r="G258" s="331">
        <v>1.2999999999999999E-3</v>
      </c>
      <c r="H258" s="334">
        <v>5.641</v>
      </c>
      <c r="I258" s="335">
        <v>1.69464E-8</v>
      </c>
      <c r="J258" s="332">
        <v>973279</v>
      </c>
      <c r="K258" s="350" t="s">
        <v>2774</v>
      </c>
      <c r="L258" s="351" t="s">
        <v>230</v>
      </c>
      <c r="M258" s="352">
        <v>-34434</v>
      </c>
      <c r="N258" s="182" t="s">
        <v>8</v>
      </c>
      <c r="O258" s="182" t="s">
        <v>8</v>
      </c>
      <c r="P258" s="182" t="s">
        <v>8</v>
      </c>
      <c r="Q258" s="331" t="s">
        <v>235</v>
      </c>
      <c r="R258" s="331" t="s">
        <v>230</v>
      </c>
    </row>
    <row r="259" spans="1:18" x14ac:dyDescent="0.15">
      <c r="A259" s="330" t="s">
        <v>2775</v>
      </c>
      <c r="B259" s="331">
        <v>6</v>
      </c>
      <c r="C259" s="332">
        <v>43156160</v>
      </c>
      <c r="D259" s="331" t="s">
        <v>237</v>
      </c>
      <c r="E259" s="331">
        <v>8.5999999999999993E-2</v>
      </c>
      <c r="F259" s="333">
        <v>-1.1900000000000001E-2</v>
      </c>
      <c r="G259" s="331">
        <v>2.0999999999999999E-3</v>
      </c>
      <c r="H259" s="334">
        <v>-5.6390000000000002</v>
      </c>
      <c r="I259" s="335">
        <v>1.7125299999999999E-8</v>
      </c>
      <c r="J259" s="332">
        <v>963670</v>
      </c>
      <c r="K259" s="350" t="s">
        <v>2776</v>
      </c>
      <c r="L259" s="351" t="s">
        <v>230</v>
      </c>
      <c r="M259" s="352">
        <v>-6247</v>
      </c>
      <c r="N259" s="182" t="s">
        <v>8</v>
      </c>
      <c r="O259" s="182" t="s">
        <v>8</v>
      </c>
      <c r="P259" s="182" t="s">
        <v>8</v>
      </c>
      <c r="Q259" s="331" t="s">
        <v>235</v>
      </c>
      <c r="R259" s="331" t="s">
        <v>230</v>
      </c>
    </row>
    <row r="260" spans="1:18" x14ac:dyDescent="0.15">
      <c r="A260" s="330" t="s">
        <v>2777</v>
      </c>
      <c r="B260" s="331">
        <v>15</v>
      </c>
      <c r="C260" s="332">
        <v>67762056</v>
      </c>
      <c r="D260" s="331" t="s">
        <v>237</v>
      </c>
      <c r="E260" s="331">
        <v>0.26100000000000001</v>
      </c>
      <c r="F260" s="333">
        <v>-7.6E-3</v>
      </c>
      <c r="G260" s="331">
        <v>1.2999999999999999E-3</v>
      </c>
      <c r="H260" s="334">
        <v>-5.6369999999999996</v>
      </c>
      <c r="I260" s="335">
        <v>1.73494E-8</v>
      </c>
      <c r="J260" s="332">
        <v>975353</v>
      </c>
      <c r="K260" s="350" t="s">
        <v>2778</v>
      </c>
      <c r="L260" s="351" t="s">
        <v>230</v>
      </c>
      <c r="M260" s="352">
        <v>-214918</v>
      </c>
      <c r="N260" s="182" t="s">
        <v>2779</v>
      </c>
      <c r="O260" s="182" t="s">
        <v>233</v>
      </c>
      <c r="P260" s="182" t="s">
        <v>8</v>
      </c>
      <c r="Q260" s="331" t="s">
        <v>235</v>
      </c>
      <c r="R260" s="331" t="s">
        <v>230</v>
      </c>
    </row>
    <row r="261" spans="1:18" x14ac:dyDescent="0.15">
      <c r="A261" s="330" t="s">
        <v>2780</v>
      </c>
      <c r="B261" s="331">
        <v>8</v>
      </c>
      <c r="C261" s="332">
        <v>10732970</v>
      </c>
      <c r="D261" s="331" t="s">
        <v>265</v>
      </c>
      <c r="E261" s="331">
        <v>0.245</v>
      </c>
      <c r="F261" s="333">
        <v>7.7999999999999996E-3</v>
      </c>
      <c r="G261" s="331">
        <v>1.4E-3</v>
      </c>
      <c r="H261" s="334">
        <v>5.6360000000000001</v>
      </c>
      <c r="I261" s="335">
        <v>1.73678E-8</v>
      </c>
      <c r="J261" s="332">
        <v>945924</v>
      </c>
      <c r="K261" s="350" t="s">
        <v>311</v>
      </c>
      <c r="L261" s="351" t="s">
        <v>235</v>
      </c>
      <c r="M261" s="352">
        <v>20684</v>
      </c>
      <c r="N261" s="182" t="s">
        <v>8</v>
      </c>
      <c r="O261" s="182" t="s">
        <v>8</v>
      </c>
      <c r="P261" s="182" t="s">
        <v>247</v>
      </c>
      <c r="Q261" s="331" t="s">
        <v>230</v>
      </c>
      <c r="R261" s="331" t="s">
        <v>230</v>
      </c>
    </row>
    <row r="262" spans="1:18" x14ac:dyDescent="0.15">
      <c r="A262" s="330" t="s">
        <v>2781</v>
      </c>
      <c r="B262" s="331">
        <v>6</v>
      </c>
      <c r="C262" s="332">
        <v>153450489</v>
      </c>
      <c r="D262" s="331" t="s">
        <v>228</v>
      </c>
      <c r="E262" s="331">
        <v>0.52200000000000002</v>
      </c>
      <c r="F262" s="333">
        <v>-6.7000000000000002E-3</v>
      </c>
      <c r="G262" s="331">
        <v>1.1999999999999999E-3</v>
      </c>
      <c r="H262" s="334">
        <v>-5.6269999999999998</v>
      </c>
      <c r="I262" s="335">
        <v>1.83283E-8</v>
      </c>
      <c r="J262" s="332">
        <v>975353</v>
      </c>
      <c r="K262" s="350" t="s">
        <v>2782</v>
      </c>
      <c r="L262" s="351" t="s">
        <v>230</v>
      </c>
      <c r="M262" s="352">
        <v>-118463</v>
      </c>
      <c r="N262" s="182" t="s">
        <v>8</v>
      </c>
      <c r="O262" s="182" t="s">
        <v>8</v>
      </c>
      <c r="P262" s="182" t="s">
        <v>8</v>
      </c>
      <c r="Q262" s="331" t="s">
        <v>235</v>
      </c>
      <c r="R262" s="331" t="s">
        <v>230</v>
      </c>
    </row>
    <row r="263" spans="1:18" x14ac:dyDescent="0.15">
      <c r="A263" s="330" t="s">
        <v>2783</v>
      </c>
      <c r="B263" s="331">
        <v>4</v>
      </c>
      <c r="C263" s="332">
        <v>30703243</v>
      </c>
      <c r="D263" s="331" t="s">
        <v>237</v>
      </c>
      <c r="E263" s="331">
        <v>0.13400000000000001</v>
      </c>
      <c r="F263" s="333">
        <v>9.7000000000000003E-3</v>
      </c>
      <c r="G263" s="331">
        <v>1.6999999999999999E-3</v>
      </c>
      <c r="H263" s="334">
        <v>5.6239999999999997</v>
      </c>
      <c r="I263" s="335">
        <v>1.8697900000000001E-8</v>
      </c>
      <c r="J263" s="332">
        <v>975353</v>
      </c>
      <c r="K263" s="350" t="s">
        <v>427</v>
      </c>
      <c r="L263" s="351" t="s">
        <v>235</v>
      </c>
      <c r="M263" s="352">
        <v>18708</v>
      </c>
      <c r="N263" s="182" t="s">
        <v>8</v>
      </c>
      <c r="O263" s="182" t="s">
        <v>8</v>
      </c>
      <c r="P263" s="182" t="s">
        <v>8</v>
      </c>
      <c r="Q263" s="331" t="s">
        <v>235</v>
      </c>
      <c r="R263" s="331" t="s">
        <v>230</v>
      </c>
    </row>
    <row r="264" spans="1:18" x14ac:dyDescent="0.15">
      <c r="A264" s="330" t="s">
        <v>2784</v>
      </c>
      <c r="B264" s="331">
        <v>7</v>
      </c>
      <c r="C264" s="332">
        <v>114838120</v>
      </c>
      <c r="D264" s="331" t="s">
        <v>228</v>
      </c>
      <c r="E264" s="331">
        <v>0.223</v>
      </c>
      <c r="F264" s="333">
        <v>8.0000000000000002E-3</v>
      </c>
      <c r="G264" s="331">
        <v>1.4E-3</v>
      </c>
      <c r="H264" s="334">
        <v>5.62</v>
      </c>
      <c r="I264" s="335">
        <v>1.91166E-8</v>
      </c>
      <c r="J264" s="332">
        <v>975353</v>
      </c>
      <c r="K264" s="350" t="s">
        <v>241</v>
      </c>
      <c r="L264" s="351" t="s">
        <v>235</v>
      </c>
      <c r="M264" s="352">
        <v>-275951</v>
      </c>
      <c r="N264" s="182" t="s">
        <v>8</v>
      </c>
      <c r="O264" s="182" t="s">
        <v>8</v>
      </c>
      <c r="P264" s="182" t="s">
        <v>8</v>
      </c>
      <c r="Q264" s="331" t="s">
        <v>235</v>
      </c>
      <c r="R264" s="331" t="s">
        <v>230</v>
      </c>
    </row>
    <row r="265" spans="1:18" x14ac:dyDescent="0.15">
      <c r="A265" s="330" t="s">
        <v>256</v>
      </c>
      <c r="B265" s="331">
        <v>1</v>
      </c>
      <c r="C265" s="332">
        <v>98398619</v>
      </c>
      <c r="D265" s="331" t="s">
        <v>228</v>
      </c>
      <c r="E265" s="331">
        <v>0.59099999999999997</v>
      </c>
      <c r="F265" s="333">
        <v>6.7000000000000002E-3</v>
      </c>
      <c r="G265" s="331">
        <v>1.1999999999999999E-3</v>
      </c>
      <c r="H265" s="334">
        <v>5.6159999999999997</v>
      </c>
      <c r="I265" s="335">
        <v>1.95869E-8</v>
      </c>
      <c r="J265" s="332">
        <v>975353</v>
      </c>
      <c r="K265" s="350" t="s">
        <v>257</v>
      </c>
      <c r="L265" s="351" t="s">
        <v>235</v>
      </c>
      <c r="M265" s="352">
        <v>728617</v>
      </c>
      <c r="N265" s="182" t="s">
        <v>8</v>
      </c>
      <c r="O265" s="182" t="s">
        <v>8</v>
      </c>
      <c r="P265" s="182" t="s">
        <v>8</v>
      </c>
      <c r="Q265" s="331" t="s">
        <v>230</v>
      </c>
      <c r="R265" s="331" t="s">
        <v>230</v>
      </c>
    </row>
    <row r="266" spans="1:18" x14ac:dyDescent="0.15">
      <c r="A266" s="330" t="s">
        <v>2785</v>
      </c>
      <c r="B266" s="331">
        <v>3</v>
      </c>
      <c r="C266" s="332">
        <v>114330091</v>
      </c>
      <c r="D266" s="331" t="s">
        <v>237</v>
      </c>
      <c r="E266" s="331">
        <v>0.23400000000000001</v>
      </c>
      <c r="F266" s="333">
        <v>7.7999999999999996E-3</v>
      </c>
      <c r="G266" s="331">
        <v>1.4E-3</v>
      </c>
      <c r="H266" s="334">
        <v>5.6150000000000002</v>
      </c>
      <c r="I266" s="335">
        <v>1.96047E-8</v>
      </c>
      <c r="J266" s="332">
        <v>975353</v>
      </c>
      <c r="K266" s="350" t="s">
        <v>768</v>
      </c>
      <c r="L266" s="351" t="s">
        <v>230</v>
      </c>
      <c r="M266" s="352">
        <v>-296743</v>
      </c>
      <c r="N266" s="182" t="s">
        <v>8</v>
      </c>
      <c r="O266" s="182" t="s">
        <v>8</v>
      </c>
      <c r="P266" s="182" t="s">
        <v>8</v>
      </c>
      <c r="Q266" s="331" t="s">
        <v>235</v>
      </c>
      <c r="R266" s="331" t="s">
        <v>230</v>
      </c>
    </row>
    <row r="267" spans="1:18" ht="26" x14ac:dyDescent="0.15">
      <c r="A267" s="330" t="s">
        <v>2786</v>
      </c>
      <c r="B267" s="331">
        <v>7</v>
      </c>
      <c r="C267" s="332">
        <v>115138715</v>
      </c>
      <c r="D267" s="331" t="s">
        <v>237</v>
      </c>
      <c r="E267" s="331">
        <v>0.78400000000000003</v>
      </c>
      <c r="F267" s="333">
        <v>-8.0999999999999996E-3</v>
      </c>
      <c r="G267" s="331">
        <v>1.4E-3</v>
      </c>
      <c r="H267" s="334">
        <v>-5.6130000000000004</v>
      </c>
      <c r="I267" s="335">
        <v>1.9870799999999999E-8</v>
      </c>
      <c r="J267" s="332">
        <v>975353</v>
      </c>
      <c r="K267" s="350" t="s">
        <v>1971</v>
      </c>
      <c r="L267" s="351" t="s">
        <v>235</v>
      </c>
      <c r="M267" s="352">
        <v>436487</v>
      </c>
      <c r="N267" s="353" t="s">
        <v>2787</v>
      </c>
      <c r="O267" s="353" t="s">
        <v>302</v>
      </c>
      <c r="P267" s="182" t="s">
        <v>8</v>
      </c>
      <c r="Q267" s="331" t="s">
        <v>235</v>
      </c>
      <c r="R267" s="331" t="s">
        <v>230</v>
      </c>
    </row>
    <row r="268" spans="1:18" x14ac:dyDescent="0.15">
      <c r="A268" s="330" t="s">
        <v>2788</v>
      </c>
      <c r="B268" s="331">
        <v>15</v>
      </c>
      <c r="C268" s="332">
        <v>88373967</v>
      </c>
      <c r="D268" s="331" t="s">
        <v>237</v>
      </c>
      <c r="E268" s="331">
        <v>0.59099999999999997</v>
      </c>
      <c r="F268" s="333">
        <v>6.7000000000000002E-3</v>
      </c>
      <c r="G268" s="331">
        <v>1.1999999999999999E-3</v>
      </c>
      <c r="H268" s="334">
        <v>5.61</v>
      </c>
      <c r="I268" s="335">
        <v>2.0228399999999999E-8</v>
      </c>
      <c r="J268" s="332">
        <v>975353</v>
      </c>
      <c r="K268" s="350" t="s">
        <v>525</v>
      </c>
      <c r="L268" s="351" t="s">
        <v>235</v>
      </c>
      <c r="M268" s="352">
        <v>45981</v>
      </c>
      <c r="N268" s="182" t="s">
        <v>8</v>
      </c>
      <c r="O268" s="182" t="s">
        <v>8</v>
      </c>
      <c r="P268" s="182" t="s">
        <v>8</v>
      </c>
      <c r="Q268" s="331" t="s">
        <v>230</v>
      </c>
      <c r="R268" s="331" t="s">
        <v>230</v>
      </c>
    </row>
    <row r="269" spans="1:18" x14ac:dyDescent="0.15">
      <c r="A269" s="330" t="s">
        <v>2789</v>
      </c>
      <c r="B269" s="331">
        <v>7</v>
      </c>
      <c r="C269" s="332">
        <v>115447643</v>
      </c>
      <c r="D269" s="331" t="s">
        <v>228</v>
      </c>
      <c r="E269" s="331">
        <v>0.54200000000000004</v>
      </c>
      <c r="F269" s="333">
        <v>6.6E-3</v>
      </c>
      <c r="G269" s="331">
        <v>1.1999999999999999E-3</v>
      </c>
      <c r="H269" s="334">
        <v>5.6040000000000001</v>
      </c>
      <c r="I269" s="335">
        <v>2.0987199999999999E-8</v>
      </c>
      <c r="J269" s="332">
        <v>975353</v>
      </c>
      <c r="K269" s="350" t="s">
        <v>1971</v>
      </c>
      <c r="L269" s="351" t="s">
        <v>235</v>
      </c>
      <c r="M269" s="352">
        <v>127559</v>
      </c>
      <c r="N269" s="182" t="s">
        <v>8</v>
      </c>
      <c r="O269" s="182" t="s">
        <v>8</v>
      </c>
      <c r="P269" s="182" t="s">
        <v>8</v>
      </c>
      <c r="Q269" s="331" t="s">
        <v>235</v>
      </c>
      <c r="R269" s="331" t="s">
        <v>230</v>
      </c>
    </row>
    <row r="270" spans="1:18" x14ac:dyDescent="0.15">
      <c r="A270" s="330" t="s">
        <v>2790</v>
      </c>
      <c r="B270" s="331">
        <v>13</v>
      </c>
      <c r="C270" s="332">
        <v>31256096</v>
      </c>
      <c r="D270" s="331" t="s">
        <v>265</v>
      </c>
      <c r="E270" s="331">
        <v>0.42399999999999999</v>
      </c>
      <c r="F270" s="333">
        <v>-6.7000000000000002E-3</v>
      </c>
      <c r="G270" s="331">
        <v>1.1999999999999999E-3</v>
      </c>
      <c r="H270" s="334">
        <v>-5.6020000000000003</v>
      </c>
      <c r="I270" s="335">
        <v>2.1135E-8</v>
      </c>
      <c r="J270" s="332">
        <v>975353</v>
      </c>
      <c r="K270" s="350" t="s">
        <v>2791</v>
      </c>
      <c r="L270" s="351" t="s">
        <v>235</v>
      </c>
      <c r="M270" s="352">
        <v>31519</v>
      </c>
      <c r="N270" s="182" t="s">
        <v>8</v>
      </c>
      <c r="O270" s="182" t="s">
        <v>8</v>
      </c>
      <c r="P270" s="182" t="s">
        <v>8</v>
      </c>
      <c r="Q270" s="331" t="s">
        <v>235</v>
      </c>
      <c r="R270" s="331" t="s">
        <v>230</v>
      </c>
    </row>
    <row r="271" spans="1:18" x14ac:dyDescent="0.15">
      <c r="A271" s="330" t="s">
        <v>2792</v>
      </c>
      <c r="B271" s="331">
        <v>10</v>
      </c>
      <c r="C271" s="332">
        <v>117633587</v>
      </c>
      <c r="D271" s="331" t="s">
        <v>228</v>
      </c>
      <c r="E271" s="331">
        <v>0.223</v>
      </c>
      <c r="F271" s="333">
        <v>-8.0000000000000002E-3</v>
      </c>
      <c r="G271" s="331">
        <v>1.4E-3</v>
      </c>
      <c r="H271" s="334">
        <v>-5.601</v>
      </c>
      <c r="I271" s="335">
        <v>2.12862E-8</v>
      </c>
      <c r="J271" s="332">
        <v>975353</v>
      </c>
      <c r="K271" s="350" t="s">
        <v>430</v>
      </c>
      <c r="L271" s="351" t="s">
        <v>230</v>
      </c>
      <c r="M271" s="352">
        <v>-780463</v>
      </c>
      <c r="N271" s="182" t="s">
        <v>2793</v>
      </c>
      <c r="O271" s="182" t="s">
        <v>717</v>
      </c>
      <c r="P271" s="182" t="s">
        <v>8</v>
      </c>
      <c r="Q271" s="331" t="s">
        <v>230</v>
      </c>
      <c r="R271" s="331" t="s">
        <v>230</v>
      </c>
    </row>
    <row r="272" spans="1:18" x14ac:dyDescent="0.15">
      <c r="A272" s="330" t="s">
        <v>2794</v>
      </c>
      <c r="B272" s="331">
        <v>7</v>
      </c>
      <c r="C272" s="332">
        <v>127070485</v>
      </c>
      <c r="D272" s="331" t="s">
        <v>237</v>
      </c>
      <c r="E272" s="331">
        <v>0.13500000000000001</v>
      </c>
      <c r="F272" s="333">
        <v>9.5999999999999992E-3</v>
      </c>
      <c r="G272" s="331">
        <v>1.6999999999999999E-3</v>
      </c>
      <c r="H272" s="334">
        <v>5.5810000000000004</v>
      </c>
      <c r="I272" s="335">
        <v>2.3846699999999999E-8</v>
      </c>
      <c r="J272" s="332">
        <v>975353</v>
      </c>
      <c r="K272" s="350" t="s">
        <v>2704</v>
      </c>
      <c r="L272" s="351" t="s">
        <v>235</v>
      </c>
      <c r="M272" s="352">
        <v>-60388</v>
      </c>
      <c r="N272" s="182" t="s">
        <v>8</v>
      </c>
      <c r="O272" s="182" t="s">
        <v>8</v>
      </c>
      <c r="P272" s="182" t="s">
        <v>281</v>
      </c>
      <c r="Q272" s="331" t="s">
        <v>230</v>
      </c>
      <c r="R272" s="331" t="s">
        <v>230</v>
      </c>
    </row>
    <row r="273" spans="1:18" x14ac:dyDescent="0.15">
      <c r="A273" s="330" t="s">
        <v>2795</v>
      </c>
      <c r="B273" s="331">
        <v>16</v>
      </c>
      <c r="C273" s="332">
        <v>82986981</v>
      </c>
      <c r="D273" s="331" t="s">
        <v>237</v>
      </c>
      <c r="E273" s="331">
        <v>0.84399999999999997</v>
      </c>
      <c r="F273" s="333">
        <v>9.1000000000000004E-3</v>
      </c>
      <c r="G273" s="331">
        <v>1.6000000000000001E-3</v>
      </c>
      <c r="H273" s="334">
        <v>5.58</v>
      </c>
      <c r="I273" s="335">
        <v>2.40943E-8</v>
      </c>
      <c r="J273" s="332">
        <v>975353</v>
      </c>
      <c r="K273" s="350" t="s">
        <v>2796</v>
      </c>
      <c r="L273" s="351" t="s">
        <v>230</v>
      </c>
      <c r="M273" s="352">
        <v>-326582</v>
      </c>
      <c r="N273" s="182" t="s">
        <v>8</v>
      </c>
      <c r="O273" s="182" t="s">
        <v>8</v>
      </c>
      <c r="P273" s="182" t="s">
        <v>8</v>
      </c>
      <c r="Q273" s="331" t="s">
        <v>235</v>
      </c>
      <c r="R273" s="331" t="s">
        <v>230</v>
      </c>
    </row>
    <row r="274" spans="1:18" x14ac:dyDescent="0.15">
      <c r="A274" s="330" t="s">
        <v>424</v>
      </c>
      <c r="B274" s="331">
        <v>1</v>
      </c>
      <c r="C274" s="332">
        <v>166261928</v>
      </c>
      <c r="D274" s="331" t="s">
        <v>237</v>
      </c>
      <c r="E274" s="331">
        <v>0.27600000000000002</v>
      </c>
      <c r="F274" s="333">
        <v>-7.4000000000000003E-3</v>
      </c>
      <c r="G274" s="331">
        <v>1.2999999999999999E-3</v>
      </c>
      <c r="H274" s="334">
        <v>-5.5789999999999997</v>
      </c>
      <c r="I274" s="335">
        <v>2.4224299999999999E-8</v>
      </c>
      <c r="J274" s="332">
        <v>975353</v>
      </c>
      <c r="K274" s="350" t="s">
        <v>425</v>
      </c>
      <c r="L274" s="351" t="s">
        <v>235</v>
      </c>
      <c r="M274" s="352">
        <v>-235265</v>
      </c>
      <c r="N274" s="182" t="s">
        <v>8</v>
      </c>
      <c r="O274" s="182" t="s">
        <v>8</v>
      </c>
      <c r="P274" s="182" t="s">
        <v>8</v>
      </c>
      <c r="Q274" s="331" t="s">
        <v>230</v>
      </c>
      <c r="R274" s="331" t="s">
        <v>230</v>
      </c>
    </row>
    <row r="275" spans="1:18" x14ac:dyDescent="0.15">
      <c r="A275" s="330" t="s">
        <v>2797</v>
      </c>
      <c r="B275" s="331">
        <v>3</v>
      </c>
      <c r="C275" s="332">
        <v>83533764</v>
      </c>
      <c r="D275" s="331" t="s">
        <v>228</v>
      </c>
      <c r="E275" s="331">
        <v>0.61299999999999999</v>
      </c>
      <c r="F275" s="333">
        <v>-6.7999999999999996E-3</v>
      </c>
      <c r="G275" s="331">
        <v>1.1999999999999999E-3</v>
      </c>
      <c r="H275" s="334">
        <v>-5.5709999999999997</v>
      </c>
      <c r="I275" s="335">
        <v>2.52988E-8</v>
      </c>
      <c r="J275" s="332">
        <v>975353</v>
      </c>
      <c r="K275" s="350" t="s">
        <v>229</v>
      </c>
      <c r="L275" s="351" t="s">
        <v>235</v>
      </c>
      <c r="M275" s="352">
        <v>1474369</v>
      </c>
      <c r="N275" s="182" t="s">
        <v>8</v>
      </c>
      <c r="O275" s="182" t="s">
        <v>8</v>
      </c>
      <c r="P275" s="182" t="s">
        <v>234</v>
      </c>
      <c r="Q275" s="331" t="s">
        <v>235</v>
      </c>
      <c r="R275" s="331" t="s">
        <v>230</v>
      </c>
    </row>
    <row r="276" spans="1:18" x14ac:dyDescent="0.15">
      <c r="A276" s="330" t="s">
        <v>2798</v>
      </c>
      <c r="B276" s="331">
        <v>8</v>
      </c>
      <c r="C276" s="332">
        <v>9127613</v>
      </c>
      <c r="D276" s="331" t="s">
        <v>228</v>
      </c>
      <c r="E276" s="331">
        <v>0.44600000000000001</v>
      </c>
      <c r="F276" s="333">
        <v>6.6E-3</v>
      </c>
      <c r="G276" s="331">
        <v>1.1999999999999999E-3</v>
      </c>
      <c r="H276" s="334">
        <v>5.5679999999999996</v>
      </c>
      <c r="I276" s="335">
        <v>2.5755800000000002E-8</v>
      </c>
      <c r="J276" s="332">
        <v>975353</v>
      </c>
      <c r="K276" s="350" t="s">
        <v>382</v>
      </c>
      <c r="L276" s="351" t="s">
        <v>235</v>
      </c>
      <c r="M276" s="352">
        <v>-133849</v>
      </c>
      <c r="N276" s="182" t="s">
        <v>8</v>
      </c>
      <c r="O276" s="182" t="s">
        <v>8</v>
      </c>
      <c r="P276" s="182" t="s">
        <v>247</v>
      </c>
      <c r="Q276" s="331" t="s">
        <v>230</v>
      </c>
      <c r="R276" s="331" t="s">
        <v>230</v>
      </c>
    </row>
    <row r="277" spans="1:18" x14ac:dyDescent="0.15">
      <c r="A277" s="330" t="s">
        <v>917</v>
      </c>
      <c r="B277" s="331">
        <v>9</v>
      </c>
      <c r="C277" s="332">
        <v>19695638</v>
      </c>
      <c r="D277" s="331" t="s">
        <v>265</v>
      </c>
      <c r="E277" s="331">
        <v>0.372</v>
      </c>
      <c r="F277" s="333">
        <v>-6.7999999999999996E-3</v>
      </c>
      <c r="G277" s="331">
        <v>1.1999999999999999E-3</v>
      </c>
      <c r="H277" s="334">
        <v>-5.5590000000000002</v>
      </c>
      <c r="I277" s="335">
        <v>2.70976E-8</v>
      </c>
      <c r="J277" s="332">
        <v>975353</v>
      </c>
      <c r="K277" s="350" t="s">
        <v>918</v>
      </c>
      <c r="L277" s="351" t="s">
        <v>230</v>
      </c>
      <c r="M277" s="352">
        <v>-188188</v>
      </c>
      <c r="N277" s="182" t="s">
        <v>8</v>
      </c>
      <c r="O277" s="182" t="s">
        <v>8</v>
      </c>
      <c r="P277" s="182" t="s">
        <v>8</v>
      </c>
      <c r="Q277" s="331" t="s">
        <v>235</v>
      </c>
      <c r="R277" s="331" t="s">
        <v>230</v>
      </c>
    </row>
    <row r="278" spans="1:18" ht="26" x14ac:dyDescent="0.15">
      <c r="A278" s="330" t="s">
        <v>703</v>
      </c>
      <c r="B278" s="331">
        <v>5</v>
      </c>
      <c r="C278" s="332">
        <v>61900110</v>
      </c>
      <c r="D278" s="331" t="s">
        <v>237</v>
      </c>
      <c r="E278" s="331">
        <v>0.66700000000000004</v>
      </c>
      <c r="F278" s="333">
        <v>7.0000000000000001E-3</v>
      </c>
      <c r="G278" s="331">
        <v>1.2999999999999999E-3</v>
      </c>
      <c r="H278" s="334">
        <v>5.5579999999999998</v>
      </c>
      <c r="I278" s="335">
        <v>2.7340100000000001E-8</v>
      </c>
      <c r="J278" s="332">
        <v>975353</v>
      </c>
      <c r="K278" s="350" t="s">
        <v>704</v>
      </c>
      <c r="L278" s="351" t="s">
        <v>230</v>
      </c>
      <c r="M278" s="352">
        <v>-200588</v>
      </c>
      <c r="N278" s="353" t="s">
        <v>2799</v>
      </c>
      <c r="O278" s="353" t="s">
        <v>302</v>
      </c>
      <c r="P278" s="182" t="s">
        <v>8</v>
      </c>
      <c r="Q278" s="331" t="s">
        <v>235</v>
      </c>
      <c r="R278" s="331" t="s">
        <v>230</v>
      </c>
    </row>
    <row r="279" spans="1:18" x14ac:dyDescent="0.15">
      <c r="A279" s="330" t="s">
        <v>2800</v>
      </c>
      <c r="B279" s="331">
        <v>9</v>
      </c>
      <c r="C279" s="332">
        <v>87765970</v>
      </c>
      <c r="D279" s="331" t="s">
        <v>228</v>
      </c>
      <c r="E279" s="331">
        <v>0.55600000000000005</v>
      </c>
      <c r="F279" s="333">
        <v>-6.6E-3</v>
      </c>
      <c r="G279" s="331">
        <v>1.1999999999999999E-3</v>
      </c>
      <c r="H279" s="334">
        <v>-5.5549999999999997</v>
      </c>
      <c r="I279" s="335">
        <v>2.7781100000000001E-8</v>
      </c>
      <c r="J279" s="332">
        <v>975353</v>
      </c>
      <c r="K279" s="350" t="s">
        <v>2801</v>
      </c>
      <c r="L279" s="351" t="s">
        <v>235</v>
      </c>
      <c r="M279" s="352">
        <v>395484</v>
      </c>
      <c r="N279" s="182" t="s">
        <v>8</v>
      </c>
      <c r="O279" s="182" t="s">
        <v>8</v>
      </c>
      <c r="P279" s="182" t="s">
        <v>1378</v>
      </c>
      <c r="Q279" s="331" t="s">
        <v>235</v>
      </c>
      <c r="R279" s="331" t="s">
        <v>230</v>
      </c>
    </row>
    <row r="280" spans="1:18" x14ac:dyDescent="0.15">
      <c r="A280" s="330" t="s">
        <v>2802</v>
      </c>
      <c r="B280" s="331">
        <v>14</v>
      </c>
      <c r="C280" s="332">
        <v>29715515</v>
      </c>
      <c r="D280" s="331" t="s">
        <v>237</v>
      </c>
      <c r="E280" s="331">
        <v>0.36</v>
      </c>
      <c r="F280" s="333">
        <v>6.7999999999999996E-3</v>
      </c>
      <c r="G280" s="331">
        <v>1.1999999999999999E-3</v>
      </c>
      <c r="H280" s="334">
        <v>5.5469999999999997</v>
      </c>
      <c r="I280" s="335">
        <v>2.9109599999999999E-8</v>
      </c>
      <c r="J280" s="332">
        <v>975353</v>
      </c>
      <c r="K280" s="350" t="s">
        <v>2803</v>
      </c>
      <c r="L280" s="351" t="s">
        <v>235</v>
      </c>
      <c r="M280" s="352">
        <v>330170</v>
      </c>
      <c r="N280" s="182" t="s">
        <v>8</v>
      </c>
      <c r="O280" s="182" t="s">
        <v>8</v>
      </c>
      <c r="P280" s="182" t="s">
        <v>8</v>
      </c>
      <c r="Q280" s="331" t="s">
        <v>235</v>
      </c>
      <c r="R280" s="331" t="s">
        <v>230</v>
      </c>
    </row>
    <row r="281" spans="1:18" x14ac:dyDescent="0.15">
      <c r="A281" s="330" t="s">
        <v>2804</v>
      </c>
      <c r="B281" s="331">
        <v>7</v>
      </c>
      <c r="C281" s="332">
        <v>113821371</v>
      </c>
      <c r="D281" s="331" t="s">
        <v>228</v>
      </c>
      <c r="E281" s="331">
        <v>0.155</v>
      </c>
      <c r="F281" s="333">
        <v>9.1000000000000004E-3</v>
      </c>
      <c r="G281" s="331">
        <v>1.6000000000000001E-3</v>
      </c>
      <c r="H281" s="334">
        <v>5.5469999999999997</v>
      </c>
      <c r="I281" s="335">
        <v>2.91319E-8</v>
      </c>
      <c r="J281" s="332">
        <v>975353</v>
      </c>
      <c r="K281" s="350" t="s">
        <v>238</v>
      </c>
      <c r="L281" s="351" t="s">
        <v>230</v>
      </c>
      <c r="M281" s="352">
        <v>-95006</v>
      </c>
      <c r="N281" s="182" t="s">
        <v>8</v>
      </c>
      <c r="O281" s="182" t="s">
        <v>8</v>
      </c>
      <c r="P281" s="182" t="s">
        <v>8</v>
      </c>
      <c r="Q281" s="331" t="s">
        <v>235</v>
      </c>
      <c r="R281" s="331" t="s">
        <v>230</v>
      </c>
    </row>
    <row r="282" spans="1:18" x14ac:dyDescent="0.15">
      <c r="A282" s="330" t="s">
        <v>2805</v>
      </c>
      <c r="B282" s="331">
        <v>15</v>
      </c>
      <c r="C282" s="332">
        <v>55965521</v>
      </c>
      <c r="D282" s="331" t="s">
        <v>228</v>
      </c>
      <c r="E282" s="331">
        <v>0.74399999999999999</v>
      </c>
      <c r="F282" s="333">
        <v>-7.4999999999999997E-3</v>
      </c>
      <c r="G282" s="331">
        <v>1.4E-3</v>
      </c>
      <c r="H282" s="334">
        <v>-5.5430000000000001</v>
      </c>
      <c r="I282" s="335">
        <v>2.9703300000000001E-8</v>
      </c>
      <c r="J282" s="332">
        <v>975353</v>
      </c>
      <c r="K282" s="350" t="s">
        <v>2806</v>
      </c>
      <c r="L282" s="351" t="s">
        <v>230</v>
      </c>
      <c r="M282" s="352">
        <v>-61783</v>
      </c>
      <c r="N282" s="182" t="s">
        <v>8</v>
      </c>
      <c r="O282" s="182" t="s">
        <v>8</v>
      </c>
      <c r="P282" s="182" t="s">
        <v>8</v>
      </c>
      <c r="Q282" s="331" t="s">
        <v>235</v>
      </c>
      <c r="R282" s="331" t="s">
        <v>230</v>
      </c>
    </row>
    <row r="283" spans="1:18" x14ac:dyDescent="0.15">
      <c r="A283" s="330" t="s">
        <v>2807</v>
      </c>
      <c r="B283" s="331">
        <v>8</v>
      </c>
      <c r="C283" s="332">
        <v>10669464</v>
      </c>
      <c r="D283" s="331" t="s">
        <v>237</v>
      </c>
      <c r="E283" s="331">
        <v>0.17499999999999999</v>
      </c>
      <c r="F283" s="333">
        <v>-8.6E-3</v>
      </c>
      <c r="G283" s="331">
        <v>1.6000000000000001E-3</v>
      </c>
      <c r="H283" s="334">
        <v>-5.5410000000000004</v>
      </c>
      <c r="I283" s="335">
        <v>3.0017899999999999E-8</v>
      </c>
      <c r="J283" s="332">
        <v>975353</v>
      </c>
      <c r="K283" s="350" t="s">
        <v>251</v>
      </c>
      <c r="L283" s="351" t="s">
        <v>230</v>
      </c>
      <c r="M283" s="352">
        <v>-46991</v>
      </c>
      <c r="N283" s="182" t="s">
        <v>8</v>
      </c>
      <c r="O283" s="182" t="s">
        <v>8</v>
      </c>
      <c r="P283" s="182" t="s">
        <v>247</v>
      </c>
      <c r="Q283" s="331" t="s">
        <v>235</v>
      </c>
      <c r="R283" s="331" t="s">
        <v>230</v>
      </c>
    </row>
    <row r="284" spans="1:18" x14ac:dyDescent="0.15">
      <c r="A284" s="330" t="s">
        <v>2808</v>
      </c>
      <c r="B284" s="331">
        <v>4</v>
      </c>
      <c r="C284" s="332">
        <v>45178081</v>
      </c>
      <c r="D284" s="331" t="s">
        <v>237</v>
      </c>
      <c r="E284" s="331">
        <v>0.90900000000000003</v>
      </c>
      <c r="F284" s="333">
        <v>1.14E-2</v>
      </c>
      <c r="G284" s="331">
        <v>2.0999999999999999E-3</v>
      </c>
      <c r="H284" s="334">
        <v>5.5369999999999999</v>
      </c>
      <c r="I284" s="335">
        <v>3.0798100000000001E-8</v>
      </c>
      <c r="J284" s="332">
        <v>969455</v>
      </c>
      <c r="K284" s="350" t="s">
        <v>2809</v>
      </c>
      <c r="L284" s="351" t="s">
        <v>235</v>
      </c>
      <c r="M284" s="352">
        <v>-483891</v>
      </c>
      <c r="N284" s="182" t="s">
        <v>2810</v>
      </c>
      <c r="O284" s="182" t="s">
        <v>233</v>
      </c>
      <c r="P284" s="182" t="s">
        <v>8</v>
      </c>
      <c r="Q284" s="331" t="s">
        <v>235</v>
      </c>
      <c r="R284" s="331" t="s">
        <v>230</v>
      </c>
    </row>
    <row r="285" spans="1:18" x14ac:dyDescent="0.15">
      <c r="A285" s="330" t="s">
        <v>2811</v>
      </c>
      <c r="B285" s="331">
        <v>5</v>
      </c>
      <c r="C285" s="332">
        <v>60971119</v>
      </c>
      <c r="D285" s="331" t="s">
        <v>237</v>
      </c>
      <c r="E285" s="331">
        <v>0.43099999999999999</v>
      </c>
      <c r="F285" s="333">
        <v>6.6E-3</v>
      </c>
      <c r="G285" s="331">
        <v>1.1999999999999999E-3</v>
      </c>
      <c r="H285" s="334">
        <v>5.524</v>
      </c>
      <c r="I285" s="335">
        <v>3.3160500000000001E-8</v>
      </c>
      <c r="J285" s="332">
        <v>975353</v>
      </c>
      <c r="K285" s="350" t="s">
        <v>472</v>
      </c>
      <c r="L285" s="351" t="s">
        <v>230</v>
      </c>
      <c r="M285" s="352">
        <v>-37483</v>
      </c>
      <c r="N285" s="182" t="s">
        <v>8</v>
      </c>
      <c r="O285" s="182" t="s">
        <v>8</v>
      </c>
      <c r="P285" s="182" t="s">
        <v>8</v>
      </c>
      <c r="Q285" s="331" t="s">
        <v>230</v>
      </c>
      <c r="R285" s="331" t="s">
        <v>230</v>
      </c>
    </row>
    <row r="286" spans="1:18" x14ac:dyDescent="0.15">
      <c r="A286" s="330" t="s">
        <v>1907</v>
      </c>
      <c r="B286" s="331">
        <v>14</v>
      </c>
      <c r="C286" s="332">
        <v>98690923</v>
      </c>
      <c r="D286" s="331" t="s">
        <v>237</v>
      </c>
      <c r="E286" s="331">
        <v>0.153</v>
      </c>
      <c r="F286" s="333">
        <v>8.9999999999999993E-3</v>
      </c>
      <c r="G286" s="331">
        <v>1.6000000000000001E-3</v>
      </c>
      <c r="H286" s="334">
        <v>5.5110000000000001</v>
      </c>
      <c r="I286" s="335">
        <v>3.56515E-8</v>
      </c>
      <c r="J286" s="332">
        <v>975353</v>
      </c>
      <c r="K286" s="350" t="s">
        <v>840</v>
      </c>
      <c r="L286" s="351" t="s">
        <v>235</v>
      </c>
      <c r="M286" s="352">
        <v>487027</v>
      </c>
      <c r="N286" s="182" t="s">
        <v>8</v>
      </c>
      <c r="O286" s="182" t="s">
        <v>8</v>
      </c>
      <c r="P286" s="182" t="s">
        <v>8</v>
      </c>
      <c r="Q286" s="331" t="s">
        <v>235</v>
      </c>
      <c r="R286" s="331" t="s">
        <v>230</v>
      </c>
    </row>
    <row r="287" spans="1:18" x14ac:dyDescent="0.15">
      <c r="A287" s="330" t="s">
        <v>2812</v>
      </c>
      <c r="B287" s="331">
        <v>8</v>
      </c>
      <c r="C287" s="332">
        <v>10166265</v>
      </c>
      <c r="D287" s="331" t="s">
        <v>228</v>
      </c>
      <c r="E287" s="331">
        <v>0.11799999999999999</v>
      </c>
      <c r="F287" s="333">
        <v>1.01E-2</v>
      </c>
      <c r="G287" s="331">
        <v>1.8E-3</v>
      </c>
      <c r="H287" s="334">
        <v>5.5090000000000003</v>
      </c>
      <c r="I287" s="335">
        <v>3.6065599999999998E-8</v>
      </c>
      <c r="J287" s="332">
        <v>973279</v>
      </c>
      <c r="K287" s="350" t="s">
        <v>1363</v>
      </c>
      <c r="L287" s="351" t="s">
        <v>230</v>
      </c>
      <c r="M287" s="352">
        <v>-254435</v>
      </c>
      <c r="N287" s="182" t="s">
        <v>8</v>
      </c>
      <c r="O287" s="182" t="s">
        <v>8</v>
      </c>
      <c r="P287" s="182" t="s">
        <v>247</v>
      </c>
      <c r="Q287" s="331" t="s">
        <v>235</v>
      </c>
      <c r="R287" s="331" t="s">
        <v>230</v>
      </c>
    </row>
    <row r="288" spans="1:18" x14ac:dyDescent="0.15">
      <c r="A288" s="330" t="s">
        <v>2813</v>
      </c>
      <c r="B288" s="331">
        <v>5</v>
      </c>
      <c r="C288" s="332">
        <v>117219255</v>
      </c>
      <c r="D288" s="331" t="s">
        <v>237</v>
      </c>
      <c r="E288" s="331">
        <v>0.51</v>
      </c>
      <c r="F288" s="333">
        <v>6.4999999999999997E-3</v>
      </c>
      <c r="G288" s="331">
        <v>1.1999999999999999E-3</v>
      </c>
      <c r="H288" s="334">
        <v>5.5069999999999997</v>
      </c>
      <c r="I288" s="335">
        <v>3.6498400000000002E-8</v>
      </c>
      <c r="J288" s="332">
        <v>975353</v>
      </c>
      <c r="K288" s="350" t="s">
        <v>2814</v>
      </c>
      <c r="L288" s="351" t="s">
        <v>235</v>
      </c>
      <c r="M288" s="352">
        <v>953314</v>
      </c>
      <c r="N288" s="182" t="s">
        <v>2815</v>
      </c>
      <c r="O288" s="182" t="s">
        <v>233</v>
      </c>
      <c r="P288" s="182" t="s">
        <v>8</v>
      </c>
      <c r="Q288" s="331" t="s">
        <v>235</v>
      </c>
      <c r="R288" s="331" t="s">
        <v>230</v>
      </c>
    </row>
    <row r="289" spans="1:18" x14ac:dyDescent="0.15">
      <c r="A289" s="330" t="s">
        <v>2816</v>
      </c>
      <c r="B289" s="331">
        <v>10</v>
      </c>
      <c r="C289" s="332">
        <v>104643596</v>
      </c>
      <c r="D289" s="331" t="s">
        <v>237</v>
      </c>
      <c r="E289" s="331">
        <v>0.26300000000000001</v>
      </c>
      <c r="F289" s="333">
        <v>7.4000000000000003E-3</v>
      </c>
      <c r="G289" s="331">
        <v>1.2999999999999999E-3</v>
      </c>
      <c r="H289" s="334">
        <v>5.5039999999999996</v>
      </c>
      <c r="I289" s="335">
        <v>3.7120700000000002E-8</v>
      </c>
      <c r="J289" s="332">
        <v>975353</v>
      </c>
      <c r="K289" s="350" t="s">
        <v>1899</v>
      </c>
      <c r="L289" s="351" t="s">
        <v>230</v>
      </c>
      <c r="M289" s="352">
        <v>-14413</v>
      </c>
      <c r="N289" s="182" t="s">
        <v>8</v>
      </c>
      <c r="O289" s="182" t="s">
        <v>8</v>
      </c>
      <c r="P289" s="182" t="s">
        <v>8</v>
      </c>
      <c r="Q289" s="331" t="s">
        <v>235</v>
      </c>
      <c r="R289" s="331" t="s">
        <v>230</v>
      </c>
    </row>
    <row r="290" spans="1:18" x14ac:dyDescent="0.15">
      <c r="A290" s="330" t="s">
        <v>2817</v>
      </c>
      <c r="B290" s="331">
        <v>1</v>
      </c>
      <c r="C290" s="332">
        <v>42411764</v>
      </c>
      <c r="D290" s="331" t="s">
        <v>228</v>
      </c>
      <c r="E290" s="331">
        <v>0.17199999999999999</v>
      </c>
      <c r="F290" s="333">
        <v>-8.6E-3</v>
      </c>
      <c r="G290" s="331">
        <v>1.6000000000000001E-3</v>
      </c>
      <c r="H290" s="334">
        <v>-5.5019999999999998</v>
      </c>
      <c r="I290" s="335">
        <v>3.7448300000000002E-8</v>
      </c>
      <c r="J290" s="332">
        <v>975353</v>
      </c>
      <c r="K290" s="350" t="s">
        <v>2818</v>
      </c>
      <c r="L290" s="351" t="s">
        <v>230</v>
      </c>
      <c r="M290" s="352">
        <v>-439728</v>
      </c>
      <c r="N290" s="182" t="s">
        <v>8</v>
      </c>
      <c r="O290" s="182" t="s">
        <v>8</v>
      </c>
      <c r="P290" s="182" t="s">
        <v>8</v>
      </c>
      <c r="Q290" s="331" t="s">
        <v>230</v>
      </c>
      <c r="R290" s="331" t="s">
        <v>230</v>
      </c>
    </row>
    <row r="291" spans="1:18" x14ac:dyDescent="0.15">
      <c r="A291" s="330" t="s">
        <v>813</v>
      </c>
      <c r="B291" s="331">
        <v>9</v>
      </c>
      <c r="C291" s="332">
        <v>22934663</v>
      </c>
      <c r="D291" s="331" t="s">
        <v>237</v>
      </c>
      <c r="E291" s="331">
        <v>0.24399999999999999</v>
      </c>
      <c r="F291" s="333">
        <v>7.6E-3</v>
      </c>
      <c r="G291" s="331">
        <v>1.4E-3</v>
      </c>
      <c r="H291" s="334">
        <v>5.5010000000000003</v>
      </c>
      <c r="I291" s="335">
        <v>3.7815800000000002E-8</v>
      </c>
      <c r="J291" s="332">
        <v>975353</v>
      </c>
      <c r="K291" s="350" t="s">
        <v>814</v>
      </c>
      <c r="L291" s="351" t="s">
        <v>235</v>
      </c>
      <c r="M291" s="352">
        <v>-487823</v>
      </c>
      <c r="N291" s="182" t="s">
        <v>8</v>
      </c>
      <c r="O291" s="182" t="s">
        <v>8</v>
      </c>
      <c r="P291" s="182" t="s">
        <v>8</v>
      </c>
      <c r="Q291" s="331" t="s">
        <v>235</v>
      </c>
      <c r="R291" s="331" t="s">
        <v>230</v>
      </c>
    </row>
    <row r="292" spans="1:18" x14ac:dyDescent="0.15">
      <c r="A292" s="330" t="s">
        <v>2819</v>
      </c>
      <c r="B292" s="331">
        <v>8</v>
      </c>
      <c r="C292" s="332">
        <v>11706513</v>
      </c>
      <c r="D292" s="331" t="s">
        <v>265</v>
      </c>
      <c r="E292" s="331">
        <v>0.86299999999999999</v>
      </c>
      <c r="F292" s="333">
        <v>9.4000000000000004E-3</v>
      </c>
      <c r="G292" s="331">
        <v>1.6999999999999999E-3</v>
      </c>
      <c r="H292" s="334">
        <v>5.4969999999999999</v>
      </c>
      <c r="I292" s="335">
        <v>3.8706700000000001E-8</v>
      </c>
      <c r="J292" s="332">
        <v>975353</v>
      </c>
      <c r="K292" s="350" t="s">
        <v>2820</v>
      </c>
      <c r="L292" s="351" t="s">
        <v>230</v>
      </c>
      <c r="M292" s="352">
        <v>-6480</v>
      </c>
      <c r="N292" s="182" t="s">
        <v>8</v>
      </c>
      <c r="O292" s="182" t="s">
        <v>8</v>
      </c>
      <c r="P292" s="182" t="s">
        <v>247</v>
      </c>
      <c r="Q292" s="331" t="s">
        <v>235</v>
      </c>
      <c r="R292" s="331" t="s">
        <v>230</v>
      </c>
    </row>
    <row r="293" spans="1:18" x14ac:dyDescent="0.15">
      <c r="A293" s="330" t="s">
        <v>2821</v>
      </c>
      <c r="B293" s="331">
        <v>2</v>
      </c>
      <c r="C293" s="332">
        <v>22442392</v>
      </c>
      <c r="D293" s="331" t="s">
        <v>237</v>
      </c>
      <c r="E293" s="331">
        <v>0.45200000000000001</v>
      </c>
      <c r="F293" s="333">
        <v>6.4999999999999997E-3</v>
      </c>
      <c r="G293" s="331">
        <v>1.1999999999999999E-3</v>
      </c>
      <c r="H293" s="334">
        <v>5.4950000000000001</v>
      </c>
      <c r="I293" s="335">
        <v>3.8965300000000002E-8</v>
      </c>
      <c r="J293" s="332">
        <v>975353</v>
      </c>
      <c r="K293" s="350" t="s">
        <v>510</v>
      </c>
      <c r="L293" s="351" t="s">
        <v>235</v>
      </c>
      <c r="M293" s="352">
        <v>1165906</v>
      </c>
      <c r="N293" s="182" t="s">
        <v>8</v>
      </c>
      <c r="O293" s="182" t="s">
        <v>8</v>
      </c>
      <c r="P293" s="182" t="s">
        <v>8</v>
      </c>
      <c r="Q293" s="331" t="s">
        <v>235</v>
      </c>
      <c r="R293" s="331" t="s">
        <v>230</v>
      </c>
    </row>
    <row r="294" spans="1:18" x14ac:dyDescent="0.15">
      <c r="A294" s="330" t="s">
        <v>2822</v>
      </c>
      <c r="B294" s="331">
        <v>1</v>
      </c>
      <c r="C294" s="332">
        <v>237993035</v>
      </c>
      <c r="D294" s="331" t="s">
        <v>228</v>
      </c>
      <c r="E294" s="331">
        <v>0.45100000000000001</v>
      </c>
      <c r="F294" s="333">
        <v>-6.4999999999999997E-3</v>
      </c>
      <c r="G294" s="331">
        <v>1.1999999999999999E-3</v>
      </c>
      <c r="H294" s="334">
        <v>-5.4889999999999999</v>
      </c>
      <c r="I294" s="335">
        <v>4.0410000000000003E-8</v>
      </c>
      <c r="J294" s="332">
        <v>975353</v>
      </c>
      <c r="K294" s="350" t="s">
        <v>552</v>
      </c>
      <c r="L294" s="351" t="s">
        <v>230</v>
      </c>
      <c r="M294" s="352">
        <v>-787525</v>
      </c>
      <c r="N294" s="182" t="s">
        <v>8</v>
      </c>
      <c r="O294" s="182" t="s">
        <v>8</v>
      </c>
      <c r="P294" s="182" t="s">
        <v>8</v>
      </c>
      <c r="Q294" s="331" t="s">
        <v>230</v>
      </c>
      <c r="R294" s="331" t="s">
        <v>230</v>
      </c>
    </row>
    <row r="295" spans="1:18" x14ac:dyDescent="0.15">
      <c r="A295" s="330" t="s">
        <v>2823</v>
      </c>
      <c r="B295" s="331">
        <v>20</v>
      </c>
      <c r="C295" s="332">
        <v>15739745</v>
      </c>
      <c r="D295" s="331" t="s">
        <v>228</v>
      </c>
      <c r="E295" s="331">
        <v>0.60399999999999998</v>
      </c>
      <c r="F295" s="333">
        <v>6.6E-3</v>
      </c>
      <c r="G295" s="331">
        <v>1.1999999999999999E-3</v>
      </c>
      <c r="H295" s="334">
        <v>5.4870000000000001</v>
      </c>
      <c r="I295" s="335">
        <v>4.09795E-8</v>
      </c>
      <c r="J295" s="332">
        <v>975353</v>
      </c>
      <c r="K295" s="350" t="s">
        <v>662</v>
      </c>
      <c r="L295" s="351" t="s">
        <v>230</v>
      </c>
      <c r="M295" s="352">
        <v>-1763599</v>
      </c>
      <c r="N295" s="182" t="s">
        <v>8</v>
      </c>
      <c r="O295" s="182" t="s">
        <v>8</v>
      </c>
      <c r="P295" s="182" t="s">
        <v>8</v>
      </c>
      <c r="Q295" s="331" t="s">
        <v>235</v>
      </c>
      <c r="R295" s="331" t="s">
        <v>230</v>
      </c>
    </row>
    <row r="296" spans="1:18" x14ac:dyDescent="0.15">
      <c r="A296" s="330" t="s">
        <v>2824</v>
      </c>
      <c r="B296" s="331">
        <v>8</v>
      </c>
      <c r="C296" s="332">
        <v>10245523</v>
      </c>
      <c r="D296" s="331" t="s">
        <v>265</v>
      </c>
      <c r="E296" s="331">
        <v>0.14699999999999999</v>
      </c>
      <c r="F296" s="333">
        <v>-9.1999999999999998E-3</v>
      </c>
      <c r="G296" s="331">
        <v>1.6999999999999999E-3</v>
      </c>
      <c r="H296" s="334">
        <v>-5.4859999999999998</v>
      </c>
      <c r="I296" s="335">
        <v>4.1020599999999999E-8</v>
      </c>
      <c r="J296" s="332">
        <v>975353</v>
      </c>
      <c r="K296" s="350" t="s">
        <v>1363</v>
      </c>
      <c r="L296" s="351" t="s">
        <v>230</v>
      </c>
      <c r="M296" s="352">
        <v>-333693</v>
      </c>
      <c r="N296" s="182" t="s">
        <v>8</v>
      </c>
      <c r="O296" s="182" t="s">
        <v>8</v>
      </c>
      <c r="P296" s="182" t="s">
        <v>247</v>
      </c>
      <c r="Q296" s="331" t="s">
        <v>235</v>
      </c>
      <c r="R296" s="331" t="s">
        <v>230</v>
      </c>
    </row>
    <row r="297" spans="1:18" x14ac:dyDescent="0.15">
      <c r="A297" s="330" t="s">
        <v>2825</v>
      </c>
      <c r="B297" s="331">
        <v>7</v>
      </c>
      <c r="C297" s="332">
        <v>113752759</v>
      </c>
      <c r="D297" s="331" t="s">
        <v>228</v>
      </c>
      <c r="E297" s="331">
        <v>0.28899999999999998</v>
      </c>
      <c r="F297" s="333">
        <v>-7.1000000000000004E-3</v>
      </c>
      <c r="G297" s="331">
        <v>1.2999999999999999E-3</v>
      </c>
      <c r="H297" s="334">
        <v>-5.484</v>
      </c>
      <c r="I297" s="335">
        <v>4.1490999999999997E-8</v>
      </c>
      <c r="J297" s="332">
        <v>975353</v>
      </c>
      <c r="K297" s="350" t="s">
        <v>238</v>
      </c>
      <c r="L297" s="351" t="s">
        <v>230</v>
      </c>
      <c r="M297" s="352">
        <v>-26394</v>
      </c>
      <c r="N297" s="182" t="s">
        <v>8</v>
      </c>
      <c r="O297" s="182" t="s">
        <v>8</v>
      </c>
      <c r="P297" s="182" t="s">
        <v>8</v>
      </c>
      <c r="Q297" s="331" t="s">
        <v>235</v>
      </c>
      <c r="R297" s="331" t="s">
        <v>230</v>
      </c>
    </row>
    <row r="298" spans="1:18" x14ac:dyDescent="0.15">
      <c r="A298" s="330" t="s">
        <v>2826</v>
      </c>
      <c r="B298" s="331">
        <v>8</v>
      </c>
      <c r="C298" s="332">
        <v>93273270</v>
      </c>
      <c r="D298" s="331" t="s">
        <v>265</v>
      </c>
      <c r="E298" s="331">
        <v>0.28499999999999998</v>
      </c>
      <c r="F298" s="333">
        <v>-7.1999999999999998E-3</v>
      </c>
      <c r="G298" s="331">
        <v>1.2999999999999999E-3</v>
      </c>
      <c r="H298" s="334">
        <v>-5.4829999999999997</v>
      </c>
      <c r="I298" s="335">
        <v>4.1912200000000003E-8</v>
      </c>
      <c r="J298" s="332">
        <v>975353</v>
      </c>
      <c r="K298" s="350" t="s">
        <v>1306</v>
      </c>
      <c r="L298" s="351" t="s">
        <v>235</v>
      </c>
      <c r="M298" s="352">
        <v>-306075</v>
      </c>
      <c r="N298" s="182" t="s">
        <v>8</v>
      </c>
      <c r="O298" s="182" t="s">
        <v>8</v>
      </c>
      <c r="P298" s="182" t="s">
        <v>8</v>
      </c>
      <c r="Q298" s="331" t="s">
        <v>235</v>
      </c>
      <c r="R298" s="331" t="s">
        <v>230</v>
      </c>
    </row>
    <row r="299" spans="1:18" x14ac:dyDescent="0.15">
      <c r="A299" s="330" t="s">
        <v>2827</v>
      </c>
      <c r="B299" s="331">
        <v>11</v>
      </c>
      <c r="C299" s="332">
        <v>66186882</v>
      </c>
      <c r="D299" s="331" t="s">
        <v>237</v>
      </c>
      <c r="E299" s="331">
        <v>0.41099999999999998</v>
      </c>
      <c r="F299" s="333">
        <v>-6.6E-3</v>
      </c>
      <c r="G299" s="331">
        <v>1.1999999999999999E-3</v>
      </c>
      <c r="H299" s="334">
        <v>-5.4809999999999999</v>
      </c>
      <c r="I299" s="335">
        <v>4.2349300000000001E-8</v>
      </c>
      <c r="J299" s="332">
        <v>975353</v>
      </c>
      <c r="K299" s="350" t="s">
        <v>2828</v>
      </c>
      <c r="L299" s="351" t="s">
        <v>235</v>
      </c>
      <c r="M299" s="352">
        <v>1593</v>
      </c>
      <c r="N299" s="182" t="s">
        <v>8</v>
      </c>
      <c r="O299" s="182" t="s">
        <v>8</v>
      </c>
      <c r="P299" s="182" t="s">
        <v>8</v>
      </c>
      <c r="Q299" s="331" t="s">
        <v>235</v>
      </c>
      <c r="R299" s="331" t="s">
        <v>230</v>
      </c>
    </row>
    <row r="300" spans="1:18" x14ac:dyDescent="0.15">
      <c r="A300" s="330" t="s">
        <v>2829</v>
      </c>
      <c r="B300" s="331">
        <v>1</v>
      </c>
      <c r="C300" s="332">
        <v>155033918</v>
      </c>
      <c r="D300" s="331" t="s">
        <v>228</v>
      </c>
      <c r="E300" s="331">
        <v>0.21199999999999999</v>
      </c>
      <c r="F300" s="333">
        <v>7.9000000000000008E-3</v>
      </c>
      <c r="G300" s="331">
        <v>1.4E-3</v>
      </c>
      <c r="H300" s="334">
        <v>5.476</v>
      </c>
      <c r="I300" s="335">
        <v>4.34485E-8</v>
      </c>
      <c r="J300" s="332">
        <v>973279</v>
      </c>
      <c r="K300" s="350" t="s">
        <v>677</v>
      </c>
      <c r="L300" s="351" t="s">
        <v>230</v>
      </c>
      <c r="M300" s="352">
        <v>-10170</v>
      </c>
      <c r="N300" s="182" t="s">
        <v>8</v>
      </c>
      <c r="O300" s="182" t="s">
        <v>8</v>
      </c>
      <c r="P300" s="182" t="s">
        <v>8</v>
      </c>
      <c r="Q300" s="331" t="s">
        <v>235</v>
      </c>
      <c r="R300" s="331" t="s">
        <v>230</v>
      </c>
    </row>
    <row r="301" spans="1:18" x14ac:dyDescent="0.15">
      <c r="A301" s="330" t="s">
        <v>2830</v>
      </c>
      <c r="B301" s="331">
        <v>11</v>
      </c>
      <c r="C301" s="332">
        <v>28707675</v>
      </c>
      <c r="D301" s="331" t="s">
        <v>228</v>
      </c>
      <c r="E301" s="331">
        <v>0.39100000000000001</v>
      </c>
      <c r="F301" s="333">
        <v>-6.6E-3</v>
      </c>
      <c r="G301" s="331">
        <v>1.1999999999999999E-3</v>
      </c>
      <c r="H301" s="334">
        <v>-5.4740000000000002</v>
      </c>
      <c r="I301" s="335">
        <v>4.38838E-8</v>
      </c>
      <c r="J301" s="332">
        <v>975353</v>
      </c>
      <c r="K301" s="350" t="s">
        <v>726</v>
      </c>
      <c r="L301" s="351" t="s">
        <v>235</v>
      </c>
      <c r="M301" s="352">
        <v>-577877</v>
      </c>
      <c r="N301" s="182" t="s">
        <v>8</v>
      </c>
      <c r="O301" s="182" t="s">
        <v>8</v>
      </c>
      <c r="P301" s="182" t="s">
        <v>8</v>
      </c>
      <c r="Q301" s="331" t="s">
        <v>235</v>
      </c>
      <c r="R301" s="331" t="s">
        <v>230</v>
      </c>
    </row>
    <row r="302" spans="1:18" x14ac:dyDescent="0.15">
      <c r="A302" s="330" t="s">
        <v>2831</v>
      </c>
      <c r="B302" s="331">
        <v>2</v>
      </c>
      <c r="C302" s="332">
        <v>215447953</v>
      </c>
      <c r="D302" s="331" t="s">
        <v>237</v>
      </c>
      <c r="E302" s="331">
        <v>0.154</v>
      </c>
      <c r="F302" s="333">
        <v>8.9999999999999993E-3</v>
      </c>
      <c r="G302" s="331">
        <v>1.6000000000000001E-3</v>
      </c>
      <c r="H302" s="334">
        <v>5.4740000000000002</v>
      </c>
      <c r="I302" s="335">
        <v>4.4028100000000001E-8</v>
      </c>
      <c r="J302" s="332">
        <v>975353</v>
      </c>
      <c r="K302" s="350" t="s">
        <v>2832</v>
      </c>
      <c r="L302" s="351" t="s">
        <v>235</v>
      </c>
      <c r="M302" s="352">
        <v>142417</v>
      </c>
      <c r="N302" s="182" t="s">
        <v>8</v>
      </c>
      <c r="O302" s="182" t="s">
        <v>8</v>
      </c>
      <c r="P302" s="182" t="s">
        <v>8</v>
      </c>
      <c r="Q302" s="331" t="s">
        <v>235</v>
      </c>
      <c r="R302" s="331" t="s">
        <v>230</v>
      </c>
    </row>
    <row r="303" spans="1:18" x14ac:dyDescent="0.15">
      <c r="A303" s="330" t="s">
        <v>2833</v>
      </c>
      <c r="B303" s="331">
        <v>2</v>
      </c>
      <c r="C303" s="332">
        <v>32811909</v>
      </c>
      <c r="D303" s="331" t="s">
        <v>237</v>
      </c>
      <c r="E303" s="331">
        <v>0.33600000000000002</v>
      </c>
      <c r="F303" s="333">
        <v>6.8999999999999999E-3</v>
      </c>
      <c r="G303" s="331">
        <v>1.2999999999999999E-3</v>
      </c>
      <c r="H303" s="334">
        <v>5.4740000000000002</v>
      </c>
      <c r="I303" s="335">
        <v>4.4098600000000002E-8</v>
      </c>
      <c r="J303" s="332">
        <v>969455</v>
      </c>
      <c r="K303" s="350" t="s">
        <v>2146</v>
      </c>
      <c r="L303" s="351" t="s">
        <v>230</v>
      </c>
      <c r="M303" s="352">
        <v>-230174</v>
      </c>
      <c r="N303" s="182" t="s">
        <v>8</v>
      </c>
      <c r="O303" s="182" t="s">
        <v>8</v>
      </c>
      <c r="P303" s="182" t="s">
        <v>8</v>
      </c>
      <c r="Q303" s="331" t="s">
        <v>235</v>
      </c>
      <c r="R303" s="331" t="s">
        <v>230</v>
      </c>
    </row>
    <row r="304" spans="1:18" x14ac:dyDescent="0.15">
      <c r="A304" s="330" t="s">
        <v>2834</v>
      </c>
      <c r="B304" s="331">
        <v>15</v>
      </c>
      <c r="C304" s="332">
        <v>97453833</v>
      </c>
      <c r="D304" s="331" t="s">
        <v>237</v>
      </c>
      <c r="E304" s="331">
        <v>0.72099999999999997</v>
      </c>
      <c r="F304" s="333">
        <v>7.1999999999999998E-3</v>
      </c>
      <c r="G304" s="331">
        <v>1.2999999999999999E-3</v>
      </c>
      <c r="H304" s="334">
        <v>5.47</v>
      </c>
      <c r="I304" s="335">
        <v>4.5029200000000003E-8</v>
      </c>
      <c r="J304" s="332">
        <v>975353</v>
      </c>
      <c r="K304" s="350" t="s">
        <v>2835</v>
      </c>
      <c r="L304" s="351" t="s">
        <v>235</v>
      </c>
      <c r="M304" s="352">
        <v>-127157</v>
      </c>
      <c r="N304" s="182" t="s">
        <v>8</v>
      </c>
      <c r="O304" s="182" t="s">
        <v>8</v>
      </c>
      <c r="P304" s="182" t="s">
        <v>8</v>
      </c>
      <c r="Q304" s="331" t="s">
        <v>235</v>
      </c>
      <c r="R304" s="331" t="s">
        <v>230</v>
      </c>
    </row>
    <row r="305" spans="1:19" x14ac:dyDescent="0.15">
      <c r="A305" s="330" t="s">
        <v>537</v>
      </c>
      <c r="B305" s="331">
        <v>3</v>
      </c>
      <c r="C305" s="332">
        <v>222904</v>
      </c>
      <c r="D305" s="331" t="s">
        <v>237</v>
      </c>
      <c r="E305" s="331">
        <v>0.308</v>
      </c>
      <c r="F305" s="333">
        <v>-7.0000000000000001E-3</v>
      </c>
      <c r="G305" s="331">
        <v>1.2999999999999999E-3</v>
      </c>
      <c r="H305" s="334">
        <v>-5.468</v>
      </c>
      <c r="I305" s="335">
        <v>4.5406299999999999E-8</v>
      </c>
      <c r="J305" s="332">
        <v>975353</v>
      </c>
      <c r="K305" s="350" t="s">
        <v>538</v>
      </c>
      <c r="L305" s="351" t="s">
        <v>235</v>
      </c>
      <c r="M305" s="352">
        <v>15375</v>
      </c>
      <c r="N305" s="182" t="s">
        <v>8</v>
      </c>
      <c r="O305" s="182" t="s">
        <v>8</v>
      </c>
      <c r="P305" s="182" t="s">
        <v>8</v>
      </c>
      <c r="Q305" s="331" t="s">
        <v>230</v>
      </c>
      <c r="R305" s="331" t="s">
        <v>230</v>
      </c>
    </row>
    <row r="306" spans="1:19" x14ac:dyDescent="0.15">
      <c r="A306" s="330" t="s">
        <v>2836</v>
      </c>
      <c r="B306" s="331">
        <v>5</v>
      </c>
      <c r="C306" s="332">
        <v>138007526</v>
      </c>
      <c r="D306" s="331" t="s">
        <v>228</v>
      </c>
      <c r="E306" s="331">
        <v>7.6999999999999999E-2</v>
      </c>
      <c r="F306" s="333">
        <v>-1.2200000000000001E-2</v>
      </c>
      <c r="G306" s="331">
        <v>2.2000000000000001E-3</v>
      </c>
      <c r="H306" s="334">
        <v>-5.468</v>
      </c>
      <c r="I306" s="335">
        <v>4.5460700000000003E-8</v>
      </c>
      <c r="J306" s="332">
        <v>963131</v>
      </c>
      <c r="K306" s="350" t="s">
        <v>422</v>
      </c>
      <c r="L306" s="351" t="s">
        <v>235</v>
      </c>
      <c r="M306" s="352">
        <v>81549</v>
      </c>
      <c r="N306" s="182" t="s">
        <v>2837</v>
      </c>
      <c r="O306" s="182" t="s">
        <v>233</v>
      </c>
      <c r="P306" s="182" t="s">
        <v>423</v>
      </c>
      <c r="Q306" s="331" t="s">
        <v>235</v>
      </c>
      <c r="R306" s="331" t="s">
        <v>230</v>
      </c>
    </row>
    <row r="307" spans="1:19" ht="52" x14ac:dyDescent="0.15">
      <c r="A307" s="330" t="s">
        <v>562</v>
      </c>
      <c r="B307" s="331">
        <v>3</v>
      </c>
      <c r="C307" s="332">
        <v>17394615</v>
      </c>
      <c r="D307" s="331" t="s">
        <v>237</v>
      </c>
      <c r="E307" s="331">
        <v>0.52500000000000002</v>
      </c>
      <c r="F307" s="333">
        <v>6.4999999999999997E-3</v>
      </c>
      <c r="G307" s="331">
        <v>1.1999999999999999E-3</v>
      </c>
      <c r="H307" s="334">
        <v>5.4669999999999996</v>
      </c>
      <c r="I307" s="335">
        <v>4.5747599999999999E-8</v>
      </c>
      <c r="J307" s="332">
        <v>975353</v>
      </c>
      <c r="K307" s="350" t="s">
        <v>563</v>
      </c>
      <c r="L307" s="351" t="s">
        <v>230</v>
      </c>
      <c r="M307" s="352">
        <v>-195961</v>
      </c>
      <c r="N307" s="353" t="s">
        <v>2838</v>
      </c>
      <c r="O307" s="353" t="s">
        <v>565</v>
      </c>
      <c r="P307" s="182" t="s">
        <v>8</v>
      </c>
      <c r="Q307" s="331" t="s">
        <v>230</v>
      </c>
      <c r="R307" s="331" t="s">
        <v>230</v>
      </c>
    </row>
    <row r="308" spans="1:19" x14ac:dyDescent="0.15">
      <c r="A308" s="330" t="s">
        <v>2839</v>
      </c>
      <c r="B308" s="331">
        <v>6</v>
      </c>
      <c r="C308" s="332">
        <v>19028623</v>
      </c>
      <c r="D308" s="331" t="s">
        <v>228</v>
      </c>
      <c r="E308" s="331">
        <v>0.55700000000000005</v>
      </c>
      <c r="F308" s="333">
        <v>-6.4999999999999997E-3</v>
      </c>
      <c r="G308" s="331">
        <v>1.1999999999999999E-3</v>
      </c>
      <c r="H308" s="334">
        <v>-5.4649999999999999</v>
      </c>
      <c r="I308" s="335">
        <v>4.61822E-8</v>
      </c>
      <c r="J308" s="332">
        <v>975353</v>
      </c>
      <c r="K308" s="350" t="s">
        <v>2840</v>
      </c>
      <c r="L308" s="351" t="s">
        <v>235</v>
      </c>
      <c r="M308" s="352">
        <v>-751021</v>
      </c>
      <c r="N308" s="182" t="s">
        <v>8</v>
      </c>
      <c r="O308" s="182" t="s">
        <v>8</v>
      </c>
      <c r="P308" s="182" t="s">
        <v>8</v>
      </c>
      <c r="Q308" s="331" t="s">
        <v>235</v>
      </c>
      <c r="R308" s="331" t="s">
        <v>230</v>
      </c>
    </row>
    <row r="309" spans="1:19" x14ac:dyDescent="0.15">
      <c r="A309" s="330" t="s">
        <v>2841</v>
      </c>
      <c r="B309" s="331">
        <v>16</v>
      </c>
      <c r="C309" s="332">
        <v>74589192</v>
      </c>
      <c r="D309" s="331" t="s">
        <v>237</v>
      </c>
      <c r="E309" s="331">
        <v>0.28399999999999997</v>
      </c>
      <c r="F309" s="333">
        <v>7.1999999999999998E-3</v>
      </c>
      <c r="G309" s="331">
        <v>1.2999999999999999E-3</v>
      </c>
      <c r="H309" s="334">
        <v>5.4630000000000001</v>
      </c>
      <c r="I309" s="335">
        <v>4.6853999999999997E-8</v>
      </c>
      <c r="J309" s="332">
        <v>969455</v>
      </c>
      <c r="K309" s="350" t="s">
        <v>2842</v>
      </c>
      <c r="L309" s="351" t="s">
        <v>230</v>
      </c>
      <c r="M309" s="352">
        <v>-107867</v>
      </c>
      <c r="N309" s="182" t="s">
        <v>8</v>
      </c>
      <c r="O309" s="182" t="s">
        <v>8</v>
      </c>
      <c r="P309" s="182" t="s">
        <v>8</v>
      </c>
      <c r="Q309" s="331" t="s">
        <v>235</v>
      </c>
      <c r="R309" s="331" t="s">
        <v>230</v>
      </c>
    </row>
    <row r="310" spans="1:19" x14ac:dyDescent="0.15">
      <c r="A310" s="330" t="s">
        <v>2843</v>
      </c>
      <c r="B310" s="331">
        <v>3</v>
      </c>
      <c r="C310" s="332">
        <v>71586153</v>
      </c>
      <c r="D310" s="331" t="s">
        <v>228</v>
      </c>
      <c r="E310" s="331">
        <v>5.1999999999999998E-2</v>
      </c>
      <c r="F310" s="333">
        <v>1.46E-2</v>
      </c>
      <c r="G310" s="331">
        <v>2.7000000000000001E-3</v>
      </c>
      <c r="H310" s="334">
        <v>5.46</v>
      </c>
      <c r="I310" s="335">
        <v>4.7719599999999998E-8</v>
      </c>
      <c r="J310" s="332">
        <v>975353</v>
      </c>
      <c r="K310" s="350" t="s">
        <v>409</v>
      </c>
      <c r="L310" s="351" t="s">
        <v>230</v>
      </c>
      <c r="M310" s="352">
        <v>-582288</v>
      </c>
      <c r="N310" s="182" t="s">
        <v>8</v>
      </c>
      <c r="O310" s="182" t="s">
        <v>8</v>
      </c>
      <c r="P310" s="182" t="s">
        <v>8</v>
      </c>
      <c r="Q310" s="331" t="s">
        <v>235</v>
      </c>
      <c r="R310" s="331" t="s">
        <v>230</v>
      </c>
    </row>
    <row r="311" spans="1:19" x14ac:dyDescent="0.15">
      <c r="A311" s="330" t="s">
        <v>2844</v>
      </c>
      <c r="B311" s="331">
        <v>7</v>
      </c>
      <c r="C311" s="332">
        <v>115300605</v>
      </c>
      <c r="D311" s="331" t="s">
        <v>237</v>
      </c>
      <c r="E311" s="331">
        <v>0.874</v>
      </c>
      <c r="F311" s="333">
        <v>9.7999999999999997E-3</v>
      </c>
      <c r="G311" s="331">
        <v>1.8E-3</v>
      </c>
      <c r="H311" s="334">
        <v>5.4589999999999996</v>
      </c>
      <c r="I311" s="335">
        <v>4.7905999999999999E-8</v>
      </c>
      <c r="J311" s="332">
        <v>960205</v>
      </c>
      <c r="K311" s="350" t="s">
        <v>1971</v>
      </c>
      <c r="L311" s="351" t="s">
        <v>235</v>
      </c>
      <c r="M311" s="352">
        <v>274597</v>
      </c>
      <c r="N311" s="182" t="s">
        <v>8</v>
      </c>
      <c r="O311" s="182" t="s">
        <v>8</v>
      </c>
      <c r="P311" s="182" t="s">
        <v>8</v>
      </c>
      <c r="Q311" s="331" t="s">
        <v>230</v>
      </c>
      <c r="R311" s="331" t="s">
        <v>230</v>
      </c>
    </row>
    <row r="312" spans="1:19" x14ac:dyDescent="0.15">
      <c r="A312" s="330" t="s">
        <v>2845</v>
      </c>
      <c r="B312" s="331">
        <v>2</v>
      </c>
      <c r="C312" s="332">
        <v>44801892</v>
      </c>
      <c r="D312" s="331" t="s">
        <v>228</v>
      </c>
      <c r="E312" s="331">
        <v>0.92900000000000005</v>
      </c>
      <c r="F312" s="333">
        <v>-1.26E-2</v>
      </c>
      <c r="G312" s="331">
        <v>2.3E-3</v>
      </c>
      <c r="H312" s="334">
        <v>-5.4589999999999996</v>
      </c>
      <c r="I312" s="335">
        <v>4.8006599999999999E-8</v>
      </c>
      <c r="J312" s="332">
        <v>975353</v>
      </c>
      <c r="K312" s="350" t="s">
        <v>334</v>
      </c>
      <c r="L312" s="351" t="s">
        <v>230</v>
      </c>
      <c r="M312" s="352">
        <v>-212849</v>
      </c>
      <c r="N312" s="182" t="s">
        <v>2846</v>
      </c>
      <c r="O312" s="182" t="s">
        <v>233</v>
      </c>
      <c r="P312" s="182" t="s">
        <v>8</v>
      </c>
      <c r="Q312" s="331" t="s">
        <v>235</v>
      </c>
      <c r="R312" s="331" t="s">
        <v>230</v>
      </c>
    </row>
    <row r="313" spans="1:19" x14ac:dyDescent="0.15">
      <c r="A313" s="330" t="s">
        <v>2847</v>
      </c>
      <c r="B313" s="331">
        <v>4</v>
      </c>
      <c r="C313" s="332">
        <v>80109464</v>
      </c>
      <c r="D313" s="331" t="s">
        <v>237</v>
      </c>
      <c r="E313" s="331">
        <v>0.81599999999999995</v>
      </c>
      <c r="F313" s="333">
        <v>8.3000000000000001E-3</v>
      </c>
      <c r="G313" s="331">
        <v>1.5E-3</v>
      </c>
      <c r="H313" s="334">
        <v>5.4550000000000001</v>
      </c>
      <c r="I313" s="335">
        <v>4.9007700000000001E-8</v>
      </c>
      <c r="J313" s="332">
        <v>975353</v>
      </c>
      <c r="K313" s="350" t="s">
        <v>2848</v>
      </c>
      <c r="L313" s="351" t="s">
        <v>235</v>
      </c>
      <c r="M313" s="352">
        <v>128808</v>
      </c>
      <c r="N313" s="182" t="s">
        <v>2849</v>
      </c>
      <c r="O313" s="182" t="s">
        <v>233</v>
      </c>
      <c r="P313" s="182" t="s">
        <v>8</v>
      </c>
      <c r="Q313" s="331" t="s">
        <v>235</v>
      </c>
      <c r="R313" s="331" t="s">
        <v>230</v>
      </c>
    </row>
    <row r="314" spans="1:19" x14ac:dyDescent="0.15">
      <c r="A314" s="330" t="s">
        <v>2850</v>
      </c>
      <c r="B314" s="331">
        <v>2</v>
      </c>
      <c r="C314" s="332">
        <v>130034326</v>
      </c>
      <c r="D314" s="331" t="s">
        <v>228</v>
      </c>
      <c r="E314" s="331">
        <v>0.53300000000000003</v>
      </c>
      <c r="F314" s="333">
        <v>6.4999999999999997E-3</v>
      </c>
      <c r="G314" s="331">
        <v>1.1999999999999999E-3</v>
      </c>
      <c r="H314" s="334">
        <v>5.4530000000000003</v>
      </c>
      <c r="I314" s="335">
        <v>4.95716E-8</v>
      </c>
      <c r="J314" s="332">
        <v>975353</v>
      </c>
      <c r="K314" s="350" t="s">
        <v>2851</v>
      </c>
      <c r="L314" s="351" t="s">
        <v>235</v>
      </c>
      <c r="M314" s="352">
        <v>702909</v>
      </c>
      <c r="N314" s="182" t="s">
        <v>8</v>
      </c>
      <c r="O314" s="182" t="s">
        <v>8</v>
      </c>
      <c r="P314" s="182" t="s">
        <v>8</v>
      </c>
      <c r="Q314" s="331" t="s">
        <v>235</v>
      </c>
      <c r="R314" s="331" t="s">
        <v>230</v>
      </c>
    </row>
    <row r="315" spans="1:19" x14ac:dyDescent="0.15">
      <c r="A315" s="1313" t="s">
        <v>2852</v>
      </c>
      <c r="B315" s="1314">
        <v>2</v>
      </c>
      <c r="C315" s="1177">
        <v>104749104</v>
      </c>
      <c r="D315" s="1314" t="s">
        <v>237</v>
      </c>
      <c r="E315" s="1314">
        <v>5.7000000000000002E-2</v>
      </c>
      <c r="F315" s="1178">
        <v>1.3899999999999999E-2</v>
      </c>
      <c r="G315" s="1314">
        <v>2.5999999999999999E-3</v>
      </c>
      <c r="H315" s="1315">
        <v>5.452</v>
      </c>
      <c r="I315" s="1316">
        <v>4.9899299999999999E-8</v>
      </c>
      <c r="J315" s="1177">
        <v>975353</v>
      </c>
      <c r="K315" s="1317" t="s">
        <v>2853</v>
      </c>
      <c r="L315" s="1318" t="s">
        <v>235</v>
      </c>
      <c r="M315" s="1311">
        <v>722865</v>
      </c>
      <c r="N315" s="1310" t="s">
        <v>8</v>
      </c>
      <c r="O315" s="1310" t="s">
        <v>8</v>
      </c>
      <c r="P315" s="1310" t="s">
        <v>8</v>
      </c>
      <c r="Q315" s="1314" t="s">
        <v>235</v>
      </c>
      <c r="R315" s="1314" t="s">
        <v>230</v>
      </c>
    </row>
    <row r="316" spans="1:19" x14ac:dyDescent="0.15">
      <c r="A316" s="330"/>
      <c r="B316" s="331"/>
      <c r="C316" s="332"/>
      <c r="D316" s="331"/>
      <c r="E316" s="331"/>
      <c r="F316" s="333"/>
      <c r="G316" s="331"/>
      <c r="H316" s="334"/>
      <c r="I316" s="335"/>
      <c r="J316" s="332"/>
      <c r="K316" s="350"/>
      <c r="L316" s="351"/>
      <c r="M316" s="352"/>
      <c r="N316" s="182"/>
      <c r="O316" s="182"/>
      <c r="P316" s="182"/>
      <c r="Q316" s="331"/>
      <c r="R316" s="331"/>
    </row>
    <row r="317" spans="1:19" ht="140" customHeight="1" x14ac:dyDescent="0.15">
      <c r="A317" s="1473" t="s">
        <v>33970</v>
      </c>
      <c r="B317" s="1473"/>
      <c r="C317" s="1473"/>
      <c r="D317" s="1473"/>
      <c r="E317" s="1473"/>
      <c r="F317" s="1473"/>
      <c r="G317" s="1473"/>
      <c r="H317" s="1473"/>
      <c r="I317" s="1473"/>
      <c r="J317" s="1473"/>
      <c r="K317" s="1473"/>
      <c r="L317" s="1473"/>
      <c r="M317" s="1473"/>
      <c r="N317" s="1473"/>
      <c r="O317" s="1473"/>
      <c r="P317" s="1319"/>
      <c r="Q317" s="1319"/>
      <c r="R317" s="1319"/>
      <c r="S317" s="1320"/>
    </row>
  </sheetData>
  <mergeCells count="2">
    <mergeCell ref="A2:R2"/>
    <mergeCell ref="A317:O317"/>
  </mergeCells>
  <pageMargins left="0.75" right="0.75" top="1" bottom="1" header="0.5" footer="0.5"/>
  <pageSetup paperSize="9" orientation="portrait" horizontalDpi="4294967292" vertic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workbookViewId="0"/>
  </sheetViews>
  <sheetFormatPr baseColWidth="10" defaultColWidth="9.1640625" defaultRowHeight="13" x14ac:dyDescent="0.15"/>
  <cols>
    <col min="1" max="1" width="26.33203125" style="458" customWidth="1"/>
    <col min="2" max="2" width="11.33203125" style="458" customWidth="1"/>
    <col min="3" max="3" width="9.6640625" style="462" customWidth="1"/>
    <col min="4" max="4" width="10.33203125" style="462" customWidth="1"/>
    <col min="5" max="5" width="8" style="462" bestFit="1" customWidth="1"/>
    <col min="6" max="6" width="8.5" style="462" bestFit="1" customWidth="1"/>
    <col min="7" max="8" width="7.5" style="462" bestFit="1" customWidth="1"/>
    <col min="9" max="9" width="10.83203125" style="462" bestFit="1" customWidth="1"/>
    <col min="10" max="11" width="9.6640625" style="462" customWidth="1"/>
    <col min="12" max="12" width="9.1640625" style="462" customWidth="1"/>
    <col min="13" max="13" width="1.6640625" style="462" customWidth="1"/>
    <col min="14" max="14" width="12" style="462" customWidth="1"/>
    <col min="15" max="15" width="15.5" style="462" customWidth="1"/>
    <col min="16" max="17" width="12" style="462" customWidth="1"/>
    <col min="18" max="18" width="1.6640625" style="462" customWidth="1"/>
    <col min="19" max="19" width="12" style="458" customWidth="1"/>
    <col min="20" max="20" width="14.83203125" style="458" bestFit="1" customWidth="1"/>
    <col min="21" max="21" width="8" style="458" bestFit="1" customWidth="1"/>
    <col min="22" max="22" width="12" style="458" customWidth="1"/>
    <col min="23" max="23" width="1.6640625" style="458" customWidth="1"/>
    <col min="24" max="24" width="12" style="458" customWidth="1"/>
    <col min="25" max="25" width="15.5" style="458" bestFit="1" customWidth="1"/>
    <col min="26" max="26" width="10.33203125" style="458" customWidth="1"/>
    <col min="27" max="27" width="11.5" style="458" customWidth="1"/>
    <col min="28" max="16384" width="9.1640625" style="458"/>
  </cols>
  <sheetData>
    <row r="1" spans="1:27" s="411" customFormat="1" ht="14.25" customHeight="1" x14ac:dyDescent="0.15">
      <c r="A1" s="756" t="s">
        <v>33938</v>
      </c>
      <c r="B1" s="757"/>
      <c r="C1" s="758"/>
      <c r="D1" s="759"/>
      <c r="E1" s="759"/>
      <c r="F1" s="759"/>
      <c r="G1" s="759"/>
      <c r="H1" s="759"/>
      <c r="I1" s="759"/>
      <c r="J1" s="758"/>
      <c r="K1" s="758"/>
      <c r="L1" s="758"/>
      <c r="M1" s="758"/>
      <c r="N1" s="408"/>
      <c r="O1" s="408"/>
      <c r="P1" s="409"/>
      <c r="Q1" s="408"/>
      <c r="R1" s="408"/>
      <c r="S1" s="407"/>
      <c r="T1" s="410"/>
      <c r="U1" s="410"/>
      <c r="V1" s="410"/>
      <c r="W1" s="410"/>
      <c r="X1" s="410"/>
      <c r="Y1" s="410"/>
      <c r="Z1" s="410"/>
      <c r="AA1" s="410"/>
    </row>
    <row r="2" spans="1:27" s="413" customFormat="1" ht="29.25" customHeight="1" x14ac:dyDescent="0.15">
      <c r="A2" s="760"/>
      <c r="B2" s="761"/>
      <c r="C2" s="762"/>
      <c r="D2" s="763"/>
      <c r="E2" s="763"/>
      <c r="F2" s="763"/>
      <c r="G2" s="763"/>
      <c r="H2" s="763"/>
      <c r="I2" s="763"/>
      <c r="J2" s="762"/>
      <c r="K2" s="762"/>
      <c r="L2" s="762"/>
      <c r="M2" s="762"/>
      <c r="N2" s="1477" t="s">
        <v>32567</v>
      </c>
      <c r="O2" s="1477"/>
      <c r="P2" s="1477"/>
      <c r="Q2" s="1477"/>
      <c r="R2" s="412"/>
      <c r="S2" s="1478" t="s">
        <v>32568</v>
      </c>
      <c r="T2" s="1478"/>
      <c r="U2" s="1478"/>
      <c r="V2" s="1478"/>
      <c r="W2" s="412"/>
      <c r="X2" s="1478" t="s">
        <v>32569</v>
      </c>
      <c r="Y2" s="1478"/>
      <c r="Z2" s="1478"/>
      <c r="AA2" s="1478"/>
    </row>
    <row r="3" spans="1:27" s="417" customFormat="1" ht="42.75" customHeight="1" x14ac:dyDescent="0.2">
      <c r="A3" s="522" t="s">
        <v>32570</v>
      </c>
      <c r="B3" s="522" t="s">
        <v>32571</v>
      </c>
      <c r="C3" s="523" t="s">
        <v>32744</v>
      </c>
      <c r="D3" s="764" t="s">
        <v>19</v>
      </c>
      <c r="E3" s="521" t="s">
        <v>32572</v>
      </c>
      <c r="F3" s="522" t="s">
        <v>32573</v>
      </c>
      <c r="G3" s="521" t="s">
        <v>32574</v>
      </c>
      <c r="H3" s="521" t="s">
        <v>32575</v>
      </c>
      <c r="I3" s="522" t="s">
        <v>32576</v>
      </c>
      <c r="J3" s="522" t="s">
        <v>32577</v>
      </c>
      <c r="K3" s="522" t="s">
        <v>32578</v>
      </c>
      <c r="L3" s="765" t="s">
        <v>33029</v>
      </c>
      <c r="M3" s="522"/>
      <c r="N3" s="416" t="s">
        <v>32579</v>
      </c>
      <c r="O3" s="415" t="s">
        <v>32580</v>
      </c>
      <c r="P3" s="415" t="s">
        <v>32581</v>
      </c>
      <c r="Q3" s="414" t="s">
        <v>32582</v>
      </c>
      <c r="R3" s="415"/>
      <c r="S3" s="416" t="s">
        <v>32579</v>
      </c>
      <c r="T3" s="415" t="s">
        <v>32580</v>
      </c>
      <c r="U3" s="415" t="s">
        <v>32581</v>
      </c>
      <c r="V3" s="414" t="s">
        <v>32582</v>
      </c>
      <c r="W3" s="414"/>
      <c r="X3" s="416" t="s">
        <v>32579</v>
      </c>
      <c r="Y3" s="415" t="s">
        <v>32580</v>
      </c>
      <c r="Z3" s="415" t="s">
        <v>32581</v>
      </c>
      <c r="AA3" s="414" t="s">
        <v>32582</v>
      </c>
    </row>
    <row r="4" spans="1:27" s="411" customFormat="1" x14ac:dyDescent="0.15">
      <c r="A4" s="1474" t="s">
        <v>32583</v>
      </c>
      <c r="B4" s="1474"/>
      <c r="C4" s="1474"/>
      <c r="D4" s="1479"/>
      <c r="E4" s="1474"/>
      <c r="F4" s="1474"/>
      <c r="G4" s="1474"/>
      <c r="H4" s="1474"/>
      <c r="I4" s="1474"/>
      <c r="J4" s="1474"/>
      <c r="K4" s="1474"/>
      <c r="L4" s="1474"/>
      <c r="M4" s="1474"/>
      <c r="N4" s="1475"/>
      <c r="O4" s="1480"/>
      <c r="P4" s="1475"/>
      <c r="Q4" s="1475"/>
      <c r="R4" s="1475"/>
      <c r="S4" s="1475"/>
      <c r="T4" s="1475"/>
      <c r="U4" s="1475"/>
      <c r="V4" s="1475"/>
      <c r="W4" s="1475"/>
      <c r="X4" s="1475"/>
      <c r="Y4" s="1475"/>
      <c r="Z4" s="1475"/>
      <c r="AA4" s="1475"/>
    </row>
    <row r="5" spans="1:27" s="425" customFormat="1" x14ac:dyDescent="0.15">
      <c r="A5" s="766" t="s">
        <v>1</v>
      </c>
      <c r="B5" s="766" t="s">
        <v>32584</v>
      </c>
      <c r="C5" s="452">
        <v>937353</v>
      </c>
      <c r="D5" s="452">
        <v>33501</v>
      </c>
      <c r="E5" s="767">
        <v>0.23569445688188401</v>
      </c>
      <c r="F5" s="767">
        <v>0.42443840220635298</v>
      </c>
      <c r="G5" s="767">
        <v>0</v>
      </c>
      <c r="H5" s="767">
        <v>1</v>
      </c>
      <c r="I5" s="767" t="s">
        <v>32585</v>
      </c>
      <c r="J5" s="452">
        <v>1101217</v>
      </c>
      <c r="K5" s="452" t="s">
        <v>32586</v>
      </c>
      <c r="L5" s="768">
        <v>3.6345386353195799E-2</v>
      </c>
      <c r="M5" s="769"/>
      <c r="N5" s="419">
        <v>1.6209878802016301E-2</v>
      </c>
      <c r="O5" s="420" t="s">
        <v>32587</v>
      </c>
      <c r="P5" s="421" t="s">
        <v>32588</v>
      </c>
      <c r="Q5" s="422">
        <v>0</v>
      </c>
      <c r="R5" s="418"/>
      <c r="S5" s="419">
        <v>1.06249792738925E-2</v>
      </c>
      <c r="T5" s="420" t="s">
        <v>32589</v>
      </c>
      <c r="U5" s="423" t="s">
        <v>32588</v>
      </c>
      <c r="V5" s="422">
        <v>0</v>
      </c>
      <c r="W5" s="424"/>
      <c r="X5" s="419">
        <v>1.7805720000000001E-2</v>
      </c>
      <c r="Y5" s="420" t="s">
        <v>32590</v>
      </c>
      <c r="Z5" s="423" t="s">
        <v>32588</v>
      </c>
      <c r="AA5" s="422">
        <v>6.5783284806744999E-141</v>
      </c>
    </row>
    <row r="6" spans="1:27" s="425" customFormat="1" x14ac:dyDescent="0.15">
      <c r="A6" s="740" t="s">
        <v>1</v>
      </c>
      <c r="B6" s="740" t="s">
        <v>2259</v>
      </c>
      <c r="C6" s="526">
        <v>975353</v>
      </c>
      <c r="D6" s="526">
        <v>4749</v>
      </c>
      <c r="E6" s="747">
        <v>3.0191620000000001</v>
      </c>
      <c r="F6" s="747">
        <v>0.98762950000000005</v>
      </c>
      <c r="G6" s="747">
        <v>1</v>
      </c>
      <c r="H6" s="747">
        <v>5</v>
      </c>
      <c r="I6" s="747" t="s">
        <v>32591</v>
      </c>
      <c r="J6" s="526">
        <v>1167185</v>
      </c>
      <c r="K6" s="526" t="s">
        <v>32592</v>
      </c>
      <c r="L6" s="748">
        <v>5.8299999999999998E-2</v>
      </c>
      <c r="M6" s="528"/>
      <c r="N6" s="427">
        <v>1.0126609999999999E-2</v>
      </c>
      <c r="O6" s="428" t="s">
        <v>32593</v>
      </c>
      <c r="P6" s="429" t="s">
        <v>32588</v>
      </c>
      <c r="Q6" s="430">
        <v>0</v>
      </c>
      <c r="R6" s="426"/>
      <c r="S6" s="427">
        <v>1.004935E-2</v>
      </c>
      <c r="T6" s="428" t="s">
        <v>32594</v>
      </c>
      <c r="U6" s="431" t="s">
        <v>32588</v>
      </c>
      <c r="V6" s="430">
        <v>0</v>
      </c>
      <c r="X6" s="427">
        <v>1.071093E-2</v>
      </c>
      <c r="Y6" s="428" t="s">
        <v>32595</v>
      </c>
      <c r="Z6" s="431" t="s">
        <v>32588</v>
      </c>
      <c r="AA6" s="430">
        <v>0</v>
      </c>
    </row>
    <row r="7" spans="1:27" s="440" customFormat="1" x14ac:dyDescent="0.15">
      <c r="A7" s="770" t="s">
        <v>1</v>
      </c>
      <c r="B7" s="770" t="s">
        <v>32596</v>
      </c>
      <c r="C7" s="453">
        <v>458558</v>
      </c>
      <c r="D7" s="453">
        <v>8012</v>
      </c>
      <c r="E7" s="771">
        <v>4.5354468297553696</v>
      </c>
      <c r="F7" s="771">
        <v>2.1456435937034799</v>
      </c>
      <c r="G7" s="771">
        <v>1</v>
      </c>
      <c r="H7" s="771">
        <v>10</v>
      </c>
      <c r="I7" s="771" t="s">
        <v>32591</v>
      </c>
      <c r="J7" s="453">
        <v>967476</v>
      </c>
      <c r="K7" s="453" t="s">
        <v>32592</v>
      </c>
      <c r="L7" s="772">
        <v>2.6032038326981598E-2</v>
      </c>
      <c r="M7" s="529"/>
      <c r="N7" s="433">
        <v>1.05192203675457E-2</v>
      </c>
      <c r="O7" s="434" t="s">
        <v>32597</v>
      </c>
      <c r="P7" s="435" t="s">
        <v>32588</v>
      </c>
      <c r="Q7" s="436">
        <v>4.47059725071417E-20</v>
      </c>
      <c r="R7" s="432"/>
      <c r="S7" s="433">
        <v>8.6536536416195395E-3</v>
      </c>
      <c r="T7" s="434" t="s">
        <v>32598</v>
      </c>
      <c r="U7" s="437" t="s">
        <v>32588</v>
      </c>
      <c r="V7" s="436">
        <v>7.6155328816659195E-17</v>
      </c>
      <c r="W7" s="438"/>
      <c r="X7" s="439" t="s">
        <v>8</v>
      </c>
      <c r="Y7" s="439" t="s">
        <v>8</v>
      </c>
      <c r="Z7" s="439" t="s">
        <v>8</v>
      </c>
      <c r="AA7" s="439" t="s">
        <v>8</v>
      </c>
    </row>
    <row r="8" spans="1:27" s="411" customFormat="1" ht="13.5" customHeight="1" x14ac:dyDescent="0.15">
      <c r="A8" s="1474"/>
      <c r="B8" s="1474"/>
      <c r="C8" s="1474"/>
      <c r="D8" s="1474"/>
      <c r="E8" s="1474"/>
      <c r="F8" s="1474"/>
      <c r="G8" s="1474"/>
      <c r="H8" s="1474"/>
      <c r="I8" s="1474"/>
      <c r="J8" s="1474"/>
      <c r="K8" s="1474"/>
      <c r="L8" s="1474"/>
      <c r="M8" s="1474"/>
      <c r="N8" s="1475"/>
      <c r="O8" s="1481"/>
      <c r="P8" s="1475"/>
      <c r="Q8" s="1475"/>
      <c r="R8" s="1475"/>
      <c r="S8" s="1475"/>
      <c r="T8" s="1475"/>
      <c r="U8" s="1475"/>
      <c r="V8" s="1475"/>
      <c r="W8" s="1475"/>
      <c r="X8" s="1475"/>
      <c r="Y8" s="1475"/>
      <c r="Z8" s="1475"/>
      <c r="AA8" s="1475"/>
    </row>
    <row r="9" spans="1:27" s="411" customFormat="1" ht="13.5" customHeight="1" x14ac:dyDescent="0.15">
      <c r="A9" s="1482" t="s">
        <v>32599</v>
      </c>
      <c r="B9" s="1482"/>
      <c r="C9" s="1483"/>
      <c r="D9" s="1482"/>
      <c r="E9" s="1482"/>
      <c r="F9" s="1482"/>
      <c r="G9" s="1482"/>
      <c r="H9" s="1482"/>
      <c r="I9" s="1482"/>
      <c r="J9" s="1482"/>
      <c r="K9" s="1482"/>
      <c r="L9" s="1482"/>
      <c r="M9" s="1482"/>
      <c r="N9" s="1481"/>
      <c r="O9" s="1481"/>
      <c r="P9" s="1481"/>
      <c r="Q9" s="1481"/>
      <c r="R9" s="1481"/>
      <c r="S9" s="1481"/>
      <c r="T9" s="1481"/>
      <c r="U9" s="1481"/>
      <c r="V9" s="1481"/>
      <c r="W9" s="1481"/>
      <c r="X9" s="1481"/>
      <c r="Y9" s="1481"/>
      <c r="Z9" s="1481"/>
      <c r="AA9" s="1481"/>
    </row>
    <row r="10" spans="1:27" s="444" customFormat="1" x14ac:dyDescent="0.15">
      <c r="A10" s="773" t="s">
        <v>32600</v>
      </c>
      <c r="B10" s="773" t="s">
        <v>32596</v>
      </c>
      <c r="C10" s="452">
        <v>458558</v>
      </c>
      <c r="D10" s="452">
        <v>8038</v>
      </c>
      <c r="E10" s="767">
        <v>3.5287384921622298</v>
      </c>
      <c r="F10" s="767">
        <v>2.1002278447621401</v>
      </c>
      <c r="G10" s="767">
        <v>1</v>
      </c>
      <c r="H10" s="767">
        <v>10</v>
      </c>
      <c r="I10" s="767" t="s">
        <v>32591</v>
      </c>
      <c r="J10" s="452">
        <v>967476</v>
      </c>
      <c r="K10" s="452" t="s">
        <v>32592</v>
      </c>
      <c r="L10" s="768">
        <v>4.6437552170271602E-2</v>
      </c>
      <c r="M10" s="769"/>
      <c r="N10" s="419">
        <v>4.3860446658845502E-3</v>
      </c>
      <c r="O10" s="441" t="s">
        <v>32601</v>
      </c>
      <c r="P10" s="423" t="s">
        <v>32588</v>
      </c>
      <c r="Q10" s="422">
        <v>2.6753342564865698E-9</v>
      </c>
      <c r="R10" s="418"/>
      <c r="S10" s="419">
        <v>4.5311340700229397E-3</v>
      </c>
      <c r="T10" s="420" t="s">
        <v>32602</v>
      </c>
      <c r="U10" s="423" t="s">
        <v>32588</v>
      </c>
      <c r="V10" s="422">
        <v>1.1615988086673201E-9</v>
      </c>
      <c r="W10" s="442"/>
      <c r="X10" s="443" t="s">
        <v>8</v>
      </c>
      <c r="Y10" s="443" t="s">
        <v>8</v>
      </c>
      <c r="Z10" s="443" t="s">
        <v>8</v>
      </c>
      <c r="AA10" s="443" t="s">
        <v>8</v>
      </c>
    </row>
    <row r="11" spans="1:27" s="440" customFormat="1" x14ac:dyDescent="0.15">
      <c r="A11" s="774" t="s">
        <v>89</v>
      </c>
      <c r="B11" s="774" t="s">
        <v>32596</v>
      </c>
      <c r="C11" s="526">
        <v>458558</v>
      </c>
      <c r="D11" s="526">
        <v>7577</v>
      </c>
      <c r="E11" s="747">
        <v>2.0036953939553901</v>
      </c>
      <c r="F11" s="747">
        <v>1.05221999243634</v>
      </c>
      <c r="G11" s="747">
        <v>1</v>
      </c>
      <c r="H11" s="747">
        <v>4</v>
      </c>
      <c r="I11" s="747" t="s">
        <v>32591</v>
      </c>
      <c r="J11" s="526">
        <v>967476</v>
      </c>
      <c r="K11" s="526" t="s">
        <v>32592</v>
      </c>
      <c r="L11" s="748">
        <v>4.3625871914408802E-2</v>
      </c>
      <c r="M11" s="775"/>
      <c r="N11" s="427">
        <v>3.35704307347741E-3</v>
      </c>
      <c r="O11" s="441" t="s">
        <v>32603</v>
      </c>
      <c r="P11" s="431" t="s">
        <v>32588</v>
      </c>
      <c r="Q11" s="430">
        <v>5.2901960831940703E-7</v>
      </c>
      <c r="R11" s="431"/>
      <c r="S11" s="427">
        <v>3.54007985297908E-3</v>
      </c>
      <c r="T11" s="441" t="s">
        <v>32604</v>
      </c>
      <c r="U11" s="428" t="s">
        <v>32588</v>
      </c>
      <c r="V11" s="430">
        <v>2.6077767567631199E-7</v>
      </c>
      <c r="W11" s="425"/>
      <c r="X11" s="445" t="s">
        <v>8</v>
      </c>
      <c r="Y11" s="445" t="s">
        <v>8</v>
      </c>
      <c r="Z11" s="445" t="s">
        <v>8</v>
      </c>
      <c r="AA11" s="445" t="s">
        <v>8</v>
      </c>
    </row>
    <row r="12" spans="1:27" s="440" customFormat="1" ht="12.75" customHeight="1" x14ac:dyDescent="0.15">
      <c r="A12" s="774" t="s">
        <v>89</v>
      </c>
      <c r="B12" s="774" t="s">
        <v>87</v>
      </c>
      <c r="C12" s="526">
        <v>975353</v>
      </c>
      <c r="D12" s="526">
        <v>7303</v>
      </c>
      <c r="E12" s="747">
        <v>1.767598</v>
      </c>
      <c r="F12" s="747">
        <v>0.96526540000000005</v>
      </c>
      <c r="G12" s="747">
        <v>1</v>
      </c>
      <c r="H12" s="747">
        <v>4</v>
      </c>
      <c r="I12" s="747" t="s">
        <v>32591</v>
      </c>
      <c r="J12" s="525">
        <v>1101033</v>
      </c>
      <c r="K12" s="526" t="s">
        <v>32592</v>
      </c>
      <c r="L12" s="748">
        <v>2.07851E-3</v>
      </c>
      <c r="M12" s="528"/>
      <c r="N12" s="446">
        <v>2.3574199999999998E-3</v>
      </c>
      <c r="O12" s="441" t="s">
        <v>32605</v>
      </c>
      <c r="P12" s="431" t="s">
        <v>32588</v>
      </c>
      <c r="Q12" s="447">
        <v>4.5040000000000002E-5</v>
      </c>
      <c r="R12" s="426"/>
      <c r="S12" s="446">
        <v>1.3855499999999999E-3</v>
      </c>
      <c r="T12" s="441" t="s">
        <v>32606</v>
      </c>
      <c r="U12" s="431" t="s">
        <v>32588</v>
      </c>
      <c r="V12" s="447">
        <v>1.4948299999999999E-3</v>
      </c>
      <c r="W12" s="425"/>
      <c r="X12" s="426">
        <v>2.00512E-3</v>
      </c>
      <c r="Y12" s="441" t="s">
        <v>32607</v>
      </c>
      <c r="Z12" s="431" t="s">
        <v>32588</v>
      </c>
      <c r="AA12" s="448">
        <v>1.6191E-4</v>
      </c>
    </row>
    <row r="13" spans="1:27" s="411" customFormat="1" ht="12.75" customHeight="1" x14ac:dyDescent="0.15">
      <c r="A13" s="776" t="s">
        <v>98</v>
      </c>
      <c r="B13" s="776" t="s">
        <v>32608</v>
      </c>
      <c r="C13" s="453">
        <v>466571</v>
      </c>
      <c r="D13" s="453">
        <v>2610</v>
      </c>
      <c r="E13" s="771">
        <v>-0.47610999999999998</v>
      </c>
      <c r="F13" s="771">
        <v>0.10500279999999999</v>
      </c>
      <c r="G13" s="771">
        <v>-0.45</v>
      </c>
      <c r="H13" s="771">
        <v>0.40714280000000003</v>
      </c>
      <c r="I13" s="771" t="s">
        <v>32609</v>
      </c>
      <c r="J13" s="453">
        <v>1154851</v>
      </c>
      <c r="K13" s="453" t="s">
        <v>32592</v>
      </c>
      <c r="L13" s="772">
        <v>3.6299999999999999E-2</v>
      </c>
      <c r="M13" s="777"/>
      <c r="N13" s="433">
        <v>8.8389000000000002E-4</v>
      </c>
      <c r="O13" s="434" t="s">
        <v>32610</v>
      </c>
      <c r="P13" s="434" t="s">
        <v>32588</v>
      </c>
      <c r="Q13" s="435">
        <v>0.12000387999999999</v>
      </c>
      <c r="R13" s="437"/>
      <c r="S13" s="433">
        <v>4.3543E-4</v>
      </c>
      <c r="T13" s="434" t="s">
        <v>32611</v>
      </c>
      <c r="U13" s="434" t="s">
        <v>32588</v>
      </c>
      <c r="V13" s="435">
        <v>0.28102397000000001</v>
      </c>
      <c r="W13" s="449"/>
      <c r="X13" s="439" t="s">
        <v>8</v>
      </c>
      <c r="Y13" s="439" t="s">
        <v>8</v>
      </c>
      <c r="Z13" s="439" t="s">
        <v>8</v>
      </c>
      <c r="AA13" s="439" t="s">
        <v>8</v>
      </c>
    </row>
    <row r="14" spans="1:27" s="411" customFormat="1" x14ac:dyDescent="0.15">
      <c r="A14" s="778"/>
      <c r="B14" s="778"/>
      <c r="C14" s="779"/>
      <c r="D14" s="775"/>
      <c r="E14" s="775"/>
      <c r="F14" s="775"/>
      <c r="G14" s="775"/>
      <c r="H14" s="775"/>
      <c r="I14" s="775"/>
      <c r="J14" s="779"/>
      <c r="K14" s="779"/>
      <c r="L14" s="779"/>
      <c r="M14" s="779"/>
      <c r="N14" s="428"/>
      <c r="O14" s="428"/>
      <c r="P14" s="450"/>
      <c r="Q14" s="428"/>
      <c r="R14" s="428"/>
      <c r="S14" s="451"/>
    </row>
    <row r="15" spans="1:27" s="411" customFormat="1" x14ac:dyDescent="0.15">
      <c r="A15" s="1474" t="s">
        <v>32612</v>
      </c>
      <c r="B15" s="1474"/>
      <c r="C15" s="1474"/>
      <c r="D15" s="1474"/>
      <c r="E15" s="1474"/>
      <c r="F15" s="1474"/>
      <c r="G15" s="1474"/>
      <c r="H15" s="1474"/>
      <c r="I15" s="1474"/>
      <c r="J15" s="1474"/>
      <c r="K15" s="1474"/>
      <c r="L15" s="1474"/>
      <c r="M15" s="1474"/>
      <c r="N15" s="1475"/>
      <c r="O15" s="1475"/>
      <c r="P15" s="1475"/>
      <c r="Q15" s="1475"/>
      <c r="R15" s="1475"/>
      <c r="S15" s="1475"/>
      <c r="T15" s="1475"/>
      <c r="U15" s="1475"/>
      <c r="V15" s="1475"/>
      <c r="W15" s="1475"/>
      <c r="X15" s="1475"/>
      <c r="Y15" s="1475"/>
      <c r="Z15" s="1475"/>
      <c r="AA15" s="1475"/>
    </row>
    <row r="16" spans="1:27" s="425" customFormat="1" ht="12.75" customHeight="1" x14ac:dyDescent="0.15">
      <c r="A16" s="766" t="s">
        <v>2398</v>
      </c>
      <c r="B16" s="766" t="s">
        <v>32596</v>
      </c>
      <c r="C16" s="452">
        <v>458558</v>
      </c>
      <c r="D16" s="452">
        <v>9164</v>
      </c>
      <c r="E16" s="780">
        <v>169.31067219554799</v>
      </c>
      <c r="F16" s="780">
        <v>9.1290630535717092</v>
      </c>
      <c r="G16" s="780">
        <v>136</v>
      </c>
      <c r="H16" s="780">
        <v>205</v>
      </c>
      <c r="I16" s="767" t="s">
        <v>32609</v>
      </c>
      <c r="J16" s="452">
        <v>967476</v>
      </c>
      <c r="K16" s="452" t="s">
        <v>32592</v>
      </c>
      <c r="L16" s="781">
        <v>0.55830981137620195</v>
      </c>
      <c r="M16" s="769"/>
      <c r="N16" s="419">
        <v>1.05366209754765E-4</v>
      </c>
      <c r="O16" s="420" t="s">
        <v>32613</v>
      </c>
      <c r="P16" s="420" t="s">
        <v>32614</v>
      </c>
      <c r="Q16" s="421">
        <v>0.129256335017159</v>
      </c>
      <c r="R16" s="418"/>
      <c r="S16" s="419">
        <v>7.7024941838921306E-5</v>
      </c>
      <c r="T16" s="420" t="s">
        <v>32613</v>
      </c>
      <c r="U16" s="420" t="s">
        <v>32614</v>
      </c>
      <c r="V16" s="421">
        <v>0.19245949864408199</v>
      </c>
      <c r="W16" s="424"/>
      <c r="X16" s="443" t="s">
        <v>8</v>
      </c>
      <c r="Y16" s="443" t="s">
        <v>8</v>
      </c>
      <c r="Z16" s="443" t="s">
        <v>8</v>
      </c>
      <c r="AA16" s="443" t="s">
        <v>8</v>
      </c>
    </row>
    <row r="17" spans="1:27" s="425" customFormat="1" ht="12.75" customHeight="1" x14ac:dyDescent="0.15">
      <c r="A17" s="770" t="s">
        <v>2398</v>
      </c>
      <c r="B17" s="770" t="s">
        <v>32584</v>
      </c>
      <c r="C17" s="453">
        <v>937353</v>
      </c>
      <c r="D17" s="453">
        <v>34556</v>
      </c>
      <c r="E17" s="782">
        <v>168.081324516726</v>
      </c>
      <c r="F17" s="782">
        <v>9.1891589086919794</v>
      </c>
      <c r="G17" s="782">
        <v>126</v>
      </c>
      <c r="H17" s="782">
        <v>203</v>
      </c>
      <c r="I17" s="771" t="s">
        <v>32609</v>
      </c>
      <c r="J17" s="453">
        <v>1101217</v>
      </c>
      <c r="K17" s="453" t="s">
        <v>32592</v>
      </c>
      <c r="L17" s="783">
        <v>0.52951078732692902</v>
      </c>
      <c r="M17" s="529"/>
      <c r="N17" s="433">
        <v>1.7057367935247001E-4</v>
      </c>
      <c r="O17" s="434" t="s">
        <v>32615</v>
      </c>
      <c r="P17" s="434" t="s">
        <v>32614</v>
      </c>
      <c r="Q17" s="436">
        <v>3.8387077086296398E-4</v>
      </c>
      <c r="R17" s="432"/>
      <c r="S17" s="433">
        <v>8.1157118487884498E-5</v>
      </c>
      <c r="T17" s="434" t="s">
        <v>32616</v>
      </c>
      <c r="U17" s="434" t="s">
        <v>32614</v>
      </c>
      <c r="V17" s="435">
        <v>1.42017015006311E-2</v>
      </c>
      <c r="W17" s="438"/>
      <c r="X17" s="454">
        <v>2.05295533112215E-4</v>
      </c>
      <c r="Y17" s="439" t="s">
        <v>32613</v>
      </c>
      <c r="Z17" s="439" t="s">
        <v>32614</v>
      </c>
      <c r="AA17" s="455">
        <v>1.0366967304689599E-4</v>
      </c>
    </row>
    <row r="18" spans="1:27" s="425" customFormat="1" ht="12.75" customHeight="1" x14ac:dyDescent="0.15">
      <c r="A18" s="740"/>
      <c r="B18" s="740"/>
      <c r="C18" s="526"/>
      <c r="D18" s="526"/>
      <c r="E18" s="1321"/>
      <c r="F18" s="1321"/>
      <c r="G18" s="1321"/>
      <c r="H18" s="1321"/>
      <c r="I18" s="747"/>
      <c r="J18" s="526"/>
      <c r="K18" s="526"/>
      <c r="L18" s="1322"/>
      <c r="M18" s="528"/>
      <c r="N18" s="427"/>
      <c r="O18" s="428"/>
      <c r="P18" s="428"/>
      <c r="Q18" s="430"/>
      <c r="R18" s="426"/>
      <c r="S18" s="427"/>
      <c r="T18" s="428"/>
      <c r="U18" s="428"/>
      <c r="V18" s="429"/>
      <c r="X18" s="1323"/>
      <c r="Y18" s="445"/>
      <c r="Z18" s="445"/>
      <c r="AA18" s="448"/>
    </row>
    <row r="19" spans="1:27" ht="140.25" customHeight="1" x14ac:dyDescent="0.15">
      <c r="A19" s="1476" t="s">
        <v>33971</v>
      </c>
      <c r="B19" s="1476"/>
      <c r="C19" s="1476"/>
      <c r="D19" s="1476"/>
      <c r="E19" s="1476"/>
      <c r="F19" s="1476"/>
      <c r="G19" s="1476"/>
      <c r="H19" s="1476"/>
      <c r="I19" s="1476"/>
      <c r="J19" s="1476"/>
      <c r="K19" s="1476"/>
      <c r="L19" s="1476"/>
      <c r="M19" s="1476"/>
      <c r="N19" s="1476"/>
      <c r="O19" s="1476"/>
      <c r="P19" s="1476"/>
      <c r="Q19" s="1476"/>
      <c r="R19" s="456"/>
      <c r="S19" s="457"/>
    </row>
    <row r="20" spans="1:27" x14ac:dyDescent="0.15">
      <c r="A20" s="451"/>
      <c r="B20" s="407"/>
      <c r="C20" s="409"/>
      <c r="D20" s="409"/>
      <c r="E20" s="409"/>
      <c r="F20" s="409"/>
      <c r="G20" s="409"/>
      <c r="H20" s="409"/>
      <c r="I20" s="409"/>
      <c r="J20" s="409"/>
      <c r="K20" s="409"/>
      <c r="L20" s="409"/>
      <c r="M20" s="409"/>
      <c r="N20" s="409"/>
      <c r="O20" s="409"/>
      <c r="P20" s="409"/>
      <c r="Q20" s="409"/>
      <c r="R20" s="409"/>
      <c r="S20" s="457"/>
    </row>
    <row r="21" spans="1:27" x14ac:dyDescent="0.15">
      <c r="A21" s="451"/>
      <c r="B21" s="407"/>
      <c r="C21" s="409"/>
      <c r="D21" s="409"/>
      <c r="E21" s="409"/>
      <c r="F21" s="409"/>
      <c r="G21" s="409"/>
      <c r="H21" s="409"/>
      <c r="I21" s="409"/>
      <c r="J21" s="409"/>
      <c r="K21" s="409"/>
      <c r="L21" s="409"/>
      <c r="M21" s="409"/>
      <c r="N21" s="409"/>
      <c r="O21" s="409"/>
      <c r="P21" s="409"/>
      <c r="Q21" s="409"/>
      <c r="R21" s="409"/>
      <c r="S21" s="457"/>
    </row>
    <row r="22" spans="1:27" x14ac:dyDescent="0.15">
      <c r="A22" s="459" t="s">
        <v>99</v>
      </c>
      <c r="B22" s="457"/>
      <c r="C22" s="409"/>
      <c r="D22" s="409"/>
      <c r="E22" s="409"/>
      <c r="F22" s="409"/>
      <c r="G22" s="409"/>
      <c r="H22" s="409"/>
      <c r="I22" s="409"/>
      <c r="J22" s="409"/>
      <c r="K22" s="409"/>
      <c r="L22" s="409"/>
      <c r="M22" s="409"/>
      <c r="N22" s="409"/>
      <c r="O22" s="409"/>
      <c r="P22" s="409"/>
      <c r="Q22" s="409"/>
      <c r="R22" s="409"/>
      <c r="S22" s="457"/>
    </row>
    <row r="23" spans="1:27" x14ac:dyDescent="0.15">
      <c r="A23" s="460" t="s">
        <v>32859</v>
      </c>
      <c r="B23" s="457"/>
      <c r="C23" s="409"/>
      <c r="D23" s="409"/>
      <c r="E23" s="409"/>
      <c r="F23" s="409"/>
      <c r="G23" s="409"/>
      <c r="H23" s="409"/>
      <c r="I23" s="409"/>
      <c r="J23" s="409"/>
      <c r="K23" s="409"/>
      <c r="L23" s="409"/>
      <c r="M23" s="409"/>
      <c r="N23" s="409"/>
      <c r="O23" s="409"/>
      <c r="P23" s="409"/>
      <c r="Q23" s="409"/>
      <c r="R23" s="409"/>
      <c r="S23" s="457"/>
    </row>
    <row r="24" spans="1:27" x14ac:dyDescent="0.15">
      <c r="A24" s="460" t="s">
        <v>32860</v>
      </c>
      <c r="B24" s="457"/>
      <c r="C24" s="409"/>
      <c r="D24" s="409"/>
      <c r="E24" s="409"/>
      <c r="F24" s="409"/>
      <c r="G24" s="409"/>
      <c r="H24" s="409"/>
      <c r="I24" s="409"/>
      <c r="J24" s="409"/>
      <c r="K24" s="409"/>
      <c r="L24" s="409"/>
      <c r="M24" s="409"/>
      <c r="N24" s="409"/>
      <c r="O24" s="409"/>
      <c r="P24" s="409"/>
      <c r="Q24" s="409"/>
      <c r="R24" s="409"/>
      <c r="S24" s="457"/>
    </row>
    <row r="25" spans="1:27" x14ac:dyDescent="0.15">
      <c r="A25" s="461" t="s">
        <v>33932</v>
      </c>
      <c r="B25" s="457"/>
      <c r="C25" s="409"/>
      <c r="D25" s="409"/>
      <c r="E25" s="409"/>
      <c r="F25" s="409"/>
      <c r="G25" s="409"/>
      <c r="H25" s="409"/>
      <c r="I25" s="409"/>
      <c r="J25" s="409"/>
      <c r="K25" s="409"/>
      <c r="L25" s="409"/>
      <c r="M25" s="409"/>
      <c r="N25" s="409"/>
      <c r="O25" s="409"/>
      <c r="P25" s="409"/>
      <c r="Q25" s="409"/>
      <c r="R25" s="409"/>
      <c r="S25" s="457"/>
    </row>
    <row r="26" spans="1:27" x14ac:dyDescent="0.15">
      <c r="A26" s="457"/>
      <c r="B26" s="457"/>
      <c r="C26" s="409"/>
      <c r="D26" s="409"/>
      <c r="E26" s="409"/>
      <c r="F26" s="409"/>
      <c r="G26" s="409"/>
      <c r="H26" s="409"/>
      <c r="I26" s="409"/>
      <c r="J26" s="409"/>
      <c r="K26" s="409"/>
      <c r="L26" s="409"/>
      <c r="M26" s="409"/>
      <c r="N26" s="409"/>
      <c r="O26" s="409"/>
      <c r="P26" s="409"/>
      <c r="Q26" s="409"/>
      <c r="R26" s="409"/>
      <c r="S26" s="457"/>
    </row>
  </sheetData>
  <sheetProtection selectLockedCells="1" selectUnlockedCells="1"/>
  <mergeCells count="8">
    <mergeCell ref="A15:AA15"/>
    <mergeCell ref="A19:Q19"/>
    <mergeCell ref="N2:Q2"/>
    <mergeCell ref="S2:V2"/>
    <mergeCell ref="X2:AA2"/>
    <mergeCell ref="A4:AA4"/>
    <mergeCell ref="A8:AA8"/>
    <mergeCell ref="A9:AA9"/>
  </mergeCells>
  <pageMargins left="0.7" right="0.7" top="0.75" bottom="0.75" header="0.51180555555555551" footer="0.51180555555555551"/>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1"/>
  <sheetViews>
    <sheetView workbookViewId="0"/>
  </sheetViews>
  <sheetFormatPr baseColWidth="10" defaultColWidth="9.6640625" defaultRowHeight="15" x14ac:dyDescent="0.2"/>
  <cols>
    <col min="1" max="1" width="29.1640625" style="478" customWidth="1"/>
    <col min="2" max="2" width="8" style="489" customWidth="1"/>
    <col min="3" max="3" width="9.6640625" style="490"/>
    <col min="4" max="8" width="9.6640625" style="478"/>
    <col min="9" max="9" width="10.83203125" style="478" bestFit="1" customWidth="1"/>
    <col min="10" max="10" width="12" style="478" customWidth="1"/>
    <col min="11" max="11" width="10.83203125" style="489" customWidth="1"/>
    <col min="12" max="12" width="9.6640625" style="478"/>
    <col min="13" max="13" width="1.6640625" style="478" customWidth="1"/>
    <col min="14" max="14" width="11.5" style="489" bestFit="1" customWidth="1"/>
    <col min="15" max="15" width="15.5" style="489" bestFit="1" customWidth="1"/>
    <col min="16" max="16" width="10.83203125" style="489" customWidth="1"/>
    <col min="17" max="17" width="11.5" style="478" customWidth="1"/>
    <col min="18" max="18" width="1.6640625" style="477" customWidth="1"/>
    <col min="19" max="19" width="10.33203125" style="475" bestFit="1" customWidth="1"/>
    <col min="20" max="20" width="15.5" style="475" bestFit="1" customWidth="1"/>
    <col min="21" max="21" width="10.83203125" style="475" customWidth="1"/>
    <col min="22" max="22" width="12" style="475" customWidth="1"/>
    <col min="23" max="23" width="1.6640625" style="490" customWidth="1"/>
    <col min="24" max="24" width="12" style="478" customWidth="1"/>
    <col min="25" max="25" width="14.33203125" style="478" customWidth="1"/>
    <col min="26" max="26" width="11.5" style="478" customWidth="1"/>
    <col min="27" max="27" width="12" style="475" customWidth="1"/>
    <col min="28" max="16384" width="9.6640625" style="475"/>
  </cols>
  <sheetData>
    <row r="1" spans="1:27" s="467" customFormat="1" ht="14.25" customHeight="1" x14ac:dyDescent="0.15">
      <c r="A1" s="749" t="s">
        <v>33939</v>
      </c>
      <c r="B1" s="750"/>
      <c r="C1" s="511"/>
      <c r="D1" s="751"/>
      <c r="E1" s="751"/>
      <c r="F1" s="751"/>
      <c r="G1" s="751"/>
      <c r="H1" s="751"/>
      <c r="I1" s="751"/>
      <c r="J1" s="751"/>
      <c r="K1" s="752"/>
      <c r="L1" s="751"/>
      <c r="M1" s="751"/>
      <c r="N1" s="463"/>
      <c r="O1" s="463"/>
      <c r="P1" s="463"/>
      <c r="Q1" s="465"/>
      <c r="R1" s="466"/>
      <c r="W1" s="464"/>
      <c r="X1" s="465"/>
    </row>
    <row r="2" spans="1:27" s="468" customFormat="1" ht="25.5" customHeight="1" x14ac:dyDescent="0.15">
      <c r="A2" s="1059"/>
      <c r="B2" s="1060"/>
      <c r="C2" s="1061"/>
      <c r="D2" s="1059"/>
      <c r="E2" s="1059"/>
      <c r="F2" s="1059"/>
      <c r="G2" s="1059"/>
      <c r="H2" s="1059"/>
      <c r="I2" s="1059"/>
      <c r="J2" s="1059"/>
      <c r="K2" s="1060"/>
      <c r="L2" s="1059"/>
      <c r="M2" s="1059"/>
      <c r="N2" s="1485" t="s">
        <v>32567</v>
      </c>
      <c r="O2" s="1485"/>
      <c r="P2" s="1485"/>
      <c r="Q2" s="1485"/>
      <c r="R2" s="416"/>
      <c r="S2" s="1485" t="s">
        <v>32568</v>
      </c>
      <c r="T2" s="1485"/>
      <c r="U2" s="1485"/>
      <c r="V2" s="1485"/>
      <c r="W2" s="416"/>
      <c r="X2" s="1485" t="s">
        <v>32569</v>
      </c>
      <c r="Y2" s="1485"/>
      <c r="Z2" s="1485"/>
      <c r="AA2" s="1485"/>
    </row>
    <row r="3" spans="1:27" s="473" customFormat="1" ht="39" x14ac:dyDescent="0.2">
      <c r="A3" s="753" t="s">
        <v>32570</v>
      </c>
      <c r="B3" s="753" t="s">
        <v>32571</v>
      </c>
      <c r="C3" s="744" t="s">
        <v>32744</v>
      </c>
      <c r="D3" s="754" t="s">
        <v>19</v>
      </c>
      <c r="E3" s="755" t="s">
        <v>32572</v>
      </c>
      <c r="F3" s="753" t="s">
        <v>32573</v>
      </c>
      <c r="G3" s="755" t="s">
        <v>32574</v>
      </c>
      <c r="H3" s="755" t="s">
        <v>32575</v>
      </c>
      <c r="I3" s="753" t="s">
        <v>32576</v>
      </c>
      <c r="J3" s="753" t="s">
        <v>32577</v>
      </c>
      <c r="K3" s="753" t="s">
        <v>32578</v>
      </c>
      <c r="L3" s="753" t="s">
        <v>33028</v>
      </c>
      <c r="M3" s="753"/>
      <c r="N3" s="469" t="s">
        <v>32579</v>
      </c>
      <c r="O3" s="470" t="s">
        <v>32580</v>
      </c>
      <c r="P3" s="471" t="s">
        <v>32617</v>
      </c>
      <c r="Q3" s="472" t="s">
        <v>32582</v>
      </c>
      <c r="R3" s="472"/>
      <c r="S3" s="469" t="s">
        <v>32579</v>
      </c>
      <c r="T3" s="470" t="s">
        <v>32580</v>
      </c>
      <c r="U3" s="471" t="s">
        <v>32617</v>
      </c>
      <c r="V3" s="472" t="s">
        <v>32582</v>
      </c>
      <c r="W3" s="472"/>
      <c r="X3" s="469" t="s">
        <v>32579</v>
      </c>
      <c r="Y3" s="470" t="s">
        <v>32580</v>
      </c>
      <c r="Z3" s="471" t="s">
        <v>32617</v>
      </c>
      <c r="AA3" s="472" t="s">
        <v>32582</v>
      </c>
    </row>
    <row r="4" spans="1:27" s="467" customFormat="1" ht="13" x14ac:dyDescent="0.15">
      <c r="A4" s="1486" t="s">
        <v>32618</v>
      </c>
      <c r="B4" s="1486"/>
      <c r="C4" s="1486"/>
      <c r="D4" s="1487"/>
      <c r="E4" s="1486"/>
      <c r="F4" s="1486"/>
      <c r="G4" s="1486"/>
      <c r="H4" s="1486"/>
      <c r="I4" s="1486"/>
      <c r="J4" s="1486"/>
      <c r="K4" s="1486"/>
      <c r="L4" s="1486"/>
      <c r="M4" s="1486"/>
      <c r="N4" s="1488"/>
      <c r="O4" s="1488"/>
      <c r="P4" s="1488"/>
      <c r="Q4" s="1488"/>
      <c r="R4" s="1488"/>
      <c r="S4" s="1488"/>
      <c r="T4" s="1488"/>
      <c r="U4" s="1488"/>
      <c r="V4" s="1488"/>
      <c r="W4" s="1488"/>
      <c r="X4" s="1488"/>
      <c r="Y4" s="1488"/>
      <c r="Z4" s="1488"/>
      <c r="AA4" s="1488"/>
    </row>
    <row r="5" spans="1:27" s="474" customFormat="1" ht="12.75" customHeight="1" x14ac:dyDescent="0.2">
      <c r="A5" s="1062" t="s">
        <v>32619</v>
      </c>
      <c r="B5" s="1063" t="s">
        <v>87</v>
      </c>
      <c r="C5" s="981">
        <v>975353</v>
      </c>
      <c r="D5" s="1071">
        <v>8253</v>
      </c>
      <c r="E5" s="1064">
        <v>0</v>
      </c>
      <c r="F5" s="1064">
        <v>1</v>
      </c>
      <c r="G5" s="1064">
        <v>-3.5449999999999999</v>
      </c>
      <c r="H5" s="1064">
        <v>2.105</v>
      </c>
      <c r="I5" s="1064" t="s">
        <v>32609</v>
      </c>
      <c r="J5" s="980">
        <v>1101033</v>
      </c>
      <c r="K5" s="1063" t="s">
        <v>32592</v>
      </c>
      <c r="L5" s="983">
        <v>2.9600000000000001E-2</v>
      </c>
      <c r="M5" s="1065"/>
      <c r="N5" s="1066">
        <v>1.447122E-2</v>
      </c>
      <c r="O5" s="1017" t="s">
        <v>32620</v>
      </c>
      <c r="P5" s="1067" t="s">
        <v>2321</v>
      </c>
      <c r="Q5" s="1068">
        <v>2.8380000000000002E-29</v>
      </c>
      <c r="R5" s="1016"/>
      <c r="S5" s="1066">
        <v>8.9020999999999996E-3</v>
      </c>
      <c r="T5" s="1017" t="s">
        <v>32621</v>
      </c>
      <c r="U5" s="1067" t="s">
        <v>2321</v>
      </c>
      <c r="V5" s="1068">
        <v>8.6460000000000001E-19</v>
      </c>
      <c r="W5" s="1019"/>
      <c r="X5" s="1066">
        <v>1.284311E-2</v>
      </c>
      <c r="Y5" s="1069" t="s">
        <v>32622</v>
      </c>
      <c r="Z5" s="1070" t="s">
        <v>2321</v>
      </c>
      <c r="AA5" s="1019">
        <v>9.0279999999999999E-27</v>
      </c>
    </row>
    <row r="6" spans="1:27" ht="12.75" customHeight="1" x14ac:dyDescent="0.2">
      <c r="A6" s="1062" t="s">
        <v>2410</v>
      </c>
      <c r="B6" s="1063" t="s">
        <v>87</v>
      </c>
      <c r="C6" s="981">
        <v>975353</v>
      </c>
      <c r="D6" s="1071">
        <v>8271</v>
      </c>
      <c r="E6" s="1064">
        <v>0</v>
      </c>
      <c r="F6" s="1064">
        <v>1</v>
      </c>
      <c r="G6" s="1064">
        <v>-3.843</v>
      </c>
      <c r="H6" s="1064">
        <v>1.609</v>
      </c>
      <c r="I6" s="1064" t="s">
        <v>32609</v>
      </c>
      <c r="J6" s="980">
        <v>1101033</v>
      </c>
      <c r="K6" s="1063" t="s">
        <v>32592</v>
      </c>
      <c r="L6" s="983">
        <v>0.02</v>
      </c>
      <c r="M6" s="1065"/>
      <c r="N6" s="1066">
        <v>9.3832399999999993E-3</v>
      </c>
      <c r="O6" s="1017" t="s">
        <v>32623</v>
      </c>
      <c r="P6" s="1067" t="s">
        <v>2321</v>
      </c>
      <c r="Q6" s="1068">
        <v>4.0200000000000001E-19</v>
      </c>
      <c r="R6" s="1016"/>
      <c r="S6" s="1066">
        <v>7.6073399999999998E-3</v>
      </c>
      <c r="T6" s="1017" t="s">
        <v>32624</v>
      </c>
      <c r="U6" s="1067" t="s">
        <v>2321</v>
      </c>
      <c r="V6" s="1068">
        <v>7.7999999999999995E-16</v>
      </c>
      <c r="W6" s="1018"/>
      <c r="X6" s="1066">
        <v>9.6690200000000004E-3</v>
      </c>
      <c r="Y6" s="1069" t="s">
        <v>32625</v>
      </c>
      <c r="Z6" s="1070" t="s">
        <v>2321</v>
      </c>
      <c r="AA6" s="1019">
        <v>9.231E-20</v>
      </c>
    </row>
    <row r="7" spans="1:27" ht="12.75" customHeight="1" x14ac:dyDescent="0.2">
      <c r="A7" s="1062" t="s">
        <v>32619</v>
      </c>
      <c r="B7" s="1063" t="s">
        <v>91</v>
      </c>
      <c r="C7" s="980">
        <v>466571</v>
      </c>
      <c r="D7" s="1071">
        <v>8526</v>
      </c>
      <c r="E7" s="1064">
        <v>0</v>
      </c>
      <c r="F7" s="1064">
        <v>1</v>
      </c>
      <c r="G7" s="1064">
        <v>-3.2201</v>
      </c>
      <c r="H7" s="1064">
        <v>4.0446</v>
      </c>
      <c r="I7" s="1064" t="s">
        <v>32609</v>
      </c>
      <c r="J7" s="980">
        <v>1119927</v>
      </c>
      <c r="K7" s="1063" t="s">
        <v>32592</v>
      </c>
      <c r="L7" s="983">
        <v>1.47E-2</v>
      </c>
      <c r="M7" s="1065"/>
      <c r="N7" s="1016">
        <v>4.1999999999999997E-3</v>
      </c>
      <c r="O7" s="1017" t="s">
        <v>32626</v>
      </c>
      <c r="P7" s="1067" t="s">
        <v>2321</v>
      </c>
      <c r="Q7" s="1019">
        <v>0</v>
      </c>
      <c r="R7" s="1016"/>
      <c r="S7" s="1016">
        <v>3.3999999999999998E-3</v>
      </c>
      <c r="T7" s="1017" t="s">
        <v>32627</v>
      </c>
      <c r="U7" s="1067" t="s">
        <v>2321</v>
      </c>
      <c r="V7" s="1019">
        <v>0</v>
      </c>
      <c r="W7" s="1019"/>
      <c r="X7" s="1016" t="s">
        <v>8</v>
      </c>
      <c r="Y7" s="1072" t="s">
        <v>8</v>
      </c>
      <c r="Z7" s="1072" t="s">
        <v>8</v>
      </c>
      <c r="AA7" s="1073" t="s">
        <v>8</v>
      </c>
    </row>
    <row r="8" spans="1:27" ht="12.75" customHeight="1" x14ac:dyDescent="0.2">
      <c r="A8" s="1062" t="s">
        <v>2411</v>
      </c>
      <c r="B8" s="1063" t="s">
        <v>87</v>
      </c>
      <c r="C8" s="981">
        <v>975353</v>
      </c>
      <c r="D8" s="1071">
        <v>8264</v>
      </c>
      <c r="E8" s="1064">
        <v>0</v>
      </c>
      <c r="F8" s="1064">
        <v>1</v>
      </c>
      <c r="G8" s="1064">
        <v>-1.9079999999999999</v>
      </c>
      <c r="H8" s="1064">
        <v>3.613</v>
      </c>
      <c r="I8" s="1064" t="s">
        <v>32609</v>
      </c>
      <c r="J8" s="980">
        <v>1101033</v>
      </c>
      <c r="K8" s="1063" t="s">
        <v>32592</v>
      </c>
      <c r="L8" s="983">
        <v>2.9399999999999999E-2</v>
      </c>
      <c r="M8" s="1065"/>
      <c r="N8" s="1066">
        <v>3.0743400000000001E-3</v>
      </c>
      <c r="O8" s="1017" t="s">
        <v>32628</v>
      </c>
      <c r="P8" s="1067" t="s">
        <v>2328</v>
      </c>
      <c r="Q8" s="1068">
        <v>3.3669999999999999E-7</v>
      </c>
      <c r="R8" s="1016"/>
      <c r="S8" s="1066">
        <v>2.0281000000000001E-3</v>
      </c>
      <c r="T8" s="1017" t="s">
        <v>32629</v>
      </c>
      <c r="U8" s="1067" t="s">
        <v>2328</v>
      </c>
      <c r="V8" s="1068">
        <v>3.4029999999999998E-5</v>
      </c>
      <c r="W8" s="1018"/>
      <c r="X8" s="1066">
        <v>3.5541100000000001E-3</v>
      </c>
      <c r="Y8" s="1069" t="s">
        <v>32630</v>
      </c>
      <c r="Z8" s="1067" t="s">
        <v>2328</v>
      </c>
      <c r="AA8" s="1019">
        <v>3.3320000000000003E-8</v>
      </c>
    </row>
    <row r="9" spans="1:27" ht="12.75" customHeight="1" x14ac:dyDescent="0.2">
      <c r="A9" s="1062" t="s">
        <v>2410</v>
      </c>
      <c r="B9" s="1063" t="s">
        <v>91</v>
      </c>
      <c r="C9" s="980">
        <v>466571</v>
      </c>
      <c r="D9" s="1071">
        <v>8526</v>
      </c>
      <c r="E9" s="1064">
        <v>0</v>
      </c>
      <c r="F9" s="1064">
        <v>1</v>
      </c>
      <c r="G9" s="1064">
        <v>-4.3906999999999998</v>
      </c>
      <c r="H9" s="1064">
        <v>3.3519000000000001</v>
      </c>
      <c r="I9" s="1064" t="s">
        <v>32609</v>
      </c>
      <c r="J9" s="980">
        <v>1119927</v>
      </c>
      <c r="K9" s="1063" t="s">
        <v>32592</v>
      </c>
      <c r="L9" s="983">
        <v>6.3100000000000003E-2</v>
      </c>
      <c r="M9" s="1065"/>
      <c r="N9" s="1016">
        <v>1.6999999999999999E-3</v>
      </c>
      <c r="O9" s="1017" t="s">
        <v>32631</v>
      </c>
      <c r="P9" s="1067" t="s">
        <v>2321</v>
      </c>
      <c r="Q9" s="1019">
        <v>0</v>
      </c>
      <c r="R9" s="1016"/>
      <c r="S9" s="1016">
        <v>2E-3</v>
      </c>
      <c r="T9" s="1017" t="s">
        <v>32632</v>
      </c>
      <c r="U9" s="1067" t="s">
        <v>2321</v>
      </c>
      <c r="V9" s="1019">
        <v>0</v>
      </c>
      <c r="W9" s="1019"/>
      <c r="X9" s="1016" t="s">
        <v>8</v>
      </c>
      <c r="Y9" s="1072" t="s">
        <v>8</v>
      </c>
      <c r="Z9" s="1072" t="s">
        <v>8</v>
      </c>
      <c r="AA9" s="1073" t="s">
        <v>8</v>
      </c>
    </row>
    <row r="10" spans="1:27" ht="12.75" customHeight="1" x14ac:dyDescent="0.2">
      <c r="A10" s="1062" t="s">
        <v>2408</v>
      </c>
      <c r="B10" s="1063" t="s">
        <v>91</v>
      </c>
      <c r="C10" s="980">
        <v>466571</v>
      </c>
      <c r="D10" s="1071">
        <v>8526</v>
      </c>
      <c r="E10" s="1064">
        <v>0</v>
      </c>
      <c r="F10" s="1064">
        <v>1</v>
      </c>
      <c r="G10" s="1064">
        <v>-4.4265999999999996</v>
      </c>
      <c r="H10" s="1064">
        <v>3.2523</v>
      </c>
      <c r="I10" s="1064" t="s">
        <v>32609</v>
      </c>
      <c r="J10" s="980">
        <v>1119927</v>
      </c>
      <c r="K10" s="1063" t="s">
        <v>32592</v>
      </c>
      <c r="L10" s="983">
        <v>0.1012</v>
      </c>
      <c r="M10" s="1065"/>
      <c r="N10" s="1016">
        <v>1.1000000000000001E-3</v>
      </c>
      <c r="O10" s="1017" t="s">
        <v>32633</v>
      </c>
      <c r="P10" s="1067" t="s">
        <v>2328</v>
      </c>
      <c r="Q10" s="1019">
        <v>1E-3</v>
      </c>
      <c r="R10" s="1016"/>
      <c r="S10" s="1016">
        <v>5.9999999999999995E-4</v>
      </c>
      <c r="T10" s="1017" t="s">
        <v>32634</v>
      </c>
      <c r="U10" s="1067" t="s">
        <v>2328</v>
      </c>
      <c r="V10" s="1019">
        <v>1.2E-2</v>
      </c>
      <c r="W10" s="1019"/>
      <c r="X10" s="1016" t="s">
        <v>8</v>
      </c>
      <c r="Y10" s="1072" t="s">
        <v>8</v>
      </c>
      <c r="Z10" s="1072" t="s">
        <v>8</v>
      </c>
      <c r="AA10" s="1073" t="s">
        <v>8</v>
      </c>
    </row>
    <row r="11" spans="1:27" ht="12.75" customHeight="1" x14ac:dyDescent="0.2">
      <c r="A11" s="1062" t="s">
        <v>2408</v>
      </c>
      <c r="B11" s="1063" t="s">
        <v>87</v>
      </c>
      <c r="C11" s="981">
        <v>975353</v>
      </c>
      <c r="D11" s="1071">
        <v>8271</v>
      </c>
      <c r="E11" s="1064">
        <v>0</v>
      </c>
      <c r="F11" s="1064">
        <v>1</v>
      </c>
      <c r="G11" s="1064">
        <v>-5.867</v>
      </c>
      <c r="H11" s="1064">
        <v>1.097</v>
      </c>
      <c r="I11" s="1064" t="s">
        <v>32609</v>
      </c>
      <c r="J11" s="980">
        <v>1101033</v>
      </c>
      <c r="K11" s="1063" t="s">
        <v>32592</v>
      </c>
      <c r="L11" s="983">
        <v>9.5899590000000007E-2</v>
      </c>
      <c r="M11" s="1065"/>
      <c r="N11" s="1066">
        <v>8.8800999999999995E-4</v>
      </c>
      <c r="O11" s="1017" t="s">
        <v>32635</v>
      </c>
      <c r="P11" s="1067" t="s">
        <v>2321</v>
      </c>
      <c r="Q11" s="1068">
        <v>4.02718E-3</v>
      </c>
      <c r="R11" s="1016"/>
      <c r="S11" s="1066">
        <v>3.5184000000000002E-4</v>
      </c>
      <c r="T11" s="1017" t="s">
        <v>32636</v>
      </c>
      <c r="U11" s="1067" t="s">
        <v>2321</v>
      </c>
      <c r="V11" s="1074">
        <v>6.824144E-2</v>
      </c>
      <c r="W11" s="1018"/>
      <c r="X11" s="1066">
        <v>2.2330000000000001E-4</v>
      </c>
      <c r="Y11" s="1069" t="s">
        <v>32637</v>
      </c>
      <c r="Z11" s="1070" t="s">
        <v>2321</v>
      </c>
      <c r="AA11" s="1018">
        <v>0.14794044000000001</v>
      </c>
    </row>
    <row r="12" spans="1:27" ht="12.75" customHeight="1" x14ac:dyDescent="0.2">
      <c r="A12" s="1062" t="s">
        <v>2409</v>
      </c>
      <c r="B12" s="1063" t="s">
        <v>91</v>
      </c>
      <c r="C12" s="980">
        <v>466571</v>
      </c>
      <c r="D12" s="1071">
        <v>8526</v>
      </c>
      <c r="E12" s="1064">
        <v>0</v>
      </c>
      <c r="F12" s="1064">
        <v>1</v>
      </c>
      <c r="G12" s="1064">
        <v>-4.4954000000000001</v>
      </c>
      <c r="H12" s="1064">
        <v>3.0703</v>
      </c>
      <c r="I12" s="1064" t="s">
        <v>32609</v>
      </c>
      <c r="J12" s="980">
        <v>1119927</v>
      </c>
      <c r="K12" s="1063" t="s">
        <v>32592</v>
      </c>
      <c r="L12" s="983">
        <v>2.3300000000000001E-2</v>
      </c>
      <c r="M12" s="1065"/>
      <c r="N12" s="1016">
        <v>1E-4</v>
      </c>
      <c r="O12" s="1017" t="s">
        <v>32638</v>
      </c>
      <c r="P12" s="1067" t="s">
        <v>2328</v>
      </c>
      <c r="Q12" s="1018">
        <v>0.245</v>
      </c>
      <c r="R12" s="1016"/>
      <c r="S12" s="1016">
        <v>1.4999999999999999E-4</v>
      </c>
      <c r="T12" s="1017" t="s">
        <v>32637</v>
      </c>
      <c r="U12" s="1067" t="s">
        <v>2328</v>
      </c>
      <c r="V12" s="1018">
        <v>0.23200000000000001</v>
      </c>
      <c r="W12" s="1018"/>
      <c r="X12" s="1016" t="s">
        <v>8</v>
      </c>
      <c r="Y12" s="1072" t="s">
        <v>8</v>
      </c>
      <c r="Z12" s="1072" t="s">
        <v>8</v>
      </c>
      <c r="AA12" s="1073" t="s">
        <v>8</v>
      </c>
    </row>
    <row r="13" spans="1:27" s="474" customFormat="1" ht="12.75" customHeight="1" x14ac:dyDescent="0.2">
      <c r="A13" s="1062" t="s">
        <v>2411</v>
      </c>
      <c r="B13" s="1063" t="s">
        <v>91</v>
      </c>
      <c r="C13" s="980">
        <v>466571</v>
      </c>
      <c r="D13" s="1071">
        <v>8526</v>
      </c>
      <c r="E13" s="1064">
        <v>0</v>
      </c>
      <c r="F13" s="1064">
        <v>1</v>
      </c>
      <c r="G13" s="1064">
        <v>-2.5849000000000002</v>
      </c>
      <c r="H13" s="1064">
        <v>4.1044</v>
      </c>
      <c r="I13" s="1064" t="s">
        <v>32609</v>
      </c>
      <c r="J13" s="980">
        <v>1119927</v>
      </c>
      <c r="K13" s="1063" t="s">
        <v>32592</v>
      </c>
      <c r="L13" s="983">
        <v>6.25E-2</v>
      </c>
      <c r="M13" s="1065"/>
      <c r="N13" s="1016">
        <v>1E-4</v>
      </c>
      <c r="O13" s="1017" t="s">
        <v>32638</v>
      </c>
      <c r="P13" s="1067" t="s">
        <v>2321</v>
      </c>
      <c r="Q13" s="1018">
        <v>0.192</v>
      </c>
      <c r="R13" s="1016"/>
      <c r="S13" s="1016">
        <v>2.0000000000000001E-4</v>
      </c>
      <c r="T13" s="1017" t="s">
        <v>32637</v>
      </c>
      <c r="U13" s="1067" t="s">
        <v>2321</v>
      </c>
      <c r="V13" s="1018">
        <v>0.22</v>
      </c>
      <c r="W13" s="1018"/>
      <c r="X13" s="1016" t="s">
        <v>8</v>
      </c>
      <c r="Y13" s="1072" t="s">
        <v>8</v>
      </c>
      <c r="Z13" s="1072" t="s">
        <v>8</v>
      </c>
      <c r="AA13" s="1073" t="s">
        <v>8</v>
      </c>
    </row>
    <row r="14" spans="1:27" ht="12.75" customHeight="1" x14ac:dyDescent="0.2">
      <c r="A14" s="1075" t="s">
        <v>2409</v>
      </c>
      <c r="B14" s="1076" t="s">
        <v>87</v>
      </c>
      <c r="C14" s="999">
        <v>975353</v>
      </c>
      <c r="D14" s="1077">
        <v>8268</v>
      </c>
      <c r="E14" s="1078">
        <v>0</v>
      </c>
      <c r="F14" s="1078">
        <v>1</v>
      </c>
      <c r="G14" s="1078">
        <v>-4.9130000000000003</v>
      </c>
      <c r="H14" s="1078">
        <v>1.9750000000000001</v>
      </c>
      <c r="I14" s="1078" t="s">
        <v>32609</v>
      </c>
      <c r="J14" s="1000">
        <v>1101033</v>
      </c>
      <c r="K14" s="1076" t="s">
        <v>32592</v>
      </c>
      <c r="L14" s="1003">
        <v>2.9899999999999999E-2</v>
      </c>
      <c r="M14" s="1079"/>
      <c r="N14" s="1080">
        <v>5.0489999999999999E-5</v>
      </c>
      <c r="O14" s="1041" t="s">
        <v>32639</v>
      </c>
      <c r="P14" s="1081" t="s">
        <v>2321</v>
      </c>
      <c r="Q14" s="1082">
        <v>0.52428264999999996</v>
      </c>
      <c r="R14" s="1039"/>
      <c r="S14" s="1080">
        <v>3.349E-5</v>
      </c>
      <c r="T14" s="1041" t="s">
        <v>32639</v>
      </c>
      <c r="U14" s="1081" t="s">
        <v>2321</v>
      </c>
      <c r="V14" s="1082">
        <v>0.59780464</v>
      </c>
      <c r="W14" s="1043"/>
      <c r="X14" s="1080">
        <v>1.6074000000000001E-4</v>
      </c>
      <c r="Y14" s="1083" t="s">
        <v>32637</v>
      </c>
      <c r="Z14" s="1081" t="s">
        <v>2328</v>
      </c>
      <c r="AA14" s="1043">
        <v>0.24851075</v>
      </c>
    </row>
    <row r="15" spans="1:27" ht="12.75" customHeight="1" x14ac:dyDescent="0.2">
      <c r="A15" s="1062"/>
      <c r="B15" s="1063"/>
      <c r="C15" s="980"/>
      <c r="D15" s="1062"/>
      <c r="E15" s="1062"/>
      <c r="F15" s="1062"/>
      <c r="G15" s="1062"/>
      <c r="H15" s="1062"/>
      <c r="I15" s="1064"/>
      <c r="J15" s="1071"/>
      <c r="K15" s="1063"/>
      <c r="L15" s="1065"/>
      <c r="M15" s="1065"/>
      <c r="N15" s="1084"/>
      <c r="O15" s="1085"/>
      <c r="P15" s="1086"/>
      <c r="Q15" s="1087"/>
      <c r="R15" s="1088"/>
      <c r="S15" s="1089"/>
      <c r="T15" s="1089"/>
      <c r="U15" s="1089"/>
      <c r="V15" s="1089"/>
      <c r="W15" s="1018"/>
      <c r="X15" s="1090"/>
      <c r="Y15" s="1091"/>
      <c r="Z15" s="1091"/>
      <c r="AA15" s="1089"/>
    </row>
    <row r="16" spans="1:27" ht="12.75" customHeight="1" x14ac:dyDescent="0.2">
      <c r="A16" s="1489" t="s">
        <v>32640</v>
      </c>
      <c r="B16" s="1486"/>
      <c r="C16" s="1486"/>
      <c r="D16" s="1486"/>
      <c r="E16" s="1486"/>
      <c r="F16" s="1486"/>
      <c r="G16" s="1486"/>
      <c r="H16" s="1486"/>
      <c r="I16" s="1486"/>
      <c r="J16" s="1486"/>
      <c r="K16" s="1486"/>
      <c r="L16" s="1486"/>
      <c r="M16" s="1486"/>
      <c r="N16" s="1488"/>
      <c r="O16" s="1488"/>
      <c r="P16" s="1488"/>
      <c r="Q16" s="1488"/>
      <c r="R16" s="1488"/>
      <c r="S16" s="1488"/>
      <c r="T16" s="1488"/>
      <c r="U16" s="1488"/>
      <c r="V16" s="1488"/>
      <c r="W16" s="1488"/>
      <c r="X16" s="1488"/>
      <c r="Y16" s="1488"/>
      <c r="Z16" s="1488"/>
      <c r="AA16" s="1490"/>
    </row>
    <row r="17" spans="1:28" ht="12.75" customHeight="1" x14ac:dyDescent="0.2">
      <c r="A17" s="1092" t="s">
        <v>32641</v>
      </c>
      <c r="B17" s="1093" t="s">
        <v>91</v>
      </c>
      <c r="C17" s="980">
        <v>466571</v>
      </c>
      <c r="D17" s="1094">
        <v>8185</v>
      </c>
      <c r="E17" s="967">
        <v>0</v>
      </c>
      <c r="F17" s="967">
        <v>1</v>
      </c>
      <c r="G17" s="967">
        <v>-3.0470000000000002</v>
      </c>
      <c r="H17" s="967">
        <v>4.2178000000000004</v>
      </c>
      <c r="I17" s="1095" t="s">
        <v>32609</v>
      </c>
      <c r="J17" s="966">
        <v>1119927</v>
      </c>
      <c r="K17" s="1093" t="s">
        <v>32592</v>
      </c>
      <c r="L17" s="971">
        <v>0.21149999999999999</v>
      </c>
      <c r="M17" s="1096"/>
      <c r="N17" s="1049">
        <v>1.1299999999999999E-2</v>
      </c>
      <c r="O17" s="1051" t="s">
        <v>32642</v>
      </c>
      <c r="P17" s="1097" t="s">
        <v>2321</v>
      </c>
      <c r="Q17" s="1057">
        <v>0</v>
      </c>
      <c r="R17" s="1049"/>
      <c r="S17" s="1049">
        <v>1.0699999999999999E-2</v>
      </c>
      <c r="T17" s="1051" t="s">
        <v>32643</v>
      </c>
      <c r="U17" s="1097" t="s">
        <v>2321</v>
      </c>
      <c r="V17" s="1057">
        <v>0</v>
      </c>
      <c r="W17" s="1057"/>
      <c r="X17" s="1098" t="s">
        <v>8</v>
      </c>
      <c r="Y17" s="1098" t="s">
        <v>8</v>
      </c>
      <c r="Z17" s="1098" t="s">
        <v>8</v>
      </c>
      <c r="AA17" s="1098" t="s">
        <v>8</v>
      </c>
    </row>
    <row r="18" spans="1:28" ht="12.75" customHeight="1" x14ac:dyDescent="0.2">
      <c r="A18" s="479" t="s">
        <v>32644</v>
      </c>
      <c r="B18" s="480" t="s">
        <v>91</v>
      </c>
      <c r="C18" s="1032">
        <v>466571</v>
      </c>
      <c r="D18" s="1099">
        <v>8621</v>
      </c>
      <c r="E18" s="1033">
        <v>0</v>
      </c>
      <c r="F18" s="1033">
        <v>1</v>
      </c>
      <c r="G18" s="1018">
        <v>-2.8955000000000002</v>
      </c>
      <c r="H18" s="1018">
        <v>3.9784999999999999</v>
      </c>
      <c r="I18" s="1100" t="s">
        <v>32609</v>
      </c>
      <c r="J18" s="1032">
        <v>1119927</v>
      </c>
      <c r="K18" s="480" t="s">
        <v>32592</v>
      </c>
      <c r="L18" s="1016">
        <v>2.64E-2</v>
      </c>
      <c r="M18" s="1084"/>
      <c r="N18" s="1016">
        <v>7.4999999999999997E-3</v>
      </c>
      <c r="O18" s="1017" t="s">
        <v>32645</v>
      </c>
      <c r="P18" s="1067" t="s">
        <v>2321</v>
      </c>
      <c r="Q18" s="1019">
        <v>0</v>
      </c>
      <c r="R18" s="1016"/>
      <c r="S18" s="1016">
        <v>6.7000000000000002E-3</v>
      </c>
      <c r="T18" s="1017" t="s">
        <v>32646</v>
      </c>
      <c r="U18" s="1067" t="s">
        <v>2321</v>
      </c>
      <c r="V18" s="1019">
        <v>0</v>
      </c>
      <c r="W18" s="1019"/>
      <c r="X18" s="1072" t="s">
        <v>8</v>
      </c>
      <c r="Y18" s="1072" t="s">
        <v>8</v>
      </c>
      <c r="Z18" s="1072" t="s">
        <v>8</v>
      </c>
      <c r="AA18" s="1072" t="s">
        <v>8</v>
      </c>
    </row>
    <row r="19" spans="1:28" ht="12.75" customHeight="1" x14ac:dyDescent="0.2">
      <c r="A19" s="479" t="s">
        <v>32647</v>
      </c>
      <c r="B19" s="480" t="s">
        <v>91</v>
      </c>
      <c r="C19" s="1032">
        <v>466571</v>
      </c>
      <c r="D19" s="1099">
        <v>8185</v>
      </c>
      <c r="E19" s="1033">
        <v>0</v>
      </c>
      <c r="F19" s="1033">
        <v>1</v>
      </c>
      <c r="G19" s="1033">
        <v>-2.3319999999999999</v>
      </c>
      <c r="H19" s="1033">
        <v>3.2080000000000002</v>
      </c>
      <c r="I19" s="1100" t="s">
        <v>32609</v>
      </c>
      <c r="J19" s="1032">
        <v>1119927</v>
      </c>
      <c r="K19" s="480" t="s">
        <v>32592</v>
      </c>
      <c r="L19" s="1016">
        <v>3.3000000000000002E-2</v>
      </c>
      <c r="M19" s="1084"/>
      <c r="N19" s="1016">
        <v>7.1999999999999998E-3</v>
      </c>
      <c r="O19" s="1017" t="s">
        <v>32648</v>
      </c>
      <c r="P19" s="1067" t="s">
        <v>2321</v>
      </c>
      <c r="Q19" s="1019">
        <v>0</v>
      </c>
      <c r="R19" s="1016"/>
      <c r="S19" s="1016">
        <v>6.0000000000000001E-3</v>
      </c>
      <c r="T19" s="1017" t="s">
        <v>32649</v>
      </c>
      <c r="U19" s="1067" t="s">
        <v>2321</v>
      </c>
      <c r="V19" s="1101">
        <v>0</v>
      </c>
      <c r="W19" s="1019"/>
      <c r="X19" s="1072" t="s">
        <v>8</v>
      </c>
      <c r="Y19" s="1072" t="s">
        <v>8</v>
      </c>
      <c r="Z19" s="1072" t="s">
        <v>8</v>
      </c>
      <c r="AA19" s="1072" t="s">
        <v>8</v>
      </c>
    </row>
    <row r="20" spans="1:28" ht="12.75" customHeight="1" x14ac:dyDescent="0.2">
      <c r="A20" s="479" t="s">
        <v>32650</v>
      </c>
      <c r="B20" s="480" t="s">
        <v>91</v>
      </c>
      <c r="C20" s="1032">
        <v>466571</v>
      </c>
      <c r="D20" s="1099">
        <v>8618</v>
      </c>
      <c r="E20" s="1100">
        <v>0</v>
      </c>
      <c r="F20" s="1100">
        <v>1</v>
      </c>
      <c r="G20" s="1100">
        <v>-2.5688</v>
      </c>
      <c r="H20" s="1100">
        <v>3.5737000000000001</v>
      </c>
      <c r="I20" s="1100" t="s">
        <v>32609</v>
      </c>
      <c r="J20" s="1032">
        <v>1119927</v>
      </c>
      <c r="K20" s="480" t="s">
        <v>32592</v>
      </c>
      <c r="L20" s="1016">
        <v>2.23E-2</v>
      </c>
      <c r="M20" s="1084"/>
      <c r="N20" s="1016">
        <v>5.7999999999999996E-3</v>
      </c>
      <c r="O20" s="1017" t="s">
        <v>32651</v>
      </c>
      <c r="P20" s="1067" t="s">
        <v>2321</v>
      </c>
      <c r="Q20" s="1019">
        <v>0</v>
      </c>
      <c r="R20" s="1016"/>
      <c r="S20" s="1016">
        <v>6.4999999999999997E-3</v>
      </c>
      <c r="T20" s="1017" t="s">
        <v>32652</v>
      </c>
      <c r="U20" s="1067" t="s">
        <v>2321</v>
      </c>
      <c r="V20" s="1019">
        <v>0</v>
      </c>
      <c r="W20" s="1019"/>
      <c r="X20" s="1072" t="s">
        <v>8</v>
      </c>
      <c r="Y20" s="1072" t="s">
        <v>8</v>
      </c>
      <c r="Z20" s="1072" t="s">
        <v>8</v>
      </c>
      <c r="AA20" s="1072" t="s">
        <v>8</v>
      </c>
    </row>
    <row r="21" spans="1:28" ht="12.75" customHeight="1" x14ac:dyDescent="0.2">
      <c r="A21" s="1102" t="s">
        <v>32653</v>
      </c>
      <c r="B21" s="1103" t="s">
        <v>91</v>
      </c>
      <c r="C21" s="1036">
        <v>466571</v>
      </c>
      <c r="D21" s="1104">
        <v>8649</v>
      </c>
      <c r="E21" s="1105">
        <v>0</v>
      </c>
      <c r="F21" s="1105">
        <v>1</v>
      </c>
      <c r="G21" s="1105">
        <v>-1.9435</v>
      </c>
      <c r="H21" s="1105">
        <v>1.9769000000000001</v>
      </c>
      <c r="I21" s="1105" t="s">
        <v>32609</v>
      </c>
      <c r="J21" s="1036">
        <v>1119927</v>
      </c>
      <c r="K21" s="1103" t="s">
        <v>32592</v>
      </c>
      <c r="L21" s="1039">
        <v>0.32379999999999998</v>
      </c>
      <c r="M21" s="1106"/>
      <c r="N21" s="1039">
        <v>3.3E-3</v>
      </c>
      <c r="O21" s="1041" t="s">
        <v>32654</v>
      </c>
      <c r="P21" s="1081" t="s">
        <v>2321</v>
      </c>
      <c r="Q21" s="1107">
        <v>0</v>
      </c>
      <c r="R21" s="1039"/>
      <c r="S21" s="1039">
        <v>3.0999999999999999E-3</v>
      </c>
      <c r="T21" s="1041" t="s">
        <v>32655</v>
      </c>
      <c r="U21" s="1081" t="s">
        <v>2321</v>
      </c>
      <c r="V21" s="1108">
        <v>0</v>
      </c>
      <c r="W21" s="1107"/>
      <c r="X21" s="1109" t="s">
        <v>8</v>
      </c>
      <c r="Y21" s="1109" t="s">
        <v>8</v>
      </c>
      <c r="Z21" s="1109" t="s">
        <v>8</v>
      </c>
      <c r="AA21" s="1109" t="s">
        <v>8</v>
      </c>
    </row>
    <row r="22" spans="1:28" ht="12.75" customHeight="1" x14ac:dyDescent="0.2">
      <c r="A22" s="479"/>
      <c r="B22" s="480"/>
      <c r="C22" s="1032"/>
      <c r="D22" s="1099"/>
      <c r="E22" s="1099"/>
      <c r="F22" s="1099"/>
      <c r="G22" s="1099"/>
      <c r="H22" s="1099"/>
      <c r="I22" s="1099"/>
      <c r="J22" s="1099"/>
      <c r="K22" s="480"/>
      <c r="L22" s="1084"/>
      <c r="M22" s="1084"/>
      <c r="N22" s="1084"/>
      <c r="O22" s="1084"/>
      <c r="P22" s="1084"/>
      <c r="Q22" s="1085"/>
      <c r="R22" s="1088"/>
      <c r="S22" s="1089"/>
      <c r="T22" s="1089"/>
      <c r="U22" s="1089"/>
      <c r="V22" s="1089"/>
      <c r="W22" s="1017"/>
      <c r="X22" s="1110"/>
      <c r="Y22" s="1091"/>
      <c r="Z22" s="1091"/>
      <c r="AA22" s="1089"/>
    </row>
    <row r="23" spans="1:28" ht="12.75" customHeight="1" x14ac:dyDescent="0.2">
      <c r="A23" s="1491" t="s">
        <v>32656</v>
      </c>
      <c r="B23" s="1488"/>
      <c r="C23" s="1488"/>
      <c r="D23" s="1488"/>
      <c r="E23" s="1488"/>
      <c r="F23" s="1488"/>
      <c r="G23" s="1488"/>
      <c r="H23" s="1488"/>
      <c r="I23" s="1488"/>
      <c r="J23" s="1488"/>
      <c r="K23" s="1488"/>
      <c r="L23" s="1488"/>
      <c r="M23" s="1488"/>
      <c r="N23" s="1488"/>
      <c r="O23" s="1488"/>
      <c r="P23" s="1488"/>
      <c r="Q23" s="1488"/>
      <c r="R23" s="1488"/>
      <c r="S23" s="1488"/>
      <c r="T23" s="1488"/>
      <c r="U23" s="1488"/>
      <c r="V23" s="1488"/>
      <c r="W23" s="1488"/>
      <c r="X23" s="1488"/>
      <c r="Y23" s="1488"/>
      <c r="Z23" s="1488"/>
      <c r="AA23" s="1490"/>
    </row>
    <row r="24" spans="1:28" ht="12.75" customHeight="1" x14ac:dyDescent="0.2">
      <c r="A24" s="1046" t="s">
        <v>32657</v>
      </c>
      <c r="B24" s="1111" t="s">
        <v>32596</v>
      </c>
      <c r="C24" s="1047">
        <v>458558</v>
      </c>
      <c r="D24" s="1047">
        <v>7608</v>
      </c>
      <c r="E24" s="1048">
        <v>17.3732912723449</v>
      </c>
      <c r="F24" s="1048">
        <v>4.99951164680368</v>
      </c>
      <c r="G24" s="1048">
        <v>0</v>
      </c>
      <c r="H24" s="1048">
        <v>32</v>
      </c>
      <c r="I24" s="1048" t="s">
        <v>32609</v>
      </c>
      <c r="J24" s="996">
        <v>967476</v>
      </c>
      <c r="K24" s="890" t="s">
        <v>32592</v>
      </c>
      <c r="L24" s="1049">
        <v>9.1920239057760294E-3</v>
      </c>
      <c r="M24" s="1049"/>
      <c r="N24" s="1049">
        <v>4.9504449887337399E-3</v>
      </c>
      <c r="O24" s="1051" t="s">
        <v>32658</v>
      </c>
      <c r="P24" s="1097" t="s">
        <v>2321</v>
      </c>
      <c r="Q24" s="1057">
        <v>3.9644051058878501E-10</v>
      </c>
      <c r="R24" s="1049"/>
      <c r="S24" s="1049">
        <v>4.9110339312803397E-3</v>
      </c>
      <c r="T24" s="1051" t="s">
        <v>32659</v>
      </c>
      <c r="U24" s="1097" t="s">
        <v>2321</v>
      </c>
      <c r="V24" s="1057">
        <v>4.0546918547269498E-10</v>
      </c>
      <c r="W24" s="1057"/>
      <c r="X24" s="1098" t="s">
        <v>8</v>
      </c>
      <c r="Y24" s="1098" t="s">
        <v>8</v>
      </c>
      <c r="Z24" s="1098" t="s">
        <v>8</v>
      </c>
      <c r="AA24" s="1098" t="s">
        <v>8</v>
      </c>
      <c r="AB24" s="481"/>
    </row>
    <row r="25" spans="1:28" ht="12.75" customHeight="1" x14ac:dyDescent="0.2">
      <c r="A25" s="479" t="s">
        <v>2400</v>
      </c>
      <c r="B25" s="480" t="s">
        <v>91</v>
      </c>
      <c r="C25" s="1032">
        <v>466571</v>
      </c>
      <c r="D25" s="1099">
        <v>8457</v>
      </c>
      <c r="E25" s="1100">
        <v>0</v>
      </c>
      <c r="F25" s="1100">
        <v>1</v>
      </c>
      <c r="G25" s="1100">
        <v>-2.194</v>
      </c>
      <c r="H25" s="1100">
        <v>5.8179999999999996</v>
      </c>
      <c r="I25" s="1100" t="s">
        <v>32609</v>
      </c>
      <c r="J25" s="1032">
        <v>1119927</v>
      </c>
      <c r="K25" s="480" t="s">
        <v>32592</v>
      </c>
      <c r="L25" s="1016">
        <v>1.6500000000000001E-2</v>
      </c>
      <c r="M25" s="1084"/>
      <c r="N25" s="1016">
        <v>1.9E-3</v>
      </c>
      <c r="O25" s="1017" t="s">
        <v>32660</v>
      </c>
      <c r="P25" s="1067" t="s">
        <v>2321</v>
      </c>
      <c r="Q25" s="1019">
        <v>0</v>
      </c>
      <c r="R25" s="1016"/>
      <c r="S25" s="1016">
        <v>1.8E-3</v>
      </c>
      <c r="T25" s="1017" t="s">
        <v>32661</v>
      </c>
      <c r="U25" s="1067" t="s">
        <v>2321</v>
      </c>
      <c r="V25" s="1019">
        <v>0</v>
      </c>
      <c r="W25" s="1019"/>
      <c r="X25" s="1072" t="s">
        <v>8</v>
      </c>
      <c r="Y25" s="1072" t="s">
        <v>8</v>
      </c>
      <c r="Z25" s="1072" t="s">
        <v>8</v>
      </c>
      <c r="AA25" s="1072" t="s">
        <v>8</v>
      </c>
    </row>
    <row r="26" spans="1:28" ht="12.75" customHeight="1" x14ac:dyDescent="0.2">
      <c r="A26" s="1102" t="s">
        <v>32662</v>
      </c>
      <c r="B26" s="1103" t="s">
        <v>32596</v>
      </c>
      <c r="C26" s="1036">
        <v>458558</v>
      </c>
      <c r="D26" s="1036">
        <v>6777</v>
      </c>
      <c r="E26" s="1037">
        <v>6.4696768481628997</v>
      </c>
      <c r="F26" s="1037">
        <v>2.1395395912162001</v>
      </c>
      <c r="G26" s="1037">
        <v>0</v>
      </c>
      <c r="H26" s="1037">
        <v>12</v>
      </c>
      <c r="I26" s="1037" t="s">
        <v>32609</v>
      </c>
      <c r="J26" s="1112">
        <v>967476</v>
      </c>
      <c r="K26" s="1038" t="s">
        <v>32592</v>
      </c>
      <c r="L26" s="1039">
        <v>1.38430695876037E-2</v>
      </c>
      <c r="M26" s="1039"/>
      <c r="N26" s="1039">
        <v>4.14862703789513E-4</v>
      </c>
      <c r="O26" s="1041" t="s">
        <v>32634</v>
      </c>
      <c r="P26" s="1081" t="s">
        <v>2321</v>
      </c>
      <c r="Q26" s="1043">
        <v>9.2608587980935506E-2</v>
      </c>
      <c r="R26" s="1039"/>
      <c r="S26" s="1039">
        <v>4.6163069251889898E-4</v>
      </c>
      <c r="T26" s="1041" t="s">
        <v>32634</v>
      </c>
      <c r="U26" s="1081" t="s">
        <v>2321</v>
      </c>
      <c r="V26" s="1043">
        <v>7.0364376083675503E-2</v>
      </c>
      <c r="W26" s="1107"/>
      <c r="X26" s="1109" t="s">
        <v>8</v>
      </c>
      <c r="Y26" s="1109" t="s">
        <v>8</v>
      </c>
      <c r="Z26" s="1109" t="s">
        <v>8</v>
      </c>
      <c r="AA26" s="1109" t="s">
        <v>8</v>
      </c>
    </row>
    <row r="27" spans="1:28" ht="12.75" customHeight="1" x14ac:dyDescent="0.2">
      <c r="A27" s="479"/>
      <c r="B27" s="480"/>
      <c r="C27" s="1032"/>
      <c r="D27" s="1032"/>
      <c r="E27" s="1033"/>
      <c r="F27" s="1033"/>
      <c r="G27" s="1033"/>
      <c r="H27" s="1033"/>
      <c r="I27" s="1033"/>
      <c r="J27" s="996"/>
      <c r="K27" s="1284"/>
      <c r="L27" s="1016"/>
      <c r="M27" s="1016"/>
      <c r="N27" s="1016"/>
      <c r="O27" s="1017"/>
      <c r="P27" s="1067"/>
      <c r="Q27" s="1018"/>
      <c r="R27" s="1016"/>
      <c r="S27" s="1016"/>
      <c r="T27" s="1017"/>
      <c r="U27" s="1067"/>
      <c r="V27" s="1018"/>
      <c r="W27" s="1019"/>
      <c r="X27" s="1072"/>
      <c r="Y27" s="1072"/>
      <c r="Z27" s="1072"/>
      <c r="AA27" s="1072"/>
    </row>
    <row r="28" spans="1:28" ht="151" customHeight="1" x14ac:dyDescent="0.2">
      <c r="A28" s="1484" t="s">
        <v>33972</v>
      </c>
      <c r="B28" s="1484"/>
      <c r="C28" s="1484"/>
      <c r="D28" s="1484"/>
      <c r="E28" s="1484"/>
      <c r="F28" s="1484"/>
      <c r="G28" s="1484"/>
      <c r="H28" s="1484"/>
      <c r="I28" s="1484"/>
      <c r="J28" s="1484"/>
      <c r="K28" s="1484"/>
      <c r="L28" s="1484"/>
      <c r="M28" s="1484"/>
      <c r="N28" s="1484"/>
      <c r="O28" s="1484"/>
      <c r="P28" s="1484"/>
      <c r="Q28" s="1484"/>
      <c r="W28" s="482"/>
      <c r="X28" s="461"/>
    </row>
    <row r="29" spans="1:28" x14ac:dyDescent="0.2">
      <c r="A29" s="483"/>
      <c r="B29" s="484"/>
      <c r="C29" s="485"/>
      <c r="D29" s="461"/>
      <c r="E29" s="461"/>
      <c r="F29" s="461"/>
      <c r="G29" s="461"/>
      <c r="H29" s="461"/>
      <c r="I29" s="461"/>
      <c r="J29" s="461"/>
      <c r="K29" s="484"/>
      <c r="L29" s="461"/>
      <c r="M29" s="461"/>
      <c r="N29" s="484"/>
      <c r="O29" s="484"/>
      <c r="P29" s="484"/>
      <c r="Q29" s="461"/>
      <c r="W29" s="485"/>
      <c r="X29" s="461"/>
    </row>
    <row r="30" spans="1:28" x14ac:dyDescent="0.2">
      <c r="A30" s="483"/>
      <c r="B30" s="484"/>
      <c r="C30" s="485"/>
      <c r="D30" s="461"/>
      <c r="E30" s="461"/>
      <c r="F30" s="461"/>
      <c r="G30" s="461"/>
      <c r="H30" s="461"/>
      <c r="I30" s="461"/>
      <c r="J30" s="461"/>
      <c r="K30" s="484"/>
      <c r="L30" s="461"/>
      <c r="M30" s="461"/>
      <c r="N30" s="484"/>
      <c r="O30" s="484"/>
      <c r="P30" s="484"/>
      <c r="Q30" s="461"/>
      <c r="W30" s="485"/>
      <c r="X30" s="461"/>
    </row>
    <row r="31" spans="1:28" x14ac:dyDescent="0.2">
      <c r="A31" s="486" t="s">
        <v>99</v>
      </c>
      <c r="B31" s="484"/>
      <c r="C31" s="485"/>
      <c r="D31" s="461"/>
      <c r="E31" s="461"/>
      <c r="F31" s="461"/>
      <c r="G31" s="461"/>
      <c r="H31" s="461"/>
      <c r="I31" s="461"/>
      <c r="J31" s="461"/>
      <c r="K31" s="487"/>
      <c r="L31" s="461"/>
      <c r="M31" s="461"/>
      <c r="N31" s="484"/>
      <c r="O31" s="484"/>
      <c r="P31" s="484"/>
      <c r="Q31" s="461"/>
      <c r="W31" s="485"/>
      <c r="X31" s="461"/>
    </row>
    <row r="32" spans="1:28" x14ac:dyDescent="0.2">
      <c r="A32" s="460" t="s">
        <v>32859</v>
      </c>
      <c r="B32" s="484"/>
      <c r="C32" s="485"/>
      <c r="D32" s="461"/>
      <c r="E32" s="461"/>
      <c r="F32" s="461"/>
      <c r="G32" s="461"/>
      <c r="H32" s="461"/>
      <c r="I32" s="461"/>
      <c r="J32" s="461"/>
      <c r="K32" s="476"/>
      <c r="L32" s="461"/>
      <c r="M32" s="461"/>
      <c r="N32" s="484"/>
      <c r="O32" s="484"/>
      <c r="P32" s="484"/>
      <c r="Q32" s="461"/>
      <c r="W32" s="485"/>
      <c r="X32" s="461"/>
    </row>
    <row r="33" spans="1:24" x14ac:dyDescent="0.2">
      <c r="A33" s="460" t="s">
        <v>32860</v>
      </c>
      <c r="B33" s="484"/>
      <c r="C33" s="485"/>
      <c r="D33" s="461"/>
      <c r="E33" s="461"/>
      <c r="F33" s="461"/>
      <c r="G33" s="461"/>
      <c r="H33" s="461"/>
      <c r="I33" s="461"/>
      <c r="J33" s="461"/>
      <c r="K33" s="476"/>
      <c r="L33" s="461"/>
      <c r="M33" s="461"/>
      <c r="N33" s="484"/>
      <c r="O33" s="484"/>
      <c r="P33" s="484"/>
      <c r="Q33" s="461"/>
      <c r="W33" s="485"/>
      <c r="X33" s="461"/>
    </row>
    <row r="34" spans="1:24" x14ac:dyDescent="0.2">
      <c r="A34" s="461" t="s">
        <v>33932</v>
      </c>
      <c r="B34" s="484"/>
      <c r="C34" s="485"/>
      <c r="D34" s="461"/>
      <c r="E34" s="461"/>
      <c r="F34" s="461"/>
      <c r="G34" s="461"/>
      <c r="H34" s="461"/>
      <c r="I34" s="461"/>
      <c r="J34" s="461"/>
      <c r="K34" s="484"/>
      <c r="L34" s="461"/>
      <c r="M34" s="461"/>
      <c r="N34" s="484"/>
      <c r="O34" s="484"/>
      <c r="P34" s="484"/>
      <c r="Q34" s="461"/>
      <c r="W34" s="485"/>
      <c r="X34" s="461"/>
    </row>
    <row r="35" spans="1:24" x14ac:dyDescent="0.2">
      <c r="B35" s="484"/>
      <c r="C35" s="485"/>
      <c r="D35" s="461"/>
      <c r="E35" s="461"/>
      <c r="F35" s="461"/>
      <c r="G35" s="461"/>
      <c r="H35" s="461"/>
      <c r="I35" s="461"/>
      <c r="J35" s="461"/>
      <c r="K35" s="484"/>
      <c r="L35" s="461"/>
      <c r="M35" s="461"/>
      <c r="N35" s="484"/>
      <c r="O35" s="484"/>
      <c r="P35" s="484"/>
      <c r="Q35" s="461"/>
      <c r="W35" s="485"/>
      <c r="X35" s="461"/>
    </row>
    <row r="36" spans="1:24" x14ac:dyDescent="0.2">
      <c r="B36" s="484"/>
      <c r="C36" s="485"/>
      <c r="D36" s="461"/>
      <c r="E36" s="461"/>
      <c r="F36" s="461"/>
      <c r="G36" s="461"/>
      <c r="H36" s="461"/>
      <c r="I36" s="461"/>
      <c r="J36" s="461"/>
      <c r="K36" s="484"/>
      <c r="L36" s="461"/>
      <c r="M36" s="461"/>
      <c r="N36" s="484"/>
      <c r="O36" s="484"/>
      <c r="P36" s="484"/>
      <c r="Q36" s="461"/>
      <c r="W36" s="485"/>
      <c r="X36" s="461"/>
    </row>
    <row r="37" spans="1:24" x14ac:dyDescent="0.2">
      <c r="B37" s="484"/>
      <c r="C37" s="485"/>
      <c r="D37" s="461"/>
      <c r="E37" s="461"/>
      <c r="F37" s="461"/>
      <c r="G37" s="461"/>
      <c r="H37" s="461"/>
      <c r="I37" s="461"/>
      <c r="J37" s="461"/>
      <c r="K37" s="484"/>
      <c r="L37" s="461"/>
      <c r="M37" s="461"/>
      <c r="N37" s="484"/>
      <c r="O37" s="484"/>
      <c r="P37" s="484"/>
      <c r="Q37" s="461"/>
      <c r="W37" s="485"/>
      <c r="X37" s="461"/>
    </row>
    <row r="38" spans="1:24" x14ac:dyDescent="0.2">
      <c r="A38" s="461"/>
      <c r="B38" s="484"/>
      <c r="C38" s="485"/>
      <c r="D38" s="461"/>
      <c r="E38" s="461"/>
      <c r="F38" s="461"/>
      <c r="G38" s="461"/>
      <c r="H38" s="461"/>
      <c r="I38" s="461"/>
      <c r="J38" s="461"/>
      <c r="K38" s="484"/>
      <c r="L38" s="461"/>
      <c r="M38" s="461"/>
      <c r="N38" s="484"/>
      <c r="O38" s="484"/>
      <c r="P38" s="484"/>
      <c r="Q38" s="461"/>
      <c r="W38" s="485"/>
      <c r="X38" s="461"/>
    </row>
    <row r="39" spans="1:24" x14ac:dyDescent="0.2">
      <c r="A39" s="461"/>
      <c r="B39" s="484"/>
      <c r="C39" s="485"/>
      <c r="D39" s="461"/>
      <c r="E39" s="461"/>
      <c r="F39" s="461"/>
      <c r="G39" s="461"/>
      <c r="H39" s="461"/>
      <c r="I39" s="461"/>
      <c r="J39" s="461"/>
      <c r="K39" s="484"/>
      <c r="L39" s="461"/>
      <c r="M39" s="461"/>
      <c r="N39" s="484"/>
      <c r="O39" s="484"/>
      <c r="P39" s="484"/>
      <c r="Q39" s="461"/>
      <c r="W39" s="485"/>
      <c r="X39" s="461"/>
    </row>
    <row r="40" spans="1:24" x14ac:dyDescent="0.2">
      <c r="A40" s="461"/>
      <c r="B40" s="484"/>
      <c r="C40" s="485"/>
      <c r="D40" s="461"/>
      <c r="E40" s="461"/>
      <c r="F40" s="461"/>
      <c r="G40" s="461"/>
      <c r="H40" s="461"/>
      <c r="I40" s="461"/>
      <c r="J40" s="461"/>
      <c r="K40" s="484"/>
      <c r="L40" s="461"/>
      <c r="M40" s="461"/>
      <c r="N40" s="484"/>
      <c r="O40" s="484"/>
      <c r="P40" s="484"/>
      <c r="Q40" s="461"/>
      <c r="W40" s="485"/>
      <c r="X40" s="461"/>
    </row>
    <row r="41" spans="1:24" x14ac:dyDescent="0.2">
      <c r="A41" s="461"/>
      <c r="B41" s="484"/>
      <c r="C41" s="485"/>
      <c r="D41" s="461"/>
      <c r="E41" s="461"/>
      <c r="F41" s="461"/>
      <c r="G41" s="461"/>
      <c r="H41" s="461"/>
      <c r="I41" s="461"/>
      <c r="J41" s="461"/>
      <c r="K41" s="484"/>
      <c r="L41" s="461"/>
      <c r="M41" s="461"/>
      <c r="N41" s="484"/>
      <c r="O41" s="484"/>
      <c r="P41" s="484"/>
      <c r="Q41" s="461"/>
      <c r="W41" s="485"/>
      <c r="X41" s="461"/>
    </row>
  </sheetData>
  <mergeCells count="7">
    <mergeCell ref="A28:Q28"/>
    <mergeCell ref="N2:Q2"/>
    <mergeCell ref="S2:V2"/>
    <mergeCell ref="X2:AA2"/>
    <mergeCell ref="A4:AA4"/>
    <mergeCell ref="A16:AA16"/>
    <mergeCell ref="A23:AA23"/>
  </mergeCells>
  <pageMargins left="0.78749999999999998" right="0.78749999999999998" top="1.05277777777778" bottom="1.05277777777778" header="0.78749999999999998" footer="0.78749999999999998"/>
  <pageSetup paperSize="9" firstPageNumber="0" orientation="portrait" r:id="rId1"/>
  <headerFooter>
    <oddHeader>&amp;C&amp;"Times New Roman,Regular"&amp;12&amp;A</oddHeader>
    <oddFooter>&amp;C&amp;"Times New Roman,Regular"&amp;12Page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9"/>
  <sheetViews>
    <sheetView workbookViewId="0"/>
  </sheetViews>
  <sheetFormatPr baseColWidth="10" defaultColWidth="9.6640625" defaultRowHeight="15" x14ac:dyDescent="0.2"/>
  <cols>
    <col min="1" max="1" width="35.5" style="506" customWidth="1"/>
    <col min="2" max="2" width="11.33203125" style="506" customWidth="1"/>
    <col min="3" max="3" width="9.6640625" style="508"/>
    <col min="4" max="8" width="9.6640625" style="506"/>
    <col min="9" max="9" width="10.83203125" style="506" bestFit="1" customWidth="1"/>
    <col min="10" max="10" width="9.6640625" style="506"/>
    <col min="11" max="11" width="10.33203125" style="506" customWidth="1"/>
    <col min="12" max="12" width="9.6640625" style="506"/>
    <col min="13" max="13" width="1.6640625" style="506" customWidth="1"/>
    <col min="14" max="14" width="11.5" style="509" customWidth="1"/>
    <col min="15" max="15" width="16" style="509" customWidth="1"/>
    <col min="16" max="16" width="9.6640625" style="506"/>
    <col min="17" max="17" width="8.5" style="506" customWidth="1"/>
    <col min="18" max="18" width="12" style="506" customWidth="1"/>
    <col min="19" max="19" width="1.6640625" style="506" customWidth="1"/>
    <col min="20" max="20" width="11.5" style="504" customWidth="1"/>
    <col min="21" max="21" width="15.5" style="504" customWidth="1"/>
    <col min="22" max="23" width="9.6640625" style="504"/>
    <col min="24" max="24" width="11.5" style="504" customWidth="1"/>
    <col min="25" max="25" width="1.6640625" style="504" customWidth="1"/>
    <col min="26" max="26" width="12" style="505" customWidth="1"/>
    <col min="27" max="27" width="16" style="505" customWidth="1"/>
    <col min="28" max="29" width="9.6640625" style="505"/>
    <col min="30" max="30" width="12" style="505" customWidth="1"/>
    <col min="31" max="16384" width="9.6640625" style="504"/>
  </cols>
  <sheetData>
    <row r="1" spans="1:30" s="483" customFormat="1" ht="14.25" customHeight="1" x14ac:dyDescent="0.2">
      <c r="A1" s="741" t="s">
        <v>33940</v>
      </c>
      <c r="B1" s="742"/>
      <c r="C1" s="742"/>
      <c r="D1" s="742"/>
      <c r="E1" s="742"/>
      <c r="F1" s="742"/>
      <c r="G1" s="742"/>
      <c r="H1" s="742"/>
      <c r="I1" s="742"/>
      <c r="J1" s="742"/>
      <c r="K1" s="741"/>
      <c r="L1" s="742"/>
      <c r="M1" s="742"/>
      <c r="N1" s="492"/>
      <c r="O1" s="492"/>
      <c r="P1" s="491"/>
      <c r="Q1" s="491"/>
      <c r="R1" s="491"/>
      <c r="S1" s="493"/>
      <c r="T1" s="494"/>
      <c r="U1" s="494"/>
      <c r="V1" s="494"/>
      <c r="W1" s="494"/>
      <c r="X1" s="494"/>
      <c r="Y1" s="494"/>
      <c r="Z1" s="495"/>
      <c r="AA1" s="495"/>
      <c r="AB1" s="495"/>
      <c r="AC1" s="495"/>
      <c r="AD1" s="495"/>
    </row>
    <row r="2" spans="1:30" s="496" customFormat="1" ht="28.5" customHeight="1" x14ac:dyDescent="0.15">
      <c r="A2" s="1014"/>
      <c r="B2" s="1014"/>
      <c r="C2" s="1015"/>
      <c r="D2" s="1014"/>
      <c r="E2" s="1014"/>
      <c r="F2" s="1014"/>
      <c r="G2" s="1014"/>
      <c r="H2" s="1014"/>
      <c r="I2" s="1014"/>
      <c r="J2" s="1014"/>
      <c r="K2" s="1014"/>
      <c r="L2" s="1014"/>
      <c r="M2" s="1014"/>
      <c r="N2" s="1493" t="s">
        <v>32567</v>
      </c>
      <c r="O2" s="1493"/>
      <c r="P2" s="1493"/>
      <c r="Q2" s="1493"/>
      <c r="R2" s="1493"/>
      <c r="S2" s="961"/>
      <c r="T2" s="1493" t="s">
        <v>32568</v>
      </c>
      <c r="U2" s="1493"/>
      <c r="V2" s="1493"/>
      <c r="W2" s="1493"/>
      <c r="X2" s="1493"/>
      <c r="Y2" s="962"/>
      <c r="Z2" s="1493" t="s">
        <v>32569</v>
      </c>
      <c r="AA2" s="1493"/>
      <c r="AB2" s="1493"/>
      <c r="AC2" s="1493"/>
      <c r="AD2" s="1493"/>
    </row>
    <row r="3" spans="1:30" s="501" customFormat="1" ht="42" customHeight="1" x14ac:dyDescent="0.2">
      <c r="A3" s="743" t="s">
        <v>32570</v>
      </c>
      <c r="B3" s="743" t="s">
        <v>32571</v>
      </c>
      <c r="C3" s="744" t="s">
        <v>32744</v>
      </c>
      <c r="D3" s="745" t="s">
        <v>19</v>
      </c>
      <c r="E3" s="746" t="s">
        <v>32572</v>
      </c>
      <c r="F3" s="743" t="s">
        <v>32573</v>
      </c>
      <c r="G3" s="746" t="s">
        <v>32574</v>
      </c>
      <c r="H3" s="746" t="s">
        <v>32575</v>
      </c>
      <c r="I3" s="743" t="s">
        <v>32576</v>
      </c>
      <c r="J3" s="743" t="s">
        <v>32577</v>
      </c>
      <c r="K3" s="743" t="s">
        <v>32578</v>
      </c>
      <c r="L3" s="743" t="s">
        <v>32748</v>
      </c>
      <c r="M3" s="743"/>
      <c r="N3" s="470" t="s">
        <v>32663</v>
      </c>
      <c r="O3" s="470" t="s">
        <v>32580</v>
      </c>
      <c r="P3" s="497" t="s">
        <v>32664</v>
      </c>
      <c r="Q3" s="470" t="s">
        <v>32581</v>
      </c>
      <c r="R3" s="472" t="s">
        <v>32582</v>
      </c>
      <c r="S3" s="498"/>
      <c r="T3" s="470" t="s">
        <v>32663</v>
      </c>
      <c r="U3" s="470" t="s">
        <v>32580</v>
      </c>
      <c r="V3" s="497" t="s">
        <v>32664</v>
      </c>
      <c r="W3" s="470" t="s">
        <v>32581</v>
      </c>
      <c r="X3" s="472" t="s">
        <v>32582</v>
      </c>
      <c r="Y3" s="499"/>
      <c r="Z3" s="470" t="s">
        <v>32663</v>
      </c>
      <c r="AA3" s="470" t="s">
        <v>32580</v>
      </c>
      <c r="AB3" s="500" t="s">
        <v>32664</v>
      </c>
      <c r="AC3" s="470" t="s">
        <v>32581</v>
      </c>
      <c r="AD3" s="472" t="s">
        <v>32582</v>
      </c>
    </row>
    <row r="4" spans="1:30" s="483" customFormat="1" ht="13" x14ac:dyDescent="0.15">
      <c r="A4" s="1494" t="s">
        <v>32665</v>
      </c>
      <c r="B4" s="1494"/>
      <c r="C4" s="1494"/>
      <c r="D4" s="1495"/>
      <c r="E4" s="1494"/>
      <c r="F4" s="1494"/>
      <c r="G4" s="1494"/>
      <c r="H4" s="1494"/>
      <c r="I4" s="1494"/>
      <c r="J4" s="1494"/>
      <c r="K4" s="1494"/>
      <c r="L4" s="1494"/>
      <c r="M4" s="1494"/>
      <c r="N4" s="1496"/>
      <c r="O4" s="1496"/>
      <c r="P4" s="1496"/>
      <c r="Q4" s="1496"/>
      <c r="R4" s="1496"/>
      <c r="S4" s="1496"/>
      <c r="T4" s="1496"/>
      <c r="U4" s="1496"/>
      <c r="V4" s="1496"/>
      <c r="W4" s="1496"/>
      <c r="X4" s="1496"/>
      <c r="Y4" s="1496"/>
      <c r="Z4" s="1496"/>
      <c r="AA4" s="1496"/>
      <c r="AB4" s="1496"/>
      <c r="AC4" s="1496"/>
      <c r="AD4" s="1496"/>
    </row>
    <row r="5" spans="1:30" s="425" customFormat="1" ht="13" customHeight="1" x14ac:dyDescent="0.15">
      <c r="A5" s="979" t="s">
        <v>32666</v>
      </c>
      <c r="B5" s="979" t="s">
        <v>32596</v>
      </c>
      <c r="C5" s="980">
        <v>458558</v>
      </c>
      <c r="D5" s="981">
        <v>7981</v>
      </c>
      <c r="E5" s="968">
        <v>5.0244330284425501E-2</v>
      </c>
      <c r="F5" s="968">
        <v>0.21846239376197801</v>
      </c>
      <c r="G5" s="968">
        <v>0</v>
      </c>
      <c r="H5" s="968">
        <v>1</v>
      </c>
      <c r="I5" s="968" t="s">
        <v>32585</v>
      </c>
      <c r="J5" s="981">
        <v>967476</v>
      </c>
      <c r="K5" s="982" t="s">
        <v>32586</v>
      </c>
      <c r="L5" s="983">
        <v>7.8848831032135705E-2</v>
      </c>
      <c r="M5" s="983"/>
      <c r="N5" s="1016">
        <v>1.3581310302274399E-2</v>
      </c>
      <c r="O5" s="1017" t="s">
        <v>32667</v>
      </c>
      <c r="P5" s="1018">
        <v>1.5897677581211699E-2</v>
      </c>
      <c r="Q5" s="1018" t="s">
        <v>32588</v>
      </c>
      <c r="R5" s="1019">
        <v>1.77828191164656E-10</v>
      </c>
      <c r="S5" s="1020"/>
      <c r="T5" s="1016">
        <v>1.3296317865858401E-2</v>
      </c>
      <c r="U5" s="1017" t="s">
        <v>32668</v>
      </c>
      <c r="V5" s="1018">
        <v>1.66623646054316E-2</v>
      </c>
      <c r="W5" s="1018" t="s">
        <v>32588</v>
      </c>
      <c r="X5" s="1019">
        <v>3.3066053005546402E-10</v>
      </c>
      <c r="Y5" s="1021"/>
      <c r="Z5" s="1022" t="s">
        <v>8</v>
      </c>
      <c r="AA5" s="996" t="s">
        <v>8</v>
      </c>
      <c r="AB5" s="1018" t="s">
        <v>8</v>
      </c>
      <c r="AC5" s="1017" t="s">
        <v>8</v>
      </c>
      <c r="AD5" s="1023" t="s">
        <v>8</v>
      </c>
    </row>
    <row r="6" spans="1:30" s="425" customFormat="1" ht="13" x14ac:dyDescent="0.15">
      <c r="A6" s="991" t="s">
        <v>2385</v>
      </c>
      <c r="B6" s="991" t="s">
        <v>32669</v>
      </c>
      <c r="C6" s="981">
        <v>937353</v>
      </c>
      <c r="D6" s="981">
        <v>24667</v>
      </c>
      <c r="E6" s="1024">
        <v>-1.89994730953237E-10</v>
      </c>
      <c r="F6" s="1024">
        <v>1.21778869136168</v>
      </c>
      <c r="G6" s="1024">
        <v>-2.9718784999999999</v>
      </c>
      <c r="H6" s="1024">
        <v>5.3782563000000003</v>
      </c>
      <c r="I6" s="1024" t="s">
        <v>32609</v>
      </c>
      <c r="J6" s="981">
        <v>1101217</v>
      </c>
      <c r="K6" s="981" t="s">
        <v>32592</v>
      </c>
      <c r="L6" s="1025">
        <v>5.9651188729012102E-2</v>
      </c>
      <c r="M6" s="992"/>
      <c r="N6" s="1022">
        <v>9.6455473769106893E-3</v>
      </c>
      <c r="O6" s="1026" t="s">
        <v>32670</v>
      </c>
      <c r="P6" s="1018">
        <v>0.1200194</v>
      </c>
      <c r="Q6" s="1027" t="s">
        <v>32588</v>
      </c>
      <c r="R6" s="1023">
        <v>1.86697143121209E-56</v>
      </c>
      <c r="S6" s="1022"/>
      <c r="T6" s="1022">
        <v>7.1134568108150199E-3</v>
      </c>
      <c r="U6" s="1026" t="s">
        <v>32671</v>
      </c>
      <c r="V6" s="1018">
        <v>0.1028261</v>
      </c>
      <c r="W6" s="996" t="s">
        <v>32588</v>
      </c>
      <c r="X6" s="1023">
        <v>7.0954013722597601E-42</v>
      </c>
      <c r="Y6" s="1028"/>
      <c r="Z6" s="1022">
        <v>1.9435911427770101E-2</v>
      </c>
      <c r="AA6" s="1026" t="s">
        <v>32672</v>
      </c>
      <c r="AB6" s="1018">
        <v>0.1682816</v>
      </c>
      <c r="AC6" s="1017" t="s">
        <v>32588</v>
      </c>
      <c r="AD6" s="1023">
        <v>6.4614246721018299E-113</v>
      </c>
    </row>
    <row r="7" spans="1:30" s="425" customFormat="1" ht="13" x14ac:dyDescent="0.15">
      <c r="A7" s="991" t="s">
        <v>32673</v>
      </c>
      <c r="B7" s="991" t="s">
        <v>32669</v>
      </c>
      <c r="C7" s="981">
        <v>937353</v>
      </c>
      <c r="D7" s="981">
        <v>29108</v>
      </c>
      <c r="E7" s="1024">
        <v>2.8668136076748701E-2</v>
      </c>
      <c r="F7" s="1024">
        <v>0.93342174967073999</v>
      </c>
      <c r="G7" s="1024">
        <v>-2.4956404999999999</v>
      </c>
      <c r="H7" s="1024">
        <v>4.0143703999999998</v>
      </c>
      <c r="I7" s="1024" t="s">
        <v>32609</v>
      </c>
      <c r="J7" s="981">
        <v>1101217</v>
      </c>
      <c r="K7" s="981" t="s">
        <v>32592</v>
      </c>
      <c r="L7" s="1025">
        <v>7.5719028657249901E-2</v>
      </c>
      <c r="M7" s="992"/>
      <c r="N7" s="1022">
        <v>7.9000000000000008E-3</v>
      </c>
      <c r="O7" s="1026" t="s">
        <v>32674</v>
      </c>
      <c r="P7" s="1018">
        <v>8.3045999999999995E-2</v>
      </c>
      <c r="Q7" s="1027" t="s">
        <v>32588</v>
      </c>
      <c r="R7" s="1023">
        <v>2.2185298300736798E-55</v>
      </c>
      <c r="S7" s="1022"/>
      <c r="T7" s="1022">
        <v>6.0281564224533802E-3</v>
      </c>
      <c r="U7" s="1026" t="s">
        <v>32675</v>
      </c>
      <c r="V7" s="1018">
        <v>7.2473999999999997E-2</v>
      </c>
      <c r="W7" s="996" t="s">
        <v>32588</v>
      </c>
      <c r="X7" s="1023">
        <v>8.0540174759314501E-43</v>
      </c>
      <c r="Y7" s="1028"/>
      <c r="Z7" s="1022">
        <v>1.52761199957549E-2</v>
      </c>
      <c r="AA7" s="1026" t="s">
        <v>32676</v>
      </c>
      <c r="AB7" s="1018">
        <v>0.11473800000000001</v>
      </c>
      <c r="AC7" s="1017" t="s">
        <v>32588</v>
      </c>
      <c r="AD7" s="1023">
        <v>3.2081940065182299E-107</v>
      </c>
    </row>
    <row r="8" spans="1:30" s="425" customFormat="1" ht="13" customHeight="1" x14ac:dyDescent="0.15">
      <c r="A8" s="979" t="s">
        <v>32677</v>
      </c>
      <c r="B8" s="979" t="s">
        <v>87</v>
      </c>
      <c r="C8" s="981">
        <v>975353</v>
      </c>
      <c r="D8" s="980">
        <v>8599</v>
      </c>
      <c r="E8" s="968">
        <v>8.1743899999999994E-2</v>
      </c>
      <c r="F8" s="968">
        <v>0.1262182</v>
      </c>
      <c r="G8" s="968">
        <v>0</v>
      </c>
      <c r="H8" s="968">
        <v>0.91305230000000004</v>
      </c>
      <c r="I8" s="968" t="s">
        <v>32609</v>
      </c>
      <c r="J8" s="980">
        <v>1167185</v>
      </c>
      <c r="K8" s="982" t="s">
        <v>32678</v>
      </c>
      <c r="L8" s="983" t="s">
        <v>32614</v>
      </c>
      <c r="M8" s="983"/>
      <c r="N8" s="1016">
        <v>7.7002700000000004E-3</v>
      </c>
      <c r="O8" s="1017" t="s">
        <v>32679</v>
      </c>
      <c r="P8" s="1018">
        <v>3.6980400000000001E-3</v>
      </c>
      <c r="Q8" s="1018" t="s">
        <v>32588</v>
      </c>
      <c r="R8" s="1018">
        <v>5.1999999999999998E-2</v>
      </c>
      <c r="S8" s="1020"/>
      <c r="T8" s="1016">
        <v>6.1525000000000002E-4</v>
      </c>
      <c r="U8" s="1017" t="s">
        <v>32680</v>
      </c>
      <c r="V8" s="1018">
        <v>1.0453800000000001E-3</v>
      </c>
      <c r="W8" s="1018" t="s">
        <v>32588</v>
      </c>
      <c r="X8" s="1018">
        <v>0.58399999999999996</v>
      </c>
      <c r="Y8" s="1021"/>
      <c r="Z8" s="1016">
        <v>2.7104799999999999E-3</v>
      </c>
      <c r="AA8" s="1017" t="s">
        <v>32681</v>
      </c>
      <c r="AB8" s="1018">
        <v>2.1941600000000001E-3</v>
      </c>
      <c r="AC8" s="1017" t="s">
        <v>32588</v>
      </c>
      <c r="AD8" s="1027">
        <v>0.24987889999999999</v>
      </c>
    </row>
    <row r="9" spans="1:30" s="425" customFormat="1" ht="13" customHeight="1" x14ac:dyDescent="0.15">
      <c r="A9" s="979" t="s">
        <v>32682</v>
      </c>
      <c r="B9" s="979" t="s">
        <v>2259</v>
      </c>
      <c r="C9" s="981">
        <v>975353</v>
      </c>
      <c r="D9" s="980">
        <v>4603</v>
      </c>
      <c r="E9" s="968">
        <v>13.47143</v>
      </c>
      <c r="F9" s="968">
        <v>26.2379</v>
      </c>
      <c r="G9" s="968">
        <v>0</v>
      </c>
      <c r="H9" s="968">
        <v>100</v>
      </c>
      <c r="I9" s="968" t="s">
        <v>32609</v>
      </c>
      <c r="J9" s="981">
        <v>1167185</v>
      </c>
      <c r="K9" s="982" t="s">
        <v>32592</v>
      </c>
      <c r="L9" s="983">
        <v>1.55E-2</v>
      </c>
      <c r="M9" s="983"/>
      <c r="N9" s="1029">
        <v>6.48928E-3</v>
      </c>
      <c r="O9" s="1017" t="s">
        <v>32683</v>
      </c>
      <c r="P9" s="1027">
        <v>2.165457</v>
      </c>
      <c r="Q9" s="1018" t="s">
        <v>32588</v>
      </c>
      <c r="R9" s="1023">
        <v>0</v>
      </c>
      <c r="S9" s="1030"/>
      <c r="T9" s="1029">
        <v>6.2738799999999999E-3</v>
      </c>
      <c r="U9" s="1017" t="s">
        <v>32684</v>
      </c>
      <c r="V9" s="1027">
        <v>2.1390940000000001</v>
      </c>
      <c r="W9" s="1018" t="s">
        <v>32588</v>
      </c>
      <c r="X9" s="1023">
        <v>0</v>
      </c>
      <c r="Y9" s="1031"/>
      <c r="Z9" s="1029">
        <v>8.4626000000000007E-3</v>
      </c>
      <c r="AA9" s="1017" t="s">
        <v>32685</v>
      </c>
      <c r="AB9" s="1027">
        <v>2.5247709999999999</v>
      </c>
      <c r="AC9" s="1018" t="s">
        <v>32588</v>
      </c>
      <c r="AD9" s="1023">
        <v>0</v>
      </c>
    </row>
    <row r="10" spans="1:30" s="503" customFormat="1" ht="15" customHeight="1" x14ac:dyDescent="0.2">
      <c r="A10" s="991" t="s">
        <v>32686</v>
      </c>
      <c r="B10" s="991" t="s">
        <v>32669</v>
      </c>
      <c r="C10" s="981">
        <v>937353</v>
      </c>
      <c r="D10" s="981">
        <v>31299</v>
      </c>
      <c r="E10" s="1024">
        <v>4.17056979887536E-2</v>
      </c>
      <c r="F10" s="1024">
        <v>0.80992378996359704</v>
      </c>
      <c r="G10" s="1024">
        <v>-0.96295142</v>
      </c>
      <c r="H10" s="1024">
        <v>2.3975898999999998</v>
      </c>
      <c r="I10" s="981" t="s">
        <v>32591</v>
      </c>
      <c r="J10" s="981">
        <v>1101217</v>
      </c>
      <c r="K10" s="981" t="s">
        <v>32592</v>
      </c>
      <c r="L10" s="1025">
        <v>3.7114841575601701E-2</v>
      </c>
      <c r="M10" s="992"/>
      <c r="N10" s="1022">
        <v>5.8572151962405401E-3</v>
      </c>
      <c r="O10" s="1017" t="s">
        <v>32687</v>
      </c>
      <c r="P10" s="1018">
        <v>6.2051000000000002E-2</v>
      </c>
      <c r="Q10" s="1027" t="s">
        <v>32588</v>
      </c>
      <c r="R10" s="1023">
        <v>2.1542897926077301E-44</v>
      </c>
      <c r="S10" s="1022"/>
      <c r="T10" s="1022">
        <v>3.5135399643147999E-3</v>
      </c>
      <c r="U10" s="1017" t="s">
        <v>32688</v>
      </c>
      <c r="V10" s="1018">
        <v>4.7988000000000003E-2</v>
      </c>
      <c r="W10" s="996" t="s">
        <v>32588</v>
      </c>
      <c r="X10" s="1023">
        <v>5.9891497184095297E-27</v>
      </c>
      <c r="Y10" s="1028"/>
      <c r="Z10" s="1022">
        <v>8.9266618651814601E-3</v>
      </c>
      <c r="AA10" s="1026" t="s">
        <v>32689</v>
      </c>
      <c r="AB10" s="1018">
        <v>7.55165E-2</v>
      </c>
      <c r="AC10" s="1017" t="s">
        <v>32588</v>
      </c>
      <c r="AD10" s="1023">
        <v>7.8058888578110401E-66</v>
      </c>
    </row>
    <row r="11" spans="1:30" s="503" customFormat="1" ht="15" customHeight="1" x14ac:dyDescent="0.2">
      <c r="A11" s="979" t="s">
        <v>32690</v>
      </c>
      <c r="B11" s="979" t="s">
        <v>32596</v>
      </c>
      <c r="C11" s="980">
        <v>458558</v>
      </c>
      <c r="D11" s="980">
        <v>7979</v>
      </c>
      <c r="E11" s="968">
        <v>0.24978067426995901</v>
      </c>
      <c r="F11" s="968">
        <v>0.432913129173019</v>
      </c>
      <c r="G11" s="968">
        <v>0</v>
      </c>
      <c r="H11" s="968">
        <v>1</v>
      </c>
      <c r="I11" s="968" t="s">
        <v>32585</v>
      </c>
      <c r="J11" s="981">
        <v>967476</v>
      </c>
      <c r="K11" s="982" t="s">
        <v>32586</v>
      </c>
      <c r="L11" s="983">
        <v>5.02552541548573E-2</v>
      </c>
      <c r="M11" s="983"/>
      <c r="N11" s="1016">
        <v>5.6866614698909404E-3</v>
      </c>
      <c r="O11" s="1017" t="s">
        <v>32691</v>
      </c>
      <c r="P11" s="1018">
        <v>3.4205001991767799E-2</v>
      </c>
      <c r="Q11" s="1018" t="s">
        <v>32588</v>
      </c>
      <c r="R11" s="1019">
        <v>6.8915318562061795E-13</v>
      </c>
      <c r="S11" s="1030"/>
      <c r="T11" s="1016">
        <v>4.3413373565952497E-3</v>
      </c>
      <c r="U11" s="1017" t="s">
        <v>32692</v>
      </c>
      <c r="V11" s="1018">
        <v>3.1675389629372698E-2</v>
      </c>
      <c r="W11" s="1018" t="s">
        <v>32588</v>
      </c>
      <c r="X11" s="1019">
        <v>2.5976167280297599E-10</v>
      </c>
      <c r="Y11" s="1031"/>
      <c r="Z11" s="1022" t="s">
        <v>8</v>
      </c>
      <c r="AA11" s="996" t="s">
        <v>8</v>
      </c>
      <c r="AB11" s="1027" t="s">
        <v>8</v>
      </c>
      <c r="AC11" s="996" t="s">
        <v>8</v>
      </c>
      <c r="AD11" s="1027" t="s">
        <v>8</v>
      </c>
    </row>
    <row r="12" spans="1:30" ht="15" customHeight="1" x14ac:dyDescent="0.2">
      <c r="A12" s="979" t="s">
        <v>32693</v>
      </c>
      <c r="B12" s="979" t="s">
        <v>2259</v>
      </c>
      <c r="C12" s="981">
        <v>975353</v>
      </c>
      <c r="D12" s="980">
        <v>4742</v>
      </c>
      <c r="E12" s="968">
        <v>0.59995779999999999</v>
      </c>
      <c r="F12" s="968">
        <v>0.48995820000000001</v>
      </c>
      <c r="G12" s="968">
        <v>0</v>
      </c>
      <c r="H12" s="968">
        <v>1</v>
      </c>
      <c r="I12" s="968" t="s">
        <v>32585</v>
      </c>
      <c r="J12" s="981">
        <v>1167185</v>
      </c>
      <c r="K12" s="982" t="s">
        <v>32586</v>
      </c>
      <c r="L12" s="983">
        <v>1.49E-2</v>
      </c>
      <c r="M12" s="983"/>
      <c r="N12" s="1016">
        <v>3.7235800000000002E-3</v>
      </c>
      <c r="O12" s="1017" t="s">
        <v>32694</v>
      </c>
      <c r="P12" s="1018">
        <v>3.5130399999999999E-2</v>
      </c>
      <c r="Q12" s="1018" t="s">
        <v>32588</v>
      </c>
      <c r="R12" s="1019">
        <v>0</v>
      </c>
      <c r="S12" s="1030"/>
      <c r="T12" s="1016">
        <v>3.90684E-3</v>
      </c>
      <c r="U12" s="1017" t="s">
        <v>32695</v>
      </c>
      <c r="V12" s="1018">
        <v>3.6147600000000002E-2</v>
      </c>
      <c r="W12" s="1018" t="s">
        <v>32588</v>
      </c>
      <c r="X12" s="1019">
        <v>0</v>
      </c>
      <c r="Y12" s="1031"/>
      <c r="Z12" s="1016">
        <v>7.7647100000000002E-3</v>
      </c>
      <c r="AA12" s="1017" t="s">
        <v>32696</v>
      </c>
      <c r="AB12" s="1018">
        <v>5.1783700000000002E-2</v>
      </c>
      <c r="AC12" s="1018" t="s">
        <v>32588</v>
      </c>
      <c r="AD12" s="1019">
        <v>0</v>
      </c>
    </row>
    <row r="13" spans="1:30" ht="15" customHeight="1" x14ac:dyDescent="0.2">
      <c r="A13" s="979" t="s">
        <v>4</v>
      </c>
      <c r="B13" s="979" t="s">
        <v>2259</v>
      </c>
      <c r="C13" s="981">
        <v>975353</v>
      </c>
      <c r="D13" s="980">
        <v>4775</v>
      </c>
      <c r="E13" s="968">
        <v>0.52639329999999995</v>
      </c>
      <c r="F13" s="968">
        <v>0.4993554</v>
      </c>
      <c r="G13" s="968">
        <v>0</v>
      </c>
      <c r="H13" s="968">
        <v>1</v>
      </c>
      <c r="I13" s="968" t="s">
        <v>32585</v>
      </c>
      <c r="J13" s="981">
        <v>1167185</v>
      </c>
      <c r="K13" s="982" t="s">
        <v>32586</v>
      </c>
      <c r="L13" s="983">
        <v>8.6999999999999994E-3</v>
      </c>
      <c r="M13" s="983"/>
      <c r="N13" s="1022">
        <v>2.5332599999999999E-3</v>
      </c>
      <c r="O13" s="1017" t="s">
        <v>32697</v>
      </c>
      <c r="P13" s="1027">
        <v>3.0222800000000001E-2</v>
      </c>
      <c r="Q13" s="1018" t="s">
        <v>32588</v>
      </c>
      <c r="R13" s="1023">
        <v>0</v>
      </c>
      <c r="S13" s="1030"/>
      <c r="T13" s="1029">
        <v>2.5332599999999999E-3</v>
      </c>
      <c r="U13" s="1017" t="s">
        <v>32698</v>
      </c>
      <c r="V13" s="1027">
        <v>3.0222800000000001E-2</v>
      </c>
      <c r="W13" s="1018" t="s">
        <v>32588</v>
      </c>
      <c r="X13" s="1023">
        <v>0</v>
      </c>
      <c r="Y13" s="1031"/>
      <c r="Z13" s="1029">
        <v>2.7062000000000002E-3</v>
      </c>
      <c r="AA13" s="1017" t="s">
        <v>32699</v>
      </c>
      <c r="AB13" s="1027">
        <v>3.1762899999999997E-2</v>
      </c>
      <c r="AC13" s="1018" t="s">
        <v>32588</v>
      </c>
      <c r="AD13" s="1023">
        <v>0</v>
      </c>
    </row>
    <row r="14" spans="1:30" ht="15.75" customHeight="1" x14ac:dyDescent="0.2">
      <c r="A14" s="979" t="s">
        <v>32700</v>
      </c>
      <c r="B14" s="979" t="s">
        <v>87</v>
      </c>
      <c r="C14" s="981">
        <v>975353</v>
      </c>
      <c r="D14" s="980">
        <v>8652</v>
      </c>
      <c r="E14" s="968">
        <v>3.9E-2</v>
      </c>
      <c r="F14" s="968">
        <v>0.91</v>
      </c>
      <c r="G14" s="968">
        <v>-0.99299999999999999</v>
      </c>
      <c r="H14" s="968">
        <v>3.855</v>
      </c>
      <c r="I14" s="968" t="s">
        <v>32609</v>
      </c>
      <c r="J14" s="980">
        <v>1167185</v>
      </c>
      <c r="K14" s="982" t="s">
        <v>32592</v>
      </c>
      <c r="L14" s="983">
        <v>7.3999999999999996E-2</v>
      </c>
      <c r="M14" s="983"/>
      <c r="N14" s="1022">
        <v>1.8519000000000001E-3</v>
      </c>
      <c r="O14" s="1017" t="s">
        <v>32631</v>
      </c>
      <c r="P14" s="1027">
        <v>3.9234030000000003E-2</v>
      </c>
      <c r="Q14" s="1018" t="s">
        <v>32588</v>
      </c>
      <c r="R14" s="1023">
        <v>0</v>
      </c>
      <c r="S14" s="1020"/>
      <c r="T14" s="1029">
        <v>8.9999999999999998E-4</v>
      </c>
      <c r="U14" s="1017" t="s">
        <v>32701</v>
      </c>
      <c r="V14" s="1027">
        <v>2.766741E-2</v>
      </c>
      <c r="W14" s="1018" t="s">
        <v>32588</v>
      </c>
      <c r="X14" s="1023">
        <v>3.2485700000000001E-3</v>
      </c>
      <c r="Y14" s="1021"/>
      <c r="Z14" s="1016">
        <v>4.3616000000000002E-3</v>
      </c>
      <c r="AA14" s="1017" t="s">
        <v>32702</v>
      </c>
      <c r="AB14" s="1018">
        <v>6.0225760000000003E-2</v>
      </c>
      <c r="AC14" s="1017" t="s">
        <v>32588</v>
      </c>
      <c r="AD14" s="1019">
        <v>1.313E-10</v>
      </c>
    </row>
    <row r="15" spans="1:30" s="503" customFormat="1" ht="15" customHeight="1" x14ac:dyDescent="0.2">
      <c r="A15" s="991" t="s">
        <v>4</v>
      </c>
      <c r="B15" s="991" t="s">
        <v>32669</v>
      </c>
      <c r="C15" s="981">
        <v>937353</v>
      </c>
      <c r="D15" s="981">
        <v>34488</v>
      </c>
      <c r="E15" s="1024">
        <v>0.44801090234284402</v>
      </c>
      <c r="F15" s="1024">
        <v>0.49729699824116402</v>
      </c>
      <c r="G15" s="1024">
        <v>0</v>
      </c>
      <c r="H15" s="1024">
        <v>1</v>
      </c>
      <c r="I15" s="1024" t="s">
        <v>32703</v>
      </c>
      <c r="J15" s="981">
        <v>1101217</v>
      </c>
      <c r="K15" s="981" t="s">
        <v>32586</v>
      </c>
      <c r="L15" s="1025">
        <v>1.50493033336783E-2</v>
      </c>
      <c r="M15" s="992"/>
      <c r="N15" s="1022">
        <v>1.8041546254460299E-3</v>
      </c>
      <c r="O15" s="1026" t="s">
        <v>32704</v>
      </c>
      <c r="P15" s="1018">
        <v>2.4508694381642E-2</v>
      </c>
      <c r="Q15" s="1027" t="s">
        <v>32588</v>
      </c>
      <c r="R15" s="1023">
        <v>2.41984981936699E-20</v>
      </c>
      <c r="S15" s="1022"/>
      <c r="T15" s="1022">
        <v>1.2859431645472199E-3</v>
      </c>
      <c r="U15" s="1026" t="s">
        <v>32705</v>
      </c>
      <c r="V15" s="1018">
        <v>2.06898065943565E-2</v>
      </c>
      <c r="W15" s="996" t="s">
        <v>32588</v>
      </c>
      <c r="X15" s="1023">
        <v>5.682172401044E-15</v>
      </c>
      <c r="Y15" s="1028"/>
      <c r="Z15" s="1022">
        <v>3.8829257311145901E-3</v>
      </c>
      <c r="AA15" s="1026" t="s">
        <v>32706</v>
      </c>
      <c r="AB15" s="1018">
        <v>3.5939717212893102E-2</v>
      </c>
      <c r="AC15" s="1017" t="s">
        <v>32588</v>
      </c>
      <c r="AD15" s="1023">
        <v>2.7592622929530401E-42</v>
      </c>
    </row>
    <row r="16" spans="1:30" ht="15" customHeight="1" x14ac:dyDescent="0.2">
      <c r="A16" s="991" t="s">
        <v>32707</v>
      </c>
      <c r="B16" s="991" t="s">
        <v>32669</v>
      </c>
      <c r="C16" s="981">
        <v>937353</v>
      </c>
      <c r="D16" s="981">
        <v>32051</v>
      </c>
      <c r="E16" s="1024">
        <v>8.6036824124052291</v>
      </c>
      <c r="F16" s="1024">
        <v>9.0134905993721208</v>
      </c>
      <c r="G16" s="1024">
        <v>0</v>
      </c>
      <c r="H16" s="1024">
        <v>48</v>
      </c>
      <c r="I16" s="981" t="s">
        <v>32609</v>
      </c>
      <c r="J16" s="981">
        <v>1101217</v>
      </c>
      <c r="K16" s="981" t="s">
        <v>32592</v>
      </c>
      <c r="L16" s="1025">
        <v>9.9938489211798098E-2</v>
      </c>
      <c r="M16" s="992"/>
      <c r="N16" s="1022">
        <v>1.3179037037195499E-3</v>
      </c>
      <c r="O16" s="1026" t="s">
        <v>32708</v>
      </c>
      <c r="P16" s="1018">
        <v>0.32784099999999999</v>
      </c>
      <c r="Q16" s="1027" t="s">
        <v>32588</v>
      </c>
      <c r="R16" s="1023">
        <v>8.0860600042878296E-12</v>
      </c>
      <c r="S16" s="1022"/>
      <c r="T16" s="1022">
        <v>8.8851402603581898E-4</v>
      </c>
      <c r="U16" s="1026" t="s">
        <v>32709</v>
      </c>
      <c r="V16" s="1018">
        <v>0.26924799999999999</v>
      </c>
      <c r="W16" s="996" t="s">
        <v>32588</v>
      </c>
      <c r="X16" s="1023">
        <v>2.85373592073523E-8</v>
      </c>
      <c r="Y16" s="1028"/>
      <c r="Z16" s="1022">
        <v>3.1660500000000001E-3</v>
      </c>
      <c r="AA16" s="1026" t="s">
        <v>32710</v>
      </c>
      <c r="AB16" s="1018">
        <v>0.50826099999999996</v>
      </c>
      <c r="AC16" s="1017" t="s">
        <v>32588</v>
      </c>
      <c r="AD16" s="1023">
        <v>1.8285839586089799E-26</v>
      </c>
    </row>
    <row r="17" spans="1:30" ht="15" customHeight="1" x14ac:dyDescent="0.2">
      <c r="A17" s="979" t="s">
        <v>32711</v>
      </c>
      <c r="B17" s="979" t="s">
        <v>32596</v>
      </c>
      <c r="C17" s="980">
        <v>458558</v>
      </c>
      <c r="D17" s="980">
        <v>13269</v>
      </c>
      <c r="E17" s="968">
        <v>8.4633355942422203E-2</v>
      </c>
      <c r="F17" s="968">
        <v>0.27834580993126201</v>
      </c>
      <c r="G17" s="968">
        <v>0</v>
      </c>
      <c r="H17" s="968">
        <v>1</v>
      </c>
      <c r="I17" s="968" t="s">
        <v>32585</v>
      </c>
      <c r="J17" s="981">
        <v>967476</v>
      </c>
      <c r="K17" s="982" t="s">
        <v>32586</v>
      </c>
      <c r="L17" s="983">
        <v>5.3701902018544599E-2</v>
      </c>
      <c r="M17" s="983"/>
      <c r="N17" s="1016">
        <v>1.3156379341924299E-3</v>
      </c>
      <c r="O17" s="1017" t="s">
        <v>32712</v>
      </c>
      <c r="P17" s="1018">
        <v>7.64984235630855E-3</v>
      </c>
      <c r="Q17" s="1018" t="s">
        <v>32588</v>
      </c>
      <c r="R17" s="1019">
        <v>1.45016464697361E-3</v>
      </c>
      <c r="S17" s="1030"/>
      <c r="T17" s="1016">
        <v>5.3108147208336099E-4</v>
      </c>
      <c r="U17" s="1017" t="s">
        <v>32713</v>
      </c>
      <c r="V17" s="1018">
        <v>5.1365951714248802E-3</v>
      </c>
      <c r="W17" s="1018" t="s">
        <v>32588</v>
      </c>
      <c r="X17" s="1019">
        <v>4.41860881310253E-2</v>
      </c>
      <c r="Y17" s="1031"/>
      <c r="Z17" s="1022" t="s">
        <v>8</v>
      </c>
      <c r="AA17" s="996" t="s">
        <v>8</v>
      </c>
      <c r="AB17" s="1027" t="s">
        <v>8</v>
      </c>
      <c r="AC17" s="996" t="s">
        <v>8</v>
      </c>
      <c r="AD17" s="1027" t="s">
        <v>8</v>
      </c>
    </row>
    <row r="18" spans="1:30" ht="15" customHeight="1" x14ac:dyDescent="0.2">
      <c r="A18" s="997" t="s">
        <v>4</v>
      </c>
      <c r="B18" s="997" t="s">
        <v>32596</v>
      </c>
      <c r="C18" s="1032">
        <v>458558</v>
      </c>
      <c r="D18" s="1032">
        <v>13921</v>
      </c>
      <c r="E18" s="1033">
        <v>0.52955965807054095</v>
      </c>
      <c r="F18" s="1033">
        <v>0.49914338983281298</v>
      </c>
      <c r="G18" s="1033">
        <v>0</v>
      </c>
      <c r="H18" s="1033">
        <v>1</v>
      </c>
      <c r="I18" s="1033" t="s">
        <v>32585</v>
      </c>
      <c r="J18" s="996">
        <v>967476</v>
      </c>
      <c r="K18" s="891" t="s">
        <v>32586</v>
      </c>
      <c r="L18" s="1016">
        <v>2.31303327717939E-2</v>
      </c>
      <c r="M18" s="1016"/>
      <c r="N18" s="1016">
        <v>1.1877855644290001E-3</v>
      </c>
      <c r="O18" s="1017" t="s">
        <v>32714</v>
      </c>
      <c r="P18" s="1018">
        <v>2.02155959858842E-2</v>
      </c>
      <c r="Q18" s="1018" t="s">
        <v>32588</v>
      </c>
      <c r="R18" s="1019">
        <v>1.6570611315392101E-6</v>
      </c>
      <c r="S18" s="1030"/>
      <c r="T18" s="1016">
        <v>7.8607806943709101E-4</v>
      </c>
      <c r="U18" s="1017" t="s">
        <v>32715</v>
      </c>
      <c r="V18" s="1018">
        <v>1.7394838070528901E-2</v>
      </c>
      <c r="W18" s="1018" t="s">
        <v>32588</v>
      </c>
      <c r="X18" s="1019">
        <v>9.6309482678610299E-5</v>
      </c>
      <c r="Y18" s="1031"/>
      <c r="Z18" s="1022" t="s">
        <v>8</v>
      </c>
      <c r="AA18" s="996" t="s">
        <v>8</v>
      </c>
      <c r="AB18" s="1027" t="s">
        <v>8</v>
      </c>
      <c r="AC18" s="996" t="s">
        <v>8</v>
      </c>
      <c r="AD18" s="1027" t="s">
        <v>8</v>
      </c>
    </row>
    <row r="19" spans="1:30" ht="15.75" customHeight="1" x14ac:dyDescent="0.2">
      <c r="A19" s="997" t="s">
        <v>4</v>
      </c>
      <c r="B19" s="997" t="s">
        <v>87</v>
      </c>
      <c r="C19" s="996">
        <v>975353</v>
      </c>
      <c r="D19" s="1032">
        <v>8617</v>
      </c>
      <c r="E19" s="1033">
        <v>0.56999999999999995</v>
      </c>
      <c r="F19" s="1033">
        <v>0.495</v>
      </c>
      <c r="G19" s="1033">
        <v>0</v>
      </c>
      <c r="H19" s="1033">
        <v>1</v>
      </c>
      <c r="I19" s="1033" t="s">
        <v>32585</v>
      </c>
      <c r="J19" s="1032">
        <v>1167185</v>
      </c>
      <c r="K19" s="891" t="s">
        <v>32586</v>
      </c>
      <c r="L19" s="1016">
        <v>4.1099999999999998E-2</v>
      </c>
      <c r="M19" s="1016"/>
      <c r="N19" s="1016">
        <v>1E-3</v>
      </c>
      <c r="O19" s="1017" t="s">
        <v>32716</v>
      </c>
      <c r="P19" s="1018">
        <v>1.8078799999999999E-2</v>
      </c>
      <c r="Q19" s="1017" t="s">
        <v>32588</v>
      </c>
      <c r="R19" s="1034">
        <v>1E-3</v>
      </c>
      <c r="S19" s="1030"/>
      <c r="T19" s="1016">
        <v>5.9999999999999995E-4</v>
      </c>
      <c r="U19" s="1017" t="s">
        <v>32717</v>
      </c>
      <c r="V19" s="1018">
        <v>1.34818E-2</v>
      </c>
      <c r="W19" s="1018" t="s">
        <v>32588</v>
      </c>
      <c r="X19" s="1019">
        <v>0.01</v>
      </c>
      <c r="Y19" s="1031"/>
      <c r="Z19" s="1016">
        <v>2.5296400000000001E-3</v>
      </c>
      <c r="AA19" s="1017" t="s">
        <v>32718</v>
      </c>
      <c r="AB19" s="1018">
        <v>2.8315199999999999E-2</v>
      </c>
      <c r="AC19" s="1017" t="s">
        <v>32588</v>
      </c>
      <c r="AD19" s="1019">
        <v>0</v>
      </c>
    </row>
    <row r="20" spans="1:30" s="502" customFormat="1" ht="15.75" customHeight="1" x14ac:dyDescent="0.2">
      <c r="A20" s="997" t="s">
        <v>32719</v>
      </c>
      <c r="B20" s="997" t="s">
        <v>32596</v>
      </c>
      <c r="C20" s="1032">
        <v>458558</v>
      </c>
      <c r="D20" s="1032">
        <v>3285</v>
      </c>
      <c r="E20" s="1033">
        <v>0.29954337899543398</v>
      </c>
      <c r="F20" s="1033">
        <v>0.45812774836403503</v>
      </c>
      <c r="G20" s="1033">
        <v>0</v>
      </c>
      <c r="H20" s="1033">
        <v>1</v>
      </c>
      <c r="I20" s="1033" t="s">
        <v>32585</v>
      </c>
      <c r="J20" s="996">
        <v>967476</v>
      </c>
      <c r="K20" s="891" t="s">
        <v>32586</v>
      </c>
      <c r="L20" s="1016">
        <v>1.73513984331813E-2</v>
      </c>
      <c r="M20" s="1016"/>
      <c r="N20" s="1016">
        <v>5.9825168274463302E-4</v>
      </c>
      <c r="O20" s="1017" t="s">
        <v>32720</v>
      </c>
      <c r="P20" s="1018">
        <v>-1.25581228771703E-2</v>
      </c>
      <c r="Q20" s="1018" t="s">
        <v>182</v>
      </c>
      <c r="R20" s="1018">
        <v>0.118616573877277</v>
      </c>
      <c r="S20" s="1030"/>
      <c r="T20" s="1016">
        <v>2.6919022549731802E-4</v>
      </c>
      <c r="U20" s="1017" t="s">
        <v>32713</v>
      </c>
      <c r="V20" s="1018">
        <v>-8.9344452285930603E-3</v>
      </c>
      <c r="W20" s="1035" t="s">
        <v>182</v>
      </c>
      <c r="X20" s="1018">
        <v>0.29930237088869999</v>
      </c>
      <c r="Y20" s="1031"/>
      <c r="Z20" s="1022" t="s">
        <v>8</v>
      </c>
      <c r="AA20" s="996" t="s">
        <v>8</v>
      </c>
      <c r="AB20" s="1027" t="s">
        <v>8</v>
      </c>
      <c r="AC20" s="996" t="s">
        <v>8</v>
      </c>
      <c r="AD20" s="1027" t="s">
        <v>8</v>
      </c>
    </row>
    <row r="21" spans="1:30" s="502" customFormat="1" ht="15" customHeight="1" x14ac:dyDescent="0.2">
      <c r="A21" s="997" t="s">
        <v>32721</v>
      </c>
      <c r="B21" s="997" t="s">
        <v>2259</v>
      </c>
      <c r="C21" s="996">
        <v>975353</v>
      </c>
      <c r="D21" s="1032">
        <v>2493</v>
      </c>
      <c r="E21" s="1033">
        <v>16.940629999999999</v>
      </c>
      <c r="F21" s="1033">
        <v>3.1575289999999998</v>
      </c>
      <c r="G21" s="1033">
        <v>5</v>
      </c>
      <c r="H21" s="1033">
        <v>31</v>
      </c>
      <c r="I21" s="1033" t="s">
        <v>32609</v>
      </c>
      <c r="J21" s="996">
        <v>1167185</v>
      </c>
      <c r="K21" s="891" t="s">
        <v>32592</v>
      </c>
      <c r="L21" s="1016">
        <v>2.2599999999999999E-2</v>
      </c>
      <c r="M21" s="1016"/>
      <c r="N21" s="1016">
        <v>4.8186000000000002E-4</v>
      </c>
      <c r="O21" s="1017" t="s">
        <v>32722</v>
      </c>
      <c r="P21" s="1018">
        <v>-7.0902599999999996E-2</v>
      </c>
      <c r="Q21" s="1018" t="s">
        <v>32588</v>
      </c>
      <c r="R21" s="1017">
        <v>0.28100000000000003</v>
      </c>
      <c r="S21" s="1030"/>
      <c r="T21" s="1029">
        <v>5.0958000000000004E-4</v>
      </c>
      <c r="U21" s="1017" t="s">
        <v>32610</v>
      </c>
      <c r="V21" s="1027">
        <v>-7.3285000000000003E-2</v>
      </c>
      <c r="W21" s="1018" t="s">
        <v>32588</v>
      </c>
      <c r="X21" s="1018">
        <v>0.26600000000000001</v>
      </c>
      <c r="Y21" s="1031"/>
      <c r="Z21" s="1029">
        <v>1.9714999999999999E-4</v>
      </c>
      <c r="AA21" s="1017" t="s">
        <v>32611</v>
      </c>
      <c r="AB21" s="1027">
        <v>-4.64549E-2</v>
      </c>
      <c r="AC21" s="1018" t="s">
        <v>32588</v>
      </c>
      <c r="AD21" s="1018">
        <v>0.48699999999999999</v>
      </c>
    </row>
    <row r="22" spans="1:30" s="502" customFormat="1" ht="15" customHeight="1" x14ac:dyDescent="0.2">
      <c r="A22" s="997" t="s">
        <v>32723</v>
      </c>
      <c r="B22" s="997" t="s">
        <v>32596</v>
      </c>
      <c r="C22" s="1032">
        <v>458558</v>
      </c>
      <c r="D22" s="1032">
        <v>3170</v>
      </c>
      <c r="E22" s="1033">
        <v>3.5257982141441602E-2</v>
      </c>
      <c r="F22" s="1033">
        <v>0.104744456641022</v>
      </c>
      <c r="G22" s="1033">
        <v>0</v>
      </c>
      <c r="H22" s="1033">
        <v>0.95238096000000005</v>
      </c>
      <c r="I22" s="1033" t="s">
        <v>32609</v>
      </c>
      <c r="J22" s="996">
        <v>967476</v>
      </c>
      <c r="K22" s="891" t="s">
        <v>32678</v>
      </c>
      <c r="L22" s="1016">
        <v>3.7074109873941399E-2</v>
      </c>
      <c r="M22" s="1016"/>
      <c r="N22" s="1016">
        <v>4.4805204746967099E-4</v>
      </c>
      <c r="O22" s="1017" t="s">
        <v>32722</v>
      </c>
      <c r="P22" s="1018">
        <v>-6.4953533375955105E-4</v>
      </c>
      <c r="Q22" s="1018" t="s">
        <v>182</v>
      </c>
      <c r="R22" s="1018">
        <v>0.32</v>
      </c>
      <c r="S22" s="1030"/>
      <c r="T22" s="1016">
        <v>6.1865493803492404E-5</v>
      </c>
      <c r="U22" s="1017" t="s">
        <v>32724</v>
      </c>
      <c r="V22" s="1018">
        <v>-2.5567988191896801E-4</v>
      </c>
      <c r="W22" s="1018" t="s">
        <v>182</v>
      </c>
      <c r="X22" s="1018">
        <v>0.71199999999999997</v>
      </c>
      <c r="Y22" s="1021"/>
      <c r="Z22" s="1022" t="s">
        <v>8</v>
      </c>
      <c r="AA22" s="996" t="s">
        <v>8</v>
      </c>
      <c r="AB22" s="1027" t="s">
        <v>8</v>
      </c>
      <c r="AC22" s="996" t="s">
        <v>8</v>
      </c>
      <c r="AD22" s="1027" t="s">
        <v>8</v>
      </c>
    </row>
    <row r="23" spans="1:30" s="502" customFormat="1" ht="15" customHeight="1" x14ac:dyDescent="0.2">
      <c r="A23" s="997" t="s">
        <v>32725</v>
      </c>
      <c r="B23" s="997" t="s">
        <v>32596</v>
      </c>
      <c r="C23" s="1032">
        <v>458558</v>
      </c>
      <c r="D23" s="1032">
        <v>12551</v>
      </c>
      <c r="E23" s="1033">
        <v>0.81818181818181801</v>
      </c>
      <c r="F23" s="1033">
        <v>0.38570997393288597</v>
      </c>
      <c r="G23" s="1033">
        <v>0</v>
      </c>
      <c r="H23" s="1033">
        <v>1</v>
      </c>
      <c r="I23" s="1033" t="s">
        <v>32585</v>
      </c>
      <c r="J23" s="996">
        <v>967476</v>
      </c>
      <c r="K23" s="891" t="s">
        <v>32586</v>
      </c>
      <c r="L23" s="1016">
        <v>4.1580042820386499E-2</v>
      </c>
      <c r="M23" s="1016"/>
      <c r="N23" s="1016">
        <v>2.43331778024602E-4</v>
      </c>
      <c r="O23" s="1017" t="s">
        <v>32637</v>
      </c>
      <c r="P23" s="1018">
        <v>5.8241989687921299E-3</v>
      </c>
      <c r="Q23" s="1018" t="s">
        <v>32588</v>
      </c>
      <c r="R23" s="1018">
        <v>9.4838447608237397E-2</v>
      </c>
      <c r="S23" s="1030"/>
      <c r="T23" s="1016">
        <v>1.6723908616278501E-4</v>
      </c>
      <c r="U23" s="1017" t="s">
        <v>32726</v>
      </c>
      <c r="V23" s="1018">
        <v>5.1021107129573902E-3</v>
      </c>
      <c r="W23" s="1018" t="s">
        <v>32588</v>
      </c>
      <c r="X23" s="1018">
        <v>0.165973153469607</v>
      </c>
      <c r="Y23" s="1031"/>
      <c r="Z23" s="1022" t="s">
        <v>8</v>
      </c>
      <c r="AA23" s="996" t="s">
        <v>8</v>
      </c>
      <c r="AB23" s="1027" t="s">
        <v>8</v>
      </c>
      <c r="AC23" s="996" t="s">
        <v>8</v>
      </c>
      <c r="AD23" s="1027" t="s">
        <v>8</v>
      </c>
    </row>
    <row r="24" spans="1:30" s="502" customFormat="1" ht="15" customHeight="1" x14ac:dyDescent="0.2">
      <c r="A24" s="995" t="s">
        <v>32707</v>
      </c>
      <c r="B24" s="997" t="s">
        <v>2259</v>
      </c>
      <c r="C24" s="996">
        <v>975353</v>
      </c>
      <c r="D24" s="1032">
        <v>3712</v>
      </c>
      <c r="E24" s="1033">
        <v>5.5858650000000001</v>
      </c>
      <c r="F24" s="1033">
        <v>9.8996139999999997</v>
      </c>
      <c r="G24" s="1033">
        <v>3</v>
      </c>
      <c r="H24" s="1033">
        <v>108</v>
      </c>
      <c r="I24" s="1033" t="s">
        <v>32609</v>
      </c>
      <c r="J24" s="996">
        <v>1167185</v>
      </c>
      <c r="K24" s="891" t="s">
        <v>32592</v>
      </c>
      <c r="L24" s="1016">
        <v>6.4899999999999999E-2</v>
      </c>
      <c r="M24" s="1016"/>
      <c r="N24" s="1016">
        <v>2.086E-4</v>
      </c>
      <c r="O24" s="1017" t="s">
        <v>32727</v>
      </c>
      <c r="P24" s="1018">
        <v>0.14593629999999999</v>
      </c>
      <c r="Q24" s="1017" t="s">
        <v>32588</v>
      </c>
      <c r="R24" s="1017">
        <v>0.35699999999999998</v>
      </c>
      <c r="S24" s="1030"/>
      <c r="T24" s="1016">
        <v>2.2064E-4</v>
      </c>
      <c r="U24" s="1017" t="s">
        <v>32727</v>
      </c>
      <c r="V24" s="1018">
        <v>0.1506623</v>
      </c>
      <c r="W24" s="1018" t="s">
        <v>32588</v>
      </c>
      <c r="X24" s="1018">
        <v>0.34799999999999998</v>
      </c>
      <c r="Y24" s="1031"/>
      <c r="Z24" s="1016">
        <v>1.1409999999999999E-5</v>
      </c>
      <c r="AA24" s="1017" t="s">
        <v>32638</v>
      </c>
      <c r="AB24" s="1018">
        <v>3.4881299999999997E-2</v>
      </c>
      <c r="AC24" s="1018" t="s">
        <v>32588</v>
      </c>
      <c r="AD24" s="1018">
        <v>0.82499999999999996</v>
      </c>
    </row>
    <row r="25" spans="1:30" s="502" customFormat="1" ht="15" customHeight="1" x14ac:dyDescent="0.2">
      <c r="A25" s="997" t="s">
        <v>32719</v>
      </c>
      <c r="B25" s="997" t="s">
        <v>87</v>
      </c>
      <c r="C25" s="996">
        <v>975353</v>
      </c>
      <c r="D25" s="1032">
        <v>8652</v>
      </c>
      <c r="E25" s="1033">
        <v>0.67500000000000004</v>
      </c>
      <c r="F25" s="1033">
        <v>0.46800000000000003</v>
      </c>
      <c r="G25" s="1033">
        <v>0</v>
      </c>
      <c r="H25" s="1033">
        <v>1</v>
      </c>
      <c r="I25" s="1033" t="s">
        <v>32585</v>
      </c>
      <c r="J25" s="1032">
        <v>1167185</v>
      </c>
      <c r="K25" s="891" t="s">
        <v>32586</v>
      </c>
      <c r="L25" s="1016">
        <v>1.72E-2</v>
      </c>
      <c r="M25" s="1016"/>
      <c r="N25" s="1016">
        <v>2.0097999999999999E-4</v>
      </c>
      <c r="O25" s="1017" t="s">
        <v>32638</v>
      </c>
      <c r="P25" s="1018">
        <v>7.3936000000000002E-3</v>
      </c>
      <c r="Q25" s="1018" t="s">
        <v>32588</v>
      </c>
      <c r="R25" s="1017">
        <v>0.13800000000000001</v>
      </c>
      <c r="S25" s="1030"/>
      <c r="T25" s="1016">
        <v>1E-4</v>
      </c>
      <c r="U25" s="1017" t="s">
        <v>32639</v>
      </c>
      <c r="V25" s="1018">
        <v>4.3668999999999999E-3</v>
      </c>
      <c r="W25" s="1018" t="s">
        <v>32588</v>
      </c>
      <c r="X25" s="1018">
        <v>0.38200000000000001</v>
      </c>
      <c r="Y25" s="1021"/>
      <c r="Z25" s="1016">
        <v>1.5152000000000001E-4</v>
      </c>
      <c r="AA25" s="1017" t="s">
        <v>32728</v>
      </c>
      <c r="AB25" s="1018">
        <v>6.4260000000000003E-3</v>
      </c>
      <c r="AC25" s="1017" t="s">
        <v>32588</v>
      </c>
      <c r="AD25" s="1018">
        <v>0.19700000000000001</v>
      </c>
    </row>
    <row r="26" spans="1:30" s="502" customFormat="1" ht="15" customHeight="1" x14ac:dyDescent="0.2">
      <c r="A26" s="1011" t="s">
        <v>32729</v>
      </c>
      <c r="B26" s="997" t="s">
        <v>87</v>
      </c>
      <c r="C26" s="996">
        <v>975353</v>
      </c>
      <c r="D26" s="1036">
        <v>3078</v>
      </c>
      <c r="E26" s="1037">
        <v>1.7000000000000001E-2</v>
      </c>
      <c r="F26" s="1037">
        <v>1.2649999999999999</v>
      </c>
      <c r="G26" s="1037">
        <v>-2.8340000000000001</v>
      </c>
      <c r="H26" s="1037">
        <v>6.133</v>
      </c>
      <c r="I26" s="1037" t="s">
        <v>32609</v>
      </c>
      <c r="J26" s="1032">
        <v>1167185</v>
      </c>
      <c r="K26" s="1038" t="s">
        <v>32592</v>
      </c>
      <c r="L26" s="1039">
        <v>4.2500000000000003E-2</v>
      </c>
      <c r="M26" s="1039"/>
      <c r="N26" s="1040">
        <v>1.5236000000000001E-4</v>
      </c>
      <c r="O26" s="1041" t="s">
        <v>32730</v>
      </c>
      <c r="P26" s="1042">
        <v>-1.5742470000000001E-2</v>
      </c>
      <c r="Q26" s="1043" t="s">
        <v>182</v>
      </c>
      <c r="R26" s="1042">
        <v>0.47299999999999998</v>
      </c>
      <c r="S26" s="1030"/>
      <c r="T26" s="1029">
        <v>2.6658999999999998E-4</v>
      </c>
      <c r="U26" s="1041" t="s">
        <v>32731</v>
      </c>
      <c r="V26" s="1042">
        <v>-2.089005E-2</v>
      </c>
      <c r="W26" s="1043" t="s">
        <v>182</v>
      </c>
      <c r="X26" s="1042">
        <v>0.34799999999999998</v>
      </c>
      <c r="Y26" s="1044"/>
      <c r="Z26" s="1039">
        <v>3.9335999999999999E-4</v>
      </c>
      <c r="AA26" s="1041" t="s">
        <v>32732</v>
      </c>
      <c r="AB26" s="1043">
        <v>-2.517436E-2</v>
      </c>
      <c r="AC26" s="1041" t="s">
        <v>182</v>
      </c>
      <c r="AD26" s="1043">
        <v>0.25337251</v>
      </c>
    </row>
    <row r="27" spans="1:30" x14ac:dyDescent="0.2">
      <c r="A27" s="1497"/>
      <c r="B27" s="1497"/>
      <c r="C27" s="1497"/>
      <c r="D27" s="1497"/>
      <c r="E27" s="1497"/>
      <c r="F27" s="1497"/>
      <c r="G27" s="1497"/>
      <c r="H27" s="1497"/>
      <c r="I27" s="1497"/>
      <c r="J27" s="1497"/>
      <c r="K27" s="1497"/>
      <c r="L27" s="1497"/>
      <c r="M27" s="1497"/>
      <c r="N27" s="1497"/>
      <c r="O27" s="1497"/>
      <c r="P27" s="1497"/>
      <c r="Q27" s="1497"/>
      <c r="R27" s="1497"/>
      <c r="S27" s="1497"/>
      <c r="T27" s="1497"/>
      <c r="U27" s="1497"/>
      <c r="V27" s="1497"/>
      <c r="W27" s="1497"/>
      <c r="X27" s="1498"/>
      <c r="Y27" s="1031"/>
      <c r="Z27" s="1045"/>
      <c r="AA27" s="1045"/>
      <c r="AB27" s="1045"/>
      <c r="AC27" s="1045"/>
      <c r="AD27" s="1045"/>
    </row>
    <row r="28" spans="1:30" x14ac:dyDescent="0.2">
      <c r="A28" s="1496" t="s">
        <v>32733</v>
      </c>
      <c r="B28" s="1496"/>
      <c r="C28" s="1496"/>
      <c r="D28" s="1496"/>
      <c r="E28" s="1496"/>
      <c r="F28" s="1496"/>
      <c r="G28" s="1496"/>
      <c r="H28" s="1496"/>
      <c r="I28" s="1496"/>
      <c r="J28" s="1496"/>
      <c r="K28" s="1496"/>
      <c r="L28" s="1496"/>
      <c r="M28" s="1496"/>
      <c r="N28" s="1496"/>
      <c r="O28" s="1496"/>
      <c r="P28" s="1496"/>
      <c r="Q28" s="1496"/>
      <c r="R28" s="1496"/>
      <c r="S28" s="1496"/>
      <c r="T28" s="1496"/>
      <c r="U28" s="1496"/>
      <c r="V28" s="1496"/>
      <c r="W28" s="1496"/>
      <c r="X28" s="1496"/>
      <c r="Y28" s="1496"/>
      <c r="Z28" s="1496"/>
      <c r="AA28" s="1496"/>
      <c r="AB28" s="1496"/>
      <c r="AC28" s="1496"/>
      <c r="AD28" s="1496"/>
    </row>
    <row r="29" spans="1:30" ht="15.75" customHeight="1" x14ac:dyDescent="0.2">
      <c r="A29" s="1046" t="s">
        <v>32734</v>
      </c>
      <c r="B29" s="1046" t="s">
        <v>87</v>
      </c>
      <c r="C29" s="996">
        <v>975353</v>
      </c>
      <c r="D29" s="1047">
        <v>8652</v>
      </c>
      <c r="E29" s="1048">
        <v>0.70913669999999995</v>
      </c>
      <c r="F29" s="1048">
        <v>0.3574446</v>
      </c>
      <c r="G29" s="1048">
        <v>0</v>
      </c>
      <c r="H29" s="1048">
        <v>1</v>
      </c>
      <c r="I29" s="1048" t="s">
        <v>32609</v>
      </c>
      <c r="J29" s="1032">
        <v>1101033</v>
      </c>
      <c r="K29" s="890" t="s">
        <v>32592</v>
      </c>
      <c r="L29" s="1049">
        <v>4.929944E-2</v>
      </c>
      <c r="M29" s="1049"/>
      <c r="N29" s="1050">
        <v>1.6717800000000001E-3</v>
      </c>
      <c r="O29" s="1051" t="s">
        <v>32735</v>
      </c>
      <c r="P29" s="1052">
        <v>-1.4648919999999999E-2</v>
      </c>
      <c r="Q29" s="1053" t="s">
        <v>32588</v>
      </c>
      <c r="R29" s="1054">
        <v>9.9660000000000005E-5</v>
      </c>
      <c r="S29" s="1055"/>
      <c r="T29" s="1050">
        <v>1.1551700000000001E-3</v>
      </c>
      <c r="U29" s="1051" t="s">
        <v>32736</v>
      </c>
      <c r="V29" s="1052">
        <v>-1.2169559999999999E-2</v>
      </c>
      <c r="W29" s="1053" t="s">
        <v>32588</v>
      </c>
      <c r="X29" s="1054">
        <v>1.1140200000000001E-3</v>
      </c>
      <c r="Y29" s="1056"/>
      <c r="Z29" s="1049">
        <v>2.0384800000000001E-3</v>
      </c>
      <c r="AA29" s="1051" t="s">
        <v>32629</v>
      </c>
      <c r="AB29" s="1053">
        <v>-1.6179860000000001E-2</v>
      </c>
      <c r="AC29" s="1051" t="s">
        <v>32588</v>
      </c>
      <c r="AD29" s="1057">
        <v>1.324E-5</v>
      </c>
    </row>
    <row r="30" spans="1:30" ht="15.75" customHeight="1" x14ac:dyDescent="0.2">
      <c r="A30" s="997" t="s">
        <v>32737</v>
      </c>
      <c r="B30" s="997" t="s">
        <v>87</v>
      </c>
      <c r="C30" s="996">
        <v>975353</v>
      </c>
      <c r="D30" s="1032">
        <v>8454</v>
      </c>
      <c r="E30" s="1033">
        <v>0.94647130000000002</v>
      </c>
      <c r="F30" s="1033">
        <v>0.15297520000000001</v>
      </c>
      <c r="G30" s="1033">
        <v>0</v>
      </c>
      <c r="H30" s="1033">
        <v>1</v>
      </c>
      <c r="I30" s="1033" t="s">
        <v>32609</v>
      </c>
      <c r="J30" s="1032">
        <v>1101033</v>
      </c>
      <c r="K30" s="891" t="s">
        <v>32592</v>
      </c>
      <c r="L30" s="1016">
        <v>2.57824E-2</v>
      </c>
      <c r="M30" s="1016"/>
      <c r="N30" s="1029">
        <v>1.0246299999999999E-3</v>
      </c>
      <c r="O30" s="1017" t="s">
        <v>32633</v>
      </c>
      <c r="P30" s="1027">
        <v>-4.9161400000000003E-3</v>
      </c>
      <c r="Q30" s="1018" t="s">
        <v>32588</v>
      </c>
      <c r="R30" s="1023">
        <v>2.89273E-3</v>
      </c>
      <c r="S30" s="1020"/>
      <c r="T30" s="1029">
        <v>5.7034999999999996E-4</v>
      </c>
      <c r="U30" s="1017" t="s">
        <v>32634</v>
      </c>
      <c r="V30" s="1027">
        <v>-3.6677099999999998E-3</v>
      </c>
      <c r="W30" s="1018" t="s">
        <v>32588</v>
      </c>
      <c r="X30" s="1023">
        <v>2.9000000000000001E-2</v>
      </c>
      <c r="Y30" s="1021"/>
      <c r="Z30" s="1016">
        <v>1.1390599999999999E-3</v>
      </c>
      <c r="AA30" s="1017" t="s">
        <v>32738</v>
      </c>
      <c r="AB30" s="1018">
        <v>-5.1873600000000002E-3</v>
      </c>
      <c r="AC30" s="1017" t="s">
        <v>32588</v>
      </c>
      <c r="AD30" s="1019">
        <v>1.5275499999999999E-3</v>
      </c>
    </row>
    <row r="31" spans="1:30" ht="15.75" customHeight="1" x14ac:dyDescent="0.2">
      <c r="A31" s="1011" t="s">
        <v>32739</v>
      </c>
      <c r="B31" s="1011" t="s">
        <v>87</v>
      </c>
      <c r="C31" s="1112">
        <v>975353</v>
      </c>
      <c r="D31" s="1036">
        <v>8648</v>
      </c>
      <c r="E31" s="1037">
        <v>-5.5976999999999997E-3</v>
      </c>
      <c r="F31" s="1037">
        <v>0.98513839999999997</v>
      </c>
      <c r="G31" s="1037">
        <v>-3.7215289999999999</v>
      </c>
      <c r="H31" s="1037">
        <v>2.2673909999999999</v>
      </c>
      <c r="I31" s="1037" t="s">
        <v>32609</v>
      </c>
      <c r="J31" s="1036">
        <v>1101033</v>
      </c>
      <c r="K31" s="1038" t="s">
        <v>32592</v>
      </c>
      <c r="L31" s="1039">
        <v>3.3598019999999999E-2</v>
      </c>
      <c r="M31" s="1039"/>
      <c r="N31" s="1039">
        <v>1.9037000000000001E-4</v>
      </c>
      <c r="O31" s="1041" t="s">
        <v>32637</v>
      </c>
      <c r="P31" s="1042">
        <v>-1.362556E-2</v>
      </c>
      <c r="Q31" s="1043" t="s">
        <v>32588</v>
      </c>
      <c r="R31" s="1043">
        <v>0.1872605</v>
      </c>
      <c r="S31" s="1058"/>
      <c r="T31" s="1039">
        <v>1E-4</v>
      </c>
      <c r="U31" s="1041" t="s">
        <v>32740</v>
      </c>
      <c r="V31" s="1042">
        <v>-7.6704299999999998E-3</v>
      </c>
      <c r="W31" s="1043" t="s">
        <v>32588</v>
      </c>
      <c r="X31" s="1043">
        <v>0.45700000000000002</v>
      </c>
      <c r="Y31" s="1044"/>
      <c r="Z31" s="1039">
        <v>2.7511000000000001E-4</v>
      </c>
      <c r="AA31" s="1041" t="s">
        <v>32741</v>
      </c>
      <c r="AB31" s="1043">
        <v>-1.638152E-2</v>
      </c>
      <c r="AC31" s="1041" t="s">
        <v>32588</v>
      </c>
      <c r="AD31" s="1043">
        <v>0.11011834</v>
      </c>
    </row>
    <row r="32" spans="1:30" ht="15.75" customHeight="1" x14ac:dyDescent="0.2">
      <c r="A32" s="997"/>
      <c r="B32" s="997"/>
      <c r="C32" s="996"/>
      <c r="D32" s="1032"/>
      <c r="E32" s="1033"/>
      <c r="F32" s="1033"/>
      <c r="G32" s="1033"/>
      <c r="H32" s="1033"/>
      <c r="I32" s="1033"/>
      <c r="J32" s="1032"/>
      <c r="K32" s="1284"/>
      <c r="L32" s="1016"/>
      <c r="M32" s="1016"/>
      <c r="N32" s="1016"/>
      <c r="O32" s="1017"/>
      <c r="P32" s="1027"/>
      <c r="Q32" s="1018"/>
      <c r="R32" s="1018"/>
      <c r="S32" s="1020"/>
      <c r="T32" s="1016"/>
      <c r="U32" s="1017"/>
      <c r="V32" s="1027"/>
      <c r="W32" s="1018"/>
      <c r="X32" s="1018"/>
      <c r="Y32" s="1021"/>
      <c r="Z32" s="1016"/>
      <c r="AA32" s="1017"/>
      <c r="AB32" s="1018"/>
      <c r="AC32" s="1017"/>
      <c r="AD32" s="1018"/>
    </row>
    <row r="33" spans="1:32" ht="180" customHeight="1" x14ac:dyDescent="0.2">
      <c r="A33" s="1492" t="s">
        <v>33973</v>
      </c>
      <c r="B33" s="1492"/>
      <c r="C33" s="1492"/>
      <c r="D33" s="1492"/>
      <c r="E33" s="1492"/>
      <c r="F33" s="1492"/>
      <c r="G33" s="1492"/>
      <c r="H33" s="1492"/>
      <c r="I33" s="1492"/>
      <c r="J33" s="1492"/>
      <c r="K33" s="1492"/>
      <c r="L33" s="1492"/>
      <c r="M33" s="1492"/>
      <c r="N33" s="1492"/>
      <c r="O33" s="1492"/>
      <c r="P33" s="1492"/>
      <c r="Q33" s="1492"/>
      <c r="R33" s="1492"/>
      <c r="S33" s="1324"/>
      <c r="T33" s="1324"/>
      <c r="U33" s="1324"/>
      <c r="V33" s="1324"/>
      <c r="W33" s="1324"/>
      <c r="X33" s="1324"/>
      <c r="Y33" s="1324"/>
      <c r="Z33" s="1324"/>
      <c r="AA33" s="1324"/>
      <c r="AB33" s="1324"/>
      <c r="AC33" s="1324"/>
      <c r="AD33" s="1324"/>
      <c r="AE33" s="503"/>
      <c r="AF33" s="503"/>
    </row>
    <row r="34" spans="1:32" x14ac:dyDescent="0.2">
      <c r="A34" s="483"/>
      <c r="C34" s="507"/>
      <c r="K34" s="483"/>
    </row>
    <row r="35" spans="1:32" x14ac:dyDescent="0.2">
      <c r="A35" s="483"/>
      <c r="C35" s="507"/>
      <c r="K35" s="483"/>
    </row>
    <row r="36" spans="1:32" x14ac:dyDescent="0.2">
      <c r="A36" s="486" t="s">
        <v>99</v>
      </c>
      <c r="C36" s="507"/>
      <c r="K36" s="486"/>
    </row>
    <row r="37" spans="1:32" x14ac:dyDescent="0.2">
      <c r="A37" s="460" t="s">
        <v>32859</v>
      </c>
      <c r="C37" s="507"/>
      <c r="K37" s="488"/>
    </row>
    <row r="38" spans="1:32" x14ac:dyDescent="0.2">
      <c r="A38" s="460" t="s">
        <v>32860</v>
      </c>
      <c r="C38" s="507"/>
      <c r="K38" s="488"/>
    </row>
    <row r="39" spans="1:32" x14ac:dyDescent="0.2">
      <c r="A39" s="461" t="s">
        <v>33932</v>
      </c>
    </row>
  </sheetData>
  <mergeCells count="7">
    <mergeCell ref="A33:R33"/>
    <mergeCell ref="N2:R2"/>
    <mergeCell ref="T2:X2"/>
    <mergeCell ref="Z2:AD2"/>
    <mergeCell ref="A4:AD4"/>
    <mergeCell ref="A27:X27"/>
    <mergeCell ref="A28:AD28"/>
  </mergeCells>
  <pageMargins left="0.78749999999999998" right="0.78749999999999998" top="1.05277777777778" bottom="1.05277777777778" header="0.78749999999999998" footer="0.78749999999999998"/>
  <pageSetup paperSize="9" firstPageNumber="0" orientation="portrait" horizontalDpi="4294967292" verticalDpi="4294967292" r:id="rId1"/>
  <headerFooter>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0"/>
  <sheetViews>
    <sheetView workbookViewId="0"/>
  </sheetViews>
  <sheetFormatPr baseColWidth="10" defaultColWidth="9.6640625" defaultRowHeight="13" x14ac:dyDescent="0.15"/>
  <cols>
    <col min="1" max="1" width="35.33203125" style="531" customWidth="1"/>
    <col min="2" max="2" width="11.5" style="531" customWidth="1"/>
    <col min="3" max="8" width="9.6640625" style="531"/>
    <col min="9" max="9" width="10.83203125" style="531" bestFit="1" customWidth="1"/>
    <col min="10" max="10" width="9.6640625" style="531"/>
    <col min="11" max="12" width="10.83203125" style="531" customWidth="1"/>
    <col min="13" max="13" width="1.6640625" style="531" customWidth="1"/>
    <col min="14" max="14" width="13" style="532" customWidth="1"/>
    <col min="15" max="15" width="15.33203125" style="532" bestFit="1" customWidth="1"/>
    <col min="16" max="17" width="8.5" style="531" bestFit="1" customWidth="1"/>
    <col min="18" max="18" width="10.83203125" style="531" bestFit="1" customWidth="1"/>
    <col min="19" max="19" width="1.6640625" style="531" customWidth="1"/>
    <col min="20" max="20" width="11.33203125" style="531" customWidth="1"/>
    <col min="21" max="21" width="15.5" style="515" customWidth="1"/>
    <col min="22" max="23" width="8.5" style="515" bestFit="1" customWidth="1"/>
    <col min="24" max="24" width="10.33203125" style="515" customWidth="1"/>
    <col min="25" max="25" width="1.6640625" style="515" customWidth="1"/>
    <col min="26" max="26" width="12" style="515" customWidth="1"/>
    <col min="27" max="27" width="14.33203125" style="515" customWidth="1"/>
    <col min="28" max="28" width="9.6640625" style="515" customWidth="1"/>
    <col min="29" max="29" width="9.6640625" style="515"/>
    <col min="30" max="30" width="10.33203125" style="515" customWidth="1"/>
    <col min="31" max="31" width="1.6640625" style="515" customWidth="1"/>
    <col min="32" max="32" width="9.6640625" style="515"/>
    <col min="33" max="34" width="10.83203125" style="515" customWidth="1"/>
    <col min="35" max="35" width="11.33203125" style="515" customWidth="1"/>
    <col min="36" max="38" width="10.6640625" style="515" customWidth="1"/>
    <col min="39" max="16384" width="9.6640625" style="515"/>
  </cols>
  <sheetData>
    <row r="1" spans="1:38" ht="14.25" customHeight="1" x14ac:dyDescent="0.15">
      <c r="A1" s="510" t="s">
        <v>33941</v>
      </c>
      <c r="B1" s="511"/>
      <c r="C1" s="512"/>
      <c r="D1" s="511"/>
      <c r="E1" s="511"/>
      <c r="F1" s="511"/>
      <c r="G1" s="511"/>
      <c r="H1" s="511"/>
      <c r="I1" s="511"/>
      <c r="J1" s="511"/>
      <c r="K1" s="510"/>
      <c r="L1" s="511"/>
      <c r="M1" s="511"/>
      <c r="N1" s="513"/>
      <c r="O1" s="511"/>
      <c r="P1" s="511"/>
      <c r="Q1" s="511"/>
      <c r="R1" s="514"/>
      <c r="S1" s="514"/>
      <c r="T1" s="515"/>
      <c r="AF1" s="516"/>
      <c r="AG1" s="516"/>
      <c r="AH1" s="516"/>
      <c r="AI1" s="516"/>
      <c r="AJ1" s="516"/>
      <c r="AK1" s="516"/>
      <c r="AL1" s="516"/>
    </row>
    <row r="2" spans="1:38" ht="30" customHeight="1" x14ac:dyDescent="0.15">
      <c r="A2" s="956"/>
      <c r="B2" s="956"/>
      <c r="C2" s="957"/>
      <c r="D2" s="956"/>
      <c r="E2" s="956"/>
      <c r="F2" s="956"/>
      <c r="G2" s="956"/>
      <c r="H2" s="956"/>
      <c r="I2" s="956"/>
      <c r="J2" s="956"/>
      <c r="K2" s="956"/>
      <c r="L2" s="956"/>
      <c r="M2" s="956"/>
      <c r="N2" s="1500" t="s">
        <v>32742</v>
      </c>
      <c r="O2" s="1501"/>
      <c r="P2" s="1501"/>
      <c r="Q2" s="1501"/>
      <c r="R2" s="1501"/>
      <c r="S2" s="1501"/>
      <c r="T2" s="1501"/>
      <c r="U2" s="1501"/>
      <c r="V2" s="1501"/>
      <c r="W2" s="1501"/>
      <c r="X2" s="1501"/>
      <c r="Y2" s="1501"/>
      <c r="Z2" s="1501"/>
      <c r="AA2" s="1501"/>
      <c r="AB2" s="1501"/>
      <c r="AC2" s="1501"/>
      <c r="AD2" s="1501"/>
      <c r="AE2" s="958"/>
      <c r="AF2" s="1500" t="s">
        <v>32743</v>
      </c>
      <c r="AG2" s="1502"/>
      <c r="AH2" s="1502"/>
      <c r="AI2" s="1502"/>
      <c r="AJ2" s="1502"/>
      <c r="AK2" s="1502"/>
      <c r="AL2" s="1502"/>
    </row>
    <row r="3" spans="1:38" s="518" customFormat="1" ht="28.5" customHeight="1" x14ac:dyDescent="0.15">
      <c r="A3" s="959"/>
      <c r="B3" s="959"/>
      <c r="C3" s="959"/>
      <c r="D3" s="960"/>
      <c r="E3" s="959"/>
      <c r="F3" s="959"/>
      <c r="G3" s="959"/>
      <c r="H3" s="959"/>
      <c r="I3" s="959"/>
      <c r="J3" s="959"/>
      <c r="K3" s="959"/>
      <c r="L3" s="959"/>
      <c r="M3" s="959"/>
      <c r="N3" s="1493" t="s">
        <v>32567</v>
      </c>
      <c r="O3" s="1493"/>
      <c r="P3" s="1493"/>
      <c r="Q3" s="1493"/>
      <c r="R3" s="1493"/>
      <c r="S3" s="961"/>
      <c r="T3" s="1493" t="s">
        <v>32568</v>
      </c>
      <c r="U3" s="1493"/>
      <c r="V3" s="1493"/>
      <c r="W3" s="1493"/>
      <c r="X3" s="1493"/>
      <c r="Y3" s="962"/>
      <c r="Z3" s="1493" t="s">
        <v>32569</v>
      </c>
      <c r="AA3" s="1493"/>
      <c r="AB3" s="1493"/>
      <c r="AC3" s="1493"/>
      <c r="AD3" s="1493"/>
      <c r="AE3" s="963"/>
      <c r="AF3" s="964"/>
      <c r="AG3" s="517"/>
      <c r="AH3" s="517"/>
      <c r="AI3" s="517"/>
      <c r="AJ3" s="517"/>
      <c r="AK3" s="517"/>
      <c r="AL3" s="517"/>
    </row>
    <row r="4" spans="1:38" s="524" customFormat="1" ht="67.5" customHeight="1" x14ac:dyDescent="0.2">
      <c r="A4" s="517" t="s">
        <v>32570</v>
      </c>
      <c r="B4" s="517" t="s">
        <v>32571</v>
      </c>
      <c r="C4" s="519" t="s">
        <v>32744</v>
      </c>
      <c r="D4" s="602" t="s">
        <v>19</v>
      </c>
      <c r="E4" s="520" t="s">
        <v>32572</v>
      </c>
      <c r="F4" s="517" t="s">
        <v>32573</v>
      </c>
      <c r="G4" s="520" t="s">
        <v>32574</v>
      </c>
      <c r="H4" s="520" t="s">
        <v>32575</v>
      </c>
      <c r="I4" s="517" t="s">
        <v>32576</v>
      </c>
      <c r="J4" s="517" t="s">
        <v>32577</v>
      </c>
      <c r="K4" s="517" t="s">
        <v>32578</v>
      </c>
      <c r="L4" s="517" t="s">
        <v>32745</v>
      </c>
      <c r="M4" s="521"/>
      <c r="N4" s="517" t="s">
        <v>32746</v>
      </c>
      <c r="O4" s="517" t="s">
        <v>32580</v>
      </c>
      <c r="P4" s="517" t="s">
        <v>32664</v>
      </c>
      <c r="Q4" s="517" t="s">
        <v>32581</v>
      </c>
      <c r="R4" s="519" t="s">
        <v>32747</v>
      </c>
      <c r="S4" s="519"/>
      <c r="T4" s="517" t="s">
        <v>32746</v>
      </c>
      <c r="U4" s="522" t="s">
        <v>32580</v>
      </c>
      <c r="V4" s="517" t="s">
        <v>32664</v>
      </c>
      <c r="W4" s="522" t="s">
        <v>32581</v>
      </c>
      <c r="X4" s="523" t="s">
        <v>32747</v>
      </c>
      <c r="Y4" s="520"/>
      <c r="Z4" s="517" t="s">
        <v>32746</v>
      </c>
      <c r="AA4" s="522" t="s">
        <v>32580</v>
      </c>
      <c r="AB4" s="517" t="s">
        <v>32664</v>
      </c>
      <c r="AC4" s="522" t="s">
        <v>32581</v>
      </c>
      <c r="AD4" s="523" t="s">
        <v>32747</v>
      </c>
      <c r="AE4" s="523"/>
      <c r="AF4" s="517" t="s">
        <v>32748</v>
      </c>
      <c r="AG4" s="517" t="s">
        <v>32749</v>
      </c>
      <c r="AH4" s="517" t="s">
        <v>32750</v>
      </c>
      <c r="AI4" s="517" t="s">
        <v>32751</v>
      </c>
      <c r="AJ4" s="517" t="s">
        <v>32752</v>
      </c>
      <c r="AK4" s="517" t="s">
        <v>32753</v>
      </c>
      <c r="AL4" s="517" t="s">
        <v>32754</v>
      </c>
    </row>
    <row r="5" spans="1:38" ht="15" customHeight="1" x14ac:dyDescent="0.15">
      <c r="A5" s="1503" t="s">
        <v>32755</v>
      </c>
      <c r="B5" s="1503"/>
      <c r="C5" s="1503"/>
      <c r="D5" s="1504"/>
      <c r="E5" s="1503"/>
      <c r="F5" s="1503"/>
      <c r="G5" s="1503"/>
      <c r="H5" s="1503"/>
      <c r="I5" s="1503"/>
      <c r="J5" s="1503"/>
      <c r="K5" s="1503"/>
      <c r="L5" s="1503"/>
      <c r="M5" s="1503"/>
      <c r="N5" s="1503"/>
      <c r="O5" s="1503"/>
      <c r="P5" s="1503"/>
      <c r="Q5" s="1503"/>
      <c r="R5" s="1503"/>
      <c r="S5" s="1503"/>
      <c r="T5" s="1503"/>
      <c r="U5" s="1503"/>
      <c r="V5" s="1503"/>
      <c r="W5" s="1503"/>
      <c r="X5" s="1503"/>
      <c r="Y5" s="1503"/>
      <c r="Z5" s="1503"/>
      <c r="AA5" s="1503"/>
      <c r="AB5" s="1503"/>
      <c r="AC5" s="1503"/>
      <c r="AD5" s="1503"/>
      <c r="AE5" s="1503"/>
      <c r="AF5" s="1503"/>
      <c r="AG5" s="1503"/>
      <c r="AH5" s="1503"/>
      <c r="AI5" s="1503"/>
      <c r="AJ5" s="1503"/>
      <c r="AK5" s="1503"/>
      <c r="AL5" s="1503"/>
    </row>
    <row r="6" spans="1:38" ht="15" customHeight="1" x14ac:dyDescent="0.15">
      <c r="A6" s="965" t="s">
        <v>32756</v>
      </c>
      <c r="B6" s="965" t="s">
        <v>32596</v>
      </c>
      <c r="C6" s="966">
        <v>458558</v>
      </c>
      <c r="D6" s="980">
        <v>3025</v>
      </c>
      <c r="E6" s="967">
        <v>9.0247933884297499E-2</v>
      </c>
      <c r="F6" s="967">
        <v>0.28658401012210599</v>
      </c>
      <c r="G6" s="967">
        <v>0</v>
      </c>
      <c r="H6" s="967">
        <v>1</v>
      </c>
      <c r="I6" s="968" t="s">
        <v>32585</v>
      </c>
      <c r="J6" s="969">
        <v>967476</v>
      </c>
      <c r="K6" s="970" t="s">
        <v>32586</v>
      </c>
      <c r="L6" s="971">
        <v>4.0769059075471702E-2</v>
      </c>
      <c r="M6" s="972"/>
      <c r="N6" s="971">
        <v>1.5645285111160499E-2</v>
      </c>
      <c r="O6" s="973" t="s">
        <v>32757</v>
      </c>
      <c r="P6" s="974">
        <v>2.83109799197153E-2</v>
      </c>
      <c r="Q6" s="974" t="s">
        <v>32588</v>
      </c>
      <c r="R6" s="975">
        <v>1.9345758552015299E-7</v>
      </c>
      <c r="S6" s="972"/>
      <c r="T6" s="971">
        <v>1.4917976170546699E-2</v>
      </c>
      <c r="U6" s="973" t="s">
        <v>32758</v>
      </c>
      <c r="V6" s="974">
        <v>2.94035440454198E-2</v>
      </c>
      <c r="W6" s="974" t="s">
        <v>32588</v>
      </c>
      <c r="X6" s="975">
        <v>4.2928840571357098E-7</v>
      </c>
      <c r="Y6" s="976"/>
      <c r="Z6" s="969" t="s">
        <v>8</v>
      </c>
      <c r="AA6" s="969" t="s">
        <v>8</v>
      </c>
      <c r="AB6" s="977" t="s">
        <v>8</v>
      </c>
      <c r="AC6" s="969" t="s">
        <v>8</v>
      </c>
      <c r="AD6" s="969" t="s">
        <v>8</v>
      </c>
      <c r="AE6" s="976"/>
      <c r="AF6" s="971">
        <v>9.8156552850445795E-3</v>
      </c>
      <c r="AG6" s="971">
        <v>4.0203814298300803E-3</v>
      </c>
      <c r="AH6" s="971">
        <v>2.9362665040094001E-2</v>
      </c>
      <c r="AI6" s="971">
        <v>6.4514028784257204E-4</v>
      </c>
      <c r="AJ6" s="971">
        <v>1.6863180748893699E-2</v>
      </c>
      <c r="AK6" s="971">
        <v>1.63088008196525E-2</v>
      </c>
      <c r="AL6" s="978" t="s">
        <v>8</v>
      </c>
    </row>
    <row r="7" spans="1:38" ht="15" customHeight="1" x14ac:dyDescent="0.15">
      <c r="A7" s="979" t="s">
        <v>32759</v>
      </c>
      <c r="B7" s="979" t="s">
        <v>32596</v>
      </c>
      <c r="C7" s="980">
        <v>458558</v>
      </c>
      <c r="D7" s="980">
        <v>3019</v>
      </c>
      <c r="E7" s="968">
        <v>0.35872805564756499</v>
      </c>
      <c r="F7" s="968">
        <v>0.47970664071322</v>
      </c>
      <c r="G7" s="968">
        <v>0</v>
      </c>
      <c r="H7" s="968">
        <v>1</v>
      </c>
      <c r="I7" s="968" t="s">
        <v>32585</v>
      </c>
      <c r="J7" s="981">
        <v>967476</v>
      </c>
      <c r="K7" s="982" t="s">
        <v>32586</v>
      </c>
      <c r="L7" s="983">
        <v>1.8603512349832999E-2</v>
      </c>
      <c r="M7" s="984"/>
      <c r="N7" s="983">
        <v>1.3200477302287199E-2</v>
      </c>
      <c r="O7" s="985" t="s">
        <v>32760</v>
      </c>
      <c r="P7" s="986">
        <v>6.3612718669178794E-2</v>
      </c>
      <c r="Q7" s="986" t="s">
        <v>32588</v>
      </c>
      <c r="R7" s="987">
        <v>2.01103530977686E-12</v>
      </c>
      <c r="S7" s="984"/>
      <c r="T7" s="983">
        <v>9.7283433019179598E-3</v>
      </c>
      <c r="U7" s="985" t="s">
        <v>32761</v>
      </c>
      <c r="V7" s="986">
        <v>5.8350429859127799E-2</v>
      </c>
      <c r="W7" s="986" t="s">
        <v>32588</v>
      </c>
      <c r="X7" s="987">
        <v>8.59335555624063E-10</v>
      </c>
      <c r="Y7" s="988"/>
      <c r="Z7" s="981" t="s">
        <v>8</v>
      </c>
      <c r="AA7" s="981" t="s">
        <v>8</v>
      </c>
      <c r="AB7" s="989" t="s">
        <v>8</v>
      </c>
      <c r="AC7" s="981" t="s">
        <v>8</v>
      </c>
      <c r="AD7" s="981" t="s">
        <v>8</v>
      </c>
      <c r="AE7" s="988"/>
      <c r="AF7" s="983">
        <v>7.28630213966985E-3</v>
      </c>
      <c r="AG7" s="983">
        <v>2.4838979428163399E-3</v>
      </c>
      <c r="AH7" s="983">
        <v>8.1854879058574897E-3</v>
      </c>
      <c r="AI7" s="983">
        <v>4.6454124142614197E-5</v>
      </c>
      <c r="AJ7" s="983">
        <v>1.37569640763465E-2</v>
      </c>
      <c r="AK7" s="983">
        <v>1.02580078721597E-2</v>
      </c>
      <c r="AL7" s="990" t="s">
        <v>8</v>
      </c>
    </row>
    <row r="8" spans="1:38" ht="15" customHeight="1" x14ac:dyDescent="0.15">
      <c r="A8" s="991" t="s">
        <v>2385</v>
      </c>
      <c r="B8" s="991" t="s">
        <v>32584</v>
      </c>
      <c r="C8" s="981">
        <v>937353</v>
      </c>
      <c r="D8" s="980">
        <v>12832</v>
      </c>
      <c r="E8" s="968">
        <v>-8.2070259277673793E-2</v>
      </c>
      <c r="F8" s="968">
        <v>1.1991566530609199</v>
      </c>
      <c r="G8" s="968">
        <v>-3.0331676000000001</v>
      </c>
      <c r="H8" s="968">
        <v>5.2176871</v>
      </c>
      <c r="I8" s="968" t="s">
        <v>32609</v>
      </c>
      <c r="J8" s="980">
        <v>1101033</v>
      </c>
      <c r="K8" s="982" t="s">
        <v>32592</v>
      </c>
      <c r="L8" s="983">
        <v>5.9711243288852703E-2</v>
      </c>
      <c r="M8" s="984"/>
      <c r="N8" s="983">
        <v>8.8930604562775101E-3</v>
      </c>
      <c r="O8" s="985" t="s">
        <v>32762</v>
      </c>
      <c r="P8" s="986">
        <v>0.1144</v>
      </c>
      <c r="Q8" s="986" t="s">
        <v>32588</v>
      </c>
      <c r="R8" s="987">
        <v>3.3034842326474098E-26</v>
      </c>
      <c r="S8" s="984"/>
      <c r="T8" s="983">
        <v>6.7516173577248104E-3</v>
      </c>
      <c r="U8" s="985" t="s">
        <v>32763</v>
      </c>
      <c r="V8" s="986">
        <v>9.9260000000000001E-2</v>
      </c>
      <c r="W8" s="986" t="s">
        <v>32588</v>
      </c>
      <c r="X8" s="987">
        <v>9.9874132690259693E-21</v>
      </c>
      <c r="Y8" s="988"/>
      <c r="Z8" s="992">
        <v>1.8277381634123398E-2</v>
      </c>
      <c r="AA8" s="981" t="s">
        <v>32764</v>
      </c>
      <c r="AB8" s="989">
        <v>0.1638</v>
      </c>
      <c r="AC8" s="981" t="s">
        <v>32588</v>
      </c>
      <c r="AD8" s="993">
        <v>1.5607487284002301E-54</v>
      </c>
      <c r="AE8" s="988"/>
      <c r="AF8" s="983">
        <v>5.8101209952658203E-2</v>
      </c>
      <c r="AG8" s="983">
        <v>8.4041008024333995E-4</v>
      </c>
      <c r="AH8" s="983">
        <v>3.3845999924105702E-4</v>
      </c>
      <c r="AI8" s="983">
        <v>7.2459645610037403E-4</v>
      </c>
      <c r="AJ8" s="983">
        <v>8.7281165399751802E-3</v>
      </c>
      <c r="AK8" s="983">
        <v>6.6156819566112E-3</v>
      </c>
      <c r="AL8" s="983">
        <v>1.7878881139657601E-2</v>
      </c>
    </row>
    <row r="9" spans="1:38" ht="15" customHeight="1" x14ac:dyDescent="0.15">
      <c r="A9" s="991" t="s">
        <v>32673</v>
      </c>
      <c r="B9" s="991" t="s">
        <v>32584</v>
      </c>
      <c r="C9" s="981">
        <v>937353</v>
      </c>
      <c r="D9" s="980">
        <v>14301</v>
      </c>
      <c r="E9" s="968">
        <v>-2.1145989711251E-2</v>
      </c>
      <c r="F9" s="968">
        <v>0.94149707060092203</v>
      </c>
      <c r="G9" s="968">
        <v>-2.5766027</v>
      </c>
      <c r="H9" s="968">
        <v>3.8587593999999998</v>
      </c>
      <c r="I9" s="968" t="s">
        <v>32609</v>
      </c>
      <c r="J9" s="980">
        <v>1101033</v>
      </c>
      <c r="K9" s="982" t="s">
        <v>32592</v>
      </c>
      <c r="L9" s="983">
        <v>6.8552722689679199E-2</v>
      </c>
      <c r="M9" s="984"/>
      <c r="N9" s="983">
        <v>7.8269154174476392E-3</v>
      </c>
      <c r="O9" s="985" t="s">
        <v>32765</v>
      </c>
      <c r="P9" s="986">
        <v>8.4170800000000004E-2</v>
      </c>
      <c r="Q9" s="986" t="s">
        <v>32588</v>
      </c>
      <c r="R9" s="987">
        <v>2.4361238628259601E-27</v>
      </c>
      <c r="S9" s="984"/>
      <c r="T9" s="983">
        <v>6.5246930631844098E-3</v>
      </c>
      <c r="U9" s="985" t="s">
        <v>32766</v>
      </c>
      <c r="V9" s="986">
        <v>7.6569200000000004E-2</v>
      </c>
      <c r="W9" s="986" t="s">
        <v>32588</v>
      </c>
      <c r="X9" s="987">
        <v>2.20838520908018E-23</v>
      </c>
      <c r="Y9" s="988"/>
      <c r="Z9" s="992">
        <v>1.53866435630471E-2</v>
      </c>
      <c r="AA9" s="981" t="s">
        <v>32767</v>
      </c>
      <c r="AB9" s="989">
        <v>0.11783059999999999</v>
      </c>
      <c r="AC9" s="981" t="s">
        <v>32588</v>
      </c>
      <c r="AD9" s="993">
        <v>3.8656363413358202E-53</v>
      </c>
      <c r="AE9" s="988"/>
      <c r="AF9" s="983">
        <v>6.7265853489204497E-2</v>
      </c>
      <c r="AG9" s="994">
        <v>7.9680676723384303E-5</v>
      </c>
      <c r="AH9" s="994">
        <v>4.7097875844420698E-5</v>
      </c>
      <c r="AI9" s="983">
        <v>1.1980080306994E-3</v>
      </c>
      <c r="AJ9" s="983">
        <v>7.9088763078463999E-3</v>
      </c>
      <c r="AK9" s="983">
        <v>6.5246930631844098E-3</v>
      </c>
      <c r="AL9" s="983">
        <v>1.53933150171642E-2</v>
      </c>
    </row>
    <row r="10" spans="1:38" s="527" customFormat="1" ht="15" customHeight="1" x14ac:dyDescent="0.15">
      <c r="A10" s="979" t="s">
        <v>32682</v>
      </c>
      <c r="B10" s="979" t="s">
        <v>2259</v>
      </c>
      <c r="C10" s="981">
        <v>975353</v>
      </c>
      <c r="D10" s="980">
        <v>4401</v>
      </c>
      <c r="E10" s="968">
        <v>13.303789999999999</v>
      </c>
      <c r="F10" s="968">
        <v>26.104230000000001</v>
      </c>
      <c r="G10" s="968">
        <v>0</v>
      </c>
      <c r="H10" s="968">
        <v>100</v>
      </c>
      <c r="I10" s="968" t="s">
        <v>32609</v>
      </c>
      <c r="J10" s="981">
        <v>1167185</v>
      </c>
      <c r="K10" s="982" t="s">
        <v>32592</v>
      </c>
      <c r="L10" s="983">
        <v>3.1099999999999999E-2</v>
      </c>
      <c r="M10" s="985"/>
      <c r="N10" s="983">
        <v>6.5066999999999998E-3</v>
      </c>
      <c r="O10" s="985" t="s">
        <v>32768</v>
      </c>
      <c r="P10" s="986">
        <v>1.794699</v>
      </c>
      <c r="Q10" s="985" t="s">
        <v>32588</v>
      </c>
      <c r="R10" s="987">
        <v>0</v>
      </c>
      <c r="S10" s="985"/>
      <c r="T10" s="983">
        <v>6.3350500000000001E-3</v>
      </c>
      <c r="U10" s="985" t="s">
        <v>32769</v>
      </c>
      <c r="V10" s="986">
        <v>1.769927</v>
      </c>
      <c r="W10" s="985" t="s">
        <v>32588</v>
      </c>
      <c r="X10" s="987">
        <v>0</v>
      </c>
      <c r="Y10" s="985"/>
      <c r="Z10" s="983">
        <v>7.4231100000000001E-3</v>
      </c>
      <c r="AA10" s="985" t="s">
        <v>32770</v>
      </c>
      <c r="AB10" s="986">
        <v>1.920147</v>
      </c>
      <c r="AC10" s="985" t="s">
        <v>32588</v>
      </c>
      <c r="AD10" s="987">
        <v>0</v>
      </c>
      <c r="AE10" s="985"/>
      <c r="AF10" s="983">
        <v>2.46E-2</v>
      </c>
      <c r="AG10" s="983">
        <v>1.9E-3</v>
      </c>
      <c r="AH10" s="990" t="s">
        <v>8</v>
      </c>
      <c r="AI10" s="983">
        <v>2.3999999999999998E-3</v>
      </c>
      <c r="AJ10" s="983">
        <v>6.0000000000000001E-3</v>
      </c>
      <c r="AK10" s="983">
        <v>5.8999999999999999E-3</v>
      </c>
      <c r="AL10" s="983">
        <v>7.1000000000000004E-3</v>
      </c>
    </row>
    <row r="11" spans="1:38" ht="15" customHeight="1" x14ac:dyDescent="0.15">
      <c r="A11" s="991" t="s">
        <v>32686</v>
      </c>
      <c r="B11" s="991" t="s">
        <v>32584</v>
      </c>
      <c r="C11" s="981">
        <v>937353</v>
      </c>
      <c r="D11" s="980">
        <v>15218</v>
      </c>
      <c r="E11" s="968">
        <v>7.8324747894598507E-2</v>
      </c>
      <c r="F11" s="968">
        <v>0.79700815141022796</v>
      </c>
      <c r="G11" s="968">
        <v>-0.96679097000000003</v>
      </c>
      <c r="H11" s="968">
        <v>2.3186548</v>
      </c>
      <c r="I11" s="968" t="s">
        <v>32591</v>
      </c>
      <c r="J11" s="980">
        <v>1101033</v>
      </c>
      <c r="K11" s="982" t="s">
        <v>32592</v>
      </c>
      <c r="L11" s="983">
        <v>4.3383344383533397E-2</v>
      </c>
      <c r="M11" s="984"/>
      <c r="N11" s="983">
        <v>4.4596276111517601E-3</v>
      </c>
      <c r="O11" s="985" t="s">
        <v>32771</v>
      </c>
      <c r="P11" s="986">
        <v>5.4690999999999997E-2</v>
      </c>
      <c r="Q11" s="986" t="s">
        <v>32588</v>
      </c>
      <c r="R11" s="987">
        <v>1.4661810357007E-17</v>
      </c>
      <c r="S11" s="984"/>
      <c r="T11" s="983">
        <v>2.58160318454004E-3</v>
      </c>
      <c r="U11" s="985" t="s">
        <v>32772</v>
      </c>
      <c r="V11" s="986">
        <v>4.1556999999999997E-2</v>
      </c>
      <c r="W11" s="986" t="s">
        <v>32588</v>
      </c>
      <c r="X11" s="987">
        <v>7.2182431385975997E-11</v>
      </c>
      <c r="Y11" s="988"/>
      <c r="Z11" s="992">
        <v>7.1313982909386002E-3</v>
      </c>
      <c r="AA11" s="981" t="s">
        <v>32773</v>
      </c>
      <c r="AB11" s="989">
        <v>6.9081000000000004E-2</v>
      </c>
      <c r="AC11" s="981" t="s">
        <v>32588</v>
      </c>
      <c r="AD11" s="993">
        <v>6.3008052050359301E-27</v>
      </c>
      <c r="AE11" s="988"/>
      <c r="AF11" s="983">
        <v>3.1917889333731297E-2</v>
      </c>
      <c r="AG11" s="983">
        <v>6.7500174506037796E-3</v>
      </c>
      <c r="AH11" s="983">
        <v>6.5455806003982702E-4</v>
      </c>
      <c r="AI11" s="983">
        <v>7.9979989266941894E-3</v>
      </c>
      <c r="AJ11" s="983">
        <v>4.66989468610417E-3</v>
      </c>
      <c r="AK11" s="983">
        <v>2.6862110630890201E-3</v>
      </c>
      <c r="AL11" s="983">
        <v>7.3363569688320402E-3</v>
      </c>
    </row>
    <row r="12" spans="1:38" ht="15.75" customHeight="1" x14ac:dyDescent="0.15">
      <c r="A12" s="979" t="s">
        <v>32693</v>
      </c>
      <c r="B12" s="979" t="s">
        <v>2259</v>
      </c>
      <c r="C12" s="981">
        <v>975353</v>
      </c>
      <c r="D12" s="980">
        <v>4536</v>
      </c>
      <c r="E12" s="968">
        <v>0.60097</v>
      </c>
      <c r="F12" s="968">
        <v>0.48975289999999999</v>
      </c>
      <c r="G12" s="968">
        <v>0</v>
      </c>
      <c r="H12" s="968">
        <v>1</v>
      </c>
      <c r="I12" s="968" t="s">
        <v>32585</v>
      </c>
      <c r="J12" s="981">
        <v>1167185</v>
      </c>
      <c r="K12" s="982" t="s">
        <v>32586</v>
      </c>
      <c r="L12" s="983">
        <v>2.7699999999999999E-2</v>
      </c>
      <c r="M12" s="985"/>
      <c r="N12" s="983">
        <v>3.0581499999999999E-3</v>
      </c>
      <c r="O12" s="985" t="s">
        <v>32774</v>
      </c>
      <c r="P12" s="986">
        <v>3.1093200000000001E-2</v>
      </c>
      <c r="Q12" s="985" t="s">
        <v>32588</v>
      </c>
      <c r="R12" s="987">
        <v>0</v>
      </c>
      <c r="S12" s="985"/>
      <c r="T12" s="983">
        <v>3.0778200000000002E-3</v>
      </c>
      <c r="U12" s="985" t="s">
        <v>32775</v>
      </c>
      <c r="V12" s="986">
        <v>3.1166300000000001E-2</v>
      </c>
      <c r="W12" s="985" t="s">
        <v>32588</v>
      </c>
      <c r="X12" s="987">
        <v>0</v>
      </c>
      <c r="Y12" s="985"/>
      <c r="Z12" s="983">
        <v>6.2882299999999997E-3</v>
      </c>
      <c r="AA12" s="985" t="s">
        <v>32776</v>
      </c>
      <c r="AB12" s="986">
        <v>4.4580399999999999E-2</v>
      </c>
      <c r="AC12" s="985" t="s">
        <v>32588</v>
      </c>
      <c r="AD12" s="987">
        <v>0</v>
      </c>
      <c r="AE12" s="985"/>
      <c r="AF12" s="983">
        <v>2.06E-2</v>
      </c>
      <c r="AG12" s="983">
        <v>5.3E-3</v>
      </c>
      <c r="AH12" s="990" t="s">
        <v>8</v>
      </c>
      <c r="AI12" s="983">
        <v>2.9999999999999997E-4</v>
      </c>
      <c r="AJ12" s="983">
        <v>2.8999999999999998E-3</v>
      </c>
      <c r="AK12" s="983">
        <v>2.8999999999999998E-3</v>
      </c>
      <c r="AL12" s="983">
        <v>6.1000000000000004E-3</v>
      </c>
    </row>
    <row r="13" spans="1:38" ht="15" customHeight="1" x14ac:dyDescent="0.15">
      <c r="A13" s="991" t="s">
        <v>4</v>
      </c>
      <c r="B13" s="991" t="s">
        <v>32584</v>
      </c>
      <c r="C13" s="981">
        <v>937353</v>
      </c>
      <c r="D13" s="980">
        <v>16359</v>
      </c>
      <c r="E13" s="968">
        <v>0.43272816186808499</v>
      </c>
      <c r="F13" s="968">
        <v>0.49546897600420198</v>
      </c>
      <c r="G13" s="968">
        <v>0</v>
      </c>
      <c r="H13" s="968">
        <v>1</v>
      </c>
      <c r="I13" s="968" t="s">
        <v>32585</v>
      </c>
      <c r="J13" s="980">
        <v>1101033</v>
      </c>
      <c r="K13" s="982" t="s">
        <v>32586</v>
      </c>
      <c r="L13" s="983">
        <v>2.4698978952981499E-2</v>
      </c>
      <c r="M13" s="984"/>
      <c r="N13" s="983">
        <v>2.65326017076772E-3</v>
      </c>
      <c r="O13" s="985" t="s">
        <v>32777</v>
      </c>
      <c r="P13" s="986">
        <v>3.0053274017293699E-2</v>
      </c>
      <c r="Q13" s="986" t="s">
        <v>32588</v>
      </c>
      <c r="R13" s="987">
        <v>2.1837719515367801E-14</v>
      </c>
      <c r="S13" s="984"/>
      <c r="T13" s="983">
        <v>1.7160871377045501E-3</v>
      </c>
      <c r="U13" s="985" t="s">
        <v>32778</v>
      </c>
      <c r="V13" s="986">
        <v>6.2156999999999997E-2</v>
      </c>
      <c r="W13" s="986" t="s">
        <v>32588</v>
      </c>
      <c r="X13" s="987">
        <v>5.9533355941665402E-10</v>
      </c>
      <c r="Y13" s="988"/>
      <c r="Z13" s="992">
        <v>5.4764411864813801E-3</v>
      </c>
      <c r="AA13" s="981" t="s">
        <v>32779</v>
      </c>
      <c r="AB13" s="989">
        <v>0.11136500000000001</v>
      </c>
      <c r="AC13" s="981" t="s">
        <v>32588</v>
      </c>
      <c r="AD13" s="993">
        <v>1.46996986639102E-28</v>
      </c>
      <c r="AE13" s="988"/>
      <c r="AF13" s="983">
        <v>1.7287718813423801E-2</v>
      </c>
      <c r="AG13" s="983">
        <v>9.70139839154172E-4</v>
      </c>
      <c r="AH13" s="983">
        <v>1.96176221070332E-3</v>
      </c>
      <c r="AI13" s="983">
        <v>5.8355899756741304E-3</v>
      </c>
      <c r="AJ13" s="983">
        <v>2.24722002391298E-3</v>
      </c>
      <c r="AK13" s="983">
        <v>1.47078041926663E-3</v>
      </c>
      <c r="AL13" s="983">
        <v>4.8153541464045499E-3</v>
      </c>
    </row>
    <row r="14" spans="1:38" ht="15" customHeight="1" x14ac:dyDescent="0.15">
      <c r="A14" s="979" t="s">
        <v>32780</v>
      </c>
      <c r="B14" s="979" t="s">
        <v>32596</v>
      </c>
      <c r="C14" s="980">
        <v>458558</v>
      </c>
      <c r="D14" s="980">
        <v>2923</v>
      </c>
      <c r="E14" s="968">
        <v>0.13855627779678401</v>
      </c>
      <c r="F14" s="968">
        <v>0.34554201463536799</v>
      </c>
      <c r="G14" s="968">
        <v>0</v>
      </c>
      <c r="H14" s="968">
        <v>1</v>
      </c>
      <c r="I14" s="968" t="s">
        <v>32585</v>
      </c>
      <c r="J14" s="981">
        <v>967476</v>
      </c>
      <c r="K14" s="982" t="s">
        <v>32586</v>
      </c>
      <c r="L14" s="983">
        <v>2.5710485290429699E-2</v>
      </c>
      <c r="M14" s="984"/>
      <c r="N14" s="983">
        <v>2.6431949921432701E-3</v>
      </c>
      <c r="O14" s="985" t="s">
        <v>32781</v>
      </c>
      <c r="P14" s="986">
        <v>1.6040951375919699E-2</v>
      </c>
      <c r="Q14" s="985" t="s">
        <v>32588</v>
      </c>
      <c r="R14" s="987">
        <v>1.4631164219415699E-2</v>
      </c>
      <c r="S14" s="984"/>
      <c r="T14" s="983">
        <v>1.31663951687011E-3</v>
      </c>
      <c r="U14" s="985" t="s">
        <v>32782</v>
      </c>
      <c r="V14" s="986">
        <v>1.20703633508538E-2</v>
      </c>
      <c r="W14" s="985" t="s">
        <v>32588</v>
      </c>
      <c r="X14" s="986">
        <v>7.7525196250500097E-2</v>
      </c>
      <c r="Y14" s="988"/>
      <c r="Z14" s="981" t="s">
        <v>8</v>
      </c>
      <c r="AA14" s="981" t="s">
        <v>8</v>
      </c>
      <c r="AB14" s="989" t="s">
        <v>8</v>
      </c>
      <c r="AC14" s="981" t="s">
        <v>8</v>
      </c>
      <c r="AD14" s="981" t="s">
        <v>8</v>
      </c>
      <c r="AE14" s="988"/>
      <c r="AF14" s="983">
        <v>1.9017450897425899E-2</v>
      </c>
      <c r="AG14" s="983">
        <v>7.7412165879708905E-4</v>
      </c>
      <c r="AH14" s="983">
        <v>4.4862661581891398E-3</v>
      </c>
      <c r="AI14" s="983">
        <v>4.45255895829333E-4</v>
      </c>
      <c r="AJ14" s="983">
        <v>2.3147518979122999E-3</v>
      </c>
      <c r="AK14" s="983">
        <v>1.0805115361828301E-3</v>
      </c>
      <c r="AL14" s="990" t="s">
        <v>8</v>
      </c>
    </row>
    <row r="15" spans="1:38" ht="15" customHeight="1" x14ac:dyDescent="0.15">
      <c r="A15" s="979" t="s">
        <v>32783</v>
      </c>
      <c r="B15" s="979" t="s">
        <v>2259</v>
      </c>
      <c r="C15" s="981">
        <v>975353</v>
      </c>
      <c r="D15" s="980">
        <v>4549</v>
      </c>
      <c r="E15" s="968">
        <v>0.52539020000000003</v>
      </c>
      <c r="F15" s="968">
        <v>0.49940980000000001</v>
      </c>
      <c r="G15" s="968">
        <v>0</v>
      </c>
      <c r="H15" s="968">
        <v>1</v>
      </c>
      <c r="I15" s="968" t="s">
        <v>32585</v>
      </c>
      <c r="J15" s="981">
        <v>1167185</v>
      </c>
      <c r="K15" s="982" t="s">
        <v>32586</v>
      </c>
      <c r="L15" s="983">
        <v>7.5499999999999998E-2</v>
      </c>
      <c r="M15" s="985"/>
      <c r="N15" s="983">
        <v>1.9028300000000001E-3</v>
      </c>
      <c r="O15" s="985" t="s">
        <v>32784</v>
      </c>
      <c r="P15" s="986">
        <v>2.4484300000000001E-2</v>
      </c>
      <c r="Q15" s="986" t="s">
        <v>32588</v>
      </c>
      <c r="R15" s="987">
        <v>1E-3</v>
      </c>
      <c r="S15" s="985"/>
      <c r="T15" s="983">
        <v>1.91946E-3</v>
      </c>
      <c r="U15" s="985" t="s">
        <v>32784</v>
      </c>
      <c r="V15" s="986">
        <v>2.4573000000000001E-2</v>
      </c>
      <c r="W15" s="986" t="s">
        <v>32588</v>
      </c>
      <c r="X15" s="987">
        <v>1E-3</v>
      </c>
      <c r="Y15" s="985"/>
      <c r="Z15" s="983">
        <v>1.8991399999999999E-3</v>
      </c>
      <c r="AA15" s="985" t="s">
        <v>32785</v>
      </c>
      <c r="AB15" s="986">
        <v>2.45153E-2</v>
      </c>
      <c r="AC15" s="986" t="s">
        <v>32588</v>
      </c>
      <c r="AD15" s="987">
        <v>1E-3</v>
      </c>
      <c r="AE15" s="985"/>
      <c r="AF15" s="983">
        <v>1.6400000000000001E-2</v>
      </c>
      <c r="AG15" s="983">
        <v>3.5999999999999999E-3</v>
      </c>
      <c r="AH15" s="990" t="s">
        <v>8</v>
      </c>
      <c r="AI15" s="983">
        <v>5.8500000000000003E-2</v>
      </c>
      <c r="AJ15" s="983">
        <v>1.1000000000000001E-3</v>
      </c>
      <c r="AK15" s="983">
        <v>1.1000000000000001E-3</v>
      </c>
      <c r="AL15" s="983">
        <v>1.1000000000000001E-3</v>
      </c>
    </row>
    <row r="16" spans="1:38" ht="15" customHeight="1" x14ac:dyDescent="0.15">
      <c r="A16" s="979" t="s">
        <v>32786</v>
      </c>
      <c r="B16" s="979" t="s">
        <v>32596</v>
      </c>
      <c r="C16" s="980">
        <v>458558</v>
      </c>
      <c r="D16" s="980">
        <v>1317</v>
      </c>
      <c r="E16" s="968">
        <v>4.1384187954271102E-2</v>
      </c>
      <c r="F16" s="968">
        <v>0.115837633150658</v>
      </c>
      <c r="G16" s="968">
        <v>0</v>
      </c>
      <c r="H16" s="968">
        <v>0.9375</v>
      </c>
      <c r="I16" s="968" t="s">
        <v>32609</v>
      </c>
      <c r="J16" s="981">
        <v>967476</v>
      </c>
      <c r="K16" s="982" t="s">
        <v>32678</v>
      </c>
      <c r="L16" s="983">
        <v>8.5233337473997098E-2</v>
      </c>
      <c r="M16" s="984"/>
      <c r="N16" s="983">
        <v>1.10515972905356E-3</v>
      </c>
      <c r="O16" s="985" t="s">
        <v>32787</v>
      </c>
      <c r="P16" s="986">
        <v>-1.0137179981960999E-3</v>
      </c>
      <c r="Q16" s="986" t="s">
        <v>182</v>
      </c>
      <c r="R16" s="986">
        <v>0.318</v>
      </c>
      <c r="S16" s="984"/>
      <c r="T16" s="983">
        <v>7.9615139465238904E-4</v>
      </c>
      <c r="U16" s="985" t="s">
        <v>32788</v>
      </c>
      <c r="V16" s="986">
        <v>-9.0783579157234105E-4</v>
      </c>
      <c r="W16" s="986" t="s">
        <v>182</v>
      </c>
      <c r="X16" s="986">
        <v>0.39900000000000002</v>
      </c>
      <c r="Y16" s="988"/>
      <c r="Z16" s="981" t="s">
        <v>8</v>
      </c>
      <c r="AA16" s="981" t="s">
        <v>8</v>
      </c>
      <c r="AB16" s="989" t="s">
        <v>8</v>
      </c>
      <c r="AC16" s="981" t="s">
        <v>8</v>
      </c>
      <c r="AD16" s="981" t="s">
        <v>8</v>
      </c>
      <c r="AE16" s="988"/>
      <c r="AF16" s="983">
        <v>4.1269479919640299E-2</v>
      </c>
      <c r="AG16" s="983">
        <v>2.4761059946304599E-2</v>
      </c>
      <c r="AH16" s="983">
        <v>1.5312522374614E-2</v>
      </c>
      <c r="AI16" s="983">
        <v>2.56146459275488E-2</v>
      </c>
      <c r="AJ16" s="983">
        <v>7.5412743051639396E-4</v>
      </c>
      <c r="AK16" s="983">
        <v>4.56972031261493E-4</v>
      </c>
      <c r="AL16" s="990" t="s">
        <v>8</v>
      </c>
    </row>
    <row r="17" spans="1:38" ht="18" customHeight="1" x14ac:dyDescent="0.15">
      <c r="A17" s="979" t="s">
        <v>32789</v>
      </c>
      <c r="B17" s="979" t="s">
        <v>32596</v>
      </c>
      <c r="C17" s="980">
        <v>458558</v>
      </c>
      <c r="D17" s="980">
        <v>1343</v>
      </c>
      <c r="E17" s="968">
        <v>0.34400595681310497</v>
      </c>
      <c r="F17" s="968">
        <v>0.475219964719097</v>
      </c>
      <c r="G17" s="968">
        <v>0</v>
      </c>
      <c r="H17" s="968">
        <v>1</v>
      </c>
      <c r="I17" s="968" t="s">
        <v>32585</v>
      </c>
      <c r="J17" s="981">
        <v>967476</v>
      </c>
      <c r="K17" s="982" t="s">
        <v>32586</v>
      </c>
      <c r="L17" s="983">
        <v>3.9497237935640202E-2</v>
      </c>
      <c r="M17" s="984"/>
      <c r="N17" s="983">
        <v>8.5899856366677995E-4</v>
      </c>
      <c r="O17" s="985" t="s">
        <v>32790</v>
      </c>
      <c r="P17" s="986">
        <v>-1.6337483204245499E-2</v>
      </c>
      <c r="Q17" s="986" t="s">
        <v>182</v>
      </c>
      <c r="R17" s="986">
        <v>0.21284306466049299</v>
      </c>
      <c r="S17" s="984"/>
      <c r="T17" s="983">
        <v>4.0404319364639702E-4</v>
      </c>
      <c r="U17" s="985" t="s">
        <v>32791</v>
      </c>
      <c r="V17" s="986">
        <v>-1.19190554794338E-2</v>
      </c>
      <c r="W17" s="986" t="s">
        <v>182</v>
      </c>
      <c r="X17" s="986">
        <v>0.40063298501695499</v>
      </c>
      <c r="Y17" s="988"/>
      <c r="Z17" s="981" t="s">
        <v>8</v>
      </c>
      <c r="AA17" s="981" t="s">
        <v>8</v>
      </c>
      <c r="AB17" s="989" t="s">
        <v>8</v>
      </c>
      <c r="AC17" s="981" t="s">
        <v>8</v>
      </c>
      <c r="AD17" s="981" t="s">
        <v>8</v>
      </c>
      <c r="AE17" s="988"/>
      <c r="AF17" s="983">
        <v>1.5972440824993599E-2</v>
      </c>
      <c r="AG17" s="983">
        <v>1.51296227271245E-2</v>
      </c>
      <c r="AH17" s="983">
        <v>8.2348030229691897E-3</v>
      </c>
      <c r="AI17" s="983">
        <v>1.16321710437578E-2</v>
      </c>
      <c r="AJ17" s="983">
        <v>7.6182965261484303E-4</v>
      </c>
      <c r="AK17" s="983">
        <v>2.9385905626744301E-4</v>
      </c>
      <c r="AL17" s="990" t="s">
        <v>8</v>
      </c>
    </row>
    <row r="18" spans="1:38" ht="15" customHeight="1" x14ac:dyDescent="0.15">
      <c r="A18" s="979" t="s">
        <v>32783</v>
      </c>
      <c r="B18" s="979" t="s">
        <v>87</v>
      </c>
      <c r="C18" s="981">
        <v>975353</v>
      </c>
      <c r="D18" s="980">
        <v>8130</v>
      </c>
      <c r="E18" s="968">
        <v>0.56799999999999995</v>
      </c>
      <c r="F18" s="968">
        <v>0.495</v>
      </c>
      <c r="G18" s="968">
        <v>0</v>
      </c>
      <c r="H18" s="968">
        <v>1</v>
      </c>
      <c r="I18" s="968" t="s">
        <v>32585</v>
      </c>
      <c r="J18" s="980">
        <v>1101033</v>
      </c>
      <c r="K18" s="982" t="s">
        <v>32586</v>
      </c>
      <c r="L18" s="983">
        <v>5.9700000000000003E-2</v>
      </c>
      <c r="M18" s="984"/>
      <c r="N18" s="983">
        <v>8.2268E-4</v>
      </c>
      <c r="O18" s="985" t="s">
        <v>32792</v>
      </c>
      <c r="P18" s="986">
        <v>1.61619E-2</v>
      </c>
      <c r="Q18" s="986" t="s">
        <v>32588</v>
      </c>
      <c r="R18" s="987">
        <v>3.0000000000000001E-3</v>
      </c>
      <c r="S18" s="984"/>
      <c r="T18" s="983">
        <v>4.4632999999999999E-4</v>
      </c>
      <c r="U18" s="985" t="s">
        <v>32636</v>
      </c>
      <c r="V18" s="986">
        <v>1.1862899999999999E-2</v>
      </c>
      <c r="W18" s="986" t="s">
        <v>32588</v>
      </c>
      <c r="X18" s="987">
        <v>2.5999999999999999E-2</v>
      </c>
      <c r="Y18" s="988"/>
      <c r="Z18" s="992">
        <v>2.2616799999999999E-3</v>
      </c>
      <c r="AA18" s="981" t="s">
        <v>32793</v>
      </c>
      <c r="AB18" s="989">
        <v>2.6848799999999999E-2</v>
      </c>
      <c r="AC18" s="981" t="s">
        <v>32588</v>
      </c>
      <c r="AD18" s="993">
        <v>0</v>
      </c>
      <c r="AE18" s="988"/>
      <c r="AF18" s="983">
        <v>4.1500000000000002E-2</v>
      </c>
      <c r="AG18" s="983">
        <v>1.8E-3</v>
      </c>
      <c r="AH18" s="983">
        <v>8.8000000000000005E-3</v>
      </c>
      <c r="AI18" s="983">
        <v>7.6E-3</v>
      </c>
      <c r="AJ18" s="983">
        <v>1E-3</v>
      </c>
      <c r="AK18" s="983">
        <v>5.9999999999999995E-4</v>
      </c>
      <c r="AL18" s="983">
        <v>2.5996499999999998E-3</v>
      </c>
    </row>
    <row r="19" spans="1:38" ht="15" customHeight="1" x14ac:dyDescent="0.15">
      <c r="A19" s="979" t="s">
        <v>32707</v>
      </c>
      <c r="B19" s="979" t="s">
        <v>2259</v>
      </c>
      <c r="C19" s="981">
        <v>975353</v>
      </c>
      <c r="D19" s="980">
        <v>3551</v>
      </c>
      <c r="E19" s="968">
        <v>5.5595090000000003</v>
      </c>
      <c r="F19" s="968">
        <v>9.8769740000000006</v>
      </c>
      <c r="G19" s="968">
        <v>3</v>
      </c>
      <c r="H19" s="968">
        <v>108</v>
      </c>
      <c r="I19" s="968" t="s">
        <v>32609</v>
      </c>
      <c r="J19" s="981">
        <v>1167185</v>
      </c>
      <c r="K19" s="982" t="s">
        <v>32592</v>
      </c>
      <c r="L19" s="983">
        <v>7.1800000000000003E-2</v>
      </c>
      <c r="M19" s="985"/>
      <c r="N19" s="983">
        <v>7.4344000000000005E-4</v>
      </c>
      <c r="O19" s="985" t="s">
        <v>32611</v>
      </c>
      <c r="P19" s="986">
        <v>0.2721845</v>
      </c>
      <c r="Q19" s="986" t="s">
        <v>32588</v>
      </c>
      <c r="R19" s="986">
        <v>0.113</v>
      </c>
      <c r="S19" s="985"/>
      <c r="T19" s="983">
        <v>8.3768999999999998E-4</v>
      </c>
      <c r="U19" s="985" t="s">
        <v>32720</v>
      </c>
      <c r="V19" s="986">
        <v>0.28836840000000002</v>
      </c>
      <c r="W19" s="986" t="s">
        <v>32588</v>
      </c>
      <c r="X19" s="986">
        <v>9.1999999999999998E-2</v>
      </c>
      <c r="Y19" s="985"/>
      <c r="Z19" s="983">
        <v>6.3969999999999999E-5</v>
      </c>
      <c r="AA19" s="985" t="s">
        <v>32741</v>
      </c>
      <c r="AB19" s="986">
        <v>8.0360600000000004E-2</v>
      </c>
      <c r="AC19" s="986" t="s">
        <v>32588</v>
      </c>
      <c r="AD19" s="986">
        <v>0.64200000000000002</v>
      </c>
      <c r="AE19" s="985"/>
      <c r="AF19" s="983">
        <v>6.54E-2</v>
      </c>
      <c r="AG19" s="983">
        <v>1E-4</v>
      </c>
      <c r="AH19" s="990" t="s">
        <v>8</v>
      </c>
      <c r="AI19" s="983">
        <v>6.1000000000000004E-3</v>
      </c>
      <c r="AJ19" s="983">
        <v>8.9999999999999998E-4</v>
      </c>
      <c r="AK19" s="983">
        <v>1E-3</v>
      </c>
      <c r="AL19" s="983">
        <v>1E-4</v>
      </c>
    </row>
    <row r="20" spans="1:38" ht="15" customHeight="1" x14ac:dyDescent="0.15">
      <c r="A20" s="995" t="s">
        <v>32707</v>
      </c>
      <c r="B20" s="995" t="s">
        <v>32584</v>
      </c>
      <c r="C20" s="996">
        <v>937353</v>
      </c>
      <c r="D20" s="980">
        <v>15892</v>
      </c>
      <c r="E20" s="968">
        <v>8.3420588975585197</v>
      </c>
      <c r="F20" s="968">
        <v>8.7364415268497897</v>
      </c>
      <c r="G20" s="968">
        <v>0</v>
      </c>
      <c r="H20" s="968">
        <v>48</v>
      </c>
      <c r="I20" s="968" t="s">
        <v>32609</v>
      </c>
      <c r="J20" s="980">
        <v>1101033</v>
      </c>
      <c r="K20" s="982" t="s">
        <v>32592</v>
      </c>
      <c r="L20" s="983">
        <v>0.102684619737967</v>
      </c>
      <c r="M20" s="984"/>
      <c r="N20" s="983">
        <v>7.3562978124812296E-4</v>
      </c>
      <c r="O20" s="985" t="s">
        <v>32794</v>
      </c>
      <c r="P20" s="986">
        <v>0.238592</v>
      </c>
      <c r="Q20" s="986" t="s">
        <v>32588</v>
      </c>
      <c r="R20" s="987">
        <v>3.26538030106126E-4</v>
      </c>
      <c r="S20" s="984"/>
      <c r="T20" s="983">
        <v>3.9137910109872398E-4</v>
      </c>
      <c r="U20" s="985" t="s">
        <v>32637</v>
      </c>
      <c r="V20" s="986">
        <v>0.173869</v>
      </c>
      <c r="W20" s="986" t="s">
        <v>32588</v>
      </c>
      <c r="X20" s="986">
        <v>8.9218308221957806E-3</v>
      </c>
      <c r="Y20" s="988"/>
      <c r="Z20" s="992">
        <v>2.1769603202538199E-3</v>
      </c>
      <c r="AA20" s="981" t="s">
        <v>32795</v>
      </c>
      <c r="AB20" s="989">
        <v>0.41029399999999999</v>
      </c>
      <c r="AC20" s="981" t="s">
        <v>32588</v>
      </c>
      <c r="AD20" s="993">
        <v>5.8305161085752998E-10</v>
      </c>
      <c r="AE20" s="988"/>
      <c r="AF20" s="983">
        <v>9.9868190202496696E-2</v>
      </c>
      <c r="AG20" s="983">
        <v>1.95199593092803E-3</v>
      </c>
      <c r="AH20" s="994">
        <v>1.9847577912374099E-5</v>
      </c>
      <c r="AI20" s="983">
        <v>1.8041358436942201E-3</v>
      </c>
      <c r="AJ20" s="983">
        <v>7.5829968624251099E-4</v>
      </c>
      <c r="AK20" s="983">
        <v>3.9508165642076999E-4</v>
      </c>
      <c r="AL20" s="983">
        <v>2.1969506749060898E-3</v>
      </c>
    </row>
    <row r="21" spans="1:38" ht="15" customHeight="1" x14ac:dyDescent="0.15">
      <c r="A21" s="979" t="s">
        <v>32721</v>
      </c>
      <c r="B21" s="979" t="s">
        <v>2259</v>
      </c>
      <c r="C21" s="981">
        <v>975353</v>
      </c>
      <c r="D21" s="980">
        <v>2381</v>
      </c>
      <c r="E21" s="968">
        <v>16.945820000000001</v>
      </c>
      <c r="F21" s="968">
        <v>3.1544289999999999</v>
      </c>
      <c r="G21" s="968">
        <v>5</v>
      </c>
      <c r="H21" s="968">
        <v>31</v>
      </c>
      <c r="I21" s="968" t="s">
        <v>32609</v>
      </c>
      <c r="J21" s="981">
        <v>1167185</v>
      </c>
      <c r="K21" s="982" t="s">
        <v>32592</v>
      </c>
      <c r="L21" s="983">
        <v>8.7999999999999995E-2</v>
      </c>
      <c r="M21" s="985"/>
      <c r="N21" s="983">
        <v>6.0893000000000004E-4</v>
      </c>
      <c r="O21" s="985" t="s">
        <v>32796</v>
      </c>
      <c r="P21" s="986">
        <v>-7.6899999999999996E-2</v>
      </c>
      <c r="Q21" s="986" t="s">
        <v>32588</v>
      </c>
      <c r="R21" s="986">
        <v>0.254</v>
      </c>
      <c r="S21" s="985"/>
      <c r="T21" s="983">
        <v>6.1163999999999999E-4</v>
      </c>
      <c r="U21" s="985" t="s">
        <v>32797</v>
      </c>
      <c r="V21" s="986">
        <v>-7.8240199999999996E-2</v>
      </c>
      <c r="W21" s="986" t="s">
        <v>32588</v>
      </c>
      <c r="X21" s="986">
        <v>0.23899999999999999</v>
      </c>
      <c r="Y21" s="985"/>
      <c r="Z21" s="983">
        <v>6.8320999999999996E-4</v>
      </c>
      <c r="AA21" s="985" t="s">
        <v>32798</v>
      </c>
      <c r="AB21" s="986">
        <v>-8.2710099999999995E-2</v>
      </c>
      <c r="AC21" s="986" t="s">
        <v>32588</v>
      </c>
      <c r="AD21" s="986">
        <v>0.21299999999999999</v>
      </c>
      <c r="AE21" s="985"/>
      <c r="AF21" s="983">
        <v>4.2299999999999997E-2</v>
      </c>
      <c r="AG21" s="983">
        <v>1.0699999999999999E-2</v>
      </c>
      <c r="AH21" s="990" t="s">
        <v>8</v>
      </c>
      <c r="AI21" s="983">
        <v>4.4499999999999998E-2</v>
      </c>
      <c r="AJ21" s="983">
        <v>2.0000000000000001E-4</v>
      </c>
      <c r="AK21" s="983">
        <v>2.0000000000000001E-4</v>
      </c>
      <c r="AL21" s="983">
        <v>2.0000000000000001E-4</v>
      </c>
    </row>
    <row r="22" spans="1:38" ht="15" customHeight="1" x14ac:dyDescent="0.15">
      <c r="A22" s="979" t="s">
        <v>32783</v>
      </c>
      <c r="B22" s="979" t="s">
        <v>32596</v>
      </c>
      <c r="C22" s="980">
        <v>458558</v>
      </c>
      <c r="D22" s="980">
        <v>2966</v>
      </c>
      <c r="E22" s="968">
        <v>0.56641942009440305</v>
      </c>
      <c r="F22" s="968">
        <v>0.49565238806520401</v>
      </c>
      <c r="G22" s="968">
        <v>0</v>
      </c>
      <c r="H22" s="968">
        <v>1</v>
      </c>
      <c r="I22" s="968" t="s">
        <v>32585</v>
      </c>
      <c r="J22" s="981">
        <v>967476</v>
      </c>
      <c r="K22" s="982" t="s">
        <v>32586</v>
      </c>
      <c r="L22" s="983">
        <v>4.44435618448576E-2</v>
      </c>
      <c r="M22" s="984"/>
      <c r="N22" s="983">
        <v>4.2185723557808301E-4</v>
      </c>
      <c r="O22" s="985" t="s">
        <v>32732</v>
      </c>
      <c r="P22" s="986">
        <v>1.18695460308583E-2</v>
      </c>
      <c r="Q22" s="986" t="s">
        <v>32588</v>
      </c>
      <c r="R22" s="986">
        <v>0.197060434417066</v>
      </c>
      <c r="S22" s="984"/>
      <c r="T22" s="983">
        <v>2.3795096722989401E-4</v>
      </c>
      <c r="U22" s="985" t="s">
        <v>32713</v>
      </c>
      <c r="V22" s="986">
        <v>9.5121273994931595E-3</v>
      </c>
      <c r="W22" s="986" t="s">
        <v>32588</v>
      </c>
      <c r="X22" s="986">
        <v>0.32999489906699703</v>
      </c>
      <c r="Y22" s="988"/>
      <c r="Z22" s="992" t="s">
        <v>8</v>
      </c>
      <c r="AA22" s="981" t="s">
        <v>8</v>
      </c>
      <c r="AB22" s="989" t="s">
        <v>8</v>
      </c>
      <c r="AC22" s="981" t="s">
        <v>8</v>
      </c>
      <c r="AD22" s="989" t="s">
        <v>8</v>
      </c>
      <c r="AE22" s="988"/>
      <c r="AF22" s="983">
        <v>3.17292386280651E-2</v>
      </c>
      <c r="AG22" s="983">
        <v>7.8091739990993102E-3</v>
      </c>
      <c r="AH22" s="983">
        <v>9.7067762300318005E-4</v>
      </c>
      <c r="AI22" s="983">
        <v>9.98884801291278E-3</v>
      </c>
      <c r="AJ22" s="983">
        <v>4.7113768986073402E-4</v>
      </c>
      <c r="AK22" s="983">
        <v>2.3638274188697599E-4</v>
      </c>
      <c r="AL22" s="990" t="s">
        <v>8</v>
      </c>
    </row>
    <row r="23" spans="1:38" ht="15" customHeight="1" x14ac:dyDescent="0.15">
      <c r="A23" s="979" t="s">
        <v>32799</v>
      </c>
      <c r="B23" s="979" t="s">
        <v>32596</v>
      </c>
      <c r="C23" s="980">
        <v>458558</v>
      </c>
      <c r="D23" s="980">
        <v>2841</v>
      </c>
      <c r="E23" s="968">
        <v>0.90918690601900698</v>
      </c>
      <c r="F23" s="968">
        <v>0.28739371688424897</v>
      </c>
      <c r="G23" s="968">
        <v>0</v>
      </c>
      <c r="H23" s="968">
        <v>1</v>
      </c>
      <c r="I23" s="968" t="s">
        <v>32585</v>
      </c>
      <c r="J23" s="981">
        <v>967476</v>
      </c>
      <c r="K23" s="982" t="s">
        <v>32586</v>
      </c>
      <c r="L23" s="983">
        <v>3.4472166213067798E-2</v>
      </c>
      <c r="M23" s="984"/>
      <c r="N23" s="983">
        <v>3.54683804549838E-4</v>
      </c>
      <c r="O23" s="985" t="s">
        <v>32798</v>
      </c>
      <c r="P23" s="986">
        <v>-4.2902437722602002E-3</v>
      </c>
      <c r="Q23" s="985" t="s">
        <v>182</v>
      </c>
      <c r="R23" s="986">
        <v>0.43865567487034501</v>
      </c>
      <c r="S23" s="984"/>
      <c r="T23" s="983">
        <v>4.0404319364639702E-4</v>
      </c>
      <c r="U23" s="985" t="s">
        <v>32791</v>
      </c>
      <c r="V23" s="986">
        <v>-1.19190554794338E-2</v>
      </c>
      <c r="W23" s="985" t="s">
        <v>182</v>
      </c>
      <c r="X23" s="986">
        <v>0.35902902534436298</v>
      </c>
      <c r="Y23" s="988"/>
      <c r="Z23" s="992" t="s">
        <v>8</v>
      </c>
      <c r="AA23" s="981" t="s">
        <v>8</v>
      </c>
      <c r="AB23" s="989" t="s">
        <v>8</v>
      </c>
      <c r="AC23" s="981" t="s">
        <v>8</v>
      </c>
      <c r="AD23" s="989" t="s">
        <v>8</v>
      </c>
      <c r="AE23" s="988"/>
      <c r="AF23" s="983">
        <v>1.9213340500513001E-2</v>
      </c>
      <c r="AG23" s="983">
        <v>8.7968908706798094E-3</v>
      </c>
      <c r="AH23" s="983">
        <v>5.5061747600806399E-3</v>
      </c>
      <c r="AI23" s="983">
        <v>7.3856875615089202E-3</v>
      </c>
      <c r="AJ23" s="983">
        <v>2.1130694625826101E-4</v>
      </c>
      <c r="AK23" s="983">
        <v>2.6892743825024401E-4</v>
      </c>
      <c r="AL23" s="990" t="s">
        <v>8</v>
      </c>
    </row>
    <row r="24" spans="1:38" ht="15" customHeight="1" x14ac:dyDescent="0.15">
      <c r="A24" s="997" t="s">
        <v>32700</v>
      </c>
      <c r="B24" s="979" t="s">
        <v>87</v>
      </c>
      <c r="C24" s="981">
        <v>975353</v>
      </c>
      <c r="D24" s="980">
        <v>8160</v>
      </c>
      <c r="E24" s="968">
        <v>3.6999999999999998E-2</v>
      </c>
      <c r="F24" s="968">
        <v>0.90300000000000002</v>
      </c>
      <c r="G24" s="968">
        <v>-0.99299999999999999</v>
      </c>
      <c r="H24" s="968">
        <v>3.855</v>
      </c>
      <c r="I24" s="968" t="s">
        <v>32609</v>
      </c>
      <c r="J24" s="980">
        <v>1101033</v>
      </c>
      <c r="K24" s="982" t="s">
        <v>32592</v>
      </c>
      <c r="L24" s="983">
        <v>0.12549582000000001</v>
      </c>
      <c r="M24" s="984"/>
      <c r="N24" s="983">
        <v>2.9473999999999999E-4</v>
      </c>
      <c r="O24" s="985" t="s">
        <v>32741</v>
      </c>
      <c r="P24" s="986">
        <v>1.5737979999999999E-2</v>
      </c>
      <c r="Q24" s="986" t="s">
        <v>32588</v>
      </c>
      <c r="R24" s="986">
        <v>0.10325587</v>
      </c>
      <c r="S24" s="984"/>
      <c r="T24" s="983">
        <v>9.9900000000000002E-5</v>
      </c>
      <c r="U24" s="985" t="s">
        <v>32639</v>
      </c>
      <c r="V24" s="986">
        <v>9.1308699999999993E-3</v>
      </c>
      <c r="W24" s="986" t="s">
        <v>32588</v>
      </c>
      <c r="X24" s="986">
        <v>0.33627785999999998</v>
      </c>
      <c r="Y24" s="988"/>
      <c r="Z24" s="992">
        <v>1.5329499999999999E-3</v>
      </c>
      <c r="AA24" s="981" t="s">
        <v>32735</v>
      </c>
      <c r="AB24" s="989">
        <v>3.5966640000000001E-2</v>
      </c>
      <c r="AC24" s="981" t="s">
        <v>32588</v>
      </c>
      <c r="AD24" s="993">
        <v>1.5898E-4</v>
      </c>
      <c r="AE24" s="988"/>
      <c r="AF24" s="983">
        <v>7.0999999999999994E-2</v>
      </c>
      <c r="AG24" s="983">
        <v>2.1600000000000001E-2</v>
      </c>
      <c r="AH24" s="983">
        <v>3.0300000000000001E-2</v>
      </c>
      <c r="AI24" s="983">
        <v>2.9000000000000001E-2</v>
      </c>
      <c r="AJ24" s="983">
        <v>1.6999999999999999E-3</v>
      </c>
      <c r="AK24" s="983">
        <v>8.9999999999999998E-4</v>
      </c>
      <c r="AL24" s="983">
        <v>4.1027599999999996E-3</v>
      </c>
    </row>
    <row r="25" spans="1:38" ht="15" customHeight="1" x14ac:dyDescent="0.15">
      <c r="A25" s="997" t="s">
        <v>32729</v>
      </c>
      <c r="B25" s="979" t="s">
        <v>87</v>
      </c>
      <c r="C25" s="981">
        <v>975353</v>
      </c>
      <c r="D25" s="980">
        <v>3004</v>
      </c>
      <c r="E25" s="968">
        <v>8.9999999999999993E-3</v>
      </c>
      <c r="F25" s="968">
        <v>1.262</v>
      </c>
      <c r="G25" s="968">
        <v>-2.8340000000000001</v>
      </c>
      <c r="H25" s="968">
        <v>6.133</v>
      </c>
      <c r="I25" s="968" t="s">
        <v>32609</v>
      </c>
      <c r="J25" s="980">
        <v>1101033</v>
      </c>
      <c r="K25" s="982" t="s">
        <v>32592</v>
      </c>
      <c r="L25" s="983">
        <v>4.9000000000000002E-2</v>
      </c>
      <c r="M25" s="984"/>
      <c r="N25" s="983">
        <v>0</v>
      </c>
      <c r="O25" s="985" t="s">
        <v>32636</v>
      </c>
      <c r="P25" s="986">
        <v>1.2689800000000001E-3</v>
      </c>
      <c r="Q25" s="986" t="s">
        <v>32588</v>
      </c>
      <c r="R25" s="986">
        <v>0.95499999999999996</v>
      </c>
      <c r="S25" s="984"/>
      <c r="T25" s="983">
        <v>1.489E-5</v>
      </c>
      <c r="U25" s="985" t="s">
        <v>32636</v>
      </c>
      <c r="V25" s="986">
        <v>-4.9609800000000003E-3</v>
      </c>
      <c r="W25" s="986" t="s">
        <v>182</v>
      </c>
      <c r="X25" s="986">
        <v>0.82699999999999996</v>
      </c>
      <c r="Y25" s="988"/>
      <c r="Z25" s="992">
        <v>6.3460000000000006E-5</v>
      </c>
      <c r="AA25" s="981" t="s">
        <v>32717</v>
      </c>
      <c r="AB25" s="989">
        <v>-1.0207610000000001E-2</v>
      </c>
      <c r="AC25" s="981" t="s">
        <v>182</v>
      </c>
      <c r="AD25" s="989">
        <v>0.65101259</v>
      </c>
      <c r="AE25" s="988"/>
      <c r="AF25" s="983">
        <v>4.0399999999999998E-2</v>
      </c>
      <c r="AG25" s="983">
        <v>0</v>
      </c>
      <c r="AH25" s="983">
        <v>6.7000000000000002E-3</v>
      </c>
      <c r="AI25" s="983">
        <v>1.9E-3</v>
      </c>
      <c r="AJ25" s="983">
        <v>0</v>
      </c>
      <c r="AK25" s="983">
        <v>1E-4</v>
      </c>
      <c r="AL25" s="983">
        <v>2.1305E-4</v>
      </c>
    </row>
    <row r="26" spans="1:38" ht="15" customHeight="1" x14ac:dyDescent="0.15">
      <c r="A26" s="979" t="s">
        <v>32789</v>
      </c>
      <c r="B26" s="979" t="s">
        <v>87</v>
      </c>
      <c r="C26" s="981">
        <v>975353</v>
      </c>
      <c r="D26" s="980">
        <v>8160</v>
      </c>
      <c r="E26" s="968">
        <v>0.68100000000000005</v>
      </c>
      <c r="F26" s="968">
        <v>0.46600000000000003</v>
      </c>
      <c r="G26" s="968">
        <v>0</v>
      </c>
      <c r="H26" s="968">
        <v>1</v>
      </c>
      <c r="I26" s="968" t="s">
        <v>32585</v>
      </c>
      <c r="J26" s="980">
        <v>1101033</v>
      </c>
      <c r="K26" s="982" t="s">
        <v>32586</v>
      </c>
      <c r="L26" s="983">
        <v>9.4E-2</v>
      </c>
      <c r="M26" s="984"/>
      <c r="N26" s="983">
        <v>0</v>
      </c>
      <c r="O26" s="985" t="s">
        <v>32800</v>
      </c>
      <c r="P26" s="986">
        <v>1.8406E-3</v>
      </c>
      <c r="Q26" s="986" t="s">
        <v>32588</v>
      </c>
      <c r="R26" s="986">
        <v>0.71</v>
      </c>
      <c r="S26" s="984"/>
      <c r="T26" s="983">
        <v>0</v>
      </c>
      <c r="U26" s="985" t="s">
        <v>32615</v>
      </c>
      <c r="V26" s="986">
        <v>-4.7100000000000001E-4</v>
      </c>
      <c r="W26" s="986" t="s">
        <v>182</v>
      </c>
      <c r="X26" s="986">
        <v>0.92400000000000004</v>
      </c>
      <c r="Y26" s="988"/>
      <c r="Z26" s="992">
        <v>3.8460000000000001E-6</v>
      </c>
      <c r="AA26" s="981" t="s">
        <v>32613</v>
      </c>
      <c r="AB26" s="989">
        <v>-9.787000000000001E-4</v>
      </c>
      <c r="AC26" s="981" t="s">
        <v>182</v>
      </c>
      <c r="AD26" s="989">
        <v>0.84399999999999997</v>
      </c>
      <c r="AE26" s="988"/>
      <c r="AF26" s="983">
        <v>1.7600000000000001E-2</v>
      </c>
      <c r="AG26" s="983">
        <v>4.07E-2</v>
      </c>
      <c r="AH26" s="983">
        <v>6.0299999999999999E-2</v>
      </c>
      <c r="AI26" s="983">
        <v>1.47E-2</v>
      </c>
      <c r="AJ26" s="983">
        <v>2.9999999999999997E-4</v>
      </c>
      <c r="AK26" s="983">
        <v>1E-4</v>
      </c>
      <c r="AL26" s="983">
        <v>1.7155E-4</v>
      </c>
    </row>
    <row r="27" spans="1:38" ht="15" customHeight="1" x14ac:dyDescent="0.15">
      <c r="A27" s="998" t="s">
        <v>32801</v>
      </c>
      <c r="B27" s="998" t="s">
        <v>87</v>
      </c>
      <c r="C27" s="999">
        <v>975353</v>
      </c>
      <c r="D27" s="1000">
        <v>8109</v>
      </c>
      <c r="E27" s="1001">
        <v>8.3000000000000004E-2</v>
      </c>
      <c r="F27" s="1001">
        <v>0.126</v>
      </c>
      <c r="G27" s="1001">
        <v>0</v>
      </c>
      <c r="H27" s="1001">
        <v>0.91300000000000003</v>
      </c>
      <c r="I27" s="1001" t="s">
        <v>32609</v>
      </c>
      <c r="J27" s="1000">
        <v>1101033</v>
      </c>
      <c r="K27" s="1002" t="s">
        <v>32678</v>
      </c>
      <c r="L27" s="1003" t="s">
        <v>32614</v>
      </c>
      <c r="M27" s="1004"/>
      <c r="N27" s="1003" t="s">
        <v>32614</v>
      </c>
      <c r="O27" s="1003" t="s">
        <v>32614</v>
      </c>
      <c r="P27" s="1005">
        <v>8.5760000000000003E-4</v>
      </c>
      <c r="Q27" s="1005" t="s">
        <v>32588</v>
      </c>
      <c r="R27" s="1005">
        <v>0.65</v>
      </c>
      <c r="S27" s="1004"/>
      <c r="T27" s="1003" t="s">
        <v>32614</v>
      </c>
      <c r="U27" s="1003" t="s">
        <v>32614</v>
      </c>
      <c r="V27" s="1005">
        <v>-1.3092500000000001E-3</v>
      </c>
      <c r="W27" s="1005" t="s">
        <v>182</v>
      </c>
      <c r="X27" s="1005">
        <v>0.48699999999999999</v>
      </c>
      <c r="Y27" s="1006"/>
      <c r="Z27" s="1007">
        <v>1.7372399999999999E-3</v>
      </c>
      <c r="AA27" s="999" t="s">
        <v>32802</v>
      </c>
      <c r="AB27" s="1008">
        <v>8.5760000000000003E-4</v>
      </c>
      <c r="AC27" s="999" t="s">
        <v>182</v>
      </c>
      <c r="AD27" s="1008">
        <v>0.45409642</v>
      </c>
      <c r="AE27" s="1006"/>
      <c r="AF27" s="1003" t="s">
        <v>32614</v>
      </c>
      <c r="AG27" s="1003" t="s">
        <v>32614</v>
      </c>
      <c r="AH27" s="1003" t="s">
        <v>32614</v>
      </c>
      <c r="AI27" s="1003" t="s">
        <v>32614</v>
      </c>
      <c r="AJ27" s="1003" t="s">
        <v>32614</v>
      </c>
      <c r="AK27" s="1003" t="s">
        <v>32614</v>
      </c>
      <c r="AL27" s="1003" t="s">
        <v>32614</v>
      </c>
    </row>
    <row r="28" spans="1:38" x14ac:dyDescent="0.15">
      <c r="A28" s="979"/>
      <c r="B28" s="979"/>
      <c r="C28" s="980"/>
      <c r="D28" s="979"/>
      <c r="E28" s="968"/>
      <c r="F28" s="968"/>
      <c r="G28" s="968"/>
      <c r="H28" s="968"/>
      <c r="I28" s="968"/>
      <c r="J28" s="980"/>
      <c r="K28" s="980"/>
      <c r="L28" s="983"/>
      <c r="M28" s="983"/>
      <c r="N28" s="983"/>
      <c r="O28" s="985"/>
      <c r="P28" s="1009"/>
      <c r="Q28" s="986"/>
      <c r="R28" s="1009"/>
      <c r="S28" s="1010"/>
      <c r="T28" s="958"/>
      <c r="U28" s="958"/>
      <c r="V28" s="958"/>
      <c r="W28" s="958"/>
      <c r="X28" s="958"/>
      <c r="Y28" s="958"/>
      <c r="Z28" s="958"/>
      <c r="AA28" s="958"/>
      <c r="AB28" s="958"/>
      <c r="AC28" s="958"/>
      <c r="AD28" s="958"/>
      <c r="AE28" s="958"/>
      <c r="AF28" s="1010"/>
      <c r="AG28" s="1010"/>
      <c r="AH28" s="1010"/>
      <c r="AI28" s="1010"/>
      <c r="AJ28" s="1010"/>
      <c r="AK28" s="1010"/>
      <c r="AL28" s="1010"/>
    </row>
    <row r="29" spans="1:38" x14ac:dyDescent="0.15">
      <c r="A29" s="1494" t="s">
        <v>32733</v>
      </c>
      <c r="B29" s="1494"/>
      <c r="C29" s="1494"/>
      <c r="D29" s="1494"/>
      <c r="E29" s="1494"/>
      <c r="F29" s="1494"/>
      <c r="G29" s="1494"/>
      <c r="H29" s="1494"/>
      <c r="I29" s="1494"/>
      <c r="J29" s="1494"/>
      <c r="K29" s="1494"/>
      <c r="L29" s="1494"/>
      <c r="M29" s="1494"/>
      <c r="N29" s="1494"/>
      <c r="O29" s="1494"/>
      <c r="P29" s="1494"/>
      <c r="Q29" s="1494"/>
      <c r="R29" s="1494"/>
      <c r="S29" s="1494"/>
      <c r="T29" s="1494"/>
      <c r="U29" s="1494"/>
      <c r="V29" s="1494"/>
      <c r="W29" s="1494"/>
      <c r="X29" s="1494"/>
      <c r="Y29" s="1494"/>
      <c r="Z29" s="1494"/>
      <c r="AA29" s="1494"/>
      <c r="AB29" s="1494"/>
      <c r="AC29" s="1494"/>
      <c r="AD29" s="1494"/>
      <c r="AE29" s="1494"/>
      <c r="AF29" s="1494"/>
      <c r="AG29" s="1494"/>
      <c r="AH29" s="1494"/>
      <c r="AI29" s="1494"/>
      <c r="AJ29" s="1494"/>
      <c r="AK29" s="1494"/>
      <c r="AL29" s="1494"/>
    </row>
    <row r="30" spans="1:38" ht="15.75" customHeight="1" x14ac:dyDescent="0.15">
      <c r="A30" s="965" t="s">
        <v>32737</v>
      </c>
      <c r="B30" s="965" t="s">
        <v>87</v>
      </c>
      <c r="C30" s="969">
        <v>975353</v>
      </c>
      <c r="D30" s="966">
        <v>7963</v>
      </c>
      <c r="E30" s="967">
        <v>0.94799999999999995</v>
      </c>
      <c r="F30" s="967">
        <v>0.152</v>
      </c>
      <c r="G30" s="967">
        <v>0</v>
      </c>
      <c r="H30" s="967">
        <v>1</v>
      </c>
      <c r="I30" s="967" t="s">
        <v>32609</v>
      </c>
      <c r="J30" s="980">
        <v>1101033</v>
      </c>
      <c r="K30" s="970" t="s">
        <v>32592</v>
      </c>
      <c r="L30" s="971">
        <v>5.0700000000000002E-2</v>
      </c>
      <c r="M30" s="971"/>
      <c r="N30" s="971">
        <v>2.14811E-3</v>
      </c>
      <c r="O30" s="973" t="s">
        <v>32803</v>
      </c>
      <c r="P30" s="974">
        <v>-7.1731099999999999E-3</v>
      </c>
      <c r="Q30" s="974" t="s">
        <v>32588</v>
      </c>
      <c r="R30" s="975">
        <v>1.7689999999999998E-5</v>
      </c>
      <c r="S30" s="975"/>
      <c r="T30" s="971">
        <v>1.2926999999999999E-3</v>
      </c>
      <c r="U30" s="973" t="s">
        <v>32712</v>
      </c>
      <c r="V30" s="974">
        <v>-5.5493199999999999E-3</v>
      </c>
      <c r="W30" s="974" t="s">
        <v>32588</v>
      </c>
      <c r="X30" s="975">
        <v>1.0752100000000001E-3</v>
      </c>
      <c r="Y30" s="976"/>
      <c r="Z30" s="971">
        <v>2.1312499999999999E-3</v>
      </c>
      <c r="AA30" s="973" t="s">
        <v>32804</v>
      </c>
      <c r="AB30" s="974">
        <v>-7.1628899999999999E-3</v>
      </c>
      <c r="AC30" s="973" t="s">
        <v>32588</v>
      </c>
      <c r="AD30" s="975">
        <v>1.681E-5</v>
      </c>
      <c r="AE30" s="976"/>
      <c r="AF30" s="971">
        <v>2.4400000000000002E-2</v>
      </c>
      <c r="AG30" s="971">
        <v>9.4000000000000004E-3</v>
      </c>
      <c r="AH30" s="971">
        <v>5.1999999999999998E-3</v>
      </c>
      <c r="AI30" s="971">
        <v>2.1700000000000001E-2</v>
      </c>
      <c r="AJ30" s="971">
        <v>1.6999999999999999E-3</v>
      </c>
      <c r="AK30" s="971">
        <v>1E-3</v>
      </c>
      <c r="AL30" s="971">
        <v>1.7707700000000001E-3</v>
      </c>
    </row>
    <row r="31" spans="1:38" ht="15.75" customHeight="1" x14ac:dyDescent="0.15">
      <c r="A31" s="979" t="s">
        <v>32734</v>
      </c>
      <c r="B31" s="979" t="s">
        <v>87</v>
      </c>
      <c r="C31" s="981">
        <v>975353</v>
      </c>
      <c r="D31" s="980">
        <v>8160</v>
      </c>
      <c r="E31" s="968">
        <v>0.71099999999999997</v>
      </c>
      <c r="F31" s="968">
        <v>0.35699999999999998</v>
      </c>
      <c r="G31" s="968">
        <v>0</v>
      </c>
      <c r="H31" s="968">
        <v>1</v>
      </c>
      <c r="I31" s="968" t="s">
        <v>32609</v>
      </c>
      <c r="J31" s="980">
        <v>1101033</v>
      </c>
      <c r="K31" s="982" t="s">
        <v>32592</v>
      </c>
      <c r="L31" s="983">
        <v>7.0999999999999994E-2</v>
      </c>
      <c r="M31" s="983"/>
      <c r="N31" s="983">
        <v>1.4917800000000001E-3</v>
      </c>
      <c r="O31" s="985" t="s">
        <v>32805</v>
      </c>
      <c r="P31" s="986">
        <v>-1.3994360000000001E-2</v>
      </c>
      <c r="Q31" s="986" t="s">
        <v>32588</v>
      </c>
      <c r="R31" s="987">
        <v>3.1571000000000002E-4</v>
      </c>
      <c r="S31" s="986"/>
      <c r="T31" s="983">
        <v>1E-3</v>
      </c>
      <c r="U31" s="985" t="s">
        <v>32806</v>
      </c>
      <c r="V31" s="986">
        <v>-1.1554450000000001E-2</v>
      </c>
      <c r="W31" s="986" t="s">
        <v>32588</v>
      </c>
      <c r="X31" s="987">
        <v>2.6201000000000002E-3</v>
      </c>
      <c r="Y31" s="988"/>
      <c r="Z31" s="983">
        <v>1.78473E-3</v>
      </c>
      <c r="AA31" s="985" t="s">
        <v>32631</v>
      </c>
      <c r="AB31" s="986">
        <v>-1.5338849999999999E-2</v>
      </c>
      <c r="AC31" s="985" t="s">
        <v>32588</v>
      </c>
      <c r="AD31" s="987">
        <v>6.3670000000000005E-5</v>
      </c>
      <c r="AE31" s="988"/>
      <c r="AF31" s="983">
        <v>5.2400000000000002E-2</v>
      </c>
      <c r="AG31" s="983">
        <v>9.7999999999999997E-3</v>
      </c>
      <c r="AH31" s="983">
        <v>8.6999999999999994E-3</v>
      </c>
      <c r="AI31" s="983">
        <v>1.6999999999999999E-3</v>
      </c>
      <c r="AJ31" s="983">
        <v>2E-3</v>
      </c>
      <c r="AK31" s="983">
        <v>1.4E-3</v>
      </c>
      <c r="AL31" s="983">
        <v>2.4400400000000001E-3</v>
      </c>
    </row>
    <row r="32" spans="1:38" ht="15.75" customHeight="1" x14ac:dyDescent="0.15">
      <c r="A32" s="1011" t="s">
        <v>32739</v>
      </c>
      <c r="B32" s="998" t="s">
        <v>87</v>
      </c>
      <c r="C32" s="999">
        <v>975353</v>
      </c>
      <c r="D32" s="1000">
        <v>8158</v>
      </c>
      <c r="E32" s="1001">
        <v>1.2999999999999999E-2</v>
      </c>
      <c r="F32" s="1001">
        <v>0.98</v>
      </c>
      <c r="G32" s="1001">
        <v>-3.722</v>
      </c>
      <c r="H32" s="1001">
        <v>2.2669999999999999</v>
      </c>
      <c r="I32" s="1001" t="s">
        <v>32609</v>
      </c>
      <c r="J32" s="1000">
        <v>1101033</v>
      </c>
      <c r="K32" s="1002" t="s">
        <v>32592</v>
      </c>
      <c r="L32" s="1003">
        <v>0.1043</v>
      </c>
      <c r="M32" s="1003"/>
      <c r="N32" s="1003">
        <v>7.6588999999999997E-4</v>
      </c>
      <c r="O32" s="1012" t="s">
        <v>32807</v>
      </c>
      <c r="P32" s="1005">
        <v>-2.7529689999999999E-2</v>
      </c>
      <c r="Q32" s="1005" t="s">
        <v>32588</v>
      </c>
      <c r="R32" s="1013">
        <v>7.9475499999999994E-3</v>
      </c>
      <c r="S32" s="1005"/>
      <c r="T32" s="1003">
        <v>3.6988E-4</v>
      </c>
      <c r="U32" s="1012" t="s">
        <v>32808</v>
      </c>
      <c r="V32" s="1005">
        <v>-1.9068060000000001E-2</v>
      </c>
      <c r="W32" s="1005" t="s">
        <v>32588</v>
      </c>
      <c r="X32" s="1005">
        <v>6.4555000000000001E-2</v>
      </c>
      <c r="Y32" s="1006"/>
      <c r="Z32" s="1003">
        <v>8.3558000000000005E-4</v>
      </c>
      <c r="AA32" s="1012" t="s">
        <v>32731</v>
      </c>
      <c r="AB32" s="1005">
        <v>-2.8811819999999998E-2</v>
      </c>
      <c r="AC32" s="1012" t="s">
        <v>32588</v>
      </c>
      <c r="AD32" s="1013">
        <v>5.1939200000000003E-3</v>
      </c>
      <c r="AE32" s="1006"/>
      <c r="AF32" s="1003">
        <v>3.1600000000000003E-2</v>
      </c>
      <c r="AG32" s="1003">
        <v>2.3400000000000001E-2</v>
      </c>
      <c r="AH32" s="1003">
        <v>1.83E-2</v>
      </c>
      <c r="AI32" s="1003">
        <v>5.9299999999999999E-2</v>
      </c>
      <c r="AJ32" s="1003">
        <v>2.0000000000000001E-4</v>
      </c>
      <c r="AK32" s="1003">
        <v>1E-4</v>
      </c>
      <c r="AL32" s="1003">
        <v>2.4705000000000001E-4</v>
      </c>
    </row>
    <row r="33" spans="1:38" ht="15.75" customHeight="1" x14ac:dyDescent="0.15">
      <c r="A33" s="997"/>
      <c r="B33" s="979"/>
      <c r="C33" s="981"/>
      <c r="D33" s="980"/>
      <c r="E33" s="968"/>
      <c r="F33" s="968"/>
      <c r="G33" s="968"/>
      <c r="H33" s="968"/>
      <c r="I33" s="968"/>
      <c r="J33" s="980"/>
      <c r="K33" s="982"/>
      <c r="L33" s="983"/>
      <c r="M33" s="983"/>
      <c r="N33" s="983"/>
      <c r="O33" s="985"/>
      <c r="P33" s="986"/>
      <c r="Q33" s="986"/>
      <c r="R33" s="987"/>
      <c r="S33" s="986"/>
      <c r="T33" s="983"/>
      <c r="U33" s="985"/>
      <c r="V33" s="986"/>
      <c r="W33" s="986"/>
      <c r="X33" s="986"/>
      <c r="Y33" s="988"/>
      <c r="Z33" s="983"/>
      <c r="AA33" s="985"/>
      <c r="AB33" s="986"/>
      <c r="AC33" s="985"/>
      <c r="AD33" s="987"/>
      <c r="AE33" s="988"/>
      <c r="AF33" s="983"/>
      <c r="AG33" s="983"/>
      <c r="AH33" s="983"/>
      <c r="AI33" s="983"/>
      <c r="AJ33" s="983"/>
      <c r="AK33" s="983"/>
      <c r="AL33" s="983"/>
    </row>
    <row r="34" spans="1:38" ht="208" customHeight="1" x14ac:dyDescent="0.15">
      <c r="A34" s="1499" t="s">
        <v>33974</v>
      </c>
      <c r="B34" s="1499"/>
      <c r="C34" s="1499"/>
      <c r="D34" s="1499"/>
      <c r="E34" s="1499"/>
      <c r="F34" s="1499"/>
      <c r="G34" s="1499"/>
      <c r="H34" s="1499"/>
      <c r="I34" s="1499"/>
      <c r="J34" s="1499"/>
      <c r="K34" s="1499"/>
      <c r="L34" s="1499"/>
      <c r="M34" s="1499"/>
      <c r="N34" s="1499"/>
      <c r="O34" s="1499"/>
      <c r="P34" s="1499"/>
      <c r="Q34" s="1499"/>
      <c r="R34" s="1499"/>
      <c r="S34" s="530"/>
      <c r="T34" s="514"/>
      <c r="U34" s="514"/>
      <c r="V34" s="514"/>
      <c r="W34" s="514"/>
      <c r="X34" s="514"/>
      <c r="Y34" s="514"/>
      <c r="Z34" s="514"/>
      <c r="AA34" s="514"/>
      <c r="AB34" s="514"/>
      <c r="AC34" s="514"/>
      <c r="AD34" s="514"/>
      <c r="AE34" s="514"/>
      <c r="AF34" s="514"/>
      <c r="AG34" s="514"/>
      <c r="AH34" s="514"/>
      <c r="AI34" s="514"/>
      <c r="AJ34" s="514"/>
      <c r="AK34" s="514"/>
      <c r="AL34" s="514"/>
    </row>
    <row r="35" spans="1:38" ht="15.75" customHeight="1" x14ac:dyDescent="0.15">
      <c r="A35" s="515"/>
      <c r="K35" s="515"/>
      <c r="T35" s="514"/>
      <c r="U35" s="514"/>
      <c r="V35" s="514"/>
      <c r="W35" s="514"/>
      <c r="X35" s="514"/>
      <c r="AE35" s="514"/>
      <c r="AF35" s="514"/>
      <c r="AG35" s="514"/>
      <c r="AH35" s="514"/>
      <c r="AI35" s="514"/>
      <c r="AJ35" s="514"/>
      <c r="AK35" s="514"/>
      <c r="AL35" s="514"/>
    </row>
    <row r="36" spans="1:38" ht="15.75" customHeight="1" x14ac:dyDescent="0.15">
      <c r="A36" s="515"/>
      <c r="K36" s="515"/>
      <c r="T36" s="514"/>
      <c r="U36" s="514"/>
      <c r="V36" s="514"/>
      <c r="W36" s="514"/>
      <c r="X36" s="514"/>
      <c r="AE36" s="514"/>
      <c r="AF36" s="514"/>
      <c r="AG36" s="514"/>
      <c r="AH36" s="514"/>
      <c r="AI36" s="514"/>
      <c r="AJ36" s="514"/>
      <c r="AK36" s="514"/>
      <c r="AL36" s="514"/>
    </row>
    <row r="37" spans="1:38" x14ac:dyDescent="0.15">
      <c r="A37" s="533" t="s">
        <v>99</v>
      </c>
      <c r="K37" s="533"/>
      <c r="T37" s="514"/>
      <c r="U37" s="514"/>
      <c r="V37" s="514"/>
      <c r="W37" s="514"/>
      <c r="X37" s="514"/>
      <c r="AE37" s="514"/>
      <c r="AF37" s="514"/>
      <c r="AG37" s="514"/>
      <c r="AH37" s="514"/>
      <c r="AI37" s="514"/>
      <c r="AJ37" s="514"/>
      <c r="AK37" s="514"/>
      <c r="AL37" s="514"/>
    </row>
    <row r="38" spans="1:38" ht="15.75" customHeight="1" x14ac:dyDescent="0.15">
      <c r="A38" s="460" t="s">
        <v>32859</v>
      </c>
      <c r="K38" s="534"/>
      <c r="T38" s="514"/>
      <c r="U38" s="514"/>
      <c r="V38" s="514"/>
      <c r="W38" s="514"/>
      <c r="X38" s="514"/>
      <c r="AE38" s="514"/>
      <c r="AF38" s="514"/>
      <c r="AG38" s="514"/>
      <c r="AH38" s="514"/>
      <c r="AI38" s="514"/>
      <c r="AJ38" s="514"/>
      <c r="AK38" s="514"/>
      <c r="AL38" s="514"/>
    </row>
    <row r="39" spans="1:38" x14ac:dyDescent="0.15">
      <c r="A39" s="460" t="s">
        <v>32860</v>
      </c>
      <c r="K39" s="534"/>
      <c r="T39" s="514"/>
      <c r="U39" s="514"/>
      <c r="V39" s="514"/>
      <c r="W39" s="514"/>
      <c r="X39" s="514"/>
      <c r="AE39" s="514"/>
      <c r="AF39" s="514"/>
      <c r="AG39" s="514"/>
      <c r="AH39" s="514"/>
      <c r="AI39" s="514"/>
      <c r="AJ39" s="514"/>
      <c r="AK39" s="514"/>
      <c r="AL39" s="514"/>
    </row>
    <row r="40" spans="1:38" ht="15.75" customHeight="1" x14ac:dyDescent="0.15">
      <c r="A40" s="461" t="s">
        <v>33931</v>
      </c>
      <c r="T40" s="514"/>
      <c r="U40" s="514"/>
      <c r="V40" s="514"/>
      <c r="W40" s="514"/>
      <c r="X40" s="514"/>
      <c r="AE40" s="514"/>
      <c r="AF40" s="514"/>
      <c r="AG40" s="514"/>
      <c r="AH40" s="514"/>
      <c r="AI40" s="514"/>
      <c r="AJ40" s="514"/>
      <c r="AK40" s="514"/>
      <c r="AL40" s="514"/>
    </row>
  </sheetData>
  <mergeCells count="8">
    <mergeCell ref="A29:AL29"/>
    <mergeCell ref="A34:R34"/>
    <mergeCell ref="N2:AD2"/>
    <mergeCell ref="AF2:AL2"/>
    <mergeCell ref="N3:R3"/>
    <mergeCell ref="T3:X3"/>
    <mergeCell ref="Z3:AD3"/>
    <mergeCell ref="A5:AL5"/>
  </mergeCells>
  <pageMargins left="0.75" right="0.75" top="1" bottom="1" header="0.51180555555555496" footer="0.51180555555555496"/>
  <pageSetup paperSize="9" firstPageNumber="0" orientation="portrait" horizontalDpi="4294967292" vertic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heetViews>
  <sheetFormatPr baseColWidth="10" defaultColWidth="8.33203125" defaultRowHeight="13" x14ac:dyDescent="0.15"/>
  <cols>
    <col min="1" max="1" width="27.33203125" style="110" customWidth="1"/>
    <col min="2" max="2" width="8.33203125" style="110"/>
    <col min="3" max="3" width="14.33203125" style="110" customWidth="1"/>
    <col min="4" max="4" width="15.33203125" style="110" customWidth="1"/>
    <col min="5" max="8" width="8.33203125" style="110"/>
    <col min="9" max="9" width="14" style="110" customWidth="1"/>
    <col min="10" max="16384" width="8.33203125" style="110"/>
  </cols>
  <sheetData>
    <row r="1" spans="1:4" x14ac:dyDescent="0.15">
      <c r="A1" s="207" t="s">
        <v>33942</v>
      </c>
    </row>
    <row r="2" spans="1:4" ht="16.75" customHeight="1" x14ac:dyDescent="0.15">
      <c r="A2" s="1505" t="s">
        <v>21894</v>
      </c>
      <c r="B2" s="1505"/>
      <c r="C2" s="1505"/>
      <c r="D2" s="1505"/>
    </row>
    <row r="3" spans="1:4" x14ac:dyDescent="0.15">
      <c r="A3" s="285" t="s">
        <v>2283</v>
      </c>
      <c r="B3" s="286" t="s">
        <v>21922</v>
      </c>
      <c r="C3" s="286" t="s">
        <v>2929</v>
      </c>
      <c r="D3" s="899" t="s">
        <v>2930</v>
      </c>
    </row>
    <row r="4" spans="1:4" x14ac:dyDescent="0.15">
      <c r="A4" s="51" t="s">
        <v>2274</v>
      </c>
      <c r="B4" s="96">
        <v>184</v>
      </c>
      <c r="C4" s="651">
        <v>0.10598</v>
      </c>
      <c r="D4" s="651">
        <v>0.45490000000000003</v>
      </c>
    </row>
    <row r="5" spans="1:4" x14ac:dyDescent="0.15">
      <c r="A5" s="51" t="s">
        <v>2275</v>
      </c>
      <c r="B5" s="96">
        <v>153</v>
      </c>
      <c r="C5" s="651">
        <v>0.41182000000000002</v>
      </c>
      <c r="D5" s="651">
        <v>0.93489999999999995</v>
      </c>
    </row>
    <row r="6" spans="1:4" x14ac:dyDescent="0.15">
      <c r="A6" s="51" t="s">
        <v>2276</v>
      </c>
      <c r="B6" s="96">
        <v>45</v>
      </c>
      <c r="C6" s="651">
        <v>5.3706999999999998E-2</v>
      </c>
      <c r="D6" s="651">
        <v>0.26550000000000001</v>
      </c>
    </row>
    <row r="7" spans="1:4" x14ac:dyDescent="0.15">
      <c r="A7" s="51" t="s">
        <v>2278</v>
      </c>
      <c r="B7" s="96">
        <v>386</v>
      </c>
      <c r="C7" s="651">
        <v>0.74121999999999999</v>
      </c>
      <c r="D7" s="651">
        <v>0.99839999999999995</v>
      </c>
    </row>
    <row r="8" spans="1:4" x14ac:dyDescent="0.15">
      <c r="A8" s="894" t="s">
        <v>2280</v>
      </c>
      <c r="B8" s="817">
        <v>24</v>
      </c>
      <c r="C8" s="651">
        <v>0.49701000000000001</v>
      </c>
      <c r="D8" s="651">
        <v>0.96830000000000005</v>
      </c>
    </row>
    <row r="9" spans="1:4" ht="13" customHeight="1" x14ac:dyDescent="0.15">
      <c r="A9" s="1506" t="s">
        <v>33910</v>
      </c>
      <c r="B9" s="1506"/>
      <c r="C9" s="1506"/>
      <c r="D9" s="1506"/>
    </row>
    <row r="10" spans="1:4" ht="21" customHeight="1" x14ac:dyDescent="0.15">
      <c r="A10" s="1507"/>
      <c r="B10" s="1507"/>
      <c r="C10" s="1507"/>
      <c r="D10" s="1507"/>
    </row>
    <row r="11" spans="1:4" x14ac:dyDescent="0.15">
      <c r="A11" s="285" t="s">
        <v>2283</v>
      </c>
      <c r="B11" s="286" t="s">
        <v>21922</v>
      </c>
      <c r="C11" s="286" t="s">
        <v>2929</v>
      </c>
      <c r="D11" s="285" t="s">
        <v>2930</v>
      </c>
    </row>
    <row r="12" spans="1:4" x14ac:dyDescent="0.15">
      <c r="A12" s="51" t="s">
        <v>21900</v>
      </c>
      <c r="B12" s="96">
        <v>144</v>
      </c>
      <c r="C12" s="651">
        <v>0.10987</v>
      </c>
      <c r="D12" s="651">
        <v>0.29780000000000001</v>
      </c>
    </row>
    <row r="13" spans="1:4" x14ac:dyDescent="0.15">
      <c r="A13" s="51" t="s">
        <v>21901</v>
      </c>
      <c r="B13" s="96">
        <v>62</v>
      </c>
      <c r="C13" s="651">
        <v>0.55130999999999997</v>
      </c>
      <c r="D13" s="651">
        <v>0.88100000000000001</v>
      </c>
    </row>
    <row r="14" spans="1:4" x14ac:dyDescent="0.15">
      <c r="A14" s="51" t="s">
        <v>21902</v>
      </c>
      <c r="B14" s="96">
        <v>265</v>
      </c>
      <c r="C14" s="651">
        <v>0.27471000000000001</v>
      </c>
      <c r="D14" s="651">
        <v>0.59309999999999996</v>
      </c>
    </row>
    <row r="15" spans="1:4" x14ac:dyDescent="0.15">
      <c r="A15" s="560" t="s">
        <v>21903</v>
      </c>
      <c r="B15" s="561">
        <v>129</v>
      </c>
      <c r="C15" s="900">
        <v>0.17962</v>
      </c>
      <c r="D15" s="900">
        <v>0.43519999999999998</v>
      </c>
    </row>
    <row r="16" spans="1:4" x14ac:dyDescent="0.15">
      <c r="A16" s="52"/>
      <c r="B16" s="555"/>
      <c r="C16" s="906"/>
      <c r="D16" s="906"/>
    </row>
    <row r="17" spans="1:4" ht="13" customHeight="1" x14ac:dyDescent="0.15">
      <c r="A17" s="1417" t="s">
        <v>33975</v>
      </c>
      <c r="B17" s="1417"/>
      <c r="C17" s="1417"/>
      <c r="D17" s="1417"/>
    </row>
    <row r="18" spans="1:4" x14ac:dyDescent="0.15">
      <c r="A18" s="1417"/>
      <c r="B18" s="1417"/>
      <c r="C18" s="1417"/>
      <c r="D18" s="1417"/>
    </row>
    <row r="19" spans="1:4" x14ac:dyDescent="0.15">
      <c r="A19" s="1417"/>
      <c r="B19" s="1417"/>
      <c r="C19" s="1417"/>
      <c r="D19" s="1417"/>
    </row>
    <row r="20" spans="1:4" x14ac:dyDescent="0.15">
      <c r="A20" s="1417"/>
      <c r="B20" s="1417"/>
      <c r="C20" s="1417"/>
      <c r="D20" s="1417"/>
    </row>
    <row r="21" spans="1:4" x14ac:dyDescent="0.15">
      <c r="A21" s="1417"/>
      <c r="B21" s="1417"/>
      <c r="C21" s="1417"/>
      <c r="D21" s="1417"/>
    </row>
    <row r="22" spans="1:4" x14ac:dyDescent="0.15">
      <c r="A22" s="1417"/>
      <c r="B22" s="1417"/>
      <c r="C22" s="1417"/>
      <c r="D22" s="1417"/>
    </row>
  </sheetData>
  <sheetProtection selectLockedCells="1" selectUnlockedCells="1"/>
  <mergeCells count="3">
    <mergeCell ref="A2:D2"/>
    <mergeCell ref="A9:D10"/>
    <mergeCell ref="A17:D22"/>
  </mergeCells>
  <pageMargins left="0.7" right="0.7" top="0.75" bottom="0.75" header="0.51180555555555551" footer="0.51180555555555551"/>
  <pageSetup paperSize="9" firstPageNumber="0"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baseColWidth="10" defaultColWidth="8.33203125" defaultRowHeight="13" x14ac:dyDescent="0.15"/>
  <cols>
    <col min="1" max="1" width="16.83203125" style="110" customWidth="1"/>
    <col min="2" max="2" width="8.33203125" style="110" customWidth="1"/>
    <col min="3" max="3" width="57.83203125" style="110" customWidth="1"/>
    <col min="4" max="4" width="8.33203125" style="110" customWidth="1"/>
    <col min="5" max="5" width="12.5" style="110" bestFit="1" customWidth="1"/>
    <col min="6" max="6" width="10.6640625" style="110" customWidth="1"/>
    <col min="7" max="7" width="8.33203125" style="110"/>
    <col min="8" max="8" width="8.33203125" style="110" customWidth="1"/>
    <col min="9" max="9" width="8.83203125" style="110" customWidth="1"/>
    <col min="10" max="10" width="14.1640625" style="110" customWidth="1"/>
    <col min="11" max="16384" width="8.33203125" style="110"/>
  </cols>
  <sheetData>
    <row r="1" spans="1:10" x14ac:dyDescent="0.15">
      <c r="A1" s="220" t="s">
        <v>33943</v>
      </c>
      <c r="B1" s="220"/>
      <c r="C1" s="220"/>
      <c r="D1" s="220"/>
      <c r="E1" s="220"/>
      <c r="F1" s="220"/>
      <c r="G1" s="220"/>
      <c r="H1" s="220"/>
      <c r="I1" s="220"/>
      <c r="J1" s="220"/>
    </row>
    <row r="2" spans="1:10" ht="13" customHeight="1" x14ac:dyDescent="0.15">
      <c r="A2" s="1508" t="s">
        <v>2312</v>
      </c>
      <c r="B2" s="1508"/>
      <c r="C2" s="1508"/>
      <c r="D2" s="1508"/>
      <c r="E2" s="1508"/>
      <c r="F2" s="1508"/>
      <c r="G2" s="1508"/>
      <c r="H2" s="1508"/>
      <c r="I2" s="1508"/>
      <c r="J2" s="1508"/>
    </row>
    <row r="3" spans="1:10" x14ac:dyDescent="0.15">
      <c r="A3" s="285" t="s">
        <v>2313</v>
      </c>
      <c r="B3" s="285" t="s">
        <v>2314</v>
      </c>
      <c r="C3" s="285" t="s">
        <v>2313</v>
      </c>
      <c r="D3" s="899" t="s">
        <v>2315</v>
      </c>
      <c r="E3" s="285" t="s">
        <v>2316</v>
      </c>
      <c r="F3" s="285" t="s">
        <v>2317</v>
      </c>
      <c r="G3" s="285" t="s">
        <v>2318</v>
      </c>
      <c r="H3" s="286" t="s">
        <v>2928</v>
      </c>
      <c r="I3" s="286" t="s">
        <v>2929</v>
      </c>
      <c r="J3" s="285" t="s">
        <v>2930</v>
      </c>
    </row>
    <row r="4" spans="1:10" x14ac:dyDescent="0.15">
      <c r="A4" s="101" t="s">
        <v>2330</v>
      </c>
      <c r="B4" s="96">
        <v>1814</v>
      </c>
      <c r="C4" s="51" t="s">
        <v>2331</v>
      </c>
      <c r="D4" s="739">
        <v>3</v>
      </c>
      <c r="E4" s="97">
        <v>113847499</v>
      </c>
      <c r="F4" s="97">
        <v>113918254</v>
      </c>
      <c r="G4" s="96" t="s">
        <v>2328</v>
      </c>
      <c r="H4" s="96">
        <v>230</v>
      </c>
      <c r="I4" s="651">
        <v>0.54025999999999996</v>
      </c>
      <c r="J4" s="96">
        <v>1</v>
      </c>
    </row>
    <row r="5" spans="1:10" x14ac:dyDescent="0.15">
      <c r="A5" s="101" t="s">
        <v>2334</v>
      </c>
      <c r="B5" s="96">
        <v>1816</v>
      </c>
      <c r="C5" s="51" t="s">
        <v>2335</v>
      </c>
      <c r="D5" s="810">
        <v>4</v>
      </c>
      <c r="E5" s="97">
        <v>9783258</v>
      </c>
      <c r="F5" s="97">
        <v>9785633</v>
      </c>
      <c r="G5" s="96" t="s">
        <v>2321</v>
      </c>
      <c r="H5" s="96">
        <v>7</v>
      </c>
      <c r="I5" s="651">
        <v>0.56542999999999999</v>
      </c>
      <c r="J5" s="96">
        <v>1</v>
      </c>
    </row>
    <row r="6" spans="1:10" x14ac:dyDescent="0.15">
      <c r="A6" s="101" t="s">
        <v>2344</v>
      </c>
      <c r="B6" s="96">
        <v>6531</v>
      </c>
      <c r="C6" s="51" t="s">
        <v>2345</v>
      </c>
      <c r="D6" s="810">
        <v>5</v>
      </c>
      <c r="E6" s="97">
        <v>1392905</v>
      </c>
      <c r="F6" s="97">
        <v>1445543</v>
      </c>
      <c r="G6" s="96" t="s">
        <v>2328</v>
      </c>
      <c r="H6" s="96">
        <v>211</v>
      </c>
      <c r="I6" s="651">
        <v>0.23769000000000001</v>
      </c>
      <c r="J6" s="96">
        <v>1</v>
      </c>
    </row>
    <row r="7" spans="1:10" x14ac:dyDescent="0.15">
      <c r="A7" s="101" t="s">
        <v>2336</v>
      </c>
      <c r="B7" s="96">
        <v>3350</v>
      </c>
      <c r="C7" s="51" t="s">
        <v>2337</v>
      </c>
      <c r="D7" s="96">
        <v>5</v>
      </c>
      <c r="E7" s="97">
        <v>63255875</v>
      </c>
      <c r="F7" s="97">
        <v>63258119</v>
      </c>
      <c r="G7" s="96" t="s">
        <v>2328</v>
      </c>
      <c r="H7" s="96">
        <v>8</v>
      </c>
      <c r="I7" s="651">
        <v>0.30618000000000001</v>
      </c>
      <c r="J7" s="96">
        <v>1</v>
      </c>
    </row>
    <row r="8" spans="1:10" x14ac:dyDescent="0.15">
      <c r="A8" s="101" t="s">
        <v>2326</v>
      </c>
      <c r="B8" s="96">
        <v>1812</v>
      </c>
      <c r="C8" s="51" t="s">
        <v>2327</v>
      </c>
      <c r="D8" s="96">
        <v>5</v>
      </c>
      <c r="E8" s="97">
        <v>174867675</v>
      </c>
      <c r="F8" s="97">
        <v>174871163</v>
      </c>
      <c r="G8" s="96" t="s">
        <v>2328</v>
      </c>
      <c r="H8" s="96">
        <v>10</v>
      </c>
      <c r="I8" s="651">
        <v>0.63944000000000001</v>
      </c>
      <c r="J8" s="96">
        <v>1</v>
      </c>
    </row>
    <row r="9" spans="1:10" x14ac:dyDescent="0.15">
      <c r="A9" s="101" t="s">
        <v>2348</v>
      </c>
      <c r="B9" s="96">
        <v>6571</v>
      </c>
      <c r="C9" s="51" t="s">
        <v>2349</v>
      </c>
      <c r="D9" s="96">
        <v>10</v>
      </c>
      <c r="E9" s="97">
        <v>119000584</v>
      </c>
      <c r="F9" s="97">
        <v>119038941</v>
      </c>
      <c r="G9" s="96" t="s">
        <v>2321</v>
      </c>
      <c r="H9" s="96">
        <v>112</v>
      </c>
      <c r="I9" s="651">
        <v>0.21673000000000001</v>
      </c>
      <c r="J9" s="96">
        <v>1</v>
      </c>
    </row>
    <row r="10" spans="1:10" x14ac:dyDescent="0.15">
      <c r="A10" s="101" t="s">
        <v>2332</v>
      </c>
      <c r="B10" s="96">
        <v>1815</v>
      </c>
      <c r="C10" s="51" t="s">
        <v>2333</v>
      </c>
      <c r="D10" s="96">
        <v>11</v>
      </c>
      <c r="E10" s="97">
        <v>637305</v>
      </c>
      <c r="F10" s="97">
        <v>640706</v>
      </c>
      <c r="G10" s="96" t="s">
        <v>2321</v>
      </c>
      <c r="H10" s="96">
        <v>9</v>
      </c>
      <c r="I10" s="651">
        <v>0.26312000000000002</v>
      </c>
      <c r="J10" s="96">
        <v>1</v>
      </c>
    </row>
    <row r="11" spans="1:10" x14ac:dyDescent="0.15">
      <c r="A11" s="101" t="s">
        <v>2350</v>
      </c>
      <c r="B11" s="96">
        <v>7054</v>
      </c>
      <c r="C11" s="51" t="s">
        <v>2351</v>
      </c>
      <c r="D11" s="96">
        <v>11</v>
      </c>
      <c r="E11" s="97">
        <v>2185159</v>
      </c>
      <c r="F11" s="97">
        <v>2193107</v>
      </c>
      <c r="G11" s="96" t="s">
        <v>2328</v>
      </c>
      <c r="H11" s="96">
        <v>30</v>
      </c>
      <c r="I11" s="651">
        <v>0.19350000000000001</v>
      </c>
      <c r="J11" s="96">
        <v>1</v>
      </c>
    </row>
    <row r="12" spans="1:10" x14ac:dyDescent="0.15">
      <c r="A12" s="901" t="s">
        <v>2352</v>
      </c>
      <c r="B12" s="555">
        <v>7166</v>
      </c>
      <c r="C12" s="52" t="s">
        <v>2353</v>
      </c>
      <c r="D12" s="555">
        <v>11</v>
      </c>
      <c r="E12" s="97">
        <v>18042084</v>
      </c>
      <c r="F12" s="97">
        <v>18062354</v>
      </c>
      <c r="G12" s="96" t="s">
        <v>2328</v>
      </c>
      <c r="H12" s="96">
        <v>40</v>
      </c>
      <c r="I12" s="651">
        <v>0.23749999999999999</v>
      </c>
      <c r="J12" s="96">
        <v>1</v>
      </c>
    </row>
    <row r="13" spans="1:10" x14ac:dyDescent="0.15">
      <c r="A13" s="101" t="s">
        <v>1098</v>
      </c>
      <c r="B13" s="96">
        <v>1813</v>
      </c>
      <c r="C13" s="51" t="s">
        <v>2329</v>
      </c>
      <c r="D13" s="96">
        <v>11</v>
      </c>
      <c r="E13" s="97">
        <v>113280317</v>
      </c>
      <c r="F13" s="97">
        <v>113346413</v>
      </c>
      <c r="G13" s="96" t="s">
        <v>2328</v>
      </c>
      <c r="H13" s="96">
        <v>220</v>
      </c>
      <c r="I13" s="651">
        <v>5.1873000000000002E-2</v>
      </c>
      <c r="J13" s="96">
        <v>1</v>
      </c>
    </row>
    <row r="14" spans="1:10" x14ac:dyDescent="0.15">
      <c r="A14" s="101" t="s">
        <v>2319</v>
      </c>
      <c r="B14" s="96">
        <v>121278</v>
      </c>
      <c r="C14" s="51" t="s">
        <v>2320</v>
      </c>
      <c r="D14" s="96">
        <v>12</v>
      </c>
      <c r="E14" s="97">
        <v>72332626</v>
      </c>
      <c r="F14" s="97">
        <v>72426221</v>
      </c>
      <c r="G14" s="96" t="s">
        <v>2321</v>
      </c>
      <c r="H14" s="96">
        <v>336</v>
      </c>
      <c r="I14" s="651">
        <v>0.79403000000000001</v>
      </c>
      <c r="J14" s="96">
        <v>1</v>
      </c>
    </row>
    <row r="15" spans="1:10" x14ac:dyDescent="0.15">
      <c r="A15" s="101" t="s">
        <v>2324</v>
      </c>
      <c r="B15" s="96">
        <v>1610</v>
      </c>
      <c r="C15" s="51" t="s">
        <v>2325</v>
      </c>
      <c r="D15" s="96">
        <v>12</v>
      </c>
      <c r="E15" s="97">
        <v>109273806</v>
      </c>
      <c r="F15" s="97">
        <v>109294710</v>
      </c>
      <c r="G15" s="96" t="s">
        <v>2321</v>
      </c>
      <c r="H15" s="96">
        <v>80</v>
      </c>
      <c r="I15" s="651">
        <v>3.545E-3</v>
      </c>
      <c r="J15" s="96">
        <v>1</v>
      </c>
    </row>
    <row r="16" spans="1:10" x14ac:dyDescent="0.15">
      <c r="A16" s="101" t="s">
        <v>2338</v>
      </c>
      <c r="B16" s="96">
        <v>3356</v>
      </c>
      <c r="C16" s="51" t="s">
        <v>2339</v>
      </c>
      <c r="D16" s="96">
        <v>13</v>
      </c>
      <c r="E16" s="97">
        <v>47405677</v>
      </c>
      <c r="F16" s="97">
        <v>47471211</v>
      </c>
      <c r="G16" s="96" t="s">
        <v>2328</v>
      </c>
      <c r="H16" s="96">
        <v>277</v>
      </c>
      <c r="I16" s="651">
        <v>9.1466000000000006E-2</v>
      </c>
      <c r="J16" s="96">
        <v>1</v>
      </c>
    </row>
    <row r="17" spans="1:10" x14ac:dyDescent="0.15">
      <c r="A17" s="101" t="s">
        <v>2346</v>
      </c>
      <c r="B17" s="96">
        <v>6532</v>
      </c>
      <c r="C17" s="51" t="s">
        <v>2347</v>
      </c>
      <c r="D17" s="96">
        <v>17</v>
      </c>
      <c r="E17" s="97">
        <v>28521337</v>
      </c>
      <c r="F17" s="97">
        <v>28562986</v>
      </c>
      <c r="G17" s="96" t="s">
        <v>2328</v>
      </c>
      <c r="H17" s="96">
        <v>101</v>
      </c>
      <c r="I17" s="651">
        <v>0.71299000000000001</v>
      </c>
      <c r="J17" s="810">
        <v>1</v>
      </c>
    </row>
    <row r="18" spans="1:10" x14ac:dyDescent="0.15">
      <c r="A18" s="101" t="s">
        <v>2322</v>
      </c>
      <c r="B18" s="96">
        <v>1312</v>
      </c>
      <c r="C18" s="51" t="s">
        <v>2323</v>
      </c>
      <c r="D18" s="96">
        <v>22</v>
      </c>
      <c r="E18" s="97">
        <v>19929263</v>
      </c>
      <c r="F18" s="97">
        <v>19957498</v>
      </c>
      <c r="G18" s="96" t="s">
        <v>2321</v>
      </c>
      <c r="H18" s="96">
        <v>143</v>
      </c>
      <c r="I18" s="651">
        <v>0.22544</v>
      </c>
      <c r="J18" s="96">
        <v>1</v>
      </c>
    </row>
    <row r="19" spans="1:10" x14ac:dyDescent="0.15">
      <c r="A19" s="101" t="s">
        <v>2281</v>
      </c>
      <c r="B19" s="96">
        <v>4128</v>
      </c>
      <c r="C19" s="51" t="s">
        <v>2343</v>
      </c>
      <c r="D19" s="96" t="s">
        <v>2341</v>
      </c>
      <c r="E19" s="902">
        <v>43514155</v>
      </c>
      <c r="F19" s="902">
        <v>43606071</v>
      </c>
      <c r="G19" s="96" t="s">
        <v>2321</v>
      </c>
      <c r="H19" s="96">
        <v>0</v>
      </c>
      <c r="I19" s="651" t="s">
        <v>172</v>
      </c>
      <c r="J19" s="96" t="s">
        <v>172</v>
      </c>
    </row>
    <row r="20" spans="1:10" x14ac:dyDescent="0.15">
      <c r="A20" s="903" t="s">
        <v>2342</v>
      </c>
      <c r="B20" s="817">
        <v>4129</v>
      </c>
      <c r="C20" s="894" t="s">
        <v>2340</v>
      </c>
      <c r="D20" s="817" t="s">
        <v>2341</v>
      </c>
      <c r="E20" s="1326">
        <v>43625857</v>
      </c>
      <c r="F20" s="1326">
        <v>43741721</v>
      </c>
      <c r="G20" s="561" t="s">
        <v>2328</v>
      </c>
      <c r="H20" s="561">
        <v>0</v>
      </c>
      <c r="I20" s="900" t="s">
        <v>172</v>
      </c>
      <c r="J20" s="561" t="s">
        <v>172</v>
      </c>
    </row>
    <row r="21" spans="1:10" x14ac:dyDescent="0.15">
      <c r="A21" s="901"/>
      <c r="B21" s="555"/>
      <c r="C21" s="52"/>
      <c r="D21" s="555"/>
      <c r="E21" s="902"/>
      <c r="F21" s="902"/>
      <c r="G21" s="96"/>
      <c r="H21" s="96"/>
      <c r="I21" s="651"/>
      <c r="J21" s="96"/>
    </row>
    <row r="22" spans="1:10" ht="45" customHeight="1" x14ac:dyDescent="0.15">
      <c r="A22" s="1509" t="s">
        <v>33976</v>
      </c>
      <c r="B22" s="1509"/>
      <c r="C22" s="1509"/>
      <c r="D22" s="1509"/>
      <c r="E22" s="1509"/>
      <c r="F22" s="1509"/>
      <c r="G22" s="1509"/>
      <c r="H22" s="1509"/>
      <c r="I22" s="1509"/>
      <c r="J22" s="1509"/>
    </row>
    <row r="23" spans="1:10" x14ac:dyDescent="0.15">
      <c r="A23" s="110" t="s">
        <v>1080</v>
      </c>
    </row>
    <row r="24" spans="1:10" x14ac:dyDescent="0.15">
      <c r="A24" s="1510" t="s">
        <v>2354</v>
      </c>
      <c r="B24" s="1510"/>
      <c r="C24" s="1510"/>
    </row>
    <row r="25" spans="1:10" x14ac:dyDescent="0.15">
      <c r="A25" s="285" t="s">
        <v>2283</v>
      </c>
      <c r="B25" s="286" t="s">
        <v>21922</v>
      </c>
      <c r="C25" s="286" t="s">
        <v>21923</v>
      </c>
    </row>
    <row r="26" spans="1:10" ht="26" x14ac:dyDescent="0.15">
      <c r="A26" s="904" t="s">
        <v>2355</v>
      </c>
      <c r="B26" s="354">
        <v>15</v>
      </c>
      <c r="C26" s="355">
        <v>0.54742000000000002</v>
      </c>
    </row>
    <row r="27" spans="1:10" x14ac:dyDescent="0.15">
      <c r="A27" s="1327"/>
      <c r="B27" s="1278"/>
      <c r="C27" s="1328"/>
    </row>
    <row r="28" spans="1:10" ht="34" customHeight="1" x14ac:dyDescent="0.15">
      <c r="A28" s="1511" t="s">
        <v>33930</v>
      </c>
      <c r="B28" s="1512"/>
      <c r="C28" s="1512"/>
    </row>
  </sheetData>
  <sheetProtection selectLockedCells="1" selectUnlockedCells="1"/>
  <sortState ref="A4:J20">
    <sortCondition ref="D4:D20"/>
    <sortCondition ref="E4:E20"/>
  </sortState>
  <mergeCells count="4">
    <mergeCell ref="A2:J2"/>
    <mergeCell ref="A22:J22"/>
    <mergeCell ref="A24:C24"/>
    <mergeCell ref="A28:C28"/>
  </mergeCells>
  <pageMargins left="0.7" right="0.7" top="0.75" bottom="0.75" header="0.51180555555555551" footer="0.51180555555555551"/>
  <pageSetup paperSize="9" firstPageNumber="0"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76"/>
  <sheetViews>
    <sheetView workbookViewId="0"/>
  </sheetViews>
  <sheetFormatPr baseColWidth="10" defaultColWidth="10" defaultRowHeight="13" x14ac:dyDescent="0.15"/>
  <cols>
    <col min="1" max="1" width="25" style="110" customWidth="1"/>
    <col min="2" max="2" width="11.6640625" style="110" customWidth="1"/>
    <col min="3" max="3" width="11.5" style="110" customWidth="1"/>
    <col min="4" max="4" width="14" style="110" customWidth="1"/>
    <col min="5" max="5" width="13.6640625" style="110" customWidth="1"/>
    <col min="6" max="6" width="7.5" style="110" customWidth="1"/>
    <col min="7" max="7" width="8.1640625" style="110" customWidth="1"/>
    <col min="8" max="8" width="11" style="110" customWidth="1"/>
    <col min="9" max="9" width="15" style="110" bestFit="1" customWidth="1"/>
    <col min="10" max="16384" width="10" style="110"/>
  </cols>
  <sheetData>
    <row r="1" spans="1:11" s="207" customFormat="1" x14ac:dyDescent="0.15">
      <c r="A1" s="284" t="s">
        <v>33944</v>
      </c>
      <c r="B1" s="208"/>
      <c r="C1" s="208"/>
      <c r="D1" s="208"/>
      <c r="E1" s="208"/>
      <c r="F1" s="208"/>
      <c r="G1" s="208"/>
      <c r="H1" s="208"/>
      <c r="I1" s="208"/>
    </row>
    <row r="2" spans="1:11" s="51" customFormat="1" x14ac:dyDescent="0.2">
      <c r="A2" s="285" t="s">
        <v>2313</v>
      </c>
      <c r="B2" s="285" t="s">
        <v>2314</v>
      </c>
      <c r="C2" s="285" t="s">
        <v>2315</v>
      </c>
      <c r="D2" s="285" t="s">
        <v>2316</v>
      </c>
      <c r="E2" s="285" t="s">
        <v>2317</v>
      </c>
      <c r="F2" s="285" t="s">
        <v>2318</v>
      </c>
      <c r="G2" s="286" t="s">
        <v>2928</v>
      </c>
      <c r="H2" s="286" t="s">
        <v>2929</v>
      </c>
      <c r="I2" s="285" t="s">
        <v>2930</v>
      </c>
    </row>
    <row r="3" spans="1:11" x14ac:dyDescent="0.15">
      <c r="A3" s="923" t="s">
        <v>229</v>
      </c>
      <c r="B3" s="555">
        <v>253559</v>
      </c>
      <c r="C3" s="555">
        <v>3</v>
      </c>
      <c r="D3" s="557">
        <v>85008133</v>
      </c>
      <c r="E3" s="556">
        <v>86123579</v>
      </c>
      <c r="F3" s="555" t="s">
        <v>2321</v>
      </c>
      <c r="G3" s="555">
        <v>3682</v>
      </c>
      <c r="H3" s="557">
        <v>5.9613999999999997E-55</v>
      </c>
      <c r="I3" s="665">
        <f t="shared" ref="I3:I66" si="0">H3*18224</f>
        <v>1.086405536E-50</v>
      </c>
      <c r="K3" s="213"/>
    </row>
    <row r="4" spans="1:11" x14ac:dyDescent="0.15">
      <c r="A4" s="694" t="s">
        <v>1363</v>
      </c>
      <c r="B4" s="96">
        <v>4482</v>
      </c>
      <c r="C4" s="96">
        <v>8</v>
      </c>
      <c r="D4" s="739">
        <v>9911830</v>
      </c>
      <c r="E4" s="97">
        <v>10286401</v>
      </c>
      <c r="F4" s="96" t="s">
        <v>2321</v>
      </c>
      <c r="G4" s="96">
        <v>2121</v>
      </c>
      <c r="H4" s="100">
        <v>1.6145E-28</v>
      </c>
      <c r="I4" s="665">
        <f t="shared" si="0"/>
        <v>2.9422648E-24</v>
      </c>
    </row>
    <row r="5" spans="1:11" x14ac:dyDescent="0.15">
      <c r="A5" s="694" t="s">
        <v>311</v>
      </c>
      <c r="B5" s="96">
        <v>286046</v>
      </c>
      <c r="C5" s="96">
        <v>8</v>
      </c>
      <c r="D5" s="100">
        <v>10753654</v>
      </c>
      <c r="E5" s="97">
        <v>11058875</v>
      </c>
      <c r="F5" s="96" t="s">
        <v>2328</v>
      </c>
      <c r="G5" s="96">
        <v>1256</v>
      </c>
      <c r="H5" s="100">
        <v>1.9616999999999998E-27</v>
      </c>
      <c r="I5" s="665">
        <f t="shared" si="0"/>
        <v>3.57500208E-23</v>
      </c>
    </row>
    <row r="6" spans="1:11" x14ac:dyDescent="0.15">
      <c r="A6" s="694" t="s">
        <v>238</v>
      </c>
      <c r="B6" s="96">
        <v>93986</v>
      </c>
      <c r="C6" s="96">
        <v>7</v>
      </c>
      <c r="D6" s="100">
        <v>113726365</v>
      </c>
      <c r="E6" s="97">
        <v>114333827</v>
      </c>
      <c r="F6" s="96" t="s">
        <v>2321</v>
      </c>
      <c r="G6" s="96">
        <v>1436</v>
      </c>
      <c r="H6" s="100">
        <v>5.5106000000000003E-23</v>
      </c>
      <c r="I6" s="665">
        <f t="shared" si="0"/>
        <v>1.004251744E-18</v>
      </c>
    </row>
    <row r="7" spans="1:11" x14ac:dyDescent="0.15">
      <c r="A7" s="694" t="s">
        <v>244</v>
      </c>
      <c r="B7" s="96">
        <v>9258</v>
      </c>
      <c r="C7" s="96">
        <v>8</v>
      </c>
      <c r="D7" s="97">
        <v>8640864</v>
      </c>
      <c r="E7" s="97">
        <v>8751131</v>
      </c>
      <c r="F7" s="96" t="s">
        <v>2328</v>
      </c>
      <c r="G7" s="96">
        <v>607</v>
      </c>
      <c r="H7" s="100">
        <v>1.5287E-22</v>
      </c>
      <c r="I7" s="665">
        <f t="shared" si="0"/>
        <v>2.7859028800000002E-18</v>
      </c>
    </row>
    <row r="8" spans="1:11" x14ac:dyDescent="0.15">
      <c r="A8" s="694" t="s">
        <v>432</v>
      </c>
      <c r="B8" s="96">
        <v>94137</v>
      </c>
      <c r="C8" s="96">
        <v>8</v>
      </c>
      <c r="D8" s="97">
        <v>10463859</v>
      </c>
      <c r="E8" s="97">
        <v>10512617</v>
      </c>
      <c r="F8" s="96" t="s">
        <v>2328</v>
      </c>
      <c r="G8" s="96">
        <v>188</v>
      </c>
      <c r="H8" s="100">
        <v>1.1289999999999999E-19</v>
      </c>
      <c r="I8" s="665">
        <f t="shared" si="0"/>
        <v>2.0574895999999999E-15</v>
      </c>
    </row>
    <row r="9" spans="1:11" x14ac:dyDescent="0.15">
      <c r="A9" s="694" t="s">
        <v>409</v>
      </c>
      <c r="B9" s="96">
        <v>27086</v>
      </c>
      <c r="C9" s="96">
        <v>3</v>
      </c>
      <c r="D9" s="97">
        <v>71003865</v>
      </c>
      <c r="E9" s="97">
        <v>71633140</v>
      </c>
      <c r="F9" s="96" t="s">
        <v>2328</v>
      </c>
      <c r="G9" s="96">
        <v>1661</v>
      </c>
      <c r="H9" s="100">
        <v>1.2388999999999999E-17</v>
      </c>
      <c r="I9" s="665">
        <f t="shared" si="0"/>
        <v>2.2577713599999998E-13</v>
      </c>
    </row>
    <row r="10" spans="1:11" x14ac:dyDescent="0.15">
      <c r="A10" s="694" t="s">
        <v>881</v>
      </c>
      <c r="B10" s="96">
        <v>54715</v>
      </c>
      <c r="C10" s="96">
        <v>16</v>
      </c>
      <c r="D10" s="97">
        <v>5289469</v>
      </c>
      <c r="E10" s="97">
        <v>7763342</v>
      </c>
      <c r="F10" s="96" t="s">
        <v>2321</v>
      </c>
      <c r="G10" s="96">
        <v>16871</v>
      </c>
      <c r="H10" s="100">
        <v>1.1051E-16</v>
      </c>
      <c r="I10" s="665">
        <f t="shared" si="0"/>
        <v>2.01393424E-12</v>
      </c>
    </row>
    <row r="11" spans="1:11" x14ac:dyDescent="0.15">
      <c r="A11" s="694" t="s">
        <v>249</v>
      </c>
      <c r="B11" s="96">
        <v>406</v>
      </c>
      <c r="C11" s="96">
        <v>11</v>
      </c>
      <c r="D11" s="97">
        <v>13299325</v>
      </c>
      <c r="E11" s="97">
        <v>13408813</v>
      </c>
      <c r="F11" s="96" t="s">
        <v>2321</v>
      </c>
      <c r="G11" s="96">
        <v>318</v>
      </c>
      <c r="H11" s="100">
        <v>1.2589999999999999E-15</v>
      </c>
      <c r="I11" s="665">
        <f t="shared" si="0"/>
        <v>2.2944015999999999E-11</v>
      </c>
    </row>
    <row r="12" spans="1:11" x14ac:dyDescent="0.15">
      <c r="A12" s="694" t="s">
        <v>2931</v>
      </c>
      <c r="B12" s="96">
        <v>90459</v>
      </c>
      <c r="C12" s="96">
        <v>8</v>
      </c>
      <c r="D12" s="97">
        <v>8860314</v>
      </c>
      <c r="E12" s="97">
        <v>8890849</v>
      </c>
      <c r="F12" s="96" t="s">
        <v>2321</v>
      </c>
      <c r="G12" s="96">
        <v>128</v>
      </c>
      <c r="H12" s="100">
        <v>4.1559999999999997E-15</v>
      </c>
      <c r="I12" s="665">
        <f t="shared" si="0"/>
        <v>7.5738943999999999E-11</v>
      </c>
    </row>
    <row r="13" spans="1:11" x14ac:dyDescent="0.15">
      <c r="A13" s="694" t="s">
        <v>1946</v>
      </c>
      <c r="B13" s="96">
        <v>640</v>
      </c>
      <c r="C13" s="96">
        <v>8</v>
      </c>
      <c r="D13" s="97">
        <v>11351521</v>
      </c>
      <c r="E13" s="97">
        <v>11422108</v>
      </c>
      <c r="F13" s="96" t="s">
        <v>2321</v>
      </c>
      <c r="G13" s="96">
        <v>456</v>
      </c>
      <c r="H13" s="100">
        <v>2.2171000000000002E-14</v>
      </c>
      <c r="I13" s="665">
        <f t="shared" si="0"/>
        <v>4.0404430400000004E-10</v>
      </c>
    </row>
    <row r="14" spans="1:11" x14ac:dyDescent="0.15">
      <c r="A14" s="694" t="s">
        <v>1929</v>
      </c>
      <c r="B14" s="96">
        <v>83595</v>
      </c>
      <c r="C14" s="96">
        <v>8</v>
      </c>
      <c r="D14" s="97">
        <v>10581278</v>
      </c>
      <c r="E14" s="97">
        <v>10588084</v>
      </c>
      <c r="F14" s="96" t="s">
        <v>2328</v>
      </c>
      <c r="G14" s="96">
        <v>30</v>
      </c>
      <c r="H14" s="100">
        <v>2.4805000000000001E-14</v>
      </c>
      <c r="I14" s="665">
        <f t="shared" si="0"/>
        <v>4.5204632E-10</v>
      </c>
    </row>
    <row r="15" spans="1:11" x14ac:dyDescent="0.15">
      <c r="A15" s="694" t="s">
        <v>699</v>
      </c>
      <c r="B15" s="96">
        <v>27044</v>
      </c>
      <c r="C15" s="96">
        <v>7</v>
      </c>
      <c r="D15" s="97">
        <v>127292043</v>
      </c>
      <c r="E15" s="97">
        <v>127732659</v>
      </c>
      <c r="F15" s="96" t="s">
        <v>2321</v>
      </c>
      <c r="G15" s="96">
        <v>1001</v>
      </c>
      <c r="H15" s="100">
        <v>2.7857000000000001E-14</v>
      </c>
      <c r="I15" s="665">
        <f t="shared" si="0"/>
        <v>5.0766596800000001E-10</v>
      </c>
    </row>
    <row r="16" spans="1:11" x14ac:dyDescent="0.15">
      <c r="A16" s="694" t="s">
        <v>430</v>
      </c>
      <c r="B16" s="96">
        <v>26033</v>
      </c>
      <c r="C16" s="96">
        <v>10</v>
      </c>
      <c r="D16" s="97">
        <v>116853124</v>
      </c>
      <c r="E16" s="97">
        <v>117708496</v>
      </c>
      <c r="F16" s="96" t="s">
        <v>2321</v>
      </c>
      <c r="G16" s="96">
        <v>2351</v>
      </c>
      <c r="H16" s="100">
        <v>3.1278000000000001E-14</v>
      </c>
      <c r="I16" s="665">
        <f t="shared" si="0"/>
        <v>5.7001027200000003E-10</v>
      </c>
    </row>
    <row r="17" spans="1:9" x14ac:dyDescent="0.15">
      <c r="A17" s="694" t="s">
        <v>574</v>
      </c>
      <c r="B17" s="96">
        <v>2626</v>
      </c>
      <c r="C17" s="96">
        <v>8</v>
      </c>
      <c r="D17" s="97">
        <v>11534433</v>
      </c>
      <c r="E17" s="97">
        <v>11617510</v>
      </c>
      <c r="F17" s="96" t="s">
        <v>2321</v>
      </c>
      <c r="G17" s="96">
        <v>385</v>
      </c>
      <c r="H17" s="100">
        <v>3.4692999999999998E-14</v>
      </c>
      <c r="I17" s="665">
        <f t="shared" si="0"/>
        <v>6.32245232E-10</v>
      </c>
    </row>
    <row r="18" spans="1:9" x14ac:dyDescent="0.15">
      <c r="A18" s="694" t="s">
        <v>2730</v>
      </c>
      <c r="B18" s="96">
        <v>9863</v>
      </c>
      <c r="C18" s="96">
        <v>7</v>
      </c>
      <c r="D18" s="97">
        <v>77646374</v>
      </c>
      <c r="E18" s="97">
        <v>79083121</v>
      </c>
      <c r="F18" s="96" t="s">
        <v>2328</v>
      </c>
      <c r="G18" s="96">
        <v>5967</v>
      </c>
      <c r="H18" s="100">
        <v>6.1924999999999999E-14</v>
      </c>
      <c r="I18" s="665">
        <f t="shared" si="0"/>
        <v>1.1285211999999999E-9</v>
      </c>
    </row>
    <row r="19" spans="1:9" x14ac:dyDescent="0.15">
      <c r="A19" s="694" t="s">
        <v>737</v>
      </c>
      <c r="B19" s="96">
        <v>66036</v>
      </c>
      <c r="C19" s="96">
        <v>8</v>
      </c>
      <c r="D19" s="97">
        <v>11142000</v>
      </c>
      <c r="E19" s="97">
        <v>11185655</v>
      </c>
      <c r="F19" s="96" t="s">
        <v>2321</v>
      </c>
      <c r="G19" s="96">
        <v>140</v>
      </c>
      <c r="H19" s="100">
        <v>7.0285999999999997E-14</v>
      </c>
      <c r="I19" s="665">
        <f t="shared" si="0"/>
        <v>1.280892064E-9</v>
      </c>
    </row>
    <row r="20" spans="1:9" x14ac:dyDescent="0.15">
      <c r="A20" s="923" t="s">
        <v>262</v>
      </c>
      <c r="B20" s="555">
        <v>10806</v>
      </c>
      <c r="C20" s="555">
        <v>1</v>
      </c>
      <c r="D20" s="556">
        <v>243419307</v>
      </c>
      <c r="E20" s="556">
        <v>243663393</v>
      </c>
      <c r="F20" s="555" t="s">
        <v>2321</v>
      </c>
      <c r="G20" s="555">
        <v>511</v>
      </c>
      <c r="H20" s="557">
        <v>7.9942000000000004E-14</v>
      </c>
      <c r="I20" s="665">
        <f t="shared" si="0"/>
        <v>1.4568630080000002E-9</v>
      </c>
    </row>
    <row r="21" spans="1:9" x14ac:dyDescent="0.15">
      <c r="A21" s="694" t="s">
        <v>2932</v>
      </c>
      <c r="B21" s="96">
        <v>83648</v>
      </c>
      <c r="C21" s="96">
        <v>8</v>
      </c>
      <c r="D21" s="97">
        <v>11278972</v>
      </c>
      <c r="E21" s="97">
        <v>11324276</v>
      </c>
      <c r="F21" s="96" t="s">
        <v>2328</v>
      </c>
      <c r="G21" s="96">
        <v>312</v>
      </c>
      <c r="H21" s="100">
        <v>1.2820999999999999E-13</v>
      </c>
      <c r="I21" s="665">
        <f t="shared" si="0"/>
        <v>2.3364990399999998E-9</v>
      </c>
    </row>
    <row r="22" spans="1:9" x14ac:dyDescent="0.15">
      <c r="A22" s="694" t="s">
        <v>2796</v>
      </c>
      <c r="B22" s="96">
        <v>1012</v>
      </c>
      <c r="C22" s="96">
        <v>16</v>
      </c>
      <c r="D22" s="97">
        <v>82660399</v>
      </c>
      <c r="E22" s="97">
        <v>83830215</v>
      </c>
      <c r="F22" s="96" t="s">
        <v>2321</v>
      </c>
      <c r="G22" s="96">
        <v>7828</v>
      </c>
      <c r="H22" s="100">
        <v>2.3713000000000002E-13</v>
      </c>
      <c r="I22" s="665">
        <f t="shared" si="0"/>
        <v>4.3214571200000001E-9</v>
      </c>
    </row>
    <row r="23" spans="1:9" x14ac:dyDescent="0.15">
      <c r="A23" s="694" t="s">
        <v>251</v>
      </c>
      <c r="B23" s="96">
        <v>54984</v>
      </c>
      <c r="C23" s="96">
        <v>8</v>
      </c>
      <c r="D23" s="97">
        <v>10622473</v>
      </c>
      <c r="E23" s="97">
        <v>10697394</v>
      </c>
      <c r="F23" s="96" t="s">
        <v>2328</v>
      </c>
      <c r="G23" s="96">
        <v>478</v>
      </c>
      <c r="H23" s="100">
        <v>2.8347E-13</v>
      </c>
      <c r="I23" s="665">
        <f t="shared" si="0"/>
        <v>5.1659572799999997E-9</v>
      </c>
    </row>
    <row r="24" spans="1:9" x14ac:dyDescent="0.15">
      <c r="A24" s="694" t="s">
        <v>269</v>
      </c>
      <c r="B24" s="96">
        <v>6925</v>
      </c>
      <c r="C24" s="96">
        <v>18</v>
      </c>
      <c r="D24" s="97">
        <v>52889562</v>
      </c>
      <c r="E24" s="97">
        <v>53303252</v>
      </c>
      <c r="F24" s="96" t="s">
        <v>2328</v>
      </c>
      <c r="G24" s="96">
        <v>922</v>
      </c>
      <c r="H24" s="100">
        <v>3.0243E-13</v>
      </c>
      <c r="I24" s="665">
        <f t="shared" si="0"/>
        <v>5.5114843199999999E-9</v>
      </c>
    </row>
    <row r="25" spans="1:9" x14ac:dyDescent="0.15">
      <c r="A25" s="694" t="s">
        <v>299</v>
      </c>
      <c r="B25" s="96">
        <v>8672</v>
      </c>
      <c r="C25" s="96">
        <v>1</v>
      </c>
      <c r="D25" s="97">
        <v>21132785</v>
      </c>
      <c r="E25" s="97">
        <v>21503381</v>
      </c>
      <c r="F25" s="96" t="s">
        <v>2328</v>
      </c>
      <c r="G25" s="96">
        <v>826</v>
      </c>
      <c r="H25" s="100">
        <v>4.3665000000000001E-13</v>
      </c>
      <c r="I25" s="665">
        <f t="shared" si="0"/>
        <v>7.9575096E-9</v>
      </c>
    </row>
    <row r="26" spans="1:9" x14ac:dyDescent="0.15">
      <c r="A26" s="694" t="s">
        <v>2933</v>
      </c>
      <c r="B26" s="96">
        <v>2272</v>
      </c>
      <c r="C26" s="96">
        <v>3</v>
      </c>
      <c r="D26" s="97">
        <v>59735036</v>
      </c>
      <c r="E26" s="97">
        <v>61237133</v>
      </c>
      <c r="F26" s="96" t="s">
        <v>2328</v>
      </c>
      <c r="G26" s="96">
        <v>7360</v>
      </c>
      <c r="H26" s="100">
        <v>9.6201999999999997E-13</v>
      </c>
      <c r="I26" s="665">
        <f t="shared" si="0"/>
        <v>1.7531852479999999E-8</v>
      </c>
    </row>
    <row r="27" spans="1:9" x14ac:dyDescent="0.15">
      <c r="A27" s="694" t="s">
        <v>332</v>
      </c>
      <c r="B27" s="96">
        <v>253827</v>
      </c>
      <c r="C27" s="96">
        <v>12</v>
      </c>
      <c r="D27" s="97">
        <v>65672423</v>
      </c>
      <c r="E27" s="97">
        <v>65860687</v>
      </c>
      <c r="F27" s="96" t="s">
        <v>2321</v>
      </c>
      <c r="G27" s="96">
        <v>394</v>
      </c>
      <c r="H27" s="100">
        <v>1.7481E-12</v>
      </c>
      <c r="I27" s="665">
        <f t="shared" si="0"/>
        <v>3.1857374399999999E-8</v>
      </c>
    </row>
    <row r="28" spans="1:9" x14ac:dyDescent="0.15">
      <c r="A28" s="694" t="s">
        <v>334</v>
      </c>
      <c r="B28" s="96">
        <v>79823</v>
      </c>
      <c r="C28" s="96">
        <v>2</v>
      </c>
      <c r="D28" s="97">
        <v>44589043</v>
      </c>
      <c r="E28" s="97">
        <v>44999731</v>
      </c>
      <c r="F28" s="96" t="s">
        <v>2321</v>
      </c>
      <c r="G28" s="96">
        <v>1431</v>
      </c>
      <c r="H28" s="100">
        <v>1.9397999999999999E-12</v>
      </c>
      <c r="I28" s="665">
        <f t="shared" si="0"/>
        <v>3.5350915199999996E-8</v>
      </c>
    </row>
    <row r="29" spans="1:9" x14ac:dyDescent="0.15">
      <c r="A29" s="694" t="s">
        <v>435</v>
      </c>
      <c r="B29" s="96">
        <v>2044</v>
      </c>
      <c r="C29" s="96">
        <v>4</v>
      </c>
      <c r="D29" s="97">
        <v>66185281</v>
      </c>
      <c r="E29" s="97">
        <v>66536529</v>
      </c>
      <c r="F29" s="96" t="s">
        <v>2328</v>
      </c>
      <c r="G29" s="96">
        <v>1477</v>
      </c>
      <c r="H29" s="100">
        <v>2.4491000000000001E-12</v>
      </c>
      <c r="I29" s="665">
        <f t="shared" si="0"/>
        <v>4.46323984E-8</v>
      </c>
    </row>
    <row r="30" spans="1:9" x14ac:dyDescent="0.15">
      <c r="A30" s="694" t="s">
        <v>2934</v>
      </c>
      <c r="B30" s="96">
        <v>127550</v>
      </c>
      <c r="C30" s="96">
        <v>1</v>
      </c>
      <c r="D30" s="97">
        <v>33772367</v>
      </c>
      <c r="E30" s="97">
        <v>33786699</v>
      </c>
      <c r="F30" s="96" t="s">
        <v>2328</v>
      </c>
      <c r="G30" s="96">
        <v>37</v>
      </c>
      <c r="H30" s="100">
        <v>2.6663000000000001E-12</v>
      </c>
      <c r="I30" s="665">
        <f t="shared" si="0"/>
        <v>4.8590651200000003E-8</v>
      </c>
    </row>
    <row r="31" spans="1:9" x14ac:dyDescent="0.15">
      <c r="A31" s="694" t="s">
        <v>342</v>
      </c>
      <c r="B31" s="96">
        <v>65986</v>
      </c>
      <c r="C31" s="96">
        <v>8</v>
      </c>
      <c r="D31" s="97">
        <v>81397854</v>
      </c>
      <c r="E31" s="97">
        <v>81438500</v>
      </c>
      <c r="F31" s="96" t="s">
        <v>2321</v>
      </c>
      <c r="G31" s="96">
        <v>99</v>
      </c>
      <c r="H31" s="100">
        <v>3.1426E-12</v>
      </c>
      <c r="I31" s="665">
        <f t="shared" si="0"/>
        <v>5.7270742400000001E-8</v>
      </c>
    </row>
    <row r="32" spans="1:9" x14ac:dyDescent="0.15">
      <c r="A32" s="694" t="s">
        <v>317</v>
      </c>
      <c r="B32" s="96">
        <v>8658</v>
      </c>
      <c r="C32" s="96">
        <v>8</v>
      </c>
      <c r="D32" s="97">
        <v>9412756</v>
      </c>
      <c r="E32" s="97">
        <v>9639856</v>
      </c>
      <c r="F32" s="96" t="s">
        <v>2321</v>
      </c>
      <c r="G32" s="96">
        <v>1006</v>
      </c>
      <c r="H32" s="100">
        <v>3.5797000000000002E-12</v>
      </c>
      <c r="I32" s="665">
        <f t="shared" si="0"/>
        <v>6.5236452800000001E-8</v>
      </c>
    </row>
    <row r="33" spans="1:9" x14ac:dyDescent="0.15">
      <c r="A33" s="694" t="s">
        <v>572</v>
      </c>
      <c r="B33" s="96">
        <v>282974</v>
      </c>
      <c r="C33" s="96">
        <v>10</v>
      </c>
      <c r="D33" s="97">
        <v>133996038</v>
      </c>
      <c r="E33" s="97">
        <v>134145377</v>
      </c>
      <c r="F33" s="96" t="s">
        <v>2328</v>
      </c>
      <c r="G33" s="96">
        <v>674</v>
      </c>
      <c r="H33" s="100">
        <v>5.6959000000000004E-12</v>
      </c>
      <c r="I33" s="665">
        <f t="shared" si="0"/>
        <v>1.038020816E-7</v>
      </c>
    </row>
    <row r="34" spans="1:9" x14ac:dyDescent="0.15">
      <c r="A34" s="694" t="s">
        <v>308</v>
      </c>
      <c r="B34" s="96">
        <v>1912</v>
      </c>
      <c r="C34" s="96">
        <v>1</v>
      </c>
      <c r="D34" s="97">
        <v>33789224</v>
      </c>
      <c r="E34" s="97">
        <v>33841194</v>
      </c>
      <c r="F34" s="96" t="s">
        <v>2328</v>
      </c>
      <c r="G34" s="96">
        <v>170</v>
      </c>
      <c r="H34" s="100">
        <v>6.6401999999999999E-12</v>
      </c>
      <c r="I34" s="665">
        <f t="shared" si="0"/>
        <v>1.210110048E-7</v>
      </c>
    </row>
    <row r="35" spans="1:9" x14ac:dyDescent="0.15">
      <c r="A35" s="694" t="s">
        <v>322</v>
      </c>
      <c r="B35" s="96">
        <v>7517</v>
      </c>
      <c r="C35" s="96">
        <v>14</v>
      </c>
      <c r="D35" s="97">
        <v>104163945</v>
      </c>
      <c r="E35" s="97">
        <v>104181823</v>
      </c>
      <c r="F35" s="96" t="s">
        <v>2328</v>
      </c>
      <c r="G35" s="96">
        <v>43</v>
      </c>
      <c r="H35" s="100">
        <v>7.1433000000000001E-12</v>
      </c>
      <c r="I35" s="665">
        <f t="shared" si="0"/>
        <v>1.3017949919999999E-7</v>
      </c>
    </row>
    <row r="36" spans="1:9" x14ac:dyDescent="0.15">
      <c r="A36" s="694" t="s">
        <v>768</v>
      </c>
      <c r="B36" s="96">
        <v>26137</v>
      </c>
      <c r="C36" s="96">
        <v>3</v>
      </c>
      <c r="D36" s="97">
        <v>114033348</v>
      </c>
      <c r="E36" s="97">
        <v>114866132</v>
      </c>
      <c r="F36" s="96" t="s">
        <v>2328</v>
      </c>
      <c r="G36" s="96">
        <v>2157</v>
      </c>
      <c r="H36" s="100">
        <v>7.3033999999999998E-12</v>
      </c>
      <c r="I36" s="665">
        <f t="shared" si="0"/>
        <v>1.3309716159999999E-7</v>
      </c>
    </row>
    <row r="37" spans="1:9" x14ac:dyDescent="0.15">
      <c r="A37" s="694" t="s">
        <v>2935</v>
      </c>
      <c r="B37" s="96">
        <v>79038</v>
      </c>
      <c r="C37" s="96">
        <v>14</v>
      </c>
      <c r="D37" s="97">
        <v>104182081</v>
      </c>
      <c r="E37" s="97">
        <v>104200005</v>
      </c>
      <c r="F37" s="96" t="s">
        <v>2321</v>
      </c>
      <c r="G37" s="96">
        <v>60</v>
      </c>
      <c r="H37" s="100">
        <v>9.7519999999999996E-12</v>
      </c>
      <c r="I37" s="665">
        <f t="shared" si="0"/>
        <v>1.7772044799999999E-7</v>
      </c>
    </row>
    <row r="38" spans="1:9" x14ac:dyDescent="0.15">
      <c r="A38" s="694" t="s">
        <v>259</v>
      </c>
      <c r="B38" s="96">
        <v>10023</v>
      </c>
      <c r="C38" s="96">
        <v>10</v>
      </c>
      <c r="D38" s="97">
        <v>99079022</v>
      </c>
      <c r="E38" s="97">
        <v>99081672</v>
      </c>
      <c r="F38" s="96" t="s">
        <v>2321</v>
      </c>
      <c r="G38" s="96">
        <v>5</v>
      </c>
      <c r="H38" s="100">
        <v>9.9110999999999996E-12</v>
      </c>
      <c r="I38" s="665">
        <f t="shared" si="0"/>
        <v>1.806198864E-7</v>
      </c>
    </row>
    <row r="39" spans="1:9" x14ac:dyDescent="0.15">
      <c r="A39" s="694" t="s">
        <v>478</v>
      </c>
      <c r="B39" s="96">
        <v>57706</v>
      </c>
      <c r="C39" s="96">
        <v>9</v>
      </c>
      <c r="D39" s="97">
        <v>126141933</v>
      </c>
      <c r="E39" s="97">
        <v>126692423</v>
      </c>
      <c r="F39" s="96" t="s">
        <v>2328</v>
      </c>
      <c r="G39" s="96">
        <v>1659</v>
      </c>
      <c r="H39" s="100">
        <v>1.2010000000000001E-11</v>
      </c>
      <c r="I39" s="665">
        <f t="shared" si="0"/>
        <v>2.1887024000000002E-7</v>
      </c>
    </row>
    <row r="40" spans="1:9" x14ac:dyDescent="0.15">
      <c r="A40" s="694" t="s">
        <v>2936</v>
      </c>
      <c r="B40" s="96">
        <v>10000</v>
      </c>
      <c r="C40" s="96">
        <v>1</v>
      </c>
      <c r="D40" s="97">
        <v>243651535</v>
      </c>
      <c r="E40" s="97">
        <v>244014381</v>
      </c>
      <c r="F40" s="96" t="s">
        <v>2328</v>
      </c>
      <c r="G40" s="96">
        <v>616</v>
      </c>
      <c r="H40" s="100">
        <v>1.4466000000000001E-11</v>
      </c>
      <c r="I40" s="665">
        <f t="shared" si="0"/>
        <v>2.63628384E-7</v>
      </c>
    </row>
    <row r="41" spans="1:9" x14ac:dyDescent="0.15">
      <c r="A41" s="694" t="s">
        <v>2937</v>
      </c>
      <c r="B41" s="96">
        <v>26707</v>
      </c>
      <c r="C41" s="96">
        <v>6</v>
      </c>
      <c r="D41" s="97">
        <v>29141311</v>
      </c>
      <c r="E41" s="97">
        <v>29142351</v>
      </c>
      <c r="F41" s="96" t="s">
        <v>2321</v>
      </c>
      <c r="G41" s="96">
        <v>11</v>
      </c>
      <c r="H41" s="100">
        <v>1.4603E-11</v>
      </c>
      <c r="I41" s="665">
        <f t="shared" si="0"/>
        <v>2.6612507199999998E-7</v>
      </c>
    </row>
    <row r="42" spans="1:9" x14ac:dyDescent="0.15">
      <c r="A42" s="694" t="s">
        <v>401</v>
      </c>
      <c r="B42" s="96">
        <v>2555</v>
      </c>
      <c r="C42" s="96">
        <v>4</v>
      </c>
      <c r="D42" s="97">
        <v>46246470</v>
      </c>
      <c r="E42" s="97">
        <v>46392056</v>
      </c>
      <c r="F42" s="96" t="s">
        <v>2328</v>
      </c>
      <c r="G42" s="96">
        <v>399</v>
      </c>
      <c r="H42" s="100">
        <v>1.5263000000000001E-11</v>
      </c>
      <c r="I42" s="665">
        <f t="shared" si="0"/>
        <v>2.7815291200000001E-7</v>
      </c>
    </row>
    <row r="43" spans="1:9" x14ac:dyDescent="0.15">
      <c r="A43" s="694" t="s">
        <v>2938</v>
      </c>
      <c r="B43" s="96">
        <v>80317</v>
      </c>
      <c r="C43" s="96">
        <v>6</v>
      </c>
      <c r="D43" s="97">
        <v>28317691</v>
      </c>
      <c r="E43" s="97">
        <v>28336954</v>
      </c>
      <c r="F43" s="96" t="s">
        <v>2321</v>
      </c>
      <c r="G43" s="96">
        <v>78</v>
      </c>
      <c r="H43" s="100">
        <v>1.9300000000000001E-11</v>
      </c>
      <c r="I43" s="665">
        <f t="shared" si="0"/>
        <v>3.5172319999999999E-7</v>
      </c>
    </row>
    <row r="44" spans="1:9" x14ac:dyDescent="0.15">
      <c r="A44" s="694" t="s">
        <v>2939</v>
      </c>
      <c r="B44" s="96">
        <v>7741</v>
      </c>
      <c r="C44" s="96">
        <v>6</v>
      </c>
      <c r="D44" s="97">
        <v>28234788</v>
      </c>
      <c r="E44" s="97">
        <v>28246001</v>
      </c>
      <c r="F44" s="96" t="s">
        <v>2321</v>
      </c>
      <c r="G44" s="96">
        <v>25</v>
      </c>
      <c r="H44" s="100">
        <v>1.9474E-11</v>
      </c>
      <c r="I44" s="665">
        <f t="shared" si="0"/>
        <v>3.5489417600000003E-7</v>
      </c>
    </row>
    <row r="45" spans="1:9" x14ac:dyDescent="0.15">
      <c r="A45" s="694" t="s">
        <v>329</v>
      </c>
      <c r="B45" s="96">
        <v>83734</v>
      </c>
      <c r="C45" s="96">
        <v>5</v>
      </c>
      <c r="D45" s="97">
        <v>81267844</v>
      </c>
      <c r="E45" s="97">
        <v>81551958</v>
      </c>
      <c r="F45" s="96" t="s">
        <v>2321</v>
      </c>
      <c r="G45" s="96">
        <v>591</v>
      </c>
      <c r="H45" s="100">
        <v>2.9791999999999999E-11</v>
      </c>
      <c r="I45" s="665">
        <f t="shared" si="0"/>
        <v>5.4292940799999998E-7</v>
      </c>
    </row>
    <row r="46" spans="1:9" x14ac:dyDescent="0.15">
      <c r="A46" s="694" t="s">
        <v>283</v>
      </c>
      <c r="B46" s="96">
        <v>5987</v>
      </c>
      <c r="C46" s="96">
        <v>6</v>
      </c>
      <c r="D46" s="97">
        <v>28870779</v>
      </c>
      <c r="E46" s="97">
        <v>28891768</v>
      </c>
      <c r="F46" s="96" t="s">
        <v>2328</v>
      </c>
      <c r="G46" s="96">
        <v>89</v>
      </c>
      <c r="H46" s="100">
        <v>3.0230999999999998E-11</v>
      </c>
      <c r="I46" s="665">
        <f t="shared" si="0"/>
        <v>5.50929744E-7</v>
      </c>
    </row>
    <row r="47" spans="1:9" x14ac:dyDescent="0.15">
      <c r="A47" s="694" t="s">
        <v>2940</v>
      </c>
      <c r="B47" s="96">
        <v>5096</v>
      </c>
      <c r="C47" s="96">
        <v>3</v>
      </c>
      <c r="D47" s="97">
        <v>135969167</v>
      </c>
      <c r="E47" s="97">
        <v>136056737</v>
      </c>
      <c r="F47" s="96" t="s">
        <v>2321</v>
      </c>
      <c r="G47" s="96">
        <v>204</v>
      </c>
      <c r="H47" s="100">
        <v>3.8102000000000001E-11</v>
      </c>
      <c r="I47" s="665">
        <f t="shared" si="0"/>
        <v>6.94370848E-7</v>
      </c>
    </row>
    <row r="48" spans="1:9" x14ac:dyDescent="0.15">
      <c r="A48" s="694" t="s">
        <v>448</v>
      </c>
      <c r="B48" s="96">
        <v>2107</v>
      </c>
      <c r="C48" s="96">
        <v>5</v>
      </c>
      <c r="D48" s="97">
        <v>137841782</v>
      </c>
      <c r="E48" s="97">
        <v>137878989</v>
      </c>
      <c r="F48" s="96" t="s">
        <v>2328</v>
      </c>
      <c r="G48" s="96">
        <v>93</v>
      </c>
      <c r="H48" s="100">
        <v>4.1349999999999998E-11</v>
      </c>
      <c r="I48" s="665">
        <f t="shared" si="0"/>
        <v>7.5356239999999995E-7</v>
      </c>
    </row>
    <row r="49" spans="1:9" x14ac:dyDescent="0.15">
      <c r="A49" s="694" t="s">
        <v>2941</v>
      </c>
      <c r="B49" s="96">
        <v>9859</v>
      </c>
      <c r="C49" s="96">
        <v>1</v>
      </c>
      <c r="D49" s="97">
        <v>243287730</v>
      </c>
      <c r="E49" s="97">
        <v>243419284</v>
      </c>
      <c r="F49" s="96" t="s">
        <v>2328</v>
      </c>
      <c r="G49" s="96">
        <v>212</v>
      </c>
      <c r="H49" s="100">
        <v>6.9289000000000005E-11</v>
      </c>
      <c r="I49" s="665">
        <f t="shared" si="0"/>
        <v>1.2627227360000001E-6</v>
      </c>
    </row>
    <row r="50" spans="1:9" x14ac:dyDescent="0.15">
      <c r="A50" s="694" t="s">
        <v>554</v>
      </c>
      <c r="B50" s="96">
        <v>26053</v>
      </c>
      <c r="C50" s="96">
        <v>7</v>
      </c>
      <c r="D50" s="97">
        <v>69063905</v>
      </c>
      <c r="E50" s="97">
        <v>70257885</v>
      </c>
      <c r="F50" s="96" t="s">
        <v>2321</v>
      </c>
      <c r="G50" s="96">
        <v>3205</v>
      </c>
      <c r="H50" s="100">
        <v>7.2142E-11</v>
      </c>
      <c r="I50" s="665">
        <f t="shared" si="0"/>
        <v>1.314715808E-6</v>
      </c>
    </row>
    <row r="51" spans="1:9" x14ac:dyDescent="0.15">
      <c r="A51" s="694" t="s">
        <v>305</v>
      </c>
      <c r="B51" s="96">
        <v>54790</v>
      </c>
      <c r="C51" s="96">
        <v>4</v>
      </c>
      <c r="D51" s="97">
        <v>106067032</v>
      </c>
      <c r="E51" s="97">
        <v>106200960</v>
      </c>
      <c r="F51" s="96" t="s">
        <v>2321</v>
      </c>
      <c r="G51" s="96">
        <v>414</v>
      </c>
      <c r="H51" s="100">
        <v>7.3800000000000006E-11</v>
      </c>
      <c r="I51" s="665">
        <f t="shared" si="0"/>
        <v>1.3449312000000001E-6</v>
      </c>
    </row>
    <row r="52" spans="1:9" x14ac:dyDescent="0.15">
      <c r="A52" s="694" t="s">
        <v>2942</v>
      </c>
      <c r="B52" s="96">
        <v>84547</v>
      </c>
      <c r="C52" s="96">
        <v>6</v>
      </c>
      <c r="D52" s="97">
        <v>28249314</v>
      </c>
      <c r="E52" s="97">
        <v>28270326</v>
      </c>
      <c r="F52" s="96" t="s">
        <v>2321</v>
      </c>
      <c r="G52" s="96">
        <v>93</v>
      </c>
      <c r="H52" s="100">
        <v>8.1542000000000001E-11</v>
      </c>
      <c r="I52" s="665">
        <f t="shared" si="0"/>
        <v>1.486021408E-6</v>
      </c>
    </row>
    <row r="53" spans="1:9" x14ac:dyDescent="0.15">
      <c r="A53" s="694" t="s">
        <v>722</v>
      </c>
      <c r="B53" s="96">
        <v>9628</v>
      </c>
      <c r="C53" s="96">
        <v>14</v>
      </c>
      <c r="D53" s="97">
        <v>72398817</v>
      </c>
      <c r="E53" s="97">
        <v>73033238</v>
      </c>
      <c r="F53" s="96" t="s">
        <v>2321</v>
      </c>
      <c r="G53" s="96">
        <v>2649</v>
      </c>
      <c r="H53" s="100">
        <v>1.2218000000000001E-10</v>
      </c>
      <c r="I53" s="665">
        <f t="shared" si="0"/>
        <v>2.2266083200000001E-6</v>
      </c>
    </row>
    <row r="54" spans="1:9" x14ac:dyDescent="0.15">
      <c r="A54" s="694" t="s">
        <v>382</v>
      </c>
      <c r="B54" s="96">
        <v>79660</v>
      </c>
      <c r="C54" s="96">
        <v>8</v>
      </c>
      <c r="D54" s="97">
        <v>8993764</v>
      </c>
      <c r="E54" s="97">
        <v>9009152</v>
      </c>
      <c r="F54" s="96" t="s">
        <v>2328</v>
      </c>
      <c r="G54" s="96">
        <v>64</v>
      </c>
      <c r="H54" s="100">
        <v>1.2453999999999999E-10</v>
      </c>
      <c r="I54" s="665">
        <f t="shared" si="0"/>
        <v>2.2696169599999999E-6</v>
      </c>
    </row>
    <row r="55" spans="1:9" x14ac:dyDescent="0.15">
      <c r="A55" s="694" t="s">
        <v>289</v>
      </c>
      <c r="B55" s="96">
        <v>10274</v>
      </c>
      <c r="C55" s="96">
        <v>3</v>
      </c>
      <c r="D55" s="97">
        <v>136055077</v>
      </c>
      <c r="E55" s="97">
        <v>136471245</v>
      </c>
      <c r="F55" s="96" t="s">
        <v>2328</v>
      </c>
      <c r="G55" s="96">
        <v>863</v>
      </c>
      <c r="H55" s="100">
        <v>1.3064E-10</v>
      </c>
      <c r="I55" s="665">
        <f t="shared" si="0"/>
        <v>2.3807833599999999E-6</v>
      </c>
    </row>
    <row r="56" spans="1:9" x14ac:dyDescent="0.15">
      <c r="A56" s="694" t="s">
        <v>484</v>
      </c>
      <c r="B56" s="96">
        <v>79632</v>
      </c>
      <c r="C56" s="96">
        <v>6</v>
      </c>
      <c r="D56" s="97">
        <v>119280992</v>
      </c>
      <c r="E56" s="97">
        <v>119470552</v>
      </c>
      <c r="F56" s="96" t="s">
        <v>2328</v>
      </c>
      <c r="G56" s="96">
        <v>695</v>
      </c>
      <c r="H56" s="100">
        <v>1.3900999999999999E-10</v>
      </c>
      <c r="I56" s="665">
        <f t="shared" si="0"/>
        <v>2.5333182400000001E-6</v>
      </c>
    </row>
    <row r="57" spans="1:9" x14ac:dyDescent="0.15">
      <c r="A57" s="694" t="s">
        <v>637</v>
      </c>
      <c r="B57" s="96">
        <v>50809</v>
      </c>
      <c r="C57" s="96">
        <v>1</v>
      </c>
      <c r="D57" s="97">
        <v>21069170</v>
      </c>
      <c r="E57" s="97">
        <v>21113808</v>
      </c>
      <c r="F57" s="96" t="s">
        <v>2328</v>
      </c>
      <c r="G57" s="96">
        <v>104</v>
      </c>
      <c r="H57" s="100">
        <v>1.4320999999999999E-10</v>
      </c>
      <c r="I57" s="665">
        <f t="shared" si="0"/>
        <v>2.6098590399999999E-6</v>
      </c>
    </row>
    <row r="58" spans="1:9" x14ac:dyDescent="0.15">
      <c r="A58" s="694" t="s">
        <v>344</v>
      </c>
      <c r="B58" s="96">
        <v>775</v>
      </c>
      <c r="C58" s="96">
        <v>12</v>
      </c>
      <c r="D58" s="97">
        <v>2079952</v>
      </c>
      <c r="E58" s="97">
        <v>2807115</v>
      </c>
      <c r="F58" s="96" t="s">
        <v>2321</v>
      </c>
      <c r="G58" s="96">
        <v>2452</v>
      </c>
      <c r="H58" s="100">
        <v>1.5505E-10</v>
      </c>
      <c r="I58" s="665">
        <f t="shared" si="0"/>
        <v>2.8256311999999998E-6</v>
      </c>
    </row>
    <row r="59" spans="1:9" x14ac:dyDescent="0.15">
      <c r="A59" s="694" t="s">
        <v>2521</v>
      </c>
      <c r="B59" s="96">
        <v>23368</v>
      </c>
      <c r="C59" s="96">
        <v>14</v>
      </c>
      <c r="D59" s="97">
        <v>104200088</v>
      </c>
      <c r="E59" s="97">
        <v>104315116</v>
      </c>
      <c r="F59" s="96" t="s">
        <v>2328</v>
      </c>
      <c r="G59" s="96">
        <v>338</v>
      </c>
      <c r="H59" s="100">
        <v>1.6454999999999999E-10</v>
      </c>
      <c r="I59" s="665">
        <f t="shared" si="0"/>
        <v>2.9987591999999998E-6</v>
      </c>
    </row>
    <row r="60" spans="1:9" x14ac:dyDescent="0.15">
      <c r="A60" s="694" t="s">
        <v>2943</v>
      </c>
      <c r="B60" s="96">
        <v>9753</v>
      </c>
      <c r="C60" s="96">
        <v>6</v>
      </c>
      <c r="D60" s="97">
        <v>28346598</v>
      </c>
      <c r="E60" s="97">
        <v>28367544</v>
      </c>
      <c r="F60" s="96" t="s">
        <v>2328</v>
      </c>
      <c r="G60" s="96">
        <v>83</v>
      </c>
      <c r="H60" s="100">
        <v>1.6516E-10</v>
      </c>
      <c r="I60" s="665">
        <f t="shared" si="0"/>
        <v>3.0098758400000002E-6</v>
      </c>
    </row>
    <row r="61" spans="1:9" x14ac:dyDescent="0.15">
      <c r="A61" s="694" t="s">
        <v>2944</v>
      </c>
      <c r="B61" s="96">
        <v>2222</v>
      </c>
      <c r="C61" s="96">
        <v>8</v>
      </c>
      <c r="D61" s="97">
        <v>11653467</v>
      </c>
      <c r="E61" s="97">
        <v>11696818</v>
      </c>
      <c r="F61" s="96" t="s">
        <v>2321</v>
      </c>
      <c r="G61" s="96">
        <v>337</v>
      </c>
      <c r="H61" s="100">
        <v>1.6767E-10</v>
      </c>
      <c r="I61" s="665">
        <f t="shared" si="0"/>
        <v>3.05561808E-6</v>
      </c>
    </row>
    <row r="62" spans="1:9" x14ac:dyDescent="0.15">
      <c r="A62" s="694" t="s">
        <v>2945</v>
      </c>
      <c r="B62" s="96">
        <v>613211</v>
      </c>
      <c r="C62" s="96">
        <v>8</v>
      </c>
      <c r="D62" s="97">
        <v>11851489</v>
      </c>
      <c r="E62" s="97">
        <v>11853760</v>
      </c>
      <c r="F62" s="96" t="s">
        <v>2328</v>
      </c>
      <c r="G62" s="96">
        <v>12</v>
      </c>
      <c r="H62" s="100">
        <v>2.1246999999999999E-10</v>
      </c>
      <c r="I62" s="665">
        <f t="shared" si="0"/>
        <v>3.8720532799999997E-6</v>
      </c>
    </row>
    <row r="63" spans="1:9" x14ac:dyDescent="0.15">
      <c r="A63" s="694" t="s">
        <v>2583</v>
      </c>
      <c r="B63" s="96">
        <v>29953</v>
      </c>
      <c r="C63" s="96">
        <v>12</v>
      </c>
      <c r="D63" s="97">
        <v>72666314</v>
      </c>
      <c r="E63" s="97">
        <v>73059422</v>
      </c>
      <c r="F63" s="96" t="s">
        <v>2321</v>
      </c>
      <c r="G63" s="96">
        <v>1011</v>
      </c>
      <c r="H63" s="100">
        <v>2.604E-10</v>
      </c>
      <c r="I63" s="665">
        <f t="shared" si="0"/>
        <v>4.7455296000000004E-6</v>
      </c>
    </row>
    <row r="64" spans="1:9" x14ac:dyDescent="0.15">
      <c r="A64" s="694" t="s">
        <v>2946</v>
      </c>
      <c r="B64" s="96">
        <v>387032</v>
      </c>
      <c r="C64" s="96">
        <v>6</v>
      </c>
      <c r="D64" s="97">
        <v>28212404</v>
      </c>
      <c r="E64" s="97">
        <v>28227030</v>
      </c>
      <c r="F64" s="96" t="s">
        <v>2328</v>
      </c>
      <c r="G64" s="96">
        <v>45</v>
      </c>
      <c r="H64" s="100">
        <v>2.9366E-10</v>
      </c>
      <c r="I64" s="665">
        <f t="shared" si="0"/>
        <v>5.3516598399999999E-6</v>
      </c>
    </row>
    <row r="65" spans="1:9" x14ac:dyDescent="0.15">
      <c r="A65" s="694" t="s">
        <v>2947</v>
      </c>
      <c r="B65" s="96">
        <v>7746</v>
      </c>
      <c r="C65" s="96">
        <v>6</v>
      </c>
      <c r="D65" s="97">
        <v>28193029</v>
      </c>
      <c r="E65" s="97">
        <v>28201265</v>
      </c>
      <c r="F65" s="96" t="s">
        <v>2321</v>
      </c>
      <c r="G65" s="96">
        <v>44</v>
      </c>
      <c r="H65" s="100">
        <v>2.9906E-10</v>
      </c>
      <c r="I65" s="665">
        <f t="shared" si="0"/>
        <v>5.4500694399999998E-6</v>
      </c>
    </row>
    <row r="66" spans="1:9" x14ac:dyDescent="0.15">
      <c r="A66" s="694" t="s">
        <v>450</v>
      </c>
      <c r="B66" s="96">
        <v>157285</v>
      </c>
      <c r="C66" s="96">
        <v>8</v>
      </c>
      <c r="D66" s="97">
        <v>8175258</v>
      </c>
      <c r="E66" s="97">
        <v>8243941</v>
      </c>
      <c r="F66" s="96" t="s">
        <v>2328</v>
      </c>
      <c r="G66" s="96">
        <v>294</v>
      </c>
      <c r="H66" s="100">
        <v>4.0241000000000001E-10</v>
      </c>
      <c r="I66" s="665">
        <f t="shared" si="0"/>
        <v>7.3335198400000001E-6</v>
      </c>
    </row>
    <row r="67" spans="1:9" x14ac:dyDescent="0.15">
      <c r="A67" s="694" t="s">
        <v>2948</v>
      </c>
      <c r="B67" s="96">
        <v>1806</v>
      </c>
      <c r="C67" s="96">
        <v>1</v>
      </c>
      <c r="D67" s="97">
        <v>97543299</v>
      </c>
      <c r="E67" s="97">
        <v>98386615</v>
      </c>
      <c r="F67" s="96" t="s">
        <v>2328</v>
      </c>
      <c r="G67" s="96">
        <v>2603</v>
      </c>
      <c r="H67" s="100">
        <v>4.1553000000000001E-10</v>
      </c>
      <c r="I67" s="665">
        <f t="shared" ref="I67:I130" si="1">H67*18224</f>
        <v>7.5726187200000003E-6</v>
      </c>
    </row>
    <row r="68" spans="1:9" x14ac:dyDescent="0.15">
      <c r="A68" s="694" t="s">
        <v>2671</v>
      </c>
      <c r="B68" s="96">
        <v>84623</v>
      </c>
      <c r="C68" s="96">
        <v>11</v>
      </c>
      <c r="D68" s="97">
        <v>126293388</v>
      </c>
      <c r="E68" s="97">
        <v>126870766</v>
      </c>
      <c r="F68" s="96" t="s">
        <v>2328</v>
      </c>
      <c r="G68" s="96">
        <v>2374</v>
      </c>
      <c r="H68" s="100">
        <v>6.3527000000000002E-10</v>
      </c>
      <c r="I68" s="665">
        <f t="shared" si="1"/>
        <v>1.1577160480000001E-5</v>
      </c>
    </row>
    <row r="69" spans="1:9" x14ac:dyDescent="0.15">
      <c r="A69" s="694" t="s">
        <v>385</v>
      </c>
      <c r="B69" s="96">
        <v>9487</v>
      </c>
      <c r="C69" s="96">
        <v>17</v>
      </c>
      <c r="D69" s="97">
        <v>16120509</v>
      </c>
      <c r="E69" s="97">
        <v>16230098</v>
      </c>
      <c r="F69" s="96" t="s">
        <v>2321</v>
      </c>
      <c r="G69" s="96">
        <v>229</v>
      </c>
      <c r="H69" s="100">
        <v>6.4736000000000003E-10</v>
      </c>
      <c r="I69" s="665">
        <f t="shared" si="1"/>
        <v>1.1797488640000001E-5</v>
      </c>
    </row>
    <row r="70" spans="1:9" x14ac:dyDescent="0.15">
      <c r="A70" s="694" t="s">
        <v>498</v>
      </c>
      <c r="B70" s="96">
        <v>1112</v>
      </c>
      <c r="C70" s="96">
        <v>14</v>
      </c>
      <c r="D70" s="97">
        <v>89622516</v>
      </c>
      <c r="E70" s="97">
        <v>90085506</v>
      </c>
      <c r="F70" s="96" t="s">
        <v>2328</v>
      </c>
      <c r="G70" s="96">
        <v>1536</v>
      </c>
      <c r="H70" s="100">
        <v>7.5515000000000002E-10</v>
      </c>
      <c r="I70" s="665">
        <f t="shared" si="1"/>
        <v>1.3761853600000001E-5</v>
      </c>
    </row>
    <row r="71" spans="1:9" x14ac:dyDescent="0.15">
      <c r="A71" s="694" t="s">
        <v>427</v>
      </c>
      <c r="B71" s="96">
        <v>5099</v>
      </c>
      <c r="C71" s="96">
        <v>4</v>
      </c>
      <c r="D71" s="97">
        <v>30721951</v>
      </c>
      <c r="E71" s="97">
        <v>31148423</v>
      </c>
      <c r="F71" s="96" t="s">
        <v>2321</v>
      </c>
      <c r="G71" s="96">
        <v>1374</v>
      </c>
      <c r="H71" s="100">
        <v>7.8596000000000004E-10</v>
      </c>
      <c r="I71" s="665">
        <f t="shared" si="1"/>
        <v>1.4323335040000001E-5</v>
      </c>
    </row>
    <row r="72" spans="1:9" x14ac:dyDescent="0.15">
      <c r="A72" s="694" t="s">
        <v>2949</v>
      </c>
      <c r="B72" s="96">
        <v>5078</v>
      </c>
      <c r="C72" s="96">
        <v>7</v>
      </c>
      <c r="D72" s="97">
        <v>127250346</v>
      </c>
      <c r="E72" s="97">
        <v>127255982</v>
      </c>
      <c r="F72" s="96" t="s">
        <v>2328</v>
      </c>
      <c r="G72" s="96">
        <v>16</v>
      </c>
      <c r="H72" s="100">
        <v>7.8738000000000003E-10</v>
      </c>
      <c r="I72" s="665">
        <f t="shared" si="1"/>
        <v>1.434921312E-5</v>
      </c>
    </row>
    <row r="73" spans="1:9" x14ac:dyDescent="0.15">
      <c r="A73" s="694" t="s">
        <v>371</v>
      </c>
      <c r="B73" s="96">
        <v>27319</v>
      </c>
      <c r="C73" s="96">
        <v>8</v>
      </c>
      <c r="D73" s="97">
        <v>65492795</v>
      </c>
      <c r="E73" s="97">
        <v>65496191</v>
      </c>
      <c r="F73" s="96" t="s">
        <v>2321</v>
      </c>
      <c r="G73" s="96">
        <v>5</v>
      </c>
      <c r="H73" s="100">
        <v>8.6718999999999998E-10</v>
      </c>
      <c r="I73" s="665">
        <f t="shared" si="1"/>
        <v>1.5803670560000001E-5</v>
      </c>
    </row>
    <row r="74" spans="1:9" x14ac:dyDescent="0.15">
      <c r="A74" s="694" t="s">
        <v>1019</v>
      </c>
      <c r="B74" s="96">
        <v>3670</v>
      </c>
      <c r="C74" s="96">
        <v>5</v>
      </c>
      <c r="D74" s="97">
        <v>50678958</v>
      </c>
      <c r="E74" s="97">
        <v>50690564</v>
      </c>
      <c r="F74" s="96" t="s">
        <v>2321</v>
      </c>
      <c r="G74" s="96">
        <v>29</v>
      </c>
      <c r="H74" s="100">
        <v>9.3140999999999999E-10</v>
      </c>
      <c r="I74" s="665">
        <f t="shared" si="1"/>
        <v>1.697401584E-5</v>
      </c>
    </row>
    <row r="75" spans="1:9" x14ac:dyDescent="0.15">
      <c r="A75" s="694" t="s">
        <v>469</v>
      </c>
      <c r="B75" s="96">
        <v>9705</v>
      </c>
      <c r="C75" s="96">
        <v>8</v>
      </c>
      <c r="D75" s="97">
        <v>53023392</v>
      </c>
      <c r="E75" s="97">
        <v>53322439</v>
      </c>
      <c r="F75" s="96" t="s">
        <v>2328</v>
      </c>
      <c r="G75" s="96">
        <v>775</v>
      </c>
      <c r="H75" s="100">
        <v>1.0516E-9</v>
      </c>
      <c r="I75" s="665">
        <f t="shared" si="1"/>
        <v>1.9164358400000001E-5</v>
      </c>
    </row>
    <row r="76" spans="1:9" x14ac:dyDescent="0.15">
      <c r="A76" s="694" t="s">
        <v>2950</v>
      </c>
      <c r="B76" s="96">
        <v>125150</v>
      </c>
      <c r="C76" s="96">
        <v>17</v>
      </c>
      <c r="D76" s="97">
        <v>15879874</v>
      </c>
      <c r="E76" s="97">
        <v>15903006</v>
      </c>
      <c r="F76" s="96" t="s">
        <v>2328</v>
      </c>
      <c r="G76" s="96">
        <v>58</v>
      </c>
      <c r="H76" s="100">
        <v>1.0579E-9</v>
      </c>
      <c r="I76" s="665">
        <f t="shared" si="1"/>
        <v>1.9279169600000002E-5</v>
      </c>
    </row>
    <row r="77" spans="1:9" x14ac:dyDescent="0.15">
      <c r="A77" s="694" t="s">
        <v>2951</v>
      </c>
      <c r="B77" s="96">
        <v>84334</v>
      </c>
      <c r="C77" s="96">
        <v>14</v>
      </c>
      <c r="D77" s="97">
        <v>104029299</v>
      </c>
      <c r="E77" s="97">
        <v>104057236</v>
      </c>
      <c r="F77" s="96" t="s">
        <v>2321</v>
      </c>
      <c r="G77" s="96">
        <v>65</v>
      </c>
      <c r="H77" s="100">
        <v>1.0619E-9</v>
      </c>
      <c r="I77" s="665">
        <f t="shared" si="1"/>
        <v>1.9352065600000001E-5</v>
      </c>
    </row>
    <row r="78" spans="1:9" x14ac:dyDescent="0.15">
      <c r="A78" s="694" t="s">
        <v>2952</v>
      </c>
      <c r="B78" s="96">
        <v>100507421</v>
      </c>
      <c r="C78" s="96">
        <v>7</v>
      </c>
      <c r="D78" s="97">
        <v>140774032</v>
      </c>
      <c r="E78" s="97">
        <v>141180180</v>
      </c>
      <c r="F78" s="96" t="s">
        <v>2321</v>
      </c>
      <c r="G78" s="96">
        <v>1212</v>
      </c>
      <c r="H78" s="100">
        <v>1.1981E-9</v>
      </c>
      <c r="I78" s="665">
        <f t="shared" si="1"/>
        <v>2.18341744E-5</v>
      </c>
    </row>
    <row r="79" spans="1:9" x14ac:dyDescent="0.15">
      <c r="A79" s="694" t="s">
        <v>2953</v>
      </c>
      <c r="B79" s="96">
        <v>9611</v>
      </c>
      <c r="C79" s="96">
        <v>17</v>
      </c>
      <c r="D79" s="97">
        <v>15933408</v>
      </c>
      <c r="E79" s="97">
        <v>16118874</v>
      </c>
      <c r="F79" s="96" t="s">
        <v>2328</v>
      </c>
      <c r="G79" s="96">
        <v>377</v>
      </c>
      <c r="H79" s="100">
        <v>1.3446999999999999E-9</v>
      </c>
      <c r="I79" s="665">
        <f t="shared" si="1"/>
        <v>2.4505812799999997E-5</v>
      </c>
    </row>
    <row r="80" spans="1:9" x14ac:dyDescent="0.15">
      <c r="A80" s="694" t="s">
        <v>2954</v>
      </c>
      <c r="B80" s="96">
        <v>64288</v>
      </c>
      <c r="C80" s="96">
        <v>6</v>
      </c>
      <c r="D80" s="97">
        <v>28292514</v>
      </c>
      <c r="E80" s="97">
        <v>28321972</v>
      </c>
      <c r="F80" s="96" t="s">
        <v>2328</v>
      </c>
      <c r="G80" s="96">
        <v>130</v>
      </c>
      <c r="H80" s="100">
        <v>1.6601000000000001E-9</v>
      </c>
      <c r="I80" s="665">
        <f t="shared" si="1"/>
        <v>3.0253662400000001E-5</v>
      </c>
    </row>
    <row r="81" spans="1:9" x14ac:dyDescent="0.15">
      <c r="A81" s="694" t="s">
        <v>605</v>
      </c>
      <c r="B81" s="96">
        <v>84986</v>
      </c>
      <c r="C81" s="96">
        <v>10</v>
      </c>
      <c r="D81" s="97">
        <v>98981930</v>
      </c>
      <c r="E81" s="97">
        <v>99052430</v>
      </c>
      <c r="F81" s="96" t="s">
        <v>2328</v>
      </c>
      <c r="G81" s="96">
        <v>247</v>
      </c>
      <c r="H81" s="100">
        <v>1.6829000000000001E-9</v>
      </c>
      <c r="I81" s="665">
        <f t="shared" si="1"/>
        <v>3.0669169599999999E-5</v>
      </c>
    </row>
    <row r="82" spans="1:9" x14ac:dyDescent="0.15">
      <c r="A82" s="694" t="s">
        <v>2955</v>
      </c>
      <c r="B82" s="96">
        <v>3831</v>
      </c>
      <c r="C82" s="96">
        <v>14</v>
      </c>
      <c r="D82" s="97">
        <v>104095525</v>
      </c>
      <c r="E82" s="97">
        <v>104167888</v>
      </c>
      <c r="F82" s="96" t="s">
        <v>2321</v>
      </c>
      <c r="G82" s="96">
        <v>203</v>
      </c>
      <c r="H82" s="100">
        <v>1.7808999999999999E-9</v>
      </c>
      <c r="I82" s="665">
        <f t="shared" si="1"/>
        <v>3.2455121600000001E-5</v>
      </c>
    </row>
    <row r="83" spans="1:9" x14ac:dyDescent="0.15">
      <c r="A83" s="694" t="s">
        <v>472</v>
      </c>
      <c r="B83" s="96">
        <v>285668</v>
      </c>
      <c r="C83" s="96">
        <v>5</v>
      </c>
      <c r="D83" s="97">
        <v>60933636</v>
      </c>
      <c r="E83" s="97">
        <v>61002362</v>
      </c>
      <c r="F83" s="96" t="s">
        <v>2321</v>
      </c>
      <c r="G83" s="96">
        <v>232</v>
      </c>
      <c r="H83" s="100">
        <v>1.8078999999999999E-9</v>
      </c>
      <c r="I83" s="665">
        <f t="shared" si="1"/>
        <v>3.29471696E-5</v>
      </c>
    </row>
    <row r="84" spans="1:9" x14ac:dyDescent="0.15">
      <c r="A84" s="694" t="s">
        <v>2956</v>
      </c>
      <c r="B84" s="96">
        <v>8347</v>
      </c>
      <c r="C84" s="96">
        <v>6</v>
      </c>
      <c r="D84" s="97">
        <v>26113389</v>
      </c>
      <c r="E84" s="97">
        <v>26124266</v>
      </c>
      <c r="F84" s="96" t="s">
        <v>2328</v>
      </c>
      <c r="G84" s="96">
        <v>64</v>
      </c>
      <c r="H84" s="100">
        <v>1.8871999999999999E-9</v>
      </c>
      <c r="I84" s="665">
        <f t="shared" si="1"/>
        <v>3.43923328E-5</v>
      </c>
    </row>
    <row r="85" spans="1:9" x14ac:dyDescent="0.15">
      <c r="A85" s="694" t="s">
        <v>2957</v>
      </c>
      <c r="B85" s="96">
        <v>114815</v>
      </c>
      <c r="C85" s="96">
        <v>10</v>
      </c>
      <c r="D85" s="97">
        <v>108333421</v>
      </c>
      <c r="E85" s="97">
        <v>108924466</v>
      </c>
      <c r="F85" s="96" t="s">
        <v>2328</v>
      </c>
      <c r="G85" s="96">
        <v>2038</v>
      </c>
      <c r="H85" s="100">
        <v>2.0383999999999999E-9</v>
      </c>
      <c r="I85" s="665">
        <f t="shared" si="1"/>
        <v>3.7147801599999996E-5</v>
      </c>
    </row>
    <row r="86" spans="1:9" x14ac:dyDescent="0.15">
      <c r="A86" s="694" t="s">
        <v>2027</v>
      </c>
      <c r="B86" s="96">
        <v>51057</v>
      </c>
      <c r="C86" s="96">
        <v>2</v>
      </c>
      <c r="D86" s="97">
        <v>63348518</v>
      </c>
      <c r="E86" s="97">
        <v>63815867</v>
      </c>
      <c r="F86" s="96" t="s">
        <v>2328</v>
      </c>
      <c r="G86" s="96">
        <v>1225</v>
      </c>
      <c r="H86" s="100">
        <v>2.0784000000000002E-9</v>
      </c>
      <c r="I86" s="665">
        <f t="shared" si="1"/>
        <v>3.7876761600000006E-5</v>
      </c>
    </row>
    <row r="87" spans="1:9" x14ac:dyDescent="0.15">
      <c r="A87" s="694" t="s">
        <v>2958</v>
      </c>
      <c r="B87" s="96">
        <v>64374</v>
      </c>
      <c r="C87" s="96">
        <v>5</v>
      </c>
      <c r="D87" s="97">
        <v>138282409</v>
      </c>
      <c r="E87" s="97">
        <v>138534065</v>
      </c>
      <c r="F87" s="96" t="s">
        <v>2328</v>
      </c>
      <c r="G87" s="96">
        <v>493</v>
      </c>
      <c r="H87" s="100">
        <v>2.1542999999999999E-9</v>
      </c>
      <c r="I87" s="665">
        <f t="shared" si="1"/>
        <v>3.9259963199999995E-5</v>
      </c>
    </row>
    <row r="88" spans="1:9" x14ac:dyDescent="0.15">
      <c r="A88" s="694" t="s">
        <v>2820</v>
      </c>
      <c r="B88" s="96">
        <v>1508</v>
      </c>
      <c r="C88" s="96">
        <v>8</v>
      </c>
      <c r="D88" s="97">
        <v>11700033</v>
      </c>
      <c r="E88" s="97">
        <v>11725646</v>
      </c>
      <c r="F88" s="96" t="s">
        <v>2328</v>
      </c>
      <c r="G88" s="96">
        <v>162</v>
      </c>
      <c r="H88" s="100">
        <v>2.3964000000000001E-9</v>
      </c>
      <c r="I88" s="665">
        <f t="shared" si="1"/>
        <v>4.3671993600000002E-5</v>
      </c>
    </row>
    <row r="89" spans="1:9" x14ac:dyDescent="0.15">
      <c r="A89" s="694" t="s">
        <v>779</v>
      </c>
      <c r="B89" s="96">
        <v>201161</v>
      </c>
      <c r="C89" s="96">
        <v>17</v>
      </c>
      <c r="D89" s="97">
        <v>16245831</v>
      </c>
      <c r="E89" s="97">
        <v>16256812</v>
      </c>
      <c r="F89" s="96" t="s">
        <v>2328</v>
      </c>
      <c r="G89" s="96">
        <v>20</v>
      </c>
      <c r="H89" s="100">
        <v>2.6349000000000001E-9</v>
      </c>
      <c r="I89" s="665">
        <f t="shared" si="1"/>
        <v>4.8018417600000004E-5</v>
      </c>
    </row>
    <row r="90" spans="1:9" x14ac:dyDescent="0.15">
      <c r="A90" s="694" t="s">
        <v>588</v>
      </c>
      <c r="B90" s="96">
        <v>4763</v>
      </c>
      <c r="C90" s="96">
        <v>17</v>
      </c>
      <c r="D90" s="97">
        <v>29421945</v>
      </c>
      <c r="E90" s="97">
        <v>29704695</v>
      </c>
      <c r="F90" s="96" t="s">
        <v>2321</v>
      </c>
      <c r="G90" s="96">
        <v>451</v>
      </c>
      <c r="H90" s="100">
        <v>2.7091000000000001E-9</v>
      </c>
      <c r="I90" s="665">
        <f t="shared" si="1"/>
        <v>4.9370638400000002E-5</v>
      </c>
    </row>
    <row r="91" spans="1:9" x14ac:dyDescent="0.15">
      <c r="A91" s="694" t="s">
        <v>422</v>
      </c>
      <c r="B91" s="96">
        <v>1495</v>
      </c>
      <c r="C91" s="96">
        <v>5</v>
      </c>
      <c r="D91" s="97">
        <v>138089075</v>
      </c>
      <c r="E91" s="97">
        <v>138270723</v>
      </c>
      <c r="F91" s="96" t="s">
        <v>2321</v>
      </c>
      <c r="G91" s="96">
        <v>425</v>
      </c>
      <c r="H91" s="100">
        <v>2.8924000000000001E-9</v>
      </c>
      <c r="I91" s="665">
        <f t="shared" si="1"/>
        <v>5.2711097599999999E-5</v>
      </c>
    </row>
    <row r="92" spans="1:9" x14ac:dyDescent="0.15">
      <c r="A92" s="694" t="s">
        <v>735</v>
      </c>
      <c r="B92" s="96">
        <v>1879</v>
      </c>
      <c r="C92" s="96">
        <v>5</v>
      </c>
      <c r="D92" s="97">
        <v>158122916</v>
      </c>
      <c r="E92" s="97">
        <v>158526788</v>
      </c>
      <c r="F92" s="96" t="s">
        <v>2328</v>
      </c>
      <c r="G92" s="96">
        <v>1012</v>
      </c>
      <c r="H92" s="100">
        <v>3.1500000000000001E-9</v>
      </c>
      <c r="I92" s="665">
        <f t="shared" si="1"/>
        <v>5.7405600000000005E-5</v>
      </c>
    </row>
    <row r="93" spans="1:9" x14ac:dyDescent="0.15">
      <c r="A93" s="694" t="s">
        <v>2959</v>
      </c>
      <c r="B93" s="96">
        <v>101929490</v>
      </c>
      <c r="C93" s="96">
        <v>8</v>
      </c>
      <c r="D93" s="97">
        <v>11537185</v>
      </c>
      <c r="E93" s="97">
        <v>11555493</v>
      </c>
      <c r="F93" s="96" t="s">
        <v>2321</v>
      </c>
      <c r="G93" s="96">
        <v>78</v>
      </c>
      <c r="H93" s="100">
        <v>3.2915000000000001E-9</v>
      </c>
      <c r="I93" s="665">
        <f t="shared" si="1"/>
        <v>5.9984296000000003E-5</v>
      </c>
    </row>
    <row r="94" spans="1:9" x14ac:dyDescent="0.15">
      <c r="A94" s="694" t="s">
        <v>2960</v>
      </c>
      <c r="B94" s="96">
        <v>29999</v>
      </c>
      <c r="C94" s="96">
        <v>7</v>
      </c>
      <c r="D94" s="97">
        <v>127233689</v>
      </c>
      <c r="E94" s="97">
        <v>127241851</v>
      </c>
      <c r="F94" s="96" t="s">
        <v>2321</v>
      </c>
      <c r="G94" s="96">
        <v>19</v>
      </c>
      <c r="H94" s="100">
        <v>3.3652999999999999E-9</v>
      </c>
      <c r="I94" s="665">
        <f t="shared" si="1"/>
        <v>6.1329227199999993E-5</v>
      </c>
    </row>
    <row r="95" spans="1:9" x14ac:dyDescent="0.15">
      <c r="A95" s="694" t="s">
        <v>2044</v>
      </c>
      <c r="B95" s="96">
        <v>613210</v>
      </c>
      <c r="C95" s="96">
        <v>8</v>
      </c>
      <c r="D95" s="97">
        <v>11831446</v>
      </c>
      <c r="E95" s="97">
        <v>11832108</v>
      </c>
      <c r="F95" s="96" t="s">
        <v>2328</v>
      </c>
      <c r="G95" s="96">
        <v>4</v>
      </c>
      <c r="H95" s="100">
        <v>3.6529000000000001E-9</v>
      </c>
      <c r="I95" s="665">
        <f t="shared" si="1"/>
        <v>6.6570449600000006E-5</v>
      </c>
    </row>
    <row r="96" spans="1:9" x14ac:dyDescent="0.15">
      <c r="A96" s="694" t="s">
        <v>510</v>
      </c>
      <c r="B96" s="96">
        <v>114818</v>
      </c>
      <c r="C96" s="96">
        <v>2</v>
      </c>
      <c r="D96" s="97">
        <v>23608298</v>
      </c>
      <c r="E96" s="97">
        <v>23931483</v>
      </c>
      <c r="F96" s="96" t="s">
        <v>2321</v>
      </c>
      <c r="G96" s="96">
        <v>1255</v>
      </c>
      <c r="H96" s="100">
        <v>3.6948000000000001E-9</v>
      </c>
      <c r="I96" s="665">
        <f t="shared" si="1"/>
        <v>6.7334035200000009E-5</v>
      </c>
    </row>
    <row r="97" spans="1:9" x14ac:dyDescent="0.15">
      <c r="A97" s="694" t="s">
        <v>391</v>
      </c>
      <c r="B97" s="96">
        <v>9378</v>
      </c>
      <c r="C97" s="96">
        <v>2</v>
      </c>
      <c r="D97" s="97">
        <v>50145643</v>
      </c>
      <c r="E97" s="97">
        <v>51259674</v>
      </c>
      <c r="F97" s="96" t="s">
        <v>2328</v>
      </c>
      <c r="G97" s="96">
        <v>4231</v>
      </c>
      <c r="H97" s="100">
        <v>3.7650000000000001E-9</v>
      </c>
      <c r="I97" s="665">
        <f t="shared" si="1"/>
        <v>6.861336E-5</v>
      </c>
    </row>
    <row r="98" spans="1:9" x14ac:dyDescent="0.15">
      <c r="A98" s="694" t="s">
        <v>491</v>
      </c>
      <c r="B98" s="96">
        <v>205428</v>
      </c>
      <c r="C98" s="96">
        <v>3</v>
      </c>
      <c r="D98" s="97">
        <v>143690640</v>
      </c>
      <c r="E98" s="97">
        <v>143711210</v>
      </c>
      <c r="F98" s="96" t="s">
        <v>2321</v>
      </c>
      <c r="G98" s="96">
        <v>55</v>
      </c>
      <c r="H98" s="100">
        <v>4.4059000000000003E-9</v>
      </c>
      <c r="I98" s="665">
        <f t="shared" si="1"/>
        <v>8.0293121600000006E-5</v>
      </c>
    </row>
    <row r="99" spans="1:9" x14ac:dyDescent="0.15">
      <c r="A99" s="694" t="s">
        <v>2961</v>
      </c>
      <c r="B99" s="96">
        <v>8341</v>
      </c>
      <c r="C99" s="96">
        <v>6</v>
      </c>
      <c r="D99" s="97">
        <v>27805544</v>
      </c>
      <c r="E99" s="97">
        <v>27821533</v>
      </c>
      <c r="F99" s="96" t="s">
        <v>2321</v>
      </c>
      <c r="G99" s="96">
        <v>45</v>
      </c>
      <c r="H99" s="100">
        <v>5.1685000000000001E-9</v>
      </c>
      <c r="I99" s="665">
        <f t="shared" si="1"/>
        <v>9.4190744E-5</v>
      </c>
    </row>
    <row r="100" spans="1:9" x14ac:dyDescent="0.15">
      <c r="A100" s="694" t="s">
        <v>279</v>
      </c>
      <c r="B100" s="96">
        <v>79571</v>
      </c>
      <c r="C100" s="96">
        <v>7</v>
      </c>
      <c r="D100" s="97">
        <v>127220682</v>
      </c>
      <c r="E100" s="97">
        <v>127225654</v>
      </c>
      <c r="F100" s="96" t="s">
        <v>2328</v>
      </c>
      <c r="G100" s="96">
        <v>14</v>
      </c>
      <c r="H100" s="100">
        <v>5.8455999999999997E-9</v>
      </c>
      <c r="I100" s="665">
        <f t="shared" si="1"/>
        <v>1.0653021439999999E-4</v>
      </c>
    </row>
    <row r="101" spans="1:9" x14ac:dyDescent="0.15">
      <c r="A101" s="694" t="s">
        <v>368</v>
      </c>
      <c r="B101" s="96">
        <v>3017</v>
      </c>
      <c r="C101" s="96">
        <v>6</v>
      </c>
      <c r="D101" s="97">
        <v>26157419</v>
      </c>
      <c r="E101" s="97">
        <v>26171577</v>
      </c>
      <c r="F101" s="96" t="s">
        <v>2321</v>
      </c>
      <c r="G101" s="96">
        <v>46</v>
      </c>
      <c r="H101" s="100">
        <v>6.1201999999999996E-9</v>
      </c>
      <c r="I101" s="665">
        <f t="shared" si="1"/>
        <v>1.115345248E-4</v>
      </c>
    </row>
    <row r="102" spans="1:9" x14ac:dyDescent="0.15">
      <c r="A102" s="694" t="s">
        <v>2962</v>
      </c>
      <c r="B102" s="96">
        <v>1965</v>
      </c>
      <c r="C102" s="96">
        <v>14</v>
      </c>
      <c r="D102" s="97">
        <v>67827034</v>
      </c>
      <c r="E102" s="97">
        <v>67853233</v>
      </c>
      <c r="F102" s="96" t="s">
        <v>2321</v>
      </c>
      <c r="G102" s="96">
        <v>85</v>
      </c>
      <c r="H102" s="100">
        <v>8.5943000000000004E-9</v>
      </c>
      <c r="I102" s="665">
        <f t="shared" si="1"/>
        <v>1.5662252320000001E-4</v>
      </c>
    </row>
    <row r="103" spans="1:9" x14ac:dyDescent="0.15">
      <c r="A103" s="694" t="s">
        <v>360</v>
      </c>
      <c r="B103" s="96">
        <v>4974</v>
      </c>
      <c r="C103" s="96">
        <v>17</v>
      </c>
      <c r="D103" s="97">
        <v>29621668</v>
      </c>
      <c r="E103" s="97">
        <v>29624380</v>
      </c>
      <c r="F103" s="96" t="s">
        <v>2328</v>
      </c>
      <c r="G103" s="96">
        <v>2</v>
      </c>
      <c r="H103" s="100">
        <v>9.0364000000000008E-9</v>
      </c>
      <c r="I103" s="665">
        <f t="shared" si="1"/>
        <v>1.6467935360000002E-4</v>
      </c>
    </row>
    <row r="104" spans="1:9" x14ac:dyDescent="0.15">
      <c r="A104" s="694" t="s">
        <v>1306</v>
      </c>
      <c r="B104" s="96">
        <v>862</v>
      </c>
      <c r="C104" s="96">
        <v>8</v>
      </c>
      <c r="D104" s="97">
        <v>92967195</v>
      </c>
      <c r="E104" s="97">
        <v>93115454</v>
      </c>
      <c r="F104" s="96" t="s">
        <v>2328</v>
      </c>
      <c r="G104" s="96">
        <v>229</v>
      </c>
      <c r="H104" s="100">
        <v>9.6051999999999999E-9</v>
      </c>
      <c r="I104" s="665">
        <f t="shared" si="1"/>
        <v>1.7504516480000001E-4</v>
      </c>
    </row>
    <row r="105" spans="1:9" x14ac:dyDescent="0.15">
      <c r="A105" s="694" t="s">
        <v>2963</v>
      </c>
      <c r="B105" s="96">
        <v>60509</v>
      </c>
      <c r="C105" s="96">
        <v>2</v>
      </c>
      <c r="D105" s="97">
        <v>27274291</v>
      </c>
      <c r="E105" s="97">
        <v>27293490</v>
      </c>
      <c r="F105" s="96" t="s">
        <v>2321</v>
      </c>
      <c r="G105" s="96">
        <v>40</v>
      </c>
      <c r="H105" s="100">
        <v>9.7630999999999999E-9</v>
      </c>
      <c r="I105" s="665">
        <f t="shared" si="1"/>
        <v>1.779227344E-4</v>
      </c>
    </row>
    <row r="106" spans="1:9" x14ac:dyDescent="0.15">
      <c r="A106" s="694" t="s">
        <v>2964</v>
      </c>
      <c r="B106" s="96">
        <v>7913</v>
      </c>
      <c r="C106" s="96">
        <v>6</v>
      </c>
      <c r="D106" s="97">
        <v>18224400</v>
      </c>
      <c r="E106" s="97">
        <v>18264799</v>
      </c>
      <c r="F106" s="96" t="s">
        <v>2328</v>
      </c>
      <c r="G106" s="96">
        <v>103</v>
      </c>
      <c r="H106" s="100">
        <v>9.8842000000000003E-9</v>
      </c>
      <c r="I106" s="665">
        <f t="shared" si="1"/>
        <v>1.8012966080000001E-4</v>
      </c>
    </row>
    <row r="107" spans="1:9" x14ac:dyDescent="0.15">
      <c r="A107" s="694" t="s">
        <v>822</v>
      </c>
      <c r="B107" s="96">
        <v>11112</v>
      </c>
      <c r="C107" s="96">
        <v>7</v>
      </c>
      <c r="D107" s="97">
        <v>27565059</v>
      </c>
      <c r="E107" s="97">
        <v>27702620</v>
      </c>
      <c r="F107" s="96" t="s">
        <v>2328</v>
      </c>
      <c r="G107" s="96">
        <v>519</v>
      </c>
      <c r="H107" s="100">
        <v>9.9722999999999996E-9</v>
      </c>
      <c r="I107" s="665">
        <f t="shared" si="1"/>
        <v>1.817351952E-4</v>
      </c>
    </row>
    <row r="108" spans="1:9" x14ac:dyDescent="0.15">
      <c r="A108" s="694" t="s">
        <v>1809</v>
      </c>
      <c r="B108" s="96">
        <v>114821</v>
      </c>
      <c r="C108" s="96">
        <v>6</v>
      </c>
      <c r="D108" s="97">
        <v>28539407</v>
      </c>
      <c r="E108" s="97">
        <v>28555112</v>
      </c>
      <c r="F108" s="96" t="s">
        <v>2328</v>
      </c>
      <c r="G108" s="96">
        <v>37</v>
      </c>
      <c r="H108" s="100">
        <v>1.0023999999999999E-8</v>
      </c>
      <c r="I108" s="665">
        <f t="shared" si="1"/>
        <v>1.8267737599999997E-4</v>
      </c>
    </row>
    <row r="109" spans="1:9" x14ac:dyDescent="0.15">
      <c r="A109" s="694" t="s">
        <v>481</v>
      </c>
      <c r="B109" s="96">
        <v>8334</v>
      </c>
      <c r="C109" s="96">
        <v>6</v>
      </c>
      <c r="D109" s="97">
        <v>26124370</v>
      </c>
      <c r="E109" s="97">
        <v>26139337</v>
      </c>
      <c r="F109" s="96" t="s">
        <v>2321</v>
      </c>
      <c r="G109" s="96">
        <v>78</v>
      </c>
      <c r="H109" s="100">
        <v>1.0261E-8</v>
      </c>
      <c r="I109" s="665">
        <f t="shared" si="1"/>
        <v>1.86996464E-4</v>
      </c>
    </row>
    <row r="110" spans="1:9" x14ac:dyDescent="0.15">
      <c r="A110" s="694" t="s">
        <v>2965</v>
      </c>
      <c r="B110" s="96">
        <v>84186</v>
      </c>
      <c r="C110" s="96">
        <v>9</v>
      </c>
      <c r="D110" s="97">
        <v>37120161</v>
      </c>
      <c r="E110" s="97">
        <v>37358146</v>
      </c>
      <c r="F110" s="96" t="s">
        <v>2321</v>
      </c>
      <c r="G110" s="96">
        <v>452</v>
      </c>
      <c r="H110" s="100">
        <v>1.0382999999999999E-8</v>
      </c>
      <c r="I110" s="665">
        <f t="shared" si="1"/>
        <v>1.89219792E-4</v>
      </c>
    </row>
    <row r="111" spans="1:9" x14ac:dyDescent="0.15">
      <c r="A111" s="694" t="s">
        <v>2966</v>
      </c>
      <c r="B111" s="96">
        <v>53833</v>
      </c>
      <c r="C111" s="96">
        <v>3</v>
      </c>
      <c r="D111" s="97">
        <v>136676707</v>
      </c>
      <c r="E111" s="97">
        <v>136729927</v>
      </c>
      <c r="F111" s="96" t="s">
        <v>2321</v>
      </c>
      <c r="G111" s="96">
        <v>128</v>
      </c>
      <c r="H111" s="100">
        <v>1.0765000000000001E-8</v>
      </c>
      <c r="I111" s="665">
        <f t="shared" si="1"/>
        <v>1.9618136000000002E-4</v>
      </c>
    </row>
    <row r="112" spans="1:9" x14ac:dyDescent="0.15">
      <c r="A112" s="694" t="s">
        <v>940</v>
      </c>
      <c r="B112" s="96">
        <v>203238</v>
      </c>
      <c r="C112" s="96">
        <v>9</v>
      </c>
      <c r="D112" s="97">
        <v>15552872</v>
      </c>
      <c r="E112" s="97">
        <v>15971897</v>
      </c>
      <c r="F112" s="96" t="s">
        <v>2321</v>
      </c>
      <c r="G112" s="96">
        <v>1451</v>
      </c>
      <c r="H112" s="100">
        <v>1.1631E-8</v>
      </c>
      <c r="I112" s="665">
        <f t="shared" si="1"/>
        <v>2.11963344E-4</v>
      </c>
    </row>
    <row r="113" spans="1:9" x14ac:dyDescent="0.15">
      <c r="A113" s="694" t="s">
        <v>2967</v>
      </c>
      <c r="B113" s="96">
        <v>158326</v>
      </c>
      <c r="C113" s="96">
        <v>9</v>
      </c>
      <c r="D113" s="97">
        <v>14734664</v>
      </c>
      <c r="E113" s="97">
        <v>14910993</v>
      </c>
      <c r="F113" s="96" t="s">
        <v>2328</v>
      </c>
      <c r="G113" s="96">
        <v>830</v>
      </c>
      <c r="H113" s="100">
        <v>1.2419E-8</v>
      </c>
      <c r="I113" s="665">
        <f t="shared" si="1"/>
        <v>2.26323856E-4</v>
      </c>
    </row>
    <row r="114" spans="1:9" x14ac:dyDescent="0.15">
      <c r="A114" s="694" t="s">
        <v>2610</v>
      </c>
      <c r="B114" s="96">
        <v>10777</v>
      </c>
      <c r="C114" s="96">
        <v>3</v>
      </c>
      <c r="D114" s="97">
        <v>35680666</v>
      </c>
      <c r="E114" s="97">
        <v>35835988</v>
      </c>
      <c r="F114" s="96" t="s">
        <v>2321</v>
      </c>
      <c r="G114" s="96">
        <v>428</v>
      </c>
      <c r="H114" s="100">
        <v>1.3268E-8</v>
      </c>
      <c r="I114" s="665">
        <f t="shared" si="1"/>
        <v>2.4179603199999999E-4</v>
      </c>
    </row>
    <row r="115" spans="1:9" x14ac:dyDescent="0.15">
      <c r="A115" s="694" t="s">
        <v>2968</v>
      </c>
      <c r="B115" s="96">
        <v>84678</v>
      </c>
      <c r="C115" s="96">
        <v>12</v>
      </c>
      <c r="D115" s="97">
        <v>121866899</v>
      </c>
      <c r="E115" s="97">
        <v>122019110</v>
      </c>
      <c r="F115" s="96" t="s">
        <v>2328</v>
      </c>
      <c r="G115" s="96">
        <v>308</v>
      </c>
      <c r="H115" s="100">
        <v>1.3747000000000001E-8</v>
      </c>
      <c r="I115" s="665">
        <f t="shared" si="1"/>
        <v>2.5052532800000002E-4</v>
      </c>
    </row>
    <row r="116" spans="1:9" x14ac:dyDescent="0.15">
      <c r="A116" s="694" t="s">
        <v>2969</v>
      </c>
      <c r="B116" s="96">
        <v>55870</v>
      </c>
      <c r="C116" s="96">
        <v>1</v>
      </c>
      <c r="D116" s="97">
        <v>155305052</v>
      </c>
      <c r="E116" s="97">
        <v>155532324</v>
      </c>
      <c r="F116" s="96" t="s">
        <v>2328</v>
      </c>
      <c r="G116" s="96">
        <v>253</v>
      </c>
      <c r="H116" s="100">
        <v>1.4539E-8</v>
      </c>
      <c r="I116" s="665">
        <f t="shared" si="1"/>
        <v>2.6495873600000002E-4</v>
      </c>
    </row>
    <row r="117" spans="1:9" x14ac:dyDescent="0.15">
      <c r="A117" s="694" t="s">
        <v>2782</v>
      </c>
      <c r="B117" s="96">
        <v>26575</v>
      </c>
      <c r="C117" s="96">
        <v>6</v>
      </c>
      <c r="D117" s="97">
        <v>153332026</v>
      </c>
      <c r="E117" s="97">
        <v>153452389</v>
      </c>
      <c r="F117" s="96" t="s">
        <v>2328</v>
      </c>
      <c r="G117" s="96">
        <v>472</v>
      </c>
      <c r="H117" s="100">
        <v>1.6193000000000001E-8</v>
      </c>
      <c r="I117" s="665">
        <f t="shared" si="1"/>
        <v>2.9510123200000003E-4</v>
      </c>
    </row>
    <row r="118" spans="1:9" x14ac:dyDescent="0.15">
      <c r="A118" s="694" t="s">
        <v>2970</v>
      </c>
      <c r="B118" s="96">
        <v>10669</v>
      </c>
      <c r="C118" s="96">
        <v>2</v>
      </c>
      <c r="D118" s="97">
        <v>27322159</v>
      </c>
      <c r="E118" s="97">
        <v>27341995</v>
      </c>
      <c r="F118" s="96" t="s">
        <v>2328</v>
      </c>
      <c r="G118" s="96">
        <v>49</v>
      </c>
      <c r="H118" s="100">
        <v>1.7509999999999999E-8</v>
      </c>
      <c r="I118" s="665">
        <f t="shared" si="1"/>
        <v>3.1910224E-4</v>
      </c>
    </row>
    <row r="119" spans="1:9" x14ac:dyDescent="0.15">
      <c r="A119" s="694" t="s">
        <v>2556</v>
      </c>
      <c r="B119" s="96">
        <v>57536</v>
      </c>
      <c r="C119" s="96">
        <v>18</v>
      </c>
      <c r="D119" s="97">
        <v>34409069</v>
      </c>
      <c r="E119" s="97">
        <v>34812095</v>
      </c>
      <c r="F119" s="96" t="s">
        <v>2321</v>
      </c>
      <c r="G119" s="96">
        <v>956</v>
      </c>
      <c r="H119" s="100">
        <v>1.7547999999999999E-8</v>
      </c>
      <c r="I119" s="665">
        <f t="shared" si="1"/>
        <v>3.1979475200000001E-4</v>
      </c>
    </row>
    <row r="120" spans="1:9" x14ac:dyDescent="0.15">
      <c r="A120" s="694" t="s">
        <v>266</v>
      </c>
      <c r="B120" s="96">
        <v>8452</v>
      </c>
      <c r="C120" s="96">
        <v>2</v>
      </c>
      <c r="D120" s="97">
        <v>225334867</v>
      </c>
      <c r="E120" s="97">
        <v>225450114</v>
      </c>
      <c r="F120" s="96" t="s">
        <v>2328</v>
      </c>
      <c r="G120" s="96">
        <v>339</v>
      </c>
      <c r="H120" s="100">
        <v>1.7952999999999999E-8</v>
      </c>
      <c r="I120" s="665">
        <f t="shared" si="1"/>
        <v>3.2717547199999998E-4</v>
      </c>
    </row>
    <row r="121" spans="1:9" x14ac:dyDescent="0.15">
      <c r="A121" s="694" t="s">
        <v>527</v>
      </c>
      <c r="B121" s="96">
        <v>729515</v>
      </c>
      <c r="C121" s="96">
        <v>6</v>
      </c>
      <c r="D121" s="97">
        <v>157710054</v>
      </c>
      <c r="E121" s="97">
        <v>157745253</v>
      </c>
      <c r="F121" s="96" t="s">
        <v>2328</v>
      </c>
      <c r="G121" s="96">
        <v>84</v>
      </c>
      <c r="H121" s="100">
        <v>2.4604E-8</v>
      </c>
      <c r="I121" s="665">
        <f t="shared" si="1"/>
        <v>4.4838329600000002E-4</v>
      </c>
    </row>
    <row r="122" spans="1:9" x14ac:dyDescent="0.15">
      <c r="A122" s="694" t="s">
        <v>569</v>
      </c>
      <c r="B122" s="96">
        <v>203074</v>
      </c>
      <c r="C122" s="96">
        <v>8</v>
      </c>
      <c r="D122" s="97">
        <v>10383030</v>
      </c>
      <c r="E122" s="97">
        <v>10411676</v>
      </c>
      <c r="F122" s="96" t="s">
        <v>2321</v>
      </c>
      <c r="G122" s="96">
        <v>194</v>
      </c>
      <c r="H122" s="100">
        <v>2.7176999999999999E-8</v>
      </c>
      <c r="I122" s="665">
        <f t="shared" si="1"/>
        <v>4.9527364799999997E-4</v>
      </c>
    </row>
    <row r="123" spans="1:9" x14ac:dyDescent="0.15">
      <c r="A123" s="694" t="s">
        <v>2704</v>
      </c>
      <c r="B123" s="96">
        <v>168850</v>
      </c>
      <c r="C123" s="96">
        <v>7</v>
      </c>
      <c r="D123" s="97">
        <v>127010097</v>
      </c>
      <c r="E123" s="97">
        <v>127032778</v>
      </c>
      <c r="F123" s="96" t="s">
        <v>2328</v>
      </c>
      <c r="G123" s="96">
        <v>77</v>
      </c>
      <c r="H123" s="100">
        <v>2.8576999999999998E-8</v>
      </c>
      <c r="I123" s="665">
        <f t="shared" si="1"/>
        <v>5.2078724799999997E-4</v>
      </c>
    </row>
    <row r="124" spans="1:9" x14ac:dyDescent="0.15">
      <c r="A124" s="694" t="s">
        <v>419</v>
      </c>
      <c r="B124" s="96">
        <v>10243</v>
      </c>
      <c r="C124" s="96">
        <v>14</v>
      </c>
      <c r="D124" s="97">
        <v>66974125</v>
      </c>
      <c r="E124" s="97">
        <v>67648525</v>
      </c>
      <c r="F124" s="96" t="s">
        <v>2321</v>
      </c>
      <c r="G124" s="96">
        <v>2386</v>
      </c>
      <c r="H124" s="100">
        <v>3.1617999999999999E-8</v>
      </c>
      <c r="I124" s="665">
        <f t="shared" si="1"/>
        <v>5.7620643200000001E-4</v>
      </c>
    </row>
    <row r="125" spans="1:9" x14ac:dyDescent="0.15">
      <c r="A125" s="694" t="s">
        <v>689</v>
      </c>
      <c r="B125" s="96">
        <v>5905</v>
      </c>
      <c r="C125" s="96">
        <v>22</v>
      </c>
      <c r="D125" s="97">
        <v>41640781</v>
      </c>
      <c r="E125" s="97">
        <v>41682255</v>
      </c>
      <c r="F125" s="96" t="s">
        <v>2328</v>
      </c>
      <c r="G125" s="96">
        <v>110</v>
      </c>
      <c r="H125" s="100">
        <v>3.1718E-8</v>
      </c>
      <c r="I125" s="665">
        <f t="shared" si="1"/>
        <v>5.78028832E-4</v>
      </c>
    </row>
    <row r="126" spans="1:9" x14ac:dyDescent="0.15">
      <c r="A126" s="694" t="s">
        <v>2971</v>
      </c>
      <c r="B126" s="96">
        <v>3609</v>
      </c>
      <c r="C126" s="96">
        <v>19</v>
      </c>
      <c r="D126" s="97">
        <v>10764937</v>
      </c>
      <c r="E126" s="97">
        <v>10803095</v>
      </c>
      <c r="F126" s="96" t="s">
        <v>2321</v>
      </c>
      <c r="G126" s="96">
        <v>79</v>
      </c>
      <c r="H126" s="100">
        <v>3.3528000000000001E-8</v>
      </c>
      <c r="I126" s="665">
        <f t="shared" si="1"/>
        <v>6.11014272E-4</v>
      </c>
    </row>
    <row r="127" spans="1:9" x14ac:dyDescent="0.15">
      <c r="A127" s="694" t="s">
        <v>2972</v>
      </c>
      <c r="B127" s="96">
        <v>9529</v>
      </c>
      <c r="C127" s="96">
        <v>14</v>
      </c>
      <c r="D127" s="97">
        <v>104022881</v>
      </c>
      <c r="E127" s="97">
        <v>104029151</v>
      </c>
      <c r="F127" s="96" t="s">
        <v>2328</v>
      </c>
      <c r="G127" s="96">
        <v>11</v>
      </c>
      <c r="H127" s="100">
        <v>3.5039E-8</v>
      </c>
      <c r="I127" s="665">
        <f t="shared" si="1"/>
        <v>6.3855073599999998E-4</v>
      </c>
    </row>
    <row r="128" spans="1:9" x14ac:dyDescent="0.15">
      <c r="A128" s="694" t="s">
        <v>2973</v>
      </c>
      <c r="B128" s="96">
        <v>91133</v>
      </c>
      <c r="C128" s="96">
        <v>18</v>
      </c>
      <c r="D128" s="97">
        <v>5954705</v>
      </c>
      <c r="E128" s="97">
        <v>6414910</v>
      </c>
      <c r="F128" s="96" t="s">
        <v>2328</v>
      </c>
      <c r="G128" s="96">
        <v>1381</v>
      </c>
      <c r="H128" s="100">
        <v>4.3142999999999998E-8</v>
      </c>
      <c r="I128" s="665">
        <f t="shared" si="1"/>
        <v>7.8623803199999996E-4</v>
      </c>
    </row>
    <row r="129" spans="1:9" x14ac:dyDescent="0.15">
      <c r="A129" s="694" t="s">
        <v>2974</v>
      </c>
      <c r="B129" s="96">
        <v>1958</v>
      </c>
      <c r="C129" s="96">
        <v>5</v>
      </c>
      <c r="D129" s="97">
        <v>137801181</v>
      </c>
      <c r="E129" s="97">
        <v>137805004</v>
      </c>
      <c r="F129" s="96" t="s">
        <v>2321</v>
      </c>
      <c r="G129" s="96">
        <v>5</v>
      </c>
      <c r="H129" s="100">
        <v>4.3408000000000001E-8</v>
      </c>
      <c r="I129" s="665">
        <f t="shared" si="1"/>
        <v>7.9106739199999996E-4</v>
      </c>
    </row>
    <row r="130" spans="1:9" x14ac:dyDescent="0.15">
      <c r="A130" s="694" t="s">
        <v>1750</v>
      </c>
      <c r="B130" s="96">
        <v>776</v>
      </c>
      <c r="C130" s="96">
        <v>3</v>
      </c>
      <c r="D130" s="97">
        <v>53529076</v>
      </c>
      <c r="E130" s="97">
        <v>53847179</v>
      </c>
      <c r="F130" s="96" t="s">
        <v>2321</v>
      </c>
      <c r="G130" s="96">
        <v>986</v>
      </c>
      <c r="H130" s="100">
        <v>4.4578999999999998E-8</v>
      </c>
      <c r="I130" s="665">
        <f t="shared" si="1"/>
        <v>8.1240769599999995E-4</v>
      </c>
    </row>
    <row r="131" spans="1:9" x14ac:dyDescent="0.15">
      <c r="A131" s="694" t="s">
        <v>552</v>
      </c>
      <c r="B131" s="96">
        <v>6262</v>
      </c>
      <c r="C131" s="96">
        <v>1</v>
      </c>
      <c r="D131" s="97">
        <v>237205510</v>
      </c>
      <c r="E131" s="97">
        <v>237997288</v>
      </c>
      <c r="F131" s="96" t="s">
        <v>2321</v>
      </c>
      <c r="G131" s="96">
        <v>3163</v>
      </c>
      <c r="H131" s="100">
        <v>4.7069999999999997E-8</v>
      </c>
      <c r="I131" s="665">
        <f t="shared" ref="I131:I194" si="2">H131*18224</f>
        <v>8.5780367999999997E-4</v>
      </c>
    </row>
    <row r="132" spans="1:9" x14ac:dyDescent="0.15">
      <c r="A132" s="694" t="s">
        <v>859</v>
      </c>
      <c r="B132" s="96">
        <v>128553</v>
      </c>
      <c r="C132" s="96">
        <v>20</v>
      </c>
      <c r="D132" s="97">
        <v>51588946</v>
      </c>
      <c r="E132" s="97">
        <v>52111869</v>
      </c>
      <c r="F132" s="96" t="s">
        <v>2321</v>
      </c>
      <c r="G132" s="96">
        <v>1695</v>
      </c>
      <c r="H132" s="100">
        <v>4.7675000000000002E-8</v>
      </c>
      <c r="I132" s="665">
        <f t="shared" si="2"/>
        <v>8.6882920000000007E-4</v>
      </c>
    </row>
    <row r="133" spans="1:9" x14ac:dyDescent="0.15">
      <c r="A133" s="694" t="s">
        <v>2975</v>
      </c>
      <c r="B133" s="96">
        <v>84267</v>
      </c>
      <c r="C133" s="96">
        <v>9</v>
      </c>
      <c r="D133" s="97">
        <v>86553226</v>
      </c>
      <c r="E133" s="97">
        <v>86571665</v>
      </c>
      <c r="F133" s="96" t="s">
        <v>2328</v>
      </c>
      <c r="G133" s="96">
        <v>54</v>
      </c>
      <c r="H133" s="100">
        <v>5.0074999999999997E-8</v>
      </c>
      <c r="I133" s="665">
        <f t="shared" si="2"/>
        <v>9.1256679999999991E-4</v>
      </c>
    </row>
    <row r="134" spans="1:9" x14ac:dyDescent="0.15">
      <c r="A134" s="694" t="s">
        <v>2976</v>
      </c>
      <c r="B134" s="96">
        <v>6695</v>
      </c>
      <c r="C134" s="96">
        <v>5</v>
      </c>
      <c r="D134" s="97">
        <v>136310987</v>
      </c>
      <c r="E134" s="97">
        <v>136835018</v>
      </c>
      <c r="F134" s="96" t="s">
        <v>2328</v>
      </c>
      <c r="G134" s="96">
        <v>1792</v>
      </c>
      <c r="H134" s="100">
        <v>5.1252000000000001E-8</v>
      </c>
      <c r="I134" s="665">
        <f t="shared" si="2"/>
        <v>9.3401644800000002E-4</v>
      </c>
    </row>
    <row r="135" spans="1:9" x14ac:dyDescent="0.15">
      <c r="A135" s="694" t="s">
        <v>2226</v>
      </c>
      <c r="B135" s="96">
        <v>11037</v>
      </c>
      <c r="C135" s="96">
        <v>2</v>
      </c>
      <c r="D135" s="97">
        <v>48757308</v>
      </c>
      <c r="E135" s="97">
        <v>48825654</v>
      </c>
      <c r="F135" s="96" t="s">
        <v>2321</v>
      </c>
      <c r="G135" s="96">
        <v>316</v>
      </c>
      <c r="H135" s="100">
        <v>5.17E-8</v>
      </c>
      <c r="I135" s="665">
        <f t="shared" si="2"/>
        <v>9.4218079999999998E-4</v>
      </c>
    </row>
    <row r="136" spans="1:9" x14ac:dyDescent="0.15">
      <c r="A136" s="694" t="s">
        <v>2597</v>
      </c>
      <c r="B136" s="96">
        <v>55137</v>
      </c>
      <c r="C136" s="96">
        <v>2</v>
      </c>
      <c r="D136" s="97">
        <v>164461447</v>
      </c>
      <c r="E136" s="97">
        <v>164592618</v>
      </c>
      <c r="F136" s="96" t="s">
        <v>2328</v>
      </c>
      <c r="G136" s="96">
        <v>266</v>
      </c>
      <c r="H136" s="100">
        <v>5.1824000000000001E-8</v>
      </c>
      <c r="I136" s="665">
        <f t="shared" si="2"/>
        <v>9.4444057600000003E-4</v>
      </c>
    </row>
    <row r="137" spans="1:9" x14ac:dyDescent="0.15">
      <c r="A137" s="694" t="s">
        <v>2977</v>
      </c>
      <c r="B137" s="96">
        <v>79096</v>
      </c>
      <c r="C137" s="96">
        <v>11</v>
      </c>
      <c r="D137" s="97">
        <v>46958240</v>
      </c>
      <c r="E137" s="97">
        <v>47185932</v>
      </c>
      <c r="F137" s="96" t="s">
        <v>2321</v>
      </c>
      <c r="G137" s="96">
        <v>372</v>
      </c>
      <c r="H137" s="100">
        <v>5.2868000000000001E-8</v>
      </c>
      <c r="I137" s="665">
        <f t="shared" si="2"/>
        <v>9.6346643199999996E-4</v>
      </c>
    </row>
    <row r="138" spans="1:9" x14ac:dyDescent="0.15">
      <c r="A138" s="694" t="s">
        <v>2978</v>
      </c>
      <c r="B138" s="96">
        <v>9911</v>
      </c>
      <c r="C138" s="96">
        <v>1</v>
      </c>
      <c r="D138" s="97">
        <v>205197038</v>
      </c>
      <c r="E138" s="97">
        <v>205242471</v>
      </c>
      <c r="F138" s="96" t="s">
        <v>2321</v>
      </c>
      <c r="G138" s="96">
        <v>156</v>
      </c>
      <c r="H138" s="100">
        <v>5.8112999999999999E-8</v>
      </c>
      <c r="I138" s="665">
        <f t="shared" si="2"/>
        <v>1.0590513119999999E-3</v>
      </c>
    </row>
    <row r="139" spans="1:9" x14ac:dyDescent="0.15">
      <c r="A139" s="694" t="s">
        <v>1727</v>
      </c>
      <c r="B139" s="96">
        <v>7745</v>
      </c>
      <c r="C139" s="96">
        <v>6</v>
      </c>
      <c r="D139" s="97">
        <v>28109688</v>
      </c>
      <c r="E139" s="97">
        <v>28127250</v>
      </c>
      <c r="F139" s="96" t="s">
        <v>2321</v>
      </c>
      <c r="G139" s="96">
        <v>57</v>
      </c>
      <c r="H139" s="100">
        <v>5.8958999999999999E-8</v>
      </c>
      <c r="I139" s="665">
        <f t="shared" si="2"/>
        <v>1.0744688160000001E-3</v>
      </c>
    </row>
    <row r="140" spans="1:9" x14ac:dyDescent="0.15">
      <c r="A140" s="694" t="s">
        <v>2603</v>
      </c>
      <c r="B140" s="96">
        <v>9745</v>
      </c>
      <c r="C140" s="96">
        <v>19</v>
      </c>
      <c r="D140" s="97">
        <v>30863328</v>
      </c>
      <c r="E140" s="97">
        <v>31048966</v>
      </c>
      <c r="F140" s="96" t="s">
        <v>2321</v>
      </c>
      <c r="G140" s="96">
        <v>528</v>
      </c>
      <c r="H140" s="100">
        <v>6.0246999999999997E-8</v>
      </c>
      <c r="I140" s="665">
        <f t="shared" si="2"/>
        <v>1.0979413279999998E-3</v>
      </c>
    </row>
    <row r="141" spans="1:9" x14ac:dyDescent="0.15">
      <c r="A141" s="694" t="s">
        <v>2979</v>
      </c>
      <c r="B141" s="96">
        <v>57153</v>
      </c>
      <c r="C141" s="96">
        <v>19</v>
      </c>
      <c r="D141" s="97">
        <v>10713121</v>
      </c>
      <c r="E141" s="97">
        <v>10755235</v>
      </c>
      <c r="F141" s="96" t="s">
        <v>2321</v>
      </c>
      <c r="G141" s="96">
        <v>125</v>
      </c>
      <c r="H141" s="100">
        <v>6.5535999999999999E-8</v>
      </c>
      <c r="I141" s="665">
        <f t="shared" si="2"/>
        <v>1.1943280639999999E-3</v>
      </c>
    </row>
    <row r="142" spans="1:9" x14ac:dyDescent="0.15">
      <c r="A142" s="694" t="s">
        <v>2980</v>
      </c>
      <c r="B142" s="96">
        <v>3009</v>
      </c>
      <c r="C142" s="96">
        <v>6</v>
      </c>
      <c r="D142" s="97">
        <v>27834570</v>
      </c>
      <c r="E142" s="97">
        <v>27835359</v>
      </c>
      <c r="F142" s="96" t="s">
        <v>2328</v>
      </c>
      <c r="G142" s="96">
        <v>9</v>
      </c>
      <c r="H142" s="100">
        <v>6.7629000000000003E-8</v>
      </c>
      <c r="I142" s="665">
        <f t="shared" si="2"/>
        <v>1.2324708960000002E-3</v>
      </c>
    </row>
    <row r="143" spans="1:9" x14ac:dyDescent="0.15">
      <c r="A143" s="694" t="s">
        <v>2508</v>
      </c>
      <c r="B143" s="96">
        <v>23401</v>
      </c>
      <c r="C143" s="96">
        <v>10</v>
      </c>
      <c r="D143" s="97">
        <v>99092254</v>
      </c>
      <c r="E143" s="97">
        <v>99094458</v>
      </c>
      <c r="F143" s="96" t="s">
        <v>2328</v>
      </c>
      <c r="G143" s="96">
        <v>3</v>
      </c>
      <c r="H143" s="100">
        <v>6.8322999999999996E-8</v>
      </c>
      <c r="I143" s="665">
        <f t="shared" si="2"/>
        <v>1.245118352E-3</v>
      </c>
    </row>
    <row r="144" spans="1:9" x14ac:dyDescent="0.15">
      <c r="A144" s="694" t="s">
        <v>2981</v>
      </c>
      <c r="B144" s="96">
        <v>84896</v>
      </c>
      <c r="C144" s="96">
        <v>10</v>
      </c>
      <c r="D144" s="97">
        <v>89511608</v>
      </c>
      <c r="E144" s="97">
        <v>89601111</v>
      </c>
      <c r="F144" s="96" t="s">
        <v>2328</v>
      </c>
      <c r="G144" s="96">
        <v>260</v>
      </c>
      <c r="H144" s="100">
        <v>7.1301999999999999E-8</v>
      </c>
      <c r="I144" s="665">
        <f t="shared" si="2"/>
        <v>1.299407648E-3</v>
      </c>
    </row>
    <row r="145" spans="1:9" x14ac:dyDescent="0.15">
      <c r="A145" s="694" t="s">
        <v>2982</v>
      </c>
      <c r="B145" s="96">
        <v>85358</v>
      </c>
      <c r="C145" s="96">
        <v>22</v>
      </c>
      <c r="D145" s="97">
        <v>51113070</v>
      </c>
      <c r="E145" s="97">
        <v>51171640</v>
      </c>
      <c r="F145" s="96" t="s">
        <v>2321</v>
      </c>
      <c r="G145" s="96">
        <v>136</v>
      </c>
      <c r="H145" s="100">
        <v>8.3984000000000006E-8</v>
      </c>
      <c r="I145" s="665">
        <f t="shared" si="2"/>
        <v>1.5305244160000002E-3</v>
      </c>
    </row>
    <row r="146" spans="1:9" x14ac:dyDescent="0.15">
      <c r="A146" s="694" t="s">
        <v>1770</v>
      </c>
      <c r="B146" s="96">
        <v>2894</v>
      </c>
      <c r="C146" s="96">
        <v>10</v>
      </c>
      <c r="D146" s="97">
        <v>87359312</v>
      </c>
      <c r="E146" s="97">
        <v>88126250</v>
      </c>
      <c r="F146" s="96" t="s">
        <v>2328</v>
      </c>
      <c r="G146" s="96">
        <v>2871</v>
      </c>
      <c r="H146" s="100">
        <v>8.434E-8</v>
      </c>
      <c r="I146" s="665">
        <f t="shared" si="2"/>
        <v>1.5370121599999999E-3</v>
      </c>
    </row>
    <row r="147" spans="1:9" x14ac:dyDescent="0.15">
      <c r="A147" s="694" t="s">
        <v>2983</v>
      </c>
      <c r="B147" s="96">
        <v>6228</v>
      </c>
      <c r="C147" s="96">
        <v>5</v>
      </c>
      <c r="D147" s="97">
        <v>81569139</v>
      </c>
      <c r="E147" s="97">
        <v>81574235</v>
      </c>
      <c r="F147" s="96" t="s">
        <v>2328</v>
      </c>
      <c r="G147" s="96">
        <v>24</v>
      </c>
      <c r="H147" s="100">
        <v>8.4877E-8</v>
      </c>
      <c r="I147" s="665">
        <f t="shared" si="2"/>
        <v>1.546798448E-3</v>
      </c>
    </row>
    <row r="148" spans="1:9" x14ac:dyDescent="0.15">
      <c r="A148" s="694" t="s">
        <v>2984</v>
      </c>
      <c r="B148" s="96">
        <v>26045</v>
      </c>
      <c r="C148" s="96">
        <v>5</v>
      </c>
      <c r="D148" s="97">
        <v>138205079</v>
      </c>
      <c r="E148" s="97">
        <v>138211057</v>
      </c>
      <c r="F148" s="96" t="s">
        <v>2328</v>
      </c>
      <c r="G148" s="96">
        <v>8</v>
      </c>
      <c r="H148" s="100">
        <v>8.5627000000000003E-8</v>
      </c>
      <c r="I148" s="665">
        <f t="shared" si="2"/>
        <v>1.5604664480000001E-3</v>
      </c>
    </row>
    <row r="149" spans="1:9" x14ac:dyDescent="0.15">
      <c r="A149" s="694" t="s">
        <v>2985</v>
      </c>
      <c r="B149" s="96">
        <v>57576</v>
      </c>
      <c r="C149" s="96">
        <v>1</v>
      </c>
      <c r="D149" s="97">
        <v>20990475</v>
      </c>
      <c r="E149" s="97">
        <v>21044317</v>
      </c>
      <c r="F149" s="96" t="s">
        <v>2328</v>
      </c>
      <c r="G149" s="96">
        <v>216</v>
      </c>
      <c r="H149" s="100">
        <v>8.5884000000000003E-8</v>
      </c>
      <c r="I149" s="665">
        <f t="shared" si="2"/>
        <v>1.5651500160000001E-3</v>
      </c>
    </row>
    <row r="150" spans="1:9" x14ac:dyDescent="0.15">
      <c r="A150" s="694" t="s">
        <v>1281</v>
      </c>
      <c r="B150" s="96">
        <v>627</v>
      </c>
      <c r="C150" s="96">
        <v>11</v>
      </c>
      <c r="D150" s="97">
        <v>27676440</v>
      </c>
      <c r="E150" s="97">
        <v>27743605</v>
      </c>
      <c r="F150" s="96" t="s">
        <v>2328</v>
      </c>
      <c r="G150" s="96">
        <v>142</v>
      </c>
      <c r="H150" s="100">
        <v>9.1329999999999998E-8</v>
      </c>
      <c r="I150" s="665">
        <f t="shared" si="2"/>
        <v>1.66439792E-3</v>
      </c>
    </row>
    <row r="151" spans="1:9" x14ac:dyDescent="0.15">
      <c r="A151" s="694" t="s">
        <v>2654</v>
      </c>
      <c r="B151" s="96">
        <v>2956</v>
      </c>
      <c r="C151" s="96">
        <v>2</v>
      </c>
      <c r="D151" s="97">
        <v>48010221</v>
      </c>
      <c r="E151" s="97">
        <v>48034092</v>
      </c>
      <c r="F151" s="96" t="s">
        <v>2321</v>
      </c>
      <c r="G151" s="96">
        <v>96</v>
      </c>
      <c r="H151" s="100">
        <v>1.0321999999999999E-7</v>
      </c>
      <c r="I151" s="665">
        <f t="shared" si="2"/>
        <v>1.8810812799999999E-3</v>
      </c>
    </row>
    <row r="152" spans="1:9" x14ac:dyDescent="0.15">
      <c r="A152" s="694" t="s">
        <v>2986</v>
      </c>
      <c r="B152" s="96">
        <v>22941</v>
      </c>
      <c r="C152" s="96">
        <v>11</v>
      </c>
      <c r="D152" s="97">
        <v>70313961</v>
      </c>
      <c r="E152" s="97">
        <v>70935808</v>
      </c>
      <c r="F152" s="96" t="s">
        <v>2328</v>
      </c>
      <c r="G152" s="96">
        <v>2128</v>
      </c>
      <c r="H152" s="100">
        <v>1.0532000000000001E-7</v>
      </c>
      <c r="I152" s="665">
        <f t="shared" si="2"/>
        <v>1.91935168E-3</v>
      </c>
    </row>
    <row r="153" spans="1:9" x14ac:dyDescent="0.15">
      <c r="A153" s="694" t="s">
        <v>2987</v>
      </c>
      <c r="B153" s="96">
        <v>5534</v>
      </c>
      <c r="C153" s="96">
        <v>2</v>
      </c>
      <c r="D153" s="97">
        <v>68405979</v>
      </c>
      <c r="E153" s="97">
        <v>68483392</v>
      </c>
      <c r="F153" s="96" t="s">
        <v>2328</v>
      </c>
      <c r="G153" s="96">
        <v>204</v>
      </c>
      <c r="H153" s="100">
        <v>1.1494999999999999E-7</v>
      </c>
      <c r="I153" s="665">
        <f t="shared" si="2"/>
        <v>2.0948487999999997E-3</v>
      </c>
    </row>
    <row r="154" spans="1:9" x14ac:dyDescent="0.15">
      <c r="A154" s="694" t="s">
        <v>2706</v>
      </c>
      <c r="B154" s="96">
        <v>3838</v>
      </c>
      <c r="C154" s="96">
        <v>17</v>
      </c>
      <c r="D154" s="97">
        <v>66031848</v>
      </c>
      <c r="E154" s="97">
        <v>66042970</v>
      </c>
      <c r="F154" s="96" t="s">
        <v>2321</v>
      </c>
      <c r="G154" s="96">
        <v>35</v>
      </c>
      <c r="H154" s="100">
        <v>1.2202999999999999E-7</v>
      </c>
      <c r="I154" s="665">
        <f t="shared" si="2"/>
        <v>2.22387472E-3</v>
      </c>
    </row>
    <row r="155" spans="1:9" x14ac:dyDescent="0.15">
      <c r="A155" s="694" t="s">
        <v>2988</v>
      </c>
      <c r="B155" s="96">
        <v>115708</v>
      </c>
      <c r="C155" s="96">
        <v>14</v>
      </c>
      <c r="D155" s="97">
        <v>103995509</v>
      </c>
      <c r="E155" s="97">
        <v>104003410</v>
      </c>
      <c r="F155" s="96" t="s">
        <v>2321</v>
      </c>
      <c r="G155" s="96">
        <v>22</v>
      </c>
      <c r="H155" s="100">
        <v>1.2714000000000001E-7</v>
      </c>
      <c r="I155" s="665">
        <f t="shared" si="2"/>
        <v>2.3169993600000004E-3</v>
      </c>
    </row>
    <row r="156" spans="1:9" x14ac:dyDescent="0.15">
      <c r="A156" s="694" t="s">
        <v>2989</v>
      </c>
      <c r="B156" s="96">
        <v>338596</v>
      </c>
      <c r="C156" s="96">
        <v>10</v>
      </c>
      <c r="D156" s="97">
        <v>17361282</v>
      </c>
      <c r="E156" s="97">
        <v>17496408</v>
      </c>
      <c r="F156" s="96" t="s">
        <v>2328</v>
      </c>
      <c r="G156" s="96">
        <v>815</v>
      </c>
      <c r="H156" s="100">
        <v>1.3696999999999999E-7</v>
      </c>
      <c r="I156" s="665">
        <f t="shared" si="2"/>
        <v>2.4961412799999996E-3</v>
      </c>
    </row>
    <row r="157" spans="1:9" x14ac:dyDescent="0.15">
      <c r="A157" s="694" t="s">
        <v>807</v>
      </c>
      <c r="B157" s="96">
        <v>348980</v>
      </c>
      <c r="C157" s="96">
        <v>5</v>
      </c>
      <c r="D157" s="97">
        <v>45255052</v>
      </c>
      <c r="E157" s="97">
        <v>45696220</v>
      </c>
      <c r="F157" s="96" t="s">
        <v>2328</v>
      </c>
      <c r="G157" s="96">
        <v>713</v>
      </c>
      <c r="H157" s="100">
        <v>1.3846000000000001E-7</v>
      </c>
      <c r="I157" s="665">
        <f t="shared" si="2"/>
        <v>2.5232950400000003E-3</v>
      </c>
    </row>
    <row r="158" spans="1:9" x14ac:dyDescent="0.15">
      <c r="A158" s="694" t="s">
        <v>1297</v>
      </c>
      <c r="B158" s="96">
        <v>57451</v>
      </c>
      <c r="C158" s="96">
        <v>5</v>
      </c>
      <c r="D158" s="97">
        <v>166406083</v>
      </c>
      <c r="E158" s="97">
        <v>167691162</v>
      </c>
      <c r="F158" s="96" t="s">
        <v>2321</v>
      </c>
      <c r="G158" s="96">
        <v>3594</v>
      </c>
      <c r="H158" s="100">
        <v>1.43E-7</v>
      </c>
      <c r="I158" s="665">
        <f t="shared" si="2"/>
        <v>2.6060319999999999E-3</v>
      </c>
    </row>
    <row r="159" spans="1:9" x14ac:dyDescent="0.15">
      <c r="A159" s="694" t="s">
        <v>2990</v>
      </c>
      <c r="B159" s="96">
        <v>23136</v>
      </c>
      <c r="C159" s="96">
        <v>18</v>
      </c>
      <c r="D159" s="97">
        <v>5392380</v>
      </c>
      <c r="E159" s="97">
        <v>5630662</v>
      </c>
      <c r="F159" s="96" t="s">
        <v>2328</v>
      </c>
      <c r="G159" s="96">
        <v>850</v>
      </c>
      <c r="H159" s="100">
        <v>1.4910999999999999E-7</v>
      </c>
      <c r="I159" s="665">
        <f t="shared" si="2"/>
        <v>2.7173806399999998E-3</v>
      </c>
    </row>
    <row r="160" spans="1:9" x14ac:dyDescent="0.15">
      <c r="A160" s="694" t="s">
        <v>2991</v>
      </c>
      <c r="B160" s="96">
        <v>29945</v>
      </c>
      <c r="C160" s="96">
        <v>4</v>
      </c>
      <c r="D160" s="97">
        <v>25378848</v>
      </c>
      <c r="E160" s="97">
        <v>25420120</v>
      </c>
      <c r="F160" s="96" t="s">
        <v>2321</v>
      </c>
      <c r="G160" s="96">
        <v>180</v>
      </c>
      <c r="H160" s="100">
        <v>1.6313000000000001E-7</v>
      </c>
      <c r="I160" s="665">
        <f t="shared" si="2"/>
        <v>2.9728811200000001E-3</v>
      </c>
    </row>
    <row r="161" spans="1:9" x14ac:dyDescent="0.15">
      <c r="A161" s="694" t="s">
        <v>2992</v>
      </c>
      <c r="B161" s="96">
        <v>83650</v>
      </c>
      <c r="C161" s="96">
        <v>8</v>
      </c>
      <c r="D161" s="97">
        <v>11188495</v>
      </c>
      <c r="E161" s="97">
        <v>11189695</v>
      </c>
      <c r="F161" s="96" t="s">
        <v>2321</v>
      </c>
      <c r="G161" s="96">
        <v>7</v>
      </c>
      <c r="H161" s="100">
        <v>1.8073E-7</v>
      </c>
      <c r="I161" s="665">
        <f t="shared" si="2"/>
        <v>3.29362352E-3</v>
      </c>
    </row>
    <row r="162" spans="1:9" x14ac:dyDescent="0.15">
      <c r="A162" s="694" t="s">
        <v>254</v>
      </c>
      <c r="B162" s="96">
        <v>9671</v>
      </c>
      <c r="C162" s="96">
        <v>12</v>
      </c>
      <c r="D162" s="97">
        <v>108523511</v>
      </c>
      <c r="E162" s="97">
        <v>108644314</v>
      </c>
      <c r="F162" s="96" t="s">
        <v>2321</v>
      </c>
      <c r="G162" s="96">
        <v>371</v>
      </c>
      <c r="H162" s="100">
        <v>1.8622000000000001E-7</v>
      </c>
      <c r="I162" s="665">
        <f t="shared" si="2"/>
        <v>3.39367328E-3</v>
      </c>
    </row>
    <row r="163" spans="1:9" x14ac:dyDescent="0.15">
      <c r="A163" s="694" t="s">
        <v>2993</v>
      </c>
      <c r="B163" s="96">
        <v>79843</v>
      </c>
      <c r="C163" s="96">
        <v>2</v>
      </c>
      <c r="D163" s="97">
        <v>225243415</v>
      </c>
      <c r="E163" s="97">
        <v>225266711</v>
      </c>
      <c r="F163" s="96" t="s">
        <v>2328</v>
      </c>
      <c r="G163" s="96">
        <v>84</v>
      </c>
      <c r="H163" s="100">
        <v>2.0268000000000001E-7</v>
      </c>
      <c r="I163" s="665">
        <f t="shared" si="2"/>
        <v>3.6936403200000002E-3</v>
      </c>
    </row>
    <row r="164" spans="1:9" x14ac:dyDescent="0.15">
      <c r="A164" s="694" t="s">
        <v>2994</v>
      </c>
      <c r="B164" s="96">
        <v>4140</v>
      </c>
      <c r="C164" s="96">
        <v>14</v>
      </c>
      <c r="D164" s="97">
        <v>103851701</v>
      </c>
      <c r="E164" s="97">
        <v>103970168</v>
      </c>
      <c r="F164" s="96" t="s">
        <v>2321</v>
      </c>
      <c r="G164" s="96">
        <v>348</v>
      </c>
      <c r="H164" s="100">
        <v>2.0617E-7</v>
      </c>
      <c r="I164" s="665">
        <f t="shared" si="2"/>
        <v>3.7572420800000002E-3</v>
      </c>
    </row>
    <row r="165" spans="1:9" x14ac:dyDescent="0.15">
      <c r="A165" s="694" t="s">
        <v>2758</v>
      </c>
      <c r="B165" s="96">
        <v>54212</v>
      </c>
      <c r="C165" s="96">
        <v>8</v>
      </c>
      <c r="D165" s="97">
        <v>50822349</v>
      </c>
      <c r="E165" s="97">
        <v>51706171</v>
      </c>
      <c r="F165" s="96" t="s">
        <v>2321</v>
      </c>
      <c r="G165" s="96">
        <v>3062</v>
      </c>
      <c r="H165" s="100">
        <v>2.3724E-7</v>
      </c>
      <c r="I165" s="665">
        <f t="shared" si="2"/>
        <v>4.3234617600000002E-3</v>
      </c>
    </row>
    <row r="166" spans="1:9" x14ac:dyDescent="0.15">
      <c r="A166" s="694" t="s">
        <v>2995</v>
      </c>
      <c r="B166" s="96">
        <v>25988</v>
      </c>
      <c r="C166" s="96">
        <v>11</v>
      </c>
      <c r="D166" s="97">
        <v>118992233</v>
      </c>
      <c r="E166" s="97">
        <v>119005765</v>
      </c>
      <c r="F166" s="96" t="s">
        <v>2321</v>
      </c>
      <c r="G166" s="96">
        <v>35</v>
      </c>
      <c r="H166" s="100">
        <v>2.4256999999999998E-7</v>
      </c>
      <c r="I166" s="665">
        <f t="shared" si="2"/>
        <v>4.4205956799999993E-3</v>
      </c>
    </row>
    <row r="167" spans="1:9" x14ac:dyDescent="0.15">
      <c r="A167" s="694" t="s">
        <v>601</v>
      </c>
      <c r="B167" s="96">
        <v>2033</v>
      </c>
      <c r="C167" s="96">
        <v>22</v>
      </c>
      <c r="D167" s="97">
        <v>41488614</v>
      </c>
      <c r="E167" s="97">
        <v>41576081</v>
      </c>
      <c r="F167" s="96" t="s">
        <v>2321</v>
      </c>
      <c r="G167" s="96">
        <v>204</v>
      </c>
      <c r="H167" s="100">
        <v>2.4362000000000001E-7</v>
      </c>
      <c r="I167" s="665">
        <f t="shared" si="2"/>
        <v>4.4397308800000002E-3</v>
      </c>
    </row>
    <row r="168" spans="1:9" x14ac:dyDescent="0.15">
      <c r="A168" s="694" t="s">
        <v>567</v>
      </c>
      <c r="B168" s="96">
        <v>387103</v>
      </c>
      <c r="C168" s="96">
        <v>6</v>
      </c>
      <c r="D168" s="97">
        <v>126660660</v>
      </c>
      <c r="E168" s="97">
        <v>126670548</v>
      </c>
      <c r="F168" s="96" t="s">
        <v>2321</v>
      </c>
      <c r="G168" s="96">
        <v>15</v>
      </c>
      <c r="H168" s="100">
        <v>2.4755000000000002E-7</v>
      </c>
      <c r="I168" s="665">
        <f t="shared" si="2"/>
        <v>4.5113512000000003E-3</v>
      </c>
    </row>
    <row r="169" spans="1:9" x14ac:dyDescent="0.15">
      <c r="A169" s="694" t="s">
        <v>2996</v>
      </c>
      <c r="B169" s="96">
        <v>3795</v>
      </c>
      <c r="C169" s="96">
        <v>2</v>
      </c>
      <c r="D169" s="97">
        <v>27309611</v>
      </c>
      <c r="E169" s="97">
        <v>27323619</v>
      </c>
      <c r="F169" s="96" t="s">
        <v>2321</v>
      </c>
      <c r="G169" s="96">
        <v>24</v>
      </c>
      <c r="H169" s="100">
        <v>2.5278999999999998E-7</v>
      </c>
      <c r="I169" s="665">
        <f t="shared" si="2"/>
        <v>4.6068449599999993E-3</v>
      </c>
    </row>
    <row r="170" spans="1:9" x14ac:dyDescent="0.15">
      <c r="A170" s="694" t="s">
        <v>517</v>
      </c>
      <c r="B170" s="96">
        <v>10725</v>
      </c>
      <c r="C170" s="96">
        <v>16</v>
      </c>
      <c r="D170" s="97">
        <v>69599869</v>
      </c>
      <c r="E170" s="97">
        <v>69738569</v>
      </c>
      <c r="F170" s="96" t="s">
        <v>2321</v>
      </c>
      <c r="G170" s="96">
        <v>337</v>
      </c>
      <c r="H170" s="100">
        <v>2.5592999999999999E-7</v>
      </c>
      <c r="I170" s="665">
        <f t="shared" si="2"/>
        <v>4.66406832E-3</v>
      </c>
    </row>
    <row r="171" spans="1:9" x14ac:dyDescent="0.15">
      <c r="A171" s="694" t="s">
        <v>2997</v>
      </c>
      <c r="B171" s="96">
        <v>10164</v>
      </c>
      <c r="C171" s="96">
        <v>16</v>
      </c>
      <c r="D171" s="97">
        <v>71560023</v>
      </c>
      <c r="E171" s="97">
        <v>71572493</v>
      </c>
      <c r="F171" s="96" t="s">
        <v>2321</v>
      </c>
      <c r="G171" s="96">
        <v>23</v>
      </c>
      <c r="H171" s="100">
        <v>2.5754000000000002E-7</v>
      </c>
      <c r="I171" s="665">
        <f t="shared" si="2"/>
        <v>4.6934089600000001E-3</v>
      </c>
    </row>
    <row r="172" spans="1:9" x14ac:dyDescent="0.15">
      <c r="A172" s="694" t="s">
        <v>2998</v>
      </c>
      <c r="B172" s="96">
        <v>7388</v>
      </c>
      <c r="C172" s="96">
        <v>1</v>
      </c>
      <c r="D172" s="97">
        <v>46769324</v>
      </c>
      <c r="E172" s="97">
        <v>46782448</v>
      </c>
      <c r="F172" s="96" t="s">
        <v>2321</v>
      </c>
      <c r="G172" s="96">
        <v>25</v>
      </c>
      <c r="H172" s="100">
        <v>2.6148999999999999E-7</v>
      </c>
      <c r="I172" s="665">
        <f t="shared" si="2"/>
        <v>4.7653937600000001E-3</v>
      </c>
    </row>
    <row r="173" spans="1:9" x14ac:dyDescent="0.15">
      <c r="A173" s="694" t="s">
        <v>2999</v>
      </c>
      <c r="B173" s="96">
        <v>26692</v>
      </c>
      <c r="C173" s="96">
        <v>6</v>
      </c>
      <c r="D173" s="97">
        <v>29011990</v>
      </c>
      <c r="E173" s="97">
        <v>29012952</v>
      </c>
      <c r="F173" s="96" t="s">
        <v>2328</v>
      </c>
      <c r="G173" s="96">
        <v>4</v>
      </c>
      <c r="H173" s="100">
        <v>2.7244999999999998E-7</v>
      </c>
      <c r="I173" s="665">
        <f t="shared" si="2"/>
        <v>4.9651287999999995E-3</v>
      </c>
    </row>
    <row r="174" spans="1:9" x14ac:dyDescent="0.15">
      <c r="A174" s="694" t="s">
        <v>3000</v>
      </c>
      <c r="B174" s="96">
        <v>9854</v>
      </c>
      <c r="C174" s="96">
        <v>11</v>
      </c>
      <c r="D174" s="97">
        <v>118977771</v>
      </c>
      <c r="E174" s="97">
        <v>118988304</v>
      </c>
      <c r="F174" s="96" t="s">
        <v>2321</v>
      </c>
      <c r="G174" s="96">
        <v>31</v>
      </c>
      <c r="H174" s="100">
        <v>2.9301E-7</v>
      </c>
      <c r="I174" s="665">
        <f t="shared" si="2"/>
        <v>5.3398142399999999E-3</v>
      </c>
    </row>
    <row r="175" spans="1:9" x14ac:dyDescent="0.15">
      <c r="A175" s="694" t="s">
        <v>3001</v>
      </c>
      <c r="B175" s="96">
        <v>56034</v>
      </c>
      <c r="C175" s="96">
        <v>4</v>
      </c>
      <c r="D175" s="97">
        <v>157682763</v>
      </c>
      <c r="E175" s="97">
        <v>157892546</v>
      </c>
      <c r="F175" s="96" t="s">
        <v>2328</v>
      </c>
      <c r="G175" s="96">
        <v>434</v>
      </c>
      <c r="H175" s="100">
        <v>2.9704000000000002E-7</v>
      </c>
      <c r="I175" s="665">
        <f t="shared" si="2"/>
        <v>5.4132569600000005E-3</v>
      </c>
    </row>
    <row r="176" spans="1:9" x14ac:dyDescent="0.15">
      <c r="A176" s="694" t="s">
        <v>563</v>
      </c>
      <c r="B176" s="96">
        <v>9779</v>
      </c>
      <c r="C176" s="96">
        <v>3</v>
      </c>
      <c r="D176" s="97">
        <v>17198654</v>
      </c>
      <c r="E176" s="97">
        <v>17784240</v>
      </c>
      <c r="F176" s="96" t="s">
        <v>2328</v>
      </c>
      <c r="G176" s="96">
        <v>1563</v>
      </c>
      <c r="H176" s="100">
        <v>3.0333E-7</v>
      </c>
      <c r="I176" s="665">
        <f t="shared" si="2"/>
        <v>5.5278859200000004E-3</v>
      </c>
    </row>
    <row r="177" spans="1:9" x14ac:dyDescent="0.15">
      <c r="A177" s="694" t="s">
        <v>3002</v>
      </c>
      <c r="B177" s="96">
        <v>26762</v>
      </c>
      <c r="C177" s="96">
        <v>5</v>
      </c>
      <c r="D177" s="97">
        <v>156455989</v>
      </c>
      <c r="E177" s="97">
        <v>156486130</v>
      </c>
      <c r="F177" s="96" t="s">
        <v>2328</v>
      </c>
      <c r="G177" s="96">
        <v>155</v>
      </c>
      <c r="H177" s="100">
        <v>3.0559000000000003E-7</v>
      </c>
      <c r="I177" s="665">
        <f t="shared" si="2"/>
        <v>5.5690721600000007E-3</v>
      </c>
    </row>
    <row r="178" spans="1:9" x14ac:dyDescent="0.15">
      <c r="A178" s="694" t="s">
        <v>502</v>
      </c>
      <c r="B178" s="96">
        <v>90355</v>
      </c>
      <c r="C178" s="96">
        <v>5</v>
      </c>
      <c r="D178" s="97">
        <v>102594442</v>
      </c>
      <c r="E178" s="97">
        <v>102614361</v>
      </c>
      <c r="F178" s="96" t="s">
        <v>2321</v>
      </c>
      <c r="G178" s="96">
        <v>59</v>
      </c>
      <c r="H178" s="100">
        <v>3.3246E-7</v>
      </c>
      <c r="I178" s="665">
        <f t="shared" si="2"/>
        <v>6.0587510400000001E-3</v>
      </c>
    </row>
    <row r="179" spans="1:9" x14ac:dyDescent="0.15">
      <c r="A179" s="694" t="s">
        <v>3003</v>
      </c>
      <c r="B179" s="96">
        <v>26234</v>
      </c>
      <c r="C179" s="96">
        <v>4</v>
      </c>
      <c r="D179" s="97">
        <v>15606007</v>
      </c>
      <c r="E179" s="97">
        <v>15661487</v>
      </c>
      <c r="F179" s="96" t="s">
        <v>2328</v>
      </c>
      <c r="G179" s="96">
        <v>180</v>
      </c>
      <c r="H179" s="100">
        <v>3.3657E-7</v>
      </c>
      <c r="I179" s="665">
        <f t="shared" si="2"/>
        <v>6.1336516800000003E-3</v>
      </c>
    </row>
    <row r="180" spans="1:9" x14ac:dyDescent="0.15">
      <c r="A180" s="694" t="s">
        <v>3004</v>
      </c>
      <c r="B180" s="96">
        <v>9228</v>
      </c>
      <c r="C180" s="96">
        <v>8</v>
      </c>
      <c r="D180" s="97">
        <v>877021</v>
      </c>
      <c r="E180" s="97">
        <v>1656642</v>
      </c>
      <c r="F180" s="96" t="s">
        <v>2321</v>
      </c>
      <c r="G180" s="96">
        <v>4631</v>
      </c>
      <c r="H180" s="100">
        <v>3.4626999999999999E-7</v>
      </c>
      <c r="I180" s="665">
        <f t="shared" si="2"/>
        <v>6.3104244800000001E-3</v>
      </c>
    </row>
    <row r="181" spans="1:9" x14ac:dyDescent="0.15">
      <c r="A181" s="694" t="s">
        <v>3005</v>
      </c>
      <c r="B181" s="96">
        <v>51719</v>
      </c>
      <c r="C181" s="96">
        <v>2</v>
      </c>
      <c r="D181" s="97">
        <v>231577557</v>
      </c>
      <c r="E181" s="97">
        <v>231685790</v>
      </c>
      <c r="F181" s="96" t="s">
        <v>2321</v>
      </c>
      <c r="G181" s="96">
        <v>234</v>
      </c>
      <c r="H181" s="100">
        <v>3.4754E-7</v>
      </c>
      <c r="I181" s="665">
        <f t="shared" si="2"/>
        <v>6.33356896E-3</v>
      </c>
    </row>
    <row r="182" spans="1:9" x14ac:dyDescent="0.15">
      <c r="A182" s="694" t="s">
        <v>2750</v>
      </c>
      <c r="B182" s="96">
        <v>57545</v>
      </c>
      <c r="C182" s="96">
        <v>4</v>
      </c>
      <c r="D182" s="97">
        <v>15471489</v>
      </c>
      <c r="E182" s="97">
        <v>15603594</v>
      </c>
      <c r="F182" s="96" t="s">
        <v>2321</v>
      </c>
      <c r="G182" s="96">
        <v>377</v>
      </c>
      <c r="H182" s="100">
        <v>3.5968E-7</v>
      </c>
      <c r="I182" s="665">
        <f t="shared" si="2"/>
        <v>6.5548083200000001E-3</v>
      </c>
    </row>
    <row r="183" spans="1:9" x14ac:dyDescent="0.15">
      <c r="A183" s="694" t="s">
        <v>3006</v>
      </c>
      <c r="B183" s="96">
        <v>2108</v>
      </c>
      <c r="C183" s="96">
        <v>15</v>
      </c>
      <c r="D183" s="97">
        <v>76508628</v>
      </c>
      <c r="E183" s="97">
        <v>76603810</v>
      </c>
      <c r="F183" s="96" t="s">
        <v>2328</v>
      </c>
      <c r="G183" s="96">
        <v>247</v>
      </c>
      <c r="H183" s="100">
        <v>3.6078999999999999E-7</v>
      </c>
      <c r="I183" s="665">
        <f t="shared" si="2"/>
        <v>6.5750369599999999E-3</v>
      </c>
    </row>
    <row r="184" spans="1:9" x14ac:dyDescent="0.15">
      <c r="A184" s="694" t="s">
        <v>3007</v>
      </c>
      <c r="B184" s="96">
        <v>51382</v>
      </c>
      <c r="C184" s="96">
        <v>14</v>
      </c>
      <c r="D184" s="97">
        <v>67804581</v>
      </c>
      <c r="E184" s="97">
        <v>67826720</v>
      </c>
      <c r="F184" s="96" t="s">
        <v>2328</v>
      </c>
      <c r="G184" s="96">
        <v>89</v>
      </c>
      <c r="H184" s="100">
        <v>4.4899E-7</v>
      </c>
      <c r="I184" s="665">
        <f t="shared" si="2"/>
        <v>8.18239376E-3</v>
      </c>
    </row>
    <row r="185" spans="1:9" x14ac:dyDescent="0.15">
      <c r="A185" s="694" t="s">
        <v>3008</v>
      </c>
      <c r="B185" s="96">
        <v>64397</v>
      </c>
      <c r="C185" s="96">
        <v>15</v>
      </c>
      <c r="D185" s="97">
        <v>42705016</v>
      </c>
      <c r="E185" s="97">
        <v>42783390</v>
      </c>
      <c r="F185" s="96" t="s">
        <v>2328</v>
      </c>
      <c r="G185" s="96">
        <v>215</v>
      </c>
      <c r="H185" s="100">
        <v>4.6829000000000002E-7</v>
      </c>
      <c r="I185" s="665">
        <f t="shared" si="2"/>
        <v>8.5341169600000009E-3</v>
      </c>
    </row>
    <row r="186" spans="1:9" x14ac:dyDescent="0.15">
      <c r="A186" s="694" t="s">
        <v>3009</v>
      </c>
      <c r="B186" s="96">
        <v>56902</v>
      </c>
      <c r="C186" s="96">
        <v>2</v>
      </c>
      <c r="D186" s="97">
        <v>68385005</v>
      </c>
      <c r="E186" s="97">
        <v>68403091</v>
      </c>
      <c r="F186" s="96" t="s">
        <v>2321</v>
      </c>
      <c r="G186" s="96">
        <v>61</v>
      </c>
      <c r="H186" s="100">
        <v>4.7264999999999999E-7</v>
      </c>
      <c r="I186" s="665">
        <f t="shared" si="2"/>
        <v>8.6135736000000004E-3</v>
      </c>
    </row>
    <row r="187" spans="1:9" x14ac:dyDescent="0.15">
      <c r="A187" s="694" t="s">
        <v>3010</v>
      </c>
      <c r="B187" s="96">
        <v>56252</v>
      </c>
      <c r="C187" s="96">
        <v>14</v>
      </c>
      <c r="D187" s="97">
        <v>75230025</v>
      </c>
      <c r="E187" s="97">
        <v>75304013</v>
      </c>
      <c r="F187" s="96" t="s">
        <v>2321</v>
      </c>
      <c r="G187" s="96">
        <v>182</v>
      </c>
      <c r="H187" s="100">
        <v>5.0343E-7</v>
      </c>
      <c r="I187" s="665">
        <f t="shared" si="2"/>
        <v>9.1745083200000001E-3</v>
      </c>
    </row>
    <row r="188" spans="1:9" x14ac:dyDescent="0.15">
      <c r="A188" s="694" t="s">
        <v>3011</v>
      </c>
      <c r="B188" s="96">
        <v>5188</v>
      </c>
      <c r="C188" s="96">
        <v>4</v>
      </c>
      <c r="D188" s="97">
        <v>152591808</v>
      </c>
      <c r="E188" s="97">
        <v>152682175</v>
      </c>
      <c r="F188" s="96" t="s">
        <v>2328</v>
      </c>
      <c r="G188" s="96">
        <v>268</v>
      </c>
      <c r="H188" s="100">
        <v>5.7117000000000005E-7</v>
      </c>
      <c r="I188" s="665">
        <f t="shared" si="2"/>
        <v>1.040900208E-2</v>
      </c>
    </row>
    <row r="189" spans="1:9" x14ac:dyDescent="0.15">
      <c r="A189" s="694" t="s">
        <v>843</v>
      </c>
      <c r="B189" s="96">
        <v>487</v>
      </c>
      <c r="C189" s="96">
        <v>16</v>
      </c>
      <c r="D189" s="97">
        <v>28889192</v>
      </c>
      <c r="E189" s="97">
        <v>28915830</v>
      </c>
      <c r="F189" s="96" t="s">
        <v>2321</v>
      </c>
      <c r="G189" s="96">
        <v>38</v>
      </c>
      <c r="H189" s="100">
        <v>5.7713999999999999E-7</v>
      </c>
      <c r="I189" s="665">
        <f t="shared" si="2"/>
        <v>1.051779936E-2</v>
      </c>
    </row>
    <row r="190" spans="1:9" x14ac:dyDescent="0.15">
      <c r="A190" s="694" t="s">
        <v>667</v>
      </c>
      <c r="B190" s="96">
        <v>2560</v>
      </c>
      <c r="C190" s="96">
        <v>4</v>
      </c>
      <c r="D190" s="97">
        <v>47033295</v>
      </c>
      <c r="E190" s="97">
        <v>47432801</v>
      </c>
      <c r="F190" s="96" t="s">
        <v>2321</v>
      </c>
      <c r="G190" s="96">
        <v>1262</v>
      </c>
      <c r="H190" s="100">
        <v>5.7990000000000005E-7</v>
      </c>
      <c r="I190" s="665">
        <f t="shared" si="2"/>
        <v>1.0568097600000001E-2</v>
      </c>
    </row>
    <row r="191" spans="1:9" x14ac:dyDescent="0.15">
      <c r="A191" s="694" t="s">
        <v>3012</v>
      </c>
      <c r="B191" s="96">
        <v>6256</v>
      </c>
      <c r="C191" s="96">
        <v>9</v>
      </c>
      <c r="D191" s="97">
        <v>137218316</v>
      </c>
      <c r="E191" s="97">
        <v>137332431</v>
      </c>
      <c r="F191" s="96" t="s">
        <v>2321</v>
      </c>
      <c r="G191" s="96">
        <v>360</v>
      </c>
      <c r="H191" s="100">
        <v>5.9370000000000003E-7</v>
      </c>
      <c r="I191" s="665">
        <f t="shared" si="2"/>
        <v>1.08195888E-2</v>
      </c>
    </row>
    <row r="192" spans="1:9" x14ac:dyDescent="0.15">
      <c r="A192" s="694" t="s">
        <v>3013</v>
      </c>
      <c r="B192" s="96">
        <v>5478</v>
      </c>
      <c r="C192" s="96">
        <v>7</v>
      </c>
      <c r="D192" s="97">
        <v>44836241</v>
      </c>
      <c r="E192" s="97">
        <v>44842716</v>
      </c>
      <c r="F192" s="96" t="s">
        <v>2321</v>
      </c>
      <c r="G192" s="96">
        <v>21</v>
      </c>
      <c r="H192" s="100">
        <v>5.9431000000000003E-7</v>
      </c>
      <c r="I192" s="665">
        <f t="shared" si="2"/>
        <v>1.0830705440000001E-2</v>
      </c>
    </row>
    <row r="193" spans="1:9" x14ac:dyDescent="0.15">
      <c r="A193" s="694" t="s">
        <v>3014</v>
      </c>
      <c r="B193" s="96">
        <v>140609</v>
      </c>
      <c r="C193" s="96">
        <v>1</v>
      </c>
      <c r="D193" s="97">
        <v>198126108</v>
      </c>
      <c r="E193" s="97">
        <v>198291550</v>
      </c>
      <c r="F193" s="96" t="s">
        <v>2321</v>
      </c>
      <c r="G193" s="96">
        <v>551</v>
      </c>
      <c r="H193" s="100">
        <v>6.1582999999999998E-7</v>
      </c>
      <c r="I193" s="665">
        <f t="shared" si="2"/>
        <v>1.122288592E-2</v>
      </c>
    </row>
    <row r="194" spans="1:9" x14ac:dyDescent="0.15">
      <c r="A194" s="694" t="s">
        <v>3015</v>
      </c>
      <c r="B194" s="96">
        <v>7143</v>
      </c>
      <c r="C194" s="96">
        <v>1</v>
      </c>
      <c r="D194" s="97">
        <v>175291935</v>
      </c>
      <c r="E194" s="97">
        <v>175712752</v>
      </c>
      <c r="F194" s="96" t="s">
        <v>2328</v>
      </c>
      <c r="G194" s="96">
        <v>1535</v>
      </c>
      <c r="H194" s="100">
        <v>6.2038999999999996E-7</v>
      </c>
      <c r="I194" s="665">
        <f t="shared" si="2"/>
        <v>1.1305987359999999E-2</v>
      </c>
    </row>
    <row r="195" spans="1:9" x14ac:dyDescent="0.15">
      <c r="A195" s="694" t="s">
        <v>3016</v>
      </c>
      <c r="B195" s="96">
        <v>374900</v>
      </c>
      <c r="C195" s="96">
        <v>19</v>
      </c>
      <c r="D195" s="97">
        <v>37407231</v>
      </c>
      <c r="E195" s="97">
        <v>37488834</v>
      </c>
      <c r="F195" s="96" t="s">
        <v>2321</v>
      </c>
      <c r="G195" s="96">
        <v>403</v>
      </c>
      <c r="H195" s="100">
        <v>6.2099999999999996E-7</v>
      </c>
      <c r="I195" s="665">
        <f t="shared" ref="I195:I258" si="3">H195*18224</f>
        <v>1.1317104E-2</v>
      </c>
    </row>
    <row r="196" spans="1:9" x14ac:dyDescent="0.15">
      <c r="A196" s="694" t="s">
        <v>3017</v>
      </c>
      <c r="B196" s="96">
        <v>392</v>
      </c>
      <c r="C196" s="96">
        <v>11</v>
      </c>
      <c r="D196" s="97">
        <v>46698625</v>
      </c>
      <c r="E196" s="97">
        <v>46722215</v>
      </c>
      <c r="F196" s="96" t="s">
        <v>2328</v>
      </c>
      <c r="G196" s="96">
        <v>47</v>
      </c>
      <c r="H196" s="100">
        <v>6.2111000000000003E-7</v>
      </c>
      <c r="I196" s="665">
        <f t="shared" si="3"/>
        <v>1.1319108640000001E-2</v>
      </c>
    </row>
    <row r="197" spans="1:9" x14ac:dyDescent="0.15">
      <c r="A197" s="694" t="s">
        <v>3018</v>
      </c>
      <c r="B197" s="96">
        <v>5531</v>
      </c>
      <c r="C197" s="96">
        <v>16</v>
      </c>
      <c r="D197" s="97">
        <v>30087297</v>
      </c>
      <c r="E197" s="97">
        <v>30096698</v>
      </c>
      <c r="F197" s="96" t="s">
        <v>2321</v>
      </c>
      <c r="G197" s="96">
        <v>18</v>
      </c>
      <c r="H197" s="100">
        <v>6.2519999999999996E-7</v>
      </c>
      <c r="I197" s="665">
        <f t="shared" si="3"/>
        <v>1.13936448E-2</v>
      </c>
    </row>
    <row r="198" spans="1:9" x14ac:dyDescent="0.15">
      <c r="A198" s="694" t="s">
        <v>3019</v>
      </c>
      <c r="B198" s="96">
        <v>4982</v>
      </c>
      <c r="C198" s="96">
        <v>8</v>
      </c>
      <c r="D198" s="97">
        <v>119935796</v>
      </c>
      <c r="E198" s="97">
        <v>119964383</v>
      </c>
      <c r="F198" s="96" t="s">
        <v>2328</v>
      </c>
      <c r="G198" s="96">
        <v>121</v>
      </c>
      <c r="H198" s="100">
        <v>6.3438999999999995E-7</v>
      </c>
      <c r="I198" s="665">
        <f t="shared" si="3"/>
        <v>1.156112336E-2</v>
      </c>
    </row>
    <row r="199" spans="1:9" x14ac:dyDescent="0.15">
      <c r="A199" s="694" t="s">
        <v>505</v>
      </c>
      <c r="B199" s="96">
        <v>651</v>
      </c>
      <c r="C199" s="96">
        <v>4</v>
      </c>
      <c r="D199" s="97">
        <v>81952119</v>
      </c>
      <c r="E199" s="97">
        <v>81978685</v>
      </c>
      <c r="F199" s="96" t="s">
        <v>2321</v>
      </c>
      <c r="G199" s="96">
        <v>93</v>
      </c>
      <c r="H199" s="100">
        <v>6.5219999999999998E-7</v>
      </c>
      <c r="I199" s="665">
        <f t="shared" si="3"/>
        <v>1.18856928E-2</v>
      </c>
    </row>
    <row r="200" spans="1:9" x14ac:dyDescent="0.15">
      <c r="A200" s="694" t="s">
        <v>3020</v>
      </c>
      <c r="B200" s="96">
        <v>995</v>
      </c>
      <c r="C200" s="96">
        <v>5</v>
      </c>
      <c r="D200" s="97">
        <v>137620959</v>
      </c>
      <c r="E200" s="97">
        <v>137674064</v>
      </c>
      <c r="F200" s="96" t="s">
        <v>2328</v>
      </c>
      <c r="G200" s="96">
        <v>153</v>
      </c>
      <c r="H200" s="100">
        <v>6.7075999999999995E-7</v>
      </c>
      <c r="I200" s="665">
        <f t="shared" si="3"/>
        <v>1.222393024E-2</v>
      </c>
    </row>
    <row r="201" spans="1:9" x14ac:dyDescent="0.15">
      <c r="A201" s="694" t="s">
        <v>389</v>
      </c>
      <c r="B201" s="96">
        <v>25941</v>
      </c>
      <c r="C201" s="96">
        <v>18</v>
      </c>
      <c r="D201" s="97">
        <v>34359513</v>
      </c>
      <c r="E201" s="97">
        <v>34409179</v>
      </c>
      <c r="F201" s="96" t="s">
        <v>2328</v>
      </c>
      <c r="G201" s="96">
        <v>126</v>
      </c>
      <c r="H201" s="100">
        <v>6.9956E-7</v>
      </c>
      <c r="I201" s="665">
        <f t="shared" si="3"/>
        <v>1.2748781440000001E-2</v>
      </c>
    </row>
    <row r="202" spans="1:9" x14ac:dyDescent="0.15">
      <c r="A202" s="694" t="s">
        <v>3021</v>
      </c>
      <c r="B202" s="96">
        <v>3190</v>
      </c>
      <c r="C202" s="96">
        <v>9</v>
      </c>
      <c r="D202" s="97">
        <v>86582998</v>
      </c>
      <c r="E202" s="97">
        <v>86595692</v>
      </c>
      <c r="F202" s="96" t="s">
        <v>2328</v>
      </c>
      <c r="G202" s="96">
        <v>31</v>
      </c>
      <c r="H202" s="100">
        <v>7.1190999999999997E-7</v>
      </c>
      <c r="I202" s="665">
        <f t="shared" si="3"/>
        <v>1.297384784E-2</v>
      </c>
    </row>
    <row r="203" spans="1:9" x14ac:dyDescent="0.15">
      <c r="A203" s="694" t="s">
        <v>3022</v>
      </c>
      <c r="B203" s="96">
        <v>83723</v>
      </c>
      <c r="C203" s="96">
        <v>16</v>
      </c>
      <c r="D203" s="97">
        <v>30035748</v>
      </c>
      <c r="E203" s="97">
        <v>30064338</v>
      </c>
      <c r="F203" s="96" t="s">
        <v>2328</v>
      </c>
      <c r="G203" s="96">
        <v>49</v>
      </c>
      <c r="H203" s="100">
        <v>7.1622000000000004E-7</v>
      </c>
      <c r="I203" s="665">
        <f t="shared" si="3"/>
        <v>1.3052393280000001E-2</v>
      </c>
    </row>
    <row r="204" spans="1:9" x14ac:dyDescent="0.15">
      <c r="A204" s="694" t="s">
        <v>912</v>
      </c>
      <c r="B204" s="96">
        <v>442191</v>
      </c>
      <c r="C204" s="96">
        <v>6</v>
      </c>
      <c r="D204" s="97">
        <v>29274467</v>
      </c>
      <c r="E204" s="97">
        <v>29275432</v>
      </c>
      <c r="F204" s="96" t="s">
        <v>2321</v>
      </c>
      <c r="G204" s="96">
        <v>2</v>
      </c>
      <c r="H204" s="100">
        <v>7.1933999999999998E-7</v>
      </c>
      <c r="I204" s="665">
        <f t="shared" si="3"/>
        <v>1.3109252159999999E-2</v>
      </c>
    </row>
    <row r="205" spans="1:9" x14ac:dyDescent="0.15">
      <c r="A205" s="694" t="s">
        <v>3023</v>
      </c>
      <c r="B205" s="96">
        <v>81890</v>
      </c>
      <c r="C205" s="96">
        <v>19</v>
      </c>
      <c r="D205" s="97">
        <v>10812112</v>
      </c>
      <c r="E205" s="97">
        <v>10824043</v>
      </c>
      <c r="F205" s="96" t="s">
        <v>2321</v>
      </c>
      <c r="G205" s="96">
        <v>34</v>
      </c>
      <c r="H205" s="100">
        <v>7.4203999999999999E-7</v>
      </c>
      <c r="I205" s="665">
        <f t="shared" si="3"/>
        <v>1.3522936960000001E-2</v>
      </c>
    </row>
    <row r="206" spans="1:9" x14ac:dyDescent="0.15">
      <c r="A206" s="694" t="s">
        <v>2007</v>
      </c>
      <c r="B206" s="96">
        <v>3077</v>
      </c>
      <c r="C206" s="96">
        <v>6</v>
      </c>
      <c r="D206" s="97">
        <v>26087422</v>
      </c>
      <c r="E206" s="97">
        <v>26096438</v>
      </c>
      <c r="F206" s="96" t="s">
        <v>2321</v>
      </c>
      <c r="G206" s="96">
        <v>36</v>
      </c>
      <c r="H206" s="100">
        <v>7.7026999999999997E-7</v>
      </c>
      <c r="I206" s="665">
        <f t="shared" si="3"/>
        <v>1.403740048E-2</v>
      </c>
    </row>
    <row r="207" spans="1:9" x14ac:dyDescent="0.15">
      <c r="A207" s="694" t="s">
        <v>3024</v>
      </c>
      <c r="B207" s="96">
        <v>3305</v>
      </c>
      <c r="C207" s="96">
        <v>6</v>
      </c>
      <c r="D207" s="97">
        <v>31777396</v>
      </c>
      <c r="E207" s="97">
        <v>31790093</v>
      </c>
      <c r="F207" s="96" t="s">
        <v>2328</v>
      </c>
      <c r="G207" s="96">
        <v>43</v>
      </c>
      <c r="H207" s="100">
        <v>8.0243000000000002E-7</v>
      </c>
      <c r="I207" s="665">
        <f t="shared" si="3"/>
        <v>1.462348432E-2</v>
      </c>
    </row>
    <row r="208" spans="1:9" x14ac:dyDescent="0.15">
      <c r="A208" s="694" t="s">
        <v>3025</v>
      </c>
      <c r="B208" s="96">
        <v>3184</v>
      </c>
      <c r="C208" s="96">
        <v>4</v>
      </c>
      <c r="D208" s="97">
        <v>83274467</v>
      </c>
      <c r="E208" s="97">
        <v>83295149</v>
      </c>
      <c r="F208" s="96" t="s">
        <v>2328</v>
      </c>
      <c r="G208" s="96">
        <v>47</v>
      </c>
      <c r="H208" s="100">
        <v>8.0498999999999996E-7</v>
      </c>
      <c r="I208" s="665">
        <f t="shared" si="3"/>
        <v>1.4670137759999998E-2</v>
      </c>
    </row>
    <row r="209" spans="1:9" x14ac:dyDescent="0.15">
      <c r="A209" s="694" t="s">
        <v>3026</v>
      </c>
      <c r="B209" s="96">
        <v>58506</v>
      </c>
      <c r="C209" s="96">
        <v>19</v>
      </c>
      <c r="D209" s="97">
        <v>50145382</v>
      </c>
      <c r="E209" s="97">
        <v>50161906</v>
      </c>
      <c r="F209" s="96" t="s">
        <v>2321</v>
      </c>
      <c r="G209" s="96">
        <v>31</v>
      </c>
      <c r="H209" s="100">
        <v>8.3300999999999997E-7</v>
      </c>
      <c r="I209" s="665">
        <f t="shared" si="3"/>
        <v>1.518077424E-2</v>
      </c>
    </row>
    <row r="210" spans="1:9" x14ac:dyDescent="0.15">
      <c r="A210" s="694" t="s">
        <v>3027</v>
      </c>
      <c r="B210" s="96">
        <v>23418</v>
      </c>
      <c r="C210" s="96">
        <v>1</v>
      </c>
      <c r="D210" s="97">
        <v>197170592</v>
      </c>
      <c r="E210" s="97">
        <v>197447585</v>
      </c>
      <c r="F210" s="96" t="s">
        <v>2321</v>
      </c>
      <c r="G210" s="96">
        <v>518</v>
      </c>
      <c r="H210" s="100">
        <v>8.5339999999999995E-7</v>
      </c>
      <c r="I210" s="665">
        <f t="shared" si="3"/>
        <v>1.55523616E-2</v>
      </c>
    </row>
    <row r="211" spans="1:9" x14ac:dyDescent="0.15">
      <c r="A211" s="694" t="s">
        <v>3028</v>
      </c>
      <c r="B211" s="96">
        <v>10786</v>
      </c>
      <c r="C211" s="96">
        <v>6</v>
      </c>
      <c r="D211" s="97">
        <v>25845328</v>
      </c>
      <c r="E211" s="97">
        <v>25874471</v>
      </c>
      <c r="F211" s="96" t="s">
        <v>2328</v>
      </c>
      <c r="G211" s="96">
        <v>124</v>
      </c>
      <c r="H211" s="100">
        <v>8.6194E-7</v>
      </c>
      <c r="I211" s="665">
        <f t="shared" si="3"/>
        <v>1.5707994560000001E-2</v>
      </c>
    </row>
    <row r="212" spans="1:9" x14ac:dyDescent="0.15">
      <c r="A212" s="694" t="s">
        <v>3029</v>
      </c>
      <c r="B212" s="96">
        <v>10228</v>
      </c>
      <c r="C212" s="96">
        <v>1</v>
      </c>
      <c r="D212" s="97">
        <v>180942164</v>
      </c>
      <c r="E212" s="97">
        <v>180992074</v>
      </c>
      <c r="F212" s="96" t="s">
        <v>2328</v>
      </c>
      <c r="G212" s="96">
        <v>101</v>
      </c>
      <c r="H212" s="100">
        <v>8.8387000000000004E-7</v>
      </c>
      <c r="I212" s="665">
        <f t="shared" si="3"/>
        <v>1.610764688E-2</v>
      </c>
    </row>
    <row r="213" spans="1:9" x14ac:dyDescent="0.15">
      <c r="A213" s="694" t="s">
        <v>3030</v>
      </c>
      <c r="B213" s="96">
        <v>51308</v>
      </c>
      <c r="C213" s="96">
        <v>5</v>
      </c>
      <c r="D213" s="97">
        <v>137774690</v>
      </c>
      <c r="E213" s="97">
        <v>137782658</v>
      </c>
      <c r="F213" s="96" t="s">
        <v>2321</v>
      </c>
      <c r="G213" s="96">
        <v>26</v>
      </c>
      <c r="H213" s="100">
        <v>8.9210999999999996E-7</v>
      </c>
      <c r="I213" s="665">
        <f t="shared" si="3"/>
        <v>1.6257812640000001E-2</v>
      </c>
    </row>
    <row r="214" spans="1:9" x14ac:dyDescent="0.15">
      <c r="A214" s="694" t="s">
        <v>2840</v>
      </c>
      <c r="B214" s="96">
        <v>255488</v>
      </c>
      <c r="C214" s="96">
        <v>6</v>
      </c>
      <c r="D214" s="97">
        <v>18277602</v>
      </c>
      <c r="E214" s="97">
        <v>18469105</v>
      </c>
      <c r="F214" s="96" t="s">
        <v>2321</v>
      </c>
      <c r="G214" s="96">
        <v>989</v>
      </c>
      <c r="H214" s="100">
        <v>8.9759999999999999E-7</v>
      </c>
      <c r="I214" s="665">
        <f t="shared" si="3"/>
        <v>1.6357862399999999E-2</v>
      </c>
    </row>
    <row r="215" spans="1:9" x14ac:dyDescent="0.15">
      <c r="A215" s="694" t="s">
        <v>3031</v>
      </c>
      <c r="B215" s="96">
        <v>388931</v>
      </c>
      <c r="C215" s="96">
        <v>2</v>
      </c>
      <c r="D215" s="97">
        <v>24232953</v>
      </c>
      <c r="E215" s="97">
        <v>24248698</v>
      </c>
      <c r="F215" s="96" t="s">
        <v>2321</v>
      </c>
      <c r="G215" s="96">
        <v>56</v>
      </c>
      <c r="H215" s="100">
        <v>9.0556999999999998E-7</v>
      </c>
      <c r="I215" s="665">
        <f t="shared" si="3"/>
        <v>1.650310768E-2</v>
      </c>
    </row>
    <row r="216" spans="1:9" x14ac:dyDescent="0.15">
      <c r="A216" s="694" t="s">
        <v>3032</v>
      </c>
      <c r="B216" s="96">
        <v>26499</v>
      </c>
      <c r="C216" s="96">
        <v>14</v>
      </c>
      <c r="D216" s="97">
        <v>67853700</v>
      </c>
      <c r="E216" s="97">
        <v>67878828</v>
      </c>
      <c r="F216" s="96" t="s">
        <v>2328</v>
      </c>
      <c r="G216" s="96">
        <v>99</v>
      </c>
      <c r="H216" s="100">
        <v>9.3249999999999997E-7</v>
      </c>
      <c r="I216" s="665">
        <f t="shared" si="3"/>
        <v>1.6993879999999999E-2</v>
      </c>
    </row>
    <row r="217" spans="1:9" x14ac:dyDescent="0.15">
      <c r="A217" s="694" t="s">
        <v>3033</v>
      </c>
      <c r="B217" s="96">
        <v>55249</v>
      </c>
      <c r="C217" s="96">
        <v>1</v>
      </c>
      <c r="D217" s="97">
        <v>155629233</v>
      </c>
      <c r="E217" s="97">
        <v>155658823</v>
      </c>
      <c r="F217" s="96" t="s">
        <v>2328</v>
      </c>
      <c r="G217" s="96">
        <v>33</v>
      </c>
      <c r="H217" s="100">
        <v>9.7405000000000002E-7</v>
      </c>
      <c r="I217" s="665">
        <f t="shared" si="3"/>
        <v>1.7751087200000001E-2</v>
      </c>
    </row>
    <row r="218" spans="1:9" x14ac:dyDescent="0.15">
      <c r="A218" s="694" t="s">
        <v>3034</v>
      </c>
      <c r="B218" s="96">
        <v>54329</v>
      </c>
      <c r="C218" s="96">
        <v>7</v>
      </c>
      <c r="D218" s="97">
        <v>112720468</v>
      </c>
      <c r="E218" s="97">
        <v>112727833</v>
      </c>
      <c r="F218" s="96" t="s">
        <v>2328</v>
      </c>
      <c r="G218" s="96">
        <v>25</v>
      </c>
      <c r="H218" s="100">
        <v>9.7560000000000003E-7</v>
      </c>
      <c r="I218" s="665">
        <f t="shared" si="3"/>
        <v>1.7779334399999999E-2</v>
      </c>
    </row>
    <row r="219" spans="1:9" x14ac:dyDescent="0.15">
      <c r="A219" s="694" t="s">
        <v>3035</v>
      </c>
      <c r="B219" s="96">
        <v>758</v>
      </c>
      <c r="C219" s="96">
        <v>22</v>
      </c>
      <c r="D219" s="97">
        <v>43807202</v>
      </c>
      <c r="E219" s="97">
        <v>43903688</v>
      </c>
      <c r="F219" s="96" t="s">
        <v>2321</v>
      </c>
      <c r="G219" s="96">
        <v>433</v>
      </c>
      <c r="H219" s="100">
        <v>9.826299999999999E-7</v>
      </c>
      <c r="I219" s="665">
        <f t="shared" si="3"/>
        <v>1.7907449119999998E-2</v>
      </c>
    </row>
    <row r="220" spans="1:9" x14ac:dyDescent="0.15">
      <c r="A220" s="694" t="s">
        <v>3036</v>
      </c>
      <c r="B220" s="96">
        <v>80204</v>
      </c>
      <c r="C220" s="96">
        <v>2</v>
      </c>
      <c r="D220" s="97">
        <v>48034059</v>
      </c>
      <c r="E220" s="97">
        <v>48133524</v>
      </c>
      <c r="F220" s="96" t="s">
        <v>2328</v>
      </c>
      <c r="G220" s="96">
        <v>351</v>
      </c>
      <c r="H220" s="100">
        <v>9.8683E-7</v>
      </c>
      <c r="I220" s="665">
        <f t="shared" si="3"/>
        <v>1.7983989919999999E-2</v>
      </c>
    </row>
    <row r="221" spans="1:9" x14ac:dyDescent="0.15">
      <c r="A221" s="694" t="s">
        <v>3037</v>
      </c>
      <c r="B221" s="96">
        <v>11117</v>
      </c>
      <c r="C221" s="96">
        <v>2</v>
      </c>
      <c r="D221" s="97">
        <v>27301435</v>
      </c>
      <c r="E221" s="97">
        <v>27309271</v>
      </c>
      <c r="F221" s="96" t="s">
        <v>2321</v>
      </c>
      <c r="G221" s="96">
        <v>11</v>
      </c>
      <c r="H221" s="100">
        <v>9.8898000000000006E-7</v>
      </c>
      <c r="I221" s="665">
        <f t="shared" si="3"/>
        <v>1.8023171520000002E-2</v>
      </c>
    </row>
    <row r="222" spans="1:9" x14ac:dyDescent="0.15">
      <c r="A222" s="694" t="s">
        <v>3038</v>
      </c>
      <c r="B222" s="96">
        <v>4781</v>
      </c>
      <c r="C222" s="96">
        <v>9</v>
      </c>
      <c r="D222" s="97">
        <v>14081842</v>
      </c>
      <c r="E222" s="97">
        <v>14398982</v>
      </c>
      <c r="F222" s="96" t="s">
        <v>2328</v>
      </c>
      <c r="G222" s="96">
        <v>968</v>
      </c>
      <c r="H222" s="100">
        <v>9.8927000000000002E-7</v>
      </c>
      <c r="I222" s="665">
        <f t="shared" si="3"/>
        <v>1.802845648E-2</v>
      </c>
    </row>
    <row r="223" spans="1:9" x14ac:dyDescent="0.15">
      <c r="A223" s="694" t="s">
        <v>437</v>
      </c>
      <c r="B223" s="96">
        <v>2903</v>
      </c>
      <c r="C223" s="96">
        <v>16</v>
      </c>
      <c r="D223" s="97">
        <v>9847265</v>
      </c>
      <c r="E223" s="97">
        <v>10276611</v>
      </c>
      <c r="F223" s="96" t="s">
        <v>2328</v>
      </c>
      <c r="G223" s="96">
        <v>2082</v>
      </c>
      <c r="H223" s="100">
        <v>9.9699999999999994E-7</v>
      </c>
      <c r="I223" s="665">
        <f t="shared" si="3"/>
        <v>1.8169327999999998E-2</v>
      </c>
    </row>
    <row r="224" spans="1:9" x14ac:dyDescent="0.15">
      <c r="A224" s="694" t="s">
        <v>3039</v>
      </c>
      <c r="B224" s="96">
        <v>6911</v>
      </c>
      <c r="C224" s="96">
        <v>16</v>
      </c>
      <c r="D224" s="97">
        <v>30097114</v>
      </c>
      <c r="E224" s="97">
        <v>30103258</v>
      </c>
      <c r="F224" s="96" t="s">
        <v>2328</v>
      </c>
      <c r="G224" s="96">
        <v>8</v>
      </c>
      <c r="H224" s="100">
        <v>1.0178E-6</v>
      </c>
      <c r="I224" s="665">
        <f t="shared" si="3"/>
        <v>1.8548387199999999E-2</v>
      </c>
    </row>
    <row r="225" spans="1:9" x14ac:dyDescent="0.15">
      <c r="A225" s="694" t="s">
        <v>3040</v>
      </c>
      <c r="B225" s="96">
        <v>4855</v>
      </c>
      <c r="C225" s="96">
        <v>6</v>
      </c>
      <c r="D225" s="97">
        <v>32162620</v>
      </c>
      <c r="E225" s="97">
        <v>32191844</v>
      </c>
      <c r="F225" s="96" t="s">
        <v>2328</v>
      </c>
      <c r="G225" s="96">
        <v>167</v>
      </c>
      <c r="H225" s="100">
        <v>1.0452E-6</v>
      </c>
      <c r="I225" s="665">
        <f t="shared" si="3"/>
        <v>1.9047724799999999E-2</v>
      </c>
    </row>
    <row r="226" spans="1:9" x14ac:dyDescent="0.15">
      <c r="A226" s="694" t="s">
        <v>3041</v>
      </c>
      <c r="B226" s="96">
        <v>2124</v>
      </c>
      <c r="C226" s="96">
        <v>17</v>
      </c>
      <c r="D226" s="97">
        <v>29629888</v>
      </c>
      <c r="E226" s="97">
        <v>29641130</v>
      </c>
      <c r="F226" s="96" t="s">
        <v>2328</v>
      </c>
      <c r="G226" s="96">
        <v>17</v>
      </c>
      <c r="H226" s="100">
        <v>1.0566E-6</v>
      </c>
      <c r="I226" s="665">
        <f t="shared" si="3"/>
        <v>1.9255478399999998E-2</v>
      </c>
    </row>
    <row r="227" spans="1:9" x14ac:dyDescent="0.15">
      <c r="A227" s="694" t="s">
        <v>3042</v>
      </c>
      <c r="B227" s="96">
        <v>84871</v>
      </c>
      <c r="C227" s="96">
        <v>1</v>
      </c>
      <c r="D227" s="97">
        <v>48998527</v>
      </c>
      <c r="E227" s="97">
        <v>50489626</v>
      </c>
      <c r="F227" s="96" t="s">
        <v>2328</v>
      </c>
      <c r="G227" s="96">
        <v>3242</v>
      </c>
      <c r="H227" s="100">
        <v>1.0895999999999999E-6</v>
      </c>
      <c r="I227" s="665">
        <f t="shared" si="3"/>
        <v>1.9856870399999997E-2</v>
      </c>
    </row>
    <row r="228" spans="1:9" x14ac:dyDescent="0.15">
      <c r="A228" s="694" t="s">
        <v>3043</v>
      </c>
      <c r="B228" s="96">
        <v>55167</v>
      </c>
      <c r="C228" s="96">
        <v>3</v>
      </c>
      <c r="D228" s="97">
        <v>135867760</v>
      </c>
      <c r="E228" s="97">
        <v>135915522</v>
      </c>
      <c r="F228" s="96" t="s">
        <v>2328</v>
      </c>
      <c r="G228" s="96">
        <v>84</v>
      </c>
      <c r="H228" s="100">
        <v>1.1116000000000001E-6</v>
      </c>
      <c r="I228" s="665">
        <f t="shared" si="3"/>
        <v>2.0257798400000002E-2</v>
      </c>
    </row>
    <row r="229" spans="1:9" x14ac:dyDescent="0.15">
      <c r="A229" s="694" t="s">
        <v>3044</v>
      </c>
      <c r="B229" s="96">
        <v>133418</v>
      </c>
      <c r="C229" s="96">
        <v>5</v>
      </c>
      <c r="D229" s="97">
        <v>49692026</v>
      </c>
      <c r="E229" s="97">
        <v>49737234</v>
      </c>
      <c r="F229" s="96" t="s">
        <v>2328</v>
      </c>
      <c r="G229" s="96">
        <v>93</v>
      </c>
      <c r="H229" s="100">
        <v>1.1131E-6</v>
      </c>
      <c r="I229" s="665">
        <f t="shared" si="3"/>
        <v>2.0285134399999998E-2</v>
      </c>
    </row>
    <row r="230" spans="1:9" x14ac:dyDescent="0.15">
      <c r="A230" s="694" t="s">
        <v>915</v>
      </c>
      <c r="B230" s="96">
        <v>226</v>
      </c>
      <c r="C230" s="96">
        <v>16</v>
      </c>
      <c r="D230" s="97">
        <v>30064411</v>
      </c>
      <c r="E230" s="97">
        <v>30081741</v>
      </c>
      <c r="F230" s="96" t="s">
        <v>2321</v>
      </c>
      <c r="G230" s="96">
        <v>14</v>
      </c>
      <c r="H230" s="100">
        <v>1.1583E-6</v>
      </c>
      <c r="I230" s="665">
        <f t="shared" si="3"/>
        <v>2.11088592E-2</v>
      </c>
    </row>
    <row r="231" spans="1:9" x14ac:dyDescent="0.15">
      <c r="A231" s="694" t="s">
        <v>3045</v>
      </c>
      <c r="B231" s="96">
        <v>23648</v>
      </c>
      <c r="C231" s="96">
        <v>1</v>
      </c>
      <c r="D231" s="97">
        <v>54691104</v>
      </c>
      <c r="E231" s="97">
        <v>54872068</v>
      </c>
      <c r="F231" s="96" t="s">
        <v>2328</v>
      </c>
      <c r="G231" s="96">
        <v>592</v>
      </c>
      <c r="H231" s="100">
        <v>1.1615E-6</v>
      </c>
      <c r="I231" s="665">
        <f t="shared" si="3"/>
        <v>2.1167175999999999E-2</v>
      </c>
    </row>
    <row r="232" spans="1:9" x14ac:dyDescent="0.15">
      <c r="A232" s="694" t="s">
        <v>2684</v>
      </c>
      <c r="B232" s="96">
        <v>23097</v>
      </c>
      <c r="C232" s="96">
        <v>6</v>
      </c>
      <c r="D232" s="97">
        <v>110931181</v>
      </c>
      <c r="E232" s="97">
        <v>111136590</v>
      </c>
      <c r="F232" s="96" t="s">
        <v>2328</v>
      </c>
      <c r="G232" s="96">
        <v>544</v>
      </c>
      <c r="H232" s="100">
        <v>1.1728E-6</v>
      </c>
      <c r="I232" s="665">
        <f t="shared" si="3"/>
        <v>2.1373107200000001E-2</v>
      </c>
    </row>
    <row r="233" spans="1:9" x14ac:dyDescent="0.15">
      <c r="A233" s="694" t="s">
        <v>320</v>
      </c>
      <c r="B233" s="96">
        <v>54454</v>
      </c>
      <c r="C233" s="96">
        <v>2</v>
      </c>
      <c r="D233" s="97">
        <v>23971534</v>
      </c>
      <c r="E233" s="97">
        <v>24149978</v>
      </c>
      <c r="F233" s="96" t="s">
        <v>2328</v>
      </c>
      <c r="G233" s="96">
        <v>559</v>
      </c>
      <c r="H233" s="100">
        <v>1.1878000000000001E-6</v>
      </c>
      <c r="I233" s="665">
        <f t="shared" si="3"/>
        <v>2.1646467200000002E-2</v>
      </c>
    </row>
    <row r="234" spans="1:9" x14ac:dyDescent="0.15">
      <c r="A234" s="694" t="s">
        <v>2196</v>
      </c>
      <c r="B234" s="96">
        <v>222696</v>
      </c>
      <c r="C234" s="96">
        <v>6</v>
      </c>
      <c r="D234" s="97">
        <v>28399373</v>
      </c>
      <c r="E234" s="97">
        <v>28411279</v>
      </c>
      <c r="F234" s="96" t="s">
        <v>2328</v>
      </c>
      <c r="G234" s="96">
        <v>48</v>
      </c>
      <c r="H234" s="100">
        <v>1.2111999999999999E-6</v>
      </c>
      <c r="I234" s="665">
        <f t="shared" si="3"/>
        <v>2.2072908799999999E-2</v>
      </c>
    </row>
    <row r="235" spans="1:9" x14ac:dyDescent="0.15">
      <c r="A235" s="694" t="s">
        <v>3046</v>
      </c>
      <c r="B235" s="96">
        <v>3661</v>
      </c>
      <c r="C235" s="96">
        <v>19</v>
      </c>
      <c r="D235" s="97">
        <v>50162826</v>
      </c>
      <c r="E235" s="97">
        <v>50169132</v>
      </c>
      <c r="F235" s="96" t="s">
        <v>2328</v>
      </c>
      <c r="G235" s="96">
        <v>16</v>
      </c>
      <c r="H235" s="100">
        <v>1.2114E-6</v>
      </c>
      <c r="I235" s="665">
        <f t="shared" si="3"/>
        <v>2.20765536E-2</v>
      </c>
    </row>
    <row r="236" spans="1:9" x14ac:dyDescent="0.15">
      <c r="A236" s="694" t="s">
        <v>3047</v>
      </c>
      <c r="B236" s="96">
        <v>286205</v>
      </c>
      <c r="C236" s="96">
        <v>9</v>
      </c>
      <c r="D236" s="97">
        <v>127704887</v>
      </c>
      <c r="E236" s="97">
        <v>127905838</v>
      </c>
      <c r="F236" s="96" t="s">
        <v>2328</v>
      </c>
      <c r="G236" s="96">
        <v>435</v>
      </c>
      <c r="H236" s="100">
        <v>1.2334999999999999E-6</v>
      </c>
      <c r="I236" s="665">
        <f t="shared" si="3"/>
        <v>2.2479303999999999E-2</v>
      </c>
    </row>
    <row r="237" spans="1:9" x14ac:dyDescent="0.15">
      <c r="A237" s="694" t="s">
        <v>816</v>
      </c>
      <c r="B237" s="96">
        <v>2904</v>
      </c>
      <c r="C237" s="96">
        <v>12</v>
      </c>
      <c r="D237" s="97">
        <v>13713684</v>
      </c>
      <c r="E237" s="97">
        <v>14133022</v>
      </c>
      <c r="F237" s="96" t="s">
        <v>2328</v>
      </c>
      <c r="G237" s="96">
        <v>1738</v>
      </c>
      <c r="H237" s="100">
        <v>1.2662E-6</v>
      </c>
      <c r="I237" s="665">
        <f t="shared" si="3"/>
        <v>2.30752288E-2</v>
      </c>
    </row>
    <row r="238" spans="1:9" x14ac:dyDescent="0.15">
      <c r="A238" s="694" t="s">
        <v>3048</v>
      </c>
      <c r="B238" s="96">
        <v>55783</v>
      </c>
      <c r="C238" s="96">
        <v>16</v>
      </c>
      <c r="D238" s="97">
        <v>71315292</v>
      </c>
      <c r="E238" s="97">
        <v>71323509</v>
      </c>
      <c r="F238" s="96" t="s">
        <v>2328</v>
      </c>
      <c r="G238" s="96">
        <v>19</v>
      </c>
      <c r="H238" s="100">
        <v>1.2948000000000001E-6</v>
      </c>
      <c r="I238" s="665">
        <f t="shared" si="3"/>
        <v>2.3596435200000002E-2</v>
      </c>
    </row>
    <row r="239" spans="1:9" x14ac:dyDescent="0.15">
      <c r="A239" s="694" t="s">
        <v>1918</v>
      </c>
      <c r="B239" s="96">
        <v>11113</v>
      </c>
      <c r="C239" s="96">
        <v>12</v>
      </c>
      <c r="D239" s="97">
        <v>120123595</v>
      </c>
      <c r="E239" s="97">
        <v>120315095</v>
      </c>
      <c r="F239" s="96" t="s">
        <v>2328</v>
      </c>
      <c r="G239" s="96">
        <v>544</v>
      </c>
      <c r="H239" s="100">
        <v>1.3041999999999999E-6</v>
      </c>
      <c r="I239" s="665">
        <f t="shared" si="3"/>
        <v>2.3767740799999999E-2</v>
      </c>
    </row>
    <row r="240" spans="1:9" x14ac:dyDescent="0.15">
      <c r="A240" s="694" t="s">
        <v>1592</v>
      </c>
      <c r="B240" s="96">
        <v>266722</v>
      </c>
      <c r="C240" s="96">
        <v>13</v>
      </c>
      <c r="D240" s="97">
        <v>96743093</v>
      </c>
      <c r="E240" s="97">
        <v>97491816</v>
      </c>
      <c r="F240" s="96" t="s">
        <v>2321</v>
      </c>
      <c r="G240" s="96">
        <v>2122</v>
      </c>
      <c r="H240" s="100">
        <v>1.3233999999999999E-6</v>
      </c>
      <c r="I240" s="665">
        <f t="shared" si="3"/>
        <v>2.41176416E-2</v>
      </c>
    </row>
    <row r="241" spans="1:9" x14ac:dyDescent="0.15">
      <c r="A241" s="694" t="s">
        <v>3049</v>
      </c>
      <c r="B241" s="96">
        <v>729920</v>
      </c>
      <c r="C241" s="96">
        <v>7</v>
      </c>
      <c r="D241" s="97">
        <v>16127152</v>
      </c>
      <c r="E241" s="97">
        <v>16460947</v>
      </c>
      <c r="F241" s="96" t="s">
        <v>2328</v>
      </c>
      <c r="G241" s="96">
        <v>1343</v>
      </c>
      <c r="H241" s="100">
        <v>1.3257000000000001E-6</v>
      </c>
      <c r="I241" s="665">
        <f t="shared" si="3"/>
        <v>2.4159556800000002E-2</v>
      </c>
    </row>
    <row r="242" spans="1:9" x14ac:dyDescent="0.15">
      <c r="A242" s="694" t="s">
        <v>1234</v>
      </c>
      <c r="B242" s="96">
        <v>57646</v>
      </c>
      <c r="C242" s="96">
        <v>11</v>
      </c>
      <c r="D242" s="97">
        <v>113668597</v>
      </c>
      <c r="E242" s="97">
        <v>113746292</v>
      </c>
      <c r="F242" s="96" t="s">
        <v>2328</v>
      </c>
      <c r="G242" s="96">
        <v>213</v>
      </c>
      <c r="H242" s="100">
        <v>1.3319999999999999E-6</v>
      </c>
      <c r="I242" s="665">
        <f t="shared" si="3"/>
        <v>2.4274367999999998E-2</v>
      </c>
    </row>
    <row r="243" spans="1:9" x14ac:dyDescent="0.15">
      <c r="A243" s="694" t="s">
        <v>3050</v>
      </c>
      <c r="B243" s="96">
        <v>10458</v>
      </c>
      <c r="C243" s="96">
        <v>17</v>
      </c>
      <c r="D243" s="97">
        <v>79008944</v>
      </c>
      <c r="E243" s="97">
        <v>79091232</v>
      </c>
      <c r="F243" s="96" t="s">
        <v>2321</v>
      </c>
      <c r="G243" s="96">
        <v>430</v>
      </c>
      <c r="H243" s="100">
        <v>1.3335E-6</v>
      </c>
      <c r="I243" s="665">
        <f t="shared" si="3"/>
        <v>2.4301704E-2</v>
      </c>
    </row>
    <row r="244" spans="1:9" x14ac:dyDescent="0.15">
      <c r="A244" s="694" t="s">
        <v>3051</v>
      </c>
      <c r="B244" s="96">
        <v>55757</v>
      </c>
      <c r="C244" s="96">
        <v>13</v>
      </c>
      <c r="D244" s="97">
        <v>96453834</v>
      </c>
      <c r="E244" s="97">
        <v>96705736</v>
      </c>
      <c r="F244" s="96" t="s">
        <v>2328</v>
      </c>
      <c r="G244" s="96">
        <v>590</v>
      </c>
      <c r="H244" s="100">
        <v>1.3513000000000001E-6</v>
      </c>
      <c r="I244" s="665">
        <f t="shared" si="3"/>
        <v>2.4626091200000002E-2</v>
      </c>
    </row>
    <row r="245" spans="1:9" x14ac:dyDescent="0.15">
      <c r="A245" s="694" t="s">
        <v>3052</v>
      </c>
      <c r="B245" s="96">
        <v>79656</v>
      </c>
      <c r="C245" s="96">
        <v>1</v>
      </c>
      <c r="D245" s="97">
        <v>49193538</v>
      </c>
      <c r="E245" s="97">
        <v>49242547</v>
      </c>
      <c r="F245" s="96" t="s">
        <v>2328</v>
      </c>
      <c r="G245" s="96">
        <v>98</v>
      </c>
      <c r="H245" s="100">
        <v>1.3523E-6</v>
      </c>
      <c r="I245" s="665">
        <f t="shared" si="3"/>
        <v>2.4644315199999999E-2</v>
      </c>
    </row>
    <row r="246" spans="1:9" x14ac:dyDescent="0.15">
      <c r="A246" s="694" t="s">
        <v>3053</v>
      </c>
      <c r="B246" s="96">
        <v>3756</v>
      </c>
      <c r="C246" s="96">
        <v>1</v>
      </c>
      <c r="D246" s="97">
        <v>210851657</v>
      </c>
      <c r="E246" s="97">
        <v>211307457</v>
      </c>
      <c r="F246" s="96" t="s">
        <v>2328</v>
      </c>
      <c r="G246" s="96">
        <v>1701</v>
      </c>
      <c r="H246" s="100">
        <v>1.3577999999999999E-6</v>
      </c>
      <c r="I246" s="665">
        <f t="shared" si="3"/>
        <v>2.4744547199999998E-2</v>
      </c>
    </row>
    <row r="247" spans="1:9" x14ac:dyDescent="0.15">
      <c r="A247" s="694" t="s">
        <v>978</v>
      </c>
      <c r="B247" s="96">
        <v>7148</v>
      </c>
      <c r="C247" s="96">
        <v>6</v>
      </c>
      <c r="D247" s="97">
        <v>32008932</v>
      </c>
      <c r="E247" s="97">
        <v>32077151</v>
      </c>
      <c r="F247" s="96" t="s">
        <v>2328</v>
      </c>
      <c r="G247" s="96">
        <v>226</v>
      </c>
      <c r="H247" s="100">
        <v>1.3797000000000001E-6</v>
      </c>
      <c r="I247" s="665">
        <f t="shared" si="3"/>
        <v>2.5143652800000003E-2</v>
      </c>
    </row>
    <row r="248" spans="1:9" x14ac:dyDescent="0.15">
      <c r="A248" s="694" t="s">
        <v>3054</v>
      </c>
      <c r="B248" s="96">
        <v>1432</v>
      </c>
      <c r="C248" s="96">
        <v>6</v>
      </c>
      <c r="D248" s="97">
        <v>35995412</v>
      </c>
      <c r="E248" s="97">
        <v>36079013</v>
      </c>
      <c r="F248" s="96" t="s">
        <v>2321</v>
      </c>
      <c r="G248" s="96">
        <v>231</v>
      </c>
      <c r="H248" s="100">
        <v>1.4287E-6</v>
      </c>
      <c r="I248" s="665">
        <f t="shared" si="3"/>
        <v>2.6036628799999999E-2</v>
      </c>
    </row>
    <row r="249" spans="1:9" x14ac:dyDescent="0.15">
      <c r="A249" s="694" t="s">
        <v>3055</v>
      </c>
      <c r="B249" s="96">
        <v>55816</v>
      </c>
      <c r="C249" s="96">
        <v>20</v>
      </c>
      <c r="D249" s="97">
        <v>53092266</v>
      </c>
      <c r="E249" s="97">
        <v>53267710</v>
      </c>
      <c r="F249" s="96" t="s">
        <v>2321</v>
      </c>
      <c r="G249" s="96">
        <v>508</v>
      </c>
      <c r="H249" s="100">
        <v>1.48E-6</v>
      </c>
      <c r="I249" s="665">
        <f t="shared" si="3"/>
        <v>2.6971519999999999E-2</v>
      </c>
    </row>
    <row r="250" spans="1:9" x14ac:dyDescent="0.15">
      <c r="A250" s="694" t="s">
        <v>3056</v>
      </c>
      <c r="B250" s="96">
        <v>8859</v>
      </c>
      <c r="C250" s="96">
        <v>6</v>
      </c>
      <c r="D250" s="97">
        <v>31938952</v>
      </c>
      <c r="E250" s="97">
        <v>31949223</v>
      </c>
      <c r="F250" s="96" t="s">
        <v>2321</v>
      </c>
      <c r="G250" s="96">
        <v>32</v>
      </c>
      <c r="H250" s="100">
        <v>1.5576999999999999E-6</v>
      </c>
      <c r="I250" s="665">
        <f t="shared" si="3"/>
        <v>2.8387524799999998E-2</v>
      </c>
    </row>
    <row r="251" spans="1:9" x14ac:dyDescent="0.15">
      <c r="A251" s="694" t="s">
        <v>3057</v>
      </c>
      <c r="B251" s="96">
        <v>2281</v>
      </c>
      <c r="C251" s="96">
        <v>2</v>
      </c>
      <c r="D251" s="97">
        <v>24272584</v>
      </c>
      <c r="E251" s="97">
        <v>24286551</v>
      </c>
      <c r="F251" s="96" t="s">
        <v>2321</v>
      </c>
      <c r="G251" s="96">
        <v>36</v>
      </c>
      <c r="H251" s="100">
        <v>1.5623000000000001E-6</v>
      </c>
      <c r="I251" s="665">
        <f t="shared" si="3"/>
        <v>2.8471355199999999E-2</v>
      </c>
    </row>
    <row r="252" spans="1:9" x14ac:dyDescent="0.15">
      <c r="A252" s="694" t="s">
        <v>3058</v>
      </c>
      <c r="B252" s="96">
        <v>8364</v>
      </c>
      <c r="C252" s="96">
        <v>6</v>
      </c>
      <c r="D252" s="97">
        <v>26104176</v>
      </c>
      <c r="E252" s="97">
        <v>26104565</v>
      </c>
      <c r="F252" s="96" t="s">
        <v>2321</v>
      </c>
      <c r="G252" s="96">
        <v>2</v>
      </c>
      <c r="H252" s="100">
        <v>1.5803999999999999E-6</v>
      </c>
      <c r="I252" s="665">
        <f t="shared" si="3"/>
        <v>2.8801209599999999E-2</v>
      </c>
    </row>
    <row r="253" spans="1:9" x14ac:dyDescent="0.15">
      <c r="A253" s="694" t="s">
        <v>3059</v>
      </c>
      <c r="B253" s="96">
        <v>1826</v>
      </c>
      <c r="C253" s="96">
        <v>21</v>
      </c>
      <c r="D253" s="97">
        <v>41384343</v>
      </c>
      <c r="E253" s="97">
        <v>42219039</v>
      </c>
      <c r="F253" s="96" t="s">
        <v>2328</v>
      </c>
      <c r="G253" s="96">
        <v>3650</v>
      </c>
      <c r="H253" s="100">
        <v>1.6257E-6</v>
      </c>
      <c r="I253" s="665">
        <f t="shared" si="3"/>
        <v>2.9626756799999997E-2</v>
      </c>
    </row>
    <row r="254" spans="1:9" x14ac:dyDescent="0.15">
      <c r="A254" s="694" t="s">
        <v>3060</v>
      </c>
      <c r="B254" s="96">
        <v>5803</v>
      </c>
      <c r="C254" s="96">
        <v>7</v>
      </c>
      <c r="D254" s="97">
        <v>121513159</v>
      </c>
      <c r="E254" s="97">
        <v>121702090</v>
      </c>
      <c r="F254" s="96" t="s">
        <v>2321</v>
      </c>
      <c r="G254" s="96">
        <v>510</v>
      </c>
      <c r="H254" s="100">
        <v>1.6815999999999999E-6</v>
      </c>
      <c r="I254" s="665">
        <f t="shared" si="3"/>
        <v>3.0645478399999999E-2</v>
      </c>
    </row>
    <row r="255" spans="1:9" x14ac:dyDescent="0.15">
      <c r="A255" s="694" t="s">
        <v>3061</v>
      </c>
      <c r="B255" s="96">
        <v>2100</v>
      </c>
      <c r="C255" s="96">
        <v>14</v>
      </c>
      <c r="D255" s="97">
        <v>64693751</v>
      </c>
      <c r="E255" s="97">
        <v>64805268</v>
      </c>
      <c r="F255" s="96" t="s">
        <v>2328</v>
      </c>
      <c r="G255" s="96">
        <v>310</v>
      </c>
      <c r="H255" s="100">
        <v>1.7283E-6</v>
      </c>
      <c r="I255" s="665">
        <f t="shared" si="3"/>
        <v>3.14965392E-2</v>
      </c>
    </row>
    <row r="256" spans="1:9" x14ac:dyDescent="0.15">
      <c r="A256" s="694" t="s">
        <v>2635</v>
      </c>
      <c r="B256" s="96">
        <v>60468</v>
      </c>
      <c r="C256" s="96">
        <v>6</v>
      </c>
      <c r="D256" s="97">
        <v>90636247</v>
      </c>
      <c r="E256" s="97">
        <v>91006627</v>
      </c>
      <c r="F256" s="96" t="s">
        <v>2328</v>
      </c>
      <c r="G256" s="96">
        <v>864</v>
      </c>
      <c r="H256" s="100">
        <v>1.7322999999999999E-6</v>
      </c>
      <c r="I256" s="665">
        <f t="shared" si="3"/>
        <v>3.1569435199999996E-2</v>
      </c>
    </row>
    <row r="257" spans="1:9" x14ac:dyDescent="0.15">
      <c r="A257" s="694" t="s">
        <v>3062</v>
      </c>
      <c r="B257" s="96">
        <v>161142</v>
      </c>
      <c r="C257" s="96">
        <v>14</v>
      </c>
      <c r="D257" s="97">
        <v>67656110</v>
      </c>
      <c r="E257" s="97">
        <v>67695493</v>
      </c>
      <c r="F257" s="96" t="s">
        <v>2321</v>
      </c>
      <c r="G257" s="96">
        <v>127</v>
      </c>
      <c r="H257" s="100">
        <v>1.7370000000000001E-6</v>
      </c>
      <c r="I257" s="665">
        <f t="shared" si="3"/>
        <v>3.1655087999999998E-2</v>
      </c>
    </row>
    <row r="258" spans="1:9" x14ac:dyDescent="0.15">
      <c r="A258" s="694" t="s">
        <v>3063</v>
      </c>
      <c r="B258" s="96">
        <v>284106</v>
      </c>
      <c r="C258" s="96">
        <v>17</v>
      </c>
      <c r="D258" s="97">
        <v>36886510</v>
      </c>
      <c r="E258" s="97">
        <v>36891858</v>
      </c>
      <c r="F258" s="96" t="s">
        <v>2321</v>
      </c>
      <c r="G258" s="96">
        <v>12</v>
      </c>
      <c r="H258" s="100">
        <v>1.7544000000000001E-6</v>
      </c>
      <c r="I258" s="665">
        <f t="shared" si="3"/>
        <v>3.1972185600000001E-2</v>
      </c>
    </row>
    <row r="259" spans="1:9" x14ac:dyDescent="0.15">
      <c r="A259" s="694" t="s">
        <v>3064</v>
      </c>
      <c r="B259" s="96">
        <v>11060</v>
      </c>
      <c r="C259" s="96">
        <v>16</v>
      </c>
      <c r="D259" s="97">
        <v>69796187</v>
      </c>
      <c r="E259" s="97">
        <v>69975644</v>
      </c>
      <c r="F259" s="96" t="s">
        <v>2321</v>
      </c>
      <c r="G259" s="96">
        <v>585</v>
      </c>
      <c r="H259" s="100">
        <v>1.7720999999999999E-6</v>
      </c>
      <c r="I259" s="665">
        <f t="shared" ref="I259:I322" si="4">H259*18224</f>
        <v>3.2294750399999995E-2</v>
      </c>
    </row>
    <row r="260" spans="1:9" x14ac:dyDescent="0.15">
      <c r="A260" s="694" t="s">
        <v>3065</v>
      </c>
      <c r="B260" s="96">
        <v>80345</v>
      </c>
      <c r="C260" s="96">
        <v>6</v>
      </c>
      <c r="D260" s="97">
        <v>28092334</v>
      </c>
      <c r="E260" s="97">
        <v>28097864</v>
      </c>
      <c r="F260" s="96" t="s">
        <v>2321</v>
      </c>
      <c r="G260" s="96">
        <v>16</v>
      </c>
      <c r="H260" s="100">
        <v>1.7724E-6</v>
      </c>
      <c r="I260" s="665">
        <f t="shared" si="4"/>
        <v>3.23002176E-2</v>
      </c>
    </row>
    <row r="261" spans="1:9" x14ac:dyDescent="0.15">
      <c r="A261" s="694" t="s">
        <v>3066</v>
      </c>
      <c r="B261" s="96">
        <v>375190</v>
      </c>
      <c r="C261" s="96">
        <v>2</v>
      </c>
      <c r="D261" s="97">
        <v>24346350</v>
      </c>
      <c r="E261" s="97">
        <v>24392507</v>
      </c>
      <c r="F261" s="96" t="s">
        <v>2321</v>
      </c>
      <c r="G261" s="96">
        <v>163</v>
      </c>
      <c r="H261" s="100">
        <v>1.8198999999999999E-6</v>
      </c>
      <c r="I261" s="665">
        <f t="shared" si="4"/>
        <v>3.3165857600000001E-2</v>
      </c>
    </row>
    <row r="262" spans="1:9" x14ac:dyDescent="0.15">
      <c r="A262" s="694" t="s">
        <v>3067</v>
      </c>
      <c r="B262" s="96">
        <v>66004</v>
      </c>
      <c r="C262" s="96">
        <v>8</v>
      </c>
      <c r="D262" s="97">
        <v>143845756</v>
      </c>
      <c r="E262" s="97">
        <v>143859640</v>
      </c>
      <c r="F262" s="96" t="s">
        <v>2328</v>
      </c>
      <c r="G262" s="96">
        <v>45</v>
      </c>
      <c r="H262" s="100">
        <v>1.9375000000000001E-6</v>
      </c>
      <c r="I262" s="665">
        <f t="shared" si="4"/>
        <v>3.5309E-2</v>
      </c>
    </row>
    <row r="263" spans="1:9" x14ac:dyDescent="0.15">
      <c r="A263" s="694" t="s">
        <v>3068</v>
      </c>
      <c r="B263" s="96">
        <v>3313</v>
      </c>
      <c r="C263" s="96">
        <v>5</v>
      </c>
      <c r="D263" s="97">
        <v>137890571</v>
      </c>
      <c r="E263" s="97">
        <v>137911318</v>
      </c>
      <c r="F263" s="96" t="s">
        <v>2328</v>
      </c>
      <c r="G263" s="96">
        <v>54</v>
      </c>
      <c r="H263" s="100">
        <v>1.9605000000000001E-6</v>
      </c>
      <c r="I263" s="665">
        <f t="shared" si="4"/>
        <v>3.5728151999999999E-2</v>
      </c>
    </row>
    <row r="264" spans="1:9" x14ac:dyDescent="0.15">
      <c r="A264" s="694" t="s">
        <v>3069</v>
      </c>
      <c r="B264" s="96">
        <v>57596</v>
      </c>
      <c r="C264" s="96">
        <v>14</v>
      </c>
      <c r="D264" s="97">
        <v>101003484</v>
      </c>
      <c r="E264" s="97">
        <v>101036131</v>
      </c>
      <c r="F264" s="96" t="s">
        <v>2328</v>
      </c>
      <c r="G264" s="96">
        <v>83</v>
      </c>
      <c r="H264" s="100">
        <v>1.9612E-6</v>
      </c>
      <c r="I264" s="665">
        <f t="shared" si="4"/>
        <v>3.5740908799999999E-2</v>
      </c>
    </row>
    <row r="265" spans="1:9" x14ac:dyDescent="0.15">
      <c r="A265" s="694" t="s">
        <v>3070</v>
      </c>
      <c r="B265" s="96">
        <v>1889</v>
      </c>
      <c r="C265" s="96">
        <v>1</v>
      </c>
      <c r="D265" s="97">
        <v>21543740</v>
      </c>
      <c r="E265" s="97">
        <v>21672034</v>
      </c>
      <c r="F265" s="96" t="s">
        <v>2328</v>
      </c>
      <c r="G265" s="96">
        <v>424</v>
      </c>
      <c r="H265" s="100">
        <v>1.9663999999999999E-6</v>
      </c>
      <c r="I265" s="665">
        <f t="shared" si="4"/>
        <v>3.58356736E-2</v>
      </c>
    </row>
    <row r="266" spans="1:9" x14ac:dyDescent="0.15">
      <c r="A266" s="694" t="s">
        <v>2713</v>
      </c>
      <c r="B266" s="96">
        <v>79822</v>
      </c>
      <c r="C266" s="96">
        <v>18</v>
      </c>
      <c r="D266" s="97">
        <v>6729717</v>
      </c>
      <c r="E266" s="97">
        <v>6915715</v>
      </c>
      <c r="F266" s="96" t="s">
        <v>2321</v>
      </c>
      <c r="G266" s="96">
        <v>509</v>
      </c>
      <c r="H266" s="100">
        <v>1.9736E-6</v>
      </c>
      <c r="I266" s="665">
        <f t="shared" si="4"/>
        <v>3.5966886400000002E-2</v>
      </c>
    </row>
    <row r="267" spans="1:9" x14ac:dyDescent="0.15">
      <c r="A267" s="694" t="s">
        <v>2666</v>
      </c>
      <c r="B267" s="96">
        <v>283373</v>
      </c>
      <c r="C267" s="96">
        <v>12</v>
      </c>
      <c r="D267" s="97">
        <v>56631591</v>
      </c>
      <c r="E267" s="97">
        <v>56652143</v>
      </c>
      <c r="F267" s="96" t="s">
        <v>2328</v>
      </c>
      <c r="G267" s="96">
        <v>29</v>
      </c>
      <c r="H267" s="100">
        <v>2.0374000000000002E-6</v>
      </c>
      <c r="I267" s="665">
        <f t="shared" si="4"/>
        <v>3.7129577600000005E-2</v>
      </c>
    </row>
    <row r="268" spans="1:9" x14ac:dyDescent="0.15">
      <c r="A268" s="694" t="s">
        <v>3071</v>
      </c>
      <c r="B268" s="96">
        <v>1589</v>
      </c>
      <c r="C268" s="96">
        <v>6</v>
      </c>
      <c r="D268" s="97">
        <v>32006093</v>
      </c>
      <c r="E268" s="97">
        <v>32009447</v>
      </c>
      <c r="F268" s="96" t="s">
        <v>2321</v>
      </c>
      <c r="G268" s="96">
        <v>14</v>
      </c>
      <c r="H268" s="100">
        <v>2.0505999999999999E-6</v>
      </c>
      <c r="I268" s="665">
        <f t="shared" si="4"/>
        <v>3.7370134399999998E-2</v>
      </c>
    </row>
    <row r="269" spans="1:9" x14ac:dyDescent="0.15">
      <c r="A269" s="694" t="s">
        <v>3072</v>
      </c>
      <c r="B269" s="96">
        <v>5564</v>
      </c>
      <c r="C269" s="96">
        <v>12</v>
      </c>
      <c r="D269" s="97">
        <v>120105669</v>
      </c>
      <c r="E269" s="97">
        <v>120119429</v>
      </c>
      <c r="F269" s="96" t="s">
        <v>2321</v>
      </c>
      <c r="G269" s="96">
        <v>25</v>
      </c>
      <c r="H269" s="100">
        <v>2.0825E-6</v>
      </c>
      <c r="I269" s="665">
        <f t="shared" si="4"/>
        <v>3.7951480000000003E-2</v>
      </c>
    </row>
    <row r="270" spans="1:9" x14ac:dyDescent="0.15">
      <c r="A270" s="694" t="s">
        <v>3073</v>
      </c>
      <c r="B270" s="96">
        <v>283571</v>
      </c>
      <c r="C270" s="96">
        <v>14</v>
      </c>
      <c r="D270" s="97">
        <v>75319736</v>
      </c>
      <c r="E270" s="97">
        <v>75330562</v>
      </c>
      <c r="F270" s="96" t="s">
        <v>2328</v>
      </c>
      <c r="G270" s="96">
        <v>35</v>
      </c>
      <c r="H270" s="100">
        <v>2.086E-6</v>
      </c>
      <c r="I270" s="665">
        <f t="shared" si="4"/>
        <v>3.8015264E-2</v>
      </c>
    </row>
    <row r="271" spans="1:9" x14ac:dyDescent="0.15">
      <c r="A271" s="694" t="s">
        <v>2767</v>
      </c>
      <c r="B271" s="96">
        <v>401474</v>
      </c>
      <c r="C271" s="96">
        <v>8</v>
      </c>
      <c r="D271" s="97">
        <v>119201694</v>
      </c>
      <c r="E271" s="97">
        <v>119634184</v>
      </c>
      <c r="F271" s="96" t="s">
        <v>2328</v>
      </c>
      <c r="G271" s="96">
        <v>1501</v>
      </c>
      <c r="H271" s="100">
        <v>2.1023000000000002E-6</v>
      </c>
      <c r="I271" s="665">
        <f t="shared" si="4"/>
        <v>3.8312315200000002E-2</v>
      </c>
    </row>
    <row r="272" spans="1:9" x14ac:dyDescent="0.15">
      <c r="A272" s="694" t="s">
        <v>3074</v>
      </c>
      <c r="B272" s="96">
        <v>51091</v>
      </c>
      <c r="C272" s="96">
        <v>4</v>
      </c>
      <c r="D272" s="97">
        <v>25121627</v>
      </c>
      <c r="E272" s="97">
        <v>25162204</v>
      </c>
      <c r="F272" s="96" t="s">
        <v>2328</v>
      </c>
      <c r="G272" s="96">
        <v>94</v>
      </c>
      <c r="H272" s="100">
        <v>2.1606000000000001E-6</v>
      </c>
      <c r="I272" s="665">
        <f t="shared" si="4"/>
        <v>3.93747744E-2</v>
      </c>
    </row>
    <row r="273" spans="1:9" x14ac:dyDescent="0.15">
      <c r="A273" s="694" t="s">
        <v>3075</v>
      </c>
      <c r="B273" s="96">
        <v>4661</v>
      </c>
      <c r="C273" s="96">
        <v>20</v>
      </c>
      <c r="D273" s="97">
        <v>62795827</v>
      </c>
      <c r="E273" s="97">
        <v>62873606</v>
      </c>
      <c r="F273" s="96" t="s">
        <v>2321</v>
      </c>
      <c r="G273" s="96">
        <v>291</v>
      </c>
      <c r="H273" s="100">
        <v>2.2143999999999999E-6</v>
      </c>
      <c r="I273" s="665">
        <f t="shared" si="4"/>
        <v>4.0355225599999996E-2</v>
      </c>
    </row>
    <row r="274" spans="1:9" x14ac:dyDescent="0.15">
      <c r="A274" s="694" t="s">
        <v>3076</v>
      </c>
      <c r="B274" s="96">
        <v>161436</v>
      </c>
      <c r="C274" s="96">
        <v>14</v>
      </c>
      <c r="D274" s="97">
        <v>89079241</v>
      </c>
      <c r="E274" s="97">
        <v>89259096</v>
      </c>
      <c r="F274" s="96" t="s">
        <v>2328</v>
      </c>
      <c r="G274" s="96">
        <v>431</v>
      </c>
      <c r="H274" s="100">
        <v>2.2519E-6</v>
      </c>
      <c r="I274" s="665">
        <f t="shared" si="4"/>
        <v>4.1038625599999996E-2</v>
      </c>
    </row>
    <row r="275" spans="1:9" x14ac:dyDescent="0.15">
      <c r="A275" s="694" t="s">
        <v>3077</v>
      </c>
      <c r="B275" s="96">
        <v>51780</v>
      </c>
      <c r="C275" s="96">
        <v>5</v>
      </c>
      <c r="D275" s="97">
        <v>137688285</v>
      </c>
      <c r="E275" s="97">
        <v>137772716</v>
      </c>
      <c r="F275" s="96" t="s">
        <v>2321</v>
      </c>
      <c r="G275" s="96">
        <v>226</v>
      </c>
      <c r="H275" s="100">
        <v>2.3008999999999999E-6</v>
      </c>
      <c r="I275" s="665">
        <f t="shared" si="4"/>
        <v>4.19316016E-2</v>
      </c>
    </row>
    <row r="276" spans="1:9" x14ac:dyDescent="0.15">
      <c r="A276" s="694" t="s">
        <v>3078</v>
      </c>
      <c r="B276" s="96">
        <v>7718</v>
      </c>
      <c r="C276" s="96">
        <v>6</v>
      </c>
      <c r="D276" s="97">
        <v>28048482</v>
      </c>
      <c r="E276" s="97">
        <v>28057341</v>
      </c>
      <c r="F276" s="96" t="s">
        <v>2321</v>
      </c>
      <c r="G276" s="96">
        <v>33</v>
      </c>
      <c r="H276" s="100">
        <v>2.4068E-6</v>
      </c>
      <c r="I276" s="665">
        <f t="shared" si="4"/>
        <v>4.3861523200000002E-2</v>
      </c>
    </row>
    <row r="277" spans="1:9" x14ac:dyDescent="0.15">
      <c r="A277" s="694" t="s">
        <v>378</v>
      </c>
      <c r="B277" s="96">
        <v>7534</v>
      </c>
      <c r="C277" s="96">
        <v>8</v>
      </c>
      <c r="D277" s="97">
        <v>101930804</v>
      </c>
      <c r="E277" s="97">
        <v>101965717</v>
      </c>
      <c r="F277" s="96" t="s">
        <v>2328</v>
      </c>
      <c r="G277" s="96">
        <v>94</v>
      </c>
      <c r="H277" s="100">
        <v>2.4181000000000002E-6</v>
      </c>
      <c r="I277" s="665">
        <f t="shared" si="4"/>
        <v>4.4067454400000004E-2</v>
      </c>
    </row>
    <row r="278" spans="1:9" x14ac:dyDescent="0.15">
      <c r="A278" s="694" t="s">
        <v>452</v>
      </c>
      <c r="B278" s="96">
        <v>57616</v>
      </c>
      <c r="C278" s="96">
        <v>19</v>
      </c>
      <c r="D278" s="97">
        <v>31765851</v>
      </c>
      <c r="E278" s="97">
        <v>31840190</v>
      </c>
      <c r="F278" s="96" t="s">
        <v>2328</v>
      </c>
      <c r="G278" s="96">
        <v>228</v>
      </c>
      <c r="H278" s="100">
        <v>2.4507000000000001E-6</v>
      </c>
      <c r="I278" s="665">
        <f t="shared" si="4"/>
        <v>4.4661556800000002E-2</v>
      </c>
    </row>
    <row r="279" spans="1:9" x14ac:dyDescent="0.15">
      <c r="A279" s="694" t="s">
        <v>3079</v>
      </c>
      <c r="B279" s="96">
        <v>165324</v>
      </c>
      <c r="C279" s="96">
        <v>2</v>
      </c>
      <c r="D279" s="97">
        <v>24150132</v>
      </c>
      <c r="E279" s="97">
        <v>24223701</v>
      </c>
      <c r="F279" s="96" t="s">
        <v>2321</v>
      </c>
      <c r="G279" s="96">
        <v>272</v>
      </c>
      <c r="H279" s="100">
        <v>2.4928999999999999E-6</v>
      </c>
      <c r="I279" s="665">
        <f t="shared" si="4"/>
        <v>4.5430609599999998E-2</v>
      </c>
    </row>
    <row r="280" spans="1:9" x14ac:dyDescent="0.15">
      <c r="A280" s="694" t="s">
        <v>3080</v>
      </c>
      <c r="B280" s="96">
        <v>54902</v>
      </c>
      <c r="C280" s="96">
        <v>17</v>
      </c>
      <c r="D280" s="97">
        <v>15902694</v>
      </c>
      <c r="E280" s="97">
        <v>15932723</v>
      </c>
      <c r="F280" s="96" t="s">
        <v>2321</v>
      </c>
      <c r="G280" s="96">
        <v>84</v>
      </c>
      <c r="H280" s="100">
        <v>2.5436999999999999E-6</v>
      </c>
      <c r="I280" s="665">
        <f t="shared" si="4"/>
        <v>4.6356388799999995E-2</v>
      </c>
    </row>
    <row r="281" spans="1:9" x14ac:dyDescent="0.15">
      <c r="A281" s="694" t="s">
        <v>935</v>
      </c>
      <c r="B281" s="96">
        <v>203062</v>
      </c>
      <c r="C281" s="96">
        <v>8</v>
      </c>
      <c r="D281" s="97">
        <v>143293441</v>
      </c>
      <c r="E281" s="97">
        <v>143484543</v>
      </c>
      <c r="F281" s="96" t="s">
        <v>2328</v>
      </c>
      <c r="G281" s="96">
        <v>782</v>
      </c>
      <c r="H281" s="100">
        <v>2.6050999999999998E-6</v>
      </c>
      <c r="I281" s="665">
        <f t="shared" si="4"/>
        <v>4.7475342399999995E-2</v>
      </c>
    </row>
    <row r="282" spans="1:9" x14ac:dyDescent="0.15">
      <c r="A282" s="694" t="s">
        <v>3081</v>
      </c>
      <c r="B282" s="96">
        <v>10715</v>
      </c>
      <c r="C282" s="96">
        <v>19</v>
      </c>
      <c r="D282" s="97">
        <v>18979361</v>
      </c>
      <c r="E282" s="97">
        <v>19007396</v>
      </c>
      <c r="F282" s="96" t="s">
        <v>2328</v>
      </c>
      <c r="G282" s="96">
        <v>64</v>
      </c>
      <c r="H282" s="100">
        <v>2.6309999999999999E-6</v>
      </c>
      <c r="I282" s="665">
        <f t="shared" si="4"/>
        <v>4.7947343999999996E-2</v>
      </c>
    </row>
    <row r="283" spans="1:9" x14ac:dyDescent="0.15">
      <c r="A283" s="694" t="s">
        <v>3082</v>
      </c>
      <c r="B283" s="96">
        <v>2657</v>
      </c>
      <c r="C283" s="96">
        <v>19</v>
      </c>
      <c r="D283" s="97">
        <v>18979361</v>
      </c>
      <c r="E283" s="97">
        <v>19006953</v>
      </c>
      <c r="F283" s="96" t="s">
        <v>2328</v>
      </c>
      <c r="G283" s="96">
        <v>64</v>
      </c>
      <c r="H283" s="100">
        <v>2.6309999999999999E-6</v>
      </c>
      <c r="I283" s="665">
        <f t="shared" si="4"/>
        <v>4.7947343999999996E-2</v>
      </c>
    </row>
    <row r="284" spans="1:9" x14ac:dyDescent="0.15">
      <c r="A284" s="694" t="s">
        <v>2774</v>
      </c>
      <c r="B284" s="96">
        <v>5590</v>
      </c>
      <c r="C284" s="96">
        <v>1</v>
      </c>
      <c r="D284" s="97">
        <v>1981909</v>
      </c>
      <c r="E284" s="97">
        <v>2116834</v>
      </c>
      <c r="F284" s="96" t="s">
        <v>2321</v>
      </c>
      <c r="G284" s="96">
        <v>401</v>
      </c>
      <c r="H284" s="100">
        <v>2.6599000000000001E-6</v>
      </c>
      <c r="I284" s="665">
        <f t="shared" si="4"/>
        <v>4.8474017600000002E-2</v>
      </c>
    </row>
    <row r="285" spans="1:9" x14ac:dyDescent="0.15">
      <c r="A285" s="694" t="s">
        <v>3083</v>
      </c>
      <c r="B285" s="96">
        <v>2260</v>
      </c>
      <c r="C285" s="96">
        <v>8</v>
      </c>
      <c r="D285" s="97">
        <v>38268656</v>
      </c>
      <c r="E285" s="97">
        <v>38326352</v>
      </c>
      <c r="F285" s="96" t="s">
        <v>2328</v>
      </c>
      <c r="G285" s="96">
        <v>119</v>
      </c>
      <c r="H285" s="100">
        <v>2.6701999999999999E-6</v>
      </c>
      <c r="I285" s="665">
        <f t="shared" si="4"/>
        <v>4.86617248E-2</v>
      </c>
    </row>
    <row r="286" spans="1:9" x14ac:dyDescent="0.15">
      <c r="A286" s="694" t="s">
        <v>3084</v>
      </c>
      <c r="B286" s="96">
        <v>5094</v>
      </c>
      <c r="C286" s="96">
        <v>12</v>
      </c>
      <c r="D286" s="97">
        <v>53845886</v>
      </c>
      <c r="E286" s="97">
        <v>53874946</v>
      </c>
      <c r="F286" s="96" t="s">
        <v>2321</v>
      </c>
      <c r="G286" s="96">
        <v>28</v>
      </c>
      <c r="H286" s="100">
        <v>2.6790999999999999E-6</v>
      </c>
      <c r="I286" s="665">
        <f t="shared" si="4"/>
        <v>4.8823918399999999E-2</v>
      </c>
    </row>
    <row r="287" spans="1:9" x14ac:dyDescent="0.15">
      <c r="A287" s="694" t="s">
        <v>3085</v>
      </c>
      <c r="B287" s="96">
        <v>22924</v>
      </c>
      <c r="C287" s="96">
        <v>2</v>
      </c>
      <c r="D287" s="97">
        <v>27193525</v>
      </c>
      <c r="E287" s="97">
        <v>27250087</v>
      </c>
      <c r="F287" s="96" t="s">
        <v>2321</v>
      </c>
      <c r="G287" s="96">
        <v>102</v>
      </c>
      <c r="H287" s="100">
        <v>2.7339000000000002E-6</v>
      </c>
      <c r="I287" s="665">
        <f t="shared" si="4"/>
        <v>4.9822593600000006E-2</v>
      </c>
    </row>
    <row r="288" spans="1:9" x14ac:dyDescent="0.15">
      <c r="A288" s="694" t="s">
        <v>3086</v>
      </c>
      <c r="B288" s="96">
        <v>1798</v>
      </c>
      <c r="C288" s="96">
        <v>11</v>
      </c>
      <c r="D288" s="97">
        <v>118967213</v>
      </c>
      <c r="E288" s="97">
        <v>118973124</v>
      </c>
      <c r="F288" s="96" t="s">
        <v>2328</v>
      </c>
      <c r="G288" s="96">
        <v>15</v>
      </c>
      <c r="H288" s="100">
        <v>2.8142999999999999E-6</v>
      </c>
      <c r="I288" s="100">
        <f t="shared" si="4"/>
        <v>5.1287803199999996E-2</v>
      </c>
    </row>
    <row r="289" spans="1:9" x14ac:dyDescent="0.15">
      <c r="A289" s="694" t="s">
        <v>3087</v>
      </c>
      <c r="B289" s="96">
        <v>150356</v>
      </c>
      <c r="C289" s="96">
        <v>22</v>
      </c>
      <c r="D289" s="97">
        <v>41605861</v>
      </c>
      <c r="E289" s="97">
        <v>41636935</v>
      </c>
      <c r="F289" s="96" t="s">
        <v>2328</v>
      </c>
      <c r="G289" s="96">
        <v>117</v>
      </c>
      <c r="H289" s="100">
        <v>2.8779E-6</v>
      </c>
      <c r="I289" s="100">
        <f t="shared" si="4"/>
        <v>5.2446849599999998E-2</v>
      </c>
    </row>
    <row r="290" spans="1:9" x14ac:dyDescent="0.15">
      <c r="A290" s="694" t="s">
        <v>3088</v>
      </c>
      <c r="B290" s="96">
        <v>57511</v>
      </c>
      <c r="C290" s="96">
        <v>13</v>
      </c>
      <c r="D290" s="97">
        <v>40229764</v>
      </c>
      <c r="E290" s="97">
        <v>40365802</v>
      </c>
      <c r="F290" s="96" t="s">
        <v>2321</v>
      </c>
      <c r="G290" s="96">
        <v>404</v>
      </c>
      <c r="H290" s="100">
        <v>2.9278000000000002E-6</v>
      </c>
      <c r="I290" s="100">
        <f t="shared" si="4"/>
        <v>5.3356227200000002E-2</v>
      </c>
    </row>
    <row r="291" spans="1:9" x14ac:dyDescent="0.15">
      <c r="A291" s="694" t="s">
        <v>3089</v>
      </c>
      <c r="B291" s="96">
        <v>961</v>
      </c>
      <c r="C291" s="96">
        <v>3</v>
      </c>
      <c r="D291" s="97">
        <v>107761941</v>
      </c>
      <c r="E291" s="97">
        <v>107809935</v>
      </c>
      <c r="F291" s="96" t="s">
        <v>2328</v>
      </c>
      <c r="G291" s="96">
        <v>111</v>
      </c>
      <c r="H291" s="100">
        <v>2.9936E-6</v>
      </c>
      <c r="I291" s="100">
        <f t="shared" si="4"/>
        <v>5.4555366399999999E-2</v>
      </c>
    </row>
    <row r="292" spans="1:9" x14ac:dyDescent="0.15">
      <c r="A292" s="694" t="s">
        <v>3090</v>
      </c>
      <c r="B292" s="96">
        <v>57113</v>
      </c>
      <c r="C292" s="96">
        <v>5</v>
      </c>
      <c r="D292" s="97">
        <v>135548458</v>
      </c>
      <c r="E292" s="97">
        <v>135701164</v>
      </c>
      <c r="F292" s="96" t="s">
        <v>2328</v>
      </c>
      <c r="G292" s="96">
        <v>404</v>
      </c>
      <c r="H292" s="100">
        <v>3.0263999999999999E-6</v>
      </c>
      <c r="I292" s="100">
        <f t="shared" si="4"/>
        <v>5.5153113599999998E-2</v>
      </c>
    </row>
    <row r="293" spans="1:9" x14ac:dyDescent="0.15">
      <c r="A293" s="694" t="s">
        <v>2646</v>
      </c>
      <c r="B293" s="96">
        <v>145173</v>
      </c>
      <c r="C293" s="96">
        <v>13</v>
      </c>
      <c r="D293" s="97">
        <v>31774112</v>
      </c>
      <c r="E293" s="97">
        <v>31906413</v>
      </c>
      <c r="F293" s="96" t="s">
        <v>2321</v>
      </c>
      <c r="G293" s="96">
        <v>353</v>
      </c>
      <c r="H293" s="100">
        <v>3.1053000000000002E-6</v>
      </c>
      <c r="I293" s="100">
        <f t="shared" si="4"/>
        <v>5.6590987200000005E-2</v>
      </c>
    </row>
    <row r="294" spans="1:9" x14ac:dyDescent="0.15">
      <c r="A294" s="694" t="s">
        <v>3091</v>
      </c>
      <c r="B294" s="96">
        <v>31</v>
      </c>
      <c r="C294" s="96">
        <v>17</v>
      </c>
      <c r="D294" s="97">
        <v>35441927</v>
      </c>
      <c r="E294" s="97">
        <v>35766902</v>
      </c>
      <c r="F294" s="96" t="s">
        <v>2328</v>
      </c>
      <c r="G294" s="96">
        <v>621</v>
      </c>
      <c r="H294" s="100">
        <v>3.2086999999999999E-6</v>
      </c>
      <c r="I294" s="100">
        <f t="shared" si="4"/>
        <v>5.84753488E-2</v>
      </c>
    </row>
    <row r="295" spans="1:9" x14ac:dyDescent="0.15">
      <c r="A295" s="694" t="s">
        <v>3092</v>
      </c>
      <c r="B295" s="96">
        <v>83596</v>
      </c>
      <c r="C295" s="96">
        <v>19</v>
      </c>
      <c r="D295" s="97">
        <v>50168399</v>
      </c>
      <c r="E295" s="97">
        <v>50177173</v>
      </c>
      <c r="F295" s="96" t="s">
        <v>2321</v>
      </c>
      <c r="G295" s="96">
        <v>15</v>
      </c>
      <c r="H295" s="100">
        <v>3.2364E-6</v>
      </c>
      <c r="I295" s="100">
        <f t="shared" si="4"/>
        <v>5.8980153600000002E-2</v>
      </c>
    </row>
    <row r="296" spans="1:9" x14ac:dyDescent="0.15">
      <c r="A296" s="694" t="s">
        <v>3093</v>
      </c>
      <c r="B296" s="96">
        <v>51523</v>
      </c>
      <c r="C296" s="96">
        <v>5</v>
      </c>
      <c r="D296" s="97">
        <v>139028301</v>
      </c>
      <c r="E296" s="97">
        <v>139063467</v>
      </c>
      <c r="F296" s="96" t="s">
        <v>2321</v>
      </c>
      <c r="G296" s="96">
        <v>71</v>
      </c>
      <c r="H296" s="100">
        <v>3.2401999999999999E-6</v>
      </c>
      <c r="I296" s="100">
        <f t="shared" si="4"/>
        <v>5.9049404799999997E-2</v>
      </c>
    </row>
    <row r="297" spans="1:9" x14ac:dyDescent="0.15">
      <c r="A297" s="694" t="s">
        <v>3094</v>
      </c>
      <c r="B297" s="96">
        <v>54904</v>
      </c>
      <c r="C297" s="96">
        <v>8</v>
      </c>
      <c r="D297" s="97">
        <v>38127217</v>
      </c>
      <c r="E297" s="97">
        <v>38239872</v>
      </c>
      <c r="F297" s="96" t="s">
        <v>2328</v>
      </c>
      <c r="G297" s="96">
        <v>174</v>
      </c>
      <c r="H297" s="100">
        <v>3.2916E-6</v>
      </c>
      <c r="I297" s="100">
        <f t="shared" si="4"/>
        <v>5.9986118399999996E-2</v>
      </c>
    </row>
    <row r="298" spans="1:9" x14ac:dyDescent="0.15">
      <c r="A298" s="694" t="s">
        <v>3095</v>
      </c>
      <c r="B298" s="96">
        <v>3692</v>
      </c>
      <c r="C298" s="96">
        <v>20</v>
      </c>
      <c r="D298" s="97">
        <v>33866709</v>
      </c>
      <c r="E298" s="97">
        <v>33872619</v>
      </c>
      <c r="F298" s="96" t="s">
        <v>2328</v>
      </c>
      <c r="G298" s="96">
        <v>23</v>
      </c>
      <c r="H298" s="100">
        <v>3.3046000000000001E-6</v>
      </c>
      <c r="I298" s="100">
        <f t="shared" si="4"/>
        <v>6.0223030400000002E-2</v>
      </c>
    </row>
    <row r="299" spans="1:9" x14ac:dyDescent="0.15">
      <c r="A299" s="694" t="s">
        <v>3096</v>
      </c>
      <c r="B299" s="96">
        <v>51276</v>
      </c>
      <c r="C299" s="96">
        <v>19</v>
      </c>
      <c r="D299" s="97">
        <v>38055155</v>
      </c>
      <c r="E299" s="97">
        <v>38085673</v>
      </c>
      <c r="F299" s="96" t="s">
        <v>2328</v>
      </c>
      <c r="G299" s="96">
        <v>67</v>
      </c>
      <c r="H299" s="100">
        <v>3.3596E-6</v>
      </c>
      <c r="I299" s="100">
        <f t="shared" si="4"/>
        <v>6.1225350400000003E-2</v>
      </c>
    </row>
    <row r="300" spans="1:9" x14ac:dyDescent="0.15">
      <c r="A300" s="694" t="s">
        <v>707</v>
      </c>
      <c r="B300" s="96">
        <v>5978</v>
      </c>
      <c r="C300" s="96">
        <v>4</v>
      </c>
      <c r="D300" s="97">
        <v>57774042</v>
      </c>
      <c r="E300" s="97">
        <v>57802010</v>
      </c>
      <c r="F300" s="96" t="s">
        <v>2321</v>
      </c>
      <c r="G300" s="96">
        <v>96</v>
      </c>
      <c r="H300" s="100">
        <v>3.3697999999999999E-6</v>
      </c>
      <c r="I300" s="100">
        <f t="shared" si="4"/>
        <v>6.1411235199999997E-2</v>
      </c>
    </row>
    <row r="301" spans="1:9" x14ac:dyDescent="0.15">
      <c r="A301" s="694" t="s">
        <v>3097</v>
      </c>
      <c r="B301" s="96">
        <v>5728</v>
      </c>
      <c r="C301" s="96">
        <v>10</v>
      </c>
      <c r="D301" s="97">
        <v>89623195</v>
      </c>
      <c r="E301" s="97">
        <v>89728532</v>
      </c>
      <c r="F301" s="96" t="s">
        <v>2321</v>
      </c>
      <c r="G301" s="96">
        <v>193</v>
      </c>
      <c r="H301" s="100">
        <v>3.3861000000000001E-6</v>
      </c>
      <c r="I301" s="100">
        <f t="shared" si="4"/>
        <v>6.1708286399999999E-2</v>
      </c>
    </row>
    <row r="302" spans="1:9" x14ac:dyDescent="0.15">
      <c r="A302" s="694" t="s">
        <v>3098</v>
      </c>
      <c r="B302" s="96">
        <v>339862</v>
      </c>
      <c r="C302" s="96">
        <v>3</v>
      </c>
      <c r="D302" s="97">
        <v>18004064</v>
      </c>
      <c r="E302" s="97">
        <v>18310414</v>
      </c>
      <c r="F302" s="96" t="s">
        <v>2321</v>
      </c>
      <c r="G302" s="96">
        <v>783</v>
      </c>
      <c r="H302" s="100">
        <v>3.4054999999999998E-6</v>
      </c>
      <c r="I302" s="100">
        <f t="shared" si="4"/>
        <v>6.2061831999999997E-2</v>
      </c>
    </row>
    <row r="303" spans="1:9" x14ac:dyDescent="0.15">
      <c r="A303" s="694" t="s">
        <v>3099</v>
      </c>
      <c r="B303" s="96">
        <v>8340</v>
      </c>
      <c r="C303" s="96">
        <v>6</v>
      </c>
      <c r="D303" s="97">
        <v>27775257</v>
      </c>
      <c r="E303" s="97">
        <v>27775709</v>
      </c>
      <c r="F303" s="96" t="s">
        <v>2328</v>
      </c>
      <c r="G303" s="96">
        <v>2</v>
      </c>
      <c r="H303" s="100">
        <v>3.4133E-6</v>
      </c>
      <c r="I303" s="100">
        <f t="shared" si="4"/>
        <v>6.2203979200000002E-2</v>
      </c>
    </row>
    <row r="304" spans="1:9" x14ac:dyDescent="0.15">
      <c r="A304" s="694" t="s">
        <v>3100</v>
      </c>
      <c r="B304" s="96">
        <v>9369</v>
      </c>
      <c r="C304" s="96">
        <v>14</v>
      </c>
      <c r="D304" s="97">
        <v>78636716</v>
      </c>
      <c r="E304" s="97">
        <v>80334633</v>
      </c>
      <c r="F304" s="96" t="s">
        <v>2321</v>
      </c>
      <c r="G304" s="96">
        <v>5807</v>
      </c>
      <c r="H304" s="100">
        <v>3.4253000000000001E-6</v>
      </c>
      <c r="I304" s="100">
        <f t="shared" si="4"/>
        <v>6.2422667200000004E-2</v>
      </c>
    </row>
    <row r="305" spans="1:9" x14ac:dyDescent="0.15">
      <c r="A305" s="694" t="s">
        <v>3101</v>
      </c>
      <c r="B305" s="96">
        <v>5048</v>
      </c>
      <c r="C305" s="96">
        <v>17</v>
      </c>
      <c r="D305" s="97">
        <v>2496923</v>
      </c>
      <c r="E305" s="97">
        <v>2588909</v>
      </c>
      <c r="F305" s="96" t="s">
        <v>2321</v>
      </c>
      <c r="G305" s="96">
        <v>237</v>
      </c>
      <c r="H305" s="100">
        <v>3.4693E-6</v>
      </c>
      <c r="I305" s="100">
        <f t="shared" si="4"/>
        <v>6.3224523199999993E-2</v>
      </c>
    </row>
    <row r="306" spans="1:9" x14ac:dyDescent="0.15">
      <c r="A306" s="694" t="s">
        <v>535</v>
      </c>
      <c r="B306" s="96">
        <v>6405</v>
      </c>
      <c r="C306" s="96">
        <v>3</v>
      </c>
      <c r="D306" s="97">
        <v>50192562</v>
      </c>
      <c r="E306" s="97">
        <v>50226508</v>
      </c>
      <c r="F306" s="96" t="s">
        <v>2321</v>
      </c>
      <c r="G306" s="96">
        <v>87</v>
      </c>
      <c r="H306" s="100">
        <v>3.5126999999999998E-6</v>
      </c>
      <c r="I306" s="100">
        <f t="shared" si="4"/>
        <v>6.4015444800000001E-2</v>
      </c>
    </row>
    <row r="307" spans="1:9" x14ac:dyDescent="0.15">
      <c r="A307" s="694" t="s">
        <v>3102</v>
      </c>
      <c r="B307" s="96">
        <v>51128</v>
      </c>
      <c r="C307" s="96">
        <v>5</v>
      </c>
      <c r="D307" s="97">
        <v>133936839</v>
      </c>
      <c r="E307" s="97">
        <v>133968533</v>
      </c>
      <c r="F307" s="96" t="s">
        <v>2328</v>
      </c>
      <c r="G307" s="96">
        <v>53</v>
      </c>
      <c r="H307" s="100">
        <v>3.5681000000000002E-6</v>
      </c>
      <c r="I307" s="100">
        <f t="shared" si="4"/>
        <v>6.5025054400000004E-2</v>
      </c>
    </row>
    <row r="308" spans="1:9" x14ac:dyDescent="0.15">
      <c r="A308" s="694" t="s">
        <v>3103</v>
      </c>
      <c r="B308" s="96">
        <v>147923</v>
      </c>
      <c r="C308" s="96">
        <v>19</v>
      </c>
      <c r="D308" s="97">
        <v>37569319</v>
      </c>
      <c r="E308" s="97">
        <v>37621221</v>
      </c>
      <c r="F308" s="96" t="s">
        <v>2321</v>
      </c>
      <c r="G308" s="96">
        <v>141</v>
      </c>
      <c r="H308" s="100">
        <v>3.5887999999999998E-6</v>
      </c>
      <c r="I308" s="100">
        <f t="shared" si="4"/>
        <v>6.5402291200000004E-2</v>
      </c>
    </row>
    <row r="309" spans="1:9" x14ac:dyDescent="0.15">
      <c r="A309" s="694" t="s">
        <v>3104</v>
      </c>
      <c r="B309" s="96">
        <v>23259</v>
      </c>
      <c r="C309" s="96">
        <v>8</v>
      </c>
      <c r="D309" s="97">
        <v>38088861</v>
      </c>
      <c r="E309" s="97">
        <v>38120351</v>
      </c>
      <c r="F309" s="96" t="s">
        <v>2321</v>
      </c>
      <c r="G309" s="96">
        <v>41</v>
      </c>
      <c r="H309" s="100">
        <v>3.7314E-6</v>
      </c>
      <c r="I309" s="100">
        <f t="shared" si="4"/>
        <v>6.8001033599999997E-2</v>
      </c>
    </row>
    <row r="310" spans="1:9" x14ac:dyDescent="0.15">
      <c r="A310" s="694" t="s">
        <v>2719</v>
      </c>
      <c r="B310" s="96">
        <v>83746</v>
      </c>
      <c r="C310" s="96">
        <v>22</v>
      </c>
      <c r="D310" s="97">
        <v>41601312</v>
      </c>
      <c r="E310" s="97">
        <v>41627276</v>
      </c>
      <c r="F310" s="96" t="s">
        <v>2321</v>
      </c>
      <c r="G310" s="96">
        <v>100</v>
      </c>
      <c r="H310" s="100">
        <v>3.7365000000000001E-6</v>
      </c>
      <c r="I310" s="100">
        <f t="shared" si="4"/>
        <v>6.8093976000000001E-2</v>
      </c>
    </row>
    <row r="311" spans="1:9" x14ac:dyDescent="0.15">
      <c r="A311" s="694" t="s">
        <v>1459</v>
      </c>
      <c r="B311" s="96">
        <v>11052</v>
      </c>
      <c r="C311" s="96">
        <v>12</v>
      </c>
      <c r="D311" s="97">
        <v>69633317</v>
      </c>
      <c r="E311" s="97">
        <v>69668138</v>
      </c>
      <c r="F311" s="96" t="s">
        <v>2321</v>
      </c>
      <c r="G311" s="96">
        <v>77</v>
      </c>
      <c r="H311" s="100">
        <v>3.7896000000000001E-6</v>
      </c>
      <c r="I311" s="100">
        <f t="shared" si="4"/>
        <v>6.9061670399999997E-2</v>
      </c>
    </row>
    <row r="312" spans="1:9" x14ac:dyDescent="0.15">
      <c r="A312" s="694" t="s">
        <v>3105</v>
      </c>
      <c r="B312" s="96">
        <v>55351</v>
      </c>
      <c r="C312" s="96">
        <v>4</v>
      </c>
      <c r="D312" s="97">
        <v>5053527</v>
      </c>
      <c r="E312" s="97">
        <v>5502728</v>
      </c>
      <c r="F312" s="96" t="s">
        <v>2321</v>
      </c>
      <c r="G312" s="96">
        <v>2340</v>
      </c>
      <c r="H312" s="100">
        <v>3.8728999999999998E-6</v>
      </c>
      <c r="I312" s="100">
        <f t="shared" si="4"/>
        <v>7.0579729600000002E-2</v>
      </c>
    </row>
    <row r="313" spans="1:9" x14ac:dyDescent="0.15">
      <c r="A313" s="694" t="s">
        <v>3106</v>
      </c>
      <c r="B313" s="96">
        <v>7531</v>
      </c>
      <c r="C313" s="96">
        <v>17</v>
      </c>
      <c r="D313" s="97">
        <v>1247833</v>
      </c>
      <c r="E313" s="97">
        <v>1303669</v>
      </c>
      <c r="F313" s="96" t="s">
        <v>2328</v>
      </c>
      <c r="G313" s="96">
        <v>255</v>
      </c>
      <c r="H313" s="100">
        <v>3.9233000000000002E-6</v>
      </c>
      <c r="I313" s="100">
        <f t="shared" si="4"/>
        <v>7.1498219200000004E-2</v>
      </c>
    </row>
    <row r="314" spans="1:9" x14ac:dyDescent="0.15">
      <c r="A314" s="694" t="s">
        <v>3107</v>
      </c>
      <c r="B314" s="96">
        <v>64771</v>
      </c>
      <c r="C314" s="96">
        <v>6</v>
      </c>
      <c r="D314" s="97">
        <v>34555065</v>
      </c>
      <c r="E314" s="97">
        <v>34664625</v>
      </c>
      <c r="F314" s="96" t="s">
        <v>2328</v>
      </c>
      <c r="G314" s="96">
        <v>363</v>
      </c>
      <c r="H314" s="100">
        <v>3.9881E-6</v>
      </c>
      <c r="I314" s="100">
        <f t="shared" si="4"/>
        <v>7.2679134399999998E-2</v>
      </c>
    </row>
    <row r="315" spans="1:9" x14ac:dyDescent="0.15">
      <c r="A315" s="694" t="s">
        <v>3108</v>
      </c>
      <c r="B315" s="96">
        <v>1131</v>
      </c>
      <c r="C315" s="96">
        <v>1</v>
      </c>
      <c r="D315" s="97">
        <v>239549876</v>
      </c>
      <c r="E315" s="97">
        <v>240078750</v>
      </c>
      <c r="F315" s="96" t="s">
        <v>2321</v>
      </c>
      <c r="G315" s="96">
        <v>1738</v>
      </c>
      <c r="H315" s="100">
        <v>4.1312000000000004E-6</v>
      </c>
      <c r="I315" s="100">
        <f t="shared" si="4"/>
        <v>7.528698880000001E-2</v>
      </c>
    </row>
    <row r="316" spans="1:9" x14ac:dyDescent="0.15">
      <c r="A316" s="694" t="s">
        <v>3109</v>
      </c>
      <c r="B316" s="96">
        <v>9793</v>
      </c>
      <c r="C316" s="96">
        <v>11</v>
      </c>
      <c r="D316" s="97">
        <v>46765084</v>
      </c>
      <c r="E316" s="97">
        <v>46867859</v>
      </c>
      <c r="F316" s="96" t="s">
        <v>2328</v>
      </c>
      <c r="G316" s="96">
        <v>191</v>
      </c>
      <c r="H316" s="100">
        <v>4.1432999999999998E-6</v>
      </c>
      <c r="I316" s="100">
        <f t="shared" si="4"/>
        <v>7.5507499199999994E-2</v>
      </c>
    </row>
    <row r="317" spans="1:9" x14ac:dyDescent="0.15">
      <c r="A317" s="694" t="s">
        <v>3110</v>
      </c>
      <c r="B317" s="96">
        <v>2800</v>
      </c>
      <c r="C317" s="96">
        <v>9</v>
      </c>
      <c r="D317" s="97">
        <v>127640573</v>
      </c>
      <c r="E317" s="97">
        <v>127703386</v>
      </c>
      <c r="F317" s="96" t="s">
        <v>2328</v>
      </c>
      <c r="G317" s="96">
        <v>141</v>
      </c>
      <c r="H317" s="100">
        <v>4.2077000000000004E-6</v>
      </c>
      <c r="I317" s="100">
        <f t="shared" si="4"/>
        <v>7.6681124800000014E-2</v>
      </c>
    </row>
    <row r="318" spans="1:9" x14ac:dyDescent="0.15">
      <c r="A318" s="694" t="s">
        <v>3111</v>
      </c>
      <c r="B318" s="96">
        <v>84690</v>
      </c>
      <c r="C318" s="96">
        <v>17</v>
      </c>
      <c r="D318" s="97">
        <v>3343305</v>
      </c>
      <c r="E318" s="97">
        <v>3417146</v>
      </c>
      <c r="F318" s="96" t="s">
        <v>2328</v>
      </c>
      <c r="G318" s="96">
        <v>292</v>
      </c>
      <c r="H318" s="100">
        <v>4.2142000000000002E-6</v>
      </c>
      <c r="I318" s="100">
        <f t="shared" si="4"/>
        <v>7.6799580800000003E-2</v>
      </c>
    </row>
    <row r="319" spans="1:9" x14ac:dyDescent="0.15">
      <c r="A319" s="694" t="s">
        <v>3112</v>
      </c>
      <c r="B319" s="96">
        <v>3014</v>
      </c>
      <c r="C319" s="96">
        <v>11</v>
      </c>
      <c r="D319" s="97">
        <v>118964580</v>
      </c>
      <c r="E319" s="97">
        <v>118966177</v>
      </c>
      <c r="F319" s="96" t="s">
        <v>2328</v>
      </c>
      <c r="G319" s="96">
        <v>4</v>
      </c>
      <c r="H319" s="100">
        <v>4.2162999999999998E-6</v>
      </c>
      <c r="I319" s="100">
        <f t="shared" si="4"/>
        <v>7.6837851200000001E-2</v>
      </c>
    </row>
    <row r="320" spans="1:9" x14ac:dyDescent="0.15">
      <c r="A320" s="694" t="s">
        <v>3113</v>
      </c>
      <c r="B320" s="96">
        <v>10475</v>
      </c>
      <c r="C320" s="96">
        <v>6</v>
      </c>
      <c r="D320" s="97">
        <v>25962917</v>
      </c>
      <c r="E320" s="97">
        <v>25987557</v>
      </c>
      <c r="F320" s="96" t="s">
        <v>2321</v>
      </c>
      <c r="G320" s="96">
        <v>94</v>
      </c>
      <c r="H320" s="100">
        <v>4.2227999999999996E-6</v>
      </c>
      <c r="I320" s="100">
        <f t="shared" si="4"/>
        <v>7.695630719999999E-2</v>
      </c>
    </row>
    <row r="321" spans="1:9" x14ac:dyDescent="0.15">
      <c r="A321" s="694" t="s">
        <v>3114</v>
      </c>
      <c r="B321" s="96">
        <v>401036</v>
      </c>
      <c r="C321" s="96">
        <v>2</v>
      </c>
      <c r="D321" s="97">
        <v>237103515</v>
      </c>
      <c r="E321" s="97">
        <v>237172988</v>
      </c>
      <c r="F321" s="96" t="s">
        <v>2328</v>
      </c>
      <c r="G321" s="96">
        <v>282</v>
      </c>
      <c r="H321" s="100">
        <v>4.3297999999999996E-6</v>
      </c>
      <c r="I321" s="100">
        <f t="shared" si="4"/>
        <v>7.8906275199999987E-2</v>
      </c>
    </row>
    <row r="322" spans="1:9" x14ac:dyDescent="0.15">
      <c r="A322" s="694" t="s">
        <v>3115</v>
      </c>
      <c r="B322" s="96">
        <v>8887</v>
      </c>
      <c r="C322" s="96">
        <v>7</v>
      </c>
      <c r="D322" s="97">
        <v>27778992</v>
      </c>
      <c r="E322" s="97">
        <v>27869386</v>
      </c>
      <c r="F322" s="96" t="s">
        <v>2321</v>
      </c>
      <c r="G322" s="96">
        <v>235</v>
      </c>
      <c r="H322" s="100">
        <v>4.3298999999999998E-6</v>
      </c>
      <c r="I322" s="100">
        <f t="shared" si="4"/>
        <v>7.8908097599999991E-2</v>
      </c>
    </row>
    <row r="323" spans="1:9" x14ac:dyDescent="0.15">
      <c r="A323" s="694" t="s">
        <v>3116</v>
      </c>
      <c r="B323" s="96">
        <v>5191</v>
      </c>
      <c r="C323" s="96">
        <v>6</v>
      </c>
      <c r="D323" s="97">
        <v>137143702</v>
      </c>
      <c r="E323" s="97">
        <v>137235072</v>
      </c>
      <c r="F323" s="96" t="s">
        <v>2321</v>
      </c>
      <c r="G323" s="96">
        <v>236</v>
      </c>
      <c r="H323" s="100">
        <v>4.3942999999999996E-6</v>
      </c>
      <c r="I323" s="100">
        <f t="shared" ref="I323:I386" si="5">H323*18224</f>
        <v>8.0081723199999996E-2</v>
      </c>
    </row>
    <row r="324" spans="1:9" x14ac:dyDescent="0.15">
      <c r="A324" s="694" t="s">
        <v>3117</v>
      </c>
      <c r="B324" s="96">
        <v>81545</v>
      </c>
      <c r="C324" s="96">
        <v>5</v>
      </c>
      <c r="D324" s="97">
        <v>147763498</v>
      </c>
      <c r="E324" s="97">
        <v>147822399</v>
      </c>
      <c r="F324" s="96" t="s">
        <v>2321</v>
      </c>
      <c r="G324" s="96">
        <v>124</v>
      </c>
      <c r="H324" s="100">
        <v>4.5260000000000004E-6</v>
      </c>
      <c r="I324" s="100">
        <f t="shared" si="5"/>
        <v>8.2481824000000009E-2</v>
      </c>
    </row>
    <row r="325" spans="1:9" x14ac:dyDescent="0.15">
      <c r="A325" s="694" t="s">
        <v>2572</v>
      </c>
      <c r="B325" s="96">
        <v>25970</v>
      </c>
      <c r="C325" s="96">
        <v>16</v>
      </c>
      <c r="D325" s="97">
        <v>28872939</v>
      </c>
      <c r="E325" s="97">
        <v>28885534</v>
      </c>
      <c r="F325" s="96" t="s">
        <v>2321</v>
      </c>
      <c r="G325" s="96">
        <v>18</v>
      </c>
      <c r="H325" s="100">
        <v>4.5886000000000004E-6</v>
      </c>
      <c r="I325" s="100">
        <f t="shared" si="5"/>
        <v>8.3622646400000014E-2</v>
      </c>
    </row>
    <row r="326" spans="1:9" x14ac:dyDescent="0.15">
      <c r="A326" s="694" t="s">
        <v>3118</v>
      </c>
      <c r="B326" s="96">
        <v>26471</v>
      </c>
      <c r="C326" s="96">
        <v>16</v>
      </c>
      <c r="D326" s="97">
        <v>28548662</v>
      </c>
      <c r="E326" s="97">
        <v>28550495</v>
      </c>
      <c r="F326" s="96" t="s">
        <v>2328</v>
      </c>
      <c r="G326" s="96">
        <v>7</v>
      </c>
      <c r="H326" s="100">
        <v>4.6587E-6</v>
      </c>
      <c r="I326" s="100">
        <f t="shared" si="5"/>
        <v>8.4900148800000005E-2</v>
      </c>
    </row>
    <row r="327" spans="1:9" x14ac:dyDescent="0.15">
      <c r="A327" s="694" t="s">
        <v>3119</v>
      </c>
      <c r="B327" s="96">
        <v>283375</v>
      </c>
      <c r="C327" s="96">
        <v>12</v>
      </c>
      <c r="D327" s="97">
        <v>56623820</v>
      </c>
      <c r="E327" s="97">
        <v>56631630</v>
      </c>
      <c r="F327" s="96" t="s">
        <v>2321</v>
      </c>
      <c r="G327" s="96">
        <v>13</v>
      </c>
      <c r="H327" s="100">
        <v>4.7025999999999997E-6</v>
      </c>
      <c r="I327" s="100">
        <f t="shared" si="5"/>
        <v>8.5700182399999991E-2</v>
      </c>
    </row>
    <row r="328" spans="1:9" x14ac:dyDescent="0.15">
      <c r="A328" s="694" t="s">
        <v>3120</v>
      </c>
      <c r="B328" s="96">
        <v>643376</v>
      </c>
      <c r="C328" s="96">
        <v>11</v>
      </c>
      <c r="D328" s="97">
        <v>57510986</v>
      </c>
      <c r="E328" s="97">
        <v>57519253</v>
      </c>
      <c r="F328" s="96" t="s">
        <v>2328</v>
      </c>
      <c r="G328" s="96">
        <v>9</v>
      </c>
      <c r="H328" s="100">
        <v>4.9335000000000003E-6</v>
      </c>
      <c r="I328" s="100">
        <f t="shared" si="5"/>
        <v>8.9908104000000003E-2</v>
      </c>
    </row>
    <row r="329" spans="1:9" x14ac:dyDescent="0.15">
      <c r="A329" s="694" t="s">
        <v>397</v>
      </c>
      <c r="B329" s="96">
        <v>5924</v>
      </c>
      <c r="C329" s="96">
        <v>5</v>
      </c>
      <c r="D329" s="97">
        <v>80256491</v>
      </c>
      <c r="E329" s="97">
        <v>80525981</v>
      </c>
      <c r="F329" s="96" t="s">
        <v>2321</v>
      </c>
      <c r="G329" s="96">
        <v>1018</v>
      </c>
      <c r="H329" s="100">
        <v>4.967E-6</v>
      </c>
      <c r="I329" s="100">
        <f t="shared" si="5"/>
        <v>9.0518608E-2</v>
      </c>
    </row>
    <row r="330" spans="1:9" x14ac:dyDescent="0.15">
      <c r="A330" s="694" t="s">
        <v>2543</v>
      </c>
      <c r="B330" s="96">
        <v>8428</v>
      </c>
      <c r="C330" s="96">
        <v>13</v>
      </c>
      <c r="D330" s="97">
        <v>99102455</v>
      </c>
      <c r="E330" s="97">
        <v>99229396</v>
      </c>
      <c r="F330" s="96" t="s">
        <v>2328</v>
      </c>
      <c r="G330" s="96">
        <v>422</v>
      </c>
      <c r="H330" s="100">
        <v>5.0845000000000002E-6</v>
      </c>
      <c r="I330" s="100">
        <f t="shared" si="5"/>
        <v>9.2659928000000003E-2</v>
      </c>
    </row>
    <row r="331" spans="1:9" x14ac:dyDescent="0.15">
      <c r="A331" s="694" t="s">
        <v>657</v>
      </c>
      <c r="B331" s="96">
        <v>3337</v>
      </c>
      <c r="C331" s="96">
        <v>19</v>
      </c>
      <c r="D331" s="97">
        <v>14625581</v>
      </c>
      <c r="E331" s="97">
        <v>14640087</v>
      </c>
      <c r="F331" s="96" t="s">
        <v>2328</v>
      </c>
      <c r="G331" s="96">
        <v>31</v>
      </c>
      <c r="H331" s="100">
        <v>5.2213000000000003E-6</v>
      </c>
      <c r="I331" s="100">
        <f t="shared" si="5"/>
        <v>9.5152971200000006E-2</v>
      </c>
    </row>
    <row r="332" spans="1:9" x14ac:dyDescent="0.15">
      <c r="A332" s="694" t="s">
        <v>3121</v>
      </c>
      <c r="B332" s="96">
        <v>79797</v>
      </c>
      <c r="C332" s="96">
        <v>11</v>
      </c>
      <c r="D332" s="97">
        <v>46722317</v>
      </c>
      <c r="E332" s="97">
        <v>46727466</v>
      </c>
      <c r="F332" s="96" t="s">
        <v>2321</v>
      </c>
      <c r="G332" s="96">
        <v>9</v>
      </c>
      <c r="H332" s="100">
        <v>5.2356999999999997E-6</v>
      </c>
      <c r="I332" s="100">
        <f t="shared" si="5"/>
        <v>9.5415396799999996E-2</v>
      </c>
    </row>
    <row r="333" spans="1:9" x14ac:dyDescent="0.15">
      <c r="A333" s="694" t="s">
        <v>3122</v>
      </c>
      <c r="B333" s="96">
        <v>23264</v>
      </c>
      <c r="C333" s="96">
        <v>22</v>
      </c>
      <c r="D333" s="97">
        <v>41697507</v>
      </c>
      <c r="E333" s="97">
        <v>41756151</v>
      </c>
      <c r="F333" s="96" t="s">
        <v>2321</v>
      </c>
      <c r="G333" s="96">
        <v>135</v>
      </c>
      <c r="H333" s="100">
        <v>5.3897000000000003E-6</v>
      </c>
      <c r="I333" s="100">
        <f t="shared" si="5"/>
        <v>9.8221892800000002E-2</v>
      </c>
    </row>
    <row r="334" spans="1:9" x14ac:dyDescent="0.15">
      <c r="A334" s="694" t="s">
        <v>3123</v>
      </c>
      <c r="B334" s="96">
        <v>163255</v>
      </c>
      <c r="C334" s="96">
        <v>19</v>
      </c>
      <c r="D334" s="97">
        <v>38042273</v>
      </c>
      <c r="E334" s="97">
        <v>38105080</v>
      </c>
      <c r="F334" s="96" t="s">
        <v>2321</v>
      </c>
      <c r="G334" s="96">
        <v>133</v>
      </c>
      <c r="H334" s="100">
        <v>5.4172999999999998E-6</v>
      </c>
      <c r="I334" s="100">
        <f t="shared" si="5"/>
        <v>9.8724875199999992E-2</v>
      </c>
    </row>
    <row r="335" spans="1:9" x14ac:dyDescent="0.15">
      <c r="A335" s="694" t="s">
        <v>2601</v>
      </c>
      <c r="B335" s="96">
        <v>56956</v>
      </c>
      <c r="C335" s="96">
        <v>1</v>
      </c>
      <c r="D335" s="97">
        <v>197881635</v>
      </c>
      <c r="E335" s="97">
        <v>197904606</v>
      </c>
      <c r="F335" s="96" t="s">
        <v>2321</v>
      </c>
      <c r="G335" s="96">
        <v>60</v>
      </c>
      <c r="H335" s="100">
        <v>5.4264000000000003E-6</v>
      </c>
      <c r="I335" s="100">
        <f t="shared" si="5"/>
        <v>9.8890713599999999E-2</v>
      </c>
    </row>
    <row r="336" spans="1:9" x14ac:dyDescent="0.15">
      <c r="A336" s="694" t="s">
        <v>3124</v>
      </c>
      <c r="B336" s="96">
        <v>5909</v>
      </c>
      <c r="C336" s="96">
        <v>1</v>
      </c>
      <c r="D336" s="97">
        <v>21922708</v>
      </c>
      <c r="E336" s="97">
        <v>21996010</v>
      </c>
      <c r="F336" s="96" t="s">
        <v>2328</v>
      </c>
      <c r="G336" s="96">
        <v>295</v>
      </c>
      <c r="H336" s="100">
        <v>5.4613999999999999E-6</v>
      </c>
      <c r="I336" s="100">
        <f t="shared" si="5"/>
        <v>9.95285536E-2</v>
      </c>
    </row>
    <row r="337" spans="1:9" x14ac:dyDescent="0.15">
      <c r="A337" s="694" t="s">
        <v>3125</v>
      </c>
      <c r="B337" s="96">
        <v>81797</v>
      </c>
      <c r="C337" s="96">
        <v>6</v>
      </c>
      <c r="D337" s="97">
        <v>29341200</v>
      </c>
      <c r="E337" s="97">
        <v>29343068</v>
      </c>
      <c r="F337" s="96" t="s">
        <v>2328</v>
      </c>
      <c r="G337" s="96">
        <v>12</v>
      </c>
      <c r="H337" s="100">
        <v>5.6001E-6</v>
      </c>
      <c r="I337" s="100">
        <f t="shared" si="5"/>
        <v>0.10205622239999999</v>
      </c>
    </row>
    <row r="338" spans="1:9" x14ac:dyDescent="0.15">
      <c r="A338" s="694" t="s">
        <v>2023</v>
      </c>
      <c r="B338" s="96">
        <v>4124</v>
      </c>
      <c r="C338" s="96">
        <v>5</v>
      </c>
      <c r="D338" s="97">
        <v>109025156</v>
      </c>
      <c r="E338" s="97">
        <v>109203429</v>
      </c>
      <c r="F338" s="96" t="s">
        <v>2321</v>
      </c>
      <c r="G338" s="96">
        <v>702</v>
      </c>
      <c r="H338" s="100">
        <v>5.6926000000000004E-6</v>
      </c>
      <c r="I338" s="100">
        <f t="shared" si="5"/>
        <v>0.10374194240000001</v>
      </c>
    </row>
    <row r="339" spans="1:9" x14ac:dyDescent="0.15">
      <c r="A339" s="694" t="s">
        <v>3126</v>
      </c>
      <c r="B339" s="96">
        <v>284716</v>
      </c>
      <c r="C339" s="96">
        <v>1</v>
      </c>
      <c r="D339" s="97">
        <v>42846468</v>
      </c>
      <c r="E339" s="97">
        <v>42889900</v>
      </c>
      <c r="F339" s="96" t="s">
        <v>2321</v>
      </c>
      <c r="G339" s="96">
        <v>164</v>
      </c>
      <c r="H339" s="100">
        <v>5.7258999999999997E-6</v>
      </c>
      <c r="I339" s="100">
        <f t="shared" si="5"/>
        <v>0.1043488016</v>
      </c>
    </row>
    <row r="340" spans="1:9" x14ac:dyDescent="0.15">
      <c r="A340" s="694" t="s">
        <v>3127</v>
      </c>
      <c r="B340" s="96">
        <v>64478</v>
      </c>
      <c r="C340" s="96">
        <v>8</v>
      </c>
      <c r="D340" s="97">
        <v>2792875</v>
      </c>
      <c r="E340" s="97">
        <v>4852328</v>
      </c>
      <c r="F340" s="96" t="s">
        <v>2328</v>
      </c>
      <c r="G340" s="96">
        <v>19943</v>
      </c>
      <c r="H340" s="100">
        <v>5.7382000000000004E-6</v>
      </c>
      <c r="I340" s="100">
        <f t="shared" si="5"/>
        <v>0.10457295680000001</v>
      </c>
    </row>
    <row r="341" spans="1:9" x14ac:dyDescent="0.15">
      <c r="A341" s="694" t="s">
        <v>3128</v>
      </c>
      <c r="B341" s="96">
        <v>7703</v>
      </c>
      <c r="C341" s="96">
        <v>17</v>
      </c>
      <c r="D341" s="97">
        <v>36890150</v>
      </c>
      <c r="E341" s="97">
        <v>36906070</v>
      </c>
      <c r="F341" s="96" t="s">
        <v>2328</v>
      </c>
      <c r="G341" s="96">
        <v>50</v>
      </c>
      <c r="H341" s="100">
        <v>5.8700999999999999E-6</v>
      </c>
      <c r="I341" s="100">
        <f t="shared" si="5"/>
        <v>0.1069767024</v>
      </c>
    </row>
    <row r="342" spans="1:9" x14ac:dyDescent="0.15">
      <c r="A342" s="694" t="s">
        <v>3129</v>
      </c>
      <c r="B342" s="96">
        <v>84364</v>
      </c>
      <c r="C342" s="96">
        <v>11</v>
      </c>
      <c r="D342" s="97">
        <v>47185849</v>
      </c>
      <c r="E342" s="97">
        <v>47199054</v>
      </c>
      <c r="F342" s="96" t="s">
        <v>2328</v>
      </c>
      <c r="G342" s="96">
        <v>27</v>
      </c>
      <c r="H342" s="100">
        <v>6.1449000000000002E-6</v>
      </c>
      <c r="I342" s="100">
        <f t="shared" si="5"/>
        <v>0.11198465760000001</v>
      </c>
    </row>
    <row r="343" spans="1:9" x14ac:dyDescent="0.15">
      <c r="A343" s="694" t="s">
        <v>3130</v>
      </c>
      <c r="B343" s="96">
        <v>137994</v>
      </c>
      <c r="C343" s="96">
        <v>8</v>
      </c>
      <c r="D343" s="97">
        <v>38240041</v>
      </c>
      <c r="E343" s="97">
        <v>38267045</v>
      </c>
      <c r="F343" s="96" t="s">
        <v>2321</v>
      </c>
      <c r="G343" s="96">
        <v>48</v>
      </c>
      <c r="H343" s="100">
        <v>6.1492999999999997E-6</v>
      </c>
      <c r="I343" s="100">
        <f t="shared" si="5"/>
        <v>0.1120648432</v>
      </c>
    </row>
    <row r="344" spans="1:9" x14ac:dyDescent="0.15">
      <c r="A344" s="694" t="s">
        <v>3131</v>
      </c>
      <c r="B344" s="96">
        <v>55812</v>
      </c>
      <c r="C344" s="96">
        <v>14</v>
      </c>
      <c r="D344" s="97">
        <v>88851982</v>
      </c>
      <c r="E344" s="97">
        <v>88904804</v>
      </c>
      <c r="F344" s="96" t="s">
        <v>2321</v>
      </c>
      <c r="G344" s="96">
        <v>96</v>
      </c>
      <c r="H344" s="100">
        <v>6.2307999999999997E-6</v>
      </c>
      <c r="I344" s="100">
        <f t="shared" si="5"/>
        <v>0.11355009919999999</v>
      </c>
    </row>
    <row r="345" spans="1:9" x14ac:dyDescent="0.15">
      <c r="A345" s="694" t="s">
        <v>3132</v>
      </c>
      <c r="B345" s="96">
        <v>7567</v>
      </c>
      <c r="C345" s="96">
        <v>16</v>
      </c>
      <c r="D345" s="97">
        <v>71507976</v>
      </c>
      <c r="E345" s="97">
        <v>71598992</v>
      </c>
      <c r="F345" s="96" t="s">
        <v>2328</v>
      </c>
      <c r="G345" s="96">
        <v>217</v>
      </c>
      <c r="H345" s="100">
        <v>6.2724999999999997E-6</v>
      </c>
      <c r="I345" s="100">
        <f t="shared" si="5"/>
        <v>0.11431003999999999</v>
      </c>
    </row>
    <row r="346" spans="1:9" x14ac:dyDescent="0.15">
      <c r="A346" s="694" t="s">
        <v>3133</v>
      </c>
      <c r="B346" s="96">
        <v>252969</v>
      </c>
      <c r="C346" s="96">
        <v>8</v>
      </c>
      <c r="D346" s="97">
        <v>11627172</v>
      </c>
      <c r="E346" s="97">
        <v>11644854</v>
      </c>
      <c r="F346" s="96" t="s">
        <v>2321</v>
      </c>
      <c r="G346" s="96">
        <v>131</v>
      </c>
      <c r="H346" s="100">
        <v>6.2987000000000004E-6</v>
      </c>
      <c r="I346" s="100">
        <f t="shared" si="5"/>
        <v>0.11478750880000001</v>
      </c>
    </row>
    <row r="347" spans="1:9" x14ac:dyDescent="0.15">
      <c r="A347" s="694" t="s">
        <v>3134</v>
      </c>
      <c r="B347" s="96">
        <v>148479</v>
      </c>
      <c r="C347" s="96">
        <v>1</v>
      </c>
      <c r="D347" s="97">
        <v>6673756</v>
      </c>
      <c r="E347" s="97">
        <v>6684093</v>
      </c>
      <c r="F347" s="96" t="s">
        <v>2321</v>
      </c>
      <c r="G347" s="96">
        <v>25</v>
      </c>
      <c r="H347" s="100">
        <v>6.5146000000000003E-6</v>
      </c>
      <c r="I347" s="100">
        <f t="shared" si="5"/>
        <v>0.1187220704</v>
      </c>
    </row>
    <row r="348" spans="1:9" x14ac:dyDescent="0.15">
      <c r="A348" s="694" t="s">
        <v>3135</v>
      </c>
      <c r="B348" s="96">
        <v>255252</v>
      </c>
      <c r="C348" s="96">
        <v>15</v>
      </c>
      <c r="D348" s="97">
        <v>42834720</v>
      </c>
      <c r="E348" s="97">
        <v>42841002</v>
      </c>
      <c r="F348" s="96" t="s">
        <v>2328</v>
      </c>
      <c r="G348" s="96">
        <v>11</v>
      </c>
      <c r="H348" s="100">
        <v>6.5359999999999998E-6</v>
      </c>
      <c r="I348" s="100">
        <f t="shared" si="5"/>
        <v>0.11911206399999999</v>
      </c>
    </row>
    <row r="349" spans="1:9" x14ac:dyDescent="0.15">
      <c r="A349" s="694" t="s">
        <v>3136</v>
      </c>
      <c r="B349" s="96">
        <v>9924</v>
      </c>
      <c r="C349" s="96">
        <v>12</v>
      </c>
      <c r="D349" s="97">
        <v>56710007</v>
      </c>
      <c r="E349" s="97">
        <v>56727837</v>
      </c>
      <c r="F349" s="96" t="s">
        <v>2328</v>
      </c>
      <c r="G349" s="96">
        <v>29</v>
      </c>
      <c r="H349" s="100">
        <v>6.5706999999999996E-6</v>
      </c>
      <c r="I349" s="100">
        <f t="shared" si="5"/>
        <v>0.11974443679999999</v>
      </c>
    </row>
    <row r="350" spans="1:9" x14ac:dyDescent="0.15">
      <c r="A350" s="694" t="s">
        <v>3137</v>
      </c>
      <c r="B350" s="96">
        <v>1431</v>
      </c>
      <c r="C350" s="96">
        <v>12</v>
      </c>
      <c r="D350" s="97">
        <v>56665483</v>
      </c>
      <c r="E350" s="97">
        <v>56694175</v>
      </c>
      <c r="F350" s="96" t="s">
        <v>2328</v>
      </c>
      <c r="G350" s="96">
        <v>46</v>
      </c>
      <c r="H350" s="100">
        <v>6.7495000000000003E-6</v>
      </c>
      <c r="I350" s="100">
        <f t="shared" si="5"/>
        <v>0.123002888</v>
      </c>
    </row>
    <row r="351" spans="1:9" x14ac:dyDescent="0.15">
      <c r="A351" s="694" t="s">
        <v>3138</v>
      </c>
      <c r="B351" s="96">
        <v>401145</v>
      </c>
      <c r="C351" s="96">
        <v>4</v>
      </c>
      <c r="D351" s="97">
        <v>91048684</v>
      </c>
      <c r="E351" s="97">
        <v>92523370</v>
      </c>
      <c r="F351" s="96" t="s">
        <v>2321</v>
      </c>
      <c r="G351" s="96">
        <v>5812</v>
      </c>
      <c r="H351" s="100">
        <v>6.7499999999999997E-6</v>
      </c>
      <c r="I351" s="100">
        <f t="shared" si="5"/>
        <v>0.123012</v>
      </c>
    </row>
    <row r="352" spans="1:9" x14ac:dyDescent="0.15">
      <c r="A352" s="694" t="s">
        <v>3139</v>
      </c>
      <c r="B352" s="96">
        <v>400745</v>
      </c>
      <c r="C352" s="96">
        <v>1</v>
      </c>
      <c r="D352" s="97">
        <v>21046225</v>
      </c>
      <c r="E352" s="97">
        <v>21059133</v>
      </c>
      <c r="F352" s="96" t="s">
        <v>2328</v>
      </c>
      <c r="G352" s="96">
        <v>44</v>
      </c>
      <c r="H352" s="100">
        <v>6.8341000000000003E-6</v>
      </c>
      <c r="I352" s="100">
        <f t="shared" si="5"/>
        <v>0.1245446384</v>
      </c>
    </row>
    <row r="353" spans="1:9" x14ac:dyDescent="0.15">
      <c r="A353" s="694" t="s">
        <v>3140</v>
      </c>
      <c r="B353" s="96">
        <v>11099</v>
      </c>
      <c r="C353" s="96">
        <v>14</v>
      </c>
      <c r="D353" s="97">
        <v>88932122</v>
      </c>
      <c r="E353" s="97">
        <v>89021123</v>
      </c>
      <c r="F353" s="96" t="s">
        <v>2328</v>
      </c>
      <c r="G353" s="96">
        <v>254</v>
      </c>
      <c r="H353" s="100">
        <v>6.9191000000000004E-6</v>
      </c>
      <c r="I353" s="100">
        <f t="shared" si="5"/>
        <v>0.12609367840000002</v>
      </c>
    </row>
    <row r="354" spans="1:9" x14ac:dyDescent="0.15">
      <c r="A354" s="694" t="s">
        <v>3141</v>
      </c>
      <c r="B354" s="96">
        <v>54914</v>
      </c>
      <c r="C354" s="96">
        <v>9</v>
      </c>
      <c r="D354" s="97">
        <v>20658309</v>
      </c>
      <c r="E354" s="97">
        <v>20995954</v>
      </c>
      <c r="F354" s="96" t="s">
        <v>2321</v>
      </c>
      <c r="G354" s="96">
        <v>1107</v>
      </c>
      <c r="H354" s="100">
        <v>6.9276000000000004E-6</v>
      </c>
      <c r="I354" s="100">
        <f t="shared" si="5"/>
        <v>0.1262485824</v>
      </c>
    </row>
    <row r="355" spans="1:9" x14ac:dyDescent="0.15">
      <c r="A355" s="694" t="s">
        <v>3142</v>
      </c>
      <c r="B355" s="96">
        <v>4915</v>
      </c>
      <c r="C355" s="96">
        <v>9</v>
      </c>
      <c r="D355" s="97">
        <v>87283417</v>
      </c>
      <c r="E355" s="97">
        <v>87641985</v>
      </c>
      <c r="F355" s="96" t="s">
        <v>2321</v>
      </c>
      <c r="G355" s="96">
        <v>1139</v>
      </c>
      <c r="H355" s="100">
        <v>7.0760999999999999E-6</v>
      </c>
      <c r="I355" s="100">
        <f t="shared" si="5"/>
        <v>0.12895484639999999</v>
      </c>
    </row>
    <row r="356" spans="1:9" x14ac:dyDescent="0.15">
      <c r="A356" s="694" t="s">
        <v>3143</v>
      </c>
      <c r="B356" s="96">
        <v>1111</v>
      </c>
      <c r="C356" s="96">
        <v>11</v>
      </c>
      <c r="D356" s="97">
        <v>125495031</v>
      </c>
      <c r="E356" s="97">
        <v>125546150</v>
      </c>
      <c r="F356" s="96" t="s">
        <v>2321</v>
      </c>
      <c r="G356" s="96">
        <v>133</v>
      </c>
      <c r="H356" s="100">
        <v>7.0889E-6</v>
      </c>
      <c r="I356" s="100">
        <f t="shared" si="5"/>
        <v>0.12918811359999999</v>
      </c>
    </row>
    <row r="357" spans="1:9" x14ac:dyDescent="0.15">
      <c r="A357" s="694" t="s">
        <v>3144</v>
      </c>
      <c r="B357" s="96">
        <v>10590</v>
      </c>
      <c r="C357" s="96">
        <v>6</v>
      </c>
      <c r="D357" s="97">
        <v>25652429</v>
      </c>
      <c r="E357" s="97">
        <v>25702011</v>
      </c>
      <c r="F357" s="96" t="s">
        <v>2321</v>
      </c>
      <c r="G357" s="96">
        <v>224</v>
      </c>
      <c r="H357" s="100">
        <v>7.1812E-6</v>
      </c>
      <c r="I357" s="100">
        <f t="shared" si="5"/>
        <v>0.13087018880000001</v>
      </c>
    </row>
    <row r="358" spans="1:9" x14ac:dyDescent="0.15">
      <c r="A358" s="694" t="s">
        <v>3145</v>
      </c>
      <c r="B358" s="96">
        <v>10181</v>
      </c>
      <c r="C358" s="96">
        <v>3</v>
      </c>
      <c r="D358" s="97">
        <v>50126341</v>
      </c>
      <c r="E358" s="97">
        <v>50156397</v>
      </c>
      <c r="F358" s="96" t="s">
        <v>2321</v>
      </c>
      <c r="G358" s="96">
        <v>38</v>
      </c>
      <c r="H358" s="100">
        <v>7.3240999999999999E-6</v>
      </c>
      <c r="I358" s="100">
        <f t="shared" si="5"/>
        <v>0.1334743984</v>
      </c>
    </row>
    <row r="359" spans="1:9" x14ac:dyDescent="0.15">
      <c r="A359" s="694" t="s">
        <v>3146</v>
      </c>
      <c r="B359" s="96">
        <v>442186</v>
      </c>
      <c r="C359" s="96">
        <v>6</v>
      </c>
      <c r="D359" s="97">
        <v>29079587</v>
      </c>
      <c r="E359" s="97">
        <v>29080661</v>
      </c>
      <c r="F359" s="96" t="s">
        <v>2321</v>
      </c>
      <c r="G359" s="96">
        <v>7</v>
      </c>
      <c r="H359" s="100">
        <v>7.4097000000000004E-6</v>
      </c>
      <c r="I359" s="100">
        <f t="shared" si="5"/>
        <v>0.1350343728</v>
      </c>
    </row>
    <row r="360" spans="1:9" x14ac:dyDescent="0.15">
      <c r="A360" s="694" t="s">
        <v>3147</v>
      </c>
      <c r="B360" s="96">
        <v>10498</v>
      </c>
      <c r="C360" s="96">
        <v>19</v>
      </c>
      <c r="D360" s="97">
        <v>10982253</v>
      </c>
      <c r="E360" s="97">
        <v>11033453</v>
      </c>
      <c r="F360" s="96" t="s">
        <v>2321</v>
      </c>
      <c r="G360" s="96">
        <v>106</v>
      </c>
      <c r="H360" s="100">
        <v>7.5093000000000003E-6</v>
      </c>
      <c r="I360" s="100">
        <f t="shared" si="5"/>
        <v>0.13684948320000001</v>
      </c>
    </row>
    <row r="361" spans="1:9" x14ac:dyDescent="0.15">
      <c r="A361" s="694" t="s">
        <v>3148</v>
      </c>
      <c r="B361" s="96">
        <v>9898</v>
      </c>
      <c r="C361" s="96">
        <v>1</v>
      </c>
      <c r="D361" s="97">
        <v>154192427</v>
      </c>
      <c r="E361" s="97">
        <v>154243986</v>
      </c>
      <c r="F361" s="96" t="s">
        <v>2321</v>
      </c>
      <c r="G361" s="96">
        <v>96</v>
      </c>
      <c r="H361" s="100">
        <v>7.5283999999999998E-6</v>
      </c>
      <c r="I361" s="100">
        <f t="shared" si="5"/>
        <v>0.13719756159999999</v>
      </c>
    </row>
    <row r="362" spans="1:9" x14ac:dyDescent="0.15">
      <c r="A362" s="694" t="s">
        <v>811</v>
      </c>
      <c r="B362" s="96">
        <v>10562</v>
      </c>
      <c r="C362" s="96">
        <v>13</v>
      </c>
      <c r="D362" s="97">
        <v>53602876</v>
      </c>
      <c r="E362" s="97">
        <v>53626196</v>
      </c>
      <c r="F362" s="96" t="s">
        <v>2321</v>
      </c>
      <c r="G362" s="96">
        <v>93</v>
      </c>
      <c r="H362" s="100">
        <v>7.5457999999999998E-6</v>
      </c>
      <c r="I362" s="100">
        <f t="shared" si="5"/>
        <v>0.1375146592</v>
      </c>
    </row>
    <row r="363" spans="1:9" x14ac:dyDescent="0.15">
      <c r="A363" s="694" t="s">
        <v>3149</v>
      </c>
      <c r="B363" s="96">
        <v>131408</v>
      </c>
      <c r="C363" s="96">
        <v>3</v>
      </c>
      <c r="D363" s="97">
        <v>184053717</v>
      </c>
      <c r="E363" s="97">
        <v>184064063</v>
      </c>
      <c r="F363" s="96" t="s">
        <v>2321</v>
      </c>
      <c r="G363" s="96">
        <v>29</v>
      </c>
      <c r="H363" s="100">
        <v>7.6755999999999998E-6</v>
      </c>
      <c r="I363" s="100">
        <f t="shared" si="5"/>
        <v>0.13988013439999999</v>
      </c>
    </row>
    <row r="364" spans="1:9" x14ac:dyDescent="0.15">
      <c r="A364" s="694" t="s">
        <v>417</v>
      </c>
      <c r="B364" s="96">
        <v>6657</v>
      </c>
      <c r="C364" s="96">
        <v>3</v>
      </c>
      <c r="D364" s="97">
        <v>181429712</v>
      </c>
      <c r="E364" s="97">
        <v>181432224</v>
      </c>
      <c r="F364" s="96" t="s">
        <v>2321</v>
      </c>
      <c r="G364" s="96">
        <v>2</v>
      </c>
      <c r="H364" s="100">
        <v>7.8400999999999997E-6</v>
      </c>
      <c r="I364" s="100">
        <f t="shared" si="5"/>
        <v>0.14287798239999999</v>
      </c>
    </row>
    <row r="365" spans="1:9" x14ac:dyDescent="0.15">
      <c r="A365" s="694" t="s">
        <v>1789</v>
      </c>
      <c r="B365" s="96">
        <v>9420</v>
      </c>
      <c r="C365" s="96">
        <v>8</v>
      </c>
      <c r="D365" s="97">
        <v>65508529</v>
      </c>
      <c r="E365" s="97">
        <v>65711348</v>
      </c>
      <c r="F365" s="96" t="s">
        <v>2328</v>
      </c>
      <c r="G365" s="96">
        <v>467</v>
      </c>
      <c r="H365" s="100">
        <v>8.106E-6</v>
      </c>
      <c r="I365" s="100">
        <f t="shared" si="5"/>
        <v>0.14772374399999999</v>
      </c>
    </row>
    <row r="366" spans="1:9" x14ac:dyDescent="0.15">
      <c r="A366" s="694" t="s">
        <v>3150</v>
      </c>
      <c r="B366" s="96">
        <v>11273</v>
      </c>
      <c r="C366" s="96">
        <v>16</v>
      </c>
      <c r="D366" s="97">
        <v>28834369</v>
      </c>
      <c r="E366" s="97">
        <v>28848558</v>
      </c>
      <c r="F366" s="96" t="s">
        <v>2321</v>
      </c>
      <c r="G366" s="96">
        <v>31</v>
      </c>
      <c r="H366" s="100">
        <v>8.1271000000000005E-6</v>
      </c>
      <c r="I366" s="100">
        <f t="shared" si="5"/>
        <v>0.14810827040000002</v>
      </c>
    </row>
    <row r="367" spans="1:9" x14ac:dyDescent="0.15">
      <c r="A367" s="694" t="s">
        <v>3151</v>
      </c>
      <c r="B367" s="96">
        <v>10893</v>
      </c>
      <c r="C367" s="96">
        <v>20</v>
      </c>
      <c r="D367" s="97">
        <v>33814539</v>
      </c>
      <c r="E367" s="97">
        <v>33864804</v>
      </c>
      <c r="F367" s="96" t="s">
        <v>2321</v>
      </c>
      <c r="G367" s="96">
        <v>116</v>
      </c>
      <c r="H367" s="100">
        <v>8.1573000000000007E-6</v>
      </c>
      <c r="I367" s="100">
        <f t="shared" si="5"/>
        <v>0.1486586352</v>
      </c>
    </row>
    <row r="368" spans="1:9" x14ac:dyDescent="0.15">
      <c r="A368" s="694" t="s">
        <v>3152</v>
      </c>
      <c r="B368" s="96">
        <v>10208</v>
      </c>
      <c r="C368" s="96">
        <v>13</v>
      </c>
      <c r="D368" s="97">
        <v>31191830</v>
      </c>
      <c r="E368" s="97">
        <v>31233687</v>
      </c>
      <c r="F368" s="96" t="s">
        <v>2321</v>
      </c>
      <c r="G368" s="96">
        <v>79</v>
      </c>
      <c r="H368" s="100">
        <v>8.2018E-6</v>
      </c>
      <c r="I368" s="100">
        <f t="shared" si="5"/>
        <v>0.1494696032</v>
      </c>
    </row>
    <row r="369" spans="1:9" x14ac:dyDescent="0.15">
      <c r="A369" s="694" t="s">
        <v>3153</v>
      </c>
      <c r="B369" s="96">
        <v>282890</v>
      </c>
      <c r="C369" s="96">
        <v>6</v>
      </c>
      <c r="D369" s="97">
        <v>28962562</v>
      </c>
      <c r="E369" s="97">
        <v>28973037</v>
      </c>
      <c r="F369" s="96" t="s">
        <v>2328</v>
      </c>
      <c r="G369" s="96">
        <v>38</v>
      </c>
      <c r="H369" s="100">
        <v>8.5848999999999997E-6</v>
      </c>
      <c r="I369" s="100">
        <f t="shared" si="5"/>
        <v>0.1564512176</v>
      </c>
    </row>
    <row r="370" spans="1:9" x14ac:dyDescent="0.15">
      <c r="A370" s="694" t="s">
        <v>3154</v>
      </c>
      <c r="B370" s="96">
        <v>6726</v>
      </c>
      <c r="C370" s="96">
        <v>1</v>
      </c>
      <c r="D370" s="97">
        <v>225965515</v>
      </c>
      <c r="E370" s="97">
        <v>225978168</v>
      </c>
      <c r="F370" s="96" t="s">
        <v>2321</v>
      </c>
      <c r="G370" s="96">
        <v>37</v>
      </c>
      <c r="H370" s="100">
        <v>8.6216000000000006E-6</v>
      </c>
      <c r="I370" s="100">
        <f t="shared" si="5"/>
        <v>0.15712003840000002</v>
      </c>
    </row>
    <row r="371" spans="1:9" x14ac:dyDescent="0.15">
      <c r="A371" s="694" t="s">
        <v>1437</v>
      </c>
      <c r="B371" s="96">
        <v>10439</v>
      </c>
      <c r="C371" s="96">
        <v>9</v>
      </c>
      <c r="D371" s="97">
        <v>137967089</v>
      </c>
      <c r="E371" s="97">
        <v>138013030</v>
      </c>
      <c r="F371" s="96" t="s">
        <v>2321</v>
      </c>
      <c r="G371" s="96">
        <v>239</v>
      </c>
      <c r="H371" s="100">
        <v>8.8245E-6</v>
      </c>
      <c r="I371" s="100">
        <f t="shared" si="5"/>
        <v>0.16081768799999999</v>
      </c>
    </row>
    <row r="372" spans="1:9" x14ac:dyDescent="0.15">
      <c r="A372" s="694" t="s">
        <v>3155</v>
      </c>
      <c r="B372" s="96">
        <v>22835</v>
      </c>
      <c r="C372" s="96">
        <v>19</v>
      </c>
      <c r="D372" s="97">
        <v>38123386</v>
      </c>
      <c r="E372" s="97">
        <v>38148129</v>
      </c>
      <c r="F372" s="96" t="s">
        <v>2328</v>
      </c>
      <c r="G372" s="96">
        <v>63</v>
      </c>
      <c r="H372" s="100">
        <v>8.9717999999999994E-6</v>
      </c>
      <c r="I372" s="100">
        <f t="shared" si="5"/>
        <v>0.16350208319999998</v>
      </c>
    </row>
    <row r="373" spans="1:9" x14ac:dyDescent="0.15">
      <c r="A373" s="694" t="s">
        <v>3156</v>
      </c>
      <c r="B373" s="96">
        <v>80709</v>
      </c>
      <c r="C373" s="96">
        <v>9</v>
      </c>
      <c r="D373" s="97">
        <v>117096429</v>
      </c>
      <c r="E373" s="97">
        <v>117160783</v>
      </c>
      <c r="F373" s="96" t="s">
        <v>2328</v>
      </c>
      <c r="G373" s="96">
        <v>173</v>
      </c>
      <c r="H373" s="100">
        <v>9.0365000000000006E-6</v>
      </c>
      <c r="I373" s="100">
        <f t="shared" si="5"/>
        <v>0.16468117600000001</v>
      </c>
    </row>
    <row r="374" spans="1:9" x14ac:dyDescent="0.15">
      <c r="A374" s="694" t="s">
        <v>3157</v>
      </c>
      <c r="B374" s="96">
        <v>55857</v>
      </c>
      <c r="C374" s="96">
        <v>20</v>
      </c>
      <c r="D374" s="97">
        <v>21106624</v>
      </c>
      <c r="E374" s="97">
        <v>21227260</v>
      </c>
      <c r="F374" s="96" t="s">
        <v>2321</v>
      </c>
      <c r="G374" s="96">
        <v>283</v>
      </c>
      <c r="H374" s="100">
        <v>9.1921999999999998E-6</v>
      </c>
      <c r="I374" s="100">
        <f t="shared" si="5"/>
        <v>0.1675186528</v>
      </c>
    </row>
    <row r="375" spans="1:9" x14ac:dyDescent="0.15">
      <c r="A375" s="694" t="s">
        <v>3158</v>
      </c>
      <c r="B375" s="96">
        <v>10174</v>
      </c>
      <c r="C375" s="96">
        <v>8</v>
      </c>
      <c r="D375" s="97">
        <v>22402228</v>
      </c>
      <c r="E375" s="97">
        <v>22433008</v>
      </c>
      <c r="F375" s="96" t="s">
        <v>2321</v>
      </c>
      <c r="G375" s="96">
        <v>72</v>
      </c>
      <c r="H375" s="100">
        <v>9.3324999999999992E-6</v>
      </c>
      <c r="I375" s="100">
        <f t="shared" si="5"/>
        <v>0.17007547999999997</v>
      </c>
    </row>
    <row r="376" spans="1:9" x14ac:dyDescent="0.15">
      <c r="A376" s="694" t="s">
        <v>1700</v>
      </c>
      <c r="B376" s="96">
        <v>7916</v>
      </c>
      <c r="C376" s="96">
        <v>6</v>
      </c>
      <c r="D376" s="97">
        <v>31588450</v>
      </c>
      <c r="E376" s="97">
        <v>31605554</v>
      </c>
      <c r="F376" s="96" t="s">
        <v>2321</v>
      </c>
      <c r="G376" s="96">
        <v>92</v>
      </c>
      <c r="H376" s="100">
        <v>9.3456999999999993E-6</v>
      </c>
      <c r="I376" s="100">
        <f t="shared" si="5"/>
        <v>0.17031603679999999</v>
      </c>
    </row>
    <row r="377" spans="1:9" x14ac:dyDescent="0.15">
      <c r="A377" s="694" t="s">
        <v>3159</v>
      </c>
      <c r="B377" s="96">
        <v>29951</v>
      </c>
      <c r="C377" s="96">
        <v>12</v>
      </c>
      <c r="D377" s="97">
        <v>41582250</v>
      </c>
      <c r="E377" s="97">
        <v>41968392</v>
      </c>
      <c r="F377" s="96" t="s">
        <v>2321</v>
      </c>
      <c r="G377" s="96">
        <v>1628</v>
      </c>
      <c r="H377" s="100">
        <v>9.3589999999999997E-6</v>
      </c>
      <c r="I377" s="100">
        <f t="shared" si="5"/>
        <v>0.17055841599999999</v>
      </c>
    </row>
    <row r="378" spans="1:9" x14ac:dyDescent="0.15">
      <c r="A378" s="694" t="s">
        <v>457</v>
      </c>
      <c r="B378" s="96">
        <v>388135</v>
      </c>
      <c r="C378" s="96">
        <v>15</v>
      </c>
      <c r="D378" s="97">
        <v>74027772</v>
      </c>
      <c r="E378" s="97">
        <v>74045495</v>
      </c>
      <c r="F378" s="96" t="s">
        <v>2328</v>
      </c>
      <c r="G378" s="96">
        <v>57</v>
      </c>
      <c r="H378" s="100">
        <v>9.3757000000000007E-6</v>
      </c>
      <c r="I378" s="100">
        <f t="shared" si="5"/>
        <v>0.17086275680000002</v>
      </c>
    </row>
    <row r="379" spans="1:9" x14ac:dyDescent="0.15">
      <c r="A379" s="694" t="s">
        <v>455</v>
      </c>
      <c r="B379" s="96">
        <v>7112</v>
      </c>
      <c r="C379" s="96">
        <v>12</v>
      </c>
      <c r="D379" s="97">
        <v>98909351</v>
      </c>
      <c r="E379" s="97">
        <v>98944157</v>
      </c>
      <c r="F379" s="96" t="s">
        <v>2321</v>
      </c>
      <c r="G379" s="96">
        <v>122</v>
      </c>
      <c r="H379" s="100">
        <v>9.7247000000000003E-6</v>
      </c>
      <c r="I379" s="100">
        <f t="shared" si="5"/>
        <v>0.17722293280000001</v>
      </c>
    </row>
    <row r="380" spans="1:9" x14ac:dyDescent="0.15">
      <c r="A380" s="694" t="s">
        <v>241</v>
      </c>
      <c r="B380" s="96">
        <v>29969</v>
      </c>
      <c r="C380" s="96">
        <v>7</v>
      </c>
      <c r="D380" s="97">
        <v>114562169</v>
      </c>
      <c r="E380" s="97">
        <v>114659971</v>
      </c>
      <c r="F380" s="96" t="s">
        <v>2321</v>
      </c>
      <c r="G380" s="96">
        <v>233</v>
      </c>
      <c r="H380" s="100">
        <v>9.7509000000000001E-6</v>
      </c>
      <c r="I380" s="100">
        <f t="shared" si="5"/>
        <v>0.1777004016</v>
      </c>
    </row>
    <row r="381" spans="1:9" x14ac:dyDescent="0.15">
      <c r="A381" s="694" t="s">
        <v>3160</v>
      </c>
      <c r="B381" s="96">
        <v>5929</v>
      </c>
      <c r="C381" s="96">
        <v>1</v>
      </c>
      <c r="D381" s="97">
        <v>205055270</v>
      </c>
      <c r="E381" s="97">
        <v>205091150</v>
      </c>
      <c r="F381" s="96" t="s">
        <v>2328</v>
      </c>
      <c r="G381" s="96">
        <v>123</v>
      </c>
      <c r="H381" s="100">
        <v>9.9712000000000003E-6</v>
      </c>
      <c r="I381" s="100">
        <f t="shared" si="5"/>
        <v>0.1817151488</v>
      </c>
    </row>
    <row r="382" spans="1:9" x14ac:dyDescent="0.15">
      <c r="A382" s="694" t="s">
        <v>3161</v>
      </c>
      <c r="B382" s="96">
        <v>3117</v>
      </c>
      <c r="C382" s="96">
        <v>6</v>
      </c>
      <c r="D382" s="97">
        <v>32605169</v>
      </c>
      <c r="E382" s="97">
        <v>32612152</v>
      </c>
      <c r="F382" s="96" t="s">
        <v>2321</v>
      </c>
      <c r="G382" s="96">
        <v>30</v>
      </c>
      <c r="H382" s="100">
        <v>1.0108999999999999E-5</v>
      </c>
      <c r="I382" s="100">
        <f t="shared" si="5"/>
        <v>0.18422641599999998</v>
      </c>
    </row>
    <row r="383" spans="1:9" x14ac:dyDescent="0.15">
      <c r="A383" s="694" t="s">
        <v>3162</v>
      </c>
      <c r="B383" s="96">
        <v>29763</v>
      </c>
      <c r="C383" s="96">
        <v>11</v>
      </c>
      <c r="D383" s="97">
        <v>47199073</v>
      </c>
      <c r="E383" s="97">
        <v>47208010</v>
      </c>
      <c r="F383" s="96" t="s">
        <v>2328</v>
      </c>
      <c r="G383" s="96">
        <v>22</v>
      </c>
      <c r="H383" s="100">
        <v>1.0393E-5</v>
      </c>
      <c r="I383" s="100">
        <f t="shared" si="5"/>
        <v>0.189402032</v>
      </c>
    </row>
    <row r="384" spans="1:9" x14ac:dyDescent="0.15">
      <c r="A384" s="694" t="s">
        <v>3163</v>
      </c>
      <c r="B384" s="96">
        <v>6746</v>
      </c>
      <c r="C384" s="96">
        <v>1</v>
      </c>
      <c r="D384" s="97">
        <v>155978839</v>
      </c>
      <c r="E384" s="97">
        <v>155990758</v>
      </c>
      <c r="F384" s="96" t="s">
        <v>2328</v>
      </c>
      <c r="G384" s="96">
        <v>24</v>
      </c>
      <c r="H384" s="100">
        <v>1.0475999999999999E-5</v>
      </c>
      <c r="I384" s="100">
        <f t="shared" si="5"/>
        <v>0.19091462399999998</v>
      </c>
    </row>
    <row r="385" spans="1:9" x14ac:dyDescent="0.15">
      <c r="A385" s="694" t="s">
        <v>3164</v>
      </c>
      <c r="B385" s="96">
        <v>55604</v>
      </c>
      <c r="C385" s="96">
        <v>6</v>
      </c>
      <c r="D385" s="97">
        <v>25279656</v>
      </c>
      <c r="E385" s="97">
        <v>25620758</v>
      </c>
      <c r="F385" s="96" t="s">
        <v>2321</v>
      </c>
      <c r="G385" s="96">
        <v>1873</v>
      </c>
      <c r="H385" s="100">
        <v>1.0564000000000001E-5</v>
      </c>
      <c r="I385" s="100">
        <f t="shared" si="5"/>
        <v>0.19251833600000001</v>
      </c>
    </row>
    <row r="386" spans="1:9" x14ac:dyDescent="0.15">
      <c r="A386" s="694" t="s">
        <v>3165</v>
      </c>
      <c r="B386" s="96">
        <v>388662</v>
      </c>
      <c r="C386" s="96">
        <v>1</v>
      </c>
      <c r="D386" s="97">
        <v>110693132</v>
      </c>
      <c r="E386" s="97">
        <v>110744824</v>
      </c>
      <c r="F386" s="96" t="s">
        <v>2321</v>
      </c>
      <c r="G386" s="96">
        <v>123</v>
      </c>
      <c r="H386" s="100">
        <v>1.079E-5</v>
      </c>
      <c r="I386" s="100">
        <f t="shared" si="5"/>
        <v>0.19663696</v>
      </c>
    </row>
    <row r="387" spans="1:9" x14ac:dyDescent="0.15">
      <c r="A387" s="694" t="s">
        <v>3166</v>
      </c>
      <c r="B387" s="96">
        <v>10493</v>
      </c>
      <c r="C387" s="96">
        <v>17</v>
      </c>
      <c r="D387" s="97">
        <v>41166622</v>
      </c>
      <c r="E387" s="97">
        <v>41174459</v>
      </c>
      <c r="F387" s="96" t="s">
        <v>2328</v>
      </c>
      <c r="G387" s="96">
        <v>11</v>
      </c>
      <c r="H387" s="100">
        <v>1.0893000000000001E-5</v>
      </c>
      <c r="I387" s="100">
        <f t="shared" ref="I387:I450" si="6">H387*18224</f>
        <v>0.19851403200000001</v>
      </c>
    </row>
    <row r="388" spans="1:9" x14ac:dyDescent="0.15">
      <c r="A388" s="694" t="s">
        <v>3167</v>
      </c>
      <c r="B388" s="924">
        <v>126231</v>
      </c>
      <c r="C388" s="96">
        <v>19</v>
      </c>
      <c r="D388" s="97">
        <v>38229203</v>
      </c>
      <c r="E388" s="97">
        <v>38270230</v>
      </c>
      <c r="F388" s="96" t="s">
        <v>2328</v>
      </c>
      <c r="G388" s="96">
        <v>88</v>
      </c>
      <c r="H388" s="100">
        <v>1.1060000000000001E-5</v>
      </c>
      <c r="I388" s="100">
        <f t="shared" si="6"/>
        <v>0.20155744</v>
      </c>
    </row>
    <row r="389" spans="1:9" x14ac:dyDescent="0.15">
      <c r="A389" s="694" t="s">
        <v>3168</v>
      </c>
      <c r="B389" s="96">
        <v>23035</v>
      </c>
      <c r="C389" s="96">
        <v>16</v>
      </c>
      <c r="D389" s="97">
        <v>71678827</v>
      </c>
      <c r="E389" s="97">
        <v>71757798</v>
      </c>
      <c r="F389" s="96" t="s">
        <v>2328</v>
      </c>
      <c r="G389" s="96">
        <v>222</v>
      </c>
      <c r="H389" s="100">
        <v>1.1338999999999999E-5</v>
      </c>
      <c r="I389" s="100">
        <f t="shared" si="6"/>
        <v>0.206641936</v>
      </c>
    </row>
    <row r="390" spans="1:9" x14ac:dyDescent="0.15">
      <c r="A390" s="694" t="s">
        <v>3169</v>
      </c>
      <c r="B390" s="96">
        <v>11120</v>
      </c>
      <c r="C390" s="96">
        <v>6</v>
      </c>
      <c r="D390" s="97">
        <v>26458132</v>
      </c>
      <c r="E390" s="97">
        <v>26476849</v>
      </c>
      <c r="F390" s="96" t="s">
        <v>2321</v>
      </c>
      <c r="G390" s="96">
        <v>92</v>
      </c>
      <c r="H390" s="100">
        <v>1.1425E-5</v>
      </c>
      <c r="I390" s="100">
        <f t="shared" si="6"/>
        <v>0.20820920000000001</v>
      </c>
    </row>
    <row r="391" spans="1:9" x14ac:dyDescent="0.15">
      <c r="A391" s="694" t="s">
        <v>611</v>
      </c>
      <c r="B391" s="96">
        <v>1006</v>
      </c>
      <c r="C391" s="96">
        <v>16</v>
      </c>
      <c r="D391" s="97">
        <v>61681169</v>
      </c>
      <c r="E391" s="97">
        <v>62070939</v>
      </c>
      <c r="F391" s="96" t="s">
        <v>2328</v>
      </c>
      <c r="G391" s="96">
        <v>1149</v>
      </c>
      <c r="H391" s="100">
        <v>1.1554E-5</v>
      </c>
      <c r="I391" s="100">
        <f t="shared" si="6"/>
        <v>0.210560096</v>
      </c>
    </row>
    <row r="392" spans="1:9" x14ac:dyDescent="0.15">
      <c r="A392" s="694" t="s">
        <v>3170</v>
      </c>
      <c r="B392" s="925" t="s">
        <v>3171</v>
      </c>
      <c r="C392" s="96">
        <v>11</v>
      </c>
      <c r="D392" s="97">
        <v>46638826</v>
      </c>
      <c r="E392" s="97">
        <v>46697569</v>
      </c>
      <c r="F392" s="96" t="s">
        <v>2321</v>
      </c>
      <c r="G392" s="96">
        <v>102</v>
      </c>
      <c r="H392" s="100">
        <v>1.168E-5</v>
      </c>
      <c r="I392" s="100">
        <f t="shared" si="6"/>
        <v>0.21285631999999999</v>
      </c>
    </row>
    <row r="393" spans="1:9" x14ac:dyDescent="0.15">
      <c r="A393" s="694" t="s">
        <v>3172</v>
      </c>
      <c r="B393" s="96">
        <v>63974</v>
      </c>
      <c r="C393" s="96">
        <v>7</v>
      </c>
      <c r="D393" s="97">
        <v>31377075</v>
      </c>
      <c r="E393" s="97">
        <v>31380538</v>
      </c>
      <c r="F393" s="96" t="s">
        <v>2328</v>
      </c>
      <c r="G393" s="96">
        <v>6</v>
      </c>
      <c r="H393" s="100">
        <v>1.1762E-5</v>
      </c>
      <c r="I393" s="100">
        <f t="shared" si="6"/>
        <v>0.21435068800000001</v>
      </c>
    </row>
    <row r="394" spans="1:9" x14ac:dyDescent="0.15">
      <c r="A394" s="694" t="s">
        <v>1509</v>
      </c>
      <c r="B394" s="96">
        <v>80010</v>
      </c>
      <c r="C394" s="96">
        <v>9</v>
      </c>
      <c r="D394" s="97">
        <v>86595321</v>
      </c>
      <c r="E394" s="97">
        <v>86618989</v>
      </c>
      <c r="F394" s="96" t="s">
        <v>2321</v>
      </c>
      <c r="G394" s="96">
        <v>55</v>
      </c>
      <c r="H394" s="100">
        <v>1.2113000000000001E-5</v>
      </c>
      <c r="I394" s="100">
        <f t="shared" si="6"/>
        <v>0.220747312</v>
      </c>
    </row>
    <row r="395" spans="1:9" x14ac:dyDescent="0.15">
      <c r="A395" s="694" t="s">
        <v>2818</v>
      </c>
      <c r="B395" s="96">
        <v>59269</v>
      </c>
      <c r="C395" s="96">
        <v>1</v>
      </c>
      <c r="D395" s="97">
        <v>41972036</v>
      </c>
      <c r="E395" s="97">
        <v>42501596</v>
      </c>
      <c r="F395" s="96" t="s">
        <v>2328</v>
      </c>
      <c r="G395" s="96">
        <v>1755</v>
      </c>
      <c r="H395" s="100">
        <v>1.2265E-5</v>
      </c>
      <c r="I395" s="100">
        <f t="shared" si="6"/>
        <v>0.22351736</v>
      </c>
    </row>
    <row r="396" spans="1:9" x14ac:dyDescent="0.15">
      <c r="A396" s="694" t="s">
        <v>3173</v>
      </c>
      <c r="B396" s="96">
        <v>10157</v>
      </c>
      <c r="C396" s="96">
        <v>7</v>
      </c>
      <c r="D396" s="97">
        <v>121713598</v>
      </c>
      <c r="E396" s="97">
        <v>121784344</v>
      </c>
      <c r="F396" s="96" t="s">
        <v>2328</v>
      </c>
      <c r="G396" s="96">
        <v>156</v>
      </c>
      <c r="H396" s="100">
        <v>1.2431E-5</v>
      </c>
      <c r="I396" s="100">
        <f t="shared" si="6"/>
        <v>0.22654254400000001</v>
      </c>
    </row>
    <row r="397" spans="1:9" x14ac:dyDescent="0.15">
      <c r="A397" s="694" t="s">
        <v>3174</v>
      </c>
      <c r="B397" s="96">
        <v>5313</v>
      </c>
      <c r="C397" s="96">
        <v>1</v>
      </c>
      <c r="D397" s="97">
        <v>155259084</v>
      </c>
      <c r="E397" s="97">
        <v>155278531</v>
      </c>
      <c r="F397" s="96" t="s">
        <v>2328</v>
      </c>
      <c r="G397" s="96">
        <v>38</v>
      </c>
      <c r="H397" s="100">
        <v>1.2456999999999999E-5</v>
      </c>
      <c r="I397" s="100">
        <f t="shared" si="6"/>
        <v>0.227016368</v>
      </c>
    </row>
    <row r="398" spans="1:9" x14ac:dyDescent="0.15">
      <c r="A398" s="694" t="s">
        <v>3175</v>
      </c>
      <c r="B398" s="96">
        <v>9524</v>
      </c>
      <c r="C398" s="96">
        <v>19</v>
      </c>
      <c r="D398" s="97">
        <v>14640379</v>
      </c>
      <c r="E398" s="97">
        <v>14676792</v>
      </c>
      <c r="F398" s="96" t="s">
        <v>2321</v>
      </c>
      <c r="G398" s="96">
        <v>126</v>
      </c>
      <c r="H398" s="100">
        <v>1.2483000000000001E-5</v>
      </c>
      <c r="I398" s="100">
        <f t="shared" si="6"/>
        <v>0.22749019200000001</v>
      </c>
    </row>
    <row r="399" spans="1:9" x14ac:dyDescent="0.15">
      <c r="A399" s="694" t="s">
        <v>3176</v>
      </c>
      <c r="B399" s="96">
        <v>5570</v>
      </c>
      <c r="C399" s="96">
        <v>6</v>
      </c>
      <c r="D399" s="97">
        <v>122793062</v>
      </c>
      <c r="E399" s="97">
        <v>123047518</v>
      </c>
      <c r="F399" s="96" t="s">
        <v>2321</v>
      </c>
      <c r="G399" s="96">
        <v>736</v>
      </c>
      <c r="H399" s="100">
        <v>1.2517000000000001E-5</v>
      </c>
      <c r="I399" s="100">
        <f t="shared" si="6"/>
        <v>0.228109808</v>
      </c>
    </row>
    <row r="400" spans="1:9" x14ac:dyDescent="0.15">
      <c r="A400" s="694" t="s">
        <v>2693</v>
      </c>
      <c r="B400" s="96">
        <v>4038</v>
      </c>
      <c r="C400" s="96">
        <v>11</v>
      </c>
      <c r="D400" s="97">
        <v>46878268</v>
      </c>
      <c r="E400" s="97">
        <v>46940173</v>
      </c>
      <c r="F400" s="96" t="s">
        <v>2328</v>
      </c>
      <c r="G400" s="96">
        <v>136</v>
      </c>
      <c r="H400" s="100">
        <v>1.2611E-5</v>
      </c>
      <c r="I400" s="100">
        <f t="shared" si="6"/>
        <v>0.22982286399999999</v>
      </c>
    </row>
    <row r="401" spans="1:9" x14ac:dyDescent="0.15">
      <c r="A401" s="694" t="s">
        <v>3177</v>
      </c>
      <c r="B401" s="96">
        <v>262</v>
      </c>
      <c r="C401" s="96">
        <v>6</v>
      </c>
      <c r="D401" s="97">
        <v>111135823</v>
      </c>
      <c r="E401" s="97">
        <v>111216916</v>
      </c>
      <c r="F401" s="96" t="s">
        <v>2321</v>
      </c>
      <c r="G401" s="96">
        <v>283</v>
      </c>
      <c r="H401" s="100">
        <v>1.3013000000000001E-5</v>
      </c>
      <c r="I401" s="100">
        <f t="shared" si="6"/>
        <v>0.23714891200000002</v>
      </c>
    </row>
    <row r="402" spans="1:9" x14ac:dyDescent="0.15">
      <c r="A402" s="694" t="s">
        <v>3178</v>
      </c>
      <c r="B402" s="96">
        <v>65992</v>
      </c>
      <c r="C402" s="96">
        <v>20</v>
      </c>
      <c r="D402" s="97">
        <v>3171012</v>
      </c>
      <c r="E402" s="97">
        <v>3185295</v>
      </c>
      <c r="F402" s="96" t="s">
        <v>2328</v>
      </c>
      <c r="G402" s="96">
        <v>73</v>
      </c>
      <c r="H402" s="100">
        <v>1.3339000000000001E-5</v>
      </c>
      <c r="I402" s="100">
        <f t="shared" si="6"/>
        <v>0.24308993600000001</v>
      </c>
    </row>
    <row r="403" spans="1:9" x14ac:dyDescent="0.15">
      <c r="A403" s="694" t="s">
        <v>3179</v>
      </c>
      <c r="B403" s="96">
        <v>302</v>
      </c>
      <c r="C403" s="96">
        <v>15</v>
      </c>
      <c r="D403" s="97">
        <v>60639350</v>
      </c>
      <c r="E403" s="97">
        <v>60690185</v>
      </c>
      <c r="F403" s="96" t="s">
        <v>2328</v>
      </c>
      <c r="G403" s="96">
        <v>156</v>
      </c>
      <c r="H403" s="100">
        <v>1.3635000000000001E-5</v>
      </c>
      <c r="I403" s="100">
        <f t="shared" si="6"/>
        <v>0.24848424000000002</v>
      </c>
    </row>
    <row r="404" spans="1:9" x14ac:dyDescent="0.15">
      <c r="A404" s="694" t="s">
        <v>1229</v>
      </c>
      <c r="B404" s="96">
        <v>64101</v>
      </c>
      <c r="C404" s="96">
        <v>7</v>
      </c>
      <c r="D404" s="97">
        <v>127667124</v>
      </c>
      <c r="E404" s="97">
        <v>127671002</v>
      </c>
      <c r="F404" s="96" t="s">
        <v>2328</v>
      </c>
      <c r="G404" s="96">
        <v>7</v>
      </c>
      <c r="H404" s="100">
        <v>1.3752E-5</v>
      </c>
      <c r="I404" s="100">
        <f t="shared" si="6"/>
        <v>0.25061644799999999</v>
      </c>
    </row>
    <row r="405" spans="1:9" x14ac:dyDescent="0.15">
      <c r="A405" s="694" t="s">
        <v>3180</v>
      </c>
      <c r="B405" s="96">
        <v>64398</v>
      </c>
      <c r="C405" s="96">
        <v>14</v>
      </c>
      <c r="D405" s="97">
        <v>67708012</v>
      </c>
      <c r="E405" s="97">
        <v>67802778</v>
      </c>
      <c r="F405" s="96" t="s">
        <v>2321</v>
      </c>
      <c r="G405" s="96">
        <v>358</v>
      </c>
      <c r="H405" s="100">
        <v>1.3832000000000001E-5</v>
      </c>
      <c r="I405" s="100">
        <f t="shared" si="6"/>
        <v>0.25207436799999999</v>
      </c>
    </row>
    <row r="406" spans="1:9" x14ac:dyDescent="0.15">
      <c r="A406" s="694" t="s">
        <v>3181</v>
      </c>
      <c r="B406" s="96">
        <v>8714</v>
      </c>
      <c r="C406" s="96">
        <v>17</v>
      </c>
      <c r="D406" s="97">
        <v>48712205</v>
      </c>
      <c r="E406" s="97">
        <v>48769063</v>
      </c>
      <c r="F406" s="96" t="s">
        <v>2321</v>
      </c>
      <c r="G406" s="96">
        <v>156</v>
      </c>
      <c r="H406" s="100">
        <v>1.3944000000000001E-5</v>
      </c>
      <c r="I406" s="100">
        <f t="shared" si="6"/>
        <v>0.25411545600000002</v>
      </c>
    </row>
    <row r="407" spans="1:9" x14ac:dyDescent="0.15">
      <c r="A407" s="694" t="s">
        <v>314</v>
      </c>
      <c r="B407" s="96">
        <v>137075</v>
      </c>
      <c r="C407" s="96">
        <v>8</v>
      </c>
      <c r="D407" s="97">
        <v>8559666</v>
      </c>
      <c r="E407" s="97">
        <v>8561617</v>
      </c>
      <c r="F407" s="96" t="s">
        <v>2321</v>
      </c>
      <c r="G407" s="96">
        <v>13</v>
      </c>
      <c r="H407" s="100">
        <v>1.3954000000000001E-5</v>
      </c>
      <c r="I407" s="100">
        <f t="shared" si="6"/>
        <v>0.25429769600000002</v>
      </c>
    </row>
    <row r="408" spans="1:9" x14ac:dyDescent="0.15">
      <c r="A408" s="694" t="s">
        <v>3182</v>
      </c>
      <c r="B408" s="96">
        <v>10554</v>
      </c>
      <c r="C408" s="96">
        <v>6</v>
      </c>
      <c r="D408" s="97">
        <v>32135983</v>
      </c>
      <c r="E408" s="97">
        <v>32145888</v>
      </c>
      <c r="F408" s="96" t="s">
        <v>2328</v>
      </c>
      <c r="G408" s="96">
        <v>23</v>
      </c>
      <c r="H408" s="100">
        <v>1.4025999999999999E-5</v>
      </c>
      <c r="I408" s="100">
        <f t="shared" si="6"/>
        <v>0.25560982399999999</v>
      </c>
    </row>
    <row r="409" spans="1:9" x14ac:dyDescent="0.15">
      <c r="A409" s="694" t="s">
        <v>486</v>
      </c>
      <c r="B409" s="96">
        <v>2186</v>
      </c>
      <c r="C409" s="96">
        <v>17</v>
      </c>
      <c r="D409" s="97">
        <v>65821644</v>
      </c>
      <c r="E409" s="97">
        <v>65980494</v>
      </c>
      <c r="F409" s="96" t="s">
        <v>2321</v>
      </c>
      <c r="G409" s="96">
        <v>296</v>
      </c>
      <c r="H409" s="100">
        <v>1.4093E-5</v>
      </c>
      <c r="I409" s="100">
        <f t="shared" si="6"/>
        <v>0.25683083200000001</v>
      </c>
    </row>
    <row r="410" spans="1:9" x14ac:dyDescent="0.15">
      <c r="A410" s="694" t="s">
        <v>3183</v>
      </c>
      <c r="B410" s="96">
        <v>10062</v>
      </c>
      <c r="C410" s="96">
        <v>11</v>
      </c>
      <c r="D410" s="97">
        <v>47269851</v>
      </c>
      <c r="E410" s="97">
        <v>47290584</v>
      </c>
      <c r="F410" s="96" t="s">
        <v>2321</v>
      </c>
      <c r="G410" s="96">
        <v>53</v>
      </c>
      <c r="H410" s="100">
        <v>1.4713E-5</v>
      </c>
      <c r="I410" s="100">
        <f t="shared" si="6"/>
        <v>0.26812971199999996</v>
      </c>
    </row>
    <row r="411" spans="1:9" x14ac:dyDescent="0.15">
      <c r="A411" s="694" t="s">
        <v>2203</v>
      </c>
      <c r="B411" s="96">
        <v>9374</v>
      </c>
      <c r="C411" s="96">
        <v>6</v>
      </c>
      <c r="D411" s="97">
        <v>32121229</v>
      </c>
      <c r="E411" s="97">
        <v>32131458</v>
      </c>
      <c r="F411" s="96" t="s">
        <v>2321</v>
      </c>
      <c r="G411" s="96">
        <v>36</v>
      </c>
      <c r="H411" s="100">
        <v>1.5362E-5</v>
      </c>
      <c r="I411" s="100">
        <f t="shared" si="6"/>
        <v>0.27995708800000002</v>
      </c>
    </row>
    <row r="412" spans="1:9" x14ac:dyDescent="0.15">
      <c r="A412" s="694" t="s">
        <v>3184</v>
      </c>
      <c r="B412" s="96">
        <v>389421</v>
      </c>
      <c r="C412" s="96">
        <v>6</v>
      </c>
      <c r="D412" s="97">
        <v>105384874</v>
      </c>
      <c r="E412" s="97">
        <v>105531207</v>
      </c>
      <c r="F412" s="96" t="s">
        <v>2321</v>
      </c>
      <c r="G412" s="96">
        <v>242</v>
      </c>
      <c r="H412" s="100">
        <v>1.5532999999999998E-5</v>
      </c>
      <c r="I412" s="100">
        <f t="shared" si="6"/>
        <v>0.28307339199999998</v>
      </c>
    </row>
    <row r="413" spans="1:9" x14ac:dyDescent="0.15">
      <c r="A413" s="694" t="s">
        <v>3185</v>
      </c>
      <c r="B413" s="96">
        <v>23333</v>
      </c>
      <c r="C413" s="96">
        <v>7</v>
      </c>
      <c r="D413" s="97">
        <v>34968491</v>
      </c>
      <c r="E413" s="97">
        <v>35077653</v>
      </c>
      <c r="F413" s="96" t="s">
        <v>2328</v>
      </c>
      <c r="G413" s="96">
        <v>392</v>
      </c>
      <c r="H413" s="100">
        <v>1.5625E-5</v>
      </c>
      <c r="I413" s="100">
        <f t="shared" si="6"/>
        <v>0.28475</v>
      </c>
    </row>
    <row r="414" spans="1:9" x14ac:dyDescent="0.15">
      <c r="A414" s="694" t="s">
        <v>3186</v>
      </c>
      <c r="B414" s="96">
        <v>8352</v>
      </c>
      <c r="C414" s="96">
        <v>6</v>
      </c>
      <c r="D414" s="97">
        <v>26045639</v>
      </c>
      <c r="E414" s="97">
        <v>26046097</v>
      </c>
      <c r="F414" s="96" t="s">
        <v>2321</v>
      </c>
      <c r="G414" s="96">
        <v>3</v>
      </c>
      <c r="H414" s="100">
        <v>1.5951999999999999E-5</v>
      </c>
      <c r="I414" s="100">
        <f t="shared" si="6"/>
        <v>0.29070924799999998</v>
      </c>
    </row>
    <row r="415" spans="1:9" x14ac:dyDescent="0.15">
      <c r="A415" s="694" t="s">
        <v>3187</v>
      </c>
      <c r="B415" s="96">
        <v>8335</v>
      </c>
      <c r="C415" s="96">
        <v>6</v>
      </c>
      <c r="D415" s="97">
        <v>26033320</v>
      </c>
      <c r="E415" s="97">
        <v>26033796</v>
      </c>
      <c r="F415" s="96" t="s">
        <v>2328</v>
      </c>
      <c r="G415" s="96">
        <v>4</v>
      </c>
      <c r="H415" s="100">
        <v>1.6099E-5</v>
      </c>
      <c r="I415" s="100">
        <f t="shared" si="6"/>
        <v>0.293388176</v>
      </c>
    </row>
    <row r="416" spans="1:9" x14ac:dyDescent="0.15">
      <c r="A416" s="694" t="s">
        <v>3188</v>
      </c>
      <c r="B416" s="96">
        <v>6733</v>
      </c>
      <c r="C416" s="96">
        <v>7</v>
      </c>
      <c r="D416" s="97">
        <v>104754048</v>
      </c>
      <c r="E416" s="97">
        <v>105039614</v>
      </c>
      <c r="F416" s="96" t="s">
        <v>2328</v>
      </c>
      <c r="G416" s="96">
        <v>706</v>
      </c>
      <c r="H416" s="100">
        <v>1.6291E-5</v>
      </c>
      <c r="I416" s="100">
        <f t="shared" si="6"/>
        <v>0.29688718400000003</v>
      </c>
    </row>
    <row r="417" spans="1:9" x14ac:dyDescent="0.15">
      <c r="A417" s="694" t="s">
        <v>1971</v>
      </c>
      <c r="B417" s="96">
        <v>22797</v>
      </c>
      <c r="C417" s="96">
        <v>7</v>
      </c>
      <c r="D417" s="97">
        <v>115575202</v>
      </c>
      <c r="E417" s="97">
        <v>115799950</v>
      </c>
      <c r="F417" s="96" t="s">
        <v>2328</v>
      </c>
      <c r="G417" s="96">
        <v>591</v>
      </c>
      <c r="H417" s="100">
        <v>1.6523000000000001E-5</v>
      </c>
      <c r="I417" s="100">
        <f t="shared" si="6"/>
        <v>0.301115152</v>
      </c>
    </row>
    <row r="418" spans="1:9" x14ac:dyDescent="0.15">
      <c r="A418" s="694" t="s">
        <v>3189</v>
      </c>
      <c r="B418" s="96">
        <v>1009</v>
      </c>
      <c r="C418" s="96">
        <v>16</v>
      </c>
      <c r="D418" s="97">
        <v>64916794</v>
      </c>
      <c r="E418" s="97">
        <v>65160015</v>
      </c>
      <c r="F418" s="96" t="s">
        <v>2328</v>
      </c>
      <c r="G418" s="96">
        <v>972</v>
      </c>
      <c r="H418" s="100">
        <v>1.6549E-5</v>
      </c>
      <c r="I418" s="100">
        <f t="shared" si="6"/>
        <v>0.30158897600000001</v>
      </c>
    </row>
    <row r="419" spans="1:9" x14ac:dyDescent="0.15">
      <c r="A419" s="694" t="s">
        <v>3190</v>
      </c>
      <c r="B419" s="96">
        <v>3360</v>
      </c>
      <c r="C419" s="96">
        <v>5</v>
      </c>
      <c r="D419" s="97">
        <v>147830595</v>
      </c>
      <c r="E419" s="97">
        <v>148034090</v>
      </c>
      <c r="F419" s="96" t="s">
        <v>2328</v>
      </c>
      <c r="G419" s="96">
        <v>628</v>
      </c>
      <c r="H419" s="100">
        <v>1.6725E-5</v>
      </c>
      <c r="I419" s="100">
        <f t="shared" si="6"/>
        <v>0.30479640000000002</v>
      </c>
    </row>
    <row r="420" spans="1:9" x14ac:dyDescent="0.15">
      <c r="A420" s="694" t="s">
        <v>3191</v>
      </c>
      <c r="B420" s="96">
        <v>1743</v>
      </c>
      <c r="C420" s="96">
        <v>14</v>
      </c>
      <c r="D420" s="97">
        <v>75348594</v>
      </c>
      <c r="E420" s="97">
        <v>75370450</v>
      </c>
      <c r="F420" s="96" t="s">
        <v>2321</v>
      </c>
      <c r="G420" s="96">
        <v>74</v>
      </c>
      <c r="H420" s="100">
        <v>1.6758000000000001E-5</v>
      </c>
      <c r="I420" s="100">
        <f t="shared" si="6"/>
        <v>0.305397792</v>
      </c>
    </row>
    <row r="421" spans="1:9" x14ac:dyDescent="0.15">
      <c r="A421" s="694" t="s">
        <v>3192</v>
      </c>
      <c r="B421" s="96">
        <v>1613</v>
      </c>
      <c r="C421" s="96">
        <v>19</v>
      </c>
      <c r="D421" s="97">
        <v>3958451</v>
      </c>
      <c r="E421" s="97">
        <v>3971097</v>
      </c>
      <c r="F421" s="96" t="s">
        <v>2328</v>
      </c>
      <c r="G421" s="96">
        <v>30</v>
      </c>
      <c r="H421" s="100">
        <v>1.7108999999999998E-5</v>
      </c>
      <c r="I421" s="100">
        <f t="shared" si="6"/>
        <v>0.31179441599999996</v>
      </c>
    </row>
    <row r="422" spans="1:9" x14ac:dyDescent="0.15">
      <c r="A422" s="694" t="s">
        <v>1391</v>
      </c>
      <c r="B422" s="96">
        <v>1996</v>
      </c>
      <c r="C422" s="96">
        <v>1</v>
      </c>
      <c r="D422" s="97">
        <v>50513686</v>
      </c>
      <c r="E422" s="97">
        <v>50669442</v>
      </c>
      <c r="F422" s="96" t="s">
        <v>2321</v>
      </c>
      <c r="G422" s="96">
        <v>294</v>
      </c>
      <c r="H422" s="100">
        <v>1.7153E-5</v>
      </c>
      <c r="I422" s="100">
        <f t="shared" si="6"/>
        <v>0.31259627200000001</v>
      </c>
    </row>
    <row r="423" spans="1:9" x14ac:dyDescent="0.15">
      <c r="A423" s="694" t="s">
        <v>3193</v>
      </c>
      <c r="B423" s="96">
        <v>51639</v>
      </c>
      <c r="C423" s="96">
        <v>2</v>
      </c>
      <c r="D423" s="97">
        <v>24290454</v>
      </c>
      <c r="E423" s="97">
        <v>24299314</v>
      </c>
      <c r="F423" s="96" t="s">
        <v>2328</v>
      </c>
      <c r="G423" s="96">
        <v>43</v>
      </c>
      <c r="H423" s="100">
        <v>1.7351999999999999E-5</v>
      </c>
      <c r="I423" s="100">
        <f t="shared" si="6"/>
        <v>0.316222848</v>
      </c>
    </row>
    <row r="424" spans="1:9" x14ac:dyDescent="0.15">
      <c r="A424" s="694" t="s">
        <v>3194</v>
      </c>
      <c r="B424" s="96">
        <v>4299</v>
      </c>
      <c r="C424" s="96">
        <v>4</v>
      </c>
      <c r="D424" s="97">
        <v>87855758</v>
      </c>
      <c r="E424" s="97">
        <v>88062206</v>
      </c>
      <c r="F424" s="96" t="s">
        <v>2321</v>
      </c>
      <c r="G424" s="96">
        <v>576</v>
      </c>
      <c r="H424" s="100">
        <v>1.7416999999999999E-5</v>
      </c>
      <c r="I424" s="100">
        <f t="shared" si="6"/>
        <v>0.317407408</v>
      </c>
    </row>
    <row r="425" spans="1:9" x14ac:dyDescent="0.15">
      <c r="A425" s="694" t="s">
        <v>3195</v>
      </c>
      <c r="B425" s="96">
        <v>164</v>
      </c>
      <c r="C425" s="96">
        <v>16</v>
      </c>
      <c r="D425" s="97">
        <v>71762903</v>
      </c>
      <c r="E425" s="97">
        <v>71843006</v>
      </c>
      <c r="F425" s="96" t="s">
        <v>2328</v>
      </c>
      <c r="G425" s="96">
        <v>236</v>
      </c>
      <c r="H425" s="100">
        <v>1.7507999999999999E-5</v>
      </c>
      <c r="I425" s="100">
        <f t="shared" si="6"/>
        <v>0.31906579199999996</v>
      </c>
    </row>
    <row r="426" spans="1:9" x14ac:dyDescent="0.15">
      <c r="A426" s="694" t="s">
        <v>3196</v>
      </c>
      <c r="B426" s="96">
        <v>128876</v>
      </c>
      <c r="C426" s="96">
        <v>20</v>
      </c>
      <c r="D426" s="97">
        <v>33873534</v>
      </c>
      <c r="E426" s="97">
        <v>33880225</v>
      </c>
      <c r="F426" s="96" t="s">
        <v>2328</v>
      </c>
      <c r="G426" s="96">
        <v>11</v>
      </c>
      <c r="H426" s="100">
        <v>1.7626999999999999E-5</v>
      </c>
      <c r="I426" s="100">
        <f t="shared" si="6"/>
        <v>0.32123444800000001</v>
      </c>
    </row>
    <row r="427" spans="1:9" x14ac:dyDescent="0.15">
      <c r="A427" s="694" t="s">
        <v>3197</v>
      </c>
      <c r="B427" s="96">
        <v>2775</v>
      </c>
      <c r="C427" s="96">
        <v>16</v>
      </c>
      <c r="D427" s="97">
        <v>56225251</v>
      </c>
      <c r="E427" s="97">
        <v>56391356</v>
      </c>
      <c r="F427" s="96" t="s">
        <v>2321</v>
      </c>
      <c r="G427" s="96">
        <v>582</v>
      </c>
      <c r="H427" s="100">
        <v>1.7677999999999999E-5</v>
      </c>
      <c r="I427" s="100">
        <f t="shared" si="6"/>
        <v>0.32216387199999996</v>
      </c>
    </row>
    <row r="428" spans="1:9" x14ac:dyDescent="0.15">
      <c r="A428" s="694" t="s">
        <v>3198</v>
      </c>
      <c r="B428" s="96">
        <v>55142</v>
      </c>
      <c r="C428" s="96">
        <v>15</v>
      </c>
      <c r="D428" s="97">
        <v>42841011</v>
      </c>
      <c r="E428" s="97">
        <v>42862192</v>
      </c>
      <c r="F428" s="96" t="s">
        <v>2321</v>
      </c>
      <c r="G428" s="96">
        <v>45</v>
      </c>
      <c r="H428" s="100">
        <v>1.8134999999999998E-5</v>
      </c>
      <c r="I428" s="100">
        <f t="shared" si="6"/>
        <v>0.33049223999999999</v>
      </c>
    </row>
    <row r="429" spans="1:9" x14ac:dyDescent="0.15">
      <c r="A429" s="694" t="s">
        <v>3199</v>
      </c>
      <c r="B429" s="96">
        <v>158248</v>
      </c>
      <c r="C429" s="96">
        <v>9</v>
      </c>
      <c r="D429" s="97">
        <v>130478358</v>
      </c>
      <c r="E429" s="97">
        <v>130493879</v>
      </c>
      <c r="F429" s="96" t="s">
        <v>2321</v>
      </c>
      <c r="G429" s="96">
        <v>34</v>
      </c>
      <c r="H429" s="100">
        <v>1.8391999999999999E-5</v>
      </c>
      <c r="I429" s="100">
        <f t="shared" si="6"/>
        <v>0.33517580799999996</v>
      </c>
    </row>
    <row r="430" spans="1:9" x14ac:dyDescent="0.15">
      <c r="A430" s="694" t="s">
        <v>3200</v>
      </c>
      <c r="B430" s="96">
        <v>57150</v>
      </c>
      <c r="C430" s="96">
        <v>6</v>
      </c>
      <c r="D430" s="97">
        <v>88032306</v>
      </c>
      <c r="E430" s="97">
        <v>88052043</v>
      </c>
      <c r="F430" s="96" t="s">
        <v>2321</v>
      </c>
      <c r="G430" s="96">
        <v>77</v>
      </c>
      <c r="H430" s="100">
        <v>1.8425999999999999E-5</v>
      </c>
      <c r="I430" s="100">
        <f t="shared" si="6"/>
        <v>0.33579542400000001</v>
      </c>
    </row>
    <row r="431" spans="1:9" x14ac:dyDescent="0.15">
      <c r="A431" s="694" t="s">
        <v>3201</v>
      </c>
      <c r="B431" s="96">
        <v>3010</v>
      </c>
      <c r="C431" s="96">
        <v>6</v>
      </c>
      <c r="D431" s="97">
        <v>26107640</v>
      </c>
      <c r="E431" s="97">
        <v>26108364</v>
      </c>
      <c r="F431" s="96" t="s">
        <v>2328</v>
      </c>
      <c r="G431" s="96">
        <v>3</v>
      </c>
      <c r="H431" s="100">
        <v>1.8474999999999998E-5</v>
      </c>
      <c r="I431" s="100">
        <f t="shared" si="6"/>
        <v>0.3366884</v>
      </c>
    </row>
    <row r="432" spans="1:9" x14ac:dyDescent="0.15">
      <c r="A432" s="694" t="s">
        <v>3202</v>
      </c>
      <c r="B432" s="96">
        <v>5593</v>
      </c>
      <c r="C432" s="96">
        <v>4</v>
      </c>
      <c r="D432" s="97">
        <v>82008643</v>
      </c>
      <c r="E432" s="97">
        <v>82136271</v>
      </c>
      <c r="F432" s="96" t="s">
        <v>2328</v>
      </c>
      <c r="G432" s="96">
        <v>312</v>
      </c>
      <c r="H432" s="100">
        <v>1.8525999999999998E-5</v>
      </c>
      <c r="I432" s="100">
        <f t="shared" si="6"/>
        <v>0.33761782399999996</v>
      </c>
    </row>
    <row r="433" spans="1:9" x14ac:dyDescent="0.15">
      <c r="A433" s="694" t="s">
        <v>3203</v>
      </c>
      <c r="B433" s="96">
        <v>9530</v>
      </c>
      <c r="C433" s="96">
        <v>8</v>
      </c>
      <c r="D433" s="97">
        <v>38034106</v>
      </c>
      <c r="E433" s="97">
        <v>38070819</v>
      </c>
      <c r="F433" s="96" t="s">
        <v>2321</v>
      </c>
      <c r="G433" s="96">
        <v>61</v>
      </c>
      <c r="H433" s="100">
        <v>1.8539E-5</v>
      </c>
      <c r="I433" s="100">
        <f t="shared" si="6"/>
        <v>0.33785473599999999</v>
      </c>
    </row>
    <row r="434" spans="1:9" x14ac:dyDescent="0.15">
      <c r="A434" s="694" t="s">
        <v>3204</v>
      </c>
      <c r="B434" s="96">
        <v>55088</v>
      </c>
      <c r="C434" s="96">
        <v>10</v>
      </c>
      <c r="D434" s="97">
        <v>115880615</v>
      </c>
      <c r="E434" s="97">
        <v>115934364</v>
      </c>
      <c r="F434" s="96" t="s">
        <v>2328</v>
      </c>
      <c r="G434" s="96">
        <v>129</v>
      </c>
      <c r="H434" s="100">
        <v>1.8825E-5</v>
      </c>
      <c r="I434" s="100">
        <f t="shared" si="6"/>
        <v>0.34306680000000001</v>
      </c>
    </row>
    <row r="435" spans="1:9" x14ac:dyDescent="0.15">
      <c r="A435" s="694" t="s">
        <v>3205</v>
      </c>
      <c r="B435" s="96">
        <v>80206</v>
      </c>
      <c r="C435" s="96">
        <v>18</v>
      </c>
      <c r="D435" s="97">
        <v>33877677</v>
      </c>
      <c r="E435" s="97">
        <v>34360019</v>
      </c>
      <c r="F435" s="96" t="s">
        <v>2321</v>
      </c>
      <c r="G435" s="96">
        <v>1586</v>
      </c>
      <c r="H435" s="100">
        <v>1.8955000000000001E-5</v>
      </c>
      <c r="I435" s="100">
        <f t="shared" si="6"/>
        <v>0.34543592000000001</v>
      </c>
    </row>
    <row r="436" spans="1:9" x14ac:dyDescent="0.15">
      <c r="A436" s="694" t="s">
        <v>3206</v>
      </c>
      <c r="B436" s="96">
        <v>9903</v>
      </c>
      <c r="C436" s="96">
        <v>1</v>
      </c>
      <c r="D436" s="97">
        <v>6650784</v>
      </c>
      <c r="E436" s="97">
        <v>6662958</v>
      </c>
      <c r="F436" s="96" t="s">
        <v>2328</v>
      </c>
      <c r="G436" s="96">
        <v>48</v>
      </c>
      <c r="H436" s="100">
        <v>1.9009999999999999E-5</v>
      </c>
      <c r="I436" s="100">
        <f t="shared" si="6"/>
        <v>0.34643824000000001</v>
      </c>
    </row>
    <row r="437" spans="1:9" x14ac:dyDescent="0.15">
      <c r="A437" s="694" t="s">
        <v>795</v>
      </c>
      <c r="B437" s="96">
        <v>288</v>
      </c>
      <c r="C437" s="96">
        <v>10</v>
      </c>
      <c r="D437" s="97">
        <v>61786056</v>
      </c>
      <c r="E437" s="97">
        <v>62493284</v>
      </c>
      <c r="F437" s="96" t="s">
        <v>2328</v>
      </c>
      <c r="G437" s="96">
        <v>2710</v>
      </c>
      <c r="H437" s="100">
        <v>1.9038999999999998E-5</v>
      </c>
      <c r="I437" s="100">
        <f t="shared" si="6"/>
        <v>0.346966736</v>
      </c>
    </row>
    <row r="438" spans="1:9" x14ac:dyDescent="0.15">
      <c r="A438" s="694" t="s">
        <v>3207</v>
      </c>
      <c r="B438" s="96">
        <v>443</v>
      </c>
      <c r="C438" s="96">
        <v>17</v>
      </c>
      <c r="D438" s="97">
        <v>3377404</v>
      </c>
      <c r="E438" s="97">
        <v>3402700</v>
      </c>
      <c r="F438" s="96" t="s">
        <v>2321</v>
      </c>
      <c r="G438" s="96">
        <v>87</v>
      </c>
      <c r="H438" s="100">
        <v>1.91E-5</v>
      </c>
      <c r="I438" s="100">
        <f t="shared" si="6"/>
        <v>0.34807840000000001</v>
      </c>
    </row>
    <row r="439" spans="1:9" x14ac:dyDescent="0.15">
      <c r="A439" s="694" t="s">
        <v>3208</v>
      </c>
      <c r="B439" s="96">
        <v>2224</v>
      </c>
      <c r="C439" s="96">
        <v>1</v>
      </c>
      <c r="D439" s="97">
        <v>155278539</v>
      </c>
      <c r="E439" s="97">
        <v>155290457</v>
      </c>
      <c r="F439" s="96" t="s">
        <v>2321</v>
      </c>
      <c r="G439" s="96">
        <v>16</v>
      </c>
      <c r="H439" s="100">
        <v>1.9177E-5</v>
      </c>
      <c r="I439" s="100">
        <f t="shared" si="6"/>
        <v>0.34948164799999998</v>
      </c>
    </row>
    <row r="440" spans="1:9" x14ac:dyDescent="0.15">
      <c r="A440" s="694" t="s">
        <v>3209</v>
      </c>
      <c r="B440" s="96">
        <v>64210</v>
      </c>
      <c r="C440" s="96">
        <v>10</v>
      </c>
      <c r="D440" s="97">
        <v>99218081</v>
      </c>
      <c r="E440" s="97">
        <v>99258521</v>
      </c>
      <c r="F440" s="96" t="s">
        <v>2328</v>
      </c>
      <c r="G440" s="96">
        <v>113</v>
      </c>
      <c r="H440" s="100">
        <v>1.9313999999999998E-5</v>
      </c>
      <c r="I440" s="100">
        <f t="shared" si="6"/>
        <v>0.35197833599999995</v>
      </c>
    </row>
    <row r="441" spans="1:9" x14ac:dyDescent="0.15">
      <c r="A441" s="694" t="s">
        <v>3210</v>
      </c>
      <c r="B441" s="96">
        <v>10489</v>
      </c>
      <c r="C441" s="96">
        <v>1</v>
      </c>
      <c r="D441" s="97">
        <v>46744072</v>
      </c>
      <c r="E441" s="97">
        <v>46769038</v>
      </c>
      <c r="F441" s="96" t="s">
        <v>2328</v>
      </c>
      <c r="G441" s="96">
        <v>35</v>
      </c>
      <c r="H441" s="100">
        <v>1.9471999999999999E-5</v>
      </c>
      <c r="I441" s="100">
        <f t="shared" si="6"/>
        <v>0.35485772799999998</v>
      </c>
    </row>
    <row r="442" spans="1:9" x14ac:dyDescent="0.15">
      <c r="A442" s="694" t="s">
        <v>3211</v>
      </c>
      <c r="B442" s="96">
        <v>390191</v>
      </c>
      <c r="C442" s="96">
        <v>11</v>
      </c>
      <c r="D442" s="97">
        <v>58206593</v>
      </c>
      <c r="E442" s="97">
        <v>58207646</v>
      </c>
      <c r="F442" s="96" t="s">
        <v>2328</v>
      </c>
      <c r="G442" s="96">
        <v>4</v>
      </c>
      <c r="H442" s="100">
        <v>1.9667E-5</v>
      </c>
      <c r="I442" s="100">
        <f t="shared" si="6"/>
        <v>0.35841140799999999</v>
      </c>
    </row>
    <row r="443" spans="1:9" x14ac:dyDescent="0.15">
      <c r="A443" s="694" t="s">
        <v>3212</v>
      </c>
      <c r="B443" s="96">
        <v>54958</v>
      </c>
      <c r="C443" s="96">
        <v>19</v>
      </c>
      <c r="D443" s="97">
        <v>47549167</v>
      </c>
      <c r="E443" s="97">
        <v>47551882</v>
      </c>
      <c r="F443" s="96" t="s">
        <v>2328</v>
      </c>
      <c r="G443" s="96">
        <v>6</v>
      </c>
      <c r="H443" s="100">
        <v>1.9964999999999999E-5</v>
      </c>
      <c r="I443" s="100">
        <f t="shared" si="6"/>
        <v>0.36384215999999997</v>
      </c>
    </row>
    <row r="444" spans="1:9" x14ac:dyDescent="0.15">
      <c r="A444" s="694" t="s">
        <v>3213</v>
      </c>
      <c r="B444" s="96">
        <v>84068</v>
      </c>
      <c r="C444" s="96">
        <v>4</v>
      </c>
      <c r="D444" s="97">
        <v>147175137</v>
      </c>
      <c r="E444" s="97">
        <v>147443123</v>
      </c>
      <c r="F444" s="96" t="s">
        <v>2328</v>
      </c>
      <c r="G444" s="96">
        <v>678</v>
      </c>
      <c r="H444" s="100">
        <v>2.0117000000000001E-5</v>
      </c>
      <c r="I444" s="100">
        <f t="shared" si="6"/>
        <v>0.36661220799999999</v>
      </c>
    </row>
    <row r="445" spans="1:9" x14ac:dyDescent="0.15">
      <c r="A445" s="694" t="s">
        <v>3214</v>
      </c>
      <c r="B445" s="96">
        <v>10195</v>
      </c>
      <c r="C445" s="96">
        <v>3</v>
      </c>
      <c r="D445" s="97">
        <v>183960117</v>
      </c>
      <c r="E445" s="97">
        <v>183967313</v>
      </c>
      <c r="F445" s="96" t="s">
        <v>2328</v>
      </c>
      <c r="G445" s="96">
        <v>16</v>
      </c>
      <c r="H445" s="100">
        <v>2.0120999999999999E-5</v>
      </c>
      <c r="I445" s="100">
        <f t="shared" si="6"/>
        <v>0.36668510399999998</v>
      </c>
    </row>
    <row r="446" spans="1:9" x14ac:dyDescent="0.15">
      <c r="A446" s="694" t="s">
        <v>3215</v>
      </c>
      <c r="B446" s="96">
        <v>83889</v>
      </c>
      <c r="C446" s="96">
        <v>19</v>
      </c>
      <c r="D446" s="97">
        <v>38375213</v>
      </c>
      <c r="E446" s="97">
        <v>38397317</v>
      </c>
      <c r="F446" s="96" t="s">
        <v>2328</v>
      </c>
      <c r="G446" s="96">
        <v>47</v>
      </c>
      <c r="H446" s="100">
        <v>2.0897E-5</v>
      </c>
      <c r="I446" s="100">
        <f t="shared" si="6"/>
        <v>0.38082692800000001</v>
      </c>
    </row>
    <row r="447" spans="1:9" x14ac:dyDescent="0.15">
      <c r="A447" s="694" t="s">
        <v>3216</v>
      </c>
      <c r="B447" s="96">
        <v>10396</v>
      </c>
      <c r="C447" s="96">
        <v>4</v>
      </c>
      <c r="D447" s="97">
        <v>42410390</v>
      </c>
      <c r="E447" s="97">
        <v>42659122</v>
      </c>
      <c r="F447" s="96" t="s">
        <v>2328</v>
      </c>
      <c r="G447" s="96">
        <v>903</v>
      </c>
      <c r="H447" s="100">
        <v>2.0927000000000001E-5</v>
      </c>
      <c r="I447" s="100">
        <f t="shared" si="6"/>
        <v>0.38137364800000001</v>
      </c>
    </row>
    <row r="448" spans="1:9" x14ac:dyDescent="0.15">
      <c r="A448" s="694" t="s">
        <v>3217</v>
      </c>
      <c r="B448" s="96">
        <v>10755</v>
      </c>
      <c r="C448" s="96">
        <v>19</v>
      </c>
      <c r="D448" s="97">
        <v>14588571</v>
      </c>
      <c r="E448" s="97">
        <v>14606961</v>
      </c>
      <c r="F448" s="96" t="s">
        <v>2328</v>
      </c>
      <c r="G448" s="96">
        <v>82</v>
      </c>
      <c r="H448" s="100">
        <v>2.1259000000000001E-5</v>
      </c>
      <c r="I448" s="100">
        <f t="shared" si="6"/>
        <v>0.38742401600000004</v>
      </c>
    </row>
    <row r="449" spans="1:9" x14ac:dyDescent="0.15">
      <c r="A449" s="694" t="s">
        <v>3218</v>
      </c>
      <c r="B449" s="96">
        <v>2674</v>
      </c>
      <c r="C449" s="96">
        <v>10</v>
      </c>
      <c r="D449" s="97">
        <v>117816436</v>
      </c>
      <c r="E449" s="97">
        <v>118033126</v>
      </c>
      <c r="F449" s="96" t="s">
        <v>2328</v>
      </c>
      <c r="G449" s="96">
        <v>709</v>
      </c>
      <c r="H449" s="100">
        <v>2.1299000000000001E-5</v>
      </c>
      <c r="I449" s="100">
        <f t="shared" si="6"/>
        <v>0.38815297599999998</v>
      </c>
    </row>
    <row r="450" spans="1:9" x14ac:dyDescent="0.15">
      <c r="A450" s="694" t="s">
        <v>3219</v>
      </c>
      <c r="B450" s="96">
        <v>63979</v>
      </c>
      <c r="C450" s="96">
        <v>7</v>
      </c>
      <c r="D450" s="97">
        <v>50511827</v>
      </c>
      <c r="E450" s="97">
        <v>50518088</v>
      </c>
      <c r="F450" s="96" t="s">
        <v>2328</v>
      </c>
      <c r="G450" s="96">
        <v>16</v>
      </c>
      <c r="H450" s="100">
        <v>2.1447E-5</v>
      </c>
      <c r="I450" s="100">
        <f t="shared" si="6"/>
        <v>0.39085012800000002</v>
      </c>
    </row>
    <row r="451" spans="1:9" x14ac:dyDescent="0.15">
      <c r="A451" s="694" t="s">
        <v>3220</v>
      </c>
      <c r="B451" s="96">
        <v>199</v>
      </c>
      <c r="C451" s="96">
        <v>6</v>
      </c>
      <c r="D451" s="97">
        <v>31582969</v>
      </c>
      <c r="E451" s="97">
        <v>31584798</v>
      </c>
      <c r="F451" s="96" t="s">
        <v>2321</v>
      </c>
      <c r="G451" s="96">
        <v>9</v>
      </c>
      <c r="H451" s="100">
        <v>2.1491000000000001E-5</v>
      </c>
      <c r="I451" s="100">
        <f t="shared" ref="I451:I514" si="7">H451*18224</f>
        <v>0.39165198400000001</v>
      </c>
    </row>
    <row r="452" spans="1:9" x14ac:dyDescent="0.15">
      <c r="A452" s="694" t="s">
        <v>1167</v>
      </c>
      <c r="B452" s="96">
        <v>55843</v>
      </c>
      <c r="C452" s="96">
        <v>2</v>
      </c>
      <c r="D452" s="97">
        <v>143886899</v>
      </c>
      <c r="E452" s="97">
        <v>144525921</v>
      </c>
      <c r="F452" s="96" t="s">
        <v>2321</v>
      </c>
      <c r="G452" s="96">
        <v>1771</v>
      </c>
      <c r="H452" s="100">
        <v>2.1722E-5</v>
      </c>
      <c r="I452" s="100">
        <f t="shared" si="7"/>
        <v>0.39586172799999997</v>
      </c>
    </row>
    <row r="453" spans="1:9" x14ac:dyDescent="0.15">
      <c r="A453" s="694" t="s">
        <v>3221</v>
      </c>
      <c r="B453" s="96">
        <v>25850</v>
      </c>
      <c r="C453" s="96">
        <v>19</v>
      </c>
      <c r="D453" s="97">
        <v>37341260</v>
      </c>
      <c r="E453" s="97">
        <v>37384120</v>
      </c>
      <c r="F453" s="96" t="s">
        <v>2321</v>
      </c>
      <c r="G453" s="96">
        <v>134</v>
      </c>
      <c r="H453" s="100">
        <v>2.2294999999999999E-5</v>
      </c>
      <c r="I453" s="100">
        <f t="shared" si="7"/>
        <v>0.40630408000000001</v>
      </c>
    </row>
    <row r="454" spans="1:9" x14ac:dyDescent="0.15">
      <c r="A454" s="694" t="s">
        <v>3222</v>
      </c>
      <c r="B454" s="96">
        <v>6773</v>
      </c>
      <c r="C454" s="96">
        <v>12</v>
      </c>
      <c r="D454" s="97">
        <v>56735381</v>
      </c>
      <c r="E454" s="97">
        <v>56754058</v>
      </c>
      <c r="F454" s="96" t="s">
        <v>2328</v>
      </c>
      <c r="G454" s="96">
        <v>28</v>
      </c>
      <c r="H454" s="100">
        <v>2.2458000000000001E-5</v>
      </c>
      <c r="I454" s="100">
        <f t="shared" si="7"/>
        <v>0.40927459199999999</v>
      </c>
    </row>
    <row r="455" spans="1:9" x14ac:dyDescent="0.15">
      <c r="A455" s="694" t="s">
        <v>3223</v>
      </c>
      <c r="B455" s="96">
        <v>5332</v>
      </c>
      <c r="C455" s="96">
        <v>20</v>
      </c>
      <c r="D455" s="97">
        <v>9049357</v>
      </c>
      <c r="E455" s="97">
        <v>9461463</v>
      </c>
      <c r="F455" s="96" t="s">
        <v>2321</v>
      </c>
      <c r="G455" s="96">
        <v>1076</v>
      </c>
      <c r="H455" s="100">
        <v>2.2473E-5</v>
      </c>
      <c r="I455" s="100">
        <f t="shared" si="7"/>
        <v>0.40954795199999999</v>
      </c>
    </row>
    <row r="456" spans="1:9" x14ac:dyDescent="0.15">
      <c r="A456" s="694" t="s">
        <v>3224</v>
      </c>
      <c r="B456" s="96">
        <v>9066</v>
      </c>
      <c r="C456" s="96">
        <v>11</v>
      </c>
      <c r="D456" s="97">
        <v>61281188</v>
      </c>
      <c r="E456" s="97">
        <v>61348523</v>
      </c>
      <c r="F456" s="96" t="s">
        <v>2328</v>
      </c>
      <c r="G456" s="96">
        <v>116</v>
      </c>
      <c r="H456" s="100">
        <v>2.2955999999999998E-5</v>
      </c>
      <c r="I456" s="100">
        <f t="shared" si="7"/>
        <v>0.41835014399999998</v>
      </c>
    </row>
    <row r="457" spans="1:9" x14ac:dyDescent="0.15">
      <c r="A457" s="694" t="s">
        <v>3225</v>
      </c>
      <c r="B457" s="96">
        <v>6568</v>
      </c>
      <c r="C457" s="96">
        <v>6</v>
      </c>
      <c r="D457" s="97">
        <v>25783125</v>
      </c>
      <c r="E457" s="97">
        <v>25832287</v>
      </c>
      <c r="F457" s="96" t="s">
        <v>2328</v>
      </c>
      <c r="G457" s="96">
        <v>214</v>
      </c>
      <c r="H457" s="100">
        <v>2.3166000000000001E-5</v>
      </c>
      <c r="I457" s="100">
        <f t="shared" si="7"/>
        <v>0.42217718400000004</v>
      </c>
    </row>
    <row r="458" spans="1:9" x14ac:dyDescent="0.15">
      <c r="A458" s="694" t="s">
        <v>3226</v>
      </c>
      <c r="B458" s="96">
        <v>9321</v>
      </c>
      <c r="C458" s="96">
        <v>14</v>
      </c>
      <c r="D458" s="97">
        <v>92434243</v>
      </c>
      <c r="E458" s="97">
        <v>92506484</v>
      </c>
      <c r="F458" s="96" t="s">
        <v>2328</v>
      </c>
      <c r="G458" s="96">
        <v>191</v>
      </c>
      <c r="H458" s="100">
        <v>2.3218999999999999E-5</v>
      </c>
      <c r="I458" s="100">
        <f t="shared" si="7"/>
        <v>0.42314305599999996</v>
      </c>
    </row>
    <row r="459" spans="1:9" x14ac:dyDescent="0.15">
      <c r="A459" s="694" t="s">
        <v>3227</v>
      </c>
      <c r="B459" s="96">
        <v>8447</v>
      </c>
      <c r="C459" s="96">
        <v>17</v>
      </c>
      <c r="D459" s="97">
        <v>6009</v>
      </c>
      <c r="E459" s="97">
        <v>31421</v>
      </c>
      <c r="F459" s="96" t="s">
        <v>2328</v>
      </c>
      <c r="G459" s="96">
        <v>68</v>
      </c>
      <c r="H459" s="100">
        <v>2.3516999999999999E-5</v>
      </c>
      <c r="I459" s="100">
        <f t="shared" si="7"/>
        <v>0.428573808</v>
      </c>
    </row>
    <row r="460" spans="1:9" x14ac:dyDescent="0.15">
      <c r="A460" s="694" t="s">
        <v>3228</v>
      </c>
      <c r="B460" s="96">
        <v>169044</v>
      </c>
      <c r="C460" s="96">
        <v>8</v>
      </c>
      <c r="D460" s="97">
        <v>139600478</v>
      </c>
      <c r="E460" s="97">
        <v>139926236</v>
      </c>
      <c r="F460" s="96" t="s">
        <v>2328</v>
      </c>
      <c r="G460" s="96">
        <v>1210</v>
      </c>
      <c r="H460" s="100">
        <v>2.3529000000000001E-5</v>
      </c>
      <c r="I460" s="100">
        <f t="shared" si="7"/>
        <v>0.42879249600000002</v>
      </c>
    </row>
    <row r="461" spans="1:9" x14ac:dyDescent="0.15">
      <c r="A461" s="694" t="s">
        <v>3229</v>
      </c>
      <c r="B461" s="96">
        <v>9718</v>
      </c>
      <c r="C461" s="96">
        <v>3</v>
      </c>
      <c r="D461" s="97">
        <v>183967445</v>
      </c>
      <c r="E461" s="97">
        <v>184010819</v>
      </c>
      <c r="F461" s="96" t="s">
        <v>2321</v>
      </c>
      <c r="G461" s="96">
        <v>106</v>
      </c>
      <c r="H461" s="100">
        <v>2.3536999999999998E-5</v>
      </c>
      <c r="I461" s="100">
        <f t="shared" si="7"/>
        <v>0.42893828799999995</v>
      </c>
    </row>
    <row r="462" spans="1:9" x14ac:dyDescent="0.15">
      <c r="A462" s="694" t="s">
        <v>3230</v>
      </c>
      <c r="B462" s="96">
        <v>23198</v>
      </c>
      <c r="C462" s="96">
        <v>2</v>
      </c>
      <c r="D462" s="97">
        <v>54091204</v>
      </c>
      <c r="E462" s="97">
        <v>54197977</v>
      </c>
      <c r="F462" s="96" t="s">
        <v>2328</v>
      </c>
      <c r="G462" s="96">
        <v>358</v>
      </c>
      <c r="H462" s="100">
        <v>2.4474E-5</v>
      </c>
      <c r="I462" s="100">
        <f t="shared" si="7"/>
        <v>0.44601417599999998</v>
      </c>
    </row>
    <row r="463" spans="1:9" x14ac:dyDescent="0.15">
      <c r="A463" s="694" t="s">
        <v>3231</v>
      </c>
      <c r="B463" s="96">
        <v>100170841</v>
      </c>
      <c r="C463" s="96">
        <v>17</v>
      </c>
      <c r="D463" s="97">
        <v>36827956</v>
      </c>
      <c r="E463" s="97">
        <v>36831187</v>
      </c>
      <c r="F463" s="96" t="s">
        <v>2328</v>
      </c>
      <c r="G463" s="96">
        <v>4</v>
      </c>
      <c r="H463" s="100">
        <v>2.4505E-5</v>
      </c>
      <c r="I463" s="100">
        <f t="shared" si="7"/>
        <v>0.44657912</v>
      </c>
    </row>
    <row r="464" spans="1:9" x14ac:dyDescent="0.15">
      <c r="A464" s="694" t="s">
        <v>3232</v>
      </c>
      <c r="B464" s="96">
        <v>1555</v>
      </c>
      <c r="C464" s="96">
        <v>19</v>
      </c>
      <c r="D464" s="97">
        <v>41497138</v>
      </c>
      <c r="E464" s="97">
        <v>41524308</v>
      </c>
      <c r="F464" s="96" t="s">
        <v>2321</v>
      </c>
      <c r="G464" s="96">
        <v>124</v>
      </c>
      <c r="H464" s="100">
        <v>2.4766E-5</v>
      </c>
      <c r="I464" s="100">
        <f t="shared" si="7"/>
        <v>0.45133558400000001</v>
      </c>
    </row>
    <row r="465" spans="1:9" x14ac:dyDescent="0.15">
      <c r="A465" s="694" t="s">
        <v>3233</v>
      </c>
      <c r="B465" s="96">
        <v>11199</v>
      </c>
      <c r="C465" s="96">
        <v>4</v>
      </c>
      <c r="D465" s="97">
        <v>169013688</v>
      </c>
      <c r="E465" s="97">
        <v>169108893</v>
      </c>
      <c r="F465" s="96" t="s">
        <v>2321</v>
      </c>
      <c r="G465" s="96">
        <v>291</v>
      </c>
      <c r="H465" s="100">
        <v>2.4786999999999998E-5</v>
      </c>
      <c r="I465" s="100">
        <f t="shared" si="7"/>
        <v>0.45171828799999997</v>
      </c>
    </row>
    <row r="466" spans="1:9" x14ac:dyDescent="0.15">
      <c r="A466" s="694" t="s">
        <v>3234</v>
      </c>
      <c r="B466" s="96">
        <v>83719</v>
      </c>
      <c r="C466" s="96">
        <v>16</v>
      </c>
      <c r="D466" s="97">
        <v>30103635</v>
      </c>
      <c r="E466" s="97">
        <v>30108248</v>
      </c>
      <c r="F466" s="96" t="s">
        <v>2328</v>
      </c>
      <c r="G466" s="96">
        <v>7</v>
      </c>
      <c r="H466" s="100">
        <v>2.5119000000000001E-5</v>
      </c>
      <c r="I466" s="100">
        <f t="shared" si="7"/>
        <v>0.457768656</v>
      </c>
    </row>
    <row r="467" spans="1:9" x14ac:dyDescent="0.15">
      <c r="A467" s="694" t="s">
        <v>3235</v>
      </c>
      <c r="B467" s="96">
        <v>10384</v>
      </c>
      <c r="C467" s="96">
        <v>6</v>
      </c>
      <c r="D467" s="97">
        <v>26440700</v>
      </c>
      <c r="E467" s="97">
        <v>26453643</v>
      </c>
      <c r="F467" s="96" t="s">
        <v>2321</v>
      </c>
      <c r="G467" s="96">
        <v>44</v>
      </c>
      <c r="H467" s="100">
        <v>2.5443E-5</v>
      </c>
      <c r="I467" s="100">
        <f t="shared" si="7"/>
        <v>0.46367323199999999</v>
      </c>
    </row>
    <row r="468" spans="1:9" x14ac:dyDescent="0.15">
      <c r="A468" s="694" t="s">
        <v>3236</v>
      </c>
      <c r="B468" s="96">
        <v>5976</v>
      </c>
      <c r="C468" s="96">
        <v>19</v>
      </c>
      <c r="D468" s="97">
        <v>18942744</v>
      </c>
      <c r="E468" s="97">
        <v>18979039</v>
      </c>
      <c r="F468" s="96" t="s">
        <v>2321</v>
      </c>
      <c r="G468" s="96">
        <v>78</v>
      </c>
      <c r="H468" s="100">
        <v>2.5564000000000001E-5</v>
      </c>
      <c r="I468" s="100">
        <f t="shared" si="7"/>
        <v>0.465878336</v>
      </c>
    </row>
    <row r="469" spans="1:9" x14ac:dyDescent="0.15">
      <c r="A469" s="694" t="s">
        <v>3237</v>
      </c>
      <c r="B469" s="96">
        <v>375248</v>
      </c>
      <c r="C469" s="96">
        <v>2</v>
      </c>
      <c r="D469" s="97">
        <v>97778923</v>
      </c>
      <c r="E469" s="97">
        <v>97930258</v>
      </c>
      <c r="F469" s="96" t="s">
        <v>2321</v>
      </c>
      <c r="G469" s="96">
        <v>20</v>
      </c>
      <c r="H469" s="100">
        <v>2.5590000000000001E-5</v>
      </c>
      <c r="I469" s="100">
        <f t="shared" si="7"/>
        <v>0.46635216000000002</v>
      </c>
    </row>
    <row r="470" spans="1:9" x14ac:dyDescent="0.15">
      <c r="A470" s="694" t="s">
        <v>2618</v>
      </c>
      <c r="B470" s="96">
        <v>349667</v>
      </c>
      <c r="C470" s="96">
        <v>11</v>
      </c>
      <c r="D470" s="97">
        <v>57227926</v>
      </c>
      <c r="E470" s="97">
        <v>57244384</v>
      </c>
      <c r="F470" s="96" t="s">
        <v>2321</v>
      </c>
      <c r="G470" s="96">
        <v>27</v>
      </c>
      <c r="H470" s="100">
        <v>2.5624000000000001E-5</v>
      </c>
      <c r="I470" s="100">
        <f t="shared" si="7"/>
        <v>0.46697177600000001</v>
      </c>
    </row>
    <row r="471" spans="1:9" x14ac:dyDescent="0.15">
      <c r="A471" s="694" t="s">
        <v>3238</v>
      </c>
      <c r="B471" s="96">
        <v>116154</v>
      </c>
      <c r="C471" s="96">
        <v>20</v>
      </c>
      <c r="D471" s="97">
        <v>58152564</v>
      </c>
      <c r="E471" s="97">
        <v>58422766</v>
      </c>
      <c r="F471" s="96" t="s">
        <v>2321</v>
      </c>
      <c r="G471" s="96">
        <v>1077</v>
      </c>
      <c r="H471" s="100">
        <v>2.5965999999999998E-5</v>
      </c>
      <c r="I471" s="100">
        <f t="shared" si="7"/>
        <v>0.47320438399999998</v>
      </c>
    </row>
    <row r="472" spans="1:9" x14ac:dyDescent="0.15">
      <c r="A472" s="694" t="s">
        <v>3239</v>
      </c>
      <c r="B472" s="96">
        <v>8000</v>
      </c>
      <c r="C472" s="96">
        <v>8</v>
      </c>
      <c r="D472" s="97">
        <v>143751726</v>
      </c>
      <c r="E472" s="97">
        <v>143764145</v>
      </c>
      <c r="F472" s="96" t="s">
        <v>2321</v>
      </c>
      <c r="G472" s="96">
        <v>62</v>
      </c>
      <c r="H472" s="100">
        <v>2.5978000000000001E-5</v>
      </c>
      <c r="I472" s="100">
        <f t="shared" si="7"/>
        <v>0.473423072</v>
      </c>
    </row>
    <row r="473" spans="1:9" x14ac:dyDescent="0.15">
      <c r="A473" s="694" t="s">
        <v>625</v>
      </c>
      <c r="B473" s="96">
        <v>55010</v>
      </c>
      <c r="C473" s="96">
        <v>12</v>
      </c>
      <c r="D473" s="97">
        <v>102513956</v>
      </c>
      <c r="E473" s="97">
        <v>102591298</v>
      </c>
      <c r="F473" s="96" t="s">
        <v>2321</v>
      </c>
      <c r="G473" s="96">
        <v>210</v>
      </c>
      <c r="H473" s="100">
        <v>2.6035999999999999E-5</v>
      </c>
      <c r="I473" s="100">
        <f t="shared" si="7"/>
        <v>0.47448006399999998</v>
      </c>
    </row>
    <row r="474" spans="1:9" x14ac:dyDescent="0.15">
      <c r="A474" s="694" t="s">
        <v>3240</v>
      </c>
      <c r="B474" s="96">
        <v>8567</v>
      </c>
      <c r="C474" s="96">
        <v>11</v>
      </c>
      <c r="D474" s="97">
        <v>47290927</v>
      </c>
      <c r="E474" s="97">
        <v>47351582</v>
      </c>
      <c r="F474" s="96" t="s">
        <v>2321</v>
      </c>
      <c r="G474" s="96">
        <v>169</v>
      </c>
      <c r="H474" s="100">
        <v>2.6418999999999999E-5</v>
      </c>
      <c r="I474" s="100">
        <f t="shared" si="7"/>
        <v>0.48145985599999996</v>
      </c>
    </row>
    <row r="475" spans="1:9" x14ac:dyDescent="0.15">
      <c r="A475" s="694" t="s">
        <v>3241</v>
      </c>
      <c r="B475" s="96">
        <v>123624</v>
      </c>
      <c r="C475" s="96">
        <v>15</v>
      </c>
      <c r="D475" s="97">
        <v>86623137</v>
      </c>
      <c r="E475" s="97">
        <v>87572283</v>
      </c>
      <c r="F475" s="96" t="s">
        <v>2321</v>
      </c>
      <c r="G475" s="96">
        <v>4567</v>
      </c>
      <c r="H475" s="100">
        <v>2.6427E-5</v>
      </c>
      <c r="I475" s="100">
        <f t="shared" si="7"/>
        <v>0.481605648</v>
      </c>
    </row>
    <row r="476" spans="1:9" x14ac:dyDescent="0.15">
      <c r="A476" s="694" t="s">
        <v>1594</v>
      </c>
      <c r="B476" s="96">
        <v>4190</v>
      </c>
      <c r="C476" s="96">
        <v>2</v>
      </c>
      <c r="D476" s="97">
        <v>63815743</v>
      </c>
      <c r="E476" s="97">
        <v>63834331</v>
      </c>
      <c r="F476" s="96" t="s">
        <v>2321</v>
      </c>
      <c r="G476" s="96">
        <v>44</v>
      </c>
      <c r="H476" s="100">
        <v>2.6716999999999998E-5</v>
      </c>
      <c r="I476" s="100">
        <f t="shared" si="7"/>
        <v>0.48689060799999995</v>
      </c>
    </row>
    <row r="477" spans="1:9" x14ac:dyDescent="0.15">
      <c r="A477" s="694" t="s">
        <v>3242</v>
      </c>
      <c r="B477" s="96">
        <v>148811</v>
      </c>
      <c r="C477" s="96">
        <v>1</v>
      </c>
      <c r="D477" s="97">
        <v>205797150</v>
      </c>
      <c r="E477" s="97">
        <v>205819276</v>
      </c>
      <c r="F477" s="96" t="s">
        <v>2328</v>
      </c>
      <c r="G477" s="96">
        <v>66</v>
      </c>
      <c r="H477" s="100">
        <v>2.7095000000000001E-5</v>
      </c>
      <c r="I477" s="100">
        <f t="shared" si="7"/>
        <v>0.49377927999999999</v>
      </c>
    </row>
    <row r="478" spans="1:9" x14ac:dyDescent="0.15">
      <c r="A478" s="694" t="s">
        <v>3243</v>
      </c>
      <c r="B478" s="96">
        <v>54867</v>
      </c>
      <c r="C478" s="96">
        <v>2</v>
      </c>
      <c r="D478" s="97">
        <v>27255774</v>
      </c>
      <c r="E478" s="97">
        <v>27264565</v>
      </c>
      <c r="F478" s="96" t="s">
        <v>2321</v>
      </c>
      <c r="G478" s="96">
        <v>13</v>
      </c>
      <c r="H478" s="100">
        <v>2.7203E-5</v>
      </c>
      <c r="I478" s="100">
        <f t="shared" si="7"/>
        <v>0.49574747200000002</v>
      </c>
    </row>
    <row r="479" spans="1:9" x14ac:dyDescent="0.15">
      <c r="A479" s="694" t="s">
        <v>3244</v>
      </c>
      <c r="B479" s="96">
        <v>257202</v>
      </c>
      <c r="C479" s="96">
        <v>6</v>
      </c>
      <c r="D479" s="97">
        <v>28471073</v>
      </c>
      <c r="E479" s="97">
        <v>28483570</v>
      </c>
      <c r="F479" s="96" t="s">
        <v>2328</v>
      </c>
      <c r="G479" s="96">
        <v>69</v>
      </c>
      <c r="H479" s="100">
        <v>2.7410999999999999E-5</v>
      </c>
      <c r="I479" s="100">
        <f t="shared" si="7"/>
        <v>0.499538064</v>
      </c>
    </row>
    <row r="480" spans="1:9" x14ac:dyDescent="0.15">
      <c r="A480" s="694" t="s">
        <v>3245</v>
      </c>
      <c r="B480" s="96">
        <v>375189</v>
      </c>
      <c r="C480" s="96">
        <v>2</v>
      </c>
      <c r="D480" s="97">
        <v>24337954</v>
      </c>
      <c r="E480" s="97">
        <v>24346334</v>
      </c>
      <c r="F480" s="96" t="s">
        <v>2328</v>
      </c>
      <c r="G480" s="96">
        <v>25</v>
      </c>
      <c r="H480" s="100">
        <v>2.7436999999999998E-5</v>
      </c>
      <c r="I480" s="100">
        <f t="shared" si="7"/>
        <v>0.50001188799999996</v>
      </c>
    </row>
    <row r="481" spans="1:9" x14ac:dyDescent="0.15">
      <c r="A481" s="694" t="s">
        <v>3246</v>
      </c>
      <c r="B481" s="96">
        <v>10570</v>
      </c>
      <c r="C481" s="96">
        <v>10</v>
      </c>
      <c r="D481" s="97">
        <v>133998564</v>
      </c>
      <c r="E481" s="97">
        <v>134019280</v>
      </c>
      <c r="F481" s="96" t="s">
        <v>2321</v>
      </c>
      <c r="G481" s="96">
        <v>73</v>
      </c>
      <c r="H481" s="100">
        <v>2.7535999999999999E-5</v>
      </c>
      <c r="I481" s="100">
        <f t="shared" si="7"/>
        <v>0.50181606400000001</v>
      </c>
    </row>
    <row r="482" spans="1:9" x14ac:dyDescent="0.15">
      <c r="A482" s="694" t="s">
        <v>3247</v>
      </c>
      <c r="B482" s="96">
        <v>381</v>
      </c>
      <c r="C482" s="96">
        <v>7</v>
      </c>
      <c r="D482" s="97">
        <v>127228406</v>
      </c>
      <c r="E482" s="97">
        <v>127231759</v>
      </c>
      <c r="F482" s="96" t="s">
        <v>2321</v>
      </c>
      <c r="G482" s="96">
        <v>13</v>
      </c>
      <c r="H482" s="100">
        <v>2.7543E-5</v>
      </c>
      <c r="I482" s="100">
        <f t="shared" si="7"/>
        <v>0.50194363200000003</v>
      </c>
    </row>
    <row r="483" spans="1:9" x14ac:dyDescent="0.15">
      <c r="A483" s="694" t="s">
        <v>1724</v>
      </c>
      <c r="B483" s="96">
        <v>93664</v>
      </c>
      <c r="C483" s="96">
        <v>7</v>
      </c>
      <c r="D483" s="97">
        <v>121958478</v>
      </c>
      <c r="E483" s="97">
        <v>122526813</v>
      </c>
      <c r="F483" s="96" t="s">
        <v>2328</v>
      </c>
      <c r="G483" s="96">
        <v>1699</v>
      </c>
      <c r="H483" s="100">
        <v>2.7767999999999999E-5</v>
      </c>
      <c r="I483" s="100">
        <f t="shared" si="7"/>
        <v>0.50604403200000003</v>
      </c>
    </row>
    <row r="484" spans="1:9" x14ac:dyDescent="0.15">
      <c r="A484" s="694" t="s">
        <v>3248</v>
      </c>
      <c r="B484" s="96">
        <v>8356</v>
      </c>
      <c r="C484" s="96">
        <v>6</v>
      </c>
      <c r="D484" s="97">
        <v>27858093</v>
      </c>
      <c r="E484" s="97">
        <v>27858570</v>
      </c>
      <c r="F484" s="96" t="s">
        <v>2328</v>
      </c>
      <c r="G484" s="96">
        <v>1</v>
      </c>
      <c r="H484" s="100">
        <v>2.7849999999999999E-5</v>
      </c>
      <c r="I484" s="100">
        <f t="shared" si="7"/>
        <v>0.50753839999999995</v>
      </c>
    </row>
    <row r="485" spans="1:9" x14ac:dyDescent="0.15">
      <c r="A485" s="694" t="s">
        <v>538</v>
      </c>
      <c r="B485" s="96">
        <v>10752</v>
      </c>
      <c r="C485" s="96">
        <v>3</v>
      </c>
      <c r="D485" s="97">
        <v>238279</v>
      </c>
      <c r="E485" s="97">
        <v>451100</v>
      </c>
      <c r="F485" s="96" t="s">
        <v>2321</v>
      </c>
      <c r="G485" s="96">
        <v>1032</v>
      </c>
      <c r="H485" s="100">
        <v>2.8104999999999999E-5</v>
      </c>
      <c r="I485" s="100">
        <f t="shared" si="7"/>
        <v>0.51218551999999995</v>
      </c>
    </row>
    <row r="486" spans="1:9" x14ac:dyDescent="0.15">
      <c r="A486" s="694" t="s">
        <v>894</v>
      </c>
      <c r="B486" s="96">
        <v>80031</v>
      </c>
      <c r="C486" s="96">
        <v>15</v>
      </c>
      <c r="D486" s="97">
        <v>47476403</v>
      </c>
      <c r="E486" s="97">
        <v>48066420</v>
      </c>
      <c r="F486" s="96" t="s">
        <v>2321</v>
      </c>
      <c r="G486" s="96">
        <v>2197</v>
      </c>
      <c r="H486" s="100">
        <v>2.8212999999999999E-5</v>
      </c>
      <c r="I486" s="100">
        <f t="shared" si="7"/>
        <v>0.51415371199999993</v>
      </c>
    </row>
    <row r="487" spans="1:9" x14ac:dyDescent="0.15">
      <c r="A487" s="694" t="s">
        <v>1290</v>
      </c>
      <c r="B487" s="96">
        <v>57282</v>
      </c>
      <c r="C487" s="96">
        <v>2</v>
      </c>
      <c r="D487" s="97">
        <v>162480699</v>
      </c>
      <c r="E487" s="97">
        <v>162841786</v>
      </c>
      <c r="F487" s="96" t="s">
        <v>2321</v>
      </c>
      <c r="G487" s="96">
        <v>1069</v>
      </c>
      <c r="H487" s="100">
        <v>2.8373000000000001E-5</v>
      </c>
      <c r="I487" s="100">
        <f t="shared" si="7"/>
        <v>0.51706955200000004</v>
      </c>
    </row>
    <row r="488" spans="1:9" x14ac:dyDescent="0.15">
      <c r="A488" s="694" t="s">
        <v>3249</v>
      </c>
      <c r="B488" s="96">
        <v>7478</v>
      </c>
      <c r="C488" s="96">
        <v>5</v>
      </c>
      <c r="D488" s="97">
        <v>137419581</v>
      </c>
      <c r="E488" s="97">
        <v>137428337</v>
      </c>
      <c r="F488" s="96" t="s">
        <v>2321</v>
      </c>
      <c r="G488" s="96">
        <v>26</v>
      </c>
      <c r="H488" s="100">
        <v>2.8532999999999999E-5</v>
      </c>
      <c r="I488" s="100">
        <f t="shared" si="7"/>
        <v>0.51998539199999994</v>
      </c>
    </row>
    <row r="489" spans="1:9" x14ac:dyDescent="0.15">
      <c r="A489" s="694" t="s">
        <v>3250</v>
      </c>
      <c r="B489" s="96">
        <v>286749</v>
      </c>
      <c r="C489" s="96">
        <v>2</v>
      </c>
      <c r="D489" s="97">
        <v>48757064</v>
      </c>
      <c r="E489" s="97">
        <v>49003656</v>
      </c>
      <c r="F489" s="96" t="s">
        <v>2321</v>
      </c>
      <c r="G489" s="96">
        <v>1146</v>
      </c>
      <c r="H489" s="100">
        <v>2.8649E-5</v>
      </c>
      <c r="I489" s="100">
        <f t="shared" si="7"/>
        <v>0.522099376</v>
      </c>
    </row>
    <row r="490" spans="1:9" x14ac:dyDescent="0.15">
      <c r="A490" s="694" t="s">
        <v>3251</v>
      </c>
      <c r="B490" s="96">
        <v>7187</v>
      </c>
      <c r="C490" s="96">
        <v>14</v>
      </c>
      <c r="D490" s="97">
        <v>103243816</v>
      </c>
      <c r="E490" s="97">
        <v>103377837</v>
      </c>
      <c r="F490" s="96" t="s">
        <v>2321</v>
      </c>
      <c r="G490" s="96">
        <v>425</v>
      </c>
      <c r="H490" s="100">
        <v>2.8941999999999998E-5</v>
      </c>
      <c r="I490" s="100">
        <f t="shared" si="7"/>
        <v>0.52743900799999999</v>
      </c>
    </row>
    <row r="491" spans="1:9" x14ac:dyDescent="0.15">
      <c r="A491" s="694" t="s">
        <v>1815</v>
      </c>
      <c r="B491" s="96">
        <v>27068</v>
      </c>
      <c r="C491" s="96">
        <v>4</v>
      </c>
      <c r="D491" s="97">
        <v>106290234</v>
      </c>
      <c r="E491" s="97">
        <v>106395227</v>
      </c>
      <c r="F491" s="96" t="s">
        <v>2328</v>
      </c>
      <c r="G491" s="96">
        <v>501</v>
      </c>
      <c r="H491" s="100">
        <v>2.9745000000000001E-5</v>
      </c>
      <c r="I491" s="100">
        <f t="shared" si="7"/>
        <v>0.54207287999999998</v>
      </c>
    </row>
    <row r="492" spans="1:9" x14ac:dyDescent="0.15">
      <c r="A492" s="694" t="s">
        <v>3252</v>
      </c>
      <c r="B492" s="96">
        <v>1460</v>
      </c>
      <c r="C492" s="96">
        <v>6</v>
      </c>
      <c r="D492" s="97">
        <v>31632995</v>
      </c>
      <c r="E492" s="97">
        <v>31637844</v>
      </c>
      <c r="F492" s="96" t="s">
        <v>2321</v>
      </c>
      <c r="G492" s="96">
        <v>21</v>
      </c>
      <c r="H492" s="100">
        <v>2.9750000000000001E-5</v>
      </c>
      <c r="I492" s="100">
        <f t="shared" si="7"/>
        <v>0.54216399999999998</v>
      </c>
    </row>
    <row r="493" spans="1:9" x14ac:dyDescent="0.15">
      <c r="A493" s="694" t="s">
        <v>444</v>
      </c>
      <c r="B493" s="96">
        <v>794</v>
      </c>
      <c r="C493" s="96">
        <v>16</v>
      </c>
      <c r="D493" s="97">
        <v>71392616</v>
      </c>
      <c r="E493" s="97">
        <v>71424341</v>
      </c>
      <c r="F493" s="96" t="s">
        <v>2321</v>
      </c>
      <c r="G493" s="96">
        <v>105</v>
      </c>
      <c r="H493" s="100">
        <v>2.9830000000000001E-5</v>
      </c>
      <c r="I493" s="100">
        <f t="shared" si="7"/>
        <v>0.54362191999999998</v>
      </c>
    </row>
    <row r="494" spans="1:9" x14ac:dyDescent="0.15">
      <c r="A494" s="694" t="s">
        <v>3253</v>
      </c>
      <c r="B494" s="96">
        <v>57657</v>
      </c>
      <c r="C494" s="96">
        <v>1</v>
      </c>
      <c r="D494" s="97">
        <v>155247218</v>
      </c>
      <c r="E494" s="97">
        <v>155259639</v>
      </c>
      <c r="F494" s="96" t="s">
        <v>2321</v>
      </c>
      <c r="G494" s="96">
        <v>31</v>
      </c>
      <c r="H494" s="100">
        <v>3.0417999999999999E-5</v>
      </c>
      <c r="I494" s="100">
        <f t="shared" si="7"/>
        <v>0.55433763199999997</v>
      </c>
    </row>
    <row r="495" spans="1:9" x14ac:dyDescent="0.15">
      <c r="A495" s="694" t="s">
        <v>766</v>
      </c>
      <c r="B495" s="96">
        <v>23284</v>
      </c>
      <c r="C495" s="96">
        <v>4</v>
      </c>
      <c r="D495" s="97">
        <v>62066949</v>
      </c>
      <c r="E495" s="97">
        <v>62938168</v>
      </c>
      <c r="F495" s="96" t="s">
        <v>2321</v>
      </c>
      <c r="G495" s="96">
        <v>2425</v>
      </c>
      <c r="H495" s="100">
        <v>3.0814E-5</v>
      </c>
      <c r="I495" s="100">
        <f t="shared" si="7"/>
        <v>0.56155433600000004</v>
      </c>
    </row>
    <row r="496" spans="1:9" x14ac:dyDescent="0.15">
      <c r="A496" s="694" t="s">
        <v>3254</v>
      </c>
      <c r="B496" s="96">
        <v>51561</v>
      </c>
      <c r="C496" s="96">
        <v>12</v>
      </c>
      <c r="D496" s="97">
        <v>56732663</v>
      </c>
      <c r="E496" s="97">
        <v>56734194</v>
      </c>
      <c r="F496" s="96" t="s">
        <v>2321</v>
      </c>
      <c r="G496" s="96">
        <v>1</v>
      </c>
      <c r="H496" s="100">
        <v>3.1189999999999998E-5</v>
      </c>
      <c r="I496" s="100">
        <f t="shared" si="7"/>
        <v>0.56840656000000001</v>
      </c>
    </row>
    <row r="497" spans="1:9" x14ac:dyDescent="0.15">
      <c r="A497" s="694" t="s">
        <v>3255</v>
      </c>
      <c r="B497" s="96">
        <v>8674</v>
      </c>
      <c r="C497" s="96">
        <v>1</v>
      </c>
      <c r="D497" s="97">
        <v>171669296</v>
      </c>
      <c r="E497" s="97">
        <v>171711379</v>
      </c>
      <c r="F497" s="96" t="s">
        <v>2328</v>
      </c>
      <c r="G497" s="96">
        <v>109</v>
      </c>
      <c r="H497" s="100">
        <v>3.1257999999999998E-5</v>
      </c>
      <c r="I497" s="100">
        <f t="shared" si="7"/>
        <v>0.56964579199999998</v>
      </c>
    </row>
    <row r="498" spans="1:9" x14ac:dyDescent="0.15">
      <c r="A498" s="694" t="s">
        <v>2724</v>
      </c>
      <c r="B498" s="96">
        <v>56893</v>
      </c>
      <c r="C498" s="96">
        <v>1</v>
      </c>
      <c r="D498" s="97">
        <v>156002945</v>
      </c>
      <c r="E498" s="97">
        <v>156023613</v>
      </c>
      <c r="F498" s="96" t="s">
        <v>2328</v>
      </c>
      <c r="G498" s="96">
        <v>44</v>
      </c>
      <c r="H498" s="100">
        <v>3.1270999999999999E-5</v>
      </c>
      <c r="I498" s="100">
        <f t="shared" si="7"/>
        <v>0.56988270399999996</v>
      </c>
    </row>
    <row r="499" spans="1:9" x14ac:dyDescent="0.15">
      <c r="A499" s="694" t="s">
        <v>1558</v>
      </c>
      <c r="B499" s="96">
        <v>4978</v>
      </c>
      <c r="C499" s="96">
        <v>11</v>
      </c>
      <c r="D499" s="97">
        <v>132284875</v>
      </c>
      <c r="E499" s="97">
        <v>133402403</v>
      </c>
      <c r="F499" s="96" t="s">
        <v>2328</v>
      </c>
      <c r="G499" s="96">
        <v>4678</v>
      </c>
      <c r="H499" s="100">
        <v>3.1850999999999997E-5</v>
      </c>
      <c r="I499" s="100">
        <f t="shared" si="7"/>
        <v>0.58045262399999997</v>
      </c>
    </row>
    <row r="500" spans="1:9" x14ac:dyDescent="0.15">
      <c r="A500" s="694" t="s">
        <v>3256</v>
      </c>
      <c r="B500" s="96">
        <v>390927</v>
      </c>
      <c r="C500" s="96">
        <v>19</v>
      </c>
      <c r="D500" s="97">
        <v>37997323</v>
      </c>
      <c r="E500" s="97">
        <v>38034239</v>
      </c>
      <c r="F500" s="96" t="s">
        <v>2321</v>
      </c>
      <c r="G500" s="96">
        <v>85</v>
      </c>
      <c r="H500" s="100">
        <v>3.2005999999999998E-5</v>
      </c>
      <c r="I500" s="100">
        <f t="shared" si="7"/>
        <v>0.58327734399999998</v>
      </c>
    </row>
    <row r="501" spans="1:9" x14ac:dyDescent="0.15">
      <c r="A501" s="694" t="s">
        <v>3257</v>
      </c>
      <c r="B501" s="96">
        <v>2887</v>
      </c>
      <c r="C501" s="96">
        <v>7</v>
      </c>
      <c r="D501" s="97">
        <v>50657760</v>
      </c>
      <c r="E501" s="97">
        <v>50861159</v>
      </c>
      <c r="F501" s="96" t="s">
        <v>2328</v>
      </c>
      <c r="G501" s="96">
        <v>767</v>
      </c>
      <c r="H501" s="100">
        <v>3.2199000000000001E-5</v>
      </c>
      <c r="I501" s="100">
        <f t="shared" si="7"/>
        <v>0.58679457600000007</v>
      </c>
    </row>
    <row r="502" spans="1:9" x14ac:dyDescent="0.15">
      <c r="A502" s="694" t="s">
        <v>3258</v>
      </c>
      <c r="B502" s="96">
        <v>3703</v>
      </c>
      <c r="C502" s="96">
        <v>11</v>
      </c>
      <c r="D502" s="97">
        <v>125462690</v>
      </c>
      <c r="E502" s="97">
        <v>125492654</v>
      </c>
      <c r="F502" s="96" t="s">
        <v>2321</v>
      </c>
      <c r="G502" s="96">
        <v>136</v>
      </c>
      <c r="H502" s="100">
        <v>3.2594E-5</v>
      </c>
      <c r="I502" s="100">
        <f t="shared" si="7"/>
        <v>0.59399305599999996</v>
      </c>
    </row>
    <row r="503" spans="1:9" x14ac:dyDescent="0.15">
      <c r="A503" s="694" t="s">
        <v>3259</v>
      </c>
      <c r="B503" s="96">
        <v>65059</v>
      </c>
      <c r="C503" s="96">
        <v>2</v>
      </c>
      <c r="D503" s="97">
        <v>204298538</v>
      </c>
      <c r="E503" s="97">
        <v>204400058</v>
      </c>
      <c r="F503" s="96" t="s">
        <v>2328</v>
      </c>
      <c r="G503" s="96">
        <v>180</v>
      </c>
      <c r="H503" s="100">
        <v>3.2864999999999998E-5</v>
      </c>
      <c r="I503" s="100">
        <f t="shared" si="7"/>
        <v>0.59893175999999992</v>
      </c>
    </row>
    <row r="504" spans="1:9" x14ac:dyDescent="0.15">
      <c r="A504" s="694" t="s">
        <v>3260</v>
      </c>
      <c r="B504" s="96">
        <v>10902</v>
      </c>
      <c r="C504" s="96">
        <v>5</v>
      </c>
      <c r="D504" s="97">
        <v>137475455</v>
      </c>
      <c r="E504" s="97">
        <v>137514358</v>
      </c>
      <c r="F504" s="96" t="s">
        <v>2328</v>
      </c>
      <c r="G504" s="96">
        <v>83</v>
      </c>
      <c r="H504" s="100">
        <v>3.2904999999999998E-5</v>
      </c>
      <c r="I504" s="100">
        <f t="shared" si="7"/>
        <v>0.59966071999999992</v>
      </c>
    </row>
    <row r="505" spans="1:9" x14ac:dyDescent="0.15">
      <c r="A505" s="694" t="s">
        <v>3261</v>
      </c>
      <c r="B505" s="96">
        <v>79153</v>
      </c>
      <c r="C505" s="96">
        <v>16</v>
      </c>
      <c r="D505" s="97">
        <v>30115977</v>
      </c>
      <c r="E505" s="97">
        <v>30125264</v>
      </c>
      <c r="F505" s="96" t="s">
        <v>2328</v>
      </c>
      <c r="G505" s="96">
        <v>16</v>
      </c>
      <c r="H505" s="100">
        <v>3.4443999999999998E-5</v>
      </c>
      <c r="I505" s="100">
        <f t="shared" si="7"/>
        <v>0.627707456</v>
      </c>
    </row>
    <row r="506" spans="1:9" x14ac:dyDescent="0.15">
      <c r="A506" s="694" t="s">
        <v>3262</v>
      </c>
      <c r="B506" s="96">
        <v>84775</v>
      </c>
      <c r="C506" s="96">
        <v>19</v>
      </c>
      <c r="D506" s="97">
        <v>38187264</v>
      </c>
      <c r="E506" s="97">
        <v>38210691</v>
      </c>
      <c r="F506" s="96" t="s">
        <v>2328</v>
      </c>
      <c r="G506" s="96">
        <v>58</v>
      </c>
      <c r="H506" s="100">
        <v>3.4712000000000002E-5</v>
      </c>
      <c r="I506" s="100">
        <f t="shared" si="7"/>
        <v>0.63259148800000009</v>
      </c>
    </row>
    <row r="507" spans="1:9" x14ac:dyDescent="0.15">
      <c r="A507" s="694" t="s">
        <v>3263</v>
      </c>
      <c r="B507" s="96">
        <v>128153</v>
      </c>
      <c r="C507" s="96">
        <v>1</v>
      </c>
      <c r="D507" s="97">
        <v>217804684</v>
      </c>
      <c r="E507" s="97">
        <v>218040492</v>
      </c>
      <c r="F507" s="96" t="s">
        <v>2321</v>
      </c>
      <c r="G507" s="96">
        <v>882</v>
      </c>
      <c r="H507" s="100">
        <v>3.4733000000000001E-5</v>
      </c>
      <c r="I507" s="100">
        <f t="shared" si="7"/>
        <v>0.63297419200000005</v>
      </c>
    </row>
    <row r="508" spans="1:9" x14ac:dyDescent="0.15">
      <c r="A508" s="694" t="s">
        <v>3264</v>
      </c>
      <c r="B508" s="96">
        <v>23239</v>
      </c>
      <c r="C508" s="96">
        <v>18</v>
      </c>
      <c r="D508" s="97">
        <v>60382672</v>
      </c>
      <c r="E508" s="97">
        <v>60647676</v>
      </c>
      <c r="F508" s="96" t="s">
        <v>2321</v>
      </c>
      <c r="G508" s="96">
        <v>602</v>
      </c>
      <c r="H508" s="100">
        <v>3.4792999999999997E-5</v>
      </c>
      <c r="I508" s="100">
        <f t="shared" si="7"/>
        <v>0.63406763199999994</v>
      </c>
    </row>
    <row r="509" spans="1:9" x14ac:dyDescent="0.15">
      <c r="A509" s="694" t="s">
        <v>3265</v>
      </c>
      <c r="B509" s="96">
        <v>5201</v>
      </c>
      <c r="C509" s="96">
        <v>5</v>
      </c>
      <c r="D509" s="97">
        <v>139624635</v>
      </c>
      <c r="E509" s="97">
        <v>139682689</v>
      </c>
      <c r="F509" s="96" t="s">
        <v>2328</v>
      </c>
      <c r="G509" s="96">
        <v>120</v>
      </c>
      <c r="H509" s="100">
        <v>3.5785999999999999E-5</v>
      </c>
      <c r="I509" s="100">
        <f t="shared" si="7"/>
        <v>0.65216406399999993</v>
      </c>
    </row>
    <row r="510" spans="1:9" x14ac:dyDescent="0.15">
      <c r="A510" s="694" t="s">
        <v>3266</v>
      </c>
      <c r="B510" s="96">
        <v>9246</v>
      </c>
      <c r="C510" s="96">
        <v>11</v>
      </c>
      <c r="D510" s="97">
        <v>57319128</v>
      </c>
      <c r="E510" s="97">
        <v>57335803</v>
      </c>
      <c r="F510" s="96" t="s">
        <v>2328</v>
      </c>
      <c r="G510" s="96">
        <v>50</v>
      </c>
      <c r="H510" s="100">
        <v>3.5954999999999997E-5</v>
      </c>
      <c r="I510" s="100">
        <f t="shared" si="7"/>
        <v>0.65524391999999998</v>
      </c>
    </row>
    <row r="511" spans="1:9" x14ac:dyDescent="0.15">
      <c r="A511" s="694" t="s">
        <v>3267</v>
      </c>
      <c r="B511" s="96">
        <v>2525</v>
      </c>
      <c r="C511" s="96">
        <v>19</v>
      </c>
      <c r="D511" s="97">
        <v>5842899</v>
      </c>
      <c r="E511" s="97">
        <v>5851485</v>
      </c>
      <c r="F511" s="96" t="s">
        <v>2328</v>
      </c>
      <c r="G511" s="96">
        <v>19</v>
      </c>
      <c r="H511" s="100">
        <v>3.6006000000000001E-5</v>
      </c>
      <c r="I511" s="100">
        <f t="shared" si="7"/>
        <v>0.65617334400000005</v>
      </c>
    </row>
    <row r="512" spans="1:9" x14ac:dyDescent="0.15">
      <c r="A512" s="694" t="s">
        <v>3268</v>
      </c>
      <c r="B512" s="96">
        <v>49855</v>
      </c>
      <c r="C512" s="96">
        <v>15</v>
      </c>
      <c r="D512" s="97">
        <v>76640526</v>
      </c>
      <c r="E512" s="97">
        <v>77197796</v>
      </c>
      <c r="F512" s="96" t="s">
        <v>2328</v>
      </c>
      <c r="G512" s="96">
        <v>1371</v>
      </c>
      <c r="H512" s="100">
        <v>3.6112000000000003E-5</v>
      </c>
      <c r="I512" s="100">
        <f t="shared" si="7"/>
        <v>0.658105088</v>
      </c>
    </row>
    <row r="513" spans="1:9" x14ac:dyDescent="0.15">
      <c r="A513" s="694" t="s">
        <v>3269</v>
      </c>
      <c r="B513" s="96">
        <v>5802</v>
      </c>
      <c r="C513" s="96">
        <v>19</v>
      </c>
      <c r="D513" s="97">
        <v>5205514</v>
      </c>
      <c r="E513" s="97">
        <v>5340814</v>
      </c>
      <c r="F513" s="96" t="s">
        <v>2328</v>
      </c>
      <c r="G513" s="96">
        <v>517</v>
      </c>
      <c r="H513" s="100">
        <v>3.6328999999999997E-5</v>
      </c>
      <c r="I513" s="100">
        <f t="shared" si="7"/>
        <v>0.66205969599999992</v>
      </c>
    </row>
    <row r="514" spans="1:9" x14ac:dyDescent="0.15">
      <c r="A514" s="694" t="s">
        <v>3270</v>
      </c>
      <c r="B514" s="96">
        <v>126433</v>
      </c>
      <c r="C514" s="96">
        <v>19</v>
      </c>
      <c r="D514" s="97">
        <v>39514661</v>
      </c>
      <c r="E514" s="97">
        <v>39523198</v>
      </c>
      <c r="F514" s="96" t="s">
        <v>2328</v>
      </c>
      <c r="G514" s="96">
        <v>34</v>
      </c>
      <c r="H514" s="100">
        <v>3.6742999999999997E-5</v>
      </c>
      <c r="I514" s="100">
        <f t="shared" si="7"/>
        <v>0.66960443199999997</v>
      </c>
    </row>
    <row r="515" spans="1:9" x14ac:dyDescent="0.15">
      <c r="A515" s="694" t="s">
        <v>3271</v>
      </c>
      <c r="B515" s="96">
        <v>116143</v>
      </c>
      <c r="C515" s="96">
        <v>2</v>
      </c>
      <c r="D515" s="97">
        <v>68357281</v>
      </c>
      <c r="E515" s="97">
        <v>68384692</v>
      </c>
      <c r="F515" s="96" t="s">
        <v>2328</v>
      </c>
      <c r="G515" s="96">
        <v>78</v>
      </c>
      <c r="H515" s="100">
        <v>3.6774999999999999E-5</v>
      </c>
      <c r="I515" s="100">
        <f t="shared" ref="I515:I556" si="8">H515*18224</f>
        <v>0.67018759999999999</v>
      </c>
    </row>
    <row r="516" spans="1:9" x14ac:dyDescent="0.15">
      <c r="A516" s="694" t="s">
        <v>3272</v>
      </c>
      <c r="B516" s="96">
        <v>79671</v>
      </c>
      <c r="C516" s="96">
        <v>11</v>
      </c>
      <c r="D516" s="97">
        <v>119039036</v>
      </c>
      <c r="E516" s="97">
        <v>119054725</v>
      </c>
      <c r="F516" s="96" t="s">
        <v>2321</v>
      </c>
      <c r="G516" s="96">
        <v>21</v>
      </c>
      <c r="H516" s="100">
        <v>3.7614000000000003E-5</v>
      </c>
      <c r="I516" s="100">
        <f t="shared" si="8"/>
        <v>0.68547753600000005</v>
      </c>
    </row>
    <row r="517" spans="1:9" x14ac:dyDescent="0.15">
      <c r="A517" s="694" t="s">
        <v>3273</v>
      </c>
      <c r="B517" s="96">
        <v>9024</v>
      </c>
      <c r="C517" s="96">
        <v>11</v>
      </c>
      <c r="D517" s="97">
        <v>1411129</v>
      </c>
      <c r="E517" s="97">
        <v>1483919</v>
      </c>
      <c r="F517" s="96" t="s">
        <v>2321</v>
      </c>
      <c r="G517" s="96">
        <v>344</v>
      </c>
      <c r="H517" s="100">
        <v>3.7905999999999999E-5</v>
      </c>
      <c r="I517" s="100">
        <f t="shared" si="8"/>
        <v>0.69079894399999997</v>
      </c>
    </row>
    <row r="518" spans="1:9" x14ac:dyDescent="0.15">
      <c r="A518" s="694" t="s">
        <v>3274</v>
      </c>
      <c r="B518" s="96">
        <v>8856</v>
      </c>
      <c r="C518" s="96">
        <v>3</v>
      </c>
      <c r="D518" s="97">
        <v>119499331</v>
      </c>
      <c r="E518" s="97">
        <v>119552295</v>
      </c>
      <c r="F518" s="96" t="s">
        <v>2321</v>
      </c>
      <c r="G518" s="96">
        <v>152</v>
      </c>
      <c r="H518" s="100">
        <v>3.8089000000000001E-5</v>
      </c>
      <c r="I518" s="100">
        <f t="shared" si="8"/>
        <v>0.69413393600000006</v>
      </c>
    </row>
    <row r="519" spans="1:9" x14ac:dyDescent="0.15">
      <c r="A519" s="694" t="s">
        <v>3275</v>
      </c>
      <c r="B519" s="96">
        <v>2262</v>
      </c>
      <c r="C519" s="96">
        <v>13</v>
      </c>
      <c r="D519" s="97">
        <v>92050935</v>
      </c>
      <c r="E519" s="97">
        <v>93519490</v>
      </c>
      <c r="F519" s="96" t="s">
        <v>2321</v>
      </c>
      <c r="G519" s="96">
        <v>4934</v>
      </c>
      <c r="H519" s="100">
        <v>3.8748000000000002E-5</v>
      </c>
      <c r="I519" s="100">
        <f t="shared" si="8"/>
        <v>0.70614355200000001</v>
      </c>
    </row>
    <row r="520" spans="1:9" x14ac:dyDescent="0.15">
      <c r="A520" s="694" t="s">
        <v>3276</v>
      </c>
      <c r="B520" s="96">
        <v>51019</v>
      </c>
      <c r="C520" s="96">
        <v>12</v>
      </c>
      <c r="D520" s="97">
        <v>102406717</v>
      </c>
      <c r="E520" s="97">
        <v>102455902</v>
      </c>
      <c r="F520" s="96" t="s">
        <v>2328</v>
      </c>
      <c r="G520" s="96">
        <v>114</v>
      </c>
      <c r="H520" s="100">
        <v>3.9381000000000001E-5</v>
      </c>
      <c r="I520" s="100">
        <f t="shared" si="8"/>
        <v>0.717679344</v>
      </c>
    </row>
    <row r="521" spans="1:9" x14ac:dyDescent="0.15">
      <c r="A521" s="694" t="s">
        <v>3277</v>
      </c>
      <c r="B521" s="96">
        <v>1643</v>
      </c>
      <c r="C521" s="96">
        <v>11</v>
      </c>
      <c r="D521" s="97">
        <v>47236493</v>
      </c>
      <c r="E521" s="97">
        <v>47260769</v>
      </c>
      <c r="F521" s="96" t="s">
        <v>2321</v>
      </c>
      <c r="G521" s="96">
        <v>68</v>
      </c>
      <c r="H521" s="100">
        <v>3.9687999999999997E-5</v>
      </c>
      <c r="I521" s="100">
        <f t="shared" si="8"/>
        <v>0.72327411199999991</v>
      </c>
    </row>
    <row r="522" spans="1:9" x14ac:dyDescent="0.15">
      <c r="A522" s="694" t="s">
        <v>3278</v>
      </c>
      <c r="B522" s="96">
        <v>4302</v>
      </c>
      <c r="C522" s="96">
        <v>17</v>
      </c>
      <c r="D522" s="97">
        <v>36861873</v>
      </c>
      <c r="E522" s="97">
        <v>36886056</v>
      </c>
      <c r="F522" s="96" t="s">
        <v>2321</v>
      </c>
      <c r="G522" s="96">
        <v>41</v>
      </c>
      <c r="H522" s="100">
        <v>3.9728999999999999E-5</v>
      </c>
      <c r="I522" s="100">
        <f t="shared" si="8"/>
        <v>0.72402129599999998</v>
      </c>
    </row>
    <row r="523" spans="1:9" x14ac:dyDescent="0.15">
      <c r="A523" s="694" t="s">
        <v>3279</v>
      </c>
      <c r="B523" s="96">
        <v>3714</v>
      </c>
      <c r="C523" s="96">
        <v>14</v>
      </c>
      <c r="D523" s="97">
        <v>105607318</v>
      </c>
      <c r="E523" s="97">
        <v>105635161</v>
      </c>
      <c r="F523" s="96" t="s">
        <v>2328</v>
      </c>
      <c r="G523" s="96">
        <v>61</v>
      </c>
      <c r="H523" s="100">
        <v>3.9889999999999999E-5</v>
      </c>
      <c r="I523" s="100">
        <f t="shared" si="8"/>
        <v>0.72695535999999994</v>
      </c>
    </row>
    <row r="524" spans="1:9" x14ac:dyDescent="0.15">
      <c r="A524" s="694" t="s">
        <v>3280</v>
      </c>
      <c r="B524" s="96">
        <v>64766</v>
      </c>
      <c r="C524" s="96">
        <v>1</v>
      </c>
      <c r="D524" s="97">
        <v>33282368</v>
      </c>
      <c r="E524" s="97">
        <v>33324480</v>
      </c>
      <c r="F524" s="96" t="s">
        <v>2321</v>
      </c>
      <c r="G524" s="96">
        <v>89</v>
      </c>
      <c r="H524" s="100">
        <v>4.0241000000000003E-5</v>
      </c>
      <c r="I524" s="100">
        <f t="shared" si="8"/>
        <v>0.73335198400000001</v>
      </c>
    </row>
    <row r="525" spans="1:9" x14ac:dyDescent="0.15">
      <c r="A525" s="694" t="s">
        <v>3281</v>
      </c>
      <c r="B525" s="96">
        <v>112869</v>
      </c>
      <c r="C525" s="96">
        <v>16</v>
      </c>
      <c r="D525" s="97">
        <v>28565249</v>
      </c>
      <c r="E525" s="97">
        <v>28603111</v>
      </c>
      <c r="F525" s="96" t="s">
        <v>2321</v>
      </c>
      <c r="G525" s="96">
        <v>90</v>
      </c>
      <c r="H525" s="100">
        <v>4.0469999999999997E-5</v>
      </c>
      <c r="I525" s="100">
        <f t="shared" si="8"/>
        <v>0.73752527999999995</v>
      </c>
    </row>
    <row r="526" spans="1:9" x14ac:dyDescent="0.15">
      <c r="A526" s="694" t="s">
        <v>3282</v>
      </c>
      <c r="B526" s="96">
        <v>160065</v>
      </c>
      <c r="C526" s="96">
        <v>11</v>
      </c>
      <c r="D526" s="97">
        <v>125616180</v>
      </c>
      <c r="E526" s="97">
        <v>125619743</v>
      </c>
      <c r="F526" s="96" t="s">
        <v>2321</v>
      </c>
      <c r="G526" s="96">
        <v>24</v>
      </c>
      <c r="H526" s="100">
        <v>4.0796E-5</v>
      </c>
      <c r="I526" s="100">
        <f t="shared" si="8"/>
        <v>0.74346630400000002</v>
      </c>
    </row>
    <row r="527" spans="1:9" x14ac:dyDescent="0.15">
      <c r="A527" s="694" t="s">
        <v>3283</v>
      </c>
      <c r="B527" s="96">
        <v>23199</v>
      </c>
      <c r="C527" s="96">
        <v>16</v>
      </c>
      <c r="D527" s="97">
        <v>85203152</v>
      </c>
      <c r="E527" s="97">
        <v>85709812</v>
      </c>
      <c r="F527" s="96" t="s">
        <v>2321</v>
      </c>
      <c r="G527" s="96">
        <v>1935</v>
      </c>
      <c r="H527" s="100">
        <v>4.1208000000000003E-5</v>
      </c>
      <c r="I527" s="100">
        <f t="shared" si="8"/>
        <v>0.75097459200000005</v>
      </c>
    </row>
    <row r="528" spans="1:9" x14ac:dyDescent="0.15">
      <c r="A528" s="694" t="s">
        <v>3284</v>
      </c>
      <c r="B528" s="96">
        <v>27433</v>
      </c>
      <c r="C528" s="96">
        <v>9</v>
      </c>
      <c r="D528" s="97">
        <v>130493803</v>
      </c>
      <c r="E528" s="97">
        <v>130497628</v>
      </c>
      <c r="F528" s="96" t="s">
        <v>2328</v>
      </c>
      <c r="G528" s="96">
        <v>14</v>
      </c>
      <c r="H528" s="100">
        <v>4.1452000000000002E-5</v>
      </c>
      <c r="I528" s="100">
        <f t="shared" si="8"/>
        <v>0.75542124799999999</v>
      </c>
    </row>
    <row r="529" spans="1:9" x14ac:dyDescent="0.15">
      <c r="A529" s="694" t="s">
        <v>3285</v>
      </c>
      <c r="B529" s="96">
        <v>51307</v>
      </c>
      <c r="C529" s="96">
        <v>5</v>
      </c>
      <c r="D529" s="97">
        <v>137673224</v>
      </c>
      <c r="E529" s="97">
        <v>137685418</v>
      </c>
      <c r="F529" s="96" t="s">
        <v>2321</v>
      </c>
      <c r="G529" s="96">
        <v>32</v>
      </c>
      <c r="H529" s="100">
        <v>4.1986000000000001E-5</v>
      </c>
      <c r="I529" s="100">
        <f t="shared" si="8"/>
        <v>0.76515286400000004</v>
      </c>
    </row>
    <row r="530" spans="1:9" x14ac:dyDescent="0.15">
      <c r="A530" s="694" t="s">
        <v>3286</v>
      </c>
      <c r="B530" s="96">
        <v>5592</v>
      </c>
      <c r="C530" s="96">
        <v>10</v>
      </c>
      <c r="D530" s="97">
        <v>52750911</v>
      </c>
      <c r="E530" s="97">
        <v>54058110</v>
      </c>
      <c r="F530" s="96" t="s">
        <v>2321</v>
      </c>
      <c r="G530" s="96">
        <v>5269</v>
      </c>
      <c r="H530" s="100">
        <v>4.2104999999999998E-5</v>
      </c>
      <c r="I530" s="100">
        <f t="shared" si="8"/>
        <v>0.76732151999999998</v>
      </c>
    </row>
    <row r="531" spans="1:9" x14ac:dyDescent="0.15">
      <c r="A531" s="694" t="s">
        <v>3287</v>
      </c>
      <c r="B531" s="96">
        <v>23036</v>
      </c>
      <c r="C531" s="96">
        <v>6</v>
      </c>
      <c r="D531" s="97">
        <v>87865269</v>
      </c>
      <c r="E531" s="97">
        <v>87973926</v>
      </c>
      <c r="F531" s="96" t="s">
        <v>2321</v>
      </c>
      <c r="G531" s="96">
        <v>326</v>
      </c>
      <c r="H531" s="100">
        <v>4.2271999999999998E-5</v>
      </c>
      <c r="I531" s="100">
        <f t="shared" si="8"/>
        <v>0.770364928</v>
      </c>
    </row>
    <row r="532" spans="1:9" x14ac:dyDescent="0.15">
      <c r="A532" s="694" t="s">
        <v>3288</v>
      </c>
      <c r="B532" s="96">
        <v>200172</v>
      </c>
      <c r="C532" s="96">
        <v>1</v>
      </c>
      <c r="D532" s="97">
        <v>41481269</v>
      </c>
      <c r="E532" s="97">
        <v>41489116</v>
      </c>
      <c r="F532" s="96" t="s">
        <v>2328</v>
      </c>
      <c r="G532" s="96">
        <v>36</v>
      </c>
      <c r="H532" s="100">
        <v>4.2468000000000001E-5</v>
      </c>
      <c r="I532" s="100">
        <f t="shared" si="8"/>
        <v>0.77393683199999996</v>
      </c>
    </row>
    <row r="533" spans="1:9" x14ac:dyDescent="0.15">
      <c r="A533" s="694" t="s">
        <v>3289</v>
      </c>
      <c r="B533" s="96">
        <v>6444</v>
      </c>
      <c r="C533" s="96">
        <v>5</v>
      </c>
      <c r="D533" s="97">
        <v>155462147</v>
      </c>
      <c r="E533" s="97">
        <v>156194799</v>
      </c>
      <c r="F533" s="96" t="s">
        <v>2321</v>
      </c>
      <c r="G533" s="96">
        <v>2820</v>
      </c>
      <c r="H533" s="100">
        <v>4.2685000000000002E-5</v>
      </c>
      <c r="I533" s="100">
        <f t="shared" si="8"/>
        <v>0.77789143999999999</v>
      </c>
    </row>
    <row r="534" spans="1:9" x14ac:dyDescent="0.15">
      <c r="A534" s="694" t="s">
        <v>3290</v>
      </c>
      <c r="B534" s="96">
        <v>8773</v>
      </c>
      <c r="C534" s="96">
        <v>15</v>
      </c>
      <c r="D534" s="97">
        <v>42783442</v>
      </c>
      <c r="E534" s="97">
        <v>42825259</v>
      </c>
      <c r="F534" s="96" t="s">
        <v>2321</v>
      </c>
      <c r="G534" s="96">
        <v>81</v>
      </c>
      <c r="H534" s="100">
        <v>4.269E-5</v>
      </c>
      <c r="I534" s="100">
        <f t="shared" si="8"/>
        <v>0.77798255999999999</v>
      </c>
    </row>
    <row r="535" spans="1:9" x14ac:dyDescent="0.15">
      <c r="A535" s="694" t="s">
        <v>3291</v>
      </c>
      <c r="B535" s="96">
        <v>138428</v>
      </c>
      <c r="C535" s="96">
        <v>9</v>
      </c>
      <c r="D535" s="97">
        <v>130476227</v>
      </c>
      <c r="E535" s="97">
        <v>130487152</v>
      </c>
      <c r="F535" s="96" t="s">
        <v>2328</v>
      </c>
      <c r="G535" s="96">
        <v>17</v>
      </c>
      <c r="H535" s="100">
        <v>4.2886999999999998E-5</v>
      </c>
      <c r="I535" s="100">
        <f t="shared" si="8"/>
        <v>0.78157268800000002</v>
      </c>
    </row>
    <row r="536" spans="1:9" x14ac:dyDescent="0.15">
      <c r="A536" s="694" t="s">
        <v>3292</v>
      </c>
      <c r="B536" s="96">
        <v>414328</v>
      </c>
      <c r="C536" s="96">
        <v>9</v>
      </c>
      <c r="D536" s="97">
        <v>86237964</v>
      </c>
      <c r="E536" s="97">
        <v>86259045</v>
      </c>
      <c r="F536" s="96" t="s">
        <v>2321</v>
      </c>
      <c r="G536" s="96">
        <v>78</v>
      </c>
      <c r="H536" s="100">
        <v>4.3278000000000001E-5</v>
      </c>
      <c r="I536" s="100">
        <f t="shared" si="8"/>
        <v>0.78869827199999998</v>
      </c>
    </row>
    <row r="537" spans="1:9" x14ac:dyDescent="0.15">
      <c r="A537" s="694" t="s">
        <v>1173</v>
      </c>
      <c r="B537" s="96">
        <v>221692</v>
      </c>
      <c r="C537" s="96">
        <v>6</v>
      </c>
      <c r="D537" s="97">
        <v>12716888</v>
      </c>
      <c r="E537" s="97">
        <v>13290476</v>
      </c>
      <c r="F537" s="96" t="s">
        <v>2321</v>
      </c>
      <c r="G537" s="96">
        <v>1791</v>
      </c>
      <c r="H537" s="100">
        <v>4.3340000000000002E-5</v>
      </c>
      <c r="I537" s="100">
        <f t="shared" si="8"/>
        <v>0.78982816</v>
      </c>
    </row>
    <row r="538" spans="1:9" x14ac:dyDescent="0.15">
      <c r="A538" s="694" t="s">
        <v>3293</v>
      </c>
      <c r="B538" s="96">
        <v>374899</v>
      </c>
      <c r="C538" s="96">
        <v>19</v>
      </c>
      <c r="D538" s="97">
        <v>37379026</v>
      </c>
      <c r="E538" s="97">
        <v>37407193</v>
      </c>
      <c r="F538" s="96" t="s">
        <v>2328</v>
      </c>
      <c r="G538" s="96">
        <v>90</v>
      </c>
      <c r="H538" s="100">
        <v>4.4042000000000003E-5</v>
      </c>
      <c r="I538" s="100">
        <f t="shared" si="8"/>
        <v>0.80262140800000004</v>
      </c>
    </row>
    <row r="539" spans="1:9" x14ac:dyDescent="0.15">
      <c r="A539" s="694" t="s">
        <v>3294</v>
      </c>
      <c r="B539" s="96">
        <v>56896</v>
      </c>
      <c r="C539" s="96">
        <v>2</v>
      </c>
      <c r="D539" s="97">
        <v>27070969</v>
      </c>
      <c r="E539" s="97">
        <v>27173219</v>
      </c>
      <c r="F539" s="96" t="s">
        <v>2321</v>
      </c>
      <c r="G539" s="96">
        <v>215</v>
      </c>
      <c r="H539" s="100">
        <v>4.4524999999999998E-5</v>
      </c>
      <c r="I539" s="100">
        <f t="shared" si="8"/>
        <v>0.81142359999999991</v>
      </c>
    </row>
    <row r="540" spans="1:9" x14ac:dyDescent="0.15">
      <c r="A540" s="694" t="s">
        <v>3295</v>
      </c>
      <c r="B540" s="96">
        <v>338811</v>
      </c>
      <c r="C540" s="96">
        <v>12</v>
      </c>
      <c r="D540" s="97">
        <v>62102029</v>
      </c>
      <c r="E540" s="97">
        <v>62586620</v>
      </c>
      <c r="F540" s="96" t="s">
        <v>2328</v>
      </c>
      <c r="G540" s="96">
        <v>1840</v>
      </c>
      <c r="H540" s="100">
        <v>4.4557E-5</v>
      </c>
      <c r="I540" s="100">
        <f t="shared" si="8"/>
        <v>0.81200676800000005</v>
      </c>
    </row>
    <row r="541" spans="1:9" x14ac:dyDescent="0.15">
      <c r="A541" s="694" t="s">
        <v>2536</v>
      </c>
      <c r="B541" s="96">
        <v>4580</v>
      </c>
      <c r="C541" s="96">
        <v>1</v>
      </c>
      <c r="D541" s="97">
        <v>155178490</v>
      </c>
      <c r="E541" s="97">
        <v>155183625</v>
      </c>
      <c r="F541" s="96" t="s">
        <v>2321</v>
      </c>
      <c r="G541" s="96">
        <v>7</v>
      </c>
      <c r="H541" s="100">
        <v>4.5223999999999999E-5</v>
      </c>
      <c r="I541" s="100">
        <f t="shared" si="8"/>
        <v>0.82416217599999997</v>
      </c>
    </row>
    <row r="542" spans="1:9" x14ac:dyDescent="0.15">
      <c r="A542" s="694" t="s">
        <v>3296</v>
      </c>
      <c r="B542" s="96">
        <v>2932</v>
      </c>
      <c r="C542" s="96">
        <v>3</v>
      </c>
      <c r="D542" s="97">
        <v>119540800</v>
      </c>
      <c r="E542" s="97">
        <v>119813264</v>
      </c>
      <c r="F542" s="96" t="s">
        <v>2328</v>
      </c>
      <c r="G542" s="96">
        <v>570</v>
      </c>
      <c r="H542" s="100">
        <v>4.5809999999999997E-5</v>
      </c>
      <c r="I542" s="100">
        <f t="shared" si="8"/>
        <v>0.83484143999999993</v>
      </c>
    </row>
    <row r="543" spans="1:9" x14ac:dyDescent="0.15">
      <c r="A543" s="694" t="s">
        <v>3297</v>
      </c>
      <c r="B543" s="96">
        <v>29979</v>
      </c>
      <c r="C543" s="96">
        <v>9</v>
      </c>
      <c r="D543" s="97">
        <v>86274878</v>
      </c>
      <c r="E543" s="97">
        <v>86323168</v>
      </c>
      <c r="F543" s="96" t="s">
        <v>2328</v>
      </c>
      <c r="G543" s="96">
        <v>169</v>
      </c>
      <c r="H543" s="100">
        <v>4.5905999999999997E-5</v>
      </c>
      <c r="I543" s="100">
        <f t="shared" si="8"/>
        <v>0.836590944</v>
      </c>
    </row>
    <row r="544" spans="1:9" x14ac:dyDescent="0.15">
      <c r="A544" s="694" t="s">
        <v>3298</v>
      </c>
      <c r="B544" s="96">
        <v>5253</v>
      </c>
      <c r="C544" s="96">
        <v>9</v>
      </c>
      <c r="D544" s="97">
        <v>96338909</v>
      </c>
      <c r="E544" s="97">
        <v>96441869</v>
      </c>
      <c r="F544" s="96" t="s">
        <v>2321</v>
      </c>
      <c r="G544" s="96">
        <v>512</v>
      </c>
      <c r="H544" s="100">
        <v>4.6304999999999998E-5</v>
      </c>
      <c r="I544" s="100">
        <f t="shared" si="8"/>
        <v>0.84386231999999994</v>
      </c>
    </row>
    <row r="545" spans="1:9" x14ac:dyDescent="0.15">
      <c r="A545" s="694" t="s">
        <v>3299</v>
      </c>
      <c r="B545" s="96">
        <v>55735</v>
      </c>
      <c r="C545" s="96">
        <v>1</v>
      </c>
      <c r="D545" s="97">
        <v>6694228</v>
      </c>
      <c r="E545" s="97">
        <v>6761966</v>
      </c>
      <c r="F545" s="96" t="s">
        <v>2328</v>
      </c>
      <c r="G545" s="96">
        <v>179</v>
      </c>
      <c r="H545" s="100">
        <v>4.6693000000000002E-5</v>
      </c>
      <c r="I545" s="100">
        <f t="shared" si="8"/>
        <v>0.85093323200000004</v>
      </c>
    </row>
    <row r="546" spans="1:9" x14ac:dyDescent="0.15">
      <c r="A546" s="694" t="s">
        <v>3300</v>
      </c>
      <c r="B546" s="96">
        <v>23414</v>
      </c>
      <c r="C546" s="96">
        <v>8</v>
      </c>
      <c r="D546" s="97">
        <v>106330917</v>
      </c>
      <c r="E546" s="97">
        <v>106816767</v>
      </c>
      <c r="F546" s="96" t="s">
        <v>2321</v>
      </c>
      <c r="G546" s="96">
        <v>1274</v>
      </c>
      <c r="H546" s="100">
        <v>4.778E-5</v>
      </c>
      <c r="I546" s="100">
        <f t="shared" si="8"/>
        <v>0.87074271999999997</v>
      </c>
    </row>
    <row r="547" spans="1:9" x14ac:dyDescent="0.15">
      <c r="A547" s="694" t="s">
        <v>3301</v>
      </c>
      <c r="B547" s="96">
        <v>51337</v>
      </c>
      <c r="C547" s="96">
        <v>8</v>
      </c>
      <c r="D547" s="97">
        <v>143808621</v>
      </c>
      <c r="E547" s="97">
        <v>143818350</v>
      </c>
      <c r="F547" s="96" t="s">
        <v>2321</v>
      </c>
      <c r="G547" s="96">
        <v>32</v>
      </c>
      <c r="H547" s="100">
        <v>4.8776999999999997E-5</v>
      </c>
      <c r="I547" s="100">
        <f t="shared" si="8"/>
        <v>0.8889120479999999</v>
      </c>
    </row>
    <row r="548" spans="1:9" x14ac:dyDescent="0.15">
      <c r="A548" s="694" t="s">
        <v>276</v>
      </c>
      <c r="B548" s="96">
        <v>53335</v>
      </c>
      <c r="C548" s="96">
        <v>2</v>
      </c>
      <c r="D548" s="97">
        <v>60678302</v>
      </c>
      <c r="E548" s="97">
        <v>60780633</v>
      </c>
      <c r="F548" s="96" t="s">
        <v>2328</v>
      </c>
      <c r="G548" s="96">
        <v>223</v>
      </c>
      <c r="H548" s="100">
        <v>4.9228999999999999E-5</v>
      </c>
      <c r="I548" s="100">
        <f t="shared" si="8"/>
        <v>0.89714929599999993</v>
      </c>
    </row>
    <row r="549" spans="1:9" x14ac:dyDescent="0.15">
      <c r="A549" s="694" t="s">
        <v>3302</v>
      </c>
      <c r="B549" s="96">
        <v>10623</v>
      </c>
      <c r="C549" s="96">
        <v>1</v>
      </c>
      <c r="D549" s="97">
        <v>145592605</v>
      </c>
      <c r="E549" s="97">
        <v>145610972</v>
      </c>
      <c r="F549" s="96" t="s">
        <v>2328</v>
      </c>
      <c r="G549" s="96">
        <v>17</v>
      </c>
      <c r="H549" s="100">
        <v>4.9768999999999997E-5</v>
      </c>
      <c r="I549" s="100">
        <f t="shared" si="8"/>
        <v>0.90699025599999994</v>
      </c>
    </row>
    <row r="550" spans="1:9" x14ac:dyDescent="0.15">
      <c r="A550" s="694" t="s">
        <v>3303</v>
      </c>
      <c r="B550" s="96">
        <v>8438</v>
      </c>
      <c r="C550" s="96">
        <v>1</v>
      </c>
      <c r="D550" s="97">
        <v>46713367</v>
      </c>
      <c r="E550" s="97">
        <v>46744145</v>
      </c>
      <c r="F550" s="96" t="s">
        <v>2321</v>
      </c>
      <c r="G550" s="96">
        <v>53</v>
      </c>
      <c r="H550" s="100">
        <v>5.2352000000000003E-5</v>
      </c>
      <c r="I550" s="100">
        <f t="shared" si="8"/>
        <v>0.95406284800000007</v>
      </c>
    </row>
    <row r="551" spans="1:9" x14ac:dyDescent="0.15">
      <c r="A551" s="694" t="s">
        <v>3304</v>
      </c>
      <c r="B551" s="96">
        <v>65244</v>
      </c>
      <c r="C551" s="96">
        <v>12</v>
      </c>
      <c r="D551" s="97">
        <v>49760688</v>
      </c>
      <c r="E551" s="97">
        <v>49921208</v>
      </c>
      <c r="F551" s="96" t="s">
        <v>2321</v>
      </c>
      <c r="G551" s="96">
        <v>375</v>
      </c>
      <c r="H551" s="100">
        <v>5.2583999999999997E-5</v>
      </c>
      <c r="I551" s="100">
        <f t="shared" si="8"/>
        <v>0.95829081599999999</v>
      </c>
    </row>
    <row r="552" spans="1:9" x14ac:dyDescent="0.15">
      <c r="A552" s="694" t="s">
        <v>3305</v>
      </c>
      <c r="B552" s="96">
        <v>3479</v>
      </c>
      <c r="C552" s="96">
        <v>12</v>
      </c>
      <c r="D552" s="97">
        <v>102789645</v>
      </c>
      <c r="E552" s="97">
        <v>102875563</v>
      </c>
      <c r="F552" s="96" t="s">
        <v>2328</v>
      </c>
      <c r="G552" s="96">
        <v>182</v>
      </c>
      <c r="H552" s="100">
        <v>5.3158999999999997E-5</v>
      </c>
      <c r="I552" s="100">
        <f t="shared" si="8"/>
        <v>0.968769616</v>
      </c>
    </row>
    <row r="553" spans="1:9" x14ac:dyDescent="0.15">
      <c r="A553" s="694" t="s">
        <v>3306</v>
      </c>
      <c r="B553" s="96">
        <v>27257</v>
      </c>
      <c r="C553" s="96">
        <v>8</v>
      </c>
      <c r="D553" s="97">
        <v>38020839</v>
      </c>
      <c r="E553" s="97">
        <v>38034248</v>
      </c>
      <c r="F553" s="96" t="s">
        <v>2328</v>
      </c>
      <c r="G553" s="96">
        <v>27</v>
      </c>
      <c r="H553" s="100">
        <v>5.3508999999999999E-5</v>
      </c>
      <c r="I553" s="100">
        <f t="shared" si="8"/>
        <v>0.97514801600000001</v>
      </c>
    </row>
    <row r="554" spans="1:9" x14ac:dyDescent="0.15">
      <c r="A554" s="694" t="s">
        <v>1120</v>
      </c>
      <c r="B554" s="96">
        <v>7284</v>
      </c>
      <c r="C554" s="96">
        <v>16</v>
      </c>
      <c r="D554" s="97">
        <v>28853732</v>
      </c>
      <c r="E554" s="97">
        <v>28857729</v>
      </c>
      <c r="F554" s="96" t="s">
        <v>2328</v>
      </c>
      <c r="G554" s="96">
        <v>6</v>
      </c>
      <c r="H554" s="100">
        <v>5.3562E-5</v>
      </c>
      <c r="I554" s="100">
        <f t="shared" si="8"/>
        <v>0.97611388799999999</v>
      </c>
    </row>
    <row r="555" spans="1:9" x14ac:dyDescent="0.15">
      <c r="A555" s="694" t="s">
        <v>3307</v>
      </c>
      <c r="B555" s="96">
        <v>7918</v>
      </c>
      <c r="C555" s="96">
        <v>6</v>
      </c>
      <c r="D555" s="97">
        <v>31629006</v>
      </c>
      <c r="E555" s="97">
        <v>31634060</v>
      </c>
      <c r="F555" s="96" t="s">
        <v>2328</v>
      </c>
      <c r="G555" s="96">
        <v>36</v>
      </c>
      <c r="H555" s="100">
        <v>5.3755999999999998E-5</v>
      </c>
      <c r="I555" s="100">
        <f t="shared" si="8"/>
        <v>0.97964934399999992</v>
      </c>
    </row>
    <row r="556" spans="1:9" x14ac:dyDescent="0.15">
      <c r="A556" s="694" t="s">
        <v>2527</v>
      </c>
      <c r="B556" s="96">
        <v>79023</v>
      </c>
      <c r="C556" s="96">
        <v>12</v>
      </c>
      <c r="D556" s="97">
        <v>102467967</v>
      </c>
      <c r="E556" s="97">
        <v>102514025</v>
      </c>
      <c r="F556" s="96" t="s">
        <v>2328</v>
      </c>
      <c r="G556" s="96">
        <v>127</v>
      </c>
      <c r="H556" s="100">
        <v>5.3947999999999999E-5</v>
      </c>
      <c r="I556" s="100">
        <f t="shared" si="8"/>
        <v>0.98314835199999995</v>
      </c>
    </row>
    <row r="557" spans="1:9" x14ac:dyDescent="0.15">
      <c r="A557" s="694" t="s">
        <v>3308</v>
      </c>
      <c r="B557" s="96">
        <v>1737</v>
      </c>
      <c r="C557" s="96">
        <v>11</v>
      </c>
      <c r="D557" s="97">
        <v>111895538</v>
      </c>
      <c r="E557" s="97">
        <v>111935002</v>
      </c>
      <c r="F557" s="96" t="s">
        <v>2321</v>
      </c>
      <c r="G557" s="96">
        <v>72</v>
      </c>
      <c r="H557" s="100">
        <v>5.5130000000000002E-5</v>
      </c>
      <c r="I557" s="810">
        <v>1</v>
      </c>
    </row>
    <row r="558" spans="1:9" x14ac:dyDescent="0.15">
      <c r="A558" s="694" t="s">
        <v>1192</v>
      </c>
      <c r="B558" s="96">
        <v>5015</v>
      </c>
      <c r="C558" s="96">
        <v>14</v>
      </c>
      <c r="D558" s="97">
        <v>57267425</v>
      </c>
      <c r="E558" s="97">
        <v>57277194</v>
      </c>
      <c r="F558" s="96" t="s">
        <v>2328</v>
      </c>
      <c r="G558" s="96">
        <v>12</v>
      </c>
      <c r="H558" s="100">
        <v>5.5172E-5</v>
      </c>
      <c r="I558" s="810">
        <v>1</v>
      </c>
    </row>
    <row r="559" spans="1:9" x14ac:dyDescent="0.15">
      <c r="A559" s="694" t="s">
        <v>3309</v>
      </c>
      <c r="B559" s="96">
        <v>65005</v>
      </c>
      <c r="C559" s="96">
        <v>1</v>
      </c>
      <c r="D559" s="97">
        <v>151732119</v>
      </c>
      <c r="E559" s="97">
        <v>151736040</v>
      </c>
      <c r="F559" s="96" t="s">
        <v>2328</v>
      </c>
      <c r="G559" s="96">
        <v>16</v>
      </c>
      <c r="H559" s="100">
        <v>5.5294000000000003E-5</v>
      </c>
      <c r="I559" s="810">
        <v>1</v>
      </c>
    </row>
    <row r="560" spans="1:9" x14ac:dyDescent="0.15">
      <c r="A560" s="694" t="s">
        <v>3310</v>
      </c>
      <c r="B560" s="96">
        <v>285195</v>
      </c>
      <c r="C560" s="96">
        <v>3</v>
      </c>
      <c r="D560" s="97">
        <v>142984063</v>
      </c>
      <c r="E560" s="97">
        <v>143567373</v>
      </c>
      <c r="F560" s="96" t="s">
        <v>2328</v>
      </c>
      <c r="G560" s="96">
        <v>2218</v>
      </c>
      <c r="H560" s="100">
        <v>5.5482000000000002E-5</v>
      </c>
      <c r="I560" s="810">
        <v>1</v>
      </c>
    </row>
    <row r="561" spans="1:9" x14ac:dyDescent="0.15">
      <c r="A561" s="694" t="s">
        <v>3311</v>
      </c>
      <c r="B561" s="96">
        <v>10330</v>
      </c>
      <c r="C561" s="96">
        <v>12</v>
      </c>
      <c r="D561" s="97">
        <v>56704212</v>
      </c>
      <c r="E561" s="97">
        <v>56710128</v>
      </c>
      <c r="F561" s="96" t="s">
        <v>2328</v>
      </c>
      <c r="G561" s="96">
        <v>7</v>
      </c>
      <c r="H561" s="100">
        <v>5.5961000000000002E-5</v>
      </c>
      <c r="I561" s="810">
        <v>1</v>
      </c>
    </row>
    <row r="562" spans="1:9" x14ac:dyDescent="0.15">
      <c r="A562" s="694" t="s">
        <v>2754</v>
      </c>
      <c r="B562" s="96">
        <v>5533</v>
      </c>
      <c r="C562" s="96">
        <v>8</v>
      </c>
      <c r="D562" s="97">
        <v>22298483</v>
      </c>
      <c r="E562" s="97">
        <v>22398657</v>
      </c>
      <c r="F562" s="96" t="s">
        <v>2321</v>
      </c>
      <c r="G562" s="96">
        <v>224</v>
      </c>
      <c r="H562" s="100">
        <v>5.5994E-5</v>
      </c>
      <c r="I562" s="810">
        <v>1</v>
      </c>
    </row>
    <row r="563" spans="1:9" x14ac:dyDescent="0.15">
      <c r="A563" s="694" t="s">
        <v>3312</v>
      </c>
      <c r="B563" s="96">
        <v>84513</v>
      </c>
      <c r="C563" s="96">
        <v>8</v>
      </c>
      <c r="D563" s="97">
        <v>38119035</v>
      </c>
      <c r="E563" s="97">
        <v>38126841</v>
      </c>
      <c r="F563" s="96" t="s">
        <v>2328</v>
      </c>
      <c r="G563" s="96">
        <v>9</v>
      </c>
      <c r="H563" s="100">
        <v>5.6484000000000003E-5</v>
      </c>
      <c r="I563" s="810">
        <v>1</v>
      </c>
    </row>
    <row r="564" spans="1:9" x14ac:dyDescent="0.15">
      <c r="A564" s="694" t="s">
        <v>799</v>
      </c>
      <c r="B564" s="96">
        <v>744</v>
      </c>
      <c r="C564" s="96">
        <v>11</v>
      </c>
      <c r="D564" s="97">
        <v>30406040</v>
      </c>
      <c r="E564" s="97">
        <v>30608260</v>
      </c>
      <c r="F564" s="96" t="s">
        <v>2328</v>
      </c>
      <c r="G564" s="96">
        <v>650</v>
      </c>
      <c r="H564" s="100">
        <v>5.6730000000000001E-5</v>
      </c>
      <c r="I564" s="810">
        <v>1</v>
      </c>
    </row>
    <row r="565" spans="1:9" x14ac:dyDescent="0.15">
      <c r="A565" s="694" t="s">
        <v>3313</v>
      </c>
      <c r="B565" s="96">
        <v>6016</v>
      </c>
      <c r="C565" s="96">
        <v>1</v>
      </c>
      <c r="D565" s="97">
        <v>155867599</v>
      </c>
      <c r="E565" s="97">
        <v>155881193</v>
      </c>
      <c r="F565" s="96" t="s">
        <v>2328</v>
      </c>
      <c r="G565" s="96">
        <v>29</v>
      </c>
      <c r="H565" s="100">
        <v>5.7559000000000002E-5</v>
      </c>
      <c r="I565" s="810">
        <v>1</v>
      </c>
    </row>
    <row r="566" spans="1:9" x14ac:dyDescent="0.15">
      <c r="A566" s="694" t="s">
        <v>3314</v>
      </c>
      <c r="B566" s="96">
        <v>492307</v>
      </c>
      <c r="C566" s="96">
        <v>8</v>
      </c>
      <c r="D566" s="97">
        <v>49966895</v>
      </c>
      <c r="E566" s="97">
        <v>49988642</v>
      </c>
      <c r="F566" s="96" t="s">
        <v>2321</v>
      </c>
      <c r="G566" s="96">
        <v>61</v>
      </c>
      <c r="H566" s="100">
        <v>5.7562999999999998E-5</v>
      </c>
      <c r="I566" s="810">
        <v>1</v>
      </c>
    </row>
    <row r="567" spans="1:9" x14ac:dyDescent="0.15">
      <c r="A567" s="694" t="s">
        <v>3315</v>
      </c>
      <c r="B567" s="96">
        <v>56853</v>
      </c>
      <c r="C567" s="96">
        <v>18</v>
      </c>
      <c r="D567" s="97">
        <v>34823003</v>
      </c>
      <c r="E567" s="97">
        <v>35146000</v>
      </c>
      <c r="F567" s="96" t="s">
        <v>2328</v>
      </c>
      <c r="G567" s="96">
        <v>1073</v>
      </c>
      <c r="H567" s="100">
        <v>5.8155000000000001E-5</v>
      </c>
      <c r="I567" s="810">
        <v>1</v>
      </c>
    </row>
    <row r="568" spans="1:9" x14ac:dyDescent="0.15">
      <c r="A568" s="694" t="s">
        <v>3316</v>
      </c>
      <c r="B568" s="96">
        <v>2147</v>
      </c>
      <c r="C568" s="96">
        <v>11</v>
      </c>
      <c r="D568" s="97">
        <v>46740743</v>
      </c>
      <c r="E568" s="97">
        <v>46761056</v>
      </c>
      <c r="F568" s="96" t="s">
        <v>2321</v>
      </c>
      <c r="G568" s="96">
        <v>64</v>
      </c>
      <c r="H568" s="100">
        <v>5.8213E-5</v>
      </c>
      <c r="I568" s="810">
        <v>1</v>
      </c>
    </row>
    <row r="569" spans="1:9" x14ac:dyDescent="0.15">
      <c r="A569" s="694" t="s">
        <v>3317</v>
      </c>
      <c r="B569" s="96">
        <v>81873</v>
      </c>
      <c r="C569" s="96">
        <v>9</v>
      </c>
      <c r="D569" s="97">
        <v>127626267</v>
      </c>
      <c r="E569" s="97">
        <v>127640012</v>
      </c>
      <c r="F569" s="96" t="s">
        <v>2321</v>
      </c>
      <c r="G569" s="96">
        <v>20</v>
      </c>
      <c r="H569" s="100">
        <v>5.8214000000000002E-5</v>
      </c>
      <c r="I569" s="810">
        <v>1</v>
      </c>
    </row>
    <row r="570" spans="1:9" x14ac:dyDescent="0.15">
      <c r="A570" s="694" t="s">
        <v>3318</v>
      </c>
      <c r="B570" s="96">
        <v>4831</v>
      </c>
      <c r="C570" s="96">
        <v>17</v>
      </c>
      <c r="D570" s="97">
        <v>49242796</v>
      </c>
      <c r="E570" s="97">
        <v>49249105</v>
      </c>
      <c r="F570" s="96" t="s">
        <v>2321</v>
      </c>
      <c r="G570" s="96">
        <v>16</v>
      </c>
      <c r="H570" s="100">
        <v>5.8757E-5</v>
      </c>
      <c r="I570" s="810">
        <v>1</v>
      </c>
    </row>
    <row r="571" spans="1:9" x14ac:dyDescent="0.15">
      <c r="A571" s="694" t="s">
        <v>3319</v>
      </c>
      <c r="B571" s="96">
        <v>163115</v>
      </c>
      <c r="C571" s="96">
        <v>19</v>
      </c>
      <c r="D571" s="97">
        <v>38158650</v>
      </c>
      <c r="E571" s="97">
        <v>38183216</v>
      </c>
      <c r="F571" s="96" t="s">
        <v>2328</v>
      </c>
      <c r="G571" s="96">
        <v>67</v>
      </c>
      <c r="H571" s="100">
        <v>5.9004E-5</v>
      </c>
      <c r="I571" s="810">
        <v>1</v>
      </c>
    </row>
    <row r="572" spans="1:9" x14ac:dyDescent="0.15">
      <c r="A572" s="694" t="s">
        <v>3320</v>
      </c>
      <c r="B572" s="96">
        <v>11126</v>
      </c>
      <c r="C572" s="96">
        <v>1</v>
      </c>
      <c r="D572" s="97">
        <v>145695798</v>
      </c>
      <c r="E572" s="97">
        <v>145715639</v>
      </c>
      <c r="F572" s="96" t="s">
        <v>2328</v>
      </c>
      <c r="G572" s="96">
        <v>24</v>
      </c>
      <c r="H572" s="100">
        <v>5.9689999999999999E-5</v>
      </c>
      <c r="I572" s="810">
        <v>1</v>
      </c>
    </row>
    <row r="573" spans="1:9" x14ac:dyDescent="0.15">
      <c r="A573" s="694" t="s">
        <v>3321</v>
      </c>
      <c r="B573" s="96">
        <v>10525</v>
      </c>
      <c r="C573" s="96">
        <v>11</v>
      </c>
      <c r="D573" s="97">
        <v>118914896</v>
      </c>
      <c r="E573" s="97">
        <v>118927951</v>
      </c>
      <c r="F573" s="96" t="s">
        <v>2328</v>
      </c>
      <c r="G573" s="96">
        <v>24</v>
      </c>
      <c r="H573" s="100">
        <v>6.1014000000000002E-5</v>
      </c>
      <c r="I573" s="810">
        <v>1</v>
      </c>
    </row>
    <row r="574" spans="1:9" x14ac:dyDescent="0.15">
      <c r="A574" s="694" t="s">
        <v>3322</v>
      </c>
      <c r="B574" s="96">
        <v>7564</v>
      </c>
      <c r="C574" s="96">
        <v>8</v>
      </c>
      <c r="D574" s="97">
        <v>146155744</v>
      </c>
      <c r="E574" s="97">
        <v>146176274</v>
      </c>
      <c r="F574" s="96" t="s">
        <v>2328</v>
      </c>
      <c r="G574" s="96">
        <v>60</v>
      </c>
      <c r="H574" s="100">
        <v>6.1192000000000006E-5</v>
      </c>
      <c r="I574" s="810">
        <v>1</v>
      </c>
    </row>
    <row r="575" spans="1:9" x14ac:dyDescent="0.15">
      <c r="A575" s="694" t="s">
        <v>3323</v>
      </c>
      <c r="B575" s="96">
        <v>2123</v>
      </c>
      <c r="C575" s="96">
        <v>17</v>
      </c>
      <c r="D575" s="97">
        <v>29643428</v>
      </c>
      <c r="E575" s="97">
        <v>29648767</v>
      </c>
      <c r="F575" s="96" t="s">
        <v>2328</v>
      </c>
      <c r="G575" s="96">
        <v>14</v>
      </c>
      <c r="H575" s="100">
        <v>6.1515999999999999E-5</v>
      </c>
      <c r="I575" s="810">
        <v>1</v>
      </c>
    </row>
    <row r="576" spans="1:9" x14ac:dyDescent="0.15">
      <c r="A576" s="694" t="s">
        <v>3324</v>
      </c>
      <c r="B576" s="96">
        <v>752</v>
      </c>
      <c r="C576" s="96">
        <v>17</v>
      </c>
      <c r="D576" s="97">
        <v>43299192</v>
      </c>
      <c r="E576" s="97">
        <v>43324685</v>
      </c>
      <c r="F576" s="96" t="s">
        <v>2321</v>
      </c>
      <c r="G576" s="96">
        <v>68</v>
      </c>
      <c r="H576" s="100">
        <v>6.1761999999999996E-5</v>
      </c>
      <c r="I576" s="810">
        <v>1</v>
      </c>
    </row>
    <row r="577" spans="1:9" x14ac:dyDescent="0.15">
      <c r="A577" s="694" t="s">
        <v>3325</v>
      </c>
      <c r="B577" s="96">
        <v>22841</v>
      </c>
      <c r="C577" s="96">
        <v>10</v>
      </c>
      <c r="D577" s="97">
        <v>119764427</v>
      </c>
      <c r="E577" s="97">
        <v>119806297</v>
      </c>
      <c r="F577" s="96" t="s">
        <v>2328</v>
      </c>
      <c r="G577" s="96">
        <v>93</v>
      </c>
      <c r="H577" s="100">
        <v>6.2535999999999999E-5</v>
      </c>
      <c r="I577" s="810">
        <v>1</v>
      </c>
    </row>
    <row r="578" spans="1:9" x14ac:dyDescent="0.15">
      <c r="A578" s="694" t="s">
        <v>3326</v>
      </c>
      <c r="B578" s="96">
        <v>3298</v>
      </c>
      <c r="C578" s="96">
        <v>6</v>
      </c>
      <c r="D578" s="97">
        <v>122720696</v>
      </c>
      <c r="E578" s="97">
        <v>122754264</v>
      </c>
      <c r="F578" s="96" t="s">
        <v>2321</v>
      </c>
      <c r="G578" s="96">
        <v>80</v>
      </c>
      <c r="H578" s="100">
        <v>6.3408E-5</v>
      </c>
      <c r="I578" s="810">
        <v>1</v>
      </c>
    </row>
    <row r="579" spans="1:9" x14ac:dyDescent="0.15">
      <c r="A579" s="694" t="s">
        <v>1133</v>
      </c>
      <c r="B579" s="96">
        <v>10120</v>
      </c>
      <c r="C579" s="96">
        <v>2</v>
      </c>
      <c r="D579" s="97">
        <v>98272402</v>
      </c>
      <c r="E579" s="97">
        <v>98280561</v>
      </c>
      <c r="F579" s="96" t="s">
        <v>2328</v>
      </c>
      <c r="G579" s="96">
        <v>21</v>
      </c>
      <c r="H579" s="100">
        <v>6.3718000000000002E-5</v>
      </c>
      <c r="I579" s="810">
        <v>1</v>
      </c>
    </row>
    <row r="580" spans="1:9" x14ac:dyDescent="0.15">
      <c r="A580" s="694" t="s">
        <v>3327</v>
      </c>
      <c r="B580" s="96">
        <v>64147</v>
      </c>
      <c r="C580" s="96">
        <v>3</v>
      </c>
      <c r="D580" s="97">
        <v>47269516</v>
      </c>
      <c r="E580" s="97">
        <v>47324337</v>
      </c>
      <c r="F580" s="96" t="s">
        <v>2328</v>
      </c>
      <c r="G580" s="96">
        <v>98</v>
      </c>
      <c r="H580" s="100">
        <v>6.3724000000000002E-5</v>
      </c>
      <c r="I580" s="810">
        <v>1</v>
      </c>
    </row>
    <row r="581" spans="1:9" x14ac:dyDescent="0.15">
      <c r="A581" s="694" t="s">
        <v>3328</v>
      </c>
      <c r="B581" s="96">
        <v>94239</v>
      </c>
      <c r="C581" s="96">
        <v>7</v>
      </c>
      <c r="D581" s="97">
        <v>44866488</v>
      </c>
      <c r="E581" s="97">
        <v>44887725</v>
      </c>
      <c r="F581" s="96" t="s">
        <v>2328</v>
      </c>
      <c r="G581" s="96">
        <v>63</v>
      </c>
      <c r="H581" s="100">
        <v>6.4649999999999999E-5</v>
      </c>
      <c r="I581" s="810">
        <v>1</v>
      </c>
    </row>
    <row r="582" spans="1:9" x14ac:dyDescent="0.15">
      <c r="A582" s="694" t="s">
        <v>3329</v>
      </c>
      <c r="B582" s="96">
        <v>29015</v>
      </c>
      <c r="C582" s="96">
        <v>11</v>
      </c>
      <c r="D582" s="97">
        <v>57174427</v>
      </c>
      <c r="E582" s="97">
        <v>57195053</v>
      </c>
      <c r="F582" s="96" t="s">
        <v>2328</v>
      </c>
      <c r="G582" s="96">
        <v>52</v>
      </c>
      <c r="H582" s="100">
        <v>6.5362000000000002E-5</v>
      </c>
      <c r="I582" s="810">
        <v>1</v>
      </c>
    </row>
    <row r="583" spans="1:9" x14ac:dyDescent="0.15">
      <c r="A583" s="694" t="s">
        <v>851</v>
      </c>
      <c r="B583" s="96">
        <v>10253</v>
      </c>
      <c r="C583" s="96">
        <v>13</v>
      </c>
      <c r="D583" s="97">
        <v>80910111</v>
      </c>
      <c r="E583" s="97">
        <v>80915086</v>
      </c>
      <c r="F583" s="96" t="s">
        <v>2328</v>
      </c>
      <c r="G583" s="96">
        <v>10</v>
      </c>
      <c r="H583" s="100">
        <v>6.5580999999999994E-5</v>
      </c>
      <c r="I583" s="810">
        <v>1</v>
      </c>
    </row>
    <row r="584" spans="1:9" x14ac:dyDescent="0.15">
      <c r="A584" s="694" t="s">
        <v>3330</v>
      </c>
      <c r="B584" s="96">
        <v>9540</v>
      </c>
      <c r="C584" s="96">
        <v>2</v>
      </c>
      <c r="D584" s="97">
        <v>24300303</v>
      </c>
      <c r="E584" s="97">
        <v>24308085</v>
      </c>
      <c r="F584" s="96" t="s">
        <v>2328</v>
      </c>
      <c r="G584" s="96">
        <v>18</v>
      </c>
      <c r="H584" s="100">
        <v>6.5869000000000002E-5</v>
      </c>
      <c r="I584" s="810">
        <v>1</v>
      </c>
    </row>
    <row r="585" spans="1:9" x14ac:dyDescent="0.15">
      <c r="A585" s="694" t="s">
        <v>1536</v>
      </c>
      <c r="B585" s="96">
        <v>57689</v>
      </c>
      <c r="C585" s="96">
        <v>11</v>
      </c>
      <c r="D585" s="97">
        <v>40135524</v>
      </c>
      <c r="E585" s="97">
        <v>41481186</v>
      </c>
      <c r="F585" s="96" t="s">
        <v>2328</v>
      </c>
      <c r="G585" s="96">
        <v>4528</v>
      </c>
      <c r="H585" s="100">
        <v>6.6033999999999998E-5</v>
      </c>
      <c r="I585" s="810">
        <v>1</v>
      </c>
    </row>
    <row r="586" spans="1:9" x14ac:dyDescent="0.15">
      <c r="A586" s="694" t="s">
        <v>3331</v>
      </c>
      <c r="B586" s="96">
        <v>22993</v>
      </c>
      <c r="C586" s="96">
        <v>5</v>
      </c>
      <c r="D586" s="97">
        <v>149380169</v>
      </c>
      <c r="E586" s="97">
        <v>149432706</v>
      </c>
      <c r="F586" s="96" t="s">
        <v>2321</v>
      </c>
      <c r="G586" s="96">
        <v>151</v>
      </c>
      <c r="H586" s="100">
        <v>6.6661000000000004E-5</v>
      </c>
      <c r="I586" s="810">
        <v>1</v>
      </c>
    </row>
    <row r="587" spans="1:9" x14ac:dyDescent="0.15">
      <c r="A587" s="694" t="s">
        <v>3332</v>
      </c>
      <c r="B587" s="96">
        <v>54826</v>
      </c>
      <c r="C587" s="96">
        <v>5</v>
      </c>
      <c r="D587" s="97">
        <v>102421704</v>
      </c>
      <c r="E587" s="97">
        <v>102455842</v>
      </c>
      <c r="F587" s="96" t="s">
        <v>2328</v>
      </c>
      <c r="G587" s="96">
        <v>116</v>
      </c>
      <c r="H587" s="100">
        <v>6.7373999999999996E-5</v>
      </c>
      <c r="I587" s="810">
        <v>1</v>
      </c>
    </row>
    <row r="588" spans="1:9" x14ac:dyDescent="0.15">
      <c r="A588" s="694" t="s">
        <v>1662</v>
      </c>
      <c r="B588" s="96">
        <v>222389</v>
      </c>
      <c r="C588" s="96">
        <v>10</v>
      </c>
      <c r="D588" s="97">
        <v>13480484</v>
      </c>
      <c r="E588" s="97">
        <v>13570587</v>
      </c>
      <c r="F588" s="96" t="s">
        <v>2328</v>
      </c>
      <c r="G588" s="96">
        <v>364</v>
      </c>
      <c r="H588" s="100">
        <v>6.7465000000000005E-5</v>
      </c>
      <c r="I588" s="810">
        <v>1</v>
      </c>
    </row>
    <row r="589" spans="1:9" x14ac:dyDescent="0.15">
      <c r="A589" s="694" t="s">
        <v>354</v>
      </c>
      <c r="B589" s="96">
        <v>84071</v>
      </c>
      <c r="C589" s="96">
        <v>6</v>
      </c>
      <c r="D589" s="97">
        <v>109169617</v>
      </c>
      <c r="E589" s="97">
        <v>109295352</v>
      </c>
      <c r="F589" s="96" t="s">
        <v>2321</v>
      </c>
      <c r="G589" s="96">
        <v>370</v>
      </c>
      <c r="H589" s="100">
        <v>6.7539999999999994E-5</v>
      </c>
      <c r="I589" s="810">
        <v>1</v>
      </c>
    </row>
    <row r="590" spans="1:9" x14ac:dyDescent="0.15">
      <c r="A590" s="694" t="s">
        <v>3333</v>
      </c>
      <c r="B590" s="96">
        <v>25921</v>
      </c>
      <c r="C590" s="96">
        <v>11</v>
      </c>
      <c r="D590" s="97">
        <v>57435223</v>
      </c>
      <c r="E590" s="97">
        <v>57468659</v>
      </c>
      <c r="F590" s="96" t="s">
        <v>2321</v>
      </c>
      <c r="G590" s="96">
        <v>71</v>
      </c>
      <c r="H590" s="100">
        <v>6.8145000000000006E-5</v>
      </c>
      <c r="I590" s="810">
        <v>1</v>
      </c>
    </row>
    <row r="591" spans="1:9" x14ac:dyDescent="0.15">
      <c r="A591" s="694" t="s">
        <v>3334</v>
      </c>
      <c r="B591" s="96">
        <v>80313</v>
      </c>
      <c r="C591" s="96">
        <v>10</v>
      </c>
      <c r="D591" s="97">
        <v>134145614</v>
      </c>
      <c r="E591" s="97">
        <v>134195010</v>
      </c>
      <c r="F591" s="96" t="s">
        <v>2321</v>
      </c>
      <c r="G591" s="96">
        <v>204</v>
      </c>
      <c r="H591" s="100">
        <v>6.9003000000000003E-5</v>
      </c>
      <c r="I591" s="810">
        <v>1</v>
      </c>
    </row>
    <row r="592" spans="1:9" x14ac:dyDescent="0.15">
      <c r="A592" s="694" t="s">
        <v>3335</v>
      </c>
      <c r="B592" s="96">
        <v>9722</v>
      </c>
      <c r="C592" s="96">
        <v>1</v>
      </c>
      <c r="D592" s="97">
        <v>162039581</v>
      </c>
      <c r="E592" s="97">
        <v>162339813</v>
      </c>
      <c r="F592" s="96" t="s">
        <v>2321</v>
      </c>
      <c r="G592" s="96">
        <v>1218</v>
      </c>
      <c r="H592" s="100">
        <v>6.9208999999999994E-5</v>
      </c>
      <c r="I592" s="810">
        <v>1</v>
      </c>
    </row>
    <row r="593" spans="1:9" x14ac:dyDescent="0.15">
      <c r="A593" s="694" t="s">
        <v>3336</v>
      </c>
      <c r="B593" s="96">
        <v>206412</v>
      </c>
      <c r="C593" s="96">
        <v>6</v>
      </c>
      <c r="D593" s="97">
        <v>88054571</v>
      </c>
      <c r="E593" s="97">
        <v>88075381</v>
      </c>
      <c r="F593" s="96" t="s">
        <v>2321</v>
      </c>
      <c r="G593" s="96">
        <v>70</v>
      </c>
      <c r="H593" s="100">
        <v>6.9262000000000002E-5</v>
      </c>
      <c r="I593" s="810">
        <v>1</v>
      </c>
    </row>
    <row r="594" spans="1:9" x14ac:dyDescent="0.15">
      <c r="A594" s="694" t="s">
        <v>3337</v>
      </c>
      <c r="B594" s="96">
        <v>9870</v>
      </c>
      <c r="C594" s="96">
        <v>14</v>
      </c>
      <c r="D594" s="97">
        <v>75127955</v>
      </c>
      <c r="E594" s="97">
        <v>75179807</v>
      </c>
      <c r="F594" s="96" t="s">
        <v>2328</v>
      </c>
      <c r="G594" s="96">
        <v>94</v>
      </c>
      <c r="H594" s="100">
        <v>6.9300000000000004E-5</v>
      </c>
      <c r="I594" s="810">
        <v>1</v>
      </c>
    </row>
    <row r="595" spans="1:9" x14ac:dyDescent="0.15">
      <c r="A595" s="694" t="s">
        <v>947</v>
      </c>
      <c r="B595" s="96">
        <v>2045</v>
      </c>
      <c r="C595" s="96">
        <v>6</v>
      </c>
      <c r="D595" s="97">
        <v>93949738</v>
      </c>
      <c r="E595" s="97">
        <v>94129302</v>
      </c>
      <c r="F595" s="96" t="s">
        <v>2328</v>
      </c>
      <c r="G595" s="96">
        <v>537</v>
      </c>
      <c r="H595" s="100">
        <v>6.9437999999999995E-5</v>
      </c>
      <c r="I595" s="810">
        <v>1</v>
      </c>
    </row>
    <row r="596" spans="1:9" x14ac:dyDescent="0.15">
      <c r="A596" s="694" t="s">
        <v>3338</v>
      </c>
      <c r="B596" s="96">
        <v>113277</v>
      </c>
      <c r="C596" s="96">
        <v>17</v>
      </c>
      <c r="D596" s="97">
        <v>41363865</v>
      </c>
      <c r="E596" s="97">
        <v>41372061</v>
      </c>
      <c r="F596" s="96" t="s">
        <v>2321</v>
      </c>
      <c r="G596" s="96">
        <v>14</v>
      </c>
      <c r="H596" s="100">
        <v>6.9647999999999995E-5</v>
      </c>
      <c r="I596" s="810">
        <v>1</v>
      </c>
    </row>
    <row r="597" spans="1:9" x14ac:dyDescent="0.15">
      <c r="A597" s="694" t="s">
        <v>3339</v>
      </c>
      <c r="B597" s="96">
        <v>22908</v>
      </c>
      <c r="C597" s="96">
        <v>3</v>
      </c>
      <c r="D597" s="97">
        <v>45730754</v>
      </c>
      <c r="E597" s="97">
        <v>45786901</v>
      </c>
      <c r="F597" s="96" t="s">
        <v>2321</v>
      </c>
      <c r="G597" s="96">
        <v>232</v>
      </c>
      <c r="H597" s="100">
        <v>7.0066000000000003E-5</v>
      </c>
      <c r="I597" s="810">
        <v>1</v>
      </c>
    </row>
    <row r="598" spans="1:9" x14ac:dyDescent="0.15">
      <c r="A598" s="694" t="s">
        <v>3340</v>
      </c>
      <c r="B598" s="96">
        <v>90826</v>
      </c>
      <c r="C598" s="96">
        <v>4</v>
      </c>
      <c r="D598" s="97">
        <v>148558936</v>
      </c>
      <c r="E598" s="97">
        <v>148605381</v>
      </c>
      <c r="F598" s="96" t="s">
        <v>2328</v>
      </c>
      <c r="G598" s="96">
        <v>60</v>
      </c>
      <c r="H598" s="100">
        <v>7.0753999999999994E-5</v>
      </c>
      <c r="I598" s="810">
        <v>1</v>
      </c>
    </row>
    <row r="599" spans="1:9" x14ac:dyDescent="0.15">
      <c r="A599" s="694" t="s">
        <v>3341</v>
      </c>
      <c r="B599" s="96">
        <v>55653</v>
      </c>
      <c r="C599" s="96">
        <v>20</v>
      </c>
      <c r="D599" s="97">
        <v>49411467</v>
      </c>
      <c r="E599" s="97">
        <v>49493714</v>
      </c>
      <c r="F599" s="96" t="s">
        <v>2321</v>
      </c>
      <c r="G599" s="96">
        <v>301</v>
      </c>
      <c r="H599" s="100">
        <v>7.2035999999999999E-5</v>
      </c>
      <c r="I599" s="810">
        <v>1</v>
      </c>
    </row>
    <row r="600" spans="1:9" x14ac:dyDescent="0.15">
      <c r="A600" s="694" t="s">
        <v>3342</v>
      </c>
      <c r="B600" s="96">
        <v>101928870</v>
      </c>
      <c r="C600" s="96">
        <v>6</v>
      </c>
      <c r="D600" s="97">
        <v>87861525</v>
      </c>
      <c r="E600" s="97">
        <v>87865307</v>
      </c>
      <c r="F600" s="96" t="s">
        <v>2321</v>
      </c>
      <c r="G600" s="96">
        <v>13</v>
      </c>
      <c r="H600" s="100">
        <v>7.2517999999999999E-5</v>
      </c>
      <c r="I600" s="810">
        <v>1</v>
      </c>
    </row>
    <row r="601" spans="1:9" x14ac:dyDescent="0.15">
      <c r="A601" s="694" t="s">
        <v>3343</v>
      </c>
      <c r="B601" s="96">
        <v>25912</v>
      </c>
      <c r="C601" s="96">
        <v>1</v>
      </c>
      <c r="D601" s="97">
        <v>154179183</v>
      </c>
      <c r="E601" s="97">
        <v>154193273</v>
      </c>
      <c r="F601" s="96" t="s">
        <v>2328</v>
      </c>
      <c r="G601" s="96">
        <v>25</v>
      </c>
      <c r="H601" s="100">
        <v>7.3844000000000007E-5</v>
      </c>
      <c r="I601" s="810">
        <v>1</v>
      </c>
    </row>
    <row r="602" spans="1:9" x14ac:dyDescent="0.15">
      <c r="A602" s="694" t="s">
        <v>3344</v>
      </c>
      <c r="B602" s="96">
        <v>58489</v>
      </c>
      <c r="C602" s="96">
        <v>15</v>
      </c>
      <c r="D602" s="97">
        <v>80987635</v>
      </c>
      <c r="E602" s="97">
        <v>81047962</v>
      </c>
      <c r="F602" s="96" t="s">
        <v>2321</v>
      </c>
      <c r="G602" s="96">
        <v>271</v>
      </c>
      <c r="H602" s="100">
        <v>7.3948000000000004E-5</v>
      </c>
      <c r="I602" s="810">
        <v>1</v>
      </c>
    </row>
    <row r="603" spans="1:9" x14ac:dyDescent="0.15">
      <c r="A603" s="694" t="s">
        <v>3345</v>
      </c>
      <c r="B603" s="96">
        <v>7342</v>
      </c>
      <c r="C603" s="96">
        <v>3</v>
      </c>
      <c r="D603" s="97">
        <v>33429828</v>
      </c>
      <c r="E603" s="97">
        <v>33481897</v>
      </c>
      <c r="F603" s="96" t="s">
        <v>2328</v>
      </c>
      <c r="G603" s="96">
        <v>154</v>
      </c>
      <c r="H603" s="100">
        <v>7.4950000000000006E-5</v>
      </c>
      <c r="I603" s="810">
        <v>1</v>
      </c>
    </row>
    <row r="604" spans="1:9" x14ac:dyDescent="0.15">
      <c r="A604" s="694" t="s">
        <v>3346</v>
      </c>
      <c r="B604" s="96">
        <v>29063</v>
      </c>
      <c r="C604" s="96">
        <v>4</v>
      </c>
      <c r="D604" s="97">
        <v>25314396</v>
      </c>
      <c r="E604" s="97">
        <v>25374190</v>
      </c>
      <c r="F604" s="96" t="s">
        <v>2321</v>
      </c>
      <c r="G604" s="96">
        <v>186</v>
      </c>
      <c r="H604" s="100">
        <v>7.5117999999999995E-5</v>
      </c>
      <c r="I604" s="810">
        <v>1</v>
      </c>
    </row>
    <row r="605" spans="1:9" x14ac:dyDescent="0.15">
      <c r="A605" s="694" t="s">
        <v>3347</v>
      </c>
      <c r="B605" s="96">
        <v>91894</v>
      </c>
      <c r="C605" s="96">
        <v>11</v>
      </c>
      <c r="D605" s="97">
        <v>111789601</v>
      </c>
      <c r="E605" s="97">
        <v>111797595</v>
      </c>
      <c r="F605" s="96" t="s">
        <v>2321</v>
      </c>
      <c r="G605" s="96">
        <v>21</v>
      </c>
      <c r="H605" s="100">
        <v>7.5566000000000001E-5</v>
      </c>
      <c r="I605" s="810">
        <v>1</v>
      </c>
    </row>
    <row r="606" spans="1:9" x14ac:dyDescent="0.15">
      <c r="A606" s="694" t="s">
        <v>3348</v>
      </c>
      <c r="B606" s="96">
        <v>338667</v>
      </c>
      <c r="C606" s="96">
        <v>11</v>
      </c>
      <c r="D606" s="97">
        <v>125817319</v>
      </c>
      <c r="E606" s="97">
        <v>125826735</v>
      </c>
      <c r="F606" s="96" t="s">
        <v>2321</v>
      </c>
      <c r="G606" s="96">
        <v>52</v>
      </c>
      <c r="H606" s="100">
        <v>7.6145999999999999E-5</v>
      </c>
      <c r="I606" s="810">
        <v>1</v>
      </c>
    </row>
    <row r="607" spans="1:9" x14ac:dyDescent="0.15">
      <c r="A607" s="694" t="s">
        <v>3349</v>
      </c>
      <c r="B607" s="96">
        <v>134288</v>
      </c>
      <c r="C607" s="96">
        <v>5</v>
      </c>
      <c r="D607" s="97">
        <v>72464080</v>
      </c>
      <c r="E607" s="97">
        <v>72471073</v>
      </c>
      <c r="F607" s="96" t="s">
        <v>2321</v>
      </c>
      <c r="G607" s="96">
        <v>22</v>
      </c>
      <c r="H607" s="100">
        <v>7.7177999999999999E-5</v>
      </c>
      <c r="I607" s="810">
        <v>1</v>
      </c>
    </row>
    <row r="608" spans="1:9" x14ac:dyDescent="0.15">
      <c r="A608" s="694" t="s">
        <v>3350</v>
      </c>
      <c r="B608" s="96">
        <v>10363</v>
      </c>
      <c r="C608" s="96">
        <v>15</v>
      </c>
      <c r="D608" s="97">
        <v>77713018</v>
      </c>
      <c r="E608" s="97">
        <v>77777945</v>
      </c>
      <c r="F608" s="96" t="s">
        <v>2321</v>
      </c>
      <c r="G608" s="96">
        <v>149</v>
      </c>
      <c r="H608" s="100">
        <v>7.7193000000000004E-5</v>
      </c>
      <c r="I608" s="810">
        <v>1</v>
      </c>
    </row>
    <row r="609" spans="1:9" x14ac:dyDescent="0.15">
      <c r="A609" s="694" t="s">
        <v>3351</v>
      </c>
      <c r="B609" s="96">
        <v>23208</v>
      </c>
      <c r="C609" s="96">
        <v>1</v>
      </c>
      <c r="D609" s="97">
        <v>155829260</v>
      </c>
      <c r="E609" s="97">
        <v>155854990</v>
      </c>
      <c r="F609" s="96" t="s">
        <v>2321</v>
      </c>
      <c r="G609" s="96">
        <v>43</v>
      </c>
      <c r="H609" s="100">
        <v>7.8343999999999994E-5</v>
      </c>
      <c r="I609" s="810">
        <v>1</v>
      </c>
    </row>
    <row r="610" spans="1:9" x14ac:dyDescent="0.15">
      <c r="A610" s="694" t="s">
        <v>3352</v>
      </c>
      <c r="B610" s="96">
        <v>1081</v>
      </c>
      <c r="C610" s="96">
        <v>6</v>
      </c>
      <c r="D610" s="97">
        <v>87795216</v>
      </c>
      <c r="E610" s="97">
        <v>87804865</v>
      </c>
      <c r="F610" s="96" t="s">
        <v>2328</v>
      </c>
      <c r="G610" s="96">
        <v>31</v>
      </c>
      <c r="H610" s="100">
        <v>7.8487999999999998E-5</v>
      </c>
      <c r="I610" s="810">
        <v>1</v>
      </c>
    </row>
    <row r="611" spans="1:9" x14ac:dyDescent="0.15">
      <c r="A611" s="694" t="s">
        <v>3353</v>
      </c>
      <c r="B611" s="96">
        <v>11197</v>
      </c>
      <c r="C611" s="96">
        <v>12</v>
      </c>
      <c r="D611" s="97">
        <v>65444404</v>
      </c>
      <c r="E611" s="97">
        <v>65515346</v>
      </c>
      <c r="F611" s="96" t="s">
        <v>2328</v>
      </c>
      <c r="G611" s="96">
        <v>171</v>
      </c>
      <c r="H611" s="100">
        <v>7.8568999999999999E-5</v>
      </c>
      <c r="I611" s="810">
        <v>1</v>
      </c>
    </row>
    <row r="612" spans="1:9" x14ac:dyDescent="0.15">
      <c r="A612" s="694" t="s">
        <v>3354</v>
      </c>
      <c r="B612" s="96">
        <v>57515</v>
      </c>
      <c r="C612" s="96">
        <v>6</v>
      </c>
      <c r="D612" s="97">
        <v>122764493</v>
      </c>
      <c r="E612" s="97">
        <v>122793051</v>
      </c>
      <c r="F612" s="96" t="s">
        <v>2328</v>
      </c>
      <c r="G612" s="96">
        <v>79</v>
      </c>
      <c r="H612" s="100">
        <v>8.0071E-5</v>
      </c>
      <c r="I612" s="810">
        <v>1</v>
      </c>
    </row>
    <row r="613" spans="1:9" x14ac:dyDescent="0.15">
      <c r="A613" s="694" t="s">
        <v>776</v>
      </c>
      <c r="B613" s="96">
        <v>22955</v>
      </c>
      <c r="C613" s="96">
        <v>1</v>
      </c>
      <c r="D613" s="97">
        <v>41492871</v>
      </c>
      <c r="E613" s="97">
        <v>41707815</v>
      </c>
      <c r="F613" s="96" t="s">
        <v>2328</v>
      </c>
      <c r="G613" s="96">
        <v>613</v>
      </c>
      <c r="H613" s="100">
        <v>8.0146000000000001E-5</v>
      </c>
      <c r="I613" s="810">
        <v>1</v>
      </c>
    </row>
    <row r="614" spans="1:9" x14ac:dyDescent="0.15">
      <c r="A614" s="694" t="s">
        <v>3355</v>
      </c>
      <c r="B614" s="96">
        <v>57326</v>
      </c>
      <c r="C614" s="96">
        <v>1</v>
      </c>
      <c r="D614" s="97">
        <v>154916553</v>
      </c>
      <c r="E614" s="97">
        <v>154928624</v>
      </c>
      <c r="F614" s="96" t="s">
        <v>2328</v>
      </c>
      <c r="G614" s="96">
        <v>19</v>
      </c>
      <c r="H614" s="100">
        <v>8.0329999999999998E-5</v>
      </c>
      <c r="I614" s="810">
        <v>1</v>
      </c>
    </row>
    <row r="615" spans="1:9" x14ac:dyDescent="0.15">
      <c r="A615" s="694" t="s">
        <v>3356</v>
      </c>
      <c r="B615" s="96">
        <v>23059</v>
      </c>
      <c r="C615" s="96">
        <v>16</v>
      </c>
      <c r="D615" s="97">
        <v>3550945</v>
      </c>
      <c r="E615" s="97">
        <v>3589048</v>
      </c>
      <c r="F615" s="96" t="s">
        <v>2321</v>
      </c>
      <c r="G615" s="96">
        <v>178</v>
      </c>
      <c r="H615" s="100">
        <v>8.0629000000000003E-5</v>
      </c>
      <c r="I615" s="810">
        <v>1</v>
      </c>
    </row>
    <row r="616" spans="1:9" x14ac:dyDescent="0.15">
      <c r="A616" s="694" t="s">
        <v>3357</v>
      </c>
      <c r="B616" s="96">
        <v>80174</v>
      </c>
      <c r="C616" s="96">
        <v>17</v>
      </c>
      <c r="D616" s="97">
        <v>42785976</v>
      </c>
      <c r="E616" s="97">
        <v>42829637</v>
      </c>
      <c r="F616" s="96" t="s">
        <v>2321</v>
      </c>
      <c r="G616" s="96">
        <v>96</v>
      </c>
      <c r="H616" s="100">
        <v>8.0736999999999996E-5</v>
      </c>
      <c r="I616" s="810">
        <v>1</v>
      </c>
    </row>
    <row r="617" spans="1:9" x14ac:dyDescent="0.15">
      <c r="A617" s="694" t="s">
        <v>3358</v>
      </c>
      <c r="B617" s="96">
        <v>10385</v>
      </c>
      <c r="C617" s="96">
        <v>6</v>
      </c>
      <c r="D617" s="97">
        <v>26383111</v>
      </c>
      <c r="E617" s="97">
        <v>26395102</v>
      </c>
      <c r="F617" s="96" t="s">
        <v>2321</v>
      </c>
      <c r="G617" s="96">
        <v>64</v>
      </c>
      <c r="H617" s="100">
        <v>8.1905999999999998E-5</v>
      </c>
      <c r="I617" s="810">
        <v>1</v>
      </c>
    </row>
    <row r="618" spans="1:9" x14ac:dyDescent="0.15">
      <c r="A618" s="694" t="s">
        <v>3359</v>
      </c>
      <c r="B618" s="96">
        <v>342371</v>
      </c>
      <c r="C618" s="96">
        <v>16</v>
      </c>
      <c r="D618" s="97">
        <v>71879894</v>
      </c>
      <c r="E618" s="97">
        <v>71891236</v>
      </c>
      <c r="F618" s="96" t="s">
        <v>2321</v>
      </c>
      <c r="G618" s="96">
        <v>21</v>
      </c>
      <c r="H618" s="100">
        <v>8.3207999999999993E-5</v>
      </c>
      <c r="I618" s="810">
        <v>1</v>
      </c>
    </row>
    <row r="619" spans="1:9" x14ac:dyDescent="0.15">
      <c r="A619" s="694" t="s">
        <v>2616</v>
      </c>
      <c r="B619" s="96">
        <v>127124</v>
      </c>
      <c r="C619" s="96">
        <v>1</v>
      </c>
      <c r="D619" s="97">
        <v>198492352</v>
      </c>
      <c r="E619" s="97">
        <v>198510075</v>
      </c>
      <c r="F619" s="96" t="s">
        <v>2328</v>
      </c>
      <c r="G619" s="96">
        <v>42</v>
      </c>
      <c r="H619" s="100">
        <v>8.3382999999999998E-5</v>
      </c>
      <c r="I619" s="810">
        <v>1</v>
      </c>
    </row>
    <row r="620" spans="1:9" x14ac:dyDescent="0.15">
      <c r="A620" s="694" t="s">
        <v>3360</v>
      </c>
      <c r="B620" s="96">
        <v>55660</v>
      </c>
      <c r="C620" s="96">
        <v>2</v>
      </c>
      <c r="D620" s="97">
        <v>153508107</v>
      </c>
      <c r="E620" s="97">
        <v>153574628</v>
      </c>
      <c r="F620" s="96" t="s">
        <v>2328</v>
      </c>
      <c r="G620" s="96">
        <v>171</v>
      </c>
      <c r="H620" s="100">
        <v>8.3607000000000001E-5</v>
      </c>
      <c r="I620" s="810">
        <v>1</v>
      </c>
    </row>
    <row r="621" spans="1:9" x14ac:dyDescent="0.15">
      <c r="A621" s="694" t="s">
        <v>1353</v>
      </c>
      <c r="B621" s="96">
        <v>51363</v>
      </c>
      <c r="C621" s="96">
        <v>10</v>
      </c>
      <c r="D621" s="97">
        <v>125765669</v>
      </c>
      <c r="E621" s="97">
        <v>125853200</v>
      </c>
      <c r="F621" s="96" t="s">
        <v>2328</v>
      </c>
      <c r="G621" s="96">
        <v>244</v>
      </c>
      <c r="H621" s="100">
        <v>8.4623000000000006E-5</v>
      </c>
      <c r="I621" s="810">
        <v>1</v>
      </c>
    </row>
    <row r="622" spans="1:9" x14ac:dyDescent="0.15">
      <c r="A622" s="694" t="s">
        <v>818</v>
      </c>
      <c r="B622" s="96">
        <v>343472</v>
      </c>
      <c r="C622" s="96">
        <v>1</v>
      </c>
      <c r="D622" s="97">
        <v>91177579</v>
      </c>
      <c r="E622" s="97">
        <v>91182794</v>
      </c>
      <c r="F622" s="96" t="s">
        <v>2328</v>
      </c>
      <c r="G622" s="96">
        <v>14</v>
      </c>
      <c r="H622" s="100">
        <v>8.4641999999999994E-5</v>
      </c>
      <c r="I622" s="810">
        <v>1</v>
      </c>
    </row>
    <row r="623" spans="1:9" x14ac:dyDescent="0.15">
      <c r="A623" s="694" t="s">
        <v>3361</v>
      </c>
      <c r="B623" s="96">
        <v>2731</v>
      </c>
      <c r="C623" s="96">
        <v>9</v>
      </c>
      <c r="D623" s="97">
        <v>6532464</v>
      </c>
      <c r="E623" s="97">
        <v>6645692</v>
      </c>
      <c r="F623" s="96" t="s">
        <v>2328</v>
      </c>
      <c r="G623" s="96">
        <v>533</v>
      </c>
      <c r="H623" s="100">
        <v>8.4685999999999995E-5</v>
      </c>
      <c r="I623" s="810">
        <v>1</v>
      </c>
    </row>
    <row r="624" spans="1:9" x14ac:dyDescent="0.15">
      <c r="A624" s="694" t="s">
        <v>3362</v>
      </c>
      <c r="B624" s="96">
        <v>84750</v>
      </c>
      <c r="C624" s="96">
        <v>8</v>
      </c>
      <c r="D624" s="97">
        <v>33228057</v>
      </c>
      <c r="E624" s="97">
        <v>33330664</v>
      </c>
      <c r="F624" s="96" t="s">
        <v>2328</v>
      </c>
      <c r="G624" s="96">
        <v>369</v>
      </c>
      <c r="H624" s="100">
        <v>8.5093999999999995E-5</v>
      </c>
      <c r="I624" s="810">
        <v>1</v>
      </c>
    </row>
    <row r="625" spans="1:9" x14ac:dyDescent="0.15">
      <c r="A625" s="694" t="s">
        <v>3363</v>
      </c>
      <c r="B625" s="96">
        <v>8358</v>
      </c>
      <c r="C625" s="96">
        <v>6</v>
      </c>
      <c r="D625" s="97">
        <v>26031817</v>
      </c>
      <c r="E625" s="97">
        <v>26032288</v>
      </c>
      <c r="F625" s="96" t="s">
        <v>2328</v>
      </c>
      <c r="G625" s="96">
        <v>2</v>
      </c>
      <c r="H625" s="100">
        <v>8.5253000000000005E-5</v>
      </c>
      <c r="I625" s="810">
        <v>1</v>
      </c>
    </row>
    <row r="626" spans="1:9" x14ac:dyDescent="0.15">
      <c r="A626" s="694" t="s">
        <v>3364</v>
      </c>
      <c r="B626" s="96">
        <v>26136</v>
      </c>
      <c r="C626" s="96">
        <v>7</v>
      </c>
      <c r="D626" s="97">
        <v>115850547</v>
      </c>
      <c r="E626" s="97">
        <v>115898840</v>
      </c>
      <c r="F626" s="96" t="s">
        <v>2321</v>
      </c>
      <c r="G626" s="96">
        <v>164</v>
      </c>
      <c r="H626" s="100">
        <v>8.5778000000000004E-5</v>
      </c>
      <c r="I626" s="810">
        <v>1</v>
      </c>
    </row>
    <row r="627" spans="1:9" x14ac:dyDescent="0.15">
      <c r="A627" s="694" t="s">
        <v>3365</v>
      </c>
      <c r="B627" s="96">
        <v>25876</v>
      </c>
      <c r="C627" s="96">
        <v>20</v>
      </c>
      <c r="D627" s="97">
        <v>3758151</v>
      </c>
      <c r="E627" s="97">
        <v>3762113</v>
      </c>
      <c r="F627" s="96" t="s">
        <v>2328</v>
      </c>
      <c r="G627" s="96">
        <v>9</v>
      </c>
      <c r="H627" s="100">
        <v>8.6023E-5</v>
      </c>
      <c r="I627" s="810">
        <v>1</v>
      </c>
    </row>
    <row r="628" spans="1:9" x14ac:dyDescent="0.15">
      <c r="A628" s="694" t="s">
        <v>3366</v>
      </c>
      <c r="B628" s="96">
        <v>9625</v>
      </c>
      <c r="C628" s="96">
        <v>17</v>
      </c>
      <c r="D628" s="97">
        <v>79084285</v>
      </c>
      <c r="E628" s="97">
        <v>79139877</v>
      </c>
      <c r="F628" s="96" t="s">
        <v>2328</v>
      </c>
      <c r="G628" s="96">
        <v>275</v>
      </c>
      <c r="H628" s="100">
        <v>8.7168000000000003E-5</v>
      </c>
      <c r="I628" s="810">
        <v>1</v>
      </c>
    </row>
    <row r="629" spans="1:9" x14ac:dyDescent="0.15">
      <c r="A629" s="694" t="s">
        <v>3367</v>
      </c>
      <c r="B629" s="96">
        <v>83990</v>
      </c>
      <c r="C629" s="96">
        <v>17</v>
      </c>
      <c r="D629" s="97">
        <v>59756547</v>
      </c>
      <c r="E629" s="97">
        <v>59940920</v>
      </c>
      <c r="F629" s="96" t="s">
        <v>2328</v>
      </c>
      <c r="G629" s="96">
        <v>325</v>
      </c>
      <c r="H629" s="100">
        <v>8.7462999999999999E-5</v>
      </c>
      <c r="I629" s="810">
        <v>1</v>
      </c>
    </row>
    <row r="630" spans="1:9" x14ac:dyDescent="0.15">
      <c r="A630" s="694" t="s">
        <v>3368</v>
      </c>
      <c r="B630" s="96">
        <v>25827</v>
      </c>
      <c r="C630" s="96">
        <v>3</v>
      </c>
      <c r="D630" s="97">
        <v>33318934</v>
      </c>
      <c r="E630" s="97">
        <v>33445505</v>
      </c>
      <c r="F630" s="96" t="s">
        <v>2321</v>
      </c>
      <c r="G630" s="96">
        <v>327</v>
      </c>
      <c r="H630" s="100">
        <v>8.9184000000000005E-5</v>
      </c>
      <c r="I630" s="810">
        <v>1</v>
      </c>
    </row>
    <row r="631" spans="1:9" x14ac:dyDescent="0.15">
      <c r="A631" s="694" t="s">
        <v>2171</v>
      </c>
      <c r="B631" s="96">
        <v>6817</v>
      </c>
      <c r="C631" s="96">
        <v>16</v>
      </c>
      <c r="D631" s="97">
        <v>28616908</v>
      </c>
      <c r="E631" s="97">
        <v>28634907</v>
      </c>
      <c r="F631" s="96" t="s">
        <v>2328</v>
      </c>
      <c r="G631" s="96">
        <v>22</v>
      </c>
      <c r="H631" s="100">
        <v>8.9993000000000004E-5</v>
      </c>
      <c r="I631" s="810">
        <v>1</v>
      </c>
    </row>
    <row r="632" spans="1:9" x14ac:dyDescent="0.15">
      <c r="A632" s="694" t="s">
        <v>3369</v>
      </c>
      <c r="B632" s="96">
        <v>541468</v>
      </c>
      <c r="C632" s="96">
        <v>1</v>
      </c>
      <c r="D632" s="97">
        <v>46669006</v>
      </c>
      <c r="E632" s="97">
        <v>46686928</v>
      </c>
      <c r="F632" s="96" t="s">
        <v>2321</v>
      </c>
      <c r="G632" s="96">
        <v>34</v>
      </c>
      <c r="H632" s="100">
        <v>9.1595000000000006E-5</v>
      </c>
      <c r="I632" s="810">
        <v>1</v>
      </c>
    </row>
    <row r="633" spans="1:9" x14ac:dyDescent="0.15">
      <c r="A633" s="694" t="s">
        <v>3370</v>
      </c>
      <c r="B633" s="96">
        <v>1001</v>
      </c>
      <c r="C633" s="96">
        <v>16</v>
      </c>
      <c r="D633" s="97">
        <v>68678151</v>
      </c>
      <c r="E633" s="97">
        <v>68732959</v>
      </c>
      <c r="F633" s="96" t="s">
        <v>2321</v>
      </c>
      <c r="G633" s="96">
        <v>217</v>
      </c>
      <c r="H633" s="100">
        <v>9.2897000000000002E-5</v>
      </c>
      <c r="I633" s="810">
        <v>1</v>
      </c>
    </row>
    <row r="634" spans="1:9" x14ac:dyDescent="0.15">
      <c r="A634" s="694" t="s">
        <v>3371</v>
      </c>
      <c r="B634" s="96">
        <v>84651</v>
      </c>
      <c r="C634" s="96">
        <v>5</v>
      </c>
      <c r="D634" s="97">
        <v>147691990</v>
      </c>
      <c r="E634" s="97">
        <v>147695482</v>
      </c>
      <c r="F634" s="96" t="s">
        <v>2321</v>
      </c>
      <c r="G634" s="96">
        <v>16</v>
      </c>
      <c r="H634" s="100">
        <v>9.3187000000000001E-5</v>
      </c>
      <c r="I634" s="810">
        <v>1</v>
      </c>
    </row>
    <row r="635" spans="1:9" x14ac:dyDescent="0.15">
      <c r="A635" s="694" t="s">
        <v>3372</v>
      </c>
      <c r="B635" s="96">
        <v>9910</v>
      </c>
      <c r="C635" s="96">
        <v>1</v>
      </c>
      <c r="D635" s="97">
        <v>174128552</v>
      </c>
      <c r="E635" s="97">
        <v>174964445</v>
      </c>
      <c r="F635" s="96" t="s">
        <v>2321</v>
      </c>
      <c r="G635" s="96">
        <v>2177</v>
      </c>
      <c r="H635" s="100">
        <v>9.4945000000000007E-5</v>
      </c>
      <c r="I635" s="810">
        <v>1</v>
      </c>
    </row>
    <row r="636" spans="1:9" x14ac:dyDescent="0.15">
      <c r="A636" s="694" t="s">
        <v>3373</v>
      </c>
      <c r="B636" s="96">
        <v>7087</v>
      </c>
      <c r="C636" s="96">
        <v>19</v>
      </c>
      <c r="D636" s="97">
        <v>10400655</v>
      </c>
      <c r="E636" s="97">
        <v>10407454</v>
      </c>
      <c r="F636" s="96" t="s">
        <v>2321</v>
      </c>
      <c r="G636" s="96">
        <v>24</v>
      </c>
      <c r="H636" s="100">
        <v>9.5247999999999993E-5</v>
      </c>
      <c r="I636" s="810">
        <v>1</v>
      </c>
    </row>
    <row r="637" spans="1:9" x14ac:dyDescent="0.15">
      <c r="A637" s="694" t="s">
        <v>3374</v>
      </c>
      <c r="B637" s="96">
        <v>57492</v>
      </c>
      <c r="C637" s="96">
        <v>6</v>
      </c>
      <c r="D637" s="97">
        <v>157098980</v>
      </c>
      <c r="E637" s="97">
        <v>157531913</v>
      </c>
      <c r="F637" s="96" t="s">
        <v>2321</v>
      </c>
      <c r="G637" s="96">
        <v>1248</v>
      </c>
      <c r="H637" s="100">
        <v>9.6133999999999998E-5</v>
      </c>
      <c r="I637" s="810">
        <v>1</v>
      </c>
    </row>
    <row r="638" spans="1:9" x14ac:dyDescent="0.15">
      <c r="A638" s="694" t="s">
        <v>3375</v>
      </c>
      <c r="B638" s="96">
        <v>22794</v>
      </c>
      <c r="C638" s="96">
        <v>17</v>
      </c>
      <c r="D638" s="97">
        <v>38296507</v>
      </c>
      <c r="E638" s="97">
        <v>38328431</v>
      </c>
      <c r="F638" s="96" t="s">
        <v>2321</v>
      </c>
      <c r="G638" s="96">
        <v>49</v>
      </c>
      <c r="H638" s="100">
        <v>9.6397000000000006E-5</v>
      </c>
      <c r="I638" s="810">
        <v>1</v>
      </c>
    </row>
    <row r="639" spans="1:9" x14ac:dyDescent="0.15">
      <c r="A639" s="694" t="s">
        <v>3376</v>
      </c>
      <c r="B639" s="96">
        <v>8501</v>
      </c>
      <c r="C639" s="96">
        <v>11</v>
      </c>
      <c r="D639" s="97">
        <v>57252004</v>
      </c>
      <c r="E639" s="97">
        <v>57283192</v>
      </c>
      <c r="F639" s="96" t="s">
        <v>2328</v>
      </c>
      <c r="G639" s="96">
        <v>62</v>
      </c>
      <c r="H639" s="100">
        <v>9.6490999999999995E-5</v>
      </c>
      <c r="I639" s="810">
        <v>1</v>
      </c>
    </row>
    <row r="640" spans="1:9" x14ac:dyDescent="0.15">
      <c r="A640" s="694" t="s">
        <v>3377</v>
      </c>
      <c r="B640" s="96">
        <v>8332</v>
      </c>
      <c r="C640" s="96">
        <v>6</v>
      </c>
      <c r="D640" s="97">
        <v>27833107</v>
      </c>
      <c r="E640" s="97">
        <v>27833576</v>
      </c>
      <c r="F640" s="96" t="s">
        <v>2321</v>
      </c>
      <c r="G640" s="96">
        <v>4</v>
      </c>
      <c r="H640" s="100">
        <v>9.6613999999999994E-5</v>
      </c>
      <c r="I640" s="810">
        <v>1</v>
      </c>
    </row>
    <row r="641" spans="1:9" x14ac:dyDescent="0.15">
      <c r="A641" s="694" t="s">
        <v>3378</v>
      </c>
      <c r="B641" s="96">
        <v>55342</v>
      </c>
      <c r="C641" s="96">
        <v>9</v>
      </c>
      <c r="D641" s="97">
        <v>125878338</v>
      </c>
      <c r="E641" s="97">
        <v>126030855</v>
      </c>
      <c r="F641" s="96" t="s">
        <v>2328</v>
      </c>
      <c r="G641" s="96">
        <v>211</v>
      </c>
      <c r="H641" s="100">
        <v>9.6630000000000001E-5</v>
      </c>
      <c r="I641" s="810">
        <v>1</v>
      </c>
    </row>
    <row r="642" spans="1:9" x14ac:dyDescent="0.15">
      <c r="A642" s="694" t="s">
        <v>3379</v>
      </c>
      <c r="B642" s="96">
        <v>3024</v>
      </c>
      <c r="C642" s="96">
        <v>6</v>
      </c>
      <c r="D642" s="97">
        <v>26017260</v>
      </c>
      <c r="E642" s="97">
        <v>26018040</v>
      </c>
      <c r="F642" s="96" t="s">
        <v>2328</v>
      </c>
      <c r="G642" s="96">
        <v>6</v>
      </c>
      <c r="H642" s="100">
        <v>9.6657000000000006E-5</v>
      </c>
      <c r="I642" s="810">
        <v>1</v>
      </c>
    </row>
    <row r="643" spans="1:9" x14ac:dyDescent="0.15">
      <c r="A643" s="694" t="s">
        <v>3380</v>
      </c>
      <c r="B643" s="96">
        <v>5152</v>
      </c>
      <c r="C643" s="96">
        <v>21</v>
      </c>
      <c r="D643" s="97">
        <v>44073862</v>
      </c>
      <c r="E643" s="97">
        <v>44195619</v>
      </c>
      <c r="F643" s="96" t="s">
        <v>2321</v>
      </c>
      <c r="G643" s="96">
        <v>595</v>
      </c>
      <c r="H643" s="100">
        <v>9.6737000000000006E-5</v>
      </c>
      <c r="I643" s="810">
        <v>1</v>
      </c>
    </row>
    <row r="644" spans="1:9" x14ac:dyDescent="0.15">
      <c r="A644" s="694" t="s">
        <v>3381</v>
      </c>
      <c r="B644" s="96">
        <v>7920</v>
      </c>
      <c r="C644" s="96">
        <v>6</v>
      </c>
      <c r="D644" s="97">
        <v>31654726</v>
      </c>
      <c r="E644" s="97">
        <v>31671137</v>
      </c>
      <c r="F644" s="96" t="s">
        <v>2328</v>
      </c>
      <c r="G644" s="96">
        <v>53</v>
      </c>
      <c r="H644" s="100">
        <v>9.6849999999999996E-5</v>
      </c>
      <c r="I644" s="810">
        <v>1</v>
      </c>
    </row>
    <row r="645" spans="1:9" x14ac:dyDescent="0.15">
      <c r="A645" s="694" t="s">
        <v>3382</v>
      </c>
      <c r="B645" s="96">
        <v>4286</v>
      </c>
      <c r="C645" s="96">
        <v>3</v>
      </c>
      <c r="D645" s="97">
        <v>69788586</v>
      </c>
      <c r="E645" s="97">
        <v>70017488</v>
      </c>
      <c r="F645" s="96" t="s">
        <v>2321</v>
      </c>
      <c r="G645" s="96">
        <v>695</v>
      </c>
      <c r="H645" s="100">
        <v>9.8646000000000004E-5</v>
      </c>
      <c r="I645" s="810">
        <v>1</v>
      </c>
    </row>
    <row r="646" spans="1:9" x14ac:dyDescent="0.15">
      <c r="A646" s="694" t="s">
        <v>3383</v>
      </c>
      <c r="B646" s="96">
        <v>114800</v>
      </c>
      <c r="C646" s="96">
        <v>2</v>
      </c>
      <c r="D646" s="97">
        <v>56411258</v>
      </c>
      <c r="E646" s="97">
        <v>56613309</v>
      </c>
      <c r="F646" s="96" t="s">
        <v>2321</v>
      </c>
      <c r="G646" s="96">
        <v>765</v>
      </c>
      <c r="H646" s="96">
        <v>1.0029E-4</v>
      </c>
      <c r="I646" s="810">
        <v>1</v>
      </c>
    </row>
    <row r="647" spans="1:9" x14ac:dyDescent="0.15">
      <c r="A647" s="694" t="s">
        <v>3384</v>
      </c>
      <c r="B647" s="96">
        <v>55626</v>
      </c>
      <c r="C647" s="96">
        <v>11</v>
      </c>
      <c r="D647" s="97">
        <v>46417962</v>
      </c>
      <c r="E647" s="97">
        <v>46615619</v>
      </c>
      <c r="F647" s="96" t="s">
        <v>2328</v>
      </c>
      <c r="G647" s="96">
        <v>315</v>
      </c>
      <c r="H647" s="96">
        <v>1.0090999999999999E-4</v>
      </c>
      <c r="I647" s="810">
        <v>1</v>
      </c>
    </row>
    <row r="648" spans="1:9" x14ac:dyDescent="0.15">
      <c r="A648" s="694" t="s">
        <v>3385</v>
      </c>
      <c r="B648" s="96">
        <v>57648</v>
      </c>
      <c r="C648" s="96">
        <v>1</v>
      </c>
      <c r="D648" s="97">
        <v>33207492</v>
      </c>
      <c r="E648" s="97">
        <v>33240571</v>
      </c>
      <c r="F648" s="96" t="s">
        <v>2321</v>
      </c>
      <c r="G648" s="96">
        <v>65</v>
      </c>
      <c r="H648" s="96">
        <v>1.014E-4</v>
      </c>
      <c r="I648" s="810">
        <v>1</v>
      </c>
    </row>
    <row r="649" spans="1:9" x14ac:dyDescent="0.15">
      <c r="A649" s="694" t="s">
        <v>3386</v>
      </c>
      <c r="B649" s="96">
        <v>23063</v>
      </c>
      <c r="C649" s="96">
        <v>10</v>
      </c>
      <c r="D649" s="97">
        <v>88195013</v>
      </c>
      <c r="E649" s="97">
        <v>88281541</v>
      </c>
      <c r="F649" s="96" t="s">
        <v>2328</v>
      </c>
      <c r="G649" s="96">
        <v>275</v>
      </c>
      <c r="H649" s="96">
        <v>1.033E-4</v>
      </c>
      <c r="I649" s="810">
        <v>1</v>
      </c>
    </row>
    <row r="650" spans="1:9" x14ac:dyDescent="0.15">
      <c r="A650" s="694" t="s">
        <v>3387</v>
      </c>
      <c r="B650" s="96">
        <v>114805</v>
      </c>
      <c r="C650" s="96">
        <v>2</v>
      </c>
      <c r="D650" s="97">
        <v>154728426</v>
      </c>
      <c r="E650" s="97">
        <v>155310489</v>
      </c>
      <c r="F650" s="96" t="s">
        <v>2321</v>
      </c>
      <c r="G650" s="96">
        <v>2107</v>
      </c>
      <c r="H650" s="96">
        <v>1.0424E-4</v>
      </c>
      <c r="I650" s="810">
        <v>1</v>
      </c>
    </row>
    <row r="651" spans="1:9" x14ac:dyDescent="0.15">
      <c r="A651" s="694" t="s">
        <v>531</v>
      </c>
      <c r="B651" s="96">
        <v>9904</v>
      </c>
      <c r="C651" s="96">
        <v>12</v>
      </c>
      <c r="D651" s="97">
        <v>114254543</v>
      </c>
      <c r="E651" s="97">
        <v>114404176</v>
      </c>
      <c r="F651" s="96" t="s">
        <v>2328</v>
      </c>
      <c r="G651" s="96">
        <v>714</v>
      </c>
      <c r="H651" s="96">
        <v>1.0458E-4</v>
      </c>
      <c r="I651" s="810">
        <v>1</v>
      </c>
    </row>
    <row r="652" spans="1:9" x14ac:dyDescent="0.15">
      <c r="A652" s="694" t="s">
        <v>1659</v>
      </c>
      <c r="B652" s="96">
        <v>57332</v>
      </c>
      <c r="C652" s="96">
        <v>17</v>
      </c>
      <c r="D652" s="97">
        <v>77768176</v>
      </c>
      <c r="E652" s="97">
        <v>77770915</v>
      </c>
      <c r="F652" s="96" t="s">
        <v>2328</v>
      </c>
      <c r="G652" s="96">
        <v>8</v>
      </c>
      <c r="H652" s="96">
        <v>1.059E-4</v>
      </c>
      <c r="I652" s="810">
        <v>1</v>
      </c>
    </row>
    <row r="653" spans="1:9" x14ac:dyDescent="0.15">
      <c r="A653" s="694" t="s">
        <v>3388</v>
      </c>
      <c r="B653" s="96">
        <v>121601</v>
      </c>
      <c r="C653" s="96">
        <v>12</v>
      </c>
      <c r="D653" s="97">
        <v>101133841</v>
      </c>
      <c r="E653" s="97">
        <v>101522419</v>
      </c>
      <c r="F653" s="96" t="s">
        <v>2321</v>
      </c>
      <c r="G653" s="96">
        <v>1456</v>
      </c>
      <c r="H653" s="96">
        <v>1.0844999999999999E-4</v>
      </c>
      <c r="I653" s="810">
        <v>1</v>
      </c>
    </row>
    <row r="654" spans="1:9" x14ac:dyDescent="0.15">
      <c r="A654" s="694" t="s">
        <v>3389</v>
      </c>
      <c r="B654" s="96">
        <v>9435</v>
      </c>
      <c r="C654" s="96">
        <v>3</v>
      </c>
      <c r="D654" s="97">
        <v>142838618</v>
      </c>
      <c r="E654" s="97">
        <v>142842856</v>
      </c>
      <c r="F654" s="96" t="s">
        <v>2321</v>
      </c>
      <c r="G654" s="96">
        <v>10</v>
      </c>
      <c r="H654" s="96">
        <v>1.0849999999999999E-4</v>
      </c>
      <c r="I654" s="810">
        <v>1</v>
      </c>
    </row>
    <row r="655" spans="1:9" x14ac:dyDescent="0.15">
      <c r="A655" s="694" t="s">
        <v>3390</v>
      </c>
      <c r="B655" s="96">
        <v>273</v>
      </c>
      <c r="C655" s="96">
        <v>7</v>
      </c>
      <c r="D655" s="97">
        <v>38423297</v>
      </c>
      <c r="E655" s="97">
        <v>38671167</v>
      </c>
      <c r="F655" s="96" t="s">
        <v>2328</v>
      </c>
      <c r="G655" s="96">
        <v>1228</v>
      </c>
      <c r="H655" s="96">
        <v>1.1145E-4</v>
      </c>
      <c r="I655" s="810">
        <v>1</v>
      </c>
    </row>
    <row r="656" spans="1:9" x14ac:dyDescent="0.15">
      <c r="A656" s="694" t="s">
        <v>3391</v>
      </c>
      <c r="B656" s="96">
        <v>23324</v>
      </c>
      <c r="C656" s="96">
        <v>4</v>
      </c>
      <c r="D656" s="97">
        <v>6576902</v>
      </c>
      <c r="E656" s="97">
        <v>6624188</v>
      </c>
      <c r="F656" s="96" t="s">
        <v>2321</v>
      </c>
      <c r="G656" s="96">
        <v>137</v>
      </c>
      <c r="H656" s="96">
        <v>1.1175000000000001E-4</v>
      </c>
      <c r="I656" s="810">
        <v>1</v>
      </c>
    </row>
    <row r="657" spans="1:9" x14ac:dyDescent="0.15">
      <c r="A657" s="694" t="s">
        <v>3392</v>
      </c>
      <c r="B657" s="96">
        <v>84696</v>
      </c>
      <c r="C657" s="96">
        <v>2</v>
      </c>
      <c r="D657" s="97">
        <v>27346632</v>
      </c>
      <c r="E657" s="97">
        <v>27353680</v>
      </c>
      <c r="F657" s="96" t="s">
        <v>2321</v>
      </c>
      <c r="G657" s="96">
        <v>12</v>
      </c>
      <c r="H657" s="96">
        <v>1.1284E-4</v>
      </c>
      <c r="I657" s="810">
        <v>1</v>
      </c>
    </row>
    <row r="658" spans="1:9" x14ac:dyDescent="0.15">
      <c r="A658" s="694" t="s">
        <v>3393</v>
      </c>
      <c r="B658" s="96">
        <v>4956</v>
      </c>
      <c r="C658" s="96">
        <v>8</v>
      </c>
      <c r="D658" s="97">
        <v>103563848</v>
      </c>
      <c r="E658" s="97">
        <v>103573245</v>
      </c>
      <c r="F658" s="96" t="s">
        <v>2321</v>
      </c>
      <c r="G658" s="96">
        <v>53</v>
      </c>
      <c r="H658" s="96">
        <v>1.1383E-4</v>
      </c>
      <c r="I658" s="810">
        <v>1</v>
      </c>
    </row>
    <row r="659" spans="1:9" x14ac:dyDescent="0.15">
      <c r="A659" s="694" t="s">
        <v>3394</v>
      </c>
      <c r="B659" s="96">
        <v>3157</v>
      </c>
      <c r="C659" s="96">
        <v>5</v>
      </c>
      <c r="D659" s="97">
        <v>43287572</v>
      </c>
      <c r="E659" s="97">
        <v>43313614</v>
      </c>
      <c r="F659" s="96" t="s">
        <v>2328</v>
      </c>
      <c r="G659" s="96">
        <v>78</v>
      </c>
      <c r="H659" s="96">
        <v>1.1506999999999999E-4</v>
      </c>
      <c r="I659" s="810">
        <v>1</v>
      </c>
    </row>
    <row r="660" spans="1:9" x14ac:dyDescent="0.15">
      <c r="A660" s="694" t="s">
        <v>3395</v>
      </c>
      <c r="B660" s="96">
        <v>79882</v>
      </c>
      <c r="C660" s="96">
        <v>14</v>
      </c>
      <c r="D660" s="97">
        <v>89029253</v>
      </c>
      <c r="E660" s="97">
        <v>89079853</v>
      </c>
      <c r="F660" s="96" t="s">
        <v>2321</v>
      </c>
      <c r="G660" s="96">
        <v>120</v>
      </c>
      <c r="H660" s="96">
        <v>1.1559E-4</v>
      </c>
      <c r="I660" s="810">
        <v>1</v>
      </c>
    </row>
    <row r="661" spans="1:9" x14ac:dyDescent="0.15">
      <c r="A661" s="694" t="s">
        <v>3396</v>
      </c>
      <c r="B661" s="96">
        <v>5934</v>
      </c>
      <c r="C661" s="96">
        <v>16</v>
      </c>
      <c r="D661" s="97">
        <v>53468351</v>
      </c>
      <c r="E661" s="97">
        <v>53525560</v>
      </c>
      <c r="F661" s="96" t="s">
        <v>2321</v>
      </c>
      <c r="G661" s="96">
        <v>158</v>
      </c>
      <c r="H661" s="96">
        <v>1.1828999999999999E-4</v>
      </c>
      <c r="I661" s="810">
        <v>1</v>
      </c>
    </row>
    <row r="662" spans="1:9" x14ac:dyDescent="0.15">
      <c r="A662" s="694" t="s">
        <v>545</v>
      </c>
      <c r="B662" s="96">
        <v>7571</v>
      </c>
      <c r="C662" s="96">
        <v>16</v>
      </c>
      <c r="D662" s="97">
        <v>71481500</v>
      </c>
      <c r="E662" s="97">
        <v>71496295</v>
      </c>
      <c r="F662" s="96" t="s">
        <v>2328</v>
      </c>
      <c r="G662" s="96">
        <v>43</v>
      </c>
      <c r="H662" s="96">
        <v>1.1828999999999999E-4</v>
      </c>
      <c r="I662" s="810">
        <v>1</v>
      </c>
    </row>
    <row r="663" spans="1:9" x14ac:dyDescent="0.15">
      <c r="A663" s="694" t="s">
        <v>3397</v>
      </c>
      <c r="B663" s="96">
        <v>113263</v>
      </c>
      <c r="C663" s="96">
        <v>7</v>
      </c>
      <c r="D663" s="97">
        <v>8008374</v>
      </c>
      <c r="E663" s="97">
        <v>8128710</v>
      </c>
      <c r="F663" s="96" t="s">
        <v>2321</v>
      </c>
      <c r="G663" s="96">
        <v>525</v>
      </c>
      <c r="H663" s="96">
        <v>1.1904E-4</v>
      </c>
      <c r="I663" s="810">
        <v>1</v>
      </c>
    </row>
    <row r="664" spans="1:9" x14ac:dyDescent="0.15">
      <c r="A664" s="694" t="s">
        <v>3398</v>
      </c>
      <c r="B664" s="96">
        <v>55291</v>
      </c>
      <c r="C664" s="96">
        <v>11</v>
      </c>
      <c r="D664" s="97">
        <v>68228186</v>
      </c>
      <c r="E664" s="97">
        <v>68382802</v>
      </c>
      <c r="F664" s="96" t="s">
        <v>2321</v>
      </c>
      <c r="G664" s="96">
        <v>388</v>
      </c>
      <c r="H664" s="96">
        <v>1.1977E-4</v>
      </c>
      <c r="I664" s="810">
        <v>1</v>
      </c>
    </row>
    <row r="665" spans="1:9" x14ac:dyDescent="0.15">
      <c r="A665" s="694" t="s">
        <v>3399</v>
      </c>
      <c r="B665" s="96">
        <v>23122</v>
      </c>
      <c r="C665" s="96">
        <v>3</v>
      </c>
      <c r="D665" s="97">
        <v>33537737</v>
      </c>
      <c r="E665" s="97">
        <v>33759705</v>
      </c>
      <c r="F665" s="96" t="s">
        <v>2328</v>
      </c>
      <c r="G665" s="96">
        <v>469</v>
      </c>
      <c r="H665" s="96">
        <v>1.2040999999999999E-4</v>
      </c>
      <c r="I665" s="810">
        <v>1</v>
      </c>
    </row>
    <row r="666" spans="1:9" x14ac:dyDescent="0.15">
      <c r="A666" s="694" t="s">
        <v>3400</v>
      </c>
      <c r="B666" s="96">
        <v>81609</v>
      </c>
      <c r="C666" s="96">
        <v>1</v>
      </c>
      <c r="D666" s="97">
        <v>151584454</v>
      </c>
      <c r="E666" s="97">
        <v>151671559</v>
      </c>
      <c r="F666" s="96" t="s">
        <v>2321</v>
      </c>
      <c r="G666" s="96">
        <v>155</v>
      </c>
      <c r="H666" s="96">
        <v>1.2113E-4</v>
      </c>
      <c r="I666" s="810">
        <v>1</v>
      </c>
    </row>
    <row r="667" spans="1:9" x14ac:dyDescent="0.15">
      <c r="A667" s="694" t="s">
        <v>3401</v>
      </c>
      <c r="B667" s="96">
        <v>27253</v>
      </c>
      <c r="C667" s="96">
        <v>13</v>
      </c>
      <c r="D667" s="97">
        <v>58204238</v>
      </c>
      <c r="E667" s="97">
        <v>58303445</v>
      </c>
      <c r="F667" s="96" t="s">
        <v>2321</v>
      </c>
      <c r="G667" s="96">
        <v>254</v>
      </c>
      <c r="H667" s="96">
        <v>1.2193000000000001E-4</v>
      </c>
      <c r="I667" s="810">
        <v>1</v>
      </c>
    </row>
    <row r="668" spans="1:9" x14ac:dyDescent="0.15">
      <c r="A668" s="694" t="s">
        <v>1831</v>
      </c>
      <c r="B668" s="96">
        <v>4774</v>
      </c>
      <c r="C668" s="96">
        <v>1</v>
      </c>
      <c r="D668" s="97">
        <v>61542946</v>
      </c>
      <c r="E668" s="97">
        <v>61928460</v>
      </c>
      <c r="F668" s="96" t="s">
        <v>2321</v>
      </c>
      <c r="G668" s="96">
        <v>1135</v>
      </c>
      <c r="H668" s="96">
        <v>1.2268000000000001E-4</v>
      </c>
      <c r="I668" s="810">
        <v>1</v>
      </c>
    </row>
    <row r="669" spans="1:9" x14ac:dyDescent="0.15">
      <c r="A669" s="694" t="s">
        <v>3402</v>
      </c>
      <c r="B669" s="96">
        <v>7325</v>
      </c>
      <c r="C669" s="96">
        <v>3</v>
      </c>
      <c r="D669" s="97">
        <v>23244498</v>
      </c>
      <c r="E669" s="97">
        <v>23632296</v>
      </c>
      <c r="F669" s="96" t="s">
        <v>2321</v>
      </c>
      <c r="G669" s="96">
        <v>1407</v>
      </c>
      <c r="H669" s="96">
        <v>1.227E-4</v>
      </c>
      <c r="I669" s="810">
        <v>1</v>
      </c>
    </row>
    <row r="670" spans="1:9" x14ac:dyDescent="0.15">
      <c r="A670" s="694" t="s">
        <v>608</v>
      </c>
      <c r="B670" s="96">
        <v>10712</v>
      </c>
      <c r="C670" s="96">
        <v>1</v>
      </c>
      <c r="D670" s="97">
        <v>155216996</v>
      </c>
      <c r="E670" s="97">
        <v>155225274</v>
      </c>
      <c r="F670" s="96" t="s">
        <v>2328</v>
      </c>
      <c r="G670" s="96">
        <v>21</v>
      </c>
      <c r="H670" s="96">
        <v>1.2336000000000001E-4</v>
      </c>
      <c r="I670" s="810">
        <v>1</v>
      </c>
    </row>
    <row r="671" spans="1:9" x14ac:dyDescent="0.15">
      <c r="A671" s="694" t="s">
        <v>3403</v>
      </c>
      <c r="B671" s="96">
        <v>8882</v>
      </c>
      <c r="C671" s="96">
        <v>11</v>
      </c>
      <c r="D671" s="97">
        <v>116649276</v>
      </c>
      <c r="E671" s="97">
        <v>116658739</v>
      </c>
      <c r="F671" s="96" t="s">
        <v>2328</v>
      </c>
      <c r="G671" s="96">
        <v>29</v>
      </c>
      <c r="H671" s="96">
        <v>1.2455999999999999E-4</v>
      </c>
      <c r="I671" s="810">
        <v>1</v>
      </c>
    </row>
    <row r="672" spans="1:9" x14ac:dyDescent="0.15">
      <c r="A672" s="694" t="s">
        <v>3404</v>
      </c>
      <c r="B672" s="96">
        <v>55122</v>
      </c>
      <c r="C672" s="96">
        <v>6</v>
      </c>
      <c r="D672" s="97">
        <v>88384578</v>
      </c>
      <c r="E672" s="97">
        <v>88411985</v>
      </c>
      <c r="F672" s="96" t="s">
        <v>2328</v>
      </c>
      <c r="G672" s="96">
        <v>85</v>
      </c>
      <c r="H672" s="96">
        <v>1.26E-4</v>
      </c>
      <c r="I672" s="810">
        <v>1</v>
      </c>
    </row>
    <row r="673" spans="1:9" x14ac:dyDescent="0.15">
      <c r="A673" s="694" t="s">
        <v>3405</v>
      </c>
      <c r="B673" s="96">
        <v>51195</v>
      </c>
      <c r="C673" s="96">
        <v>17</v>
      </c>
      <c r="D673" s="97">
        <v>38334242</v>
      </c>
      <c r="E673" s="97">
        <v>38351906</v>
      </c>
      <c r="F673" s="96" t="s">
        <v>2321</v>
      </c>
      <c r="G673" s="96">
        <v>35</v>
      </c>
      <c r="H673" s="96">
        <v>1.2663E-4</v>
      </c>
      <c r="I673" s="810">
        <v>1</v>
      </c>
    </row>
    <row r="674" spans="1:9" x14ac:dyDescent="0.15">
      <c r="A674" s="694" t="s">
        <v>3406</v>
      </c>
      <c r="B674" s="96">
        <v>7917</v>
      </c>
      <c r="C674" s="96">
        <v>6</v>
      </c>
      <c r="D674" s="97">
        <v>31606805</v>
      </c>
      <c r="E674" s="97">
        <v>31620953</v>
      </c>
      <c r="F674" s="96" t="s">
        <v>2328</v>
      </c>
      <c r="G674" s="96">
        <v>56</v>
      </c>
      <c r="H674" s="96">
        <v>1.2805999999999999E-4</v>
      </c>
      <c r="I674" s="810">
        <v>1</v>
      </c>
    </row>
    <row r="675" spans="1:9" x14ac:dyDescent="0.15">
      <c r="A675" s="694" t="s">
        <v>1813</v>
      </c>
      <c r="B675" s="96">
        <v>7804</v>
      </c>
      <c r="C675" s="96">
        <v>1</v>
      </c>
      <c r="D675" s="97">
        <v>53708036</v>
      </c>
      <c r="E675" s="97">
        <v>53793821</v>
      </c>
      <c r="F675" s="96" t="s">
        <v>2328</v>
      </c>
      <c r="G675" s="96">
        <v>248</v>
      </c>
      <c r="H675" s="96">
        <v>1.2878E-4</v>
      </c>
      <c r="I675" s="810">
        <v>1</v>
      </c>
    </row>
    <row r="676" spans="1:9" x14ac:dyDescent="0.15">
      <c r="A676" s="694" t="s">
        <v>3407</v>
      </c>
      <c r="B676" s="96">
        <v>402117</v>
      </c>
      <c r="C676" s="96">
        <v>2</v>
      </c>
      <c r="D676" s="97">
        <v>215276292</v>
      </c>
      <c r="E676" s="97">
        <v>215440774</v>
      </c>
      <c r="F676" s="96" t="s">
        <v>2321</v>
      </c>
      <c r="G676" s="96">
        <v>536</v>
      </c>
      <c r="H676" s="96">
        <v>1.3093999999999999E-4</v>
      </c>
      <c r="I676" s="810">
        <v>1</v>
      </c>
    </row>
    <row r="677" spans="1:9" x14ac:dyDescent="0.15">
      <c r="A677" s="694" t="s">
        <v>3408</v>
      </c>
      <c r="B677" s="96">
        <v>8697</v>
      </c>
      <c r="C677" s="96">
        <v>5</v>
      </c>
      <c r="D677" s="97">
        <v>137523337</v>
      </c>
      <c r="E677" s="97">
        <v>137549032</v>
      </c>
      <c r="F677" s="96" t="s">
        <v>2328</v>
      </c>
      <c r="G677" s="96">
        <v>52</v>
      </c>
      <c r="H677" s="96">
        <v>1.3236000000000001E-4</v>
      </c>
      <c r="I677" s="810">
        <v>1</v>
      </c>
    </row>
    <row r="678" spans="1:9" x14ac:dyDescent="0.15">
      <c r="A678" s="694" t="s">
        <v>3409</v>
      </c>
      <c r="B678" s="96">
        <v>2918</v>
      </c>
      <c r="C678" s="96">
        <v>7</v>
      </c>
      <c r="D678" s="97">
        <v>126078652</v>
      </c>
      <c r="E678" s="97">
        <v>126892428</v>
      </c>
      <c r="F678" s="96" t="s">
        <v>2328</v>
      </c>
      <c r="G678" s="96">
        <v>2721</v>
      </c>
      <c r="H678" s="96">
        <v>1.3310000000000001E-4</v>
      </c>
      <c r="I678" s="810">
        <v>1</v>
      </c>
    </row>
    <row r="679" spans="1:9" x14ac:dyDescent="0.15">
      <c r="A679" s="694" t="s">
        <v>3410</v>
      </c>
      <c r="B679" s="96">
        <v>24139</v>
      </c>
      <c r="C679" s="96">
        <v>19</v>
      </c>
      <c r="D679" s="97">
        <v>46112658</v>
      </c>
      <c r="E679" s="97">
        <v>46148775</v>
      </c>
      <c r="F679" s="96" t="s">
        <v>2328</v>
      </c>
      <c r="G679" s="96">
        <v>108</v>
      </c>
      <c r="H679" s="96">
        <v>1.3311E-4</v>
      </c>
      <c r="I679" s="810">
        <v>1</v>
      </c>
    </row>
    <row r="680" spans="1:9" x14ac:dyDescent="0.15">
      <c r="A680" s="694" t="s">
        <v>3411</v>
      </c>
      <c r="B680" s="96">
        <v>338645</v>
      </c>
      <c r="C680" s="96">
        <v>11</v>
      </c>
      <c r="D680" s="97">
        <v>24518516</v>
      </c>
      <c r="E680" s="97">
        <v>25104186</v>
      </c>
      <c r="F680" s="96" t="s">
        <v>2321</v>
      </c>
      <c r="G680" s="96">
        <v>2918</v>
      </c>
      <c r="H680" s="96">
        <v>1.3337000000000001E-4</v>
      </c>
      <c r="I680" s="810">
        <v>1</v>
      </c>
    </row>
    <row r="681" spans="1:9" x14ac:dyDescent="0.15">
      <c r="A681" s="694" t="s">
        <v>3412</v>
      </c>
      <c r="B681" s="96">
        <v>8497</v>
      </c>
      <c r="C681" s="96">
        <v>1</v>
      </c>
      <c r="D681" s="97">
        <v>202995649</v>
      </c>
      <c r="E681" s="97">
        <v>203047864</v>
      </c>
      <c r="F681" s="96" t="s">
        <v>2321</v>
      </c>
      <c r="G681" s="96">
        <v>199</v>
      </c>
      <c r="H681" s="96">
        <v>1.3490999999999999E-4</v>
      </c>
      <c r="I681" s="810">
        <v>1</v>
      </c>
    </row>
    <row r="682" spans="1:9" x14ac:dyDescent="0.15">
      <c r="A682" s="694" t="s">
        <v>3413</v>
      </c>
      <c r="B682" s="96">
        <v>9404</v>
      </c>
      <c r="C682" s="96">
        <v>11</v>
      </c>
      <c r="D682" s="97">
        <v>58294344</v>
      </c>
      <c r="E682" s="97">
        <v>58345688</v>
      </c>
      <c r="F682" s="96" t="s">
        <v>2328</v>
      </c>
      <c r="G682" s="96">
        <v>109</v>
      </c>
      <c r="H682" s="96">
        <v>1.3493000000000001E-4</v>
      </c>
      <c r="I682" s="810">
        <v>1</v>
      </c>
    </row>
    <row r="683" spans="1:9" x14ac:dyDescent="0.15">
      <c r="A683" s="694" t="s">
        <v>3414</v>
      </c>
      <c r="B683" s="96">
        <v>154215</v>
      </c>
      <c r="C683" s="96">
        <v>6</v>
      </c>
      <c r="D683" s="97">
        <v>124124991</v>
      </c>
      <c r="E683" s="97">
        <v>125146786</v>
      </c>
      <c r="F683" s="96" t="s">
        <v>2321</v>
      </c>
      <c r="G683" s="96">
        <v>3172</v>
      </c>
      <c r="H683" s="96">
        <v>1.3496999999999999E-4</v>
      </c>
      <c r="I683" s="810">
        <v>1</v>
      </c>
    </row>
    <row r="684" spans="1:9" x14ac:dyDescent="0.15">
      <c r="A684" s="694" t="s">
        <v>3415</v>
      </c>
      <c r="B684" s="96">
        <v>643365</v>
      </c>
      <c r="C684" s="96">
        <v>13</v>
      </c>
      <c r="D684" s="97">
        <v>114586610</v>
      </c>
      <c r="E684" s="97">
        <v>114626485</v>
      </c>
      <c r="F684" s="96" t="s">
        <v>2321</v>
      </c>
      <c r="G684" s="96">
        <v>100</v>
      </c>
      <c r="H684" s="96">
        <v>1.3632999999999999E-4</v>
      </c>
      <c r="I684" s="810">
        <v>1</v>
      </c>
    </row>
    <row r="685" spans="1:9" x14ac:dyDescent="0.15">
      <c r="A685" s="694" t="s">
        <v>3416</v>
      </c>
      <c r="B685" s="96">
        <v>1010</v>
      </c>
      <c r="C685" s="96">
        <v>5</v>
      </c>
      <c r="D685" s="97">
        <v>21750870</v>
      </c>
      <c r="E685" s="97">
        <v>22853731</v>
      </c>
      <c r="F685" s="96" t="s">
        <v>2328</v>
      </c>
      <c r="G685" s="96">
        <v>3349</v>
      </c>
      <c r="H685" s="96">
        <v>1.3664999999999999E-4</v>
      </c>
      <c r="I685" s="810">
        <v>1</v>
      </c>
    </row>
    <row r="686" spans="1:9" x14ac:dyDescent="0.15">
      <c r="A686" s="694" t="s">
        <v>3417</v>
      </c>
      <c r="B686" s="96">
        <v>152006</v>
      </c>
      <c r="C686" s="96">
        <v>9</v>
      </c>
      <c r="D686" s="97">
        <v>36336395</v>
      </c>
      <c r="E686" s="97">
        <v>36487568</v>
      </c>
      <c r="F686" s="96" t="s">
        <v>2328</v>
      </c>
      <c r="G686" s="96">
        <v>340</v>
      </c>
      <c r="H686" s="96">
        <v>1.37E-4</v>
      </c>
      <c r="I686" s="810">
        <v>1</v>
      </c>
    </row>
    <row r="687" spans="1:9" x14ac:dyDescent="0.15">
      <c r="A687" s="694" t="s">
        <v>3418</v>
      </c>
      <c r="B687" s="96">
        <v>5550</v>
      </c>
      <c r="C687" s="96">
        <v>6</v>
      </c>
      <c r="D687" s="97">
        <v>105725442</v>
      </c>
      <c r="E687" s="97">
        <v>105850999</v>
      </c>
      <c r="F687" s="96" t="s">
        <v>2328</v>
      </c>
      <c r="G687" s="96">
        <v>434</v>
      </c>
      <c r="H687" s="96">
        <v>1.3763E-4</v>
      </c>
      <c r="I687" s="810">
        <v>1</v>
      </c>
    </row>
    <row r="688" spans="1:9" x14ac:dyDescent="0.15">
      <c r="A688" s="694" t="s">
        <v>3419</v>
      </c>
      <c r="B688" s="96">
        <v>2016</v>
      </c>
      <c r="C688" s="96">
        <v>2</v>
      </c>
      <c r="D688" s="97">
        <v>73144604</v>
      </c>
      <c r="E688" s="97">
        <v>73162020</v>
      </c>
      <c r="F688" s="96" t="s">
        <v>2321</v>
      </c>
      <c r="G688" s="96">
        <v>20</v>
      </c>
      <c r="H688" s="96">
        <v>1.3802000000000001E-4</v>
      </c>
      <c r="I688" s="810">
        <v>1</v>
      </c>
    </row>
    <row r="689" spans="1:9" x14ac:dyDescent="0.15">
      <c r="A689" s="694" t="s">
        <v>3420</v>
      </c>
      <c r="B689" s="96">
        <v>51252</v>
      </c>
      <c r="C689" s="96">
        <v>2</v>
      </c>
      <c r="D689" s="97">
        <v>97541619</v>
      </c>
      <c r="E689" s="97">
        <v>97652337</v>
      </c>
      <c r="F689" s="96" t="s">
        <v>2328</v>
      </c>
      <c r="G689" s="96">
        <v>277</v>
      </c>
      <c r="H689" s="96">
        <v>1.3944000000000001E-4</v>
      </c>
      <c r="I689" s="810">
        <v>1</v>
      </c>
    </row>
    <row r="690" spans="1:9" x14ac:dyDescent="0.15">
      <c r="A690" s="694" t="s">
        <v>3421</v>
      </c>
      <c r="B690" s="96">
        <v>5893</v>
      </c>
      <c r="C690" s="96">
        <v>12</v>
      </c>
      <c r="D690" s="97">
        <v>1021255</v>
      </c>
      <c r="E690" s="97">
        <v>1099774</v>
      </c>
      <c r="F690" s="96" t="s">
        <v>2328</v>
      </c>
      <c r="G690" s="96">
        <v>242</v>
      </c>
      <c r="H690" s="96">
        <v>1.4072999999999999E-4</v>
      </c>
      <c r="I690" s="810">
        <v>1</v>
      </c>
    </row>
    <row r="691" spans="1:9" x14ac:dyDescent="0.15">
      <c r="A691" s="694" t="s">
        <v>3422</v>
      </c>
      <c r="B691" s="96">
        <v>5066</v>
      </c>
      <c r="C691" s="96">
        <v>5</v>
      </c>
      <c r="D691" s="97">
        <v>102201527</v>
      </c>
      <c r="E691" s="97">
        <v>102366809</v>
      </c>
      <c r="F691" s="96" t="s">
        <v>2321</v>
      </c>
      <c r="G691" s="96">
        <v>379</v>
      </c>
      <c r="H691" s="96">
        <v>1.4362000000000001E-4</v>
      </c>
      <c r="I691" s="810">
        <v>1</v>
      </c>
    </row>
    <row r="692" spans="1:9" x14ac:dyDescent="0.15">
      <c r="A692" s="694" t="s">
        <v>3423</v>
      </c>
      <c r="B692" s="96">
        <v>54963</v>
      </c>
      <c r="C692" s="96">
        <v>20</v>
      </c>
      <c r="D692" s="97">
        <v>62571182</v>
      </c>
      <c r="E692" s="97">
        <v>62587800</v>
      </c>
      <c r="F692" s="96" t="s">
        <v>2328</v>
      </c>
      <c r="G692" s="96">
        <v>48</v>
      </c>
      <c r="H692" s="96">
        <v>1.4395E-4</v>
      </c>
      <c r="I692" s="810">
        <v>1</v>
      </c>
    </row>
    <row r="693" spans="1:9" x14ac:dyDescent="0.15">
      <c r="A693" s="694" t="s">
        <v>3424</v>
      </c>
      <c r="B693" s="96">
        <v>253314</v>
      </c>
      <c r="C693" s="96">
        <v>5</v>
      </c>
      <c r="D693" s="97">
        <v>176057683</v>
      </c>
      <c r="E693" s="97">
        <v>176073642</v>
      </c>
      <c r="F693" s="96" t="s">
        <v>2321</v>
      </c>
      <c r="G693" s="96">
        <v>36</v>
      </c>
      <c r="H693" s="96">
        <v>1.4516999999999999E-4</v>
      </c>
      <c r="I693" s="810">
        <v>1</v>
      </c>
    </row>
    <row r="694" spans="1:9" x14ac:dyDescent="0.15">
      <c r="A694" s="694" t="s">
        <v>3425</v>
      </c>
      <c r="B694" s="96">
        <v>23569</v>
      </c>
      <c r="C694" s="96">
        <v>1</v>
      </c>
      <c r="D694" s="97">
        <v>17634690</v>
      </c>
      <c r="E694" s="97">
        <v>17690495</v>
      </c>
      <c r="F694" s="96" t="s">
        <v>2321</v>
      </c>
      <c r="G694" s="96">
        <v>291</v>
      </c>
      <c r="H694" s="96">
        <v>1.4561000000000001E-4</v>
      </c>
      <c r="I694" s="810">
        <v>1</v>
      </c>
    </row>
    <row r="695" spans="1:9" x14ac:dyDescent="0.15">
      <c r="A695" s="694" t="s">
        <v>3426</v>
      </c>
      <c r="B695" s="96">
        <v>8565</v>
      </c>
      <c r="C695" s="96">
        <v>1</v>
      </c>
      <c r="D695" s="97">
        <v>33240840</v>
      </c>
      <c r="E695" s="97">
        <v>33283633</v>
      </c>
      <c r="F695" s="96" t="s">
        <v>2328</v>
      </c>
      <c r="G695" s="96">
        <v>83</v>
      </c>
      <c r="H695" s="96">
        <v>1.4574E-4</v>
      </c>
      <c r="I695" s="810">
        <v>1</v>
      </c>
    </row>
    <row r="696" spans="1:9" x14ac:dyDescent="0.15">
      <c r="A696" s="694" t="s">
        <v>3427</v>
      </c>
      <c r="B696" s="96">
        <v>29072</v>
      </c>
      <c r="C696" s="96">
        <v>3</v>
      </c>
      <c r="D696" s="97">
        <v>47057898</v>
      </c>
      <c r="E696" s="97">
        <v>47205467</v>
      </c>
      <c r="F696" s="96" t="s">
        <v>2328</v>
      </c>
      <c r="G696" s="96">
        <v>255</v>
      </c>
      <c r="H696" s="96">
        <v>1.4699E-4</v>
      </c>
      <c r="I696" s="810">
        <v>1</v>
      </c>
    </row>
    <row r="697" spans="1:9" x14ac:dyDescent="0.15">
      <c r="A697" s="694" t="s">
        <v>3428</v>
      </c>
      <c r="B697" s="96">
        <v>401494</v>
      </c>
      <c r="C697" s="96">
        <v>9</v>
      </c>
      <c r="D697" s="97">
        <v>21003620</v>
      </c>
      <c r="E697" s="97">
        <v>21031635</v>
      </c>
      <c r="F697" s="96" t="s">
        <v>2328</v>
      </c>
      <c r="G697" s="96">
        <v>124</v>
      </c>
      <c r="H697" s="96">
        <v>1.483E-4</v>
      </c>
      <c r="I697" s="810">
        <v>1</v>
      </c>
    </row>
    <row r="698" spans="1:9" x14ac:dyDescent="0.15">
      <c r="A698" s="694" t="s">
        <v>3429</v>
      </c>
      <c r="B698" s="96">
        <v>2676</v>
      </c>
      <c r="C698" s="96">
        <v>5</v>
      </c>
      <c r="D698" s="97">
        <v>137588069</v>
      </c>
      <c r="E698" s="97">
        <v>137610544</v>
      </c>
      <c r="F698" s="96" t="s">
        <v>2328</v>
      </c>
      <c r="G698" s="96">
        <v>53</v>
      </c>
      <c r="H698" s="96">
        <v>1.4846999999999999E-4</v>
      </c>
      <c r="I698" s="810">
        <v>1</v>
      </c>
    </row>
    <row r="699" spans="1:9" x14ac:dyDescent="0.15">
      <c r="A699" s="694" t="s">
        <v>3430</v>
      </c>
      <c r="B699" s="96">
        <v>58480</v>
      </c>
      <c r="C699" s="96">
        <v>1</v>
      </c>
      <c r="D699" s="97">
        <v>228780394</v>
      </c>
      <c r="E699" s="97">
        <v>228882416</v>
      </c>
      <c r="F699" s="96" t="s">
        <v>2321</v>
      </c>
      <c r="G699" s="96">
        <v>271</v>
      </c>
      <c r="H699" s="96">
        <v>1.5030999999999999E-4</v>
      </c>
      <c r="I699" s="810">
        <v>1</v>
      </c>
    </row>
    <row r="700" spans="1:9" x14ac:dyDescent="0.15">
      <c r="A700" s="694" t="s">
        <v>3431</v>
      </c>
      <c r="B700" s="96">
        <v>140685</v>
      </c>
      <c r="C700" s="96">
        <v>20</v>
      </c>
      <c r="D700" s="97">
        <v>62375021</v>
      </c>
      <c r="E700" s="97">
        <v>62463731</v>
      </c>
      <c r="F700" s="96" t="s">
        <v>2328</v>
      </c>
      <c r="G700" s="96">
        <v>408</v>
      </c>
      <c r="H700" s="96">
        <v>1.5175E-4</v>
      </c>
      <c r="I700" s="810">
        <v>1</v>
      </c>
    </row>
    <row r="701" spans="1:9" x14ac:dyDescent="0.15">
      <c r="A701" s="694" t="s">
        <v>3432</v>
      </c>
      <c r="B701" s="96">
        <v>672</v>
      </c>
      <c r="C701" s="96">
        <v>17</v>
      </c>
      <c r="D701" s="97">
        <v>41196312</v>
      </c>
      <c r="E701" s="97">
        <v>41277500</v>
      </c>
      <c r="F701" s="96" t="s">
        <v>2328</v>
      </c>
      <c r="G701" s="96">
        <v>185</v>
      </c>
      <c r="H701" s="96">
        <v>1.5420000000000001E-4</v>
      </c>
      <c r="I701" s="810">
        <v>1</v>
      </c>
    </row>
    <row r="702" spans="1:9" x14ac:dyDescent="0.15">
      <c r="A702" s="694" t="s">
        <v>3433</v>
      </c>
      <c r="B702" s="96">
        <v>3161</v>
      </c>
      <c r="C702" s="96">
        <v>5</v>
      </c>
      <c r="D702" s="97">
        <v>162887517</v>
      </c>
      <c r="E702" s="97">
        <v>162918951</v>
      </c>
      <c r="F702" s="96" t="s">
        <v>2321</v>
      </c>
      <c r="G702" s="96">
        <v>110</v>
      </c>
      <c r="H702" s="96">
        <v>1.5443999999999999E-4</v>
      </c>
      <c r="I702" s="810">
        <v>1</v>
      </c>
    </row>
    <row r="703" spans="1:9" x14ac:dyDescent="0.15">
      <c r="A703" s="694" t="s">
        <v>1606</v>
      </c>
      <c r="B703" s="96">
        <v>463</v>
      </c>
      <c r="C703" s="96">
        <v>16</v>
      </c>
      <c r="D703" s="97">
        <v>72816784</v>
      </c>
      <c r="E703" s="97">
        <v>73092534</v>
      </c>
      <c r="F703" s="96" t="s">
        <v>2328</v>
      </c>
      <c r="G703" s="96">
        <v>991</v>
      </c>
      <c r="H703" s="96">
        <v>1.5477000000000001E-4</v>
      </c>
      <c r="I703" s="810">
        <v>1</v>
      </c>
    </row>
    <row r="704" spans="1:9" x14ac:dyDescent="0.15">
      <c r="A704" s="694" t="s">
        <v>3434</v>
      </c>
      <c r="B704" s="96">
        <v>8153</v>
      </c>
      <c r="C704" s="96">
        <v>17</v>
      </c>
      <c r="D704" s="97">
        <v>41177258</v>
      </c>
      <c r="E704" s="97">
        <v>41184058</v>
      </c>
      <c r="F704" s="96" t="s">
        <v>2321</v>
      </c>
      <c r="G704" s="96">
        <v>15</v>
      </c>
      <c r="H704" s="96">
        <v>1.5625E-4</v>
      </c>
      <c r="I704" s="810">
        <v>1</v>
      </c>
    </row>
    <row r="705" spans="1:9" x14ac:dyDescent="0.15">
      <c r="A705" s="694" t="s">
        <v>3435</v>
      </c>
      <c r="B705" s="96">
        <v>54742</v>
      </c>
      <c r="C705" s="96">
        <v>8</v>
      </c>
      <c r="D705" s="97">
        <v>143781529</v>
      </c>
      <c r="E705" s="97">
        <v>143785588</v>
      </c>
      <c r="F705" s="96" t="s">
        <v>2321</v>
      </c>
      <c r="G705" s="96">
        <v>16</v>
      </c>
      <c r="H705" s="96">
        <v>1.5671000000000001E-4</v>
      </c>
      <c r="I705" s="810">
        <v>1</v>
      </c>
    </row>
    <row r="706" spans="1:9" x14ac:dyDescent="0.15">
      <c r="A706" s="694" t="s">
        <v>425</v>
      </c>
      <c r="B706" s="96">
        <v>149297</v>
      </c>
      <c r="C706" s="96">
        <v>1</v>
      </c>
      <c r="D706" s="97">
        <v>166026663</v>
      </c>
      <c r="E706" s="97">
        <v>166135992</v>
      </c>
      <c r="F706" s="96" t="s">
        <v>2328</v>
      </c>
      <c r="G706" s="96">
        <v>372</v>
      </c>
      <c r="H706" s="96">
        <v>1.5684E-4</v>
      </c>
      <c r="I706" s="810">
        <v>1</v>
      </c>
    </row>
    <row r="707" spans="1:9" x14ac:dyDescent="0.15">
      <c r="A707" s="694" t="s">
        <v>3436</v>
      </c>
      <c r="B707" s="96">
        <v>91937</v>
      </c>
      <c r="C707" s="96">
        <v>5</v>
      </c>
      <c r="D707" s="97">
        <v>156346293</v>
      </c>
      <c r="E707" s="97">
        <v>156390266</v>
      </c>
      <c r="F707" s="96" t="s">
        <v>2328</v>
      </c>
      <c r="G707" s="96">
        <v>129</v>
      </c>
      <c r="H707" s="96">
        <v>1.5700999999999999E-4</v>
      </c>
      <c r="I707" s="810">
        <v>1</v>
      </c>
    </row>
    <row r="708" spans="1:9" x14ac:dyDescent="0.15">
      <c r="A708" s="694" t="s">
        <v>3437</v>
      </c>
      <c r="B708" s="96">
        <v>4179</v>
      </c>
      <c r="C708" s="96">
        <v>1</v>
      </c>
      <c r="D708" s="97">
        <v>207925383</v>
      </c>
      <c r="E708" s="97">
        <v>207968861</v>
      </c>
      <c r="F708" s="96" t="s">
        <v>2321</v>
      </c>
      <c r="G708" s="96">
        <v>112</v>
      </c>
      <c r="H708" s="96">
        <v>1.5723000000000001E-4</v>
      </c>
      <c r="I708" s="810">
        <v>1</v>
      </c>
    </row>
    <row r="709" spans="1:9" x14ac:dyDescent="0.15">
      <c r="A709" s="694" t="s">
        <v>3438</v>
      </c>
      <c r="B709" s="96">
        <v>80755</v>
      </c>
      <c r="C709" s="96">
        <v>17</v>
      </c>
      <c r="D709" s="97">
        <v>41102543</v>
      </c>
      <c r="E709" s="97">
        <v>41116515</v>
      </c>
      <c r="F709" s="96" t="s">
        <v>2328</v>
      </c>
      <c r="G709" s="96">
        <v>17</v>
      </c>
      <c r="H709" s="96">
        <v>1.5835E-4</v>
      </c>
      <c r="I709" s="810">
        <v>1</v>
      </c>
    </row>
    <row r="710" spans="1:9" x14ac:dyDescent="0.15">
      <c r="A710" s="694" t="s">
        <v>2664</v>
      </c>
      <c r="B710" s="96">
        <v>2890</v>
      </c>
      <c r="C710" s="96">
        <v>5</v>
      </c>
      <c r="D710" s="97">
        <v>152870084</v>
      </c>
      <c r="E710" s="97">
        <v>153193429</v>
      </c>
      <c r="F710" s="96" t="s">
        <v>2321</v>
      </c>
      <c r="G710" s="96">
        <v>1393</v>
      </c>
      <c r="H710" s="96">
        <v>1.6091E-4</v>
      </c>
      <c r="I710" s="810">
        <v>1</v>
      </c>
    </row>
    <row r="711" spans="1:9" x14ac:dyDescent="0.15">
      <c r="A711" s="694" t="s">
        <v>3439</v>
      </c>
      <c r="B711" s="96">
        <v>255809</v>
      </c>
      <c r="C711" s="96">
        <v>19</v>
      </c>
      <c r="D711" s="97">
        <v>10947304</v>
      </c>
      <c r="E711" s="97">
        <v>10980466</v>
      </c>
      <c r="F711" s="96" t="s">
        <v>2321</v>
      </c>
      <c r="G711" s="96">
        <v>62</v>
      </c>
      <c r="H711" s="96">
        <v>1.6186E-4</v>
      </c>
      <c r="I711" s="810">
        <v>1</v>
      </c>
    </row>
    <row r="712" spans="1:9" x14ac:dyDescent="0.15">
      <c r="A712" s="694" t="s">
        <v>3440</v>
      </c>
      <c r="B712" s="96">
        <v>5955</v>
      </c>
      <c r="C712" s="96">
        <v>15</v>
      </c>
      <c r="D712" s="97">
        <v>77223962</v>
      </c>
      <c r="E712" s="97">
        <v>77242601</v>
      </c>
      <c r="F712" s="96" t="s">
        <v>2321</v>
      </c>
      <c r="G712" s="96">
        <v>40</v>
      </c>
      <c r="H712" s="96">
        <v>1.6260999999999999E-4</v>
      </c>
      <c r="I712" s="810">
        <v>1</v>
      </c>
    </row>
    <row r="713" spans="1:9" x14ac:dyDescent="0.15">
      <c r="A713" s="694" t="s">
        <v>759</v>
      </c>
      <c r="B713" s="96">
        <v>388276</v>
      </c>
      <c r="C713" s="96">
        <v>16</v>
      </c>
      <c r="D713" s="97">
        <v>52060264</v>
      </c>
      <c r="E713" s="97">
        <v>52107847</v>
      </c>
      <c r="F713" s="96" t="s">
        <v>2328</v>
      </c>
      <c r="G713" s="96">
        <v>181</v>
      </c>
      <c r="H713" s="96">
        <v>1.6263000000000001E-4</v>
      </c>
      <c r="I713" s="810">
        <v>1</v>
      </c>
    </row>
    <row r="714" spans="1:9" x14ac:dyDescent="0.15">
      <c r="A714" s="694" t="s">
        <v>3441</v>
      </c>
      <c r="B714" s="96">
        <v>4069</v>
      </c>
      <c r="C714" s="96">
        <v>12</v>
      </c>
      <c r="D714" s="97">
        <v>69742134</v>
      </c>
      <c r="E714" s="97">
        <v>69748013</v>
      </c>
      <c r="F714" s="96" t="s">
        <v>2321</v>
      </c>
      <c r="G714" s="96">
        <v>25</v>
      </c>
      <c r="H714" s="96">
        <v>1.6332E-4</v>
      </c>
      <c r="I714" s="810">
        <v>1</v>
      </c>
    </row>
    <row r="715" spans="1:9" x14ac:dyDescent="0.15">
      <c r="A715" s="694" t="s">
        <v>3442</v>
      </c>
      <c r="B715" s="96">
        <v>5218</v>
      </c>
      <c r="C715" s="96">
        <v>7</v>
      </c>
      <c r="D715" s="97">
        <v>90225681</v>
      </c>
      <c r="E715" s="97">
        <v>90839905</v>
      </c>
      <c r="F715" s="96" t="s">
        <v>2321</v>
      </c>
      <c r="G715" s="96">
        <v>2134</v>
      </c>
      <c r="H715" s="96">
        <v>1.6369E-4</v>
      </c>
      <c r="I715" s="810">
        <v>1</v>
      </c>
    </row>
    <row r="716" spans="1:9" x14ac:dyDescent="0.15">
      <c r="A716" s="694" t="s">
        <v>3443</v>
      </c>
      <c r="B716" s="96">
        <v>259217</v>
      </c>
      <c r="C716" s="96">
        <v>10</v>
      </c>
      <c r="D716" s="97">
        <v>118430703</v>
      </c>
      <c r="E716" s="97">
        <v>118609693</v>
      </c>
      <c r="F716" s="96" t="s">
        <v>2328</v>
      </c>
      <c r="G716" s="96">
        <v>560</v>
      </c>
      <c r="H716" s="96">
        <v>1.6495999999999999E-4</v>
      </c>
      <c r="I716" s="810">
        <v>1</v>
      </c>
    </row>
    <row r="717" spans="1:9" x14ac:dyDescent="0.15">
      <c r="A717" s="694" t="s">
        <v>3444</v>
      </c>
      <c r="B717" s="96">
        <v>4077</v>
      </c>
      <c r="C717" s="96">
        <v>17</v>
      </c>
      <c r="D717" s="97">
        <v>41322498</v>
      </c>
      <c r="E717" s="97">
        <v>41363707</v>
      </c>
      <c r="F717" s="96" t="s">
        <v>2321</v>
      </c>
      <c r="G717" s="96">
        <v>90</v>
      </c>
      <c r="H717" s="96">
        <v>1.6515E-4</v>
      </c>
      <c r="I717" s="810">
        <v>1</v>
      </c>
    </row>
    <row r="718" spans="1:9" x14ac:dyDescent="0.15">
      <c r="A718" s="694" t="s">
        <v>3445</v>
      </c>
      <c r="B718" s="96">
        <v>151313</v>
      </c>
      <c r="C718" s="96">
        <v>2</v>
      </c>
      <c r="D718" s="97">
        <v>97749320</v>
      </c>
      <c r="E718" s="97">
        <v>97760603</v>
      </c>
      <c r="F718" s="96" t="s">
        <v>2328</v>
      </c>
      <c r="G718" s="96">
        <v>3</v>
      </c>
      <c r="H718" s="96">
        <v>1.6626E-4</v>
      </c>
      <c r="I718" s="810">
        <v>1</v>
      </c>
    </row>
    <row r="719" spans="1:9" x14ac:dyDescent="0.15">
      <c r="A719" s="694" t="s">
        <v>3446</v>
      </c>
      <c r="B719" s="96">
        <v>25817</v>
      </c>
      <c r="C719" s="96">
        <v>22</v>
      </c>
      <c r="D719" s="97">
        <v>48885288</v>
      </c>
      <c r="E719" s="97">
        <v>49147744</v>
      </c>
      <c r="F719" s="96" t="s">
        <v>2321</v>
      </c>
      <c r="G719" s="96">
        <v>1607</v>
      </c>
      <c r="H719" s="96">
        <v>1.6742999999999999E-4</v>
      </c>
      <c r="I719" s="810">
        <v>1</v>
      </c>
    </row>
    <row r="720" spans="1:9" x14ac:dyDescent="0.15">
      <c r="A720" s="694" t="s">
        <v>3447</v>
      </c>
      <c r="B720" s="96">
        <v>1503</v>
      </c>
      <c r="C720" s="96">
        <v>1</v>
      </c>
      <c r="D720" s="97">
        <v>41445007</v>
      </c>
      <c r="E720" s="97">
        <v>41478237</v>
      </c>
      <c r="F720" s="96" t="s">
        <v>2321</v>
      </c>
      <c r="G720" s="96">
        <v>103</v>
      </c>
      <c r="H720" s="96">
        <v>1.6888E-4</v>
      </c>
      <c r="I720" s="810">
        <v>1</v>
      </c>
    </row>
    <row r="721" spans="1:9" x14ac:dyDescent="0.15">
      <c r="A721" s="694" t="s">
        <v>3448</v>
      </c>
      <c r="B721" s="96">
        <v>167465</v>
      </c>
      <c r="C721" s="96">
        <v>5</v>
      </c>
      <c r="D721" s="97">
        <v>71738238</v>
      </c>
      <c r="E721" s="97">
        <v>71803249</v>
      </c>
      <c r="F721" s="96" t="s">
        <v>2328</v>
      </c>
      <c r="G721" s="96">
        <v>255</v>
      </c>
      <c r="H721" s="96">
        <v>1.6908E-4</v>
      </c>
      <c r="I721" s="810">
        <v>1</v>
      </c>
    </row>
    <row r="722" spans="1:9" x14ac:dyDescent="0.15">
      <c r="A722" s="694" t="s">
        <v>3449</v>
      </c>
      <c r="B722" s="96">
        <v>10919</v>
      </c>
      <c r="C722" s="96">
        <v>6</v>
      </c>
      <c r="D722" s="97">
        <v>31847536</v>
      </c>
      <c r="E722" s="97">
        <v>31865464</v>
      </c>
      <c r="F722" s="96" t="s">
        <v>2328</v>
      </c>
      <c r="G722" s="96">
        <v>66</v>
      </c>
      <c r="H722" s="96">
        <v>1.6939E-4</v>
      </c>
      <c r="I722" s="810">
        <v>1</v>
      </c>
    </row>
    <row r="723" spans="1:9" x14ac:dyDescent="0.15">
      <c r="A723" s="694" t="s">
        <v>3450</v>
      </c>
      <c r="B723" s="96">
        <v>80000</v>
      </c>
      <c r="C723" s="96">
        <v>18</v>
      </c>
      <c r="D723" s="97">
        <v>18822203</v>
      </c>
      <c r="E723" s="97">
        <v>19105384</v>
      </c>
      <c r="F723" s="96" t="s">
        <v>2321</v>
      </c>
      <c r="G723" s="96">
        <v>318</v>
      </c>
      <c r="H723" s="96">
        <v>1.7123E-4</v>
      </c>
      <c r="I723" s="810">
        <v>1</v>
      </c>
    </row>
    <row r="724" spans="1:9" x14ac:dyDescent="0.15">
      <c r="A724" s="694" t="s">
        <v>3451</v>
      </c>
      <c r="B724" s="96">
        <v>137868</v>
      </c>
      <c r="C724" s="96">
        <v>8</v>
      </c>
      <c r="D724" s="97">
        <v>13947373</v>
      </c>
      <c r="E724" s="97">
        <v>15095792</v>
      </c>
      <c r="F724" s="96" t="s">
        <v>2328</v>
      </c>
      <c r="G724" s="96">
        <v>7918</v>
      </c>
      <c r="H724" s="96">
        <v>1.7200000000000001E-4</v>
      </c>
      <c r="I724" s="810">
        <v>1</v>
      </c>
    </row>
    <row r="725" spans="1:9" x14ac:dyDescent="0.15">
      <c r="A725" s="694" t="s">
        <v>3452</v>
      </c>
      <c r="B725" s="96">
        <v>92667</v>
      </c>
      <c r="C725" s="96">
        <v>20</v>
      </c>
      <c r="D725" s="97">
        <v>17949534</v>
      </c>
      <c r="E725" s="97">
        <v>17971765</v>
      </c>
      <c r="F725" s="96" t="s">
        <v>2321</v>
      </c>
      <c r="G725" s="96">
        <v>71</v>
      </c>
      <c r="H725" s="96">
        <v>1.7234999999999999E-4</v>
      </c>
      <c r="I725" s="810">
        <v>1</v>
      </c>
    </row>
    <row r="726" spans="1:9" x14ac:dyDescent="0.15">
      <c r="A726" s="694" t="s">
        <v>3453</v>
      </c>
      <c r="B726" s="96">
        <v>1196</v>
      </c>
      <c r="C726" s="96">
        <v>1</v>
      </c>
      <c r="D726" s="97">
        <v>155232659</v>
      </c>
      <c r="E726" s="97">
        <v>155243305</v>
      </c>
      <c r="F726" s="96" t="s">
        <v>2328</v>
      </c>
      <c r="G726" s="96">
        <v>16</v>
      </c>
      <c r="H726" s="96">
        <v>1.7286999999999999E-4</v>
      </c>
      <c r="I726" s="810">
        <v>1</v>
      </c>
    </row>
    <row r="727" spans="1:9" x14ac:dyDescent="0.15">
      <c r="A727" s="694" t="s">
        <v>3454</v>
      </c>
      <c r="B727" s="96">
        <v>10052</v>
      </c>
      <c r="C727" s="96">
        <v>17</v>
      </c>
      <c r="D727" s="97">
        <v>42875816</v>
      </c>
      <c r="E727" s="97">
        <v>42908179</v>
      </c>
      <c r="F727" s="96" t="s">
        <v>2328</v>
      </c>
      <c r="G727" s="96">
        <v>74</v>
      </c>
      <c r="H727" s="96">
        <v>1.7338E-4</v>
      </c>
      <c r="I727" s="810">
        <v>1</v>
      </c>
    </row>
    <row r="728" spans="1:9" x14ac:dyDescent="0.15">
      <c r="A728" s="694" t="s">
        <v>3455</v>
      </c>
      <c r="B728" s="96">
        <v>100885850</v>
      </c>
      <c r="C728" s="96">
        <v>17</v>
      </c>
      <c r="D728" s="97">
        <v>41102543</v>
      </c>
      <c r="E728" s="97">
        <v>41132545</v>
      </c>
      <c r="F728" s="96" t="s">
        <v>2328</v>
      </c>
      <c r="G728" s="96">
        <v>35</v>
      </c>
      <c r="H728" s="96">
        <v>1.7380999999999999E-4</v>
      </c>
      <c r="I728" s="810">
        <v>1</v>
      </c>
    </row>
    <row r="729" spans="1:9" x14ac:dyDescent="0.15">
      <c r="A729" s="694" t="s">
        <v>3456</v>
      </c>
      <c r="B729" s="96">
        <v>284312</v>
      </c>
      <c r="C729" s="96">
        <v>19</v>
      </c>
      <c r="D729" s="97">
        <v>58545434</v>
      </c>
      <c r="E729" s="97">
        <v>58565999</v>
      </c>
      <c r="F729" s="96" t="s">
        <v>2321</v>
      </c>
      <c r="G729" s="96">
        <v>47</v>
      </c>
      <c r="H729" s="96">
        <v>1.7401999999999999E-4</v>
      </c>
      <c r="I729" s="810">
        <v>1</v>
      </c>
    </row>
    <row r="730" spans="1:9" x14ac:dyDescent="0.15">
      <c r="A730" s="694" t="s">
        <v>3457</v>
      </c>
      <c r="B730" s="96">
        <v>80207</v>
      </c>
      <c r="C730" s="96">
        <v>19</v>
      </c>
      <c r="D730" s="97">
        <v>46031025</v>
      </c>
      <c r="E730" s="97">
        <v>46088122</v>
      </c>
      <c r="F730" s="96" t="s">
        <v>2328</v>
      </c>
      <c r="G730" s="96">
        <v>178</v>
      </c>
      <c r="H730" s="96">
        <v>1.7469E-4</v>
      </c>
      <c r="I730" s="810">
        <v>1</v>
      </c>
    </row>
    <row r="731" spans="1:9" x14ac:dyDescent="0.15">
      <c r="A731" s="694" t="s">
        <v>3458</v>
      </c>
      <c r="B731" s="96">
        <v>340706</v>
      </c>
      <c r="C731" s="96">
        <v>10</v>
      </c>
      <c r="D731" s="97">
        <v>115999013</v>
      </c>
      <c r="E731" s="97">
        <v>116054259</v>
      </c>
      <c r="F731" s="96" t="s">
        <v>2321</v>
      </c>
      <c r="G731" s="96">
        <v>163</v>
      </c>
      <c r="H731" s="96">
        <v>1.7527999999999999E-4</v>
      </c>
      <c r="I731" s="810">
        <v>1</v>
      </c>
    </row>
    <row r="732" spans="1:9" x14ac:dyDescent="0.15">
      <c r="A732" s="694" t="s">
        <v>3459</v>
      </c>
      <c r="B732" s="96">
        <v>55751</v>
      </c>
      <c r="C732" s="96">
        <v>4</v>
      </c>
      <c r="D732" s="97">
        <v>148538539</v>
      </c>
      <c r="E732" s="97">
        <v>148556674</v>
      </c>
      <c r="F732" s="96" t="s">
        <v>2321</v>
      </c>
      <c r="G732" s="96">
        <v>22</v>
      </c>
      <c r="H732" s="96">
        <v>1.7573999999999999E-4</v>
      </c>
      <c r="I732" s="810">
        <v>1</v>
      </c>
    </row>
    <row r="733" spans="1:9" x14ac:dyDescent="0.15">
      <c r="A733" s="694" t="s">
        <v>2772</v>
      </c>
      <c r="B733" s="96">
        <v>22986</v>
      </c>
      <c r="C733" s="96">
        <v>10</v>
      </c>
      <c r="D733" s="97">
        <v>106400859</v>
      </c>
      <c r="E733" s="97">
        <v>107024993</v>
      </c>
      <c r="F733" s="96" t="s">
        <v>2321</v>
      </c>
      <c r="G733" s="96">
        <v>2426</v>
      </c>
      <c r="H733" s="96">
        <v>1.7688E-4</v>
      </c>
      <c r="I733" s="810">
        <v>1</v>
      </c>
    </row>
    <row r="734" spans="1:9" x14ac:dyDescent="0.15">
      <c r="A734" s="694" t="s">
        <v>3460</v>
      </c>
      <c r="B734" s="96">
        <v>118788</v>
      </c>
      <c r="C734" s="96">
        <v>10</v>
      </c>
      <c r="D734" s="97">
        <v>98353069</v>
      </c>
      <c r="E734" s="97">
        <v>98480279</v>
      </c>
      <c r="F734" s="96" t="s">
        <v>2328</v>
      </c>
      <c r="G734" s="96">
        <v>453</v>
      </c>
      <c r="H734" s="96">
        <v>1.7846999999999999E-4</v>
      </c>
      <c r="I734" s="810">
        <v>1</v>
      </c>
    </row>
    <row r="735" spans="1:9" x14ac:dyDescent="0.15">
      <c r="A735" s="694" t="s">
        <v>3461</v>
      </c>
      <c r="B735" s="96">
        <v>781</v>
      </c>
      <c r="C735" s="96">
        <v>7</v>
      </c>
      <c r="D735" s="97">
        <v>81575760</v>
      </c>
      <c r="E735" s="97">
        <v>82073031</v>
      </c>
      <c r="F735" s="96" t="s">
        <v>2328</v>
      </c>
      <c r="G735" s="96">
        <v>1859</v>
      </c>
      <c r="H735" s="96">
        <v>1.7849000000000001E-4</v>
      </c>
      <c r="I735" s="810">
        <v>1</v>
      </c>
    </row>
    <row r="736" spans="1:9" x14ac:dyDescent="0.15">
      <c r="A736" s="694" t="s">
        <v>3462</v>
      </c>
      <c r="B736" s="96">
        <v>114926</v>
      </c>
      <c r="C736" s="96">
        <v>8</v>
      </c>
      <c r="D736" s="97">
        <v>42396298</v>
      </c>
      <c r="E736" s="97">
        <v>42408140</v>
      </c>
      <c r="F736" s="96" t="s">
        <v>2321</v>
      </c>
      <c r="G736" s="96">
        <v>37</v>
      </c>
      <c r="H736" s="96">
        <v>1.7963000000000001E-4</v>
      </c>
      <c r="I736" s="810">
        <v>1</v>
      </c>
    </row>
    <row r="737" spans="1:9" x14ac:dyDescent="0.15">
      <c r="A737" s="694" t="s">
        <v>1374</v>
      </c>
      <c r="B737" s="96">
        <v>7170</v>
      </c>
      <c r="C737" s="96">
        <v>1</v>
      </c>
      <c r="D737" s="97">
        <v>154127780</v>
      </c>
      <c r="E737" s="97">
        <v>154164611</v>
      </c>
      <c r="F737" s="96" t="s">
        <v>2328</v>
      </c>
      <c r="G737" s="96">
        <v>67</v>
      </c>
      <c r="H737" s="96">
        <v>1.806E-4</v>
      </c>
      <c r="I737" s="810">
        <v>1</v>
      </c>
    </row>
    <row r="738" spans="1:9" x14ac:dyDescent="0.15">
      <c r="A738" s="694" t="s">
        <v>3463</v>
      </c>
      <c r="B738" s="96">
        <v>56</v>
      </c>
      <c r="C738" s="96">
        <v>11</v>
      </c>
      <c r="D738" s="97">
        <v>125542229</v>
      </c>
      <c r="E738" s="97">
        <v>125550809</v>
      </c>
      <c r="F738" s="96" t="s">
        <v>2328</v>
      </c>
      <c r="G738" s="96">
        <v>19</v>
      </c>
      <c r="H738" s="96">
        <v>1.8089000000000001E-4</v>
      </c>
      <c r="I738" s="810">
        <v>1</v>
      </c>
    </row>
    <row r="739" spans="1:9" x14ac:dyDescent="0.15">
      <c r="A739" s="694" t="s">
        <v>3464</v>
      </c>
      <c r="B739" s="96">
        <v>10559</v>
      </c>
      <c r="C739" s="96">
        <v>6</v>
      </c>
      <c r="D739" s="97">
        <v>88182637</v>
      </c>
      <c r="E739" s="97">
        <v>88222057</v>
      </c>
      <c r="F739" s="96" t="s">
        <v>2321</v>
      </c>
      <c r="G739" s="96">
        <v>146</v>
      </c>
      <c r="H739" s="96">
        <v>1.8107E-4</v>
      </c>
      <c r="I739" s="810">
        <v>1</v>
      </c>
    </row>
    <row r="740" spans="1:9" x14ac:dyDescent="0.15">
      <c r="A740" s="694" t="s">
        <v>3465</v>
      </c>
      <c r="B740" s="96">
        <v>55343</v>
      </c>
      <c r="C740" s="96">
        <v>11</v>
      </c>
      <c r="D740" s="97">
        <v>45825623</v>
      </c>
      <c r="E740" s="97">
        <v>45834568</v>
      </c>
      <c r="F740" s="96" t="s">
        <v>2321</v>
      </c>
      <c r="G740" s="96">
        <v>35</v>
      </c>
      <c r="H740" s="96">
        <v>1.8144E-4</v>
      </c>
      <c r="I740" s="810">
        <v>1</v>
      </c>
    </row>
    <row r="741" spans="1:9" x14ac:dyDescent="0.15">
      <c r="A741" s="694" t="s">
        <v>662</v>
      </c>
      <c r="B741" s="96">
        <v>140733</v>
      </c>
      <c r="C741" s="96">
        <v>20</v>
      </c>
      <c r="D741" s="97">
        <v>13976146</v>
      </c>
      <c r="E741" s="97">
        <v>16033842</v>
      </c>
      <c r="F741" s="96" t="s">
        <v>2321</v>
      </c>
      <c r="G741" s="96">
        <v>7510</v>
      </c>
      <c r="H741" s="96">
        <v>1.819E-4</v>
      </c>
      <c r="I741" s="810">
        <v>1</v>
      </c>
    </row>
    <row r="742" spans="1:9" x14ac:dyDescent="0.15">
      <c r="A742" s="694" t="s">
        <v>3466</v>
      </c>
      <c r="B742" s="96">
        <v>8029</v>
      </c>
      <c r="C742" s="96">
        <v>10</v>
      </c>
      <c r="D742" s="97">
        <v>16865965</v>
      </c>
      <c r="E742" s="97">
        <v>17171816</v>
      </c>
      <c r="F742" s="96" t="s">
        <v>2328</v>
      </c>
      <c r="G742" s="96">
        <v>1403</v>
      </c>
      <c r="H742" s="96">
        <v>1.8204000000000001E-4</v>
      </c>
      <c r="I742" s="810">
        <v>1</v>
      </c>
    </row>
    <row r="743" spans="1:9" x14ac:dyDescent="0.15">
      <c r="A743" s="694" t="s">
        <v>3467</v>
      </c>
      <c r="B743" s="96">
        <v>253982</v>
      </c>
      <c r="C743" s="96">
        <v>16</v>
      </c>
      <c r="D743" s="97">
        <v>29912147</v>
      </c>
      <c r="E743" s="97">
        <v>29931181</v>
      </c>
      <c r="F743" s="96" t="s">
        <v>2321</v>
      </c>
      <c r="G743" s="96">
        <v>26</v>
      </c>
      <c r="H743" s="96">
        <v>1.8267000000000001E-4</v>
      </c>
      <c r="I743" s="810">
        <v>1</v>
      </c>
    </row>
    <row r="744" spans="1:9" x14ac:dyDescent="0.15">
      <c r="A744" s="694" t="s">
        <v>3468</v>
      </c>
      <c r="B744" s="96">
        <v>79869</v>
      </c>
      <c r="C744" s="96">
        <v>11</v>
      </c>
      <c r="D744" s="97">
        <v>61170120</v>
      </c>
      <c r="E744" s="97">
        <v>61197464</v>
      </c>
      <c r="F744" s="96" t="s">
        <v>2328</v>
      </c>
      <c r="G744" s="96">
        <v>43</v>
      </c>
      <c r="H744" s="96">
        <v>1.8304000000000001E-4</v>
      </c>
      <c r="I744" s="810">
        <v>1</v>
      </c>
    </row>
    <row r="745" spans="1:9" x14ac:dyDescent="0.15">
      <c r="A745" s="694" t="s">
        <v>3469</v>
      </c>
      <c r="B745" s="96">
        <v>154872</v>
      </c>
      <c r="C745" s="96">
        <v>7</v>
      </c>
      <c r="D745" s="97">
        <v>124417346</v>
      </c>
      <c r="E745" s="97">
        <v>124430864</v>
      </c>
      <c r="F745" s="96" t="s">
        <v>2328</v>
      </c>
      <c r="G745" s="96">
        <v>22</v>
      </c>
      <c r="H745" s="96">
        <v>1.8382000000000001E-4</v>
      </c>
      <c r="I745" s="810">
        <v>1</v>
      </c>
    </row>
    <row r="746" spans="1:9" x14ac:dyDescent="0.15">
      <c r="A746" s="694" t="s">
        <v>3470</v>
      </c>
      <c r="B746" s="96">
        <v>51762</v>
      </c>
      <c r="C746" s="96">
        <v>15</v>
      </c>
      <c r="D746" s="97">
        <v>63481728</v>
      </c>
      <c r="E746" s="97">
        <v>63559975</v>
      </c>
      <c r="F746" s="96" t="s">
        <v>2321</v>
      </c>
      <c r="G746" s="96">
        <v>231</v>
      </c>
      <c r="H746" s="96">
        <v>1.8424000000000001E-4</v>
      </c>
      <c r="I746" s="810">
        <v>1</v>
      </c>
    </row>
    <row r="747" spans="1:9" x14ac:dyDescent="0.15">
      <c r="A747" s="694" t="s">
        <v>3471</v>
      </c>
      <c r="B747" s="96">
        <v>93058</v>
      </c>
      <c r="C747" s="96">
        <v>12</v>
      </c>
      <c r="D747" s="97">
        <v>56660642</v>
      </c>
      <c r="E747" s="97">
        <v>56664750</v>
      </c>
      <c r="F747" s="96" t="s">
        <v>2321</v>
      </c>
      <c r="G747" s="96">
        <v>6</v>
      </c>
      <c r="H747" s="96">
        <v>1.8457E-4</v>
      </c>
      <c r="I747" s="810">
        <v>1</v>
      </c>
    </row>
    <row r="748" spans="1:9" x14ac:dyDescent="0.15">
      <c r="A748" s="694" t="s">
        <v>3472</v>
      </c>
      <c r="B748" s="96">
        <v>84146</v>
      </c>
      <c r="C748" s="96">
        <v>1</v>
      </c>
      <c r="D748" s="97">
        <v>91380855</v>
      </c>
      <c r="E748" s="97">
        <v>91487812</v>
      </c>
      <c r="F748" s="96" t="s">
        <v>2328</v>
      </c>
      <c r="G748" s="96">
        <v>240</v>
      </c>
      <c r="H748" s="96">
        <v>1.8506999999999999E-4</v>
      </c>
      <c r="I748" s="810">
        <v>1</v>
      </c>
    </row>
    <row r="749" spans="1:9" x14ac:dyDescent="0.15">
      <c r="A749" s="694" t="s">
        <v>3473</v>
      </c>
      <c r="B749" s="96">
        <v>2052</v>
      </c>
      <c r="C749" s="96">
        <v>1</v>
      </c>
      <c r="D749" s="97">
        <v>225997797</v>
      </c>
      <c r="E749" s="97">
        <v>226033264</v>
      </c>
      <c r="F749" s="96" t="s">
        <v>2321</v>
      </c>
      <c r="G749" s="96">
        <v>144</v>
      </c>
      <c r="H749" s="96">
        <v>1.8599999999999999E-4</v>
      </c>
      <c r="I749" s="810">
        <v>1</v>
      </c>
    </row>
    <row r="750" spans="1:9" x14ac:dyDescent="0.15">
      <c r="A750" s="694" t="s">
        <v>3474</v>
      </c>
      <c r="B750" s="96">
        <v>7535</v>
      </c>
      <c r="C750" s="96">
        <v>2</v>
      </c>
      <c r="D750" s="97">
        <v>98330031</v>
      </c>
      <c r="E750" s="97">
        <v>98356990</v>
      </c>
      <c r="F750" s="96" t="s">
        <v>2321</v>
      </c>
      <c r="G750" s="96">
        <v>71</v>
      </c>
      <c r="H750" s="96">
        <v>1.8635E-4</v>
      </c>
      <c r="I750" s="810">
        <v>1</v>
      </c>
    </row>
    <row r="751" spans="1:9" x14ac:dyDescent="0.15">
      <c r="A751" s="694" t="s">
        <v>3475</v>
      </c>
      <c r="B751" s="96">
        <v>1894</v>
      </c>
      <c r="C751" s="96">
        <v>3</v>
      </c>
      <c r="D751" s="97">
        <v>172468425</v>
      </c>
      <c r="E751" s="97">
        <v>172539264</v>
      </c>
      <c r="F751" s="96" t="s">
        <v>2321</v>
      </c>
      <c r="G751" s="96">
        <v>185</v>
      </c>
      <c r="H751" s="96">
        <v>1.8725E-4</v>
      </c>
      <c r="I751" s="810">
        <v>1</v>
      </c>
    </row>
    <row r="752" spans="1:9" x14ac:dyDescent="0.15">
      <c r="A752" s="694" t="s">
        <v>3476</v>
      </c>
      <c r="B752" s="96">
        <v>4217</v>
      </c>
      <c r="C752" s="96">
        <v>6</v>
      </c>
      <c r="D752" s="97">
        <v>136878184</v>
      </c>
      <c r="E752" s="97">
        <v>137113656</v>
      </c>
      <c r="F752" s="96" t="s">
        <v>2328</v>
      </c>
      <c r="G752" s="96">
        <v>573</v>
      </c>
      <c r="H752" s="96">
        <v>1.8782E-4</v>
      </c>
      <c r="I752" s="810">
        <v>1</v>
      </c>
    </row>
    <row r="753" spans="1:9" x14ac:dyDescent="0.15">
      <c r="A753" s="694" t="s">
        <v>3477</v>
      </c>
      <c r="B753" s="96">
        <v>5745</v>
      </c>
      <c r="C753" s="96">
        <v>3</v>
      </c>
      <c r="D753" s="97">
        <v>46919236</v>
      </c>
      <c r="E753" s="97">
        <v>46945289</v>
      </c>
      <c r="F753" s="96" t="s">
        <v>2321</v>
      </c>
      <c r="G753" s="96">
        <v>68</v>
      </c>
      <c r="H753" s="96">
        <v>1.9185E-4</v>
      </c>
      <c r="I753" s="810">
        <v>1</v>
      </c>
    </row>
    <row r="754" spans="1:9" x14ac:dyDescent="0.15">
      <c r="A754" s="694" t="s">
        <v>3478</v>
      </c>
      <c r="B754" s="96">
        <v>10143</v>
      </c>
      <c r="C754" s="96">
        <v>16</v>
      </c>
      <c r="D754" s="97">
        <v>78056443</v>
      </c>
      <c r="E754" s="97">
        <v>78066003</v>
      </c>
      <c r="F754" s="96" t="s">
        <v>2321</v>
      </c>
      <c r="G754" s="96">
        <v>65</v>
      </c>
      <c r="H754" s="96">
        <v>1.9186E-4</v>
      </c>
      <c r="I754" s="810">
        <v>1</v>
      </c>
    </row>
    <row r="755" spans="1:9" x14ac:dyDescent="0.15">
      <c r="A755" s="694" t="s">
        <v>3479</v>
      </c>
      <c r="B755" s="96">
        <v>123591</v>
      </c>
      <c r="C755" s="96">
        <v>15</v>
      </c>
      <c r="D755" s="97">
        <v>76352299</v>
      </c>
      <c r="E755" s="97">
        <v>76497304</v>
      </c>
      <c r="F755" s="96" t="s">
        <v>2321</v>
      </c>
      <c r="G755" s="96">
        <v>466</v>
      </c>
      <c r="H755" s="96">
        <v>1.9231000000000001E-4</v>
      </c>
      <c r="I755" s="810">
        <v>1</v>
      </c>
    </row>
    <row r="756" spans="1:9" x14ac:dyDescent="0.15">
      <c r="A756" s="694" t="s">
        <v>3480</v>
      </c>
      <c r="B756" s="96">
        <v>79874</v>
      </c>
      <c r="C756" s="96">
        <v>16</v>
      </c>
      <c r="D756" s="97">
        <v>28915742</v>
      </c>
      <c r="E756" s="97">
        <v>28937339</v>
      </c>
      <c r="F756" s="96" t="s">
        <v>2328</v>
      </c>
      <c r="G756" s="96">
        <v>29</v>
      </c>
      <c r="H756" s="96">
        <v>1.9260999999999999E-4</v>
      </c>
      <c r="I756" s="810">
        <v>1</v>
      </c>
    </row>
    <row r="757" spans="1:9" x14ac:dyDescent="0.15">
      <c r="A757" s="694" t="s">
        <v>3481</v>
      </c>
      <c r="B757" s="96">
        <v>9840</v>
      </c>
      <c r="C757" s="96">
        <v>12</v>
      </c>
      <c r="D757" s="97">
        <v>55342087</v>
      </c>
      <c r="E757" s="97">
        <v>55378965</v>
      </c>
      <c r="F757" s="96" t="s">
        <v>2328</v>
      </c>
      <c r="G757" s="96">
        <v>221</v>
      </c>
      <c r="H757" s="96">
        <v>1.928E-4</v>
      </c>
      <c r="I757" s="810">
        <v>1</v>
      </c>
    </row>
    <row r="758" spans="1:9" x14ac:dyDescent="0.15">
      <c r="A758" s="694" t="s">
        <v>3482</v>
      </c>
      <c r="B758" s="96">
        <v>136</v>
      </c>
      <c r="C758" s="96">
        <v>17</v>
      </c>
      <c r="D758" s="97">
        <v>15848231</v>
      </c>
      <c r="E758" s="97">
        <v>15879210</v>
      </c>
      <c r="F758" s="96" t="s">
        <v>2321</v>
      </c>
      <c r="G758" s="96">
        <v>77</v>
      </c>
      <c r="H758" s="96">
        <v>1.9373E-4</v>
      </c>
      <c r="I758" s="810">
        <v>1</v>
      </c>
    </row>
    <row r="759" spans="1:9" x14ac:dyDescent="0.15">
      <c r="A759" s="694" t="s">
        <v>3483</v>
      </c>
      <c r="B759" s="96">
        <v>9060</v>
      </c>
      <c r="C759" s="96">
        <v>10</v>
      </c>
      <c r="D759" s="97">
        <v>89419476</v>
      </c>
      <c r="E759" s="97">
        <v>89507462</v>
      </c>
      <c r="F759" s="96" t="s">
        <v>2321</v>
      </c>
      <c r="G759" s="96">
        <v>335</v>
      </c>
      <c r="H759" s="96">
        <v>1.9390999999999999E-4</v>
      </c>
      <c r="I759" s="810">
        <v>1</v>
      </c>
    </row>
    <row r="760" spans="1:9" x14ac:dyDescent="0.15">
      <c r="A760" s="694" t="s">
        <v>3484</v>
      </c>
      <c r="B760" s="96">
        <v>285141</v>
      </c>
      <c r="C760" s="96">
        <v>2</v>
      </c>
      <c r="D760" s="97">
        <v>171627528</v>
      </c>
      <c r="E760" s="97">
        <v>171655481</v>
      </c>
      <c r="F760" s="96" t="s">
        <v>2321</v>
      </c>
      <c r="G760" s="96">
        <v>97</v>
      </c>
      <c r="H760" s="96">
        <v>1.9442E-4</v>
      </c>
      <c r="I760" s="810">
        <v>1</v>
      </c>
    </row>
    <row r="761" spans="1:9" x14ac:dyDescent="0.15">
      <c r="A761" s="694" t="s">
        <v>3485</v>
      </c>
      <c r="B761" s="96">
        <v>374569</v>
      </c>
      <c r="C761" s="96">
        <v>14</v>
      </c>
      <c r="D761" s="97">
        <v>104552019</v>
      </c>
      <c r="E761" s="97">
        <v>104579100</v>
      </c>
      <c r="F761" s="96" t="s">
        <v>2321</v>
      </c>
      <c r="G761" s="96">
        <v>88</v>
      </c>
      <c r="H761" s="96">
        <v>1.9584999999999999E-4</v>
      </c>
      <c r="I761" s="810">
        <v>1</v>
      </c>
    </row>
    <row r="762" spans="1:9" x14ac:dyDescent="0.15">
      <c r="A762" s="694" t="s">
        <v>3486</v>
      </c>
      <c r="B762" s="96">
        <v>64843</v>
      </c>
      <c r="C762" s="96">
        <v>15</v>
      </c>
      <c r="D762" s="97">
        <v>76629065</v>
      </c>
      <c r="E762" s="97">
        <v>76634817</v>
      </c>
      <c r="F762" s="96" t="s">
        <v>2321</v>
      </c>
      <c r="G762" s="96">
        <v>18</v>
      </c>
      <c r="H762" s="96">
        <v>1.9598E-4</v>
      </c>
      <c r="I762" s="810">
        <v>1</v>
      </c>
    </row>
    <row r="763" spans="1:9" x14ac:dyDescent="0.15">
      <c r="A763" s="694" t="s">
        <v>3487</v>
      </c>
      <c r="B763" s="96">
        <v>4318</v>
      </c>
      <c r="C763" s="96">
        <v>20</v>
      </c>
      <c r="D763" s="97">
        <v>44637547</v>
      </c>
      <c r="E763" s="97">
        <v>44645200</v>
      </c>
      <c r="F763" s="96" t="s">
        <v>2321</v>
      </c>
      <c r="G763" s="96">
        <v>29</v>
      </c>
      <c r="H763" s="96">
        <v>1.9621999999999999E-4</v>
      </c>
      <c r="I763" s="810">
        <v>1</v>
      </c>
    </row>
    <row r="764" spans="1:9" x14ac:dyDescent="0.15">
      <c r="A764" s="694" t="s">
        <v>3488</v>
      </c>
      <c r="B764" s="96">
        <v>81789</v>
      </c>
      <c r="C764" s="96">
        <v>5</v>
      </c>
      <c r="D764" s="97">
        <v>149372686</v>
      </c>
      <c r="E764" s="97">
        <v>149380730</v>
      </c>
      <c r="F764" s="96" t="s">
        <v>2328</v>
      </c>
      <c r="G764" s="96">
        <v>19</v>
      </c>
      <c r="H764" s="96">
        <v>1.9672E-4</v>
      </c>
      <c r="I764" s="810">
        <v>1</v>
      </c>
    </row>
    <row r="765" spans="1:9" x14ac:dyDescent="0.15">
      <c r="A765" s="694" t="s">
        <v>3489</v>
      </c>
      <c r="B765" s="96">
        <v>1785</v>
      </c>
      <c r="C765" s="96">
        <v>19</v>
      </c>
      <c r="D765" s="97">
        <v>10828729</v>
      </c>
      <c r="E765" s="97">
        <v>10944169</v>
      </c>
      <c r="F765" s="96" t="s">
        <v>2321</v>
      </c>
      <c r="G765" s="96">
        <v>373</v>
      </c>
      <c r="H765" s="96">
        <v>1.972E-4</v>
      </c>
      <c r="I765" s="810">
        <v>1</v>
      </c>
    </row>
    <row r="766" spans="1:9" x14ac:dyDescent="0.15">
      <c r="A766" s="694" t="s">
        <v>3490</v>
      </c>
      <c r="B766" s="96">
        <v>29088</v>
      </c>
      <c r="C766" s="96">
        <v>8</v>
      </c>
      <c r="D766" s="97">
        <v>55047781</v>
      </c>
      <c r="E766" s="97">
        <v>55061074</v>
      </c>
      <c r="F766" s="96" t="s">
        <v>2321</v>
      </c>
      <c r="G766" s="96">
        <v>36</v>
      </c>
      <c r="H766" s="96">
        <v>1.9764000000000001E-4</v>
      </c>
      <c r="I766" s="810">
        <v>1</v>
      </c>
    </row>
    <row r="767" spans="1:9" x14ac:dyDescent="0.15">
      <c r="A767" s="694" t="s">
        <v>3491</v>
      </c>
      <c r="B767" s="96">
        <v>57795</v>
      </c>
      <c r="C767" s="96">
        <v>1</v>
      </c>
      <c r="D767" s="97">
        <v>177140058</v>
      </c>
      <c r="E767" s="97">
        <v>177251558</v>
      </c>
      <c r="F767" s="96" t="s">
        <v>2321</v>
      </c>
      <c r="G767" s="96">
        <v>250</v>
      </c>
      <c r="H767" s="96">
        <v>1.9771E-4</v>
      </c>
      <c r="I767" s="810">
        <v>1</v>
      </c>
    </row>
    <row r="768" spans="1:9" x14ac:dyDescent="0.15">
      <c r="A768" s="694" t="s">
        <v>3492</v>
      </c>
      <c r="B768" s="96">
        <v>83959</v>
      </c>
      <c r="C768" s="96">
        <v>20</v>
      </c>
      <c r="D768" s="97">
        <v>3208063</v>
      </c>
      <c r="E768" s="97">
        <v>3222109</v>
      </c>
      <c r="F768" s="96" t="s">
        <v>2328</v>
      </c>
      <c r="G768" s="96">
        <v>62</v>
      </c>
      <c r="H768" s="96">
        <v>1.9830999999999999E-4</v>
      </c>
      <c r="I768" s="810">
        <v>1</v>
      </c>
    </row>
    <row r="769" spans="1:9" x14ac:dyDescent="0.15">
      <c r="A769" s="694" t="s">
        <v>3493</v>
      </c>
      <c r="B769" s="96">
        <v>1201</v>
      </c>
      <c r="C769" s="96">
        <v>16</v>
      </c>
      <c r="D769" s="97">
        <v>28488600</v>
      </c>
      <c r="E769" s="97">
        <v>28505897</v>
      </c>
      <c r="F769" s="96" t="s">
        <v>2328</v>
      </c>
      <c r="G769" s="96">
        <v>14</v>
      </c>
      <c r="H769" s="96">
        <v>1.984E-4</v>
      </c>
      <c r="I769" s="810">
        <v>1</v>
      </c>
    </row>
    <row r="770" spans="1:9" x14ac:dyDescent="0.15">
      <c r="A770" s="694" t="s">
        <v>3494</v>
      </c>
      <c r="B770" s="96">
        <v>100505877</v>
      </c>
      <c r="C770" s="96">
        <v>3</v>
      </c>
      <c r="D770" s="97">
        <v>23236561</v>
      </c>
      <c r="E770" s="97">
        <v>23246268</v>
      </c>
      <c r="F770" s="96" t="s">
        <v>2328</v>
      </c>
      <c r="G770" s="96">
        <v>29</v>
      </c>
      <c r="H770" s="96">
        <v>2.0053000000000001E-4</v>
      </c>
      <c r="I770" s="810">
        <v>1</v>
      </c>
    </row>
    <row r="771" spans="1:9" x14ac:dyDescent="0.15">
      <c r="A771" s="694" t="s">
        <v>3495</v>
      </c>
      <c r="B771" s="96">
        <v>7978</v>
      </c>
      <c r="C771" s="96">
        <v>7</v>
      </c>
      <c r="D771" s="97">
        <v>91502021</v>
      </c>
      <c r="E771" s="97">
        <v>91510016</v>
      </c>
      <c r="F771" s="96" t="s">
        <v>2328</v>
      </c>
      <c r="G771" s="96">
        <v>15</v>
      </c>
      <c r="H771" s="96">
        <v>2.0211E-4</v>
      </c>
      <c r="I771" s="810">
        <v>1</v>
      </c>
    </row>
    <row r="772" spans="1:9" x14ac:dyDescent="0.15">
      <c r="A772" s="694" t="s">
        <v>3496</v>
      </c>
      <c r="B772" s="96">
        <v>222698</v>
      </c>
      <c r="C772" s="96">
        <v>6</v>
      </c>
      <c r="D772" s="97">
        <v>28227075</v>
      </c>
      <c r="E772" s="97">
        <v>28228736</v>
      </c>
      <c r="F772" s="96" t="s">
        <v>2321</v>
      </c>
      <c r="G772" s="96">
        <v>8</v>
      </c>
      <c r="H772" s="96">
        <v>2.0337999999999999E-4</v>
      </c>
      <c r="I772" s="810">
        <v>1</v>
      </c>
    </row>
    <row r="773" spans="1:9" x14ac:dyDescent="0.15">
      <c r="A773" s="694" t="s">
        <v>3497</v>
      </c>
      <c r="B773" s="96">
        <v>51428</v>
      </c>
      <c r="C773" s="96">
        <v>5</v>
      </c>
      <c r="D773" s="97">
        <v>176938578</v>
      </c>
      <c r="E773" s="97">
        <v>176943967</v>
      </c>
      <c r="F773" s="96" t="s">
        <v>2328</v>
      </c>
      <c r="G773" s="96">
        <v>8</v>
      </c>
      <c r="H773" s="96">
        <v>2.0352E-4</v>
      </c>
      <c r="I773" s="810">
        <v>1</v>
      </c>
    </row>
    <row r="774" spans="1:9" x14ac:dyDescent="0.15">
      <c r="A774" s="694" t="s">
        <v>3498</v>
      </c>
      <c r="B774" s="96">
        <v>9700</v>
      </c>
      <c r="C774" s="96">
        <v>12</v>
      </c>
      <c r="D774" s="97">
        <v>53662083</v>
      </c>
      <c r="E774" s="97">
        <v>53687427</v>
      </c>
      <c r="F774" s="96" t="s">
        <v>2321</v>
      </c>
      <c r="G774" s="96">
        <v>50</v>
      </c>
      <c r="H774" s="96">
        <v>2.0463999999999999E-4</v>
      </c>
      <c r="I774" s="810">
        <v>1</v>
      </c>
    </row>
    <row r="775" spans="1:9" x14ac:dyDescent="0.15">
      <c r="A775" s="694" t="s">
        <v>2565</v>
      </c>
      <c r="B775" s="96">
        <v>3096</v>
      </c>
      <c r="C775" s="96">
        <v>6</v>
      </c>
      <c r="D775" s="97">
        <v>12012724</v>
      </c>
      <c r="E775" s="97">
        <v>12212270</v>
      </c>
      <c r="F775" s="96" t="s">
        <v>2321</v>
      </c>
      <c r="G775" s="96">
        <v>690</v>
      </c>
      <c r="H775" s="96">
        <v>2.0494999999999999E-4</v>
      </c>
      <c r="I775" s="810">
        <v>1</v>
      </c>
    </row>
    <row r="776" spans="1:9" x14ac:dyDescent="0.15">
      <c r="A776" s="694" t="s">
        <v>3499</v>
      </c>
      <c r="B776" s="96">
        <v>57819</v>
      </c>
      <c r="C776" s="96">
        <v>6</v>
      </c>
      <c r="D776" s="97">
        <v>31765169</v>
      </c>
      <c r="E776" s="97">
        <v>31774761</v>
      </c>
      <c r="F776" s="96" t="s">
        <v>2328</v>
      </c>
      <c r="G776" s="96">
        <v>34</v>
      </c>
      <c r="H776" s="96">
        <v>2.1074000000000001E-4</v>
      </c>
      <c r="I776" s="810">
        <v>1</v>
      </c>
    </row>
    <row r="777" spans="1:9" x14ac:dyDescent="0.15">
      <c r="A777" s="694" t="s">
        <v>3500</v>
      </c>
      <c r="B777" s="96">
        <v>55070</v>
      </c>
      <c r="C777" s="96">
        <v>15</v>
      </c>
      <c r="D777" s="97">
        <v>89036449</v>
      </c>
      <c r="E777" s="97">
        <v>89089934</v>
      </c>
      <c r="F777" s="96" t="s">
        <v>2328</v>
      </c>
      <c r="G777" s="96">
        <v>173</v>
      </c>
      <c r="H777" s="96">
        <v>2.1253E-4</v>
      </c>
      <c r="I777" s="810">
        <v>1</v>
      </c>
    </row>
    <row r="778" spans="1:9" x14ac:dyDescent="0.15">
      <c r="A778" s="694" t="s">
        <v>3501</v>
      </c>
      <c r="B778" s="96">
        <v>2516</v>
      </c>
      <c r="C778" s="96">
        <v>9</v>
      </c>
      <c r="D778" s="97">
        <v>127243515</v>
      </c>
      <c r="E778" s="97">
        <v>127269769</v>
      </c>
      <c r="F778" s="96" t="s">
        <v>2328</v>
      </c>
      <c r="G778" s="96">
        <v>65</v>
      </c>
      <c r="H778" s="96">
        <v>2.1404E-4</v>
      </c>
      <c r="I778" s="810">
        <v>1</v>
      </c>
    </row>
    <row r="779" spans="1:9" x14ac:dyDescent="0.15">
      <c r="A779" s="694" t="s">
        <v>3502</v>
      </c>
      <c r="B779" s="96">
        <v>146198</v>
      </c>
      <c r="C779" s="96">
        <v>16</v>
      </c>
      <c r="D779" s="97">
        <v>68573192</v>
      </c>
      <c r="E779" s="97">
        <v>68609975</v>
      </c>
      <c r="F779" s="96" t="s">
        <v>2321</v>
      </c>
      <c r="G779" s="96">
        <v>177</v>
      </c>
      <c r="H779" s="96">
        <v>2.1446E-4</v>
      </c>
      <c r="I779" s="810">
        <v>1</v>
      </c>
    </row>
    <row r="780" spans="1:9" x14ac:dyDescent="0.15">
      <c r="A780" s="694" t="s">
        <v>3503</v>
      </c>
      <c r="B780" s="96">
        <v>1152</v>
      </c>
      <c r="C780" s="96">
        <v>14</v>
      </c>
      <c r="D780" s="97">
        <v>103985995</v>
      </c>
      <c r="E780" s="97">
        <v>103989196</v>
      </c>
      <c r="F780" s="96" t="s">
        <v>2328</v>
      </c>
      <c r="G780" s="96">
        <v>7</v>
      </c>
      <c r="H780" s="96">
        <v>2.1735999999999999E-4</v>
      </c>
      <c r="I780" s="810">
        <v>1</v>
      </c>
    </row>
    <row r="781" spans="1:9" x14ac:dyDescent="0.15">
      <c r="A781" s="694" t="s">
        <v>3504</v>
      </c>
      <c r="B781" s="96">
        <v>1463</v>
      </c>
      <c r="C781" s="96">
        <v>19</v>
      </c>
      <c r="D781" s="97">
        <v>19322773</v>
      </c>
      <c r="E781" s="97">
        <v>19363061</v>
      </c>
      <c r="F781" s="96" t="s">
        <v>2321</v>
      </c>
      <c r="G781" s="96">
        <v>104</v>
      </c>
      <c r="H781" s="96">
        <v>2.1995000000000001E-4</v>
      </c>
      <c r="I781" s="810">
        <v>1</v>
      </c>
    </row>
    <row r="782" spans="1:9" x14ac:dyDescent="0.15">
      <c r="A782" s="694" t="s">
        <v>3505</v>
      </c>
      <c r="B782" s="96">
        <v>5763</v>
      </c>
      <c r="C782" s="96">
        <v>12</v>
      </c>
      <c r="D782" s="97">
        <v>6875255</v>
      </c>
      <c r="E782" s="97">
        <v>6880118</v>
      </c>
      <c r="F782" s="96" t="s">
        <v>2321</v>
      </c>
      <c r="G782" s="96">
        <v>10</v>
      </c>
      <c r="H782" s="96">
        <v>2.2002E-4</v>
      </c>
      <c r="I782" s="810">
        <v>1</v>
      </c>
    </row>
    <row r="783" spans="1:9" x14ac:dyDescent="0.15">
      <c r="A783" s="694" t="s">
        <v>3506</v>
      </c>
      <c r="B783" s="96">
        <v>339324</v>
      </c>
      <c r="C783" s="96">
        <v>19</v>
      </c>
      <c r="D783" s="97">
        <v>37001589</v>
      </c>
      <c r="E783" s="97">
        <v>37019248</v>
      </c>
      <c r="F783" s="96" t="s">
        <v>2328</v>
      </c>
      <c r="G783" s="96">
        <v>51</v>
      </c>
      <c r="H783" s="96">
        <v>2.2010000000000001E-4</v>
      </c>
      <c r="I783" s="810">
        <v>1</v>
      </c>
    </row>
    <row r="784" spans="1:9" x14ac:dyDescent="0.15">
      <c r="A784" s="694" t="s">
        <v>3507</v>
      </c>
      <c r="B784" s="96">
        <v>80829</v>
      </c>
      <c r="C784" s="96">
        <v>11</v>
      </c>
      <c r="D784" s="97">
        <v>58346587</v>
      </c>
      <c r="E784" s="97">
        <v>58389023</v>
      </c>
      <c r="F784" s="96" t="s">
        <v>2321</v>
      </c>
      <c r="G784" s="96">
        <v>98</v>
      </c>
      <c r="H784" s="96">
        <v>2.2099000000000001E-4</v>
      </c>
      <c r="I784" s="810">
        <v>1</v>
      </c>
    </row>
    <row r="785" spans="1:9" x14ac:dyDescent="0.15">
      <c r="A785" s="694" t="s">
        <v>3508</v>
      </c>
      <c r="B785" s="96">
        <v>257062</v>
      </c>
      <c r="C785" s="96">
        <v>19</v>
      </c>
      <c r="D785" s="97">
        <v>5720688</v>
      </c>
      <c r="E785" s="97">
        <v>5778742</v>
      </c>
      <c r="F785" s="96" t="s">
        <v>2321</v>
      </c>
      <c r="G785" s="96">
        <v>158</v>
      </c>
      <c r="H785" s="96">
        <v>2.2226E-4</v>
      </c>
      <c r="I785" s="810">
        <v>1</v>
      </c>
    </row>
    <row r="786" spans="1:9" x14ac:dyDescent="0.15">
      <c r="A786" s="694" t="s">
        <v>3509</v>
      </c>
      <c r="B786" s="96">
        <v>5914</v>
      </c>
      <c r="C786" s="96">
        <v>17</v>
      </c>
      <c r="D786" s="97">
        <v>38465423</v>
      </c>
      <c r="E786" s="97">
        <v>38513895</v>
      </c>
      <c r="F786" s="96" t="s">
        <v>2321</v>
      </c>
      <c r="G786" s="96">
        <v>74</v>
      </c>
      <c r="H786" s="96">
        <v>2.2256000000000001E-4</v>
      </c>
      <c r="I786" s="810">
        <v>1</v>
      </c>
    </row>
    <row r="787" spans="1:9" x14ac:dyDescent="0.15">
      <c r="A787" s="694" t="s">
        <v>3510</v>
      </c>
      <c r="B787" s="96">
        <v>8089</v>
      </c>
      <c r="C787" s="96">
        <v>12</v>
      </c>
      <c r="D787" s="97">
        <v>69753490</v>
      </c>
      <c r="E787" s="97">
        <v>69784576</v>
      </c>
      <c r="F787" s="96" t="s">
        <v>2321</v>
      </c>
      <c r="G787" s="96">
        <v>140</v>
      </c>
      <c r="H787" s="96">
        <v>2.2301999999999999E-4</v>
      </c>
      <c r="I787" s="810">
        <v>1</v>
      </c>
    </row>
    <row r="788" spans="1:9" x14ac:dyDescent="0.15">
      <c r="A788" s="694" t="s">
        <v>3511</v>
      </c>
      <c r="B788" s="96">
        <v>80304</v>
      </c>
      <c r="C788" s="96">
        <v>2</v>
      </c>
      <c r="D788" s="97">
        <v>24252206</v>
      </c>
      <c r="E788" s="97">
        <v>24270296</v>
      </c>
      <c r="F788" s="96" t="s">
        <v>2328</v>
      </c>
      <c r="G788" s="96">
        <v>54</v>
      </c>
      <c r="H788" s="96">
        <v>2.2334000000000001E-4</v>
      </c>
      <c r="I788" s="810">
        <v>1</v>
      </c>
    </row>
    <row r="789" spans="1:9" x14ac:dyDescent="0.15">
      <c r="A789" s="694" t="s">
        <v>3512</v>
      </c>
      <c r="B789" s="96">
        <v>7818</v>
      </c>
      <c r="C789" s="96">
        <v>1</v>
      </c>
      <c r="D789" s="97">
        <v>155657693</v>
      </c>
      <c r="E789" s="97">
        <v>155708801</v>
      </c>
      <c r="F789" s="96" t="s">
        <v>2321</v>
      </c>
      <c r="G789" s="96">
        <v>72</v>
      </c>
      <c r="H789" s="96">
        <v>2.2797E-4</v>
      </c>
      <c r="I789" s="810">
        <v>1</v>
      </c>
    </row>
    <row r="790" spans="1:9" x14ac:dyDescent="0.15">
      <c r="A790" s="694" t="s">
        <v>3513</v>
      </c>
      <c r="B790" s="96">
        <v>4998</v>
      </c>
      <c r="C790" s="96">
        <v>1</v>
      </c>
      <c r="D790" s="97">
        <v>52838501</v>
      </c>
      <c r="E790" s="97">
        <v>52870143</v>
      </c>
      <c r="F790" s="96" t="s">
        <v>2328</v>
      </c>
      <c r="G790" s="96">
        <v>56</v>
      </c>
      <c r="H790" s="96">
        <v>2.3217999999999999E-4</v>
      </c>
      <c r="I790" s="810">
        <v>1</v>
      </c>
    </row>
    <row r="791" spans="1:9" x14ac:dyDescent="0.15">
      <c r="A791" s="694" t="s">
        <v>3514</v>
      </c>
      <c r="B791" s="96">
        <v>54472</v>
      </c>
      <c r="C791" s="96">
        <v>11</v>
      </c>
      <c r="D791" s="97">
        <v>1295598</v>
      </c>
      <c r="E791" s="97">
        <v>1330892</v>
      </c>
      <c r="F791" s="96" t="s">
        <v>2328</v>
      </c>
      <c r="G791" s="96">
        <v>129</v>
      </c>
      <c r="H791" s="96">
        <v>2.3351000000000001E-4</v>
      </c>
      <c r="I791" s="810">
        <v>1</v>
      </c>
    </row>
    <row r="792" spans="1:9" x14ac:dyDescent="0.15">
      <c r="A792" s="694" t="s">
        <v>3515</v>
      </c>
      <c r="B792" s="96">
        <v>55471</v>
      </c>
      <c r="C792" s="96">
        <v>2</v>
      </c>
      <c r="D792" s="97">
        <v>37458774</v>
      </c>
      <c r="E792" s="97">
        <v>37476303</v>
      </c>
      <c r="F792" s="96" t="s">
        <v>2321</v>
      </c>
      <c r="G792" s="96">
        <v>74</v>
      </c>
      <c r="H792" s="96">
        <v>2.3373999999999999E-4</v>
      </c>
      <c r="I792" s="810">
        <v>1</v>
      </c>
    </row>
    <row r="793" spans="1:9" x14ac:dyDescent="0.15">
      <c r="A793" s="694" t="s">
        <v>3516</v>
      </c>
      <c r="B793" s="96">
        <v>203076</v>
      </c>
      <c r="C793" s="96">
        <v>8</v>
      </c>
      <c r="D793" s="97">
        <v>10530147</v>
      </c>
      <c r="E793" s="97">
        <v>10558103</v>
      </c>
      <c r="F793" s="96" t="s">
        <v>2321</v>
      </c>
      <c r="G793" s="96">
        <v>91</v>
      </c>
      <c r="H793" s="96">
        <v>2.3614999999999999E-4</v>
      </c>
      <c r="I793" s="810">
        <v>1</v>
      </c>
    </row>
    <row r="794" spans="1:9" x14ac:dyDescent="0.15">
      <c r="A794" s="694" t="s">
        <v>3517</v>
      </c>
      <c r="B794" s="96">
        <v>120071</v>
      </c>
      <c r="C794" s="96">
        <v>11</v>
      </c>
      <c r="D794" s="97">
        <v>45943172</v>
      </c>
      <c r="E794" s="97">
        <v>45950647</v>
      </c>
      <c r="F794" s="96" t="s">
        <v>2321</v>
      </c>
      <c r="G794" s="96">
        <v>19</v>
      </c>
      <c r="H794" s="96">
        <v>2.3625E-4</v>
      </c>
      <c r="I794" s="810">
        <v>1</v>
      </c>
    </row>
    <row r="795" spans="1:9" x14ac:dyDescent="0.15">
      <c r="A795" s="694" t="s">
        <v>3518</v>
      </c>
      <c r="B795" s="96">
        <v>5996</v>
      </c>
      <c r="C795" s="96">
        <v>1</v>
      </c>
      <c r="D795" s="97">
        <v>192544857</v>
      </c>
      <c r="E795" s="97">
        <v>192549159</v>
      </c>
      <c r="F795" s="96" t="s">
        <v>2321</v>
      </c>
      <c r="G795" s="96">
        <v>13</v>
      </c>
      <c r="H795" s="96">
        <v>2.3889000000000001E-4</v>
      </c>
      <c r="I795" s="810">
        <v>1</v>
      </c>
    </row>
    <row r="796" spans="1:9" x14ac:dyDescent="0.15">
      <c r="A796" s="694" t="s">
        <v>3519</v>
      </c>
      <c r="B796" s="96">
        <v>54148</v>
      </c>
      <c r="C796" s="96">
        <v>21</v>
      </c>
      <c r="D796" s="97">
        <v>26957968</v>
      </c>
      <c r="E796" s="97">
        <v>26979801</v>
      </c>
      <c r="F796" s="96" t="s">
        <v>2328</v>
      </c>
      <c r="G796" s="96">
        <v>120</v>
      </c>
      <c r="H796" s="96">
        <v>2.3894000000000001E-4</v>
      </c>
      <c r="I796" s="810">
        <v>1</v>
      </c>
    </row>
    <row r="797" spans="1:9" x14ac:dyDescent="0.15">
      <c r="A797" s="694" t="s">
        <v>3520</v>
      </c>
      <c r="B797" s="96">
        <v>254394</v>
      </c>
      <c r="C797" s="96">
        <v>6</v>
      </c>
      <c r="D797" s="97">
        <v>119134612</v>
      </c>
      <c r="E797" s="97">
        <v>119256327</v>
      </c>
      <c r="F797" s="96" t="s">
        <v>2328</v>
      </c>
      <c r="G797" s="96">
        <v>445</v>
      </c>
      <c r="H797" s="96">
        <v>2.3953000000000001E-4</v>
      </c>
      <c r="I797" s="810">
        <v>1</v>
      </c>
    </row>
    <row r="798" spans="1:9" x14ac:dyDescent="0.15">
      <c r="A798" s="694" t="s">
        <v>714</v>
      </c>
      <c r="B798" s="96">
        <v>5792</v>
      </c>
      <c r="C798" s="96">
        <v>1</v>
      </c>
      <c r="D798" s="97">
        <v>43991708</v>
      </c>
      <c r="E798" s="97">
        <v>44089343</v>
      </c>
      <c r="F798" s="96" t="s">
        <v>2321</v>
      </c>
      <c r="G798" s="96">
        <v>295</v>
      </c>
      <c r="H798" s="96">
        <v>2.3996999999999999E-4</v>
      </c>
      <c r="I798" s="810">
        <v>1</v>
      </c>
    </row>
    <row r="799" spans="1:9" x14ac:dyDescent="0.15">
      <c r="A799" s="694" t="s">
        <v>3521</v>
      </c>
      <c r="B799" s="96">
        <v>91862</v>
      </c>
      <c r="C799" s="96">
        <v>16</v>
      </c>
      <c r="D799" s="97">
        <v>71660056</v>
      </c>
      <c r="E799" s="97">
        <v>71675868</v>
      </c>
      <c r="F799" s="96" t="s">
        <v>2321</v>
      </c>
      <c r="G799" s="96">
        <v>43</v>
      </c>
      <c r="H799" s="96">
        <v>2.4295E-4</v>
      </c>
      <c r="I799" s="810">
        <v>1</v>
      </c>
    </row>
    <row r="800" spans="1:9" x14ac:dyDescent="0.15">
      <c r="A800" s="694" t="s">
        <v>3522</v>
      </c>
      <c r="B800" s="96">
        <v>148268</v>
      </c>
      <c r="C800" s="96">
        <v>19</v>
      </c>
      <c r="D800" s="97">
        <v>37958463</v>
      </c>
      <c r="E800" s="97">
        <v>37976242</v>
      </c>
      <c r="F800" s="96" t="s">
        <v>2321</v>
      </c>
      <c r="G800" s="96">
        <v>32</v>
      </c>
      <c r="H800" s="96">
        <v>2.4321E-4</v>
      </c>
      <c r="I800" s="810">
        <v>1</v>
      </c>
    </row>
    <row r="801" spans="1:9" x14ac:dyDescent="0.15">
      <c r="A801" s="694" t="s">
        <v>3523</v>
      </c>
      <c r="B801" s="96">
        <v>23030</v>
      </c>
      <c r="C801" s="96">
        <v>19</v>
      </c>
      <c r="D801" s="97">
        <v>4969123</v>
      </c>
      <c r="E801" s="97">
        <v>5153609</v>
      </c>
      <c r="F801" s="96" t="s">
        <v>2321</v>
      </c>
      <c r="G801" s="96">
        <v>702</v>
      </c>
      <c r="H801" s="96">
        <v>2.4448999999999999E-4</v>
      </c>
      <c r="I801" s="810">
        <v>1</v>
      </c>
    </row>
    <row r="802" spans="1:9" x14ac:dyDescent="0.15">
      <c r="A802" s="694" t="s">
        <v>463</v>
      </c>
      <c r="B802" s="96">
        <v>6496</v>
      </c>
      <c r="C802" s="96">
        <v>2</v>
      </c>
      <c r="D802" s="97">
        <v>45169037</v>
      </c>
      <c r="E802" s="97">
        <v>45173216</v>
      </c>
      <c r="F802" s="96" t="s">
        <v>2321</v>
      </c>
      <c r="G802" s="96">
        <v>20</v>
      </c>
      <c r="H802" s="96">
        <v>2.4529E-4</v>
      </c>
      <c r="I802" s="810">
        <v>1</v>
      </c>
    </row>
    <row r="803" spans="1:9" x14ac:dyDescent="0.15">
      <c r="A803" s="694" t="s">
        <v>3524</v>
      </c>
      <c r="B803" s="96">
        <v>23277</v>
      </c>
      <c r="C803" s="96">
        <v>17</v>
      </c>
      <c r="D803" s="97">
        <v>2592680</v>
      </c>
      <c r="E803" s="97">
        <v>2615053</v>
      </c>
      <c r="F803" s="96" t="s">
        <v>2328</v>
      </c>
      <c r="G803" s="96">
        <v>42</v>
      </c>
      <c r="H803" s="96">
        <v>2.4630000000000002E-4</v>
      </c>
      <c r="I803" s="810">
        <v>1</v>
      </c>
    </row>
    <row r="804" spans="1:9" x14ac:dyDescent="0.15">
      <c r="A804" s="694" t="s">
        <v>3525</v>
      </c>
      <c r="B804" s="96">
        <v>134492</v>
      </c>
      <c r="C804" s="96">
        <v>5</v>
      </c>
      <c r="D804" s="97">
        <v>162880586</v>
      </c>
      <c r="E804" s="97">
        <v>162887143</v>
      </c>
      <c r="F804" s="96" t="s">
        <v>2328</v>
      </c>
      <c r="G804" s="96">
        <v>14</v>
      </c>
      <c r="H804" s="96">
        <v>2.4633000000000001E-4</v>
      </c>
      <c r="I804" s="810">
        <v>1</v>
      </c>
    </row>
    <row r="805" spans="1:9" x14ac:dyDescent="0.15">
      <c r="A805" s="694" t="s">
        <v>3526</v>
      </c>
      <c r="B805" s="96">
        <v>56165</v>
      </c>
      <c r="C805" s="96">
        <v>10</v>
      </c>
      <c r="D805" s="97">
        <v>115939015</v>
      </c>
      <c r="E805" s="97">
        <v>115992425</v>
      </c>
      <c r="F805" s="96" t="s">
        <v>2321</v>
      </c>
      <c r="G805" s="96">
        <v>144</v>
      </c>
      <c r="H805" s="96">
        <v>2.4992999999999999E-4</v>
      </c>
      <c r="I805" s="810">
        <v>1</v>
      </c>
    </row>
    <row r="806" spans="1:9" x14ac:dyDescent="0.15">
      <c r="A806" s="694" t="s">
        <v>3527</v>
      </c>
      <c r="B806" s="96">
        <v>3145</v>
      </c>
      <c r="C806" s="96">
        <v>11</v>
      </c>
      <c r="D806" s="97">
        <v>118955587</v>
      </c>
      <c r="E806" s="97">
        <v>118964259</v>
      </c>
      <c r="F806" s="96" t="s">
        <v>2321</v>
      </c>
      <c r="G806" s="96">
        <v>16</v>
      </c>
      <c r="H806" s="96">
        <v>2.5219000000000001E-4</v>
      </c>
      <c r="I806" s="810">
        <v>1</v>
      </c>
    </row>
    <row r="807" spans="1:9" x14ac:dyDescent="0.15">
      <c r="A807" s="694" t="s">
        <v>3528</v>
      </c>
      <c r="B807" s="96">
        <v>51659</v>
      </c>
      <c r="C807" s="96">
        <v>16</v>
      </c>
      <c r="D807" s="97">
        <v>85711280</v>
      </c>
      <c r="E807" s="97">
        <v>85722588</v>
      </c>
      <c r="F807" s="96" t="s">
        <v>2328</v>
      </c>
      <c r="G807" s="96">
        <v>46</v>
      </c>
      <c r="H807" s="96">
        <v>2.5234999999999998E-4</v>
      </c>
      <c r="I807" s="810">
        <v>1</v>
      </c>
    </row>
    <row r="808" spans="1:9" x14ac:dyDescent="0.15">
      <c r="A808" s="694" t="s">
        <v>3529</v>
      </c>
      <c r="B808" s="96">
        <v>100885848</v>
      </c>
      <c r="C808" s="96">
        <v>17</v>
      </c>
      <c r="D808" s="97">
        <v>41120105</v>
      </c>
      <c r="E808" s="97">
        <v>41132545</v>
      </c>
      <c r="F808" s="96" t="s">
        <v>2328</v>
      </c>
      <c r="G808" s="96">
        <v>14</v>
      </c>
      <c r="H808" s="96">
        <v>2.5285999999999999E-4</v>
      </c>
      <c r="I808" s="810">
        <v>1</v>
      </c>
    </row>
    <row r="809" spans="1:9" x14ac:dyDescent="0.15">
      <c r="A809" s="694" t="s">
        <v>3530</v>
      </c>
      <c r="B809" s="96">
        <v>3798</v>
      </c>
      <c r="C809" s="96">
        <v>12</v>
      </c>
      <c r="D809" s="97">
        <v>57943812</v>
      </c>
      <c r="E809" s="97">
        <v>57980416</v>
      </c>
      <c r="F809" s="96" t="s">
        <v>2321</v>
      </c>
      <c r="G809" s="96">
        <v>67</v>
      </c>
      <c r="H809" s="96">
        <v>2.5682999999999999E-4</v>
      </c>
      <c r="I809" s="810">
        <v>1</v>
      </c>
    </row>
    <row r="810" spans="1:9" x14ac:dyDescent="0.15">
      <c r="A810" s="694" t="s">
        <v>3531</v>
      </c>
      <c r="B810" s="96">
        <v>101060256</v>
      </c>
      <c r="C810" s="96">
        <v>11</v>
      </c>
      <c r="D810" s="97">
        <v>49881567</v>
      </c>
      <c r="E810" s="97">
        <v>49896588</v>
      </c>
      <c r="F810" s="96" t="s">
        <v>2321</v>
      </c>
      <c r="G810" s="96">
        <v>52</v>
      </c>
      <c r="H810" s="96">
        <v>2.5762000000000002E-4</v>
      </c>
      <c r="I810" s="810">
        <v>1</v>
      </c>
    </row>
    <row r="811" spans="1:9" x14ac:dyDescent="0.15">
      <c r="A811" s="694" t="s">
        <v>3532</v>
      </c>
      <c r="B811" s="96">
        <v>6622</v>
      </c>
      <c r="C811" s="96">
        <v>4</v>
      </c>
      <c r="D811" s="97">
        <v>90645250</v>
      </c>
      <c r="E811" s="97">
        <v>90759447</v>
      </c>
      <c r="F811" s="96" t="s">
        <v>2328</v>
      </c>
      <c r="G811" s="96">
        <v>471</v>
      </c>
      <c r="H811" s="96">
        <v>2.5855000000000002E-4</v>
      </c>
      <c r="I811" s="810">
        <v>1</v>
      </c>
    </row>
    <row r="812" spans="1:9" x14ac:dyDescent="0.15">
      <c r="A812" s="694" t="s">
        <v>3533</v>
      </c>
      <c r="B812" s="96">
        <v>79834</v>
      </c>
      <c r="C812" s="96">
        <v>15</v>
      </c>
      <c r="D812" s="97">
        <v>77400498</v>
      </c>
      <c r="E812" s="97">
        <v>77712446</v>
      </c>
      <c r="F812" s="96" t="s">
        <v>2328</v>
      </c>
      <c r="G812" s="96">
        <v>596</v>
      </c>
      <c r="H812" s="96">
        <v>2.5991000000000002E-4</v>
      </c>
      <c r="I812" s="810">
        <v>1</v>
      </c>
    </row>
    <row r="813" spans="1:9" x14ac:dyDescent="0.15">
      <c r="A813" s="694" t="s">
        <v>3534</v>
      </c>
      <c r="B813" s="96">
        <v>339287</v>
      </c>
      <c r="C813" s="96">
        <v>17</v>
      </c>
      <c r="D813" s="97">
        <v>38278235</v>
      </c>
      <c r="E813" s="97">
        <v>38293047</v>
      </c>
      <c r="F813" s="96" t="s">
        <v>2321</v>
      </c>
      <c r="G813" s="96">
        <v>34</v>
      </c>
      <c r="H813" s="96">
        <v>2.6013000000000002E-4</v>
      </c>
      <c r="I813" s="810">
        <v>1</v>
      </c>
    </row>
    <row r="814" spans="1:9" x14ac:dyDescent="0.15">
      <c r="A814" s="694" t="s">
        <v>3535</v>
      </c>
      <c r="B814" s="96">
        <v>22982</v>
      </c>
      <c r="C814" s="96">
        <v>10</v>
      </c>
      <c r="D814" s="97">
        <v>320130</v>
      </c>
      <c r="E814" s="97">
        <v>735621</v>
      </c>
      <c r="F814" s="96" t="s">
        <v>2328</v>
      </c>
      <c r="G814" s="96">
        <v>1374</v>
      </c>
      <c r="H814" s="96">
        <v>2.6037E-4</v>
      </c>
      <c r="I814" s="810">
        <v>1</v>
      </c>
    </row>
    <row r="815" spans="1:9" x14ac:dyDescent="0.15">
      <c r="A815" s="694" t="s">
        <v>3536</v>
      </c>
      <c r="B815" s="96">
        <v>6237</v>
      </c>
      <c r="C815" s="96">
        <v>19</v>
      </c>
      <c r="D815" s="97">
        <v>50138552</v>
      </c>
      <c r="E815" s="97">
        <v>50143400</v>
      </c>
      <c r="F815" s="96" t="s">
        <v>2328</v>
      </c>
      <c r="G815" s="96">
        <v>8</v>
      </c>
      <c r="H815" s="96">
        <v>2.6073999999999997E-4</v>
      </c>
      <c r="I815" s="810">
        <v>1</v>
      </c>
    </row>
    <row r="816" spans="1:9" x14ac:dyDescent="0.15">
      <c r="A816" s="694" t="s">
        <v>3537</v>
      </c>
      <c r="B816" s="96">
        <v>10808</v>
      </c>
      <c r="C816" s="96">
        <v>13</v>
      </c>
      <c r="D816" s="97">
        <v>31710762</v>
      </c>
      <c r="E816" s="97">
        <v>31737246</v>
      </c>
      <c r="F816" s="96" t="s">
        <v>2328</v>
      </c>
      <c r="G816" s="96">
        <v>63</v>
      </c>
      <c r="H816" s="96">
        <v>2.6127000000000002E-4</v>
      </c>
      <c r="I816" s="810">
        <v>1</v>
      </c>
    </row>
    <row r="817" spans="1:9" x14ac:dyDescent="0.15">
      <c r="A817" s="694" t="s">
        <v>3538</v>
      </c>
      <c r="B817" s="96">
        <v>83741</v>
      </c>
      <c r="C817" s="96">
        <v>6</v>
      </c>
      <c r="D817" s="97">
        <v>50681257</v>
      </c>
      <c r="E817" s="97">
        <v>50740746</v>
      </c>
      <c r="F817" s="96" t="s">
        <v>2321</v>
      </c>
      <c r="G817" s="96">
        <v>114</v>
      </c>
      <c r="H817" s="96">
        <v>2.6191000000000002E-4</v>
      </c>
      <c r="I817" s="810">
        <v>1</v>
      </c>
    </row>
    <row r="818" spans="1:9" x14ac:dyDescent="0.15">
      <c r="A818" s="694" t="s">
        <v>826</v>
      </c>
      <c r="B818" s="96">
        <v>84811</v>
      </c>
      <c r="C818" s="96">
        <v>11</v>
      </c>
      <c r="D818" s="97">
        <v>116618886</v>
      </c>
      <c r="E818" s="97">
        <v>116643714</v>
      </c>
      <c r="F818" s="96" t="s">
        <v>2328</v>
      </c>
      <c r="G818" s="96">
        <v>122</v>
      </c>
      <c r="H818" s="96">
        <v>2.6268999999999999E-4</v>
      </c>
      <c r="I818" s="810">
        <v>1</v>
      </c>
    </row>
    <row r="819" spans="1:9" x14ac:dyDescent="0.15">
      <c r="A819" s="694" t="s">
        <v>3539</v>
      </c>
      <c r="B819" s="96">
        <v>676</v>
      </c>
      <c r="C819" s="96">
        <v>1</v>
      </c>
      <c r="D819" s="97">
        <v>92414928</v>
      </c>
      <c r="E819" s="97">
        <v>92479985</v>
      </c>
      <c r="F819" s="96" t="s">
        <v>2321</v>
      </c>
      <c r="G819" s="96">
        <v>228</v>
      </c>
      <c r="H819" s="96">
        <v>2.6373E-4</v>
      </c>
      <c r="I819" s="810">
        <v>1</v>
      </c>
    </row>
    <row r="820" spans="1:9" x14ac:dyDescent="0.15">
      <c r="A820" s="694" t="s">
        <v>3540</v>
      </c>
      <c r="B820" s="96">
        <v>55582</v>
      </c>
      <c r="C820" s="96">
        <v>9</v>
      </c>
      <c r="D820" s="97">
        <v>86451613</v>
      </c>
      <c r="E820" s="97">
        <v>86536428</v>
      </c>
      <c r="F820" s="96" t="s">
        <v>2328</v>
      </c>
      <c r="G820" s="96">
        <v>193</v>
      </c>
      <c r="H820" s="96">
        <v>2.6802E-4</v>
      </c>
      <c r="I820" s="810">
        <v>1</v>
      </c>
    </row>
    <row r="821" spans="1:9" x14ac:dyDescent="0.15">
      <c r="A821" s="694" t="s">
        <v>831</v>
      </c>
      <c r="B821" s="96">
        <v>92</v>
      </c>
      <c r="C821" s="96">
        <v>2</v>
      </c>
      <c r="D821" s="97">
        <v>148602086</v>
      </c>
      <c r="E821" s="97">
        <v>148688396</v>
      </c>
      <c r="F821" s="96" t="s">
        <v>2321</v>
      </c>
      <c r="G821" s="96">
        <v>205</v>
      </c>
      <c r="H821" s="96">
        <v>2.7067999999999998E-4</v>
      </c>
      <c r="I821" s="810">
        <v>1</v>
      </c>
    </row>
    <row r="822" spans="1:9" x14ac:dyDescent="0.15">
      <c r="A822" s="694" t="s">
        <v>3541</v>
      </c>
      <c r="B822" s="96">
        <v>5595</v>
      </c>
      <c r="C822" s="96">
        <v>16</v>
      </c>
      <c r="D822" s="97">
        <v>30125426</v>
      </c>
      <c r="E822" s="97">
        <v>30134630</v>
      </c>
      <c r="F822" s="96" t="s">
        <v>2328</v>
      </c>
      <c r="G822" s="96">
        <v>16</v>
      </c>
      <c r="H822" s="96">
        <v>2.7083000000000001E-4</v>
      </c>
      <c r="I822" s="810">
        <v>1</v>
      </c>
    </row>
    <row r="823" spans="1:9" x14ac:dyDescent="0.15">
      <c r="A823" s="694" t="s">
        <v>2097</v>
      </c>
      <c r="B823" s="96">
        <v>1728</v>
      </c>
      <c r="C823" s="96">
        <v>16</v>
      </c>
      <c r="D823" s="97">
        <v>69743304</v>
      </c>
      <c r="E823" s="97">
        <v>69760849</v>
      </c>
      <c r="F823" s="96" t="s">
        <v>2328</v>
      </c>
      <c r="G823" s="96">
        <v>44</v>
      </c>
      <c r="H823" s="96">
        <v>2.7216000000000002E-4</v>
      </c>
      <c r="I823" s="810">
        <v>1</v>
      </c>
    </row>
    <row r="824" spans="1:9" x14ac:dyDescent="0.15">
      <c r="A824" s="694" t="s">
        <v>3542</v>
      </c>
      <c r="B824" s="96">
        <v>1145</v>
      </c>
      <c r="C824" s="96">
        <v>17</v>
      </c>
      <c r="D824" s="97">
        <v>4801064</v>
      </c>
      <c r="E824" s="97">
        <v>4806369</v>
      </c>
      <c r="F824" s="96" t="s">
        <v>2328</v>
      </c>
      <c r="G824" s="96">
        <v>29</v>
      </c>
      <c r="H824" s="96">
        <v>2.7499000000000002E-4</v>
      </c>
      <c r="I824" s="810">
        <v>1</v>
      </c>
    </row>
    <row r="825" spans="1:9" x14ac:dyDescent="0.15">
      <c r="A825" s="694" t="s">
        <v>3543</v>
      </c>
      <c r="B825" s="96">
        <v>133584</v>
      </c>
      <c r="C825" s="96">
        <v>5</v>
      </c>
      <c r="D825" s="97">
        <v>38258511</v>
      </c>
      <c r="E825" s="97">
        <v>38465582</v>
      </c>
      <c r="F825" s="96" t="s">
        <v>2321</v>
      </c>
      <c r="G825" s="96">
        <v>647</v>
      </c>
      <c r="H825" s="96">
        <v>2.7681E-4</v>
      </c>
      <c r="I825" s="810">
        <v>1</v>
      </c>
    </row>
    <row r="826" spans="1:9" x14ac:dyDescent="0.15">
      <c r="A826" s="694" t="s">
        <v>3544</v>
      </c>
      <c r="B826" s="96">
        <v>338442</v>
      </c>
      <c r="C826" s="96">
        <v>12</v>
      </c>
      <c r="D826" s="97">
        <v>123185840</v>
      </c>
      <c r="E826" s="97">
        <v>123194392</v>
      </c>
      <c r="F826" s="96" t="s">
        <v>2328</v>
      </c>
      <c r="G826" s="96">
        <v>23</v>
      </c>
      <c r="H826" s="96">
        <v>2.7925999999999998E-4</v>
      </c>
      <c r="I826" s="810">
        <v>1</v>
      </c>
    </row>
    <row r="827" spans="1:9" x14ac:dyDescent="0.15">
      <c r="A827" s="694" t="s">
        <v>3545</v>
      </c>
      <c r="B827" s="96">
        <v>256435</v>
      </c>
      <c r="C827" s="96">
        <v>1</v>
      </c>
      <c r="D827" s="97">
        <v>76540389</v>
      </c>
      <c r="E827" s="97">
        <v>77100311</v>
      </c>
      <c r="F827" s="96" t="s">
        <v>2321</v>
      </c>
      <c r="G827" s="96">
        <v>2023</v>
      </c>
      <c r="H827" s="96">
        <v>2.8019999999999998E-4</v>
      </c>
      <c r="I827" s="810">
        <v>1</v>
      </c>
    </row>
    <row r="828" spans="1:9" x14ac:dyDescent="0.15">
      <c r="A828" s="694" t="s">
        <v>3546</v>
      </c>
      <c r="B828" s="96">
        <v>50940</v>
      </c>
      <c r="C828" s="96">
        <v>2</v>
      </c>
      <c r="D828" s="97">
        <v>178487977</v>
      </c>
      <c r="E828" s="97">
        <v>178973066</v>
      </c>
      <c r="F828" s="96" t="s">
        <v>2328</v>
      </c>
      <c r="G828" s="96">
        <v>1981</v>
      </c>
      <c r="H828" s="96">
        <v>2.8051999999999998E-4</v>
      </c>
      <c r="I828" s="810">
        <v>1</v>
      </c>
    </row>
    <row r="829" spans="1:9" x14ac:dyDescent="0.15">
      <c r="A829" s="694" t="s">
        <v>3547</v>
      </c>
      <c r="B829" s="96">
        <v>55512</v>
      </c>
      <c r="C829" s="96">
        <v>16</v>
      </c>
      <c r="D829" s="97">
        <v>68392230</v>
      </c>
      <c r="E829" s="97">
        <v>68482409</v>
      </c>
      <c r="F829" s="96" t="s">
        <v>2328</v>
      </c>
      <c r="G829" s="96">
        <v>221</v>
      </c>
      <c r="H829" s="96">
        <v>2.8627999999999998E-4</v>
      </c>
      <c r="I829" s="810">
        <v>1</v>
      </c>
    </row>
    <row r="830" spans="1:9" x14ac:dyDescent="0.15">
      <c r="A830" s="694" t="s">
        <v>1873</v>
      </c>
      <c r="B830" s="96">
        <v>80129</v>
      </c>
      <c r="C830" s="96">
        <v>6</v>
      </c>
      <c r="D830" s="97">
        <v>151815175</v>
      </c>
      <c r="E830" s="97">
        <v>151942328</v>
      </c>
      <c r="F830" s="96" t="s">
        <v>2321</v>
      </c>
      <c r="G830" s="96">
        <v>616</v>
      </c>
      <c r="H830" s="96">
        <v>2.8895E-4</v>
      </c>
      <c r="I830" s="810">
        <v>1</v>
      </c>
    </row>
    <row r="831" spans="1:9" x14ac:dyDescent="0.15">
      <c r="A831" s="694" t="s">
        <v>3548</v>
      </c>
      <c r="B831" s="96">
        <v>6585</v>
      </c>
      <c r="C831" s="96">
        <v>10</v>
      </c>
      <c r="D831" s="97">
        <v>98757795</v>
      </c>
      <c r="E831" s="97">
        <v>98945683</v>
      </c>
      <c r="F831" s="96" t="s">
        <v>2328</v>
      </c>
      <c r="G831" s="96">
        <v>659</v>
      </c>
      <c r="H831" s="96">
        <v>2.8919999999999998E-4</v>
      </c>
      <c r="I831" s="810">
        <v>1</v>
      </c>
    </row>
    <row r="832" spans="1:9" x14ac:dyDescent="0.15">
      <c r="A832" s="694" t="s">
        <v>3549</v>
      </c>
      <c r="B832" s="96">
        <v>81615</v>
      </c>
      <c r="C832" s="96">
        <v>2</v>
      </c>
      <c r="D832" s="97">
        <v>135213330</v>
      </c>
      <c r="E832" s="97">
        <v>135478219</v>
      </c>
      <c r="F832" s="96" t="s">
        <v>2328</v>
      </c>
      <c r="G832" s="96">
        <v>870</v>
      </c>
      <c r="H832" s="96">
        <v>2.9315E-4</v>
      </c>
      <c r="I832" s="810">
        <v>1</v>
      </c>
    </row>
    <row r="833" spans="1:9" x14ac:dyDescent="0.15">
      <c r="A833" s="694" t="s">
        <v>3550</v>
      </c>
      <c r="B833" s="96">
        <v>55005</v>
      </c>
      <c r="C833" s="96">
        <v>6</v>
      </c>
      <c r="D833" s="97">
        <v>151725897</v>
      </c>
      <c r="E833" s="97">
        <v>151773316</v>
      </c>
      <c r="F833" s="96" t="s">
        <v>2328</v>
      </c>
      <c r="G833" s="96">
        <v>202</v>
      </c>
      <c r="H833" s="96">
        <v>2.9338999999999998E-4</v>
      </c>
      <c r="I833" s="810">
        <v>1</v>
      </c>
    </row>
    <row r="834" spans="1:9" x14ac:dyDescent="0.15">
      <c r="A834" s="694" t="s">
        <v>3551</v>
      </c>
      <c r="B834" s="96">
        <v>5926</v>
      </c>
      <c r="C834" s="96">
        <v>14</v>
      </c>
      <c r="D834" s="97">
        <v>58765103</v>
      </c>
      <c r="E834" s="97">
        <v>58840713</v>
      </c>
      <c r="F834" s="96" t="s">
        <v>2321</v>
      </c>
      <c r="G834" s="96">
        <v>129</v>
      </c>
      <c r="H834" s="96">
        <v>2.965E-4</v>
      </c>
      <c r="I834" s="810">
        <v>1</v>
      </c>
    </row>
    <row r="835" spans="1:9" x14ac:dyDescent="0.15">
      <c r="A835" s="694" t="s">
        <v>3552</v>
      </c>
      <c r="B835" s="96">
        <v>27131</v>
      </c>
      <c r="C835" s="96">
        <v>20</v>
      </c>
      <c r="D835" s="97">
        <v>17922244</v>
      </c>
      <c r="E835" s="97">
        <v>17949490</v>
      </c>
      <c r="F835" s="96" t="s">
        <v>2328</v>
      </c>
      <c r="G835" s="96">
        <v>104</v>
      </c>
      <c r="H835" s="96">
        <v>2.9706999999999997E-4</v>
      </c>
      <c r="I835" s="810">
        <v>1</v>
      </c>
    </row>
    <row r="836" spans="1:9" x14ac:dyDescent="0.15">
      <c r="A836" s="694" t="s">
        <v>3553</v>
      </c>
      <c r="B836" s="96">
        <v>22873</v>
      </c>
      <c r="C836" s="96">
        <v>13</v>
      </c>
      <c r="D836" s="97">
        <v>96230456</v>
      </c>
      <c r="E836" s="97">
        <v>96296960</v>
      </c>
      <c r="F836" s="96" t="s">
        <v>2328</v>
      </c>
      <c r="G836" s="96">
        <v>123</v>
      </c>
      <c r="H836" s="96">
        <v>2.9894999999999998E-4</v>
      </c>
      <c r="I836" s="810">
        <v>1</v>
      </c>
    </row>
    <row r="837" spans="1:9" x14ac:dyDescent="0.15">
      <c r="A837" s="694" t="s">
        <v>3554</v>
      </c>
      <c r="B837" s="96">
        <v>23595</v>
      </c>
      <c r="C837" s="96">
        <v>6</v>
      </c>
      <c r="D837" s="97">
        <v>88299785</v>
      </c>
      <c r="E837" s="97">
        <v>88377172</v>
      </c>
      <c r="F837" s="96" t="s">
        <v>2321</v>
      </c>
      <c r="G837" s="96">
        <v>224</v>
      </c>
      <c r="H837" s="96">
        <v>3.0051999999999998E-4</v>
      </c>
      <c r="I837" s="810">
        <v>1</v>
      </c>
    </row>
    <row r="838" spans="1:9" x14ac:dyDescent="0.15">
      <c r="A838" s="694" t="s">
        <v>3555</v>
      </c>
      <c r="B838" s="96">
        <v>55177</v>
      </c>
      <c r="C838" s="96">
        <v>15</v>
      </c>
      <c r="D838" s="97">
        <v>41028085</v>
      </c>
      <c r="E838" s="97">
        <v>41047458</v>
      </c>
      <c r="F838" s="96" t="s">
        <v>2328</v>
      </c>
      <c r="G838" s="96">
        <v>42</v>
      </c>
      <c r="H838" s="96">
        <v>3.0329E-4</v>
      </c>
      <c r="I838" s="810">
        <v>1</v>
      </c>
    </row>
    <row r="839" spans="1:9" x14ac:dyDescent="0.15">
      <c r="A839" s="694" t="s">
        <v>3556</v>
      </c>
      <c r="B839" s="96">
        <v>57459</v>
      </c>
      <c r="C839" s="96">
        <v>1</v>
      </c>
      <c r="D839" s="97">
        <v>153777201</v>
      </c>
      <c r="E839" s="97">
        <v>153895451</v>
      </c>
      <c r="F839" s="96" t="s">
        <v>2328</v>
      </c>
      <c r="G839" s="96">
        <v>223</v>
      </c>
      <c r="H839" s="96">
        <v>3.0592E-4</v>
      </c>
      <c r="I839" s="810">
        <v>1</v>
      </c>
    </row>
    <row r="840" spans="1:9" x14ac:dyDescent="0.15">
      <c r="A840" s="694" t="s">
        <v>892</v>
      </c>
      <c r="B840" s="96">
        <v>6660</v>
      </c>
      <c r="C840" s="96">
        <v>12</v>
      </c>
      <c r="D840" s="97">
        <v>23682438</v>
      </c>
      <c r="E840" s="97">
        <v>24715383</v>
      </c>
      <c r="F840" s="96" t="s">
        <v>2328</v>
      </c>
      <c r="G840" s="96">
        <v>3783</v>
      </c>
      <c r="H840" s="96">
        <v>3.1544E-4</v>
      </c>
      <c r="I840" s="810">
        <v>1</v>
      </c>
    </row>
    <row r="841" spans="1:9" x14ac:dyDescent="0.15">
      <c r="A841" s="694" t="s">
        <v>3557</v>
      </c>
      <c r="B841" s="96">
        <v>5708</v>
      </c>
      <c r="C841" s="96">
        <v>3</v>
      </c>
      <c r="D841" s="97">
        <v>184016886</v>
      </c>
      <c r="E841" s="97">
        <v>184026842</v>
      </c>
      <c r="F841" s="96" t="s">
        <v>2321</v>
      </c>
      <c r="G841" s="96">
        <v>23</v>
      </c>
      <c r="H841" s="96">
        <v>3.1590999999999998E-4</v>
      </c>
      <c r="I841" s="810">
        <v>1</v>
      </c>
    </row>
    <row r="842" spans="1:9" x14ac:dyDescent="0.15">
      <c r="A842" s="694" t="s">
        <v>3558</v>
      </c>
      <c r="B842" s="96">
        <v>83696</v>
      </c>
      <c r="C842" s="96">
        <v>8</v>
      </c>
      <c r="D842" s="97">
        <v>140740324</v>
      </c>
      <c r="E842" s="97">
        <v>141468678</v>
      </c>
      <c r="F842" s="96" t="s">
        <v>2328</v>
      </c>
      <c r="G842" s="96">
        <v>2672</v>
      </c>
      <c r="H842" s="96">
        <v>3.1639E-4</v>
      </c>
      <c r="I842" s="810">
        <v>1</v>
      </c>
    </row>
    <row r="843" spans="1:9" x14ac:dyDescent="0.15">
      <c r="A843" s="694" t="s">
        <v>3559</v>
      </c>
      <c r="B843" s="96">
        <v>3106</v>
      </c>
      <c r="C843" s="96">
        <v>6</v>
      </c>
      <c r="D843" s="97">
        <v>31321649</v>
      </c>
      <c r="E843" s="97">
        <v>31324989</v>
      </c>
      <c r="F843" s="96" t="s">
        <v>2328</v>
      </c>
      <c r="G843" s="96">
        <v>74</v>
      </c>
      <c r="H843" s="96">
        <v>3.1674999999999997E-4</v>
      </c>
      <c r="I843" s="810">
        <v>1</v>
      </c>
    </row>
    <row r="844" spans="1:9" x14ac:dyDescent="0.15">
      <c r="A844" s="694" t="s">
        <v>3560</v>
      </c>
      <c r="B844" s="96">
        <v>2982</v>
      </c>
      <c r="C844" s="96">
        <v>4</v>
      </c>
      <c r="D844" s="97">
        <v>156587862</v>
      </c>
      <c r="E844" s="97">
        <v>156658214</v>
      </c>
      <c r="F844" s="96" t="s">
        <v>2321</v>
      </c>
      <c r="G844" s="96">
        <v>238</v>
      </c>
      <c r="H844" s="96">
        <v>3.1703999999999999E-4</v>
      </c>
      <c r="I844" s="810">
        <v>1</v>
      </c>
    </row>
    <row r="845" spans="1:9" x14ac:dyDescent="0.15">
      <c r="A845" s="694" t="s">
        <v>1883</v>
      </c>
      <c r="B845" s="96">
        <v>342372</v>
      </c>
      <c r="C845" s="96">
        <v>16</v>
      </c>
      <c r="D845" s="97">
        <v>71963441</v>
      </c>
      <c r="E845" s="97">
        <v>72033877</v>
      </c>
      <c r="F845" s="96" t="s">
        <v>2328</v>
      </c>
      <c r="G845" s="96">
        <v>332</v>
      </c>
      <c r="H845" s="96">
        <v>3.1704999999999998E-4</v>
      </c>
      <c r="I845" s="810">
        <v>1</v>
      </c>
    </row>
    <row r="846" spans="1:9" x14ac:dyDescent="0.15">
      <c r="A846" s="694" t="s">
        <v>3561</v>
      </c>
      <c r="B846" s="96">
        <v>8359</v>
      </c>
      <c r="C846" s="96">
        <v>6</v>
      </c>
      <c r="D846" s="97">
        <v>26021907</v>
      </c>
      <c r="E846" s="97">
        <v>26022278</v>
      </c>
      <c r="F846" s="96" t="s">
        <v>2321</v>
      </c>
      <c r="G846" s="96">
        <v>2</v>
      </c>
      <c r="H846" s="96">
        <v>3.1904999999999998E-4</v>
      </c>
      <c r="I846" s="810">
        <v>1</v>
      </c>
    </row>
    <row r="847" spans="1:9" x14ac:dyDescent="0.15">
      <c r="A847" s="694" t="s">
        <v>3562</v>
      </c>
      <c r="B847" s="96">
        <v>930</v>
      </c>
      <c r="C847" s="96">
        <v>16</v>
      </c>
      <c r="D847" s="97">
        <v>28943082</v>
      </c>
      <c r="E847" s="97">
        <v>28950668</v>
      </c>
      <c r="F847" s="96" t="s">
        <v>2321</v>
      </c>
      <c r="G847" s="96">
        <v>9</v>
      </c>
      <c r="H847" s="96">
        <v>3.2118000000000001E-4</v>
      </c>
      <c r="I847" s="810">
        <v>1</v>
      </c>
    </row>
    <row r="848" spans="1:9" x14ac:dyDescent="0.15">
      <c r="A848" s="694" t="s">
        <v>3563</v>
      </c>
      <c r="B848" s="96">
        <v>8345</v>
      </c>
      <c r="C848" s="96">
        <v>6</v>
      </c>
      <c r="D848" s="97">
        <v>26251848</v>
      </c>
      <c r="E848" s="97">
        <v>26261783</v>
      </c>
      <c r="F848" s="96" t="s">
        <v>2321</v>
      </c>
      <c r="G848" s="96">
        <v>43</v>
      </c>
      <c r="H848" s="96">
        <v>3.2126000000000002E-4</v>
      </c>
      <c r="I848" s="810">
        <v>1</v>
      </c>
    </row>
    <row r="849" spans="1:9" x14ac:dyDescent="0.15">
      <c r="A849" s="694" t="s">
        <v>3564</v>
      </c>
      <c r="B849" s="96">
        <v>220929</v>
      </c>
      <c r="C849" s="96">
        <v>10</v>
      </c>
      <c r="D849" s="97">
        <v>31133563</v>
      </c>
      <c r="E849" s="97">
        <v>31320866</v>
      </c>
      <c r="F849" s="96" t="s">
        <v>2328</v>
      </c>
      <c r="G849" s="96">
        <v>628</v>
      </c>
      <c r="H849" s="96">
        <v>3.2235E-4</v>
      </c>
      <c r="I849" s="810">
        <v>1</v>
      </c>
    </row>
    <row r="850" spans="1:9" x14ac:dyDescent="0.15">
      <c r="A850" s="694" t="s">
        <v>3565</v>
      </c>
      <c r="B850" s="96">
        <v>5532</v>
      </c>
      <c r="C850" s="96">
        <v>10</v>
      </c>
      <c r="D850" s="97">
        <v>75196563</v>
      </c>
      <c r="E850" s="97">
        <v>75255782</v>
      </c>
      <c r="F850" s="96" t="s">
        <v>2328</v>
      </c>
      <c r="G850" s="96">
        <v>64</v>
      </c>
      <c r="H850" s="96">
        <v>3.2358000000000002E-4</v>
      </c>
      <c r="I850" s="810">
        <v>1</v>
      </c>
    </row>
    <row r="851" spans="1:9" x14ac:dyDescent="0.15">
      <c r="A851" s="694" t="s">
        <v>3566</v>
      </c>
      <c r="B851" s="96">
        <v>57698</v>
      </c>
      <c r="C851" s="96">
        <v>10</v>
      </c>
      <c r="D851" s="97">
        <v>118642888</v>
      </c>
      <c r="E851" s="97">
        <v>118886097</v>
      </c>
      <c r="F851" s="96" t="s">
        <v>2328</v>
      </c>
      <c r="G851" s="96">
        <v>443</v>
      </c>
      <c r="H851" s="96">
        <v>3.2415999999999999E-4</v>
      </c>
      <c r="I851" s="810">
        <v>1</v>
      </c>
    </row>
    <row r="852" spans="1:9" x14ac:dyDescent="0.15">
      <c r="A852" s="694" t="s">
        <v>475</v>
      </c>
      <c r="B852" s="96">
        <v>23114</v>
      </c>
      <c r="C852" s="96">
        <v>1</v>
      </c>
      <c r="D852" s="97">
        <v>204797782</v>
      </c>
      <c r="E852" s="97">
        <v>204991950</v>
      </c>
      <c r="F852" s="96" t="s">
        <v>2321</v>
      </c>
      <c r="G852" s="96">
        <v>835</v>
      </c>
      <c r="H852" s="96">
        <v>3.2658999999999997E-4</v>
      </c>
      <c r="I852" s="810">
        <v>1</v>
      </c>
    </row>
    <row r="853" spans="1:9" x14ac:dyDescent="0.15">
      <c r="A853" s="694" t="s">
        <v>3567</v>
      </c>
      <c r="B853" s="96">
        <v>23318</v>
      </c>
      <c r="C853" s="96">
        <v>1</v>
      </c>
      <c r="D853" s="97">
        <v>52888947</v>
      </c>
      <c r="E853" s="97">
        <v>53018764</v>
      </c>
      <c r="F853" s="96" t="s">
        <v>2328</v>
      </c>
      <c r="G853" s="96">
        <v>289</v>
      </c>
      <c r="H853" s="96">
        <v>3.2665E-4</v>
      </c>
      <c r="I853" s="810">
        <v>1</v>
      </c>
    </row>
    <row r="854" spans="1:9" x14ac:dyDescent="0.15">
      <c r="A854" s="694" t="s">
        <v>3568</v>
      </c>
      <c r="B854" s="96">
        <v>222584</v>
      </c>
      <c r="C854" s="96">
        <v>6</v>
      </c>
      <c r="D854" s="97">
        <v>54711569</v>
      </c>
      <c r="E854" s="97">
        <v>54809897</v>
      </c>
      <c r="F854" s="96" t="s">
        <v>2321</v>
      </c>
      <c r="G854" s="96">
        <v>424</v>
      </c>
      <c r="H854" s="96">
        <v>3.3096999999999998E-4</v>
      </c>
      <c r="I854" s="810">
        <v>1</v>
      </c>
    </row>
    <row r="855" spans="1:9" x14ac:dyDescent="0.15">
      <c r="A855" s="694" t="s">
        <v>3569</v>
      </c>
      <c r="B855" s="96">
        <v>10050</v>
      </c>
      <c r="C855" s="96">
        <v>6</v>
      </c>
      <c r="D855" s="97">
        <v>25754927</v>
      </c>
      <c r="E855" s="97">
        <v>25781403</v>
      </c>
      <c r="F855" s="96" t="s">
        <v>2321</v>
      </c>
      <c r="G855" s="96">
        <v>142</v>
      </c>
      <c r="H855" s="96">
        <v>3.3564000000000001E-4</v>
      </c>
      <c r="I855" s="810">
        <v>1</v>
      </c>
    </row>
    <row r="856" spans="1:9" x14ac:dyDescent="0.15">
      <c r="A856" s="694" t="s">
        <v>3570</v>
      </c>
      <c r="B856" s="96">
        <v>6717</v>
      </c>
      <c r="C856" s="96">
        <v>7</v>
      </c>
      <c r="D856" s="97">
        <v>87834430</v>
      </c>
      <c r="E856" s="97">
        <v>87856308</v>
      </c>
      <c r="F856" s="96" t="s">
        <v>2328</v>
      </c>
      <c r="G856" s="96">
        <v>43</v>
      </c>
      <c r="H856" s="96">
        <v>3.3648E-4</v>
      </c>
      <c r="I856" s="810">
        <v>1</v>
      </c>
    </row>
    <row r="857" spans="1:9" x14ac:dyDescent="0.15">
      <c r="A857" s="694" t="s">
        <v>3571</v>
      </c>
      <c r="B857" s="96">
        <v>7064</v>
      </c>
      <c r="C857" s="96">
        <v>19</v>
      </c>
      <c r="D857" s="97">
        <v>2785464</v>
      </c>
      <c r="E857" s="97">
        <v>2813599</v>
      </c>
      <c r="F857" s="96" t="s">
        <v>2321</v>
      </c>
      <c r="G857" s="96">
        <v>62</v>
      </c>
      <c r="H857" s="96">
        <v>3.3658000000000001E-4</v>
      </c>
      <c r="I857" s="810">
        <v>1</v>
      </c>
    </row>
    <row r="858" spans="1:9" x14ac:dyDescent="0.15">
      <c r="A858" s="694" t="s">
        <v>3572</v>
      </c>
      <c r="B858" s="96">
        <v>10112</v>
      </c>
      <c r="C858" s="96">
        <v>5</v>
      </c>
      <c r="D858" s="97">
        <v>137514408</v>
      </c>
      <c r="E858" s="97">
        <v>137523404</v>
      </c>
      <c r="F858" s="96" t="s">
        <v>2321</v>
      </c>
      <c r="G858" s="96">
        <v>19</v>
      </c>
      <c r="H858" s="96">
        <v>3.3740000000000002E-4</v>
      </c>
      <c r="I858" s="810">
        <v>1</v>
      </c>
    </row>
    <row r="859" spans="1:9" x14ac:dyDescent="0.15">
      <c r="A859" s="694" t="s">
        <v>3573</v>
      </c>
      <c r="B859" s="96">
        <v>819</v>
      </c>
      <c r="C859" s="96">
        <v>5</v>
      </c>
      <c r="D859" s="97">
        <v>134074170</v>
      </c>
      <c r="E859" s="97">
        <v>134087850</v>
      </c>
      <c r="F859" s="96" t="s">
        <v>2321</v>
      </c>
      <c r="G859" s="96">
        <v>26</v>
      </c>
      <c r="H859" s="96">
        <v>3.3824000000000001E-4</v>
      </c>
      <c r="I859" s="810">
        <v>1</v>
      </c>
    </row>
    <row r="860" spans="1:9" x14ac:dyDescent="0.15">
      <c r="A860" s="694" t="s">
        <v>3574</v>
      </c>
      <c r="B860" s="96">
        <v>54816</v>
      </c>
      <c r="C860" s="96">
        <v>15</v>
      </c>
      <c r="D860" s="97">
        <v>56922374</v>
      </c>
      <c r="E860" s="97">
        <v>57026279</v>
      </c>
      <c r="F860" s="96" t="s">
        <v>2328</v>
      </c>
      <c r="G860" s="96">
        <v>239</v>
      </c>
      <c r="H860" s="96">
        <v>3.4043000000000002E-4</v>
      </c>
      <c r="I860" s="810">
        <v>1</v>
      </c>
    </row>
    <row r="861" spans="1:9" x14ac:dyDescent="0.15">
      <c r="A861" s="694" t="s">
        <v>3575</v>
      </c>
      <c r="B861" s="96">
        <v>11189</v>
      </c>
      <c r="C861" s="96">
        <v>1</v>
      </c>
      <c r="D861" s="97">
        <v>151672534</v>
      </c>
      <c r="E861" s="97">
        <v>151689290</v>
      </c>
      <c r="F861" s="96" t="s">
        <v>2328</v>
      </c>
      <c r="G861" s="96">
        <v>41</v>
      </c>
      <c r="H861" s="96">
        <v>3.4086000000000001E-4</v>
      </c>
      <c r="I861" s="810">
        <v>1</v>
      </c>
    </row>
    <row r="862" spans="1:9" x14ac:dyDescent="0.15">
      <c r="A862" s="694" t="s">
        <v>3576</v>
      </c>
      <c r="B862" s="96">
        <v>5000</v>
      </c>
      <c r="C862" s="96">
        <v>2</v>
      </c>
      <c r="D862" s="97">
        <v>148687966</v>
      </c>
      <c r="E862" s="97">
        <v>148779173</v>
      </c>
      <c r="F862" s="96" t="s">
        <v>2328</v>
      </c>
      <c r="G862" s="96">
        <v>249</v>
      </c>
      <c r="H862" s="96">
        <v>3.4494000000000001E-4</v>
      </c>
      <c r="I862" s="810">
        <v>1</v>
      </c>
    </row>
    <row r="863" spans="1:9" x14ac:dyDescent="0.15">
      <c r="A863" s="694" t="s">
        <v>3577</v>
      </c>
      <c r="B863" s="96">
        <v>100169851</v>
      </c>
      <c r="C863" s="96">
        <v>11</v>
      </c>
      <c r="D863" s="97">
        <v>125658006</v>
      </c>
      <c r="E863" s="97">
        <v>125661495</v>
      </c>
      <c r="F863" s="96" t="s">
        <v>2321</v>
      </c>
      <c r="G863" s="96">
        <v>10</v>
      </c>
      <c r="H863" s="96">
        <v>3.4823999999999999E-4</v>
      </c>
      <c r="I863" s="810">
        <v>1</v>
      </c>
    </row>
    <row r="864" spans="1:9" x14ac:dyDescent="0.15">
      <c r="A864" s="694" t="s">
        <v>677</v>
      </c>
      <c r="B864" s="96">
        <v>8751</v>
      </c>
      <c r="C864" s="96">
        <v>1</v>
      </c>
      <c r="D864" s="97">
        <v>155023748</v>
      </c>
      <c r="E864" s="97">
        <v>155035252</v>
      </c>
      <c r="F864" s="96" t="s">
        <v>2321</v>
      </c>
      <c r="G864" s="96">
        <v>26</v>
      </c>
      <c r="H864" s="96">
        <v>3.4916999999999999E-4</v>
      </c>
      <c r="I864" s="810">
        <v>1</v>
      </c>
    </row>
    <row r="865" spans="1:9" x14ac:dyDescent="0.15">
      <c r="A865" s="694" t="s">
        <v>3578</v>
      </c>
      <c r="B865" s="96">
        <v>90410</v>
      </c>
      <c r="C865" s="96">
        <v>17</v>
      </c>
      <c r="D865" s="97">
        <v>26655351</v>
      </c>
      <c r="E865" s="97">
        <v>26662515</v>
      </c>
      <c r="F865" s="96" t="s">
        <v>2328</v>
      </c>
      <c r="G865" s="96">
        <v>11</v>
      </c>
      <c r="H865" s="96">
        <v>3.5084999999999999E-4</v>
      </c>
      <c r="I865" s="810">
        <v>1</v>
      </c>
    </row>
    <row r="866" spans="1:9" x14ac:dyDescent="0.15">
      <c r="A866" s="694" t="s">
        <v>3579</v>
      </c>
      <c r="B866" s="96">
        <v>55182</v>
      </c>
      <c r="C866" s="96">
        <v>1</v>
      </c>
      <c r="D866" s="97">
        <v>44870837</v>
      </c>
      <c r="E866" s="97">
        <v>45117396</v>
      </c>
      <c r="F866" s="96" t="s">
        <v>2321</v>
      </c>
      <c r="G866" s="96">
        <v>761</v>
      </c>
      <c r="H866" s="96">
        <v>3.5542000000000001E-4</v>
      </c>
      <c r="I866" s="810">
        <v>1</v>
      </c>
    </row>
    <row r="867" spans="1:9" x14ac:dyDescent="0.15">
      <c r="A867" s="694" t="s">
        <v>3580</v>
      </c>
      <c r="B867" s="96">
        <v>256281</v>
      </c>
      <c r="C867" s="96">
        <v>14</v>
      </c>
      <c r="D867" s="97">
        <v>105639274</v>
      </c>
      <c r="E867" s="97">
        <v>105647660</v>
      </c>
      <c r="F867" s="96" t="s">
        <v>2328</v>
      </c>
      <c r="G867" s="96">
        <v>22</v>
      </c>
      <c r="H867" s="96">
        <v>3.5607E-4</v>
      </c>
      <c r="I867" s="810">
        <v>1</v>
      </c>
    </row>
    <row r="868" spans="1:9" x14ac:dyDescent="0.15">
      <c r="A868" s="694" t="s">
        <v>3581</v>
      </c>
      <c r="B868" s="96">
        <v>3115</v>
      </c>
      <c r="C868" s="96">
        <v>6</v>
      </c>
      <c r="D868" s="97">
        <v>33043703</v>
      </c>
      <c r="E868" s="97">
        <v>33057473</v>
      </c>
      <c r="F868" s="96" t="s">
        <v>2321</v>
      </c>
      <c r="G868" s="96">
        <v>262</v>
      </c>
      <c r="H868" s="96">
        <v>3.5649999999999999E-4</v>
      </c>
      <c r="I868" s="810">
        <v>1</v>
      </c>
    </row>
    <row r="869" spans="1:9" x14ac:dyDescent="0.15">
      <c r="A869" s="694" t="s">
        <v>1746</v>
      </c>
      <c r="B869" s="96">
        <v>473</v>
      </c>
      <c r="C869" s="96">
        <v>1</v>
      </c>
      <c r="D869" s="97">
        <v>8412464</v>
      </c>
      <c r="E869" s="97">
        <v>8877699</v>
      </c>
      <c r="F869" s="96" t="s">
        <v>2328</v>
      </c>
      <c r="G869" s="96">
        <v>864</v>
      </c>
      <c r="H869" s="96">
        <v>3.5657000000000001E-4</v>
      </c>
      <c r="I869" s="810">
        <v>1</v>
      </c>
    </row>
    <row r="870" spans="1:9" x14ac:dyDescent="0.15">
      <c r="A870" s="694" t="s">
        <v>3582</v>
      </c>
      <c r="B870" s="96">
        <v>150483</v>
      </c>
      <c r="C870" s="96">
        <v>2</v>
      </c>
      <c r="D870" s="97">
        <v>95537188</v>
      </c>
      <c r="E870" s="97">
        <v>95542568</v>
      </c>
      <c r="F870" s="96" t="s">
        <v>2321</v>
      </c>
      <c r="G870" s="96">
        <v>16</v>
      </c>
      <c r="H870" s="96">
        <v>3.5722999999999999E-4</v>
      </c>
      <c r="I870" s="810">
        <v>1</v>
      </c>
    </row>
    <row r="871" spans="1:9" x14ac:dyDescent="0.15">
      <c r="A871" s="694" t="s">
        <v>3583</v>
      </c>
      <c r="B871" s="96">
        <v>54976</v>
      </c>
      <c r="C871" s="96">
        <v>20</v>
      </c>
      <c r="D871" s="97">
        <v>3734146</v>
      </c>
      <c r="E871" s="97">
        <v>3749035</v>
      </c>
      <c r="F871" s="96" t="s">
        <v>2328</v>
      </c>
      <c r="G871" s="96">
        <v>63</v>
      </c>
      <c r="H871" s="96">
        <v>3.5792000000000002E-4</v>
      </c>
      <c r="I871" s="810">
        <v>1</v>
      </c>
    </row>
    <row r="872" spans="1:9" x14ac:dyDescent="0.15">
      <c r="A872" s="694" t="s">
        <v>3584</v>
      </c>
      <c r="B872" s="96">
        <v>390598</v>
      </c>
      <c r="C872" s="96">
        <v>15</v>
      </c>
      <c r="D872" s="97">
        <v>68112042</v>
      </c>
      <c r="E872" s="97">
        <v>68126498</v>
      </c>
      <c r="F872" s="96" t="s">
        <v>2321</v>
      </c>
      <c r="G872" s="96">
        <v>36</v>
      </c>
      <c r="H872" s="96">
        <v>3.6300999999999998E-4</v>
      </c>
      <c r="I872" s="810">
        <v>1</v>
      </c>
    </row>
    <row r="873" spans="1:9" x14ac:dyDescent="0.15">
      <c r="A873" s="694" t="s">
        <v>3585</v>
      </c>
      <c r="B873" s="96">
        <v>8843</v>
      </c>
      <c r="C873" s="96">
        <v>12</v>
      </c>
      <c r="D873" s="97">
        <v>123199303</v>
      </c>
      <c r="E873" s="97">
        <v>123201439</v>
      </c>
      <c r="F873" s="96" t="s">
        <v>2328</v>
      </c>
      <c r="G873" s="96">
        <v>12</v>
      </c>
      <c r="H873" s="96">
        <v>3.6318E-4</v>
      </c>
      <c r="I873" s="810">
        <v>1</v>
      </c>
    </row>
    <row r="874" spans="1:9" x14ac:dyDescent="0.15">
      <c r="A874" s="694" t="s">
        <v>3586</v>
      </c>
      <c r="B874" s="96">
        <v>134359</v>
      </c>
      <c r="C874" s="96">
        <v>5</v>
      </c>
      <c r="D874" s="97">
        <v>74970023</v>
      </c>
      <c r="E874" s="97">
        <v>75013313</v>
      </c>
      <c r="F874" s="96" t="s">
        <v>2328</v>
      </c>
      <c r="G874" s="96">
        <v>165</v>
      </c>
      <c r="H874" s="96">
        <v>3.6427999999999997E-4</v>
      </c>
      <c r="I874" s="810">
        <v>1</v>
      </c>
    </row>
    <row r="875" spans="1:9" x14ac:dyDescent="0.15">
      <c r="A875" s="694" t="s">
        <v>3587</v>
      </c>
      <c r="B875" s="96">
        <v>132989</v>
      </c>
      <c r="C875" s="96">
        <v>4</v>
      </c>
      <c r="D875" s="97">
        <v>87797358</v>
      </c>
      <c r="E875" s="97">
        <v>87824820</v>
      </c>
      <c r="F875" s="96" t="s">
        <v>2328</v>
      </c>
      <c r="G875" s="96">
        <v>87</v>
      </c>
      <c r="H875" s="96">
        <v>3.6664E-4</v>
      </c>
      <c r="I875" s="810">
        <v>1</v>
      </c>
    </row>
    <row r="876" spans="1:9" x14ac:dyDescent="0.15">
      <c r="A876" s="694" t="s">
        <v>3588</v>
      </c>
      <c r="B876" s="96">
        <v>27246</v>
      </c>
      <c r="C876" s="96">
        <v>1</v>
      </c>
      <c r="D876" s="97">
        <v>145610990</v>
      </c>
      <c r="E876" s="97">
        <v>145689005</v>
      </c>
      <c r="F876" s="96" t="s">
        <v>2321</v>
      </c>
      <c r="G876" s="96">
        <v>94</v>
      </c>
      <c r="H876" s="96">
        <v>3.6715000000000001E-4</v>
      </c>
      <c r="I876" s="810">
        <v>1</v>
      </c>
    </row>
    <row r="877" spans="1:9" x14ac:dyDescent="0.15">
      <c r="A877" s="694" t="s">
        <v>3589</v>
      </c>
      <c r="B877" s="96">
        <v>219537</v>
      </c>
      <c r="C877" s="96">
        <v>11</v>
      </c>
      <c r="D877" s="97">
        <v>57305044</v>
      </c>
      <c r="E877" s="97">
        <v>57317747</v>
      </c>
      <c r="F877" s="96" t="s">
        <v>2321</v>
      </c>
      <c r="G877" s="96">
        <v>32</v>
      </c>
      <c r="H877" s="96">
        <v>3.6850000000000001E-4</v>
      </c>
      <c r="I877" s="810">
        <v>1</v>
      </c>
    </row>
    <row r="878" spans="1:9" x14ac:dyDescent="0.15">
      <c r="A878" s="694" t="s">
        <v>3590</v>
      </c>
      <c r="B878" s="96">
        <v>375519</v>
      </c>
      <c r="C878" s="96">
        <v>6</v>
      </c>
      <c r="D878" s="97">
        <v>87992696</v>
      </c>
      <c r="E878" s="97">
        <v>88038996</v>
      </c>
      <c r="F878" s="96" t="s">
        <v>2328</v>
      </c>
      <c r="G878" s="96">
        <v>140</v>
      </c>
      <c r="H878" s="96">
        <v>3.7369999999999998E-4</v>
      </c>
      <c r="I878" s="810">
        <v>1</v>
      </c>
    </row>
    <row r="879" spans="1:9" x14ac:dyDescent="0.15">
      <c r="A879" s="694" t="s">
        <v>3591</v>
      </c>
      <c r="B879" s="96">
        <v>5611</v>
      </c>
      <c r="C879" s="96">
        <v>13</v>
      </c>
      <c r="D879" s="97">
        <v>96329393</v>
      </c>
      <c r="E879" s="97">
        <v>96447243</v>
      </c>
      <c r="F879" s="96" t="s">
        <v>2321</v>
      </c>
      <c r="G879" s="96">
        <v>182</v>
      </c>
      <c r="H879" s="96">
        <v>3.7518000000000002E-4</v>
      </c>
      <c r="I879" s="810">
        <v>1</v>
      </c>
    </row>
    <row r="880" spans="1:9" x14ac:dyDescent="0.15">
      <c r="A880" s="694" t="s">
        <v>3592</v>
      </c>
      <c r="B880" s="96">
        <v>284459</v>
      </c>
      <c r="C880" s="96">
        <v>19</v>
      </c>
      <c r="D880" s="97">
        <v>37825580</v>
      </c>
      <c r="E880" s="97">
        <v>37855357</v>
      </c>
      <c r="F880" s="96" t="s">
        <v>2321</v>
      </c>
      <c r="G880" s="96">
        <v>95</v>
      </c>
      <c r="H880" s="96">
        <v>3.7573000000000001E-4</v>
      </c>
      <c r="I880" s="810">
        <v>1</v>
      </c>
    </row>
    <row r="881" spans="1:9" x14ac:dyDescent="0.15">
      <c r="A881" s="694" t="s">
        <v>3593</v>
      </c>
      <c r="B881" s="96">
        <v>55565</v>
      </c>
      <c r="C881" s="96">
        <v>16</v>
      </c>
      <c r="D881" s="97">
        <v>71893583</v>
      </c>
      <c r="E881" s="97">
        <v>71918093</v>
      </c>
      <c r="F881" s="96" t="s">
        <v>2328</v>
      </c>
      <c r="G881" s="96">
        <v>59</v>
      </c>
      <c r="H881" s="96">
        <v>3.7779000000000003E-4</v>
      </c>
      <c r="I881" s="810">
        <v>1</v>
      </c>
    </row>
    <row r="882" spans="1:9" x14ac:dyDescent="0.15">
      <c r="A882" s="694" t="s">
        <v>3594</v>
      </c>
      <c r="B882" s="96">
        <v>11165</v>
      </c>
      <c r="C882" s="96">
        <v>6</v>
      </c>
      <c r="D882" s="97">
        <v>34254971</v>
      </c>
      <c r="E882" s="97">
        <v>34360457</v>
      </c>
      <c r="F882" s="96" t="s">
        <v>2328</v>
      </c>
      <c r="G882" s="96">
        <v>371</v>
      </c>
      <c r="H882" s="96">
        <v>3.7940000000000001E-4</v>
      </c>
      <c r="I882" s="810">
        <v>1</v>
      </c>
    </row>
    <row r="883" spans="1:9" x14ac:dyDescent="0.15">
      <c r="A883" s="694" t="s">
        <v>3595</v>
      </c>
      <c r="B883" s="96">
        <v>85458</v>
      </c>
      <c r="C883" s="96">
        <v>11</v>
      </c>
      <c r="D883" s="97">
        <v>111797868</v>
      </c>
      <c r="E883" s="97">
        <v>111893374</v>
      </c>
      <c r="F883" s="96" t="s">
        <v>2321</v>
      </c>
      <c r="G883" s="96">
        <v>171</v>
      </c>
      <c r="H883" s="96">
        <v>3.8262000000000002E-4</v>
      </c>
      <c r="I883" s="810">
        <v>1</v>
      </c>
    </row>
    <row r="884" spans="1:9" x14ac:dyDescent="0.15">
      <c r="A884" s="694" t="s">
        <v>3596</v>
      </c>
      <c r="B884" s="96">
        <v>51096</v>
      </c>
      <c r="C884" s="96">
        <v>17</v>
      </c>
      <c r="D884" s="97">
        <v>49337897</v>
      </c>
      <c r="E884" s="97">
        <v>49375294</v>
      </c>
      <c r="F884" s="96" t="s">
        <v>2321</v>
      </c>
      <c r="G884" s="96">
        <v>112</v>
      </c>
      <c r="H884" s="96">
        <v>3.8273000000000002E-4</v>
      </c>
      <c r="I884" s="810">
        <v>1</v>
      </c>
    </row>
    <row r="885" spans="1:9" x14ac:dyDescent="0.15">
      <c r="A885" s="694" t="s">
        <v>3597</v>
      </c>
      <c r="B885" s="96">
        <v>6095</v>
      </c>
      <c r="C885" s="96">
        <v>15</v>
      </c>
      <c r="D885" s="97">
        <v>60780483</v>
      </c>
      <c r="E885" s="97">
        <v>61521502</v>
      </c>
      <c r="F885" s="96" t="s">
        <v>2328</v>
      </c>
      <c r="G885" s="96">
        <v>2480</v>
      </c>
      <c r="H885" s="96">
        <v>3.8307E-4</v>
      </c>
      <c r="I885" s="810">
        <v>1</v>
      </c>
    </row>
    <row r="886" spans="1:9" x14ac:dyDescent="0.15">
      <c r="A886" s="694" t="s">
        <v>3598</v>
      </c>
      <c r="B886" s="96">
        <v>10466</v>
      </c>
      <c r="C886" s="96">
        <v>7</v>
      </c>
      <c r="D886" s="97">
        <v>106842189</v>
      </c>
      <c r="E886" s="97">
        <v>107204959</v>
      </c>
      <c r="F886" s="96" t="s">
        <v>2328</v>
      </c>
      <c r="G886" s="96">
        <v>897</v>
      </c>
      <c r="H886" s="96">
        <v>3.8886999999999998E-4</v>
      </c>
      <c r="I886" s="810">
        <v>1</v>
      </c>
    </row>
    <row r="887" spans="1:9" x14ac:dyDescent="0.15">
      <c r="A887" s="694" t="s">
        <v>3599</v>
      </c>
      <c r="B887" s="96">
        <v>374355</v>
      </c>
      <c r="C887" s="96">
        <v>10</v>
      </c>
      <c r="D887" s="97">
        <v>118083940</v>
      </c>
      <c r="E887" s="97">
        <v>118139541</v>
      </c>
      <c r="F887" s="96" t="s">
        <v>2321</v>
      </c>
      <c r="G887" s="96">
        <v>158</v>
      </c>
      <c r="H887" s="96">
        <v>3.9065999999999998E-4</v>
      </c>
      <c r="I887" s="810">
        <v>1</v>
      </c>
    </row>
    <row r="888" spans="1:9" x14ac:dyDescent="0.15">
      <c r="A888" s="694" t="s">
        <v>3600</v>
      </c>
      <c r="B888" s="96">
        <v>51809</v>
      </c>
      <c r="C888" s="96">
        <v>4</v>
      </c>
      <c r="D888" s="97">
        <v>174089904</v>
      </c>
      <c r="E888" s="97">
        <v>174245118</v>
      </c>
      <c r="F888" s="96" t="s">
        <v>2321</v>
      </c>
      <c r="G888" s="96">
        <v>390</v>
      </c>
      <c r="H888" s="96">
        <v>3.9263999999999998E-4</v>
      </c>
      <c r="I888" s="810">
        <v>1</v>
      </c>
    </row>
    <row r="889" spans="1:9" x14ac:dyDescent="0.15">
      <c r="A889" s="694" t="s">
        <v>3601</v>
      </c>
      <c r="B889" s="96">
        <v>23613</v>
      </c>
      <c r="C889" s="96">
        <v>20</v>
      </c>
      <c r="D889" s="97">
        <v>45837994</v>
      </c>
      <c r="E889" s="97">
        <v>45985485</v>
      </c>
      <c r="F889" s="96" t="s">
        <v>2328</v>
      </c>
      <c r="G889" s="96">
        <v>215</v>
      </c>
      <c r="H889" s="96">
        <v>3.9479000000000001E-4</v>
      </c>
      <c r="I889" s="810">
        <v>1</v>
      </c>
    </row>
    <row r="890" spans="1:9" x14ac:dyDescent="0.15">
      <c r="A890" s="694" t="s">
        <v>2122</v>
      </c>
      <c r="B890" s="96">
        <v>8618</v>
      </c>
      <c r="C890" s="96">
        <v>3</v>
      </c>
      <c r="D890" s="97">
        <v>62384021</v>
      </c>
      <c r="E890" s="97">
        <v>62861064</v>
      </c>
      <c r="F890" s="96" t="s">
        <v>2328</v>
      </c>
      <c r="G890" s="96">
        <v>2063</v>
      </c>
      <c r="H890" s="96">
        <v>3.9669E-4</v>
      </c>
      <c r="I890" s="810">
        <v>1</v>
      </c>
    </row>
    <row r="891" spans="1:9" x14ac:dyDescent="0.15">
      <c r="A891" s="694" t="s">
        <v>3602</v>
      </c>
      <c r="B891" s="96">
        <v>53616</v>
      </c>
      <c r="C891" s="96">
        <v>7</v>
      </c>
      <c r="D891" s="97">
        <v>87563566</v>
      </c>
      <c r="E891" s="97">
        <v>87832204</v>
      </c>
      <c r="F891" s="96" t="s">
        <v>2321</v>
      </c>
      <c r="G891" s="96">
        <v>514</v>
      </c>
      <c r="H891" s="96">
        <v>3.9773E-4</v>
      </c>
      <c r="I891" s="810">
        <v>1</v>
      </c>
    </row>
    <row r="892" spans="1:9" x14ac:dyDescent="0.15">
      <c r="A892" s="694" t="s">
        <v>3603</v>
      </c>
      <c r="B892" s="96">
        <v>8581</v>
      </c>
      <c r="C892" s="96">
        <v>8</v>
      </c>
      <c r="D892" s="97">
        <v>143866298</v>
      </c>
      <c r="E892" s="97">
        <v>143868008</v>
      </c>
      <c r="F892" s="96" t="s">
        <v>2328</v>
      </c>
      <c r="G892" s="96">
        <v>7</v>
      </c>
      <c r="H892" s="96">
        <v>3.9835000000000001E-4</v>
      </c>
      <c r="I892" s="810">
        <v>1</v>
      </c>
    </row>
    <row r="893" spans="1:9" x14ac:dyDescent="0.15">
      <c r="A893" s="694" t="s">
        <v>3604</v>
      </c>
      <c r="B893" s="96">
        <v>8343</v>
      </c>
      <c r="C893" s="96">
        <v>6</v>
      </c>
      <c r="D893" s="97">
        <v>26199787</v>
      </c>
      <c r="E893" s="97">
        <v>26200216</v>
      </c>
      <c r="F893" s="96" t="s">
        <v>2321</v>
      </c>
      <c r="G893" s="96">
        <v>5</v>
      </c>
      <c r="H893" s="96">
        <v>3.9892999999999998E-4</v>
      </c>
      <c r="I893" s="810">
        <v>1</v>
      </c>
    </row>
    <row r="894" spans="1:9" x14ac:dyDescent="0.15">
      <c r="A894" s="694" t="s">
        <v>3605</v>
      </c>
      <c r="B894" s="96">
        <v>80036</v>
      </c>
      <c r="C894" s="96">
        <v>9</v>
      </c>
      <c r="D894" s="97">
        <v>73143979</v>
      </c>
      <c r="E894" s="97">
        <v>74061782</v>
      </c>
      <c r="F894" s="96" t="s">
        <v>2328</v>
      </c>
      <c r="G894" s="96">
        <v>3555</v>
      </c>
      <c r="H894" s="96">
        <v>4.037E-4</v>
      </c>
      <c r="I894" s="810">
        <v>1</v>
      </c>
    </row>
    <row r="895" spans="1:9" x14ac:dyDescent="0.15">
      <c r="A895" s="694" t="s">
        <v>3606</v>
      </c>
      <c r="B895" s="96">
        <v>115584</v>
      </c>
      <c r="C895" s="96">
        <v>16</v>
      </c>
      <c r="D895" s="97">
        <v>24857184</v>
      </c>
      <c r="E895" s="97">
        <v>24922949</v>
      </c>
      <c r="F895" s="96" t="s">
        <v>2321</v>
      </c>
      <c r="G895" s="96">
        <v>234</v>
      </c>
      <c r="H895" s="96">
        <v>4.0371E-4</v>
      </c>
      <c r="I895" s="810">
        <v>1</v>
      </c>
    </row>
    <row r="896" spans="1:9" x14ac:dyDescent="0.15">
      <c r="A896" s="694" t="s">
        <v>3607</v>
      </c>
      <c r="B896" s="96">
        <v>7936</v>
      </c>
      <c r="C896" s="96">
        <v>6</v>
      </c>
      <c r="D896" s="97">
        <v>31919864</v>
      </c>
      <c r="E896" s="97">
        <v>31926864</v>
      </c>
      <c r="F896" s="96" t="s">
        <v>2328</v>
      </c>
      <c r="G896" s="96">
        <v>22</v>
      </c>
      <c r="H896" s="96">
        <v>4.0389000000000001E-4</v>
      </c>
      <c r="I896" s="810">
        <v>1</v>
      </c>
    </row>
    <row r="897" spans="1:9" x14ac:dyDescent="0.15">
      <c r="A897" s="694" t="s">
        <v>3608</v>
      </c>
      <c r="B897" s="96">
        <v>53942</v>
      </c>
      <c r="C897" s="96">
        <v>11</v>
      </c>
      <c r="D897" s="97">
        <v>98891706</v>
      </c>
      <c r="E897" s="97">
        <v>100229616</v>
      </c>
      <c r="F897" s="96" t="s">
        <v>2321</v>
      </c>
      <c r="G897" s="96">
        <v>6480</v>
      </c>
      <c r="H897" s="96">
        <v>4.0418000000000002E-4</v>
      </c>
      <c r="I897" s="810">
        <v>1</v>
      </c>
    </row>
    <row r="898" spans="1:9" x14ac:dyDescent="0.15">
      <c r="A898" s="694" t="s">
        <v>3609</v>
      </c>
      <c r="B898" s="96">
        <v>89795</v>
      </c>
      <c r="C898" s="96">
        <v>12</v>
      </c>
      <c r="D898" s="97">
        <v>78224685</v>
      </c>
      <c r="E898" s="97">
        <v>78606790</v>
      </c>
      <c r="F898" s="96" t="s">
        <v>2321</v>
      </c>
      <c r="G898" s="96">
        <v>1493</v>
      </c>
      <c r="H898" s="96">
        <v>4.0436999999999998E-4</v>
      </c>
      <c r="I898" s="810">
        <v>1</v>
      </c>
    </row>
    <row r="899" spans="1:9" x14ac:dyDescent="0.15">
      <c r="A899" s="694" t="s">
        <v>3610</v>
      </c>
      <c r="B899" s="96">
        <v>286128</v>
      </c>
      <c r="C899" s="96">
        <v>8</v>
      </c>
      <c r="D899" s="97">
        <v>144328991</v>
      </c>
      <c r="E899" s="97">
        <v>144344875</v>
      </c>
      <c r="F899" s="96" t="s">
        <v>2321</v>
      </c>
      <c r="G899" s="96">
        <v>50</v>
      </c>
      <c r="H899" s="96">
        <v>4.0466999999999999E-4</v>
      </c>
      <c r="I899" s="810">
        <v>1</v>
      </c>
    </row>
    <row r="900" spans="1:9" x14ac:dyDescent="0.15">
      <c r="A900" s="694" t="s">
        <v>3611</v>
      </c>
      <c r="B900" s="96">
        <v>54839</v>
      </c>
      <c r="C900" s="96">
        <v>15</v>
      </c>
      <c r="D900" s="97">
        <v>71145578</v>
      </c>
      <c r="E900" s="97">
        <v>71342436</v>
      </c>
      <c r="F900" s="96" t="s">
        <v>2321</v>
      </c>
      <c r="G900" s="96">
        <v>272</v>
      </c>
      <c r="H900" s="96">
        <v>4.0488999999999998E-4</v>
      </c>
      <c r="I900" s="810">
        <v>1</v>
      </c>
    </row>
    <row r="901" spans="1:9" x14ac:dyDescent="0.15">
      <c r="A901" s="694" t="s">
        <v>3612</v>
      </c>
      <c r="B901" s="96">
        <v>6898</v>
      </c>
      <c r="C901" s="96">
        <v>16</v>
      </c>
      <c r="D901" s="97">
        <v>71600754</v>
      </c>
      <c r="E901" s="97">
        <v>71610998</v>
      </c>
      <c r="F901" s="96" t="s">
        <v>2328</v>
      </c>
      <c r="G901" s="96">
        <v>23</v>
      </c>
      <c r="H901" s="96">
        <v>4.0504000000000001E-4</v>
      </c>
      <c r="I901" s="810">
        <v>1</v>
      </c>
    </row>
    <row r="902" spans="1:9" x14ac:dyDescent="0.15">
      <c r="A902" s="694" t="s">
        <v>3613</v>
      </c>
      <c r="B902" s="96">
        <v>64327</v>
      </c>
      <c r="C902" s="96">
        <v>7</v>
      </c>
      <c r="D902" s="97">
        <v>156470537</v>
      </c>
      <c r="E902" s="97">
        <v>156685902</v>
      </c>
      <c r="F902" s="96" t="s">
        <v>2328</v>
      </c>
      <c r="G902" s="96">
        <v>839</v>
      </c>
      <c r="H902" s="96">
        <v>4.0671000000000001E-4</v>
      </c>
      <c r="I902" s="810">
        <v>1</v>
      </c>
    </row>
    <row r="903" spans="1:9" x14ac:dyDescent="0.15">
      <c r="A903" s="694" t="s">
        <v>3614</v>
      </c>
      <c r="B903" s="96">
        <v>23322</v>
      </c>
      <c r="C903" s="96">
        <v>16</v>
      </c>
      <c r="D903" s="97">
        <v>53633818</v>
      </c>
      <c r="E903" s="97">
        <v>53737771</v>
      </c>
      <c r="F903" s="96" t="s">
        <v>2328</v>
      </c>
      <c r="G903" s="96">
        <v>273</v>
      </c>
      <c r="H903" s="96">
        <v>4.0724000000000001E-4</v>
      </c>
      <c r="I903" s="810">
        <v>1</v>
      </c>
    </row>
    <row r="904" spans="1:9" x14ac:dyDescent="0.15">
      <c r="A904" s="694" t="s">
        <v>3615</v>
      </c>
      <c r="B904" s="96">
        <v>9735</v>
      </c>
      <c r="C904" s="96">
        <v>12</v>
      </c>
      <c r="D904" s="97">
        <v>123011796</v>
      </c>
      <c r="E904" s="97">
        <v>123110947</v>
      </c>
      <c r="F904" s="96" t="s">
        <v>2321</v>
      </c>
      <c r="G904" s="96">
        <v>207</v>
      </c>
      <c r="H904" s="96">
        <v>4.15E-4</v>
      </c>
      <c r="I904" s="810">
        <v>1</v>
      </c>
    </row>
    <row r="905" spans="1:9" x14ac:dyDescent="0.15">
      <c r="A905" s="694" t="s">
        <v>3616</v>
      </c>
      <c r="B905" s="96">
        <v>3786</v>
      </c>
      <c r="C905" s="96">
        <v>8</v>
      </c>
      <c r="D905" s="97">
        <v>133133105</v>
      </c>
      <c r="E905" s="97">
        <v>133493004</v>
      </c>
      <c r="F905" s="96" t="s">
        <v>2328</v>
      </c>
      <c r="G905" s="96">
        <v>1404</v>
      </c>
      <c r="H905" s="96">
        <v>4.1637999999999999E-4</v>
      </c>
      <c r="I905" s="810">
        <v>1</v>
      </c>
    </row>
    <row r="906" spans="1:9" x14ac:dyDescent="0.15">
      <c r="A906" s="694" t="s">
        <v>3617</v>
      </c>
      <c r="B906" s="96">
        <v>64581</v>
      </c>
      <c r="C906" s="96">
        <v>12</v>
      </c>
      <c r="D906" s="97">
        <v>10269376</v>
      </c>
      <c r="E906" s="97">
        <v>10282868</v>
      </c>
      <c r="F906" s="96" t="s">
        <v>2328</v>
      </c>
      <c r="G906" s="96">
        <v>60</v>
      </c>
      <c r="H906" s="96">
        <v>4.2651000000000001E-4</v>
      </c>
      <c r="I906" s="810">
        <v>1</v>
      </c>
    </row>
    <row r="907" spans="1:9" x14ac:dyDescent="0.15">
      <c r="A907" s="694" t="s">
        <v>3618</v>
      </c>
      <c r="B907" s="96">
        <v>4026</v>
      </c>
      <c r="C907" s="96">
        <v>3</v>
      </c>
      <c r="D907" s="97">
        <v>187871097</v>
      </c>
      <c r="E907" s="97">
        <v>188608460</v>
      </c>
      <c r="F907" s="96" t="s">
        <v>2321</v>
      </c>
      <c r="G907" s="96">
        <v>2446</v>
      </c>
      <c r="H907" s="96">
        <v>4.3257000000000001E-4</v>
      </c>
      <c r="I907" s="810">
        <v>1</v>
      </c>
    </row>
    <row r="908" spans="1:9" x14ac:dyDescent="0.15">
      <c r="A908" s="694" t="s">
        <v>3619</v>
      </c>
      <c r="B908" s="96">
        <v>84950</v>
      </c>
      <c r="C908" s="96">
        <v>1</v>
      </c>
      <c r="D908" s="97">
        <v>52870219</v>
      </c>
      <c r="E908" s="97">
        <v>52883992</v>
      </c>
      <c r="F908" s="96" t="s">
        <v>2321</v>
      </c>
      <c r="G908" s="96">
        <v>24</v>
      </c>
      <c r="H908" s="96">
        <v>4.3918000000000001E-4</v>
      </c>
      <c r="I908" s="810">
        <v>1</v>
      </c>
    </row>
    <row r="909" spans="1:9" x14ac:dyDescent="0.15">
      <c r="A909" s="694" t="s">
        <v>1155</v>
      </c>
      <c r="B909" s="96">
        <v>55267</v>
      </c>
      <c r="C909" s="96">
        <v>22</v>
      </c>
      <c r="D909" s="97">
        <v>46446339</v>
      </c>
      <c r="E909" s="97">
        <v>46450024</v>
      </c>
      <c r="F909" s="96" t="s">
        <v>2328</v>
      </c>
      <c r="G909" s="96">
        <v>9</v>
      </c>
      <c r="H909" s="96">
        <v>4.4187000000000002E-4</v>
      </c>
      <c r="I909" s="810">
        <v>1</v>
      </c>
    </row>
    <row r="910" spans="1:9" x14ac:dyDescent="0.15">
      <c r="A910" s="694" t="s">
        <v>3620</v>
      </c>
      <c r="B910" s="96">
        <v>10279</v>
      </c>
      <c r="C910" s="96">
        <v>6</v>
      </c>
      <c r="D910" s="97">
        <v>27215480</v>
      </c>
      <c r="E910" s="97">
        <v>27224399</v>
      </c>
      <c r="F910" s="96" t="s">
        <v>2321</v>
      </c>
      <c r="G910" s="96">
        <v>25</v>
      </c>
      <c r="H910" s="96">
        <v>4.4412E-4</v>
      </c>
      <c r="I910" s="810">
        <v>1</v>
      </c>
    </row>
    <row r="911" spans="1:9" x14ac:dyDescent="0.15">
      <c r="A911" s="694" t="s">
        <v>3621</v>
      </c>
      <c r="B911" s="96">
        <v>29929</v>
      </c>
      <c r="C911" s="96">
        <v>1</v>
      </c>
      <c r="D911" s="97">
        <v>63833261</v>
      </c>
      <c r="E911" s="97">
        <v>63904233</v>
      </c>
      <c r="F911" s="96" t="s">
        <v>2321</v>
      </c>
      <c r="G911" s="96">
        <v>168</v>
      </c>
      <c r="H911" s="96">
        <v>4.4466999999999998E-4</v>
      </c>
      <c r="I911" s="810">
        <v>1</v>
      </c>
    </row>
    <row r="912" spans="1:9" x14ac:dyDescent="0.15">
      <c r="A912" s="694" t="s">
        <v>3622</v>
      </c>
      <c r="B912" s="96">
        <v>80221</v>
      </c>
      <c r="C912" s="96">
        <v>17</v>
      </c>
      <c r="D912" s="97">
        <v>48503519</v>
      </c>
      <c r="E912" s="97">
        <v>48552200</v>
      </c>
      <c r="F912" s="96" t="s">
        <v>2321</v>
      </c>
      <c r="G912" s="96">
        <v>141</v>
      </c>
      <c r="H912" s="96">
        <v>4.4467999999999998E-4</v>
      </c>
      <c r="I912" s="810">
        <v>1</v>
      </c>
    </row>
    <row r="913" spans="1:9" x14ac:dyDescent="0.15">
      <c r="A913" s="694" t="s">
        <v>3623</v>
      </c>
      <c r="B913" s="96">
        <v>55911</v>
      </c>
      <c r="C913" s="96">
        <v>16</v>
      </c>
      <c r="D913" s="97">
        <v>28505970</v>
      </c>
      <c r="E913" s="97">
        <v>28510291</v>
      </c>
      <c r="F913" s="96" t="s">
        <v>2321</v>
      </c>
      <c r="G913" s="96">
        <v>6</v>
      </c>
      <c r="H913" s="96">
        <v>4.4618000000000001E-4</v>
      </c>
      <c r="I913" s="810">
        <v>1</v>
      </c>
    </row>
    <row r="914" spans="1:9" x14ac:dyDescent="0.15">
      <c r="A914" s="694" t="s">
        <v>3624</v>
      </c>
      <c r="B914" s="96">
        <v>7027</v>
      </c>
      <c r="C914" s="96">
        <v>13</v>
      </c>
      <c r="D914" s="97">
        <v>114239003</v>
      </c>
      <c r="E914" s="97">
        <v>114295788</v>
      </c>
      <c r="F914" s="96" t="s">
        <v>2321</v>
      </c>
      <c r="G914" s="96">
        <v>176</v>
      </c>
      <c r="H914" s="96">
        <v>4.4694999999999999E-4</v>
      </c>
      <c r="I914" s="810">
        <v>1</v>
      </c>
    </row>
    <row r="915" spans="1:9" x14ac:dyDescent="0.15">
      <c r="A915" s="694" t="s">
        <v>3625</v>
      </c>
      <c r="B915" s="96">
        <v>84287</v>
      </c>
      <c r="C915" s="96">
        <v>10</v>
      </c>
      <c r="D915" s="97">
        <v>99205900</v>
      </c>
      <c r="E915" s="97">
        <v>99217127</v>
      </c>
      <c r="F915" s="96" t="s">
        <v>2321</v>
      </c>
      <c r="G915" s="96">
        <v>22</v>
      </c>
      <c r="H915" s="96">
        <v>4.481E-4</v>
      </c>
      <c r="I915" s="810">
        <v>1</v>
      </c>
    </row>
    <row r="916" spans="1:9" x14ac:dyDescent="0.15">
      <c r="A916" s="694" t="s">
        <v>3626</v>
      </c>
      <c r="B916" s="96">
        <v>1740</v>
      </c>
      <c r="C916" s="96">
        <v>11</v>
      </c>
      <c r="D916" s="97">
        <v>83166055</v>
      </c>
      <c r="E916" s="97">
        <v>85338314</v>
      </c>
      <c r="F916" s="96" t="s">
        <v>2328</v>
      </c>
      <c r="G916" s="96">
        <v>7586</v>
      </c>
      <c r="H916" s="96">
        <v>4.5183000000000002E-4</v>
      </c>
      <c r="I916" s="810">
        <v>1</v>
      </c>
    </row>
    <row r="917" spans="1:9" x14ac:dyDescent="0.15">
      <c r="A917" s="694" t="s">
        <v>3627</v>
      </c>
      <c r="B917" s="96">
        <v>8382</v>
      </c>
      <c r="C917" s="96">
        <v>5</v>
      </c>
      <c r="D917" s="97">
        <v>137450861</v>
      </c>
      <c r="E917" s="97">
        <v>137475132</v>
      </c>
      <c r="F917" s="96" t="s">
        <v>2328</v>
      </c>
      <c r="G917" s="96">
        <v>60</v>
      </c>
      <c r="H917" s="96">
        <v>4.5571000000000001E-4</v>
      </c>
      <c r="I917" s="810">
        <v>1</v>
      </c>
    </row>
    <row r="918" spans="1:9" x14ac:dyDescent="0.15">
      <c r="A918" s="694" t="s">
        <v>3628</v>
      </c>
      <c r="B918" s="96">
        <v>79846</v>
      </c>
      <c r="C918" s="96">
        <v>7</v>
      </c>
      <c r="D918" s="97">
        <v>89874488</v>
      </c>
      <c r="E918" s="97">
        <v>89940377</v>
      </c>
      <c r="F918" s="96" t="s">
        <v>2321</v>
      </c>
      <c r="G918" s="96">
        <v>205</v>
      </c>
      <c r="H918" s="96">
        <v>4.6069999999999998E-4</v>
      </c>
      <c r="I918" s="810">
        <v>1</v>
      </c>
    </row>
    <row r="919" spans="1:9" x14ac:dyDescent="0.15">
      <c r="A919" s="694" t="s">
        <v>3629</v>
      </c>
      <c r="B919" s="96">
        <v>8831</v>
      </c>
      <c r="C919" s="96">
        <v>6</v>
      </c>
      <c r="D919" s="97">
        <v>33387847</v>
      </c>
      <c r="E919" s="97">
        <v>33421466</v>
      </c>
      <c r="F919" s="96" t="s">
        <v>2321</v>
      </c>
      <c r="G919" s="96">
        <v>94</v>
      </c>
      <c r="H919" s="96">
        <v>4.6376000000000002E-4</v>
      </c>
      <c r="I919" s="810">
        <v>1</v>
      </c>
    </row>
    <row r="920" spans="1:9" x14ac:dyDescent="0.15">
      <c r="A920" s="694" t="s">
        <v>3630</v>
      </c>
      <c r="B920" s="96">
        <v>200035</v>
      </c>
      <c r="C920" s="96">
        <v>1</v>
      </c>
      <c r="D920" s="97">
        <v>145586491</v>
      </c>
      <c r="E920" s="97">
        <v>145589435</v>
      </c>
      <c r="F920" s="96" t="s">
        <v>2328</v>
      </c>
      <c r="G920" s="96">
        <v>6</v>
      </c>
      <c r="H920" s="96">
        <v>4.6504000000000001E-4</v>
      </c>
      <c r="I920" s="810">
        <v>1</v>
      </c>
    </row>
    <row r="921" spans="1:9" x14ac:dyDescent="0.15">
      <c r="A921" s="694" t="s">
        <v>3631</v>
      </c>
      <c r="B921" s="96">
        <v>146923</v>
      </c>
      <c r="C921" s="96">
        <v>17</v>
      </c>
      <c r="D921" s="97">
        <v>41132527</v>
      </c>
      <c r="E921" s="97">
        <v>41145713</v>
      </c>
      <c r="F921" s="96" t="s">
        <v>2321</v>
      </c>
      <c r="G921" s="96">
        <v>22</v>
      </c>
      <c r="H921" s="96">
        <v>4.7097000000000003E-4</v>
      </c>
      <c r="I921" s="810">
        <v>1</v>
      </c>
    </row>
    <row r="922" spans="1:9" x14ac:dyDescent="0.15">
      <c r="A922" s="694" t="s">
        <v>3632</v>
      </c>
      <c r="B922" s="96">
        <v>27232</v>
      </c>
      <c r="C922" s="96">
        <v>6</v>
      </c>
      <c r="D922" s="97">
        <v>42928500</v>
      </c>
      <c r="E922" s="97">
        <v>42931618</v>
      </c>
      <c r="F922" s="96" t="s">
        <v>2321</v>
      </c>
      <c r="G922" s="96">
        <v>10</v>
      </c>
      <c r="H922" s="96">
        <v>4.7270999999999999E-4</v>
      </c>
      <c r="I922" s="810">
        <v>1</v>
      </c>
    </row>
    <row r="923" spans="1:9" x14ac:dyDescent="0.15">
      <c r="A923" s="694" t="s">
        <v>3633</v>
      </c>
      <c r="B923" s="96">
        <v>27063</v>
      </c>
      <c r="C923" s="96">
        <v>10</v>
      </c>
      <c r="D923" s="97">
        <v>92671857</v>
      </c>
      <c r="E923" s="97">
        <v>92681032</v>
      </c>
      <c r="F923" s="96" t="s">
        <v>2328</v>
      </c>
      <c r="G923" s="96">
        <v>17</v>
      </c>
      <c r="H923" s="96">
        <v>4.7605E-4</v>
      </c>
      <c r="I923" s="810">
        <v>1</v>
      </c>
    </row>
    <row r="924" spans="1:9" x14ac:dyDescent="0.15">
      <c r="A924" s="694" t="s">
        <v>3634</v>
      </c>
      <c r="B924" s="96">
        <v>56916</v>
      </c>
      <c r="C924" s="96">
        <v>4</v>
      </c>
      <c r="D924" s="97">
        <v>95128759</v>
      </c>
      <c r="E924" s="97">
        <v>95212443</v>
      </c>
      <c r="F924" s="96" t="s">
        <v>2321</v>
      </c>
      <c r="G924" s="96">
        <v>232</v>
      </c>
      <c r="H924" s="96">
        <v>4.8202E-4</v>
      </c>
      <c r="I924" s="810">
        <v>1</v>
      </c>
    </row>
    <row r="925" spans="1:9" x14ac:dyDescent="0.15">
      <c r="A925" s="694" t="s">
        <v>3635</v>
      </c>
      <c r="B925" s="96">
        <v>4092</v>
      </c>
      <c r="C925" s="96">
        <v>18</v>
      </c>
      <c r="D925" s="97">
        <v>46446223</v>
      </c>
      <c r="E925" s="97">
        <v>46477081</v>
      </c>
      <c r="F925" s="96" t="s">
        <v>2328</v>
      </c>
      <c r="G925" s="96">
        <v>108</v>
      </c>
      <c r="H925" s="96">
        <v>4.8274E-4</v>
      </c>
      <c r="I925" s="810">
        <v>1</v>
      </c>
    </row>
    <row r="926" spans="1:9" x14ac:dyDescent="0.15">
      <c r="A926" s="694" t="s">
        <v>3636</v>
      </c>
      <c r="B926" s="96">
        <v>126567</v>
      </c>
      <c r="C926" s="96">
        <v>19</v>
      </c>
      <c r="D926" s="97">
        <v>405443</v>
      </c>
      <c r="E926" s="97">
        <v>409170</v>
      </c>
      <c r="F926" s="96" t="s">
        <v>2328</v>
      </c>
      <c r="G926" s="96">
        <v>19</v>
      </c>
      <c r="H926" s="96">
        <v>4.8954999999999995E-4</v>
      </c>
      <c r="I926" s="810">
        <v>1</v>
      </c>
    </row>
    <row r="927" spans="1:9" x14ac:dyDescent="0.15">
      <c r="A927" s="694" t="s">
        <v>3637</v>
      </c>
      <c r="B927" s="96">
        <v>24141</v>
      </c>
      <c r="C927" s="96">
        <v>20</v>
      </c>
      <c r="D927" s="97">
        <v>9495005</v>
      </c>
      <c r="E927" s="97">
        <v>9511171</v>
      </c>
      <c r="F927" s="96" t="s">
        <v>2321</v>
      </c>
      <c r="G927" s="96">
        <v>67</v>
      </c>
      <c r="H927" s="96">
        <v>4.9235999999999995E-4</v>
      </c>
      <c r="I927" s="810">
        <v>1</v>
      </c>
    </row>
    <row r="928" spans="1:9" x14ac:dyDescent="0.15">
      <c r="A928" s="694" t="s">
        <v>3638</v>
      </c>
      <c r="B928" s="96">
        <v>57082</v>
      </c>
      <c r="C928" s="96">
        <v>15</v>
      </c>
      <c r="D928" s="97">
        <v>40886447</v>
      </c>
      <c r="E928" s="97">
        <v>40954881</v>
      </c>
      <c r="F928" s="96" t="s">
        <v>2321</v>
      </c>
      <c r="G928" s="96">
        <v>147</v>
      </c>
      <c r="H928" s="96">
        <v>4.9403000000000001E-4</v>
      </c>
      <c r="I928" s="810">
        <v>1</v>
      </c>
    </row>
    <row r="929" spans="1:9" x14ac:dyDescent="0.15">
      <c r="A929" s="694" t="s">
        <v>3639</v>
      </c>
      <c r="B929" s="96">
        <v>389549</v>
      </c>
      <c r="C929" s="96">
        <v>7</v>
      </c>
      <c r="D929" s="97">
        <v>121941373</v>
      </c>
      <c r="E929" s="97">
        <v>121951173</v>
      </c>
      <c r="F929" s="96" t="s">
        <v>2328</v>
      </c>
      <c r="G929" s="96">
        <v>24</v>
      </c>
      <c r="H929" s="96">
        <v>4.9613999999999995E-4</v>
      </c>
      <c r="I929" s="810">
        <v>1</v>
      </c>
    </row>
    <row r="930" spans="1:9" x14ac:dyDescent="0.15">
      <c r="A930" s="694" t="s">
        <v>3640</v>
      </c>
      <c r="B930" s="96">
        <v>9581</v>
      </c>
      <c r="C930" s="96">
        <v>2</v>
      </c>
      <c r="D930" s="97">
        <v>44544746</v>
      </c>
      <c r="E930" s="97">
        <v>44589001</v>
      </c>
      <c r="F930" s="96" t="s">
        <v>2328</v>
      </c>
      <c r="G930" s="96">
        <v>148</v>
      </c>
      <c r="H930" s="96">
        <v>4.9768999999999996E-4</v>
      </c>
      <c r="I930" s="810">
        <v>1</v>
      </c>
    </row>
    <row r="931" spans="1:9" x14ac:dyDescent="0.15">
      <c r="A931" s="694" t="s">
        <v>3641</v>
      </c>
      <c r="B931" s="96">
        <v>80381</v>
      </c>
      <c r="C931" s="96">
        <v>15</v>
      </c>
      <c r="D931" s="97">
        <v>73976560</v>
      </c>
      <c r="E931" s="97">
        <v>74006859</v>
      </c>
      <c r="F931" s="96" t="s">
        <v>2321</v>
      </c>
      <c r="G931" s="96">
        <v>108</v>
      </c>
      <c r="H931" s="96">
        <v>5.0361000000000004E-4</v>
      </c>
      <c r="I931" s="810">
        <v>1</v>
      </c>
    </row>
    <row r="932" spans="1:9" x14ac:dyDescent="0.15">
      <c r="A932" s="694" t="s">
        <v>3642</v>
      </c>
      <c r="B932" s="96">
        <v>55176</v>
      </c>
      <c r="C932" s="96">
        <v>10</v>
      </c>
      <c r="D932" s="97">
        <v>12171640</v>
      </c>
      <c r="E932" s="97">
        <v>12211957</v>
      </c>
      <c r="F932" s="96" t="s">
        <v>2321</v>
      </c>
      <c r="G932" s="96">
        <v>143</v>
      </c>
      <c r="H932" s="96">
        <v>5.0363999999999997E-4</v>
      </c>
      <c r="I932" s="810">
        <v>1</v>
      </c>
    </row>
    <row r="933" spans="1:9" x14ac:dyDescent="0.15">
      <c r="A933" s="694" t="s">
        <v>3643</v>
      </c>
      <c r="B933" s="96">
        <v>1969</v>
      </c>
      <c r="C933" s="96">
        <v>1</v>
      </c>
      <c r="D933" s="97">
        <v>16450832</v>
      </c>
      <c r="E933" s="97">
        <v>16482582</v>
      </c>
      <c r="F933" s="96" t="s">
        <v>2328</v>
      </c>
      <c r="G933" s="96">
        <v>71</v>
      </c>
      <c r="H933" s="96">
        <v>5.0374000000000003E-4</v>
      </c>
      <c r="I933" s="810">
        <v>1</v>
      </c>
    </row>
    <row r="934" spans="1:9" x14ac:dyDescent="0.15">
      <c r="A934" s="694" t="s">
        <v>3644</v>
      </c>
      <c r="B934" s="96">
        <v>90594</v>
      </c>
      <c r="C934" s="96">
        <v>19</v>
      </c>
      <c r="D934" s="97">
        <v>11959541</v>
      </c>
      <c r="E934" s="97">
        <v>11980306</v>
      </c>
      <c r="F934" s="96" t="s">
        <v>2321</v>
      </c>
      <c r="G934" s="96">
        <v>79</v>
      </c>
      <c r="H934" s="96">
        <v>5.0823999999999997E-4</v>
      </c>
      <c r="I934" s="810">
        <v>1</v>
      </c>
    </row>
    <row r="935" spans="1:9" x14ac:dyDescent="0.15">
      <c r="A935" s="694" t="s">
        <v>3645</v>
      </c>
      <c r="B935" s="96">
        <v>51075</v>
      </c>
      <c r="C935" s="96">
        <v>11</v>
      </c>
      <c r="D935" s="97">
        <v>57479995</v>
      </c>
      <c r="E935" s="97">
        <v>57508445</v>
      </c>
      <c r="F935" s="96" t="s">
        <v>2321</v>
      </c>
      <c r="G935" s="96">
        <v>40</v>
      </c>
      <c r="H935" s="96">
        <v>5.1243000000000003E-4</v>
      </c>
      <c r="I935" s="810">
        <v>1</v>
      </c>
    </row>
    <row r="936" spans="1:9" x14ac:dyDescent="0.15">
      <c r="A936" s="694" t="s">
        <v>3646</v>
      </c>
      <c r="B936" s="96">
        <v>1644</v>
      </c>
      <c r="C936" s="96">
        <v>7</v>
      </c>
      <c r="D936" s="97">
        <v>50526134</v>
      </c>
      <c r="E936" s="97">
        <v>50633154</v>
      </c>
      <c r="F936" s="96" t="s">
        <v>2328</v>
      </c>
      <c r="G936" s="96">
        <v>616</v>
      </c>
      <c r="H936" s="96">
        <v>5.1250999999999998E-4</v>
      </c>
      <c r="I936" s="810">
        <v>1</v>
      </c>
    </row>
    <row r="937" spans="1:9" x14ac:dyDescent="0.15">
      <c r="A937" s="694" t="s">
        <v>3647</v>
      </c>
      <c r="B937" s="96">
        <v>57408</v>
      </c>
      <c r="C937" s="96">
        <v>3</v>
      </c>
      <c r="D937" s="97">
        <v>54952264</v>
      </c>
      <c r="E937" s="97">
        <v>55001115</v>
      </c>
      <c r="F937" s="96" t="s">
        <v>2328</v>
      </c>
      <c r="G937" s="96">
        <v>154</v>
      </c>
      <c r="H937" s="96">
        <v>5.1769000000000001E-4</v>
      </c>
      <c r="I937" s="810">
        <v>1</v>
      </c>
    </row>
    <row r="938" spans="1:9" x14ac:dyDescent="0.15">
      <c r="A938" s="694" t="s">
        <v>3648</v>
      </c>
      <c r="B938" s="96">
        <v>129684</v>
      </c>
      <c r="C938" s="96">
        <v>2</v>
      </c>
      <c r="D938" s="97">
        <v>124782864</v>
      </c>
      <c r="E938" s="97">
        <v>125672954</v>
      </c>
      <c r="F938" s="96" t="s">
        <v>2321</v>
      </c>
      <c r="G938" s="96">
        <v>3222</v>
      </c>
      <c r="H938" s="96">
        <v>5.1791000000000001E-4</v>
      </c>
      <c r="I938" s="810">
        <v>1</v>
      </c>
    </row>
    <row r="939" spans="1:9" x14ac:dyDescent="0.15">
      <c r="A939" s="694" t="s">
        <v>3649</v>
      </c>
      <c r="B939" s="96">
        <v>80318</v>
      </c>
      <c r="C939" s="96">
        <v>9</v>
      </c>
      <c r="D939" s="97">
        <v>86354336</v>
      </c>
      <c r="E939" s="97">
        <v>86444431</v>
      </c>
      <c r="F939" s="96" t="s">
        <v>2328</v>
      </c>
      <c r="G939" s="96">
        <v>227</v>
      </c>
      <c r="H939" s="96">
        <v>5.1966999999999996E-4</v>
      </c>
      <c r="I939" s="810">
        <v>1</v>
      </c>
    </row>
    <row r="940" spans="1:9" x14ac:dyDescent="0.15">
      <c r="A940" s="694" t="s">
        <v>3650</v>
      </c>
      <c r="B940" s="96">
        <v>51366</v>
      </c>
      <c r="C940" s="96">
        <v>8</v>
      </c>
      <c r="D940" s="97">
        <v>103264501</v>
      </c>
      <c r="E940" s="97">
        <v>103424947</v>
      </c>
      <c r="F940" s="96" t="s">
        <v>2328</v>
      </c>
      <c r="G940" s="96">
        <v>556</v>
      </c>
      <c r="H940" s="96">
        <v>5.2315E-4</v>
      </c>
      <c r="I940" s="810">
        <v>1</v>
      </c>
    </row>
    <row r="941" spans="1:9" x14ac:dyDescent="0.15">
      <c r="A941" s="694" t="s">
        <v>3651</v>
      </c>
      <c r="B941" s="96">
        <v>169611</v>
      </c>
      <c r="C941" s="96">
        <v>9</v>
      </c>
      <c r="D941" s="97">
        <v>127539435</v>
      </c>
      <c r="E941" s="97">
        <v>127577161</v>
      </c>
      <c r="F941" s="96" t="s">
        <v>2321</v>
      </c>
      <c r="G941" s="96">
        <v>67</v>
      </c>
      <c r="H941" s="96">
        <v>5.2408999999999995E-4</v>
      </c>
      <c r="I941" s="810">
        <v>1</v>
      </c>
    </row>
    <row r="942" spans="1:9" x14ac:dyDescent="0.15">
      <c r="A942" s="694" t="s">
        <v>3652</v>
      </c>
      <c r="B942" s="96">
        <v>6631</v>
      </c>
      <c r="C942" s="96">
        <v>6</v>
      </c>
      <c r="D942" s="97">
        <v>34724871</v>
      </c>
      <c r="E942" s="97">
        <v>34741634</v>
      </c>
      <c r="F942" s="96" t="s">
        <v>2321</v>
      </c>
      <c r="G942" s="96">
        <v>60</v>
      </c>
      <c r="H942" s="96">
        <v>5.2532999999999996E-4</v>
      </c>
      <c r="I942" s="810">
        <v>1</v>
      </c>
    </row>
    <row r="943" spans="1:9" x14ac:dyDescent="0.15">
      <c r="A943" s="694" t="s">
        <v>3653</v>
      </c>
      <c r="B943" s="96">
        <v>23120</v>
      </c>
      <c r="C943" s="96">
        <v>5</v>
      </c>
      <c r="D943" s="97">
        <v>159990127</v>
      </c>
      <c r="E943" s="97">
        <v>160279219</v>
      </c>
      <c r="F943" s="96" t="s">
        <v>2328</v>
      </c>
      <c r="G943" s="96">
        <v>1043</v>
      </c>
      <c r="H943" s="96">
        <v>5.2952000000000001E-4</v>
      </c>
      <c r="I943" s="810">
        <v>1</v>
      </c>
    </row>
    <row r="944" spans="1:9" x14ac:dyDescent="0.15">
      <c r="A944" s="694" t="s">
        <v>3654</v>
      </c>
      <c r="B944" s="96">
        <v>8224</v>
      </c>
      <c r="C944" s="96">
        <v>22</v>
      </c>
      <c r="D944" s="97">
        <v>32908539</v>
      </c>
      <c r="E944" s="97">
        <v>33454377</v>
      </c>
      <c r="F944" s="96" t="s">
        <v>2328</v>
      </c>
      <c r="G944" s="96">
        <v>2146</v>
      </c>
      <c r="H944" s="96">
        <v>5.3140999999999996E-4</v>
      </c>
      <c r="I944" s="810">
        <v>1</v>
      </c>
    </row>
    <row r="945" spans="1:9" x14ac:dyDescent="0.15">
      <c r="A945" s="694" t="s">
        <v>3655</v>
      </c>
      <c r="B945" s="96">
        <v>643394</v>
      </c>
      <c r="C945" s="96">
        <v>5</v>
      </c>
      <c r="D945" s="97">
        <v>147715122</v>
      </c>
      <c r="E945" s="97">
        <v>147719412</v>
      </c>
      <c r="F945" s="96" t="s">
        <v>2321</v>
      </c>
      <c r="G945" s="96">
        <v>7</v>
      </c>
      <c r="H945" s="96">
        <v>5.3846999999999999E-4</v>
      </c>
      <c r="I945" s="810">
        <v>1</v>
      </c>
    </row>
    <row r="946" spans="1:9" x14ac:dyDescent="0.15">
      <c r="A946" s="694" t="s">
        <v>3656</v>
      </c>
      <c r="B946" s="96">
        <v>9238</v>
      </c>
      <c r="C946" s="96">
        <v>7</v>
      </c>
      <c r="D946" s="97">
        <v>45139699</v>
      </c>
      <c r="E946" s="97">
        <v>45151346</v>
      </c>
      <c r="F946" s="96" t="s">
        <v>2328</v>
      </c>
      <c r="G946" s="96">
        <v>48</v>
      </c>
      <c r="H946" s="96">
        <v>5.4215000000000003E-4</v>
      </c>
      <c r="I946" s="810">
        <v>1</v>
      </c>
    </row>
    <row r="947" spans="1:9" x14ac:dyDescent="0.15">
      <c r="A947" s="694" t="s">
        <v>3657</v>
      </c>
      <c r="B947" s="96">
        <v>23731</v>
      </c>
      <c r="C947" s="96">
        <v>9</v>
      </c>
      <c r="D947" s="97">
        <v>111777415</v>
      </c>
      <c r="E947" s="97">
        <v>111882225</v>
      </c>
      <c r="F947" s="96" t="s">
        <v>2328</v>
      </c>
      <c r="G947" s="96">
        <v>434</v>
      </c>
      <c r="H947" s="96">
        <v>5.4279000000000003E-4</v>
      </c>
      <c r="I947" s="810">
        <v>1</v>
      </c>
    </row>
    <row r="948" spans="1:9" x14ac:dyDescent="0.15">
      <c r="A948" s="694" t="s">
        <v>3658</v>
      </c>
      <c r="B948" s="96">
        <v>8934</v>
      </c>
      <c r="C948" s="96">
        <v>1</v>
      </c>
      <c r="D948" s="97">
        <v>205737114</v>
      </c>
      <c r="E948" s="97">
        <v>205744615</v>
      </c>
      <c r="F948" s="96" t="s">
        <v>2328</v>
      </c>
      <c r="G948" s="96">
        <v>32</v>
      </c>
      <c r="H948" s="96">
        <v>5.4431E-4</v>
      </c>
      <c r="I948" s="810">
        <v>1</v>
      </c>
    </row>
    <row r="949" spans="1:9" x14ac:dyDescent="0.15">
      <c r="A949" s="694" t="s">
        <v>3659</v>
      </c>
      <c r="B949" s="96">
        <v>9887</v>
      </c>
      <c r="C949" s="96">
        <v>1</v>
      </c>
      <c r="D949" s="97">
        <v>183441506</v>
      </c>
      <c r="E949" s="97">
        <v>183523328</v>
      </c>
      <c r="F949" s="96" t="s">
        <v>2321</v>
      </c>
      <c r="G949" s="96">
        <v>147</v>
      </c>
      <c r="H949" s="96">
        <v>5.4637000000000002E-4</v>
      </c>
      <c r="I949" s="810">
        <v>1</v>
      </c>
    </row>
    <row r="950" spans="1:9" x14ac:dyDescent="0.15">
      <c r="A950" s="694" t="s">
        <v>3660</v>
      </c>
      <c r="B950" s="96">
        <v>7343</v>
      </c>
      <c r="C950" s="96">
        <v>17</v>
      </c>
      <c r="D950" s="97">
        <v>42282401</v>
      </c>
      <c r="E950" s="97">
        <v>42298994</v>
      </c>
      <c r="F950" s="96" t="s">
        <v>2328</v>
      </c>
      <c r="G950" s="96">
        <v>30</v>
      </c>
      <c r="H950" s="96">
        <v>5.4810000000000004E-4</v>
      </c>
      <c r="I950" s="810">
        <v>1</v>
      </c>
    </row>
    <row r="951" spans="1:9" x14ac:dyDescent="0.15">
      <c r="A951" s="694" t="s">
        <v>3661</v>
      </c>
      <c r="B951" s="96">
        <v>26093</v>
      </c>
      <c r="C951" s="96">
        <v>19</v>
      </c>
      <c r="D951" s="97">
        <v>47759731</v>
      </c>
      <c r="E951" s="97">
        <v>47777329</v>
      </c>
      <c r="F951" s="96" t="s">
        <v>2321</v>
      </c>
      <c r="G951" s="96">
        <v>61</v>
      </c>
      <c r="H951" s="96">
        <v>5.5170000000000002E-4</v>
      </c>
      <c r="I951" s="810">
        <v>1</v>
      </c>
    </row>
    <row r="952" spans="1:9" x14ac:dyDescent="0.15">
      <c r="A952" s="694" t="s">
        <v>3662</v>
      </c>
      <c r="B952" s="96">
        <v>9317</v>
      </c>
      <c r="C952" s="96">
        <v>10</v>
      </c>
      <c r="D952" s="97">
        <v>16478942</v>
      </c>
      <c r="E952" s="97">
        <v>16555744</v>
      </c>
      <c r="F952" s="96" t="s">
        <v>2321</v>
      </c>
      <c r="G952" s="96">
        <v>295</v>
      </c>
      <c r="H952" s="96">
        <v>5.5186999999999999E-4</v>
      </c>
      <c r="I952" s="810">
        <v>1</v>
      </c>
    </row>
    <row r="953" spans="1:9" x14ac:dyDescent="0.15">
      <c r="A953" s="694" t="s">
        <v>3663</v>
      </c>
      <c r="B953" s="96">
        <v>51368</v>
      </c>
      <c r="C953" s="96">
        <v>3</v>
      </c>
      <c r="D953" s="97">
        <v>51705191</v>
      </c>
      <c r="E953" s="97">
        <v>51738339</v>
      </c>
      <c r="F953" s="96" t="s">
        <v>2321</v>
      </c>
      <c r="G953" s="96">
        <v>52</v>
      </c>
      <c r="H953" s="96">
        <v>5.5548999999999996E-4</v>
      </c>
      <c r="I953" s="810">
        <v>1</v>
      </c>
    </row>
    <row r="954" spans="1:9" x14ac:dyDescent="0.15">
      <c r="A954" s="694" t="s">
        <v>3664</v>
      </c>
      <c r="B954" s="96">
        <v>9223</v>
      </c>
      <c r="C954" s="96">
        <v>3</v>
      </c>
      <c r="D954" s="97">
        <v>65339200</v>
      </c>
      <c r="E954" s="97">
        <v>66024511</v>
      </c>
      <c r="F954" s="96" t="s">
        <v>2328</v>
      </c>
      <c r="G954" s="96">
        <v>2736</v>
      </c>
      <c r="H954" s="96">
        <v>5.5917E-4</v>
      </c>
      <c r="I954" s="810">
        <v>1</v>
      </c>
    </row>
    <row r="955" spans="1:9" x14ac:dyDescent="0.15">
      <c r="A955" s="694" t="s">
        <v>3665</v>
      </c>
      <c r="B955" s="96">
        <v>5932</v>
      </c>
      <c r="C955" s="96">
        <v>18</v>
      </c>
      <c r="D955" s="97">
        <v>20513295</v>
      </c>
      <c r="E955" s="97">
        <v>20606451</v>
      </c>
      <c r="F955" s="96" t="s">
        <v>2321</v>
      </c>
      <c r="G955" s="96">
        <v>254</v>
      </c>
      <c r="H955" s="96">
        <v>5.6366000000000001E-4</v>
      </c>
      <c r="I955" s="810">
        <v>1</v>
      </c>
    </row>
    <row r="956" spans="1:9" x14ac:dyDescent="0.15">
      <c r="A956" s="694" t="s">
        <v>3666</v>
      </c>
      <c r="B956" s="96">
        <v>6155</v>
      </c>
      <c r="C956" s="96">
        <v>17</v>
      </c>
      <c r="D956" s="97">
        <v>41150446</v>
      </c>
      <c r="E956" s="97">
        <v>41154976</v>
      </c>
      <c r="F956" s="96" t="s">
        <v>2321</v>
      </c>
      <c r="G956" s="96">
        <v>8</v>
      </c>
      <c r="H956" s="96">
        <v>5.6366000000000001E-4</v>
      </c>
      <c r="I956" s="810">
        <v>1</v>
      </c>
    </row>
    <row r="957" spans="1:9" x14ac:dyDescent="0.15">
      <c r="A957" s="694" t="s">
        <v>3667</v>
      </c>
      <c r="B957" s="96">
        <v>6801</v>
      </c>
      <c r="C957" s="96">
        <v>2</v>
      </c>
      <c r="D957" s="97">
        <v>37064841</v>
      </c>
      <c r="E957" s="97">
        <v>37193673</v>
      </c>
      <c r="F957" s="96" t="s">
        <v>2328</v>
      </c>
      <c r="G957" s="96">
        <v>412</v>
      </c>
      <c r="H957" s="96">
        <v>5.6439999999999995E-4</v>
      </c>
      <c r="I957" s="810">
        <v>1</v>
      </c>
    </row>
    <row r="958" spans="1:9" x14ac:dyDescent="0.15">
      <c r="A958" s="694" t="s">
        <v>3668</v>
      </c>
      <c r="B958" s="96">
        <v>6789</v>
      </c>
      <c r="C958" s="96">
        <v>20</v>
      </c>
      <c r="D958" s="97">
        <v>43595120</v>
      </c>
      <c r="E958" s="97">
        <v>43708600</v>
      </c>
      <c r="F958" s="96" t="s">
        <v>2321</v>
      </c>
      <c r="G958" s="96">
        <v>365</v>
      </c>
      <c r="H958" s="96">
        <v>5.6649999999999995E-4</v>
      </c>
      <c r="I958" s="810">
        <v>1</v>
      </c>
    </row>
    <row r="959" spans="1:9" x14ac:dyDescent="0.15">
      <c r="A959" s="694" t="s">
        <v>3669</v>
      </c>
      <c r="B959" s="96">
        <v>144455</v>
      </c>
      <c r="C959" s="96">
        <v>12</v>
      </c>
      <c r="D959" s="97">
        <v>77415026</v>
      </c>
      <c r="E959" s="97">
        <v>77459360</v>
      </c>
      <c r="F959" s="96" t="s">
        <v>2328</v>
      </c>
      <c r="G959" s="96">
        <v>169</v>
      </c>
      <c r="H959" s="96">
        <v>5.6725000000000005E-4</v>
      </c>
      <c r="I959" s="810">
        <v>1</v>
      </c>
    </row>
    <row r="960" spans="1:9" x14ac:dyDescent="0.15">
      <c r="A960" s="694" t="s">
        <v>3670</v>
      </c>
      <c r="B960" s="96">
        <v>10881</v>
      </c>
      <c r="C960" s="96">
        <v>9</v>
      </c>
      <c r="D960" s="97">
        <v>111624603</v>
      </c>
      <c r="E960" s="97">
        <v>111626035</v>
      </c>
      <c r="F960" s="96" t="s">
        <v>2321</v>
      </c>
      <c r="G960" s="96">
        <v>5</v>
      </c>
      <c r="H960" s="96">
        <v>5.6981000000000002E-4</v>
      </c>
      <c r="I960" s="810">
        <v>1</v>
      </c>
    </row>
    <row r="961" spans="1:9" x14ac:dyDescent="0.15">
      <c r="A961" s="694" t="s">
        <v>874</v>
      </c>
      <c r="B961" s="96">
        <v>29119</v>
      </c>
      <c r="C961" s="96">
        <v>10</v>
      </c>
      <c r="D961" s="97">
        <v>67672276</v>
      </c>
      <c r="E961" s="97">
        <v>69455949</v>
      </c>
      <c r="F961" s="96" t="s">
        <v>2328</v>
      </c>
      <c r="G961" s="96">
        <v>7687</v>
      </c>
      <c r="H961" s="96">
        <v>5.8104000000000001E-4</v>
      </c>
      <c r="I961" s="810">
        <v>1</v>
      </c>
    </row>
    <row r="962" spans="1:9" x14ac:dyDescent="0.15">
      <c r="A962" s="694" t="s">
        <v>3671</v>
      </c>
      <c r="B962" s="96">
        <v>3304</v>
      </c>
      <c r="C962" s="96">
        <v>6</v>
      </c>
      <c r="D962" s="97">
        <v>31789964</v>
      </c>
      <c r="E962" s="97">
        <v>31798032</v>
      </c>
      <c r="F962" s="96" t="s">
        <v>2321</v>
      </c>
      <c r="G962" s="96">
        <v>21</v>
      </c>
      <c r="H962" s="96">
        <v>5.8199E-4</v>
      </c>
      <c r="I962" s="810">
        <v>1</v>
      </c>
    </row>
    <row r="963" spans="1:9" x14ac:dyDescent="0.15">
      <c r="A963" s="694" t="s">
        <v>3672</v>
      </c>
      <c r="B963" s="96">
        <v>11118</v>
      </c>
      <c r="C963" s="96">
        <v>6</v>
      </c>
      <c r="D963" s="97">
        <v>26365387</v>
      </c>
      <c r="E963" s="97">
        <v>26378548</v>
      </c>
      <c r="F963" s="96" t="s">
        <v>2321</v>
      </c>
      <c r="G963" s="96">
        <v>104</v>
      </c>
      <c r="H963" s="96">
        <v>5.8292999999999995E-4</v>
      </c>
      <c r="I963" s="810">
        <v>1</v>
      </c>
    </row>
    <row r="964" spans="1:9" x14ac:dyDescent="0.15">
      <c r="A964" s="694" t="s">
        <v>3673</v>
      </c>
      <c r="B964" s="96">
        <v>958</v>
      </c>
      <c r="C964" s="96">
        <v>20</v>
      </c>
      <c r="D964" s="97">
        <v>44746899</v>
      </c>
      <c r="E964" s="97">
        <v>44758384</v>
      </c>
      <c r="F964" s="96" t="s">
        <v>2321</v>
      </c>
      <c r="G964" s="96">
        <v>31</v>
      </c>
      <c r="H964" s="96">
        <v>5.8443000000000004E-4</v>
      </c>
      <c r="I964" s="810">
        <v>1</v>
      </c>
    </row>
    <row r="965" spans="1:9" x14ac:dyDescent="0.15">
      <c r="A965" s="694" t="s">
        <v>3674</v>
      </c>
      <c r="B965" s="96">
        <v>26959</v>
      </c>
      <c r="C965" s="96">
        <v>7</v>
      </c>
      <c r="D965" s="97">
        <v>106809406</v>
      </c>
      <c r="E965" s="97">
        <v>106842974</v>
      </c>
      <c r="F965" s="96" t="s">
        <v>2321</v>
      </c>
      <c r="G965" s="96">
        <v>66</v>
      </c>
      <c r="H965" s="96">
        <v>5.9365999999999998E-4</v>
      </c>
      <c r="I965" s="810">
        <v>1</v>
      </c>
    </row>
    <row r="966" spans="1:9" x14ac:dyDescent="0.15">
      <c r="A966" s="694" t="s">
        <v>3675</v>
      </c>
      <c r="B966" s="96">
        <v>5079</v>
      </c>
      <c r="C966" s="96">
        <v>9</v>
      </c>
      <c r="D966" s="97">
        <v>36833272</v>
      </c>
      <c r="E966" s="97">
        <v>37034476</v>
      </c>
      <c r="F966" s="96" t="s">
        <v>2328</v>
      </c>
      <c r="G966" s="96">
        <v>882</v>
      </c>
      <c r="H966" s="96">
        <v>5.9497E-4</v>
      </c>
      <c r="I966" s="810">
        <v>1</v>
      </c>
    </row>
    <row r="967" spans="1:9" x14ac:dyDescent="0.15">
      <c r="A967" s="694" t="s">
        <v>3676</v>
      </c>
      <c r="B967" s="96">
        <v>285550</v>
      </c>
      <c r="C967" s="96">
        <v>4</v>
      </c>
      <c r="D967" s="97">
        <v>15683352</v>
      </c>
      <c r="E967" s="97">
        <v>15692070</v>
      </c>
      <c r="F967" s="96" t="s">
        <v>2321</v>
      </c>
      <c r="G967" s="96">
        <v>23</v>
      </c>
      <c r="H967" s="96">
        <v>5.999E-4</v>
      </c>
      <c r="I967" s="810">
        <v>1</v>
      </c>
    </row>
    <row r="968" spans="1:9" x14ac:dyDescent="0.15">
      <c r="A968" s="694" t="s">
        <v>3677</v>
      </c>
      <c r="B968" s="96">
        <v>8448</v>
      </c>
      <c r="C968" s="96">
        <v>16</v>
      </c>
      <c r="D968" s="97">
        <v>30016835</v>
      </c>
      <c r="E968" s="97">
        <v>30023424</v>
      </c>
      <c r="F968" s="96" t="s">
        <v>2328</v>
      </c>
      <c r="G968" s="96">
        <v>11</v>
      </c>
      <c r="H968" s="96">
        <v>6.0543999999999995E-4</v>
      </c>
      <c r="I968" s="810">
        <v>1</v>
      </c>
    </row>
    <row r="969" spans="1:9" x14ac:dyDescent="0.15">
      <c r="A969" s="694" t="s">
        <v>3678</v>
      </c>
      <c r="B969" s="96">
        <v>3146</v>
      </c>
      <c r="C969" s="96">
        <v>13</v>
      </c>
      <c r="D969" s="97">
        <v>31032877</v>
      </c>
      <c r="E969" s="97">
        <v>31191942</v>
      </c>
      <c r="F969" s="96" t="s">
        <v>2328</v>
      </c>
      <c r="G969" s="96">
        <v>450</v>
      </c>
      <c r="H969" s="96">
        <v>6.0744E-4</v>
      </c>
      <c r="I969" s="810">
        <v>1</v>
      </c>
    </row>
    <row r="970" spans="1:9" x14ac:dyDescent="0.15">
      <c r="A970" s="694" t="s">
        <v>3679</v>
      </c>
      <c r="B970" s="96">
        <v>85865</v>
      </c>
      <c r="C970" s="96">
        <v>7</v>
      </c>
      <c r="D970" s="97">
        <v>89975341</v>
      </c>
      <c r="E970" s="97">
        <v>90020769</v>
      </c>
      <c r="F970" s="96" t="s">
        <v>2321</v>
      </c>
      <c r="G970" s="96">
        <v>189</v>
      </c>
      <c r="H970" s="96">
        <v>6.0786E-4</v>
      </c>
      <c r="I970" s="810">
        <v>1</v>
      </c>
    </row>
    <row r="971" spans="1:9" x14ac:dyDescent="0.15">
      <c r="A971" s="694" t="s">
        <v>3680</v>
      </c>
      <c r="B971" s="96">
        <v>399687</v>
      </c>
      <c r="C971" s="96">
        <v>17</v>
      </c>
      <c r="D971" s="97">
        <v>27400528</v>
      </c>
      <c r="E971" s="97">
        <v>27507432</v>
      </c>
      <c r="F971" s="96" t="s">
        <v>2328</v>
      </c>
      <c r="G971" s="96">
        <v>281</v>
      </c>
      <c r="H971" s="96">
        <v>6.0862999999999998E-4</v>
      </c>
      <c r="I971" s="810">
        <v>1</v>
      </c>
    </row>
    <row r="972" spans="1:9" x14ac:dyDescent="0.15">
      <c r="A972" s="694" t="s">
        <v>3681</v>
      </c>
      <c r="B972" s="96">
        <v>387890</v>
      </c>
      <c r="C972" s="96">
        <v>12</v>
      </c>
      <c r="D972" s="97">
        <v>120031264</v>
      </c>
      <c r="E972" s="97">
        <v>120079861</v>
      </c>
      <c r="F972" s="96" t="s">
        <v>2321</v>
      </c>
      <c r="G972" s="96">
        <v>147</v>
      </c>
      <c r="H972" s="96">
        <v>6.1262999999999997E-4</v>
      </c>
      <c r="I972" s="810">
        <v>1</v>
      </c>
    </row>
    <row r="973" spans="1:9" x14ac:dyDescent="0.15">
      <c r="A973" s="694" t="s">
        <v>3682</v>
      </c>
      <c r="B973" s="96">
        <v>81697</v>
      </c>
      <c r="C973" s="96">
        <v>6</v>
      </c>
      <c r="D973" s="97">
        <v>27878963</v>
      </c>
      <c r="E973" s="97">
        <v>27880174</v>
      </c>
      <c r="F973" s="96" t="s">
        <v>2328</v>
      </c>
      <c r="G973" s="96">
        <v>4</v>
      </c>
      <c r="H973" s="96">
        <v>6.1364000000000004E-4</v>
      </c>
      <c r="I973" s="810">
        <v>1</v>
      </c>
    </row>
    <row r="974" spans="1:9" x14ac:dyDescent="0.15">
      <c r="A974" s="694" t="s">
        <v>3683</v>
      </c>
      <c r="B974" s="96">
        <v>115290</v>
      </c>
      <c r="C974" s="96">
        <v>19</v>
      </c>
      <c r="D974" s="97">
        <v>39432041</v>
      </c>
      <c r="E974" s="97">
        <v>39466453</v>
      </c>
      <c r="F974" s="96" t="s">
        <v>2328</v>
      </c>
      <c r="G974" s="96">
        <v>102</v>
      </c>
      <c r="H974" s="96">
        <v>6.1373999999999999E-4</v>
      </c>
      <c r="I974" s="810">
        <v>1</v>
      </c>
    </row>
    <row r="975" spans="1:9" x14ac:dyDescent="0.15">
      <c r="A975" s="694" t="s">
        <v>3684</v>
      </c>
      <c r="B975" s="96">
        <v>53</v>
      </c>
      <c r="C975" s="96">
        <v>11</v>
      </c>
      <c r="D975" s="97">
        <v>47260853</v>
      </c>
      <c r="E975" s="97">
        <v>47270457</v>
      </c>
      <c r="F975" s="96" t="s">
        <v>2328</v>
      </c>
      <c r="G975" s="96">
        <v>36</v>
      </c>
      <c r="H975" s="96">
        <v>6.1592999999999999E-4</v>
      </c>
      <c r="I975" s="810">
        <v>1</v>
      </c>
    </row>
    <row r="976" spans="1:9" x14ac:dyDescent="0.15">
      <c r="A976" s="694" t="s">
        <v>3685</v>
      </c>
      <c r="B976" s="96">
        <v>9275</v>
      </c>
      <c r="C976" s="96">
        <v>7</v>
      </c>
      <c r="D976" s="97">
        <v>72950683</v>
      </c>
      <c r="E976" s="97">
        <v>72972065</v>
      </c>
      <c r="F976" s="96" t="s">
        <v>2328</v>
      </c>
      <c r="G976" s="96">
        <v>37</v>
      </c>
      <c r="H976" s="96">
        <v>6.1771999999999999E-4</v>
      </c>
      <c r="I976" s="810">
        <v>1</v>
      </c>
    </row>
    <row r="977" spans="1:9" x14ac:dyDescent="0.15">
      <c r="A977" s="694" t="s">
        <v>3686</v>
      </c>
      <c r="B977" s="96">
        <v>84465</v>
      </c>
      <c r="C977" s="96">
        <v>15</v>
      </c>
      <c r="D977" s="97">
        <v>66187634</v>
      </c>
      <c r="E977" s="97">
        <v>66546075</v>
      </c>
      <c r="F977" s="96" t="s">
        <v>2328</v>
      </c>
      <c r="G977" s="96">
        <v>1406</v>
      </c>
      <c r="H977" s="96">
        <v>6.1839000000000002E-4</v>
      </c>
      <c r="I977" s="810">
        <v>1</v>
      </c>
    </row>
    <row r="978" spans="1:9" x14ac:dyDescent="0.15">
      <c r="A978" s="694" t="s">
        <v>3687</v>
      </c>
      <c r="B978" s="96">
        <v>7286</v>
      </c>
      <c r="C978" s="96">
        <v>1</v>
      </c>
      <c r="D978" s="97">
        <v>151512781</v>
      </c>
      <c r="E978" s="97">
        <v>151556059</v>
      </c>
      <c r="F978" s="96" t="s">
        <v>2321</v>
      </c>
      <c r="G978" s="96">
        <v>110</v>
      </c>
      <c r="H978" s="96">
        <v>6.1941000000000003E-4</v>
      </c>
      <c r="I978" s="810">
        <v>1</v>
      </c>
    </row>
    <row r="979" spans="1:9" x14ac:dyDescent="0.15">
      <c r="A979" s="694" t="s">
        <v>3688</v>
      </c>
      <c r="B979" s="96">
        <v>7059</v>
      </c>
      <c r="C979" s="96">
        <v>1</v>
      </c>
      <c r="D979" s="97">
        <v>155165379</v>
      </c>
      <c r="E979" s="97">
        <v>155177772</v>
      </c>
      <c r="F979" s="96" t="s">
        <v>2328</v>
      </c>
      <c r="G979" s="96">
        <v>23</v>
      </c>
      <c r="H979" s="96">
        <v>6.2407999999999995E-4</v>
      </c>
      <c r="I979" s="810">
        <v>1</v>
      </c>
    </row>
    <row r="980" spans="1:9" x14ac:dyDescent="0.15">
      <c r="A980" s="694" t="s">
        <v>3689</v>
      </c>
      <c r="B980" s="96">
        <v>56926</v>
      </c>
      <c r="C980" s="96">
        <v>19</v>
      </c>
      <c r="D980" s="97">
        <v>3185875</v>
      </c>
      <c r="E980" s="97">
        <v>3209573</v>
      </c>
      <c r="F980" s="96" t="s">
        <v>2321</v>
      </c>
      <c r="G980" s="96">
        <v>96</v>
      </c>
      <c r="H980" s="96">
        <v>6.3215000000000005E-4</v>
      </c>
      <c r="I980" s="810">
        <v>1</v>
      </c>
    </row>
    <row r="981" spans="1:9" x14ac:dyDescent="0.15">
      <c r="A981" s="694" t="s">
        <v>3690</v>
      </c>
      <c r="B981" s="96">
        <v>6553</v>
      </c>
      <c r="C981" s="96">
        <v>16</v>
      </c>
      <c r="D981" s="97">
        <v>67282855</v>
      </c>
      <c r="E981" s="97">
        <v>67306094</v>
      </c>
      <c r="F981" s="96" t="s">
        <v>2321</v>
      </c>
      <c r="G981" s="96">
        <v>31</v>
      </c>
      <c r="H981" s="96">
        <v>6.3288999999999999E-4</v>
      </c>
      <c r="I981" s="810">
        <v>1</v>
      </c>
    </row>
    <row r="982" spans="1:9" x14ac:dyDescent="0.15">
      <c r="A982" s="694" t="s">
        <v>1740</v>
      </c>
      <c r="B982" s="96">
        <v>25834</v>
      </c>
      <c r="C982" s="96">
        <v>12</v>
      </c>
      <c r="D982" s="97">
        <v>86373037</v>
      </c>
      <c r="E982" s="97">
        <v>87232681</v>
      </c>
      <c r="F982" s="96" t="s">
        <v>2328</v>
      </c>
      <c r="G982" s="96">
        <v>2814</v>
      </c>
      <c r="H982" s="96">
        <v>6.3745000000000002E-4</v>
      </c>
      <c r="I982" s="810">
        <v>1</v>
      </c>
    </row>
    <row r="983" spans="1:9" x14ac:dyDescent="0.15">
      <c r="A983" s="694" t="s">
        <v>3691</v>
      </c>
      <c r="B983" s="96">
        <v>4185</v>
      </c>
      <c r="C983" s="96">
        <v>17</v>
      </c>
      <c r="D983" s="97">
        <v>42836405</v>
      </c>
      <c r="E983" s="97">
        <v>42859214</v>
      </c>
      <c r="F983" s="96" t="s">
        <v>2321</v>
      </c>
      <c r="G983" s="96">
        <v>71</v>
      </c>
      <c r="H983" s="96">
        <v>6.4046999999999997E-4</v>
      </c>
      <c r="I983" s="810">
        <v>1</v>
      </c>
    </row>
    <row r="984" spans="1:9" x14ac:dyDescent="0.15">
      <c r="A984" s="694" t="s">
        <v>3692</v>
      </c>
      <c r="B984" s="96">
        <v>55973</v>
      </c>
      <c r="C984" s="96">
        <v>7</v>
      </c>
      <c r="D984" s="97">
        <v>107220422</v>
      </c>
      <c r="E984" s="97">
        <v>107263762</v>
      </c>
      <c r="F984" s="96" t="s">
        <v>2321</v>
      </c>
      <c r="G984" s="96">
        <v>98</v>
      </c>
      <c r="H984" s="96">
        <v>6.4356999999999999E-4</v>
      </c>
      <c r="I984" s="810">
        <v>1</v>
      </c>
    </row>
    <row r="985" spans="1:9" x14ac:dyDescent="0.15">
      <c r="A985" s="694" t="s">
        <v>3693</v>
      </c>
      <c r="B985" s="96">
        <v>83851</v>
      </c>
      <c r="C985" s="96">
        <v>14</v>
      </c>
      <c r="D985" s="97">
        <v>62331567</v>
      </c>
      <c r="E985" s="97">
        <v>62573915</v>
      </c>
      <c r="F985" s="96" t="s">
        <v>2321</v>
      </c>
      <c r="G985" s="96">
        <v>1069</v>
      </c>
      <c r="H985" s="96">
        <v>6.4358999999999998E-4</v>
      </c>
      <c r="I985" s="810">
        <v>1</v>
      </c>
    </row>
    <row r="986" spans="1:9" x14ac:dyDescent="0.15">
      <c r="A986" s="694" t="s">
        <v>3694</v>
      </c>
      <c r="B986" s="96">
        <v>1984</v>
      </c>
      <c r="C986" s="96">
        <v>17</v>
      </c>
      <c r="D986" s="97">
        <v>7210318</v>
      </c>
      <c r="E986" s="97">
        <v>7215782</v>
      </c>
      <c r="F986" s="96" t="s">
        <v>2321</v>
      </c>
      <c r="G986" s="96">
        <v>13</v>
      </c>
      <c r="H986" s="96">
        <v>6.4473999999999998E-4</v>
      </c>
      <c r="I986" s="810">
        <v>1</v>
      </c>
    </row>
    <row r="987" spans="1:9" x14ac:dyDescent="0.15">
      <c r="A987" s="694" t="s">
        <v>3695</v>
      </c>
      <c r="B987" s="96">
        <v>148266</v>
      </c>
      <c r="C987" s="96">
        <v>19</v>
      </c>
      <c r="D987" s="97">
        <v>37901778</v>
      </c>
      <c r="E987" s="97">
        <v>37960167</v>
      </c>
      <c r="F987" s="96" t="s">
        <v>2328</v>
      </c>
      <c r="G987" s="96">
        <v>142</v>
      </c>
      <c r="H987" s="96">
        <v>6.4771000000000002E-4</v>
      </c>
      <c r="I987" s="810">
        <v>1</v>
      </c>
    </row>
    <row r="988" spans="1:9" x14ac:dyDescent="0.15">
      <c r="A988" s="694" t="s">
        <v>3696</v>
      </c>
      <c r="B988" s="96">
        <v>79750</v>
      </c>
      <c r="C988" s="96">
        <v>3</v>
      </c>
      <c r="D988" s="97">
        <v>21459911</v>
      </c>
      <c r="E988" s="97">
        <v>22414132</v>
      </c>
      <c r="F988" s="96" t="s">
        <v>2328</v>
      </c>
      <c r="G988" s="96">
        <v>5250</v>
      </c>
      <c r="H988" s="96">
        <v>6.4908999999999995E-4</v>
      </c>
      <c r="I988" s="810">
        <v>1</v>
      </c>
    </row>
    <row r="989" spans="1:9" x14ac:dyDescent="0.15">
      <c r="A989" s="694" t="s">
        <v>3697</v>
      </c>
      <c r="B989" s="96">
        <v>49860</v>
      </c>
      <c r="C989" s="96">
        <v>1</v>
      </c>
      <c r="D989" s="97">
        <v>152381719</v>
      </c>
      <c r="E989" s="97">
        <v>152386750</v>
      </c>
      <c r="F989" s="96" t="s">
        <v>2328</v>
      </c>
      <c r="G989" s="96">
        <v>14</v>
      </c>
      <c r="H989" s="96">
        <v>6.4990000000000002E-4</v>
      </c>
      <c r="I989" s="810">
        <v>1</v>
      </c>
    </row>
    <row r="990" spans="1:9" x14ac:dyDescent="0.15">
      <c r="A990" s="694" t="s">
        <v>3698</v>
      </c>
      <c r="B990" s="96">
        <v>6249</v>
      </c>
      <c r="C990" s="96">
        <v>12</v>
      </c>
      <c r="D990" s="97">
        <v>122755981</v>
      </c>
      <c r="E990" s="97">
        <v>122907179</v>
      </c>
      <c r="F990" s="96" t="s">
        <v>2328</v>
      </c>
      <c r="G990" s="96">
        <v>368</v>
      </c>
      <c r="H990" s="96">
        <v>6.5103000000000003E-4</v>
      </c>
      <c r="I990" s="810">
        <v>1</v>
      </c>
    </row>
    <row r="991" spans="1:9" x14ac:dyDescent="0.15">
      <c r="A991" s="694" t="s">
        <v>1045</v>
      </c>
      <c r="B991" s="96">
        <v>2695</v>
      </c>
      <c r="C991" s="96">
        <v>17</v>
      </c>
      <c r="D991" s="97">
        <v>47035918</v>
      </c>
      <c r="E991" s="97">
        <v>47045955</v>
      </c>
      <c r="F991" s="96" t="s">
        <v>2328</v>
      </c>
      <c r="G991" s="96">
        <v>38</v>
      </c>
      <c r="H991" s="96">
        <v>6.5145000000000003E-4</v>
      </c>
      <c r="I991" s="810">
        <v>1</v>
      </c>
    </row>
    <row r="992" spans="1:9" x14ac:dyDescent="0.15">
      <c r="A992" s="694" t="s">
        <v>3699</v>
      </c>
      <c r="B992" s="96">
        <v>10882</v>
      </c>
      <c r="C992" s="96">
        <v>17</v>
      </c>
      <c r="D992" s="97">
        <v>43037061</v>
      </c>
      <c r="E992" s="97">
        <v>43045644</v>
      </c>
      <c r="F992" s="96" t="s">
        <v>2328</v>
      </c>
      <c r="G992" s="96">
        <v>29</v>
      </c>
      <c r="H992" s="96">
        <v>6.5246E-4</v>
      </c>
      <c r="I992" s="810">
        <v>1</v>
      </c>
    </row>
    <row r="993" spans="1:9" x14ac:dyDescent="0.15">
      <c r="A993" s="694" t="s">
        <v>3700</v>
      </c>
      <c r="B993" s="96">
        <v>55959</v>
      </c>
      <c r="C993" s="96">
        <v>20</v>
      </c>
      <c r="D993" s="97">
        <v>46286150</v>
      </c>
      <c r="E993" s="97">
        <v>46415360</v>
      </c>
      <c r="F993" s="96" t="s">
        <v>2328</v>
      </c>
      <c r="G993" s="96">
        <v>602</v>
      </c>
      <c r="H993" s="96">
        <v>6.5698000000000004E-4</v>
      </c>
      <c r="I993" s="810">
        <v>1</v>
      </c>
    </row>
    <row r="994" spans="1:9" x14ac:dyDescent="0.15">
      <c r="A994" s="694" t="s">
        <v>3701</v>
      </c>
      <c r="B994" s="96">
        <v>1369</v>
      </c>
      <c r="C994" s="96">
        <v>10</v>
      </c>
      <c r="D994" s="97">
        <v>101802065</v>
      </c>
      <c r="E994" s="97">
        <v>101841642</v>
      </c>
      <c r="F994" s="96" t="s">
        <v>2328</v>
      </c>
      <c r="G994" s="96">
        <v>151</v>
      </c>
      <c r="H994" s="96">
        <v>6.6E-4</v>
      </c>
      <c r="I994" s="810">
        <v>1</v>
      </c>
    </row>
    <row r="995" spans="1:9" x14ac:dyDescent="0.15">
      <c r="A995" s="694" t="s">
        <v>3702</v>
      </c>
      <c r="B995" s="96">
        <v>55915</v>
      </c>
      <c r="C995" s="96">
        <v>7</v>
      </c>
      <c r="D995" s="97">
        <v>55433141</v>
      </c>
      <c r="E995" s="97">
        <v>55501435</v>
      </c>
      <c r="F995" s="96" t="s">
        <v>2321</v>
      </c>
      <c r="G995" s="96">
        <v>217</v>
      </c>
      <c r="H995" s="96">
        <v>6.6481999999999999E-4</v>
      </c>
      <c r="I995" s="810">
        <v>1</v>
      </c>
    </row>
    <row r="996" spans="1:9" x14ac:dyDescent="0.15">
      <c r="A996" s="694" t="s">
        <v>3703</v>
      </c>
      <c r="B996" s="96">
        <v>1837</v>
      </c>
      <c r="C996" s="96">
        <v>18</v>
      </c>
      <c r="D996" s="97">
        <v>32073254</v>
      </c>
      <c r="E996" s="97">
        <v>32471808</v>
      </c>
      <c r="F996" s="96" t="s">
        <v>2321</v>
      </c>
      <c r="G996" s="96">
        <v>1204</v>
      </c>
      <c r="H996" s="96">
        <v>6.6885999999999996E-4</v>
      </c>
      <c r="I996" s="810">
        <v>1</v>
      </c>
    </row>
    <row r="997" spans="1:9" x14ac:dyDescent="0.15">
      <c r="A997" s="694" t="s">
        <v>3704</v>
      </c>
      <c r="B997" s="96">
        <v>84892</v>
      </c>
      <c r="C997" s="96">
        <v>3</v>
      </c>
      <c r="D997" s="97">
        <v>43120721</v>
      </c>
      <c r="E997" s="97">
        <v>43147575</v>
      </c>
      <c r="F997" s="96" t="s">
        <v>2328</v>
      </c>
      <c r="G997" s="96">
        <v>66</v>
      </c>
      <c r="H997" s="96">
        <v>6.7471000000000002E-4</v>
      </c>
      <c r="I997" s="810">
        <v>1</v>
      </c>
    </row>
    <row r="998" spans="1:9" x14ac:dyDescent="0.15">
      <c r="A998" s="694" t="s">
        <v>3705</v>
      </c>
      <c r="B998" s="96">
        <v>26011</v>
      </c>
      <c r="C998" s="96">
        <v>11</v>
      </c>
      <c r="D998" s="97">
        <v>78364328</v>
      </c>
      <c r="E998" s="97">
        <v>79152014</v>
      </c>
      <c r="F998" s="96" t="s">
        <v>2328</v>
      </c>
      <c r="G998" s="96">
        <v>2685</v>
      </c>
      <c r="H998" s="96">
        <v>6.7747E-4</v>
      </c>
      <c r="I998" s="810">
        <v>1</v>
      </c>
    </row>
    <row r="999" spans="1:9" x14ac:dyDescent="0.15">
      <c r="A999" s="694" t="s">
        <v>3706</v>
      </c>
      <c r="B999" s="96">
        <v>3430</v>
      </c>
      <c r="C999" s="96">
        <v>17</v>
      </c>
      <c r="D999" s="97">
        <v>41158742</v>
      </c>
      <c r="E999" s="97">
        <v>41166476</v>
      </c>
      <c r="F999" s="96" t="s">
        <v>2321</v>
      </c>
      <c r="G999" s="96">
        <v>20</v>
      </c>
      <c r="H999" s="96">
        <v>6.7849999999999996E-4</v>
      </c>
      <c r="I999" s="810">
        <v>1</v>
      </c>
    </row>
    <row r="1000" spans="1:9" x14ac:dyDescent="0.15">
      <c r="A1000" s="694" t="s">
        <v>3707</v>
      </c>
      <c r="B1000" s="96">
        <v>5523</v>
      </c>
      <c r="C1000" s="96">
        <v>3</v>
      </c>
      <c r="D1000" s="97">
        <v>135684515</v>
      </c>
      <c r="E1000" s="97">
        <v>135866752</v>
      </c>
      <c r="F1000" s="96" t="s">
        <v>2321</v>
      </c>
      <c r="G1000" s="96">
        <v>416</v>
      </c>
      <c r="H1000" s="96">
        <v>6.7997000000000001E-4</v>
      </c>
      <c r="I1000" s="810">
        <v>1</v>
      </c>
    </row>
    <row r="1001" spans="1:9" x14ac:dyDescent="0.15">
      <c r="A1001" s="694" t="s">
        <v>3708</v>
      </c>
      <c r="B1001" s="96">
        <v>3508</v>
      </c>
      <c r="C1001" s="96">
        <v>11</v>
      </c>
      <c r="D1001" s="97">
        <v>68671319</v>
      </c>
      <c r="E1001" s="97">
        <v>68708070</v>
      </c>
      <c r="F1001" s="96" t="s">
        <v>2321</v>
      </c>
      <c r="G1001" s="96">
        <v>136</v>
      </c>
      <c r="H1001" s="96">
        <v>6.8347999999999998E-4</v>
      </c>
      <c r="I1001" s="810">
        <v>1</v>
      </c>
    </row>
    <row r="1002" spans="1:9" x14ac:dyDescent="0.15">
      <c r="A1002" s="694" t="s">
        <v>3709</v>
      </c>
      <c r="B1002" s="96">
        <v>388272</v>
      </c>
      <c r="C1002" s="96">
        <v>16</v>
      </c>
      <c r="D1002" s="97">
        <v>46835959</v>
      </c>
      <c r="E1002" s="97">
        <v>46865074</v>
      </c>
      <c r="F1002" s="96" t="s">
        <v>2328</v>
      </c>
      <c r="G1002" s="96">
        <v>36</v>
      </c>
      <c r="H1002" s="96">
        <v>6.8720999999999995E-4</v>
      </c>
      <c r="I1002" s="810">
        <v>1</v>
      </c>
    </row>
    <row r="1003" spans="1:9" x14ac:dyDescent="0.15">
      <c r="A1003" s="694" t="s">
        <v>2698</v>
      </c>
      <c r="B1003" s="96">
        <v>3704</v>
      </c>
      <c r="C1003" s="96">
        <v>20</v>
      </c>
      <c r="D1003" s="97">
        <v>3189514</v>
      </c>
      <c r="E1003" s="97">
        <v>3204516</v>
      </c>
      <c r="F1003" s="96" t="s">
        <v>2321</v>
      </c>
      <c r="G1003" s="96">
        <v>69</v>
      </c>
      <c r="H1003" s="96">
        <v>6.8831000000000003E-4</v>
      </c>
      <c r="I1003" s="810">
        <v>1</v>
      </c>
    </row>
    <row r="1004" spans="1:9" x14ac:dyDescent="0.15">
      <c r="A1004" s="694" t="s">
        <v>3710</v>
      </c>
      <c r="B1004" s="96">
        <v>2492</v>
      </c>
      <c r="C1004" s="96">
        <v>2</v>
      </c>
      <c r="D1004" s="97">
        <v>49189296</v>
      </c>
      <c r="E1004" s="97">
        <v>49381666</v>
      </c>
      <c r="F1004" s="96" t="s">
        <v>2328</v>
      </c>
      <c r="G1004" s="96">
        <v>951</v>
      </c>
      <c r="H1004" s="96">
        <v>6.9408000000000002E-4</v>
      </c>
      <c r="I1004" s="810">
        <v>1</v>
      </c>
    </row>
    <row r="1005" spans="1:9" x14ac:dyDescent="0.15">
      <c r="A1005" s="694" t="s">
        <v>3711</v>
      </c>
      <c r="B1005" s="96">
        <v>10814</v>
      </c>
      <c r="C1005" s="96">
        <v>5</v>
      </c>
      <c r="D1005" s="97">
        <v>175223542</v>
      </c>
      <c r="E1005" s="97">
        <v>175311024</v>
      </c>
      <c r="F1005" s="96" t="s">
        <v>2321</v>
      </c>
      <c r="G1005" s="96">
        <v>260</v>
      </c>
      <c r="H1005" s="96">
        <v>7.0094000000000005E-4</v>
      </c>
      <c r="I1005" s="810">
        <v>1</v>
      </c>
    </row>
    <row r="1006" spans="1:9" x14ac:dyDescent="0.15">
      <c r="A1006" s="694" t="s">
        <v>3712</v>
      </c>
      <c r="B1006" s="96">
        <v>6799</v>
      </c>
      <c r="C1006" s="96">
        <v>16</v>
      </c>
      <c r="D1006" s="97">
        <v>28603264</v>
      </c>
      <c r="E1006" s="97">
        <v>28611058</v>
      </c>
      <c r="F1006" s="96" t="s">
        <v>2328</v>
      </c>
      <c r="G1006" s="96">
        <v>27</v>
      </c>
      <c r="H1006" s="96">
        <v>7.1009999999999997E-4</v>
      </c>
      <c r="I1006" s="810">
        <v>1</v>
      </c>
    </row>
    <row r="1007" spans="1:9" x14ac:dyDescent="0.15">
      <c r="A1007" s="694" t="s">
        <v>3713</v>
      </c>
      <c r="B1007" s="96">
        <v>10584</v>
      </c>
      <c r="C1007" s="96">
        <v>8</v>
      </c>
      <c r="D1007" s="97">
        <v>119964527</v>
      </c>
      <c r="E1007" s="97">
        <v>120119207</v>
      </c>
      <c r="F1007" s="96" t="s">
        <v>2321</v>
      </c>
      <c r="G1007" s="96">
        <v>759</v>
      </c>
      <c r="H1007" s="96">
        <v>7.1155999999999997E-4</v>
      </c>
      <c r="I1007" s="810">
        <v>1</v>
      </c>
    </row>
    <row r="1008" spans="1:9" x14ac:dyDescent="0.15">
      <c r="A1008" s="694" t="s">
        <v>3714</v>
      </c>
      <c r="B1008" s="96">
        <v>79886</v>
      </c>
      <c r="C1008" s="96">
        <v>9</v>
      </c>
      <c r="D1008" s="97">
        <v>26840683</v>
      </c>
      <c r="E1008" s="97">
        <v>26892826</v>
      </c>
      <c r="F1008" s="96" t="s">
        <v>2328</v>
      </c>
      <c r="G1008" s="96">
        <v>168</v>
      </c>
      <c r="H1008" s="96">
        <v>7.1451999999999996E-4</v>
      </c>
      <c r="I1008" s="810">
        <v>1</v>
      </c>
    </row>
    <row r="1009" spans="1:9" x14ac:dyDescent="0.15">
      <c r="A1009" s="694" t="s">
        <v>3715</v>
      </c>
      <c r="B1009" s="96">
        <v>94026</v>
      </c>
      <c r="C1009" s="96">
        <v>6</v>
      </c>
      <c r="D1009" s="97">
        <v>27276842</v>
      </c>
      <c r="E1009" s="97">
        <v>27280011</v>
      </c>
      <c r="F1009" s="96" t="s">
        <v>2328</v>
      </c>
      <c r="G1009" s="96">
        <v>22</v>
      </c>
      <c r="H1009" s="96">
        <v>7.1595999999999997E-4</v>
      </c>
      <c r="I1009" s="810">
        <v>1</v>
      </c>
    </row>
    <row r="1010" spans="1:9" x14ac:dyDescent="0.15">
      <c r="A1010" s="694" t="s">
        <v>3716</v>
      </c>
      <c r="B1010" s="96">
        <v>23350</v>
      </c>
      <c r="C1010" s="96">
        <v>3</v>
      </c>
      <c r="D1010" s="97">
        <v>142720366</v>
      </c>
      <c r="E1010" s="97">
        <v>142779567</v>
      </c>
      <c r="F1010" s="96" t="s">
        <v>2321</v>
      </c>
      <c r="G1010" s="96">
        <v>117</v>
      </c>
      <c r="H1010" s="96">
        <v>7.1664000000000005E-4</v>
      </c>
      <c r="I1010" s="810">
        <v>1</v>
      </c>
    </row>
    <row r="1011" spans="1:9" x14ac:dyDescent="0.15">
      <c r="A1011" s="694" t="s">
        <v>3717</v>
      </c>
      <c r="B1011" s="96">
        <v>10979</v>
      </c>
      <c r="C1011" s="96">
        <v>14</v>
      </c>
      <c r="D1011" s="97">
        <v>53323989</v>
      </c>
      <c r="E1011" s="97">
        <v>53417856</v>
      </c>
      <c r="F1011" s="96" t="s">
        <v>2328</v>
      </c>
      <c r="G1011" s="96">
        <v>311</v>
      </c>
      <c r="H1011" s="96">
        <v>7.2126999999999998E-4</v>
      </c>
      <c r="I1011" s="810">
        <v>1</v>
      </c>
    </row>
    <row r="1012" spans="1:9" x14ac:dyDescent="0.15">
      <c r="A1012" s="694" t="s">
        <v>3718</v>
      </c>
      <c r="B1012" s="96">
        <v>8525</v>
      </c>
      <c r="C1012" s="96">
        <v>11</v>
      </c>
      <c r="D1012" s="97">
        <v>46354455</v>
      </c>
      <c r="E1012" s="97">
        <v>46402104</v>
      </c>
      <c r="F1012" s="96" t="s">
        <v>2321</v>
      </c>
      <c r="G1012" s="96">
        <v>91</v>
      </c>
      <c r="H1012" s="96">
        <v>7.2152999999999996E-4</v>
      </c>
      <c r="I1012" s="810">
        <v>1</v>
      </c>
    </row>
    <row r="1013" spans="1:9" x14ac:dyDescent="0.15">
      <c r="A1013" s="694" t="s">
        <v>3719</v>
      </c>
      <c r="B1013" s="96">
        <v>9472</v>
      </c>
      <c r="C1013" s="96">
        <v>14</v>
      </c>
      <c r="D1013" s="97">
        <v>32798479</v>
      </c>
      <c r="E1013" s="97">
        <v>33302268</v>
      </c>
      <c r="F1013" s="96" t="s">
        <v>2321</v>
      </c>
      <c r="G1013" s="96">
        <v>1827</v>
      </c>
      <c r="H1013" s="96">
        <v>7.2194999999999996E-4</v>
      </c>
      <c r="I1013" s="810">
        <v>1</v>
      </c>
    </row>
    <row r="1014" spans="1:9" x14ac:dyDescent="0.15">
      <c r="A1014" s="694" t="s">
        <v>3720</v>
      </c>
      <c r="B1014" s="96">
        <v>56731</v>
      </c>
      <c r="C1014" s="96">
        <v>20</v>
      </c>
      <c r="D1014" s="97">
        <v>62371211</v>
      </c>
      <c r="E1014" s="97">
        <v>62375403</v>
      </c>
      <c r="F1014" s="96" t="s">
        <v>2321</v>
      </c>
      <c r="G1014" s="96">
        <v>13</v>
      </c>
      <c r="H1014" s="96">
        <v>7.2336999999999998E-4</v>
      </c>
      <c r="I1014" s="810">
        <v>1</v>
      </c>
    </row>
    <row r="1015" spans="1:9" x14ac:dyDescent="0.15">
      <c r="A1015" s="694" t="s">
        <v>3721</v>
      </c>
      <c r="B1015" s="96">
        <v>80196</v>
      </c>
      <c r="C1015" s="96">
        <v>12</v>
      </c>
      <c r="D1015" s="97">
        <v>121837886</v>
      </c>
      <c r="E1015" s="97">
        <v>121862155</v>
      </c>
      <c r="F1015" s="96" t="s">
        <v>2321</v>
      </c>
      <c r="G1015" s="96">
        <v>66</v>
      </c>
      <c r="H1015" s="96">
        <v>7.2926000000000002E-4</v>
      </c>
      <c r="I1015" s="810">
        <v>1</v>
      </c>
    </row>
    <row r="1016" spans="1:9" x14ac:dyDescent="0.15">
      <c r="A1016" s="694" t="s">
        <v>3722</v>
      </c>
      <c r="B1016" s="96">
        <v>2629</v>
      </c>
      <c r="C1016" s="96">
        <v>1</v>
      </c>
      <c r="D1016" s="97">
        <v>155204239</v>
      </c>
      <c r="E1016" s="97">
        <v>155214653</v>
      </c>
      <c r="F1016" s="96" t="s">
        <v>2328</v>
      </c>
      <c r="G1016" s="96">
        <v>23</v>
      </c>
      <c r="H1016" s="96">
        <v>7.2968000000000002E-4</v>
      </c>
      <c r="I1016" s="810">
        <v>1</v>
      </c>
    </row>
    <row r="1017" spans="1:9" x14ac:dyDescent="0.15">
      <c r="A1017" s="694" t="s">
        <v>3723</v>
      </c>
      <c r="B1017" s="96">
        <v>9353</v>
      </c>
      <c r="C1017" s="96">
        <v>4</v>
      </c>
      <c r="D1017" s="97">
        <v>20254566</v>
      </c>
      <c r="E1017" s="97">
        <v>20622184</v>
      </c>
      <c r="F1017" s="96" t="s">
        <v>2321</v>
      </c>
      <c r="G1017" s="96">
        <v>1144</v>
      </c>
      <c r="H1017" s="96">
        <v>7.3676000000000004E-4</v>
      </c>
      <c r="I1017" s="810">
        <v>1</v>
      </c>
    </row>
    <row r="1018" spans="1:9" x14ac:dyDescent="0.15">
      <c r="A1018" s="694" t="s">
        <v>3724</v>
      </c>
      <c r="B1018" s="96">
        <v>91582</v>
      </c>
      <c r="C1018" s="96">
        <v>22</v>
      </c>
      <c r="D1018" s="97">
        <v>39925098</v>
      </c>
      <c r="E1018" s="97">
        <v>39928860</v>
      </c>
      <c r="F1018" s="96" t="s">
        <v>2328</v>
      </c>
      <c r="G1018" s="96">
        <v>6</v>
      </c>
      <c r="H1018" s="96">
        <v>7.3733999999999996E-4</v>
      </c>
      <c r="I1018" s="810">
        <v>1</v>
      </c>
    </row>
    <row r="1019" spans="1:9" x14ac:dyDescent="0.15">
      <c r="A1019" s="694" t="s">
        <v>3725</v>
      </c>
      <c r="B1019" s="96">
        <v>57479</v>
      </c>
      <c r="C1019" s="96">
        <v>19</v>
      </c>
      <c r="D1019" s="97">
        <v>50094912</v>
      </c>
      <c r="E1019" s="97">
        <v>50129696</v>
      </c>
      <c r="F1019" s="96" t="s">
        <v>2321</v>
      </c>
      <c r="G1019" s="96">
        <v>102</v>
      </c>
      <c r="H1019" s="96">
        <v>7.4277999999999996E-4</v>
      </c>
      <c r="I1019" s="810">
        <v>1</v>
      </c>
    </row>
    <row r="1020" spans="1:9" x14ac:dyDescent="0.15">
      <c r="A1020" s="694" t="s">
        <v>654</v>
      </c>
      <c r="B1020" s="96">
        <v>84440</v>
      </c>
      <c r="C1020" s="96">
        <v>17</v>
      </c>
      <c r="D1020" s="97">
        <v>29718642</v>
      </c>
      <c r="E1020" s="97">
        <v>29865232</v>
      </c>
      <c r="F1020" s="96" t="s">
        <v>2321</v>
      </c>
      <c r="G1020" s="96">
        <v>451</v>
      </c>
      <c r="H1020" s="96">
        <v>7.4346000000000004E-4</v>
      </c>
      <c r="I1020" s="810">
        <v>1</v>
      </c>
    </row>
    <row r="1021" spans="1:9" x14ac:dyDescent="0.15">
      <c r="A1021" s="694" t="s">
        <v>3726</v>
      </c>
      <c r="B1021" s="96">
        <v>80835</v>
      </c>
      <c r="C1021" s="96">
        <v>1</v>
      </c>
      <c r="D1021" s="97">
        <v>6614987</v>
      </c>
      <c r="E1021" s="97">
        <v>6639817</v>
      </c>
      <c r="F1021" s="96" t="s">
        <v>2321</v>
      </c>
      <c r="G1021" s="96">
        <v>66</v>
      </c>
      <c r="H1021" s="96">
        <v>7.4403000000000002E-4</v>
      </c>
      <c r="I1021" s="810">
        <v>1</v>
      </c>
    </row>
    <row r="1022" spans="1:9" x14ac:dyDescent="0.15">
      <c r="A1022" s="694" t="s">
        <v>3727</v>
      </c>
      <c r="B1022" s="96">
        <v>29994</v>
      </c>
      <c r="C1022" s="96">
        <v>2</v>
      </c>
      <c r="D1022" s="97">
        <v>160175490</v>
      </c>
      <c r="E1022" s="97">
        <v>160473059</v>
      </c>
      <c r="F1022" s="96" t="s">
        <v>2328</v>
      </c>
      <c r="G1022" s="96">
        <v>1005</v>
      </c>
      <c r="H1022" s="96">
        <v>7.5241000000000001E-4</v>
      </c>
      <c r="I1022" s="810">
        <v>1</v>
      </c>
    </row>
    <row r="1023" spans="1:9" x14ac:dyDescent="0.15">
      <c r="A1023" s="694" t="s">
        <v>3728</v>
      </c>
      <c r="B1023" s="96">
        <v>92270</v>
      </c>
      <c r="C1023" s="96">
        <v>5</v>
      </c>
      <c r="D1023" s="97">
        <v>81601166</v>
      </c>
      <c r="E1023" s="97">
        <v>81614147</v>
      </c>
      <c r="F1023" s="96" t="s">
        <v>2321</v>
      </c>
      <c r="G1023" s="96">
        <v>44</v>
      </c>
      <c r="H1023" s="96">
        <v>7.5261000000000002E-4</v>
      </c>
      <c r="I1023" s="810">
        <v>1</v>
      </c>
    </row>
    <row r="1024" spans="1:9" x14ac:dyDescent="0.15">
      <c r="A1024" s="694" t="s">
        <v>3729</v>
      </c>
      <c r="B1024" s="96">
        <v>375743</v>
      </c>
      <c r="C1024" s="96">
        <v>9</v>
      </c>
      <c r="D1024" s="97">
        <v>72324438</v>
      </c>
      <c r="E1024" s="97">
        <v>72374916</v>
      </c>
      <c r="F1024" s="96" t="s">
        <v>2328</v>
      </c>
      <c r="G1024" s="96">
        <v>108</v>
      </c>
      <c r="H1024" s="96">
        <v>7.6017000000000001E-4</v>
      </c>
      <c r="I1024" s="810">
        <v>1</v>
      </c>
    </row>
    <row r="1025" spans="1:9" x14ac:dyDescent="0.15">
      <c r="A1025" s="694" t="s">
        <v>3730</v>
      </c>
      <c r="B1025" s="96">
        <v>79673</v>
      </c>
      <c r="C1025" s="96">
        <v>19</v>
      </c>
      <c r="D1025" s="97">
        <v>58637695</v>
      </c>
      <c r="E1025" s="97">
        <v>58666477</v>
      </c>
      <c r="F1025" s="96" t="s">
        <v>2328</v>
      </c>
      <c r="G1025" s="96">
        <v>85</v>
      </c>
      <c r="H1025" s="96">
        <v>7.6040000000000005E-4</v>
      </c>
      <c r="I1025" s="810">
        <v>1</v>
      </c>
    </row>
    <row r="1026" spans="1:9" x14ac:dyDescent="0.15">
      <c r="A1026" s="694" t="s">
        <v>3731</v>
      </c>
      <c r="B1026" s="96">
        <v>516</v>
      </c>
      <c r="C1026" s="96">
        <v>17</v>
      </c>
      <c r="D1026" s="97">
        <v>46970148</v>
      </c>
      <c r="E1026" s="97">
        <v>46973233</v>
      </c>
      <c r="F1026" s="96" t="s">
        <v>2321</v>
      </c>
      <c r="G1026" s="96">
        <v>8</v>
      </c>
      <c r="H1026" s="96">
        <v>7.6349000000000002E-4</v>
      </c>
      <c r="I1026" s="810">
        <v>1</v>
      </c>
    </row>
    <row r="1027" spans="1:9" x14ac:dyDescent="0.15">
      <c r="A1027" s="694" t="s">
        <v>3732</v>
      </c>
      <c r="B1027" s="96">
        <v>3777</v>
      </c>
      <c r="C1027" s="96">
        <v>2</v>
      </c>
      <c r="D1027" s="97">
        <v>26915581</v>
      </c>
      <c r="E1027" s="97">
        <v>26954066</v>
      </c>
      <c r="F1027" s="96" t="s">
        <v>2321</v>
      </c>
      <c r="G1027" s="96">
        <v>105</v>
      </c>
      <c r="H1027" s="96">
        <v>7.6561000000000001E-4</v>
      </c>
      <c r="I1027" s="810">
        <v>1</v>
      </c>
    </row>
    <row r="1028" spans="1:9" x14ac:dyDescent="0.15">
      <c r="A1028" s="694" t="s">
        <v>3733</v>
      </c>
      <c r="B1028" s="96">
        <v>27079</v>
      </c>
      <c r="C1028" s="96">
        <v>15</v>
      </c>
      <c r="D1028" s="97">
        <v>40861503</v>
      </c>
      <c r="E1028" s="97">
        <v>40866666</v>
      </c>
      <c r="F1028" s="96" t="s">
        <v>2321</v>
      </c>
      <c r="G1028" s="96">
        <v>15</v>
      </c>
      <c r="H1028" s="96">
        <v>7.6747999999999996E-4</v>
      </c>
      <c r="I1028" s="810">
        <v>1</v>
      </c>
    </row>
    <row r="1029" spans="1:9" x14ac:dyDescent="0.15">
      <c r="A1029" s="694" t="s">
        <v>3734</v>
      </c>
      <c r="B1029" s="96">
        <v>23258</v>
      </c>
      <c r="C1029" s="96">
        <v>11</v>
      </c>
      <c r="D1029" s="97">
        <v>9160372</v>
      </c>
      <c r="E1029" s="97">
        <v>9286882</v>
      </c>
      <c r="F1029" s="96" t="s">
        <v>2328</v>
      </c>
      <c r="G1029" s="96">
        <v>366</v>
      </c>
      <c r="H1029" s="96">
        <v>7.7503000000000001E-4</v>
      </c>
      <c r="I1029" s="810">
        <v>1</v>
      </c>
    </row>
    <row r="1030" spans="1:9" x14ac:dyDescent="0.15">
      <c r="A1030" s="694" t="s">
        <v>3735</v>
      </c>
      <c r="B1030" s="96">
        <v>55619</v>
      </c>
      <c r="C1030" s="96">
        <v>2</v>
      </c>
      <c r="D1030" s="97">
        <v>225629807</v>
      </c>
      <c r="E1030" s="97">
        <v>225907330</v>
      </c>
      <c r="F1030" s="96" t="s">
        <v>2328</v>
      </c>
      <c r="G1030" s="96">
        <v>937</v>
      </c>
      <c r="H1030" s="96">
        <v>7.7784999999999996E-4</v>
      </c>
      <c r="I1030" s="810">
        <v>1</v>
      </c>
    </row>
    <row r="1031" spans="1:9" x14ac:dyDescent="0.15">
      <c r="A1031" s="694" t="s">
        <v>3736</v>
      </c>
      <c r="B1031" s="96">
        <v>6117</v>
      </c>
      <c r="C1031" s="96">
        <v>17</v>
      </c>
      <c r="D1031" s="97">
        <v>1733273</v>
      </c>
      <c r="E1031" s="97">
        <v>1802848</v>
      </c>
      <c r="F1031" s="96" t="s">
        <v>2321</v>
      </c>
      <c r="G1031" s="96">
        <v>230</v>
      </c>
      <c r="H1031" s="96">
        <v>7.7977999999999999E-4</v>
      </c>
      <c r="I1031" s="810">
        <v>1</v>
      </c>
    </row>
    <row r="1032" spans="1:9" x14ac:dyDescent="0.15">
      <c r="A1032" s="694" t="s">
        <v>959</v>
      </c>
      <c r="B1032" s="96">
        <v>80723</v>
      </c>
      <c r="C1032" s="96">
        <v>3</v>
      </c>
      <c r="D1032" s="97">
        <v>136537861</v>
      </c>
      <c r="E1032" s="97">
        <v>136574734</v>
      </c>
      <c r="F1032" s="96" t="s">
        <v>2321</v>
      </c>
      <c r="G1032" s="96">
        <v>112</v>
      </c>
      <c r="H1032" s="96">
        <v>7.8173999999999995E-4</v>
      </c>
      <c r="I1032" s="810">
        <v>1</v>
      </c>
    </row>
    <row r="1033" spans="1:9" x14ac:dyDescent="0.15">
      <c r="A1033" s="694" t="s">
        <v>3737</v>
      </c>
      <c r="B1033" s="96">
        <v>91752</v>
      </c>
      <c r="C1033" s="96">
        <v>2</v>
      </c>
      <c r="D1033" s="97">
        <v>185463093</v>
      </c>
      <c r="E1033" s="97">
        <v>185804214</v>
      </c>
      <c r="F1033" s="96" t="s">
        <v>2321</v>
      </c>
      <c r="G1033" s="96">
        <v>956</v>
      </c>
      <c r="H1033" s="96">
        <v>7.8306000000000003E-4</v>
      </c>
      <c r="I1033" s="810">
        <v>1</v>
      </c>
    </row>
    <row r="1034" spans="1:9" x14ac:dyDescent="0.15">
      <c r="A1034" s="694" t="s">
        <v>3738</v>
      </c>
      <c r="B1034" s="96">
        <v>23057</v>
      </c>
      <c r="C1034" s="96">
        <v>1</v>
      </c>
      <c r="D1034" s="97">
        <v>183217372</v>
      </c>
      <c r="E1034" s="97">
        <v>183387634</v>
      </c>
      <c r="F1034" s="96" t="s">
        <v>2328</v>
      </c>
      <c r="G1034" s="96">
        <v>539</v>
      </c>
      <c r="H1034" s="96">
        <v>7.8516000000000002E-4</v>
      </c>
      <c r="I1034" s="810">
        <v>1</v>
      </c>
    </row>
    <row r="1035" spans="1:9" x14ac:dyDescent="0.15">
      <c r="A1035" s="694" t="s">
        <v>3739</v>
      </c>
      <c r="B1035" s="96">
        <v>55705</v>
      </c>
      <c r="C1035" s="96">
        <v>1</v>
      </c>
      <c r="D1035" s="97">
        <v>201798288</v>
      </c>
      <c r="E1035" s="97">
        <v>201853422</v>
      </c>
      <c r="F1035" s="96" t="s">
        <v>2321</v>
      </c>
      <c r="G1035" s="96">
        <v>128</v>
      </c>
      <c r="H1035" s="96">
        <v>7.8808999999999997E-4</v>
      </c>
      <c r="I1035" s="810">
        <v>1</v>
      </c>
    </row>
    <row r="1036" spans="1:9" x14ac:dyDescent="0.15">
      <c r="A1036" s="694" t="s">
        <v>3740</v>
      </c>
      <c r="B1036" s="96">
        <v>9766</v>
      </c>
      <c r="C1036" s="96">
        <v>14</v>
      </c>
      <c r="D1036" s="97">
        <v>70078310</v>
      </c>
      <c r="E1036" s="97">
        <v>70181861</v>
      </c>
      <c r="F1036" s="96" t="s">
        <v>2321</v>
      </c>
      <c r="G1036" s="96">
        <v>231</v>
      </c>
      <c r="H1036" s="96">
        <v>7.9456000000000004E-4</v>
      </c>
      <c r="I1036" s="810">
        <v>1</v>
      </c>
    </row>
    <row r="1037" spans="1:9" x14ac:dyDescent="0.15">
      <c r="A1037" s="694" t="s">
        <v>3741</v>
      </c>
      <c r="B1037" s="96">
        <v>2621</v>
      </c>
      <c r="C1037" s="96">
        <v>13</v>
      </c>
      <c r="D1037" s="97">
        <v>114523522</v>
      </c>
      <c r="E1037" s="97">
        <v>114567046</v>
      </c>
      <c r="F1037" s="96" t="s">
        <v>2328</v>
      </c>
      <c r="G1037" s="96">
        <v>186</v>
      </c>
      <c r="H1037" s="96">
        <v>8.1081000000000002E-4</v>
      </c>
      <c r="I1037" s="810">
        <v>1</v>
      </c>
    </row>
    <row r="1038" spans="1:9" x14ac:dyDescent="0.15">
      <c r="A1038" s="694" t="s">
        <v>3742</v>
      </c>
      <c r="B1038" s="96">
        <v>1080</v>
      </c>
      <c r="C1038" s="96">
        <v>7</v>
      </c>
      <c r="D1038" s="97">
        <v>117120017</v>
      </c>
      <c r="E1038" s="97">
        <v>117308719</v>
      </c>
      <c r="F1038" s="96" t="s">
        <v>2321</v>
      </c>
      <c r="G1038" s="96">
        <v>415</v>
      </c>
      <c r="H1038" s="96">
        <v>8.1391999999999999E-4</v>
      </c>
      <c r="I1038" s="810">
        <v>1</v>
      </c>
    </row>
    <row r="1039" spans="1:9" x14ac:dyDescent="0.15">
      <c r="A1039" s="694" t="s">
        <v>3743</v>
      </c>
      <c r="B1039" s="96">
        <v>57473</v>
      </c>
      <c r="C1039" s="96">
        <v>20</v>
      </c>
      <c r="D1039" s="97">
        <v>62588057</v>
      </c>
      <c r="E1039" s="97">
        <v>62601223</v>
      </c>
      <c r="F1039" s="96" t="s">
        <v>2328</v>
      </c>
      <c r="G1039" s="96">
        <v>35</v>
      </c>
      <c r="H1039" s="96">
        <v>8.1541000000000003E-4</v>
      </c>
      <c r="I1039" s="810">
        <v>1</v>
      </c>
    </row>
    <row r="1040" spans="1:9" x14ac:dyDescent="0.15">
      <c r="A1040" s="694" t="s">
        <v>3744</v>
      </c>
      <c r="B1040" s="96">
        <v>79624</v>
      </c>
      <c r="C1040" s="96">
        <v>6</v>
      </c>
      <c r="D1040" s="97">
        <v>151773422</v>
      </c>
      <c r="E1040" s="97">
        <v>151791236</v>
      </c>
      <c r="F1040" s="96" t="s">
        <v>2321</v>
      </c>
      <c r="G1040" s="96">
        <v>57</v>
      </c>
      <c r="H1040" s="96">
        <v>8.1702999999999995E-4</v>
      </c>
      <c r="I1040" s="810">
        <v>1</v>
      </c>
    </row>
    <row r="1041" spans="1:9" x14ac:dyDescent="0.15">
      <c r="A1041" s="694" t="s">
        <v>3745</v>
      </c>
      <c r="B1041" s="96">
        <v>9031</v>
      </c>
      <c r="C1041" s="96">
        <v>7</v>
      </c>
      <c r="D1041" s="97">
        <v>72854728</v>
      </c>
      <c r="E1041" s="97">
        <v>72936628</v>
      </c>
      <c r="F1041" s="96" t="s">
        <v>2328</v>
      </c>
      <c r="G1041" s="96">
        <v>136</v>
      </c>
      <c r="H1041" s="96">
        <v>8.1775000000000001E-4</v>
      </c>
      <c r="I1041" s="810">
        <v>1</v>
      </c>
    </row>
    <row r="1042" spans="1:9" x14ac:dyDescent="0.15">
      <c r="A1042" s="694" t="s">
        <v>3746</v>
      </c>
      <c r="B1042" s="96">
        <v>5888</v>
      </c>
      <c r="C1042" s="96">
        <v>15</v>
      </c>
      <c r="D1042" s="97">
        <v>40987327</v>
      </c>
      <c r="E1042" s="97">
        <v>41024356</v>
      </c>
      <c r="F1042" s="96" t="s">
        <v>2321</v>
      </c>
      <c r="G1042" s="96">
        <v>97</v>
      </c>
      <c r="H1042" s="96">
        <v>8.1932999999999995E-4</v>
      </c>
      <c r="I1042" s="810">
        <v>1</v>
      </c>
    </row>
    <row r="1043" spans="1:9" x14ac:dyDescent="0.15">
      <c r="A1043" s="694" t="s">
        <v>3747</v>
      </c>
      <c r="B1043" s="96">
        <v>23338</v>
      </c>
      <c r="C1043" s="96">
        <v>5</v>
      </c>
      <c r="D1043" s="97">
        <v>133860003</v>
      </c>
      <c r="E1043" s="97">
        <v>133918918</v>
      </c>
      <c r="F1043" s="96" t="s">
        <v>2321</v>
      </c>
      <c r="G1043" s="96">
        <v>196</v>
      </c>
      <c r="H1043" s="96">
        <v>8.2003999999999996E-4</v>
      </c>
      <c r="I1043" s="810">
        <v>1</v>
      </c>
    </row>
    <row r="1044" spans="1:9" x14ac:dyDescent="0.15">
      <c r="A1044" s="694" t="s">
        <v>1011</v>
      </c>
      <c r="B1044" s="96">
        <v>4782</v>
      </c>
      <c r="C1044" s="96">
        <v>19</v>
      </c>
      <c r="D1044" s="97">
        <v>3359561</v>
      </c>
      <c r="E1044" s="97">
        <v>3469215</v>
      </c>
      <c r="F1044" s="96" t="s">
        <v>2321</v>
      </c>
      <c r="G1044" s="96">
        <v>342</v>
      </c>
      <c r="H1044" s="96">
        <v>8.2445000000000001E-4</v>
      </c>
      <c r="I1044" s="810">
        <v>1</v>
      </c>
    </row>
    <row r="1045" spans="1:9" x14ac:dyDescent="0.15">
      <c r="A1045" s="694" t="s">
        <v>3748</v>
      </c>
      <c r="B1045" s="96">
        <v>5864</v>
      </c>
      <c r="C1045" s="96">
        <v>19</v>
      </c>
      <c r="D1045" s="97">
        <v>18307609</v>
      </c>
      <c r="E1045" s="97">
        <v>18314874</v>
      </c>
      <c r="F1045" s="96" t="s">
        <v>2328</v>
      </c>
      <c r="G1045" s="96">
        <v>16</v>
      </c>
      <c r="H1045" s="96">
        <v>8.2613000000000001E-4</v>
      </c>
      <c r="I1045" s="810">
        <v>1</v>
      </c>
    </row>
    <row r="1046" spans="1:9" x14ac:dyDescent="0.15">
      <c r="A1046" s="694" t="s">
        <v>3749</v>
      </c>
      <c r="B1046" s="96">
        <v>134510</v>
      </c>
      <c r="C1046" s="96">
        <v>5</v>
      </c>
      <c r="D1046" s="97">
        <v>158690089</v>
      </c>
      <c r="E1046" s="97">
        <v>158713048</v>
      </c>
      <c r="F1046" s="96" t="s">
        <v>2321</v>
      </c>
      <c r="G1046" s="96">
        <v>54</v>
      </c>
      <c r="H1046" s="96">
        <v>8.3398000000000001E-4</v>
      </c>
      <c r="I1046" s="810">
        <v>1</v>
      </c>
    </row>
    <row r="1047" spans="1:9" x14ac:dyDescent="0.15">
      <c r="A1047" s="694" t="s">
        <v>3750</v>
      </c>
      <c r="B1047" s="96">
        <v>401409</v>
      </c>
      <c r="C1047" s="96">
        <v>7</v>
      </c>
      <c r="D1047" s="97">
        <v>140103843</v>
      </c>
      <c r="E1047" s="97">
        <v>140126653</v>
      </c>
      <c r="F1047" s="96" t="s">
        <v>2321</v>
      </c>
      <c r="G1047" s="96">
        <v>86</v>
      </c>
      <c r="H1047" s="96">
        <v>8.3480000000000002E-4</v>
      </c>
      <c r="I1047" s="810">
        <v>1</v>
      </c>
    </row>
    <row r="1048" spans="1:9" x14ac:dyDescent="0.15">
      <c r="A1048" s="694" t="s">
        <v>3751</v>
      </c>
      <c r="B1048" s="96">
        <v>9862</v>
      </c>
      <c r="C1048" s="96">
        <v>17</v>
      </c>
      <c r="D1048" s="97">
        <v>38175350</v>
      </c>
      <c r="E1048" s="97">
        <v>38210889</v>
      </c>
      <c r="F1048" s="96" t="s">
        <v>2328</v>
      </c>
      <c r="G1048" s="96">
        <v>94</v>
      </c>
      <c r="H1048" s="96">
        <v>8.3549999999999998E-4</v>
      </c>
      <c r="I1048" s="810">
        <v>1</v>
      </c>
    </row>
    <row r="1049" spans="1:9" x14ac:dyDescent="0.15">
      <c r="A1049" s="694" t="s">
        <v>3752</v>
      </c>
      <c r="B1049" s="96">
        <v>468</v>
      </c>
      <c r="C1049" s="96">
        <v>22</v>
      </c>
      <c r="D1049" s="97">
        <v>39916569</v>
      </c>
      <c r="E1049" s="97">
        <v>39918691</v>
      </c>
      <c r="F1049" s="96" t="s">
        <v>2321</v>
      </c>
      <c r="G1049" s="96">
        <v>4</v>
      </c>
      <c r="H1049" s="96">
        <v>8.3909000000000002E-4</v>
      </c>
      <c r="I1049" s="810">
        <v>1</v>
      </c>
    </row>
    <row r="1050" spans="1:9" x14ac:dyDescent="0.15">
      <c r="A1050" s="694" t="s">
        <v>3753</v>
      </c>
      <c r="B1050" s="96">
        <v>158067</v>
      </c>
      <c r="C1050" s="96">
        <v>9</v>
      </c>
      <c r="D1050" s="97">
        <v>135600958</v>
      </c>
      <c r="E1050" s="97">
        <v>135754198</v>
      </c>
      <c r="F1050" s="96" t="s">
        <v>2328</v>
      </c>
      <c r="G1050" s="96">
        <v>495</v>
      </c>
      <c r="H1050" s="96">
        <v>8.4378000000000003E-4</v>
      </c>
      <c r="I1050" s="810">
        <v>1</v>
      </c>
    </row>
    <row r="1051" spans="1:9" x14ac:dyDescent="0.15">
      <c r="A1051" s="694" t="s">
        <v>3754</v>
      </c>
      <c r="B1051" s="96">
        <v>629</v>
      </c>
      <c r="C1051" s="96">
        <v>6</v>
      </c>
      <c r="D1051" s="97">
        <v>31913721</v>
      </c>
      <c r="E1051" s="97">
        <v>31919861</v>
      </c>
      <c r="F1051" s="96" t="s">
        <v>2321</v>
      </c>
      <c r="G1051" s="96">
        <v>31</v>
      </c>
      <c r="H1051" s="96">
        <v>8.4913999999999996E-4</v>
      </c>
      <c r="I1051" s="810">
        <v>1</v>
      </c>
    </row>
    <row r="1052" spans="1:9" x14ac:dyDescent="0.15">
      <c r="A1052" s="694" t="s">
        <v>3755</v>
      </c>
      <c r="B1052" s="96">
        <v>4277</v>
      </c>
      <c r="C1052" s="96">
        <v>6</v>
      </c>
      <c r="D1052" s="97">
        <v>31462054</v>
      </c>
      <c r="E1052" s="97">
        <v>31478901</v>
      </c>
      <c r="F1052" s="96" t="s">
        <v>2321</v>
      </c>
      <c r="G1052" s="96">
        <v>206</v>
      </c>
      <c r="H1052" s="96">
        <v>8.5094000000000001E-4</v>
      </c>
      <c r="I1052" s="810">
        <v>1</v>
      </c>
    </row>
    <row r="1053" spans="1:9" x14ac:dyDescent="0.15">
      <c r="A1053" s="694" t="s">
        <v>3756</v>
      </c>
      <c r="B1053" s="96">
        <v>80185</v>
      </c>
      <c r="C1053" s="96">
        <v>8</v>
      </c>
      <c r="D1053" s="97">
        <v>33356027</v>
      </c>
      <c r="E1053" s="97">
        <v>33370703</v>
      </c>
      <c r="F1053" s="96" t="s">
        <v>2328</v>
      </c>
      <c r="G1053" s="96">
        <v>51</v>
      </c>
      <c r="H1053" s="96">
        <v>8.5223000000000004E-4</v>
      </c>
      <c r="I1053" s="810">
        <v>1</v>
      </c>
    </row>
    <row r="1054" spans="1:9" x14ac:dyDescent="0.15">
      <c r="A1054" s="694" t="s">
        <v>3757</v>
      </c>
      <c r="B1054" s="96">
        <v>55845</v>
      </c>
      <c r="C1054" s="96">
        <v>3</v>
      </c>
      <c r="D1054" s="97">
        <v>10157333</v>
      </c>
      <c r="E1054" s="97">
        <v>10168874</v>
      </c>
      <c r="F1054" s="96" t="s">
        <v>2321</v>
      </c>
      <c r="G1054" s="96">
        <v>47</v>
      </c>
      <c r="H1054" s="96">
        <v>8.5453000000000005E-4</v>
      </c>
      <c r="I1054" s="810">
        <v>1</v>
      </c>
    </row>
    <row r="1055" spans="1:9" x14ac:dyDescent="0.15">
      <c r="A1055" s="694" t="s">
        <v>3758</v>
      </c>
      <c r="B1055" s="96">
        <v>80017</v>
      </c>
      <c r="C1055" s="96">
        <v>14</v>
      </c>
      <c r="D1055" s="97">
        <v>91526677</v>
      </c>
      <c r="E1055" s="97">
        <v>91691976</v>
      </c>
      <c r="F1055" s="96" t="s">
        <v>2321</v>
      </c>
      <c r="G1055" s="96">
        <v>494</v>
      </c>
      <c r="H1055" s="96">
        <v>8.5618999999999995E-4</v>
      </c>
      <c r="I1055" s="810">
        <v>1</v>
      </c>
    </row>
    <row r="1056" spans="1:9" x14ac:dyDescent="0.15">
      <c r="A1056" s="694" t="s">
        <v>3759</v>
      </c>
      <c r="B1056" s="96">
        <v>55802</v>
      </c>
      <c r="C1056" s="96">
        <v>3</v>
      </c>
      <c r="D1056" s="97">
        <v>53317443</v>
      </c>
      <c r="E1056" s="97">
        <v>53381654</v>
      </c>
      <c r="F1056" s="96" t="s">
        <v>2328</v>
      </c>
      <c r="G1056" s="96">
        <v>122</v>
      </c>
      <c r="H1056" s="96">
        <v>8.5678000000000002E-4</v>
      </c>
      <c r="I1056" s="810">
        <v>1</v>
      </c>
    </row>
    <row r="1057" spans="1:9" x14ac:dyDescent="0.15">
      <c r="A1057" s="694" t="s">
        <v>3760</v>
      </c>
      <c r="B1057" s="96">
        <v>8578</v>
      </c>
      <c r="C1057" s="96">
        <v>17</v>
      </c>
      <c r="D1057" s="97">
        <v>1537152</v>
      </c>
      <c r="E1057" s="97">
        <v>1549083</v>
      </c>
      <c r="F1057" s="96" t="s">
        <v>2328</v>
      </c>
      <c r="G1057" s="96">
        <v>25</v>
      </c>
      <c r="H1057" s="96">
        <v>8.6039999999999999E-4</v>
      </c>
      <c r="I1057" s="810">
        <v>1</v>
      </c>
    </row>
    <row r="1058" spans="1:9" x14ac:dyDescent="0.15">
      <c r="A1058" s="694" t="s">
        <v>3761</v>
      </c>
      <c r="B1058" s="96">
        <v>320</v>
      </c>
      <c r="C1058" s="96">
        <v>9</v>
      </c>
      <c r="D1058" s="97">
        <v>72042448</v>
      </c>
      <c r="E1058" s="97">
        <v>72287275</v>
      </c>
      <c r="F1058" s="96" t="s">
        <v>2328</v>
      </c>
      <c r="G1058" s="96">
        <v>674</v>
      </c>
      <c r="H1058" s="96">
        <v>8.6602000000000001E-4</v>
      </c>
      <c r="I1058" s="810">
        <v>1</v>
      </c>
    </row>
    <row r="1059" spans="1:9" x14ac:dyDescent="0.15">
      <c r="A1059" s="694" t="s">
        <v>3762</v>
      </c>
      <c r="B1059" s="96">
        <v>990</v>
      </c>
      <c r="C1059" s="96">
        <v>17</v>
      </c>
      <c r="D1059" s="97">
        <v>38444146</v>
      </c>
      <c r="E1059" s="97">
        <v>38459413</v>
      </c>
      <c r="F1059" s="96" t="s">
        <v>2321</v>
      </c>
      <c r="G1059" s="96">
        <v>16</v>
      </c>
      <c r="H1059" s="96">
        <v>8.7301999999999996E-4</v>
      </c>
      <c r="I1059" s="810">
        <v>1</v>
      </c>
    </row>
    <row r="1060" spans="1:9" x14ac:dyDescent="0.15">
      <c r="A1060" s="694" t="s">
        <v>3763</v>
      </c>
      <c r="B1060" s="96">
        <v>112817</v>
      </c>
      <c r="C1060" s="96">
        <v>10</v>
      </c>
      <c r="D1060" s="97">
        <v>99344102</v>
      </c>
      <c r="E1060" s="97">
        <v>99372559</v>
      </c>
      <c r="F1060" s="96" t="s">
        <v>2321</v>
      </c>
      <c r="G1060" s="96">
        <v>90</v>
      </c>
      <c r="H1060" s="96">
        <v>8.7637000000000001E-4</v>
      </c>
      <c r="I1060" s="810">
        <v>1</v>
      </c>
    </row>
    <row r="1061" spans="1:9" x14ac:dyDescent="0.15">
      <c r="A1061" s="694" t="s">
        <v>3764</v>
      </c>
      <c r="B1061" s="96">
        <v>56884</v>
      </c>
      <c r="C1061" s="96">
        <v>4</v>
      </c>
      <c r="D1061" s="97">
        <v>162305044</v>
      </c>
      <c r="E1061" s="97">
        <v>163085186</v>
      </c>
      <c r="F1061" s="96" t="s">
        <v>2328</v>
      </c>
      <c r="G1061" s="96">
        <v>3381</v>
      </c>
      <c r="H1061" s="96">
        <v>8.7648000000000001E-4</v>
      </c>
      <c r="I1061" s="810">
        <v>1</v>
      </c>
    </row>
    <row r="1062" spans="1:9" x14ac:dyDescent="0.15">
      <c r="A1062" s="694" t="s">
        <v>3765</v>
      </c>
      <c r="B1062" s="96">
        <v>388324</v>
      </c>
      <c r="C1062" s="96">
        <v>17</v>
      </c>
      <c r="D1062" s="97">
        <v>4891425</v>
      </c>
      <c r="E1062" s="97">
        <v>4901214</v>
      </c>
      <c r="F1062" s="96" t="s">
        <v>2328</v>
      </c>
      <c r="G1062" s="96">
        <v>30</v>
      </c>
      <c r="H1062" s="96">
        <v>8.8188000000000003E-4</v>
      </c>
      <c r="I1062" s="810">
        <v>1</v>
      </c>
    </row>
    <row r="1063" spans="1:9" x14ac:dyDescent="0.15">
      <c r="A1063" s="694" t="s">
        <v>3766</v>
      </c>
      <c r="B1063" s="96">
        <v>199704</v>
      </c>
      <c r="C1063" s="96">
        <v>19</v>
      </c>
      <c r="D1063" s="97">
        <v>37638340</v>
      </c>
      <c r="E1063" s="97">
        <v>37663643</v>
      </c>
      <c r="F1063" s="96" t="s">
        <v>2328</v>
      </c>
      <c r="G1063" s="96">
        <v>76</v>
      </c>
      <c r="H1063" s="96">
        <v>8.8606999999999998E-4</v>
      </c>
      <c r="I1063" s="810">
        <v>1</v>
      </c>
    </row>
    <row r="1064" spans="1:9" x14ac:dyDescent="0.15">
      <c r="A1064" s="694" t="s">
        <v>3767</v>
      </c>
      <c r="B1064" s="96">
        <v>2261</v>
      </c>
      <c r="C1064" s="96">
        <v>4</v>
      </c>
      <c r="D1064" s="97">
        <v>1795039</v>
      </c>
      <c r="E1064" s="97">
        <v>1810599</v>
      </c>
      <c r="F1064" s="96" t="s">
        <v>2321</v>
      </c>
      <c r="G1064" s="96">
        <v>50</v>
      </c>
      <c r="H1064" s="96">
        <v>8.8796000000000003E-4</v>
      </c>
      <c r="I1064" s="810">
        <v>1</v>
      </c>
    </row>
    <row r="1065" spans="1:9" x14ac:dyDescent="0.15">
      <c r="A1065" s="694" t="s">
        <v>3768</v>
      </c>
      <c r="B1065" s="96">
        <v>214</v>
      </c>
      <c r="C1065" s="96">
        <v>3</v>
      </c>
      <c r="D1065" s="97">
        <v>105085557</v>
      </c>
      <c r="E1065" s="97">
        <v>105295757</v>
      </c>
      <c r="F1065" s="96" t="s">
        <v>2321</v>
      </c>
      <c r="G1065" s="96">
        <v>774</v>
      </c>
      <c r="H1065" s="96">
        <v>8.9702E-4</v>
      </c>
      <c r="I1065" s="810">
        <v>1</v>
      </c>
    </row>
    <row r="1066" spans="1:9" x14ac:dyDescent="0.15">
      <c r="A1066" s="694" t="s">
        <v>3769</v>
      </c>
      <c r="B1066" s="96">
        <v>9650</v>
      </c>
      <c r="C1066" s="96">
        <v>8</v>
      </c>
      <c r="D1066" s="97">
        <v>66556888</v>
      </c>
      <c r="E1066" s="97">
        <v>66622798</v>
      </c>
      <c r="F1066" s="96" t="s">
        <v>2321</v>
      </c>
      <c r="G1066" s="96">
        <v>208</v>
      </c>
      <c r="H1066" s="96">
        <v>8.9824999999999996E-4</v>
      </c>
      <c r="I1066" s="810">
        <v>1</v>
      </c>
    </row>
    <row r="1067" spans="1:9" x14ac:dyDescent="0.15">
      <c r="A1067" s="694" t="s">
        <v>3770</v>
      </c>
      <c r="B1067" s="96">
        <v>4690</v>
      </c>
      <c r="C1067" s="96">
        <v>3</v>
      </c>
      <c r="D1067" s="97">
        <v>136581050</v>
      </c>
      <c r="E1067" s="97">
        <v>136670446</v>
      </c>
      <c r="F1067" s="96" t="s">
        <v>2321</v>
      </c>
      <c r="G1067" s="96">
        <v>235</v>
      </c>
      <c r="H1067" s="96">
        <v>9.0036999999999995E-4</v>
      </c>
      <c r="I1067" s="810">
        <v>1</v>
      </c>
    </row>
    <row r="1068" spans="1:9" x14ac:dyDescent="0.15">
      <c r="A1068" s="694" t="s">
        <v>3771</v>
      </c>
      <c r="B1068" s="96">
        <v>84503</v>
      </c>
      <c r="C1068" s="96">
        <v>19</v>
      </c>
      <c r="D1068" s="97">
        <v>37862007</v>
      </c>
      <c r="E1068" s="97">
        <v>37883967</v>
      </c>
      <c r="F1068" s="96" t="s">
        <v>2321</v>
      </c>
      <c r="G1068" s="96">
        <v>44</v>
      </c>
      <c r="H1068" s="96">
        <v>9.0098999999999995E-4</v>
      </c>
      <c r="I1068" s="810">
        <v>1</v>
      </c>
    </row>
    <row r="1069" spans="1:9" x14ac:dyDescent="0.15">
      <c r="A1069" s="694" t="s">
        <v>3772</v>
      </c>
      <c r="B1069" s="96">
        <v>284217</v>
      </c>
      <c r="C1069" s="96">
        <v>18</v>
      </c>
      <c r="D1069" s="97">
        <v>6941743</v>
      </c>
      <c r="E1069" s="97">
        <v>7117813</v>
      </c>
      <c r="F1069" s="96" t="s">
        <v>2328</v>
      </c>
      <c r="G1069" s="96">
        <v>701</v>
      </c>
      <c r="H1069" s="96">
        <v>9.0193999999999995E-4</v>
      </c>
      <c r="I1069" s="810">
        <v>1</v>
      </c>
    </row>
    <row r="1070" spans="1:9" x14ac:dyDescent="0.15">
      <c r="A1070" s="694" t="s">
        <v>3773</v>
      </c>
      <c r="B1070" s="96">
        <v>11267</v>
      </c>
      <c r="C1070" s="96">
        <v>17</v>
      </c>
      <c r="D1070" s="97">
        <v>47007458</v>
      </c>
      <c r="E1070" s="97">
        <v>47022484</v>
      </c>
      <c r="F1070" s="96" t="s">
        <v>2328</v>
      </c>
      <c r="G1070" s="96">
        <v>53</v>
      </c>
      <c r="H1070" s="96">
        <v>9.0404999999999999E-4</v>
      </c>
      <c r="I1070" s="810">
        <v>1</v>
      </c>
    </row>
    <row r="1071" spans="1:9" x14ac:dyDescent="0.15">
      <c r="A1071" s="694" t="s">
        <v>3774</v>
      </c>
      <c r="B1071" s="96">
        <v>57512</v>
      </c>
      <c r="C1071" s="96">
        <v>10</v>
      </c>
      <c r="D1071" s="97">
        <v>25464290</v>
      </c>
      <c r="E1071" s="97">
        <v>25891158</v>
      </c>
      <c r="F1071" s="96" t="s">
        <v>2321</v>
      </c>
      <c r="G1071" s="96">
        <v>1835</v>
      </c>
      <c r="H1071" s="96">
        <v>9.0875000000000005E-4</v>
      </c>
      <c r="I1071" s="810">
        <v>1</v>
      </c>
    </row>
    <row r="1072" spans="1:9" x14ac:dyDescent="0.15">
      <c r="A1072" s="694" t="s">
        <v>3775</v>
      </c>
      <c r="B1072" s="96">
        <v>4801</v>
      </c>
      <c r="C1072" s="96">
        <v>12</v>
      </c>
      <c r="D1072" s="97">
        <v>104510858</v>
      </c>
      <c r="E1072" s="97">
        <v>104532040</v>
      </c>
      <c r="F1072" s="96" t="s">
        <v>2328</v>
      </c>
      <c r="G1072" s="96">
        <v>61</v>
      </c>
      <c r="H1072" s="96">
        <v>9.1863999999999997E-4</v>
      </c>
      <c r="I1072" s="810">
        <v>1</v>
      </c>
    </row>
    <row r="1073" spans="1:9" x14ac:dyDescent="0.15">
      <c r="A1073" s="694" t="s">
        <v>3776</v>
      </c>
      <c r="B1073" s="96">
        <v>51259</v>
      </c>
      <c r="C1073" s="96">
        <v>11</v>
      </c>
      <c r="D1073" s="97">
        <v>61159832</v>
      </c>
      <c r="E1073" s="97">
        <v>61166335</v>
      </c>
      <c r="F1073" s="96" t="s">
        <v>2321</v>
      </c>
      <c r="G1073" s="96">
        <v>11</v>
      </c>
      <c r="H1073" s="96">
        <v>9.2272999999999997E-4</v>
      </c>
      <c r="I1073" s="810">
        <v>1</v>
      </c>
    </row>
    <row r="1074" spans="1:9" x14ac:dyDescent="0.15">
      <c r="A1074" s="694" t="s">
        <v>3777</v>
      </c>
      <c r="B1074" s="96">
        <v>8348</v>
      </c>
      <c r="C1074" s="96">
        <v>6</v>
      </c>
      <c r="D1074" s="97">
        <v>27861203</v>
      </c>
      <c r="E1074" s="97">
        <v>27926100</v>
      </c>
      <c r="F1074" s="96" t="s">
        <v>2321</v>
      </c>
      <c r="G1074" s="96">
        <v>237</v>
      </c>
      <c r="H1074" s="96">
        <v>9.2546999999999996E-4</v>
      </c>
      <c r="I1074" s="810">
        <v>1</v>
      </c>
    </row>
    <row r="1075" spans="1:9" x14ac:dyDescent="0.15">
      <c r="A1075" s="694" t="s">
        <v>3778</v>
      </c>
      <c r="B1075" s="96">
        <v>84966</v>
      </c>
      <c r="C1075" s="96">
        <v>1</v>
      </c>
      <c r="D1075" s="97">
        <v>18434240</v>
      </c>
      <c r="E1075" s="97">
        <v>18704977</v>
      </c>
      <c r="F1075" s="96" t="s">
        <v>2321</v>
      </c>
      <c r="G1075" s="96">
        <v>1056</v>
      </c>
      <c r="H1075" s="96">
        <v>9.2727E-4</v>
      </c>
      <c r="I1075" s="810">
        <v>1</v>
      </c>
    </row>
    <row r="1076" spans="1:9" x14ac:dyDescent="0.15">
      <c r="A1076" s="694" t="s">
        <v>3779</v>
      </c>
      <c r="B1076" s="96">
        <v>57546</v>
      </c>
      <c r="C1076" s="96">
        <v>16</v>
      </c>
      <c r="D1076" s="97">
        <v>66914360</v>
      </c>
      <c r="E1076" s="97">
        <v>66925004</v>
      </c>
      <c r="F1076" s="96" t="s">
        <v>2321</v>
      </c>
      <c r="G1076" s="96">
        <v>23</v>
      </c>
      <c r="H1076" s="96">
        <v>9.3338000000000004E-4</v>
      </c>
      <c r="I1076" s="810">
        <v>1</v>
      </c>
    </row>
    <row r="1077" spans="1:9" x14ac:dyDescent="0.15">
      <c r="A1077" s="694" t="s">
        <v>3780</v>
      </c>
      <c r="B1077" s="96">
        <v>401551</v>
      </c>
      <c r="C1077" s="96">
        <v>9</v>
      </c>
      <c r="D1077" s="97">
        <v>127615627</v>
      </c>
      <c r="E1077" s="97">
        <v>127620170</v>
      </c>
      <c r="F1077" s="96" t="s">
        <v>2321</v>
      </c>
      <c r="G1077" s="96">
        <v>18</v>
      </c>
      <c r="H1077" s="96">
        <v>9.3346E-4</v>
      </c>
      <c r="I1077" s="810">
        <v>1</v>
      </c>
    </row>
    <row r="1078" spans="1:9" x14ac:dyDescent="0.15">
      <c r="A1078" s="694" t="s">
        <v>3781</v>
      </c>
      <c r="B1078" s="96">
        <v>23592</v>
      </c>
      <c r="C1078" s="96">
        <v>12</v>
      </c>
      <c r="D1078" s="97">
        <v>65563351</v>
      </c>
      <c r="E1078" s="97">
        <v>65642141</v>
      </c>
      <c r="F1078" s="96" t="s">
        <v>2321</v>
      </c>
      <c r="G1078" s="96">
        <v>144</v>
      </c>
      <c r="H1078" s="96">
        <v>9.3811999999999997E-4</v>
      </c>
      <c r="I1078" s="810">
        <v>1</v>
      </c>
    </row>
    <row r="1079" spans="1:9" x14ac:dyDescent="0.15">
      <c r="A1079" s="694" t="s">
        <v>3782</v>
      </c>
      <c r="B1079" s="96">
        <v>92675</v>
      </c>
      <c r="C1079" s="96">
        <v>20</v>
      </c>
      <c r="D1079" s="97">
        <v>18568556</v>
      </c>
      <c r="E1079" s="97">
        <v>18744561</v>
      </c>
      <c r="F1079" s="96" t="s">
        <v>2321</v>
      </c>
      <c r="G1079" s="96">
        <v>796</v>
      </c>
      <c r="H1079" s="96">
        <v>9.3990999999999996E-4</v>
      </c>
      <c r="I1079" s="810">
        <v>1</v>
      </c>
    </row>
    <row r="1080" spans="1:9" x14ac:dyDescent="0.15">
      <c r="A1080" s="694" t="s">
        <v>3783</v>
      </c>
      <c r="B1080" s="96">
        <v>57523</v>
      </c>
      <c r="C1080" s="96">
        <v>14</v>
      </c>
      <c r="D1080" s="97">
        <v>24867992</v>
      </c>
      <c r="E1080" s="97">
        <v>24888494</v>
      </c>
      <c r="F1080" s="96" t="s">
        <v>2321</v>
      </c>
      <c r="G1080" s="96">
        <v>69</v>
      </c>
      <c r="H1080" s="96">
        <v>9.4025000000000001E-4</v>
      </c>
      <c r="I1080" s="810">
        <v>1</v>
      </c>
    </row>
    <row r="1081" spans="1:9" x14ac:dyDescent="0.15">
      <c r="A1081" s="694" t="s">
        <v>3784</v>
      </c>
      <c r="B1081" s="96">
        <v>129450</v>
      </c>
      <c r="C1081" s="96">
        <v>2</v>
      </c>
      <c r="D1081" s="97">
        <v>200793634</v>
      </c>
      <c r="E1081" s="97">
        <v>200820459</v>
      </c>
      <c r="F1081" s="96" t="s">
        <v>2328</v>
      </c>
      <c r="G1081" s="96">
        <v>64</v>
      </c>
      <c r="H1081" s="96">
        <v>9.4594999999999998E-4</v>
      </c>
      <c r="I1081" s="810">
        <v>1</v>
      </c>
    </row>
    <row r="1082" spans="1:9" x14ac:dyDescent="0.15">
      <c r="A1082" s="694" t="s">
        <v>3785</v>
      </c>
      <c r="B1082" s="96">
        <v>127544</v>
      </c>
      <c r="C1082" s="96">
        <v>1</v>
      </c>
      <c r="D1082" s="97">
        <v>33402050</v>
      </c>
      <c r="E1082" s="97">
        <v>33430467</v>
      </c>
      <c r="F1082" s="96" t="s">
        <v>2328</v>
      </c>
      <c r="G1082" s="96">
        <v>71</v>
      </c>
      <c r="H1082" s="96">
        <v>9.4658000000000003E-4</v>
      </c>
      <c r="I1082" s="810">
        <v>1</v>
      </c>
    </row>
    <row r="1083" spans="1:9" x14ac:dyDescent="0.15">
      <c r="A1083" s="694" t="s">
        <v>3786</v>
      </c>
      <c r="B1083" s="96">
        <v>55147</v>
      </c>
      <c r="C1083" s="96">
        <v>14</v>
      </c>
      <c r="D1083" s="97">
        <v>23369854</v>
      </c>
      <c r="E1083" s="97">
        <v>23388396</v>
      </c>
      <c r="F1083" s="96" t="s">
        <v>2328</v>
      </c>
      <c r="G1083" s="96">
        <v>54</v>
      </c>
      <c r="H1083" s="96">
        <v>9.4724999999999996E-4</v>
      </c>
      <c r="I1083" s="810">
        <v>1</v>
      </c>
    </row>
    <row r="1084" spans="1:9" x14ac:dyDescent="0.15">
      <c r="A1084" s="694" t="s">
        <v>3787</v>
      </c>
      <c r="B1084" s="96">
        <v>55216</v>
      </c>
      <c r="C1084" s="96">
        <v>11</v>
      </c>
      <c r="D1084" s="97">
        <v>111944968</v>
      </c>
      <c r="E1084" s="97">
        <v>111955874</v>
      </c>
      <c r="F1084" s="96" t="s">
        <v>2321</v>
      </c>
      <c r="G1084" s="96">
        <v>14</v>
      </c>
      <c r="H1084" s="96">
        <v>9.4846999999999998E-4</v>
      </c>
      <c r="I1084" s="810">
        <v>1</v>
      </c>
    </row>
    <row r="1085" spans="1:9" x14ac:dyDescent="0.15">
      <c r="A1085" s="694" t="s">
        <v>3788</v>
      </c>
      <c r="B1085" s="96">
        <v>29113</v>
      </c>
      <c r="C1085" s="96">
        <v>6</v>
      </c>
      <c r="D1085" s="97">
        <v>31079000</v>
      </c>
      <c r="E1085" s="97">
        <v>31080332</v>
      </c>
      <c r="F1085" s="96" t="s">
        <v>2328</v>
      </c>
      <c r="G1085" s="96">
        <v>19</v>
      </c>
      <c r="H1085" s="96">
        <v>9.4928000000000005E-4</v>
      </c>
      <c r="I1085" s="810">
        <v>1</v>
      </c>
    </row>
    <row r="1086" spans="1:9" x14ac:dyDescent="0.15">
      <c r="A1086" s="694" t="s">
        <v>3789</v>
      </c>
      <c r="B1086" s="96">
        <v>3208</v>
      </c>
      <c r="C1086" s="96">
        <v>1</v>
      </c>
      <c r="D1086" s="97">
        <v>33351688</v>
      </c>
      <c r="E1086" s="97">
        <v>33360247</v>
      </c>
      <c r="F1086" s="96" t="s">
        <v>2321</v>
      </c>
      <c r="G1086" s="96">
        <v>15</v>
      </c>
      <c r="H1086" s="96">
        <v>9.6358999999999995E-4</v>
      </c>
      <c r="I1086" s="810">
        <v>1</v>
      </c>
    </row>
    <row r="1087" spans="1:9" x14ac:dyDescent="0.15">
      <c r="A1087" s="694" t="s">
        <v>512</v>
      </c>
      <c r="B1087" s="96">
        <v>53353</v>
      </c>
      <c r="C1087" s="96">
        <v>2</v>
      </c>
      <c r="D1087" s="97">
        <v>140988996</v>
      </c>
      <c r="E1087" s="97">
        <v>142889270</v>
      </c>
      <c r="F1087" s="96" t="s">
        <v>2328</v>
      </c>
      <c r="G1087" s="96">
        <v>8801</v>
      </c>
      <c r="H1087" s="96">
        <v>9.6593999999999998E-4</v>
      </c>
      <c r="I1087" s="810">
        <v>1</v>
      </c>
    </row>
    <row r="1088" spans="1:9" x14ac:dyDescent="0.15">
      <c r="A1088" s="694" t="s">
        <v>3790</v>
      </c>
      <c r="B1088" s="96">
        <v>55432</v>
      </c>
      <c r="C1088" s="96">
        <v>1</v>
      </c>
      <c r="D1088" s="97">
        <v>207217194</v>
      </c>
      <c r="E1088" s="97">
        <v>207226325</v>
      </c>
      <c r="F1088" s="96" t="s">
        <v>2328</v>
      </c>
      <c r="G1088" s="96">
        <v>18</v>
      </c>
      <c r="H1088" s="96">
        <v>9.6624000000000005E-4</v>
      </c>
      <c r="I1088" s="810">
        <v>1</v>
      </c>
    </row>
    <row r="1089" spans="1:9" x14ac:dyDescent="0.15">
      <c r="A1089" s="694" t="s">
        <v>3791</v>
      </c>
      <c r="B1089" s="96">
        <v>283254</v>
      </c>
      <c r="C1089" s="96">
        <v>11</v>
      </c>
      <c r="D1089" s="97">
        <v>46624856</v>
      </c>
      <c r="E1089" s="97">
        <v>46638933</v>
      </c>
      <c r="F1089" s="96" t="s">
        <v>2328</v>
      </c>
      <c r="G1089" s="96">
        <v>23</v>
      </c>
      <c r="H1089" s="96">
        <v>9.6772999999999998E-4</v>
      </c>
      <c r="I1089" s="810">
        <v>1</v>
      </c>
    </row>
    <row r="1090" spans="1:9" x14ac:dyDescent="0.15">
      <c r="A1090" s="694" t="s">
        <v>3792</v>
      </c>
      <c r="B1090" s="96">
        <v>1981</v>
      </c>
      <c r="C1090" s="96">
        <v>3</v>
      </c>
      <c r="D1090" s="97">
        <v>184032283</v>
      </c>
      <c r="E1090" s="97">
        <v>184053146</v>
      </c>
      <c r="F1090" s="96" t="s">
        <v>2321</v>
      </c>
      <c r="G1090" s="96">
        <v>43</v>
      </c>
      <c r="H1090" s="96">
        <v>9.6871000000000001E-4</v>
      </c>
      <c r="I1090" s="810">
        <v>1</v>
      </c>
    </row>
    <row r="1091" spans="1:9" x14ac:dyDescent="0.15">
      <c r="A1091" s="694" t="s">
        <v>1712</v>
      </c>
      <c r="B1091" s="96">
        <v>8609</v>
      </c>
      <c r="C1091" s="96">
        <v>2</v>
      </c>
      <c r="D1091" s="97">
        <v>207938861</v>
      </c>
      <c r="E1091" s="97">
        <v>208031970</v>
      </c>
      <c r="F1091" s="96" t="s">
        <v>2328</v>
      </c>
      <c r="G1091" s="96">
        <v>354</v>
      </c>
      <c r="H1091" s="96">
        <v>9.7048999999999996E-4</v>
      </c>
      <c r="I1091" s="810">
        <v>1</v>
      </c>
    </row>
    <row r="1092" spans="1:9" x14ac:dyDescent="0.15">
      <c r="A1092" s="694" t="s">
        <v>3793</v>
      </c>
      <c r="B1092" s="96">
        <v>222256</v>
      </c>
      <c r="C1092" s="96">
        <v>7</v>
      </c>
      <c r="D1092" s="97">
        <v>105517251</v>
      </c>
      <c r="E1092" s="97">
        <v>105676877</v>
      </c>
      <c r="F1092" s="96" t="s">
        <v>2321</v>
      </c>
      <c r="G1092" s="96">
        <v>621</v>
      </c>
      <c r="H1092" s="96">
        <v>9.7185999999999995E-4</v>
      </c>
      <c r="I1092" s="810">
        <v>1</v>
      </c>
    </row>
    <row r="1093" spans="1:9" x14ac:dyDescent="0.15">
      <c r="A1093" s="694" t="s">
        <v>3794</v>
      </c>
      <c r="B1093" s="96">
        <v>101060200</v>
      </c>
      <c r="C1093" s="96">
        <v>12</v>
      </c>
      <c r="D1093" s="97">
        <v>133696111</v>
      </c>
      <c r="E1093" s="97">
        <v>133707059</v>
      </c>
      <c r="F1093" s="96" t="s">
        <v>2328</v>
      </c>
      <c r="G1093" s="96">
        <v>38</v>
      </c>
      <c r="H1093" s="96">
        <v>9.7247999999999996E-4</v>
      </c>
      <c r="I1093" s="810">
        <v>1</v>
      </c>
    </row>
    <row r="1094" spans="1:9" x14ac:dyDescent="0.15">
      <c r="A1094" s="694" t="s">
        <v>3795</v>
      </c>
      <c r="B1094" s="96">
        <v>25894</v>
      </c>
      <c r="C1094" s="96">
        <v>16</v>
      </c>
      <c r="D1094" s="97">
        <v>67311413</v>
      </c>
      <c r="E1094" s="97">
        <v>67323403</v>
      </c>
      <c r="F1094" s="96" t="s">
        <v>2321</v>
      </c>
      <c r="G1094" s="96">
        <v>21</v>
      </c>
      <c r="H1094" s="96">
        <v>9.8883E-4</v>
      </c>
      <c r="I1094" s="810">
        <v>1</v>
      </c>
    </row>
    <row r="1095" spans="1:9" x14ac:dyDescent="0.15">
      <c r="A1095" s="694" t="s">
        <v>3796</v>
      </c>
      <c r="B1095" s="96">
        <v>23542</v>
      </c>
      <c r="C1095" s="96">
        <v>22</v>
      </c>
      <c r="D1095" s="97">
        <v>51039131</v>
      </c>
      <c r="E1095" s="97">
        <v>51049979</v>
      </c>
      <c r="F1095" s="96" t="s">
        <v>2321</v>
      </c>
      <c r="G1095" s="96">
        <v>55</v>
      </c>
      <c r="H1095" s="96">
        <v>9.9105999999999999E-4</v>
      </c>
      <c r="I1095" s="810">
        <v>1</v>
      </c>
    </row>
    <row r="1096" spans="1:9" x14ac:dyDescent="0.15">
      <c r="A1096" s="694" t="s">
        <v>670</v>
      </c>
      <c r="B1096" s="96">
        <v>22871</v>
      </c>
      <c r="C1096" s="96">
        <v>3</v>
      </c>
      <c r="D1096" s="97">
        <v>173115570</v>
      </c>
      <c r="E1096" s="97">
        <v>174004434</v>
      </c>
      <c r="F1096" s="96" t="s">
        <v>2321</v>
      </c>
      <c r="G1096" s="96">
        <v>2753</v>
      </c>
      <c r="H1096" s="96">
        <v>9.9254000000000009E-4</v>
      </c>
      <c r="I1096" s="810">
        <v>1</v>
      </c>
    </row>
    <row r="1097" spans="1:9" x14ac:dyDescent="0.15">
      <c r="A1097" s="694" t="s">
        <v>3797</v>
      </c>
      <c r="B1097" s="96">
        <v>5208</v>
      </c>
      <c r="C1097" s="96">
        <v>1</v>
      </c>
      <c r="D1097" s="97">
        <v>207207761</v>
      </c>
      <c r="E1097" s="97">
        <v>207254368</v>
      </c>
      <c r="F1097" s="96" t="s">
        <v>2321</v>
      </c>
      <c r="G1097" s="96">
        <v>104</v>
      </c>
      <c r="H1097" s="96">
        <v>9.9430999999999999E-4</v>
      </c>
      <c r="I1097" s="810">
        <v>1</v>
      </c>
    </row>
    <row r="1098" spans="1:9" x14ac:dyDescent="0.15">
      <c r="A1098" s="694" t="s">
        <v>3798</v>
      </c>
      <c r="B1098" s="96">
        <v>339896</v>
      </c>
      <c r="C1098" s="96">
        <v>3</v>
      </c>
      <c r="D1098" s="97">
        <v>30767692</v>
      </c>
      <c r="E1098" s="97">
        <v>30936153</v>
      </c>
      <c r="F1098" s="96" t="s">
        <v>2328</v>
      </c>
      <c r="G1098" s="96">
        <v>771</v>
      </c>
      <c r="H1098" s="96">
        <v>9.968799999999999E-4</v>
      </c>
      <c r="I1098" s="810">
        <v>1</v>
      </c>
    </row>
    <row r="1099" spans="1:9" x14ac:dyDescent="0.15">
      <c r="A1099" s="694" t="s">
        <v>3799</v>
      </c>
      <c r="B1099" s="96">
        <v>84230</v>
      </c>
      <c r="C1099" s="96">
        <v>1</v>
      </c>
      <c r="D1099" s="97">
        <v>90098644</v>
      </c>
      <c r="E1099" s="97">
        <v>90185094</v>
      </c>
      <c r="F1099" s="96" t="s">
        <v>2321</v>
      </c>
      <c r="G1099" s="96">
        <v>191</v>
      </c>
      <c r="H1099" s="96">
        <v>9.9985999999999998E-4</v>
      </c>
      <c r="I1099" s="810">
        <v>1</v>
      </c>
    </row>
    <row r="1100" spans="1:9" x14ac:dyDescent="0.15">
      <c r="A1100" s="694" t="s">
        <v>3800</v>
      </c>
      <c r="B1100" s="96">
        <v>10242</v>
      </c>
      <c r="C1100" s="96">
        <v>3</v>
      </c>
      <c r="D1100" s="97">
        <v>178254086</v>
      </c>
      <c r="E1100" s="97">
        <v>178562217</v>
      </c>
      <c r="F1100" s="96" t="s">
        <v>2321</v>
      </c>
      <c r="G1100" s="96">
        <v>1125</v>
      </c>
      <c r="H1100" s="96">
        <v>1.0020000000000001E-3</v>
      </c>
      <c r="I1100" s="810">
        <v>1</v>
      </c>
    </row>
    <row r="1101" spans="1:9" x14ac:dyDescent="0.15">
      <c r="A1101" s="694" t="s">
        <v>3801</v>
      </c>
      <c r="B1101" s="96">
        <v>9150</v>
      </c>
      <c r="C1101" s="96">
        <v>18</v>
      </c>
      <c r="D1101" s="97">
        <v>77439801</v>
      </c>
      <c r="E1101" s="97">
        <v>77514510</v>
      </c>
      <c r="F1101" s="96" t="s">
        <v>2321</v>
      </c>
      <c r="G1101" s="96">
        <v>330</v>
      </c>
      <c r="H1101" s="96">
        <v>1.0061E-3</v>
      </c>
      <c r="I1101" s="810">
        <v>1</v>
      </c>
    </row>
    <row r="1102" spans="1:9" x14ac:dyDescent="0.15">
      <c r="A1102" s="694" t="s">
        <v>3802</v>
      </c>
      <c r="B1102" s="96">
        <v>10180</v>
      </c>
      <c r="C1102" s="96">
        <v>3</v>
      </c>
      <c r="D1102" s="97">
        <v>49977474</v>
      </c>
      <c r="E1102" s="97">
        <v>50114685</v>
      </c>
      <c r="F1102" s="96" t="s">
        <v>2321</v>
      </c>
      <c r="G1102" s="96">
        <v>291</v>
      </c>
      <c r="H1102" s="96">
        <v>1.0085999999999999E-3</v>
      </c>
      <c r="I1102" s="810">
        <v>1</v>
      </c>
    </row>
    <row r="1103" spans="1:9" x14ac:dyDescent="0.15">
      <c r="A1103" s="694" t="s">
        <v>414</v>
      </c>
      <c r="B1103" s="96">
        <v>25778</v>
      </c>
      <c r="C1103" s="96">
        <v>1</v>
      </c>
      <c r="D1103" s="97">
        <v>205111631</v>
      </c>
      <c r="E1103" s="97">
        <v>205180727</v>
      </c>
      <c r="F1103" s="96" t="s">
        <v>2328</v>
      </c>
      <c r="G1103" s="96">
        <v>180</v>
      </c>
      <c r="H1103" s="96">
        <v>1.0103E-3</v>
      </c>
      <c r="I1103" s="810">
        <v>1</v>
      </c>
    </row>
    <row r="1104" spans="1:9" x14ac:dyDescent="0.15">
      <c r="A1104" s="694" t="s">
        <v>3803</v>
      </c>
      <c r="B1104" s="96">
        <v>11334</v>
      </c>
      <c r="C1104" s="96">
        <v>3</v>
      </c>
      <c r="D1104" s="97">
        <v>50362341</v>
      </c>
      <c r="E1104" s="97">
        <v>50365668</v>
      </c>
      <c r="F1104" s="96" t="s">
        <v>2328</v>
      </c>
      <c r="G1104" s="96">
        <v>4</v>
      </c>
      <c r="H1104" s="96">
        <v>1.0116999999999999E-3</v>
      </c>
      <c r="I1104" s="810">
        <v>1</v>
      </c>
    </row>
    <row r="1105" spans="1:9" x14ac:dyDescent="0.15">
      <c r="A1105" s="694" t="s">
        <v>3804</v>
      </c>
      <c r="B1105" s="96">
        <v>7529</v>
      </c>
      <c r="C1105" s="96">
        <v>20</v>
      </c>
      <c r="D1105" s="97">
        <v>43514240</v>
      </c>
      <c r="E1105" s="97">
        <v>43537173</v>
      </c>
      <c r="F1105" s="96" t="s">
        <v>2321</v>
      </c>
      <c r="G1105" s="96">
        <v>60</v>
      </c>
      <c r="H1105" s="96">
        <v>1.0200000000000001E-3</v>
      </c>
      <c r="I1105" s="810">
        <v>1</v>
      </c>
    </row>
    <row r="1106" spans="1:9" x14ac:dyDescent="0.15">
      <c r="A1106" s="694" t="s">
        <v>3805</v>
      </c>
      <c r="B1106" s="96">
        <v>57730</v>
      </c>
      <c r="C1106" s="96">
        <v>2</v>
      </c>
      <c r="D1106" s="97">
        <v>98109009</v>
      </c>
      <c r="E1106" s="97">
        <v>98206708</v>
      </c>
      <c r="F1106" s="96" t="s">
        <v>2328</v>
      </c>
      <c r="G1106" s="96">
        <v>49</v>
      </c>
      <c r="H1106" s="96">
        <v>1.0256E-3</v>
      </c>
      <c r="I1106" s="810">
        <v>1</v>
      </c>
    </row>
    <row r="1107" spans="1:9" x14ac:dyDescent="0.15">
      <c r="A1107" s="694" t="s">
        <v>3806</v>
      </c>
      <c r="B1107" s="96">
        <v>5024</v>
      </c>
      <c r="C1107" s="96">
        <v>11</v>
      </c>
      <c r="D1107" s="97">
        <v>57105841</v>
      </c>
      <c r="E1107" s="97">
        <v>57137549</v>
      </c>
      <c r="F1107" s="96" t="s">
        <v>2321</v>
      </c>
      <c r="G1107" s="96">
        <v>99</v>
      </c>
      <c r="H1107" s="96">
        <v>1.0265000000000001E-3</v>
      </c>
      <c r="I1107" s="810">
        <v>1</v>
      </c>
    </row>
    <row r="1108" spans="1:9" x14ac:dyDescent="0.15">
      <c r="A1108" s="694" t="s">
        <v>3807</v>
      </c>
      <c r="B1108" s="96">
        <v>154197</v>
      </c>
      <c r="C1108" s="96">
        <v>6</v>
      </c>
      <c r="D1108" s="97">
        <v>160221281</v>
      </c>
      <c r="E1108" s="97">
        <v>160241736</v>
      </c>
      <c r="F1108" s="96" t="s">
        <v>2321</v>
      </c>
      <c r="G1108" s="96">
        <v>83</v>
      </c>
      <c r="H1108" s="96">
        <v>1.0355E-3</v>
      </c>
      <c r="I1108" s="810">
        <v>1</v>
      </c>
    </row>
    <row r="1109" spans="1:9" x14ac:dyDescent="0.15">
      <c r="A1109" s="694" t="s">
        <v>3808</v>
      </c>
      <c r="B1109" s="96">
        <v>255783</v>
      </c>
      <c r="C1109" s="96">
        <v>19</v>
      </c>
      <c r="D1109" s="97">
        <v>47777659</v>
      </c>
      <c r="E1109" s="97">
        <v>47778980</v>
      </c>
      <c r="F1109" s="96" t="s">
        <v>2321</v>
      </c>
      <c r="G1109" s="96">
        <v>4</v>
      </c>
      <c r="H1109" s="96">
        <v>1.0364E-3</v>
      </c>
      <c r="I1109" s="810">
        <v>1</v>
      </c>
    </row>
    <row r="1110" spans="1:9" x14ac:dyDescent="0.15">
      <c r="A1110" s="694" t="s">
        <v>854</v>
      </c>
      <c r="B1110" s="96">
        <v>4133</v>
      </c>
      <c r="C1110" s="96">
        <v>2</v>
      </c>
      <c r="D1110" s="97">
        <v>210288733</v>
      </c>
      <c r="E1110" s="97">
        <v>210598842</v>
      </c>
      <c r="F1110" s="96" t="s">
        <v>2321</v>
      </c>
      <c r="G1110" s="96">
        <v>902</v>
      </c>
      <c r="H1110" s="96">
        <v>1.041E-3</v>
      </c>
      <c r="I1110" s="810">
        <v>1</v>
      </c>
    </row>
    <row r="1111" spans="1:9" x14ac:dyDescent="0.15">
      <c r="A1111" s="694" t="s">
        <v>3809</v>
      </c>
      <c r="B1111" s="96">
        <v>79674</v>
      </c>
      <c r="C1111" s="96">
        <v>3</v>
      </c>
      <c r="D1111" s="97">
        <v>156977531</v>
      </c>
      <c r="E1111" s="97">
        <v>157221415</v>
      </c>
      <c r="F1111" s="96" t="s">
        <v>2328</v>
      </c>
      <c r="G1111" s="96">
        <v>826</v>
      </c>
      <c r="H1111" s="96">
        <v>1.0413E-3</v>
      </c>
      <c r="I1111" s="810">
        <v>1</v>
      </c>
    </row>
    <row r="1112" spans="1:9" x14ac:dyDescent="0.15">
      <c r="A1112" s="694" t="s">
        <v>3810</v>
      </c>
      <c r="B1112" s="96">
        <v>100529239</v>
      </c>
      <c r="C1112" s="96">
        <v>6</v>
      </c>
      <c r="D1112" s="97">
        <v>34254971</v>
      </c>
      <c r="E1112" s="97">
        <v>34393902</v>
      </c>
      <c r="F1112" s="96" t="s">
        <v>2328</v>
      </c>
      <c r="G1112" s="96">
        <v>506</v>
      </c>
      <c r="H1112" s="96">
        <v>1.0415000000000001E-3</v>
      </c>
      <c r="I1112" s="810">
        <v>1</v>
      </c>
    </row>
    <row r="1113" spans="1:9" x14ac:dyDescent="0.15">
      <c r="A1113" s="694" t="s">
        <v>3811</v>
      </c>
      <c r="B1113" s="96">
        <v>151647</v>
      </c>
      <c r="C1113" s="96">
        <v>3</v>
      </c>
      <c r="D1113" s="97">
        <v>68780915</v>
      </c>
      <c r="E1113" s="97">
        <v>68981761</v>
      </c>
      <c r="F1113" s="96" t="s">
        <v>2328</v>
      </c>
      <c r="G1113" s="96">
        <v>814</v>
      </c>
      <c r="H1113" s="96">
        <v>1.0434000000000001E-3</v>
      </c>
      <c r="I1113" s="810">
        <v>1</v>
      </c>
    </row>
    <row r="1114" spans="1:9" x14ac:dyDescent="0.15">
      <c r="A1114" s="694" t="s">
        <v>3812</v>
      </c>
      <c r="B1114" s="96">
        <v>55596</v>
      </c>
      <c r="C1114" s="96">
        <v>12</v>
      </c>
      <c r="D1114" s="97">
        <v>122956146</v>
      </c>
      <c r="E1114" s="97">
        <v>122985543</v>
      </c>
      <c r="F1114" s="96" t="s">
        <v>2328</v>
      </c>
      <c r="G1114" s="96">
        <v>53</v>
      </c>
      <c r="H1114" s="96">
        <v>1.0457999999999999E-3</v>
      </c>
      <c r="I1114" s="810">
        <v>1</v>
      </c>
    </row>
    <row r="1115" spans="1:9" x14ac:dyDescent="0.15">
      <c r="A1115" s="694" t="s">
        <v>3813</v>
      </c>
      <c r="B1115" s="96">
        <v>7699</v>
      </c>
      <c r="C1115" s="96">
        <v>12</v>
      </c>
      <c r="D1115" s="97">
        <v>133657005</v>
      </c>
      <c r="E1115" s="97">
        <v>133685566</v>
      </c>
      <c r="F1115" s="96" t="s">
        <v>2321</v>
      </c>
      <c r="G1115" s="96">
        <v>10</v>
      </c>
      <c r="H1115" s="96">
        <v>1.0472999999999999E-3</v>
      </c>
      <c r="I1115" s="810">
        <v>1</v>
      </c>
    </row>
    <row r="1116" spans="1:9" x14ac:dyDescent="0.15">
      <c r="A1116" s="694" t="s">
        <v>3814</v>
      </c>
      <c r="B1116" s="96">
        <v>7776</v>
      </c>
      <c r="C1116" s="96">
        <v>18</v>
      </c>
      <c r="D1116" s="97">
        <v>74535149</v>
      </c>
      <c r="E1116" s="97">
        <v>74682688</v>
      </c>
      <c r="F1116" s="96" t="s">
        <v>2321</v>
      </c>
      <c r="G1116" s="96">
        <v>512</v>
      </c>
      <c r="H1116" s="96">
        <v>1.0502E-3</v>
      </c>
      <c r="I1116" s="810">
        <v>1</v>
      </c>
    </row>
    <row r="1117" spans="1:9" x14ac:dyDescent="0.15">
      <c r="A1117" s="694" t="s">
        <v>3815</v>
      </c>
      <c r="B1117" s="96">
        <v>4741</v>
      </c>
      <c r="C1117" s="96">
        <v>8</v>
      </c>
      <c r="D1117" s="97">
        <v>24770712</v>
      </c>
      <c r="E1117" s="97">
        <v>24776607</v>
      </c>
      <c r="F1117" s="96" t="s">
        <v>2321</v>
      </c>
      <c r="G1117" s="96">
        <v>6</v>
      </c>
      <c r="H1117" s="96">
        <v>1.0526999999999999E-3</v>
      </c>
      <c r="I1117" s="810">
        <v>1</v>
      </c>
    </row>
    <row r="1118" spans="1:9" x14ac:dyDescent="0.15">
      <c r="A1118" s="694" t="s">
        <v>3816</v>
      </c>
      <c r="B1118" s="96">
        <v>4641</v>
      </c>
      <c r="C1118" s="96">
        <v>17</v>
      </c>
      <c r="D1118" s="97">
        <v>1367480</v>
      </c>
      <c r="E1118" s="97">
        <v>1396001</v>
      </c>
      <c r="F1118" s="96" t="s">
        <v>2328</v>
      </c>
      <c r="G1118" s="96">
        <v>121</v>
      </c>
      <c r="H1118" s="96">
        <v>1.0549000000000001E-3</v>
      </c>
      <c r="I1118" s="810">
        <v>1</v>
      </c>
    </row>
    <row r="1119" spans="1:9" x14ac:dyDescent="0.15">
      <c r="A1119" s="694" t="s">
        <v>3817</v>
      </c>
      <c r="B1119" s="96">
        <v>83480</v>
      </c>
      <c r="C1119" s="96">
        <v>11</v>
      </c>
      <c r="D1119" s="97">
        <v>125763380</v>
      </c>
      <c r="E1119" s="97">
        <v>125773145</v>
      </c>
      <c r="F1119" s="96" t="s">
        <v>2328</v>
      </c>
      <c r="G1119" s="96">
        <v>33</v>
      </c>
      <c r="H1119" s="96">
        <v>1.0552000000000001E-3</v>
      </c>
      <c r="I1119" s="810">
        <v>1</v>
      </c>
    </row>
    <row r="1120" spans="1:9" x14ac:dyDescent="0.15">
      <c r="A1120" s="694" t="s">
        <v>3818</v>
      </c>
      <c r="B1120" s="96">
        <v>63976</v>
      </c>
      <c r="C1120" s="96">
        <v>1</v>
      </c>
      <c r="D1120" s="97">
        <v>2985565</v>
      </c>
      <c r="E1120" s="97">
        <v>3355185</v>
      </c>
      <c r="F1120" s="96" t="s">
        <v>2321</v>
      </c>
      <c r="G1120" s="96">
        <v>1482</v>
      </c>
      <c r="H1120" s="96">
        <v>1.0571000000000001E-3</v>
      </c>
      <c r="I1120" s="810">
        <v>1</v>
      </c>
    </row>
    <row r="1121" spans="1:9" x14ac:dyDescent="0.15">
      <c r="A1121" s="694" t="s">
        <v>3819</v>
      </c>
      <c r="B1121" s="96">
        <v>6745</v>
      </c>
      <c r="C1121" s="96">
        <v>6</v>
      </c>
      <c r="D1121" s="97">
        <v>7281283</v>
      </c>
      <c r="E1121" s="97">
        <v>7313541</v>
      </c>
      <c r="F1121" s="96" t="s">
        <v>2328</v>
      </c>
      <c r="G1121" s="96">
        <v>191</v>
      </c>
      <c r="H1121" s="96">
        <v>1.0583000000000001E-3</v>
      </c>
      <c r="I1121" s="810">
        <v>1</v>
      </c>
    </row>
    <row r="1122" spans="1:9" x14ac:dyDescent="0.15">
      <c r="A1122" s="694" t="s">
        <v>3820</v>
      </c>
      <c r="B1122" s="96">
        <v>4607</v>
      </c>
      <c r="C1122" s="96">
        <v>11</v>
      </c>
      <c r="D1122" s="97">
        <v>47352957</v>
      </c>
      <c r="E1122" s="97">
        <v>47374253</v>
      </c>
      <c r="F1122" s="96" t="s">
        <v>2328</v>
      </c>
      <c r="G1122" s="96">
        <v>52</v>
      </c>
      <c r="H1122" s="96">
        <v>1.0647E-3</v>
      </c>
      <c r="I1122" s="810">
        <v>1</v>
      </c>
    </row>
    <row r="1123" spans="1:9" x14ac:dyDescent="0.15">
      <c r="A1123" s="694" t="s">
        <v>3821</v>
      </c>
      <c r="B1123" s="96">
        <v>8368</v>
      </c>
      <c r="C1123" s="96">
        <v>6</v>
      </c>
      <c r="D1123" s="97">
        <v>27840926</v>
      </c>
      <c r="E1123" s="97">
        <v>27841289</v>
      </c>
      <c r="F1123" s="96" t="s">
        <v>2328</v>
      </c>
      <c r="G1123" s="96">
        <v>2</v>
      </c>
      <c r="H1123" s="96">
        <v>1.0682999999999999E-3</v>
      </c>
      <c r="I1123" s="810">
        <v>1</v>
      </c>
    </row>
    <row r="1124" spans="1:9" x14ac:dyDescent="0.15">
      <c r="A1124" s="694" t="s">
        <v>3822</v>
      </c>
      <c r="B1124" s="96">
        <v>51629</v>
      </c>
      <c r="C1124" s="96">
        <v>17</v>
      </c>
      <c r="D1124" s="97">
        <v>42396993</v>
      </c>
      <c r="E1124" s="97">
        <v>42402217</v>
      </c>
      <c r="F1124" s="96" t="s">
        <v>2328</v>
      </c>
      <c r="G1124" s="96">
        <v>23</v>
      </c>
      <c r="H1124" s="96">
        <v>1.0723E-3</v>
      </c>
      <c r="I1124" s="810">
        <v>1</v>
      </c>
    </row>
    <row r="1125" spans="1:9" x14ac:dyDescent="0.15">
      <c r="A1125" s="694" t="s">
        <v>3823</v>
      </c>
      <c r="B1125" s="96">
        <v>63971</v>
      </c>
      <c r="C1125" s="96">
        <v>6</v>
      </c>
      <c r="D1125" s="97">
        <v>17759414</v>
      </c>
      <c r="E1125" s="97">
        <v>17987864</v>
      </c>
      <c r="F1125" s="96" t="s">
        <v>2328</v>
      </c>
      <c r="G1125" s="96">
        <v>748</v>
      </c>
      <c r="H1125" s="96">
        <v>1.0816000000000001E-3</v>
      </c>
      <c r="I1125" s="810">
        <v>1</v>
      </c>
    </row>
    <row r="1126" spans="1:9" x14ac:dyDescent="0.15">
      <c r="A1126" s="694" t="s">
        <v>3824</v>
      </c>
      <c r="B1126" s="96">
        <v>149076</v>
      </c>
      <c r="C1126" s="96">
        <v>1</v>
      </c>
      <c r="D1126" s="97">
        <v>33721908</v>
      </c>
      <c r="E1126" s="97">
        <v>33766321</v>
      </c>
      <c r="F1126" s="96" t="s">
        <v>2321</v>
      </c>
      <c r="G1126" s="96">
        <v>88</v>
      </c>
      <c r="H1126" s="96">
        <v>1.0865E-3</v>
      </c>
      <c r="I1126" s="810">
        <v>1</v>
      </c>
    </row>
    <row r="1127" spans="1:9" x14ac:dyDescent="0.15">
      <c r="A1127" s="694" t="s">
        <v>3825</v>
      </c>
      <c r="B1127" s="96">
        <v>6619</v>
      </c>
      <c r="C1127" s="96">
        <v>9</v>
      </c>
      <c r="D1127" s="97">
        <v>15422694</v>
      </c>
      <c r="E1127" s="97">
        <v>15466747</v>
      </c>
      <c r="F1127" s="96" t="s">
        <v>2321</v>
      </c>
      <c r="G1127" s="96">
        <v>138</v>
      </c>
      <c r="H1127" s="96">
        <v>1.0885000000000001E-3</v>
      </c>
      <c r="I1127" s="810">
        <v>1</v>
      </c>
    </row>
    <row r="1128" spans="1:9" x14ac:dyDescent="0.15">
      <c r="A1128" s="694" t="s">
        <v>326</v>
      </c>
      <c r="B1128" s="96">
        <v>947</v>
      </c>
      <c r="C1128" s="96">
        <v>1</v>
      </c>
      <c r="D1128" s="97">
        <v>208059883</v>
      </c>
      <c r="E1128" s="97">
        <v>208084742</v>
      </c>
      <c r="F1128" s="96" t="s">
        <v>2328</v>
      </c>
      <c r="G1128" s="96">
        <v>92</v>
      </c>
      <c r="H1128" s="96">
        <v>1.0954999999999999E-3</v>
      </c>
      <c r="I1128" s="810">
        <v>1</v>
      </c>
    </row>
    <row r="1129" spans="1:9" x14ac:dyDescent="0.15">
      <c r="A1129" s="694" t="s">
        <v>3826</v>
      </c>
      <c r="B1129" s="96">
        <v>347732</v>
      </c>
      <c r="C1129" s="96">
        <v>5</v>
      </c>
      <c r="D1129" s="97">
        <v>134303596</v>
      </c>
      <c r="E1129" s="97">
        <v>134347397</v>
      </c>
      <c r="F1129" s="96" t="s">
        <v>2321</v>
      </c>
      <c r="G1129" s="96">
        <v>113</v>
      </c>
      <c r="H1129" s="96">
        <v>1.0979E-3</v>
      </c>
      <c r="I1129" s="810">
        <v>1</v>
      </c>
    </row>
    <row r="1130" spans="1:9" x14ac:dyDescent="0.15">
      <c r="A1130" s="694" t="s">
        <v>3827</v>
      </c>
      <c r="B1130" s="96">
        <v>613209</v>
      </c>
      <c r="C1130" s="96">
        <v>8</v>
      </c>
      <c r="D1130" s="97">
        <v>11839830</v>
      </c>
      <c r="E1130" s="97">
        <v>11842099</v>
      </c>
      <c r="F1130" s="96" t="s">
        <v>2321</v>
      </c>
      <c r="G1130" s="96">
        <v>10</v>
      </c>
      <c r="H1130" s="96">
        <v>1.1046999999999999E-3</v>
      </c>
      <c r="I1130" s="810">
        <v>1</v>
      </c>
    </row>
    <row r="1131" spans="1:9" x14ac:dyDescent="0.15">
      <c r="A1131" s="694" t="s">
        <v>3828</v>
      </c>
      <c r="B1131" s="96">
        <v>64710</v>
      </c>
      <c r="C1131" s="96">
        <v>1</v>
      </c>
      <c r="D1131" s="97">
        <v>205681947</v>
      </c>
      <c r="E1131" s="97">
        <v>205719372</v>
      </c>
      <c r="F1131" s="96" t="s">
        <v>2328</v>
      </c>
      <c r="G1131" s="96">
        <v>111</v>
      </c>
      <c r="H1131" s="96">
        <v>1.1048E-3</v>
      </c>
      <c r="I1131" s="810">
        <v>1</v>
      </c>
    </row>
    <row r="1132" spans="1:9" x14ac:dyDescent="0.15">
      <c r="A1132" s="694" t="s">
        <v>3829</v>
      </c>
      <c r="B1132" s="96">
        <v>221496</v>
      </c>
      <c r="C1132" s="96">
        <v>6</v>
      </c>
      <c r="D1132" s="97">
        <v>33738990</v>
      </c>
      <c r="E1132" s="97">
        <v>33756906</v>
      </c>
      <c r="F1132" s="96" t="s">
        <v>2328</v>
      </c>
      <c r="G1132" s="96">
        <v>96</v>
      </c>
      <c r="H1132" s="96">
        <v>1.1058999999999999E-3</v>
      </c>
      <c r="I1132" s="810">
        <v>1</v>
      </c>
    </row>
    <row r="1133" spans="1:9" x14ac:dyDescent="0.15">
      <c r="A1133" s="694" t="s">
        <v>3830</v>
      </c>
      <c r="B1133" s="96">
        <v>4824</v>
      </c>
      <c r="C1133" s="96">
        <v>8</v>
      </c>
      <c r="D1133" s="97">
        <v>23536206</v>
      </c>
      <c r="E1133" s="97">
        <v>23540450</v>
      </c>
      <c r="F1133" s="96" t="s">
        <v>2328</v>
      </c>
      <c r="G1133" s="96">
        <v>8</v>
      </c>
      <c r="H1133" s="96">
        <v>1.109E-3</v>
      </c>
      <c r="I1133" s="810">
        <v>1</v>
      </c>
    </row>
    <row r="1134" spans="1:9" x14ac:dyDescent="0.15">
      <c r="A1134" s="694" t="s">
        <v>548</v>
      </c>
      <c r="B1134" s="96">
        <v>84498</v>
      </c>
      <c r="C1134" s="96">
        <v>6</v>
      </c>
      <c r="D1134" s="97">
        <v>170615812</v>
      </c>
      <c r="E1134" s="97">
        <v>170716155</v>
      </c>
      <c r="F1134" s="96" t="s">
        <v>2321</v>
      </c>
      <c r="G1134" s="96">
        <v>369</v>
      </c>
      <c r="H1134" s="96">
        <v>1.1111000000000001E-3</v>
      </c>
      <c r="I1134" s="810">
        <v>1</v>
      </c>
    </row>
    <row r="1135" spans="1:9" x14ac:dyDescent="0.15">
      <c r="A1135" s="694" t="s">
        <v>3831</v>
      </c>
      <c r="B1135" s="96">
        <v>54873</v>
      </c>
      <c r="C1135" s="96">
        <v>1</v>
      </c>
      <c r="D1135" s="97">
        <v>100111431</v>
      </c>
      <c r="E1135" s="97">
        <v>100160097</v>
      </c>
      <c r="F1135" s="96" t="s">
        <v>2321</v>
      </c>
      <c r="G1135" s="96">
        <v>190</v>
      </c>
      <c r="H1135" s="96">
        <v>1.1132E-3</v>
      </c>
      <c r="I1135" s="810">
        <v>1</v>
      </c>
    </row>
    <row r="1136" spans="1:9" x14ac:dyDescent="0.15">
      <c r="A1136" s="694" t="s">
        <v>3832</v>
      </c>
      <c r="B1136" s="96">
        <v>23148</v>
      </c>
      <c r="C1136" s="96">
        <v>7</v>
      </c>
      <c r="D1136" s="97">
        <v>45120036</v>
      </c>
      <c r="E1136" s="97">
        <v>45128493</v>
      </c>
      <c r="F1136" s="96" t="s">
        <v>2328</v>
      </c>
      <c r="G1136" s="96">
        <v>24</v>
      </c>
      <c r="H1136" s="96">
        <v>1.1167E-3</v>
      </c>
      <c r="I1136" s="810">
        <v>1</v>
      </c>
    </row>
    <row r="1137" spans="1:9" x14ac:dyDescent="0.15">
      <c r="A1137" s="694" t="s">
        <v>3833</v>
      </c>
      <c r="B1137" s="96">
        <v>80821</v>
      </c>
      <c r="C1137" s="96">
        <v>14</v>
      </c>
      <c r="D1137" s="97">
        <v>53503458</v>
      </c>
      <c r="E1137" s="97">
        <v>53620046</v>
      </c>
      <c r="F1137" s="96" t="s">
        <v>2328</v>
      </c>
      <c r="G1137" s="96">
        <v>272</v>
      </c>
      <c r="H1137" s="96">
        <v>1.1184999999999999E-3</v>
      </c>
      <c r="I1137" s="810">
        <v>1</v>
      </c>
    </row>
    <row r="1138" spans="1:9" x14ac:dyDescent="0.15">
      <c r="A1138" s="694" t="s">
        <v>3834</v>
      </c>
      <c r="B1138" s="96">
        <v>220032</v>
      </c>
      <c r="C1138" s="96">
        <v>11</v>
      </c>
      <c r="D1138" s="97">
        <v>76927603</v>
      </c>
      <c r="E1138" s="97">
        <v>77012699</v>
      </c>
      <c r="F1138" s="96" t="s">
        <v>2328</v>
      </c>
      <c r="G1138" s="96">
        <v>287</v>
      </c>
      <c r="H1138" s="96">
        <v>1.1261000000000001E-3</v>
      </c>
      <c r="I1138" s="810">
        <v>1</v>
      </c>
    </row>
    <row r="1139" spans="1:9" x14ac:dyDescent="0.15">
      <c r="A1139" s="694" t="s">
        <v>3835</v>
      </c>
      <c r="B1139" s="96">
        <v>310</v>
      </c>
      <c r="C1139" s="96">
        <v>10</v>
      </c>
      <c r="D1139" s="97">
        <v>75135189</v>
      </c>
      <c r="E1139" s="97">
        <v>75173841</v>
      </c>
      <c r="F1139" s="96" t="s">
        <v>2328</v>
      </c>
      <c r="G1139" s="96">
        <v>75</v>
      </c>
      <c r="H1139" s="96">
        <v>1.1272999999999999E-3</v>
      </c>
      <c r="I1139" s="810">
        <v>1</v>
      </c>
    </row>
    <row r="1140" spans="1:9" x14ac:dyDescent="0.15">
      <c r="A1140" s="694" t="s">
        <v>3836</v>
      </c>
      <c r="B1140" s="96">
        <v>1797</v>
      </c>
      <c r="C1140" s="96">
        <v>6</v>
      </c>
      <c r="D1140" s="97">
        <v>31937588</v>
      </c>
      <c r="E1140" s="97">
        <v>31940032</v>
      </c>
      <c r="F1140" s="96" t="s">
        <v>2328</v>
      </c>
      <c r="G1140" s="96">
        <v>14</v>
      </c>
      <c r="H1140" s="96">
        <v>1.1299000000000001E-3</v>
      </c>
      <c r="I1140" s="810">
        <v>1</v>
      </c>
    </row>
    <row r="1141" spans="1:9" x14ac:dyDescent="0.15">
      <c r="A1141" s="694" t="s">
        <v>3837</v>
      </c>
      <c r="B1141" s="96">
        <v>57120</v>
      </c>
      <c r="C1141" s="96">
        <v>6</v>
      </c>
      <c r="D1141" s="97">
        <v>117881432</v>
      </c>
      <c r="E1141" s="97">
        <v>117923705</v>
      </c>
      <c r="F1141" s="96" t="s">
        <v>2328</v>
      </c>
      <c r="G1141" s="96">
        <v>105</v>
      </c>
      <c r="H1141" s="96">
        <v>1.1314000000000001E-3</v>
      </c>
      <c r="I1141" s="810">
        <v>1</v>
      </c>
    </row>
    <row r="1142" spans="1:9" x14ac:dyDescent="0.15">
      <c r="A1142" s="694" t="s">
        <v>1254</v>
      </c>
      <c r="B1142" s="96">
        <v>6938</v>
      </c>
      <c r="C1142" s="96">
        <v>15</v>
      </c>
      <c r="D1142" s="97">
        <v>57210833</v>
      </c>
      <c r="E1142" s="97">
        <v>57580716</v>
      </c>
      <c r="F1142" s="96" t="s">
        <v>2321</v>
      </c>
      <c r="G1142" s="96">
        <v>1255</v>
      </c>
      <c r="H1142" s="96">
        <v>1.1379000000000001E-3</v>
      </c>
      <c r="I1142" s="810">
        <v>1</v>
      </c>
    </row>
    <row r="1143" spans="1:9" x14ac:dyDescent="0.15">
      <c r="A1143" s="694" t="s">
        <v>3838</v>
      </c>
      <c r="B1143" s="96">
        <v>6093</v>
      </c>
      <c r="C1143" s="96">
        <v>18</v>
      </c>
      <c r="D1143" s="97">
        <v>18529701</v>
      </c>
      <c r="E1143" s="97">
        <v>18691812</v>
      </c>
      <c r="F1143" s="96" t="s">
        <v>2328</v>
      </c>
      <c r="G1143" s="96">
        <v>133</v>
      </c>
      <c r="H1143" s="96">
        <v>1.1414000000000001E-3</v>
      </c>
      <c r="I1143" s="810">
        <v>1</v>
      </c>
    </row>
    <row r="1144" spans="1:9" x14ac:dyDescent="0.15">
      <c r="A1144" s="694" t="s">
        <v>3839</v>
      </c>
      <c r="B1144" s="96">
        <v>78987</v>
      </c>
      <c r="C1144" s="96">
        <v>3</v>
      </c>
      <c r="D1144" s="97">
        <v>9975478</v>
      </c>
      <c r="E1144" s="97">
        <v>9987097</v>
      </c>
      <c r="F1144" s="96" t="s">
        <v>2321</v>
      </c>
      <c r="G1144" s="96">
        <v>24</v>
      </c>
      <c r="H1144" s="96">
        <v>1.1444000000000001E-3</v>
      </c>
      <c r="I1144" s="810">
        <v>1</v>
      </c>
    </row>
    <row r="1145" spans="1:9" x14ac:dyDescent="0.15">
      <c r="A1145" s="694" t="s">
        <v>3840</v>
      </c>
      <c r="B1145" s="96">
        <v>84619</v>
      </c>
      <c r="C1145" s="96">
        <v>20</v>
      </c>
      <c r="D1145" s="97">
        <v>62338727</v>
      </c>
      <c r="E1145" s="97">
        <v>62367494</v>
      </c>
      <c r="F1145" s="96" t="s">
        <v>2321</v>
      </c>
      <c r="G1145" s="96">
        <v>79</v>
      </c>
      <c r="H1145" s="96">
        <v>1.1444000000000001E-3</v>
      </c>
      <c r="I1145" s="810">
        <v>1</v>
      </c>
    </row>
    <row r="1146" spans="1:9" x14ac:dyDescent="0.15">
      <c r="A1146" s="694" t="s">
        <v>3841</v>
      </c>
      <c r="B1146" s="96">
        <v>259296</v>
      </c>
      <c r="C1146" s="96">
        <v>12</v>
      </c>
      <c r="D1146" s="97">
        <v>11138512</v>
      </c>
      <c r="E1146" s="97">
        <v>11139511</v>
      </c>
      <c r="F1146" s="96" t="s">
        <v>2328</v>
      </c>
      <c r="G1146" s="96">
        <v>3</v>
      </c>
      <c r="H1146" s="96">
        <v>1.1512E-3</v>
      </c>
      <c r="I1146" s="810">
        <v>1</v>
      </c>
    </row>
    <row r="1147" spans="1:9" x14ac:dyDescent="0.15">
      <c r="A1147" s="694" t="s">
        <v>3842</v>
      </c>
      <c r="B1147" s="96">
        <v>10605</v>
      </c>
      <c r="C1147" s="96">
        <v>5</v>
      </c>
      <c r="D1147" s="97">
        <v>43526369</v>
      </c>
      <c r="E1147" s="97">
        <v>43557521</v>
      </c>
      <c r="F1147" s="96" t="s">
        <v>2328</v>
      </c>
      <c r="G1147" s="96">
        <v>87</v>
      </c>
      <c r="H1147" s="96">
        <v>1.1536000000000001E-3</v>
      </c>
      <c r="I1147" s="810">
        <v>1</v>
      </c>
    </row>
    <row r="1148" spans="1:9" x14ac:dyDescent="0.15">
      <c r="A1148" s="694" t="s">
        <v>3843</v>
      </c>
      <c r="B1148" s="96">
        <v>84988</v>
      </c>
      <c r="C1148" s="96">
        <v>8</v>
      </c>
      <c r="D1148" s="97">
        <v>145703365</v>
      </c>
      <c r="E1148" s="97">
        <v>145727504</v>
      </c>
      <c r="F1148" s="96" t="s">
        <v>2321</v>
      </c>
      <c r="G1148" s="96">
        <v>53</v>
      </c>
      <c r="H1148" s="96">
        <v>1.1547E-3</v>
      </c>
      <c r="I1148" s="810">
        <v>1</v>
      </c>
    </row>
    <row r="1149" spans="1:9" x14ac:dyDescent="0.15">
      <c r="A1149" s="694" t="s">
        <v>3844</v>
      </c>
      <c r="B1149" s="96">
        <v>9501</v>
      </c>
      <c r="C1149" s="96">
        <v>17</v>
      </c>
      <c r="D1149" s="97">
        <v>62180</v>
      </c>
      <c r="E1149" s="97">
        <v>202633</v>
      </c>
      <c r="F1149" s="96" t="s">
        <v>2328</v>
      </c>
      <c r="G1149" s="96">
        <v>580</v>
      </c>
      <c r="H1149" s="96">
        <v>1.1584E-3</v>
      </c>
      <c r="I1149" s="810">
        <v>1</v>
      </c>
    </row>
    <row r="1150" spans="1:9" x14ac:dyDescent="0.15">
      <c r="A1150" s="694" t="s">
        <v>3845</v>
      </c>
      <c r="B1150" s="96">
        <v>359948</v>
      </c>
      <c r="C1150" s="96">
        <v>1</v>
      </c>
      <c r="D1150" s="97">
        <v>234740015</v>
      </c>
      <c r="E1150" s="97">
        <v>234745271</v>
      </c>
      <c r="F1150" s="96" t="s">
        <v>2328</v>
      </c>
      <c r="G1150" s="96">
        <v>13</v>
      </c>
      <c r="H1150" s="96">
        <v>1.1623E-3</v>
      </c>
      <c r="I1150" s="810">
        <v>1</v>
      </c>
    </row>
    <row r="1151" spans="1:9" x14ac:dyDescent="0.15">
      <c r="A1151" s="694" t="s">
        <v>3846</v>
      </c>
      <c r="B1151" s="96">
        <v>10044</v>
      </c>
      <c r="C1151" s="96">
        <v>9</v>
      </c>
      <c r="D1151" s="97">
        <v>130500596</v>
      </c>
      <c r="E1151" s="97">
        <v>130541048</v>
      </c>
      <c r="F1151" s="96" t="s">
        <v>2328</v>
      </c>
      <c r="G1151" s="96">
        <v>111</v>
      </c>
      <c r="H1151" s="96">
        <v>1.1723E-3</v>
      </c>
      <c r="I1151" s="810">
        <v>1</v>
      </c>
    </row>
    <row r="1152" spans="1:9" x14ac:dyDescent="0.15">
      <c r="A1152" s="694" t="s">
        <v>3847</v>
      </c>
      <c r="B1152" s="96">
        <v>2779</v>
      </c>
      <c r="C1152" s="96">
        <v>3</v>
      </c>
      <c r="D1152" s="97">
        <v>50229043</v>
      </c>
      <c r="E1152" s="97">
        <v>50235129</v>
      </c>
      <c r="F1152" s="96" t="s">
        <v>2321</v>
      </c>
      <c r="G1152" s="96">
        <v>5</v>
      </c>
      <c r="H1152" s="96">
        <v>1.1769E-3</v>
      </c>
      <c r="I1152" s="810">
        <v>1</v>
      </c>
    </row>
    <row r="1153" spans="1:9" x14ac:dyDescent="0.15">
      <c r="A1153" s="694" t="s">
        <v>3848</v>
      </c>
      <c r="B1153" s="96">
        <v>1501</v>
      </c>
      <c r="C1153" s="96">
        <v>5</v>
      </c>
      <c r="D1153" s="97">
        <v>10971952</v>
      </c>
      <c r="E1153" s="97">
        <v>11904155</v>
      </c>
      <c r="F1153" s="96" t="s">
        <v>2328</v>
      </c>
      <c r="G1153" s="96">
        <v>3412</v>
      </c>
      <c r="H1153" s="96">
        <v>1.178E-3</v>
      </c>
      <c r="I1153" s="810">
        <v>1</v>
      </c>
    </row>
    <row r="1154" spans="1:9" x14ac:dyDescent="0.15">
      <c r="A1154" s="694" t="s">
        <v>3849</v>
      </c>
      <c r="B1154" s="96">
        <v>11345</v>
      </c>
      <c r="C1154" s="96">
        <v>16</v>
      </c>
      <c r="D1154" s="97">
        <v>75600249</v>
      </c>
      <c r="E1154" s="97">
        <v>75611779</v>
      </c>
      <c r="F1154" s="96" t="s">
        <v>2321</v>
      </c>
      <c r="G1154" s="96">
        <v>29</v>
      </c>
      <c r="H1154" s="96">
        <v>1.1802E-3</v>
      </c>
      <c r="I1154" s="810">
        <v>1</v>
      </c>
    </row>
    <row r="1155" spans="1:9" x14ac:dyDescent="0.15">
      <c r="A1155" s="694" t="s">
        <v>3850</v>
      </c>
      <c r="B1155" s="96">
        <v>130013</v>
      </c>
      <c r="C1155" s="96">
        <v>2</v>
      </c>
      <c r="D1155" s="97">
        <v>135595994</v>
      </c>
      <c r="E1155" s="97">
        <v>135659604</v>
      </c>
      <c r="F1155" s="96" t="s">
        <v>2321</v>
      </c>
      <c r="G1155" s="96">
        <v>164</v>
      </c>
      <c r="H1155" s="96">
        <v>1.1804999999999999E-3</v>
      </c>
      <c r="I1155" s="810">
        <v>1</v>
      </c>
    </row>
    <row r="1156" spans="1:9" x14ac:dyDescent="0.15">
      <c r="A1156" s="694" t="s">
        <v>3851</v>
      </c>
      <c r="B1156" s="96">
        <v>27198</v>
      </c>
      <c r="C1156" s="96">
        <v>12</v>
      </c>
      <c r="D1156" s="97">
        <v>123212153</v>
      </c>
      <c r="E1156" s="97">
        <v>123215129</v>
      </c>
      <c r="F1156" s="96" t="s">
        <v>2328</v>
      </c>
      <c r="G1156" s="96">
        <v>6</v>
      </c>
      <c r="H1156" s="96">
        <v>1.1816000000000001E-3</v>
      </c>
      <c r="I1156" s="810">
        <v>1</v>
      </c>
    </row>
    <row r="1157" spans="1:9" x14ac:dyDescent="0.15">
      <c r="A1157" s="694" t="s">
        <v>3852</v>
      </c>
      <c r="B1157" s="96">
        <v>9755</v>
      </c>
      <c r="C1157" s="96">
        <v>17</v>
      </c>
      <c r="D1157" s="97">
        <v>45771441</v>
      </c>
      <c r="E1157" s="97">
        <v>45789429</v>
      </c>
      <c r="F1157" s="96" t="s">
        <v>2321</v>
      </c>
      <c r="G1157" s="96">
        <v>44</v>
      </c>
      <c r="H1157" s="96">
        <v>1.1818E-3</v>
      </c>
      <c r="I1157" s="810">
        <v>1</v>
      </c>
    </row>
    <row r="1158" spans="1:9" x14ac:dyDescent="0.15">
      <c r="A1158" s="694" t="s">
        <v>3853</v>
      </c>
      <c r="B1158" s="96">
        <v>121256</v>
      </c>
      <c r="C1158" s="96">
        <v>12</v>
      </c>
      <c r="D1158" s="97">
        <v>129556271</v>
      </c>
      <c r="E1158" s="97">
        <v>130388212</v>
      </c>
      <c r="F1158" s="96" t="s">
        <v>2328</v>
      </c>
      <c r="G1158" s="96">
        <v>3441</v>
      </c>
      <c r="H1158" s="96">
        <v>1.1841E-3</v>
      </c>
      <c r="I1158" s="810">
        <v>1</v>
      </c>
    </row>
    <row r="1159" spans="1:9" x14ac:dyDescent="0.15">
      <c r="A1159" s="694" t="s">
        <v>3854</v>
      </c>
      <c r="B1159" s="96">
        <v>8354</v>
      </c>
      <c r="C1159" s="96">
        <v>6</v>
      </c>
      <c r="D1159" s="97">
        <v>27839623</v>
      </c>
      <c r="E1159" s="97">
        <v>27840099</v>
      </c>
      <c r="F1159" s="96" t="s">
        <v>2328</v>
      </c>
      <c r="G1159" s="96">
        <v>4</v>
      </c>
      <c r="H1159" s="96">
        <v>1.189E-3</v>
      </c>
      <c r="I1159" s="810">
        <v>1</v>
      </c>
    </row>
    <row r="1160" spans="1:9" x14ac:dyDescent="0.15">
      <c r="A1160" s="694" t="s">
        <v>967</v>
      </c>
      <c r="B1160" s="96">
        <v>3064</v>
      </c>
      <c r="C1160" s="96">
        <v>4</v>
      </c>
      <c r="D1160" s="97">
        <v>3076408</v>
      </c>
      <c r="E1160" s="97">
        <v>3245687</v>
      </c>
      <c r="F1160" s="96" t="s">
        <v>2321</v>
      </c>
      <c r="G1160" s="96">
        <v>508</v>
      </c>
      <c r="H1160" s="96">
        <v>1.1908000000000001E-3</v>
      </c>
      <c r="I1160" s="810">
        <v>1</v>
      </c>
    </row>
    <row r="1161" spans="1:9" x14ac:dyDescent="0.15">
      <c r="A1161" s="694" t="s">
        <v>1360</v>
      </c>
      <c r="B1161" s="96">
        <v>6311</v>
      </c>
      <c r="C1161" s="96">
        <v>12</v>
      </c>
      <c r="D1161" s="97">
        <v>111890018</v>
      </c>
      <c r="E1161" s="97">
        <v>112037480</v>
      </c>
      <c r="F1161" s="96" t="s">
        <v>2328</v>
      </c>
      <c r="G1161" s="96">
        <v>206</v>
      </c>
      <c r="H1161" s="96">
        <v>1.1918E-3</v>
      </c>
      <c r="I1161" s="810">
        <v>1</v>
      </c>
    </row>
    <row r="1162" spans="1:9" x14ac:dyDescent="0.15">
      <c r="A1162" s="694" t="s">
        <v>3855</v>
      </c>
      <c r="B1162" s="96">
        <v>25930</v>
      </c>
      <c r="C1162" s="96">
        <v>3</v>
      </c>
      <c r="D1162" s="97">
        <v>47422383</v>
      </c>
      <c r="E1162" s="97">
        <v>47454931</v>
      </c>
      <c r="F1162" s="96" t="s">
        <v>2321</v>
      </c>
      <c r="G1162" s="96">
        <v>55</v>
      </c>
      <c r="H1162" s="96">
        <v>1.1944E-3</v>
      </c>
      <c r="I1162" s="810">
        <v>1</v>
      </c>
    </row>
    <row r="1163" spans="1:9" x14ac:dyDescent="0.15">
      <c r="A1163" s="694" t="s">
        <v>3856</v>
      </c>
      <c r="B1163" s="96">
        <v>4702</v>
      </c>
      <c r="C1163" s="96">
        <v>9</v>
      </c>
      <c r="D1163" s="97">
        <v>124894745</v>
      </c>
      <c r="E1163" s="97">
        <v>124922098</v>
      </c>
      <c r="F1163" s="96" t="s">
        <v>2328</v>
      </c>
      <c r="G1163" s="96">
        <v>107</v>
      </c>
      <c r="H1163" s="96">
        <v>1.1979E-3</v>
      </c>
      <c r="I1163" s="810">
        <v>1</v>
      </c>
    </row>
    <row r="1164" spans="1:9" x14ac:dyDescent="0.15">
      <c r="A1164" s="694" t="s">
        <v>3857</v>
      </c>
      <c r="B1164" s="96">
        <v>8708</v>
      </c>
      <c r="C1164" s="96">
        <v>2</v>
      </c>
      <c r="D1164" s="97">
        <v>168346692</v>
      </c>
      <c r="E1164" s="97">
        <v>168727366</v>
      </c>
      <c r="F1164" s="96" t="s">
        <v>2321</v>
      </c>
      <c r="G1164" s="96">
        <v>1125</v>
      </c>
      <c r="H1164" s="96">
        <v>1.2055E-3</v>
      </c>
      <c r="I1164" s="810">
        <v>1</v>
      </c>
    </row>
    <row r="1165" spans="1:9" x14ac:dyDescent="0.15">
      <c r="A1165" s="694" t="s">
        <v>3858</v>
      </c>
      <c r="B1165" s="96">
        <v>1408</v>
      </c>
      <c r="C1165" s="96">
        <v>11</v>
      </c>
      <c r="D1165" s="97">
        <v>45868669</v>
      </c>
      <c r="E1165" s="97">
        <v>45904799</v>
      </c>
      <c r="F1165" s="96" t="s">
        <v>2321</v>
      </c>
      <c r="G1165" s="96">
        <v>73</v>
      </c>
      <c r="H1165" s="96">
        <v>1.2112E-3</v>
      </c>
      <c r="I1165" s="810">
        <v>1</v>
      </c>
    </row>
    <row r="1166" spans="1:9" x14ac:dyDescent="0.15">
      <c r="A1166" s="694" t="s">
        <v>3859</v>
      </c>
      <c r="B1166" s="96">
        <v>57553</v>
      </c>
      <c r="C1166" s="96">
        <v>22</v>
      </c>
      <c r="D1166" s="97">
        <v>18270415</v>
      </c>
      <c r="E1166" s="97">
        <v>18507325</v>
      </c>
      <c r="F1166" s="96" t="s">
        <v>2328</v>
      </c>
      <c r="G1166" s="96">
        <v>1127</v>
      </c>
      <c r="H1166" s="96">
        <v>1.2236E-3</v>
      </c>
      <c r="I1166" s="810">
        <v>1</v>
      </c>
    </row>
    <row r="1167" spans="1:9" x14ac:dyDescent="0.15">
      <c r="A1167" s="694" t="s">
        <v>3860</v>
      </c>
      <c r="B1167" s="96">
        <v>9908</v>
      </c>
      <c r="C1167" s="96">
        <v>4</v>
      </c>
      <c r="D1167" s="97">
        <v>76567953</v>
      </c>
      <c r="E1167" s="97">
        <v>76649709</v>
      </c>
      <c r="F1167" s="96" t="s">
        <v>2328</v>
      </c>
      <c r="G1167" s="96">
        <v>214</v>
      </c>
      <c r="H1167" s="96">
        <v>1.2236E-3</v>
      </c>
      <c r="I1167" s="810">
        <v>1</v>
      </c>
    </row>
    <row r="1168" spans="1:9" x14ac:dyDescent="0.15">
      <c r="A1168" s="694" t="s">
        <v>3861</v>
      </c>
      <c r="B1168" s="96">
        <v>9063</v>
      </c>
      <c r="C1168" s="96">
        <v>18</v>
      </c>
      <c r="D1168" s="97">
        <v>44388900</v>
      </c>
      <c r="E1168" s="97">
        <v>44500130</v>
      </c>
      <c r="F1168" s="96" t="s">
        <v>2328</v>
      </c>
      <c r="G1168" s="96">
        <v>339</v>
      </c>
      <c r="H1168" s="96">
        <v>1.2298999999999999E-3</v>
      </c>
      <c r="I1168" s="810">
        <v>1</v>
      </c>
    </row>
    <row r="1169" spans="1:9" x14ac:dyDescent="0.15">
      <c r="A1169" s="694" t="s">
        <v>3862</v>
      </c>
      <c r="B1169" s="96">
        <v>90411</v>
      </c>
      <c r="C1169" s="96">
        <v>2</v>
      </c>
      <c r="D1169" s="97">
        <v>47129009</v>
      </c>
      <c r="E1169" s="97">
        <v>47168994</v>
      </c>
      <c r="F1169" s="96" t="s">
        <v>2328</v>
      </c>
      <c r="G1169" s="96">
        <v>202</v>
      </c>
      <c r="H1169" s="96">
        <v>1.2304E-3</v>
      </c>
      <c r="I1169" s="810">
        <v>1</v>
      </c>
    </row>
    <row r="1170" spans="1:9" x14ac:dyDescent="0.15">
      <c r="A1170" s="694" t="s">
        <v>3863</v>
      </c>
      <c r="B1170" s="96">
        <v>79754</v>
      </c>
      <c r="C1170" s="96">
        <v>10</v>
      </c>
      <c r="D1170" s="97">
        <v>5680820</v>
      </c>
      <c r="E1170" s="97">
        <v>5708558</v>
      </c>
      <c r="F1170" s="96" t="s">
        <v>2328</v>
      </c>
      <c r="G1170" s="96">
        <v>172</v>
      </c>
      <c r="H1170" s="96">
        <v>1.2308E-3</v>
      </c>
      <c r="I1170" s="810">
        <v>1</v>
      </c>
    </row>
    <row r="1171" spans="1:9" x14ac:dyDescent="0.15">
      <c r="A1171" s="694" t="s">
        <v>3864</v>
      </c>
      <c r="B1171" s="96">
        <v>84154</v>
      </c>
      <c r="C1171" s="96">
        <v>6</v>
      </c>
      <c r="D1171" s="97">
        <v>111303274</v>
      </c>
      <c r="E1171" s="97">
        <v>111347299</v>
      </c>
      <c r="F1171" s="96" t="s">
        <v>2321</v>
      </c>
      <c r="G1171" s="96">
        <v>235</v>
      </c>
      <c r="H1171" s="96">
        <v>1.2339E-3</v>
      </c>
      <c r="I1171" s="810">
        <v>1</v>
      </c>
    </row>
    <row r="1172" spans="1:9" x14ac:dyDescent="0.15">
      <c r="A1172" s="694" t="s">
        <v>3865</v>
      </c>
      <c r="B1172" s="96">
        <v>93100</v>
      </c>
      <c r="C1172" s="96">
        <v>8</v>
      </c>
      <c r="D1172" s="97">
        <v>144656955</v>
      </c>
      <c r="E1172" s="97">
        <v>144660881</v>
      </c>
      <c r="F1172" s="96" t="s">
        <v>2328</v>
      </c>
      <c r="G1172" s="96">
        <v>19</v>
      </c>
      <c r="H1172" s="96">
        <v>1.2401999999999999E-3</v>
      </c>
      <c r="I1172" s="810">
        <v>1</v>
      </c>
    </row>
    <row r="1173" spans="1:9" x14ac:dyDescent="0.15">
      <c r="A1173" s="694" t="s">
        <v>3866</v>
      </c>
      <c r="B1173" s="96">
        <v>999</v>
      </c>
      <c r="C1173" s="96">
        <v>16</v>
      </c>
      <c r="D1173" s="97">
        <v>68771128</v>
      </c>
      <c r="E1173" s="97">
        <v>68869445</v>
      </c>
      <c r="F1173" s="96" t="s">
        <v>2321</v>
      </c>
      <c r="G1173" s="96">
        <v>383</v>
      </c>
      <c r="H1173" s="96">
        <v>1.2405000000000001E-3</v>
      </c>
      <c r="I1173" s="810">
        <v>1</v>
      </c>
    </row>
    <row r="1174" spans="1:9" x14ac:dyDescent="0.15">
      <c r="A1174" s="694" t="s">
        <v>3867</v>
      </c>
      <c r="B1174" s="96">
        <v>254428</v>
      </c>
      <c r="C1174" s="96">
        <v>1</v>
      </c>
      <c r="D1174" s="97">
        <v>205758221</v>
      </c>
      <c r="E1174" s="97">
        <v>205782887</v>
      </c>
      <c r="F1174" s="96" t="s">
        <v>2328</v>
      </c>
      <c r="G1174" s="96">
        <v>79</v>
      </c>
      <c r="H1174" s="96">
        <v>1.2434E-3</v>
      </c>
      <c r="I1174" s="810">
        <v>1</v>
      </c>
    </row>
    <row r="1175" spans="1:9" x14ac:dyDescent="0.15">
      <c r="A1175" s="694" t="s">
        <v>3868</v>
      </c>
      <c r="B1175" s="96">
        <v>284422</v>
      </c>
      <c r="C1175" s="96">
        <v>19</v>
      </c>
      <c r="D1175" s="97">
        <v>3474405</v>
      </c>
      <c r="E1175" s="97">
        <v>3480540</v>
      </c>
      <c r="F1175" s="96" t="s">
        <v>2328</v>
      </c>
      <c r="G1175" s="96">
        <v>12</v>
      </c>
      <c r="H1175" s="96">
        <v>1.2474999999999999E-3</v>
      </c>
      <c r="I1175" s="810">
        <v>1</v>
      </c>
    </row>
    <row r="1176" spans="1:9" x14ac:dyDescent="0.15">
      <c r="A1176" s="694" t="s">
        <v>3869</v>
      </c>
      <c r="B1176" s="96">
        <v>7919</v>
      </c>
      <c r="C1176" s="96">
        <v>6</v>
      </c>
      <c r="D1176" s="97">
        <v>31497996</v>
      </c>
      <c r="E1176" s="97">
        <v>31510252</v>
      </c>
      <c r="F1176" s="96" t="s">
        <v>2328</v>
      </c>
      <c r="G1176" s="96">
        <v>92</v>
      </c>
      <c r="H1176" s="96">
        <v>1.2505000000000001E-3</v>
      </c>
      <c r="I1176" s="810">
        <v>1</v>
      </c>
    </row>
    <row r="1177" spans="1:9" x14ac:dyDescent="0.15">
      <c r="A1177" s="694" t="s">
        <v>3870</v>
      </c>
      <c r="B1177" s="96">
        <v>472</v>
      </c>
      <c r="C1177" s="96">
        <v>11</v>
      </c>
      <c r="D1177" s="97">
        <v>108093559</v>
      </c>
      <c r="E1177" s="97">
        <v>108239829</v>
      </c>
      <c r="F1177" s="96" t="s">
        <v>2321</v>
      </c>
      <c r="G1177" s="96">
        <v>295</v>
      </c>
      <c r="H1177" s="96">
        <v>1.2534E-3</v>
      </c>
      <c r="I1177" s="810">
        <v>1</v>
      </c>
    </row>
    <row r="1178" spans="1:9" x14ac:dyDescent="0.15">
      <c r="A1178" s="694" t="s">
        <v>3871</v>
      </c>
      <c r="B1178" s="96">
        <v>91050</v>
      </c>
      <c r="C1178" s="96">
        <v>4</v>
      </c>
      <c r="D1178" s="97">
        <v>24807739</v>
      </c>
      <c r="E1178" s="97">
        <v>24981826</v>
      </c>
      <c r="F1178" s="96" t="s">
        <v>2328</v>
      </c>
      <c r="G1178" s="96">
        <v>561</v>
      </c>
      <c r="H1178" s="96">
        <v>1.2553E-3</v>
      </c>
      <c r="I1178" s="810">
        <v>1</v>
      </c>
    </row>
    <row r="1179" spans="1:9" x14ac:dyDescent="0.15">
      <c r="A1179" s="694" t="s">
        <v>3872</v>
      </c>
      <c r="B1179" s="96">
        <v>9762</v>
      </c>
      <c r="C1179" s="96">
        <v>20</v>
      </c>
      <c r="D1179" s="97">
        <v>3143263</v>
      </c>
      <c r="E1179" s="97">
        <v>3154238</v>
      </c>
      <c r="F1179" s="96" t="s">
        <v>2328</v>
      </c>
      <c r="G1179" s="96">
        <v>41</v>
      </c>
      <c r="H1179" s="96">
        <v>1.2708999999999999E-3</v>
      </c>
      <c r="I1179" s="810">
        <v>1</v>
      </c>
    </row>
    <row r="1180" spans="1:9" x14ac:dyDescent="0.15">
      <c r="A1180" s="694" t="s">
        <v>3873</v>
      </c>
      <c r="B1180" s="96">
        <v>9723</v>
      </c>
      <c r="C1180" s="96">
        <v>7</v>
      </c>
      <c r="D1180" s="97">
        <v>82993222</v>
      </c>
      <c r="E1180" s="97">
        <v>83278479</v>
      </c>
      <c r="F1180" s="96" t="s">
        <v>2328</v>
      </c>
      <c r="G1180" s="96">
        <v>1101</v>
      </c>
      <c r="H1180" s="96">
        <v>1.2848E-3</v>
      </c>
      <c r="I1180" s="810">
        <v>1</v>
      </c>
    </row>
    <row r="1181" spans="1:9" x14ac:dyDescent="0.15">
      <c r="A1181" s="694" t="s">
        <v>3874</v>
      </c>
      <c r="B1181" s="96">
        <v>85457</v>
      </c>
      <c r="C1181" s="96">
        <v>14</v>
      </c>
      <c r="D1181" s="97">
        <v>77564578</v>
      </c>
      <c r="E1181" s="97">
        <v>77583630</v>
      </c>
      <c r="F1181" s="96" t="s">
        <v>2321</v>
      </c>
      <c r="G1181" s="96">
        <v>68</v>
      </c>
      <c r="H1181" s="96">
        <v>1.2991999999999999E-3</v>
      </c>
      <c r="I1181" s="810">
        <v>1</v>
      </c>
    </row>
    <row r="1182" spans="1:9" x14ac:dyDescent="0.15">
      <c r="A1182" s="694" t="s">
        <v>3875</v>
      </c>
      <c r="B1182" s="96">
        <v>10936</v>
      </c>
      <c r="C1182" s="96">
        <v>2</v>
      </c>
      <c r="D1182" s="97">
        <v>54080050</v>
      </c>
      <c r="E1182" s="97">
        <v>54087170</v>
      </c>
      <c r="F1182" s="96" t="s">
        <v>2328</v>
      </c>
      <c r="G1182" s="96">
        <v>19</v>
      </c>
      <c r="H1182" s="96">
        <v>1.3029000000000001E-3</v>
      </c>
      <c r="I1182" s="810">
        <v>1</v>
      </c>
    </row>
    <row r="1183" spans="1:9" x14ac:dyDescent="0.15">
      <c r="A1183" s="694" t="s">
        <v>3876</v>
      </c>
      <c r="B1183" s="96">
        <v>151871</v>
      </c>
      <c r="C1183" s="96">
        <v>3</v>
      </c>
      <c r="D1183" s="97">
        <v>109012635</v>
      </c>
      <c r="E1183" s="97">
        <v>109035364</v>
      </c>
      <c r="F1183" s="96" t="s">
        <v>2328</v>
      </c>
      <c r="G1183" s="96">
        <v>68</v>
      </c>
      <c r="H1183" s="96">
        <v>1.3081E-3</v>
      </c>
      <c r="I1183" s="810">
        <v>1</v>
      </c>
    </row>
    <row r="1184" spans="1:9" x14ac:dyDescent="0.15">
      <c r="A1184" s="694" t="s">
        <v>3877</v>
      </c>
      <c r="B1184" s="96">
        <v>25791</v>
      </c>
      <c r="C1184" s="96">
        <v>2</v>
      </c>
      <c r="D1184" s="97">
        <v>233743396</v>
      </c>
      <c r="E1184" s="97">
        <v>233877951</v>
      </c>
      <c r="F1184" s="96" t="s">
        <v>2328</v>
      </c>
      <c r="G1184" s="96">
        <v>555</v>
      </c>
      <c r="H1184" s="96">
        <v>1.3140000000000001E-3</v>
      </c>
      <c r="I1184" s="810">
        <v>1</v>
      </c>
    </row>
    <row r="1185" spans="1:9" x14ac:dyDescent="0.15">
      <c r="A1185" s="694" t="s">
        <v>3878</v>
      </c>
      <c r="B1185" s="96">
        <v>148327</v>
      </c>
      <c r="C1185" s="96">
        <v>1</v>
      </c>
      <c r="D1185" s="97">
        <v>153940315</v>
      </c>
      <c r="E1185" s="97">
        <v>153946840</v>
      </c>
      <c r="F1185" s="96" t="s">
        <v>2321</v>
      </c>
      <c r="G1185" s="96">
        <v>14</v>
      </c>
      <c r="H1185" s="96">
        <v>1.3270999999999999E-3</v>
      </c>
      <c r="I1185" s="810">
        <v>1</v>
      </c>
    </row>
    <row r="1186" spans="1:9" x14ac:dyDescent="0.15">
      <c r="A1186" s="694" t="s">
        <v>3879</v>
      </c>
      <c r="B1186" s="96">
        <v>57038</v>
      </c>
      <c r="C1186" s="96">
        <v>6</v>
      </c>
      <c r="D1186" s="97">
        <v>88223656</v>
      </c>
      <c r="E1186" s="97">
        <v>88299735</v>
      </c>
      <c r="F1186" s="96" t="s">
        <v>2328</v>
      </c>
      <c r="G1186" s="96">
        <v>285</v>
      </c>
      <c r="H1186" s="96">
        <v>1.3282999999999999E-3</v>
      </c>
      <c r="I1186" s="810">
        <v>1</v>
      </c>
    </row>
    <row r="1187" spans="1:9" x14ac:dyDescent="0.15">
      <c r="A1187" s="694" t="s">
        <v>3880</v>
      </c>
      <c r="B1187" s="96">
        <v>3787</v>
      </c>
      <c r="C1187" s="96">
        <v>20</v>
      </c>
      <c r="D1187" s="97">
        <v>43720950</v>
      </c>
      <c r="E1187" s="97">
        <v>43729753</v>
      </c>
      <c r="F1187" s="96" t="s">
        <v>2328</v>
      </c>
      <c r="G1187" s="96">
        <v>23</v>
      </c>
      <c r="H1187" s="96">
        <v>1.3627999999999999E-3</v>
      </c>
      <c r="I1187" s="810">
        <v>1</v>
      </c>
    </row>
    <row r="1188" spans="1:9" x14ac:dyDescent="0.15">
      <c r="A1188" s="694" t="s">
        <v>3881</v>
      </c>
      <c r="B1188" s="96">
        <v>688</v>
      </c>
      <c r="C1188" s="96">
        <v>13</v>
      </c>
      <c r="D1188" s="97">
        <v>73629114</v>
      </c>
      <c r="E1188" s="97">
        <v>73651676</v>
      </c>
      <c r="F1188" s="96" t="s">
        <v>2321</v>
      </c>
      <c r="G1188" s="96">
        <v>67</v>
      </c>
      <c r="H1188" s="96">
        <v>1.3687E-3</v>
      </c>
      <c r="I1188" s="810">
        <v>1</v>
      </c>
    </row>
    <row r="1189" spans="1:9" x14ac:dyDescent="0.15">
      <c r="A1189" s="694" t="s">
        <v>3882</v>
      </c>
      <c r="B1189" s="96">
        <v>51458</v>
      </c>
      <c r="C1189" s="96">
        <v>15</v>
      </c>
      <c r="D1189" s="97">
        <v>90014638</v>
      </c>
      <c r="E1189" s="97">
        <v>90039799</v>
      </c>
      <c r="F1189" s="96" t="s">
        <v>2328</v>
      </c>
      <c r="G1189" s="96">
        <v>33</v>
      </c>
      <c r="H1189" s="96">
        <v>1.3711000000000001E-3</v>
      </c>
      <c r="I1189" s="810">
        <v>1</v>
      </c>
    </row>
    <row r="1190" spans="1:9" x14ac:dyDescent="0.15">
      <c r="A1190" s="694" t="s">
        <v>3883</v>
      </c>
      <c r="B1190" s="96">
        <v>8326</v>
      </c>
      <c r="C1190" s="96">
        <v>7</v>
      </c>
      <c r="D1190" s="97">
        <v>72848109</v>
      </c>
      <c r="E1190" s="97">
        <v>72850450</v>
      </c>
      <c r="F1190" s="96" t="s">
        <v>2321</v>
      </c>
      <c r="G1190" s="96">
        <v>3</v>
      </c>
      <c r="H1190" s="96">
        <v>1.3738999999999999E-3</v>
      </c>
      <c r="I1190" s="810">
        <v>1</v>
      </c>
    </row>
    <row r="1191" spans="1:9" x14ac:dyDescent="0.15">
      <c r="A1191" s="694" t="s">
        <v>3884</v>
      </c>
      <c r="B1191" s="96">
        <v>7008</v>
      </c>
      <c r="C1191" s="96">
        <v>22</v>
      </c>
      <c r="D1191" s="97">
        <v>41763337</v>
      </c>
      <c r="E1191" s="97">
        <v>41795332</v>
      </c>
      <c r="F1191" s="96" t="s">
        <v>2321</v>
      </c>
      <c r="G1191" s="96">
        <v>83</v>
      </c>
      <c r="H1191" s="96">
        <v>1.3745999999999999E-3</v>
      </c>
      <c r="I1191" s="810">
        <v>1</v>
      </c>
    </row>
    <row r="1192" spans="1:9" x14ac:dyDescent="0.15">
      <c r="A1192" s="694" t="s">
        <v>3885</v>
      </c>
      <c r="B1192" s="96">
        <v>163227</v>
      </c>
      <c r="C1192" s="96">
        <v>19</v>
      </c>
      <c r="D1192" s="97">
        <v>21906417</v>
      </c>
      <c r="E1192" s="97">
        <v>21950430</v>
      </c>
      <c r="F1192" s="96" t="s">
        <v>2328</v>
      </c>
      <c r="G1192" s="96">
        <v>195</v>
      </c>
      <c r="H1192" s="96">
        <v>1.3841999999999999E-3</v>
      </c>
      <c r="I1192" s="810">
        <v>1</v>
      </c>
    </row>
    <row r="1193" spans="1:9" x14ac:dyDescent="0.15">
      <c r="A1193" s="694" t="s">
        <v>3886</v>
      </c>
      <c r="B1193" s="96">
        <v>460</v>
      </c>
      <c r="C1193" s="96">
        <v>1</v>
      </c>
      <c r="D1193" s="97">
        <v>176826441</v>
      </c>
      <c r="E1193" s="97">
        <v>177134024</v>
      </c>
      <c r="F1193" s="96" t="s">
        <v>2328</v>
      </c>
      <c r="G1193" s="96">
        <v>874</v>
      </c>
      <c r="H1193" s="96">
        <v>1.4111E-3</v>
      </c>
      <c r="I1193" s="810">
        <v>1</v>
      </c>
    </row>
    <row r="1194" spans="1:9" x14ac:dyDescent="0.15">
      <c r="A1194" s="694" t="s">
        <v>3887</v>
      </c>
      <c r="B1194" s="96">
        <v>54891</v>
      </c>
      <c r="C1194" s="96">
        <v>2</v>
      </c>
      <c r="D1194" s="97">
        <v>206858445</v>
      </c>
      <c r="E1194" s="97">
        <v>206950906</v>
      </c>
      <c r="F1194" s="96" t="s">
        <v>2328</v>
      </c>
      <c r="G1194" s="96">
        <v>255</v>
      </c>
      <c r="H1194" s="96">
        <v>1.4176E-3</v>
      </c>
      <c r="I1194" s="810">
        <v>1</v>
      </c>
    </row>
    <row r="1195" spans="1:9" x14ac:dyDescent="0.15">
      <c r="A1195" s="694" t="s">
        <v>3888</v>
      </c>
      <c r="B1195" s="96">
        <v>4010</v>
      </c>
      <c r="C1195" s="96">
        <v>9</v>
      </c>
      <c r="D1195" s="97">
        <v>129376722</v>
      </c>
      <c r="E1195" s="97">
        <v>129463311</v>
      </c>
      <c r="F1195" s="96" t="s">
        <v>2321</v>
      </c>
      <c r="G1195" s="96">
        <v>332</v>
      </c>
      <c r="H1195" s="96">
        <v>1.4197000000000001E-3</v>
      </c>
      <c r="I1195" s="810">
        <v>1</v>
      </c>
    </row>
    <row r="1196" spans="1:9" x14ac:dyDescent="0.15">
      <c r="A1196" s="694" t="s">
        <v>3889</v>
      </c>
      <c r="B1196" s="96">
        <v>65264</v>
      </c>
      <c r="C1196" s="96">
        <v>17</v>
      </c>
      <c r="D1196" s="97">
        <v>46985731</v>
      </c>
      <c r="E1196" s="97">
        <v>47006422</v>
      </c>
      <c r="F1196" s="96" t="s">
        <v>2321</v>
      </c>
      <c r="G1196" s="96">
        <v>60</v>
      </c>
      <c r="H1196" s="96">
        <v>1.4306E-3</v>
      </c>
      <c r="I1196" s="810">
        <v>1</v>
      </c>
    </row>
    <row r="1197" spans="1:9" x14ac:dyDescent="0.15">
      <c r="A1197" s="694" t="s">
        <v>3890</v>
      </c>
      <c r="B1197" s="96">
        <v>23339</v>
      </c>
      <c r="C1197" s="96">
        <v>15</v>
      </c>
      <c r="D1197" s="97">
        <v>42450899</v>
      </c>
      <c r="E1197" s="97">
        <v>42500524</v>
      </c>
      <c r="F1197" s="96" t="s">
        <v>2328</v>
      </c>
      <c r="G1197" s="96">
        <v>146</v>
      </c>
      <c r="H1197" s="96">
        <v>1.4312999999999999E-3</v>
      </c>
      <c r="I1197" s="810">
        <v>1</v>
      </c>
    </row>
    <row r="1198" spans="1:9" x14ac:dyDescent="0.15">
      <c r="A1198" s="694" t="s">
        <v>3891</v>
      </c>
      <c r="B1198" s="96">
        <v>4291</v>
      </c>
      <c r="C1198" s="96">
        <v>3</v>
      </c>
      <c r="D1198" s="97">
        <v>158288953</v>
      </c>
      <c r="E1198" s="97">
        <v>158324249</v>
      </c>
      <c r="F1198" s="96" t="s">
        <v>2321</v>
      </c>
      <c r="G1198" s="96">
        <v>122</v>
      </c>
      <c r="H1198" s="96">
        <v>1.4316999999999999E-3</v>
      </c>
      <c r="I1198" s="810">
        <v>1</v>
      </c>
    </row>
    <row r="1199" spans="1:9" x14ac:dyDescent="0.15">
      <c r="A1199" s="694" t="s">
        <v>3892</v>
      </c>
      <c r="B1199" s="96">
        <v>94032</v>
      </c>
      <c r="C1199" s="96">
        <v>3</v>
      </c>
      <c r="D1199" s="97">
        <v>183977003</v>
      </c>
      <c r="E1199" s="97">
        <v>183979251</v>
      </c>
      <c r="F1199" s="96" t="s">
        <v>2328</v>
      </c>
      <c r="G1199" s="96">
        <v>7</v>
      </c>
      <c r="H1199" s="96">
        <v>1.4319999999999999E-3</v>
      </c>
      <c r="I1199" s="810">
        <v>1</v>
      </c>
    </row>
    <row r="1200" spans="1:9" x14ac:dyDescent="0.15">
      <c r="A1200" s="694" t="s">
        <v>3893</v>
      </c>
      <c r="B1200" s="96">
        <v>23421</v>
      </c>
      <c r="C1200" s="96">
        <v>1</v>
      </c>
      <c r="D1200" s="97">
        <v>63906441</v>
      </c>
      <c r="E1200" s="97">
        <v>63988944</v>
      </c>
      <c r="F1200" s="96" t="s">
        <v>2328</v>
      </c>
      <c r="G1200" s="96">
        <v>214</v>
      </c>
      <c r="H1200" s="96">
        <v>1.4367E-3</v>
      </c>
      <c r="I1200" s="810">
        <v>1</v>
      </c>
    </row>
    <row r="1201" spans="1:9" x14ac:dyDescent="0.15">
      <c r="A1201" s="694" t="s">
        <v>3894</v>
      </c>
      <c r="B1201" s="96">
        <v>221472</v>
      </c>
      <c r="C1201" s="96">
        <v>6</v>
      </c>
      <c r="D1201" s="97">
        <v>36973423</v>
      </c>
      <c r="E1201" s="97">
        <v>36996845</v>
      </c>
      <c r="F1201" s="96" t="s">
        <v>2321</v>
      </c>
      <c r="G1201" s="96">
        <v>86</v>
      </c>
      <c r="H1201" s="96">
        <v>1.4452E-3</v>
      </c>
      <c r="I1201" s="810">
        <v>1</v>
      </c>
    </row>
    <row r="1202" spans="1:9" x14ac:dyDescent="0.15">
      <c r="A1202" s="694" t="s">
        <v>3895</v>
      </c>
      <c r="B1202" s="96">
        <v>219482</v>
      </c>
      <c r="C1202" s="96">
        <v>11</v>
      </c>
      <c r="D1202" s="97">
        <v>56236964</v>
      </c>
      <c r="E1202" s="97">
        <v>56238014</v>
      </c>
      <c r="F1202" s="96" t="s">
        <v>2328</v>
      </c>
      <c r="G1202" s="96">
        <v>4</v>
      </c>
      <c r="H1202" s="96">
        <v>1.4473000000000001E-3</v>
      </c>
      <c r="I1202" s="810">
        <v>1</v>
      </c>
    </row>
    <row r="1203" spans="1:9" x14ac:dyDescent="0.15">
      <c r="A1203" s="694" t="s">
        <v>3896</v>
      </c>
      <c r="B1203" s="96">
        <v>220004</v>
      </c>
      <c r="C1203" s="96">
        <v>11</v>
      </c>
      <c r="D1203" s="97">
        <v>61248585</v>
      </c>
      <c r="E1203" s="97">
        <v>61258400</v>
      </c>
      <c r="F1203" s="96" t="s">
        <v>2321</v>
      </c>
      <c r="G1203" s="96">
        <v>32</v>
      </c>
      <c r="H1203" s="96">
        <v>1.4478E-3</v>
      </c>
      <c r="I1203" s="810">
        <v>1</v>
      </c>
    </row>
    <row r="1204" spans="1:9" x14ac:dyDescent="0.15">
      <c r="A1204" s="694" t="s">
        <v>3897</v>
      </c>
      <c r="B1204" s="96">
        <v>3150</v>
      </c>
      <c r="C1204" s="96">
        <v>21</v>
      </c>
      <c r="D1204" s="97">
        <v>40714241</v>
      </c>
      <c r="E1204" s="97">
        <v>40721047</v>
      </c>
      <c r="F1204" s="96" t="s">
        <v>2328</v>
      </c>
      <c r="G1204" s="96">
        <v>30</v>
      </c>
      <c r="H1204" s="96">
        <v>1.4484000000000001E-3</v>
      </c>
      <c r="I1204" s="810">
        <v>1</v>
      </c>
    </row>
    <row r="1205" spans="1:9" x14ac:dyDescent="0.15">
      <c r="A1205" s="694" t="s">
        <v>3898</v>
      </c>
      <c r="B1205" s="96">
        <v>4295</v>
      </c>
      <c r="C1205" s="96">
        <v>6</v>
      </c>
      <c r="D1205" s="97">
        <v>33762449</v>
      </c>
      <c r="E1205" s="97">
        <v>33771793</v>
      </c>
      <c r="F1205" s="96" t="s">
        <v>2328</v>
      </c>
      <c r="G1205" s="96">
        <v>47</v>
      </c>
      <c r="H1205" s="96">
        <v>1.4599999999999999E-3</v>
      </c>
      <c r="I1205" s="810">
        <v>1</v>
      </c>
    </row>
    <row r="1206" spans="1:9" x14ac:dyDescent="0.15">
      <c r="A1206" s="694" t="s">
        <v>2019</v>
      </c>
      <c r="B1206" s="96">
        <v>26040</v>
      </c>
      <c r="C1206" s="96">
        <v>18</v>
      </c>
      <c r="D1206" s="97">
        <v>42258849</v>
      </c>
      <c r="E1206" s="97">
        <v>42648475</v>
      </c>
      <c r="F1206" s="96" t="s">
        <v>2321</v>
      </c>
      <c r="G1206" s="96">
        <v>988</v>
      </c>
      <c r="H1206" s="96">
        <v>1.4656999999999999E-3</v>
      </c>
      <c r="I1206" s="810">
        <v>1</v>
      </c>
    </row>
    <row r="1207" spans="1:9" x14ac:dyDescent="0.15">
      <c r="A1207" s="694" t="s">
        <v>2842</v>
      </c>
      <c r="B1207" s="96">
        <v>2734</v>
      </c>
      <c r="C1207" s="96">
        <v>16</v>
      </c>
      <c r="D1207" s="97">
        <v>74481325</v>
      </c>
      <c r="E1207" s="97">
        <v>74641042</v>
      </c>
      <c r="F1207" s="96" t="s">
        <v>2328</v>
      </c>
      <c r="G1207" s="96">
        <v>515</v>
      </c>
      <c r="H1207" s="96">
        <v>1.4686E-3</v>
      </c>
      <c r="I1207" s="810">
        <v>1</v>
      </c>
    </row>
    <row r="1208" spans="1:9" x14ac:dyDescent="0.15">
      <c r="A1208" s="694" t="s">
        <v>3899</v>
      </c>
      <c r="B1208" s="96">
        <v>100526664</v>
      </c>
      <c r="C1208" s="96">
        <v>2</v>
      </c>
      <c r="D1208" s="97">
        <v>160625139</v>
      </c>
      <c r="E1208" s="97">
        <v>160761267</v>
      </c>
      <c r="F1208" s="96" t="s">
        <v>2328</v>
      </c>
      <c r="G1208" s="96">
        <v>616</v>
      </c>
      <c r="H1208" s="96">
        <v>1.4691999999999999E-3</v>
      </c>
      <c r="I1208" s="810">
        <v>1</v>
      </c>
    </row>
    <row r="1209" spans="1:9" x14ac:dyDescent="0.15">
      <c r="A1209" s="694" t="s">
        <v>3900</v>
      </c>
      <c r="B1209" s="96">
        <v>27181</v>
      </c>
      <c r="C1209" s="96">
        <v>19</v>
      </c>
      <c r="D1209" s="97">
        <v>51954251</v>
      </c>
      <c r="E1209" s="97">
        <v>51961708</v>
      </c>
      <c r="F1209" s="96" t="s">
        <v>2328</v>
      </c>
      <c r="G1209" s="96">
        <v>20</v>
      </c>
      <c r="H1209" s="96">
        <v>1.4747E-3</v>
      </c>
      <c r="I1209" s="810">
        <v>1</v>
      </c>
    </row>
    <row r="1210" spans="1:9" x14ac:dyDescent="0.15">
      <c r="A1210" s="694" t="s">
        <v>3901</v>
      </c>
      <c r="B1210" s="96">
        <v>51319</v>
      </c>
      <c r="C1210" s="96">
        <v>3</v>
      </c>
      <c r="D1210" s="97">
        <v>157823690</v>
      </c>
      <c r="E1210" s="97">
        <v>158262624</v>
      </c>
      <c r="F1210" s="96" t="s">
        <v>2321</v>
      </c>
      <c r="G1210" s="96">
        <v>1467</v>
      </c>
      <c r="H1210" s="96">
        <v>1.4769E-3</v>
      </c>
      <c r="I1210" s="810">
        <v>1</v>
      </c>
    </row>
    <row r="1211" spans="1:9" x14ac:dyDescent="0.15">
      <c r="A1211" s="694" t="s">
        <v>3902</v>
      </c>
      <c r="B1211" s="96">
        <v>56917</v>
      </c>
      <c r="C1211" s="96">
        <v>19</v>
      </c>
      <c r="D1211" s="97">
        <v>47906375</v>
      </c>
      <c r="E1211" s="97">
        <v>47922785</v>
      </c>
      <c r="F1211" s="96" t="s">
        <v>2328</v>
      </c>
      <c r="G1211" s="96">
        <v>27</v>
      </c>
      <c r="H1211" s="96">
        <v>1.4783000000000001E-3</v>
      </c>
      <c r="I1211" s="810">
        <v>1</v>
      </c>
    </row>
    <row r="1212" spans="1:9" x14ac:dyDescent="0.15">
      <c r="A1212" s="694" t="s">
        <v>3903</v>
      </c>
      <c r="B1212" s="96">
        <v>55831</v>
      </c>
      <c r="C1212" s="96">
        <v>3</v>
      </c>
      <c r="D1212" s="97">
        <v>10005636</v>
      </c>
      <c r="E1212" s="97">
        <v>10029146</v>
      </c>
      <c r="F1212" s="96" t="s">
        <v>2328</v>
      </c>
      <c r="G1212" s="96">
        <v>63</v>
      </c>
      <c r="H1212" s="96">
        <v>1.4787999999999999E-3</v>
      </c>
      <c r="I1212" s="810">
        <v>1</v>
      </c>
    </row>
    <row r="1213" spans="1:9" x14ac:dyDescent="0.15">
      <c r="A1213" s="694" t="s">
        <v>3904</v>
      </c>
      <c r="B1213" s="96">
        <v>6874</v>
      </c>
      <c r="C1213" s="96">
        <v>20</v>
      </c>
      <c r="D1213" s="97">
        <v>60549854</v>
      </c>
      <c r="E1213" s="97">
        <v>60640866</v>
      </c>
      <c r="F1213" s="96" t="s">
        <v>2328</v>
      </c>
      <c r="G1213" s="96">
        <v>318</v>
      </c>
      <c r="H1213" s="96">
        <v>1.4792E-3</v>
      </c>
      <c r="I1213" s="810">
        <v>1</v>
      </c>
    </row>
    <row r="1214" spans="1:9" x14ac:dyDescent="0.15">
      <c r="A1214" s="694" t="s">
        <v>3905</v>
      </c>
      <c r="B1214" s="96">
        <v>4753</v>
      </c>
      <c r="C1214" s="96">
        <v>12</v>
      </c>
      <c r="D1214" s="97">
        <v>44902058</v>
      </c>
      <c r="E1214" s="97">
        <v>45307711</v>
      </c>
      <c r="F1214" s="96" t="s">
        <v>2328</v>
      </c>
      <c r="G1214" s="96">
        <v>1198</v>
      </c>
      <c r="H1214" s="96">
        <v>1.4844000000000001E-3</v>
      </c>
      <c r="I1214" s="810">
        <v>1</v>
      </c>
    </row>
    <row r="1215" spans="1:9" x14ac:dyDescent="0.15">
      <c r="A1215" s="694" t="s">
        <v>3906</v>
      </c>
      <c r="B1215" s="96">
        <v>10067</v>
      </c>
      <c r="C1215" s="96">
        <v>1</v>
      </c>
      <c r="D1215" s="97">
        <v>155225770</v>
      </c>
      <c r="E1215" s="97">
        <v>155232176</v>
      </c>
      <c r="F1215" s="96" t="s">
        <v>2328</v>
      </c>
      <c r="G1215" s="96">
        <v>12</v>
      </c>
      <c r="H1215" s="96">
        <v>1.4851E-3</v>
      </c>
      <c r="I1215" s="810">
        <v>1</v>
      </c>
    </row>
    <row r="1216" spans="1:9" x14ac:dyDescent="0.15">
      <c r="A1216" s="694" t="s">
        <v>1560</v>
      </c>
      <c r="B1216" s="96">
        <v>83594</v>
      </c>
      <c r="C1216" s="96">
        <v>5</v>
      </c>
      <c r="D1216" s="97">
        <v>102884556</v>
      </c>
      <c r="E1216" s="97">
        <v>102898493</v>
      </c>
      <c r="F1216" s="96" t="s">
        <v>2328</v>
      </c>
      <c r="G1216" s="96">
        <v>46</v>
      </c>
      <c r="H1216" s="96">
        <v>1.4926E-3</v>
      </c>
      <c r="I1216" s="810">
        <v>1</v>
      </c>
    </row>
    <row r="1217" spans="1:9" x14ac:dyDescent="0.15">
      <c r="A1217" s="694" t="s">
        <v>3907</v>
      </c>
      <c r="B1217" s="96">
        <v>83694</v>
      </c>
      <c r="C1217" s="96">
        <v>14</v>
      </c>
      <c r="D1217" s="97">
        <v>75370657</v>
      </c>
      <c r="E1217" s="97">
        <v>75389985</v>
      </c>
      <c r="F1217" s="96" t="s">
        <v>2328</v>
      </c>
      <c r="G1217" s="96">
        <v>69</v>
      </c>
      <c r="H1217" s="96">
        <v>1.4936999999999999E-3</v>
      </c>
      <c r="I1217" s="810">
        <v>1</v>
      </c>
    </row>
    <row r="1218" spans="1:9" x14ac:dyDescent="0.15">
      <c r="A1218" s="694" t="s">
        <v>3908</v>
      </c>
      <c r="B1218" s="96">
        <v>51497</v>
      </c>
      <c r="C1218" s="96">
        <v>20</v>
      </c>
      <c r="D1218" s="97">
        <v>57556263</v>
      </c>
      <c r="E1218" s="97">
        <v>57570400</v>
      </c>
      <c r="F1218" s="96" t="s">
        <v>2321</v>
      </c>
      <c r="G1218" s="96">
        <v>37</v>
      </c>
      <c r="H1218" s="96">
        <v>1.4949E-3</v>
      </c>
      <c r="I1218" s="810">
        <v>1</v>
      </c>
    </row>
    <row r="1219" spans="1:9" x14ac:dyDescent="0.15">
      <c r="A1219" s="694" t="s">
        <v>3909</v>
      </c>
      <c r="B1219" s="96">
        <v>2735</v>
      </c>
      <c r="C1219" s="96">
        <v>12</v>
      </c>
      <c r="D1219" s="97">
        <v>57853918</v>
      </c>
      <c r="E1219" s="97">
        <v>57866051</v>
      </c>
      <c r="F1219" s="96" t="s">
        <v>2321</v>
      </c>
      <c r="G1219" s="96">
        <v>36</v>
      </c>
      <c r="H1219" s="96">
        <v>1.4973E-3</v>
      </c>
      <c r="I1219" s="810">
        <v>1</v>
      </c>
    </row>
    <row r="1220" spans="1:9" x14ac:dyDescent="0.15">
      <c r="A1220" s="694" t="s">
        <v>1774</v>
      </c>
      <c r="B1220" s="96">
        <v>60412</v>
      </c>
      <c r="C1220" s="96">
        <v>7</v>
      </c>
      <c r="D1220" s="97">
        <v>132937823</v>
      </c>
      <c r="E1220" s="97">
        <v>133750514</v>
      </c>
      <c r="F1220" s="96" t="s">
        <v>2321</v>
      </c>
      <c r="G1220" s="96">
        <v>1837</v>
      </c>
      <c r="H1220" s="96">
        <v>1.5066999999999999E-3</v>
      </c>
      <c r="I1220" s="810">
        <v>1</v>
      </c>
    </row>
    <row r="1221" spans="1:9" x14ac:dyDescent="0.15">
      <c r="A1221" s="694" t="s">
        <v>3910</v>
      </c>
      <c r="B1221" s="96">
        <v>4064</v>
      </c>
      <c r="C1221" s="96">
        <v>5</v>
      </c>
      <c r="D1221" s="97">
        <v>66477205</v>
      </c>
      <c r="E1221" s="97">
        <v>66492617</v>
      </c>
      <c r="F1221" s="96" t="s">
        <v>2328</v>
      </c>
      <c r="G1221" s="96">
        <v>50</v>
      </c>
      <c r="H1221" s="96">
        <v>1.5096E-3</v>
      </c>
      <c r="I1221" s="810">
        <v>1</v>
      </c>
    </row>
    <row r="1222" spans="1:9" x14ac:dyDescent="0.15">
      <c r="A1222" s="694" t="s">
        <v>3911</v>
      </c>
      <c r="B1222" s="96">
        <v>9181</v>
      </c>
      <c r="C1222" s="96">
        <v>1</v>
      </c>
      <c r="D1222" s="97">
        <v>155916431</v>
      </c>
      <c r="E1222" s="97">
        <v>155953396</v>
      </c>
      <c r="F1222" s="96" t="s">
        <v>2328</v>
      </c>
      <c r="G1222" s="96">
        <v>58</v>
      </c>
      <c r="H1222" s="96">
        <v>1.513E-3</v>
      </c>
      <c r="I1222" s="810">
        <v>1</v>
      </c>
    </row>
    <row r="1223" spans="1:9" x14ac:dyDescent="0.15">
      <c r="A1223" s="694" t="s">
        <v>3912</v>
      </c>
      <c r="B1223" s="96">
        <v>685</v>
      </c>
      <c r="C1223" s="96">
        <v>4</v>
      </c>
      <c r="D1223" s="97">
        <v>75671448</v>
      </c>
      <c r="E1223" s="97">
        <v>75719882</v>
      </c>
      <c r="F1223" s="96" t="s">
        <v>2328</v>
      </c>
      <c r="G1223" s="96">
        <v>206</v>
      </c>
      <c r="H1223" s="96">
        <v>1.5131000000000001E-3</v>
      </c>
      <c r="I1223" s="810">
        <v>1</v>
      </c>
    </row>
    <row r="1224" spans="1:9" x14ac:dyDescent="0.15">
      <c r="A1224" s="694" t="s">
        <v>3913</v>
      </c>
      <c r="B1224" s="96">
        <v>163351</v>
      </c>
      <c r="C1224" s="96">
        <v>1</v>
      </c>
      <c r="D1224" s="97">
        <v>89829436</v>
      </c>
      <c r="E1224" s="97">
        <v>89853719</v>
      </c>
      <c r="F1224" s="96" t="s">
        <v>2321</v>
      </c>
      <c r="G1224" s="96">
        <v>91</v>
      </c>
      <c r="H1224" s="96">
        <v>1.5142000000000001E-3</v>
      </c>
      <c r="I1224" s="810">
        <v>1</v>
      </c>
    </row>
    <row r="1225" spans="1:9" x14ac:dyDescent="0.15">
      <c r="A1225" s="694" t="s">
        <v>3914</v>
      </c>
      <c r="B1225" s="96">
        <v>2738</v>
      </c>
      <c r="C1225" s="96">
        <v>8</v>
      </c>
      <c r="D1225" s="97">
        <v>144333524</v>
      </c>
      <c r="E1225" s="97">
        <v>144359101</v>
      </c>
      <c r="F1225" s="96" t="s">
        <v>2321</v>
      </c>
      <c r="G1225" s="96">
        <v>79</v>
      </c>
      <c r="H1225" s="96">
        <v>1.5150000000000001E-3</v>
      </c>
      <c r="I1225" s="810">
        <v>1</v>
      </c>
    </row>
    <row r="1226" spans="1:9" x14ac:dyDescent="0.15">
      <c r="A1226" s="694" t="s">
        <v>3915</v>
      </c>
      <c r="B1226" s="96">
        <v>23373</v>
      </c>
      <c r="C1226" s="96">
        <v>19</v>
      </c>
      <c r="D1226" s="97">
        <v>18794425</v>
      </c>
      <c r="E1226" s="97">
        <v>18893143</v>
      </c>
      <c r="F1226" s="96" t="s">
        <v>2321</v>
      </c>
      <c r="G1226" s="96">
        <v>300</v>
      </c>
      <c r="H1226" s="96">
        <v>1.5156E-3</v>
      </c>
      <c r="I1226" s="810">
        <v>1</v>
      </c>
    </row>
    <row r="1227" spans="1:9" x14ac:dyDescent="0.15">
      <c r="A1227" s="694" t="s">
        <v>3916</v>
      </c>
      <c r="B1227" s="96">
        <v>64236</v>
      </c>
      <c r="C1227" s="96">
        <v>8</v>
      </c>
      <c r="D1227" s="97">
        <v>22435805</v>
      </c>
      <c r="E1227" s="97">
        <v>22455538</v>
      </c>
      <c r="F1227" s="96" t="s">
        <v>2321</v>
      </c>
      <c r="G1227" s="96">
        <v>60</v>
      </c>
      <c r="H1227" s="96">
        <v>1.5162999999999999E-3</v>
      </c>
      <c r="I1227" s="810">
        <v>1</v>
      </c>
    </row>
    <row r="1228" spans="1:9" x14ac:dyDescent="0.15">
      <c r="A1228" s="694" t="s">
        <v>3917</v>
      </c>
      <c r="B1228" s="96">
        <v>144348</v>
      </c>
      <c r="C1228" s="96">
        <v>12</v>
      </c>
      <c r="D1228" s="97">
        <v>124457699</v>
      </c>
      <c r="E1228" s="97">
        <v>124499986</v>
      </c>
      <c r="F1228" s="96" t="s">
        <v>2321</v>
      </c>
      <c r="G1228" s="96">
        <v>126</v>
      </c>
      <c r="H1228" s="96">
        <v>1.5172E-3</v>
      </c>
      <c r="I1228" s="810">
        <v>1</v>
      </c>
    </row>
    <row r="1229" spans="1:9" x14ac:dyDescent="0.15">
      <c r="A1229" s="694" t="s">
        <v>3918</v>
      </c>
      <c r="B1229" s="96">
        <v>90993</v>
      </c>
      <c r="C1229" s="96">
        <v>11</v>
      </c>
      <c r="D1229" s="97">
        <v>46299189</v>
      </c>
      <c r="E1229" s="97">
        <v>46342972</v>
      </c>
      <c r="F1229" s="96" t="s">
        <v>2321</v>
      </c>
      <c r="G1229" s="96">
        <v>98</v>
      </c>
      <c r="H1229" s="96">
        <v>1.5292000000000001E-3</v>
      </c>
      <c r="I1229" s="810">
        <v>1</v>
      </c>
    </row>
    <row r="1230" spans="1:9" x14ac:dyDescent="0.15">
      <c r="A1230" s="694" t="s">
        <v>3919</v>
      </c>
      <c r="B1230" s="96">
        <v>2339</v>
      </c>
      <c r="C1230" s="96">
        <v>8</v>
      </c>
      <c r="D1230" s="97">
        <v>42911442</v>
      </c>
      <c r="E1230" s="97">
        <v>42940931</v>
      </c>
      <c r="F1230" s="96" t="s">
        <v>2321</v>
      </c>
      <c r="G1230" s="96">
        <v>52</v>
      </c>
      <c r="H1230" s="96">
        <v>1.5315000000000001E-3</v>
      </c>
      <c r="I1230" s="810">
        <v>1</v>
      </c>
    </row>
    <row r="1231" spans="1:9" x14ac:dyDescent="0.15">
      <c r="A1231" s="694" t="s">
        <v>3920</v>
      </c>
      <c r="B1231" s="96">
        <v>26249</v>
      </c>
      <c r="C1231" s="96">
        <v>5</v>
      </c>
      <c r="D1231" s="97">
        <v>136953189</v>
      </c>
      <c r="E1231" s="97">
        <v>137150310</v>
      </c>
      <c r="F1231" s="96" t="s">
        <v>2328</v>
      </c>
      <c r="G1231" s="96">
        <v>436</v>
      </c>
      <c r="H1231" s="96">
        <v>1.5317E-3</v>
      </c>
      <c r="I1231" s="810">
        <v>1</v>
      </c>
    </row>
    <row r="1232" spans="1:9" x14ac:dyDescent="0.15">
      <c r="A1232" s="694" t="s">
        <v>3921</v>
      </c>
      <c r="B1232" s="96">
        <v>2739</v>
      </c>
      <c r="C1232" s="96">
        <v>6</v>
      </c>
      <c r="D1232" s="97">
        <v>38643701</v>
      </c>
      <c r="E1232" s="97">
        <v>38670952</v>
      </c>
      <c r="F1232" s="96" t="s">
        <v>2328</v>
      </c>
      <c r="G1232" s="96">
        <v>87</v>
      </c>
      <c r="H1232" s="96">
        <v>1.5418999999999999E-3</v>
      </c>
      <c r="I1232" s="810">
        <v>1</v>
      </c>
    </row>
    <row r="1233" spans="1:9" x14ac:dyDescent="0.15">
      <c r="A1233" s="694" t="s">
        <v>3922</v>
      </c>
      <c r="B1233" s="96">
        <v>9666</v>
      </c>
      <c r="C1233" s="96">
        <v>3</v>
      </c>
      <c r="D1233" s="97">
        <v>108308337</v>
      </c>
      <c r="E1233" s="97">
        <v>108413693</v>
      </c>
      <c r="F1233" s="96" t="s">
        <v>2321</v>
      </c>
      <c r="G1233" s="96">
        <v>191</v>
      </c>
      <c r="H1233" s="96">
        <v>1.542E-3</v>
      </c>
      <c r="I1233" s="810">
        <v>1</v>
      </c>
    </row>
    <row r="1234" spans="1:9" x14ac:dyDescent="0.15">
      <c r="A1234" s="694" t="s">
        <v>3923</v>
      </c>
      <c r="B1234" s="96">
        <v>9209</v>
      </c>
      <c r="C1234" s="96">
        <v>3</v>
      </c>
      <c r="D1234" s="97">
        <v>37094117</v>
      </c>
      <c r="E1234" s="97">
        <v>37217992</v>
      </c>
      <c r="F1234" s="96" t="s">
        <v>2328</v>
      </c>
      <c r="G1234" s="96">
        <v>303</v>
      </c>
      <c r="H1234" s="96">
        <v>1.5548999999999999E-3</v>
      </c>
      <c r="I1234" s="810">
        <v>1</v>
      </c>
    </row>
    <row r="1235" spans="1:9" x14ac:dyDescent="0.15">
      <c r="A1235" s="694" t="s">
        <v>3924</v>
      </c>
      <c r="B1235" s="96">
        <v>1903</v>
      </c>
      <c r="C1235" s="96">
        <v>9</v>
      </c>
      <c r="D1235" s="97">
        <v>91606324</v>
      </c>
      <c r="E1235" s="97">
        <v>91620070</v>
      </c>
      <c r="F1235" s="96" t="s">
        <v>2321</v>
      </c>
      <c r="G1235" s="96">
        <v>55</v>
      </c>
      <c r="H1235" s="96">
        <v>1.5590000000000001E-3</v>
      </c>
      <c r="I1235" s="810">
        <v>1</v>
      </c>
    </row>
    <row r="1236" spans="1:9" x14ac:dyDescent="0.15">
      <c r="A1236" s="694" t="s">
        <v>3925</v>
      </c>
      <c r="B1236" s="96">
        <v>3105</v>
      </c>
      <c r="C1236" s="96">
        <v>6</v>
      </c>
      <c r="D1236" s="97">
        <v>29910247</v>
      </c>
      <c r="E1236" s="97">
        <v>29913661</v>
      </c>
      <c r="F1236" s="96" t="s">
        <v>2321</v>
      </c>
      <c r="G1236" s="96">
        <v>58</v>
      </c>
      <c r="H1236" s="96">
        <v>1.5606000000000001E-3</v>
      </c>
      <c r="I1236" s="810">
        <v>1</v>
      </c>
    </row>
    <row r="1237" spans="1:9" x14ac:dyDescent="0.15">
      <c r="A1237" s="694" t="s">
        <v>3926</v>
      </c>
      <c r="B1237" s="96">
        <v>9520</v>
      </c>
      <c r="C1237" s="96">
        <v>17</v>
      </c>
      <c r="D1237" s="97">
        <v>45600316</v>
      </c>
      <c r="E1237" s="97">
        <v>45700642</v>
      </c>
      <c r="F1237" s="96" t="s">
        <v>2321</v>
      </c>
      <c r="G1237" s="96">
        <v>136</v>
      </c>
      <c r="H1237" s="96">
        <v>1.5608E-3</v>
      </c>
      <c r="I1237" s="810">
        <v>1</v>
      </c>
    </row>
    <row r="1238" spans="1:9" x14ac:dyDescent="0.15">
      <c r="A1238" s="694" t="s">
        <v>3927</v>
      </c>
      <c r="B1238" s="96">
        <v>1523</v>
      </c>
      <c r="C1238" s="96">
        <v>7</v>
      </c>
      <c r="D1238" s="97">
        <v>101459184</v>
      </c>
      <c r="E1238" s="97">
        <v>101927250</v>
      </c>
      <c r="F1238" s="96" t="s">
        <v>2321</v>
      </c>
      <c r="G1238" s="96">
        <v>1359</v>
      </c>
      <c r="H1238" s="96">
        <v>1.5762E-3</v>
      </c>
      <c r="I1238" s="810">
        <v>1</v>
      </c>
    </row>
    <row r="1239" spans="1:9" x14ac:dyDescent="0.15">
      <c r="A1239" s="694" t="s">
        <v>3928</v>
      </c>
      <c r="B1239" s="96">
        <v>23637</v>
      </c>
      <c r="C1239" s="96">
        <v>9</v>
      </c>
      <c r="D1239" s="97">
        <v>125703288</v>
      </c>
      <c r="E1239" s="97">
        <v>125867147</v>
      </c>
      <c r="F1239" s="96" t="s">
        <v>2321</v>
      </c>
      <c r="G1239" s="96">
        <v>352</v>
      </c>
      <c r="H1239" s="96">
        <v>1.5831E-3</v>
      </c>
      <c r="I1239" s="810">
        <v>1</v>
      </c>
    </row>
    <row r="1240" spans="1:9" x14ac:dyDescent="0.15">
      <c r="A1240" s="694" t="s">
        <v>3929</v>
      </c>
      <c r="B1240" s="96">
        <v>1366</v>
      </c>
      <c r="C1240" s="96">
        <v>17</v>
      </c>
      <c r="D1240" s="97">
        <v>7163222</v>
      </c>
      <c r="E1240" s="97">
        <v>7166863</v>
      </c>
      <c r="F1240" s="96" t="s">
        <v>2328</v>
      </c>
      <c r="G1240" s="96">
        <v>8</v>
      </c>
      <c r="H1240" s="96">
        <v>1.5901000000000001E-3</v>
      </c>
      <c r="I1240" s="810">
        <v>1</v>
      </c>
    </row>
    <row r="1241" spans="1:9" x14ac:dyDescent="0.15">
      <c r="A1241" s="694" t="s">
        <v>3930</v>
      </c>
      <c r="B1241" s="96">
        <v>54467</v>
      </c>
      <c r="C1241" s="96">
        <v>7</v>
      </c>
      <c r="D1241" s="97">
        <v>91875530</v>
      </c>
      <c r="E1241" s="97">
        <v>92030698</v>
      </c>
      <c r="F1241" s="96" t="s">
        <v>2321</v>
      </c>
      <c r="G1241" s="96">
        <v>225</v>
      </c>
      <c r="H1241" s="96">
        <v>1.5924999999999999E-3</v>
      </c>
      <c r="I1241" s="810">
        <v>1</v>
      </c>
    </row>
    <row r="1242" spans="1:9" x14ac:dyDescent="0.15">
      <c r="A1242" s="694" t="s">
        <v>863</v>
      </c>
      <c r="B1242" s="96">
        <v>57633</v>
      </c>
      <c r="C1242" s="96">
        <v>3</v>
      </c>
      <c r="D1242" s="97">
        <v>3841121</v>
      </c>
      <c r="E1242" s="97">
        <v>3889708</v>
      </c>
      <c r="F1242" s="96" t="s">
        <v>2321</v>
      </c>
      <c r="G1242" s="96">
        <v>183</v>
      </c>
      <c r="H1242" s="96">
        <v>1.5931000000000001E-3</v>
      </c>
      <c r="I1242" s="810">
        <v>1</v>
      </c>
    </row>
    <row r="1243" spans="1:9" x14ac:dyDescent="0.15">
      <c r="A1243" s="694" t="s">
        <v>3931</v>
      </c>
      <c r="B1243" s="96">
        <v>8999</v>
      </c>
      <c r="C1243" s="96">
        <v>4</v>
      </c>
      <c r="D1243" s="97">
        <v>76501704</v>
      </c>
      <c r="E1243" s="97">
        <v>76555721</v>
      </c>
      <c r="F1243" s="96" t="s">
        <v>2328</v>
      </c>
      <c r="G1243" s="96">
        <v>133</v>
      </c>
      <c r="H1243" s="96">
        <v>1.5987E-3</v>
      </c>
      <c r="I1243" s="810">
        <v>1</v>
      </c>
    </row>
    <row r="1244" spans="1:9" x14ac:dyDescent="0.15">
      <c r="A1244" s="694" t="s">
        <v>3932</v>
      </c>
      <c r="B1244" s="96">
        <v>7627</v>
      </c>
      <c r="C1244" s="96">
        <v>16</v>
      </c>
      <c r="D1244" s="97">
        <v>3355406</v>
      </c>
      <c r="E1244" s="97">
        <v>3372935</v>
      </c>
      <c r="F1244" s="96" t="s">
        <v>2321</v>
      </c>
      <c r="G1244" s="96">
        <v>42</v>
      </c>
      <c r="H1244" s="96">
        <v>1.6046999999999999E-3</v>
      </c>
      <c r="I1244" s="810">
        <v>1</v>
      </c>
    </row>
    <row r="1245" spans="1:9" x14ac:dyDescent="0.15">
      <c r="A1245" s="694" t="s">
        <v>3933</v>
      </c>
      <c r="B1245" s="96">
        <v>2166</v>
      </c>
      <c r="C1245" s="96">
        <v>1</v>
      </c>
      <c r="D1245" s="97">
        <v>46859939</v>
      </c>
      <c r="E1245" s="97">
        <v>46879520</v>
      </c>
      <c r="F1245" s="96" t="s">
        <v>2321</v>
      </c>
      <c r="G1245" s="96">
        <v>44</v>
      </c>
      <c r="H1245" s="96">
        <v>1.6075E-3</v>
      </c>
      <c r="I1245" s="810">
        <v>1</v>
      </c>
    </row>
    <row r="1246" spans="1:9" x14ac:dyDescent="0.15">
      <c r="A1246" s="694" t="s">
        <v>3934</v>
      </c>
      <c r="B1246" s="96">
        <v>344805</v>
      </c>
      <c r="C1246" s="96">
        <v>3</v>
      </c>
      <c r="D1246" s="97">
        <v>111758465</v>
      </c>
      <c r="E1246" s="97">
        <v>111800116</v>
      </c>
      <c r="F1246" s="96" t="s">
        <v>2321</v>
      </c>
      <c r="G1246" s="96">
        <v>163</v>
      </c>
      <c r="H1246" s="96">
        <v>1.6134000000000001E-3</v>
      </c>
      <c r="I1246" s="810">
        <v>1</v>
      </c>
    </row>
    <row r="1247" spans="1:9" x14ac:dyDescent="0.15">
      <c r="A1247" s="694" t="s">
        <v>3935</v>
      </c>
      <c r="B1247" s="96">
        <v>9020</v>
      </c>
      <c r="C1247" s="96">
        <v>17</v>
      </c>
      <c r="D1247" s="97">
        <v>43340488</v>
      </c>
      <c r="E1247" s="97">
        <v>43394414</v>
      </c>
      <c r="F1247" s="96" t="s">
        <v>2328</v>
      </c>
      <c r="G1247" s="96">
        <v>139</v>
      </c>
      <c r="H1247" s="96">
        <v>1.6192999999999999E-3</v>
      </c>
      <c r="I1247" s="810">
        <v>1</v>
      </c>
    </row>
    <row r="1248" spans="1:9" x14ac:dyDescent="0.15">
      <c r="A1248" s="694" t="s">
        <v>3936</v>
      </c>
      <c r="B1248" s="96">
        <v>54432</v>
      </c>
      <c r="C1248" s="96">
        <v>1</v>
      </c>
      <c r="D1248" s="97">
        <v>54317392</v>
      </c>
      <c r="E1248" s="97">
        <v>54355487</v>
      </c>
      <c r="F1248" s="96" t="s">
        <v>2328</v>
      </c>
      <c r="G1248" s="96">
        <v>136</v>
      </c>
      <c r="H1248" s="96">
        <v>1.6201E-3</v>
      </c>
      <c r="I1248" s="810">
        <v>1</v>
      </c>
    </row>
    <row r="1249" spans="1:9" x14ac:dyDescent="0.15">
      <c r="A1249" s="694" t="s">
        <v>3937</v>
      </c>
      <c r="B1249" s="96">
        <v>93129</v>
      </c>
      <c r="C1249" s="96">
        <v>16</v>
      </c>
      <c r="D1249" s="97">
        <v>30960405</v>
      </c>
      <c r="E1249" s="97">
        <v>30966259</v>
      </c>
      <c r="F1249" s="96" t="s">
        <v>2321</v>
      </c>
      <c r="G1249" s="96">
        <v>6</v>
      </c>
      <c r="H1249" s="96">
        <v>1.6248E-3</v>
      </c>
      <c r="I1249" s="810">
        <v>1</v>
      </c>
    </row>
    <row r="1250" spans="1:9" x14ac:dyDescent="0.15">
      <c r="A1250" s="694" t="s">
        <v>3938</v>
      </c>
      <c r="B1250" s="96">
        <v>23515</v>
      </c>
      <c r="C1250" s="96">
        <v>21</v>
      </c>
      <c r="D1250" s="97">
        <v>37692360</v>
      </c>
      <c r="E1250" s="97">
        <v>37749999</v>
      </c>
      <c r="F1250" s="96" t="s">
        <v>2321</v>
      </c>
      <c r="G1250" s="96">
        <v>200</v>
      </c>
      <c r="H1250" s="96">
        <v>1.6257000000000001E-3</v>
      </c>
      <c r="I1250" s="810">
        <v>1</v>
      </c>
    </row>
    <row r="1251" spans="1:9" x14ac:dyDescent="0.15">
      <c r="A1251" s="694" t="s">
        <v>3939</v>
      </c>
      <c r="B1251" s="96">
        <v>8575</v>
      </c>
      <c r="C1251" s="96">
        <v>2</v>
      </c>
      <c r="D1251" s="97">
        <v>179296141</v>
      </c>
      <c r="E1251" s="97">
        <v>179315958</v>
      </c>
      <c r="F1251" s="96" t="s">
        <v>2328</v>
      </c>
      <c r="G1251" s="96">
        <v>28</v>
      </c>
      <c r="H1251" s="96">
        <v>1.6322000000000001E-3</v>
      </c>
      <c r="I1251" s="810">
        <v>1</v>
      </c>
    </row>
    <row r="1252" spans="1:9" x14ac:dyDescent="0.15">
      <c r="A1252" s="694" t="s">
        <v>3940</v>
      </c>
      <c r="B1252" s="96">
        <v>5684</v>
      </c>
      <c r="C1252" s="96">
        <v>14</v>
      </c>
      <c r="D1252" s="97">
        <v>58711523</v>
      </c>
      <c r="E1252" s="97">
        <v>58738727</v>
      </c>
      <c r="F1252" s="96" t="s">
        <v>2321</v>
      </c>
      <c r="G1252" s="96">
        <v>57</v>
      </c>
      <c r="H1252" s="96">
        <v>1.6385E-3</v>
      </c>
      <c r="I1252" s="810">
        <v>1</v>
      </c>
    </row>
    <row r="1253" spans="1:9" x14ac:dyDescent="0.15">
      <c r="A1253" s="694" t="s">
        <v>3941</v>
      </c>
      <c r="B1253" s="96">
        <v>54471</v>
      </c>
      <c r="C1253" s="96">
        <v>22</v>
      </c>
      <c r="D1253" s="97">
        <v>39898197</v>
      </c>
      <c r="E1253" s="97">
        <v>39914139</v>
      </c>
      <c r="F1253" s="96" t="s">
        <v>2321</v>
      </c>
      <c r="G1253" s="96">
        <v>37</v>
      </c>
      <c r="H1253" s="96">
        <v>1.6391000000000001E-3</v>
      </c>
      <c r="I1253" s="810">
        <v>1</v>
      </c>
    </row>
    <row r="1254" spans="1:9" x14ac:dyDescent="0.15">
      <c r="A1254" s="694" t="s">
        <v>3942</v>
      </c>
      <c r="B1254" s="96">
        <v>11064</v>
      </c>
      <c r="C1254" s="96">
        <v>9</v>
      </c>
      <c r="D1254" s="97">
        <v>123837170</v>
      </c>
      <c r="E1254" s="97">
        <v>123939888</v>
      </c>
      <c r="F1254" s="96" t="s">
        <v>2321</v>
      </c>
      <c r="G1254" s="96">
        <v>273</v>
      </c>
      <c r="H1254" s="96">
        <v>1.6481E-3</v>
      </c>
      <c r="I1254" s="810">
        <v>1</v>
      </c>
    </row>
    <row r="1255" spans="1:9" x14ac:dyDescent="0.15">
      <c r="A1255" s="694" t="s">
        <v>3943</v>
      </c>
      <c r="B1255" s="96">
        <v>1500</v>
      </c>
      <c r="C1255" s="96">
        <v>11</v>
      </c>
      <c r="D1255" s="97">
        <v>57520756</v>
      </c>
      <c r="E1255" s="97">
        <v>57586652</v>
      </c>
      <c r="F1255" s="96" t="s">
        <v>2321</v>
      </c>
      <c r="G1255" s="96">
        <v>112</v>
      </c>
      <c r="H1255" s="96">
        <v>1.6509000000000001E-3</v>
      </c>
      <c r="I1255" s="810">
        <v>1</v>
      </c>
    </row>
    <row r="1256" spans="1:9" x14ac:dyDescent="0.15">
      <c r="A1256" s="694" t="s">
        <v>3944</v>
      </c>
      <c r="B1256" s="96">
        <v>5033</v>
      </c>
      <c r="C1256" s="96">
        <v>10</v>
      </c>
      <c r="D1256" s="97">
        <v>74766975</v>
      </c>
      <c r="E1256" s="97">
        <v>74856732</v>
      </c>
      <c r="F1256" s="96" t="s">
        <v>2328</v>
      </c>
      <c r="G1256" s="96">
        <v>236</v>
      </c>
      <c r="H1256" s="96">
        <v>1.6666000000000001E-3</v>
      </c>
      <c r="I1256" s="810">
        <v>1</v>
      </c>
    </row>
    <row r="1257" spans="1:9" x14ac:dyDescent="0.15">
      <c r="A1257" s="694" t="s">
        <v>3945</v>
      </c>
      <c r="B1257" s="96">
        <v>3815</v>
      </c>
      <c r="C1257" s="96">
        <v>4</v>
      </c>
      <c r="D1257" s="97">
        <v>55524095</v>
      </c>
      <c r="E1257" s="97">
        <v>55606881</v>
      </c>
      <c r="F1257" s="96" t="s">
        <v>2321</v>
      </c>
      <c r="G1257" s="96">
        <v>234</v>
      </c>
      <c r="H1257" s="96">
        <v>1.6681000000000001E-3</v>
      </c>
      <c r="I1257" s="810">
        <v>1</v>
      </c>
    </row>
    <row r="1258" spans="1:9" x14ac:dyDescent="0.15">
      <c r="A1258" s="694" t="s">
        <v>3946</v>
      </c>
      <c r="B1258" s="96">
        <v>26047</v>
      </c>
      <c r="C1258" s="96">
        <v>7</v>
      </c>
      <c r="D1258" s="97">
        <v>145813453</v>
      </c>
      <c r="E1258" s="97">
        <v>148118090</v>
      </c>
      <c r="F1258" s="96" t="s">
        <v>2321</v>
      </c>
      <c r="G1258" s="96">
        <v>9579</v>
      </c>
      <c r="H1258" s="96">
        <v>1.6682999999999999E-3</v>
      </c>
      <c r="I1258" s="810">
        <v>1</v>
      </c>
    </row>
    <row r="1259" spans="1:9" x14ac:dyDescent="0.15">
      <c r="A1259" s="694" t="s">
        <v>3947</v>
      </c>
      <c r="B1259" s="96">
        <v>1522</v>
      </c>
      <c r="C1259" s="96">
        <v>20</v>
      </c>
      <c r="D1259" s="97">
        <v>57570242</v>
      </c>
      <c r="E1259" s="97">
        <v>57582309</v>
      </c>
      <c r="F1259" s="96" t="s">
        <v>2328</v>
      </c>
      <c r="G1259" s="96">
        <v>56</v>
      </c>
      <c r="H1259" s="96">
        <v>1.6715E-3</v>
      </c>
      <c r="I1259" s="810">
        <v>1</v>
      </c>
    </row>
    <row r="1260" spans="1:9" x14ac:dyDescent="0.15">
      <c r="A1260" s="694" t="s">
        <v>3948</v>
      </c>
      <c r="B1260" s="96">
        <v>54856</v>
      </c>
      <c r="C1260" s="96">
        <v>1</v>
      </c>
      <c r="D1260" s="97">
        <v>155719450</v>
      </c>
      <c r="E1260" s="97">
        <v>155829185</v>
      </c>
      <c r="F1260" s="96" t="s">
        <v>2328</v>
      </c>
      <c r="G1260" s="96">
        <v>192</v>
      </c>
      <c r="H1260" s="96">
        <v>1.6788E-3</v>
      </c>
      <c r="I1260" s="810">
        <v>1</v>
      </c>
    </row>
    <row r="1261" spans="1:9" x14ac:dyDescent="0.15">
      <c r="A1261" s="694" t="s">
        <v>3949</v>
      </c>
      <c r="B1261" s="96">
        <v>2189</v>
      </c>
      <c r="C1261" s="96">
        <v>9</v>
      </c>
      <c r="D1261" s="97">
        <v>35073833</v>
      </c>
      <c r="E1261" s="97">
        <v>35080043</v>
      </c>
      <c r="F1261" s="96" t="s">
        <v>2328</v>
      </c>
      <c r="G1261" s="96">
        <v>14</v>
      </c>
      <c r="H1261" s="96">
        <v>1.6791E-3</v>
      </c>
      <c r="I1261" s="810">
        <v>1</v>
      </c>
    </row>
    <row r="1262" spans="1:9" x14ac:dyDescent="0.15">
      <c r="A1262" s="694" t="s">
        <v>3950</v>
      </c>
      <c r="B1262" s="96">
        <v>401934</v>
      </c>
      <c r="C1262" s="96">
        <v>1</v>
      </c>
      <c r="D1262" s="97">
        <v>1007126</v>
      </c>
      <c r="E1262" s="97">
        <v>1009687</v>
      </c>
      <c r="F1262" s="96" t="s">
        <v>2328</v>
      </c>
      <c r="G1262" s="96">
        <v>9</v>
      </c>
      <c r="H1262" s="96">
        <v>1.6812999999999999E-3</v>
      </c>
      <c r="I1262" s="810">
        <v>1</v>
      </c>
    </row>
    <row r="1263" spans="1:9" x14ac:dyDescent="0.15">
      <c r="A1263" s="694" t="s">
        <v>3951</v>
      </c>
      <c r="B1263" s="96">
        <v>4863</v>
      </c>
      <c r="C1263" s="96">
        <v>11</v>
      </c>
      <c r="D1263" s="97">
        <v>108028117</v>
      </c>
      <c r="E1263" s="97">
        <v>108093365</v>
      </c>
      <c r="F1263" s="96" t="s">
        <v>2328</v>
      </c>
      <c r="G1263" s="96">
        <v>133</v>
      </c>
      <c r="H1263" s="96">
        <v>1.6877999999999999E-3</v>
      </c>
      <c r="I1263" s="810">
        <v>1</v>
      </c>
    </row>
    <row r="1264" spans="1:9" x14ac:dyDescent="0.15">
      <c r="A1264" s="694" t="s">
        <v>3952</v>
      </c>
      <c r="B1264" s="96">
        <v>54875</v>
      </c>
      <c r="C1264" s="96">
        <v>9</v>
      </c>
      <c r="D1264" s="97">
        <v>17134989</v>
      </c>
      <c r="E1264" s="97">
        <v>17503921</v>
      </c>
      <c r="F1264" s="96" t="s">
        <v>2321</v>
      </c>
      <c r="G1264" s="96">
        <v>1746</v>
      </c>
      <c r="H1264" s="96">
        <v>1.6887E-3</v>
      </c>
      <c r="I1264" s="810">
        <v>1</v>
      </c>
    </row>
    <row r="1265" spans="1:9" x14ac:dyDescent="0.15">
      <c r="A1265" s="694" t="s">
        <v>1247</v>
      </c>
      <c r="B1265" s="96">
        <v>9728</v>
      </c>
      <c r="C1265" s="96">
        <v>15</v>
      </c>
      <c r="D1265" s="97">
        <v>49280835</v>
      </c>
      <c r="E1265" s="97">
        <v>49338760</v>
      </c>
      <c r="F1265" s="96" t="s">
        <v>2328</v>
      </c>
      <c r="G1265" s="96">
        <v>132</v>
      </c>
      <c r="H1265" s="96">
        <v>1.7005E-3</v>
      </c>
      <c r="I1265" s="810">
        <v>1</v>
      </c>
    </row>
    <row r="1266" spans="1:9" x14ac:dyDescent="0.15">
      <c r="A1266" s="694" t="s">
        <v>3953</v>
      </c>
      <c r="B1266" s="96">
        <v>167359</v>
      </c>
      <c r="C1266" s="96">
        <v>5</v>
      </c>
      <c r="D1266" s="97">
        <v>43192170</v>
      </c>
      <c r="E1266" s="97">
        <v>43280952</v>
      </c>
      <c r="F1266" s="96" t="s">
        <v>2321</v>
      </c>
      <c r="G1266" s="96">
        <v>288</v>
      </c>
      <c r="H1266" s="96">
        <v>1.7009E-3</v>
      </c>
      <c r="I1266" s="810">
        <v>1</v>
      </c>
    </row>
    <row r="1267" spans="1:9" x14ac:dyDescent="0.15">
      <c r="A1267" s="694" t="s">
        <v>3954</v>
      </c>
      <c r="B1267" s="96">
        <v>200185</v>
      </c>
      <c r="C1267" s="96">
        <v>1</v>
      </c>
      <c r="D1267" s="97">
        <v>155141884</v>
      </c>
      <c r="E1267" s="97">
        <v>155151331</v>
      </c>
      <c r="F1267" s="96" t="s">
        <v>2328</v>
      </c>
      <c r="G1267" s="96">
        <v>20</v>
      </c>
      <c r="H1267" s="96">
        <v>1.702E-3</v>
      </c>
      <c r="I1267" s="810">
        <v>1</v>
      </c>
    </row>
    <row r="1268" spans="1:9" x14ac:dyDescent="0.15">
      <c r="A1268" s="694" t="s">
        <v>3955</v>
      </c>
      <c r="B1268" s="96">
        <v>57057</v>
      </c>
      <c r="C1268" s="96">
        <v>7</v>
      </c>
      <c r="D1268" s="97">
        <v>35242042</v>
      </c>
      <c r="E1268" s="97">
        <v>35293711</v>
      </c>
      <c r="F1268" s="96" t="s">
        <v>2328</v>
      </c>
      <c r="G1268" s="96">
        <v>111</v>
      </c>
      <c r="H1268" s="96">
        <v>1.7034000000000001E-3</v>
      </c>
      <c r="I1268" s="810">
        <v>1</v>
      </c>
    </row>
    <row r="1269" spans="1:9" x14ac:dyDescent="0.15">
      <c r="A1269" s="694" t="s">
        <v>3956</v>
      </c>
      <c r="B1269" s="96">
        <v>90326</v>
      </c>
      <c r="C1269" s="96">
        <v>1</v>
      </c>
      <c r="D1269" s="97">
        <v>6684925</v>
      </c>
      <c r="E1269" s="97">
        <v>6695646</v>
      </c>
      <c r="F1269" s="96" t="s">
        <v>2321</v>
      </c>
      <c r="G1269" s="96">
        <v>38</v>
      </c>
      <c r="H1269" s="96">
        <v>1.7037E-3</v>
      </c>
      <c r="I1269" s="810">
        <v>1</v>
      </c>
    </row>
    <row r="1270" spans="1:9" x14ac:dyDescent="0.15">
      <c r="A1270" s="694" t="s">
        <v>3957</v>
      </c>
      <c r="B1270" s="96">
        <v>55009</v>
      </c>
      <c r="C1270" s="96">
        <v>19</v>
      </c>
      <c r="D1270" s="97">
        <v>1275520</v>
      </c>
      <c r="E1270" s="97">
        <v>1279243</v>
      </c>
      <c r="F1270" s="96" t="s">
        <v>2321</v>
      </c>
      <c r="G1270" s="96">
        <v>2</v>
      </c>
      <c r="H1270" s="96">
        <v>1.7072999999999999E-3</v>
      </c>
      <c r="I1270" s="810">
        <v>1</v>
      </c>
    </row>
    <row r="1271" spans="1:9" x14ac:dyDescent="0.15">
      <c r="A1271" s="694" t="s">
        <v>3958</v>
      </c>
      <c r="B1271" s="96">
        <v>10404</v>
      </c>
      <c r="C1271" s="96">
        <v>8</v>
      </c>
      <c r="D1271" s="97">
        <v>97657455</v>
      </c>
      <c r="E1271" s="97">
        <v>98155731</v>
      </c>
      <c r="F1271" s="96" t="s">
        <v>2321</v>
      </c>
      <c r="G1271" s="96">
        <v>1075</v>
      </c>
      <c r="H1271" s="96">
        <v>1.7152999999999999E-3</v>
      </c>
      <c r="I1271" s="810">
        <v>1</v>
      </c>
    </row>
    <row r="1272" spans="1:9" x14ac:dyDescent="0.15">
      <c r="A1272" s="694" t="s">
        <v>774</v>
      </c>
      <c r="B1272" s="96">
        <v>89853</v>
      </c>
      <c r="C1272" s="96">
        <v>9</v>
      </c>
      <c r="D1272" s="97">
        <v>129089123</v>
      </c>
      <c r="E1272" s="97">
        <v>129269320</v>
      </c>
      <c r="F1272" s="96" t="s">
        <v>2321</v>
      </c>
      <c r="G1272" s="96">
        <v>684</v>
      </c>
      <c r="H1272" s="96">
        <v>1.7156000000000001E-3</v>
      </c>
      <c r="I1272" s="810">
        <v>1</v>
      </c>
    </row>
    <row r="1273" spans="1:9" x14ac:dyDescent="0.15">
      <c r="A1273" s="694" t="s">
        <v>3959</v>
      </c>
      <c r="B1273" s="96">
        <v>221481</v>
      </c>
      <c r="C1273" s="96">
        <v>6</v>
      </c>
      <c r="D1273" s="97">
        <v>35701567</v>
      </c>
      <c r="E1273" s="97">
        <v>35716690</v>
      </c>
      <c r="F1273" s="96" t="s">
        <v>2321</v>
      </c>
      <c r="G1273" s="96">
        <v>45</v>
      </c>
      <c r="H1273" s="96">
        <v>1.7163E-3</v>
      </c>
      <c r="I1273" s="810">
        <v>1</v>
      </c>
    </row>
    <row r="1274" spans="1:9" x14ac:dyDescent="0.15">
      <c r="A1274" s="694" t="s">
        <v>3960</v>
      </c>
      <c r="B1274" s="96">
        <v>219541</v>
      </c>
      <c r="C1274" s="96">
        <v>11</v>
      </c>
      <c r="D1274" s="97">
        <v>57471182</v>
      </c>
      <c r="E1274" s="97">
        <v>57479804</v>
      </c>
      <c r="F1274" s="96" t="s">
        <v>2328</v>
      </c>
      <c r="G1274" s="96">
        <v>17</v>
      </c>
      <c r="H1274" s="96">
        <v>1.7186E-3</v>
      </c>
      <c r="I1274" s="810">
        <v>1</v>
      </c>
    </row>
    <row r="1275" spans="1:9" x14ac:dyDescent="0.15">
      <c r="A1275" s="694" t="s">
        <v>3961</v>
      </c>
      <c r="B1275" s="96">
        <v>146909</v>
      </c>
      <c r="C1275" s="96">
        <v>17</v>
      </c>
      <c r="D1275" s="97">
        <v>43002079</v>
      </c>
      <c r="E1275" s="97">
        <v>43025079</v>
      </c>
      <c r="F1275" s="96" t="s">
        <v>2328</v>
      </c>
      <c r="G1275" s="96">
        <v>77</v>
      </c>
      <c r="H1275" s="96">
        <v>1.7198999999999999E-3</v>
      </c>
      <c r="I1275" s="810">
        <v>1</v>
      </c>
    </row>
    <row r="1276" spans="1:9" x14ac:dyDescent="0.15">
      <c r="A1276" s="694" t="s">
        <v>3962</v>
      </c>
      <c r="B1276" s="96">
        <v>5017</v>
      </c>
      <c r="C1276" s="96">
        <v>11</v>
      </c>
      <c r="D1276" s="97">
        <v>65554505</v>
      </c>
      <c r="E1276" s="97">
        <v>65564690</v>
      </c>
      <c r="F1276" s="96" t="s">
        <v>2321</v>
      </c>
      <c r="G1276" s="96">
        <v>32</v>
      </c>
      <c r="H1276" s="96">
        <v>1.7206999999999999E-3</v>
      </c>
      <c r="I1276" s="810">
        <v>1</v>
      </c>
    </row>
    <row r="1277" spans="1:9" x14ac:dyDescent="0.15">
      <c r="A1277" s="694" t="s">
        <v>3963</v>
      </c>
      <c r="B1277" s="96">
        <v>118491</v>
      </c>
      <c r="C1277" s="96">
        <v>10</v>
      </c>
      <c r="D1277" s="97">
        <v>75013516</v>
      </c>
      <c r="E1277" s="97">
        <v>75119425</v>
      </c>
      <c r="F1277" s="96" t="s">
        <v>2328</v>
      </c>
      <c r="G1277" s="96">
        <v>342</v>
      </c>
      <c r="H1277" s="96">
        <v>1.7271000000000001E-3</v>
      </c>
      <c r="I1277" s="810">
        <v>1</v>
      </c>
    </row>
    <row r="1278" spans="1:9" x14ac:dyDescent="0.15">
      <c r="A1278" s="694" t="s">
        <v>3964</v>
      </c>
      <c r="B1278" s="96">
        <v>23236</v>
      </c>
      <c r="C1278" s="96">
        <v>20</v>
      </c>
      <c r="D1278" s="97">
        <v>8112912</v>
      </c>
      <c r="E1278" s="97">
        <v>8865547</v>
      </c>
      <c r="F1278" s="96" t="s">
        <v>2321</v>
      </c>
      <c r="G1278" s="96">
        <v>2877</v>
      </c>
      <c r="H1278" s="96">
        <v>1.7294000000000001E-3</v>
      </c>
      <c r="I1278" s="810">
        <v>1</v>
      </c>
    </row>
    <row r="1279" spans="1:9" x14ac:dyDescent="0.15">
      <c r="A1279" s="694" t="s">
        <v>3965</v>
      </c>
      <c r="B1279" s="96">
        <v>64968</v>
      </c>
      <c r="C1279" s="96">
        <v>21</v>
      </c>
      <c r="D1279" s="97">
        <v>35445823</v>
      </c>
      <c r="E1279" s="97">
        <v>35515334</v>
      </c>
      <c r="F1279" s="96" t="s">
        <v>2321</v>
      </c>
      <c r="G1279" s="96">
        <v>226</v>
      </c>
      <c r="H1279" s="96">
        <v>1.7426E-3</v>
      </c>
      <c r="I1279" s="810">
        <v>1</v>
      </c>
    </row>
    <row r="1280" spans="1:9" x14ac:dyDescent="0.15">
      <c r="A1280" s="694" t="s">
        <v>3966</v>
      </c>
      <c r="B1280" s="96">
        <v>6526</v>
      </c>
      <c r="C1280" s="96">
        <v>21</v>
      </c>
      <c r="D1280" s="97">
        <v>35445503</v>
      </c>
      <c r="E1280" s="97">
        <v>35515334</v>
      </c>
      <c r="F1280" s="96" t="s">
        <v>2321</v>
      </c>
      <c r="G1280" s="96">
        <v>226</v>
      </c>
      <c r="H1280" s="96">
        <v>1.7426E-3</v>
      </c>
      <c r="I1280" s="810">
        <v>1</v>
      </c>
    </row>
    <row r="1281" spans="1:9" x14ac:dyDescent="0.15">
      <c r="A1281" s="694" t="s">
        <v>3967</v>
      </c>
      <c r="B1281" s="96">
        <v>23218</v>
      </c>
      <c r="C1281" s="96">
        <v>3</v>
      </c>
      <c r="D1281" s="97">
        <v>47021173</v>
      </c>
      <c r="E1281" s="97">
        <v>47051194</v>
      </c>
      <c r="F1281" s="96" t="s">
        <v>2321</v>
      </c>
      <c r="G1281" s="96">
        <v>73</v>
      </c>
      <c r="H1281" s="96">
        <v>1.7427E-3</v>
      </c>
      <c r="I1281" s="810">
        <v>1</v>
      </c>
    </row>
    <row r="1282" spans="1:9" x14ac:dyDescent="0.15">
      <c r="A1282" s="694" t="s">
        <v>3968</v>
      </c>
      <c r="B1282" s="96">
        <v>4065</v>
      </c>
      <c r="C1282" s="96">
        <v>2</v>
      </c>
      <c r="D1282" s="97">
        <v>160659866</v>
      </c>
      <c r="E1282" s="97">
        <v>160761267</v>
      </c>
      <c r="F1282" s="96" t="s">
        <v>2328</v>
      </c>
      <c r="G1282" s="96">
        <v>478</v>
      </c>
      <c r="H1282" s="96">
        <v>1.7462999999999999E-3</v>
      </c>
      <c r="I1282" s="810">
        <v>1</v>
      </c>
    </row>
    <row r="1283" spans="1:9" x14ac:dyDescent="0.15">
      <c r="A1283" s="694" t="s">
        <v>3969</v>
      </c>
      <c r="B1283" s="96">
        <v>28964</v>
      </c>
      <c r="C1283" s="96">
        <v>17</v>
      </c>
      <c r="D1283" s="97">
        <v>27900487</v>
      </c>
      <c r="E1283" s="97">
        <v>27916610</v>
      </c>
      <c r="F1283" s="96" t="s">
        <v>2328</v>
      </c>
      <c r="G1283" s="96">
        <v>37</v>
      </c>
      <c r="H1283" s="96">
        <v>1.7623000000000001E-3</v>
      </c>
      <c r="I1283" s="810">
        <v>1</v>
      </c>
    </row>
    <row r="1284" spans="1:9" x14ac:dyDescent="0.15">
      <c r="A1284" s="694" t="s">
        <v>3970</v>
      </c>
      <c r="B1284" s="96">
        <v>7494</v>
      </c>
      <c r="C1284" s="96">
        <v>22</v>
      </c>
      <c r="D1284" s="97">
        <v>29190548</v>
      </c>
      <c r="E1284" s="97">
        <v>29196560</v>
      </c>
      <c r="F1284" s="96" t="s">
        <v>2328</v>
      </c>
      <c r="G1284" s="96">
        <v>7</v>
      </c>
      <c r="H1284" s="96">
        <v>1.7681999999999999E-3</v>
      </c>
      <c r="I1284" s="810">
        <v>1</v>
      </c>
    </row>
    <row r="1285" spans="1:9" x14ac:dyDescent="0.15">
      <c r="A1285" s="694" t="s">
        <v>3971</v>
      </c>
      <c r="B1285" s="96">
        <v>889</v>
      </c>
      <c r="C1285" s="96">
        <v>7</v>
      </c>
      <c r="D1285" s="97">
        <v>91828283</v>
      </c>
      <c r="E1285" s="97">
        <v>91875414</v>
      </c>
      <c r="F1285" s="96" t="s">
        <v>2328</v>
      </c>
      <c r="G1285" s="96">
        <v>62</v>
      </c>
      <c r="H1285" s="96">
        <v>1.7704000000000001E-3</v>
      </c>
      <c r="I1285" s="810">
        <v>1</v>
      </c>
    </row>
    <row r="1286" spans="1:9" x14ac:dyDescent="0.15">
      <c r="A1286" s="694" t="s">
        <v>3972</v>
      </c>
      <c r="B1286" s="96">
        <v>28514</v>
      </c>
      <c r="C1286" s="96">
        <v>6</v>
      </c>
      <c r="D1286" s="97">
        <v>170591288</v>
      </c>
      <c r="E1286" s="97">
        <v>170599815</v>
      </c>
      <c r="F1286" s="96" t="s">
        <v>2328</v>
      </c>
      <c r="G1286" s="96">
        <v>26</v>
      </c>
      <c r="H1286" s="96">
        <v>1.7711999999999999E-3</v>
      </c>
      <c r="I1286" s="810">
        <v>1</v>
      </c>
    </row>
    <row r="1287" spans="1:9" x14ac:dyDescent="0.15">
      <c r="A1287" s="694" t="s">
        <v>3973</v>
      </c>
      <c r="B1287" s="96">
        <v>23039</v>
      </c>
      <c r="C1287" s="96">
        <v>8</v>
      </c>
      <c r="D1287" s="97">
        <v>21777180</v>
      </c>
      <c r="E1287" s="97">
        <v>21864096</v>
      </c>
      <c r="F1287" s="96" t="s">
        <v>2321</v>
      </c>
      <c r="G1287" s="96">
        <v>218</v>
      </c>
      <c r="H1287" s="96">
        <v>1.7719999999999999E-3</v>
      </c>
      <c r="I1287" s="810">
        <v>1</v>
      </c>
    </row>
    <row r="1288" spans="1:9" x14ac:dyDescent="0.15">
      <c r="A1288" s="694" t="s">
        <v>3974</v>
      </c>
      <c r="B1288" s="96">
        <v>317662</v>
      </c>
      <c r="C1288" s="96">
        <v>10</v>
      </c>
      <c r="D1288" s="97">
        <v>74927877</v>
      </c>
      <c r="E1288" s="97">
        <v>75002435</v>
      </c>
      <c r="F1288" s="96" t="s">
        <v>2321</v>
      </c>
      <c r="G1288" s="96">
        <v>195</v>
      </c>
      <c r="H1288" s="96">
        <v>1.7753000000000001E-3</v>
      </c>
      <c r="I1288" s="810">
        <v>1</v>
      </c>
    </row>
    <row r="1289" spans="1:9" x14ac:dyDescent="0.15">
      <c r="A1289" s="694" t="s">
        <v>770</v>
      </c>
      <c r="B1289" s="96">
        <v>57497</v>
      </c>
      <c r="C1289" s="96">
        <v>6</v>
      </c>
      <c r="D1289" s="97">
        <v>40359373</v>
      </c>
      <c r="E1289" s="97">
        <v>40555126</v>
      </c>
      <c r="F1289" s="96" t="s">
        <v>2328</v>
      </c>
      <c r="G1289" s="96">
        <v>903</v>
      </c>
      <c r="H1289" s="96">
        <v>1.7775E-3</v>
      </c>
      <c r="I1289" s="810">
        <v>1</v>
      </c>
    </row>
    <row r="1290" spans="1:9" x14ac:dyDescent="0.15">
      <c r="A1290" s="694" t="s">
        <v>3975</v>
      </c>
      <c r="B1290" s="96">
        <v>2557</v>
      </c>
      <c r="C1290" s="96">
        <v>4</v>
      </c>
      <c r="D1290" s="97">
        <v>46920917</v>
      </c>
      <c r="E1290" s="97">
        <v>46996424</v>
      </c>
      <c r="F1290" s="96" t="s">
        <v>2328</v>
      </c>
      <c r="G1290" s="96">
        <v>280</v>
      </c>
      <c r="H1290" s="96">
        <v>1.7783E-3</v>
      </c>
      <c r="I1290" s="810">
        <v>1</v>
      </c>
    </row>
    <row r="1291" spans="1:9" x14ac:dyDescent="0.15">
      <c r="A1291" s="694" t="s">
        <v>3976</v>
      </c>
      <c r="B1291" s="96">
        <v>26002</v>
      </c>
      <c r="C1291" s="96">
        <v>6</v>
      </c>
      <c r="D1291" s="97">
        <v>132617194</v>
      </c>
      <c r="E1291" s="97">
        <v>132722664</v>
      </c>
      <c r="F1291" s="96" t="s">
        <v>2328</v>
      </c>
      <c r="G1291" s="96">
        <v>335</v>
      </c>
      <c r="H1291" s="96">
        <v>1.7833E-3</v>
      </c>
      <c r="I1291" s="810">
        <v>1</v>
      </c>
    </row>
    <row r="1292" spans="1:9" x14ac:dyDescent="0.15">
      <c r="A1292" s="694" t="s">
        <v>3977</v>
      </c>
      <c r="B1292" s="96">
        <v>26262</v>
      </c>
      <c r="C1292" s="96">
        <v>5</v>
      </c>
      <c r="D1292" s="97">
        <v>176074388</v>
      </c>
      <c r="E1292" s="97">
        <v>176086059</v>
      </c>
      <c r="F1292" s="96" t="s">
        <v>2321</v>
      </c>
      <c r="G1292" s="96">
        <v>46</v>
      </c>
      <c r="H1292" s="96">
        <v>1.7902E-3</v>
      </c>
      <c r="I1292" s="810">
        <v>1</v>
      </c>
    </row>
    <row r="1293" spans="1:9" x14ac:dyDescent="0.15">
      <c r="A1293" s="694" t="s">
        <v>3978</v>
      </c>
      <c r="B1293" s="96">
        <v>10900</v>
      </c>
      <c r="C1293" s="96">
        <v>17</v>
      </c>
      <c r="D1293" s="97">
        <v>42385786</v>
      </c>
      <c r="E1293" s="97">
        <v>42396039</v>
      </c>
      <c r="F1293" s="96" t="s">
        <v>2321</v>
      </c>
      <c r="G1293" s="96">
        <v>25</v>
      </c>
      <c r="H1293" s="96">
        <v>1.7945999999999999E-3</v>
      </c>
      <c r="I1293" s="810">
        <v>1</v>
      </c>
    </row>
    <row r="1294" spans="1:9" x14ac:dyDescent="0.15">
      <c r="A1294" s="694" t="s">
        <v>3979</v>
      </c>
      <c r="B1294" s="96">
        <v>54887</v>
      </c>
      <c r="C1294" s="96">
        <v>6</v>
      </c>
      <c r="D1294" s="97">
        <v>34759794</v>
      </c>
      <c r="E1294" s="97">
        <v>34845291</v>
      </c>
      <c r="F1294" s="96" t="s">
        <v>2321</v>
      </c>
      <c r="G1294" s="96">
        <v>285</v>
      </c>
      <c r="H1294" s="96">
        <v>1.7953999999999999E-3</v>
      </c>
      <c r="I1294" s="810">
        <v>1</v>
      </c>
    </row>
    <row r="1295" spans="1:9" x14ac:dyDescent="0.15">
      <c r="A1295" s="694" t="s">
        <v>3980</v>
      </c>
      <c r="B1295" s="96">
        <v>837</v>
      </c>
      <c r="C1295" s="96">
        <v>11</v>
      </c>
      <c r="D1295" s="97">
        <v>104813594</v>
      </c>
      <c r="E1295" s="97">
        <v>104839325</v>
      </c>
      <c r="F1295" s="96" t="s">
        <v>2328</v>
      </c>
      <c r="G1295" s="96">
        <v>81</v>
      </c>
      <c r="H1295" s="96">
        <v>1.8006000000000001E-3</v>
      </c>
      <c r="I1295" s="810">
        <v>1</v>
      </c>
    </row>
    <row r="1296" spans="1:9" x14ac:dyDescent="0.15">
      <c r="A1296" s="694" t="s">
        <v>3981</v>
      </c>
      <c r="B1296" s="96">
        <v>100131211</v>
      </c>
      <c r="C1296" s="96">
        <v>2</v>
      </c>
      <c r="D1296" s="97">
        <v>191371619</v>
      </c>
      <c r="E1296" s="97">
        <v>191399468</v>
      </c>
      <c r="F1296" s="96" t="s">
        <v>2328</v>
      </c>
      <c r="G1296" s="96">
        <v>74</v>
      </c>
      <c r="H1296" s="96">
        <v>1.8140000000000001E-3</v>
      </c>
      <c r="I1296" s="810">
        <v>1</v>
      </c>
    </row>
    <row r="1297" spans="1:9" x14ac:dyDescent="0.15">
      <c r="A1297" s="694" t="s">
        <v>3982</v>
      </c>
      <c r="B1297" s="96">
        <v>9881</v>
      </c>
      <c r="C1297" s="96">
        <v>3</v>
      </c>
      <c r="D1297" s="97">
        <v>36868308</v>
      </c>
      <c r="E1297" s="97">
        <v>36986548</v>
      </c>
      <c r="F1297" s="96" t="s">
        <v>2328</v>
      </c>
      <c r="G1297" s="96">
        <v>288</v>
      </c>
      <c r="H1297" s="96">
        <v>1.8169E-3</v>
      </c>
      <c r="I1297" s="810">
        <v>1</v>
      </c>
    </row>
    <row r="1298" spans="1:9" x14ac:dyDescent="0.15">
      <c r="A1298" s="694" t="s">
        <v>3983</v>
      </c>
      <c r="B1298" s="96">
        <v>267</v>
      </c>
      <c r="C1298" s="96">
        <v>16</v>
      </c>
      <c r="D1298" s="97">
        <v>56395364</v>
      </c>
      <c r="E1298" s="97">
        <v>56459450</v>
      </c>
      <c r="F1298" s="96" t="s">
        <v>2328</v>
      </c>
      <c r="G1298" s="96">
        <v>183</v>
      </c>
      <c r="H1298" s="96">
        <v>1.8190000000000001E-3</v>
      </c>
      <c r="I1298" s="810">
        <v>1</v>
      </c>
    </row>
    <row r="1299" spans="1:9" x14ac:dyDescent="0.15">
      <c r="A1299" s="694" t="s">
        <v>3984</v>
      </c>
      <c r="B1299" s="96">
        <v>375790</v>
      </c>
      <c r="C1299" s="96">
        <v>1</v>
      </c>
      <c r="D1299" s="97">
        <v>955503</v>
      </c>
      <c r="E1299" s="97">
        <v>991499</v>
      </c>
      <c r="F1299" s="96" t="s">
        <v>2321</v>
      </c>
      <c r="G1299" s="96">
        <v>163</v>
      </c>
      <c r="H1299" s="96">
        <v>1.8228000000000001E-3</v>
      </c>
      <c r="I1299" s="810">
        <v>1</v>
      </c>
    </row>
    <row r="1300" spans="1:9" x14ac:dyDescent="0.15">
      <c r="A1300" s="694" t="s">
        <v>3985</v>
      </c>
      <c r="B1300" s="96">
        <v>146227</v>
      </c>
      <c r="C1300" s="96">
        <v>16</v>
      </c>
      <c r="D1300" s="97">
        <v>66461200</v>
      </c>
      <c r="E1300" s="97">
        <v>66527432</v>
      </c>
      <c r="F1300" s="96" t="s">
        <v>2321</v>
      </c>
      <c r="G1300" s="96">
        <v>171</v>
      </c>
      <c r="H1300" s="96">
        <v>1.8402E-3</v>
      </c>
      <c r="I1300" s="810">
        <v>1</v>
      </c>
    </row>
    <row r="1301" spans="1:9" x14ac:dyDescent="0.15">
      <c r="A1301" s="694" t="s">
        <v>3986</v>
      </c>
      <c r="B1301" s="96">
        <v>9798</v>
      </c>
      <c r="C1301" s="96">
        <v>16</v>
      </c>
      <c r="D1301" s="97">
        <v>71928311</v>
      </c>
      <c r="E1301" s="97">
        <v>71964542</v>
      </c>
      <c r="F1301" s="96" t="s">
        <v>2321</v>
      </c>
      <c r="G1301" s="96">
        <v>106</v>
      </c>
      <c r="H1301" s="96">
        <v>1.8464E-3</v>
      </c>
      <c r="I1301" s="810">
        <v>1</v>
      </c>
    </row>
    <row r="1302" spans="1:9" x14ac:dyDescent="0.15">
      <c r="A1302" s="694" t="s">
        <v>3987</v>
      </c>
      <c r="B1302" s="96">
        <v>6786</v>
      </c>
      <c r="C1302" s="96">
        <v>11</v>
      </c>
      <c r="D1302" s="97">
        <v>3876933</v>
      </c>
      <c r="E1302" s="97">
        <v>4114440</v>
      </c>
      <c r="F1302" s="96" t="s">
        <v>2321</v>
      </c>
      <c r="G1302" s="96">
        <v>696</v>
      </c>
      <c r="H1302" s="96">
        <v>1.8487E-3</v>
      </c>
      <c r="I1302" s="810">
        <v>1</v>
      </c>
    </row>
    <row r="1303" spans="1:9" x14ac:dyDescent="0.15">
      <c r="A1303" s="694" t="s">
        <v>3988</v>
      </c>
      <c r="B1303" s="96">
        <v>164237</v>
      </c>
      <c r="C1303" s="96">
        <v>20</v>
      </c>
      <c r="D1303" s="97">
        <v>44330655</v>
      </c>
      <c r="E1303" s="97">
        <v>44337456</v>
      </c>
      <c r="F1303" s="96" t="s">
        <v>2321</v>
      </c>
      <c r="G1303" s="96">
        <v>21</v>
      </c>
      <c r="H1303" s="96">
        <v>1.8503E-3</v>
      </c>
      <c r="I1303" s="810">
        <v>1</v>
      </c>
    </row>
    <row r="1304" spans="1:9" x14ac:dyDescent="0.15">
      <c r="A1304" s="694" t="s">
        <v>3989</v>
      </c>
      <c r="B1304" s="96">
        <v>246778</v>
      </c>
      <c r="C1304" s="96">
        <v>16</v>
      </c>
      <c r="D1304" s="97">
        <v>28510683</v>
      </c>
      <c r="E1304" s="97">
        <v>28518155</v>
      </c>
      <c r="F1304" s="96" t="s">
        <v>2328</v>
      </c>
      <c r="G1304" s="96">
        <v>12</v>
      </c>
      <c r="H1304" s="96">
        <v>1.8545E-3</v>
      </c>
      <c r="I1304" s="810">
        <v>1</v>
      </c>
    </row>
    <row r="1305" spans="1:9" x14ac:dyDescent="0.15">
      <c r="A1305" s="694" t="s">
        <v>3990</v>
      </c>
      <c r="B1305" s="96">
        <v>401124</v>
      </c>
      <c r="C1305" s="96">
        <v>4</v>
      </c>
      <c r="D1305" s="97">
        <v>36283237</v>
      </c>
      <c r="E1305" s="97">
        <v>36346407</v>
      </c>
      <c r="F1305" s="96" t="s">
        <v>2321</v>
      </c>
      <c r="G1305" s="96">
        <v>241</v>
      </c>
      <c r="H1305" s="96">
        <v>1.8568E-3</v>
      </c>
      <c r="I1305" s="810">
        <v>1</v>
      </c>
    </row>
    <row r="1306" spans="1:9" x14ac:dyDescent="0.15">
      <c r="A1306" s="694" t="s">
        <v>3991</v>
      </c>
      <c r="B1306" s="96">
        <v>23081</v>
      </c>
      <c r="C1306" s="96">
        <v>9</v>
      </c>
      <c r="D1306" s="97">
        <v>6720863</v>
      </c>
      <c r="E1306" s="97">
        <v>7175648</v>
      </c>
      <c r="F1306" s="96" t="s">
        <v>2321</v>
      </c>
      <c r="G1306" s="96">
        <v>2307</v>
      </c>
      <c r="H1306" s="96">
        <v>1.8621E-3</v>
      </c>
      <c r="I1306" s="810">
        <v>1</v>
      </c>
    </row>
    <row r="1307" spans="1:9" x14ac:dyDescent="0.15">
      <c r="A1307" s="694" t="s">
        <v>1380</v>
      </c>
      <c r="B1307" s="96">
        <v>9760</v>
      </c>
      <c r="C1307" s="96">
        <v>8</v>
      </c>
      <c r="D1307" s="97">
        <v>59717977</v>
      </c>
      <c r="E1307" s="97">
        <v>60031767</v>
      </c>
      <c r="F1307" s="96" t="s">
        <v>2328</v>
      </c>
      <c r="G1307" s="96">
        <v>969</v>
      </c>
      <c r="H1307" s="96">
        <v>1.8630000000000001E-3</v>
      </c>
      <c r="I1307" s="810">
        <v>1</v>
      </c>
    </row>
    <row r="1308" spans="1:9" x14ac:dyDescent="0.15">
      <c r="A1308" s="694" t="s">
        <v>3992</v>
      </c>
      <c r="B1308" s="96">
        <v>152118</v>
      </c>
      <c r="C1308" s="96">
        <v>3</v>
      </c>
      <c r="D1308" s="97">
        <v>153202284</v>
      </c>
      <c r="E1308" s="97">
        <v>153220486</v>
      </c>
      <c r="F1308" s="96" t="s">
        <v>2321</v>
      </c>
      <c r="G1308" s="96">
        <v>72</v>
      </c>
      <c r="H1308" s="96">
        <v>1.8638999999999999E-3</v>
      </c>
      <c r="I1308" s="810">
        <v>1</v>
      </c>
    </row>
    <row r="1309" spans="1:9" x14ac:dyDescent="0.15">
      <c r="A1309" s="694" t="s">
        <v>3993</v>
      </c>
      <c r="B1309" s="96">
        <v>113178</v>
      </c>
      <c r="C1309" s="96">
        <v>19</v>
      </c>
      <c r="D1309" s="97">
        <v>1905213</v>
      </c>
      <c r="E1309" s="97">
        <v>1926012</v>
      </c>
      <c r="F1309" s="96" t="s">
        <v>2321</v>
      </c>
      <c r="G1309" s="96">
        <v>83</v>
      </c>
      <c r="H1309" s="96">
        <v>1.8748E-3</v>
      </c>
      <c r="I1309" s="810">
        <v>1</v>
      </c>
    </row>
    <row r="1310" spans="1:9" x14ac:dyDescent="0.15">
      <c r="A1310" s="694" t="s">
        <v>3994</v>
      </c>
      <c r="B1310" s="96">
        <v>8572</v>
      </c>
      <c r="C1310" s="96">
        <v>5</v>
      </c>
      <c r="D1310" s="97">
        <v>131593351</v>
      </c>
      <c r="E1310" s="97">
        <v>131609147</v>
      </c>
      <c r="F1310" s="96" t="s">
        <v>2321</v>
      </c>
      <c r="G1310" s="96">
        <v>58</v>
      </c>
      <c r="H1310" s="96">
        <v>1.8767E-3</v>
      </c>
      <c r="I1310" s="810">
        <v>1</v>
      </c>
    </row>
    <row r="1311" spans="1:9" x14ac:dyDescent="0.15">
      <c r="A1311" s="694" t="s">
        <v>3995</v>
      </c>
      <c r="B1311" s="96">
        <v>2114</v>
      </c>
      <c r="C1311" s="96">
        <v>21</v>
      </c>
      <c r="D1311" s="97">
        <v>40177231</v>
      </c>
      <c r="E1311" s="97">
        <v>40196879</v>
      </c>
      <c r="F1311" s="96" t="s">
        <v>2321</v>
      </c>
      <c r="G1311" s="96">
        <v>56</v>
      </c>
      <c r="H1311" s="96">
        <v>1.8813E-3</v>
      </c>
      <c r="I1311" s="810">
        <v>1</v>
      </c>
    </row>
    <row r="1312" spans="1:9" x14ac:dyDescent="0.15">
      <c r="A1312" s="694" t="s">
        <v>3996</v>
      </c>
      <c r="B1312" s="96">
        <v>401250</v>
      </c>
      <c r="C1312" s="96">
        <v>6</v>
      </c>
      <c r="D1312" s="97">
        <v>31496739</v>
      </c>
      <c r="E1312" s="97">
        <v>31498008</v>
      </c>
      <c r="F1312" s="96" t="s">
        <v>2321</v>
      </c>
      <c r="G1312" s="96">
        <v>22</v>
      </c>
      <c r="H1312" s="96">
        <v>1.8956000000000001E-3</v>
      </c>
      <c r="I1312" s="810">
        <v>1</v>
      </c>
    </row>
    <row r="1313" spans="1:9" x14ac:dyDescent="0.15">
      <c r="A1313" s="694" t="s">
        <v>3997</v>
      </c>
      <c r="B1313" s="96">
        <v>55245</v>
      </c>
      <c r="C1313" s="96">
        <v>20</v>
      </c>
      <c r="D1313" s="97">
        <v>33890369</v>
      </c>
      <c r="E1313" s="97">
        <v>33999945</v>
      </c>
      <c r="F1313" s="96" t="s">
        <v>2328</v>
      </c>
      <c r="G1313" s="96">
        <v>211</v>
      </c>
      <c r="H1313" s="96">
        <v>1.8986000000000001E-3</v>
      </c>
      <c r="I1313" s="810">
        <v>1</v>
      </c>
    </row>
    <row r="1314" spans="1:9" x14ac:dyDescent="0.15">
      <c r="A1314" s="694" t="s">
        <v>3998</v>
      </c>
      <c r="B1314" s="96">
        <v>7760</v>
      </c>
      <c r="C1314" s="96">
        <v>16</v>
      </c>
      <c r="D1314" s="97">
        <v>3185057</v>
      </c>
      <c r="E1314" s="97">
        <v>3192805</v>
      </c>
      <c r="F1314" s="96" t="s">
        <v>2321</v>
      </c>
      <c r="G1314" s="96">
        <v>16</v>
      </c>
      <c r="H1314" s="96">
        <v>1.9204000000000001E-3</v>
      </c>
      <c r="I1314" s="810">
        <v>1</v>
      </c>
    </row>
    <row r="1315" spans="1:9" x14ac:dyDescent="0.15">
      <c r="A1315" s="694" t="s">
        <v>3999</v>
      </c>
      <c r="B1315" s="96">
        <v>57650</v>
      </c>
      <c r="C1315" s="96">
        <v>3</v>
      </c>
      <c r="D1315" s="97">
        <v>108268716</v>
      </c>
      <c r="E1315" s="97">
        <v>108308491</v>
      </c>
      <c r="F1315" s="96" t="s">
        <v>2328</v>
      </c>
      <c r="G1315" s="96">
        <v>79</v>
      </c>
      <c r="H1315" s="96">
        <v>1.9245E-3</v>
      </c>
      <c r="I1315" s="810">
        <v>1</v>
      </c>
    </row>
    <row r="1316" spans="1:9" x14ac:dyDescent="0.15">
      <c r="A1316" s="694" t="s">
        <v>4000</v>
      </c>
      <c r="B1316" s="96">
        <v>64417</v>
      </c>
      <c r="C1316" s="96">
        <v>5</v>
      </c>
      <c r="D1316" s="97">
        <v>43444354</v>
      </c>
      <c r="E1316" s="97">
        <v>43484171</v>
      </c>
      <c r="F1316" s="96" t="s">
        <v>2328</v>
      </c>
      <c r="G1316" s="96">
        <v>131</v>
      </c>
      <c r="H1316" s="96">
        <v>1.9367E-3</v>
      </c>
      <c r="I1316" s="810">
        <v>1</v>
      </c>
    </row>
    <row r="1317" spans="1:9" x14ac:dyDescent="0.15">
      <c r="A1317" s="694" t="s">
        <v>4001</v>
      </c>
      <c r="B1317" s="96">
        <v>4439</v>
      </c>
      <c r="C1317" s="96">
        <v>6</v>
      </c>
      <c r="D1317" s="97">
        <v>31707725</v>
      </c>
      <c r="E1317" s="97">
        <v>31730455</v>
      </c>
      <c r="F1317" s="96" t="s">
        <v>2321</v>
      </c>
      <c r="G1317" s="96">
        <v>83</v>
      </c>
      <c r="H1317" s="96">
        <v>1.9372E-3</v>
      </c>
      <c r="I1317" s="810">
        <v>1</v>
      </c>
    </row>
    <row r="1318" spans="1:9" x14ac:dyDescent="0.15">
      <c r="A1318" s="694" t="s">
        <v>4002</v>
      </c>
      <c r="B1318" s="96">
        <v>441168</v>
      </c>
      <c r="C1318" s="96">
        <v>6</v>
      </c>
      <c r="D1318" s="97">
        <v>116782533</v>
      </c>
      <c r="E1318" s="97">
        <v>116784948</v>
      </c>
      <c r="F1318" s="96" t="s">
        <v>2321</v>
      </c>
      <c r="G1318" s="96">
        <v>8</v>
      </c>
      <c r="H1318" s="96">
        <v>1.9422E-3</v>
      </c>
      <c r="I1318" s="810">
        <v>1</v>
      </c>
    </row>
    <row r="1319" spans="1:9" x14ac:dyDescent="0.15">
      <c r="A1319" s="694" t="s">
        <v>4003</v>
      </c>
      <c r="B1319" s="96">
        <v>23007</v>
      </c>
      <c r="C1319" s="96">
        <v>3</v>
      </c>
      <c r="D1319" s="97">
        <v>155197670</v>
      </c>
      <c r="E1319" s="97">
        <v>155462878</v>
      </c>
      <c r="F1319" s="96" t="s">
        <v>2328</v>
      </c>
      <c r="G1319" s="96">
        <v>1025</v>
      </c>
      <c r="H1319" s="96">
        <v>1.9423000000000001E-3</v>
      </c>
      <c r="I1319" s="810">
        <v>1</v>
      </c>
    </row>
    <row r="1320" spans="1:9" x14ac:dyDescent="0.15">
      <c r="A1320" s="694" t="s">
        <v>4004</v>
      </c>
      <c r="B1320" s="96">
        <v>5738</v>
      </c>
      <c r="C1320" s="96">
        <v>1</v>
      </c>
      <c r="D1320" s="97">
        <v>117452689</v>
      </c>
      <c r="E1320" s="97">
        <v>117532972</v>
      </c>
      <c r="F1320" s="96" t="s">
        <v>2321</v>
      </c>
      <c r="G1320" s="96">
        <v>260</v>
      </c>
      <c r="H1320" s="96">
        <v>1.9478E-3</v>
      </c>
      <c r="I1320" s="810">
        <v>1</v>
      </c>
    </row>
    <row r="1321" spans="1:9" x14ac:dyDescent="0.15">
      <c r="A1321" s="694" t="s">
        <v>4005</v>
      </c>
      <c r="B1321" s="96">
        <v>6152</v>
      </c>
      <c r="C1321" s="96">
        <v>3</v>
      </c>
      <c r="D1321" s="97">
        <v>101399934</v>
      </c>
      <c r="E1321" s="97">
        <v>101405564</v>
      </c>
      <c r="F1321" s="96" t="s">
        <v>2328</v>
      </c>
      <c r="G1321" s="96">
        <v>16</v>
      </c>
      <c r="H1321" s="96">
        <v>1.9494E-3</v>
      </c>
      <c r="I1321" s="810">
        <v>1</v>
      </c>
    </row>
    <row r="1322" spans="1:9" x14ac:dyDescent="0.15">
      <c r="A1322" s="694" t="s">
        <v>4006</v>
      </c>
      <c r="B1322" s="96">
        <v>84072</v>
      </c>
      <c r="C1322" s="96">
        <v>1</v>
      </c>
      <c r="D1322" s="97">
        <v>150670535</v>
      </c>
      <c r="E1322" s="97">
        <v>150693372</v>
      </c>
      <c r="F1322" s="96" t="s">
        <v>2328</v>
      </c>
      <c r="G1322" s="96">
        <v>71</v>
      </c>
      <c r="H1322" s="96">
        <v>1.9559E-3</v>
      </c>
      <c r="I1322" s="810">
        <v>1</v>
      </c>
    </row>
    <row r="1323" spans="1:9" x14ac:dyDescent="0.15">
      <c r="A1323" s="694" t="s">
        <v>4007</v>
      </c>
      <c r="B1323" s="96">
        <v>154313</v>
      </c>
      <c r="C1323" s="96">
        <v>6</v>
      </c>
      <c r="D1323" s="97">
        <v>88117690</v>
      </c>
      <c r="E1323" s="97">
        <v>88174191</v>
      </c>
      <c r="F1323" s="96" t="s">
        <v>2321</v>
      </c>
      <c r="G1323" s="96">
        <v>221</v>
      </c>
      <c r="H1323" s="96">
        <v>1.9635999999999998E-3</v>
      </c>
      <c r="I1323" s="810">
        <v>1</v>
      </c>
    </row>
    <row r="1324" spans="1:9" x14ac:dyDescent="0.15">
      <c r="A1324" s="694" t="s">
        <v>4008</v>
      </c>
      <c r="B1324" s="96">
        <v>64400</v>
      </c>
      <c r="C1324" s="96">
        <v>16</v>
      </c>
      <c r="D1324" s="97">
        <v>53525192</v>
      </c>
      <c r="E1324" s="97">
        <v>53538323</v>
      </c>
      <c r="F1324" s="96" t="s">
        <v>2328</v>
      </c>
      <c r="G1324" s="96">
        <v>27</v>
      </c>
      <c r="H1324" s="96">
        <v>1.9681E-3</v>
      </c>
      <c r="I1324" s="810">
        <v>1</v>
      </c>
    </row>
    <row r="1325" spans="1:9" x14ac:dyDescent="0.15">
      <c r="A1325" s="694" t="s">
        <v>4009</v>
      </c>
      <c r="B1325" s="96">
        <v>9612</v>
      </c>
      <c r="C1325" s="96">
        <v>12</v>
      </c>
      <c r="D1325" s="97">
        <v>124808957</v>
      </c>
      <c r="E1325" s="97">
        <v>125052079</v>
      </c>
      <c r="F1325" s="96" t="s">
        <v>2328</v>
      </c>
      <c r="G1325" s="96">
        <v>908</v>
      </c>
      <c r="H1325" s="96">
        <v>1.9700999999999998E-3</v>
      </c>
      <c r="I1325" s="810">
        <v>1</v>
      </c>
    </row>
    <row r="1326" spans="1:9" x14ac:dyDescent="0.15">
      <c r="A1326" s="694" t="s">
        <v>4010</v>
      </c>
      <c r="B1326" s="96">
        <v>1113</v>
      </c>
      <c r="C1326" s="96">
        <v>14</v>
      </c>
      <c r="D1326" s="97">
        <v>93389445</v>
      </c>
      <c r="E1326" s="97">
        <v>93401638</v>
      </c>
      <c r="F1326" s="96" t="s">
        <v>2321</v>
      </c>
      <c r="G1326" s="96">
        <v>55</v>
      </c>
      <c r="H1326" s="96">
        <v>1.9742000000000002E-3</v>
      </c>
      <c r="I1326" s="810">
        <v>1</v>
      </c>
    </row>
    <row r="1327" spans="1:9" x14ac:dyDescent="0.15">
      <c r="A1327" s="694" t="s">
        <v>4011</v>
      </c>
      <c r="B1327" s="96">
        <v>30818</v>
      </c>
      <c r="C1327" s="96">
        <v>2</v>
      </c>
      <c r="D1327" s="97">
        <v>95963072</v>
      </c>
      <c r="E1327" s="97">
        <v>96051825</v>
      </c>
      <c r="F1327" s="96" t="s">
        <v>2321</v>
      </c>
      <c r="G1327" s="96">
        <v>128</v>
      </c>
      <c r="H1327" s="96">
        <v>1.9748000000000001E-3</v>
      </c>
      <c r="I1327" s="810">
        <v>1</v>
      </c>
    </row>
    <row r="1328" spans="1:9" x14ac:dyDescent="0.15">
      <c r="A1328" s="694" t="s">
        <v>4012</v>
      </c>
      <c r="B1328" s="96">
        <v>79575</v>
      </c>
      <c r="C1328" s="96">
        <v>19</v>
      </c>
      <c r="D1328" s="97">
        <v>17402940</v>
      </c>
      <c r="E1328" s="97">
        <v>17414282</v>
      </c>
      <c r="F1328" s="96" t="s">
        <v>2328</v>
      </c>
      <c r="G1328" s="96">
        <v>40</v>
      </c>
      <c r="H1328" s="96">
        <v>1.9870000000000001E-3</v>
      </c>
      <c r="I1328" s="810">
        <v>1</v>
      </c>
    </row>
    <row r="1329" spans="1:9" x14ac:dyDescent="0.15">
      <c r="A1329" s="694" t="s">
        <v>4013</v>
      </c>
      <c r="B1329" s="96">
        <v>27087</v>
      </c>
      <c r="C1329" s="96">
        <v>11</v>
      </c>
      <c r="D1329" s="97">
        <v>134248398</v>
      </c>
      <c r="E1329" s="97">
        <v>134281880</v>
      </c>
      <c r="F1329" s="96" t="s">
        <v>2328</v>
      </c>
      <c r="G1329" s="96">
        <v>169</v>
      </c>
      <c r="H1329" s="96">
        <v>1.9910000000000001E-3</v>
      </c>
      <c r="I1329" s="810">
        <v>1</v>
      </c>
    </row>
    <row r="1330" spans="1:9" x14ac:dyDescent="0.15">
      <c r="A1330" s="694" t="s">
        <v>4014</v>
      </c>
      <c r="B1330" s="96">
        <v>55204</v>
      </c>
      <c r="C1330" s="96">
        <v>1</v>
      </c>
      <c r="D1330" s="97">
        <v>150618701</v>
      </c>
      <c r="E1330" s="97">
        <v>150669672</v>
      </c>
      <c r="F1330" s="96" t="s">
        <v>2328</v>
      </c>
      <c r="G1330" s="96">
        <v>148</v>
      </c>
      <c r="H1330" s="96">
        <v>1.9919E-3</v>
      </c>
      <c r="I1330" s="810">
        <v>1</v>
      </c>
    </row>
    <row r="1331" spans="1:9" x14ac:dyDescent="0.15">
      <c r="A1331" s="694" t="s">
        <v>4015</v>
      </c>
      <c r="B1331" s="96">
        <v>647174</v>
      </c>
      <c r="C1331" s="96">
        <v>13</v>
      </c>
      <c r="D1331" s="97">
        <v>51915168</v>
      </c>
      <c r="E1331" s="97">
        <v>51939555</v>
      </c>
      <c r="F1331" s="96" t="s">
        <v>2321</v>
      </c>
      <c r="G1331" s="96">
        <v>74</v>
      </c>
      <c r="H1331" s="96">
        <v>1.9935E-3</v>
      </c>
      <c r="I1331" s="810">
        <v>1</v>
      </c>
    </row>
    <row r="1332" spans="1:9" x14ac:dyDescent="0.15">
      <c r="A1332" s="694" t="s">
        <v>4016</v>
      </c>
      <c r="B1332" s="96">
        <v>80975</v>
      </c>
      <c r="C1332" s="96">
        <v>11</v>
      </c>
      <c r="D1332" s="97">
        <v>113558268</v>
      </c>
      <c r="E1332" s="97">
        <v>113577151</v>
      </c>
      <c r="F1332" s="96" t="s">
        <v>2328</v>
      </c>
      <c r="G1332" s="96">
        <v>68</v>
      </c>
      <c r="H1332" s="96">
        <v>1.9976999999999998E-3</v>
      </c>
      <c r="I1332" s="810">
        <v>1</v>
      </c>
    </row>
    <row r="1333" spans="1:9" x14ac:dyDescent="0.15">
      <c r="A1333" s="694" t="s">
        <v>4017</v>
      </c>
      <c r="B1333" s="96">
        <v>50854</v>
      </c>
      <c r="C1333" s="96">
        <v>6</v>
      </c>
      <c r="D1333" s="97">
        <v>31802693</v>
      </c>
      <c r="E1333" s="97">
        <v>31807541</v>
      </c>
      <c r="F1333" s="96" t="s">
        <v>2321</v>
      </c>
      <c r="G1333" s="96">
        <v>24</v>
      </c>
      <c r="H1333" s="96">
        <v>2.0095999999999998E-3</v>
      </c>
      <c r="I1333" s="810">
        <v>1</v>
      </c>
    </row>
    <row r="1334" spans="1:9" x14ac:dyDescent="0.15">
      <c r="A1334" s="694" t="s">
        <v>4018</v>
      </c>
      <c r="B1334" s="96">
        <v>1003</v>
      </c>
      <c r="C1334" s="96">
        <v>16</v>
      </c>
      <c r="D1334" s="97">
        <v>66400525</v>
      </c>
      <c r="E1334" s="97">
        <v>66438689</v>
      </c>
      <c r="F1334" s="96" t="s">
        <v>2321</v>
      </c>
      <c r="G1334" s="96">
        <v>117</v>
      </c>
      <c r="H1334" s="96">
        <v>2.0122999999999999E-3</v>
      </c>
      <c r="I1334" s="810">
        <v>1</v>
      </c>
    </row>
    <row r="1335" spans="1:9" x14ac:dyDescent="0.15">
      <c r="A1335" s="694" t="s">
        <v>2778</v>
      </c>
      <c r="B1335" s="96">
        <v>64799</v>
      </c>
      <c r="C1335" s="96">
        <v>15</v>
      </c>
      <c r="D1335" s="97">
        <v>67547138</v>
      </c>
      <c r="E1335" s="97">
        <v>67794142</v>
      </c>
      <c r="F1335" s="96" t="s">
        <v>2321</v>
      </c>
      <c r="G1335" s="96">
        <v>495</v>
      </c>
      <c r="H1335" s="96">
        <v>2.0173999999999999E-3</v>
      </c>
      <c r="I1335" s="810">
        <v>1</v>
      </c>
    </row>
    <row r="1336" spans="1:9" x14ac:dyDescent="0.15">
      <c r="A1336" s="694" t="s">
        <v>4019</v>
      </c>
      <c r="B1336" s="96">
        <v>5190</v>
      </c>
      <c r="C1336" s="96">
        <v>6</v>
      </c>
      <c r="D1336" s="97">
        <v>42931611</v>
      </c>
      <c r="E1336" s="97">
        <v>42946981</v>
      </c>
      <c r="F1336" s="96" t="s">
        <v>2328</v>
      </c>
      <c r="G1336" s="96">
        <v>59</v>
      </c>
      <c r="H1336" s="96">
        <v>2.0200999999999999E-3</v>
      </c>
      <c r="I1336" s="810">
        <v>1</v>
      </c>
    </row>
    <row r="1337" spans="1:9" x14ac:dyDescent="0.15">
      <c r="A1337" s="694" t="s">
        <v>4020</v>
      </c>
      <c r="B1337" s="96">
        <v>219539</v>
      </c>
      <c r="C1337" s="96">
        <v>11</v>
      </c>
      <c r="D1337" s="97">
        <v>57412560</v>
      </c>
      <c r="E1337" s="97">
        <v>57417417</v>
      </c>
      <c r="F1337" s="96" t="s">
        <v>2328</v>
      </c>
      <c r="G1337" s="96">
        <v>9</v>
      </c>
      <c r="H1337" s="96">
        <v>2.0217E-3</v>
      </c>
      <c r="I1337" s="810">
        <v>1</v>
      </c>
    </row>
    <row r="1338" spans="1:9" x14ac:dyDescent="0.15">
      <c r="A1338" s="694" t="s">
        <v>4021</v>
      </c>
      <c r="B1338" s="96">
        <v>26154</v>
      </c>
      <c r="C1338" s="96">
        <v>2</v>
      </c>
      <c r="D1338" s="97">
        <v>215796266</v>
      </c>
      <c r="E1338" s="97">
        <v>216003151</v>
      </c>
      <c r="F1338" s="96" t="s">
        <v>2328</v>
      </c>
      <c r="G1338" s="96">
        <v>590</v>
      </c>
      <c r="H1338" s="96">
        <v>2.0268999999999999E-3</v>
      </c>
      <c r="I1338" s="810">
        <v>1</v>
      </c>
    </row>
    <row r="1339" spans="1:9" x14ac:dyDescent="0.15">
      <c r="A1339" s="694" t="s">
        <v>4022</v>
      </c>
      <c r="B1339" s="96">
        <v>10456</v>
      </c>
      <c r="C1339" s="96">
        <v>1</v>
      </c>
      <c r="D1339" s="97">
        <v>154245039</v>
      </c>
      <c r="E1339" s="97">
        <v>154248351</v>
      </c>
      <c r="F1339" s="96" t="s">
        <v>2321</v>
      </c>
      <c r="G1339" s="96">
        <v>3</v>
      </c>
      <c r="H1339" s="96">
        <v>2.0357999999999999E-3</v>
      </c>
      <c r="I1339" s="810">
        <v>1</v>
      </c>
    </row>
    <row r="1340" spans="1:9" x14ac:dyDescent="0.15">
      <c r="A1340" s="694" t="s">
        <v>4023</v>
      </c>
      <c r="B1340" s="96">
        <v>84197</v>
      </c>
      <c r="C1340" s="96">
        <v>8</v>
      </c>
      <c r="D1340" s="97">
        <v>42948649</v>
      </c>
      <c r="E1340" s="97">
        <v>42978323</v>
      </c>
      <c r="F1340" s="96" t="s">
        <v>2321</v>
      </c>
      <c r="G1340" s="96">
        <v>61</v>
      </c>
      <c r="H1340" s="96">
        <v>2.0427000000000002E-3</v>
      </c>
      <c r="I1340" s="810">
        <v>1</v>
      </c>
    </row>
    <row r="1341" spans="1:9" x14ac:dyDescent="0.15">
      <c r="A1341" s="694" t="s">
        <v>4024</v>
      </c>
      <c r="B1341" s="96">
        <v>4192</v>
      </c>
      <c r="C1341" s="96">
        <v>11</v>
      </c>
      <c r="D1341" s="97">
        <v>46402334</v>
      </c>
      <c r="E1341" s="97">
        <v>46405387</v>
      </c>
      <c r="F1341" s="96" t="s">
        <v>2321</v>
      </c>
      <c r="G1341" s="96">
        <v>4</v>
      </c>
      <c r="H1341" s="96">
        <v>2.0501999999999999E-3</v>
      </c>
      <c r="I1341" s="810">
        <v>1</v>
      </c>
    </row>
    <row r="1342" spans="1:9" x14ac:dyDescent="0.15">
      <c r="A1342" s="694" t="s">
        <v>4025</v>
      </c>
      <c r="B1342" s="96">
        <v>60488</v>
      </c>
      <c r="C1342" s="96">
        <v>12</v>
      </c>
      <c r="D1342" s="97">
        <v>27863706</v>
      </c>
      <c r="E1342" s="97">
        <v>27909237</v>
      </c>
      <c r="F1342" s="96" t="s">
        <v>2321</v>
      </c>
      <c r="G1342" s="96">
        <v>106</v>
      </c>
      <c r="H1342" s="96">
        <v>2.0531E-3</v>
      </c>
      <c r="I1342" s="810">
        <v>1</v>
      </c>
    </row>
    <row r="1343" spans="1:9" x14ac:dyDescent="0.15">
      <c r="A1343" s="694" t="s">
        <v>4026</v>
      </c>
      <c r="B1343" s="96">
        <v>728568</v>
      </c>
      <c r="C1343" s="96">
        <v>12</v>
      </c>
      <c r="D1343" s="97">
        <v>104343980</v>
      </c>
      <c r="E1343" s="97">
        <v>104350993</v>
      </c>
      <c r="F1343" s="96" t="s">
        <v>2328</v>
      </c>
      <c r="G1343" s="96">
        <v>40</v>
      </c>
      <c r="H1343" s="96">
        <v>2.0634999999999998E-3</v>
      </c>
      <c r="I1343" s="810">
        <v>1</v>
      </c>
    </row>
    <row r="1344" spans="1:9" x14ac:dyDescent="0.15">
      <c r="A1344" s="694" t="s">
        <v>4027</v>
      </c>
      <c r="B1344" s="96">
        <v>23201</v>
      </c>
      <c r="C1344" s="96">
        <v>11</v>
      </c>
      <c r="D1344" s="97">
        <v>73111837</v>
      </c>
      <c r="E1344" s="97">
        <v>73309234</v>
      </c>
      <c r="F1344" s="96" t="s">
        <v>2328</v>
      </c>
      <c r="G1344" s="96">
        <v>485</v>
      </c>
      <c r="H1344" s="96">
        <v>2.0641000000000001E-3</v>
      </c>
      <c r="I1344" s="810">
        <v>1</v>
      </c>
    </row>
    <row r="1345" spans="1:9" x14ac:dyDescent="0.15">
      <c r="A1345" s="694" t="s">
        <v>4028</v>
      </c>
      <c r="B1345" s="96">
        <v>137902</v>
      </c>
      <c r="C1345" s="96">
        <v>8</v>
      </c>
      <c r="D1345" s="97">
        <v>52232137</v>
      </c>
      <c r="E1345" s="97">
        <v>52722005</v>
      </c>
      <c r="F1345" s="96" t="s">
        <v>2328</v>
      </c>
      <c r="G1345" s="96">
        <v>2046</v>
      </c>
      <c r="H1345" s="96">
        <v>2.0679000000000001E-3</v>
      </c>
      <c r="I1345" s="810">
        <v>1</v>
      </c>
    </row>
    <row r="1346" spans="1:9" x14ac:dyDescent="0.15">
      <c r="A1346" s="694" t="s">
        <v>4029</v>
      </c>
      <c r="B1346" s="96">
        <v>26164</v>
      </c>
      <c r="C1346" s="96">
        <v>20</v>
      </c>
      <c r="D1346" s="97">
        <v>60758081</v>
      </c>
      <c r="E1346" s="97">
        <v>60778624</v>
      </c>
      <c r="F1346" s="96" t="s">
        <v>2321</v>
      </c>
      <c r="G1346" s="96">
        <v>118</v>
      </c>
      <c r="H1346" s="96">
        <v>2.0726E-3</v>
      </c>
      <c r="I1346" s="810">
        <v>1</v>
      </c>
    </row>
    <row r="1347" spans="1:9" x14ac:dyDescent="0.15">
      <c r="A1347" s="694" t="s">
        <v>4030</v>
      </c>
      <c r="B1347" s="96">
        <v>6101</v>
      </c>
      <c r="C1347" s="96">
        <v>8</v>
      </c>
      <c r="D1347" s="97">
        <v>55528627</v>
      </c>
      <c r="E1347" s="97">
        <v>55682524</v>
      </c>
      <c r="F1347" s="96" t="s">
        <v>2321</v>
      </c>
      <c r="G1347" s="96">
        <v>347</v>
      </c>
      <c r="H1347" s="96">
        <v>2.0818E-3</v>
      </c>
      <c r="I1347" s="810">
        <v>1</v>
      </c>
    </row>
    <row r="1348" spans="1:9" x14ac:dyDescent="0.15">
      <c r="A1348" s="694" t="s">
        <v>4031</v>
      </c>
      <c r="B1348" s="96">
        <v>94274</v>
      </c>
      <c r="C1348" s="96">
        <v>19</v>
      </c>
      <c r="D1348" s="97">
        <v>38741877</v>
      </c>
      <c r="E1348" s="97">
        <v>38747231</v>
      </c>
      <c r="F1348" s="96" t="s">
        <v>2328</v>
      </c>
      <c r="G1348" s="96">
        <v>21</v>
      </c>
      <c r="H1348" s="96">
        <v>2.0845E-3</v>
      </c>
      <c r="I1348" s="810">
        <v>1</v>
      </c>
    </row>
    <row r="1349" spans="1:9" x14ac:dyDescent="0.15">
      <c r="A1349" s="694" t="s">
        <v>4032</v>
      </c>
      <c r="B1349" s="96">
        <v>4053</v>
      </c>
      <c r="C1349" s="96">
        <v>14</v>
      </c>
      <c r="D1349" s="97">
        <v>74964886</v>
      </c>
      <c r="E1349" s="97">
        <v>75079034</v>
      </c>
      <c r="F1349" s="96" t="s">
        <v>2328</v>
      </c>
      <c r="G1349" s="96">
        <v>340</v>
      </c>
      <c r="H1349" s="96">
        <v>2.0967999999999998E-3</v>
      </c>
      <c r="I1349" s="810">
        <v>1</v>
      </c>
    </row>
    <row r="1350" spans="1:9" x14ac:dyDescent="0.15">
      <c r="A1350" s="694" t="s">
        <v>4033</v>
      </c>
      <c r="B1350" s="96">
        <v>9672</v>
      </c>
      <c r="C1350" s="96">
        <v>1</v>
      </c>
      <c r="D1350" s="97">
        <v>31342313</v>
      </c>
      <c r="E1350" s="97">
        <v>31381480</v>
      </c>
      <c r="F1350" s="96" t="s">
        <v>2328</v>
      </c>
      <c r="G1350" s="96">
        <v>105</v>
      </c>
      <c r="H1350" s="96">
        <v>2.0986999999999998E-3</v>
      </c>
      <c r="I1350" s="810">
        <v>1</v>
      </c>
    </row>
    <row r="1351" spans="1:9" x14ac:dyDescent="0.15">
      <c r="A1351" s="694" t="s">
        <v>4034</v>
      </c>
      <c r="B1351" s="96">
        <v>115416</v>
      </c>
      <c r="C1351" s="96">
        <v>7</v>
      </c>
      <c r="D1351" s="97">
        <v>23338940</v>
      </c>
      <c r="E1351" s="97">
        <v>23349180</v>
      </c>
      <c r="F1351" s="96" t="s">
        <v>2321</v>
      </c>
      <c r="G1351" s="96">
        <v>32</v>
      </c>
      <c r="H1351" s="96">
        <v>2.1034000000000001E-3</v>
      </c>
      <c r="I1351" s="810">
        <v>1</v>
      </c>
    </row>
    <row r="1352" spans="1:9" x14ac:dyDescent="0.15">
      <c r="A1352" s="694" t="s">
        <v>4035</v>
      </c>
      <c r="B1352" s="96">
        <v>10082</v>
      </c>
      <c r="C1352" s="96">
        <v>13</v>
      </c>
      <c r="D1352" s="97">
        <v>93879078</v>
      </c>
      <c r="E1352" s="97">
        <v>95060274</v>
      </c>
      <c r="F1352" s="96" t="s">
        <v>2321</v>
      </c>
      <c r="G1352" s="96">
        <v>4028</v>
      </c>
      <c r="H1352" s="96">
        <v>2.1123000000000001E-3</v>
      </c>
      <c r="I1352" s="810">
        <v>1</v>
      </c>
    </row>
    <row r="1353" spans="1:9" x14ac:dyDescent="0.15">
      <c r="A1353" s="694" t="s">
        <v>4036</v>
      </c>
      <c r="B1353" s="96">
        <v>10126</v>
      </c>
      <c r="C1353" s="96">
        <v>22</v>
      </c>
      <c r="D1353" s="97">
        <v>39174513</v>
      </c>
      <c r="E1353" s="97">
        <v>39190161</v>
      </c>
      <c r="F1353" s="96" t="s">
        <v>2328</v>
      </c>
      <c r="G1353" s="96">
        <v>33</v>
      </c>
      <c r="H1353" s="96">
        <v>2.1124999999999998E-3</v>
      </c>
      <c r="I1353" s="810">
        <v>1</v>
      </c>
    </row>
    <row r="1354" spans="1:9" x14ac:dyDescent="0.15">
      <c r="A1354" s="694" t="s">
        <v>4037</v>
      </c>
      <c r="B1354" s="96">
        <v>8110</v>
      </c>
      <c r="C1354" s="96">
        <v>14</v>
      </c>
      <c r="D1354" s="97">
        <v>73085561</v>
      </c>
      <c r="E1354" s="97">
        <v>73360824</v>
      </c>
      <c r="F1354" s="96" t="s">
        <v>2328</v>
      </c>
      <c r="G1354" s="96">
        <v>1057</v>
      </c>
      <c r="H1354" s="96">
        <v>2.1243999999999998E-3</v>
      </c>
      <c r="I1354" s="810">
        <v>1</v>
      </c>
    </row>
    <row r="1355" spans="1:9" x14ac:dyDescent="0.15">
      <c r="A1355" s="694" t="s">
        <v>4038</v>
      </c>
      <c r="B1355" s="96">
        <v>25924</v>
      </c>
      <c r="C1355" s="96">
        <v>3</v>
      </c>
      <c r="D1355" s="97">
        <v>39850405</v>
      </c>
      <c r="E1355" s="97">
        <v>40301812</v>
      </c>
      <c r="F1355" s="96" t="s">
        <v>2321</v>
      </c>
      <c r="G1355" s="96">
        <v>1603</v>
      </c>
      <c r="H1355" s="96">
        <v>2.1272000000000001E-3</v>
      </c>
      <c r="I1355" s="810">
        <v>1</v>
      </c>
    </row>
    <row r="1356" spans="1:9" x14ac:dyDescent="0.15">
      <c r="A1356" s="694" t="s">
        <v>4039</v>
      </c>
      <c r="B1356" s="96">
        <v>25842</v>
      </c>
      <c r="C1356" s="96">
        <v>6</v>
      </c>
      <c r="D1356" s="97">
        <v>119215241</v>
      </c>
      <c r="E1356" s="97">
        <v>119230336</v>
      </c>
      <c r="F1356" s="96" t="s">
        <v>2321</v>
      </c>
      <c r="G1356" s="96">
        <v>50</v>
      </c>
      <c r="H1356" s="96">
        <v>2.1332999999999999E-3</v>
      </c>
      <c r="I1356" s="810">
        <v>1</v>
      </c>
    </row>
    <row r="1357" spans="1:9" x14ac:dyDescent="0.15">
      <c r="A1357" s="694" t="s">
        <v>4040</v>
      </c>
      <c r="B1357" s="96">
        <v>26054</v>
      </c>
      <c r="C1357" s="96">
        <v>6</v>
      </c>
      <c r="D1357" s="97">
        <v>76311596</v>
      </c>
      <c r="E1357" s="97">
        <v>76427997</v>
      </c>
      <c r="F1357" s="96" t="s">
        <v>2321</v>
      </c>
      <c r="G1357" s="96">
        <v>391</v>
      </c>
      <c r="H1357" s="96">
        <v>2.1353000000000001E-3</v>
      </c>
      <c r="I1357" s="810">
        <v>1</v>
      </c>
    </row>
    <row r="1358" spans="1:9" x14ac:dyDescent="0.15">
      <c r="A1358" s="694" t="s">
        <v>4041</v>
      </c>
      <c r="B1358" s="96">
        <v>5058</v>
      </c>
      <c r="C1358" s="96">
        <v>11</v>
      </c>
      <c r="D1358" s="97">
        <v>77033060</v>
      </c>
      <c r="E1358" s="97">
        <v>77185108</v>
      </c>
      <c r="F1358" s="96" t="s">
        <v>2328</v>
      </c>
      <c r="G1358" s="96">
        <v>408</v>
      </c>
      <c r="H1358" s="96">
        <v>2.1578999999999999E-3</v>
      </c>
      <c r="I1358" s="810">
        <v>1</v>
      </c>
    </row>
    <row r="1359" spans="1:9" x14ac:dyDescent="0.15">
      <c r="A1359" s="694" t="s">
        <v>4042</v>
      </c>
      <c r="B1359" s="96">
        <v>10090</v>
      </c>
      <c r="C1359" s="96">
        <v>6</v>
      </c>
      <c r="D1359" s="97">
        <v>149068063</v>
      </c>
      <c r="E1359" s="97">
        <v>149398126</v>
      </c>
      <c r="F1359" s="96" t="s">
        <v>2321</v>
      </c>
      <c r="G1359" s="96">
        <v>1238</v>
      </c>
      <c r="H1359" s="96">
        <v>2.1738E-3</v>
      </c>
      <c r="I1359" s="810">
        <v>1</v>
      </c>
    </row>
    <row r="1360" spans="1:9" x14ac:dyDescent="0.15">
      <c r="A1360" s="694" t="s">
        <v>4043</v>
      </c>
      <c r="B1360" s="96">
        <v>22937</v>
      </c>
      <c r="C1360" s="96">
        <v>3</v>
      </c>
      <c r="D1360" s="97">
        <v>47455184</v>
      </c>
      <c r="E1360" s="97">
        <v>47517603</v>
      </c>
      <c r="F1360" s="96" t="s">
        <v>2328</v>
      </c>
      <c r="G1360" s="96">
        <v>92</v>
      </c>
      <c r="H1360" s="96">
        <v>2.1803E-3</v>
      </c>
      <c r="I1360" s="810">
        <v>1</v>
      </c>
    </row>
    <row r="1361" spans="1:9" x14ac:dyDescent="0.15">
      <c r="A1361" s="694" t="s">
        <v>4044</v>
      </c>
      <c r="B1361" s="96">
        <v>23394</v>
      </c>
      <c r="C1361" s="96">
        <v>20</v>
      </c>
      <c r="D1361" s="97">
        <v>49505585</v>
      </c>
      <c r="E1361" s="97">
        <v>49547527</v>
      </c>
      <c r="F1361" s="96" t="s">
        <v>2328</v>
      </c>
      <c r="G1361" s="96">
        <v>108</v>
      </c>
      <c r="H1361" s="96">
        <v>2.1827999999999999E-3</v>
      </c>
      <c r="I1361" s="810">
        <v>1</v>
      </c>
    </row>
    <row r="1362" spans="1:9" x14ac:dyDescent="0.15">
      <c r="A1362" s="694" t="s">
        <v>4045</v>
      </c>
      <c r="B1362" s="96">
        <v>729830</v>
      </c>
      <c r="C1362" s="96">
        <v>4</v>
      </c>
      <c r="D1362" s="97">
        <v>152330398</v>
      </c>
      <c r="E1362" s="97">
        <v>152591655</v>
      </c>
      <c r="F1362" s="96" t="s">
        <v>2321</v>
      </c>
      <c r="G1362" s="96">
        <v>638</v>
      </c>
      <c r="H1362" s="96">
        <v>2.1830999999999999E-3</v>
      </c>
      <c r="I1362" s="810">
        <v>1</v>
      </c>
    </row>
    <row r="1363" spans="1:9" x14ac:dyDescent="0.15">
      <c r="A1363" s="694" t="s">
        <v>4046</v>
      </c>
      <c r="B1363" s="96">
        <v>51082</v>
      </c>
      <c r="C1363" s="96">
        <v>13</v>
      </c>
      <c r="D1363" s="97">
        <v>28194880</v>
      </c>
      <c r="E1363" s="97">
        <v>28241559</v>
      </c>
      <c r="F1363" s="96" t="s">
        <v>2321</v>
      </c>
      <c r="G1363" s="96">
        <v>168</v>
      </c>
      <c r="H1363" s="96">
        <v>2.1871999999999998E-3</v>
      </c>
      <c r="I1363" s="810">
        <v>1</v>
      </c>
    </row>
    <row r="1364" spans="1:9" x14ac:dyDescent="0.15">
      <c r="A1364" s="694" t="s">
        <v>4047</v>
      </c>
      <c r="B1364" s="96">
        <v>23262</v>
      </c>
      <c r="C1364" s="96">
        <v>5</v>
      </c>
      <c r="D1364" s="97">
        <v>102455958</v>
      </c>
      <c r="E1364" s="97">
        <v>102539224</v>
      </c>
      <c r="F1364" s="96" t="s">
        <v>2321</v>
      </c>
      <c r="G1364" s="96">
        <v>215</v>
      </c>
      <c r="H1364" s="96">
        <v>2.1873000000000001E-3</v>
      </c>
      <c r="I1364" s="810">
        <v>1</v>
      </c>
    </row>
    <row r="1365" spans="1:9" x14ac:dyDescent="0.15">
      <c r="A1365" s="694" t="s">
        <v>4048</v>
      </c>
      <c r="B1365" s="96">
        <v>83860</v>
      </c>
      <c r="C1365" s="96">
        <v>10</v>
      </c>
      <c r="D1365" s="97">
        <v>7860467</v>
      </c>
      <c r="E1365" s="97">
        <v>8057016</v>
      </c>
      <c r="F1365" s="96" t="s">
        <v>2321</v>
      </c>
      <c r="G1365" s="96">
        <v>769</v>
      </c>
      <c r="H1365" s="96">
        <v>2.1971E-3</v>
      </c>
      <c r="I1365" s="810">
        <v>1</v>
      </c>
    </row>
    <row r="1366" spans="1:9" x14ac:dyDescent="0.15">
      <c r="A1366" s="694" t="s">
        <v>4049</v>
      </c>
      <c r="B1366" s="96">
        <v>83887</v>
      </c>
      <c r="C1366" s="96">
        <v>6</v>
      </c>
      <c r="D1366" s="97">
        <v>167738574</v>
      </c>
      <c r="E1366" s="97">
        <v>167756177</v>
      </c>
      <c r="F1366" s="96" t="s">
        <v>2321</v>
      </c>
      <c r="G1366" s="96">
        <v>48</v>
      </c>
      <c r="H1366" s="96">
        <v>2.2039E-3</v>
      </c>
      <c r="I1366" s="810">
        <v>1</v>
      </c>
    </row>
    <row r="1367" spans="1:9" x14ac:dyDescent="0.15">
      <c r="A1367" s="694" t="s">
        <v>4050</v>
      </c>
      <c r="B1367" s="96">
        <v>1005</v>
      </c>
      <c r="C1367" s="96">
        <v>18</v>
      </c>
      <c r="D1367" s="97">
        <v>63417488</v>
      </c>
      <c r="E1367" s="97">
        <v>63548175</v>
      </c>
      <c r="F1367" s="96" t="s">
        <v>2321</v>
      </c>
      <c r="G1367" s="96">
        <v>453</v>
      </c>
      <c r="H1367" s="96">
        <v>2.212E-3</v>
      </c>
      <c r="I1367" s="810">
        <v>1</v>
      </c>
    </row>
    <row r="1368" spans="1:9" x14ac:dyDescent="0.15">
      <c r="A1368" s="694" t="s">
        <v>4051</v>
      </c>
      <c r="B1368" s="96">
        <v>22803</v>
      </c>
      <c r="C1368" s="96">
        <v>20</v>
      </c>
      <c r="D1368" s="97">
        <v>21283942</v>
      </c>
      <c r="E1368" s="97">
        <v>21370463</v>
      </c>
      <c r="F1368" s="96" t="s">
        <v>2321</v>
      </c>
      <c r="G1368" s="96">
        <v>193</v>
      </c>
      <c r="H1368" s="96">
        <v>2.2171000000000001E-3</v>
      </c>
      <c r="I1368" s="810">
        <v>1</v>
      </c>
    </row>
    <row r="1369" spans="1:9" x14ac:dyDescent="0.15">
      <c r="A1369" s="694" t="s">
        <v>1406</v>
      </c>
      <c r="B1369" s="96">
        <v>5991</v>
      </c>
      <c r="C1369" s="96">
        <v>9</v>
      </c>
      <c r="D1369" s="97">
        <v>3218297</v>
      </c>
      <c r="E1369" s="97">
        <v>3525992</v>
      </c>
      <c r="F1369" s="96" t="s">
        <v>2328</v>
      </c>
      <c r="G1369" s="96">
        <v>1055</v>
      </c>
      <c r="H1369" s="96">
        <v>2.2204E-3</v>
      </c>
      <c r="I1369" s="810">
        <v>1</v>
      </c>
    </row>
    <row r="1370" spans="1:9" x14ac:dyDescent="0.15">
      <c r="A1370" s="694" t="s">
        <v>1358</v>
      </c>
      <c r="B1370" s="96">
        <v>127255</v>
      </c>
      <c r="C1370" s="96">
        <v>1</v>
      </c>
      <c r="D1370" s="97">
        <v>74491699</v>
      </c>
      <c r="E1370" s="97">
        <v>74663871</v>
      </c>
      <c r="F1370" s="96" t="s">
        <v>2328</v>
      </c>
      <c r="G1370" s="96">
        <v>340</v>
      </c>
      <c r="H1370" s="96">
        <v>2.2252999999999999E-3</v>
      </c>
      <c r="I1370" s="810">
        <v>1</v>
      </c>
    </row>
    <row r="1371" spans="1:9" x14ac:dyDescent="0.15">
      <c r="A1371" s="694" t="s">
        <v>4052</v>
      </c>
      <c r="B1371" s="96">
        <v>30833</v>
      </c>
      <c r="C1371" s="96">
        <v>17</v>
      </c>
      <c r="D1371" s="97">
        <v>73126320</v>
      </c>
      <c r="E1371" s="97">
        <v>73127890</v>
      </c>
      <c r="F1371" s="96" t="s">
        <v>2328</v>
      </c>
      <c r="G1371" s="96">
        <v>5</v>
      </c>
      <c r="H1371" s="96">
        <v>2.2280999999999998E-3</v>
      </c>
      <c r="I1371" s="810">
        <v>1</v>
      </c>
    </row>
    <row r="1372" spans="1:9" x14ac:dyDescent="0.15">
      <c r="A1372" s="694" t="s">
        <v>4053</v>
      </c>
      <c r="B1372" s="96">
        <v>84893</v>
      </c>
      <c r="C1372" s="96">
        <v>10</v>
      </c>
      <c r="D1372" s="97">
        <v>5931535</v>
      </c>
      <c r="E1372" s="97">
        <v>5979558</v>
      </c>
      <c r="F1372" s="96" t="s">
        <v>2321</v>
      </c>
      <c r="G1372" s="96">
        <v>219</v>
      </c>
      <c r="H1372" s="96">
        <v>2.2300000000000002E-3</v>
      </c>
      <c r="I1372" s="810">
        <v>1</v>
      </c>
    </row>
    <row r="1373" spans="1:9" x14ac:dyDescent="0.15">
      <c r="A1373" s="694" t="s">
        <v>4054</v>
      </c>
      <c r="B1373" s="96">
        <v>80740</v>
      </c>
      <c r="C1373" s="96">
        <v>6</v>
      </c>
      <c r="D1373" s="97">
        <v>31686425</v>
      </c>
      <c r="E1373" s="97">
        <v>31689511</v>
      </c>
      <c r="F1373" s="96" t="s">
        <v>2328</v>
      </c>
      <c r="G1373" s="96">
        <v>13</v>
      </c>
      <c r="H1373" s="96">
        <v>2.2325000000000001E-3</v>
      </c>
      <c r="I1373" s="810">
        <v>1</v>
      </c>
    </row>
    <row r="1374" spans="1:9" x14ac:dyDescent="0.15">
      <c r="A1374" s="694" t="s">
        <v>4055</v>
      </c>
      <c r="B1374" s="96">
        <v>151742</v>
      </c>
      <c r="C1374" s="96">
        <v>3</v>
      </c>
      <c r="D1374" s="97">
        <v>160473996</v>
      </c>
      <c r="E1374" s="97">
        <v>160788817</v>
      </c>
      <c r="F1374" s="96" t="s">
        <v>2321</v>
      </c>
      <c r="G1374" s="96">
        <v>824</v>
      </c>
      <c r="H1374" s="96">
        <v>2.2428000000000001E-3</v>
      </c>
      <c r="I1374" s="810">
        <v>1</v>
      </c>
    </row>
    <row r="1375" spans="1:9" x14ac:dyDescent="0.15">
      <c r="A1375" s="694" t="s">
        <v>4056</v>
      </c>
      <c r="B1375" s="96">
        <v>80736</v>
      </c>
      <c r="C1375" s="96">
        <v>6</v>
      </c>
      <c r="D1375" s="97">
        <v>31830969</v>
      </c>
      <c r="E1375" s="97">
        <v>31846823</v>
      </c>
      <c r="F1375" s="96" t="s">
        <v>2328</v>
      </c>
      <c r="G1375" s="96">
        <v>76</v>
      </c>
      <c r="H1375" s="96">
        <v>2.2507999999999998E-3</v>
      </c>
      <c r="I1375" s="810">
        <v>1</v>
      </c>
    </row>
    <row r="1376" spans="1:9" x14ac:dyDescent="0.15">
      <c r="A1376" s="694" t="s">
        <v>4057</v>
      </c>
      <c r="B1376" s="96">
        <v>80128</v>
      </c>
      <c r="C1376" s="96">
        <v>1</v>
      </c>
      <c r="D1376" s="97">
        <v>155145702</v>
      </c>
      <c r="E1376" s="97">
        <v>155157447</v>
      </c>
      <c r="F1376" s="96" t="s">
        <v>2321</v>
      </c>
      <c r="G1376" s="96">
        <v>23</v>
      </c>
      <c r="H1376" s="96">
        <v>2.2542E-3</v>
      </c>
      <c r="I1376" s="810">
        <v>1</v>
      </c>
    </row>
    <row r="1377" spans="1:9" x14ac:dyDescent="0.15">
      <c r="A1377" s="694" t="s">
        <v>4058</v>
      </c>
      <c r="B1377" s="96">
        <v>80218</v>
      </c>
      <c r="C1377" s="96">
        <v>3</v>
      </c>
      <c r="D1377" s="97">
        <v>113435307</v>
      </c>
      <c r="E1377" s="97">
        <v>113465120</v>
      </c>
      <c r="F1377" s="96" t="s">
        <v>2328</v>
      </c>
      <c r="G1377" s="96">
        <v>46</v>
      </c>
      <c r="H1377" s="96">
        <v>2.2594E-3</v>
      </c>
      <c r="I1377" s="810">
        <v>1</v>
      </c>
    </row>
    <row r="1378" spans="1:9" x14ac:dyDescent="0.15">
      <c r="A1378" s="694" t="s">
        <v>4059</v>
      </c>
      <c r="B1378" s="96">
        <v>79845</v>
      </c>
      <c r="C1378" s="96">
        <v>8</v>
      </c>
      <c r="D1378" s="97">
        <v>33405272</v>
      </c>
      <c r="E1378" s="97">
        <v>33424646</v>
      </c>
      <c r="F1378" s="96" t="s">
        <v>2328</v>
      </c>
      <c r="G1378" s="96">
        <v>56</v>
      </c>
      <c r="H1378" s="96">
        <v>2.2836000000000002E-3</v>
      </c>
      <c r="I1378" s="810">
        <v>1</v>
      </c>
    </row>
    <row r="1379" spans="1:9" x14ac:dyDescent="0.15">
      <c r="A1379" s="694" t="s">
        <v>4060</v>
      </c>
      <c r="B1379" s="96">
        <v>54859</v>
      </c>
      <c r="C1379" s="96">
        <v>3</v>
      </c>
      <c r="D1379" s="97">
        <v>47537130</v>
      </c>
      <c r="E1379" s="97">
        <v>47555199</v>
      </c>
      <c r="F1379" s="96" t="s">
        <v>2328</v>
      </c>
      <c r="G1379" s="96">
        <v>37</v>
      </c>
      <c r="H1379" s="96">
        <v>2.2931000000000002E-3</v>
      </c>
      <c r="I1379" s="810">
        <v>1</v>
      </c>
    </row>
    <row r="1380" spans="1:9" x14ac:dyDescent="0.15">
      <c r="A1380" s="694" t="s">
        <v>4061</v>
      </c>
      <c r="B1380" s="96">
        <v>2595</v>
      </c>
      <c r="C1380" s="96">
        <v>15</v>
      </c>
      <c r="D1380" s="97">
        <v>42566366</v>
      </c>
      <c r="E1380" s="97">
        <v>42646599</v>
      </c>
      <c r="F1380" s="96" t="s">
        <v>2321</v>
      </c>
      <c r="G1380" s="96">
        <v>381</v>
      </c>
      <c r="H1380" s="96">
        <v>2.2937000000000001E-3</v>
      </c>
      <c r="I1380" s="810">
        <v>1</v>
      </c>
    </row>
    <row r="1381" spans="1:9" x14ac:dyDescent="0.15">
      <c r="A1381" s="694" t="s">
        <v>4062</v>
      </c>
      <c r="B1381" s="96">
        <v>54799</v>
      </c>
      <c r="C1381" s="96">
        <v>17</v>
      </c>
      <c r="D1381" s="97">
        <v>49254786</v>
      </c>
      <c r="E1381" s="97">
        <v>49337788</v>
      </c>
      <c r="F1381" s="96" t="s">
        <v>2328</v>
      </c>
      <c r="G1381" s="96">
        <v>256</v>
      </c>
      <c r="H1381" s="96">
        <v>2.2962999999999998E-3</v>
      </c>
      <c r="I1381" s="810">
        <v>1</v>
      </c>
    </row>
    <row r="1382" spans="1:9" x14ac:dyDescent="0.15">
      <c r="A1382" s="694" t="s">
        <v>1625</v>
      </c>
      <c r="B1382" s="96">
        <v>54014</v>
      </c>
      <c r="C1382" s="96">
        <v>21</v>
      </c>
      <c r="D1382" s="97">
        <v>40556102</v>
      </c>
      <c r="E1382" s="97">
        <v>40685745</v>
      </c>
      <c r="F1382" s="96" t="s">
        <v>2328</v>
      </c>
      <c r="G1382" s="96">
        <v>394</v>
      </c>
      <c r="H1382" s="96">
        <v>2.2993000000000002E-3</v>
      </c>
      <c r="I1382" s="810">
        <v>1</v>
      </c>
    </row>
    <row r="1383" spans="1:9" x14ac:dyDescent="0.15">
      <c r="A1383" s="694" t="s">
        <v>4063</v>
      </c>
      <c r="B1383" s="96">
        <v>80114</v>
      </c>
      <c r="C1383" s="96">
        <v>10</v>
      </c>
      <c r="D1383" s="97">
        <v>60272774</v>
      </c>
      <c r="E1383" s="97">
        <v>60591194</v>
      </c>
      <c r="F1383" s="96" t="s">
        <v>2321</v>
      </c>
      <c r="G1383" s="96">
        <v>747</v>
      </c>
      <c r="H1383" s="96">
        <v>2.3065E-3</v>
      </c>
      <c r="I1383" s="810">
        <v>1</v>
      </c>
    </row>
    <row r="1384" spans="1:9" x14ac:dyDescent="0.15">
      <c r="A1384" s="694" t="s">
        <v>4064</v>
      </c>
      <c r="B1384" s="96">
        <v>9372</v>
      </c>
      <c r="C1384" s="96">
        <v>1</v>
      </c>
      <c r="D1384" s="97">
        <v>52607678</v>
      </c>
      <c r="E1384" s="97">
        <v>52812358</v>
      </c>
      <c r="F1384" s="96" t="s">
        <v>2321</v>
      </c>
      <c r="G1384" s="96">
        <v>403</v>
      </c>
      <c r="H1384" s="96">
        <v>2.3142000000000002E-3</v>
      </c>
      <c r="I1384" s="810">
        <v>1</v>
      </c>
    </row>
    <row r="1385" spans="1:9" x14ac:dyDescent="0.15">
      <c r="A1385" s="694" t="s">
        <v>4065</v>
      </c>
      <c r="B1385" s="96">
        <v>57404</v>
      </c>
      <c r="C1385" s="96">
        <v>2</v>
      </c>
      <c r="D1385" s="97">
        <v>204103164</v>
      </c>
      <c r="E1385" s="97">
        <v>204170563</v>
      </c>
      <c r="F1385" s="96" t="s">
        <v>2321</v>
      </c>
      <c r="G1385" s="96">
        <v>166</v>
      </c>
      <c r="H1385" s="96">
        <v>2.3189E-3</v>
      </c>
      <c r="I1385" s="810">
        <v>1</v>
      </c>
    </row>
    <row r="1386" spans="1:9" x14ac:dyDescent="0.15">
      <c r="A1386" s="694" t="s">
        <v>4066</v>
      </c>
      <c r="B1386" s="96">
        <v>84962</v>
      </c>
      <c r="C1386" s="96">
        <v>14</v>
      </c>
      <c r="D1386" s="97">
        <v>23440386</v>
      </c>
      <c r="E1386" s="97">
        <v>23451851</v>
      </c>
      <c r="F1386" s="96" t="s">
        <v>2328</v>
      </c>
      <c r="G1386" s="96">
        <v>24</v>
      </c>
      <c r="H1386" s="96">
        <v>2.3319999999999999E-3</v>
      </c>
      <c r="I1386" s="810">
        <v>1</v>
      </c>
    </row>
    <row r="1387" spans="1:9" x14ac:dyDescent="0.15">
      <c r="A1387" s="694" t="s">
        <v>4067</v>
      </c>
      <c r="B1387" s="96">
        <v>23294</v>
      </c>
      <c r="C1387" s="96">
        <v>6</v>
      </c>
      <c r="D1387" s="97">
        <v>34857038</v>
      </c>
      <c r="E1387" s="97">
        <v>35085802</v>
      </c>
      <c r="F1387" s="96" t="s">
        <v>2321</v>
      </c>
      <c r="G1387" s="96">
        <v>743</v>
      </c>
      <c r="H1387" s="96">
        <v>2.3335000000000001E-3</v>
      </c>
      <c r="I1387" s="810">
        <v>1</v>
      </c>
    </row>
    <row r="1388" spans="1:9" x14ac:dyDescent="0.15">
      <c r="A1388" s="694" t="s">
        <v>4068</v>
      </c>
      <c r="B1388" s="96">
        <v>79840</v>
      </c>
      <c r="C1388" s="96">
        <v>2</v>
      </c>
      <c r="D1388" s="97">
        <v>219940046</v>
      </c>
      <c r="E1388" s="97">
        <v>220025587</v>
      </c>
      <c r="F1388" s="96" t="s">
        <v>2328</v>
      </c>
      <c r="G1388" s="96">
        <v>173</v>
      </c>
      <c r="H1388" s="96">
        <v>2.3379E-3</v>
      </c>
      <c r="I1388" s="810">
        <v>1</v>
      </c>
    </row>
    <row r="1389" spans="1:9" x14ac:dyDescent="0.15">
      <c r="A1389" s="694" t="s">
        <v>4069</v>
      </c>
      <c r="B1389" s="96">
        <v>7157</v>
      </c>
      <c r="C1389" s="96">
        <v>17</v>
      </c>
      <c r="D1389" s="97">
        <v>7571720</v>
      </c>
      <c r="E1389" s="97">
        <v>7590868</v>
      </c>
      <c r="F1389" s="96" t="s">
        <v>2328</v>
      </c>
      <c r="G1389" s="96">
        <v>65</v>
      </c>
      <c r="H1389" s="96">
        <v>2.3403E-3</v>
      </c>
      <c r="I1389" s="810">
        <v>1</v>
      </c>
    </row>
    <row r="1390" spans="1:9" x14ac:dyDescent="0.15">
      <c r="A1390" s="694" t="s">
        <v>4070</v>
      </c>
      <c r="B1390" s="96">
        <v>7803</v>
      </c>
      <c r="C1390" s="96">
        <v>6</v>
      </c>
      <c r="D1390" s="97">
        <v>64281917</v>
      </c>
      <c r="E1390" s="97">
        <v>64293493</v>
      </c>
      <c r="F1390" s="96" t="s">
        <v>2321</v>
      </c>
      <c r="G1390" s="96">
        <v>16</v>
      </c>
      <c r="H1390" s="96">
        <v>2.3435999999999999E-3</v>
      </c>
      <c r="I1390" s="810">
        <v>1</v>
      </c>
    </row>
    <row r="1391" spans="1:9" x14ac:dyDescent="0.15">
      <c r="A1391" s="694" t="s">
        <v>4071</v>
      </c>
      <c r="B1391" s="96">
        <v>29980</v>
      </c>
      <c r="C1391" s="96">
        <v>21</v>
      </c>
      <c r="D1391" s="97">
        <v>34937165</v>
      </c>
      <c r="E1391" s="97">
        <v>34961019</v>
      </c>
      <c r="F1391" s="96" t="s">
        <v>2328</v>
      </c>
      <c r="G1391" s="96">
        <v>36</v>
      </c>
      <c r="H1391" s="96">
        <v>2.3513000000000002E-3</v>
      </c>
      <c r="I1391" s="810">
        <v>1</v>
      </c>
    </row>
    <row r="1392" spans="1:9" x14ac:dyDescent="0.15">
      <c r="A1392" s="694" t="s">
        <v>4072</v>
      </c>
      <c r="B1392" s="96">
        <v>51661</v>
      </c>
      <c r="C1392" s="96">
        <v>2</v>
      </c>
      <c r="D1392" s="97">
        <v>179328391</v>
      </c>
      <c r="E1392" s="97">
        <v>179343646</v>
      </c>
      <c r="F1392" s="96" t="s">
        <v>2328</v>
      </c>
      <c r="G1392" s="96">
        <v>27</v>
      </c>
      <c r="H1392" s="96">
        <v>2.3679E-3</v>
      </c>
      <c r="I1392" s="810">
        <v>1</v>
      </c>
    </row>
    <row r="1393" spans="1:9" x14ac:dyDescent="0.15">
      <c r="A1393" s="694" t="s">
        <v>4073</v>
      </c>
      <c r="B1393" s="96">
        <v>2845</v>
      </c>
      <c r="C1393" s="96">
        <v>7</v>
      </c>
      <c r="D1393" s="97">
        <v>107110502</v>
      </c>
      <c r="E1393" s="97">
        <v>107116125</v>
      </c>
      <c r="F1393" s="96" t="s">
        <v>2321</v>
      </c>
      <c r="G1393" s="96">
        <v>8</v>
      </c>
      <c r="H1393" s="96">
        <v>2.3725E-3</v>
      </c>
      <c r="I1393" s="810">
        <v>1</v>
      </c>
    </row>
    <row r="1394" spans="1:9" x14ac:dyDescent="0.15">
      <c r="A1394" s="694" t="s">
        <v>4074</v>
      </c>
      <c r="B1394" s="96">
        <v>1487</v>
      </c>
      <c r="C1394" s="96">
        <v>4</v>
      </c>
      <c r="D1394" s="97">
        <v>1205228</v>
      </c>
      <c r="E1394" s="97">
        <v>1242908</v>
      </c>
      <c r="F1394" s="96" t="s">
        <v>2328</v>
      </c>
      <c r="G1394" s="96">
        <v>130</v>
      </c>
      <c r="H1394" s="96">
        <v>2.3782999999999999E-3</v>
      </c>
      <c r="I1394" s="810">
        <v>1</v>
      </c>
    </row>
    <row r="1395" spans="1:9" x14ac:dyDescent="0.15">
      <c r="A1395" s="694" t="s">
        <v>4075</v>
      </c>
      <c r="B1395" s="96">
        <v>64284</v>
      </c>
      <c r="C1395" s="96">
        <v>2</v>
      </c>
      <c r="D1395" s="97">
        <v>238482965</v>
      </c>
      <c r="E1395" s="97">
        <v>238499769</v>
      </c>
      <c r="F1395" s="96" t="s">
        <v>2328</v>
      </c>
      <c r="G1395" s="96">
        <v>97</v>
      </c>
      <c r="H1395" s="96">
        <v>2.3804999999999998E-3</v>
      </c>
      <c r="I1395" s="810">
        <v>1</v>
      </c>
    </row>
    <row r="1396" spans="1:9" x14ac:dyDescent="0.15">
      <c r="A1396" s="694" t="s">
        <v>4076</v>
      </c>
      <c r="B1396" s="96">
        <v>5274</v>
      </c>
      <c r="C1396" s="96">
        <v>3</v>
      </c>
      <c r="D1396" s="97">
        <v>167453432</v>
      </c>
      <c r="E1396" s="97">
        <v>167543357</v>
      </c>
      <c r="F1396" s="96" t="s">
        <v>2321</v>
      </c>
      <c r="G1396" s="96">
        <v>319</v>
      </c>
      <c r="H1396" s="96">
        <v>2.3996E-3</v>
      </c>
      <c r="I1396" s="810">
        <v>1</v>
      </c>
    </row>
    <row r="1397" spans="1:9" x14ac:dyDescent="0.15">
      <c r="A1397" s="694" t="s">
        <v>4077</v>
      </c>
      <c r="B1397" s="96">
        <v>84455</v>
      </c>
      <c r="C1397" s="96">
        <v>1</v>
      </c>
      <c r="D1397" s="97">
        <v>63989013</v>
      </c>
      <c r="E1397" s="97">
        <v>64051041</v>
      </c>
      <c r="F1397" s="96" t="s">
        <v>2321</v>
      </c>
      <c r="G1397" s="96">
        <v>164</v>
      </c>
      <c r="H1397" s="96">
        <v>2.4196999999999999E-3</v>
      </c>
      <c r="I1397" s="810">
        <v>1</v>
      </c>
    </row>
    <row r="1398" spans="1:9" x14ac:dyDescent="0.15">
      <c r="A1398" s="694" t="s">
        <v>4078</v>
      </c>
      <c r="B1398" s="96">
        <v>8208</v>
      </c>
      <c r="C1398" s="96">
        <v>21</v>
      </c>
      <c r="D1398" s="97">
        <v>37757689</v>
      </c>
      <c r="E1398" s="97">
        <v>37789125</v>
      </c>
      <c r="F1398" s="96" t="s">
        <v>2321</v>
      </c>
      <c r="G1398" s="96">
        <v>109</v>
      </c>
      <c r="H1398" s="96">
        <v>2.4285999999999999E-3</v>
      </c>
      <c r="I1398" s="810">
        <v>1</v>
      </c>
    </row>
    <row r="1399" spans="1:9" x14ac:dyDescent="0.15">
      <c r="A1399" s="694" t="s">
        <v>4079</v>
      </c>
      <c r="B1399" s="96">
        <v>80270</v>
      </c>
      <c r="C1399" s="96">
        <v>16</v>
      </c>
      <c r="D1399" s="97">
        <v>30995949</v>
      </c>
      <c r="E1399" s="97">
        <v>31000473</v>
      </c>
      <c r="F1399" s="96" t="s">
        <v>2321</v>
      </c>
      <c r="G1399" s="96">
        <v>12</v>
      </c>
      <c r="H1399" s="96">
        <v>2.4302999999999998E-3</v>
      </c>
      <c r="I1399" s="810">
        <v>1</v>
      </c>
    </row>
    <row r="1400" spans="1:9" x14ac:dyDescent="0.15">
      <c r="A1400" s="694" t="s">
        <v>4080</v>
      </c>
      <c r="B1400" s="96">
        <v>83548</v>
      </c>
      <c r="C1400" s="96">
        <v>13</v>
      </c>
      <c r="D1400" s="97">
        <v>46039030</v>
      </c>
      <c r="E1400" s="97">
        <v>46110833</v>
      </c>
      <c r="F1400" s="96" t="s">
        <v>2321</v>
      </c>
      <c r="G1400" s="96">
        <v>234</v>
      </c>
      <c r="H1400" s="96">
        <v>2.4391E-3</v>
      </c>
      <c r="I1400" s="810">
        <v>1</v>
      </c>
    </row>
    <row r="1401" spans="1:9" x14ac:dyDescent="0.15">
      <c r="A1401" s="694" t="s">
        <v>4081</v>
      </c>
      <c r="B1401" s="96">
        <v>92285</v>
      </c>
      <c r="C1401" s="96">
        <v>19</v>
      </c>
      <c r="D1401" s="97">
        <v>37672481</v>
      </c>
      <c r="E1401" s="97">
        <v>37701632</v>
      </c>
      <c r="F1401" s="96" t="s">
        <v>2328</v>
      </c>
      <c r="G1401" s="96">
        <v>58</v>
      </c>
      <c r="H1401" s="96">
        <v>2.4410999999999999E-3</v>
      </c>
      <c r="I1401" s="810">
        <v>1</v>
      </c>
    </row>
    <row r="1402" spans="1:9" x14ac:dyDescent="0.15">
      <c r="A1402" s="694" t="s">
        <v>4082</v>
      </c>
      <c r="B1402" s="96">
        <v>729359</v>
      </c>
      <c r="C1402" s="96">
        <v>19</v>
      </c>
      <c r="D1402" s="97">
        <v>4502192</v>
      </c>
      <c r="E1402" s="97">
        <v>4518529</v>
      </c>
      <c r="F1402" s="96" t="s">
        <v>2328</v>
      </c>
      <c r="G1402" s="96">
        <v>54</v>
      </c>
      <c r="H1402" s="96">
        <v>2.4578E-3</v>
      </c>
      <c r="I1402" s="810">
        <v>1</v>
      </c>
    </row>
    <row r="1403" spans="1:9" x14ac:dyDescent="0.15">
      <c r="A1403" s="694" t="s">
        <v>4083</v>
      </c>
      <c r="B1403" s="96">
        <v>23314</v>
      </c>
      <c r="C1403" s="96">
        <v>2</v>
      </c>
      <c r="D1403" s="97">
        <v>200134223</v>
      </c>
      <c r="E1403" s="97">
        <v>200335989</v>
      </c>
      <c r="F1403" s="96" t="s">
        <v>2328</v>
      </c>
      <c r="G1403" s="96">
        <v>320</v>
      </c>
      <c r="H1403" s="96">
        <v>2.4591000000000001E-3</v>
      </c>
      <c r="I1403" s="810">
        <v>1</v>
      </c>
    </row>
    <row r="1404" spans="1:9" x14ac:dyDescent="0.15">
      <c r="A1404" s="694" t="s">
        <v>4084</v>
      </c>
      <c r="B1404" s="96">
        <v>3837</v>
      </c>
      <c r="C1404" s="96">
        <v>17</v>
      </c>
      <c r="D1404" s="97">
        <v>45726861</v>
      </c>
      <c r="E1404" s="97">
        <v>45762037</v>
      </c>
      <c r="F1404" s="96" t="s">
        <v>2321</v>
      </c>
      <c r="G1404" s="96">
        <v>65</v>
      </c>
      <c r="H1404" s="96">
        <v>2.4658000000000002E-3</v>
      </c>
      <c r="I1404" s="810">
        <v>1</v>
      </c>
    </row>
    <row r="1405" spans="1:9" x14ac:dyDescent="0.15">
      <c r="A1405" s="694" t="s">
        <v>4085</v>
      </c>
      <c r="B1405" s="96">
        <v>25942</v>
      </c>
      <c r="C1405" s="96">
        <v>15</v>
      </c>
      <c r="D1405" s="97">
        <v>75661720</v>
      </c>
      <c r="E1405" s="97">
        <v>75748181</v>
      </c>
      <c r="F1405" s="96" t="s">
        <v>2328</v>
      </c>
      <c r="G1405" s="96">
        <v>99</v>
      </c>
      <c r="H1405" s="96">
        <v>2.4673999999999998E-3</v>
      </c>
      <c r="I1405" s="810">
        <v>1</v>
      </c>
    </row>
    <row r="1406" spans="1:9" x14ac:dyDescent="0.15">
      <c r="A1406" s="694" t="s">
        <v>4086</v>
      </c>
      <c r="B1406" s="96">
        <v>7153</v>
      </c>
      <c r="C1406" s="96">
        <v>17</v>
      </c>
      <c r="D1406" s="97">
        <v>38544773</v>
      </c>
      <c r="E1406" s="97">
        <v>38574202</v>
      </c>
      <c r="F1406" s="96" t="s">
        <v>2328</v>
      </c>
      <c r="G1406" s="96">
        <v>48</v>
      </c>
      <c r="H1406" s="96">
        <v>2.4689E-3</v>
      </c>
      <c r="I1406" s="810">
        <v>1</v>
      </c>
    </row>
    <row r="1407" spans="1:9" x14ac:dyDescent="0.15">
      <c r="A1407" s="694" t="s">
        <v>4087</v>
      </c>
      <c r="B1407" s="96">
        <v>93550</v>
      </c>
      <c r="C1407" s="96">
        <v>10</v>
      </c>
      <c r="D1407" s="97">
        <v>46111039</v>
      </c>
      <c r="E1407" s="97">
        <v>46168251</v>
      </c>
      <c r="F1407" s="96" t="s">
        <v>2328</v>
      </c>
      <c r="G1407" s="96">
        <v>181</v>
      </c>
      <c r="H1407" s="96">
        <v>2.4732999999999999E-3</v>
      </c>
      <c r="I1407" s="810">
        <v>1</v>
      </c>
    </row>
    <row r="1408" spans="1:9" x14ac:dyDescent="0.15">
      <c r="A1408" s="694" t="s">
        <v>4088</v>
      </c>
      <c r="B1408" s="96">
        <v>26115</v>
      </c>
      <c r="C1408" s="96">
        <v>17</v>
      </c>
      <c r="D1408" s="97">
        <v>61043913</v>
      </c>
      <c r="E1408" s="97">
        <v>61505067</v>
      </c>
      <c r="F1408" s="96" t="s">
        <v>2321</v>
      </c>
      <c r="G1408" s="96">
        <v>967</v>
      </c>
      <c r="H1408" s="96">
        <v>2.4767999999999999E-3</v>
      </c>
      <c r="I1408" s="810">
        <v>1</v>
      </c>
    </row>
    <row r="1409" spans="1:9" x14ac:dyDescent="0.15">
      <c r="A1409" s="694" t="s">
        <v>4089</v>
      </c>
      <c r="B1409" s="96">
        <v>7448</v>
      </c>
      <c r="C1409" s="96">
        <v>17</v>
      </c>
      <c r="D1409" s="97">
        <v>26694298</v>
      </c>
      <c r="E1409" s="97">
        <v>26697373</v>
      </c>
      <c r="F1409" s="96" t="s">
        <v>2328</v>
      </c>
      <c r="G1409" s="96">
        <v>10</v>
      </c>
      <c r="H1409" s="96">
        <v>2.4816999999999999E-3</v>
      </c>
      <c r="I1409" s="810">
        <v>1</v>
      </c>
    </row>
    <row r="1410" spans="1:9" x14ac:dyDescent="0.15">
      <c r="A1410" s="694" t="s">
        <v>4090</v>
      </c>
      <c r="B1410" s="96">
        <v>54436</v>
      </c>
      <c r="C1410" s="96">
        <v>4</v>
      </c>
      <c r="D1410" s="97">
        <v>8201060</v>
      </c>
      <c r="E1410" s="97">
        <v>8242830</v>
      </c>
      <c r="F1410" s="96" t="s">
        <v>2321</v>
      </c>
      <c r="G1410" s="96">
        <v>174</v>
      </c>
      <c r="H1410" s="96">
        <v>2.4824999999999999E-3</v>
      </c>
      <c r="I1410" s="810">
        <v>1</v>
      </c>
    </row>
    <row r="1411" spans="1:9" x14ac:dyDescent="0.15">
      <c r="A1411" s="694" t="s">
        <v>4091</v>
      </c>
      <c r="B1411" s="96">
        <v>587</v>
      </c>
      <c r="C1411" s="96">
        <v>19</v>
      </c>
      <c r="D1411" s="97">
        <v>49298319</v>
      </c>
      <c r="E1411" s="97">
        <v>49314320</v>
      </c>
      <c r="F1411" s="96" t="s">
        <v>2328</v>
      </c>
      <c r="G1411" s="96">
        <v>41</v>
      </c>
      <c r="H1411" s="96">
        <v>2.4842000000000002E-3</v>
      </c>
      <c r="I1411" s="810">
        <v>1</v>
      </c>
    </row>
    <row r="1412" spans="1:9" x14ac:dyDescent="0.15">
      <c r="A1412" s="694" t="s">
        <v>4092</v>
      </c>
      <c r="B1412" s="96">
        <v>170825</v>
      </c>
      <c r="C1412" s="96">
        <v>4</v>
      </c>
      <c r="D1412" s="97">
        <v>54966248</v>
      </c>
      <c r="E1412" s="97">
        <v>54968122</v>
      </c>
      <c r="F1412" s="96" t="s">
        <v>2321</v>
      </c>
      <c r="G1412" s="96">
        <v>8</v>
      </c>
      <c r="H1412" s="96">
        <v>2.4900999999999999E-3</v>
      </c>
      <c r="I1412" s="810">
        <v>1</v>
      </c>
    </row>
    <row r="1413" spans="1:9" x14ac:dyDescent="0.15">
      <c r="A1413" s="694" t="s">
        <v>4093</v>
      </c>
      <c r="B1413" s="96">
        <v>200150</v>
      </c>
      <c r="C1413" s="96">
        <v>1</v>
      </c>
      <c r="D1413" s="97">
        <v>242251689</v>
      </c>
      <c r="E1413" s="97">
        <v>242687998</v>
      </c>
      <c r="F1413" s="96" t="s">
        <v>2328</v>
      </c>
      <c r="G1413" s="96">
        <v>1715</v>
      </c>
      <c r="H1413" s="96">
        <v>2.4910000000000002E-3</v>
      </c>
      <c r="I1413" s="810">
        <v>1</v>
      </c>
    </row>
    <row r="1414" spans="1:9" x14ac:dyDescent="0.15">
      <c r="A1414" s="694" t="s">
        <v>4094</v>
      </c>
      <c r="B1414" s="96">
        <v>9517</v>
      </c>
      <c r="C1414" s="96">
        <v>14</v>
      </c>
      <c r="D1414" s="97">
        <v>77972340</v>
      </c>
      <c r="E1414" s="97">
        <v>78083110</v>
      </c>
      <c r="F1414" s="96" t="s">
        <v>2328</v>
      </c>
      <c r="G1414" s="96">
        <v>495</v>
      </c>
      <c r="H1414" s="96">
        <v>2.4960999999999998E-3</v>
      </c>
      <c r="I1414" s="810">
        <v>1</v>
      </c>
    </row>
    <row r="1415" spans="1:9" x14ac:dyDescent="0.15">
      <c r="A1415" s="694" t="s">
        <v>4095</v>
      </c>
      <c r="B1415" s="96">
        <v>205327</v>
      </c>
      <c r="C1415" s="96">
        <v>2</v>
      </c>
      <c r="D1415" s="97">
        <v>200775979</v>
      </c>
      <c r="E1415" s="97">
        <v>200792996</v>
      </c>
      <c r="F1415" s="96" t="s">
        <v>2321</v>
      </c>
      <c r="G1415" s="96">
        <v>44</v>
      </c>
      <c r="H1415" s="96">
        <v>2.4967000000000001E-3</v>
      </c>
      <c r="I1415" s="810">
        <v>1</v>
      </c>
    </row>
    <row r="1416" spans="1:9" x14ac:dyDescent="0.15">
      <c r="A1416" s="694" t="s">
        <v>4096</v>
      </c>
      <c r="B1416" s="96">
        <v>55075</v>
      </c>
      <c r="C1416" s="96">
        <v>15</v>
      </c>
      <c r="D1416" s="97">
        <v>70946893</v>
      </c>
      <c r="E1416" s="97">
        <v>71055932</v>
      </c>
      <c r="F1416" s="96" t="s">
        <v>2328</v>
      </c>
      <c r="G1416" s="96">
        <v>185</v>
      </c>
      <c r="H1416" s="96">
        <v>2.5079999999999998E-3</v>
      </c>
      <c r="I1416" s="810">
        <v>1</v>
      </c>
    </row>
    <row r="1417" spans="1:9" x14ac:dyDescent="0.15">
      <c r="A1417" s="694" t="s">
        <v>694</v>
      </c>
      <c r="B1417" s="96">
        <v>5727</v>
      </c>
      <c r="C1417" s="96">
        <v>9</v>
      </c>
      <c r="D1417" s="97">
        <v>98205264</v>
      </c>
      <c r="E1417" s="97">
        <v>98279247</v>
      </c>
      <c r="F1417" s="96" t="s">
        <v>2328</v>
      </c>
      <c r="G1417" s="96">
        <v>207</v>
      </c>
      <c r="H1417" s="96">
        <v>2.5303000000000001E-3</v>
      </c>
      <c r="I1417" s="810">
        <v>1</v>
      </c>
    </row>
    <row r="1418" spans="1:9" x14ac:dyDescent="0.15">
      <c r="A1418" s="694" t="s">
        <v>4097</v>
      </c>
      <c r="B1418" s="96">
        <v>1956</v>
      </c>
      <c r="C1418" s="96">
        <v>7</v>
      </c>
      <c r="D1418" s="97">
        <v>55086678</v>
      </c>
      <c r="E1418" s="97">
        <v>55279262</v>
      </c>
      <c r="F1418" s="96" t="s">
        <v>2321</v>
      </c>
      <c r="G1418" s="96">
        <v>741</v>
      </c>
      <c r="H1418" s="96">
        <v>2.5447999999999998E-3</v>
      </c>
      <c r="I1418" s="810">
        <v>1</v>
      </c>
    </row>
    <row r="1419" spans="1:9" x14ac:dyDescent="0.15">
      <c r="A1419" s="694" t="s">
        <v>4098</v>
      </c>
      <c r="B1419" s="96">
        <v>11319</v>
      </c>
      <c r="C1419" s="96">
        <v>10</v>
      </c>
      <c r="D1419" s="97">
        <v>74894282</v>
      </c>
      <c r="E1419" s="97">
        <v>74927853</v>
      </c>
      <c r="F1419" s="96" t="s">
        <v>2328</v>
      </c>
      <c r="G1419" s="96">
        <v>110</v>
      </c>
      <c r="H1419" s="96">
        <v>2.5484000000000001E-3</v>
      </c>
      <c r="I1419" s="810">
        <v>1</v>
      </c>
    </row>
    <row r="1420" spans="1:9" x14ac:dyDescent="0.15">
      <c r="A1420" s="694" t="s">
        <v>4099</v>
      </c>
      <c r="B1420" s="96">
        <v>79870</v>
      </c>
      <c r="C1420" s="96">
        <v>8</v>
      </c>
      <c r="D1420" s="97">
        <v>104152921</v>
      </c>
      <c r="E1420" s="97">
        <v>104242533</v>
      </c>
      <c r="F1420" s="96" t="s">
        <v>2321</v>
      </c>
      <c r="G1420" s="96">
        <v>358</v>
      </c>
      <c r="H1420" s="96">
        <v>2.5566E-3</v>
      </c>
      <c r="I1420" s="810">
        <v>1</v>
      </c>
    </row>
    <row r="1421" spans="1:9" x14ac:dyDescent="0.15">
      <c r="A1421" s="694" t="s">
        <v>4100</v>
      </c>
      <c r="B1421" s="96">
        <v>2849</v>
      </c>
      <c r="C1421" s="96">
        <v>10</v>
      </c>
      <c r="D1421" s="97">
        <v>125425871</v>
      </c>
      <c r="E1421" s="97">
        <v>125456915</v>
      </c>
      <c r="F1421" s="96" t="s">
        <v>2321</v>
      </c>
      <c r="G1421" s="96">
        <v>115</v>
      </c>
      <c r="H1421" s="96">
        <v>2.5739000000000001E-3</v>
      </c>
      <c r="I1421" s="810">
        <v>1</v>
      </c>
    </row>
    <row r="1422" spans="1:9" x14ac:dyDescent="0.15">
      <c r="A1422" s="694" t="s">
        <v>4101</v>
      </c>
      <c r="B1422" s="96">
        <v>440026</v>
      </c>
      <c r="C1422" s="96">
        <v>11</v>
      </c>
      <c r="D1422" s="97">
        <v>9302201</v>
      </c>
      <c r="E1422" s="97">
        <v>9336315</v>
      </c>
      <c r="F1422" s="96" t="s">
        <v>2328</v>
      </c>
      <c r="G1422" s="96">
        <v>135</v>
      </c>
      <c r="H1422" s="96">
        <v>2.5787000000000002E-3</v>
      </c>
      <c r="I1422" s="810">
        <v>1</v>
      </c>
    </row>
    <row r="1423" spans="1:9" x14ac:dyDescent="0.15">
      <c r="A1423" s="694" t="s">
        <v>4102</v>
      </c>
      <c r="B1423" s="96">
        <v>7415</v>
      </c>
      <c r="C1423" s="96">
        <v>9</v>
      </c>
      <c r="D1423" s="97">
        <v>35056065</v>
      </c>
      <c r="E1423" s="97">
        <v>35072739</v>
      </c>
      <c r="F1423" s="96" t="s">
        <v>2328</v>
      </c>
      <c r="G1423" s="96">
        <v>53</v>
      </c>
      <c r="H1423" s="96">
        <v>2.5839000000000001E-3</v>
      </c>
      <c r="I1423" s="810">
        <v>1</v>
      </c>
    </row>
    <row r="1424" spans="1:9" x14ac:dyDescent="0.15">
      <c r="A1424" s="694" t="s">
        <v>4103</v>
      </c>
      <c r="B1424" s="96">
        <v>10643</v>
      </c>
      <c r="C1424" s="96">
        <v>7</v>
      </c>
      <c r="D1424" s="97">
        <v>23349828</v>
      </c>
      <c r="E1424" s="97">
        <v>23509995</v>
      </c>
      <c r="F1424" s="96" t="s">
        <v>2328</v>
      </c>
      <c r="G1424" s="96">
        <v>492</v>
      </c>
      <c r="H1424" s="96">
        <v>2.5861999999999999E-3</v>
      </c>
      <c r="I1424" s="810">
        <v>1</v>
      </c>
    </row>
    <row r="1425" spans="1:9" x14ac:dyDescent="0.15">
      <c r="A1425" s="694" t="s">
        <v>4104</v>
      </c>
      <c r="B1425" s="96">
        <v>494513</v>
      </c>
      <c r="C1425" s="96">
        <v>2</v>
      </c>
      <c r="D1425" s="97">
        <v>179316163</v>
      </c>
      <c r="E1425" s="97">
        <v>179326149</v>
      </c>
      <c r="F1425" s="96" t="s">
        <v>2321</v>
      </c>
      <c r="G1425" s="96">
        <v>18</v>
      </c>
      <c r="H1425" s="96">
        <v>2.6012000000000001E-3</v>
      </c>
      <c r="I1425" s="810">
        <v>1</v>
      </c>
    </row>
    <row r="1426" spans="1:9" x14ac:dyDescent="0.15">
      <c r="A1426" s="694" t="s">
        <v>4105</v>
      </c>
      <c r="B1426" s="96">
        <v>150726</v>
      </c>
      <c r="C1426" s="96">
        <v>2</v>
      </c>
      <c r="D1426" s="97">
        <v>73481810</v>
      </c>
      <c r="E1426" s="97">
        <v>73496758</v>
      </c>
      <c r="F1426" s="96" t="s">
        <v>2328</v>
      </c>
      <c r="G1426" s="96">
        <v>35</v>
      </c>
      <c r="H1426" s="96">
        <v>2.6113E-3</v>
      </c>
      <c r="I1426" s="810">
        <v>1</v>
      </c>
    </row>
    <row r="1427" spans="1:9" x14ac:dyDescent="0.15">
      <c r="A1427" s="694" t="s">
        <v>4106</v>
      </c>
      <c r="B1427" s="96">
        <v>7704</v>
      </c>
      <c r="C1427" s="96">
        <v>11</v>
      </c>
      <c r="D1427" s="97">
        <v>113930289</v>
      </c>
      <c r="E1427" s="97">
        <v>114126702</v>
      </c>
      <c r="F1427" s="96" t="s">
        <v>2321</v>
      </c>
      <c r="G1427" s="96">
        <v>727</v>
      </c>
      <c r="H1427" s="96">
        <v>2.6126999999999999E-3</v>
      </c>
      <c r="I1427" s="810">
        <v>1</v>
      </c>
    </row>
    <row r="1428" spans="1:9" x14ac:dyDescent="0.15">
      <c r="A1428" s="694" t="s">
        <v>4107</v>
      </c>
      <c r="B1428" s="96">
        <v>84924</v>
      </c>
      <c r="C1428" s="96">
        <v>19</v>
      </c>
      <c r="D1428" s="97">
        <v>36936021</v>
      </c>
      <c r="E1428" s="97">
        <v>36980804</v>
      </c>
      <c r="F1428" s="96" t="s">
        <v>2328</v>
      </c>
      <c r="G1428" s="96">
        <v>116</v>
      </c>
      <c r="H1428" s="96">
        <v>2.6128000000000002E-3</v>
      </c>
      <c r="I1428" s="810">
        <v>1</v>
      </c>
    </row>
    <row r="1429" spans="1:9" x14ac:dyDescent="0.15">
      <c r="A1429" s="694" t="s">
        <v>4108</v>
      </c>
      <c r="B1429" s="96">
        <v>57565</v>
      </c>
      <c r="C1429" s="96">
        <v>18</v>
      </c>
      <c r="D1429" s="97">
        <v>30252634</v>
      </c>
      <c r="E1429" s="97">
        <v>30353815</v>
      </c>
      <c r="F1429" s="96" t="s">
        <v>2328</v>
      </c>
      <c r="G1429" s="96">
        <v>261</v>
      </c>
      <c r="H1429" s="96">
        <v>2.6132E-3</v>
      </c>
      <c r="I1429" s="810">
        <v>1</v>
      </c>
    </row>
    <row r="1430" spans="1:9" x14ac:dyDescent="0.15">
      <c r="A1430" s="694" t="s">
        <v>4109</v>
      </c>
      <c r="B1430" s="96">
        <v>101927844</v>
      </c>
      <c r="C1430" s="96">
        <v>1</v>
      </c>
      <c r="D1430" s="97">
        <v>87678352</v>
      </c>
      <c r="E1430" s="97">
        <v>87717014</v>
      </c>
      <c r="F1430" s="96" t="s">
        <v>2321</v>
      </c>
      <c r="G1430" s="96">
        <v>145</v>
      </c>
      <c r="H1430" s="96">
        <v>2.6140999999999998E-3</v>
      </c>
      <c r="I1430" s="810">
        <v>1</v>
      </c>
    </row>
    <row r="1431" spans="1:9" x14ac:dyDescent="0.15">
      <c r="A1431" s="694" t="s">
        <v>4110</v>
      </c>
      <c r="B1431" s="96">
        <v>23276</v>
      </c>
      <c r="C1431" s="96">
        <v>3</v>
      </c>
      <c r="D1431" s="97">
        <v>47324116</v>
      </c>
      <c r="E1431" s="97">
        <v>47388306</v>
      </c>
      <c r="F1431" s="96" t="s">
        <v>2321</v>
      </c>
      <c r="G1431" s="96">
        <v>88</v>
      </c>
      <c r="H1431" s="96">
        <v>2.6166000000000002E-3</v>
      </c>
      <c r="I1431" s="810">
        <v>1</v>
      </c>
    </row>
    <row r="1432" spans="1:9" x14ac:dyDescent="0.15">
      <c r="A1432" s="694" t="s">
        <v>4111</v>
      </c>
      <c r="B1432" s="96">
        <v>84461</v>
      </c>
      <c r="C1432" s="96">
        <v>17</v>
      </c>
      <c r="D1432" s="97">
        <v>7218947</v>
      </c>
      <c r="E1432" s="97">
        <v>7232644</v>
      </c>
      <c r="F1432" s="96" t="s">
        <v>2328</v>
      </c>
      <c r="G1432" s="96">
        <v>29</v>
      </c>
      <c r="H1432" s="96">
        <v>2.6294000000000001E-3</v>
      </c>
      <c r="I1432" s="810">
        <v>1</v>
      </c>
    </row>
    <row r="1433" spans="1:9" x14ac:dyDescent="0.15">
      <c r="A1433" s="694" t="s">
        <v>4112</v>
      </c>
      <c r="B1433" s="96">
        <v>7185</v>
      </c>
      <c r="C1433" s="96">
        <v>9</v>
      </c>
      <c r="D1433" s="97">
        <v>123664671</v>
      </c>
      <c r="E1433" s="97">
        <v>123691451</v>
      </c>
      <c r="F1433" s="96" t="s">
        <v>2328</v>
      </c>
      <c r="G1433" s="96">
        <v>114</v>
      </c>
      <c r="H1433" s="96">
        <v>2.6424E-3</v>
      </c>
      <c r="I1433" s="810">
        <v>1</v>
      </c>
    </row>
    <row r="1434" spans="1:9" x14ac:dyDescent="0.15">
      <c r="A1434" s="694" t="s">
        <v>376</v>
      </c>
      <c r="B1434" s="96">
        <v>2981</v>
      </c>
      <c r="C1434" s="96">
        <v>1</v>
      </c>
      <c r="D1434" s="97">
        <v>42619092</v>
      </c>
      <c r="E1434" s="97">
        <v>42621495</v>
      </c>
      <c r="F1434" s="96" t="s">
        <v>2321</v>
      </c>
      <c r="G1434" s="96">
        <v>10</v>
      </c>
      <c r="H1434" s="96">
        <v>2.6427999999999998E-3</v>
      </c>
      <c r="I1434" s="810">
        <v>1</v>
      </c>
    </row>
    <row r="1435" spans="1:9" x14ac:dyDescent="0.15">
      <c r="A1435" s="694" t="s">
        <v>4113</v>
      </c>
      <c r="B1435" s="96">
        <v>5578</v>
      </c>
      <c r="C1435" s="96">
        <v>17</v>
      </c>
      <c r="D1435" s="97">
        <v>64298760</v>
      </c>
      <c r="E1435" s="97">
        <v>64806862</v>
      </c>
      <c r="F1435" s="96" t="s">
        <v>2321</v>
      </c>
      <c r="G1435" s="96">
        <v>2032</v>
      </c>
      <c r="H1435" s="96">
        <v>2.6442000000000002E-3</v>
      </c>
      <c r="I1435" s="810">
        <v>1</v>
      </c>
    </row>
    <row r="1436" spans="1:9" x14ac:dyDescent="0.15">
      <c r="A1436" s="694" t="s">
        <v>4114</v>
      </c>
      <c r="B1436" s="96">
        <v>4808</v>
      </c>
      <c r="C1436" s="96">
        <v>1</v>
      </c>
      <c r="D1436" s="97">
        <v>116378998</v>
      </c>
      <c r="E1436" s="97">
        <v>116383747</v>
      </c>
      <c r="F1436" s="96" t="s">
        <v>2328</v>
      </c>
      <c r="G1436" s="96">
        <v>12</v>
      </c>
      <c r="H1436" s="96">
        <v>2.6478000000000001E-3</v>
      </c>
      <c r="I1436" s="810">
        <v>1</v>
      </c>
    </row>
    <row r="1437" spans="1:9" x14ac:dyDescent="0.15">
      <c r="A1437" s="694" t="s">
        <v>4115</v>
      </c>
      <c r="B1437" s="96">
        <v>253980</v>
      </c>
      <c r="C1437" s="96">
        <v>16</v>
      </c>
      <c r="D1437" s="97">
        <v>29917657</v>
      </c>
      <c r="E1437" s="97">
        <v>29937545</v>
      </c>
      <c r="F1437" s="96" t="s">
        <v>2328</v>
      </c>
      <c r="G1437" s="96">
        <v>39</v>
      </c>
      <c r="H1437" s="96">
        <v>2.6573E-3</v>
      </c>
      <c r="I1437" s="810">
        <v>1</v>
      </c>
    </row>
    <row r="1438" spans="1:9" x14ac:dyDescent="0.15">
      <c r="A1438" s="694" t="s">
        <v>4116</v>
      </c>
      <c r="B1438" s="96">
        <v>79864</v>
      </c>
      <c r="C1438" s="96">
        <v>11</v>
      </c>
      <c r="D1438" s="97">
        <v>122753236</v>
      </c>
      <c r="E1438" s="97">
        <v>122830430</v>
      </c>
      <c r="F1438" s="96" t="s">
        <v>2321</v>
      </c>
      <c r="G1438" s="96">
        <v>275</v>
      </c>
      <c r="H1438" s="96">
        <v>2.6660999999999998E-3</v>
      </c>
      <c r="I1438" s="810">
        <v>1</v>
      </c>
    </row>
    <row r="1439" spans="1:9" x14ac:dyDescent="0.15">
      <c r="A1439" s="694" t="s">
        <v>1366</v>
      </c>
      <c r="B1439" s="96">
        <v>79772</v>
      </c>
      <c r="C1439" s="96">
        <v>5</v>
      </c>
      <c r="D1439" s="97">
        <v>94038280</v>
      </c>
      <c r="E1439" s="97">
        <v>94620279</v>
      </c>
      <c r="F1439" s="96" t="s">
        <v>2328</v>
      </c>
      <c r="G1439" s="96">
        <v>1899</v>
      </c>
      <c r="H1439" s="96">
        <v>2.6686000000000001E-3</v>
      </c>
      <c r="I1439" s="810">
        <v>1</v>
      </c>
    </row>
    <row r="1440" spans="1:9" x14ac:dyDescent="0.15">
      <c r="A1440" s="694" t="s">
        <v>4117</v>
      </c>
      <c r="B1440" s="96">
        <v>51393</v>
      </c>
      <c r="C1440" s="96">
        <v>17</v>
      </c>
      <c r="D1440" s="97">
        <v>16318856</v>
      </c>
      <c r="E1440" s="97">
        <v>16340317</v>
      </c>
      <c r="F1440" s="96" t="s">
        <v>2321</v>
      </c>
      <c r="G1440" s="96">
        <v>73</v>
      </c>
      <c r="H1440" s="96">
        <v>2.6703999999999999E-3</v>
      </c>
      <c r="I1440" s="810">
        <v>1</v>
      </c>
    </row>
    <row r="1441" spans="1:9" x14ac:dyDescent="0.15">
      <c r="A1441" s="694" t="s">
        <v>4118</v>
      </c>
      <c r="B1441" s="96">
        <v>387712</v>
      </c>
      <c r="C1441" s="96">
        <v>10</v>
      </c>
      <c r="D1441" s="97">
        <v>118608741</v>
      </c>
      <c r="E1441" s="97">
        <v>118642112</v>
      </c>
      <c r="F1441" s="96" t="s">
        <v>2321</v>
      </c>
      <c r="G1441" s="96">
        <v>65</v>
      </c>
      <c r="H1441" s="96">
        <v>2.6817999999999998E-3</v>
      </c>
      <c r="I1441" s="810">
        <v>1</v>
      </c>
    </row>
    <row r="1442" spans="1:9" x14ac:dyDescent="0.15">
      <c r="A1442" s="694" t="s">
        <v>988</v>
      </c>
      <c r="B1442" s="96">
        <v>84251</v>
      </c>
      <c r="C1442" s="96">
        <v>1</v>
      </c>
      <c r="D1442" s="97">
        <v>66999066</v>
      </c>
      <c r="E1442" s="97">
        <v>67210768</v>
      </c>
      <c r="F1442" s="96" t="s">
        <v>2321</v>
      </c>
      <c r="G1442" s="96">
        <v>824</v>
      </c>
      <c r="H1442" s="96">
        <v>2.6997000000000002E-3</v>
      </c>
      <c r="I1442" s="810">
        <v>1</v>
      </c>
    </row>
    <row r="1443" spans="1:9" x14ac:dyDescent="0.15">
      <c r="A1443" s="694" t="s">
        <v>4119</v>
      </c>
      <c r="B1443" s="96">
        <v>23768</v>
      </c>
      <c r="C1443" s="96">
        <v>14</v>
      </c>
      <c r="D1443" s="97">
        <v>85996411</v>
      </c>
      <c r="E1443" s="97">
        <v>86095040</v>
      </c>
      <c r="F1443" s="96" t="s">
        <v>2321</v>
      </c>
      <c r="G1443" s="96">
        <v>377</v>
      </c>
      <c r="H1443" s="96">
        <v>2.7009999999999998E-3</v>
      </c>
      <c r="I1443" s="810">
        <v>1</v>
      </c>
    </row>
    <row r="1444" spans="1:9" x14ac:dyDescent="0.15">
      <c r="A1444" s="694" t="s">
        <v>4120</v>
      </c>
      <c r="B1444" s="96">
        <v>9692</v>
      </c>
      <c r="C1444" s="96">
        <v>14</v>
      </c>
      <c r="D1444" s="97">
        <v>35591527</v>
      </c>
      <c r="E1444" s="97">
        <v>35743284</v>
      </c>
      <c r="F1444" s="96" t="s">
        <v>2321</v>
      </c>
      <c r="G1444" s="96">
        <v>497</v>
      </c>
      <c r="H1444" s="96">
        <v>2.7085999999999998E-3</v>
      </c>
      <c r="I1444" s="810">
        <v>1</v>
      </c>
    </row>
    <row r="1445" spans="1:9" x14ac:dyDescent="0.15">
      <c r="A1445" s="694" t="s">
        <v>4121</v>
      </c>
      <c r="B1445" s="96">
        <v>2346</v>
      </c>
      <c r="C1445" s="96">
        <v>11</v>
      </c>
      <c r="D1445" s="97">
        <v>49168187</v>
      </c>
      <c r="E1445" s="97">
        <v>49230222</v>
      </c>
      <c r="F1445" s="96" t="s">
        <v>2328</v>
      </c>
      <c r="G1445" s="96">
        <v>178</v>
      </c>
      <c r="H1445" s="96">
        <v>2.7114000000000001E-3</v>
      </c>
      <c r="I1445" s="810">
        <v>1</v>
      </c>
    </row>
    <row r="1446" spans="1:9" x14ac:dyDescent="0.15">
      <c r="A1446" s="694" t="s">
        <v>4122</v>
      </c>
      <c r="B1446" s="96">
        <v>6161</v>
      </c>
      <c r="C1446" s="96">
        <v>3</v>
      </c>
      <c r="D1446" s="97">
        <v>12876444</v>
      </c>
      <c r="E1446" s="97">
        <v>12883081</v>
      </c>
      <c r="F1446" s="96" t="s">
        <v>2328</v>
      </c>
      <c r="G1446" s="96">
        <v>32</v>
      </c>
      <c r="H1446" s="96">
        <v>2.7141999999999999E-3</v>
      </c>
      <c r="I1446" s="810">
        <v>1</v>
      </c>
    </row>
    <row r="1447" spans="1:9" x14ac:dyDescent="0.15">
      <c r="A1447" s="694" t="s">
        <v>4123</v>
      </c>
      <c r="B1447" s="96">
        <v>10246</v>
      </c>
      <c r="C1447" s="96">
        <v>6</v>
      </c>
      <c r="D1447" s="97">
        <v>25912982</v>
      </c>
      <c r="E1447" s="97">
        <v>25930954</v>
      </c>
      <c r="F1447" s="96" t="s">
        <v>2328</v>
      </c>
      <c r="G1447" s="96">
        <v>90</v>
      </c>
      <c r="H1447" s="96">
        <v>2.7285999999999999E-3</v>
      </c>
      <c r="I1447" s="810">
        <v>1</v>
      </c>
    </row>
    <row r="1448" spans="1:9" x14ac:dyDescent="0.15">
      <c r="A1448" s="694" t="s">
        <v>4124</v>
      </c>
      <c r="B1448" s="96">
        <v>2288</v>
      </c>
      <c r="C1448" s="96">
        <v>12</v>
      </c>
      <c r="D1448" s="97">
        <v>2904108</v>
      </c>
      <c r="E1448" s="97">
        <v>2914589</v>
      </c>
      <c r="F1448" s="96" t="s">
        <v>2321</v>
      </c>
      <c r="G1448" s="96">
        <v>10</v>
      </c>
      <c r="H1448" s="96">
        <v>2.7304E-3</v>
      </c>
      <c r="I1448" s="810">
        <v>1</v>
      </c>
    </row>
    <row r="1449" spans="1:9" x14ac:dyDescent="0.15">
      <c r="A1449" s="694" t="s">
        <v>4125</v>
      </c>
      <c r="B1449" s="96">
        <v>43</v>
      </c>
      <c r="C1449" s="96">
        <v>7</v>
      </c>
      <c r="D1449" s="97">
        <v>100487615</v>
      </c>
      <c r="E1449" s="97">
        <v>100493754</v>
      </c>
      <c r="F1449" s="96" t="s">
        <v>2328</v>
      </c>
      <c r="G1449" s="96">
        <v>18</v>
      </c>
      <c r="H1449" s="96">
        <v>2.7314000000000001E-3</v>
      </c>
      <c r="I1449" s="810">
        <v>1</v>
      </c>
    </row>
    <row r="1450" spans="1:9" x14ac:dyDescent="0.15">
      <c r="A1450" s="694" t="s">
        <v>4126</v>
      </c>
      <c r="B1450" s="96">
        <v>55170</v>
      </c>
      <c r="C1450" s="96">
        <v>1</v>
      </c>
      <c r="D1450" s="97">
        <v>107599267</v>
      </c>
      <c r="E1450" s="97">
        <v>107601916</v>
      </c>
      <c r="F1450" s="96" t="s">
        <v>2321</v>
      </c>
      <c r="G1450" s="96">
        <v>4</v>
      </c>
      <c r="H1450" s="96">
        <v>2.7363999999999999E-3</v>
      </c>
      <c r="I1450" s="810">
        <v>1</v>
      </c>
    </row>
    <row r="1451" spans="1:9" x14ac:dyDescent="0.15">
      <c r="A1451" s="694" t="s">
        <v>4127</v>
      </c>
      <c r="B1451" s="96">
        <v>523</v>
      </c>
      <c r="C1451" s="96">
        <v>3</v>
      </c>
      <c r="D1451" s="97">
        <v>113465866</v>
      </c>
      <c r="E1451" s="97">
        <v>113530905</v>
      </c>
      <c r="F1451" s="96" t="s">
        <v>2321</v>
      </c>
      <c r="G1451" s="96">
        <v>99</v>
      </c>
      <c r="H1451" s="96">
        <v>2.7488999999999999E-3</v>
      </c>
      <c r="I1451" s="810">
        <v>1</v>
      </c>
    </row>
    <row r="1452" spans="1:9" x14ac:dyDescent="0.15">
      <c r="A1452" s="694" t="s">
        <v>4128</v>
      </c>
      <c r="B1452" s="96">
        <v>1272</v>
      </c>
      <c r="C1452" s="96">
        <v>12</v>
      </c>
      <c r="D1452" s="97">
        <v>41086244</v>
      </c>
      <c r="E1452" s="97">
        <v>41466214</v>
      </c>
      <c r="F1452" s="96" t="s">
        <v>2321</v>
      </c>
      <c r="G1452" s="96">
        <v>1441</v>
      </c>
      <c r="H1452" s="96">
        <v>2.7507E-3</v>
      </c>
      <c r="I1452" s="810">
        <v>1</v>
      </c>
    </row>
    <row r="1453" spans="1:9" x14ac:dyDescent="0.15">
      <c r="A1453" s="694" t="s">
        <v>4129</v>
      </c>
      <c r="B1453" s="96">
        <v>65117</v>
      </c>
      <c r="C1453" s="96">
        <v>12</v>
      </c>
      <c r="D1453" s="97">
        <v>122989190</v>
      </c>
      <c r="E1453" s="97">
        <v>123011560</v>
      </c>
      <c r="F1453" s="96" t="s">
        <v>2328</v>
      </c>
      <c r="G1453" s="96">
        <v>43</v>
      </c>
      <c r="H1453" s="96">
        <v>2.7512000000000001E-3</v>
      </c>
      <c r="I1453" s="810">
        <v>1</v>
      </c>
    </row>
    <row r="1454" spans="1:9" x14ac:dyDescent="0.15">
      <c r="A1454" s="694" t="s">
        <v>4130</v>
      </c>
      <c r="B1454" s="96">
        <v>51439</v>
      </c>
      <c r="C1454" s="96">
        <v>6</v>
      </c>
      <c r="D1454" s="97">
        <v>17600518</v>
      </c>
      <c r="E1454" s="97">
        <v>17611950</v>
      </c>
      <c r="F1454" s="96" t="s">
        <v>2321</v>
      </c>
      <c r="G1454" s="96">
        <v>25</v>
      </c>
      <c r="H1454" s="96">
        <v>2.7518E-3</v>
      </c>
      <c r="I1454" s="810">
        <v>1</v>
      </c>
    </row>
    <row r="1455" spans="1:9" x14ac:dyDescent="0.15">
      <c r="A1455" s="694" t="s">
        <v>4131</v>
      </c>
      <c r="B1455" s="96">
        <v>26145</v>
      </c>
      <c r="C1455" s="96">
        <v>19</v>
      </c>
      <c r="D1455" s="97">
        <v>46386866</v>
      </c>
      <c r="E1455" s="97">
        <v>46389376</v>
      </c>
      <c r="F1455" s="96" t="s">
        <v>2328</v>
      </c>
      <c r="G1455" s="96">
        <v>6</v>
      </c>
      <c r="H1455" s="96">
        <v>2.7526E-3</v>
      </c>
      <c r="I1455" s="810">
        <v>1</v>
      </c>
    </row>
    <row r="1456" spans="1:9" x14ac:dyDescent="0.15">
      <c r="A1456" s="694" t="s">
        <v>4132</v>
      </c>
      <c r="B1456" s="96">
        <v>10423</v>
      </c>
      <c r="C1456" s="96">
        <v>16</v>
      </c>
      <c r="D1456" s="97">
        <v>29869678</v>
      </c>
      <c r="E1456" s="97">
        <v>29874801</v>
      </c>
      <c r="F1456" s="96" t="s">
        <v>2328</v>
      </c>
      <c r="G1456" s="96">
        <v>3</v>
      </c>
      <c r="H1456" s="96">
        <v>2.7648999999999998E-3</v>
      </c>
      <c r="I1456" s="810">
        <v>1</v>
      </c>
    </row>
    <row r="1457" spans="1:9" x14ac:dyDescent="0.15">
      <c r="A1457" s="694" t="s">
        <v>1376</v>
      </c>
      <c r="B1457" s="96">
        <v>64078</v>
      </c>
      <c r="C1457" s="96">
        <v>9</v>
      </c>
      <c r="D1457" s="97">
        <v>86890765</v>
      </c>
      <c r="E1457" s="97">
        <v>86983413</v>
      </c>
      <c r="F1457" s="96" t="s">
        <v>2328</v>
      </c>
      <c r="G1457" s="96">
        <v>456</v>
      </c>
      <c r="H1457" s="96">
        <v>2.7889999999999998E-3</v>
      </c>
      <c r="I1457" s="810">
        <v>1</v>
      </c>
    </row>
    <row r="1458" spans="1:9" x14ac:dyDescent="0.15">
      <c r="A1458" s="694" t="s">
        <v>1342</v>
      </c>
      <c r="B1458" s="96">
        <v>28987</v>
      </c>
      <c r="C1458" s="96">
        <v>16</v>
      </c>
      <c r="D1458" s="97">
        <v>69775757</v>
      </c>
      <c r="E1458" s="97">
        <v>69788871</v>
      </c>
      <c r="F1458" s="96" t="s">
        <v>2328</v>
      </c>
      <c r="G1458" s="96">
        <v>35</v>
      </c>
      <c r="H1458" s="96">
        <v>2.7975000000000001E-3</v>
      </c>
      <c r="I1458" s="810">
        <v>1</v>
      </c>
    </row>
    <row r="1459" spans="1:9" x14ac:dyDescent="0.15">
      <c r="A1459" s="694" t="s">
        <v>899</v>
      </c>
      <c r="B1459" s="96">
        <v>54796</v>
      </c>
      <c r="C1459" s="96">
        <v>9</v>
      </c>
      <c r="D1459" s="97">
        <v>16409501</v>
      </c>
      <c r="E1459" s="97">
        <v>16870786</v>
      </c>
      <c r="F1459" s="96" t="s">
        <v>2328</v>
      </c>
      <c r="G1459" s="96">
        <v>1700</v>
      </c>
      <c r="H1459" s="96">
        <v>2.7981999999999998E-3</v>
      </c>
      <c r="I1459" s="810">
        <v>1</v>
      </c>
    </row>
    <row r="1460" spans="1:9" x14ac:dyDescent="0.15">
      <c r="A1460" s="694" t="s">
        <v>4133</v>
      </c>
      <c r="B1460" s="96">
        <v>8546</v>
      </c>
      <c r="C1460" s="96">
        <v>5</v>
      </c>
      <c r="D1460" s="97">
        <v>77298150</v>
      </c>
      <c r="E1460" s="97">
        <v>77590579</v>
      </c>
      <c r="F1460" s="96" t="s">
        <v>2328</v>
      </c>
      <c r="G1460" s="96">
        <v>819</v>
      </c>
      <c r="H1460" s="96">
        <v>2.8167000000000001E-3</v>
      </c>
      <c r="I1460" s="810">
        <v>1</v>
      </c>
    </row>
    <row r="1461" spans="1:9" x14ac:dyDescent="0.15">
      <c r="A1461" s="694" t="s">
        <v>4134</v>
      </c>
      <c r="B1461" s="96">
        <v>4086</v>
      </c>
      <c r="C1461" s="96">
        <v>4</v>
      </c>
      <c r="D1461" s="97">
        <v>146402951</v>
      </c>
      <c r="E1461" s="97">
        <v>146480328</v>
      </c>
      <c r="F1461" s="96" t="s">
        <v>2321</v>
      </c>
      <c r="G1461" s="96">
        <v>122</v>
      </c>
      <c r="H1461" s="96">
        <v>2.82E-3</v>
      </c>
      <c r="I1461" s="810">
        <v>1</v>
      </c>
    </row>
    <row r="1462" spans="1:9" x14ac:dyDescent="0.15">
      <c r="A1462" s="694" t="s">
        <v>4135</v>
      </c>
      <c r="B1462" s="96">
        <v>9256</v>
      </c>
      <c r="C1462" s="96">
        <v>17</v>
      </c>
      <c r="D1462" s="97">
        <v>56378588</v>
      </c>
      <c r="E1462" s="97">
        <v>56406152</v>
      </c>
      <c r="F1462" s="96" t="s">
        <v>2328</v>
      </c>
      <c r="G1462" s="96">
        <v>88</v>
      </c>
      <c r="H1462" s="96">
        <v>2.8216000000000001E-3</v>
      </c>
      <c r="I1462" s="810">
        <v>1</v>
      </c>
    </row>
    <row r="1463" spans="1:9" x14ac:dyDescent="0.15">
      <c r="A1463" s="694" t="s">
        <v>2791</v>
      </c>
      <c r="B1463" s="96">
        <v>241</v>
      </c>
      <c r="C1463" s="96">
        <v>13</v>
      </c>
      <c r="D1463" s="97">
        <v>31287615</v>
      </c>
      <c r="E1463" s="97">
        <v>31338565</v>
      </c>
      <c r="F1463" s="96" t="s">
        <v>2321</v>
      </c>
      <c r="G1463" s="96">
        <v>245</v>
      </c>
      <c r="H1463" s="96">
        <v>2.8427000000000001E-3</v>
      </c>
      <c r="I1463" s="810">
        <v>1</v>
      </c>
    </row>
    <row r="1464" spans="1:9" x14ac:dyDescent="0.15">
      <c r="A1464" s="694" t="s">
        <v>4136</v>
      </c>
      <c r="B1464" s="96">
        <v>25961</v>
      </c>
      <c r="C1464" s="96">
        <v>10</v>
      </c>
      <c r="D1464" s="97">
        <v>74870133</v>
      </c>
      <c r="E1464" s="97">
        <v>74891583</v>
      </c>
      <c r="F1464" s="96" t="s">
        <v>2321</v>
      </c>
      <c r="G1464" s="96">
        <v>62</v>
      </c>
      <c r="H1464" s="96">
        <v>2.8470000000000001E-3</v>
      </c>
      <c r="I1464" s="810">
        <v>1</v>
      </c>
    </row>
    <row r="1465" spans="1:9" x14ac:dyDescent="0.15">
      <c r="A1465" s="694" t="s">
        <v>4137</v>
      </c>
      <c r="B1465" s="96">
        <v>51077</v>
      </c>
      <c r="C1465" s="96">
        <v>14</v>
      </c>
      <c r="D1465" s="97">
        <v>75179817</v>
      </c>
      <c r="E1465" s="97">
        <v>75205323</v>
      </c>
      <c r="F1465" s="96" t="s">
        <v>2321</v>
      </c>
      <c r="G1465" s="96">
        <v>46</v>
      </c>
      <c r="H1465" s="96">
        <v>2.8498E-3</v>
      </c>
      <c r="I1465" s="810">
        <v>1</v>
      </c>
    </row>
    <row r="1466" spans="1:9" x14ac:dyDescent="0.15">
      <c r="A1466" s="694" t="s">
        <v>4138</v>
      </c>
      <c r="B1466" s="96">
        <v>84706</v>
      </c>
      <c r="C1466" s="96">
        <v>16</v>
      </c>
      <c r="D1466" s="97">
        <v>46918308</v>
      </c>
      <c r="E1466" s="97">
        <v>46965201</v>
      </c>
      <c r="F1466" s="96" t="s">
        <v>2321</v>
      </c>
      <c r="G1466" s="96">
        <v>77</v>
      </c>
      <c r="H1466" s="96">
        <v>2.8541E-3</v>
      </c>
      <c r="I1466" s="810">
        <v>1</v>
      </c>
    </row>
    <row r="1467" spans="1:9" x14ac:dyDescent="0.15">
      <c r="A1467" s="694" t="s">
        <v>4139</v>
      </c>
      <c r="B1467" s="96">
        <v>90</v>
      </c>
      <c r="C1467" s="96">
        <v>2</v>
      </c>
      <c r="D1467" s="97">
        <v>158592958</v>
      </c>
      <c r="E1467" s="97">
        <v>158732374</v>
      </c>
      <c r="F1467" s="96" t="s">
        <v>2328</v>
      </c>
      <c r="G1467" s="96">
        <v>255</v>
      </c>
      <c r="H1467" s="96">
        <v>2.8581000000000001E-3</v>
      </c>
      <c r="I1467" s="810">
        <v>1</v>
      </c>
    </row>
    <row r="1468" spans="1:9" x14ac:dyDescent="0.15">
      <c r="A1468" s="694" t="s">
        <v>4140</v>
      </c>
      <c r="B1468" s="96">
        <v>79783</v>
      </c>
      <c r="C1468" s="96">
        <v>7</v>
      </c>
      <c r="D1468" s="97">
        <v>40174575</v>
      </c>
      <c r="E1468" s="97">
        <v>40900366</v>
      </c>
      <c r="F1468" s="96" t="s">
        <v>2321</v>
      </c>
      <c r="G1468" s="96">
        <v>1502</v>
      </c>
      <c r="H1468" s="96">
        <v>2.8687000000000001E-3</v>
      </c>
      <c r="I1468" s="810">
        <v>1</v>
      </c>
    </row>
    <row r="1469" spans="1:9" x14ac:dyDescent="0.15">
      <c r="A1469" s="694" t="s">
        <v>4141</v>
      </c>
      <c r="B1469" s="96">
        <v>55105</v>
      </c>
      <c r="C1469" s="96">
        <v>1</v>
      </c>
      <c r="D1469" s="97">
        <v>217603834</v>
      </c>
      <c r="E1469" s="97">
        <v>217804426</v>
      </c>
      <c r="F1469" s="96" t="s">
        <v>2328</v>
      </c>
      <c r="G1469" s="96">
        <v>662</v>
      </c>
      <c r="H1469" s="96">
        <v>2.8690999999999999E-3</v>
      </c>
      <c r="I1469" s="810">
        <v>1</v>
      </c>
    </row>
    <row r="1470" spans="1:9" x14ac:dyDescent="0.15">
      <c r="A1470" s="694" t="s">
        <v>4142</v>
      </c>
      <c r="B1470" s="96">
        <v>23389</v>
      </c>
      <c r="C1470" s="96">
        <v>12</v>
      </c>
      <c r="D1470" s="97">
        <v>116396381</v>
      </c>
      <c r="E1470" s="97">
        <v>116714991</v>
      </c>
      <c r="F1470" s="96" t="s">
        <v>2328</v>
      </c>
      <c r="G1470" s="96">
        <v>693</v>
      </c>
      <c r="H1470" s="96">
        <v>2.8693999999999998E-3</v>
      </c>
      <c r="I1470" s="810">
        <v>1</v>
      </c>
    </row>
    <row r="1471" spans="1:9" x14ac:dyDescent="0.15">
      <c r="A1471" s="694" t="s">
        <v>4143</v>
      </c>
      <c r="B1471" s="96">
        <v>197350</v>
      </c>
      <c r="C1471" s="96">
        <v>16</v>
      </c>
      <c r="D1471" s="97">
        <v>3194016</v>
      </c>
      <c r="E1471" s="97">
        <v>3199961</v>
      </c>
      <c r="F1471" s="96" t="s">
        <v>2321</v>
      </c>
      <c r="G1471" s="96">
        <v>22</v>
      </c>
      <c r="H1471" s="96">
        <v>2.8747E-3</v>
      </c>
      <c r="I1471" s="810">
        <v>1</v>
      </c>
    </row>
    <row r="1472" spans="1:9" x14ac:dyDescent="0.15">
      <c r="A1472" s="694" t="s">
        <v>4144</v>
      </c>
      <c r="B1472" s="96">
        <v>85456</v>
      </c>
      <c r="C1472" s="96">
        <v>11</v>
      </c>
      <c r="D1472" s="97">
        <v>57067103</v>
      </c>
      <c r="E1472" s="97">
        <v>57092485</v>
      </c>
      <c r="F1472" s="96" t="s">
        <v>2328</v>
      </c>
      <c r="G1472" s="96">
        <v>84</v>
      </c>
      <c r="H1472" s="96">
        <v>2.8754000000000002E-3</v>
      </c>
      <c r="I1472" s="810">
        <v>1</v>
      </c>
    </row>
    <row r="1473" spans="1:9" x14ac:dyDescent="0.15">
      <c r="A1473" s="694" t="s">
        <v>4145</v>
      </c>
      <c r="B1473" s="96">
        <v>64969</v>
      </c>
      <c r="C1473" s="96">
        <v>2</v>
      </c>
      <c r="D1473" s="97">
        <v>95752952</v>
      </c>
      <c r="E1473" s="97">
        <v>95787754</v>
      </c>
      <c r="F1473" s="96" t="s">
        <v>2328</v>
      </c>
      <c r="G1473" s="96">
        <v>28</v>
      </c>
      <c r="H1473" s="96">
        <v>2.8782999999999999E-3</v>
      </c>
      <c r="I1473" s="810">
        <v>1</v>
      </c>
    </row>
    <row r="1474" spans="1:9" x14ac:dyDescent="0.15">
      <c r="A1474" s="694" t="s">
        <v>4146</v>
      </c>
      <c r="B1474" s="96">
        <v>2571</v>
      </c>
      <c r="C1474" s="96">
        <v>2</v>
      </c>
      <c r="D1474" s="97">
        <v>171673200</v>
      </c>
      <c r="E1474" s="97">
        <v>171717661</v>
      </c>
      <c r="F1474" s="96" t="s">
        <v>2321</v>
      </c>
      <c r="G1474" s="96">
        <v>128</v>
      </c>
      <c r="H1474" s="96">
        <v>2.8790999999999999E-3</v>
      </c>
      <c r="I1474" s="810">
        <v>1</v>
      </c>
    </row>
    <row r="1475" spans="1:9" x14ac:dyDescent="0.15">
      <c r="A1475" s="694" t="s">
        <v>4147</v>
      </c>
      <c r="B1475" s="96">
        <v>124997</v>
      </c>
      <c r="C1475" s="96">
        <v>17</v>
      </c>
      <c r="D1475" s="97">
        <v>1619817</v>
      </c>
      <c r="E1475" s="97">
        <v>1641893</v>
      </c>
      <c r="F1475" s="96" t="s">
        <v>2321</v>
      </c>
      <c r="G1475" s="96">
        <v>56</v>
      </c>
      <c r="H1475" s="96">
        <v>2.8823E-3</v>
      </c>
      <c r="I1475" s="810">
        <v>1</v>
      </c>
    </row>
    <row r="1476" spans="1:9" x14ac:dyDescent="0.15">
      <c r="A1476" s="694" t="s">
        <v>4148</v>
      </c>
      <c r="B1476" s="96">
        <v>23</v>
      </c>
      <c r="C1476" s="96">
        <v>6</v>
      </c>
      <c r="D1476" s="97">
        <v>30539170</v>
      </c>
      <c r="E1476" s="97">
        <v>30559309</v>
      </c>
      <c r="F1476" s="96" t="s">
        <v>2321</v>
      </c>
      <c r="G1476" s="96">
        <v>68</v>
      </c>
      <c r="H1476" s="96">
        <v>2.8852000000000001E-3</v>
      </c>
      <c r="I1476" s="810">
        <v>1</v>
      </c>
    </row>
    <row r="1477" spans="1:9" x14ac:dyDescent="0.15">
      <c r="A1477" s="694" t="s">
        <v>4149</v>
      </c>
      <c r="B1477" s="96">
        <v>25855</v>
      </c>
      <c r="C1477" s="96">
        <v>11</v>
      </c>
      <c r="D1477" s="97">
        <v>66104804</v>
      </c>
      <c r="E1477" s="97">
        <v>66112596</v>
      </c>
      <c r="F1477" s="96" t="s">
        <v>2328</v>
      </c>
      <c r="G1477" s="96">
        <v>18</v>
      </c>
      <c r="H1477" s="96">
        <v>2.8855999999999999E-3</v>
      </c>
      <c r="I1477" s="810">
        <v>1</v>
      </c>
    </row>
    <row r="1478" spans="1:9" x14ac:dyDescent="0.15">
      <c r="A1478" s="694" t="s">
        <v>4150</v>
      </c>
      <c r="B1478" s="96">
        <v>83878</v>
      </c>
      <c r="C1478" s="96">
        <v>19</v>
      </c>
      <c r="D1478" s="97">
        <v>17360537</v>
      </c>
      <c r="E1478" s="97">
        <v>17375605</v>
      </c>
      <c r="F1478" s="96" t="s">
        <v>2328</v>
      </c>
      <c r="G1478" s="96">
        <v>59</v>
      </c>
      <c r="H1478" s="96">
        <v>2.8936999999999999E-3</v>
      </c>
      <c r="I1478" s="810">
        <v>1</v>
      </c>
    </row>
    <row r="1479" spans="1:9" x14ac:dyDescent="0.15">
      <c r="A1479" s="694" t="s">
        <v>4151</v>
      </c>
      <c r="B1479" s="96">
        <v>29916</v>
      </c>
      <c r="C1479" s="96">
        <v>17</v>
      </c>
      <c r="D1479" s="97">
        <v>46184911</v>
      </c>
      <c r="E1479" s="97">
        <v>46200109</v>
      </c>
      <c r="F1479" s="96" t="s">
        <v>2321</v>
      </c>
      <c r="G1479" s="96">
        <v>59</v>
      </c>
      <c r="H1479" s="96">
        <v>2.8968000000000002E-3</v>
      </c>
      <c r="I1479" s="810">
        <v>1</v>
      </c>
    </row>
    <row r="1480" spans="1:9" x14ac:dyDescent="0.15">
      <c r="A1480" s="694" t="s">
        <v>4152</v>
      </c>
      <c r="B1480" s="96">
        <v>441161</v>
      </c>
      <c r="C1480" s="96">
        <v>6</v>
      </c>
      <c r="D1480" s="97">
        <v>74078278</v>
      </c>
      <c r="E1480" s="97">
        <v>74079515</v>
      </c>
      <c r="F1480" s="96" t="s">
        <v>2328</v>
      </c>
      <c r="G1480" s="96">
        <v>5</v>
      </c>
      <c r="H1480" s="96">
        <v>2.9074999999999999E-3</v>
      </c>
      <c r="I1480" s="810">
        <v>1</v>
      </c>
    </row>
    <row r="1481" spans="1:9" x14ac:dyDescent="0.15">
      <c r="A1481" s="694" t="s">
        <v>4153</v>
      </c>
      <c r="B1481" s="96">
        <v>23234</v>
      </c>
      <c r="C1481" s="96">
        <v>10</v>
      </c>
      <c r="D1481" s="97">
        <v>75002582</v>
      </c>
      <c r="E1481" s="97">
        <v>75007025</v>
      </c>
      <c r="F1481" s="96" t="s">
        <v>2328</v>
      </c>
      <c r="G1481" s="96">
        <v>9</v>
      </c>
      <c r="H1481" s="96">
        <v>2.9277999999999999E-3</v>
      </c>
      <c r="I1481" s="810">
        <v>1</v>
      </c>
    </row>
    <row r="1482" spans="1:9" x14ac:dyDescent="0.15">
      <c r="A1482" s="694" t="s">
        <v>1102</v>
      </c>
      <c r="B1482" s="96">
        <v>6653</v>
      </c>
      <c r="C1482" s="96">
        <v>11</v>
      </c>
      <c r="D1482" s="97">
        <v>121322912</v>
      </c>
      <c r="E1482" s="97">
        <v>121504471</v>
      </c>
      <c r="F1482" s="96" t="s">
        <v>2321</v>
      </c>
      <c r="G1482" s="96">
        <v>445</v>
      </c>
      <c r="H1482" s="96">
        <v>2.9293000000000001E-3</v>
      </c>
      <c r="I1482" s="810">
        <v>1</v>
      </c>
    </row>
    <row r="1483" spans="1:9" x14ac:dyDescent="0.15">
      <c r="A1483" s="694" t="s">
        <v>4154</v>
      </c>
      <c r="B1483" s="96">
        <v>57540</v>
      </c>
      <c r="C1483" s="96">
        <v>1</v>
      </c>
      <c r="D1483" s="97">
        <v>11539295</v>
      </c>
      <c r="E1483" s="97">
        <v>11597640</v>
      </c>
      <c r="F1483" s="96" t="s">
        <v>2321</v>
      </c>
      <c r="G1483" s="96">
        <v>173</v>
      </c>
      <c r="H1483" s="96">
        <v>2.9328000000000002E-3</v>
      </c>
      <c r="I1483" s="810">
        <v>1</v>
      </c>
    </row>
    <row r="1484" spans="1:9" x14ac:dyDescent="0.15">
      <c r="A1484" s="694" t="s">
        <v>4155</v>
      </c>
      <c r="B1484" s="96">
        <v>27289</v>
      </c>
      <c r="C1484" s="96">
        <v>12</v>
      </c>
      <c r="D1484" s="97">
        <v>49250916</v>
      </c>
      <c r="E1484" s="97">
        <v>49259653</v>
      </c>
      <c r="F1484" s="96" t="s">
        <v>2328</v>
      </c>
      <c r="G1484" s="96">
        <v>14</v>
      </c>
      <c r="H1484" s="96">
        <v>2.9332E-3</v>
      </c>
      <c r="I1484" s="810">
        <v>1</v>
      </c>
    </row>
    <row r="1485" spans="1:9" x14ac:dyDescent="0.15">
      <c r="A1485" s="694" t="s">
        <v>4156</v>
      </c>
      <c r="B1485" s="96">
        <v>25891</v>
      </c>
      <c r="C1485" s="96">
        <v>11</v>
      </c>
      <c r="D1485" s="97">
        <v>35453374</v>
      </c>
      <c r="E1485" s="97">
        <v>35551848</v>
      </c>
      <c r="F1485" s="96" t="s">
        <v>2328</v>
      </c>
      <c r="G1485" s="96">
        <v>360</v>
      </c>
      <c r="H1485" s="96">
        <v>2.9380000000000001E-3</v>
      </c>
      <c r="I1485" s="810">
        <v>1</v>
      </c>
    </row>
    <row r="1486" spans="1:9" x14ac:dyDescent="0.15">
      <c r="A1486" s="694" t="s">
        <v>4157</v>
      </c>
      <c r="B1486" s="96">
        <v>51747</v>
      </c>
      <c r="C1486" s="96">
        <v>17</v>
      </c>
      <c r="D1486" s="97">
        <v>48796926</v>
      </c>
      <c r="E1486" s="97">
        <v>48830072</v>
      </c>
      <c r="F1486" s="96" t="s">
        <v>2321</v>
      </c>
      <c r="G1486" s="96">
        <v>94</v>
      </c>
      <c r="H1486" s="96">
        <v>2.954E-3</v>
      </c>
      <c r="I1486" s="810">
        <v>1</v>
      </c>
    </row>
    <row r="1487" spans="1:9" x14ac:dyDescent="0.15">
      <c r="A1487" s="694" t="s">
        <v>4158</v>
      </c>
      <c r="B1487" s="96">
        <v>60492</v>
      </c>
      <c r="C1487" s="96">
        <v>11</v>
      </c>
      <c r="D1487" s="97">
        <v>82972498</v>
      </c>
      <c r="E1487" s="97">
        <v>82997445</v>
      </c>
      <c r="F1487" s="96" t="s">
        <v>2328</v>
      </c>
      <c r="G1487" s="96">
        <v>96</v>
      </c>
      <c r="H1487" s="96">
        <v>2.9675999999999999E-3</v>
      </c>
      <c r="I1487" s="810">
        <v>1</v>
      </c>
    </row>
    <row r="1488" spans="1:9" x14ac:dyDescent="0.15">
      <c r="A1488" s="694" t="s">
        <v>4159</v>
      </c>
      <c r="B1488" s="96">
        <v>2530</v>
      </c>
      <c r="C1488" s="96">
        <v>14</v>
      </c>
      <c r="D1488" s="97">
        <v>65877310</v>
      </c>
      <c r="E1488" s="97">
        <v>66210839</v>
      </c>
      <c r="F1488" s="96" t="s">
        <v>2321</v>
      </c>
      <c r="G1488" s="96">
        <v>935</v>
      </c>
      <c r="H1488" s="96">
        <v>2.9876999999999998E-3</v>
      </c>
      <c r="I1488" s="810">
        <v>1</v>
      </c>
    </row>
    <row r="1489" spans="1:9" x14ac:dyDescent="0.15">
      <c r="A1489" s="694" t="s">
        <v>4160</v>
      </c>
      <c r="B1489" s="96">
        <v>112495</v>
      </c>
      <c r="C1489" s="96">
        <v>6</v>
      </c>
      <c r="D1489" s="97">
        <v>111279763</v>
      </c>
      <c r="E1489" s="97">
        <v>111289091</v>
      </c>
      <c r="F1489" s="96" t="s">
        <v>2321</v>
      </c>
      <c r="G1489" s="96">
        <v>65</v>
      </c>
      <c r="H1489" s="96">
        <v>2.99E-3</v>
      </c>
      <c r="I1489" s="810">
        <v>1</v>
      </c>
    </row>
    <row r="1490" spans="1:9" x14ac:dyDescent="0.15">
      <c r="A1490" s="694" t="s">
        <v>4161</v>
      </c>
      <c r="B1490" s="96">
        <v>79906</v>
      </c>
      <c r="C1490" s="96">
        <v>1</v>
      </c>
      <c r="D1490" s="97">
        <v>2251719</v>
      </c>
      <c r="E1490" s="97">
        <v>2323190</v>
      </c>
      <c r="F1490" s="96" t="s">
        <v>2328</v>
      </c>
      <c r="G1490" s="96">
        <v>338</v>
      </c>
      <c r="H1490" s="96">
        <v>2.9949999999999998E-3</v>
      </c>
      <c r="I1490" s="810">
        <v>1</v>
      </c>
    </row>
    <row r="1491" spans="1:9" x14ac:dyDescent="0.15">
      <c r="A1491" s="694" t="s">
        <v>4162</v>
      </c>
      <c r="B1491" s="96">
        <v>1650</v>
      </c>
      <c r="C1491" s="96">
        <v>1</v>
      </c>
      <c r="D1491" s="97">
        <v>20978260</v>
      </c>
      <c r="E1491" s="97">
        <v>20988037</v>
      </c>
      <c r="F1491" s="96" t="s">
        <v>2328</v>
      </c>
      <c r="G1491" s="96">
        <v>29</v>
      </c>
      <c r="H1491" s="96">
        <v>2.9991000000000002E-3</v>
      </c>
      <c r="I1491" s="810">
        <v>1</v>
      </c>
    </row>
    <row r="1492" spans="1:9" x14ac:dyDescent="0.15">
      <c r="A1492" s="694" t="s">
        <v>4163</v>
      </c>
      <c r="B1492" s="96">
        <v>91433</v>
      </c>
      <c r="C1492" s="96">
        <v>15</v>
      </c>
      <c r="D1492" s="97">
        <v>91498106</v>
      </c>
      <c r="E1492" s="97">
        <v>91506355</v>
      </c>
      <c r="F1492" s="96" t="s">
        <v>2321</v>
      </c>
      <c r="G1492" s="96">
        <v>35</v>
      </c>
      <c r="H1492" s="96">
        <v>2.9991000000000002E-3</v>
      </c>
      <c r="I1492" s="810">
        <v>1</v>
      </c>
    </row>
    <row r="1493" spans="1:9" x14ac:dyDescent="0.15">
      <c r="A1493" s="694" t="s">
        <v>4164</v>
      </c>
      <c r="B1493" s="96">
        <v>5314</v>
      </c>
      <c r="C1493" s="96">
        <v>6</v>
      </c>
      <c r="D1493" s="97">
        <v>51480145</v>
      </c>
      <c r="E1493" s="97">
        <v>51952423</v>
      </c>
      <c r="F1493" s="96" t="s">
        <v>2328</v>
      </c>
      <c r="G1493" s="96">
        <v>1774</v>
      </c>
      <c r="H1493" s="96">
        <v>3.0008999999999999E-3</v>
      </c>
      <c r="I1493" s="810">
        <v>1</v>
      </c>
    </row>
    <row r="1494" spans="1:9" x14ac:dyDescent="0.15">
      <c r="A1494" s="694" t="s">
        <v>4165</v>
      </c>
      <c r="B1494" s="96">
        <v>26751</v>
      </c>
      <c r="C1494" s="96">
        <v>2</v>
      </c>
      <c r="D1494" s="97">
        <v>218136</v>
      </c>
      <c r="E1494" s="97">
        <v>264820</v>
      </c>
      <c r="F1494" s="96" t="s">
        <v>2328</v>
      </c>
      <c r="G1494" s="96">
        <v>112</v>
      </c>
      <c r="H1494" s="96">
        <v>3.0062999999999999E-3</v>
      </c>
      <c r="I1494" s="810">
        <v>1</v>
      </c>
    </row>
    <row r="1495" spans="1:9" x14ac:dyDescent="0.15">
      <c r="A1495" s="694" t="s">
        <v>4166</v>
      </c>
      <c r="B1495" s="96">
        <v>7879</v>
      </c>
      <c r="C1495" s="96">
        <v>3</v>
      </c>
      <c r="D1495" s="97">
        <v>128444975</v>
      </c>
      <c r="E1495" s="97">
        <v>128533641</v>
      </c>
      <c r="F1495" s="96" t="s">
        <v>2321</v>
      </c>
      <c r="G1495" s="96">
        <v>283</v>
      </c>
      <c r="H1495" s="96">
        <v>3.0130000000000001E-3</v>
      </c>
      <c r="I1495" s="810">
        <v>1</v>
      </c>
    </row>
    <row r="1496" spans="1:9" x14ac:dyDescent="0.15">
      <c r="A1496" s="694" t="s">
        <v>4167</v>
      </c>
      <c r="B1496" s="96">
        <v>54542</v>
      </c>
      <c r="C1496" s="96">
        <v>9</v>
      </c>
      <c r="D1496" s="97">
        <v>125606835</v>
      </c>
      <c r="E1496" s="97">
        <v>125667562</v>
      </c>
      <c r="F1496" s="96" t="s">
        <v>2328</v>
      </c>
      <c r="G1496" s="96">
        <v>111</v>
      </c>
      <c r="H1496" s="96">
        <v>3.0209E-3</v>
      </c>
      <c r="I1496" s="810">
        <v>1</v>
      </c>
    </row>
    <row r="1497" spans="1:9" x14ac:dyDescent="0.15">
      <c r="A1497" s="694" t="s">
        <v>4168</v>
      </c>
      <c r="B1497" s="96">
        <v>140707</v>
      </c>
      <c r="C1497" s="96">
        <v>12</v>
      </c>
      <c r="D1497" s="97">
        <v>125478194</v>
      </c>
      <c r="E1497" s="97">
        <v>125510349</v>
      </c>
      <c r="F1497" s="96" t="s">
        <v>2321</v>
      </c>
      <c r="G1497" s="96">
        <v>155</v>
      </c>
      <c r="H1497" s="96">
        <v>3.0216000000000002E-3</v>
      </c>
      <c r="I1497" s="810">
        <v>1</v>
      </c>
    </row>
    <row r="1498" spans="1:9" x14ac:dyDescent="0.15">
      <c r="A1498" s="694" t="s">
        <v>4169</v>
      </c>
      <c r="B1498" s="96">
        <v>129401</v>
      </c>
      <c r="C1498" s="96">
        <v>2</v>
      </c>
      <c r="D1498" s="97">
        <v>183982247</v>
      </c>
      <c r="E1498" s="97">
        <v>184026408</v>
      </c>
      <c r="F1498" s="96" t="s">
        <v>2321</v>
      </c>
      <c r="G1498" s="96">
        <v>280</v>
      </c>
      <c r="H1498" s="96">
        <v>3.0290999999999998E-3</v>
      </c>
      <c r="I1498" s="810">
        <v>1</v>
      </c>
    </row>
    <row r="1499" spans="1:9" x14ac:dyDescent="0.15">
      <c r="A1499" s="694" t="s">
        <v>4170</v>
      </c>
      <c r="B1499" s="96">
        <v>64220</v>
      </c>
      <c r="C1499" s="96">
        <v>15</v>
      </c>
      <c r="D1499" s="97">
        <v>74471802</v>
      </c>
      <c r="E1499" s="97">
        <v>74502046</v>
      </c>
      <c r="F1499" s="96" t="s">
        <v>2328</v>
      </c>
      <c r="G1499" s="96">
        <v>100</v>
      </c>
      <c r="H1499" s="96">
        <v>3.0312999999999998E-3</v>
      </c>
      <c r="I1499" s="810">
        <v>1</v>
      </c>
    </row>
    <row r="1500" spans="1:9" x14ac:dyDescent="0.15">
      <c r="A1500" s="694" t="s">
        <v>4171</v>
      </c>
      <c r="B1500" s="96">
        <v>284071</v>
      </c>
      <c r="C1500" s="96">
        <v>17</v>
      </c>
      <c r="D1500" s="97">
        <v>42733762</v>
      </c>
      <c r="E1500" s="97">
        <v>42755673</v>
      </c>
      <c r="F1500" s="96" t="s">
        <v>2321</v>
      </c>
      <c r="G1500" s="96">
        <v>32</v>
      </c>
      <c r="H1500" s="96">
        <v>3.0317999999999999E-3</v>
      </c>
      <c r="I1500" s="810">
        <v>1</v>
      </c>
    </row>
    <row r="1501" spans="1:9" x14ac:dyDescent="0.15">
      <c r="A1501" s="694" t="s">
        <v>4172</v>
      </c>
      <c r="B1501" s="96">
        <v>4353</v>
      </c>
      <c r="C1501" s="96">
        <v>17</v>
      </c>
      <c r="D1501" s="97">
        <v>56347217</v>
      </c>
      <c r="E1501" s="97">
        <v>56358296</v>
      </c>
      <c r="F1501" s="96" t="s">
        <v>2328</v>
      </c>
      <c r="G1501" s="96">
        <v>20</v>
      </c>
      <c r="H1501" s="96">
        <v>3.0389000000000002E-3</v>
      </c>
      <c r="I1501" s="810">
        <v>1</v>
      </c>
    </row>
    <row r="1502" spans="1:9" x14ac:dyDescent="0.15">
      <c r="A1502" s="694" t="s">
        <v>1825</v>
      </c>
      <c r="B1502" s="96">
        <v>284018</v>
      </c>
      <c r="C1502" s="96">
        <v>17</v>
      </c>
      <c r="D1502" s="97">
        <v>65987217</v>
      </c>
      <c r="E1502" s="97">
        <v>65989765</v>
      </c>
      <c r="F1502" s="96" t="s">
        <v>2328</v>
      </c>
      <c r="G1502" s="96">
        <v>3</v>
      </c>
      <c r="H1502" s="96">
        <v>3.0474E-3</v>
      </c>
      <c r="I1502" s="810">
        <v>1</v>
      </c>
    </row>
    <row r="1503" spans="1:9" x14ac:dyDescent="0.15">
      <c r="A1503" s="694" t="s">
        <v>4173</v>
      </c>
      <c r="B1503" s="96">
        <v>138151</v>
      </c>
      <c r="C1503" s="96">
        <v>9</v>
      </c>
      <c r="D1503" s="97">
        <v>138898383</v>
      </c>
      <c r="E1503" s="97">
        <v>138987131</v>
      </c>
      <c r="F1503" s="96" t="s">
        <v>2328</v>
      </c>
      <c r="G1503" s="96">
        <v>276</v>
      </c>
      <c r="H1503" s="96">
        <v>3.0522000000000001E-3</v>
      </c>
      <c r="I1503" s="810">
        <v>1</v>
      </c>
    </row>
    <row r="1504" spans="1:9" x14ac:dyDescent="0.15">
      <c r="A1504" s="694" t="s">
        <v>4174</v>
      </c>
      <c r="B1504" s="96">
        <v>101928892</v>
      </c>
      <c r="C1504" s="96">
        <v>22</v>
      </c>
      <c r="D1504" s="97">
        <v>51123086</v>
      </c>
      <c r="E1504" s="97">
        <v>51125473</v>
      </c>
      <c r="F1504" s="96" t="s">
        <v>2328</v>
      </c>
      <c r="G1504" s="96">
        <v>4</v>
      </c>
      <c r="H1504" s="96">
        <v>3.0547E-3</v>
      </c>
      <c r="I1504" s="810">
        <v>1</v>
      </c>
    </row>
    <row r="1505" spans="1:9" x14ac:dyDescent="0.15">
      <c r="A1505" s="694" t="s">
        <v>4175</v>
      </c>
      <c r="B1505" s="96">
        <v>6846</v>
      </c>
      <c r="C1505" s="96">
        <v>1</v>
      </c>
      <c r="D1505" s="97">
        <v>168510003</v>
      </c>
      <c r="E1505" s="97">
        <v>168513235</v>
      </c>
      <c r="F1505" s="96" t="s">
        <v>2328</v>
      </c>
      <c r="G1505" s="96">
        <v>13</v>
      </c>
      <c r="H1505" s="96">
        <v>3.0550999999999998E-3</v>
      </c>
      <c r="I1505" s="810">
        <v>1</v>
      </c>
    </row>
    <row r="1506" spans="1:9" x14ac:dyDescent="0.15">
      <c r="A1506" s="694" t="s">
        <v>4176</v>
      </c>
      <c r="B1506" s="96">
        <v>64747</v>
      </c>
      <c r="C1506" s="96">
        <v>3</v>
      </c>
      <c r="D1506" s="97">
        <v>158519051</v>
      </c>
      <c r="E1506" s="97">
        <v>158547508</v>
      </c>
      <c r="F1506" s="96" t="s">
        <v>2321</v>
      </c>
      <c r="G1506" s="96">
        <v>73</v>
      </c>
      <c r="H1506" s="96">
        <v>3.0571000000000001E-3</v>
      </c>
      <c r="I1506" s="810">
        <v>1</v>
      </c>
    </row>
    <row r="1507" spans="1:9" x14ac:dyDescent="0.15">
      <c r="A1507" s="694" t="s">
        <v>4177</v>
      </c>
      <c r="B1507" s="96">
        <v>55203</v>
      </c>
      <c r="C1507" s="96">
        <v>4</v>
      </c>
      <c r="D1507" s="97">
        <v>25000471</v>
      </c>
      <c r="E1507" s="97">
        <v>25032414</v>
      </c>
      <c r="F1507" s="96" t="s">
        <v>2328</v>
      </c>
      <c r="G1507" s="96">
        <v>159</v>
      </c>
      <c r="H1507" s="96">
        <v>3.0592000000000002E-3</v>
      </c>
      <c r="I1507" s="810">
        <v>1</v>
      </c>
    </row>
    <row r="1508" spans="1:9" x14ac:dyDescent="0.15">
      <c r="A1508" s="694" t="s">
        <v>4178</v>
      </c>
      <c r="B1508" s="96">
        <v>23067</v>
      </c>
      <c r="C1508" s="96">
        <v>12</v>
      </c>
      <c r="D1508" s="97">
        <v>122241879</v>
      </c>
      <c r="E1508" s="97">
        <v>122270562</v>
      </c>
      <c r="F1508" s="96" t="s">
        <v>2321</v>
      </c>
      <c r="G1508" s="96">
        <v>57</v>
      </c>
      <c r="H1508" s="96">
        <v>3.0604999999999999E-3</v>
      </c>
      <c r="I1508" s="810">
        <v>1</v>
      </c>
    </row>
    <row r="1509" spans="1:9" x14ac:dyDescent="0.15">
      <c r="A1509" s="694" t="s">
        <v>4179</v>
      </c>
      <c r="B1509" s="96">
        <v>84948</v>
      </c>
      <c r="C1509" s="96">
        <v>8</v>
      </c>
      <c r="D1509" s="97">
        <v>144680074</v>
      </c>
      <c r="E1509" s="97">
        <v>144682485</v>
      </c>
      <c r="F1509" s="96" t="s">
        <v>2321</v>
      </c>
      <c r="G1509" s="96">
        <v>6</v>
      </c>
      <c r="H1509" s="96">
        <v>3.0653999999999998E-3</v>
      </c>
      <c r="I1509" s="810">
        <v>1</v>
      </c>
    </row>
    <row r="1510" spans="1:9" x14ac:dyDescent="0.15">
      <c r="A1510" s="694" t="s">
        <v>4180</v>
      </c>
      <c r="B1510" s="96">
        <v>22983</v>
      </c>
      <c r="C1510" s="96">
        <v>19</v>
      </c>
      <c r="D1510" s="97">
        <v>12949259</v>
      </c>
      <c r="E1510" s="97">
        <v>12985766</v>
      </c>
      <c r="F1510" s="96" t="s">
        <v>2321</v>
      </c>
      <c r="G1510" s="96">
        <v>84</v>
      </c>
      <c r="H1510" s="96">
        <v>3.0845999999999998E-3</v>
      </c>
      <c r="I1510" s="810">
        <v>1</v>
      </c>
    </row>
    <row r="1511" spans="1:9" x14ac:dyDescent="0.15">
      <c r="A1511" s="694" t="s">
        <v>4181</v>
      </c>
      <c r="B1511" s="96">
        <v>163486</v>
      </c>
      <c r="C1511" s="96">
        <v>1</v>
      </c>
      <c r="D1511" s="97">
        <v>197473878</v>
      </c>
      <c r="E1511" s="97">
        <v>197744623</v>
      </c>
      <c r="F1511" s="96" t="s">
        <v>2328</v>
      </c>
      <c r="G1511" s="96">
        <v>433</v>
      </c>
      <c r="H1511" s="96">
        <v>3.0923000000000001E-3</v>
      </c>
      <c r="I1511" s="810">
        <v>1</v>
      </c>
    </row>
    <row r="1512" spans="1:9" x14ac:dyDescent="0.15">
      <c r="A1512" s="694" t="s">
        <v>4182</v>
      </c>
      <c r="B1512" s="96">
        <v>387129</v>
      </c>
      <c r="C1512" s="96">
        <v>7</v>
      </c>
      <c r="D1512" s="97">
        <v>34697897</v>
      </c>
      <c r="E1512" s="97">
        <v>34917944</v>
      </c>
      <c r="F1512" s="96" t="s">
        <v>2321</v>
      </c>
      <c r="G1512" s="96">
        <v>974</v>
      </c>
      <c r="H1512" s="96">
        <v>3.0929E-3</v>
      </c>
      <c r="I1512" s="810">
        <v>1</v>
      </c>
    </row>
    <row r="1513" spans="1:9" x14ac:dyDescent="0.15">
      <c r="A1513" s="694" t="s">
        <v>4183</v>
      </c>
      <c r="B1513" s="96">
        <v>65125</v>
      </c>
      <c r="C1513" s="96">
        <v>12</v>
      </c>
      <c r="D1513" s="97">
        <v>861759</v>
      </c>
      <c r="E1513" s="97">
        <v>1020618</v>
      </c>
      <c r="F1513" s="96" t="s">
        <v>2321</v>
      </c>
      <c r="G1513" s="96">
        <v>364</v>
      </c>
      <c r="H1513" s="96">
        <v>3.0950999999999999E-3</v>
      </c>
      <c r="I1513" s="810">
        <v>1</v>
      </c>
    </row>
    <row r="1514" spans="1:9" x14ac:dyDescent="0.15">
      <c r="A1514" s="694" t="s">
        <v>4184</v>
      </c>
      <c r="B1514" s="96">
        <v>784</v>
      </c>
      <c r="C1514" s="96">
        <v>12</v>
      </c>
      <c r="D1514" s="97">
        <v>49208215</v>
      </c>
      <c r="E1514" s="97">
        <v>49222726</v>
      </c>
      <c r="F1514" s="96" t="s">
        <v>2321</v>
      </c>
      <c r="G1514" s="96">
        <v>22</v>
      </c>
      <c r="H1514" s="96">
        <v>3.0988999999999999E-3</v>
      </c>
      <c r="I1514" s="810">
        <v>1</v>
      </c>
    </row>
    <row r="1515" spans="1:9" x14ac:dyDescent="0.15">
      <c r="A1515" s="694" t="s">
        <v>4185</v>
      </c>
      <c r="B1515" s="96">
        <v>2242</v>
      </c>
      <c r="C1515" s="96">
        <v>15</v>
      </c>
      <c r="D1515" s="97">
        <v>91427665</v>
      </c>
      <c r="E1515" s="97">
        <v>91439006</v>
      </c>
      <c r="F1515" s="96" t="s">
        <v>2321</v>
      </c>
      <c r="G1515" s="96">
        <v>37</v>
      </c>
      <c r="H1515" s="96">
        <v>3.1012000000000001E-3</v>
      </c>
      <c r="I1515" s="810">
        <v>1</v>
      </c>
    </row>
    <row r="1516" spans="1:9" x14ac:dyDescent="0.15">
      <c r="A1516" s="694" t="s">
        <v>4186</v>
      </c>
      <c r="B1516" s="96">
        <v>10743</v>
      </c>
      <c r="C1516" s="96">
        <v>17</v>
      </c>
      <c r="D1516" s="97">
        <v>17584787</v>
      </c>
      <c r="E1516" s="97">
        <v>17714767</v>
      </c>
      <c r="F1516" s="96" t="s">
        <v>2321</v>
      </c>
      <c r="G1516" s="96">
        <v>270</v>
      </c>
      <c r="H1516" s="96">
        <v>3.1096000000000001E-3</v>
      </c>
      <c r="I1516" s="810">
        <v>1</v>
      </c>
    </row>
    <row r="1517" spans="1:9" x14ac:dyDescent="0.15">
      <c r="A1517" s="694" t="s">
        <v>4187</v>
      </c>
      <c r="B1517" s="96">
        <v>6954</v>
      </c>
      <c r="C1517" s="96">
        <v>6</v>
      </c>
      <c r="D1517" s="97">
        <v>35085848</v>
      </c>
      <c r="E1517" s="97">
        <v>35109187</v>
      </c>
      <c r="F1517" s="96" t="s">
        <v>2328</v>
      </c>
      <c r="G1517" s="96">
        <v>90</v>
      </c>
      <c r="H1517" s="96">
        <v>3.1172000000000001E-3</v>
      </c>
      <c r="I1517" s="810">
        <v>1</v>
      </c>
    </row>
    <row r="1518" spans="1:9" x14ac:dyDescent="0.15">
      <c r="A1518" s="694" t="s">
        <v>4188</v>
      </c>
      <c r="B1518" s="96">
        <v>4254</v>
      </c>
      <c r="C1518" s="96">
        <v>12</v>
      </c>
      <c r="D1518" s="97">
        <v>88886570</v>
      </c>
      <c r="E1518" s="97">
        <v>88974250</v>
      </c>
      <c r="F1518" s="96" t="s">
        <v>2328</v>
      </c>
      <c r="G1518" s="96">
        <v>199</v>
      </c>
      <c r="H1518" s="96">
        <v>3.1188000000000001E-3</v>
      </c>
      <c r="I1518" s="810">
        <v>1</v>
      </c>
    </row>
    <row r="1519" spans="1:9" x14ac:dyDescent="0.15">
      <c r="A1519" s="694" t="s">
        <v>4189</v>
      </c>
      <c r="B1519" s="96">
        <v>7727</v>
      </c>
      <c r="C1519" s="96">
        <v>16</v>
      </c>
      <c r="D1519" s="97">
        <v>3451190</v>
      </c>
      <c r="E1519" s="97">
        <v>3459364</v>
      </c>
      <c r="F1519" s="96" t="s">
        <v>2321</v>
      </c>
      <c r="G1519" s="96">
        <v>26</v>
      </c>
      <c r="H1519" s="96">
        <v>3.1245999999999999E-3</v>
      </c>
      <c r="I1519" s="810">
        <v>1</v>
      </c>
    </row>
    <row r="1520" spans="1:9" x14ac:dyDescent="0.15">
      <c r="A1520" s="694" t="s">
        <v>4190</v>
      </c>
      <c r="B1520" s="96">
        <v>399</v>
      </c>
      <c r="C1520" s="96">
        <v>4</v>
      </c>
      <c r="D1520" s="97">
        <v>40192631</v>
      </c>
      <c r="E1520" s="97">
        <v>40246384</v>
      </c>
      <c r="F1520" s="96" t="s">
        <v>2321</v>
      </c>
      <c r="G1520" s="96">
        <v>179</v>
      </c>
      <c r="H1520" s="96">
        <v>3.1266000000000002E-3</v>
      </c>
      <c r="I1520" s="810">
        <v>1</v>
      </c>
    </row>
    <row r="1521" spans="1:9" x14ac:dyDescent="0.15">
      <c r="A1521" s="694" t="s">
        <v>4191</v>
      </c>
      <c r="B1521" s="96">
        <v>6575</v>
      </c>
      <c r="C1521" s="96">
        <v>8</v>
      </c>
      <c r="D1521" s="97">
        <v>42273980</v>
      </c>
      <c r="E1521" s="97">
        <v>42397356</v>
      </c>
      <c r="F1521" s="96" t="s">
        <v>2328</v>
      </c>
      <c r="G1521" s="96">
        <v>322</v>
      </c>
      <c r="H1521" s="96">
        <v>3.1278999999999999E-3</v>
      </c>
      <c r="I1521" s="810">
        <v>1</v>
      </c>
    </row>
    <row r="1522" spans="1:9" x14ac:dyDescent="0.15">
      <c r="A1522" s="694" t="s">
        <v>993</v>
      </c>
      <c r="B1522" s="96">
        <v>84273</v>
      </c>
      <c r="C1522" s="96">
        <v>4</v>
      </c>
      <c r="D1522" s="97">
        <v>57829516</v>
      </c>
      <c r="E1522" s="97">
        <v>57843826</v>
      </c>
      <c r="F1522" s="96" t="s">
        <v>2328</v>
      </c>
      <c r="G1522" s="96">
        <v>48</v>
      </c>
      <c r="H1522" s="96">
        <v>3.1370999999999999E-3</v>
      </c>
      <c r="I1522" s="810">
        <v>1</v>
      </c>
    </row>
    <row r="1523" spans="1:9" x14ac:dyDescent="0.15">
      <c r="A1523" s="694" t="s">
        <v>4192</v>
      </c>
      <c r="B1523" s="96">
        <v>55740</v>
      </c>
      <c r="C1523" s="96">
        <v>1</v>
      </c>
      <c r="D1523" s="97">
        <v>225674534</v>
      </c>
      <c r="E1523" s="97">
        <v>225840845</v>
      </c>
      <c r="F1523" s="96" t="s">
        <v>2328</v>
      </c>
      <c r="G1523" s="96">
        <v>458</v>
      </c>
      <c r="H1523" s="96">
        <v>3.1411E-3</v>
      </c>
      <c r="I1523" s="810">
        <v>1</v>
      </c>
    </row>
    <row r="1524" spans="1:9" x14ac:dyDescent="0.15">
      <c r="A1524" s="694" t="s">
        <v>918</v>
      </c>
      <c r="B1524" s="96">
        <v>25769</v>
      </c>
      <c r="C1524" s="96">
        <v>9</v>
      </c>
      <c r="D1524" s="97">
        <v>19507450</v>
      </c>
      <c r="E1524" s="97">
        <v>19789059</v>
      </c>
      <c r="F1524" s="96" t="s">
        <v>2328</v>
      </c>
      <c r="G1524" s="96">
        <v>994</v>
      </c>
      <c r="H1524" s="96">
        <v>3.1494000000000001E-3</v>
      </c>
      <c r="I1524" s="810">
        <v>1</v>
      </c>
    </row>
    <row r="1525" spans="1:9" x14ac:dyDescent="0.15">
      <c r="A1525" s="694" t="s">
        <v>2739</v>
      </c>
      <c r="B1525" s="96">
        <v>2567</v>
      </c>
      <c r="C1525" s="96">
        <v>15</v>
      </c>
      <c r="D1525" s="97">
        <v>27216429</v>
      </c>
      <c r="E1525" s="97">
        <v>27778373</v>
      </c>
      <c r="F1525" s="96" t="s">
        <v>2321</v>
      </c>
      <c r="G1525" s="96">
        <v>1763</v>
      </c>
      <c r="H1525" s="96">
        <v>3.1553000000000002E-3</v>
      </c>
      <c r="I1525" s="810">
        <v>1</v>
      </c>
    </row>
    <row r="1526" spans="1:9" x14ac:dyDescent="0.15">
      <c r="A1526" s="694" t="s">
        <v>4193</v>
      </c>
      <c r="B1526" s="96">
        <v>150921</v>
      </c>
      <c r="C1526" s="96">
        <v>2</v>
      </c>
      <c r="D1526" s="97">
        <v>27371835</v>
      </c>
      <c r="E1526" s="97">
        <v>27376402</v>
      </c>
      <c r="F1526" s="96" t="s">
        <v>2321</v>
      </c>
      <c r="G1526" s="96">
        <v>7</v>
      </c>
      <c r="H1526" s="96">
        <v>3.1581000000000001E-3</v>
      </c>
      <c r="I1526" s="810">
        <v>1</v>
      </c>
    </row>
    <row r="1527" spans="1:9" x14ac:dyDescent="0.15">
      <c r="A1527" s="694" t="s">
        <v>4194</v>
      </c>
      <c r="B1527" s="96">
        <v>65263</v>
      </c>
      <c r="C1527" s="96">
        <v>8</v>
      </c>
      <c r="D1527" s="97">
        <v>144686083</v>
      </c>
      <c r="E1527" s="97">
        <v>144691784</v>
      </c>
      <c r="F1527" s="96" t="s">
        <v>2328</v>
      </c>
      <c r="G1527" s="96">
        <v>24</v>
      </c>
      <c r="H1527" s="96">
        <v>3.1676999999999999E-3</v>
      </c>
      <c r="I1527" s="810">
        <v>1</v>
      </c>
    </row>
    <row r="1528" spans="1:9" x14ac:dyDescent="0.15">
      <c r="A1528" s="694" t="s">
        <v>4195</v>
      </c>
      <c r="B1528" s="96">
        <v>9107</v>
      </c>
      <c r="C1528" s="96">
        <v>13</v>
      </c>
      <c r="D1528" s="97">
        <v>25820339</v>
      </c>
      <c r="E1528" s="97">
        <v>25861704</v>
      </c>
      <c r="F1528" s="96" t="s">
        <v>2328</v>
      </c>
      <c r="G1528" s="96">
        <v>98</v>
      </c>
      <c r="H1528" s="96">
        <v>3.1775000000000002E-3</v>
      </c>
      <c r="I1528" s="810">
        <v>1</v>
      </c>
    </row>
    <row r="1529" spans="1:9" x14ac:dyDescent="0.15">
      <c r="A1529" s="694" t="s">
        <v>4196</v>
      </c>
      <c r="B1529" s="96">
        <v>79780</v>
      </c>
      <c r="C1529" s="96">
        <v>11</v>
      </c>
      <c r="D1529" s="97">
        <v>96085929</v>
      </c>
      <c r="E1529" s="97">
        <v>96123083</v>
      </c>
      <c r="F1529" s="96" t="s">
        <v>2328</v>
      </c>
      <c r="G1529" s="96">
        <v>129</v>
      </c>
      <c r="H1529" s="96">
        <v>3.1863E-3</v>
      </c>
      <c r="I1529" s="810">
        <v>1</v>
      </c>
    </row>
    <row r="1530" spans="1:9" x14ac:dyDescent="0.15">
      <c r="A1530" s="694" t="s">
        <v>634</v>
      </c>
      <c r="B1530" s="96">
        <v>10472</v>
      </c>
      <c r="C1530" s="96">
        <v>1</v>
      </c>
      <c r="D1530" s="97">
        <v>244212241</v>
      </c>
      <c r="E1530" s="97">
        <v>244220778</v>
      </c>
      <c r="F1530" s="96" t="s">
        <v>2321</v>
      </c>
      <c r="G1530" s="96">
        <v>5</v>
      </c>
      <c r="H1530" s="96">
        <v>3.1874E-3</v>
      </c>
      <c r="I1530" s="810">
        <v>1</v>
      </c>
    </row>
    <row r="1531" spans="1:9" x14ac:dyDescent="0.15">
      <c r="A1531" s="694" t="s">
        <v>4197</v>
      </c>
      <c r="B1531" s="96">
        <v>84300</v>
      </c>
      <c r="C1531" s="96">
        <v>6</v>
      </c>
      <c r="D1531" s="97">
        <v>33664538</v>
      </c>
      <c r="E1531" s="97">
        <v>33679528</v>
      </c>
      <c r="F1531" s="96" t="s">
        <v>2328</v>
      </c>
      <c r="G1531" s="96">
        <v>74</v>
      </c>
      <c r="H1531" s="96">
        <v>3.1925999999999999E-3</v>
      </c>
      <c r="I1531" s="810">
        <v>1</v>
      </c>
    </row>
    <row r="1532" spans="1:9" x14ac:dyDescent="0.15">
      <c r="A1532" s="694" t="s">
        <v>938</v>
      </c>
      <c r="B1532" s="96">
        <v>51317</v>
      </c>
      <c r="C1532" s="96">
        <v>11</v>
      </c>
      <c r="D1532" s="97">
        <v>45950870</v>
      </c>
      <c r="E1532" s="97">
        <v>46142985</v>
      </c>
      <c r="F1532" s="96" t="s">
        <v>2328</v>
      </c>
      <c r="G1532" s="96">
        <v>396</v>
      </c>
      <c r="H1532" s="96">
        <v>3.2169999999999998E-3</v>
      </c>
      <c r="I1532" s="810">
        <v>1</v>
      </c>
    </row>
    <row r="1533" spans="1:9" x14ac:dyDescent="0.15">
      <c r="A1533" s="694" t="s">
        <v>4198</v>
      </c>
      <c r="B1533" s="96">
        <v>339761</v>
      </c>
      <c r="C1533" s="96">
        <v>2</v>
      </c>
      <c r="D1533" s="97">
        <v>127941412</v>
      </c>
      <c r="E1533" s="97">
        <v>127977654</v>
      </c>
      <c r="F1533" s="96" t="s">
        <v>2328</v>
      </c>
      <c r="G1533" s="96">
        <v>122</v>
      </c>
      <c r="H1533" s="96">
        <v>3.2226999999999998E-3</v>
      </c>
      <c r="I1533" s="810">
        <v>1</v>
      </c>
    </row>
    <row r="1534" spans="1:9" x14ac:dyDescent="0.15">
      <c r="A1534" s="694" t="s">
        <v>4199</v>
      </c>
      <c r="B1534" s="96">
        <v>80319</v>
      </c>
      <c r="C1534" s="96">
        <v>4</v>
      </c>
      <c r="D1534" s="97">
        <v>105389463</v>
      </c>
      <c r="E1534" s="97">
        <v>105416058</v>
      </c>
      <c r="F1534" s="96" t="s">
        <v>2328</v>
      </c>
      <c r="G1534" s="96">
        <v>54</v>
      </c>
      <c r="H1534" s="96">
        <v>3.2231E-3</v>
      </c>
      <c r="I1534" s="810">
        <v>1</v>
      </c>
    </row>
    <row r="1535" spans="1:9" x14ac:dyDescent="0.15">
      <c r="A1535" s="694" t="s">
        <v>4200</v>
      </c>
      <c r="B1535" s="96">
        <v>5537</v>
      </c>
      <c r="C1535" s="96">
        <v>9</v>
      </c>
      <c r="D1535" s="97">
        <v>127908852</v>
      </c>
      <c r="E1535" s="97">
        <v>127952218</v>
      </c>
      <c r="F1535" s="96" t="s">
        <v>2328</v>
      </c>
      <c r="G1535" s="96">
        <v>115</v>
      </c>
      <c r="H1535" s="96">
        <v>3.2293000000000001E-3</v>
      </c>
      <c r="I1535" s="810">
        <v>1</v>
      </c>
    </row>
    <row r="1536" spans="1:9" x14ac:dyDescent="0.15">
      <c r="A1536" s="694" t="s">
        <v>4201</v>
      </c>
      <c r="B1536" s="96">
        <v>6189</v>
      </c>
      <c r="C1536" s="96">
        <v>4</v>
      </c>
      <c r="D1536" s="97">
        <v>152020725</v>
      </c>
      <c r="E1536" s="97">
        <v>152025804</v>
      </c>
      <c r="F1536" s="96" t="s">
        <v>2321</v>
      </c>
      <c r="G1536" s="96">
        <v>9</v>
      </c>
      <c r="H1536" s="96">
        <v>3.2304999999999999E-3</v>
      </c>
      <c r="I1536" s="810">
        <v>1</v>
      </c>
    </row>
    <row r="1537" spans="1:9" x14ac:dyDescent="0.15">
      <c r="A1537" s="694" t="s">
        <v>4202</v>
      </c>
      <c r="B1537" s="96">
        <v>84971</v>
      </c>
      <c r="C1537" s="96">
        <v>19</v>
      </c>
      <c r="D1537" s="97">
        <v>10654570</v>
      </c>
      <c r="E1537" s="97">
        <v>10664099</v>
      </c>
      <c r="F1537" s="96" t="s">
        <v>2321</v>
      </c>
      <c r="G1537" s="96">
        <v>33</v>
      </c>
      <c r="H1537" s="96">
        <v>3.2350999999999999E-3</v>
      </c>
      <c r="I1537" s="810">
        <v>1</v>
      </c>
    </row>
    <row r="1538" spans="1:9" x14ac:dyDescent="0.15">
      <c r="A1538" s="694" t="s">
        <v>4203</v>
      </c>
      <c r="B1538" s="96">
        <v>5449</v>
      </c>
      <c r="C1538" s="96">
        <v>3</v>
      </c>
      <c r="D1538" s="97">
        <v>87308783</v>
      </c>
      <c r="E1538" s="97">
        <v>87325737</v>
      </c>
      <c r="F1538" s="96" t="s">
        <v>2328</v>
      </c>
      <c r="G1538" s="96">
        <v>42</v>
      </c>
      <c r="H1538" s="96">
        <v>3.2483999999999998E-3</v>
      </c>
      <c r="I1538" s="810">
        <v>1</v>
      </c>
    </row>
    <row r="1539" spans="1:9" x14ac:dyDescent="0.15">
      <c r="A1539" s="694" t="s">
        <v>4204</v>
      </c>
      <c r="B1539" s="96">
        <v>91369</v>
      </c>
      <c r="C1539" s="96">
        <v>17</v>
      </c>
      <c r="D1539" s="97">
        <v>48770551</v>
      </c>
      <c r="E1539" s="97">
        <v>48785270</v>
      </c>
      <c r="F1539" s="96" t="s">
        <v>2328</v>
      </c>
      <c r="G1539" s="96">
        <v>32</v>
      </c>
      <c r="H1539" s="96">
        <v>3.2558000000000001E-3</v>
      </c>
      <c r="I1539" s="810">
        <v>1</v>
      </c>
    </row>
    <row r="1540" spans="1:9" x14ac:dyDescent="0.15">
      <c r="A1540" s="694" t="s">
        <v>4205</v>
      </c>
      <c r="B1540" s="96">
        <v>1025</v>
      </c>
      <c r="C1540" s="96">
        <v>9</v>
      </c>
      <c r="D1540" s="97">
        <v>130548305</v>
      </c>
      <c r="E1540" s="97">
        <v>130553052</v>
      </c>
      <c r="F1540" s="96" t="s">
        <v>2321</v>
      </c>
      <c r="G1540" s="96">
        <v>14</v>
      </c>
      <c r="H1540" s="96">
        <v>3.2607999999999999E-3</v>
      </c>
      <c r="I1540" s="810">
        <v>1</v>
      </c>
    </row>
    <row r="1541" spans="1:9" x14ac:dyDescent="0.15">
      <c r="A1541" s="694" t="s">
        <v>4206</v>
      </c>
      <c r="B1541" s="96">
        <v>79877</v>
      </c>
      <c r="C1541" s="96">
        <v>17</v>
      </c>
      <c r="D1541" s="97">
        <v>43100706</v>
      </c>
      <c r="E1541" s="97">
        <v>43138473</v>
      </c>
      <c r="F1541" s="96" t="s">
        <v>2328</v>
      </c>
      <c r="G1541" s="96">
        <v>121</v>
      </c>
      <c r="H1541" s="96">
        <v>3.2617000000000002E-3</v>
      </c>
      <c r="I1541" s="810">
        <v>1</v>
      </c>
    </row>
    <row r="1542" spans="1:9" x14ac:dyDescent="0.15">
      <c r="A1542" s="694" t="s">
        <v>4207</v>
      </c>
      <c r="B1542" s="96">
        <v>64343</v>
      </c>
      <c r="C1542" s="96">
        <v>3</v>
      </c>
      <c r="D1542" s="97">
        <v>28363844</v>
      </c>
      <c r="E1542" s="97">
        <v>28390915</v>
      </c>
      <c r="F1542" s="96" t="s">
        <v>2328</v>
      </c>
      <c r="G1542" s="96">
        <v>43</v>
      </c>
      <c r="H1542" s="96">
        <v>3.2782000000000002E-3</v>
      </c>
      <c r="I1542" s="810">
        <v>1</v>
      </c>
    </row>
    <row r="1543" spans="1:9" x14ac:dyDescent="0.15">
      <c r="A1543" s="694" t="s">
        <v>4208</v>
      </c>
      <c r="B1543" s="96">
        <v>10213</v>
      </c>
      <c r="C1543" s="96">
        <v>2</v>
      </c>
      <c r="D1543" s="97">
        <v>162164786</v>
      </c>
      <c r="E1543" s="97">
        <v>162268228</v>
      </c>
      <c r="F1543" s="96" t="s">
        <v>2321</v>
      </c>
      <c r="G1543" s="96">
        <v>209</v>
      </c>
      <c r="H1543" s="96">
        <v>3.2862E-3</v>
      </c>
      <c r="I1543" s="810">
        <v>1</v>
      </c>
    </row>
    <row r="1544" spans="1:9" x14ac:dyDescent="0.15">
      <c r="A1544" s="694" t="s">
        <v>4209</v>
      </c>
      <c r="B1544" s="96">
        <v>5522</v>
      </c>
      <c r="C1544" s="96">
        <v>4</v>
      </c>
      <c r="D1544" s="97">
        <v>6322305</v>
      </c>
      <c r="E1544" s="97">
        <v>6565327</v>
      </c>
      <c r="F1544" s="96" t="s">
        <v>2328</v>
      </c>
      <c r="G1544" s="96">
        <v>1064</v>
      </c>
      <c r="H1544" s="96">
        <v>3.2897999999999998E-3</v>
      </c>
      <c r="I1544" s="810">
        <v>1</v>
      </c>
    </row>
    <row r="1545" spans="1:9" x14ac:dyDescent="0.15">
      <c r="A1545" s="694" t="s">
        <v>4210</v>
      </c>
      <c r="B1545" s="96">
        <v>84549</v>
      </c>
      <c r="C1545" s="96">
        <v>8</v>
      </c>
      <c r="D1545" s="97">
        <v>33342685</v>
      </c>
      <c r="E1545" s="97">
        <v>33358778</v>
      </c>
      <c r="F1545" s="96" t="s">
        <v>2321</v>
      </c>
      <c r="G1545" s="96">
        <v>49</v>
      </c>
      <c r="H1545" s="96">
        <v>3.2929999999999999E-3</v>
      </c>
      <c r="I1545" s="810">
        <v>1</v>
      </c>
    </row>
    <row r="1546" spans="1:9" x14ac:dyDescent="0.15">
      <c r="A1546" s="694" t="s">
        <v>4211</v>
      </c>
      <c r="B1546" s="96">
        <v>286204</v>
      </c>
      <c r="C1546" s="96">
        <v>9</v>
      </c>
      <c r="D1546" s="97">
        <v>126118448</v>
      </c>
      <c r="E1546" s="97">
        <v>126141034</v>
      </c>
      <c r="F1546" s="96" t="s">
        <v>2321</v>
      </c>
      <c r="G1546" s="96">
        <v>92</v>
      </c>
      <c r="H1546" s="96">
        <v>3.2988000000000002E-3</v>
      </c>
      <c r="I1546" s="810">
        <v>1</v>
      </c>
    </row>
    <row r="1547" spans="1:9" x14ac:dyDescent="0.15">
      <c r="A1547" s="694" t="s">
        <v>4212</v>
      </c>
      <c r="B1547" s="96">
        <v>5740</v>
      </c>
      <c r="C1547" s="96">
        <v>20</v>
      </c>
      <c r="D1547" s="97">
        <v>48120411</v>
      </c>
      <c r="E1547" s="97">
        <v>48184707</v>
      </c>
      <c r="F1547" s="96" t="s">
        <v>2328</v>
      </c>
      <c r="G1547" s="96">
        <v>157</v>
      </c>
      <c r="H1547" s="96">
        <v>3.3064000000000001E-3</v>
      </c>
      <c r="I1547" s="810">
        <v>1</v>
      </c>
    </row>
    <row r="1548" spans="1:9" x14ac:dyDescent="0.15">
      <c r="A1548" s="694" t="s">
        <v>4213</v>
      </c>
      <c r="B1548" s="96">
        <v>2900</v>
      </c>
      <c r="C1548" s="96">
        <v>11</v>
      </c>
      <c r="D1548" s="97">
        <v>120382465</v>
      </c>
      <c r="E1548" s="97">
        <v>120859514</v>
      </c>
      <c r="F1548" s="96" t="s">
        <v>2321</v>
      </c>
      <c r="G1548" s="96">
        <v>1636</v>
      </c>
      <c r="H1548" s="96">
        <v>3.3381000000000001E-3</v>
      </c>
      <c r="I1548" s="810">
        <v>1</v>
      </c>
    </row>
    <row r="1549" spans="1:9" x14ac:dyDescent="0.15">
      <c r="A1549" s="694" t="s">
        <v>4214</v>
      </c>
      <c r="B1549" s="96">
        <v>51130</v>
      </c>
      <c r="C1549" s="96">
        <v>2</v>
      </c>
      <c r="D1549" s="97">
        <v>53897117</v>
      </c>
      <c r="E1549" s="97">
        <v>54014146</v>
      </c>
      <c r="F1549" s="96" t="s">
        <v>2328</v>
      </c>
      <c r="G1549" s="96">
        <v>450</v>
      </c>
      <c r="H1549" s="96">
        <v>3.3574999999999998E-3</v>
      </c>
      <c r="I1549" s="810">
        <v>1</v>
      </c>
    </row>
    <row r="1550" spans="1:9" x14ac:dyDescent="0.15">
      <c r="A1550" s="694" t="s">
        <v>4215</v>
      </c>
      <c r="B1550" s="96">
        <v>8436</v>
      </c>
      <c r="C1550" s="96">
        <v>2</v>
      </c>
      <c r="D1550" s="97">
        <v>192699031</v>
      </c>
      <c r="E1550" s="97">
        <v>192712006</v>
      </c>
      <c r="F1550" s="96" t="s">
        <v>2328</v>
      </c>
      <c r="G1550" s="96">
        <v>24</v>
      </c>
      <c r="H1550" s="96">
        <v>3.3693E-3</v>
      </c>
      <c r="I1550" s="810">
        <v>1</v>
      </c>
    </row>
    <row r="1551" spans="1:9" x14ac:dyDescent="0.15">
      <c r="A1551" s="694" t="s">
        <v>740</v>
      </c>
      <c r="B1551" s="96">
        <v>388336</v>
      </c>
      <c r="C1551" s="96">
        <v>17</v>
      </c>
      <c r="D1551" s="97">
        <v>11144740</v>
      </c>
      <c r="E1551" s="97">
        <v>11467380</v>
      </c>
      <c r="F1551" s="96" t="s">
        <v>2321</v>
      </c>
      <c r="G1551" s="96">
        <v>1375</v>
      </c>
      <c r="H1551" s="96">
        <v>3.3774E-3</v>
      </c>
      <c r="I1551" s="810">
        <v>1</v>
      </c>
    </row>
    <row r="1552" spans="1:9" x14ac:dyDescent="0.15">
      <c r="A1552" s="694" t="s">
        <v>4216</v>
      </c>
      <c r="B1552" s="96">
        <v>55668</v>
      </c>
      <c r="C1552" s="96">
        <v>14</v>
      </c>
      <c r="D1552" s="97">
        <v>76618255</v>
      </c>
      <c r="E1552" s="97">
        <v>76671239</v>
      </c>
      <c r="F1552" s="96" t="s">
        <v>2321</v>
      </c>
      <c r="G1552" s="96">
        <v>203</v>
      </c>
      <c r="H1552" s="96">
        <v>3.3831E-3</v>
      </c>
      <c r="I1552" s="810">
        <v>1</v>
      </c>
    </row>
    <row r="1553" spans="1:9" x14ac:dyDescent="0.15">
      <c r="A1553" s="694" t="s">
        <v>4217</v>
      </c>
      <c r="B1553" s="96">
        <v>3765</v>
      </c>
      <c r="C1553" s="96">
        <v>1</v>
      </c>
      <c r="D1553" s="97">
        <v>160051360</v>
      </c>
      <c r="E1553" s="97">
        <v>160059212</v>
      </c>
      <c r="F1553" s="96" t="s">
        <v>2321</v>
      </c>
      <c r="G1553" s="96">
        <v>24</v>
      </c>
      <c r="H1553" s="96">
        <v>3.3934E-3</v>
      </c>
      <c r="I1553" s="810">
        <v>1</v>
      </c>
    </row>
    <row r="1554" spans="1:9" x14ac:dyDescent="0.15">
      <c r="A1554" s="694" t="s">
        <v>4218</v>
      </c>
      <c r="B1554" s="96">
        <v>23224</v>
      </c>
      <c r="C1554" s="96">
        <v>14</v>
      </c>
      <c r="D1554" s="97">
        <v>64319683</v>
      </c>
      <c r="E1554" s="97">
        <v>64693167</v>
      </c>
      <c r="F1554" s="96" t="s">
        <v>2321</v>
      </c>
      <c r="G1554" s="96">
        <v>1113</v>
      </c>
      <c r="H1554" s="96">
        <v>3.3955999999999999E-3</v>
      </c>
      <c r="I1554" s="810">
        <v>1</v>
      </c>
    </row>
    <row r="1555" spans="1:9" x14ac:dyDescent="0.15">
      <c r="A1555" s="694" t="s">
        <v>4219</v>
      </c>
      <c r="B1555" s="96">
        <v>5639</v>
      </c>
      <c r="C1555" s="96">
        <v>19</v>
      </c>
      <c r="D1555" s="97">
        <v>50084574</v>
      </c>
      <c r="E1555" s="97">
        <v>50094272</v>
      </c>
      <c r="F1555" s="96" t="s">
        <v>2321</v>
      </c>
      <c r="G1555" s="96">
        <v>30</v>
      </c>
      <c r="H1555" s="96">
        <v>3.4015999999999998E-3</v>
      </c>
      <c r="I1555" s="810">
        <v>1</v>
      </c>
    </row>
    <row r="1556" spans="1:9" x14ac:dyDescent="0.15">
      <c r="A1556" s="694" t="s">
        <v>4220</v>
      </c>
      <c r="B1556" s="96">
        <v>79648</v>
      </c>
      <c r="C1556" s="96">
        <v>8</v>
      </c>
      <c r="D1556" s="97">
        <v>6264113</v>
      </c>
      <c r="E1556" s="97">
        <v>6501140</v>
      </c>
      <c r="F1556" s="96" t="s">
        <v>2321</v>
      </c>
      <c r="G1556" s="96">
        <v>1454</v>
      </c>
      <c r="H1556" s="96">
        <v>3.4039999999999999E-3</v>
      </c>
      <c r="I1556" s="810">
        <v>1</v>
      </c>
    </row>
    <row r="1557" spans="1:9" x14ac:dyDescent="0.15">
      <c r="A1557" s="694" t="s">
        <v>4221</v>
      </c>
      <c r="B1557" s="96">
        <v>783</v>
      </c>
      <c r="C1557" s="96">
        <v>10</v>
      </c>
      <c r="D1557" s="97">
        <v>18429373</v>
      </c>
      <c r="E1557" s="97">
        <v>18830688</v>
      </c>
      <c r="F1557" s="96" t="s">
        <v>2321</v>
      </c>
      <c r="G1557" s="96">
        <v>1934</v>
      </c>
      <c r="H1557" s="96">
        <v>3.4107999999999999E-3</v>
      </c>
      <c r="I1557" s="810">
        <v>1</v>
      </c>
    </row>
    <row r="1558" spans="1:9" x14ac:dyDescent="0.15">
      <c r="A1558" s="694" t="s">
        <v>4222</v>
      </c>
      <c r="B1558" s="96">
        <v>25978</v>
      </c>
      <c r="C1558" s="96">
        <v>3</v>
      </c>
      <c r="D1558" s="97">
        <v>87276413</v>
      </c>
      <c r="E1558" s="97">
        <v>87304698</v>
      </c>
      <c r="F1558" s="96" t="s">
        <v>2321</v>
      </c>
      <c r="G1558" s="96">
        <v>90</v>
      </c>
      <c r="H1558" s="96">
        <v>3.4150000000000001E-3</v>
      </c>
      <c r="I1558" s="810">
        <v>1</v>
      </c>
    </row>
    <row r="1559" spans="1:9" x14ac:dyDescent="0.15">
      <c r="A1559" s="694" t="s">
        <v>4223</v>
      </c>
      <c r="B1559" s="96">
        <v>6942</v>
      </c>
      <c r="C1559" s="96">
        <v>22</v>
      </c>
      <c r="D1559" s="97">
        <v>42556019</v>
      </c>
      <c r="E1559" s="97">
        <v>42664768</v>
      </c>
      <c r="F1559" s="96" t="s">
        <v>2328</v>
      </c>
      <c r="G1559" s="96">
        <v>265</v>
      </c>
      <c r="H1559" s="96">
        <v>3.4179000000000002E-3</v>
      </c>
      <c r="I1559" s="810">
        <v>1</v>
      </c>
    </row>
    <row r="1560" spans="1:9" x14ac:dyDescent="0.15">
      <c r="A1560" s="694" t="s">
        <v>4224</v>
      </c>
      <c r="B1560" s="96">
        <v>11092</v>
      </c>
      <c r="C1560" s="96">
        <v>9</v>
      </c>
      <c r="D1560" s="97">
        <v>135754282</v>
      </c>
      <c r="E1560" s="97">
        <v>135765419</v>
      </c>
      <c r="F1560" s="96" t="s">
        <v>2321</v>
      </c>
      <c r="G1560" s="96">
        <v>24</v>
      </c>
      <c r="H1560" s="96">
        <v>3.4250999999999999E-3</v>
      </c>
      <c r="I1560" s="810">
        <v>1</v>
      </c>
    </row>
    <row r="1561" spans="1:9" x14ac:dyDescent="0.15">
      <c r="A1561" s="694" t="s">
        <v>4225</v>
      </c>
      <c r="B1561" s="96">
        <v>5649</v>
      </c>
      <c r="C1561" s="96">
        <v>7</v>
      </c>
      <c r="D1561" s="97">
        <v>103112231</v>
      </c>
      <c r="E1561" s="97">
        <v>103629963</v>
      </c>
      <c r="F1561" s="96" t="s">
        <v>2328</v>
      </c>
      <c r="G1561" s="96">
        <v>2203</v>
      </c>
      <c r="H1561" s="96">
        <v>3.4351999999999998E-3</v>
      </c>
      <c r="I1561" s="810">
        <v>1</v>
      </c>
    </row>
    <row r="1562" spans="1:9" x14ac:dyDescent="0.15">
      <c r="A1562" s="694" t="s">
        <v>4226</v>
      </c>
      <c r="B1562" s="96">
        <v>84376</v>
      </c>
      <c r="C1562" s="96">
        <v>8</v>
      </c>
      <c r="D1562" s="97">
        <v>42752033</v>
      </c>
      <c r="E1562" s="97">
        <v>42885682</v>
      </c>
      <c r="F1562" s="96" t="s">
        <v>2321</v>
      </c>
      <c r="G1562" s="96">
        <v>293</v>
      </c>
      <c r="H1562" s="96">
        <v>3.4356E-3</v>
      </c>
      <c r="I1562" s="810">
        <v>1</v>
      </c>
    </row>
    <row r="1563" spans="1:9" x14ac:dyDescent="0.15">
      <c r="A1563" s="694" t="s">
        <v>4227</v>
      </c>
      <c r="B1563" s="96">
        <v>160140</v>
      </c>
      <c r="C1563" s="96">
        <v>11</v>
      </c>
      <c r="D1563" s="97">
        <v>108179012</v>
      </c>
      <c r="E1563" s="97">
        <v>108338258</v>
      </c>
      <c r="F1563" s="96" t="s">
        <v>2328</v>
      </c>
      <c r="G1563" s="96">
        <v>349</v>
      </c>
      <c r="H1563" s="96">
        <v>3.4434000000000001E-3</v>
      </c>
      <c r="I1563" s="810">
        <v>1</v>
      </c>
    </row>
    <row r="1564" spans="1:9" x14ac:dyDescent="0.15">
      <c r="A1564" s="694" t="s">
        <v>4228</v>
      </c>
      <c r="B1564" s="96">
        <v>81790</v>
      </c>
      <c r="C1564" s="96">
        <v>8</v>
      </c>
      <c r="D1564" s="97">
        <v>42704780</v>
      </c>
      <c r="E1564" s="97">
        <v>42751866</v>
      </c>
      <c r="F1564" s="96" t="s">
        <v>2328</v>
      </c>
      <c r="G1564" s="96">
        <v>85</v>
      </c>
      <c r="H1564" s="96">
        <v>3.4434000000000001E-3</v>
      </c>
      <c r="I1564" s="810">
        <v>1</v>
      </c>
    </row>
    <row r="1565" spans="1:9" x14ac:dyDescent="0.15">
      <c r="A1565" s="694" t="s">
        <v>4229</v>
      </c>
      <c r="B1565" s="96">
        <v>101929301</v>
      </c>
      <c r="C1565" s="96">
        <v>7</v>
      </c>
      <c r="D1565" s="97">
        <v>44910545</v>
      </c>
      <c r="E1565" s="97">
        <v>44911757</v>
      </c>
      <c r="F1565" s="96" t="s">
        <v>2321</v>
      </c>
      <c r="G1565" s="96">
        <v>7</v>
      </c>
      <c r="H1565" s="96">
        <v>3.4524999999999998E-3</v>
      </c>
      <c r="I1565" s="810">
        <v>1</v>
      </c>
    </row>
    <row r="1566" spans="1:9" x14ac:dyDescent="0.15">
      <c r="A1566" s="694" t="s">
        <v>4230</v>
      </c>
      <c r="B1566" s="96">
        <v>286238</v>
      </c>
      <c r="C1566" s="96">
        <v>9</v>
      </c>
      <c r="D1566" s="97">
        <v>91243250</v>
      </c>
      <c r="E1566" s="97">
        <v>91267075</v>
      </c>
      <c r="F1566" s="96" t="s">
        <v>2328</v>
      </c>
      <c r="G1566" s="96">
        <v>112</v>
      </c>
      <c r="H1566" s="96">
        <v>3.4551E-3</v>
      </c>
      <c r="I1566" s="810">
        <v>1</v>
      </c>
    </row>
    <row r="1567" spans="1:9" x14ac:dyDescent="0.15">
      <c r="A1567" s="694" t="s">
        <v>4231</v>
      </c>
      <c r="B1567" s="96">
        <v>84687</v>
      </c>
      <c r="C1567" s="96">
        <v>17</v>
      </c>
      <c r="D1567" s="97">
        <v>48211101</v>
      </c>
      <c r="E1567" s="97">
        <v>48227877</v>
      </c>
      <c r="F1567" s="96" t="s">
        <v>2328</v>
      </c>
      <c r="G1567" s="96">
        <v>31</v>
      </c>
      <c r="H1567" s="96">
        <v>3.4564999999999999E-3</v>
      </c>
      <c r="I1567" s="810">
        <v>1</v>
      </c>
    </row>
    <row r="1568" spans="1:9" x14ac:dyDescent="0.15">
      <c r="A1568" s="694" t="s">
        <v>4232</v>
      </c>
      <c r="B1568" s="96">
        <v>392617</v>
      </c>
      <c r="C1568" s="96">
        <v>7</v>
      </c>
      <c r="D1568" s="97">
        <v>1748798</v>
      </c>
      <c r="E1568" s="97">
        <v>1787590</v>
      </c>
      <c r="F1568" s="96" t="s">
        <v>2321</v>
      </c>
      <c r="G1568" s="96">
        <v>98</v>
      </c>
      <c r="H1568" s="96">
        <v>3.4613999999999999E-3</v>
      </c>
      <c r="I1568" s="810">
        <v>1</v>
      </c>
    </row>
    <row r="1569" spans="1:9" x14ac:dyDescent="0.15">
      <c r="A1569" s="694" t="s">
        <v>4233</v>
      </c>
      <c r="B1569" s="96">
        <v>29880</v>
      </c>
      <c r="C1569" s="96">
        <v>13</v>
      </c>
      <c r="D1569" s="97">
        <v>37523907</v>
      </c>
      <c r="E1569" s="97">
        <v>37573504</v>
      </c>
      <c r="F1569" s="96" t="s">
        <v>2328</v>
      </c>
      <c r="G1569" s="96">
        <v>107</v>
      </c>
      <c r="H1569" s="96">
        <v>3.4816000000000001E-3</v>
      </c>
      <c r="I1569" s="810">
        <v>1</v>
      </c>
    </row>
    <row r="1570" spans="1:9" x14ac:dyDescent="0.15">
      <c r="A1570" s="694" t="s">
        <v>4234</v>
      </c>
      <c r="B1570" s="96">
        <v>6391</v>
      </c>
      <c r="C1570" s="96">
        <v>1</v>
      </c>
      <c r="D1570" s="97">
        <v>161284166</v>
      </c>
      <c r="E1570" s="97">
        <v>161334541</v>
      </c>
      <c r="F1570" s="96" t="s">
        <v>2321</v>
      </c>
      <c r="G1570" s="96">
        <v>260</v>
      </c>
      <c r="H1570" s="96">
        <v>3.4826000000000002E-3</v>
      </c>
      <c r="I1570" s="810">
        <v>1</v>
      </c>
    </row>
    <row r="1571" spans="1:9" x14ac:dyDescent="0.15">
      <c r="A1571" s="694" t="s">
        <v>4235</v>
      </c>
      <c r="B1571" s="96">
        <v>63893</v>
      </c>
      <c r="C1571" s="96">
        <v>17</v>
      </c>
      <c r="D1571" s="97">
        <v>74385613</v>
      </c>
      <c r="E1571" s="97">
        <v>74449288</v>
      </c>
      <c r="F1571" s="96" t="s">
        <v>2328</v>
      </c>
      <c r="G1571" s="96">
        <v>202</v>
      </c>
      <c r="H1571" s="96">
        <v>3.4903999999999998E-3</v>
      </c>
      <c r="I1571" s="810">
        <v>1</v>
      </c>
    </row>
    <row r="1572" spans="1:9" x14ac:dyDescent="0.15">
      <c r="A1572" s="694" t="s">
        <v>4236</v>
      </c>
      <c r="B1572" s="96">
        <v>2212</v>
      </c>
      <c r="C1572" s="96">
        <v>1</v>
      </c>
      <c r="D1572" s="97">
        <v>161475205</v>
      </c>
      <c r="E1572" s="97">
        <v>161489360</v>
      </c>
      <c r="F1572" s="96" t="s">
        <v>2321</v>
      </c>
      <c r="G1572" s="96">
        <v>37</v>
      </c>
      <c r="H1572" s="96">
        <v>3.5002000000000002E-3</v>
      </c>
      <c r="I1572" s="810">
        <v>1</v>
      </c>
    </row>
    <row r="1573" spans="1:9" x14ac:dyDescent="0.15">
      <c r="A1573" s="694" t="s">
        <v>4237</v>
      </c>
      <c r="B1573" s="96">
        <v>1777</v>
      </c>
      <c r="C1573" s="96">
        <v>19</v>
      </c>
      <c r="D1573" s="97">
        <v>12986025</v>
      </c>
      <c r="E1573" s="97">
        <v>12992409</v>
      </c>
      <c r="F1573" s="96" t="s">
        <v>2328</v>
      </c>
      <c r="G1573" s="96">
        <v>10</v>
      </c>
      <c r="H1573" s="96">
        <v>3.5019999999999999E-3</v>
      </c>
      <c r="I1573" s="810">
        <v>1</v>
      </c>
    </row>
    <row r="1574" spans="1:9" x14ac:dyDescent="0.15">
      <c r="A1574" s="694" t="s">
        <v>2359</v>
      </c>
      <c r="B1574" s="96">
        <v>905</v>
      </c>
      <c r="C1574" s="96">
        <v>2</v>
      </c>
      <c r="D1574" s="97">
        <v>135676363</v>
      </c>
      <c r="E1574" s="97">
        <v>135716915</v>
      </c>
      <c r="F1574" s="96" t="s">
        <v>2321</v>
      </c>
      <c r="G1574" s="96">
        <v>95</v>
      </c>
      <c r="H1574" s="96">
        <v>3.5244999999999999E-3</v>
      </c>
      <c r="I1574" s="810">
        <v>1</v>
      </c>
    </row>
    <row r="1575" spans="1:9" x14ac:dyDescent="0.15">
      <c r="A1575" s="694" t="s">
        <v>4238</v>
      </c>
      <c r="B1575" s="96">
        <v>57727</v>
      </c>
      <c r="C1575" s="96">
        <v>20</v>
      </c>
      <c r="D1575" s="97">
        <v>44689624</v>
      </c>
      <c r="E1575" s="97">
        <v>44718580</v>
      </c>
      <c r="F1575" s="96" t="s">
        <v>2328</v>
      </c>
      <c r="G1575" s="96">
        <v>72</v>
      </c>
      <c r="H1575" s="96">
        <v>3.5331E-3</v>
      </c>
      <c r="I1575" s="810">
        <v>1</v>
      </c>
    </row>
    <row r="1576" spans="1:9" x14ac:dyDescent="0.15">
      <c r="A1576" s="694" t="s">
        <v>4239</v>
      </c>
      <c r="B1576" s="96">
        <v>26057</v>
      </c>
      <c r="C1576" s="96">
        <v>4</v>
      </c>
      <c r="D1576" s="97">
        <v>73940502</v>
      </c>
      <c r="E1576" s="97">
        <v>74124858</v>
      </c>
      <c r="F1576" s="96" t="s">
        <v>2328</v>
      </c>
      <c r="G1576" s="96">
        <v>227</v>
      </c>
      <c r="H1576" s="96">
        <v>3.5433000000000001E-3</v>
      </c>
      <c r="I1576" s="810">
        <v>1</v>
      </c>
    </row>
    <row r="1577" spans="1:9" x14ac:dyDescent="0.15">
      <c r="A1577" s="694" t="s">
        <v>4240</v>
      </c>
      <c r="B1577" s="96">
        <v>4249</v>
      </c>
      <c r="C1577" s="96">
        <v>2</v>
      </c>
      <c r="D1577" s="97">
        <v>134877502</v>
      </c>
      <c r="E1577" s="97">
        <v>135212192</v>
      </c>
      <c r="F1577" s="96" t="s">
        <v>2321</v>
      </c>
      <c r="G1577" s="96">
        <v>1163</v>
      </c>
      <c r="H1577" s="96">
        <v>3.5444000000000001E-3</v>
      </c>
      <c r="I1577" s="810">
        <v>1</v>
      </c>
    </row>
    <row r="1578" spans="1:9" x14ac:dyDescent="0.15">
      <c r="A1578" s="694" t="s">
        <v>2324</v>
      </c>
      <c r="B1578" s="96">
        <v>1610</v>
      </c>
      <c r="C1578" s="96">
        <v>12</v>
      </c>
      <c r="D1578" s="97">
        <v>109273806</v>
      </c>
      <c r="E1578" s="97">
        <v>109294710</v>
      </c>
      <c r="F1578" s="96" t="s">
        <v>2321</v>
      </c>
      <c r="G1578" s="96">
        <v>80</v>
      </c>
      <c r="H1578" s="96">
        <v>3.545E-3</v>
      </c>
      <c r="I1578" s="810">
        <v>1</v>
      </c>
    </row>
    <row r="1579" spans="1:9" x14ac:dyDescent="0.15">
      <c r="A1579" s="694" t="s">
        <v>4241</v>
      </c>
      <c r="B1579" s="96">
        <v>1944</v>
      </c>
      <c r="C1579" s="96">
        <v>1</v>
      </c>
      <c r="D1579" s="97">
        <v>155051348</v>
      </c>
      <c r="E1579" s="97">
        <v>155060014</v>
      </c>
      <c r="F1579" s="96" t="s">
        <v>2321</v>
      </c>
      <c r="G1579" s="96">
        <v>17</v>
      </c>
      <c r="H1579" s="96">
        <v>3.5479999999999999E-3</v>
      </c>
      <c r="I1579" s="810">
        <v>1</v>
      </c>
    </row>
    <row r="1580" spans="1:9" x14ac:dyDescent="0.15">
      <c r="A1580" s="694" t="s">
        <v>1432</v>
      </c>
      <c r="B1580" s="96">
        <v>10010</v>
      </c>
      <c r="C1580" s="96">
        <v>2</v>
      </c>
      <c r="D1580" s="97">
        <v>161993438</v>
      </c>
      <c r="E1580" s="97">
        <v>162092687</v>
      </c>
      <c r="F1580" s="96" t="s">
        <v>2321</v>
      </c>
      <c r="G1580" s="96">
        <v>211</v>
      </c>
      <c r="H1580" s="96">
        <v>3.5482999999999999E-3</v>
      </c>
      <c r="I1580" s="810">
        <v>1</v>
      </c>
    </row>
    <row r="1581" spans="1:9" x14ac:dyDescent="0.15">
      <c r="A1581" s="694" t="s">
        <v>4242</v>
      </c>
      <c r="B1581" s="96">
        <v>121512</v>
      </c>
      <c r="C1581" s="96">
        <v>12</v>
      </c>
      <c r="D1581" s="97">
        <v>32552518</v>
      </c>
      <c r="E1581" s="97">
        <v>32798984</v>
      </c>
      <c r="F1581" s="96" t="s">
        <v>2321</v>
      </c>
      <c r="G1581" s="96">
        <v>1025</v>
      </c>
      <c r="H1581" s="96">
        <v>3.5712999999999999E-3</v>
      </c>
      <c r="I1581" s="810">
        <v>1</v>
      </c>
    </row>
    <row r="1582" spans="1:9" x14ac:dyDescent="0.15">
      <c r="A1582" s="694" t="s">
        <v>4243</v>
      </c>
      <c r="B1582" s="96">
        <v>56172</v>
      </c>
      <c r="C1582" s="96">
        <v>5</v>
      </c>
      <c r="D1582" s="97">
        <v>14704909</v>
      </c>
      <c r="E1582" s="97">
        <v>14871887</v>
      </c>
      <c r="F1582" s="96" t="s">
        <v>2328</v>
      </c>
      <c r="G1582" s="96">
        <v>491</v>
      </c>
      <c r="H1582" s="96">
        <v>3.5902999999999998E-3</v>
      </c>
      <c r="I1582" s="810">
        <v>1</v>
      </c>
    </row>
    <row r="1583" spans="1:9" x14ac:dyDescent="0.15">
      <c r="A1583" s="694" t="s">
        <v>4244</v>
      </c>
      <c r="B1583" s="96">
        <v>51224</v>
      </c>
      <c r="C1583" s="96">
        <v>18</v>
      </c>
      <c r="D1583" s="97">
        <v>44558943</v>
      </c>
      <c r="E1583" s="97">
        <v>44561988</v>
      </c>
      <c r="F1583" s="96" t="s">
        <v>2328</v>
      </c>
      <c r="G1583" s="96">
        <v>17</v>
      </c>
      <c r="H1583" s="96">
        <v>3.5904999999999999E-3</v>
      </c>
      <c r="I1583" s="810">
        <v>1</v>
      </c>
    </row>
    <row r="1584" spans="1:9" x14ac:dyDescent="0.15">
      <c r="A1584" s="694" t="s">
        <v>4245</v>
      </c>
      <c r="B1584" s="96">
        <v>1836</v>
      </c>
      <c r="C1584" s="96">
        <v>5</v>
      </c>
      <c r="D1584" s="97">
        <v>149340300</v>
      </c>
      <c r="E1584" s="97">
        <v>149366963</v>
      </c>
      <c r="F1584" s="96" t="s">
        <v>2321</v>
      </c>
      <c r="G1584" s="96">
        <v>43</v>
      </c>
      <c r="H1584" s="96">
        <v>3.6015999999999999E-3</v>
      </c>
      <c r="I1584" s="810">
        <v>1</v>
      </c>
    </row>
    <row r="1585" spans="1:9" x14ac:dyDescent="0.15">
      <c r="A1585" s="694" t="s">
        <v>4246</v>
      </c>
      <c r="B1585" s="96">
        <v>9442</v>
      </c>
      <c r="C1585" s="96">
        <v>9</v>
      </c>
      <c r="D1585" s="97">
        <v>134735497</v>
      </c>
      <c r="E1585" s="97">
        <v>134955274</v>
      </c>
      <c r="F1585" s="96" t="s">
        <v>2328</v>
      </c>
      <c r="G1585" s="96">
        <v>434</v>
      </c>
      <c r="H1585" s="96">
        <v>3.6199000000000001E-3</v>
      </c>
      <c r="I1585" s="810">
        <v>1</v>
      </c>
    </row>
    <row r="1586" spans="1:9" x14ac:dyDescent="0.15">
      <c r="A1586" s="694" t="s">
        <v>4247</v>
      </c>
      <c r="B1586" s="96">
        <v>22889</v>
      </c>
      <c r="C1586" s="96">
        <v>1</v>
      </c>
      <c r="D1586" s="97">
        <v>155882834</v>
      </c>
      <c r="E1586" s="97">
        <v>155904209</v>
      </c>
      <c r="F1586" s="96" t="s">
        <v>2328</v>
      </c>
      <c r="G1586" s="96">
        <v>32</v>
      </c>
      <c r="H1586" s="96">
        <v>3.6270999999999999E-3</v>
      </c>
      <c r="I1586" s="810">
        <v>1</v>
      </c>
    </row>
    <row r="1587" spans="1:9" x14ac:dyDescent="0.15">
      <c r="A1587" s="694" t="s">
        <v>4248</v>
      </c>
      <c r="B1587" s="96">
        <v>2030</v>
      </c>
      <c r="C1587" s="96">
        <v>6</v>
      </c>
      <c r="D1587" s="97">
        <v>44187242</v>
      </c>
      <c r="E1587" s="97">
        <v>44201888</v>
      </c>
      <c r="F1587" s="96" t="s">
        <v>2321</v>
      </c>
      <c r="G1587" s="96">
        <v>26</v>
      </c>
      <c r="H1587" s="96">
        <v>3.6478999999999999E-3</v>
      </c>
      <c r="I1587" s="810">
        <v>1</v>
      </c>
    </row>
    <row r="1588" spans="1:9" x14ac:dyDescent="0.15">
      <c r="A1588" s="694" t="s">
        <v>4249</v>
      </c>
      <c r="B1588" s="96">
        <v>146378</v>
      </c>
      <c r="C1588" s="96">
        <v>16</v>
      </c>
      <c r="D1588" s="97">
        <v>30034655</v>
      </c>
      <c r="E1588" s="97">
        <v>30036023</v>
      </c>
      <c r="F1588" s="96" t="s">
        <v>2321</v>
      </c>
      <c r="G1588" s="96">
        <v>3</v>
      </c>
      <c r="H1588" s="96">
        <v>3.6633999999999998E-3</v>
      </c>
      <c r="I1588" s="810">
        <v>1</v>
      </c>
    </row>
    <row r="1589" spans="1:9" x14ac:dyDescent="0.15">
      <c r="A1589" s="694" t="s">
        <v>2067</v>
      </c>
      <c r="B1589" s="96">
        <v>200424</v>
      </c>
      <c r="C1589" s="96">
        <v>2</v>
      </c>
      <c r="D1589" s="97">
        <v>74212211</v>
      </c>
      <c r="E1589" s="97">
        <v>74335303</v>
      </c>
      <c r="F1589" s="96" t="s">
        <v>2321</v>
      </c>
      <c r="G1589" s="96">
        <v>277</v>
      </c>
      <c r="H1589" s="96">
        <v>3.6676999999999999E-3</v>
      </c>
      <c r="I1589" s="810">
        <v>1</v>
      </c>
    </row>
    <row r="1590" spans="1:9" x14ac:dyDescent="0.15">
      <c r="A1590" s="694" t="s">
        <v>4250</v>
      </c>
      <c r="B1590" s="96">
        <v>83483</v>
      </c>
      <c r="C1590" s="96">
        <v>19</v>
      </c>
      <c r="D1590" s="97">
        <v>17462264</v>
      </c>
      <c r="E1590" s="97">
        <v>17488137</v>
      </c>
      <c r="F1590" s="96" t="s">
        <v>2328</v>
      </c>
      <c r="G1590" s="96">
        <v>108</v>
      </c>
      <c r="H1590" s="96">
        <v>3.6695999999999999E-3</v>
      </c>
      <c r="I1590" s="810">
        <v>1</v>
      </c>
    </row>
    <row r="1591" spans="1:9" x14ac:dyDescent="0.15">
      <c r="A1591" s="694" t="s">
        <v>4251</v>
      </c>
      <c r="B1591" s="96">
        <v>6434</v>
      </c>
      <c r="C1591" s="96">
        <v>3</v>
      </c>
      <c r="D1591" s="97">
        <v>185632356</v>
      </c>
      <c r="E1591" s="97">
        <v>185655924</v>
      </c>
      <c r="F1591" s="96" t="s">
        <v>2328</v>
      </c>
      <c r="G1591" s="96">
        <v>48</v>
      </c>
      <c r="H1591" s="96">
        <v>3.6703999999999999E-3</v>
      </c>
      <c r="I1591" s="810">
        <v>1</v>
      </c>
    </row>
    <row r="1592" spans="1:9" x14ac:dyDescent="0.15">
      <c r="A1592" s="694" t="s">
        <v>4252</v>
      </c>
      <c r="B1592" s="96">
        <v>3177</v>
      </c>
      <c r="C1592" s="96">
        <v>11</v>
      </c>
      <c r="D1592" s="97">
        <v>66129992</v>
      </c>
      <c r="E1592" s="97">
        <v>66139961</v>
      </c>
      <c r="F1592" s="96" t="s">
        <v>2328</v>
      </c>
      <c r="G1592" s="96">
        <v>18</v>
      </c>
      <c r="H1592" s="96">
        <v>3.6751000000000002E-3</v>
      </c>
      <c r="I1592" s="810">
        <v>1</v>
      </c>
    </row>
    <row r="1593" spans="1:9" x14ac:dyDescent="0.15">
      <c r="A1593" s="694" t="s">
        <v>4253</v>
      </c>
      <c r="B1593" s="96">
        <v>920</v>
      </c>
      <c r="C1593" s="96">
        <v>12</v>
      </c>
      <c r="D1593" s="97">
        <v>6898638</v>
      </c>
      <c r="E1593" s="97">
        <v>6929976</v>
      </c>
      <c r="F1593" s="96" t="s">
        <v>2321</v>
      </c>
      <c r="G1593" s="96">
        <v>102</v>
      </c>
      <c r="H1593" s="96">
        <v>3.6752999999999998E-3</v>
      </c>
      <c r="I1593" s="810">
        <v>1</v>
      </c>
    </row>
    <row r="1594" spans="1:9" x14ac:dyDescent="0.15">
      <c r="A1594" s="694" t="s">
        <v>4254</v>
      </c>
      <c r="B1594" s="96">
        <v>56255</v>
      </c>
      <c r="C1594" s="96">
        <v>20</v>
      </c>
      <c r="D1594" s="97">
        <v>7961713</v>
      </c>
      <c r="E1594" s="97">
        <v>8000393</v>
      </c>
      <c r="F1594" s="96" t="s">
        <v>2328</v>
      </c>
      <c r="G1594" s="96">
        <v>145</v>
      </c>
      <c r="H1594" s="96">
        <v>3.6949000000000001E-3</v>
      </c>
      <c r="I1594" s="810">
        <v>1</v>
      </c>
    </row>
    <row r="1595" spans="1:9" x14ac:dyDescent="0.15">
      <c r="A1595" s="694" t="s">
        <v>4255</v>
      </c>
      <c r="B1595" s="96">
        <v>57154</v>
      </c>
      <c r="C1595" s="96">
        <v>7</v>
      </c>
      <c r="D1595" s="97">
        <v>98625058</v>
      </c>
      <c r="E1595" s="97">
        <v>98741743</v>
      </c>
      <c r="F1595" s="96" t="s">
        <v>2328</v>
      </c>
      <c r="G1595" s="96">
        <v>269</v>
      </c>
      <c r="H1595" s="96">
        <v>3.6979999999999999E-3</v>
      </c>
      <c r="I1595" s="810">
        <v>1</v>
      </c>
    </row>
    <row r="1596" spans="1:9" x14ac:dyDescent="0.15">
      <c r="A1596" s="694" t="s">
        <v>4256</v>
      </c>
      <c r="B1596" s="96">
        <v>83473</v>
      </c>
      <c r="C1596" s="96">
        <v>18</v>
      </c>
      <c r="D1596" s="97">
        <v>44497565</v>
      </c>
      <c r="E1596" s="97">
        <v>44628614</v>
      </c>
      <c r="F1596" s="96" t="s">
        <v>2321</v>
      </c>
      <c r="G1596" s="96">
        <v>422</v>
      </c>
      <c r="H1596" s="96">
        <v>3.7274000000000001E-3</v>
      </c>
      <c r="I1596" s="810">
        <v>1</v>
      </c>
    </row>
    <row r="1597" spans="1:9" x14ac:dyDescent="0.15">
      <c r="A1597" s="694" t="s">
        <v>4257</v>
      </c>
      <c r="B1597" s="96">
        <v>3930</v>
      </c>
      <c r="C1597" s="96">
        <v>1</v>
      </c>
      <c r="D1597" s="97">
        <v>225589204</v>
      </c>
      <c r="E1597" s="97">
        <v>225616557</v>
      </c>
      <c r="F1597" s="96" t="s">
        <v>2328</v>
      </c>
      <c r="G1597" s="96">
        <v>92</v>
      </c>
      <c r="H1597" s="96">
        <v>3.7284000000000002E-3</v>
      </c>
      <c r="I1597" s="810">
        <v>1</v>
      </c>
    </row>
    <row r="1598" spans="1:9" x14ac:dyDescent="0.15">
      <c r="A1598" s="694" t="s">
        <v>1144</v>
      </c>
      <c r="B1598" s="96">
        <v>345222</v>
      </c>
      <c r="C1598" s="96">
        <v>4</v>
      </c>
      <c r="D1598" s="97">
        <v>3250766</v>
      </c>
      <c r="E1598" s="97">
        <v>3273465</v>
      </c>
      <c r="F1598" s="96" t="s">
        <v>2321</v>
      </c>
      <c r="G1598" s="96">
        <v>112</v>
      </c>
      <c r="H1598" s="96">
        <v>3.7410999999999998E-3</v>
      </c>
      <c r="I1598" s="810">
        <v>1</v>
      </c>
    </row>
    <row r="1599" spans="1:9" x14ac:dyDescent="0.15">
      <c r="A1599" s="694" t="s">
        <v>4258</v>
      </c>
      <c r="B1599" s="96">
        <v>23061</v>
      </c>
      <c r="C1599" s="96">
        <v>5</v>
      </c>
      <c r="D1599" s="97">
        <v>179289071</v>
      </c>
      <c r="E1599" s="97">
        <v>179334879</v>
      </c>
      <c r="F1599" s="96" t="s">
        <v>2328</v>
      </c>
      <c r="G1599" s="96">
        <v>125</v>
      </c>
      <c r="H1599" s="96">
        <v>3.7594999999999998E-3</v>
      </c>
      <c r="I1599" s="810">
        <v>1</v>
      </c>
    </row>
    <row r="1600" spans="1:9" x14ac:dyDescent="0.15">
      <c r="A1600" s="694" t="s">
        <v>4259</v>
      </c>
      <c r="B1600" s="96">
        <v>729967</v>
      </c>
      <c r="C1600" s="96">
        <v>2</v>
      </c>
      <c r="D1600" s="97">
        <v>39103103</v>
      </c>
      <c r="E1600" s="97">
        <v>39109850</v>
      </c>
      <c r="F1600" s="96" t="s">
        <v>2321</v>
      </c>
      <c r="G1600" s="96">
        <v>21</v>
      </c>
      <c r="H1600" s="96">
        <v>3.7854E-3</v>
      </c>
      <c r="I1600" s="810">
        <v>1</v>
      </c>
    </row>
    <row r="1601" spans="1:9" x14ac:dyDescent="0.15">
      <c r="A1601" s="694" t="s">
        <v>4260</v>
      </c>
      <c r="B1601" s="96">
        <v>9874</v>
      </c>
      <c r="C1601" s="96">
        <v>2</v>
      </c>
      <c r="D1601" s="97">
        <v>171847333</v>
      </c>
      <c r="E1601" s="97">
        <v>172087824</v>
      </c>
      <c r="F1601" s="96" t="s">
        <v>2328</v>
      </c>
      <c r="G1601" s="96">
        <v>680</v>
      </c>
      <c r="H1601" s="96">
        <v>3.8040000000000001E-3</v>
      </c>
      <c r="I1601" s="810">
        <v>1</v>
      </c>
    </row>
    <row r="1602" spans="1:9" x14ac:dyDescent="0.15">
      <c r="A1602" s="694" t="s">
        <v>4261</v>
      </c>
      <c r="B1602" s="96">
        <v>6917</v>
      </c>
      <c r="C1602" s="96">
        <v>8</v>
      </c>
      <c r="D1602" s="97">
        <v>54879116</v>
      </c>
      <c r="E1602" s="97">
        <v>54935008</v>
      </c>
      <c r="F1602" s="96" t="s">
        <v>2328</v>
      </c>
      <c r="G1602" s="96">
        <v>127</v>
      </c>
      <c r="H1602" s="96">
        <v>3.8045000000000002E-3</v>
      </c>
      <c r="I1602" s="810">
        <v>1</v>
      </c>
    </row>
    <row r="1603" spans="1:9" x14ac:dyDescent="0.15">
      <c r="A1603" s="694" t="s">
        <v>4262</v>
      </c>
      <c r="B1603" s="96">
        <v>23506</v>
      </c>
      <c r="C1603" s="96">
        <v>6</v>
      </c>
      <c r="D1603" s="97">
        <v>42749790</v>
      </c>
      <c r="E1603" s="97">
        <v>42836296</v>
      </c>
      <c r="F1603" s="96" t="s">
        <v>2321</v>
      </c>
      <c r="G1603" s="96">
        <v>163</v>
      </c>
      <c r="H1603" s="96">
        <v>3.8056000000000001E-3</v>
      </c>
      <c r="I1603" s="810">
        <v>1</v>
      </c>
    </row>
    <row r="1604" spans="1:9" x14ac:dyDescent="0.15">
      <c r="A1604" s="694" t="s">
        <v>4263</v>
      </c>
      <c r="B1604" s="96">
        <v>8455</v>
      </c>
      <c r="C1604" s="96">
        <v>20</v>
      </c>
      <c r="D1604" s="97">
        <v>3451665</v>
      </c>
      <c r="E1604" s="97">
        <v>3631769</v>
      </c>
      <c r="F1604" s="96" t="s">
        <v>2321</v>
      </c>
      <c r="G1604" s="96">
        <v>654</v>
      </c>
      <c r="H1604" s="96">
        <v>3.8154999999999999E-3</v>
      </c>
      <c r="I1604" s="810">
        <v>1</v>
      </c>
    </row>
    <row r="1605" spans="1:9" x14ac:dyDescent="0.15">
      <c r="A1605" s="694" t="s">
        <v>4264</v>
      </c>
      <c r="B1605" s="96">
        <v>55208</v>
      </c>
      <c r="C1605" s="96">
        <v>13</v>
      </c>
      <c r="D1605" s="97">
        <v>114110134</v>
      </c>
      <c r="E1605" s="97">
        <v>114145024</v>
      </c>
      <c r="F1605" s="96" t="s">
        <v>2328</v>
      </c>
      <c r="G1605" s="96">
        <v>91</v>
      </c>
      <c r="H1605" s="96">
        <v>3.8262000000000001E-3</v>
      </c>
      <c r="I1605" s="810">
        <v>1</v>
      </c>
    </row>
    <row r="1606" spans="1:9" x14ac:dyDescent="0.15">
      <c r="A1606" s="694" t="s">
        <v>4265</v>
      </c>
      <c r="B1606" s="96">
        <v>10413</v>
      </c>
      <c r="C1606" s="96">
        <v>11</v>
      </c>
      <c r="D1606" s="97">
        <v>101981151</v>
      </c>
      <c r="E1606" s="97">
        <v>102104154</v>
      </c>
      <c r="F1606" s="96" t="s">
        <v>2321</v>
      </c>
      <c r="G1606" s="96">
        <v>365</v>
      </c>
      <c r="H1606" s="96">
        <v>3.8279E-3</v>
      </c>
      <c r="I1606" s="810">
        <v>1</v>
      </c>
    </row>
    <row r="1607" spans="1:9" x14ac:dyDescent="0.15">
      <c r="A1607" s="694" t="s">
        <v>4266</v>
      </c>
      <c r="B1607" s="96">
        <v>115795</v>
      </c>
      <c r="C1607" s="96">
        <v>3</v>
      </c>
      <c r="D1607" s="97">
        <v>10123004</v>
      </c>
      <c r="E1607" s="97">
        <v>10149975</v>
      </c>
      <c r="F1607" s="96" t="s">
        <v>2328</v>
      </c>
      <c r="G1607" s="96">
        <v>73</v>
      </c>
      <c r="H1607" s="96">
        <v>3.8354999999999999E-3</v>
      </c>
      <c r="I1607" s="810">
        <v>1</v>
      </c>
    </row>
    <row r="1608" spans="1:9" x14ac:dyDescent="0.15">
      <c r="A1608" s="694" t="s">
        <v>4267</v>
      </c>
      <c r="B1608" s="96">
        <v>9759</v>
      </c>
      <c r="C1608" s="96">
        <v>2</v>
      </c>
      <c r="D1608" s="97">
        <v>239969864</v>
      </c>
      <c r="E1608" s="97">
        <v>240323346</v>
      </c>
      <c r="F1608" s="96" t="s">
        <v>2328</v>
      </c>
      <c r="G1608" s="96">
        <v>1414</v>
      </c>
      <c r="H1608" s="96">
        <v>3.8436E-3</v>
      </c>
      <c r="I1608" s="810">
        <v>1</v>
      </c>
    </row>
    <row r="1609" spans="1:9" x14ac:dyDescent="0.15">
      <c r="A1609" s="694" t="s">
        <v>4268</v>
      </c>
      <c r="B1609" s="96">
        <v>15</v>
      </c>
      <c r="C1609" s="96">
        <v>17</v>
      </c>
      <c r="D1609" s="97">
        <v>74449433</v>
      </c>
      <c r="E1609" s="97">
        <v>74466199</v>
      </c>
      <c r="F1609" s="96" t="s">
        <v>2321</v>
      </c>
      <c r="G1609" s="96">
        <v>62</v>
      </c>
      <c r="H1609" s="96">
        <v>3.8635000000000002E-3</v>
      </c>
      <c r="I1609" s="810">
        <v>1</v>
      </c>
    </row>
    <row r="1610" spans="1:9" x14ac:dyDescent="0.15">
      <c r="A1610" s="694" t="s">
        <v>1207</v>
      </c>
      <c r="B1610" s="96">
        <v>57337</v>
      </c>
      <c r="C1610" s="96">
        <v>3</v>
      </c>
      <c r="D1610" s="97">
        <v>101043049</v>
      </c>
      <c r="E1610" s="97">
        <v>101232085</v>
      </c>
      <c r="F1610" s="96" t="s">
        <v>2328</v>
      </c>
      <c r="G1610" s="96">
        <v>587</v>
      </c>
      <c r="H1610" s="96">
        <v>3.8827000000000002E-3</v>
      </c>
      <c r="I1610" s="810">
        <v>1</v>
      </c>
    </row>
    <row r="1611" spans="1:9" x14ac:dyDescent="0.15">
      <c r="A1611" s="694" t="s">
        <v>4269</v>
      </c>
      <c r="B1611" s="96">
        <v>23215</v>
      </c>
      <c r="C1611" s="96">
        <v>1</v>
      </c>
      <c r="D1611" s="97">
        <v>171454652</v>
      </c>
      <c r="E1611" s="97">
        <v>171562650</v>
      </c>
      <c r="F1611" s="96" t="s">
        <v>2321</v>
      </c>
      <c r="G1611" s="96">
        <v>312</v>
      </c>
      <c r="H1611" s="96">
        <v>3.8974000000000001E-3</v>
      </c>
      <c r="I1611" s="810">
        <v>1</v>
      </c>
    </row>
    <row r="1612" spans="1:9" x14ac:dyDescent="0.15">
      <c r="A1612" s="694" t="s">
        <v>4270</v>
      </c>
      <c r="B1612" s="96">
        <v>100302652</v>
      </c>
      <c r="C1612" s="96">
        <v>2</v>
      </c>
      <c r="D1612" s="97">
        <v>53897430</v>
      </c>
      <c r="E1612" s="97">
        <v>54087170</v>
      </c>
      <c r="F1612" s="96" t="s">
        <v>2328</v>
      </c>
      <c r="G1612" s="96">
        <v>663</v>
      </c>
      <c r="H1612" s="96">
        <v>3.9028999999999999E-3</v>
      </c>
      <c r="I1612" s="810">
        <v>1</v>
      </c>
    </row>
    <row r="1613" spans="1:9" x14ac:dyDescent="0.15">
      <c r="A1613" s="694" t="s">
        <v>4271</v>
      </c>
      <c r="B1613" s="96">
        <v>101928058</v>
      </c>
      <c r="C1613" s="96">
        <v>8</v>
      </c>
      <c r="D1613" s="97">
        <v>1920830</v>
      </c>
      <c r="E1613" s="97">
        <v>1922833</v>
      </c>
      <c r="F1613" s="96" t="s">
        <v>2328</v>
      </c>
      <c r="G1613" s="96">
        <v>13</v>
      </c>
      <c r="H1613" s="96">
        <v>3.9047000000000001E-3</v>
      </c>
      <c r="I1613" s="810">
        <v>1</v>
      </c>
    </row>
    <row r="1614" spans="1:9" x14ac:dyDescent="0.15">
      <c r="A1614" s="694" t="s">
        <v>4272</v>
      </c>
      <c r="B1614" s="96">
        <v>5827</v>
      </c>
      <c r="C1614" s="96">
        <v>12</v>
      </c>
      <c r="D1614" s="97">
        <v>133264192</v>
      </c>
      <c r="E1614" s="97">
        <v>133281577</v>
      </c>
      <c r="F1614" s="96" t="s">
        <v>2321</v>
      </c>
      <c r="G1614" s="96">
        <v>37</v>
      </c>
      <c r="H1614" s="96">
        <v>3.9094999999999998E-3</v>
      </c>
      <c r="I1614" s="810">
        <v>1</v>
      </c>
    </row>
    <row r="1615" spans="1:9" x14ac:dyDescent="0.15">
      <c r="A1615" s="694" t="s">
        <v>4273</v>
      </c>
      <c r="B1615" s="96">
        <v>57458</v>
      </c>
      <c r="C1615" s="96">
        <v>12</v>
      </c>
      <c r="D1615" s="97">
        <v>94960900</v>
      </c>
      <c r="E1615" s="97">
        <v>95044324</v>
      </c>
      <c r="F1615" s="96" t="s">
        <v>2328</v>
      </c>
      <c r="G1615" s="96">
        <v>392</v>
      </c>
      <c r="H1615" s="96">
        <v>3.9141999999999996E-3</v>
      </c>
      <c r="I1615" s="810">
        <v>1</v>
      </c>
    </row>
    <row r="1616" spans="1:9" x14ac:dyDescent="0.15">
      <c r="A1616" s="694" t="s">
        <v>4274</v>
      </c>
      <c r="B1616" s="96">
        <v>8624</v>
      </c>
      <c r="C1616" s="96">
        <v>21</v>
      </c>
      <c r="D1616" s="97">
        <v>40449076</v>
      </c>
      <c r="E1616" s="97">
        <v>40555440</v>
      </c>
      <c r="F1616" s="96" t="s">
        <v>2328</v>
      </c>
      <c r="G1616" s="96">
        <v>405</v>
      </c>
      <c r="H1616" s="96">
        <v>3.9283E-3</v>
      </c>
      <c r="I1616" s="810">
        <v>1</v>
      </c>
    </row>
    <row r="1617" spans="1:9" x14ac:dyDescent="0.15">
      <c r="A1617" s="694" t="s">
        <v>4275</v>
      </c>
      <c r="B1617" s="96">
        <v>7078</v>
      </c>
      <c r="C1617" s="96">
        <v>22</v>
      </c>
      <c r="D1617" s="97">
        <v>33196802</v>
      </c>
      <c r="E1617" s="97">
        <v>33259028</v>
      </c>
      <c r="F1617" s="96" t="s">
        <v>2321</v>
      </c>
      <c r="G1617" s="96">
        <v>184</v>
      </c>
      <c r="H1617" s="96">
        <v>3.9302E-3</v>
      </c>
      <c r="I1617" s="810">
        <v>1</v>
      </c>
    </row>
    <row r="1618" spans="1:9" x14ac:dyDescent="0.15">
      <c r="A1618" s="694" t="s">
        <v>4276</v>
      </c>
      <c r="B1618" s="96">
        <v>2624</v>
      </c>
      <c r="C1618" s="96">
        <v>3</v>
      </c>
      <c r="D1618" s="97">
        <v>128198265</v>
      </c>
      <c r="E1618" s="97">
        <v>128212030</v>
      </c>
      <c r="F1618" s="96" t="s">
        <v>2328</v>
      </c>
      <c r="G1618" s="96">
        <v>41</v>
      </c>
      <c r="H1618" s="96">
        <v>3.9620000000000002E-3</v>
      </c>
      <c r="I1618" s="810">
        <v>1</v>
      </c>
    </row>
    <row r="1619" spans="1:9" x14ac:dyDescent="0.15">
      <c r="A1619" s="694" t="s">
        <v>4277</v>
      </c>
      <c r="B1619" s="96">
        <v>100996634</v>
      </c>
      <c r="C1619" s="96">
        <v>6</v>
      </c>
      <c r="D1619" s="97">
        <v>109557817</v>
      </c>
      <c r="E1619" s="97">
        <v>109592217</v>
      </c>
      <c r="F1619" s="96" t="s">
        <v>2321</v>
      </c>
      <c r="G1619" s="96">
        <v>142</v>
      </c>
      <c r="H1619" s="96">
        <v>3.9887000000000004E-3</v>
      </c>
      <c r="I1619" s="810">
        <v>1</v>
      </c>
    </row>
    <row r="1620" spans="1:9" x14ac:dyDescent="0.15">
      <c r="A1620" s="694" t="s">
        <v>4278</v>
      </c>
      <c r="B1620" s="96">
        <v>221409</v>
      </c>
      <c r="C1620" s="96">
        <v>6</v>
      </c>
      <c r="D1620" s="97">
        <v>44310383</v>
      </c>
      <c r="E1620" s="97">
        <v>44344904</v>
      </c>
      <c r="F1620" s="96" t="s">
        <v>2321</v>
      </c>
      <c r="G1620" s="96">
        <v>113</v>
      </c>
      <c r="H1620" s="96">
        <v>4.0052999999999998E-3</v>
      </c>
      <c r="I1620" s="810">
        <v>1</v>
      </c>
    </row>
    <row r="1621" spans="1:9" x14ac:dyDescent="0.15">
      <c r="A1621" s="694" t="s">
        <v>4279</v>
      </c>
      <c r="B1621" s="96">
        <v>197358</v>
      </c>
      <c r="C1621" s="96">
        <v>16</v>
      </c>
      <c r="D1621" s="97">
        <v>3589033</v>
      </c>
      <c r="E1621" s="97">
        <v>3627392</v>
      </c>
      <c r="F1621" s="96" t="s">
        <v>2328</v>
      </c>
      <c r="G1621" s="96">
        <v>161</v>
      </c>
      <c r="H1621" s="96">
        <v>4.0079E-3</v>
      </c>
      <c r="I1621" s="810">
        <v>1</v>
      </c>
    </row>
    <row r="1622" spans="1:9" x14ac:dyDescent="0.15">
      <c r="A1622" s="694" t="s">
        <v>4280</v>
      </c>
      <c r="B1622" s="96">
        <v>116443</v>
      </c>
      <c r="C1622" s="96">
        <v>9</v>
      </c>
      <c r="D1622" s="97">
        <v>104331634</v>
      </c>
      <c r="E1622" s="97">
        <v>104500862</v>
      </c>
      <c r="F1622" s="96" t="s">
        <v>2328</v>
      </c>
      <c r="G1622" s="96">
        <v>707</v>
      </c>
      <c r="H1622" s="96">
        <v>4.0080999999999997E-3</v>
      </c>
      <c r="I1622" s="810">
        <v>1</v>
      </c>
    </row>
    <row r="1623" spans="1:9" x14ac:dyDescent="0.15">
      <c r="A1623" s="694" t="s">
        <v>4281</v>
      </c>
      <c r="B1623" s="96">
        <v>5223</v>
      </c>
      <c r="C1623" s="96">
        <v>10</v>
      </c>
      <c r="D1623" s="97">
        <v>99186027</v>
      </c>
      <c r="E1623" s="97">
        <v>99193198</v>
      </c>
      <c r="F1623" s="96" t="s">
        <v>2321</v>
      </c>
      <c r="G1623" s="96">
        <v>13</v>
      </c>
      <c r="H1623" s="96">
        <v>4.0175999999999996E-3</v>
      </c>
      <c r="I1623" s="810">
        <v>1</v>
      </c>
    </row>
    <row r="1624" spans="1:9" x14ac:dyDescent="0.15">
      <c r="A1624" s="694" t="s">
        <v>4282</v>
      </c>
      <c r="B1624" s="96">
        <v>81488</v>
      </c>
      <c r="C1624" s="96">
        <v>15</v>
      </c>
      <c r="D1624" s="97">
        <v>57998901</v>
      </c>
      <c r="E1624" s="97">
        <v>58009753</v>
      </c>
      <c r="F1624" s="96" t="s">
        <v>2321</v>
      </c>
      <c r="G1624" s="96">
        <v>31</v>
      </c>
      <c r="H1624" s="96">
        <v>4.0302000000000003E-3</v>
      </c>
      <c r="I1624" s="810">
        <v>1</v>
      </c>
    </row>
    <row r="1625" spans="1:9" x14ac:dyDescent="0.15">
      <c r="A1625" s="694" t="s">
        <v>4283</v>
      </c>
      <c r="B1625" s="96">
        <v>1657</v>
      </c>
      <c r="C1625" s="96">
        <v>5</v>
      </c>
      <c r="D1625" s="97">
        <v>118406839</v>
      </c>
      <c r="E1625" s="97">
        <v>118584822</v>
      </c>
      <c r="F1625" s="96" t="s">
        <v>2321</v>
      </c>
      <c r="G1625" s="96">
        <v>405</v>
      </c>
      <c r="H1625" s="96">
        <v>4.0349000000000001E-3</v>
      </c>
      <c r="I1625" s="810">
        <v>1</v>
      </c>
    </row>
    <row r="1626" spans="1:9" x14ac:dyDescent="0.15">
      <c r="A1626" s="694" t="s">
        <v>4284</v>
      </c>
      <c r="B1626" s="96">
        <v>51751</v>
      </c>
      <c r="C1626" s="96">
        <v>17</v>
      </c>
      <c r="D1626" s="97">
        <v>42923721</v>
      </c>
      <c r="E1626" s="97">
        <v>42927848</v>
      </c>
      <c r="F1626" s="96" t="s">
        <v>2321</v>
      </c>
      <c r="G1626" s="96">
        <v>16</v>
      </c>
      <c r="H1626" s="96">
        <v>4.0349000000000001E-3</v>
      </c>
      <c r="I1626" s="810">
        <v>1</v>
      </c>
    </row>
    <row r="1627" spans="1:9" x14ac:dyDescent="0.15">
      <c r="A1627" s="694" t="s">
        <v>4285</v>
      </c>
      <c r="B1627" s="96">
        <v>27440</v>
      </c>
      <c r="C1627" s="96">
        <v>22</v>
      </c>
      <c r="D1627" s="97">
        <v>17618410</v>
      </c>
      <c r="E1627" s="97">
        <v>17646177</v>
      </c>
      <c r="F1627" s="96" t="s">
        <v>2328</v>
      </c>
      <c r="G1627" s="96">
        <v>99</v>
      </c>
      <c r="H1627" s="96">
        <v>4.0378000000000002E-3</v>
      </c>
      <c r="I1627" s="810">
        <v>1</v>
      </c>
    </row>
    <row r="1628" spans="1:9" x14ac:dyDescent="0.15">
      <c r="A1628" s="694" t="s">
        <v>932</v>
      </c>
      <c r="B1628" s="96">
        <v>131149</v>
      </c>
      <c r="C1628" s="96">
        <v>3</v>
      </c>
      <c r="D1628" s="97">
        <v>161147389</v>
      </c>
      <c r="E1628" s="97">
        <v>161221740</v>
      </c>
      <c r="F1628" s="96" t="s">
        <v>2321</v>
      </c>
      <c r="G1628" s="96">
        <v>326</v>
      </c>
      <c r="H1628" s="96">
        <v>4.0499999999999998E-3</v>
      </c>
      <c r="I1628" s="810">
        <v>1</v>
      </c>
    </row>
    <row r="1629" spans="1:9" x14ac:dyDescent="0.15">
      <c r="A1629" s="694" t="s">
        <v>4286</v>
      </c>
      <c r="B1629" s="96">
        <v>10244</v>
      </c>
      <c r="C1629" s="96">
        <v>9</v>
      </c>
      <c r="D1629" s="97">
        <v>127962821</v>
      </c>
      <c r="E1629" s="97">
        <v>127996438</v>
      </c>
      <c r="F1629" s="96" t="s">
        <v>2321</v>
      </c>
      <c r="G1629" s="96">
        <v>97</v>
      </c>
      <c r="H1629" s="96">
        <v>4.0921999999999998E-3</v>
      </c>
      <c r="I1629" s="810">
        <v>1</v>
      </c>
    </row>
    <row r="1630" spans="1:9" x14ac:dyDescent="0.15">
      <c r="A1630" s="694" t="s">
        <v>4287</v>
      </c>
      <c r="B1630" s="96">
        <v>9819</v>
      </c>
      <c r="C1630" s="96">
        <v>3</v>
      </c>
      <c r="D1630" s="97">
        <v>150126101</v>
      </c>
      <c r="E1630" s="97">
        <v>150177906</v>
      </c>
      <c r="F1630" s="96" t="s">
        <v>2321</v>
      </c>
      <c r="G1630" s="96">
        <v>142</v>
      </c>
      <c r="H1630" s="96">
        <v>4.0975999999999999E-3</v>
      </c>
      <c r="I1630" s="810">
        <v>1</v>
      </c>
    </row>
    <row r="1631" spans="1:9" x14ac:dyDescent="0.15">
      <c r="A1631" s="694" t="s">
        <v>4288</v>
      </c>
      <c r="B1631" s="96">
        <v>5814</v>
      </c>
      <c r="C1631" s="96">
        <v>7</v>
      </c>
      <c r="D1631" s="97">
        <v>44915892</v>
      </c>
      <c r="E1631" s="97">
        <v>44924960</v>
      </c>
      <c r="F1631" s="96" t="s">
        <v>2328</v>
      </c>
      <c r="G1631" s="96">
        <v>12</v>
      </c>
      <c r="H1631" s="96">
        <v>4.1243E-3</v>
      </c>
      <c r="I1631" s="810">
        <v>1</v>
      </c>
    </row>
    <row r="1632" spans="1:9" x14ac:dyDescent="0.15">
      <c r="A1632" s="694" t="s">
        <v>4289</v>
      </c>
      <c r="B1632" s="96">
        <v>79943</v>
      </c>
      <c r="C1632" s="96">
        <v>8</v>
      </c>
      <c r="D1632" s="97">
        <v>144371651</v>
      </c>
      <c r="E1632" s="97">
        <v>144382122</v>
      </c>
      <c r="F1632" s="96" t="s">
        <v>2321</v>
      </c>
      <c r="G1632" s="96">
        <v>44</v>
      </c>
      <c r="H1632" s="96">
        <v>4.1301999999999997E-3</v>
      </c>
      <c r="I1632" s="810">
        <v>1</v>
      </c>
    </row>
    <row r="1633" spans="1:9" x14ac:dyDescent="0.15">
      <c r="A1633" s="694" t="s">
        <v>4290</v>
      </c>
      <c r="B1633" s="96">
        <v>1436</v>
      </c>
      <c r="C1633" s="96">
        <v>5</v>
      </c>
      <c r="D1633" s="97">
        <v>149432854</v>
      </c>
      <c r="E1633" s="97">
        <v>149492935</v>
      </c>
      <c r="F1633" s="96" t="s">
        <v>2328</v>
      </c>
      <c r="G1633" s="96">
        <v>210</v>
      </c>
      <c r="H1633" s="96">
        <v>4.1425999999999998E-3</v>
      </c>
      <c r="I1633" s="810">
        <v>1</v>
      </c>
    </row>
    <row r="1634" spans="1:9" x14ac:dyDescent="0.15">
      <c r="A1634" s="694" t="s">
        <v>4291</v>
      </c>
      <c r="B1634" s="96">
        <v>51059</v>
      </c>
      <c r="C1634" s="96">
        <v>8</v>
      </c>
      <c r="D1634" s="97">
        <v>139142266</v>
      </c>
      <c r="E1634" s="97">
        <v>139509065</v>
      </c>
      <c r="F1634" s="96" t="s">
        <v>2328</v>
      </c>
      <c r="G1634" s="96">
        <v>1389</v>
      </c>
      <c r="H1634" s="96">
        <v>4.1469000000000002E-3</v>
      </c>
      <c r="I1634" s="810">
        <v>1</v>
      </c>
    </row>
    <row r="1635" spans="1:9" x14ac:dyDescent="0.15">
      <c r="A1635" s="694" t="s">
        <v>4292</v>
      </c>
      <c r="B1635" s="96">
        <v>27173</v>
      </c>
      <c r="C1635" s="96">
        <v>1</v>
      </c>
      <c r="D1635" s="97">
        <v>153931575</v>
      </c>
      <c r="E1635" s="97">
        <v>153940660</v>
      </c>
      <c r="F1635" s="96" t="s">
        <v>2328</v>
      </c>
      <c r="G1635" s="96">
        <v>15</v>
      </c>
      <c r="H1635" s="96">
        <v>4.1470999999999999E-3</v>
      </c>
      <c r="I1635" s="810">
        <v>1</v>
      </c>
    </row>
    <row r="1636" spans="1:9" x14ac:dyDescent="0.15">
      <c r="A1636" s="694" t="s">
        <v>4293</v>
      </c>
      <c r="B1636" s="96">
        <v>57172</v>
      </c>
      <c r="C1636" s="96">
        <v>1</v>
      </c>
      <c r="D1636" s="97">
        <v>209757045</v>
      </c>
      <c r="E1636" s="97">
        <v>209787284</v>
      </c>
      <c r="F1636" s="96" t="s">
        <v>2321</v>
      </c>
      <c r="G1636" s="96">
        <v>115</v>
      </c>
      <c r="H1636" s="96">
        <v>4.1764999999999997E-3</v>
      </c>
      <c r="I1636" s="810">
        <v>1</v>
      </c>
    </row>
    <row r="1637" spans="1:9" x14ac:dyDescent="0.15">
      <c r="A1637" s="694" t="s">
        <v>4294</v>
      </c>
      <c r="B1637" s="96">
        <v>636</v>
      </c>
      <c r="C1637" s="96">
        <v>12</v>
      </c>
      <c r="D1637" s="97">
        <v>32259713</v>
      </c>
      <c r="E1637" s="97">
        <v>32536567</v>
      </c>
      <c r="F1637" s="96" t="s">
        <v>2321</v>
      </c>
      <c r="G1637" s="96">
        <v>1240</v>
      </c>
      <c r="H1637" s="96">
        <v>4.1904999999999998E-3</v>
      </c>
      <c r="I1637" s="810">
        <v>1</v>
      </c>
    </row>
    <row r="1638" spans="1:9" x14ac:dyDescent="0.15">
      <c r="A1638" s="694" t="s">
        <v>4295</v>
      </c>
      <c r="B1638" s="96">
        <v>126520</v>
      </c>
      <c r="C1638" s="96">
        <v>19</v>
      </c>
      <c r="D1638" s="97">
        <v>1524073</v>
      </c>
      <c r="E1638" s="97">
        <v>1535455</v>
      </c>
      <c r="F1638" s="96" t="s">
        <v>2321</v>
      </c>
      <c r="G1638" s="96">
        <v>50</v>
      </c>
      <c r="H1638" s="96">
        <v>4.2113999999999997E-3</v>
      </c>
      <c r="I1638" s="810">
        <v>1</v>
      </c>
    </row>
    <row r="1639" spans="1:9" x14ac:dyDescent="0.15">
      <c r="A1639" s="694" t="s">
        <v>4296</v>
      </c>
      <c r="B1639" s="96">
        <v>389058</v>
      </c>
      <c r="C1639" s="96">
        <v>2</v>
      </c>
      <c r="D1639" s="97">
        <v>171571857</v>
      </c>
      <c r="E1639" s="97">
        <v>171574498</v>
      </c>
      <c r="F1639" s="96" t="s">
        <v>2321</v>
      </c>
      <c r="G1639" s="96">
        <v>5</v>
      </c>
      <c r="H1639" s="96">
        <v>4.2142000000000004E-3</v>
      </c>
      <c r="I1639" s="810">
        <v>1</v>
      </c>
    </row>
    <row r="1640" spans="1:9" x14ac:dyDescent="0.15">
      <c r="A1640" s="694" t="s">
        <v>4297</v>
      </c>
      <c r="B1640" s="96">
        <v>94025</v>
      </c>
      <c r="C1640" s="96">
        <v>19</v>
      </c>
      <c r="D1640" s="97">
        <v>8959516</v>
      </c>
      <c r="E1640" s="97">
        <v>9092018</v>
      </c>
      <c r="F1640" s="96" t="s">
        <v>2328</v>
      </c>
      <c r="G1640" s="96">
        <v>490</v>
      </c>
      <c r="H1640" s="96">
        <v>4.2167000000000003E-3</v>
      </c>
      <c r="I1640" s="810">
        <v>1</v>
      </c>
    </row>
    <row r="1641" spans="1:9" x14ac:dyDescent="0.15">
      <c r="A1641" s="694" t="s">
        <v>4298</v>
      </c>
      <c r="B1641" s="96">
        <v>6432</v>
      </c>
      <c r="C1641" s="96">
        <v>2</v>
      </c>
      <c r="D1641" s="97">
        <v>38970741</v>
      </c>
      <c r="E1641" s="97">
        <v>38978636</v>
      </c>
      <c r="F1641" s="96" t="s">
        <v>2328</v>
      </c>
      <c r="G1641" s="96">
        <v>10</v>
      </c>
      <c r="H1641" s="96">
        <v>4.2205000000000003E-3</v>
      </c>
      <c r="I1641" s="810">
        <v>1</v>
      </c>
    </row>
    <row r="1642" spans="1:9" x14ac:dyDescent="0.15">
      <c r="A1642" s="694" t="s">
        <v>4299</v>
      </c>
      <c r="B1642" s="96">
        <v>54934</v>
      </c>
      <c r="C1642" s="96">
        <v>12</v>
      </c>
      <c r="D1642" s="97">
        <v>49046994</v>
      </c>
      <c r="E1642" s="97">
        <v>49076035</v>
      </c>
      <c r="F1642" s="96" t="s">
        <v>2328</v>
      </c>
      <c r="G1642" s="96">
        <v>70</v>
      </c>
      <c r="H1642" s="96">
        <v>4.2281999999999997E-3</v>
      </c>
      <c r="I1642" s="810">
        <v>1</v>
      </c>
    </row>
    <row r="1643" spans="1:9" x14ac:dyDescent="0.15">
      <c r="A1643" s="694" t="s">
        <v>4300</v>
      </c>
      <c r="B1643" s="96">
        <v>5426</v>
      </c>
      <c r="C1643" s="96">
        <v>12</v>
      </c>
      <c r="D1643" s="97">
        <v>133200344</v>
      </c>
      <c r="E1643" s="97">
        <v>133264050</v>
      </c>
      <c r="F1643" s="96" t="s">
        <v>2328</v>
      </c>
      <c r="G1643" s="96">
        <v>235</v>
      </c>
      <c r="H1643" s="96">
        <v>4.2383999999999998E-3</v>
      </c>
      <c r="I1643" s="810">
        <v>1</v>
      </c>
    </row>
    <row r="1644" spans="1:9" x14ac:dyDescent="0.15">
      <c r="A1644" s="694" t="s">
        <v>4301</v>
      </c>
      <c r="B1644" s="96">
        <v>65095</v>
      </c>
      <c r="C1644" s="96">
        <v>19</v>
      </c>
      <c r="D1644" s="97">
        <v>10663761</v>
      </c>
      <c r="E1644" s="97">
        <v>10676702</v>
      </c>
      <c r="F1644" s="96" t="s">
        <v>2328</v>
      </c>
      <c r="G1644" s="96">
        <v>62</v>
      </c>
      <c r="H1644" s="96">
        <v>4.2407E-3</v>
      </c>
      <c r="I1644" s="810">
        <v>1</v>
      </c>
    </row>
    <row r="1645" spans="1:9" x14ac:dyDescent="0.15">
      <c r="A1645" s="694" t="s">
        <v>4302</v>
      </c>
      <c r="B1645" s="96">
        <v>5780</v>
      </c>
      <c r="C1645" s="96">
        <v>15</v>
      </c>
      <c r="D1645" s="97">
        <v>75759462</v>
      </c>
      <c r="E1645" s="97">
        <v>75871625</v>
      </c>
      <c r="F1645" s="96" t="s">
        <v>2328</v>
      </c>
      <c r="G1645" s="96">
        <v>153</v>
      </c>
      <c r="H1645" s="96">
        <v>4.2411000000000003E-3</v>
      </c>
      <c r="I1645" s="810">
        <v>1</v>
      </c>
    </row>
    <row r="1646" spans="1:9" x14ac:dyDescent="0.15">
      <c r="A1646" s="694" t="s">
        <v>4303</v>
      </c>
      <c r="B1646" s="96">
        <v>7326</v>
      </c>
      <c r="C1646" s="96">
        <v>17</v>
      </c>
      <c r="D1646" s="97">
        <v>4172512</v>
      </c>
      <c r="E1646" s="97">
        <v>4269969</v>
      </c>
      <c r="F1646" s="96" t="s">
        <v>2328</v>
      </c>
      <c r="G1646" s="96">
        <v>160</v>
      </c>
      <c r="H1646" s="96">
        <v>4.2478999999999998E-3</v>
      </c>
      <c r="I1646" s="810">
        <v>1</v>
      </c>
    </row>
    <row r="1647" spans="1:9" x14ac:dyDescent="0.15">
      <c r="A1647" s="694" t="s">
        <v>4304</v>
      </c>
      <c r="B1647" s="96">
        <v>23536</v>
      </c>
      <c r="C1647" s="96">
        <v>16</v>
      </c>
      <c r="D1647" s="97">
        <v>75622718</v>
      </c>
      <c r="E1647" s="97">
        <v>75657221</v>
      </c>
      <c r="F1647" s="96" t="s">
        <v>2328</v>
      </c>
      <c r="G1647" s="96">
        <v>129</v>
      </c>
      <c r="H1647" s="96">
        <v>4.2595000000000003E-3</v>
      </c>
      <c r="I1647" s="810">
        <v>1</v>
      </c>
    </row>
    <row r="1648" spans="1:9" x14ac:dyDescent="0.15">
      <c r="A1648" s="694" t="s">
        <v>4305</v>
      </c>
      <c r="B1648" s="96">
        <v>219477</v>
      </c>
      <c r="C1648" s="96">
        <v>11</v>
      </c>
      <c r="D1648" s="97">
        <v>56127691</v>
      </c>
      <c r="E1648" s="97">
        <v>56128764</v>
      </c>
      <c r="F1648" s="96" t="s">
        <v>2321</v>
      </c>
      <c r="G1648" s="96">
        <v>8</v>
      </c>
      <c r="H1648" s="96">
        <v>4.2608000000000004E-3</v>
      </c>
      <c r="I1648" s="810">
        <v>1</v>
      </c>
    </row>
    <row r="1649" spans="1:9" x14ac:dyDescent="0.15">
      <c r="A1649" s="694" t="s">
        <v>4306</v>
      </c>
      <c r="B1649" s="96">
        <v>57522</v>
      </c>
      <c r="C1649" s="96">
        <v>12</v>
      </c>
      <c r="D1649" s="97">
        <v>64238276</v>
      </c>
      <c r="E1649" s="97">
        <v>64541643</v>
      </c>
      <c r="F1649" s="96" t="s">
        <v>2321</v>
      </c>
      <c r="G1649" s="96">
        <v>708</v>
      </c>
      <c r="H1649" s="96">
        <v>4.2648E-3</v>
      </c>
      <c r="I1649" s="810">
        <v>1</v>
      </c>
    </row>
    <row r="1650" spans="1:9" x14ac:dyDescent="0.15">
      <c r="A1650" s="694" t="s">
        <v>4307</v>
      </c>
      <c r="B1650" s="96">
        <v>10978</v>
      </c>
      <c r="C1650" s="96">
        <v>11</v>
      </c>
      <c r="D1650" s="97">
        <v>57425216</v>
      </c>
      <c r="E1650" s="97">
        <v>57429337</v>
      </c>
      <c r="F1650" s="96" t="s">
        <v>2321</v>
      </c>
      <c r="G1650" s="96">
        <v>7</v>
      </c>
      <c r="H1650" s="96">
        <v>4.2719000000000003E-3</v>
      </c>
      <c r="I1650" s="810">
        <v>1</v>
      </c>
    </row>
    <row r="1651" spans="1:9" x14ac:dyDescent="0.15">
      <c r="A1651" s="694" t="s">
        <v>4308</v>
      </c>
      <c r="B1651" s="96">
        <v>4976</v>
      </c>
      <c r="C1651" s="96">
        <v>3</v>
      </c>
      <c r="D1651" s="97">
        <v>193310933</v>
      </c>
      <c r="E1651" s="97">
        <v>193415600</v>
      </c>
      <c r="F1651" s="96" t="s">
        <v>2321</v>
      </c>
      <c r="G1651" s="96">
        <v>325</v>
      </c>
      <c r="H1651" s="96">
        <v>4.2719999999999998E-3</v>
      </c>
      <c r="I1651" s="810">
        <v>1</v>
      </c>
    </row>
    <row r="1652" spans="1:9" x14ac:dyDescent="0.15">
      <c r="A1652" s="694" t="s">
        <v>4309</v>
      </c>
      <c r="B1652" s="96">
        <v>64847</v>
      </c>
      <c r="C1652" s="96">
        <v>17</v>
      </c>
      <c r="D1652" s="97">
        <v>48624450</v>
      </c>
      <c r="E1652" s="97">
        <v>48633213</v>
      </c>
      <c r="F1652" s="96" t="s">
        <v>2321</v>
      </c>
      <c r="G1652" s="96">
        <v>47</v>
      </c>
      <c r="H1652" s="96">
        <v>4.2973000000000004E-3</v>
      </c>
      <c r="I1652" s="810">
        <v>1</v>
      </c>
    </row>
    <row r="1653" spans="1:9" x14ac:dyDescent="0.15">
      <c r="A1653" s="694" t="s">
        <v>4310</v>
      </c>
      <c r="B1653" s="96">
        <v>29100</v>
      </c>
      <c r="C1653" s="96">
        <v>16</v>
      </c>
      <c r="D1653" s="97">
        <v>67261006</v>
      </c>
      <c r="E1653" s="97">
        <v>67263182</v>
      </c>
      <c r="F1653" s="96" t="s">
        <v>2321</v>
      </c>
      <c r="G1653" s="96">
        <v>1</v>
      </c>
      <c r="H1653" s="96">
        <v>4.2979999999999997E-3</v>
      </c>
      <c r="I1653" s="810">
        <v>1</v>
      </c>
    </row>
    <row r="1654" spans="1:9" x14ac:dyDescent="0.15">
      <c r="A1654" s="694" t="s">
        <v>4311</v>
      </c>
      <c r="B1654" s="96">
        <v>387119</v>
      </c>
      <c r="C1654" s="96">
        <v>6</v>
      </c>
      <c r="D1654" s="97">
        <v>118781935</v>
      </c>
      <c r="E1654" s="97">
        <v>119031238</v>
      </c>
      <c r="F1654" s="96" t="s">
        <v>2328</v>
      </c>
      <c r="G1654" s="96">
        <v>856</v>
      </c>
      <c r="H1654" s="96">
        <v>4.3011999999999998E-3</v>
      </c>
      <c r="I1654" s="810">
        <v>1</v>
      </c>
    </row>
    <row r="1655" spans="1:9" x14ac:dyDescent="0.15">
      <c r="A1655" s="694" t="s">
        <v>4312</v>
      </c>
      <c r="B1655" s="96">
        <v>66005</v>
      </c>
      <c r="C1655" s="96">
        <v>11</v>
      </c>
      <c r="D1655" s="97">
        <v>867859</v>
      </c>
      <c r="E1655" s="97">
        <v>915058</v>
      </c>
      <c r="F1655" s="96" t="s">
        <v>2328</v>
      </c>
      <c r="G1655" s="96">
        <v>111</v>
      </c>
      <c r="H1655" s="96">
        <v>4.3021999999999999E-3</v>
      </c>
      <c r="I1655" s="810">
        <v>1</v>
      </c>
    </row>
    <row r="1656" spans="1:9" x14ac:dyDescent="0.15">
      <c r="A1656" s="694" t="s">
        <v>4313</v>
      </c>
      <c r="B1656" s="96">
        <v>260425</v>
      </c>
      <c r="C1656" s="96">
        <v>1</v>
      </c>
      <c r="D1656" s="97">
        <v>113933087</v>
      </c>
      <c r="E1656" s="97">
        <v>114228545</v>
      </c>
      <c r="F1656" s="96" t="s">
        <v>2321</v>
      </c>
      <c r="G1656" s="96">
        <v>634</v>
      </c>
      <c r="H1656" s="96">
        <v>4.3398000000000004E-3</v>
      </c>
      <c r="I1656" s="810">
        <v>1</v>
      </c>
    </row>
    <row r="1657" spans="1:9" x14ac:dyDescent="0.15">
      <c r="A1657" s="694" t="s">
        <v>4314</v>
      </c>
      <c r="B1657" s="96">
        <v>252995</v>
      </c>
      <c r="C1657" s="96">
        <v>1</v>
      </c>
      <c r="D1657" s="97">
        <v>33327869</v>
      </c>
      <c r="E1657" s="97">
        <v>33338093</v>
      </c>
      <c r="F1657" s="96" t="s">
        <v>2328</v>
      </c>
      <c r="G1657" s="96">
        <v>12</v>
      </c>
      <c r="H1657" s="96">
        <v>4.3585000000000004E-3</v>
      </c>
      <c r="I1657" s="810">
        <v>1</v>
      </c>
    </row>
    <row r="1658" spans="1:9" x14ac:dyDescent="0.15">
      <c r="A1658" s="694" t="s">
        <v>4315</v>
      </c>
      <c r="B1658" s="96">
        <v>159195</v>
      </c>
      <c r="C1658" s="96">
        <v>10</v>
      </c>
      <c r="D1658" s="97">
        <v>75257296</v>
      </c>
      <c r="E1658" s="97">
        <v>75335433</v>
      </c>
      <c r="F1658" s="96" t="s">
        <v>2328</v>
      </c>
      <c r="G1658" s="96">
        <v>129</v>
      </c>
      <c r="H1658" s="96">
        <v>4.3648999999999997E-3</v>
      </c>
      <c r="I1658" s="810">
        <v>1</v>
      </c>
    </row>
    <row r="1659" spans="1:9" x14ac:dyDescent="0.15">
      <c r="A1659" s="694" t="s">
        <v>4316</v>
      </c>
      <c r="B1659" s="96">
        <v>5577</v>
      </c>
      <c r="C1659" s="96">
        <v>7</v>
      </c>
      <c r="D1659" s="97">
        <v>106685178</v>
      </c>
      <c r="E1659" s="97">
        <v>106802256</v>
      </c>
      <c r="F1659" s="96" t="s">
        <v>2321</v>
      </c>
      <c r="G1659" s="96">
        <v>309</v>
      </c>
      <c r="H1659" s="96">
        <v>4.3667999999999997E-3</v>
      </c>
      <c r="I1659" s="810">
        <v>1</v>
      </c>
    </row>
    <row r="1660" spans="1:9" x14ac:dyDescent="0.15">
      <c r="A1660" s="694" t="s">
        <v>1541</v>
      </c>
      <c r="B1660" s="96">
        <v>5607</v>
      </c>
      <c r="C1660" s="96">
        <v>15</v>
      </c>
      <c r="D1660" s="97">
        <v>67835021</v>
      </c>
      <c r="E1660" s="97">
        <v>68099455</v>
      </c>
      <c r="F1660" s="96" t="s">
        <v>2321</v>
      </c>
      <c r="G1660" s="96">
        <v>733</v>
      </c>
      <c r="H1660" s="96">
        <v>4.3721999999999997E-3</v>
      </c>
      <c r="I1660" s="810">
        <v>1</v>
      </c>
    </row>
    <row r="1661" spans="1:9" x14ac:dyDescent="0.15">
      <c r="A1661" s="694" t="s">
        <v>4317</v>
      </c>
      <c r="B1661" s="96">
        <v>1376</v>
      </c>
      <c r="C1661" s="96">
        <v>1</v>
      </c>
      <c r="D1661" s="97">
        <v>53662101</v>
      </c>
      <c r="E1661" s="97">
        <v>53679869</v>
      </c>
      <c r="F1661" s="96" t="s">
        <v>2321</v>
      </c>
      <c r="G1661" s="96">
        <v>32</v>
      </c>
      <c r="H1661" s="96">
        <v>4.3727999999999996E-3</v>
      </c>
      <c r="I1661" s="810">
        <v>1</v>
      </c>
    </row>
    <row r="1662" spans="1:9" x14ac:dyDescent="0.15">
      <c r="A1662" s="694" t="s">
        <v>4318</v>
      </c>
      <c r="B1662" s="96">
        <v>65982</v>
      </c>
      <c r="C1662" s="96">
        <v>19</v>
      </c>
      <c r="D1662" s="97">
        <v>58595204</v>
      </c>
      <c r="E1662" s="97">
        <v>58629793</v>
      </c>
      <c r="F1662" s="96" t="s">
        <v>2328</v>
      </c>
      <c r="G1662" s="96">
        <v>166</v>
      </c>
      <c r="H1662" s="96">
        <v>4.3742E-3</v>
      </c>
      <c r="I1662" s="810">
        <v>1</v>
      </c>
    </row>
    <row r="1663" spans="1:9" x14ac:dyDescent="0.15">
      <c r="A1663" s="694" t="s">
        <v>4319</v>
      </c>
      <c r="B1663" s="96">
        <v>84530</v>
      </c>
      <c r="C1663" s="96">
        <v>12</v>
      </c>
      <c r="D1663" s="97">
        <v>119419300</v>
      </c>
      <c r="E1663" s="97">
        <v>119600856</v>
      </c>
      <c r="F1663" s="96" t="s">
        <v>2321</v>
      </c>
      <c r="G1663" s="96">
        <v>770</v>
      </c>
      <c r="H1663" s="96">
        <v>4.3791999999999998E-3</v>
      </c>
      <c r="I1663" s="810">
        <v>1</v>
      </c>
    </row>
    <row r="1664" spans="1:9" x14ac:dyDescent="0.15">
      <c r="A1664" s="694" t="s">
        <v>4320</v>
      </c>
      <c r="B1664" s="96">
        <v>389799</v>
      </c>
      <c r="C1664" s="96">
        <v>9</v>
      </c>
      <c r="D1664" s="97">
        <v>135285430</v>
      </c>
      <c r="E1664" s="97">
        <v>135448734</v>
      </c>
      <c r="F1664" s="96" t="s">
        <v>2321</v>
      </c>
      <c r="G1664" s="96">
        <v>553</v>
      </c>
      <c r="H1664" s="96">
        <v>4.3990000000000001E-3</v>
      </c>
      <c r="I1664" s="810">
        <v>1</v>
      </c>
    </row>
    <row r="1665" spans="1:9" x14ac:dyDescent="0.15">
      <c r="A1665" s="694" t="s">
        <v>4321</v>
      </c>
      <c r="B1665" s="96">
        <v>7556</v>
      </c>
      <c r="C1665" s="96">
        <v>12</v>
      </c>
      <c r="D1665" s="97">
        <v>133707214</v>
      </c>
      <c r="E1665" s="97">
        <v>133736051</v>
      </c>
      <c r="F1665" s="96" t="s">
        <v>2321</v>
      </c>
      <c r="G1665" s="96">
        <v>73</v>
      </c>
      <c r="H1665" s="96">
        <v>4.4098999999999996E-3</v>
      </c>
      <c r="I1665" s="810">
        <v>1</v>
      </c>
    </row>
    <row r="1666" spans="1:9" x14ac:dyDescent="0.15">
      <c r="A1666" s="694" t="s">
        <v>4322</v>
      </c>
      <c r="B1666" s="96">
        <v>145483</v>
      </c>
      <c r="C1666" s="96">
        <v>14</v>
      </c>
      <c r="D1666" s="97">
        <v>74399695</v>
      </c>
      <c r="E1666" s="97">
        <v>74417117</v>
      </c>
      <c r="F1666" s="96" t="s">
        <v>2328</v>
      </c>
      <c r="G1666" s="96">
        <v>73</v>
      </c>
      <c r="H1666" s="96">
        <v>4.4244999999999996E-3</v>
      </c>
      <c r="I1666" s="810">
        <v>1</v>
      </c>
    </row>
    <row r="1667" spans="1:9" x14ac:dyDescent="0.15">
      <c r="A1667" s="694" t="s">
        <v>4323</v>
      </c>
      <c r="B1667" s="96">
        <v>79791</v>
      </c>
      <c r="C1667" s="96">
        <v>16</v>
      </c>
      <c r="D1667" s="97">
        <v>87362942</v>
      </c>
      <c r="E1667" s="97">
        <v>87425708</v>
      </c>
      <c r="F1667" s="96" t="s">
        <v>2328</v>
      </c>
      <c r="G1667" s="96">
        <v>267</v>
      </c>
      <c r="H1667" s="96">
        <v>4.4311000000000003E-3</v>
      </c>
      <c r="I1667" s="810">
        <v>1</v>
      </c>
    </row>
    <row r="1668" spans="1:9" x14ac:dyDescent="0.15">
      <c r="A1668" s="694" t="s">
        <v>1309</v>
      </c>
      <c r="B1668" s="96">
        <v>9682</v>
      </c>
      <c r="C1668" s="96">
        <v>1</v>
      </c>
      <c r="D1668" s="97">
        <v>44115797</v>
      </c>
      <c r="E1668" s="97">
        <v>44171189</v>
      </c>
      <c r="F1668" s="96" t="s">
        <v>2321</v>
      </c>
      <c r="G1668" s="96">
        <v>114</v>
      </c>
      <c r="H1668" s="96">
        <v>4.4492000000000004E-3</v>
      </c>
      <c r="I1668" s="810">
        <v>1</v>
      </c>
    </row>
    <row r="1669" spans="1:9" x14ac:dyDescent="0.15">
      <c r="A1669" s="694" t="s">
        <v>4324</v>
      </c>
      <c r="B1669" s="96">
        <v>90288</v>
      </c>
      <c r="C1669" s="96">
        <v>3</v>
      </c>
      <c r="D1669" s="97">
        <v>129120164</v>
      </c>
      <c r="E1669" s="97">
        <v>129147494</v>
      </c>
      <c r="F1669" s="96" t="s">
        <v>2328</v>
      </c>
      <c r="G1669" s="96">
        <v>131</v>
      </c>
      <c r="H1669" s="96">
        <v>4.4580000000000002E-3</v>
      </c>
      <c r="I1669" s="810">
        <v>1</v>
      </c>
    </row>
    <row r="1670" spans="1:9" x14ac:dyDescent="0.15">
      <c r="A1670" s="694" t="s">
        <v>4325</v>
      </c>
      <c r="B1670" s="96">
        <v>56978</v>
      </c>
      <c r="C1670" s="96">
        <v>4</v>
      </c>
      <c r="D1670" s="97">
        <v>81105033</v>
      </c>
      <c r="E1670" s="97">
        <v>81125483</v>
      </c>
      <c r="F1670" s="96" t="s">
        <v>2321</v>
      </c>
      <c r="G1670" s="96">
        <v>52</v>
      </c>
      <c r="H1670" s="96">
        <v>4.4908999999999999E-3</v>
      </c>
      <c r="I1670" s="810">
        <v>1</v>
      </c>
    </row>
    <row r="1671" spans="1:9" x14ac:dyDescent="0.15">
      <c r="A1671" s="694" t="s">
        <v>4326</v>
      </c>
      <c r="B1671" s="96">
        <v>9991</v>
      </c>
      <c r="C1671" s="96">
        <v>9</v>
      </c>
      <c r="D1671" s="97">
        <v>114979995</v>
      </c>
      <c r="E1671" s="97">
        <v>115095944</v>
      </c>
      <c r="F1671" s="96" t="s">
        <v>2328</v>
      </c>
      <c r="G1671" s="96">
        <v>348</v>
      </c>
      <c r="H1671" s="96">
        <v>4.5174999999999998E-3</v>
      </c>
      <c r="I1671" s="810">
        <v>1</v>
      </c>
    </row>
    <row r="1672" spans="1:9" x14ac:dyDescent="0.15">
      <c r="A1672" s="694" t="s">
        <v>4327</v>
      </c>
      <c r="B1672" s="96">
        <v>51343</v>
      </c>
      <c r="C1672" s="96">
        <v>19</v>
      </c>
      <c r="D1672" s="97">
        <v>3506261</v>
      </c>
      <c r="E1672" s="97">
        <v>3536755</v>
      </c>
      <c r="F1672" s="96" t="s">
        <v>2321</v>
      </c>
      <c r="G1672" s="96">
        <v>71</v>
      </c>
      <c r="H1672" s="96">
        <v>4.5307999999999998E-3</v>
      </c>
      <c r="I1672" s="810">
        <v>1</v>
      </c>
    </row>
    <row r="1673" spans="1:9" x14ac:dyDescent="0.15">
      <c r="A1673" s="694" t="s">
        <v>4328</v>
      </c>
      <c r="B1673" s="96">
        <v>390190</v>
      </c>
      <c r="C1673" s="96">
        <v>11</v>
      </c>
      <c r="D1673" s="97">
        <v>58189738</v>
      </c>
      <c r="E1673" s="97">
        <v>58190786</v>
      </c>
      <c r="F1673" s="96" t="s">
        <v>2328</v>
      </c>
      <c r="G1673" s="96">
        <v>3</v>
      </c>
      <c r="H1673" s="96">
        <v>4.5402000000000003E-3</v>
      </c>
      <c r="I1673" s="810">
        <v>1</v>
      </c>
    </row>
    <row r="1674" spans="1:9" x14ac:dyDescent="0.15">
      <c r="A1674" s="694" t="s">
        <v>4329</v>
      </c>
      <c r="B1674" s="96">
        <v>3133</v>
      </c>
      <c r="C1674" s="96">
        <v>6</v>
      </c>
      <c r="D1674" s="97">
        <v>30457183</v>
      </c>
      <c r="E1674" s="97">
        <v>30461982</v>
      </c>
      <c r="F1674" s="96" t="s">
        <v>2321</v>
      </c>
      <c r="G1674" s="96">
        <v>13</v>
      </c>
      <c r="H1674" s="96">
        <v>4.5510999999999998E-3</v>
      </c>
      <c r="I1674" s="810">
        <v>1</v>
      </c>
    </row>
    <row r="1675" spans="1:9" x14ac:dyDescent="0.15">
      <c r="A1675" s="694" t="s">
        <v>4330</v>
      </c>
      <c r="B1675" s="96">
        <v>151295</v>
      </c>
      <c r="C1675" s="96">
        <v>2</v>
      </c>
      <c r="D1675" s="97">
        <v>220026181</v>
      </c>
      <c r="E1675" s="97">
        <v>220035549</v>
      </c>
      <c r="F1675" s="96" t="s">
        <v>2328</v>
      </c>
      <c r="G1675" s="96">
        <v>13</v>
      </c>
      <c r="H1675" s="96">
        <v>4.5558999999999999E-3</v>
      </c>
      <c r="I1675" s="810">
        <v>1</v>
      </c>
    </row>
    <row r="1676" spans="1:9" x14ac:dyDescent="0.15">
      <c r="A1676" s="694" t="s">
        <v>4331</v>
      </c>
      <c r="B1676" s="96">
        <v>95</v>
      </c>
      <c r="C1676" s="96">
        <v>3</v>
      </c>
      <c r="D1676" s="97">
        <v>52017300</v>
      </c>
      <c r="E1676" s="97">
        <v>52023218</v>
      </c>
      <c r="F1676" s="96" t="s">
        <v>2321</v>
      </c>
      <c r="G1676" s="96">
        <v>15</v>
      </c>
      <c r="H1676" s="96">
        <v>4.5576000000000002E-3</v>
      </c>
      <c r="I1676" s="810">
        <v>1</v>
      </c>
    </row>
    <row r="1677" spans="1:9" x14ac:dyDescent="0.15">
      <c r="A1677" s="694" t="s">
        <v>4332</v>
      </c>
      <c r="B1677" s="96">
        <v>65065</v>
      </c>
      <c r="C1677" s="96">
        <v>2</v>
      </c>
      <c r="D1677" s="97">
        <v>203879597</v>
      </c>
      <c r="E1677" s="97">
        <v>204091101</v>
      </c>
      <c r="F1677" s="96" t="s">
        <v>2321</v>
      </c>
      <c r="G1677" s="96">
        <v>394</v>
      </c>
      <c r="H1677" s="96">
        <v>4.5602000000000004E-3</v>
      </c>
      <c r="I1677" s="810">
        <v>1</v>
      </c>
    </row>
    <row r="1678" spans="1:9" x14ac:dyDescent="0.15">
      <c r="A1678" s="694" t="s">
        <v>4333</v>
      </c>
      <c r="B1678" s="96">
        <v>390181</v>
      </c>
      <c r="C1678" s="96">
        <v>11</v>
      </c>
      <c r="D1678" s="97">
        <v>56756389</v>
      </c>
      <c r="E1678" s="97">
        <v>56757318</v>
      </c>
      <c r="F1678" s="96" t="s">
        <v>2321</v>
      </c>
      <c r="G1678" s="96">
        <v>4</v>
      </c>
      <c r="H1678" s="96">
        <v>4.5621000000000004E-3</v>
      </c>
      <c r="I1678" s="810">
        <v>1</v>
      </c>
    </row>
    <row r="1679" spans="1:9" x14ac:dyDescent="0.15">
      <c r="A1679" s="694" t="s">
        <v>4334</v>
      </c>
      <c r="B1679" s="96">
        <v>149041</v>
      </c>
      <c r="C1679" s="96">
        <v>1</v>
      </c>
      <c r="D1679" s="97">
        <v>173900352</v>
      </c>
      <c r="E1679" s="97">
        <v>173962210</v>
      </c>
      <c r="F1679" s="96" t="s">
        <v>2328</v>
      </c>
      <c r="G1679" s="96">
        <v>144</v>
      </c>
      <c r="H1679" s="96">
        <v>4.5878000000000004E-3</v>
      </c>
      <c r="I1679" s="810">
        <v>1</v>
      </c>
    </row>
    <row r="1680" spans="1:9" x14ac:dyDescent="0.15">
      <c r="A1680" s="694" t="s">
        <v>4335</v>
      </c>
      <c r="B1680" s="96">
        <v>5918</v>
      </c>
      <c r="C1680" s="96">
        <v>3</v>
      </c>
      <c r="D1680" s="97">
        <v>158414892</v>
      </c>
      <c r="E1680" s="97">
        <v>158450642</v>
      </c>
      <c r="F1680" s="96" t="s">
        <v>2328</v>
      </c>
      <c r="G1680" s="96">
        <v>125</v>
      </c>
      <c r="H1680" s="96">
        <v>4.5900999999999997E-3</v>
      </c>
      <c r="I1680" s="810">
        <v>1</v>
      </c>
    </row>
    <row r="1681" spans="1:9" x14ac:dyDescent="0.15">
      <c r="A1681" s="694" t="s">
        <v>4336</v>
      </c>
      <c r="B1681" s="96">
        <v>219464</v>
      </c>
      <c r="C1681" s="96">
        <v>11</v>
      </c>
      <c r="D1681" s="97">
        <v>55999582</v>
      </c>
      <c r="E1681" s="97">
        <v>56000661</v>
      </c>
      <c r="F1681" s="96" t="s">
        <v>2328</v>
      </c>
      <c r="G1681" s="96">
        <v>11</v>
      </c>
      <c r="H1681" s="96">
        <v>4.5932999999999998E-3</v>
      </c>
      <c r="I1681" s="810">
        <v>1</v>
      </c>
    </row>
    <row r="1682" spans="1:9" x14ac:dyDescent="0.15">
      <c r="A1682" s="694" t="s">
        <v>1834</v>
      </c>
      <c r="B1682" s="96">
        <v>6014</v>
      </c>
      <c r="C1682" s="96">
        <v>18</v>
      </c>
      <c r="D1682" s="97">
        <v>40323183</v>
      </c>
      <c r="E1682" s="97">
        <v>40695676</v>
      </c>
      <c r="F1682" s="96" t="s">
        <v>2328</v>
      </c>
      <c r="G1682" s="96">
        <v>1225</v>
      </c>
      <c r="H1682" s="96">
        <v>4.6013E-3</v>
      </c>
      <c r="I1682" s="810">
        <v>1</v>
      </c>
    </row>
    <row r="1683" spans="1:9" x14ac:dyDescent="0.15">
      <c r="A1683" s="694" t="s">
        <v>4337</v>
      </c>
      <c r="B1683" s="96">
        <v>2306</v>
      </c>
      <c r="C1683" s="96">
        <v>1</v>
      </c>
      <c r="D1683" s="97">
        <v>47901689</v>
      </c>
      <c r="E1683" s="97">
        <v>47906363</v>
      </c>
      <c r="F1683" s="96" t="s">
        <v>2321</v>
      </c>
      <c r="G1683" s="96">
        <v>9</v>
      </c>
      <c r="H1683" s="96">
        <v>4.6030000000000003E-3</v>
      </c>
      <c r="I1683" s="810">
        <v>1</v>
      </c>
    </row>
    <row r="1684" spans="1:9" x14ac:dyDescent="0.15">
      <c r="A1684" s="694" t="s">
        <v>4338</v>
      </c>
      <c r="B1684" s="96">
        <v>119032</v>
      </c>
      <c r="C1684" s="96">
        <v>10</v>
      </c>
      <c r="D1684" s="97">
        <v>104613967</v>
      </c>
      <c r="E1684" s="97">
        <v>104624718</v>
      </c>
      <c r="F1684" s="96" t="s">
        <v>2321</v>
      </c>
      <c r="G1684" s="96">
        <v>27</v>
      </c>
      <c r="H1684" s="96">
        <v>4.6036999999999996E-3</v>
      </c>
      <c r="I1684" s="810">
        <v>1</v>
      </c>
    </row>
    <row r="1685" spans="1:9" x14ac:dyDescent="0.15">
      <c r="A1685" s="694" t="s">
        <v>4339</v>
      </c>
      <c r="B1685" s="96">
        <v>22913</v>
      </c>
      <c r="C1685" s="96">
        <v>20</v>
      </c>
      <c r="D1685" s="97">
        <v>32581458</v>
      </c>
      <c r="E1685" s="97">
        <v>32670991</v>
      </c>
      <c r="F1685" s="96" t="s">
        <v>2321</v>
      </c>
      <c r="G1685" s="96">
        <v>148</v>
      </c>
      <c r="H1685" s="96">
        <v>4.6042000000000001E-3</v>
      </c>
      <c r="I1685" s="810">
        <v>1</v>
      </c>
    </row>
    <row r="1686" spans="1:9" x14ac:dyDescent="0.15">
      <c r="A1686" s="694" t="s">
        <v>4340</v>
      </c>
      <c r="B1686" s="96">
        <v>339344</v>
      </c>
      <c r="C1686" s="96">
        <v>19</v>
      </c>
      <c r="D1686" s="97">
        <v>46393281</v>
      </c>
      <c r="E1686" s="97">
        <v>46405862</v>
      </c>
      <c r="F1686" s="96" t="s">
        <v>2328</v>
      </c>
      <c r="G1686" s="96">
        <v>52</v>
      </c>
      <c r="H1686" s="96">
        <v>4.6141000000000003E-3</v>
      </c>
      <c r="I1686" s="810">
        <v>1</v>
      </c>
    </row>
    <row r="1687" spans="1:9" x14ac:dyDescent="0.15">
      <c r="A1687" s="694" t="s">
        <v>4341</v>
      </c>
      <c r="B1687" s="96">
        <v>341359</v>
      </c>
      <c r="C1687" s="96">
        <v>12</v>
      </c>
      <c r="D1687" s="97">
        <v>33528348</v>
      </c>
      <c r="E1687" s="97">
        <v>33592754</v>
      </c>
      <c r="F1687" s="96" t="s">
        <v>2328</v>
      </c>
      <c r="G1687" s="96">
        <v>254</v>
      </c>
      <c r="H1687" s="96">
        <v>4.6509000000000003E-3</v>
      </c>
      <c r="I1687" s="810">
        <v>1</v>
      </c>
    </row>
    <row r="1688" spans="1:9" x14ac:dyDescent="0.15">
      <c r="A1688" s="694" t="s">
        <v>4342</v>
      </c>
      <c r="B1688" s="96">
        <v>10152</v>
      </c>
      <c r="C1688" s="96">
        <v>2</v>
      </c>
      <c r="D1688" s="97">
        <v>204192597</v>
      </c>
      <c r="E1688" s="97">
        <v>204296892</v>
      </c>
      <c r="F1688" s="96" t="s">
        <v>2321</v>
      </c>
      <c r="G1688" s="96">
        <v>194</v>
      </c>
      <c r="H1688" s="96">
        <v>4.6549E-3</v>
      </c>
      <c r="I1688" s="810">
        <v>1</v>
      </c>
    </row>
    <row r="1689" spans="1:9" x14ac:dyDescent="0.15">
      <c r="A1689" s="694" t="s">
        <v>4343</v>
      </c>
      <c r="B1689" s="96">
        <v>642475</v>
      </c>
      <c r="C1689" s="96">
        <v>8</v>
      </c>
      <c r="D1689" s="97">
        <v>144648362</v>
      </c>
      <c r="E1689" s="97">
        <v>144654928</v>
      </c>
      <c r="F1689" s="96" t="s">
        <v>2328</v>
      </c>
      <c r="G1689" s="96">
        <v>25</v>
      </c>
      <c r="H1689" s="96">
        <v>4.6671000000000004E-3</v>
      </c>
      <c r="I1689" s="810">
        <v>1</v>
      </c>
    </row>
    <row r="1690" spans="1:9" x14ac:dyDescent="0.15">
      <c r="A1690" s="694" t="s">
        <v>4344</v>
      </c>
      <c r="B1690" s="96">
        <v>261729</v>
      </c>
      <c r="C1690" s="96">
        <v>7</v>
      </c>
      <c r="D1690" s="97">
        <v>89841000</v>
      </c>
      <c r="E1690" s="97">
        <v>89866992</v>
      </c>
      <c r="F1690" s="96" t="s">
        <v>2321</v>
      </c>
      <c r="G1690" s="96">
        <v>86</v>
      </c>
      <c r="H1690" s="96">
        <v>4.6746000000000001E-3</v>
      </c>
      <c r="I1690" s="810">
        <v>1</v>
      </c>
    </row>
    <row r="1691" spans="1:9" x14ac:dyDescent="0.15">
      <c r="A1691" s="694" t="s">
        <v>4345</v>
      </c>
      <c r="B1691" s="96">
        <v>27101</v>
      </c>
      <c r="C1691" s="96">
        <v>1</v>
      </c>
      <c r="D1691" s="97">
        <v>174968571</v>
      </c>
      <c r="E1691" s="97">
        <v>174981163</v>
      </c>
      <c r="F1691" s="96" t="s">
        <v>2321</v>
      </c>
      <c r="G1691" s="96">
        <v>30</v>
      </c>
      <c r="H1691" s="96">
        <v>4.6753999999999997E-3</v>
      </c>
      <c r="I1691" s="810">
        <v>1</v>
      </c>
    </row>
    <row r="1692" spans="1:9" x14ac:dyDescent="0.15">
      <c r="A1692" s="694" t="s">
        <v>4346</v>
      </c>
      <c r="B1692" s="96">
        <v>339779</v>
      </c>
      <c r="C1692" s="96">
        <v>2</v>
      </c>
      <c r="D1692" s="97">
        <v>27359715</v>
      </c>
      <c r="E1692" s="97">
        <v>27362332</v>
      </c>
      <c r="F1692" s="96" t="s">
        <v>2328</v>
      </c>
      <c r="G1692" s="96">
        <v>5</v>
      </c>
      <c r="H1692" s="96">
        <v>4.6931000000000004E-3</v>
      </c>
      <c r="I1692" s="810">
        <v>1</v>
      </c>
    </row>
    <row r="1693" spans="1:9" x14ac:dyDescent="0.15">
      <c r="A1693" s="694" t="s">
        <v>4347</v>
      </c>
      <c r="B1693" s="96">
        <v>79661</v>
      </c>
      <c r="C1693" s="96">
        <v>15</v>
      </c>
      <c r="D1693" s="97">
        <v>75639331</v>
      </c>
      <c r="E1693" s="97">
        <v>75647592</v>
      </c>
      <c r="F1693" s="96" t="s">
        <v>2321</v>
      </c>
      <c r="G1693" s="96">
        <v>11</v>
      </c>
      <c r="H1693" s="96">
        <v>4.6962000000000002E-3</v>
      </c>
      <c r="I1693" s="810">
        <v>1</v>
      </c>
    </row>
    <row r="1694" spans="1:9" x14ac:dyDescent="0.15">
      <c r="A1694" s="694" t="s">
        <v>4348</v>
      </c>
      <c r="B1694" s="96">
        <v>8939</v>
      </c>
      <c r="C1694" s="96">
        <v>9</v>
      </c>
      <c r="D1694" s="97">
        <v>133454954</v>
      </c>
      <c r="E1694" s="97">
        <v>133513739</v>
      </c>
      <c r="F1694" s="96" t="s">
        <v>2321</v>
      </c>
      <c r="G1694" s="96">
        <v>154</v>
      </c>
      <c r="H1694" s="96">
        <v>4.7048999999999997E-3</v>
      </c>
      <c r="I1694" s="810">
        <v>1</v>
      </c>
    </row>
    <row r="1695" spans="1:9" x14ac:dyDescent="0.15">
      <c r="A1695" s="694" t="s">
        <v>4349</v>
      </c>
      <c r="B1695" s="96">
        <v>414157</v>
      </c>
      <c r="C1695" s="96">
        <v>10</v>
      </c>
      <c r="D1695" s="97">
        <v>99349450</v>
      </c>
      <c r="E1695" s="97">
        <v>99350691</v>
      </c>
      <c r="F1695" s="96" t="s">
        <v>2321</v>
      </c>
      <c r="G1695" s="96">
        <v>4</v>
      </c>
      <c r="H1695" s="96">
        <v>4.738E-3</v>
      </c>
      <c r="I1695" s="810">
        <v>1</v>
      </c>
    </row>
    <row r="1696" spans="1:9" x14ac:dyDescent="0.15">
      <c r="A1696" s="694" t="s">
        <v>4350</v>
      </c>
      <c r="B1696" s="96">
        <v>9343</v>
      </c>
      <c r="C1696" s="96">
        <v>17</v>
      </c>
      <c r="D1696" s="97">
        <v>42927655</v>
      </c>
      <c r="E1696" s="97">
        <v>42976993</v>
      </c>
      <c r="F1696" s="96" t="s">
        <v>2328</v>
      </c>
      <c r="G1696" s="96">
        <v>179</v>
      </c>
      <c r="H1696" s="96">
        <v>4.7390000000000002E-3</v>
      </c>
      <c r="I1696" s="810">
        <v>1</v>
      </c>
    </row>
    <row r="1697" spans="1:9" x14ac:dyDescent="0.15">
      <c r="A1697" s="694" t="s">
        <v>4351</v>
      </c>
      <c r="B1697" s="96">
        <v>285521</v>
      </c>
      <c r="C1697" s="96">
        <v>4</v>
      </c>
      <c r="D1697" s="97">
        <v>73920416</v>
      </c>
      <c r="E1697" s="97">
        <v>73935476</v>
      </c>
      <c r="F1697" s="96" t="s">
        <v>2328</v>
      </c>
      <c r="G1697" s="96">
        <v>21</v>
      </c>
      <c r="H1697" s="96">
        <v>4.744E-3</v>
      </c>
      <c r="I1697" s="810">
        <v>1</v>
      </c>
    </row>
    <row r="1698" spans="1:9" x14ac:dyDescent="0.15">
      <c r="A1698" s="694" t="s">
        <v>4352</v>
      </c>
      <c r="B1698" s="96">
        <v>9213</v>
      </c>
      <c r="C1698" s="96">
        <v>1</v>
      </c>
      <c r="D1698" s="97">
        <v>180601146</v>
      </c>
      <c r="E1698" s="97">
        <v>180859415</v>
      </c>
      <c r="F1698" s="96" t="s">
        <v>2321</v>
      </c>
      <c r="G1698" s="96">
        <v>580</v>
      </c>
      <c r="H1698" s="96">
        <v>4.7472E-3</v>
      </c>
      <c r="I1698" s="810">
        <v>1</v>
      </c>
    </row>
    <row r="1699" spans="1:9" x14ac:dyDescent="0.15">
      <c r="A1699" s="694" t="s">
        <v>4353</v>
      </c>
      <c r="B1699" s="96">
        <v>57521</v>
      </c>
      <c r="C1699" s="96">
        <v>17</v>
      </c>
      <c r="D1699" s="97">
        <v>78518625</v>
      </c>
      <c r="E1699" s="97">
        <v>78940173</v>
      </c>
      <c r="F1699" s="96" t="s">
        <v>2321</v>
      </c>
      <c r="G1699" s="96">
        <v>1983</v>
      </c>
      <c r="H1699" s="96">
        <v>4.7612000000000002E-3</v>
      </c>
      <c r="I1699" s="810">
        <v>1</v>
      </c>
    </row>
    <row r="1700" spans="1:9" x14ac:dyDescent="0.15">
      <c r="A1700" s="694" t="s">
        <v>4354</v>
      </c>
      <c r="B1700" s="96">
        <v>51552</v>
      </c>
      <c r="C1700" s="96">
        <v>9</v>
      </c>
      <c r="D1700" s="97">
        <v>123940415</v>
      </c>
      <c r="E1700" s="97">
        <v>123964365</v>
      </c>
      <c r="F1700" s="96" t="s">
        <v>2328</v>
      </c>
      <c r="G1700" s="96">
        <v>72</v>
      </c>
      <c r="H1700" s="96">
        <v>4.7682999999999996E-3</v>
      </c>
      <c r="I1700" s="810">
        <v>1</v>
      </c>
    </row>
    <row r="1701" spans="1:9" x14ac:dyDescent="0.15">
      <c r="A1701" s="694" t="s">
        <v>4355</v>
      </c>
      <c r="B1701" s="96">
        <v>84901</v>
      </c>
      <c r="C1701" s="96">
        <v>16</v>
      </c>
      <c r="D1701" s="97">
        <v>28962318</v>
      </c>
      <c r="E1701" s="97">
        <v>28977786</v>
      </c>
      <c r="F1701" s="96" t="s">
        <v>2321</v>
      </c>
      <c r="G1701" s="96">
        <v>24</v>
      </c>
      <c r="H1701" s="96">
        <v>4.7686999999999998E-3</v>
      </c>
      <c r="I1701" s="810">
        <v>1</v>
      </c>
    </row>
    <row r="1702" spans="1:9" x14ac:dyDescent="0.15">
      <c r="A1702" s="694" t="s">
        <v>4356</v>
      </c>
      <c r="B1702" s="96">
        <v>150275</v>
      </c>
      <c r="C1702" s="96">
        <v>22</v>
      </c>
      <c r="D1702" s="97">
        <v>29168662</v>
      </c>
      <c r="E1702" s="97">
        <v>29185283</v>
      </c>
      <c r="F1702" s="96" t="s">
        <v>2321</v>
      </c>
      <c r="G1702" s="96">
        <v>56</v>
      </c>
      <c r="H1702" s="96">
        <v>4.7892999999999998E-3</v>
      </c>
      <c r="I1702" s="810">
        <v>1</v>
      </c>
    </row>
    <row r="1703" spans="1:9" x14ac:dyDescent="0.15">
      <c r="A1703" s="694" t="s">
        <v>4357</v>
      </c>
      <c r="B1703" s="96">
        <v>57711</v>
      </c>
      <c r="C1703" s="96">
        <v>19</v>
      </c>
      <c r="D1703" s="97">
        <v>37034517</v>
      </c>
      <c r="E1703" s="97">
        <v>37096178</v>
      </c>
      <c r="F1703" s="96" t="s">
        <v>2328</v>
      </c>
      <c r="G1703" s="96">
        <v>154</v>
      </c>
      <c r="H1703" s="96">
        <v>4.7910000000000001E-3</v>
      </c>
      <c r="I1703" s="810">
        <v>1</v>
      </c>
    </row>
    <row r="1704" spans="1:9" x14ac:dyDescent="0.15">
      <c r="A1704" s="694" t="s">
        <v>4358</v>
      </c>
      <c r="B1704" s="96">
        <v>22894</v>
      </c>
      <c r="C1704" s="96">
        <v>13</v>
      </c>
      <c r="D1704" s="97">
        <v>73329540</v>
      </c>
      <c r="E1704" s="97">
        <v>73356344</v>
      </c>
      <c r="F1704" s="96" t="s">
        <v>2328</v>
      </c>
      <c r="G1704" s="96">
        <v>79</v>
      </c>
      <c r="H1704" s="96">
        <v>4.7913000000000001E-3</v>
      </c>
      <c r="I1704" s="810">
        <v>1</v>
      </c>
    </row>
    <row r="1705" spans="1:9" x14ac:dyDescent="0.15">
      <c r="A1705" s="694" t="s">
        <v>4359</v>
      </c>
      <c r="B1705" s="96">
        <v>10419</v>
      </c>
      <c r="C1705" s="96">
        <v>14</v>
      </c>
      <c r="D1705" s="97">
        <v>23389733</v>
      </c>
      <c r="E1705" s="97">
        <v>23398789</v>
      </c>
      <c r="F1705" s="96" t="s">
        <v>2328</v>
      </c>
      <c r="G1705" s="96">
        <v>18</v>
      </c>
      <c r="H1705" s="96">
        <v>4.7935E-3</v>
      </c>
      <c r="I1705" s="810">
        <v>1</v>
      </c>
    </row>
    <row r="1706" spans="1:9" x14ac:dyDescent="0.15">
      <c r="A1706" s="694" t="s">
        <v>4360</v>
      </c>
      <c r="B1706" s="96">
        <v>9088</v>
      </c>
      <c r="C1706" s="96">
        <v>16</v>
      </c>
      <c r="D1706" s="97">
        <v>3018101</v>
      </c>
      <c r="E1706" s="97">
        <v>3030540</v>
      </c>
      <c r="F1706" s="96" t="s">
        <v>2328</v>
      </c>
      <c r="G1706" s="96">
        <v>25</v>
      </c>
      <c r="H1706" s="96">
        <v>4.7987000000000004E-3</v>
      </c>
      <c r="I1706" s="810">
        <v>1</v>
      </c>
    </row>
    <row r="1707" spans="1:9" x14ac:dyDescent="0.15">
      <c r="A1707" s="694" t="s">
        <v>4361</v>
      </c>
      <c r="B1707" s="96">
        <v>79689</v>
      </c>
      <c r="C1707" s="96">
        <v>7</v>
      </c>
      <c r="D1707" s="97">
        <v>87905744</v>
      </c>
      <c r="E1707" s="97">
        <v>87936228</v>
      </c>
      <c r="F1707" s="96" t="s">
        <v>2328</v>
      </c>
      <c r="G1707" s="96">
        <v>64</v>
      </c>
      <c r="H1707" s="96">
        <v>4.8155000000000003E-3</v>
      </c>
      <c r="I1707" s="810">
        <v>1</v>
      </c>
    </row>
    <row r="1708" spans="1:9" x14ac:dyDescent="0.15">
      <c r="A1708" s="694" t="s">
        <v>4362</v>
      </c>
      <c r="B1708" s="96">
        <v>6018</v>
      </c>
      <c r="C1708" s="96">
        <v>1</v>
      </c>
      <c r="D1708" s="97">
        <v>40627041</v>
      </c>
      <c r="E1708" s="97">
        <v>40706593</v>
      </c>
      <c r="F1708" s="96" t="s">
        <v>2321</v>
      </c>
      <c r="G1708" s="96">
        <v>112</v>
      </c>
      <c r="H1708" s="96">
        <v>4.8219999999999999E-3</v>
      </c>
      <c r="I1708" s="810">
        <v>1</v>
      </c>
    </row>
    <row r="1709" spans="1:9" x14ac:dyDescent="0.15">
      <c r="A1709" s="694" t="s">
        <v>4363</v>
      </c>
      <c r="B1709" s="96">
        <v>146212</v>
      </c>
      <c r="C1709" s="96">
        <v>16</v>
      </c>
      <c r="D1709" s="97">
        <v>67323338</v>
      </c>
      <c r="E1709" s="97">
        <v>67360664</v>
      </c>
      <c r="F1709" s="96" t="s">
        <v>2328</v>
      </c>
      <c r="G1709" s="96">
        <v>55</v>
      </c>
      <c r="H1709" s="96">
        <v>4.8231000000000003E-3</v>
      </c>
      <c r="I1709" s="810">
        <v>1</v>
      </c>
    </row>
    <row r="1710" spans="1:9" x14ac:dyDescent="0.15">
      <c r="A1710" s="694" t="s">
        <v>4364</v>
      </c>
      <c r="B1710" s="96">
        <v>51144</v>
      </c>
      <c r="C1710" s="96">
        <v>11</v>
      </c>
      <c r="D1710" s="97">
        <v>43702108</v>
      </c>
      <c r="E1710" s="97">
        <v>43878169</v>
      </c>
      <c r="F1710" s="96" t="s">
        <v>2321</v>
      </c>
      <c r="G1710" s="96">
        <v>534</v>
      </c>
      <c r="H1710" s="96">
        <v>4.8250999999999997E-3</v>
      </c>
      <c r="I1710" s="810">
        <v>1</v>
      </c>
    </row>
    <row r="1711" spans="1:9" x14ac:dyDescent="0.15">
      <c r="A1711" s="694" t="s">
        <v>4365</v>
      </c>
      <c r="B1711" s="96">
        <v>2177</v>
      </c>
      <c r="C1711" s="96">
        <v>3</v>
      </c>
      <c r="D1711" s="97">
        <v>10068113</v>
      </c>
      <c r="E1711" s="97">
        <v>10143614</v>
      </c>
      <c r="F1711" s="96" t="s">
        <v>2321</v>
      </c>
      <c r="G1711" s="96">
        <v>211</v>
      </c>
      <c r="H1711" s="96">
        <v>4.8272999999999996E-3</v>
      </c>
      <c r="I1711" s="810">
        <v>1</v>
      </c>
    </row>
    <row r="1712" spans="1:9" x14ac:dyDescent="0.15">
      <c r="A1712" s="694" t="s">
        <v>4366</v>
      </c>
      <c r="B1712" s="96">
        <v>3776</v>
      </c>
      <c r="C1712" s="96">
        <v>1</v>
      </c>
      <c r="D1712" s="97">
        <v>215178885</v>
      </c>
      <c r="E1712" s="97">
        <v>215410436</v>
      </c>
      <c r="F1712" s="96" t="s">
        <v>2321</v>
      </c>
      <c r="G1712" s="96">
        <v>863</v>
      </c>
      <c r="H1712" s="96">
        <v>4.8275999999999996E-3</v>
      </c>
      <c r="I1712" s="810">
        <v>1</v>
      </c>
    </row>
    <row r="1713" spans="1:9" x14ac:dyDescent="0.15">
      <c r="A1713" s="694" t="s">
        <v>2732</v>
      </c>
      <c r="B1713" s="96">
        <v>7225</v>
      </c>
      <c r="C1713" s="96">
        <v>11</v>
      </c>
      <c r="D1713" s="97">
        <v>101322295</v>
      </c>
      <c r="E1713" s="97">
        <v>101454687</v>
      </c>
      <c r="F1713" s="96" t="s">
        <v>2328</v>
      </c>
      <c r="G1713" s="96">
        <v>667</v>
      </c>
      <c r="H1713" s="96">
        <v>4.8335000000000001E-3</v>
      </c>
      <c r="I1713" s="810">
        <v>1</v>
      </c>
    </row>
    <row r="1714" spans="1:9" x14ac:dyDescent="0.15">
      <c r="A1714" s="694" t="s">
        <v>4367</v>
      </c>
      <c r="B1714" s="96">
        <v>201158</v>
      </c>
      <c r="C1714" s="96">
        <v>17</v>
      </c>
      <c r="D1714" s="97">
        <v>15405578</v>
      </c>
      <c r="E1714" s="97">
        <v>15466945</v>
      </c>
      <c r="F1714" s="96" t="s">
        <v>2328</v>
      </c>
      <c r="G1714" s="96">
        <v>129</v>
      </c>
      <c r="H1714" s="96">
        <v>4.8419999999999999E-3</v>
      </c>
      <c r="I1714" s="810">
        <v>1</v>
      </c>
    </row>
    <row r="1715" spans="1:9" x14ac:dyDescent="0.15">
      <c r="A1715" s="694" t="s">
        <v>4368</v>
      </c>
      <c r="B1715" s="96">
        <v>8021</v>
      </c>
      <c r="C1715" s="96">
        <v>9</v>
      </c>
      <c r="D1715" s="97">
        <v>134000948</v>
      </c>
      <c r="E1715" s="97">
        <v>134110057</v>
      </c>
      <c r="F1715" s="96" t="s">
        <v>2321</v>
      </c>
      <c r="G1715" s="96">
        <v>254</v>
      </c>
      <c r="H1715" s="96">
        <v>4.8437000000000003E-3</v>
      </c>
      <c r="I1715" s="810">
        <v>1</v>
      </c>
    </row>
    <row r="1716" spans="1:9" x14ac:dyDescent="0.15">
      <c r="A1716" s="694" t="s">
        <v>4369</v>
      </c>
      <c r="B1716" s="96">
        <v>642597</v>
      </c>
      <c r="C1716" s="96">
        <v>18</v>
      </c>
      <c r="D1716" s="97">
        <v>5143672</v>
      </c>
      <c r="E1716" s="97">
        <v>5197507</v>
      </c>
      <c r="F1716" s="96" t="s">
        <v>2328</v>
      </c>
      <c r="G1716" s="96">
        <v>200</v>
      </c>
      <c r="H1716" s="96">
        <v>4.8444999999999998E-3</v>
      </c>
      <c r="I1716" s="810">
        <v>1</v>
      </c>
    </row>
    <row r="1717" spans="1:9" x14ac:dyDescent="0.15">
      <c r="A1717" s="694" t="s">
        <v>4370</v>
      </c>
      <c r="B1717" s="96">
        <v>23584</v>
      </c>
      <c r="C1717" s="96">
        <v>11</v>
      </c>
      <c r="D1717" s="97">
        <v>124617370</v>
      </c>
      <c r="E1717" s="97">
        <v>124622109</v>
      </c>
      <c r="F1717" s="96" t="s">
        <v>2328</v>
      </c>
      <c r="G1717" s="96">
        <v>9</v>
      </c>
      <c r="H1717" s="96">
        <v>4.8776999999999996E-3</v>
      </c>
      <c r="I1717" s="810">
        <v>1</v>
      </c>
    </row>
    <row r="1718" spans="1:9" x14ac:dyDescent="0.15">
      <c r="A1718" s="694" t="s">
        <v>4371</v>
      </c>
      <c r="B1718" s="96">
        <v>9852</v>
      </c>
      <c r="C1718" s="96">
        <v>3</v>
      </c>
      <c r="D1718" s="97">
        <v>37027357</v>
      </c>
      <c r="E1718" s="97">
        <v>37034795</v>
      </c>
      <c r="F1718" s="96" t="s">
        <v>2328</v>
      </c>
      <c r="G1718" s="96">
        <v>18</v>
      </c>
      <c r="H1718" s="96">
        <v>4.8827999999999996E-3</v>
      </c>
      <c r="I1718" s="810">
        <v>1</v>
      </c>
    </row>
    <row r="1719" spans="1:9" x14ac:dyDescent="0.15">
      <c r="A1719" s="694" t="s">
        <v>4372</v>
      </c>
      <c r="B1719" s="96">
        <v>84614</v>
      </c>
      <c r="C1719" s="96">
        <v>1</v>
      </c>
      <c r="D1719" s="97">
        <v>173837220</v>
      </c>
      <c r="E1719" s="97">
        <v>173856596</v>
      </c>
      <c r="F1719" s="96" t="s">
        <v>2321</v>
      </c>
      <c r="G1719" s="96">
        <v>57</v>
      </c>
      <c r="H1719" s="96">
        <v>4.8928000000000001E-3</v>
      </c>
      <c r="I1719" s="810">
        <v>1</v>
      </c>
    </row>
    <row r="1720" spans="1:9" x14ac:dyDescent="0.15">
      <c r="A1720" s="694" t="s">
        <v>4373</v>
      </c>
      <c r="B1720" s="96">
        <v>710</v>
      </c>
      <c r="C1720" s="96">
        <v>11</v>
      </c>
      <c r="D1720" s="97">
        <v>57365027</v>
      </c>
      <c r="E1720" s="97">
        <v>57382326</v>
      </c>
      <c r="F1720" s="96" t="s">
        <v>2321</v>
      </c>
      <c r="G1720" s="96">
        <v>47</v>
      </c>
      <c r="H1720" s="96">
        <v>4.8993999999999999E-3</v>
      </c>
      <c r="I1720" s="810">
        <v>1</v>
      </c>
    </row>
    <row r="1721" spans="1:9" x14ac:dyDescent="0.15">
      <c r="A1721" s="694" t="s">
        <v>4374</v>
      </c>
      <c r="B1721" s="96">
        <v>10139</v>
      </c>
      <c r="C1721" s="96">
        <v>20</v>
      </c>
      <c r="D1721" s="97">
        <v>62329995</v>
      </c>
      <c r="E1721" s="97">
        <v>62339365</v>
      </c>
      <c r="F1721" s="96" t="s">
        <v>2328</v>
      </c>
      <c r="G1721" s="96">
        <v>18</v>
      </c>
      <c r="H1721" s="96">
        <v>4.9050999999999999E-3</v>
      </c>
      <c r="I1721" s="810">
        <v>1</v>
      </c>
    </row>
    <row r="1722" spans="1:9" x14ac:dyDescent="0.15">
      <c r="A1722" s="694" t="s">
        <v>4375</v>
      </c>
      <c r="B1722" s="96">
        <v>2875</v>
      </c>
      <c r="C1722" s="96">
        <v>8</v>
      </c>
      <c r="D1722" s="97">
        <v>145729465</v>
      </c>
      <c r="E1722" s="97">
        <v>145732555</v>
      </c>
      <c r="F1722" s="96" t="s">
        <v>2321</v>
      </c>
      <c r="G1722" s="96">
        <v>9</v>
      </c>
      <c r="H1722" s="96">
        <v>4.9164999999999999E-3</v>
      </c>
      <c r="I1722" s="810">
        <v>1</v>
      </c>
    </row>
    <row r="1723" spans="1:9" x14ac:dyDescent="0.15">
      <c r="A1723" s="694" t="s">
        <v>4376</v>
      </c>
      <c r="B1723" s="96">
        <v>7273</v>
      </c>
      <c r="C1723" s="96">
        <v>2</v>
      </c>
      <c r="D1723" s="97">
        <v>179390716</v>
      </c>
      <c r="E1723" s="97">
        <v>179672150</v>
      </c>
      <c r="F1723" s="96" t="s">
        <v>2328</v>
      </c>
      <c r="G1723" s="96">
        <v>709</v>
      </c>
      <c r="H1723" s="96">
        <v>4.9186000000000004E-3</v>
      </c>
      <c r="I1723" s="810">
        <v>1</v>
      </c>
    </row>
    <row r="1724" spans="1:9" x14ac:dyDescent="0.15">
      <c r="A1724" s="694" t="s">
        <v>4377</v>
      </c>
      <c r="B1724" s="96">
        <v>145482</v>
      </c>
      <c r="C1724" s="96">
        <v>14</v>
      </c>
      <c r="D1724" s="97">
        <v>74318534</v>
      </c>
      <c r="E1724" s="97">
        <v>74352168</v>
      </c>
      <c r="F1724" s="96" t="s">
        <v>2321</v>
      </c>
      <c r="G1724" s="96">
        <v>139</v>
      </c>
      <c r="H1724" s="96">
        <v>4.9195000000000003E-3</v>
      </c>
      <c r="I1724" s="810">
        <v>1</v>
      </c>
    </row>
    <row r="1725" spans="1:9" x14ac:dyDescent="0.15">
      <c r="A1725" s="694" t="s">
        <v>1117</v>
      </c>
      <c r="B1725" s="96">
        <v>5495</v>
      </c>
      <c r="C1725" s="96">
        <v>2</v>
      </c>
      <c r="D1725" s="97">
        <v>44395984</v>
      </c>
      <c r="E1725" s="97">
        <v>44471570</v>
      </c>
      <c r="F1725" s="96" t="s">
        <v>2321</v>
      </c>
      <c r="G1725" s="96">
        <v>193</v>
      </c>
      <c r="H1725" s="96">
        <v>4.9207000000000001E-3</v>
      </c>
      <c r="I1725" s="810">
        <v>1</v>
      </c>
    </row>
    <row r="1726" spans="1:9" x14ac:dyDescent="0.15">
      <c r="A1726" s="694" t="s">
        <v>4378</v>
      </c>
      <c r="B1726" s="96">
        <v>1607</v>
      </c>
      <c r="C1726" s="96">
        <v>7</v>
      </c>
      <c r="D1726" s="97">
        <v>14184674</v>
      </c>
      <c r="E1726" s="97">
        <v>14943281</v>
      </c>
      <c r="F1726" s="96" t="s">
        <v>2328</v>
      </c>
      <c r="G1726" s="96">
        <v>3124</v>
      </c>
      <c r="H1726" s="96">
        <v>4.9211999999999997E-3</v>
      </c>
      <c r="I1726" s="810">
        <v>1</v>
      </c>
    </row>
    <row r="1727" spans="1:9" x14ac:dyDescent="0.15">
      <c r="A1727" s="694" t="s">
        <v>4379</v>
      </c>
      <c r="B1727" s="96">
        <v>399671</v>
      </c>
      <c r="C1727" s="96">
        <v>14</v>
      </c>
      <c r="D1727" s="97">
        <v>73945189</v>
      </c>
      <c r="E1727" s="97">
        <v>74025651</v>
      </c>
      <c r="F1727" s="96" t="s">
        <v>2328</v>
      </c>
      <c r="G1727" s="96">
        <v>153</v>
      </c>
      <c r="H1727" s="96">
        <v>4.9217000000000002E-3</v>
      </c>
      <c r="I1727" s="810">
        <v>1</v>
      </c>
    </row>
    <row r="1728" spans="1:9" x14ac:dyDescent="0.15">
      <c r="A1728" s="694" t="s">
        <v>4380</v>
      </c>
      <c r="B1728" s="96">
        <v>283635</v>
      </c>
      <c r="C1728" s="96">
        <v>14</v>
      </c>
      <c r="D1728" s="97">
        <v>35514113</v>
      </c>
      <c r="E1728" s="97">
        <v>35552589</v>
      </c>
      <c r="F1728" s="96" t="s">
        <v>2321</v>
      </c>
      <c r="G1728" s="96">
        <v>151</v>
      </c>
      <c r="H1728" s="96">
        <v>4.9399999999999999E-3</v>
      </c>
      <c r="I1728" s="810">
        <v>1</v>
      </c>
    </row>
    <row r="1729" spans="1:9" x14ac:dyDescent="0.15">
      <c r="A1729" s="694" t="s">
        <v>4381</v>
      </c>
      <c r="B1729" s="96">
        <v>9375</v>
      </c>
      <c r="C1729" s="96">
        <v>13</v>
      </c>
      <c r="D1729" s="97">
        <v>100153628</v>
      </c>
      <c r="E1729" s="97">
        <v>100216302</v>
      </c>
      <c r="F1729" s="96" t="s">
        <v>2321</v>
      </c>
      <c r="G1729" s="96">
        <v>191</v>
      </c>
      <c r="H1729" s="96">
        <v>4.9477000000000002E-3</v>
      </c>
      <c r="I1729" s="810">
        <v>1</v>
      </c>
    </row>
    <row r="1730" spans="1:9" x14ac:dyDescent="0.15">
      <c r="A1730" s="694" t="s">
        <v>4382</v>
      </c>
      <c r="B1730" s="96">
        <v>27031</v>
      </c>
      <c r="C1730" s="96">
        <v>3</v>
      </c>
      <c r="D1730" s="97">
        <v>132399453</v>
      </c>
      <c r="E1730" s="97">
        <v>132441303</v>
      </c>
      <c r="F1730" s="96" t="s">
        <v>2328</v>
      </c>
      <c r="G1730" s="96">
        <v>89</v>
      </c>
      <c r="H1730" s="96">
        <v>4.9492E-3</v>
      </c>
      <c r="I1730" s="810">
        <v>1</v>
      </c>
    </row>
    <row r="1731" spans="1:9" x14ac:dyDescent="0.15">
      <c r="A1731" s="694" t="s">
        <v>4383</v>
      </c>
      <c r="B1731" s="96">
        <v>79719</v>
      </c>
      <c r="C1731" s="96">
        <v>15</v>
      </c>
      <c r="D1731" s="97">
        <v>67493013</v>
      </c>
      <c r="E1731" s="97">
        <v>67547536</v>
      </c>
      <c r="F1731" s="96" t="s">
        <v>2328</v>
      </c>
      <c r="G1731" s="96">
        <v>127</v>
      </c>
      <c r="H1731" s="96">
        <v>4.9503000000000004E-3</v>
      </c>
      <c r="I1731" s="810">
        <v>1</v>
      </c>
    </row>
    <row r="1732" spans="1:9" x14ac:dyDescent="0.15">
      <c r="A1732" s="694" t="s">
        <v>4384</v>
      </c>
      <c r="B1732" s="96">
        <v>130074</v>
      </c>
      <c r="C1732" s="96">
        <v>2</v>
      </c>
      <c r="D1732" s="97">
        <v>131805449</v>
      </c>
      <c r="E1732" s="97">
        <v>131851033</v>
      </c>
      <c r="F1732" s="96" t="s">
        <v>2328</v>
      </c>
      <c r="G1732" s="96">
        <v>68</v>
      </c>
      <c r="H1732" s="96">
        <v>4.9584E-3</v>
      </c>
      <c r="I1732" s="810">
        <v>1</v>
      </c>
    </row>
    <row r="1733" spans="1:9" x14ac:dyDescent="0.15">
      <c r="A1733" s="694" t="s">
        <v>1866</v>
      </c>
      <c r="B1733" s="96">
        <v>9905</v>
      </c>
      <c r="C1733" s="96">
        <v>17</v>
      </c>
      <c r="D1733" s="97">
        <v>2240806</v>
      </c>
      <c r="E1733" s="97">
        <v>2284353</v>
      </c>
      <c r="F1733" s="96" t="s">
        <v>2321</v>
      </c>
      <c r="G1733" s="96">
        <v>172</v>
      </c>
      <c r="H1733" s="96">
        <v>4.9738999999999998E-3</v>
      </c>
      <c r="I1733" s="810">
        <v>1</v>
      </c>
    </row>
    <row r="1734" spans="1:9" x14ac:dyDescent="0.15">
      <c r="A1734" s="694" t="s">
        <v>4385</v>
      </c>
      <c r="B1734" s="96">
        <v>5071</v>
      </c>
      <c r="C1734" s="96">
        <v>6</v>
      </c>
      <c r="D1734" s="97">
        <v>161768590</v>
      </c>
      <c r="E1734" s="97">
        <v>163148834</v>
      </c>
      <c r="F1734" s="96" t="s">
        <v>2328</v>
      </c>
      <c r="G1734" s="96">
        <v>6069</v>
      </c>
      <c r="H1734" s="96">
        <v>4.9779999999999998E-3</v>
      </c>
      <c r="I1734" s="810">
        <v>1</v>
      </c>
    </row>
    <row r="1735" spans="1:9" x14ac:dyDescent="0.15">
      <c r="A1735" s="694" t="s">
        <v>4386</v>
      </c>
      <c r="B1735" s="96">
        <v>2583</v>
      </c>
      <c r="C1735" s="96">
        <v>12</v>
      </c>
      <c r="D1735" s="97">
        <v>58019678</v>
      </c>
      <c r="E1735" s="97">
        <v>58027022</v>
      </c>
      <c r="F1735" s="96" t="s">
        <v>2328</v>
      </c>
      <c r="G1735" s="96">
        <v>23</v>
      </c>
      <c r="H1735" s="96">
        <v>4.9789999999999999E-3</v>
      </c>
      <c r="I1735" s="810">
        <v>1</v>
      </c>
    </row>
    <row r="1736" spans="1:9" x14ac:dyDescent="0.15">
      <c r="A1736" s="694" t="s">
        <v>4387</v>
      </c>
      <c r="B1736" s="96">
        <v>23349</v>
      </c>
      <c r="C1736" s="96">
        <v>9</v>
      </c>
      <c r="D1736" s="97">
        <v>34957484</v>
      </c>
      <c r="E1736" s="97">
        <v>34982541</v>
      </c>
      <c r="F1736" s="96" t="s">
        <v>2321</v>
      </c>
      <c r="G1736" s="96">
        <v>72</v>
      </c>
      <c r="H1736" s="96">
        <v>4.9873000000000001E-3</v>
      </c>
      <c r="I1736" s="810">
        <v>1</v>
      </c>
    </row>
    <row r="1737" spans="1:9" x14ac:dyDescent="0.15">
      <c r="A1737" s="694" t="s">
        <v>4388</v>
      </c>
      <c r="B1737" s="96">
        <v>140625</v>
      </c>
      <c r="C1737" s="96">
        <v>1</v>
      </c>
      <c r="D1737" s="97">
        <v>2938046</v>
      </c>
      <c r="E1737" s="97">
        <v>2939467</v>
      </c>
      <c r="F1737" s="96" t="s">
        <v>2321</v>
      </c>
      <c r="G1737" s="96">
        <v>6</v>
      </c>
      <c r="H1737" s="96">
        <v>5.0293999999999998E-3</v>
      </c>
      <c r="I1737" s="810">
        <v>1</v>
      </c>
    </row>
    <row r="1738" spans="1:9" x14ac:dyDescent="0.15">
      <c r="A1738" s="694" t="s">
        <v>4389</v>
      </c>
      <c r="B1738" s="96">
        <v>10483</v>
      </c>
      <c r="C1738" s="96">
        <v>20</v>
      </c>
      <c r="D1738" s="97">
        <v>18488188</v>
      </c>
      <c r="E1738" s="97">
        <v>18542059</v>
      </c>
      <c r="F1738" s="96" t="s">
        <v>2321</v>
      </c>
      <c r="G1738" s="96">
        <v>231</v>
      </c>
      <c r="H1738" s="96">
        <v>5.0458999999999999E-3</v>
      </c>
      <c r="I1738" s="810">
        <v>1</v>
      </c>
    </row>
    <row r="1739" spans="1:9" x14ac:dyDescent="0.15">
      <c r="A1739" s="694" t="s">
        <v>4390</v>
      </c>
      <c r="B1739" s="96">
        <v>26289</v>
      </c>
      <c r="C1739" s="96">
        <v>1</v>
      </c>
      <c r="D1739" s="97">
        <v>77747662</v>
      </c>
      <c r="E1739" s="97">
        <v>78025654</v>
      </c>
      <c r="F1739" s="96" t="s">
        <v>2321</v>
      </c>
      <c r="G1739" s="96">
        <v>1201</v>
      </c>
      <c r="H1739" s="96">
        <v>5.0559999999999997E-3</v>
      </c>
      <c r="I1739" s="810">
        <v>1</v>
      </c>
    </row>
    <row r="1740" spans="1:9" x14ac:dyDescent="0.15">
      <c r="A1740" s="694" t="s">
        <v>4391</v>
      </c>
      <c r="B1740" s="96">
        <v>64067</v>
      </c>
      <c r="C1740" s="96">
        <v>14</v>
      </c>
      <c r="D1740" s="97">
        <v>33404115</v>
      </c>
      <c r="E1740" s="97">
        <v>34273382</v>
      </c>
      <c r="F1740" s="96" t="s">
        <v>2321</v>
      </c>
      <c r="G1740" s="96">
        <v>3246</v>
      </c>
      <c r="H1740" s="96">
        <v>5.0562999999999997E-3</v>
      </c>
      <c r="I1740" s="810">
        <v>1</v>
      </c>
    </row>
    <row r="1741" spans="1:9" x14ac:dyDescent="0.15">
      <c r="A1741" s="694" t="s">
        <v>4392</v>
      </c>
      <c r="B1741" s="96">
        <v>1002</v>
      </c>
      <c r="C1741" s="96">
        <v>20</v>
      </c>
      <c r="D1741" s="97">
        <v>59827482</v>
      </c>
      <c r="E1741" s="97">
        <v>60515673</v>
      </c>
      <c r="F1741" s="96" t="s">
        <v>2321</v>
      </c>
      <c r="G1741" s="96">
        <v>3336</v>
      </c>
      <c r="H1741" s="96">
        <v>5.0663000000000001E-3</v>
      </c>
      <c r="I1741" s="810">
        <v>1</v>
      </c>
    </row>
    <row r="1742" spans="1:9" x14ac:dyDescent="0.15">
      <c r="A1742" s="694" t="s">
        <v>4393</v>
      </c>
      <c r="B1742" s="96">
        <v>3899</v>
      </c>
      <c r="C1742" s="96">
        <v>2</v>
      </c>
      <c r="D1742" s="97">
        <v>100162326</v>
      </c>
      <c r="E1742" s="97">
        <v>100759037</v>
      </c>
      <c r="F1742" s="96" t="s">
        <v>2328</v>
      </c>
      <c r="G1742" s="96">
        <v>1586</v>
      </c>
      <c r="H1742" s="96">
        <v>5.0822000000000003E-3</v>
      </c>
      <c r="I1742" s="810">
        <v>1</v>
      </c>
    </row>
    <row r="1743" spans="1:9" x14ac:dyDescent="0.15">
      <c r="A1743" s="694" t="s">
        <v>4394</v>
      </c>
      <c r="B1743" s="96">
        <v>4062</v>
      </c>
      <c r="C1743" s="96">
        <v>8</v>
      </c>
      <c r="D1743" s="97">
        <v>144239331</v>
      </c>
      <c r="E1743" s="97">
        <v>144242053</v>
      </c>
      <c r="F1743" s="96" t="s">
        <v>2328</v>
      </c>
      <c r="G1743" s="96">
        <v>6</v>
      </c>
      <c r="H1743" s="96">
        <v>5.0913E-3</v>
      </c>
      <c r="I1743" s="810">
        <v>1</v>
      </c>
    </row>
    <row r="1744" spans="1:9" x14ac:dyDescent="0.15">
      <c r="A1744" s="694" t="s">
        <v>4395</v>
      </c>
      <c r="B1744" s="96">
        <v>8626</v>
      </c>
      <c r="C1744" s="96">
        <v>3</v>
      </c>
      <c r="D1744" s="97">
        <v>189348942</v>
      </c>
      <c r="E1744" s="97">
        <v>189615068</v>
      </c>
      <c r="F1744" s="96" t="s">
        <v>2321</v>
      </c>
      <c r="G1744" s="96">
        <v>1152</v>
      </c>
      <c r="H1744" s="96">
        <v>5.0932E-3</v>
      </c>
      <c r="I1744" s="810">
        <v>1</v>
      </c>
    </row>
    <row r="1745" spans="1:9" x14ac:dyDescent="0.15">
      <c r="A1745" s="694" t="s">
        <v>4396</v>
      </c>
      <c r="B1745" s="96">
        <v>11016</v>
      </c>
      <c r="C1745" s="96">
        <v>12</v>
      </c>
      <c r="D1745" s="97">
        <v>53901640</v>
      </c>
      <c r="E1745" s="97">
        <v>54020200</v>
      </c>
      <c r="F1745" s="96" t="s">
        <v>2328</v>
      </c>
      <c r="G1745" s="96">
        <v>273</v>
      </c>
      <c r="H1745" s="96">
        <v>5.0980000000000001E-3</v>
      </c>
      <c r="I1745" s="810">
        <v>1</v>
      </c>
    </row>
    <row r="1746" spans="1:9" x14ac:dyDescent="0.15">
      <c r="A1746" s="694" t="s">
        <v>4397</v>
      </c>
      <c r="B1746" s="96">
        <v>23233</v>
      </c>
      <c r="C1746" s="96">
        <v>2</v>
      </c>
      <c r="D1746" s="97">
        <v>72403113</v>
      </c>
      <c r="E1746" s="97">
        <v>73053177</v>
      </c>
      <c r="F1746" s="96" t="s">
        <v>2328</v>
      </c>
      <c r="G1746" s="96">
        <v>1069</v>
      </c>
      <c r="H1746" s="96">
        <v>5.1066999999999996E-3</v>
      </c>
      <c r="I1746" s="810">
        <v>1</v>
      </c>
    </row>
    <row r="1747" spans="1:9" x14ac:dyDescent="0.15">
      <c r="A1747" s="694" t="s">
        <v>4398</v>
      </c>
      <c r="B1747" s="96">
        <v>8790</v>
      </c>
      <c r="C1747" s="96">
        <v>1</v>
      </c>
      <c r="D1747" s="97">
        <v>74663896</v>
      </c>
      <c r="E1747" s="97">
        <v>74674533</v>
      </c>
      <c r="F1747" s="96" t="s">
        <v>2321</v>
      </c>
      <c r="G1747" s="96">
        <v>38</v>
      </c>
      <c r="H1747" s="96">
        <v>5.1208E-3</v>
      </c>
      <c r="I1747" s="810">
        <v>1</v>
      </c>
    </row>
    <row r="1748" spans="1:9" x14ac:dyDescent="0.15">
      <c r="A1748" s="694" t="s">
        <v>4399</v>
      </c>
      <c r="B1748" s="96">
        <v>3396</v>
      </c>
      <c r="C1748" s="96">
        <v>17</v>
      </c>
      <c r="D1748" s="97">
        <v>73008760</v>
      </c>
      <c r="E1748" s="97">
        <v>73017356</v>
      </c>
      <c r="F1748" s="96" t="s">
        <v>2321</v>
      </c>
      <c r="G1748" s="96">
        <v>35</v>
      </c>
      <c r="H1748" s="96">
        <v>5.1557E-3</v>
      </c>
      <c r="I1748" s="810">
        <v>1</v>
      </c>
    </row>
    <row r="1749" spans="1:9" x14ac:dyDescent="0.15">
      <c r="A1749" s="694" t="s">
        <v>1785</v>
      </c>
      <c r="B1749" s="96">
        <v>5045</v>
      </c>
      <c r="C1749" s="96">
        <v>15</v>
      </c>
      <c r="D1749" s="97">
        <v>91411885</v>
      </c>
      <c r="E1749" s="97">
        <v>91426687</v>
      </c>
      <c r="F1749" s="96" t="s">
        <v>2321</v>
      </c>
      <c r="G1749" s="96">
        <v>31</v>
      </c>
      <c r="H1749" s="96">
        <v>5.1612000000000003E-3</v>
      </c>
      <c r="I1749" s="810">
        <v>1</v>
      </c>
    </row>
    <row r="1750" spans="1:9" x14ac:dyDescent="0.15">
      <c r="A1750" s="694" t="s">
        <v>4400</v>
      </c>
      <c r="B1750" s="96">
        <v>90507</v>
      </c>
      <c r="C1750" s="96">
        <v>17</v>
      </c>
      <c r="D1750" s="97">
        <v>45915047</v>
      </c>
      <c r="E1750" s="97">
        <v>45918699</v>
      </c>
      <c r="F1750" s="96" t="s">
        <v>2328</v>
      </c>
      <c r="G1750" s="96">
        <v>14</v>
      </c>
      <c r="H1750" s="96">
        <v>5.1784999999999999E-3</v>
      </c>
      <c r="I1750" s="810">
        <v>1</v>
      </c>
    </row>
    <row r="1751" spans="1:9" x14ac:dyDescent="0.15">
      <c r="A1751" s="694" t="s">
        <v>4401</v>
      </c>
      <c r="B1751" s="96">
        <v>23321</v>
      </c>
      <c r="C1751" s="96">
        <v>4</v>
      </c>
      <c r="D1751" s="97">
        <v>154073650</v>
      </c>
      <c r="E1751" s="97">
        <v>154260474</v>
      </c>
      <c r="F1751" s="96" t="s">
        <v>2321</v>
      </c>
      <c r="G1751" s="96">
        <v>604</v>
      </c>
      <c r="H1751" s="96">
        <v>5.1932999999999997E-3</v>
      </c>
      <c r="I1751" s="810">
        <v>1</v>
      </c>
    </row>
    <row r="1752" spans="1:9" x14ac:dyDescent="0.15">
      <c r="A1752" s="694" t="s">
        <v>4402</v>
      </c>
      <c r="B1752" s="96">
        <v>80122</v>
      </c>
      <c r="C1752" s="96">
        <v>2</v>
      </c>
      <c r="D1752" s="97">
        <v>135722076</v>
      </c>
      <c r="E1752" s="97">
        <v>135782301</v>
      </c>
      <c r="F1752" s="96" t="s">
        <v>2328</v>
      </c>
      <c r="G1752" s="96">
        <v>153</v>
      </c>
      <c r="H1752" s="96">
        <v>5.1969E-3</v>
      </c>
      <c r="I1752" s="810">
        <v>1</v>
      </c>
    </row>
    <row r="1753" spans="1:9" x14ac:dyDescent="0.15">
      <c r="A1753" s="694" t="s">
        <v>4403</v>
      </c>
      <c r="B1753" s="96">
        <v>399967</v>
      </c>
      <c r="C1753" s="96">
        <v>11</v>
      </c>
      <c r="D1753" s="97">
        <v>125646025</v>
      </c>
      <c r="E1753" s="97">
        <v>125648714</v>
      </c>
      <c r="F1753" s="96" t="s">
        <v>2328</v>
      </c>
      <c r="G1753" s="96">
        <v>11</v>
      </c>
      <c r="H1753" s="96">
        <v>5.2088000000000004E-3</v>
      </c>
      <c r="I1753" s="810">
        <v>1</v>
      </c>
    </row>
    <row r="1754" spans="1:9" x14ac:dyDescent="0.15">
      <c r="A1754" s="694" t="s">
        <v>4404</v>
      </c>
      <c r="B1754" s="96">
        <v>585</v>
      </c>
      <c r="C1754" s="96">
        <v>15</v>
      </c>
      <c r="D1754" s="97">
        <v>72978520</v>
      </c>
      <c r="E1754" s="97">
        <v>73030817</v>
      </c>
      <c r="F1754" s="96" t="s">
        <v>2321</v>
      </c>
      <c r="G1754" s="96">
        <v>126</v>
      </c>
      <c r="H1754" s="96">
        <v>5.2421000000000004E-3</v>
      </c>
      <c r="I1754" s="810">
        <v>1</v>
      </c>
    </row>
    <row r="1755" spans="1:9" x14ac:dyDescent="0.15">
      <c r="A1755" s="694" t="s">
        <v>4405</v>
      </c>
      <c r="B1755" s="96">
        <v>387597</v>
      </c>
      <c r="C1755" s="96">
        <v>1</v>
      </c>
      <c r="D1755" s="97">
        <v>166882441</v>
      </c>
      <c r="E1755" s="97">
        <v>166944576</v>
      </c>
      <c r="F1755" s="96" t="s">
        <v>2328</v>
      </c>
      <c r="G1755" s="96">
        <v>145</v>
      </c>
      <c r="H1755" s="96">
        <v>5.2424999999999998E-3</v>
      </c>
      <c r="I1755" s="810">
        <v>1</v>
      </c>
    </row>
    <row r="1756" spans="1:9" x14ac:dyDescent="0.15">
      <c r="A1756" s="694" t="s">
        <v>4406</v>
      </c>
      <c r="B1756" s="96">
        <v>90313</v>
      </c>
      <c r="C1756" s="96">
        <v>17</v>
      </c>
      <c r="D1756" s="97">
        <v>27894198</v>
      </c>
      <c r="E1756" s="97">
        <v>27900175</v>
      </c>
      <c r="F1756" s="96" t="s">
        <v>2321</v>
      </c>
      <c r="G1756" s="96">
        <v>13</v>
      </c>
      <c r="H1756" s="96">
        <v>5.2426E-3</v>
      </c>
      <c r="I1756" s="810">
        <v>1</v>
      </c>
    </row>
    <row r="1757" spans="1:9" x14ac:dyDescent="0.15">
      <c r="A1757" s="694" t="s">
        <v>4407</v>
      </c>
      <c r="B1757" s="96">
        <v>150274</v>
      </c>
      <c r="C1757" s="96">
        <v>22</v>
      </c>
      <c r="D1757" s="97">
        <v>29138008</v>
      </c>
      <c r="E1757" s="97">
        <v>29153506</v>
      </c>
      <c r="F1757" s="96" t="s">
        <v>2321</v>
      </c>
      <c r="G1757" s="96">
        <v>45</v>
      </c>
      <c r="H1757" s="96">
        <v>5.2506000000000002E-3</v>
      </c>
      <c r="I1757" s="810">
        <v>1</v>
      </c>
    </row>
    <row r="1758" spans="1:9" x14ac:dyDescent="0.15">
      <c r="A1758" s="694" t="s">
        <v>4408</v>
      </c>
      <c r="B1758" s="96">
        <v>6383</v>
      </c>
      <c r="C1758" s="96">
        <v>8</v>
      </c>
      <c r="D1758" s="97">
        <v>97505579</v>
      </c>
      <c r="E1758" s="97">
        <v>97624037</v>
      </c>
      <c r="F1758" s="96" t="s">
        <v>2321</v>
      </c>
      <c r="G1758" s="96">
        <v>414</v>
      </c>
      <c r="H1758" s="96">
        <v>5.254E-3</v>
      </c>
      <c r="I1758" s="810">
        <v>1</v>
      </c>
    </row>
    <row r="1759" spans="1:9" x14ac:dyDescent="0.15">
      <c r="A1759" s="694" t="s">
        <v>4409</v>
      </c>
      <c r="B1759" s="96">
        <v>317761</v>
      </c>
      <c r="C1759" s="96">
        <v>14</v>
      </c>
      <c r="D1759" s="97">
        <v>60902674</v>
      </c>
      <c r="E1759" s="97">
        <v>60952764</v>
      </c>
      <c r="F1759" s="96" t="s">
        <v>2328</v>
      </c>
      <c r="G1759" s="96">
        <v>113</v>
      </c>
      <c r="H1759" s="96">
        <v>5.2700000000000004E-3</v>
      </c>
      <c r="I1759" s="810">
        <v>1</v>
      </c>
    </row>
    <row r="1760" spans="1:9" x14ac:dyDescent="0.15">
      <c r="A1760" s="694" t="s">
        <v>4410</v>
      </c>
      <c r="B1760" s="96">
        <v>58516</v>
      </c>
      <c r="C1760" s="96">
        <v>12</v>
      </c>
      <c r="D1760" s="97">
        <v>31433356</v>
      </c>
      <c r="E1760" s="97">
        <v>31479159</v>
      </c>
      <c r="F1760" s="96" t="s">
        <v>2328</v>
      </c>
      <c r="G1760" s="96">
        <v>126</v>
      </c>
      <c r="H1760" s="96">
        <v>5.2728000000000002E-3</v>
      </c>
      <c r="I1760" s="810">
        <v>1</v>
      </c>
    </row>
    <row r="1761" spans="1:9" x14ac:dyDescent="0.15">
      <c r="A1761" s="694" t="s">
        <v>4411</v>
      </c>
      <c r="B1761" s="96">
        <v>23590</v>
      </c>
      <c r="C1761" s="96">
        <v>10</v>
      </c>
      <c r="D1761" s="97">
        <v>26986353</v>
      </c>
      <c r="E1761" s="97">
        <v>27035727</v>
      </c>
      <c r="F1761" s="96" t="s">
        <v>2321</v>
      </c>
      <c r="G1761" s="96">
        <v>177</v>
      </c>
      <c r="H1761" s="96">
        <v>5.2741000000000003E-3</v>
      </c>
      <c r="I1761" s="810">
        <v>1</v>
      </c>
    </row>
    <row r="1762" spans="1:9" x14ac:dyDescent="0.15">
      <c r="A1762" s="694" t="s">
        <v>4412</v>
      </c>
      <c r="B1762" s="96">
        <v>81558</v>
      </c>
      <c r="C1762" s="96">
        <v>17</v>
      </c>
      <c r="D1762" s="97">
        <v>47787687</v>
      </c>
      <c r="E1762" s="97">
        <v>47841518</v>
      </c>
      <c r="F1762" s="96" t="s">
        <v>2328</v>
      </c>
      <c r="G1762" s="96">
        <v>84</v>
      </c>
      <c r="H1762" s="96">
        <v>5.2757999999999998E-3</v>
      </c>
      <c r="I1762" s="810">
        <v>1</v>
      </c>
    </row>
    <row r="1763" spans="1:9" x14ac:dyDescent="0.15">
      <c r="A1763" s="694" t="s">
        <v>4413</v>
      </c>
      <c r="B1763" s="96">
        <v>152573</v>
      </c>
      <c r="C1763" s="96">
        <v>4</v>
      </c>
      <c r="D1763" s="97">
        <v>42399856</v>
      </c>
      <c r="E1763" s="97">
        <v>42404504</v>
      </c>
      <c r="F1763" s="96" t="s">
        <v>2321</v>
      </c>
      <c r="G1763" s="96">
        <v>21</v>
      </c>
      <c r="H1763" s="96">
        <v>5.2763000000000003E-3</v>
      </c>
      <c r="I1763" s="810">
        <v>1</v>
      </c>
    </row>
    <row r="1764" spans="1:9" x14ac:dyDescent="0.15">
      <c r="A1764" s="694" t="s">
        <v>4414</v>
      </c>
      <c r="B1764" s="96">
        <v>340895</v>
      </c>
      <c r="C1764" s="96">
        <v>10</v>
      </c>
      <c r="D1764" s="97">
        <v>19337700</v>
      </c>
      <c r="E1764" s="97">
        <v>20023407</v>
      </c>
      <c r="F1764" s="96" t="s">
        <v>2321</v>
      </c>
      <c r="G1764" s="96">
        <v>3354</v>
      </c>
      <c r="H1764" s="96">
        <v>5.2997000000000001E-3</v>
      </c>
      <c r="I1764" s="810">
        <v>1</v>
      </c>
    </row>
    <row r="1765" spans="1:9" x14ac:dyDescent="0.15">
      <c r="A1765" s="694" t="s">
        <v>4415</v>
      </c>
      <c r="B1765" s="96">
        <v>11164</v>
      </c>
      <c r="C1765" s="96">
        <v>10</v>
      </c>
      <c r="D1765" s="97">
        <v>12209573</v>
      </c>
      <c r="E1765" s="97">
        <v>12238143</v>
      </c>
      <c r="F1765" s="96" t="s">
        <v>2328</v>
      </c>
      <c r="G1765" s="96">
        <v>80</v>
      </c>
      <c r="H1765" s="96">
        <v>5.3010000000000002E-3</v>
      </c>
      <c r="I1765" s="810">
        <v>1</v>
      </c>
    </row>
    <row r="1766" spans="1:9" x14ac:dyDescent="0.15">
      <c r="A1766" s="694" t="s">
        <v>4416</v>
      </c>
      <c r="B1766" s="96">
        <v>56259</v>
      </c>
      <c r="C1766" s="96">
        <v>20</v>
      </c>
      <c r="D1766" s="97">
        <v>36322357</v>
      </c>
      <c r="E1766" s="97">
        <v>36500531</v>
      </c>
      <c r="F1766" s="96" t="s">
        <v>2321</v>
      </c>
      <c r="G1766" s="96">
        <v>400</v>
      </c>
      <c r="H1766" s="96">
        <v>5.3273000000000001E-3</v>
      </c>
      <c r="I1766" s="810">
        <v>1</v>
      </c>
    </row>
    <row r="1767" spans="1:9" x14ac:dyDescent="0.15">
      <c r="A1767" s="694" t="s">
        <v>4417</v>
      </c>
      <c r="B1767" s="96">
        <v>51232</v>
      </c>
      <c r="C1767" s="96">
        <v>2</v>
      </c>
      <c r="D1767" s="97">
        <v>36583370</v>
      </c>
      <c r="E1767" s="97">
        <v>36778278</v>
      </c>
      <c r="F1767" s="96" t="s">
        <v>2321</v>
      </c>
      <c r="G1767" s="96">
        <v>665</v>
      </c>
      <c r="H1767" s="96">
        <v>5.3531000000000004E-3</v>
      </c>
      <c r="I1767" s="810">
        <v>1</v>
      </c>
    </row>
    <row r="1768" spans="1:9" x14ac:dyDescent="0.15">
      <c r="A1768" s="694" t="s">
        <v>4418</v>
      </c>
      <c r="B1768" s="96">
        <v>81606</v>
      </c>
      <c r="C1768" s="96">
        <v>2</v>
      </c>
      <c r="D1768" s="97">
        <v>30454397</v>
      </c>
      <c r="E1768" s="97">
        <v>30482899</v>
      </c>
      <c r="F1768" s="96" t="s">
        <v>2321</v>
      </c>
      <c r="G1768" s="96">
        <v>104</v>
      </c>
      <c r="H1768" s="96">
        <v>5.3705999999999997E-3</v>
      </c>
      <c r="I1768" s="810">
        <v>1</v>
      </c>
    </row>
    <row r="1769" spans="1:9" x14ac:dyDescent="0.15">
      <c r="A1769" s="694" t="s">
        <v>4419</v>
      </c>
      <c r="B1769" s="96">
        <v>81704</v>
      </c>
      <c r="C1769" s="96">
        <v>9</v>
      </c>
      <c r="D1769" s="97">
        <v>214865</v>
      </c>
      <c r="E1769" s="97">
        <v>465259</v>
      </c>
      <c r="F1769" s="96" t="s">
        <v>2321</v>
      </c>
      <c r="G1769" s="96">
        <v>1462</v>
      </c>
      <c r="H1769" s="96">
        <v>5.3711000000000002E-3</v>
      </c>
      <c r="I1769" s="810">
        <v>1</v>
      </c>
    </row>
    <row r="1770" spans="1:9" x14ac:dyDescent="0.15">
      <c r="A1770" s="694" t="s">
        <v>4420</v>
      </c>
      <c r="B1770" s="96">
        <v>55486</v>
      </c>
      <c r="C1770" s="96">
        <v>3</v>
      </c>
      <c r="D1770" s="97">
        <v>183543522</v>
      </c>
      <c r="E1770" s="97">
        <v>183602693</v>
      </c>
      <c r="F1770" s="96" t="s">
        <v>2328</v>
      </c>
      <c r="G1770" s="96">
        <v>213</v>
      </c>
      <c r="H1770" s="96">
        <v>5.3781000000000002E-3</v>
      </c>
      <c r="I1770" s="810">
        <v>1</v>
      </c>
    </row>
    <row r="1771" spans="1:9" x14ac:dyDescent="0.15">
      <c r="A1771" s="694" t="s">
        <v>4421</v>
      </c>
      <c r="B1771" s="96">
        <v>3671</v>
      </c>
      <c r="C1771" s="96">
        <v>15</v>
      </c>
      <c r="D1771" s="97">
        <v>74466087</v>
      </c>
      <c r="E1771" s="97">
        <v>74469212</v>
      </c>
      <c r="F1771" s="96" t="s">
        <v>2321</v>
      </c>
      <c r="G1771" s="96">
        <v>12</v>
      </c>
      <c r="H1771" s="96">
        <v>5.3782999999999999E-3</v>
      </c>
      <c r="I1771" s="810">
        <v>1</v>
      </c>
    </row>
    <row r="1772" spans="1:9" x14ac:dyDescent="0.15">
      <c r="A1772" s="694" t="s">
        <v>4422</v>
      </c>
      <c r="B1772" s="96">
        <v>114785</v>
      </c>
      <c r="C1772" s="96">
        <v>12</v>
      </c>
      <c r="D1772" s="97">
        <v>57915463</v>
      </c>
      <c r="E1772" s="97">
        <v>57923931</v>
      </c>
      <c r="F1772" s="96" t="s">
        <v>2321</v>
      </c>
      <c r="G1772" s="96">
        <v>12</v>
      </c>
      <c r="H1772" s="96">
        <v>5.3832000000000003E-3</v>
      </c>
      <c r="I1772" s="810">
        <v>1</v>
      </c>
    </row>
    <row r="1773" spans="1:9" x14ac:dyDescent="0.15">
      <c r="A1773" s="694" t="s">
        <v>4423</v>
      </c>
      <c r="B1773" s="96">
        <v>55793</v>
      </c>
      <c r="C1773" s="96">
        <v>1</v>
      </c>
      <c r="D1773" s="97">
        <v>150969213</v>
      </c>
      <c r="E1773" s="97">
        <v>150980854</v>
      </c>
      <c r="F1773" s="96" t="s">
        <v>2328</v>
      </c>
      <c r="G1773" s="96">
        <v>29</v>
      </c>
      <c r="H1773" s="96">
        <v>5.3964E-3</v>
      </c>
      <c r="I1773" s="810">
        <v>1</v>
      </c>
    </row>
    <row r="1774" spans="1:9" x14ac:dyDescent="0.15">
      <c r="A1774" s="694" t="s">
        <v>4424</v>
      </c>
      <c r="B1774" s="96">
        <v>10019</v>
      </c>
      <c r="C1774" s="96">
        <v>12</v>
      </c>
      <c r="D1774" s="97">
        <v>111843720</v>
      </c>
      <c r="E1774" s="97">
        <v>111889427</v>
      </c>
      <c r="F1774" s="96" t="s">
        <v>2321</v>
      </c>
      <c r="G1774" s="96">
        <v>65</v>
      </c>
      <c r="H1774" s="96">
        <v>5.3978000000000003E-3</v>
      </c>
      <c r="I1774" s="810">
        <v>1</v>
      </c>
    </row>
    <row r="1775" spans="1:9" x14ac:dyDescent="0.15">
      <c r="A1775" s="694" t="s">
        <v>4425</v>
      </c>
      <c r="B1775" s="96">
        <v>84067</v>
      </c>
      <c r="C1775" s="96">
        <v>11</v>
      </c>
      <c r="D1775" s="97">
        <v>6232564</v>
      </c>
      <c r="E1775" s="97">
        <v>6255941</v>
      </c>
      <c r="F1775" s="96" t="s">
        <v>2328</v>
      </c>
      <c r="G1775" s="96">
        <v>68</v>
      </c>
      <c r="H1775" s="96">
        <v>5.4047000000000001E-3</v>
      </c>
      <c r="I1775" s="810">
        <v>1</v>
      </c>
    </row>
    <row r="1776" spans="1:9" x14ac:dyDescent="0.15">
      <c r="A1776" s="694" t="s">
        <v>4426</v>
      </c>
      <c r="B1776" s="96">
        <v>25758</v>
      </c>
      <c r="C1776" s="96">
        <v>11</v>
      </c>
      <c r="D1776" s="97">
        <v>33563877</v>
      </c>
      <c r="E1776" s="97">
        <v>33695648</v>
      </c>
      <c r="F1776" s="96" t="s">
        <v>2321</v>
      </c>
      <c r="G1776" s="96">
        <v>392</v>
      </c>
      <c r="H1776" s="96">
        <v>5.4111999999999997E-3</v>
      </c>
      <c r="I1776" s="810">
        <v>1</v>
      </c>
    </row>
    <row r="1777" spans="1:9" x14ac:dyDescent="0.15">
      <c r="A1777" s="694" t="s">
        <v>2806</v>
      </c>
      <c r="B1777" s="96">
        <v>283659</v>
      </c>
      <c r="C1777" s="96">
        <v>15</v>
      </c>
      <c r="D1777" s="97">
        <v>55903738</v>
      </c>
      <c r="E1777" s="97">
        <v>56035847</v>
      </c>
      <c r="F1777" s="96" t="s">
        <v>2328</v>
      </c>
      <c r="G1777" s="96">
        <v>471</v>
      </c>
      <c r="H1777" s="96">
        <v>5.4215000000000001E-3</v>
      </c>
      <c r="I1777" s="810">
        <v>1</v>
      </c>
    </row>
    <row r="1778" spans="1:9" x14ac:dyDescent="0.15">
      <c r="A1778" s="694" t="s">
        <v>4427</v>
      </c>
      <c r="B1778" s="96">
        <v>4041</v>
      </c>
      <c r="C1778" s="96">
        <v>11</v>
      </c>
      <c r="D1778" s="97">
        <v>68080077</v>
      </c>
      <c r="E1778" s="97">
        <v>68216743</v>
      </c>
      <c r="F1778" s="96" t="s">
        <v>2321</v>
      </c>
      <c r="G1778" s="96">
        <v>445</v>
      </c>
      <c r="H1778" s="96">
        <v>5.4318999999999999E-3</v>
      </c>
      <c r="I1778" s="810">
        <v>1</v>
      </c>
    </row>
    <row r="1779" spans="1:9" x14ac:dyDescent="0.15">
      <c r="A1779" s="694" t="s">
        <v>4428</v>
      </c>
      <c r="B1779" s="96">
        <v>29074</v>
      </c>
      <c r="C1779" s="96">
        <v>6</v>
      </c>
      <c r="D1779" s="97">
        <v>160211492</v>
      </c>
      <c r="E1779" s="97">
        <v>160219461</v>
      </c>
      <c r="F1779" s="96" t="s">
        <v>2321</v>
      </c>
      <c r="G1779" s="96">
        <v>43</v>
      </c>
      <c r="H1779" s="96">
        <v>5.4494000000000001E-3</v>
      </c>
      <c r="I1779" s="810">
        <v>1</v>
      </c>
    </row>
    <row r="1780" spans="1:9" x14ac:dyDescent="0.15">
      <c r="A1780" s="694" t="s">
        <v>4429</v>
      </c>
      <c r="B1780" s="96">
        <v>55716</v>
      </c>
      <c r="C1780" s="96">
        <v>12</v>
      </c>
      <c r="D1780" s="97">
        <v>49490334</v>
      </c>
      <c r="E1780" s="97">
        <v>49504683</v>
      </c>
      <c r="F1780" s="96" t="s">
        <v>2328</v>
      </c>
      <c r="G1780" s="96">
        <v>22</v>
      </c>
      <c r="H1780" s="96">
        <v>5.4510000000000001E-3</v>
      </c>
      <c r="I1780" s="810">
        <v>1</v>
      </c>
    </row>
    <row r="1781" spans="1:9" x14ac:dyDescent="0.15">
      <c r="A1781" s="926">
        <v>42795</v>
      </c>
      <c r="B1781" s="96">
        <v>55016</v>
      </c>
      <c r="C1781" s="96">
        <v>4</v>
      </c>
      <c r="D1781" s="97">
        <v>164445450</v>
      </c>
      <c r="E1781" s="97">
        <v>165305093</v>
      </c>
      <c r="F1781" s="96" t="s">
        <v>2328</v>
      </c>
      <c r="G1781" s="96">
        <v>3470</v>
      </c>
      <c r="H1781" s="96">
        <v>5.4567000000000001E-3</v>
      </c>
      <c r="I1781" s="810">
        <v>1</v>
      </c>
    </row>
    <row r="1782" spans="1:9" x14ac:dyDescent="0.15">
      <c r="A1782" s="694" t="s">
        <v>4430</v>
      </c>
      <c r="B1782" s="96">
        <v>55068</v>
      </c>
      <c r="C1782" s="96">
        <v>13</v>
      </c>
      <c r="D1782" s="97">
        <v>43787335</v>
      </c>
      <c r="E1782" s="97">
        <v>44361116</v>
      </c>
      <c r="F1782" s="96" t="s">
        <v>2328</v>
      </c>
      <c r="G1782" s="96">
        <v>1734</v>
      </c>
      <c r="H1782" s="96">
        <v>5.4586000000000001E-3</v>
      </c>
      <c r="I1782" s="810">
        <v>1</v>
      </c>
    </row>
    <row r="1783" spans="1:9" x14ac:dyDescent="0.15">
      <c r="A1783" s="694" t="s">
        <v>4431</v>
      </c>
      <c r="B1783" s="96">
        <v>1181</v>
      </c>
      <c r="C1783" s="96">
        <v>3</v>
      </c>
      <c r="D1783" s="97">
        <v>184063973</v>
      </c>
      <c r="E1783" s="97">
        <v>184079439</v>
      </c>
      <c r="F1783" s="96" t="s">
        <v>2328</v>
      </c>
      <c r="G1783" s="96">
        <v>51</v>
      </c>
      <c r="H1783" s="96">
        <v>5.4722E-3</v>
      </c>
      <c r="I1783" s="810">
        <v>1</v>
      </c>
    </row>
    <row r="1784" spans="1:9" x14ac:dyDescent="0.15">
      <c r="A1784" s="694" t="s">
        <v>4432</v>
      </c>
      <c r="B1784" s="96">
        <v>80235</v>
      </c>
      <c r="C1784" s="96">
        <v>3</v>
      </c>
      <c r="D1784" s="97">
        <v>196673214</v>
      </c>
      <c r="E1784" s="97">
        <v>196695742</v>
      </c>
      <c r="F1784" s="96" t="s">
        <v>2328</v>
      </c>
      <c r="G1784" s="96">
        <v>98</v>
      </c>
      <c r="H1784" s="96">
        <v>5.4790999999999998E-3</v>
      </c>
      <c r="I1784" s="810">
        <v>1</v>
      </c>
    </row>
    <row r="1785" spans="1:9" x14ac:dyDescent="0.15">
      <c r="A1785" s="694" t="s">
        <v>4433</v>
      </c>
      <c r="B1785" s="96">
        <v>347088</v>
      </c>
      <c r="C1785" s="96">
        <v>9</v>
      </c>
      <c r="D1785" s="97">
        <v>127213423</v>
      </c>
      <c r="E1785" s="97">
        <v>127239379</v>
      </c>
      <c r="F1785" s="96" t="s">
        <v>2321</v>
      </c>
      <c r="G1785" s="96">
        <v>74</v>
      </c>
      <c r="H1785" s="96">
        <v>5.4795E-3</v>
      </c>
      <c r="I1785" s="810">
        <v>1</v>
      </c>
    </row>
    <row r="1786" spans="1:9" x14ac:dyDescent="0.15">
      <c r="A1786" s="694" t="s">
        <v>4434</v>
      </c>
      <c r="B1786" s="96">
        <v>6651</v>
      </c>
      <c r="C1786" s="96">
        <v>21</v>
      </c>
      <c r="D1786" s="97">
        <v>34915344</v>
      </c>
      <c r="E1786" s="97">
        <v>34949820</v>
      </c>
      <c r="F1786" s="96" t="s">
        <v>2321</v>
      </c>
      <c r="G1786" s="96">
        <v>46</v>
      </c>
      <c r="H1786" s="96">
        <v>5.4923999999999997E-3</v>
      </c>
      <c r="I1786" s="810">
        <v>1</v>
      </c>
    </row>
    <row r="1787" spans="1:9" x14ac:dyDescent="0.15">
      <c r="A1787" s="694" t="s">
        <v>4435</v>
      </c>
      <c r="B1787" s="96">
        <v>1398</v>
      </c>
      <c r="C1787" s="96">
        <v>17</v>
      </c>
      <c r="D1787" s="97">
        <v>1324647</v>
      </c>
      <c r="E1787" s="97">
        <v>1359561</v>
      </c>
      <c r="F1787" s="96" t="s">
        <v>2328</v>
      </c>
      <c r="G1787" s="96">
        <v>120</v>
      </c>
      <c r="H1787" s="96">
        <v>5.5152999999999999E-3</v>
      </c>
      <c r="I1787" s="810">
        <v>1</v>
      </c>
    </row>
    <row r="1788" spans="1:9" x14ac:dyDescent="0.15">
      <c r="A1788" s="694" t="s">
        <v>4436</v>
      </c>
      <c r="B1788" s="96">
        <v>23002</v>
      </c>
      <c r="C1788" s="96">
        <v>14</v>
      </c>
      <c r="D1788" s="97">
        <v>59655329</v>
      </c>
      <c r="E1788" s="97">
        <v>59838123</v>
      </c>
      <c r="F1788" s="96" t="s">
        <v>2321</v>
      </c>
      <c r="G1788" s="96">
        <v>640</v>
      </c>
      <c r="H1788" s="96">
        <v>5.5167000000000002E-3</v>
      </c>
      <c r="I1788" s="810">
        <v>1</v>
      </c>
    </row>
    <row r="1789" spans="1:9" x14ac:dyDescent="0.15">
      <c r="A1789" s="694" t="s">
        <v>4437</v>
      </c>
      <c r="B1789" s="96">
        <v>84640</v>
      </c>
      <c r="C1789" s="96">
        <v>4</v>
      </c>
      <c r="D1789" s="97">
        <v>144106070</v>
      </c>
      <c r="E1789" s="97">
        <v>144143141</v>
      </c>
      <c r="F1789" s="96" t="s">
        <v>2321</v>
      </c>
      <c r="G1789" s="96">
        <v>89</v>
      </c>
      <c r="H1789" s="96">
        <v>5.5217E-3</v>
      </c>
      <c r="I1789" s="810">
        <v>1</v>
      </c>
    </row>
    <row r="1790" spans="1:9" x14ac:dyDescent="0.15">
      <c r="A1790" s="694" t="s">
        <v>4438</v>
      </c>
      <c r="B1790" s="96">
        <v>4118</v>
      </c>
      <c r="C1790" s="96">
        <v>2</v>
      </c>
      <c r="D1790" s="97">
        <v>95691400</v>
      </c>
      <c r="E1790" s="97">
        <v>95719737</v>
      </c>
      <c r="F1790" s="96" t="s">
        <v>2321</v>
      </c>
      <c r="G1790" s="96">
        <v>30</v>
      </c>
      <c r="H1790" s="96">
        <v>5.5723999999999999E-3</v>
      </c>
      <c r="I1790" s="810">
        <v>1</v>
      </c>
    </row>
    <row r="1791" spans="1:9" x14ac:dyDescent="0.15">
      <c r="A1791" s="694" t="s">
        <v>4439</v>
      </c>
      <c r="B1791" s="96">
        <v>50484</v>
      </c>
      <c r="C1791" s="96">
        <v>8</v>
      </c>
      <c r="D1791" s="97">
        <v>103216729</v>
      </c>
      <c r="E1791" s="97">
        <v>103251346</v>
      </c>
      <c r="F1791" s="96" t="s">
        <v>2328</v>
      </c>
      <c r="G1791" s="96">
        <v>136</v>
      </c>
      <c r="H1791" s="96">
        <v>5.5735999999999997E-3</v>
      </c>
      <c r="I1791" s="810">
        <v>1</v>
      </c>
    </row>
    <row r="1792" spans="1:9" x14ac:dyDescent="0.15">
      <c r="A1792" s="694" t="s">
        <v>4440</v>
      </c>
      <c r="B1792" s="96">
        <v>7407</v>
      </c>
      <c r="C1792" s="96">
        <v>6</v>
      </c>
      <c r="D1792" s="97">
        <v>31745295</v>
      </c>
      <c r="E1792" s="97">
        <v>31763712</v>
      </c>
      <c r="F1792" s="96" t="s">
        <v>2328</v>
      </c>
      <c r="G1792" s="96">
        <v>47</v>
      </c>
      <c r="H1792" s="96">
        <v>5.5811000000000003E-3</v>
      </c>
      <c r="I1792" s="810">
        <v>1</v>
      </c>
    </row>
    <row r="1793" spans="1:9" x14ac:dyDescent="0.15">
      <c r="A1793" s="694" t="s">
        <v>4441</v>
      </c>
      <c r="B1793" s="96">
        <v>161357</v>
      </c>
      <c r="C1793" s="96">
        <v>14</v>
      </c>
      <c r="D1793" s="97">
        <v>47308826</v>
      </c>
      <c r="E1793" s="97">
        <v>48144157</v>
      </c>
      <c r="F1793" s="96" t="s">
        <v>2328</v>
      </c>
      <c r="G1793" s="96">
        <v>2978</v>
      </c>
      <c r="H1793" s="96">
        <v>5.5862000000000004E-3</v>
      </c>
      <c r="I1793" s="810">
        <v>1</v>
      </c>
    </row>
    <row r="1794" spans="1:9" x14ac:dyDescent="0.15">
      <c r="A1794" s="694" t="s">
        <v>4442</v>
      </c>
      <c r="B1794" s="96">
        <v>84272</v>
      </c>
      <c r="C1794" s="96">
        <v>2</v>
      </c>
      <c r="D1794" s="97">
        <v>32502958</v>
      </c>
      <c r="E1794" s="97">
        <v>32533074</v>
      </c>
      <c r="F1794" s="96" t="s">
        <v>2321</v>
      </c>
      <c r="G1794" s="96">
        <v>81</v>
      </c>
      <c r="H1794" s="96">
        <v>5.5910999999999999E-3</v>
      </c>
      <c r="I1794" s="810">
        <v>1</v>
      </c>
    </row>
    <row r="1795" spans="1:9" x14ac:dyDescent="0.15">
      <c r="A1795" s="694" t="s">
        <v>4443</v>
      </c>
      <c r="B1795" s="96">
        <v>2870</v>
      </c>
      <c r="C1795" s="96">
        <v>5</v>
      </c>
      <c r="D1795" s="97">
        <v>176853687</v>
      </c>
      <c r="E1795" s="97">
        <v>176869850</v>
      </c>
      <c r="F1795" s="96" t="s">
        <v>2321</v>
      </c>
      <c r="G1795" s="96">
        <v>28</v>
      </c>
      <c r="H1795" s="96">
        <v>5.6036000000000002E-3</v>
      </c>
      <c r="I1795" s="810">
        <v>1</v>
      </c>
    </row>
    <row r="1796" spans="1:9" x14ac:dyDescent="0.15">
      <c r="A1796" s="694" t="s">
        <v>4444</v>
      </c>
      <c r="B1796" s="96">
        <v>138724</v>
      </c>
      <c r="C1796" s="96">
        <v>9</v>
      </c>
      <c r="D1796" s="97">
        <v>35041102</v>
      </c>
      <c r="E1796" s="97">
        <v>35045988</v>
      </c>
      <c r="F1796" s="96" t="s">
        <v>2321</v>
      </c>
      <c r="G1796" s="96">
        <v>11</v>
      </c>
      <c r="H1796" s="96">
        <v>5.6040999999999999E-3</v>
      </c>
      <c r="I1796" s="810">
        <v>1</v>
      </c>
    </row>
    <row r="1797" spans="1:9" x14ac:dyDescent="0.15">
      <c r="A1797" s="694" t="s">
        <v>4445</v>
      </c>
      <c r="B1797" s="96">
        <v>5097</v>
      </c>
      <c r="C1797" s="96">
        <v>5</v>
      </c>
      <c r="D1797" s="97">
        <v>141232655</v>
      </c>
      <c r="E1797" s="97">
        <v>141258361</v>
      </c>
      <c r="F1797" s="96" t="s">
        <v>2328</v>
      </c>
      <c r="G1797" s="96">
        <v>54</v>
      </c>
      <c r="H1797" s="96">
        <v>5.6112000000000002E-3</v>
      </c>
      <c r="I1797" s="810">
        <v>1</v>
      </c>
    </row>
    <row r="1798" spans="1:9" x14ac:dyDescent="0.15">
      <c r="A1798" s="694" t="s">
        <v>4446</v>
      </c>
      <c r="B1798" s="96">
        <v>10901</v>
      </c>
      <c r="C1798" s="96">
        <v>14</v>
      </c>
      <c r="D1798" s="97">
        <v>24422944</v>
      </c>
      <c r="E1798" s="97">
        <v>24438488</v>
      </c>
      <c r="F1798" s="96" t="s">
        <v>2321</v>
      </c>
      <c r="G1798" s="96">
        <v>40</v>
      </c>
      <c r="H1798" s="96">
        <v>5.6226999999999996E-3</v>
      </c>
      <c r="I1798" s="810">
        <v>1</v>
      </c>
    </row>
    <row r="1799" spans="1:9" x14ac:dyDescent="0.15">
      <c r="A1799" s="694" t="s">
        <v>4447</v>
      </c>
      <c r="B1799" s="96">
        <v>84689</v>
      </c>
      <c r="C1799" s="96">
        <v>11</v>
      </c>
      <c r="D1799" s="97">
        <v>60163487</v>
      </c>
      <c r="E1799" s="97">
        <v>60185229</v>
      </c>
      <c r="F1799" s="96" t="s">
        <v>2321</v>
      </c>
      <c r="G1799" s="96">
        <v>86</v>
      </c>
      <c r="H1799" s="96">
        <v>5.6278999999999999E-3</v>
      </c>
      <c r="I1799" s="810">
        <v>1</v>
      </c>
    </row>
    <row r="1800" spans="1:9" x14ac:dyDescent="0.15">
      <c r="A1800" s="694" t="s">
        <v>4448</v>
      </c>
      <c r="B1800" s="96">
        <v>84446</v>
      </c>
      <c r="C1800" s="96">
        <v>19</v>
      </c>
      <c r="D1800" s="97">
        <v>55793440</v>
      </c>
      <c r="E1800" s="97">
        <v>55823930</v>
      </c>
      <c r="F1800" s="96" t="s">
        <v>2321</v>
      </c>
      <c r="G1800" s="96">
        <v>106</v>
      </c>
      <c r="H1800" s="96">
        <v>5.6353999999999996E-3</v>
      </c>
      <c r="I1800" s="810">
        <v>1</v>
      </c>
    </row>
    <row r="1801" spans="1:9" x14ac:dyDescent="0.15">
      <c r="A1801" s="694" t="s">
        <v>4449</v>
      </c>
      <c r="B1801" s="96">
        <v>25917</v>
      </c>
      <c r="C1801" s="96">
        <v>3</v>
      </c>
      <c r="D1801" s="97">
        <v>9404660</v>
      </c>
      <c r="E1801" s="97">
        <v>9428475</v>
      </c>
      <c r="F1801" s="96" t="s">
        <v>2321</v>
      </c>
      <c r="G1801" s="96">
        <v>76</v>
      </c>
      <c r="H1801" s="96">
        <v>5.6443999999999999E-3</v>
      </c>
      <c r="I1801" s="810">
        <v>1</v>
      </c>
    </row>
    <row r="1802" spans="1:9" x14ac:dyDescent="0.15">
      <c r="A1802" s="694" t="s">
        <v>4450</v>
      </c>
      <c r="B1802" s="96">
        <v>145853</v>
      </c>
      <c r="C1802" s="96">
        <v>15</v>
      </c>
      <c r="D1802" s="97">
        <v>67813522</v>
      </c>
      <c r="E1802" s="97">
        <v>67819641</v>
      </c>
      <c r="F1802" s="96" t="s">
        <v>2321</v>
      </c>
      <c r="G1802" s="96">
        <v>18</v>
      </c>
      <c r="H1802" s="96">
        <v>5.6499000000000002E-3</v>
      </c>
      <c r="I1802" s="810">
        <v>1</v>
      </c>
    </row>
    <row r="1803" spans="1:9" x14ac:dyDescent="0.15">
      <c r="A1803" s="694" t="s">
        <v>4451</v>
      </c>
      <c r="B1803" s="96">
        <v>205717</v>
      </c>
      <c r="C1803" s="96">
        <v>3</v>
      </c>
      <c r="D1803" s="97">
        <v>113367232</v>
      </c>
      <c r="E1803" s="97">
        <v>113415493</v>
      </c>
      <c r="F1803" s="96" t="s">
        <v>2328</v>
      </c>
      <c r="G1803" s="96">
        <v>72</v>
      </c>
      <c r="H1803" s="96">
        <v>5.6503999999999999E-3</v>
      </c>
      <c r="I1803" s="810">
        <v>1</v>
      </c>
    </row>
    <row r="1804" spans="1:9" x14ac:dyDescent="0.15">
      <c r="A1804" s="694" t="s">
        <v>4452</v>
      </c>
      <c r="B1804" s="96">
        <v>353164</v>
      </c>
      <c r="C1804" s="96">
        <v>12</v>
      </c>
      <c r="D1804" s="97">
        <v>11338599</v>
      </c>
      <c r="E1804" s="97">
        <v>11339543</v>
      </c>
      <c r="F1804" s="96" t="s">
        <v>2328</v>
      </c>
      <c r="G1804" s="96">
        <v>8</v>
      </c>
      <c r="H1804" s="96">
        <v>5.6604000000000003E-3</v>
      </c>
      <c r="I1804" s="810">
        <v>1</v>
      </c>
    </row>
    <row r="1805" spans="1:9" x14ac:dyDescent="0.15">
      <c r="A1805" s="694" t="s">
        <v>1878</v>
      </c>
      <c r="B1805" s="96">
        <v>63899</v>
      </c>
      <c r="C1805" s="96">
        <v>3</v>
      </c>
      <c r="D1805" s="97">
        <v>93781855</v>
      </c>
      <c r="E1805" s="97">
        <v>93845630</v>
      </c>
      <c r="F1805" s="96" t="s">
        <v>2321</v>
      </c>
      <c r="G1805" s="96">
        <v>101</v>
      </c>
      <c r="H1805" s="96">
        <v>5.6661000000000003E-3</v>
      </c>
      <c r="I1805" s="810">
        <v>1</v>
      </c>
    </row>
    <row r="1806" spans="1:9" x14ac:dyDescent="0.15">
      <c r="A1806" s="694" t="s">
        <v>4453</v>
      </c>
      <c r="B1806" s="96">
        <v>3383</v>
      </c>
      <c r="C1806" s="96">
        <v>19</v>
      </c>
      <c r="D1806" s="97">
        <v>10380707</v>
      </c>
      <c r="E1806" s="97">
        <v>10397291</v>
      </c>
      <c r="F1806" s="96" t="s">
        <v>2321</v>
      </c>
      <c r="G1806" s="96">
        <v>53</v>
      </c>
      <c r="H1806" s="96">
        <v>5.7019999999999996E-3</v>
      </c>
      <c r="I1806" s="810">
        <v>1</v>
      </c>
    </row>
    <row r="1807" spans="1:9" x14ac:dyDescent="0.15">
      <c r="A1807" s="694" t="s">
        <v>4454</v>
      </c>
      <c r="B1807" s="96">
        <v>6519</v>
      </c>
      <c r="C1807" s="96">
        <v>2</v>
      </c>
      <c r="D1807" s="97">
        <v>44502597</v>
      </c>
      <c r="E1807" s="97">
        <v>44547963</v>
      </c>
      <c r="F1807" s="96" t="s">
        <v>2321</v>
      </c>
      <c r="G1807" s="96">
        <v>178</v>
      </c>
      <c r="H1807" s="96">
        <v>5.7130999999999996E-3</v>
      </c>
      <c r="I1807" s="810">
        <v>1</v>
      </c>
    </row>
    <row r="1808" spans="1:9" x14ac:dyDescent="0.15">
      <c r="A1808" s="694" t="s">
        <v>4455</v>
      </c>
      <c r="B1808" s="96">
        <v>51296</v>
      </c>
      <c r="C1808" s="96">
        <v>11</v>
      </c>
      <c r="D1808" s="97">
        <v>60704555</v>
      </c>
      <c r="E1808" s="97">
        <v>60719257</v>
      </c>
      <c r="F1808" s="96" t="s">
        <v>2328</v>
      </c>
      <c r="G1808" s="96">
        <v>45</v>
      </c>
      <c r="H1808" s="96">
        <v>5.7149000000000002E-3</v>
      </c>
      <c r="I1808" s="810">
        <v>1</v>
      </c>
    </row>
    <row r="1809" spans="1:9" x14ac:dyDescent="0.15">
      <c r="A1809" s="694" t="s">
        <v>4456</v>
      </c>
      <c r="B1809" s="96">
        <v>80742</v>
      </c>
      <c r="C1809" s="96">
        <v>6</v>
      </c>
      <c r="D1809" s="97">
        <v>30524486</v>
      </c>
      <c r="E1809" s="97">
        <v>30532473</v>
      </c>
      <c r="F1809" s="96" t="s">
        <v>2321</v>
      </c>
      <c r="G1809" s="96">
        <v>35</v>
      </c>
      <c r="H1809" s="96">
        <v>5.7238999999999996E-3</v>
      </c>
      <c r="I1809" s="810">
        <v>1</v>
      </c>
    </row>
    <row r="1810" spans="1:9" x14ac:dyDescent="0.15">
      <c r="A1810" s="694" t="s">
        <v>4457</v>
      </c>
      <c r="B1810" s="96">
        <v>7360</v>
      </c>
      <c r="C1810" s="96">
        <v>2</v>
      </c>
      <c r="D1810" s="97">
        <v>64068084</v>
      </c>
      <c r="E1810" s="97">
        <v>64118696</v>
      </c>
      <c r="F1810" s="96" t="s">
        <v>2321</v>
      </c>
      <c r="G1810" s="96">
        <v>148</v>
      </c>
      <c r="H1810" s="96">
        <v>5.7289999999999997E-3</v>
      </c>
      <c r="I1810" s="810">
        <v>1</v>
      </c>
    </row>
    <row r="1811" spans="1:9" x14ac:dyDescent="0.15">
      <c r="A1811" s="694" t="s">
        <v>4458</v>
      </c>
      <c r="B1811" s="96">
        <v>283899</v>
      </c>
      <c r="C1811" s="96">
        <v>16</v>
      </c>
      <c r="D1811" s="97">
        <v>30007485</v>
      </c>
      <c r="E1811" s="97">
        <v>30017112</v>
      </c>
      <c r="F1811" s="96" t="s">
        <v>2321</v>
      </c>
      <c r="G1811" s="96">
        <v>28</v>
      </c>
      <c r="H1811" s="96">
        <v>5.7323000000000001E-3</v>
      </c>
      <c r="I1811" s="810">
        <v>1</v>
      </c>
    </row>
    <row r="1812" spans="1:9" x14ac:dyDescent="0.15">
      <c r="A1812" s="694" t="s">
        <v>1265</v>
      </c>
      <c r="B1812" s="96">
        <v>22978</v>
      </c>
      <c r="C1812" s="96">
        <v>10</v>
      </c>
      <c r="D1812" s="97">
        <v>104847774</v>
      </c>
      <c r="E1812" s="97">
        <v>104953063</v>
      </c>
      <c r="F1812" s="96" t="s">
        <v>2328</v>
      </c>
      <c r="G1812" s="96">
        <v>273</v>
      </c>
      <c r="H1812" s="96">
        <v>5.7365000000000003E-3</v>
      </c>
      <c r="I1812" s="810">
        <v>1</v>
      </c>
    </row>
    <row r="1813" spans="1:9" x14ac:dyDescent="0.15">
      <c r="A1813" s="694" t="s">
        <v>4459</v>
      </c>
      <c r="B1813" s="96">
        <v>10951</v>
      </c>
      <c r="C1813" s="96">
        <v>17</v>
      </c>
      <c r="D1813" s="97">
        <v>46147414</v>
      </c>
      <c r="E1813" s="97">
        <v>46178883</v>
      </c>
      <c r="F1813" s="96" t="s">
        <v>2328</v>
      </c>
      <c r="G1813" s="96">
        <v>99</v>
      </c>
      <c r="H1813" s="96">
        <v>5.7409999999999996E-3</v>
      </c>
      <c r="I1813" s="810">
        <v>1</v>
      </c>
    </row>
    <row r="1814" spans="1:9" x14ac:dyDescent="0.15">
      <c r="A1814" s="694" t="s">
        <v>4460</v>
      </c>
      <c r="B1814" s="96">
        <v>6433</v>
      </c>
      <c r="C1814" s="96">
        <v>12</v>
      </c>
      <c r="D1814" s="97">
        <v>132195632</v>
      </c>
      <c r="E1814" s="97">
        <v>132284283</v>
      </c>
      <c r="F1814" s="96" t="s">
        <v>2321</v>
      </c>
      <c r="G1814" s="96">
        <v>230</v>
      </c>
      <c r="H1814" s="96">
        <v>5.7520000000000002E-3</v>
      </c>
      <c r="I1814" s="810">
        <v>1</v>
      </c>
    </row>
    <row r="1815" spans="1:9" x14ac:dyDescent="0.15">
      <c r="A1815" s="694" t="s">
        <v>4461</v>
      </c>
      <c r="B1815" s="96">
        <v>55578</v>
      </c>
      <c r="C1815" s="96">
        <v>13</v>
      </c>
      <c r="D1815" s="97">
        <v>37583449</v>
      </c>
      <c r="E1815" s="97">
        <v>37633850</v>
      </c>
      <c r="F1815" s="96" t="s">
        <v>2328</v>
      </c>
      <c r="G1815" s="96">
        <v>89</v>
      </c>
      <c r="H1815" s="96">
        <v>5.7631000000000002E-3</v>
      </c>
      <c r="I1815" s="810">
        <v>1</v>
      </c>
    </row>
    <row r="1816" spans="1:9" x14ac:dyDescent="0.15">
      <c r="A1816" s="694" t="s">
        <v>411</v>
      </c>
      <c r="B1816" s="96">
        <v>9352</v>
      </c>
      <c r="C1816" s="96">
        <v>18</v>
      </c>
      <c r="D1816" s="97">
        <v>54270053</v>
      </c>
      <c r="E1816" s="97">
        <v>54305920</v>
      </c>
      <c r="F1816" s="96" t="s">
        <v>2328</v>
      </c>
      <c r="G1816" s="96">
        <v>90</v>
      </c>
      <c r="H1816" s="96">
        <v>5.7737999999999999E-3</v>
      </c>
      <c r="I1816" s="810">
        <v>1</v>
      </c>
    </row>
    <row r="1817" spans="1:9" x14ac:dyDescent="0.15">
      <c r="A1817" s="694" t="s">
        <v>4462</v>
      </c>
      <c r="B1817" s="96">
        <v>9409</v>
      </c>
      <c r="C1817" s="96">
        <v>11</v>
      </c>
      <c r="D1817" s="97">
        <v>45931220</v>
      </c>
      <c r="E1817" s="97">
        <v>45939674</v>
      </c>
      <c r="F1817" s="96" t="s">
        <v>2328</v>
      </c>
      <c r="G1817" s="96">
        <v>21</v>
      </c>
      <c r="H1817" s="96">
        <v>5.7796000000000002E-3</v>
      </c>
      <c r="I1817" s="810">
        <v>1</v>
      </c>
    </row>
    <row r="1818" spans="1:9" x14ac:dyDescent="0.15">
      <c r="A1818" s="694" t="s">
        <v>4463</v>
      </c>
      <c r="B1818" s="96">
        <v>9522</v>
      </c>
      <c r="C1818" s="96">
        <v>5</v>
      </c>
      <c r="D1818" s="97">
        <v>77656339</v>
      </c>
      <c r="E1818" s="97">
        <v>77776562</v>
      </c>
      <c r="F1818" s="96" t="s">
        <v>2321</v>
      </c>
      <c r="G1818" s="96">
        <v>380</v>
      </c>
      <c r="H1818" s="96">
        <v>5.8158999999999997E-3</v>
      </c>
      <c r="I1818" s="810">
        <v>1</v>
      </c>
    </row>
    <row r="1819" spans="1:9" x14ac:dyDescent="0.15">
      <c r="A1819" s="694" t="s">
        <v>4464</v>
      </c>
      <c r="B1819" s="96">
        <v>10221</v>
      </c>
      <c r="C1819" s="96">
        <v>8</v>
      </c>
      <c r="D1819" s="97">
        <v>126442563</v>
      </c>
      <c r="E1819" s="97">
        <v>126450647</v>
      </c>
      <c r="F1819" s="96" t="s">
        <v>2321</v>
      </c>
      <c r="G1819" s="96">
        <v>23</v>
      </c>
      <c r="H1819" s="96">
        <v>5.8174000000000003E-3</v>
      </c>
      <c r="I1819" s="810">
        <v>1</v>
      </c>
    </row>
    <row r="1820" spans="1:9" x14ac:dyDescent="0.15">
      <c r="A1820" s="694" t="s">
        <v>4465</v>
      </c>
      <c r="B1820" s="96">
        <v>54938</v>
      </c>
      <c r="C1820" s="96">
        <v>19</v>
      </c>
      <c r="D1820" s="97">
        <v>39405904</v>
      </c>
      <c r="E1820" s="97">
        <v>39421536</v>
      </c>
      <c r="F1820" s="96" t="s">
        <v>2328</v>
      </c>
      <c r="G1820" s="96">
        <v>52</v>
      </c>
      <c r="H1820" s="96">
        <v>5.8196999999999997E-3</v>
      </c>
      <c r="I1820" s="810">
        <v>1</v>
      </c>
    </row>
    <row r="1821" spans="1:9" x14ac:dyDescent="0.15">
      <c r="A1821" s="694" t="s">
        <v>4466</v>
      </c>
      <c r="B1821" s="96">
        <v>3118</v>
      </c>
      <c r="C1821" s="96">
        <v>6</v>
      </c>
      <c r="D1821" s="97">
        <v>32709156</v>
      </c>
      <c r="E1821" s="97">
        <v>32714664</v>
      </c>
      <c r="F1821" s="96" t="s">
        <v>2321</v>
      </c>
      <c r="G1821" s="96">
        <v>88</v>
      </c>
      <c r="H1821" s="96">
        <v>5.8198E-3</v>
      </c>
      <c r="I1821" s="810">
        <v>1</v>
      </c>
    </row>
    <row r="1822" spans="1:9" x14ac:dyDescent="0.15">
      <c r="A1822" s="694" t="s">
        <v>4467</v>
      </c>
      <c r="B1822" s="96">
        <v>84643</v>
      </c>
      <c r="C1822" s="96">
        <v>17</v>
      </c>
      <c r="D1822" s="97">
        <v>51900239</v>
      </c>
      <c r="E1822" s="97">
        <v>51902573</v>
      </c>
      <c r="F1822" s="96" t="s">
        <v>2321</v>
      </c>
      <c r="G1822" s="96">
        <v>14</v>
      </c>
      <c r="H1822" s="96">
        <v>5.8202000000000002E-3</v>
      </c>
      <c r="I1822" s="810">
        <v>1</v>
      </c>
    </row>
    <row r="1823" spans="1:9" x14ac:dyDescent="0.15">
      <c r="A1823" s="694" t="s">
        <v>4468</v>
      </c>
      <c r="B1823" s="96">
        <v>100128327</v>
      </c>
      <c r="C1823" s="96">
        <v>6</v>
      </c>
      <c r="D1823" s="97">
        <v>116817646</v>
      </c>
      <c r="E1823" s="97">
        <v>116866773</v>
      </c>
      <c r="F1823" s="96" t="s">
        <v>2328</v>
      </c>
      <c r="G1823" s="96">
        <v>175</v>
      </c>
      <c r="H1823" s="96">
        <v>5.8202999999999996E-3</v>
      </c>
      <c r="I1823" s="810">
        <v>1</v>
      </c>
    </row>
    <row r="1824" spans="1:9" x14ac:dyDescent="0.15">
      <c r="A1824" s="694" t="s">
        <v>4469</v>
      </c>
      <c r="B1824" s="96">
        <v>100506718</v>
      </c>
      <c r="C1824" s="96">
        <v>14</v>
      </c>
      <c r="D1824" s="97">
        <v>86015983</v>
      </c>
      <c r="E1824" s="97">
        <v>86029396</v>
      </c>
      <c r="F1824" s="96" t="s">
        <v>2321</v>
      </c>
      <c r="G1824" s="96">
        <v>57</v>
      </c>
      <c r="H1824" s="96">
        <v>5.8231999999999997E-3</v>
      </c>
      <c r="I1824" s="810">
        <v>1</v>
      </c>
    </row>
    <row r="1825" spans="1:9" x14ac:dyDescent="0.15">
      <c r="A1825" s="694" t="s">
        <v>4470</v>
      </c>
      <c r="B1825" s="96">
        <v>10055</v>
      </c>
      <c r="C1825" s="96">
        <v>19</v>
      </c>
      <c r="D1825" s="97">
        <v>47634080</v>
      </c>
      <c r="E1825" s="97">
        <v>47713893</v>
      </c>
      <c r="F1825" s="96" t="s">
        <v>2321</v>
      </c>
      <c r="G1825" s="96">
        <v>96</v>
      </c>
      <c r="H1825" s="96">
        <v>5.8262000000000001E-3</v>
      </c>
      <c r="I1825" s="810">
        <v>1</v>
      </c>
    </row>
    <row r="1826" spans="1:9" x14ac:dyDescent="0.15">
      <c r="A1826" s="694" t="s">
        <v>4471</v>
      </c>
      <c r="B1826" s="96">
        <v>3694</v>
      </c>
      <c r="C1826" s="96">
        <v>2</v>
      </c>
      <c r="D1826" s="97">
        <v>160956182</v>
      </c>
      <c r="E1826" s="97">
        <v>161110349</v>
      </c>
      <c r="F1826" s="96" t="s">
        <v>2328</v>
      </c>
      <c r="G1826" s="96">
        <v>513</v>
      </c>
      <c r="H1826" s="96">
        <v>5.8411000000000001E-3</v>
      </c>
      <c r="I1826" s="810">
        <v>1</v>
      </c>
    </row>
    <row r="1827" spans="1:9" x14ac:dyDescent="0.15">
      <c r="A1827" s="694" t="s">
        <v>4472</v>
      </c>
      <c r="B1827" s="96">
        <v>6546</v>
      </c>
      <c r="C1827" s="96">
        <v>2</v>
      </c>
      <c r="D1827" s="97">
        <v>40339286</v>
      </c>
      <c r="E1827" s="97">
        <v>40739575</v>
      </c>
      <c r="F1827" s="96" t="s">
        <v>2328</v>
      </c>
      <c r="G1827" s="96">
        <v>1823</v>
      </c>
      <c r="H1827" s="96">
        <v>5.8709000000000001E-3</v>
      </c>
      <c r="I1827" s="810">
        <v>1</v>
      </c>
    </row>
    <row r="1828" spans="1:9" x14ac:dyDescent="0.15">
      <c r="A1828" s="694" t="s">
        <v>4473</v>
      </c>
      <c r="B1828" s="96">
        <v>124995</v>
      </c>
      <c r="C1828" s="96">
        <v>17</v>
      </c>
      <c r="D1828" s="97">
        <v>45900638</v>
      </c>
      <c r="E1828" s="97">
        <v>45908907</v>
      </c>
      <c r="F1828" s="96" t="s">
        <v>2328</v>
      </c>
      <c r="G1828" s="96">
        <v>39</v>
      </c>
      <c r="H1828" s="96">
        <v>5.8935000000000003E-3</v>
      </c>
      <c r="I1828" s="810">
        <v>1</v>
      </c>
    </row>
    <row r="1829" spans="1:9" x14ac:dyDescent="0.15">
      <c r="A1829" s="694" t="s">
        <v>4474</v>
      </c>
      <c r="B1829" s="96">
        <v>257019</v>
      </c>
      <c r="C1829" s="96">
        <v>9</v>
      </c>
      <c r="D1829" s="97">
        <v>85857905</v>
      </c>
      <c r="E1829" s="97">
        <v>86153348</v>
      </c>
      <c r="F1829" s="96" t="s">
        <v>2328</v>
      </c>
      <c r="G1829" s="96">
        <v>1295</v>
      </c>
      <c r="H1829" s="96">
        <v>5.8980999999999999E-3</v>
      </c>
      <c r="I1829" s="810">
        <v>1</v>
      </c>
    </row>
    <row r="1830" spans="1:9" x14ac:dyDescent="0.15">
      <c r="A1830" s="694" t="s">
        <v>4475</v>
      </c>
      <c r="B1830" s="96">
        <v>23505</v>
      </c>
      <c r="C1830" s="96">
        <v>2</v>
      </c>
      <c r="D1830" s="97">
        <v>98372799</v>
      </c>
      <c r="E1830" s="97">
        <v>98612389</v>
      </c>
      <c r="F1830" s="96" t="s">
        <v>2328</v>
      </c>
      <c r="G1830" s="96">
        <v>566</v>
      </c>
      <c r="H1830" s="96">
        <v>5.9360000000000003E-3</v>
      </c>
      <c r="I1830" s="810">
        <v>1</v>
      </c>
    </row>
    <row r="1831" spans="1:9" x14ac:dyDescent="0.15">
      <c r="A1831" s="694" t="s">
        <v>4476</v>
      </c>
      <c r="B1831" s="96">
        <v>29796</v>
      </c>
      <c r="C1831" s="96">
        <v>22</v>
      </c>
      <c r="D1831" s="97">
        <v>30163358</v>
      </c>
      <c r="E1831" s="97">
        <v>30166402</v>
      </c>
      <c r="F1831" s="96" t="s">
        <v>2321</v>
      </c>
      <c r="G1831" s="96">
        <v>7</v>
      </c>
      <c r="H1831" s="96">
        <v>5.9461000000000002E-3</v>
      </c>
      <c r="I1831" s="810">
        <v>1</v>
      </c>
    </row>
    <row r="1832" spans="1:9" x14ac:dyDescent="0.15">
      <c r="A1832" s="694" t="s">
        <v>4477</v>
      </c>
      <c r="B1832" s="96">
        <v>390275</v>
      </c>
      <c r="C1832" s="96">
        <v>11</v>
      </c>
      <c r="D1832" s="97">
        <v>124439965</v>
      </c>
      <c r="E1832" s="97">
        <v>124440945</v>
      </c>
      <c r="F1832" s="96" t="s">
        <v>2321</v>
      </c>
      <c r="G1832" s="96">
        <v>2</v>
      </c>
      <c r="H1832" s="96">
        <v>5.9518000000000001E-3</v>
      </c>
      <c r="I1832" s="810">
        <v>1</v>
      </c>
    </row>
    <row r="1833" spans="1:9" x14ac:dyDescent="0.15">
      <c r="A1833" s="694" t="s">
        <v>4478</v>
      </c>
      <c r="B1833" s="96">
        <v>57628</v>
      </c>
      <c r="C1833" s="96">
        <v>2</v>
      </c>
      <c r="D1833" s="97">
        <v>115199899</v>
      </c>
      <c r="E1833" s="97">
        <v>116603328</v>
      </c>
      <c r="F1833" s="96" t="s">
        <v>2321</v>
      </c>
      <c r="G1833" s="96">
        <v>4170</v>
      </c>
      <c r="H1833" s="96">
        <v>5.9597000000000001E-3</v>
      </c>
      <c r="I1833" s="810">
        <v>1</v>
      </c>
    </row>
    <row r="1834" spans="1:9" x14ac:dyDescent="0.15">
      <c r="A1834" s="694" t="s">
        <v>4479</v>
      </c>
      <c r="B1834" s="96">
        <v>125111</v>
      </c>
      <c r="C1834" s="96">
        <v>17</v>
      </c>
      <c r="D1834" s="97">
        <v>38516904</v>
      </c>
      <c r="E1834" s="97">
        <v>38520945</v>
      </c>
      <c r="F1834" s="96" t="s">
        <v>2328</v>
      </c>
      <c r="G1834" s="96">
        <v>9</v>
      </c>
      <c r="H1834" s="96">
        <v>5.96E-3</v>
      </c>
      <c r="I1834" s="810">
        <v>1</v>
      </c>
    </row>
    <row r="1835" spans="1:9" x14ac:dyDescent="0.15">
      <c r="A1835" s="694" t="s">
        <v>4480</v>
      </c>
      <c r="B1835" s="96">
        <v>9595</v>
      </c>
      <c r="C1835" s="96">
        <v>2</v>
      </c>
      <c r="D1835" s="97">
        <v>158271131</v>
      </c>
      <c r="E1835" s="97">
        <v>158300604</v>
      </c>
      <c r="F1835" s="96" t="s">
        <v>2328</v>
      </c>
      <c r="G1835" s="96">
        <v>68</v>
      </c>
      <c r="H1835" s="96">
        <v>5.9622E-3</v>
      </c>
      <c r="I1835" s="810">
        <v>1</v>
      </c>
    </row>
    <row r="1836" spans="1:9" x14ac:dyDescent="0.15">
      <c r="A1836" s="694" t="s">
        <v>4481</v>
      </c>
      <c r="B1836" s="96">
        <v>28971</v>
      </c>
      <c r="C1836" s="96">
        <v>11</v>
      </c>
      <c r="D1836" s="97">
        <v>77532147</v>
      </c>
      <c r="E1836" s="97">
        <v>77583398</v>
      </c>
      <c r="F1836" s="96" t="s">
        <v>2321</v>
      </c>
      <c r="G1836" s="96">
        <v>92</v>
      </c>
      <c r="H1836" s="96">
        <v>5.9734000000000002E-3</v>
      </c>
      <c r="I1836" s="810">
        <v>1</v>
      </c>
    </row>
    <row r="1837" spans="1:9" x14ac:dyDescent="0.15">
      <c r="A1837" s="694" t="s">
        <v>4482</v>
      </c>
      <c r="B1837" s="96">
        <v>9252</v>
      </c>
      <c r="C1837" s="96">
        <v>14</v>
      </c>
      <c r="D1837" s="97">
        <v>91335086</v>
      </c>
      <c r="E1837" s="97">
        <v>91526993</v>
      </c>
      <c r="F1837" s="96" t="s">
        <v>2328</v>
      </c>
      <c r="G1837" s="96">
        <v>586</v>
      </c>
      <c r="H1837" s="96">
        <v>5.9852999999999998E-3</v>
      </c>
      <c r="I1837" s="810">
        <v>1</v>
      </c>
    </row>
    <row r="1838" spans="1:9" x14ac:dyDescent="0.15">
      <c r="A1838" s="694" t="s">
        <v>4483</v>
      </c>
      <c r="B1838" s="96">
        <v>168975</v>
      </c>
      <c r="C1838" s="96">
        <v>8</v>
      </c>
      <c r="D1838" s="97">
        <v>87878676</v>
      </c>
      <c r="E1838" s="97">
        <v>88394955</v>
      </c>
      <c r="F1838" s="96" t="s">
        <v>2321</v>
      </c>
      <c r="G1838" s="96">
        <v>1809</v>
      </c>
      <c r="H1838" s="96">
        <v>6.0121999999999997E-3</v>
      </c>
      <c r="I1838" s="810">
        <v>1</v>
      </c>
    </row>
    <row r="1839" spans="1:9" x14ac:dyDescent="0.15">
      <c r="A1839" s="694" t="s">
        <v>4484</v>
      </c>
      <c r="B1839" s="96">
        <v>163087</v>
      </c>
      <c r="C1839" s="96">
        <v>19</v>
      </c>
      <c r="D1839" s="97">
        <v>37708828</v>
      </c>
      <c r="E1839" s="97">
        <v>37734828</v>
      </c>
      <c r="F1839" s="96" t="s">
        <v>2321</v>
      </c>
      <c r="G1839" s="96">
        <v>43</v>
      </c>
      <c r="H1839" s="96">
        <v>6.0136E-3</v>
      </c>
      <c r="I1839" s="810">
        <v>1</v>
      </c>
    </row>
    <row r="1840" spans="1:9" x14ac:dyDescent="0.15">
      <c r="A1840" s="694" t="s">
        <v>4485</v>
      </c>
      <c r="B1840" s="96">
        <v>5709</v>
      </c>
      <c r="C1840" s="96">
        <v>17</v>
      </c>
      <c r="D1840" s="97">
        <v>38137021</v>
      </c>
      <c r="E1840" s="97">
        <v>38154213</v>
      </c>
      <c r="F1840" s="96" t="s">
        <v>2321</v>
      </c>
      <c r="G1840" s="96">
        <v>73</v>
      </c>
      <c r="H1840" s="96">
        <v>6.0201999999999999E-3</v>
      </c>
      <c r="I1840" s="810">
        <v>1</v>
      </c>
    </row>
    <row r="1841" spans="1:9" x14ac:dyDescent="0.15">
      <c r="A1841" s="694" t="s">
        <v>4486</v>
      </c>
      <c r="B1841" s="96">
        <v>80125</v>
      </c>
      <c r="C1841" s="96">
        <v>15</v>
      </c>
      <c r="D1841" s="97">
        <v>74528630</v>
      </c>
      <c r="E1841" s="97">
        <v>74628813</v>
      </c>
      <c r="F1841" s="96" t="s">
        <v>2321</v>
      </c>
      <c r="G1841" s="96">
        <v>395</v>
      </c>
      <c r="H1841" s="96">
        <v>6.0299999999999998E-3</v>
      </c>
      <c r="I1841" s="810">
        <v>1</v>
      </c>
    </row>
    <row r="1842" spans="1:9" x14ac:dyDescent="0.15">
      <c r="A1842" s="694" t="s">
        <v>4487</v>
      </c>
      <c r="B1842" s="96">
        <v>85477</v>
      </c>
      <c r="C1842" s="96">
        <v>7</v>
      </c>
      <c r="D1842" s="97">
        <v>12609989</v>
      </c>
      <c r="E1842" s="97">
        <v>12693228</v>
      </c>
      <c r="F1842" s="96" t="s">
        <v>2321</v>
      </c>
      <c r="G1842" s="96">
        <v>372</v>
      </c>
      <c r="H1842" s="96">
        <v>6.0340000000000003E-3</v>
      </c>
      <c r="I1842" s="810">
        <v>1</v>
      </c>
    </row>
    <row r="1843" spans="1:9" x14ac:dyDescent="0.15">
      <c r="A1843" s="694" t="s">
        <v>4488</v>
      </c>
      <c r="B1843" s="96">
        <v>84945</v>
      </c>
      <c r="C1843" s="96">
        <v>13</v>
      </c>
      <c r="D1843" s="97">
        <v>108870763</v>
      </c>
      <c r="E1843" s="97">
        <v>108886603</v>
      </c>
      <c r="F1843" s="96" t="s">
        <v>2321</v>
      </c>
      <c r="G1843" s="96">
        <v>56</v>
      </c>
      <c r="H1843" s="96">
        <v>6.0403000000000002E-3</v>
      </c>
      <c r="I1843" s="810">
        <v>1</v>
      </c>
    </row>
    <row r="1844" spans="1:9" x14ac:dyDescent="0.15">
      <c r="A1844" s="694" t="s">
        <v>4489</v>
      </c>
      <c r="B1844" s="96">
        <v>27239</v>
      </c>
      <c r="C1844" s="96">
        <v>12</v>
      </c>
      <c r="D1844" s="97">
        <v>6930963</v>
      </c>
      <c r="E1844" s="97">
        <v>6936583</v>
      </c>
      <c r="F1844" s="96" t="s">
        <v>2321</v>
      </c>
      <c r="G1844" s="96">
        <v>16</v>
      </c>
      <c r="H1844" s="96">
        <v>6.0441000000000002E-3</v>
      </c>
      <c r="I1844" s="810">
        <v>1</v>
      </c>
    </row>
    <row r="1845" spans="1:9" x14ac:dyDescent="0.15">
      <c r="A1845" s="694" t="s">
        <v>4490</v>
      </c>
      <c r="B1845" s="96">
        <v>284110</v>
      </c>
      <c r="C1845" s="96">
        <v>17</v>
      </c>
      <c r="D1845" s="97">
        <v>38119226</v>
      </c>
      <c r="E1845" s="97">
        <v>38134019</v>
      </c>
      <c r="F1845" s="96" t="s">
        <v>2321</v>
      </c>
      <c r="G1845" s="96">
        <v>65</v>
      </c>
      <c r="H1845" s="96">
        <v>6.0680999999999999E-3</v>
      </c>
      <c r="I1845" s="810">
        <v>1</v>
      </c>
    </row>
    <row r="1846" spans="1:9" x14ac:dyDescent="0.15">
      <c r="A1846" s="694" t="s">
        <v>4491</v>
      </c>
      <c r="B1846" s="96">
        <v>89796</v>
      </c>
      <c r="C1846" s="96">
        <v>1</v>
      </c>
      <c r="D1846" s="97">
        <v>201508243</v>
      </c>
      <c r="E1846" s="97">
        <v>201796102</v>
      </c>
      <c r="F1846" s="96" t="s">
        <v>2321</v>
      </c>
      <c r="G1846" s="96">
        <v>852</v>
      </c>
      <c r="H1846" s="96">
        <v>6.0736999999999996E-3</v>
      </c>
      <c r="I1846" s="810">
        <v>1</v>
      </c>
    </row>
    <row r="1847" spans="1:9" x14ac:dyDescent="0.15">
      <c r="A1847" s="694" t="s">
        <v>4492</v>
      </c>
      <c r="B1847" s="96">
        <v>90342</v>
      </c>
      <c r="C1847" s="96">
        <v>2</v>
      </c>
      <c r="D1847" s="97">
        <v>97308574</v>
      </c>
      <c r="E1847" s="97">
        <v>97370624</v>
      </c>
      <c r="F1847" s="96" t="s">
        <v>2321</v>
      </c>
      <c r="G1847" s="96">
        <v>102</v>
      </c>
      <c r="H1847" s="96">
        <v>6.0772999999999999E-3</v>
      </c>
      <c r="I1847" s="810">
        <v>1</v>
      </c>
    </row>
    <row r="1848" spans="1:9" x14ac:dyDescent="0.15">
      <c r="A1848" s="694" t="s">
        <v>4493</v>
      </c>
      <c r="B1848" s="96">
        <v>146857</v>
      </c>
      <c r="C1848" s="96">
        <v>17</v>
      </c>
      <c r="D1848" s="97">
        <v>33762115</v>
      </c>
      <c r="E1848" s="97">
        <v>33775856</v>
      </c>
      <c r="F1848" s="96" t="s">
        <v>2328</v>
      </c>
      <c r="G1848" s="96">
        <v>46</v>
      </c>
      <c r="H1848" s="96">
        <v>6.0786E-3</v>
      </c>
      <c r="I1848" s="810">
        <v>1</v>
      </c>
    </row>
    <row r="1849" spans="1:9" x14ac:dyDescent="0.15">
      <c r="A1849" s="694" t="s">
        <v>4494</v>
      </c>
      <c r="B1849" s="96">
        <v>57621</v>
      </c>
      <c r="C1849" s="96">
        <v>6</v>
      </c>
      <c r="D1849" s="97">
        <v>151685250</v>
      </c>
      <c r="E1849" s="97">
        <v>151712677</v>
      </c>
      <c r="F1849" s="96" t="s">
        <v>2328</v>
      </c>
      <c r="G1849" s="96">
        <v>68</v>
      </c>
      <c r="H1849" s="96">
        <v>6.0794999999999998E-3</v>
      </c>
      <c r="I1849" s="810">
        <v>1</v>
      </c>
    </row>
    <row r="1850" spans="1:9" x14ac:dyDescent="0.15">
      <c r="A1850" s="694" t="s">
        <v>4495</v>
      </c>
      <c r="B1850" s="96">
        <v>9197</v>
      </c>
      <c r="C1850" s="96">
        <v>3</v>
      </c>
      <c r="D1850" s="97">
        <v>155544300</v>
      </c>
      <c r="E1850" s="97">
        <v>155572248</v>
      </c>
      <c r="F1850" s="96" t="s">
        <v>2328</v>
      </c>
      <c r="G1850" s="96">
        <v>94</v>
      </c>
      <c r="H1850" s="96">
        <v>6.1067999999999999E-3</v>
      </c>
      <c r="I1850" s="810">
        <v>1</v>
      </c>
    </row>
    <row r="1851" spans="1:9" x14ac:dyDescent="0.15">
      <c r="A1851" s="694" t="s">
        <v>4496</v>
      </c>
      <c r="B1851" s="96">
        <v>79796</v>
      </c>
      <c r="C1851" s="96">
        <v>11</v>
      </c>
      <c r="D1851" s="97">
        <v>111652919</v>
      </c>
      <c r="E1851" s="97">
        <v>111742305</v>
      </c>
      <c r="F1851" s="96" t="s">
        <v>2328</v>
      </c>
      <c r="G1851" s="96">
        <v>189</v>
      </c>
      <c r="H1851" s="96">
        <v>6.1186000000000001E-3</v>
      </c>
      <c r="I1851" s="810">
        <v>1</v>
      </c>
    </row>
    <row r="1852" spans="1:9" x14ac:dyDescent="0.15">
      <c r="A1852" s="694" t="s">
        <v>4497</v>
      </c>
      <c r="B1852" s="96">
        <v>3006</v>
      </c>
      <c r="C1852" s="96">
        <v>6</v>
      </c>
      <c r="D1852" s="97">
        <v>26055968</v>
      </c>
      <c r="E1852" s="97">
        <v>26056699</v>
      </c>
      <c r="F1852" s="96" t="s">
        <v>2328</v>
      </c>
      <c r="G1852" s="96">
        <v>8</v>
      </c>
      <c r="H1852" s="96">
        <v>6.1307000000000002E-3</v>
      </c>
      <c r="I1852" s="810">
        <v>1</v>
      </c>
    </row>
    <row r="1853" spans="1:9" x14ac:dyDescent="0.15">
      <c r="A1853" s="694" t="s">
        <v>4498</v>
      </c>
      <c r="B1853" s="96">
        <v>8897</v>
      </c>
      <c r="C1853" s="96">
        <v>22</v>
      </c>
      <c r="D1853" s="97">
        <v>30279149</v>
      </c>
      <c r="E1853" s="97">
        <v>30426857</v>
      </c>
      <c r="F1853" s="96" t="s">
        <v>2321</v>
      </c>
      <c r="G1853" s="96">
        <v>438</v>
      </c>
      <c r="H1853" s="96">
        <v>6.1390000000000004E-3</v>
      </c>
      <c r="I1853" s="810">
        <v>1</v>
      </c>
    </row>
    <row r="1854" spans="1:9" x14ac:dyDescent="0.15">
      <c r="A1854" s="694" t="s">
        <v>4499</v>
      </c>
      <c r="B1854" s="96">
        <v>558</v>
      </c>
      <c r="C1854" s="96">
        <v>19</v>
      </c>
      <c r="D1854" s="97">
        <v>41725104</v>
      </c>
      <c r="E1854" s="97">
        <v>41767672</v>
      </c>
      <c r="F1854" s="96" t="s">
        <v>2321</v>
      </c>
      <c r="G1854" s="96">
        <v>97</v>
      </c>
      <c r="H1854" s="96">
        <v>6.1586000000000002E-3</v>
      </c>
      <c r="I1854" s="810">
        <v>1</v>
      </c>
    </row>
    <row r="1855" spans="1:9" x14ac:dyDescent="0.15">
      <c r="A1855" s="694" t="s">
        <v>4500</v>
      </c>
      <c r="B1855" s="96">
        <v>9159</v>
      </c>
      <c r="C1855" s="96">
        <v>11</v>
      </c>
      <c r="D1855" s="97">
        <v>117075788</v>
      </c>
      <c r="E1855" s="97">
        <v>117102811</v>
      </c>
      <c r="F1855" s="96" t="s">
        <v>2328</v>
      </c>
      <c r="G1855" s="96">
        <v>98</v>
      </c>
      <c r="H1855" s="96">
        <v>6.1663999999999998E-3</v>
      </c>
      <c r="I1855" s="810">
        <v>1</v>
      </c>
    </row>
    <row r="1856" spans="1:9" x14ac:dyDescent="0.15">
      <c r="A1856" s="694" t="s">
        <v>835</v>
      </c>
      <c r="B1856" s="96">
        <v>2104</v>
      </c>
      <c r="C1856" s="96">
        <v>1</v>
      </c>
      <c r="D1856" s="97">
        <v>216676588</v>
      </c>
      <c r="E1856" s="97">
        <v>217311097</v>
      </c>
      <c r="F1856" s="96" t="s">
        <v>2328</v>
      </c>
      <c r="G1856" s="96">
        <v>2548</v>
      </c>
      <c r="H1856" s="96">
        <v>6.1678999999999996E-3</v>
      </c>
      <c r="I1856" s="810">
        <v>1</v>
      </c>
    </row>
    <row r="1857" spans="1:9" x14ac:dyDescent="0.15">
      <c r="A1857" s="694" t="s">
        <v>4501</v>
      </c>
      <c r="B1857" s="96">
        <v>51226</v>
      </c>
      <c r="C1857" s="96">
        <v>17</v>
      </c>
      <c r="D1857" s="97">
        <v>46103533</v>
      </c>
      <c r="E1857" s="97">
        <v>46120908</v>
      </c>
      <c r="F1857" s="96" t="s">
        <v>2328</v>
      </c>
      <c r="G1857" s="96">
        <v>48</v>
      </c>
      <c r="H1857" s="96">
        <v>6.1774000000000004E-3</v>
      </c>
      <c r="I1857" s="810">
        <v>1</v>
      </c>
    </row>
    <row r="1858" spans="1:9" x14ac:dyDescent="0.15">
      <c r="A1858" s="694" t="s">
        <v>4502</v>
      </c>
      <c r="B1858" s="96">
        <v>392399</v>
      </c>
      <c r="C1858" s="96">
        <v>9</v>
      </c>
      <c r="D1858" s="97">
        <v>138555168</v>
      </c>
      <c r="E1858" s="97">
        <v>138562577</v>
      </c>
      <c r="F1858" s="96" t="s">
        <v>2321</v>
      </c>
      <c r="G1858" s="96">
        <v>40</v>
      </c>
      <c r="H1858" s="96">
        <v>6.2096E-3</v>
      </c>
      <c r="I1858" s="810">
        <v>1</v>
      </c>
    </row>
    <row r="1859" spans="1:9" x14ac:dyDescent="0.15">
      <c r="A1859" s="694" t="s">
        <v>4503</v>
      </c>
      <c r="B1859" s="96">
        <v>339501</v>
      </c>
      <c r="C1859" s="96">
        <v>1</v>
      </c>
      <c r="D1859" s="97">
        <v>228003418</v>
      </c>
      <c r="E1859" s="97">
        <v>228034171</v>
      </c>
      <c r="F1859" s="96" t="s">
        <v>2321</v>
      </c>
      <c r="G1859" s="96">
        <v>124</v>
      </c>
      <c r="H1859" s="96">
        <v>6.2351000000000004E-3</v>
      </c>
      <c r="I1859" s="810">
        <v>1</v>
      </c>
    </row>
    <row r="1860" spans="1:9" x14ac:dyDescent="0.15">
      <c r="A1860" s="694" t="s">
        <v>4504</v>
      </c>
      <c r="B1860" s="96">
        <v>5906</v>
      </c>
      <c r="C1860" s="96">
        <v>1</v>
      </c>
      <c r="D1860" s="97">
        <v>112162405</v>
      </c>
      <c r="E1860" s="97">
        <v>112256807</v>
      </c>
      <c r="F1860" s="96" t="s">
        <v>2321</v>
      </c>
      <c r="G1860" s="96">
        <v>387</v>
      </c>
      <c r="H1860" s="96">
        <v>6.2392000000000003E-3</v>
      </c>
      <c r="I1860" s="810">
        <v>1</v>
      </c>
    </row>
    <row r="1861" spans="1:9" x14ac:dyDescent="0.15">
      <c r="A1861" s="694" t="s">
        <v>4505</v>
      </c>
      <c r="B1861" s="96">
        <v>442194</v>
      </c>
      <c r="C1861" s="96">
        <v>6</v>
      </c>
      <c r="D1861" s="97">
        <v>29407716</v>
      </c>
      <c r="E1861" s="97">
        <v>29408754</v>
      </c>
      <c r="F1861" s="96" t="s">
        <v>2321</v>
      </c>
      <c r="G1861" s="96">
        <v>23</v>
      </c>
      <c r="H1861" s="96">
        <v>6.2537000000000001E-3</v>
      </c>
      <c r="I1861" s="810">
        <v>1</v>
      </c>
    </row>
    <row r="1862" spans="1:9" x14ac:dyDescent="0.15">
      <c r="A1862" s="694" t="s">
        <v>4506</v>
      </c>
      <c r="B1862" s="96">
        <v>26147</v>
      </c>
      <c r="C1862" s="96">
        <v>9</v>
      </c>
      <c r="D1862" s="97">
        <v>123617929</v>
      </c>
      <c r="E1862" s="97">
        <v>123657168</v>
      </c>
      <c r="F1862" s="96" t="s">
        <v>2328</v>
      </c>
      <c r="G1862" s="96">
        <v>94</v>
      </c>
      <c r="H1862" s="96">
        <v>6.2763000000000003E-3</v>
      </c>
      <c r="I1862" s="810">
        <v>1</v>
      </c>
    </row>
    <row r="1863" spans="1:9" x14ac:dyDescent="0.15">
      <c r="A1863" s="694" t="s">
        <v>4507</v>
      </c>
      <c r="B1863" s="96">
        <v>27306</v>
      </c>
      <c r="C1863" s="96">
        <v>4</v>
      </c>
      <c r="D1863" s="97">
        <v>95219707</v>
      </c>
      <c r="E1863" s="97">
        <v>95264027</v>
      </c>
      <c r="F1863" s="96" t="s">
        <v>2328</v>
      </c>
      <c r="G1863" s="96">
        <v>183</v>
      </c>
      <c r="H1863" s="96">
        <v>6.2794000000000001E-3</v>
      </c>
      <c r="I1863" s="810">
        <v>1</v>
      </c>
    </row>
    <row r="1864" spans="1:9" x14ac:dyDescent="0.15">
      <c r="A1864" s="694" t="s">
        <v>4508</v>
      </c>
      <c r="B1864" s="96">
        <v>22989</v>
      </c>
      <c r="C1864" s="96">
        <v>3</v>
      </c>
      <c r="D1864" s="97">
        <v>108099216</v>
      </c>
      <c r="E1864" s="97">
        <v>108248169</v>
      </c>
      <c r="F1864" s="96" t="s">
        <v>2328</v>
      </c>
      <c r="G1864" s="96">
        <v>500</v>
      </c>
      <c r="H1864" s="96">
        <v>6.2821999999999999E-3</v>
      </c>
      <c r="I1864" s="810">
        <v>1</v>
      </c>
    </row>
    <row r="1865" spans="1:9" x14ac:dyDescent="0.15">
      <c r="A1865" s="694" t="s">
        <v>4509</v>
      </c>
      <c r="B1865" s="96">
        <v>79716</v>
      </c>
      <c r="C1865" s="96">
        <v>20</v>
      </c>
      <c r="D1865" s="97">
        <v>57264187</v>
      </c>
      <c r="E1865" s="97">
        <v>57290900</v>
      </c>
      <c r="F1865" s="96" t="s">
        <v>2321</v>
      </c>
      <c r="G1865" s="96">
        <v>120</v>
      </c>
      <c r="H1865" s="96">
        <v>6.2957999999999998E-3</v>
      </c>
      <c r="I1865" s="810">
        <v>1</v>
      </c>
    </row>
    <row r="1866" spans="1:9" x14ac:dyDescent="0.15">
      <c r="A1866" s="694" t="s">
        <v>4510</v>
      </c>
      <c r="B1866" s="96">
        <v>7097</v>
      </c>
      <c r="C1866" s="96">
        <v>4</v>
      </c>
      <c r="D1866" s="97">
        <v>154605404</v>
      </c>
      <c r="E1866" s="97">
        <v>154627243</v>
      </c>
      <c r="F1866" s="96" t="s">
        <v>2321</v>
      </c>
      <c r="G1866" s="96">
        <v>70</v>
      </c>
      <c r="H1866" s="96">
        <v>6.3068999999999998E-3</v>
      </c>
      <c r="I1866" s="810">
        <v>1</v>
      </c>
    </row>
    <row r="1867" spans="1:9" x14ac:dyDescent="0.15">
      <c r="A1867" s="694" t="s">
        <v>4511</v>
      </c>
      <c r="B1867" s="96">
        <v>4292</v>
      </c>
      <c r="C1867" s="96">
        <v>3</v>
      </c>
      <c r="D1867" s="97">
        <v>37034841</v>
      </c>
      <c r="E1867" s="97">
        <v>37092337</v>
      </c>
      <c r="F1867" s="96" t="s">
        <v>2321</v>
      </c>
      <c r="G1867" s="96">
        <v>156</v>
      </c>
      <c r="H1867" s="96">
        <v>6.3187E-3</v>
      </c>
      <c r="I1867" s="810">
        <v>1</v>
      </c>
    </row>
    <row r="1868" spans="1:9" x14ac:dyDescent="0.15">
      <c r="A1868" s="694" t="s">
        <v>4512</v>
      </c>
      <c r="B1868" s="96">
        <v>85443</v>
      </c>
      <c r="C1868" s="96">
        <v>3</v>
      </c>
      <c r="D1868" s="97">
        <v>36753913</v>
      </c>
      <c r="E1868" s="97">
        <v>36781352</v>
      </c>
      <c r="F1868" s="96" t="s">
        <v>2328</v>
      </c>
      <c r="G1868" s="96">
        <v>80</v>
      </c>
      <c r="H1868" s="96">
        <v>6.3280999999999997E-3</v>
      </c>
      <c r="I1868" s="810">
        <v>1</v>
      </c>
    </row>
    <row r="1869" spans="1:9" x14ac:dyDescent="0.15">
      <c r="A1869" s="694" t="s">
        <v>4513</v>
      </c>
      <c r="B1869" s="96">
        <v>2696</v>
      </c>
      <c r="C1869" s="96">
        <v>19</v>
      </c>
      <c r="D1869" s="97">
        <v>46171490</v>
      </c>
      <c r="E1869" s="97">
        <v>46185717</v>
      </c>
      <c r="F1869" s="96" t="s">
        <v>2321</v>
      </c>
      <c r="G1869" s="96">
        <v>43</v>
      </c>
      <c r="H1869" s="96">
        <v>6.3302999999999996E-3</v>
      </c>
      <c r="I1869" s="810">
        <v>1</v>
      </c>
    </row>
    <row r="1870" spans="1:9" x14ac:dyDescent="0.15">
      <c r="A1870" s="694" t="s">
        <v>4514</v>
      </c>
      <c r="B1870" s="96">
        <v>27013</v>
      </c>
      <c r="C1870" s="96">
        <v>2</v>
      </c>
      <c r="D1870" s="97">
        <v>220036619</v>
      </c>
      <c r="E1870" s="97">
        <v>220042885</v>
      </c>
      <c r="F1870" s="96" t="s">
        <v>2328</v>
      </c>
      <c r="G1870" s="96">
        <v>25</v>
      </c>
      <c r="H1870" s="96">
        <v>6.3431E-3</v>
      </c>
      <c r="I1870" s="810">
        <v>1</v>
      </c>
    </row>
    <row r="1871" spans="1:9" x14ac:dyDescent="0.15">
      <c r="A1871" s="694" t="s">
        <v>4515</v>
      </c>
      <c r="B1871" s="96">
        <v>56899</v>
      </c>
      <c r="C1871" s="96">
        <v>12</v>
      </c>
      <c r="D1871" s="97">
        <v>99128569</v>
      </c>
      <c r="E1871" s="97">
        <v>100378512</v>
      </c>
      <c r="F1871" s="96" t="s">
        <v>2328</v>
      </c>
      <c r="G1871" s="96">
        <v>3836</v>
      </c>
      <c r="H1871" s="96">
        <v>6.3540000000000003E-3</v>
      </c>
      <c r="I1871" s="810">
        <v>1</v>
      </c>
    </row>
    <row r="1872" spans="1:9" x14ac:dyDescent="0.15">
      <c r="A1872" s="694" t="s">
        <v>4516</v>
      </c>
      <c r="B1872" s="96">
        <v>6744</v>
      </c>
      <c r="C1872" s="96">
        <v>2</v>
      </c>
      <c r="D1872" s="97">
        <v>182756472</v>
      </c>
      <c r="E1872" s="97">
        <v>182795465</v>
      </c>
      <c r="F1872" s="96" t="s">
        <v>2321</v>
      </c>
      <c r="G1872" s="96">
        <v>78</v>
      </c>
      <c r="H1872" s="96">
        <v>6.3813999999999997E-3</v>
      </c>
      <c r="I1872" s="810">
        <v>1</v>
      </c>
    </row>
    <row r="1873" spans="1:9" x14ac:dyDescent="0.15">
      <c r="A1873" s="694" t="s">
        <v>4517</v>
      </c>
      <c r="B1873" s="96">
        <v>994</v>
      </c>
      <c r="C1873" s="96">
        <v>20</v>
      </c>
      <c r="D1873" s="97">
        <v>3767419</v>
      </c>
      <c r="E1873" s="97">
        <v>3786765</v>
      </c>
      <c r="F1873" s="96" t="s">
        <v>2321</v>
      </c>
      <c r="G1873" s="96">
        <v>44</v>
      </c>
      <c r="H1873" s="96">
        <v>6.3879000000000002E-3</v>
      </c>
      <c r="I1873" s="810">
        <v>1</v>
      </c>
    </row>
    <row r="1874" spans="1:9" x14ac:dyDescent="0.15">
      <c r="A1874" s="694" t="s">
        <v>4518</v>
      </c>
      <c r="B1874" s="96">
        <v>10611</v>
      </c>
      <c r="C1874" s="96">
        <v>4</v>
      </c>
      <c r="D1874" s="97">
        <v>95373008</v>
      </c>
      <c r="E1874" s="97">
        <v>95589378</v>
      </c>
      <c r="F1874" s="96" t="s">
        <v>2321</v>
      </c>
      <c r="G1874" s="96">
        <v>698</v>
      </c>
      <c r="H1874" s="96">
        <v>6.3888E-3</v>
      </c>
      <c r="I1874" s="810">
        <v>1</v>
      </c>
    </row>
    <row r="1875" spans="1:9" x14ac:dyDescent="0.15">
      <c r="A1875" s="694" t="s">
        <v>910</v>
      </c>
      <c r="B1875" s="96">
        <v>6919</v>
      </c>
      <c r="C1875" s="96">
        <v>20</v>
      </c>
      <c r="D1875" s="97">
        <v>62688439</v>
      </c>
      <c r="E1875" s="97">
        <v>62703700</v>
      </c>
      <c r="F1875" s="96" t="s">
        <v>2321</v>
      </c>
      <c r="G1875" s="96">
        <v>46</v>
      </c>
      <c r="H1875" s="96">
        <v>6.3896999999999999E-3</v>
      </c>
      <c r="I1875" s="810">
        <v>1</v>
      </c>
    </row>
    <row r="1876" spans="1:9" x14ac:dyDescent="0.15">
      <c r="A1876" s="694" t="s">
        <v>4519</v>
      </c>
      <c r="B1876" s="96">
        <v>9972</v>
      </c>
      <c r="C1876" s="96">
        <v>6</v>
      </c>
      <c r="D1876" s="97">
        <v>17615266</v>
      </c>
      <c r="E1876" s="97">
        <v>17707065</v>
      </c>
      <c r="F1876" s="96" t="s">
        <v>2328</v>
      </c>
      <c r="G1876" s="96">
        <v>337</v>
      </c>
      <c r="H1876" s="96">
        <v>6.3904000000000001E-3</v>
      </c>
      <c r="I1876" s="810">
        <v>1</v>
      </c>
    </row>
    <row r="1877" spans="1:9" x14ac:dyDescent="0.15">
      <c r="A1877" s="694" t="s">
        <v>1779</v>
      </c>
      <c r="B1877" s="96">
        <v>283576</v>
      </c>
      <c r="C1877" s="96">
        <v>14</v>
      </c>
      <c r="D1877" s="97">
        <v>77597613</v>
      </c>
      <c r="E1877" s="97">
        <v>77608134</v>
      </c>
      <c r="F1877" s="96" t="s">
        <v>2328</v>
      </c>
      <c r="G1877" s="96">
        <v>29</v>
      </c>
      <c r="H1877" s="96">
        <v>6.3905000000000003E-3</v>
      </c>
      <c r="I1877" s="810">
        <v>1</v>
      </c>
    </row>
    <row r="1878" spans="1:9" x14ac:dyDescent="0.15">
      <c r="A1878" s="694" t="s">
        <v>4520</v>
      </c>
      <c r="B1878" s="96">
        <v>26512</v>
      </c>
      <c r="C1878" s="96">
        <v>13</v>
      </c>
      <c r="D1878" s="97">
        <v>51927678</v>
      </c>
      <c r="E1878" s="97">
        <v>52027275</v>
      </c>
      <c r="F1878" s="96" t="s">
        <v>2328</v>
      </c>
      <c r="G1878" s="96">
        <v>332</v>
      </c>
      <c r="H1878" s="96">
        <v>6.4134999999999999E-3</v>
      </c>
      <c r="I1878" s="810">
        <v>1</v>
      </c>
    </row>
    <row r="1879" spans="1:9" x14ac:dyDescent="0.15">
      <c r="A1879" s="694" t="s">
        <v>4521</v>
      </c>
      <c r="B1879" s="96">
        <v>8909</v>
      </c>
      <c r="C1879" s="96">
        <v>12</v>
      </c>
      <c r="D1879" s="97">
        <v>48103517</v>
      </c>
      <c r="E1879" s="97">
        <v>48119355</v>
      </c>
      <c r="F1879" s="96" t="s">
        <v>2328</v>
      </c>
      <c r="G1879" s="96">
        <v>49</v>
      </c>
      <c r="H1879" s="96">
        <v>6.4212000000000002E-3</v>
      </c>
      <c r="I1879" s="810">
        <v>1</v>
      </c>
    </row>
    <row r="1880" spans="1:9" x14ac:dyDescent="0.15">
      <c r="A1880" s="694" t="s">
        <v>4522</v>
      </c>
      <c r="B1880" s="96">
        <v>4255</v>
      </c>
      <c r="C1880" s="96">
        <v>10</v>
      </c>
      <c r="D1880" s="97">
        <v>131265454</v>
      </c>
      <c r="E1880" s="97">
        <v>131565783</v>
      </c>
      <c r="F1880" s="96" t="s">
        <v>2321</v>
      </c>
      <c r="G1880" s="96">
        <v>1390</v>
      </c>
      <c r="H1880" s="96">
        <v>6.4349999999999997E-3</v>
      </c>
      <c r="I1880" s="810">
        <v>1</v>
      </c>
    </row>
    <row r="1881" spans="1:9" x14ac:dyDescent="0.15">
      <c r="A1881" s="694" t="s">
        <v>4523</v>
      </c>
      <c r="B1881" s="96">
        <v>10948</v>
      </c>
      <c r="C1881" s="96">
        <v>17</v>
      </c>
      <c r="D1881" s="97">
        <v>37793333</v>
      </c>
      <c r="E1881" s="97">
        <v>37820454</v>
      </c>
      <c r="F1881" s="96" t="s">
        <v>2321</v>
      </c>
      <c r="G1881" s="96">
        <v>82</v>
      </c>
      <c r="H1881" s="96">
        <v>6.4735000000000001E-3</v>
      </c>
      <c r="I1881" s="810">
        <v>1</v>
      </c>
    </row>
    <row r="1882" spans="1:9" x14ac:dyDescent="0.15">
      <c r="A1882" s="694" t="s">
        <v>4524</v>
      </c>
      <c r="B1882" s="96">
        <v>11119</v>
      </c>
      <c r="C1882" s="96">
        <v>6</v>
      </c>
      <c r="D1882" s="97">
        <v>26402465</v>
      </c>
      <c r="E1882" s="97">
        <v>26415444</v>
      </c>
      <c r="F1882" s="96" t="s">
        <v>2321</v>
      </c>
      <c r="G1882" s="96">
        <v>66</v>
      </c>
      <c r="H1882" s="96">
        <v>6.4853000000000003E-3</v>
      </c>
      <c r="I1882" s="810">
        <v>1</v>
      </c>
    </row>
    <row r="1883" spans="1:9" x14ac:dyDescent="0.15">
      <c r="A1883" s="694" t="s">
        <v>4525</v>
      </c>
      <c r="B1883" s="96">
        <v>114</v>
      </c>
      <c r="C1883" s="96">
        <v>8</v>
      </c>
      <c r="D1883" s="97">
        <v>131792546</v>
      </c>
      <c r="E1883" s="97">
        <v>132053012</v>
      </c>
      <c r="F1883" s="96" t="s">
        <v>2328</v>
      </c>
      <c r="G1883" s="96">
        <v>1153</v>
      </c>
      <c r="H1883" s="96">
        <v>6.5255000000000001E-3</v>
      </c>
      <c r="I1883" s="810">
        <v>1</v>
      </c>
    </row>
    <row r="1884" spans="1:9" x14ac:dyDescent="0.15">
      <c r="A1884" s="694" t="s">
        <v>4526</v>
      </c>
      <c r="B1884" s="96">
        <v>23245</v>
      </c>
      <c r="C1884" s="96">
        <v>9</v>
      </c>
      <c r="D1884" s="97">
        <v>119187504</v>
      </c>
      <c r="E1884" s="97">
        <v>120177317</v>
      </c>
      <c r="F1884" s="96" t="s">
        <v>2328</v>
      </c>
      <c r="G1884" s="96">
        <v>3790</v>
      </c>
      <c r="H1884" s="96">
        <v>6.5313999999999997E-3</v>
      </c>
      <c r="I1884" s="810">
        <v>1</v>
      </c>
    </row>
    <row r="1885" spans="1:9" x14ac:dyDescent="0.15">
      <c r="A1885" s="694" t="s">
        <v>4527</v>
      </c>
      <c r="B1885" s="96">
        <v>84830</v>
      </c>
      <c r="C1885" s="96">
        <v>6</v>
      </c>
      <c r="D1885" s="97">
        <v>11711505</v>
      </c>
      <c r="E1885" s="97">
        <v>11779861</v>
      </c>
      <c r="F1885" s="96" t="s">
        <v>2328</v>
      </c>
      <c r="G1885" s="96">
        <v>303</v>
      </c>
      <c r="H1885" s="96">
        <v>6.5396999999999999E-3</v>
      </c>
      <c r="I1885" s="810">
        <v>1</v>
      </c>
    </row>
    <row r="1886" spans="1:9" x14ac:dyDescent="0.15">
      <c r="A1886" s="694" t="s">
        <v>4528</v>
      </c>
      <c r="B1886" s="96">
        <v>445582</v>
      </c>
      <c r="C1886" s="96">
        <v>2</v>
      </c>
      <c r="D1886" s="97">
        <v>131975924</v>
      </c>
      <c r="E1886" s="97">
        <v>132022944</v>
      </c>
      <c r="F1886" s="96" t="s">
        <v>2321</v>
      </c>
      <c r="G1886" s="96">
        <v>1</v>
      </c>
      <c r="H1886" s="96">
        <v>6.5420000000000001E-3</v>
      </c>
      <c r="I1886" s="810">
        <v>1</v>
      </c>
    </row>
    <row r="1887" spans="1:9" x14ac:dyDescent="0.15">
      <c r="A1887" s="694" t="s">
        <v>4529</v>
      </c>
      <c r="B1887" s="96">
        <v>219927</v>
      </c>
      <c r="C1887" s="96">
        <v>11</v>
      </c>
      <c r="D1887" s="97">
        <v>68658744</v>
      </c>
      <c r="E1887" s="97">
        <v>68671303</v>
      </c>
      <c r="F1887" s="96" t="s">
        <v>2328</v>
      </c>
      <c r="G1887" s="96">
        <v>39</v>
      </c>
      <c r="H1887" s="96">
        <v>6.5468999999999996E-3</v>
      </c>
      <c r="I1887" s="810">
        <v>1</v>
      </c>
    </row>
    <row r="1888" spans="1:9" x14ac:dyDescent="0.15">
      <c r="A1888" s="694" t="s">
        <v>4530</v>
      </c>
      <c r="B1888" s="96">
        <v>55638</v>
      </c>
      <c r="C1888" s="96">
        <v>8</v>
      </c>
      <c r="D1888" s="97">
        <v>110586405</v>
      </c>
      <c r="E1888" s="97">
        <v>110704020</v>
      </c>
      <c r="F1888" s="96" t="s">
        <v>2328</v>
      </c>
      <c r="G1888" s="96">
        <v>373</v>
      </c>
      <c r="H1888" s="96">
        <v>6.5542999999999999E-3</v>
      </c>
      <c r="I1888" s="810">
        <v>1</v>
      </c>
    </row>
    <row r="1889" spans="1:9" x14ac:dyDescent="0.15">
      <c r="A1889" s="694" t="s">
        <v>4531</v>
      </c>
      <c r="B1889" s="96">
        <v>64800</v>
      </c>
      <c r="C1889" s="96">
        <v>22</v>
      </c>
      <c r="D1889" s="97">
        <v>43924624</v>
      </c>
      <c r="E1889" s="97">
        <v>44208217</v>
      </c>
      <c r="F1889" s="96" t="s">
        <v>2328</v>
      </c>
      <c r="G1889" s="96">
        <v>1098</v>
      </c>
      <c r="H1889" s="96">
        <v>6.5637999999999998E-3</v>
      </c>
      <c r="I1889" s="810">
        <v>1</v>
      </c>
    </row>
    <row r="1890" spans="1:9" x14ac:dyDescent="0.15">
      <c r="A1890" s="694" t="s">
        <v>4532</v>
      </c>
      <c r="B1890" s="96">
        <v>2921</v>
      </c>
      <c r="C1890" s="96">
        <v>4</v>
      </c>
      <c r="D1890" s="97">
        <v>74902306</v>
      </c>
      <c r="E1890" s="97">
        <v>74904490</v>
      </c>
      <c r="F1890" s="96" t="s">
        <v>2328</v>
      </c>
      <c r="G1890" s="96">
        <v>4</v>
      </c>
      <c r="H1890" s="96">
        <v>6.5658000000000001E-3</v>
      </c>
      <c r="I1890" s="810">
        <v>1</v>
      </c>
    </row>
    <row r="1891" spans="1:9" x14ac:dyDescent="0.15">
      <c r="A1891" s="694" t="s">
        <v>4533</v>
      </c>
      <c r="B1891" s="96">
        <v>80212</v>
      </c>
      <c r="C1891" s="96">
        <v>12</v>
      </c>
      <c r="D1891" s="97">
        <v>124420955</v>
      </c>
      <c r="E1891" s="97">
        <v>124457373</v>
      </c>
      <c r="F1891" s="96" t="s">
        <v>2328</v>
      </c>
      <c r="G1891" s="96">
        <v>110</v>
      </c>
      <c r="H1891" s="96">
        <v>6.5706999999999996E-3</v>
      </c>
      <c r="I1891" s="810">
        <v>1</v>
      </c>
    </row>
    <row r="1892" spans="1:9" x14ac:dyDescent="0.15">
      <c r="A1892" s="694" t="s">
        <v>4534</v>
      </c>
      <c r="B1892" s="96">
        <v>84303</v>
      </c>
      <c r="C1892" s="96">
        <v>3</v>
      </c>
      <c r="D1892" s="97">
        <v>126423063</v>
      </c>
      <c r="E1892" s="97">
        <v>126679263</v>
      </c>
      <c r="F1892" s="96" t="s">
        <v>2321</v>
      </c>
      <c r="G1892" s="96">
        <v>810</v>
      </c>
      <c r="H1892" s="96">
        <v>6.5925999999999997E-3</v>
      </c>
      <c r="I1892" s="810">
        <v>1</v>
      </c>
    </row>
    <row r="1893" spans="1:9" x14ac:dyDescent="0.15">
      <c r="A1893" s="694" t="s">
        <v>4535</v>
      </c>
      <c r="B1893" s="96">
        <v>55300</v>
      </c>
      <c r="C1893" s="96">
        <v>4</v>
      </c>
      <c r="D1893" s="97">
        <v>25235653</v>
      </c>
      <c r="E1893" s="97">
        <v>25280831</v>
      </c>
      <c r="F1893" s="96" t="s">
        <v>2321</v>
      </c>
      <c r="G1893" s="96">
        <v>198</v>
      </c>
      <c r="H1893" s="96">
        <v>6.5981E-3</v>
      </c>
      <c r="I1893" s="810">
        <v>1</v>
      </c>
    </row>
    <row r="1894" spans="1:9" x14ac:dyDescent="0.15">
      <c r="A1894" s="694" t="s">
        <v>4536</v>
      </c>
      <c r="B1894" s="96">
        <v>23203</v>
      </c>
      <c r="C1894" s="96">
        <v>9</v>
      </c>
      <c r="D1894" s="97">
        <v>139305110</v>
      </c>
      <c r="E1894" s="97">
        <v>139318213</v>
      </c>
      <c r="F1894" s="96" t="s">
        <v>2321</v>
      </c>
      <c r="G1894" s="96">
        <v>47</v>
      </c>
      <c r="H1894" s="96">
        <v>6.6121000000000001E-3</v>
      </c>
      <c r="I1894" s="810">
        <v>1</v>
      </c>
    </row>
    <row r="1895" spans="1:9" x14ac:dyDescent="0.15">
      <c r="A1895" s="694" t="s">
        <v>4537</v>
      </c>
      <c r="B1895" s="96">
        <v>2047</v>
      </c>
      <c r="C1895" s="96">
        <v>3</v>
      </c>
      <c r="D1895" s="97">
        <v>134514099</v>
      </c>
      <c r="E1895" s="97">
        <v>134979309</v>
      </c>
      <c r="F1895" s="96" t="s">
        <v>2321</v>
      </c>
      <c r="G1895" s="96">
        <v>1743</v>
      </c>
      <c r="H1895" s="96">
        <v>6.6242000000000002E-3</v>
      </c>
      <c r="I1895" s="810">
        <v>1</v>
      </c>
    </row>
    <row r="1896" spans="1:9" x14ac:dyDescent="0.15">
      <c r="A1896" s="694" t="s">
        <v>4538</v>
      </c>
      <c r="B1896" s="96">
        <v>2358</v>
      </c>
      <c r="C1896" s="96">
        <v>19</v>
      </c>
      <c r="D1896" s="97">
        <v>52264453</v>
      </c>
      <c r="E1896" s="97">
        <v>52273779</v>
      </c>
      <c r="F1896" s="96" t="s">
        <v>2321</v>
      </c>
      <c r="G1896" s="96">
        <v>50</v>
      </c>
      <c r="H1896" s="96">
        <v>6.6461999999999997E-3</v>
      </c>
      <c r="I1896" s="810">
        <v>1</v>
      </c>
    </row>
    <row r="1897" spans="1:9" x14ac:dyDescent="0.15">
      <c r="A1897" s="694" t="s">
        <v>4539</v>
      </c>
      <c r="B1897" s="96">
        <v>161253</v>
      </c>
      <c r="C1897" s="96">
        <v>14</v>
      </c>
      <c r="D1897" s="97">
        <v>23352374</v>
      </c>
      <c r="E1897" s="97">
        <v>23356889</v>
      </c>
      <c r="F1897" s="96" t="s">
        <v>2321</v>
      </c>
      <c r="G1897" s="96">
        <v>10</v>
      </c>
      <c r="H1897" s="96">
        <v>6.6486000000000002E-3</v>
      </c>
      <c r="I1897" s="810">
        <v>1</v>
      </c>
    </row>
    <row r="1898" spans="1:9" x14ac:dyDescent="0.15">
      <c r="A1898" s="694" t="s">
        <v>4540</v>
      </c>
      <c r="B1898" s="96">
        <v>51171</v>
      </c>
      <c r="C1898" s="96">
        <v>19</v>
      </c>
      <c r="D1898" s="97">
        <v>49316274</v>
      </c>
      <c r="E1898" s="97">
        <v>49339935</v>
      </c>
      <c r="F1898" s="96" t="s">
        <v>2328</v>
      </c>
      <c r="G1898" s="96">
        <v>71</v>
      </c>
      <c r="H1898" s="96">
        <v>6.6502000000000002E-3</v>
      </c>
      <c r="I1898" s="810">
        <v>1</v>
      </c>
    </row>
    <row r="1899" spans="1:9" x14ac:dyDescent="0.15">
      <c r="A1899" s="694" t="s">
        <v>4541</v>
      </c>
      <c r="B1899" s="96">
        <v>51726</v>
      </c>
      <c r="C1899" s="96">
        <v>3</v>
      </c>
      <c r="D1899" s="97">
        <v>186288467</v>
      </c>
      <c r="E1899" s="97">
        <v>186303589</v>
      </c>
      <c r="F1899" s="96" t="s">
        <v>2321</v>
      </c>
      <c r="G1899" s="96">
        <v>52</v>
      </c>
      <c r="H1899" s="96">
        <v>6.6521000000000002E-3</v>
      </c>
      <c r="I1899" s="810">
        <v>1</v>
      </c>
    </row>
    <row r="1900" spans="1:9" x14ac:dyDescent="0.15">
      <c r="A1900" s="694" t="s">
        <v>4542</v>
      </c>
      <c r="B1900" s="96">
        <v>10150</v>
      </c>
      <c r="C1900" s="96">
        <v>13</v>
      </c>
      <c r="D1900" s="97">
        <v>97874549</v>
      </c>
      <c r="E1900" s="97">
        <v>98046374</v>
      </c>
      <c r="F1900" s="96" t="s">
        <v>2321</v>
      </c>
      <c r="G1900" s="96">
        <v>455</v>
      </c>
      <c r="H1900" s="96">
        <v>6.6588999999999997E-3</v>
      </c>
      <c r="I1900" s="810">
        <v>1</v>
      </c>
    </row>
    <row r="1901" spans="1:9" x14ac:dyDescent="0.15">
      <c r="A1901" s="694" t="s">
        <v>4543</v>
      </c>
      <c r="B1901" s="96">
        <v>222553</v>
      </c>
      <c r="C1901" s="96">
        <v>6</v>
      </c>
      <c r="D1901" s="97">
        <v>118228689</v>
      </c>
      <c r="E1901" s="97">
        <v>118638839</v>
      </c>
      <c r="F1901" s="96" t="s">
        <v>2321</v>
      </c>
      <c r="G1901" s="96">
        <v>1394</v>
      </c>
      <c r="H1901" s="96">
        <v>6.6709999999999998E-3</v>
      </c>
      <c r="I1901" s="810">
        <v>1</v>
      </c>
    </row>
    <row r="1902" spans="1:9" x14ac:dyDescent="0.15">
      <c r="A1902" s="694" t="s">
        <v>4544</v>
      </c>
      <c r="B1902" s="96">
        <v>39</v>
      </c>
      <c r="C1902" s="96">
        <v>6</v>
      </c>
      <c r="D1902" s="97">
        <v>160182989</v>
      </c>
      <c r="E1902" s="97">
        <v>160200087</v>
      </c>
      <c r="F1902" s="96" t="s">
        <v>2321</v>
      </c>
      <c r="G1902" s="96">
        <v>76</v>
      </c>
      <c r="H1902" s="96">
        <v>6.6731000000000004E-3</v>
      </c>
      <c r="I1902" s="810">
        <v>1</v>
      </c>
    </row>
    <row r="1903" spans="1:9" x14ac:dyDescent="0.15">
      <c r="A1903" s="694" t="s">
        <v>4545</v>
      </c>
      <c r="B1903" s="96">
        <v>1379</v>
      </c>
      <c r="C1903" s="96">
        <v>1</v>
      </c>
      <c r="D1903" s="97">
        <v>207818458</v>
      </c>
      <c r="E1903" s="97">
        <v>207897036</v>
      </c>
      <c r="F1903" s="96" t="s">
        <v>2321</v>
      </c>
      <c r="G1903" s="96">
        <v>363</v>
      </c>
      <c r="H1903" s="96">
        <v>6.6845999999999997E-3</v>
      </c>
      <c r="I1903" s="810">
        <v>1</v>
      </c>
    </row>
    <row r="1904" spans="1:9" x14ac:dyDescent="0.15">
      <c r="A1904" s="694" t="s">
        <v>4546</v>
      </c>
      <c r="B1904" s="96">
        <v>54757</v>
      </c>
      <c r="C1904" s="96">
        <v>17</v>
      </c>
      <c r="D1904" s="97">
        <v>66531257</v>
      </c>
      <c r="E1904" s="97">
        <v>66597095</v>
      </c>
      <c r="F1904" s="96" t="s">
        <v>2328</v>
      </c>
      <c r="G1904" s="96">
        <v>170</v>
      </c>
      <c r="H1904" s="96">
        <v>6.6953000000000004E-3</v>
      </c>
      <c r="I1904" s="810">
        <v>1</v>
      </c>
    </row>
    <row r="1905" spans="1:9" x14ac:dyDescent="0.15">
      <c r="A1905" s="694" t="s">
        <v>4547</v>
      </c>
      <c r="B1905" s="96">
        <v>79879</v>
      </c>
      <c r="C1905" s="96">
        <v>22</v>
      </c>
      <c r="D1905" s="97">
        <v>42196636</v>
      </c>
      <c r="E1905" s="97">
        <v>42228175</v>
      </c>
      <c r="F1905" s="96" t="s">
        <v>2321</v>
      </c>
      <c r="G1905" s="96">
        <v>88</v>
      </c>
      <c r="H1905" s="96">
        <v>6.6984999999999996E-3</v>
      </c>
      <c r="I1905" s="810">
        <v>1</v>
      </c>
    </row>
    <row r="1906" spans="1:9" x14ac:dyDescent="0.15">
      <c r="A1906" s="694" t="s">
        <v>4548</v>
      </c>
      <c r="B1906" s="96">
        <v>51187</v>
      </c>
      <c r="C1906" s="96">
        <v>15</v>
      </c>
      <c r="D1906" s="97">
        <v>55473512</v>
      </c>
      <c r="E1906" s="97">
        <v>55489231</v>
      </c>
      <c r="F1906" s="96" t="s">
        <v>2328</v>
      </c>
      <c r="G1906" s="96">
        <v>67</v>
      </c>
      <c r="H1906" s="96">
        <v>6.7073000000000002E-3</v>
      </c>
      <c r="I1906" s="810">
        <v>1</v>
      </c>
    </row>
    <row r="1907" spans="1:9" x14ac:dyDescent="0.15">
      <c r="A1907" s="694" t="s">
        <v>4549</v>
      </c>
      <c r="B1907" s="96">
        <v>79012</v>
      </c>
      <c r="C1907" s="96">
        <v>3</v>
      </c>
      <c r="D1907" s="97">
        <v>49895414</v>
      </c>
      <c r="E1907" s="97">
        <v>49907655</v>
      </c>
      <c r="F1907" s="96" t="s">
        <v>2328</v>
      </c>
      <c r="G1907" s="96">
        <v>24</v>
      </c>
      <c r="H1907" s="96">
        <v>6.7219000000000003E-3</v>
      </c>
      <c r="I1907" s="810">
        <v>1</v>
      </c>
    </row>
    <row r="1908" spans="1:9" x14ac:dyDescent="0.15">
      <c r="A1908" s="694" t="s">
        <v>4550</v>
      </c>
      <c r="B1908" s="96">
        <v>10618</v>
      </c>
      <c r="C1908" s="96">
        <v>2</v>
      </c>
      <c r="D1908" s="97">
        <v>85545141</v>
      </c>
      <c r="E1908" s="97">
        <v>85555419</v>
      </c>
      <c r="F1908" s="96" t="s">
        <v>2328</v>
      </c>
      <c r="G1908" s="96">
        <v>42</v>
      </c>
      <c r="H1908" s="96">
        <v>6.7295000000000002E-3</v>
      </c>
      <c r="I1908" s="810">
        <v>1</v>
      </c>
    </row>
    <row r="1909" spans="1:9" x14ac:dyDescent="0.15">
      <c r="A1909" s="694" t="s">
        <v>4551</v>
      </c>
      <c r="B1909" s="96">
        <v>54955</v>
      </c>
      <c r="C1909" s="96">
        <v>1</v>
      </c>
      <c r="D1909" s="97">
        <v>38147242</v>
      </c>
      <c r="E1909" s="97">
        <v>38158007</v>
      </c>
      <c r="F1909" s="96" t="s">
        <v>2328</v>
      </c>
      <c r="G1909" s="96">
        <v>40</v>
      </c>
      <c r="H1909" s="96">
        <v>6.7428999999999996E-3</v>
      </c>
      <c r="I1909" s="810">
        <v>1</v>
      </c>
    </row>
    <row r="1910" spans="1:9" x14ac:dyDescent="0.15">
      <c r="A1910" s="694" t="s">
        <v>4552</v>
      </c>
      <c r="B1910" s="96">
        <v>647310</v>
      </c>
      <c r="C1910" s="96">
        <v>14</v>
      </c>
      <c r="D1910" s="97">
        <v>105864920</v>
      </c>
      <c r="E1910" s="97">
        <v>105880196</v>
      </c>
      <c r="F1910" s="96" t="s">
        <v>2321</v>
      </c>
      <c r="G1910" s="96">
        <v>6</v>
      </c>
      <c r="H1910" s="96">
        <v>6.7517999999999996E-3</v>
      </c>
      <c r="I1910" s="810">
        <v>1</v>
      </c>
    </row>
    <row r="1911" spans="1:9" x14ac:dyDescent="0.15">
      <c r="A1911" s="694" t="s">
        <v>4553</v>
      </c>
      <c r="B1911" s="96">
        <v>117248</v>
      </c>
      <c r="C1911" s="96">
        <v>3</v>
      </c>
      <c r="D1911" s="97">
        <v>16216086</v>
      </c>
      <c r="E1911" s="97">
        <v>16286033</v>
      </c>
      <c r="F1911" s="96" t="s">
        <v>2321</v>
      </c>
      <c r="G1911" s="96">
        <v>296</v>
      </c>
      <c r="H1911" s="96">
        <v>6.7638999999999998E-3</v>
      </c>
      <c r="I1911" s="810">
        <v>1</v>
      </c>
    </row>
    <row r="1912" spans="1:9" x14ac:dyDescent="0.15">
      <c r="A1912" s="694" t="s">
        <v>4554</v>
      </c>
      <c r="B1912" s="96">
        <v>8294</v>
      </c>
      <c r="C1912" s="96">
        <v>6</v>
      </c>
      <c r="D1912" s="97">
        <v>27106924</v>
      </c>
      <c r="E1912" s="97">
        <v>27108258</v>
      </c>
      <c r="F1912" s="96" t="s">
        <v>2321</v>
      </c>
      <c r="G1912" s="96">
        <v>5</v>
      </c>
      <c r="H1912" s="96">
        <v>6.7708000000000004E-3</v>
      </c>
      <c r="I1912" s="810">
        <v>1</v>
      </c>
    </row>
    <row r="1913" spans="1:9" x14ac:dyDescent="0.15">
      <c r="A1913" s="694" t="s">
        <v>4555</v>
      </c>
      <c r="B1913" s="96">
        <v>57634</v>
      </c>
      <c r="C1913" s="96">
        <v>12</v>
      </c>
      <c r="D1913" s="97">
        <v>132434465</v>
      </c>
      <c r="E1913" s="97">
        <v>132565011</v>
      </c>
      <c r="F1913" s="96" t="s">
        <v>2321</v>
      </c>
      <c r="G1913" s="96">
        <v>388</v>
      </c>
      <c r="H1913" s="96">
        <v>6.7812999999999997E-3</v>
      </c>
      <c r="I1913" s="810">
        <v>1</v>
      </c>
    </row>
    <row r="1914" spans="1:9" x14ac:dyDescent="0.15">
      <c r="A1914" s="694" t="s">
        <v>4556</v>
      </c>
      <c r="B1914" s="96">
        <v>78992</v>
      </c>
      <c r="C1914" s="96">
        <v>19</v>
      </c>
      <c r="D1914" s="97">
        <v>11033444</v>
      </c>
      <c r="E1914" s="97">
        <v>11039357</v>
      </c>
      <c r="F1914" s="96" t="s">
        <v>2328</v>
      </c>
      <c r="G1914" s="96">
        <v>10</v>
      </c>
      <c r="H1914" s="96">
        <v>6.7849E-3</v>
      </c>
      <c r="I1914" s="810">
        <v>1</v>
      </c>
    </row>
    <row r="1915" spans="1:9" x14ac:dyDescent="0.15">
      <c r="A1915" s="694" t="s">
        <v>4557</v>
      </c>
      <c r="B1915" s="96">
        <v>257177</v>
      </c>
      <c r="C1915" s="96">
        <v>1</v>
      </c>
      <c r="D1915" s="97">
        <v>161334521</v>
      </c>
      <c r="E1915" s="97">
        <v>161337673</v>
      </c>
      <c r="F1915" s="96" t="s">
        <v>2328</v>
      </c>
      <c r="G1915" s="96">
        <v>22</v>
      </c>
      <c r="H1915" s="96">
        <v>6.7939999999999997E-3</v>
      </c>
      <c r="I1915" s="810">
        <v>1</v>
      </c>
    </row>
    <row r="1916" spans="1:9" x14ac:dyDescent="0.15">
      <c r="A1916" s="694" t="s">
        <v>4558</v>
      </c>
      <c r="B1916" s="96">
        <v>2980</v>
      </c>
      <c r="C1916" s="96">
        <v>1</v>
      </c>
      <c r="D1916" s="97">
        <v>42628362</v>
      </c>
      <c r="E1916" s="97">
        <v>42630395</v>
      </c>
      <c r="F1916" s="96" t="s">
        <v>2328</v>
      </c>
      <c r="G1916" s="96">
        <v>6</v>
      </c>
      <c r="H1916" s="96">
        <v>6.8006000000000004E-3</v>
      </c>
      <c r="I1916" s="810">
        <v>1</v>
      </c>
    </row>
    <row r="1917" spans="1:9" x14ac:dyDescent="0.15">
      <c r="A1917" s="694" t="s">
        <v>4559</v>
      </c>
      <c r="B1917" s="96">
        <v>266812</v>
      </c>
      <c r="C1917" s="96">
        <v>4</v>
      </c>
      <c r="D1917" s="97">
        <v>89617066</v>
      </c>
      <c r="E1917" s="97">
        <v>89619023</v>
      </c>
      <c r="F1917" s="96" t="s">
        <v>2328</v>
      </c>
      <c r="G1917" s="96">
        <v>5</v>
      </c>
      <c r="H1917" s="96">
        <v>6.8019999999999999E-3</v>
      </c>
      <c r="I1917" s="810">
        <v>1</v>
      </c>
    </row>
    <row r="1918" spans="1:9" x14ac:dyDescent="0.15">
      <c r="A1918" s="694" t="s">
        <v>4560</v>
      </c>
      <c r="B1918" s="96">
        <v>26010</v>
      </c>
      <c r="C1918" s="96">
        <v>2</v>
      </c>
      <c r="D1918" s="97">
        <v>201170604</v>
      </c>
      <c r="E1918" s="97">
        <v>201346986</v>
      </c>
      <c r="F1918" s="96" t="s">
        <v>2321</v>
      </c>
      <c r="G1918" s="96">
        <v>503</v>
      </c>
      <c r="H1918" s="96">
        <v>6.8113999999999996E-3</v>
      </c>
      <c r="I1918" s="810">
        <v>1</v>
      </c>
    </row>
    <row r="1919" spans="1:9" x14ac:dyDescent="0.15">
      <c r="A1919" s="694" t="s">
        <v>4561</v>
      </c>
      <c r="B1919" s="96">
        <v>84808</v>
      </c>
      <c r="C1919" s="96">
        <v>1</v>
      </c>
      <c r="D1919" s="97">
        <v>910579</v>
      </c>
      <c r="E1919" s="97">
        <v>917473</v>
      </c>
      <c r="F1919" s="96" t="s">
        <v>2328</v>
      </c>
      <c r="G1919" s="96">
        <v>23</v>
      </c>
      <c r="H1919" s="96">
        <v>6.8125E-3</v>
      </c>
      <c r="I1919" s="810">
        <v>1</v>
      </c>
    </row>
    <row r="1920" spans="1:9" x14ac:dyDescent="0.15">
      <c r="A1920" s="694" t="s">
        <v>4562</v>
      </c>
      <c r="B1920" s="96">
        <v>92345</v>
      </c>
      <c r="C1920" s="96">
        <v>4</v>
      </c>
      <c r="D1920" s="97">
        <v>164047860</v>
      </c>
      <c r="E1920" s="97">
        <v>164088073</v>
      </c>
      <c r="F1920" s="96" t="s">
        <v>2328</v>
      </c>
      <c r="G1920" s="96">
        <v>79</v>
      </c>
      <c r="H1920" s="96">
        <v>6.8198E-3</v>
      </c>
      <c r="I1920" s="810">
        <v>1</v>
      </c>
    </row>
    <row r="1921" spans="1:9" x14ac:dyDescent="0.15">
      <c r="A1921" s="694" t="s">
        <v>4563</v>
      </c>
      <c r="B1921" s="96">
        <v>117283</v>
      </c>
      <c r="C1921" s="96">
        <v>6</v>
      </c>
      <c r="D1921" s="97">
        <v>33689415</v>
      </c>
      <c r="E1921" s="97">
        <v>33714762</v>
      </c>
      <c r="F1921" s="96" t="s">
        <v>2328</v>
      </c>
      <c r="G1921" s="96">
        <v>168</v>
      </c>
      <c r="H1921" s="96">
        <v>6.8215000000000003E-3</v>
      </c>
      <c r="I1921" s="810">
        <v>1</v>
      </c>
    </row>
    <row r="1922" spans="1:9" x14ac:dyDescent="0.15">
      <c r="A1922" s="694" t="s">
        <v>4564</v>
      </c>
      <c r="B1922" s="96">
        <v>52</v>
      </c>
      <c r="C1922" s="96">
        <v>2</v>
      </c>
      <c r="D1922" s="97">
        <v>264869</v>
      </c>
      <c r="E1922" s="97">
        <v>278283</v>
      </c>
      <c r="F1922" s="96" t="s">
        <v>2321</v>
      </c>
      <c r="G1922" s="96">
        <v>32</v>
      </c>
      <c r="H1922" s="96">
        <v>6.8256000000000002E-3</v>
      </c>
      <c r="I1922" s="810">
        <v>1</v>
      </c>
    </row>
    <row r="1923" spans="1:9" x14ac:dyDescent="0.15">
      <c r="A1923" s="694" t="s">
        <v>4565</v>
      </c>
      <c r="B1923" s="96">
        <v>7248</v>
      </c>
      <c r="C1923" s="96">
        <v>9</v>
      </c>
      <c r="D1923" s="97">
        <v>135766735</v>
      </c>
      <c r="E1923" s="97">
        <v>135820094</v>
      </c>
      <c r="F1923" s="96" t="s">
        <v>2328</v>
      </c>
      <c r="G1923" s="96">
        <v>153</v>
      </c>
      <c r="H1923" s="96">
        <v>6.8276999999999999E-3</v>
      </c>
      <c r="I1923" s="810">
        <v>1</v>
      </c>
    </row>
    <row r="1924" spans="1:9" x14ac:dyDescent="0.15">
      <c r="A1924" s="694" t="s">
        <v>4566</v>
      </c>
      <c r="B1924" s="96">
        <v>4628</v>
      </c>
      <c r="C1924" s="96">
        <v>17</v>
      </c>
      <c r="D1924" s="97">
        <v>8377523</v>
      </c>
      <c r="E1924" s="97">
        <v>8534094</v>
      </c>
      <c r="F1924" s="96" t="s">
        <v>2328</v>
      </c>
      <c r="G1924" s="96">
        <v>308</v>
      </c>
      <c r="H1924" s="96">
        <v>6.8557000000000002E-3</v>
      </c>
      <c r="I1924" s="810">
        <v>1</v>
      </c>
    </row>
    <row r="1925" spans="1:9" x14ac:dyDescent="0.15">
      <c r="A1925" s="694" t="s">
        <v>4567</v>
      </c>
      <c r="B1925" s="96">
        <v>114792</v>
      </c>
      <c r="C1925" s="96">
        <v>6</v>
      </c>
      <c r="D1925" s="97">
        <v>97372496</v>
      </c>
      <c r="E1925" s="97">
        <v>97588630</v>
      </c>
      <c r="F1925" s="96" t="s">
        <v>2321</v>
      </c>
      <c r="G1925" s="96">
        <v>877</v>
      </c>
      <c r="H1925" s="96">
        <v>6.8624000000000003E-3</v>
      </c>
      <c r="I1925" s="810">
        <v>1</v>
      </c>
    </row>
    <row r="1926" spans="1:9" x14ac:dyDescent="0.15">
      <c r="A1926" s="694" t="s">
        <v>4568</v>
      </c>
      <c r="B1926" s="96">
        <v>11144</v>
      </c>
      <c r="C1926" s="96">
        <v>22</v>
      </c>
      <c r="D1926" s="97">
        <v>38914954</v>
      </c>
      <c r="E1926" s="97">
        <v>38966201</v>
      </c>
      <c r="F1926" s="96" t="s">
        <v>2328</v>
      </c>
      <c r="G1926" s="96">
        <v>101</v>
      </c>
      <c r="H1926" s="96">
        <v>6.8805999999999997E-3</v>
      </c>
      <c r="I1926" s="810">
        <v>1</v>
      </c>
    </row>
    <row r="1927" spans="1:9" x14ac:dyDescent="0.15">
      <c r="A1927" s="694" t="s">
        <v>4569</v>
      </c>
      <c r="B1927" s="96">
        <v>54556</v>
      </c>
      <c r="C1927" s="96">
        <v>7</v>
      </c>
      <c r="D1927" s="97">
        <v>120590817</v>
      </c>
      <c r="E1927" s="97">
        <v>120615711</v>
      </c>
      <c r="F1927" s="96" t="s">
        <v>2321</v>
      </c>
      <c r="G1927" s="96">
        <v>52</v>
      </c>
      <c r="H1927" s="96">
        <v>6.9274999999999996E-3</v>
      </c>
      <c r="I1927" s="810">
        <v>1</v>
      </c>
    </row>
    <row r="1928" spans="1:9" x14ac:dyDescent="0.15">
      <c r="A1928" s="694" t="s">
        <v>4570</v>
      </c>
      <c r="B1928" s="96">
        <v>54952</v>
      </c>
      <c r="C1928" s="96">
        <v>1</v>
      </c>
      <c r="D1928" s="97">
        <v>28879529</v>
      </c>
      <c r="E1928" s="97">
        <v>28905057</v>
      </c>
      <c r="F1928" s="96" t="s">
        <v>2321</v>
      </c>
      <c r="G1928" s="96">
        <v>49</v>
      </c>
      <c r="H1928" s="96">
        <v>6.9421999999999999E-3</v>
      </c>
      <c r="I1928" s="810">
        <v>1</v>
      </c>
    </row>
    <row r="1929" spans="1:9" x14ac:dyDescent="0.15">
      <c r="A1929" s="694" t="s">
        <v>4571</v>
      </c>
      <c r="B1929" s="96">
        <v>9402</v>
      </c>
      <c r="C1929" s="96">
        <v>22</v>
      </c>
      <c r="D1929" s="97">
        <v>40297086</v>
      </c>
      <c r="E1929" s="97">
        <v>40369347</v>
      </c>
      <c r="F1929" s="96" t="s">
        <v>2321</v>
      </c>
      <c r="G1929" s="96">
        <v>130</v>
      </c>
      <c r="H1929" s="96">
        <v>6.9451000000000001E-3</v>
      </c>
      <c r="I1929" s="810">
        <v>1</v>
      </c>
    </row>
    <row r="1930" spans="1:9" x14ac:dyDescent="0.15">
      <c r="A1930" s="694" t="s">
        <v>4572</v>
      </c>
      <c r="B1930" s="96">
        <v>3344</v>
      </c>
      <c r="C1930" s="96">
        <v>2</v>
      </c>
      <c r="D1930" s="97">
        <v>48541783</v>
      </c>
      <c r="E1930" s="97">
        <v>48606434</v>
      </c>
      <c r="F1930" s="96" t="s">
        <v>2321</v>
      </c>
      <c r="G1930" s="96">
        <v>251</v>
      </c>
      <c r="H1930" s="96">
        <v>6.9547999999999997E-3</v>
      </c>
      <c r="I1930" s="810">
        <v>1</v>
      </c>
    </row>
    <row r="1931" spans="1:9" x14ac:dyDescent="0.15">
      <c r="A1931" s="694" t="s">
        <v>4573</v>
      </c>
      <c r="B1931" s="96">
        <v>653140</v>
      </c>
      <c r="C1931" s="96">
        <v>2</v>
      </c>
      <c r="D1931" s="97">
        <v>24397471</v>
      </c>
      <c r="E1931" s="97">
        <v>24423718</v>
      </c>
      <c r="F1931" s="96" t="s">
        <v>2321</v>
      </c>
      <c r="G1931" s="96">
        <v>89</v>
      </c>
      <c r="H1931" s="96">
        <v>6.9551999999999999E-3</v>
      </c>
      <c r="I1931" s="810">
        <v>1</v>
      </c>
    </row>
    <row r="1932" spans="1:9" x14ac:dyDescent="0.15">
      <c r="A1932" s="694" t="s">
        <v>942</v>
      </c>
      <c r="B1932" s="96">
        <v>5915</v>
      </c>
      <c r="C1932" s="96">
        <v>3</v>
      </c>
      <c r="D1932" s="97">
        <v>25215638</v>
      </c>
      <c r="E1932" s="97">
        <v>25639423</v>
      </c>
      <c r="F1932" s="96" t="s">
        <v>2321</v>
      </c>
      <c r="G1932" s="96">
        <v>2011</v>
      </c>
      <c r="H1932" s="96">
        <v>6.9560999999999998E-3</v>
      </c>
      <c r="I1932" s="810">
        <v>1</v>
      </c>
    </row>
    <row r="1933" spans="1:9" x14ac:dyDescent="0.15">
      <c r="A1933" s="694" t="s">
        <v>4574</v>
      </c>
      <c r="B1933" s="96">
        <v>114134</v>
      </c>
      <c r="C1933" s="96">
        <v>12</v>
      </c>
      <c r="D1933" s="97">
        <v>40148823</v>
      </c>
      <c r="E1933" s="97">
        <v>40499847</v>
      </c>
      <c r="F1933" s="96" t="s">
        <v>2328</v>
      </c>
      <c r="G1933" s="96">
        <v>1028</v>
      </c>
      <c r="H1933" s="96">
        <v>6.9601000000000003E-3</v>
      </c>
      <c r="I1933" s="810">
        <v>1</v>
      </c>
    </row>
    <row r="1934" spans="1:9" x14ac:dyDescent="0.15">
      <c r="A1934" s="694" t="s">
        <v>4575</v>
      </c>
      <c r="B1934" s="96">
        <v>339883</v>
      </c>
      <c r="C1934" s="96">
        <v>3</v>
      </c>
      <c r="D1934" s="97">
        <v>37426477</v>
      </c>
      <c r="E1934" s="97">
        <v>37476988</v>
      </c>
      <c r="F1934" s="96" t="s">
        <v>2321</v>
      </c>
      <c r="G1934" s="96">
        <v>129</v>
      </c>
      <c r="H1934" s="96">
        <v>6.9643999999999999E-3</v>
      </c>
      <c r="I1934" s="810">
        <v>1</v>
      </c>
    </row>
    <row r="1935" spans="1:9" x14ac:dyDescent="0.15">
      <c r="A1935" s="694" t="s">
        <v>4576</v>
      </c>
      <c r="B1935" s="96">
        <v>92196</v>
      </c>
      <c r="C1935" s="96">
        <v>2</v>
      </c>
      <c r="D1935" s="97">
        <v>159651829</v>
      </c>
      <c r="E1935" s="97">
        <v>159672506</v>
      </c>
      <c r="F1935" s="96" t="s">
        <v>2321</v>
      </c>
      <c r="G1935" s="96">
        <v>98</v>
      </c>
      <c r="H1935" s="96">
        <v>6.9655000000000003E-3</v>
      </c>
      <c r="I1935" s="810">
        <v>1</v>
      </c>
    </row>
    <row r="1936" spans="1:9" x14ac:dyDescent="0.15">
      <c r="A1936" s="694" t="s">
        <v>1546</v>
      </c>
      <c r="B1936" s="96">
        <v>171425</v>
      </c>
      <c r="C1936" s="96">
        <v>13</v>
      </c>
      <c r="D1936" s="97">
        <v>100258919</v>
      </c>
      <c r="E1936" s="97">
        <v>100549388</v>
      </c>
      <c r="F1936" s="96" t="s">
        <v>2321</v>
      </c>
      <c r="G1936" s="96">
        <v>999</v>
      </c>
      <c r="H1936" s="96">
        <v>6.9785999999999997E-3</v>
      </c>
      <c r="I1936" s="810">
        <v>1</v>
      </c>
    </row>
    <row r="1937" spans="1:9" x14ac:dyDescent="0.15">
      <c r="A1937" s="694" t="s">
        <v>4577</v>
      </c>
      <c r="B1937" s="96">
        <v>285315</v>
      </c>
      <c r="C1937" s="96">
        <v>3</v>
      </c>
      <c r="D1937" s="97">
        <v>155480401</v>
      </c>
      <c r="E1937" s="97">
        <v>155524076</v>
      </c>
      <c r="F1937" s="96" t="s">
        <v>2328</v>
      </c>
      <c r="G1937" s="96">
        <v>126</v>
      </c>
      <c r="H1937" s="96">
        <v>7.0022000000000001E-3</v>
      </c>
      <c r="I1937" s="810">
        <v>1</v>
      </c>
    </row>
    <row r="1938" spans="1:9" x14ac:dyDescent="0.15">
      <c r="A1938" s="694" t="s">
        <v>4578</v>
      </c>
      <c r="B1938" s="96">
        <v>22891</v>
      </c>
      <c r="C1938" s="96">
        <v>10</v>
      </c>
      <c r="D1938" s="97">
        <v>64133916</v>
      </c>
      <c r="E1938" s="97">
        <v>64431771</v>
      </c>
      <c r="F1938" s="96" t="s">
        <v>2321</v>
      </c>
      <c r="G1938" s="96">
        <v>1102</v>
      </c>
      <c r="H1938" s="96">
        <v>7.0185000000000004E-3</v>
      </c>
      <c r="I1938" s="810">
        <v>1</v>
      </c>
    </row>
    <row r="1939" spans="1:9" x14ac:dyDescent="0.15">
      <c r="A1939" s="694" t="s">
        <v>4579</v>
      </c>
      <c r="B1939" s="96">
        <v>5307</v>
      </c>
      <c r="C1939" s="96">
        <v>5</v>
      </c>
      <c r="D1939" s="97">
        <v>134363424</v>
      </c>
      <c r="E1939" s="97">
        <v>134369964</v>
      </c>
      <c r="F1939" s="96" t="s">
        <v>2328</v>
      </c>
      <c r="G1939" s="96">
        <v>23</v>
      </c>
      <c r="H1939" s="96">
        <v>7.0388999999999998E-3</v>
      </c>
      <c r="I1939" s="810">
        <v>1</v>
      </c>
    </row>
    <row r="1940" spans="1:9" x14ac:dyDescent="0.15">
      <c r="A1940" s="694" t="s">
        <v>4580</v>
      </c>
      <c r="B1940" s="96">
        <v>10766</v>
      </c>
      <c r="C1940" s="96">
        <v>22</v>
      </c>
      <c r="D1940" s="97">
        <v>41829492</v>
      </c>
      <c r="E1940" s="97">
        <v>41844234</v>
      </c>
      <c r="F1940" s="96" t="s">
        <v>2328</v>
      </c>
      <c r="G1940" s="96">
        <v>28</v>
      </c>
      <c r="H1940" s="96">
        <v>7.0396E-3</v>
      </c>
      <c r="I1940" s="810">
        <v>1</v>
      </c>
    </row>
    <row r="1941" spans="1:9" x14ac:dyDescent="0.15">
      <c r="A1941" s="694" t="s">
        <v>4581</v>
      </c>
      <c r="B1941" s="96">
        <v>26468</v>
      </c>
      <c r="C1941" s="96">
        <v>9</v>
      </c>
      <c r="D1941" s="97">
        <v>124964856</v>
      </c>
      <c r="E1941" s="97">
        <v>124991166</v>
      </c>
      <c r="F1941" s="96" t="s">
        <v>2328</v>
      </c>
      <c r="G1941" s="96">
        <v>53</v>
      </c>
      <c r="H1941" s="96">
        <v>7.0511999999999997E-3</v>
      </c>
      <c r="I1941" s="810">
        <v>1</v>
      </c>
    </row>
    <row r="1942" spans="1:9" x14ac:dyDescent="0.15">
      <c r="A1942" s="694" t="s">
        <v>4582</v>
      </c>
      <c r="B1942" s="96">
        <v>4116</v>
      </c>
      <c r="C1942" s="96">
        <v>1</v>
      </c>
      <c r="D1942" s="97">
        <v>53692564</v>
      </c>
      <c r="E1942" s="97">
        <v>53704282</v>
      </c>
      <c r="F1942" s="96" t="s">
        <v>2328</v>
      </c>
      <c r="G1942" s="96">
        <v>27</v>
      </c>
      <c r="H1942" s="96">
        <v>7.0607999999999999E-3</v>
      </c>
      <c r="I1942" s="810">
        <v>1</v>
      </c>
    </row>
    <row r="1943" spans="1:9" x14ac:dyDescent="0.15">
      <c r="A1943" s="694" t="s">
        <v>4583</v>
      </c>
      <c r="B1943" s="96">
        <v>9919</v>
      </c>
      <c r="C1943" s="96">
        <v>9</v>
      </c>
      <c r="D1943" s="97">
        <v>139334548</v>
      </c>
      <c r="E1943" s="97">
        <v>139379297</v>
      </c>
      <c r="F1943" s="96" t="s">
        <v>2328</v>
      </c>
      <c r="G1943" s="96">
        <v>137</v>
      </c>
      <c r="H1943" s="96">
        <v>7.0645999999999999E-3</v>
      </c>
      <c r="I1943" s="810">
        <v>1</v>
      </c>
    </row>
    <row r="1944" spans="1:9" x14ac:dyDescent="0.15">
      <c r="A1944" s="694" t="s">
        <v>4584</v>
      </c>
      <c r="B1944" s="96">
        <v>22876</v>
      </c>
      <c r="C1944" s="96">
        <v>10</v>
      </c>
      <c r="D1944" s="97">
        <v>121485559</v>
      </c>
      <c r="E1944" s="97">
        <v>121588663</v>
      </c>
      <c r="F1944" s="96" t="s">
        <v>2321</v>
      </c>
      <c r="G1944" s="96">
        <v>244</v>
      </c>
      <c r="H1944" s="96">
        <v>7.0875E-3</v>
      </c>
      <c r="I1944" s="810">
        <v>1</v>
      </c>
    </row>
    <row r="1945" spans="1:9" x14ac:dyDescent="0.15">
      <c r="A1945" s="694" t="s">
        <v>1820</v>
      </c>
      <c r="B1945" s="96">
        <v>23090</v>
      </c>
      <c r="C1945" s="96">
        <v>16</v>
      </c>
      <c r="D1945" s="97">
        <v>49524515</v>
      </c>
      <c r="E1945" s="97">
        <v>49891830</v>
      </c>
      <c r="F1945" s="96" t="s">
        <v>2328</v>
      </c>
      <c r="G1945" s="96">
        <v>1239</v>
      </c>
      <c r="H1945" s="96">
        <v>7.0974000000000002E-3</v>
      </c>
      <c r="I1945" s="810">
        <v>1</v>
      </c>
    </row>
    <row r="1946" spans="1:9" x14ac:dyDescent="0.15">
      <c r="A1946" s="694" t="s">
        <v>4585</v>
      </c>
      <c r="B1946" s="96">
        <v>2357</v>
      </c>
      <c r="C1946" s="96">
        <v>19</v>
      </c>
      <c r="D1946" s="97">
        <v>52249023</v>
      </c>
      <c r="E1946" s="97">
        <v>52255150</v>
      </c>
      <c r="F1946" s="96" t="s">
        <v>2328</v>
      </c>
      <c r="G1946" s="96">
        <v>28</v>
      </c>
      <c r="H1946" s="96">
        <v>7.1146999999999998E-3</v>
      </c>
      <c r="I1946" s="810">
        <v>1</v>
      </c>
    </row>
    <row r="1947" spans="1:9" x14ac:dyDescent="0.15">
      <c r="A1947" s="694" t="s">
        <v>802</v>
      </c>
      <c r="B1947" s="96">
        <v>64919</v>
      </c>
      <c r="C1947" s="96">
        <v>14</v>
      </c>
      <c r="D1947" s="97">
        <v>99635624</v>
      </c>
      <c r="E1947" s="97">
        <v>99738514</v>
      </c>
      <c r="F1947" s="96" t="s">
        <v>2328</v>
      </c>
      <c r="G1947" s="96">
        <v>296</v>
      </c>
      <c r="H1947" s="96">
        <v>7.1161999999999996E-3</v>
      </c>
      <c r="I1947" s="810">
        <v>1</v>
      </c>
    </row>
    <row r="1948" spans="1:9" x14ac:dyDescent="0.15">
      <c r="A1948" s="694" t="s">
        <v>4586</v>
      </c>
      <c r="B1948" s="96">
        <v>50</v>
      </c>
      <c r="C1948" s="96">
        <v>22</v>
      </c>
      <c r="D1948" s="97">
        <v>41865099</v>
      </c>
      <c r="E1948" s="97">
        <v>41924993</v>
      </c>
      <c r="F1948" s="96" t="s">
        <v>2321</v>
      </c>
      <c r="G1948" s="96">
        <v>108</v>
      </c>
      <c r="H1948" s="96">
        <v>7.1339000000000003E-3</v>
      </c>
      <c r="I1948" s="810">
        <v>1</v>
      </c>
    </row>
    <row r="1949" spans="1:9" x14ac:dyDescent="0.15">
      <c r="A1949" s="694" t="s">
        <v>4587</v>
      </c>
      <c r="B1949" s="96">
        <v>50838</v>
      </c>
      <c r="C1949" s="96">
        <v>12</v>
      </c>
      <c r="D1949" s="97">
        <v>11060525</v>
      </c>
      <c r="E1949" s="97">
        <v>11062161</v>
      </c>
      <c r="F1949" s="96" t="s">
        <v>2328</v>
      </c>
      <c r="G1949" s="96">
        <v>2</v>
      </c>
      <c r="H1949" s="96">
        <v>7.1437000000000002E-3</v>
      </c>
      <c r="I1949" s="810">
        <v>1</v>
      </c>
    </row>
    <row r="1950" spans="1:9" x14ac:dyDescent="0.15">
      <c r="A1950" s="694" t="s">
        <v>4588</v>
      </c>
      <c r="B1950" s="96">
        <v>26003</v>
      </c>
      <c r="C1950" s="96">
        <v>2</v>
      </c>
      <c r="D1950" s="97">
        <v>171784948</v>
      </c>
      <c r="E1950" s="97">
        <v>171823645</v>
      </c>
      <c r="F1950" s="96" t="s">
        <v>2321</v>
      </c>
      <c r="G1950" s="96">
        <v>101</v>
      </c>
      <c r="H1950" s="96">
        <v>7.1511999999999999E-3</v>
      </c>
      <c r="I1950" s="810">
        <v>1</v>
      </c>
    </row>
    <row r="1951" spans="1:9" x14ac:dyDescent="0.15">
      <c r="A1951" s="694" t="s">
        <v>4589</v>
      </c>
      <c r="B1951" s="96">
        <v>79707</v>
      </c>
      <c r="C1951" s="96">
        <v>1</v>
      </c>
      <c r="D1951" s="97">
        <v>6581407</v>
      </c>
      <c r="E1951" s="97">
        <v>6614658</v>
      </c>
      <c r="F1951" s="96" t="s">
        <v>2328</v>
      </c>
      <c r="G1951" s="96">
        <v>129</v>
      </c>
      <c r="H1951" s="96">
        <v>7.1811000000000002E-3</v>
      </c>
      <c r="I1951" s="810">
        <v>1</v>
      </c>
    </row>
    <row r="1952" spans="1:9" x14ac:dyDescent="0.15">
      <c r="A1952" s="694" t="s">
        <v>4590</v>
      </c>
      <c r="B1952" s="96">
        <v>80034</v>
      </c>
      <c r="C1952" s="96">
        <v>2</v>
      </c>
      <c r="D1952" s="97">
        <v>166326157</v>
      </c>
      <c r="E1952" s="97">
        <v>166545917</v>
      </c>
      <c r="F1952" s="96" t="s">
        <v>2321</v>
      </c>
      <c r="G1952" s="96">
        <v>541</v>
      </c>
      <c r="H1952" s="96">
        <v>7.1827000000000002E-3</v>
      </c>
      <c r="I1952" s="810">
        <v>1</v>
      </c>
    </row>
    <row r="1953" spans="1:9" x14ac:dyDescent="0.15">
      <c r="A1953" s="694" t="s">
        <v>4591</v>
      </c>
      <c r="B1953" s="96">
        <v>80314</v>
      </c>
      <c r="C1953" s="96">
        <v>10</v>
      </c>
      <c r="D1953" s="97">
        <v>32556644</v>
      </c>
      <c r="E1953" s="97">
        <v>32667726</v>
      </c>
      <c r="F1953" s="96" t="s">
        <v>2328</v>
      </c>
      <c r="G1953" s="96">
        <v>351</v>
      </c>
      <c r="H1953" s="96">
        <v>7.2218999999999998E-3</v>
      </c>
      <c r="I1953" s="810">
        <v>1</v>
      </c>
    </row>
    <row r="1954" spans="1:9" x14ac:dyDescent="0.15">
      <c r="A1954" s="694" t="s">
        <v>4592</v>
      </c>
      <c r="B1954" s="96">
        <v>50618</v>
      </c>
      <c r="C1954" s="96">
        <v>2</v>
      </c>
      <c r="D1954" s="97">
        <v>24425733</v>
      </c>
      <c r="E1954" s="97">
        <v>24583647</v>
      </c>
      <c r="F1954" s="96" t="s">
        <v>2328</v>
      </c>
      <c r="G1954" s="96">
        <v>386</v>
      </c>
      <c r="H1954" s="96">
        <v>7.2230000000000003E-3</v>
      </c>
      <c r="I1954" s="810">
        <v>1</v>
      </c>
    </row>
    <row r="1955" spans="1:9" x14ac:dyDescent="0.15">
      <c r="A1955" s="694" t="s">
        <v>4593</v>
      </c>
      <c r="B1955" s="96">
        <v>3303</v>
      </c>
      <c r="C1955" s="96">
        <v>6</v>
      </c>
      <c r="D1955" s="97">
        <v>31782952</v>
      </c>
      <c r="E1955" s="97">
        <v>31785719</v>
      </c>
      <c r="F1955" s="96" t="s">
        <v>2321</v>
      </c>
      <c r="G1955" s="96">
        <v>5</v>
      </c>
      <c r="H1955" s="96">
        <v>7.2258000000000001E-3</v>
      </c>
      <c r="I1955" s="810">
        <v>1</v>
      </c>
    </row>
    <row r="1956" spans="1:9" x14ac:dyDescent="0.15">
      <c r="A1956" s="694" t="s">
        <v>4594</v>
      </c>
      <c r="B1956" s="96">
        <v>54987</v>
      </c>
      <c r="C1956" s="96">
        <v>1</v>
      </c>
      <c r="D1956" s="97">
        <v>53679771</v>
      </c>
      <c r="E1956" s="97">
        <v>53686289</v>
      </c>
      <c r="F1956" s="96" t="s">
        <v>2328</v>
      </c>
      <c r="G1956" s="96">
        <v>17</v>
      </c>
      <c r="H1956" s="96">
        <v>7.2272999999999999E-3</v>
      </c>
      <c r="I1956" s="810">
        <v>1</v>
      </c>
    </row>
    <row r="1957" spans="1:9" x14ac:dyDescent="0.15">
      <c r="A1957" s="694" t="s">
        <v>4595</v>
      </c>
      <c r="B1957" s="96">
        <v>285533</v>
      </c>
      <c r="C1957" s="96">
        <v>4</v>
      </c>
      <c r="D1957" s="97">
        <v>154631312</v>
      </c>
      <c r="E1957" s="97">
        <v>154681387</v>
      </c>
      <c r="F1957" s="96" t="s">
        <v>2328</v>
      </c>
      <c r="G1957" s="96">
        <v>219</v>
      </c>
      <c r="H1957" s="96">
        <v>7.2319999999999997E-3</v>
      </c>
      <c r="I1957" s="810">
        <v>1</v>
      </c>
    </row>
    <row r="1958" spans="1:9" x14ac:dyDescent="0.15">
      <c r="A1958" s="694" t="s">
        <v>4596</v>
      </c>
      <c r="B1958" s="96">
        <v>53637</v>
      </c>
      <c r="C1958" s="96">
        <v>19</v>
      </c>
      <c r="D1958" s="97">
        <v>10623418</v>
      </c>
      <c r="E1958" s="97">
        <v>10628668</v>
      </c>
      <c r="F1958" s="96" t="s">
        <v>2328</v>
      </c>
      <c r="G1958" s="96">
        <v>20</v>
      </c>
      <c r="H1958" s="96">
        <v>7.2414000000000003E-3</v>
      </c>
      <c r="I1958" s="810">
        <v>1</v>
      </c>
    </row>
    <row r="1959" spans="1:9" x14ac:dyDescent="0.15">
      <c r="A1959" s="694" t="s">
        <v>4597</v>
      </c>
      <c r="B1959" s="96">
        <v>9869</v>
      </c>
      <c r="C1959" s="96">
        <v>1</v>
      </c>
      <c r="D1959" s="97">
        <v>150898815</v>
      </c>
      <c r="E1959" s="97">
        <v>150937389</v>
      </c>
      <c r="F1959" s="96" t="s">
        <v>2321</v>
      </c>
      <c r="G1959" s="96">
        <v>87</v>
      </c>
      <c r="H1959" s="96">
        <v>7.2515000000000001E-3</v>
      </c>
      <c r="I1959" s="810">
        <v>1</v>
      </c>
    </row>
    <row r="1960" spans="1:9" x14ac:dyDescent="0.15">
      <c r="A1960" s="694" t="s">
        <v>4598</v>
      </c>
      <c r="B1960" s="96">
        <v>55012</v>
      </c>
      <c r="C1960" s="96">
        <v>14</v>
      </c>
      <c r="D1960" s="97">
        <v>35554678</v>
      </c>
      <c r="E1960" s="97">
        <v>35591868</v>
      </c>
      <c r="F1960" s="96" t="s">
        <v>2328</v>
      </c>
      <c r="G1960" s="96">
        <v>150</v>
      </c>
      <c r="H1960" s="96">
        <v>7.2620999999999996E-3</v>
      </c>
      <c r="I1960" s="810">
        <v>1</v>
      </c>
    </row>
    <row r="1961" spans="1:9" x14ac:dyDescent="0.15">
      <c r="A1961" s="694" t="s">
        <v>4599</v>
      </c>
      <c r="B1961" s="96">
        <v>55720</v>
      </c>
      <c r="C1961" s="96">
        <v>17</v>
      </c>
      <c r="D1961" s="97">
        <v>2225972</v>
      </c>
      <c r="E1961" s="97">
        <v>2240678</v>
      </c>
      <c r="F1961" s="96" t="s">
        <v>2328</v>
      </c>
      <c r="G1961" s="96">
        <v>31</v>
      </c>
      <c r="H1961" s="96">
        <v>7.2681999999999998E-3</v>
      </c>
      <c r="I1961" s="810">
        <v>1</v>
      </c>
    </row>
    <row r="1962" spans="1:9" x14ac:dyDescent="0.15">
      <c r="A1962" s="694" t="s">
        <v>4600</v>
      </c>
      <c r="B1962" s="96">
        <v>6449</v>
      </c>
      <c r="C1962" s="96">
        <v>19</v>
      </c>
      <c r="D1962" s="97">
        <v>2754711</v>
      </c>
      <c r="E1962" s="97">
        <v>2783363</v>
      </c>
      <c r="F1962" s="96" t="s">
        <v>2328</v>
      </c>
      <c r="G1962" s="96">
        <v>68</v>
      </c>
      <c r="H1962" s="96">
        <v>7.2820000000000003E-3</v>
      </c>
      <c r="I1962" s="810">
        <v>1</v>
      </c>
    </row>
    <row r="1963" spans="1:9" x14ac:dyDescent="0.15">
      <c r="A1963" s="694" t="s">
        <v>4601</v>
      </c>
      <c r="B1963" s="96">
        <v>10736</v>
      </c>
      <c r="C1963" s="96">
        <v>2</v>
      </c>
      <c r="D1963" s="97">
        <v>45232324</v>
      </c>
      <c r="E1963" s="97">
        <v>45236580</v>
      </c>
      <c r="F1963" s="96" t="s">
        <v>2328</v>
      </c>
      <c r="G1963" s="96">
        <v>16</v>
      </c>
      <c r="H1963" s="96">
        <v>7.2896000000000002E-3</v>
      </c>
      <c r="I1963" s="810">
        <v>1</v>
      </c>
    </row>
    <row r="1964" spans="1:9" x14ac:dyDescent="0.15">
      <c r="A1964" s="694" t="s">
        <v>4602</v>
      </c>
      <c r="B1964" s="96">
        <v>4842</v>
      </c>
      <c r="C1964" s="96">
        <v>12</v>
      </c>
      <c r="D1964" s="97">
        <v>117645921</v>
      </c>
      <c r="E1964" s="97">
        <v>117799607</v>
      </c>
      <c r="F1964" s="96" t="s">
        <v>2328</v>
      </c>
      <c r="G1964" s="96">
        <v>530</v>
      </c>
      <c r="H1964" s="96">
        <v>7.3207999999999997E-3</v>
      </c>
      <c r="I1964" s="810">
        <v>1</v>
      </c>
    </row>
    <row r="1965" spans="1:9" x14ac:dyDescent="0.15">
      <c r="A1965" s="694" t="s">
        <v>4603</v>
      </c>
      <c r="B1965" s="96">
        <v>4311</v>
      </c>
      <c r="C1965" s="96">
        <v>3</v>
      </c>
      <c r="D1965" s="97">
        <v>154797436</v>
      </c>
      <c r="E1965" s="97">
        <v>154901518</v>
      </c>
      <c r="F1965" s="96" t="s">
        <v>2321</v>
      </c>
      <c r="G1965" s="96">
        <v>259</v>
      </c>
      <c r="H1965" s="96">
        <v>7.3213999999999996E-3</v>
      </c>
      <c r="I1965" s="810">
        <v>1</v>
      </c>
    </row>
    <row r="1966" spans="1:9" x14ac:dyDescent="0.15">
      <c r="A1966" s="694" t="s">
        <v>4604</v>
      </c>
      <c r="B1966" s="96">
        <v>219844</v>
      </c>
      <c r="C1966" s="96">
        <v>11</v>
      </c>
      <c r="D1966" s="97">
        <v>125753509</v>
      </c>
      <c r="E1966" s="97">
        <v>125770541</v>
      </c>
      <c r="F1966" s="96" t="s">
        <v>2321</v>
      </c>
      <c r="G1966" s="96">
        <v>54</v>
      </c>
      <c r="H1966" s="96">
        <v>7.3328999999999998E-3</v>
      </c>
      <c r="I1966" s="810">
        <v>1</v>
      </c>
    </row>
    <row r="1967" spans="1:9" x14ac:dyDescent="0.15">
      <c r="A1967" s="694" t="s">
        <v>4605</v>
      </c>
      <c r="B1967" s="96">
        <v>1907</v>
      </c>
      <c r="C1967" s="96">
        <v>1</v>
      </c>
      <c r="D1967" s="97">
        <v>41944446</v>
      </c>
      <c r="E1967" s="97">
        <v>41950348</v>
      </c>
      <c r="F1967" s="96" t="s">
        <v>2328</v>
      </c>
      <c r="G1967" s="96">
        <v>20</v>
      </c>
      <c r="H1967" s="96">
        <v>7.3445000000000003E-3</v>
      </c>
      <c r="I1967" s="810">
        <v>1</v>
      </c>
    </row>
    <row r="1968" spans="1:9" x14ac:dyDescent="0.15">
      <c r="A1968" s="694" t="s">
        <v>4606</v>
      </c>
      <c r="B1968" s="96">
        <v>27346</v>
      </c>
      <c r="C1968" s="96">
        <v>17</v>
      </c>
      <c r="D1968" s="97">
        <v>26646121</v>
      </c>
      <c r="E1968" s="97">
        <v>26655711</v>
      </c>
      <c r="F1968" s="96" t="s">
        <v>2321</v>
      </c>
      <c r="G1968" s="96">
        <v>12</v>
      </c>
      <c r="H1968" s="96">
        <v>7.3493999999999999E-3</v>
      </c>
      <c r="I1968" s="810">
        <v>1</v>
      </c>
    </row>
    <row r="1969" spans="1:9" x14ac:dyDescent="0.15">
      <c r="A1969" s="694" t="s">
        <v>4607</v>
      </c>
      <c r="B1969" s="96">
        <v>80323</v>
      </c>
      <c r="C1969" s="96">
        <v>18</v>
      </c>
      <c r="D1969" s="97">
        <v>52568740</v>
      </c>
      <c r="E1969" s="97">
        <v>52626739</v>
      </c>
      <c r="F1969" s="96" t="s">
        <v>2328</v>
      </c>
      <c r="G1969" s="96">
        <v>150</v>
      </c>
      <c r="H1969" s="96">
        <v>7.3525999999999999E-3</v>
      </c>
      <c r="I1969" s="810">
        <v>1</v>
      </c>
    </row>
    <row r="1970" spans="1:9" x14ac:dyDescent="0.15">
      <c r="A1970" s="694" t="s">
        <v>4608</v>
      </c>
      <c r="B1970" s="96">
        <v>26750</v>
      </c>
      <c r="C1970" s="96">
        <v>1</v>
      </c>
      <c r="D1970" s="97">
        <v>213224588</v>
      </c>
      <c r="E1970" s="97">
        <v>213446808</v>
      </c>
      <c r="F1970" s="96" t="s">
        <v>2321</v>
      </c>
      <c r="G1970" s="96">
        <v>350</v>
      </c>
      <c r="H1970" s="96">
        <v>7.3546999999999996E-3</v>
      </c>
      <c r="I1970" s="810">
        <v>1</v>
      </c>
    </row>
    <row r="1971" spans="1:9" x14ac:dyDescent="0.15">
      <c r="A1971" s="694" t="s">
        <v>4609</v>
      </c>
      <c r="B1971" s="96">
        <v>2913</v>
      </c>
      <c r="C1971" s="96">
        <v>7</v>
      </c>
      <c r="D1971" s="97">
        <v>86273230</v>
      </c>
      <c r="E1971" s="97">
        <v>86494193</v>
      </c>
      <c r="F1971" s="96" t="s">
        <v>2321</v>
      </c>
      <c r="G1971" s="96">
        <v>530</v>
      </c>
      <c r="H1971" s="96">
        <v>7.3743000000000003E-3</v>
      </c>
      <c r="I1971" s="810">
        <v>1</v>
      </c>
    </row>
    <row r="1972" spans="1:9" x14ac:dyDescent="0.15">
      <c r="A1972" s="694" t="s">
        <v>4610</v>
      </c>
      <c r="B1972" s="96">
        <v>8911</v>
      </c>
      <c r="C1972" s="96">
        <v>22</v>
      </c>
      <c r="D1972" s="97">
        <v>39966758</v>
      </c>
      <c r="E1972" s="97">
        <v>40085740</v>
      </c>
      <c r="F1972" s="96" t="s">
        <v>2321</v>
      </c>
      <c r="G1972" s="96">
        <v>349</v>
      </c>
      <c r="H1972" s="96">
        <v>7.3806000000000002E-3</v>
      </c>
      <c r="I1972" s="810">
        <v>1</v>
      </c>
    </row>
    <row r="1973" spans="1:9" x14ac:dyDescent="0.15">
      <c r="A1973" s="694" t="s">
        <v>4611</v>
      </c>
      <c r="B1973" s="96">
        <v>54207</v>
      </c>
      <c r="C1973" s="96">
        <v>14</v>
      </c>
      <c r="D1973" s="97">
        <v>88646452</v>
      </c>
      <c r="E1973" s="97">
        <v>88793256</v>
      </c>
      <c r="F1973" s="96" t="s">
        <v>2328</v>
      </c>
      <c r="G1973" s="96">
        <v>610</v>
      </c>
      <c r="H1973" s="96">
        <v>7.3816000000000003E-3</v>
      </c>
      <c r="I1973" s="810">
        <v>1</v>
      </c>
    </row>
    <row r="1974" spans="1:9" x14ac:dyDescent="0.15">
      <c r="A1974" s="694" t="s">
        <v>4612</v>
      </c>
      <c r="B1974" s="96">
        <v>3578</v>
      </c>
      <c r="C1974" s="96">
        <v>5</v>
      </c>
      <c r="D1974" s="97">
        <v>135227935</v>
      </c>
      <c r="E1974" s="97">
        <v>135231516</v>
      </c>
      <c r="F1974" s="96" t="s">
        <v>2328</v>
      </c>
      <c r="G1974" s="96">
        <v>12</v>
      </c>
      <c r="H1974" s="96">
        <v>7.3921999999999998E-3</v>
      </c>
      <c r="I1974" s="810">
        <v>1</v>
      </c>
    </row>
    <row r="1975" spans="1:9" x14ac:dyDescent="0.15">
      <c r="A1975" s="694" t="s">
        <v>4613</v>
      </c>
      <c r="B1975" s="96">
        <v>55909</v>
      </c>
      <c r="C1975" s="96">
        <v>8</v>
      </c>
      <c r="D1975" s="97">
        <v>22477931</v>
      </c>
      <c r="E1975" s="97">
        <v>22526661</v>
      </c>
      <c r="F1975" s="96" t="s">
        <v>2328</v>
      </c>
      <c r="G1975" s="96">
        <v>149</v>
      </c>
      <c r="H1975" s="96">
        <v>7.3967E-3</v>
      </c>
      <c r="I1975" s="810">
        <v>1</v>
      </c>
    </row>
    <row r="1976" spans="1:9" x14ac:dyDescent="0.15">
      <c r="A1976" s="694" t="s">
        <v>4614</v>
      </c>
      <c r="B1976" s="96">
        <v>6098</v>
      </c>
      <c r="C1976" s="96">
        <v>6</v>
      </c>
      <c r="D1976" s="97">
        <v>117609530</v>
      </c>
      <c r="E1976" s="97">
        <v>117747018</v>
      </c>
      <c r="F1976" s="96" t="s">
        <v>2328</v>
      </c>
      <c r="G1976" s="96">
        <v>517</v>
      </c>
      <c r="H1976" s="96">
        <v>7.3980000000000001E-3</v>
      </c>
      <c r="I1976" s="810">
        <v>1</v>
      </c>
    </row>
    <row r="1977" spans="1:9" x14ac:dyDescent="0.15">
      <c r="A1977" s="694" t="s">
        <v>4615</v>
      </c>
      <c r="B1977" s="96">
        <v>57415</v>
      </c>
      <c r="C1977" s="96">
        <v>3</v>
      </c>
      <c r="D1977" s="97">
        <v>62304648</v>
      </c>
      <c r="E1977" s="97">
        <v>62321888</v>
      </c>
      <c r="F1977" s="96" t="s">
        <v>2321</v>
      </c>
      <c r="G1977" s="96">
        <v>26</v>
      </c>
      <c r="H1977" s="96">
        <v>7.4126000000000001E-3</v>
      </c>
      <c r="I1977" s="810">
        <v>1</v>
      </c>
    </row>
    <row r="1978" spans="1:9" x14ac:dyDescent="0.15">
      <c r="A1978" s="694" t="s">
        <v>4616</v>
      </c>
      <c r="B1978" s="96">
        <v>26128</v>
      </c>
      <c r="C1978" s="96">
        <v>10</v>
      </c>
      <c r="D1978" s="97">
        <v>70748477</v>
      </c>
      <c r="E1978" s="97">
        <v>70776739</v>
      </c>
      <c r="F1978" s="96" t="s">
        <v>2321</v>
      </c>
      <c r="G1978" s="96">
        <v>98</v>
      </c>
      <c r="H1978" s="96">
        <v>7.4580999999999996E-3</v>
      </c>
      <c r="I1978" s="810">
        <v>1</v>
      </c>
    </row>
    <row r="1979" spans="1:9" x14ac:dyDescent="0.15">
      <c r="A1979" s="694" t="s">
        <v>4617</v>
      </c>
      <c r="B1979" s="96">
        <v>55553</v>
      </c>
      <c r="C1979" s="96">
        <v>11</v>
      </c>
      <c r="D1979" s="97">
        <v>15987995</v>
      </c>
      <c r="E1979" s="97">
        <v>16497935</v>
      </c>
      <c r="F1979" s="96" t="s">
        <v>2328</v>
      </c>
      <c r="G1979" s="96">
        <v>1116</v>
      </c>
      <c r="H1979" s="96">
        <v>7.4595E-3</v>
      </c>
      <c r="I1979" s="810">
        <v>1</v>
      </c>
    </row>
    <row r="1980" spans="1:9" x14ac:dyDescent="0.15">
      <c r="A1980" s="694" t="s">
        <v>4618</v>
      </c>
      <c r="B1980" s="96">
        <v>51528</v>
      </c>
      <c r="C1980" s="96">
        <v>14</v>
      </c>
      <c r="D1980" s="97">
        <v>59951161</v>
      </c>
      <c r="E1980" s="97">
        <v>59972081</v>
      </c>
      <c r="F1980" s="96" t="s">
        <v>2321</v>
      </c>
      <c r="G1980" s="96">
        <v>81</v>
      </c>
      <c r="H1980" s="96">
        <v>7.4793999999999998E-3</v>
      </c>
      <c r="I1980" s="810">
        <v>1</v>
      </c>
    </row>
    <row r="1981" spans="1:9" x14ac:dyDescent="0.15">
      <c r="A1981" s="694" t="s">
        <v>4619</v>
      </c>
      <c r="B1981" s="96">
        <v>9183</v>
      </c>
      <c r="C1981" s="96">
        <v>11</v>
      </c>
      <c r="D1981" s="97">
        <v>113603905</v>
      </c>
      <c r="E1981" s="97">
        <v>113644485</v>
      </c>
      <c r="F1981" s="96" t="s">
        <v>2328</v>
      </c>
      <c r="G1981" s="96">
        <v>136</v>
      </c>
      <c r="H1981" s="96">
        <v>7.5183999999999997E-3</v>
      </c>
      <c r="I1981" s="810">
        <v>1</v>
      </c>
    </row>
    <row r="1982" spans="1:9" x14ac:dyDescent="0.15">
      <c r="A1982" s="694" t="s">
        <v>4620</v>
      </c>
      <c r="B1982" s="96">
        <v>389649</v>
      </c>
      <c r="C1982" s="96">
        <v>8</v>
      </c>
      <c r="D1982" s="97">
        <v>38368352</v>
      </c>
      <c r="E1982" s="97">
        <v>38386180</v>
      </c>
      <c r="F1982" s="96" t="s">
        <v>2328</v>
      </c>
      <c r="G1982" s="96">
        <v>65</v>
      </c>
      <c r="H1982" s="96">
        <v>7.5328000000000001E-3</v>
      </c>
      <c r="I1982" s="810">
        <v>1</v>
      </c>
    </row>
    <row r="1983" spans="1:9" x14ac:dyDescent="0.15">
      <c r="A1983" s="694" t="s">
        <v>4621</v>
      </c>
      <c r="B1983" s="96">
        <v>79634</v>
      </c>
      <c r="C1983" s="96">
        <v>2</v>
      </c>
      <c r="D1983" s="97">
        <v>175260457</v>
      </c>
      <c r="E1983" s="97">
        <v>175294303</v>
      </c>
      <c r="F1983" s="96" t="s">
        <v>2321</v>
      </c>
      <c r="G1983" s="96">
        <v>117</v>
      </c>
      <c r="H1983" s="96">
        <v>7.5329999999999998E-3</v>
      </c>
      <c r="I1983" s="810">
        <v>1</v>
      </c>
    </row>
    <row r="1984" spans="1:9" x14ac:dyDescent="0.15">
      <c r="A1984" s="694" t="s">
        <v>4622</v>
      </c>
      <c r="B1984" s="96">
        <v>255967</v>
      </c>
      <c r="C1984" s="96">
        <v>13</v>
      </c>
      <c r="D1984" s="97">
        <v>28710997</v>
      </c>
      <c r="E1984" s="97">
        <v>28869475</v>
      </c>
      <c r="F1984" s="96" t="s">
        <v>2321</v>
      </c>
      <c r="G1984" s="96">
        <v>278</v>
      </c>
      <c r="H1984" s="96">
        <v>7.5535000000000003E-3</v>
      </c>
      <c r="I1984" s="810">
        <v>1</v>
      </c>
    </row>
    <row r="1985" spans="1:9" x14ac:dyDescent="0.15">
      <c r="A1985" s="694" t="s">
        <v>4623</v>
      </c>
      <c r="B1985" s="96">
        <v>23026</v>
      </c>
      <c r="C1985" s="96">
        <v>13</v>
      </c>
      <c r="D1985" s="97">
        <v>109248500</v>
      </c>
      <c r="E1985" s="97">
        <v>109860355</v>
      </c>
      <c r="F1985" s="96" t="s">
        <v>2321</v>
      </c>
      <c r="G1985" s="96">
        <v>2667</v>
      </c>
      <c r="H1985" s="96">
        <v>7.5858000000000002E-3</v>
      </c>
      <c r="I1985" s="810">
        <v>1</v>
      </c>
    </row>
    <row r="1986" spans="1:9" x14ac:dyDescent="0.15">
      <c r="A1986" s="694" t="s">
        <v>4624</v>
      </c>
      <c r="B1986" s="96">
        <v>8085</v>
      </c>
      <c r="C1986" s="96">
        <v>12</v>
      </c>
      <c r="D1986" s="97">
        <v>49412758</v>
      </c>
      <c r="E1986" s="97">
        <v>49453935</v>
      </c>
      <c r="F1986" s="96" t="s">
        <v>2328</v>
      </c>
      <c r="G1986" s="96">
        <v>46</v>
      </c>
      <c r="H1986" s="96">
        <v>7.6112999999999997E-3</v>
      </c>
      <c r="I1986" s="810">
        <v>1</v>
      </c>
    </row>
    <row r="1987" spans="1:9" x14ac:dyDescent="0.15">
      <c r="A1987" s="694" t="s">
        <v>4625</v>
      </c>
      <c r="B1987" s="96">
        <v>23109</v>
      </c>
      <c r="C1987" s="96">
        <v>12</v>
      </c>
      <c r="D1987" s="97">
        <v>49388933</v>
      </c>
      <c r="E1987" s="97">
        <v>49393088</v>
      </c>
      <c r="F1987" s="96" t="s">
        <v>2328</v>
      </c>
      <c r="G1987" s="96">
        <v>7</v>
      </c>
      <c r="H1987" s="96">
        <v>7.6217999999999998E-3</v>
      </c>
      <c r="I1987" s="810">
        <v>1</v>
      </c>
    </row>
    <row r="1988" spans="1:9" x14ac:dyDescent="0.15">
      <c r="A1988" s="694" t="s">
        <v>4626</v>
      </c>
      <c r="B1988" s="96">
        <v>56996</v>
      </c>
      <c r="C1988" s="96">
        <v>7</v>
      </c>
      <c r="D1988" s="97">
        <v>100450337</v>
      </c>
      <c r="E1988" s="97">
        <v>100464634</v>
      </c>
      <c r="F1988" s="96" t="s">
        <v>2321</v>
      </c>
      <c r="G1988" s="96">
        <v>38</v>
      </c>
      <c r="H1988" s="96">
        <v>7.6261000000000002E-3</v>
      </c>
      <c r="I1988" s="810">
        <v>1</v>
      </c>
    </row>
    <row r="1989" spans="1:9" x14ac:dyDescent="0.15">
      <c r="A1989" s="694" t="s">
        <v>4627</v>
      </c>
      <c r="B1989" s="96">
        <v>8822</v>
      </c>
      <c r="C1989" s="96">
        <v>8</v>
      </c>
      <c r="D1989" s="97">
        <v>21900264</v>
      </c>
      <c r="E1989" s="97">
        <v>21906320</v>
      </c>
      <c r="F1989" s="96" t="s">
        <v>2321</v>
      </c>
      <c r="G1989" s="96">
        <v>19</v>
      </c>
      <c r="H1989" s="96">
        <v>7.6414999999999999E-3</v>
      </c>
      <c r="I1989" s="810">
        <v>1</v>
      </c>
    </row>
    <row r="1990" spans="1:9" x14ac:dyDescent="0.15">
      <c r="A1990" s="694" t="s">
        <v>4628</v>
      </c>
      <c r="B1990" s="96">
        <v>389941</v>
      </c>
      <c r="C1990" s="96">
        <v>10</v>
      </c>
      <c r="D1990" s="97">
        <v>16555742</v>
      </c>
      <c r="E1990" s="97">
        <v>16564004</v>
      </c>
      <c r="F1990" s="96" t="s">
        <v>2328</v>
      </c>
      <c r="G1990" s="96">
        <v>34</v>
      </c>
      <c r="H1990" s="96">
        <v>7.7105999999999997E-3</v>
      </c>
      <c r="I1990" s="810">
        <v>1</v>
      </c>
    </row>
    <row r="1991" spans="1:9" x14ac:dyDescent="0.15">
      <c r="A1991" s="694" t="s">
        <v>4629</v>
      </c>
      <c r="B1991" s="96">
        <v>9739</v>
      </c>
      <c r="C1991" s="96">
        <v>16</v>
      </c>
      <c r="D1991" s="97">
        <v>30968615</v>
      </c>
      <c r="E1991" s="97">
        <v>30995985</v>
      </c>
      <c r="F1991" s="96" t="s">
        <v>2321</v>
      </c>
      <c r="G1991" s="96">
        <v>46</v>
      </c>
      <c r="H1991" s="96">
        <v>7.718E-3</v>
      </c>
      <c r="I1991" s="810">
        <v>1</v>
      </c>
    </row>
    <row r="1992" spans="1:9" x14ac:dyDescent="0.15">
      <c r="A1992" s="694" t="s">
        <v>4630</v>
      </c>
      <c r="B1992" s="96">
        <v>375444</v>
      </c>
      <c r="C1992" s="96">
        <v>5</v>
      </c>
      <c r="D1992" s="97">
        <v>43486803</v>
      </c>
      <c r="E1992" s="97">
        <v>43515273</v>
      </c>
      <c r="F1992" s="96" t="s">
        <v>2328</v>
      </c>
      <c r="G1992" s="96">
        <v>81</v>
      </c>
      <c r="H1992" s="96">
        <v>7.7285000000000001E-3</v>
      </c>
      <c r="I1992" s="810">
        <v>1</v>
      </c>
    </row>
    <row r="1993" spans="1:9" x14ac:dyDescent="0.15">
      <c r="A1993" s="694" t="s">
        <v>4631</v>
      </c>
      <c r="B1993" s="96">
        <v>390162</v>
      </c>
      <c r="C1993" s="96">
        <v>11</v>
      </c>
      <c r="D1993" s="97">
        <v>56229945</v>
      </c>
      <c r="E1993" s="97">
        <v>56230877</v>
      </c>
      <c r="F1993" s="96" t="s">
        <v>2328</v>
      </c>
      <c r="G1993" s="96">
        <v>8</v>
      </c>
      <c r="H1993" s="96">
        <v>7.7368000000000003E-3</v>
      </c>
      <c r="I1993" s="810">
        <v>1</v>
      </c>
    </row>
    <row r="1994" spans="1:9" x14ac:dyDescent="0.15">
      <c r="A1994" s="694" t="s">
        <v>4632</v>
      </c>
      <c r="B1994" s="96">
        <v>728215</v>
      </c>
      <c r="C1994" s="96">
        <v>13</v>
      </c>
      <c r="D1994" s="97">
        <v>107820879</v>
      </c>
      <c r="E1994" s="97">
        <v>108519460</v>
      </c>
      <c r="F1994" s="96" t="s">
        <v>2328</v>
      </c>
      <c r="G1994" s="96">
        <v>2893</v>
      </c>
      <c r="H1994" s="96">
        <v>7.7568999999999997E-3</v>
      </c>
      <c r="I1994" s="810">
        <v>1</v>
      </c>
    </row>
    <row r="1995" spans="1:9" x14ac:dyDescent="0.15">
      <c r="A1995" s="694" t="s">
        <v>4633</v>
      </c>
      <c r="B1995" s="96">
        <v>201134</v>
      </c>
      <c r="C1995" s="96">
        <v>17</v>
      </c>
      <c r="D1995" s="97">
        <v>63631658</v>
      </c>
      <c r="E1995" s="97">
        <v>64188212</v>
      </c>
      <c r="F1995" s="96" t="s">
        <v>2328</v>
      </c>
      <c r="G1995" s="96">
        <v>2160</v>
      </c>
      <c r="H1995" s="96">
        <v>7.7647999999999997E-3</v>
      </c>
      <c r="I1995" s="810">
        <v>1</v>
      </c>
    </row>
    <row r="1996" spans="1:9" x14ac:dyDescent="0.15">
      <c r="A1996" s="694" t="s">
        <v>4634</v>
      </c>
      <c r="B1996" s="96">
        <v>54842</v>
      </c>
      <c r="C1996" s="96">
        <v>2</v>
      </c>
      <c r="D1996" s="97">
        <v>191273081</v>
      </c>
      <c r="E1996" s="97">
        <v>191367041</v>
      </c>
      <c r="F1996" s="96" t="s">
        <v>2321</v>
      </c>
      <c r="G1996" s="96">
        <v>266</v>
      </c>
      <c r="H1996" s="96">
        <v>7.7704999999999996E-3</v>
      </c>
      <c r="I1996" s="810">
        <v>1</v>
      </c>
    </row>
    <row r="1997" spans="1:9" x14ac:dyDescent="0.15">
      <c r="A1997" s="694" t="s">
        <v>4635</v>
      </c>
      <c r="B1997" s="96">
        <v>10642</v>
      </c>
      <c r="C1997" s="96">
        <v>17</v>
      </c>
      <c r="D1997" s="97">
        <v>47074774</v>
      </c>
      <c r="E1997" s="97">
        <v>47133507</v>
      </c>
      <c r="F1997" s="96" t="s">
        <v>2321</v>
      </c>
      <c r="G1997" s="96">
        <v>106</v>
      </c>
      <c r="H1997" s="96">
        <v>7.7733999999999998E-3</v>
      </c>
      <c r="I1997" s="810">
        <v>1</v>
      </c>
    </row>
    <row r="1998" spans="1:9" x14ac:dyDescent="0.15">
      <c r="A1998" s="694" t="s">
        <v>4636</v>
      </c>
      <c r="B1998" s="96">
        <v>10540</v>
      </c>
      <c r="C1998" s="96">
        <v>12</v>
      </c>
      <c r="D1998" s="97">
        <v>57923833</v>
      </c>
      <c r="E1998" s="97">
        <v>57941114</v>
      </c>
      <c r="F1998" s="96" t="s">
        <v>2328</v>
      </c>
      <c r="G1998" s="96">
        <v>34</v>
      </c>
      <c r="H1998" s="96">
        <v>7.8069999999999997E-3</v>
      </c>
      <c r="I1998" s="810">
        <v>1</v>
      </c>
    </row>
    <row r="1999" spans="1:9" x14ac:dyDescent="0.15">
      <c r="A1999" s="694" t="s">
        <v>2742</v>
      </c>
      <c r="B1999" s="96">
        <v>57537</v>
      </c>
      <c r="C1999" s="96">
        <v>4</v>
      </c>
      <c r="D1999" s="97">
        <v>7194374</v>
      </c>
      <c r="E1999" s="97">
        <v>7744564</v>
      </c>
      <c r="F1999" s="96" t="s">
        <v>2321</v>
      </c>
      <c r="G1999" s="96">
        <v>3386</v>
      </c>
      <c r="H1999" s="96">
        <v>7.8452000000000001E-3</v>
      </c>
      <c r="I1999" s="810">
        <v>1</v>
      </c>
    </row>
    <row r="2000" spans="1:9" x14ac:dyDescent="0.15">
      <c r="A2000" s="694" t="s">
        <v>4637</v>
      </c>
      <c r="B2000" s="96">
        <v>221</v>
      </c>
      <c r="C2000" s="96">
        <v>11</v>
      </c>
      <c r="D2000" s="97">
        <v>67776048</v>
      </c>
      <c r="E2000" s="97">
        <v>67796743</v>
      </c>
      <c r="F2000" s="96" t="s">
        <v>2321</v>
      </c>
      <c r="G2000" s="96">
        <v>81</v>
      </c>
      <c r="H2000" s="96">
        <v>7.8761000000000005E-3</v>
      </c>
      <c r="I2000" s="810">
        <v>1</v>
      </c>
    </row>
    <row r="2001" spans="1:9" x14ac:dyDescent="0.15">
      <c r="A2001" s="694" t="s">
        <v>4638</v>
      </c>
      <c r="B2001" s="96">
        <v>54805</v>
      </c>
      <c r="C2001" s="96">
        <v>10</v>
      </c>
      <c r="D2001" s="97">
        <v>104678075</v>
      </c>
      <c r="E2001" s="97">
        <v>104838344</v>
      </c>
      <c r="F2001" s="96" t="s">
        <v>2321</v>
      </c>
      <c r="G2001" s="96">
        <v>451</v>
      </c>
      <c r="H2001" s="96">
        <v>7.8764000000000004E-3</v>
      </c>
      <c r="I2001" s="810">
        <v>1</v>
      </c>
    </row>
    <row r="2002" spans="1:9" x14ac:dyDescent="0.15">
      <c r="A2002" s="694" t="s">
        <v>4639</v>
      </c>
      <c r="B2002" s="96">
        <v>54978</v>
      </c>
      <c r="C2002" s="96">
        <v>2</v>
      </c>
      <c r="D2002" s="97">
        <v>26987131</v>
      </c>
      <c r="E2002" s="97">
        <v>27004099</v>
      </c>
      <c r="F2002" s="96" t="s">
        <v>2321</v>
      </c>
      <c r="G2002" s="96">
        <v>31</v>
      </c>
      <c r="H2002" s="96">
        <v>7.8966000000000001E-3</v>
      </c>
      <c r="I2002" s="810">
        <v>1</v>
      </c>
    </row>
    <row r="2003" spans="1:9" x14ac:dyDescent="0.15">
      <c r="A2003" s="694" t="s">
        <v>4640</v>
      </c>
      <c r="B2003" s="96">
        <v>29</v>
      </c>
      <c r="C2003" s="96">
        <v>17</v>
      </c>
      <c r="D2003" s="97">
        <v>906758</v>
      </c>
      <c r="E2003" s="97">
        <v>1090616</v>
      </c>
      <c r="F2003" s="96" t="s">
        <v>2328</v>
      </c>
      <c r="G2003" s="96">
        <v>719</v>
      </c>
      <c r="H2003" s="96">
        <v>7.9056999999999999E-3</v>
      </c>
      <c r="I2003" s="810">
        <v>1</v>
      </c>
    </row>
    <row r="2004" spans="1:9" x14ac:dyDescent="0.15">
      <c r="A2004" s="694" t="s">
        <v>1965</v>
      </c>
      <c r="B2004" s="96">
        <v>158038</v>
      </c>
      <c r="C2004" s="96">
        <v>9</v>
      </c>
      <c r="D2004" s="97">
        <v>27948084</v>
      </c>
      <c r="E2004" s="97">
        <v>29212998</v>
      </c>
      <c r="F2004" s="96" t="s">
        <v>2328</v>
      </c>
      <c r="G2004" s="96">
        <v>5636</v>
      </c>
      <c r="H2004" s="96">
        <v>7.9483000000000002E-3</v>
      </c>
      <c r="I2004" s="810">
        <v>1</v>
      </c>
    </row>
    <row r="2005" spans="1:9" x14ac:dyDescent="0.15">
      <c r="A2005" s="694" t="s">
        <v>4641</v>
      </c>
      <c r="B2005" s="96">
        <v>900</v>
      </c>
      <c r="C2005" s="96">
        <v>5</v>
      </c>
      <c r="D2005" s="97">
        <v>162864573</v>
      </c>
      <c r="E2005" s="97">
        <v>162872022</v>
      </c>
      <c r="F2005" s="96" t="s">
        <v>2321</v>
      </c>
      <c r="G2005" s="96">
        <v>13</v>
      </c>
      <c r="H2005" s="96">
        <v>7.9485000000000007E-3</v>
      </c>
      <c r="I2005" s="810">
        <v>1</v>
      </c>
    </row>
    <row r="2006" spans="1:9" x14ac:dyDescent="0.15">
      <c r="A2006" s="694" t="s">
        <v>4642</v>
      </c>
      <c r="B2006" s="96">
        <v>54039</v>
      </c>
      <c r="C2006" s="96">
        <v>21</v>
      </c>
      <c r="D2006" s="97">
        <v>47268023</v>
      </c>
      <c r="E2006" s="97">
        <v>47362368</v>
      </c>
      <c r="F2006" s="96" t="s">
        <v>2321</v>
      </c>
      <c r="G2006" s="96">
        <v>417</v>
      </c>
      <c r="H2006" s="96">
        <v>7.9612999999999993E-3</v>
      </c>
      <c r="I2006" s="810">
        <v>1</v>
      </c>
    </row>
    <row r="2007" spans="1:9" x14ac:dyDescent="0.15">
      <c r="A2007" s="694" t="s">
        <v>4643</v>
      </c>
      <c r="B2007" s="96">
        <v>55709</v>
      </c>
      <c r="C2007" s="96">
        <v>11</v>
      </c>
      <c r="D2007" s="97">
        <v>47593749</v>
      </c>
      <c r="E2007" s="97">
        <v>47600567</v>
      </c>
      <c r="F2007" s="96" t="s">
        <v>2328</v>
      </c>
      <c r="G2007" s="96">
        <v>10</v>
      </c>
      <c r="H2007" s="96">
        <v>7.9655000000000004E-3</v>
      </c>
      <c r="I2007" s="810">
        <v>1</v>
      </c>
    </row>
    <row r="2008" spans="1:9" x14ac:dyDescent="0.15">
      <c r="A2008" s="694" t="s">
        <v>4644</v>
      </c>
      <c r="B2008" s="96">
        <v>54949</v>
      </c>
      <c r="C2008" s="96">
        <v>11</v>
      </c>
      <c r="D2008" s="97">
        <v>61197514</v>
      </c>
      <c r="E2008" s="97">
        <v>61214239</v>
      </c>
      <c r="F2008" s="96" t="s">
        <v>2321</v>
      </c>
      <c r="G2008" s="96">
        <v>38</v>
      </c>
      <c r="H2008" s="96">
        <v>7.9856000000000007E-3</v>
      </c>
      <c r="I2008" s="810">
        <v>1</v>
      </c>
    </row>
    <row r="2009" spans="1:9" x14ac:dyDescent="0.15">
      <c r="A2009" s="694" t="s">
        <v>4645</v>
      </c>
      <c r="B2009" s="96">
        <v>8675</v>
      </c>
      <c r="C2009" s="96">
        <v>20</v>
      </c>
      <c r="D2009" s="97">
        <v>57226309</v>
      </c>
      <c r="E2009" s="97">
        <v>57254582</v>
      </c>
      <c r="F2009" s="96" t="s">
        <v>2321</v>
      </c>
      <c r="G2009" s="96">
        <v>77</v>
      </c>
      <c r="H2009" s="96">
        <v>8.0259000000000007E-3</v>
      </c>
      <c r="I2009" s="810">
        <v>1</v>
      </c>
    </row>
    <row r="2010" spans="1:9" x14ac:dyDescent="0.15">
      <c r="A2010" s="694" t="s">
        <v>4646</v>
      </c>
      <c r="B2010" s="96">
        <v>84955</v>
      </c>
      <c r="C2010" s="96">
        <v>8</v>
      </c>
      <c r="D2010" s="97">
        <v>110253148</v>
      </c>
      <c r="E2010" s="97">
        <v>110346486</v>
      </c>
      <c r="F2010" s="96" t="s">
        <v>2328</v>
      </c>
      <c r="G2010" s="96">
        <v>271</v>
      </c>
      <c r="H2010" s="96">
        <v>8.0289000000000003E-3</v>
      </c>
      <c r="I2010" s="810">
        <v>1</v>
      </c>
    </row>
    <row r="2011" spans="1:9" x14ac:dyDescent="0.15">
      <c r="A2011" s="694" t="s">
        <v>4647</v>
      </c>
      <c r="B2011" s="96">
        <v>3326</v>
      </c>
      <c r="C2011" s="96">
        <v>6</v>
      </c>
      <c r="D2011" s="97">
        <v>44213903</v>
      </c>
      <c r="E2011" s="97">
        <v>44221625</v>
      </c>
      <c r="F2011" s="96" t="s">
        <v>2321</v>
      </c>
      <c r="G2011" s="96">
        <v>36</v>
      </c>
      <c r="H2011" s="96">
        <v>8.0321000000000004E-3</v>
      </c>
      <c r="I2011" s="810">
        <v>1</v>
      </c>
    </row>
    <row r="2012" spans="1:9" x14ac:dyDescent="0.15">
      <c r="A2012" s="694" t="s">
        <v>4648</v>
      </c>
      <c r="B2012" s="96">
        <v>29926</v>
      </c>
      <c r="C2012" s="96">
        <v>2</v>
      </c>
      <c r="D2012" s="97">
        <v>220363587</v>
      </c>
      <c r="E2012" s="97">
        <v>220371718</v>
      </c>
      <c r="F2012" s="96" t="s">
        <v>2321</v>
      </c>
      <c r="G2012" s="96">
        <v>16</v>
      </c>
      <c r="H2012" s="96">
        <v>8.0473999999999997E-3</v>
      </c>
      <c r="I2012" s="810">
        <v>1</v>
      </c>
    </row>
    <row r="2013" spans="1:9" x14ac:dyDescent="0.15">
      <c r="A2013" s="694" t="s">
        <v>4649</v>
      </c>
      <c r="B2013" s="96">
        <v>27248</v>
      </c>
      <c r="C2013" s="96">
        <v>2</v>
      </c>
      <c r="D2013" s="97">
        <v>54014068</v>
      </c>
      <c r="E2013" s="97">
        <v>54045956</v>
      </c>
      <c r="F2013" s="96" t="s">
        <v>2321</v>
      </c>
      <c r="G2013" s="96">
        <v>83</v>
      </c>
      <c r="H2013" s="96">
        <v>8.0537000000000004E-3</v>
      </c>
      <c r="I2013" s="810">
        <v>1</v>
      </c>
    </row>
    <row r="2014" spans="1:9" x14ac:dyDescent="0.15">
      <c r="A2014" s="694" t="s">
        <v>4650</v>
      </c>
      <c r="B2014" s="96">
        <v>2528</v>
      </c>
      <c r="C2014" s="96">
        <v>19</v>
      </c>
      <c r="D2014" s="97">
        <v>5830637</v>
      </c>
      <c r="E2014" s="97">
        <v>5839764</v>
      </c>
      <c r="F2014" s="96" t="s">
        <v>2328</v>
      </c>
      <c r="G2014" s="96">
        <v>32</v>
      </c>
      <c r="H2014" s="96">
        <v>8.064E-3</v>
      </c>
      <c r="I2014" s="810">
        <v>1</v>
      </c>
    </row>
    <row r="2015" spans="1:9" x14ac:dyDescent="0.15">
      <c r="A2015" s="694" t="s">
        <v>4651</v>
      </c>
      <c r="B2015" s="96">
        <v>1942</v>
      </c>
      <c r="C2015" s="96">
        <v>1</v>
      </c>
      <c r="D2015" s="97">
        <v>155100349</v>
      </c>
      <c r="E2015" s="97">
        <v>155107386</v>
      </c>
      <c r="F2015" s="96" t="s">
        <v>2321</v>
      </c>
      <c r="G2015" s="96">
        <v>15</v>
      </c>
      <c r="H2015" s="96">
        <v>8.0727000000000004E-3</v>
      </c>
      <c r="I2015" s="810">
        <v>1</v>
      </c>
    </row>
    <row r="2016" spans="1:9" x14ac:dyDescent="0.15">
      <c r="A2016" s="694" t="s">
        <v>2152</v>
      </c>
      <c r="B2016" s="96">
        <v>1600</v>
      </c>
      <c r="C2016" s="96">
        <v>1</v>
      </c>
      <c r="D2016" s="97">
        <v>57460453</v>
      </c>
      <c r="E2016" s="97">
        <v>58716211</v>
      </c>
      <c r="F2016" s="96" t="s">
        <v>2328</v>
      </c>
      <c r="G2016" s="96">
        <v>4546</v>
      </c>
      <c r="H2016" s="96">
        <v>8.0794999999999999E-3</v>
      </c>
      <c r="I2016" s="810">
        <v>1</v>
      </c>
    </row>
    <row r="2017" spans="1:9" x14ac:dyDescent="0.15">
      <c r="A2017" s="694" t="s">
        <v>4652</v>
      </c>
      <c r="B2017" s="96">
        <v>112755</v>
      </c>
      <c r="C2017" s="96">
        <v>16</v>
      </c>
      <c r="D2017" s="97">
        <v>31000577</v>
      </c>
      <c r="E2017" s="97">
        <v>31021829</v>
      </c>
      <c r="F2017" s="96" t="s">
        <v>2328</v>
      </c>
      <c r="G2017" s="96">
        <v>40</v>
      </c>
      <c r="H2017" s="96">
        <v>8.0958000000000002E-3</v>
      </c>
      <c r="I2017" s="810">
        <v>1</v>
      </c>
    </row>
    <row r="2018" spans="1:9" x14ac:dyDescent="0.15">
      <c r="A2018" s="694" t="s">
        <v>1491</v>
      </c>
      <c r="B2018" s="96">
        <v>5095</v>
      </c>
      <c r="C2018" s="96">
        <v>13</v>
      </c>
      <c r="D2018" s="97">
        <v>100741269</v>
      </c>
      <c r="E2018" s="97">
        <v>101182691</v>
      </c>
      <c r="F2018" s="96" t="s">
        <v>2321</v>
      </c>
      <c r="G2018" s="96">
        <v>1064</v>
      </c>
      <c r="H2018" s="96">
        <v>8.1137999999999991E-3</v>
      </c>
      <c r="I2018" s="810">
        <v>1</v>
      </c>
    </row>
    <row r="2019" spans="1:9" x14ac:dyDescent="0.15">
      <c r="A2019" s="694" t="s">
        <v>4653</v>
      </c>
      <c r="B2019" s="96">
        <v>55624</v>
      </c>
      <c r="C2019" s="96">
        <v>1</v>
      </c>
      <c r="D2019" s="97">
        <v>46654353</v>
      </c>
      <c r="E2019" s="97">
        <v>46685977</v>
      </c>
      <c r="F2019" s="96" t="s">
        <v>2328</v>
      </c>
      <c r="G2019" s="96">
        <v>66</v>
      </c>
      <c r="H2019" s="96">
        <v>8.1172999999999992E-3</v>
      </c>
      <c r="I2019" s="810">
        <v>1</v>
      </c>
    </row>
    <row r="2020" spans="1:9" x14ac:dyDescent="0.15">
      <c r="A2020" s="694" t="s">
        <v>4654</v>
      </c>
      <c r="B2020" s="96">
        <v>170712</v>
      </c>
      <c r="C2020" s="96">
        <v>4</v>
      </c>
      <c r="D2020" s="97">
        <v>46736844</v>
      </c>
      <c r="E2020" s="97">
        <v>46911252</v>
      </c>
      <c r="F2020" s="96" t="s">
        <v>2328</v>
      </c>
      <c r="G2020" s="96">
        <v>578</v>
      </c>
      <c r="H2020" s="96">
        <v>8.1250000000000003E-3</v>
      </c>
      <c r="I2020" s="810">
        <v>1</v>
      </c>
    </row>
    <row r="2021" spans="1:9" x14ac:dyDescent="0.15">
      <c r="A2021" s="694" t="s">
        <v>4655</v>
      </c>
      <c r="B2021" s="96">
        <v>152100</v>
      </c>
      <c r="C2021" s="96">
        <v>3</v>
      </c>
      <c r="D2021" s="97">
        <v>28282838</v>
      </c>
      <c r="E2021" s="97">
        <v>28361264</v>
      </c>
      <c r="F2021" s="96" t="s">
        <v>2321</v>
      </c>
      <c r="G2021" s="96">
        <v>204</v>
      </c>
      <c r="H2021" s="96">
        <v>8.1267000000000006E-3</v>
      </c>
      <c r="I2021" s="810">
        <v>1</v>
      </c>
    </row>
    <row r="2022" spans="1:9" x14ac:dyDescent="0.15">
      <c r="A2022" s="694" t="s">
        <v>4656</v>
      </c>
      <c r="B2022" s="96">
        <v>112849</v>
      </c>
      <c r="C2022" s="96">
        <v>14</v>
      </c>
      <c r="D2022" s="97">
        <v>59925698</v>
      </c>
      <c r="E2022" s="97">
        <v>59951281</v>
      </c>
      <c r="F2022" s="96" t="s">
        <v>2328</v>
      </c>
      <c r="G2022" s="96">
        <v>88</v>
      </c>
      <c r="H2022" s="96">
        <v>8.1287000000000009E-3</v>
      </c>
      <c r="I2022" s="810">
        <v>1</v>
      </c>
    </row>
    <row r="2023" spans="1:9" x14ac:dyDescent="0.15">
      <c r="A2023" s="694" t="s">
        <v>4657</v>
      </c>
      <c r="B2023" s="96">
        <v>9401</v>
      </c>
      <c r="C2023" s="96">
        <v>8</v>
      </c>
      <c r="D2023" s="97">
        <v>145736667</v>
      </c>
      <c r="E2023" s="97">
        <v>145743210</v>
      </c>
      <c r="F2023" s="96" t="s">
        <v>2328</v>
      </c>
      <c r="G2023" s="96">
        <v>19</v>
      </c>
      <c r="H2023" s="96">
        <v>8.1671000000000001E-3</v>
      </c>
      <c r="I2023" s="810">
        <v>1</v>
      </c>
    </row>
    <row r="2024" spans="1:9" x14ac:dyDescent="0.15">
      <c r="A2024" s="694" t="s">
        <v>4658</v>
      </c>
      <c r="B2024" s="96">
        <v>7205</v>
      </c>
      <c r="C2024" s="96">
        <v>7</v>
      </c>
      <c r="D2024" s="97">
        <v>100464950</v>
      </c>
      <c r="E2024" s="97">
        <v>100471076</v>
      </c>
      <c r="F2024" s="96" t="s">
        <v>2321</v>
      </c>
      <c r="G2024" s="96">
        <v>14</v>
      </c>
      <c r="H2024" s="96">
        <v>8.1800999999999992E-3</v>
      </c>
      <c r="I2024" s="810">
        <v>1</v>
      </c>
    </row>
    <row r="2025" spans="1:9" x14ac:dyDescent="0.15">
      <c r="A2025" s="694" t="s">
        <v>4659</v>
      </c>
      <c r="B2025" s="96">
        <v>6586</v>
      </c>
      <c r="C2025" s="96">
        <v>5</v>
      </c>
      <c r="D2025" s="97">
        <v>168088738</v>
      </c>
      <c r="E2025" s="97">
        <v>168728133</v>
      </c>
      <c r="F2025" s="96" t="s">
        <v>2328</v>
      </c>
      <c r="G2025" s="96">
        <v>2795</v>
      </c>
      <c r="H2025" s="96">
        <v>8.1817999999999995E-3</v>
      </c>
      <c r="I2025" s="810">
        <v>1</v>
      </c>
    </row>
    <row r="2026" spans="1:9" x14ac:dyDescent="0.15">
      <c r="A2026" s="694" t="s">
        <v>4660</v>
      </c>
      <c r="B2026" s="96">
        <v>5568</v>
      </c>
      <c r="C2026" s="96">
        <v>9</v>
      </c>
      <c r="D2026" s="97">
        <v>71627426</v>
      </c>
      <c r="E2026" s="97">
        <v>71635600</v>
      </c>
      <c r="F2026" s="96" t="s">
        <v>2328</v>
      </c>
      <c r="G2026" s="96">
        <v>34</v>
      </c>
      <c r="H2026" s="96">
        <v>8.182E-3</v>
      </c>
      <c r="I2026" s="810">
        <v>1</v>
      </c>
    </row>
    <row r="2027" spans="1:9" x14ac:dyDescent="0.15">
      <c r="A2027" s="694" t="s">
        <v>4661</v>
      </c>
      <c r="B2027" s="96">
        <v>10516</v>
      </c>
      <c r="C2027" s="96">
        <v>14</v>
      </c>
      <c r="D2027" s="97">
        <v>92335755</v>
      </c>
      <c r="E2027" s="97">
        <v>92414046</v>
      </c>
      <c r="F2027" s="96" t="s">
        <v>2328</v>
      </c>
      <c r="G2027" s="96">
        <v>357</v>
      </c>
      <c r="H2027" s="96">
        <v>8.1822000000000006E-3</v>
      </c>
      <c r="I2027" s="810">
        <v>1</v>
      </c>
    </row>
    <row r="2028" spans="1:9" x14ac:dyDescent="0.15">
      <c r="A2028" s="694" t="s">
        <v>4662</v>
      </c>
      <c r="B2028" s="96">
        <v>5828</v>
      </c>
      <c r="C2028" s="96">
        <v>8</v>
      </c>
      <c r="D2028" s="97">
        <v>77892494</v>
      </c>
      <c r="E2028" s="97">
        <v>77913280</v>
      </c>
      <c r="F2028" s="96" t="s">
        <v>2328</v>
      </c>
      <c r="G2028" s="96">
        <v>56</v>
      </c>
      <c r="H2028" s="96">
        <v>8.1933000000000006E-3</v>
      </c>
      <c r="I2028" s="810">
        <v>1</v>
      </c>
    </row>
    <row r="2029" spans="1:9" x14ac:dyDescent="0.15">
      <c r="A2029" s="694" t="s">
        <v>4663</v>
      </c>
      <c r="B2029" s="96">
        <v>51754</v>
      </c>
      <c r="C2029" s="96">
        <v>9</v>
      </c>
      <c r="D2029" s="97">
        <v>35829222</v>
      </c>
      <c r="E2029" s="97">
        <v>35854844</v>
      </c>
      <c r="F2029" s="96" t="s">
        <v>2321</v>
      </c>
      <c r="G2029" s="96">
        <v>62</v>
      </c>
      <c r="H2029" s="96">
        <v>8.2016999999999993E-3</v>
      </c>
      <c r="I2029" s="810">
        <v>1</v>
      </c>
    </row>
    <row r="2030" spans="1:9" x14ac:dyDescent="0.15">
      <c r="A2030" s="694" t="s">
        <v>4664</v>
      </c>
      <c r="B2030" s="96">
        <v>374462</v>
      </c>
      <c r="C2030" s="96">
        <v>12</v>
      </c>
      <c r="D2030" s="97">
        <v>80838126</v>
      </c>
      <c r="E2030" s="97">
        <v>81073968</v>
      </c>
      <c r="F2030" s="96" t="s">
        <v>2321</v>
      </c>
      <c r="G2030" s="96">
        <v>619</v>
      </c>
      <c r="H2030" s="96">
        <v>8.2246000000000003E-3</v>
      </c>
      <c r="I2030" s="810">
        <v>1</v>
      </c>
    </row>
    <row r="2031" spans="1:9" x14ac:dyDescent="0.15">
      <c r="A2031" s="694" t="s">
        <v>4665</v>
      </c>
      <c r="B2031" s="96">
        <v>11214</v>
      </c>
      <c r="C2031" s="96">
        <v>15</v>
      </c>
      <c r="D2031" s="97">
        <v>85923818</v>
      </c>
      <c r="E2031" s="97">
        <v>86292589</v>
      </c>
      <c r="F2031" s="96" t="s">
        <v>2321</v>
      </c>
      <c r="G2031" s="96">
        <v>1475</v>
      </c>
      <c r="H2031" s="96">
        <v>8.2428999999999992E-3</v>
      </c>
      <c r="I2031" s="810">
        <v>1</v>
      </c>
    </row>
    <row r="2032" spans="1:9" x14ac:dyDescent="0.15">
      <c r="A2032" s="694" t="s">
        <v>4666</v>
      </c>
      <c r="B2032" s="96">
        <v>26873</v>
      </c>
      <c r="C2032" s="96">
        <v>8</v>
      </c>
      <c r="D2032" s="97">
        <v>145106167</v>
      </c>
      <c r="E2032" s="97">
        <v>145115584</v>
      </c>
      <c r="F2032" s="96" t="s">
        <v>2328</v>
      </c>
      <c r="G2032" s="96">
        <v>9</v>
      </c>
      <c r="H2032" s="96">
        <v>8.2527999999999994E-3</v>
      </c>
      <c r="I2032" s="810">
        <v>1</v>
      </c>
    </row>
    <row r="2033" spans="1:9" x14ac:dyDescent="0.15">
      <c r="A2033" s="694" t="s">
        <v>4667</v>
      </c>
      <c r="B2033" s="96">
        <v>64137</v>
      </c>
      <c r="C2033" s="96">
        <v>11</v>
      </c>
      <c r="D2033" s="97">
        <v>119019750</v>
      </c>
      <c r="E2033" s="97">
        <v>119033375</v>
      </c>
      <c r="F2033" s="96" t="s">
        <v>2321</v>
      </c>
      <c r="G2033" s="96">
        <v>28</v>
      </c>
      <c r="H2033" s="96">
        <v>8.2579999999999997E-3</v>
      </c>
      <c r="I2033" s="810">
        <v>1</v>
      </c>
    </row>
    <row r="2034" spans="1:9" x14ac:dyDescent="0.15">
      <c r="A2034" s="694" t="s">
        <v>4668</v>
      </c>
      <c r="B2034" s="96">
        <v>2115</v>
      </c>
      <c r="C2034" s="96">
        <v>7</v>
      </c>
      <c r="D2034" s="97">
        <v>13930854</v>
      </c>
      <c r="E2034" s="97">
        <v>14031050</v>
      </c>
      <c r="F2034" s="96" t="s">
        <v>2328</v>
      </c>
      <c r="G2034" s="96">
        <v>450</v>
      </c>
      <c r="H2034" s="96">
        <v>8.2717999999999993E-3</v>
      </c>
      <c r="I2034" s="810">
        <v>1</v>
      </c>
    </row>
    <row r="2035" spans="1:9" x14ac:dyDescent="0.15">
      <c r="A2035" s="694" t="s">
        <v>1754</v>
      </c>
      <c r="B2035" s="96">
        <v>114880</v>
      </c>
      <c r="C2035" s="96">
        <v>2</v>
      </c>
      <c r="D2035" s="97">
        <v>179059208</v>
      </c>
      <c r="E2035" s="97">
        <v>179264160</v>
      </c>
      <c r="F2035" s="96" t="s">
        <v>2321</v>
      </c>
      <c r="G2035" s="96">
        <v>714</v>
      </c>
      <c r="H2035" s="96">
        <v>8.2863999999999993E-3</v>
      </c>
      <c r="I2035" s="810">
        <v>1</v>
      </c>
    </row>
    <row r="2036" spans="1:9" x14ac:dyDescent="0.15">
      <c r="A2036" s="694" t="s">
        <v>1564</v>
      </c>
      <c r="B2036" s="96">
        <v>85445</v>
      </c>
      <c r="C2036" s="96">
        <v>16</v>
      </c>
      <c r="D2036" s="97">
        <v>76311176</v>
      </c>
      <c r="E2036" s="97">
        <v>76593135</v>
      </c>
      <c r="F2036" s="96" t="s">
        <v>2321</v>
      </c>
      <c r="G2036" s="96">
        <v>1346</v>
      </c>
      <c r="H2036" s="96">
        <v>8.2991000000000002E-3</v>
      </c>
      <c r="I2036" s="810">
        <v>1</v>
      </c>
    </row>
    <row r="2037" spans="1:9" x14ac:dyDescent="0.15">
      <c r="A2037" s="694" t="s">
        <v>4669</v>
      </c>
      <c r="B2037" s="96">
        <v>1101</v>
      </c>
      <c r="C2037" s="96">
        <v>17</v>
      </c>
      <c r="D2037" s="97">
        <v>48541853</v>
      </c>
      <c r="E2037" s="97">
        <v>48547242</v>
      </c>
      <c r="F2037" s="96" t="s">
        <v>2328</v>
      </c>
      <c r="G2037" s="96">
        <v>16</v>
      </c>
      <c r="H2037" s="96">
        <v>8.3098000000000009E-3</v>
      </c>
      <c r="I2037" s="810">
        <v>1</v>
      </c>
    </row>
    <row r="2038" spans="1:9" x14ac:dyDescent="0.15">
      <c r="A2038" s="694" t="s">
        <v>4670</v>
      </c>
      <c r="B2038" s="96">
        <v>197131</v>
      </c>
      <c r="C2038" s="96">
        <v>15</v>
      </c>
      <c r="D2038" s="97">
        <v>43235095</v>
      </c>
      <c r="E2038" s="97">
        <v>43398286</v>
      </c>
      <c r="F2038" s="96" t="s">
        <v>2328</v>
      </c>
      <c r="G2038" s="96">
        <v>231</v>
      </c>
      <c r="H2038" s="96">
        <v>8.3230000000000005E-3</v>
      </c>
      <c r="I2038" s="810">
        <v>1</v>
      </c>
    </row>
    <row r="2039" spans="1:9" x14ac:dyDescent="0.15">
      <c r="A2039" s="694" t="s">
        <v>4671</v>
      </c>
      <c r="B2039" s="96">
        <v>6597</v>
      </c>
      <c r="C2039" s="96">
        <v>19</v>
      </c>
      <c r="D2039" s="97">
        <v>11071598</v>
      </c>
      <c r="E2039" s="97">
        <v>11172958</v>
      </c>
      <c r="F2039" s="96" t="s">
        <v>2321</v>
      </c>
      <c r="G2039" s="96">
        <v>318</v>
      </c>
      <c r="H2039" s="96">
        <v>8.3508000000000002E-3</v>
      </c>
      <c r="I2039" s="810">
        <v>1</v>
      </c>
    </row>
    <row r="2040" spans="1:9" x14ac:dyDescent="0.15">
      <c r="A2040" s="694" t="s">
        <v>4672</v>
      </c>
      <c r="B2040" s="96">
        <v>147948</v>
      </c>
      <c r="C2040" s="96">
        <v>19</v>
      </c>
      <c r="D2040" s="97">
        <v>56886595</v>
      </c>
      <c r="E2040" s="97">
        <v>56904970</v>
      </c>
      <c r="F2040" s="96" t="s">
        <v>2328</v>
      </c>
      <c r="G2040" s="96">
        <v>52</v>
      </c>
      <c r="H2040" s="96">
        <v>8.3616999999999997E-3</v>
      </c>
      <c r="I2040" s="810">
        <v>1</v>
      </c>
    </row>
    <row r="2041" spans="1:9" x14ac:dyDescent="0.15">
      <c r="A2041" s="694" t="s">
        <v>4673</v>
      </c>
      <c r="B2041" s="96">
        <v>2794</v>
      </c>
      <c r="C2041" s="96">
        <v>6</v>
      </c>
      <c r="D2041" s="97">
        <v>30509154</v>
      </c>
      <c r="E2041" s="97">
        <v>30525371</v>
      </c>
      <c r="F2041" s="96" t="s">
        <v>2328</v>
      </c>
      <c r="G2041" s="96">
        <v>39</v>
      </c>
      <c r="H2041" s="96">
        <v>8.3864999999999999E-3</v>
      </c>
      <c r="I2041" s="810">
        <v>1</v>
      </c>
    </row>
    <row r="2042" spans="1:9" x14ac:dyDescent="0.15">
      <c r="A2042" s="694" t="s">
        <v>4674</v>
      </c>
      <c r="B2042" s="96">
        <v>55135</v>
      </c>
      <c r="C2042" s="96">
        <v>17</v>
      </c>
      <c r="D2042" s="97">
        <v>7589389</v>
      </c>
      <c r="E2042" s="97">
        <v>7606820</v>
      </c>
      <c r="F2042" s="96" t="s">
        <v>2321</v>
      </c>
      <c r="G2042" s="96">
        <v>61</v>
      </c>
      <c r="H2042" s="96">
        <v>8.3902999999999998E-3</v>
      </c>
      <c r="I2042" s="810">
        <v>1</v>
      </c>
    </row>
    <row r="2043" spans="1:9" x14ac:dyDescent="0.15">
      <c r="A2043" s="694" t="s">
        <v>4675</v>
      </c>
      <c r="B2043" s="96">
        <v>4990</v>
      </c>
      <c r="C2043" s="96">
        <v>14</v>
      </c>
      <c r="D2043" s="97">
        <v>60975938</v>
      </c>
      <c r="E2043" s="97">
        <v>60978525</v>
      </c>
      <c r="F2043" s="96" t="s">
        <v>2321</v>
      </c>
      <c r="G2043" s="96">
        <v>9</v>
      </c>
      <c r="H2043" s="96">
        <v>8.3937999999999999E-3</v>
      </c>
      <c r="I2043" s="810">
        <v>1</v>
      </c>
    </row>
    <row r="2044" spans="1:9" x14ac:dyDescent="0.15">
      <c r="A2044" s="694" t="s">
        <v>4676</v>
      </c>
      <c r="B2044" s="96">
        <v>151246</v>
      </c>
      <c r="C2044" s="96">
        <v>2</v>
      </c>
      <c r="D2044" s="97">
        <v>201390865</v>
      </c>
      <c r="E2044" s="97">
        <v>201448818</v>
      </c>
      <c r="F2044" s="96" t="s">
        <v>2321</v>
      </c>
      <c r="G2044" s="96">
        <v>131</v>
      </c>
      <c r="H2044" s="96">
        <v>8.4043999999999994E-3</v>
      </c>
      <c r="I2044" s="810">
        <v>1</v>
      </c>
    </row>
    <row r="2045" spans="1:9" x14ac:dyDescent="0.15">
      <c r="A2045" s="694" t="s">
        <v>4677</v>
      </c>
      <c r="B2045" s="96">
        <v>10105</v>
      </c>
      <c r="C2045" s="96">
        <v>10</v>
      </c>
      <c r="D2045" s="97">
        <v>81107220</v>
      </c>
      <c r="E2045" s="97">
        <v>81115090</v>
      </c>
      <c r="F2045" s="96" t="s">
        <v>2321</v>
      </c>
      <c r="G2045" s="96">
        <v>27</v>
      </c>
      <c r="H2045" s="96">
        <v>8.4121000000000005E-3</v>
      </c>
      <c r="I2045" s="810">
        <v>1</v>
      </c>
    </row>
    <row r="2046" spans="1:9" x14ac:dyDescent="0.15">
      <c r="A2046" s="694" t="s">
        <v>4678</v>
      </c>
      <c r="B2046" s="96">
        <v>11178</v>
      </c>
      <c r="C2046" s="96">
        <v>8</v>
      </c>
      <c r="D2046" s="97">
        <v>20103676</v>
      </c>
      <c r="E2046" s="97">
        <v>20161492</v>
      </c>
      <c r="F2046" s="96" t="s">
        <v>2328</v>
      </c>
      <c r="G2046" s="96">
        <v>263</v>
      </c>
      <c r="H2046" s="96">
        <v>8.4284000000000008E-3</v>
      </c>
      <c r="I2046" s="810">
        <v>1</v>
      </c>
    </row>
    <row r="2047" spans="1:9" x14ac:dyDescent="0.15">
      <c r="A2047" s="694" t="s">
        <v>4679</v>
      </c>
      <c r="B2047" s="96">
        <v>7728</v>
      </c>
      <c r="C2047" s="96">
        <v>19</v>
      </c>
      <c r="D2047" s="97">
        <v>52074531</v>
      </c>
      <c r="E2047" s="97">
        <v>52092991</v>
      </c>
      <c r="F2047" s="96" t="s">
        <v>2321</v>
      </c>
      <c r="G2047" s="96">
        <v>84</v>
      </c>
      <c r="H2047" s="96">
        <v>8.4513000000000001E-3</v>
      </c>
      <c r="I2047" s="810">
        <v>1</v>
      </c>
    </row>
    <row r="2048" spans="1:9" x14ac:dyDescent="0.15">
      <c r="A2048" s="694" t="s">
        <v>4680</v>
      </c>
      <c r="B2048" s="96">
        <v>51340</v>
      </c>
      <c r="C2048" s="96">
        <v>20</v>
      </c>
      <c r="D2048" s="97">
        <v>20015005</v>
      </c>
      <c r="E2048" s="97">
        <v>20036690</v>
      </c>
      <c r="F2048" s="96" t="s">
        <v>2328</v>
      </c>
      <c r="G2048" s="96">
        <v>90</v>
      </c>
      <c r="H2048" s="96">
        <v>8.4519999999999994E-3</v>
      </c>
      <c r="I2048" s="810">
        <v>1</v>
      </c>
    </row>
    <row r="2049" spans="1:9" x14ac:dyDescent="0.15">
      <c r="A2049" s="694" t="s">
        <v>4681</v>
      </c>
      <c r="B2049" s="96">
        <v>23174</v>
      </c>
      <c r="C2049" s="96">
        <v>16</v>
      </c>
      <c r="D2049" s="97">
        <v>87439852</v>
      </c>
      <c r="E2049" s="97">
        <v>87525870</v>
      </c>
      <c r="F2049" s="96" t="s">
        <v>2328</v>
      </c>
      <c r="G2049" s="96">
        <v>435</v>
      </c>
      <c r="H2049" s="96">
        <v>8.4550000000000007E-3</v>
      </c>
      <c r="I2049" s="810">
        <v>1</v>
      </c>
    </row>
    <row r="2050" spans="1:9" x14ac:dyDescent="0.15">
      <c r="A2050" s="694" t="s">
        <v>4682</v>
      </c>
      <c r="B2050" s="96">
        <v>1690</v>
      </c>
      <c r="C2050" s="96">
        <v>14</v>
      </c>
      <c r="D2050" s="97">
        <v>31343741</v>
      </c>
      <c r="E2050" s="97">
        <v>31364285</v>
      </c>
      <c r="F2050" s="96" t="s">
        <v>2321</v>
      </c>
      <c r="G2050" s="96">
        <v>42</v>
      </c>
      <c r="H2050" s="96">
        <v>8.4737000000000007E-3</v>
      </c>
      <c r="I2050" s="810">
        <v>1</v>
      </c>
    </row>
    <row r="2051" spans="1:9" x14ac:dyDescent="0.15">
      <c r="A2051" s="694" t="s">
        <v>4683</v>
      </c>
      <c r="B2051" s="96">
        <v>6648</v>
      </c>
      <c r="C2051" s="96">
        <v>6</v>
      </c>
      <c r="D2051" s="97">
        <v>160100148</v>
      </c>
      <c r="E2051" s="97">
        <v>160114353</v>
      </c>
      <c r="F2051" s="96" t="s">
        <v>2328</v>
      </c>
      <c r="G2051" s="96">
        <v>58</v>
      </c>
      <c r="H2051" s="96">
        <v>8.4831999999999998E-3</v>
      </c>
      <c r="I2051" s="810">
        <v>1</v>
      </c>
    </row>
    <row r="2052" spans="1:9" x14ac:dyDescent="0.15">
      <c r="A2052" s="694" t="s">
        <v>4684</v>
      </c>
      <c r="B2052" s="96">
        <v>84628</v>
      </c>
      <c r="C2052" s="96">
        <v>9</v>
      </c>
      <c r="D2052" s="97">
        <v>135037334</v>
      </c>
      <c r="E2052" s="97">
        <v>135118224</v>
      </c>
      <c r="F2052" s="96" t="s">
        <v>2321</v>
      </c>
      <c r="G2052" s="96">
        <v>240</v>
      </c>
      <c r="H2052" s="96">
        <v>8.5030999999999995E-3</v>
      </c>
      <c r="I2052" s="810">
        <v>1</v>
      </c>
    </row>
    <row r="2053" spans="1:9" x14ac:dyDescent="0.15">
      <c r="A2053" s="694" t="s">
        <v>4685</v>
      </c>
      <c r="B2053" s="96">
        <v>84975</v>
      </c>
      <c r="C2053" s="96">
        <v>12</v>
      </c>
      <c r="D2053" s="97">
        <v>53645035</v>
      </c>
      <c r="E2053" s="97">
        <v>53648190</v>
      </c>
      <c r="F2053" s="96" t="s">
        <v>2321</v>
      </c>
      <c r="G2053" s="96">
        <v>9</v>
      </c>
      <c r="H2053" s="96">
        <v>8.5235999999999992E-3</v>
      </c>
      <c r="I2053" s="810">
        <v>1</v>
      </c>
    </row>
    <row r="2054" spans="1:9" x14ac:dyDescent="0.15">
      <c r="A2054" s="694" t="s">
        <v>4686</v>
      </c>
      <c r="B2054" s="96">
        <v>79832</v>
      </c>
      <c r="C2054" s="96">
        <v>11</v>
      </c>
      <c r="D2054" s="97">
        <v>32914792</v>
      </c>
      <c r="E2054" s="97">
        <v>33001816</v>
      </c>
      <c r="F2054" s="96" t="s">
        <v>2321</v>
      </c>
      <c r="G2054" s="96">
        <v>162</v>
      </c>
      <c r="H2054" s="96">
        <v>8.5318000000000008E-3</v>
      </c>
      <c r="I2054" s="810">
        <v>1</v>
      </c>
    </row>
    <row r="2055" spans="1:9" x14ac:dyDescent="0.15">
      <c r="A2055" s="694" t="s">
        <v>4687</v>
      </c>
      <c r="B2055" s="96">
        <v>10153</v>
      </c>
      <c r="C2055" s="96">
        <v>2</v>
      </c>
      <c r="D2055" s="97">
        <v>37428772</v>
      </c>
      <c r="E2055" s="97">
        <v>37458740</v>
      </c>
      <c r="F2055" s="96" t="s">
        <v>2328</v>
      </c>
      <c r="G2055" s="96">
        <v>102</v>
      </c>
      <c r="H2055" s="96">
        <v>8.5328999999999995E-3</v>
      </c>
      <c r="I2055" s="810">
        <v>1</v>
      </c>
    </row>
    <row r="2056" spans="1:9" x14ac:dyDescent="0.15">
      <c r="A2056" s="694" t="s">
        <v>4688</v>
      </c>
      <c r="B2056" s="96">
        <v>80148</v>
      </c>
      <c r="C2056" s="96">
        <v>18</v>
      </c>
      <c r="D2056" s="97">
        <v>77662420</v>
      </c>
      <c r="E2056" s="97">
        <v>77711664</v>
      </c>
      <c r="F2056" s="96" t="s">
        <v>2328</v>
      </c>
      <c r="G2056" s="96">
        <v>138</v>
      </c>
      <c r="H2056" s="96">
        <v>8.5342000000000005E-3</v>
      </c>
      <c r="I2056" s="810">
        <v>1</v>
      </c>
    </row>
    <row r="2057" spans="1:9" x14ac:dyDescent="0.15">
      <c r="A2057" s="694" t="s">
        <v>4689</v>
      </c>
      <c r="B2057" s="96">
        <v>56130</v>
      </c>
      <c r="C2057" s="96">
        <v>5</v>
      </c>
      <c r="D2057" s="97">
        <v>140529839</v>
      </c>
      <c r="E2057" s="97">
        <v>140532868</v>
      </c>
      <c r="F2057" s="96" t="s">
        <v>2321</v>
      </c>
      <c r="G2057" s="96">
        <v>19</v>
      </c>
      <c r="H2057" s="96">
        <v>8.5418999999999998E-3</v>
      </c>
      <c r="I2057" s="810">
        <v>1</v>
      </c>
    </row>
    <row r="2058" spans="1:9" x14ac:dyDescent="0.15">
      <c r="A2058" s="694" t="s">
        <v>4690</v>
      </c>
      <c r="B2058" s="96">
        <v>3680</v>
      </c>
      <c r="C2058" s="96">
        <v>3</v>
      </c>
      <c r="D2058" s="97">
        <v>37493813</v>
      </c>
      <c r="E2058" s="97">
        <v>37861281</v>
      </c>
      <c r="F2058" s="96" t="s">
        <v>2321</v>
      </c>
      <c r="G2058" s="96">
        <v>1335</v>
      </c>
      <c r="H2058" s="96">
        <v>8.5634000000000005E-3</v>
      </c>
      <c r="I2058" s="810">
        <v>1</v>
      </c>
    </row>
    <row r="2059" spans="1:9" x14ac:dyDescent="0.15">
      <c r="A2059" s="694" t="s">
        <v>4691</v>
      </c>
      <c r="B2059" s="96">
        <v>753</v>
      </c>
      <c r="C2059" s="96">
        <v>18</v>
      </c>
      <c r="D2059" s="97">
        <v>13218729</v>
      </c>
      <c r="E2059" s="97">
        <v>13652753</v>
      </c>
      <c r="F2059" s="96" t="s">
        <v>2321</v>
      </c>
      <c r="G2059" s="96">
        <v>1463</v>
      </c>
      <c r="H2059" s="96">
        <v>8.5958000000000007E-3</v>
      </c>
      <c r="I2059" s="810">
        <v>1</v>
      </c>
    </row>
    <row r="2060" spans="1:9" x14ac:dyDescent="0.15">
      <c r="A2060" s="694" t="s">
        <v>4692</v>
      </c>
      <c r="B2060" s="96">
        <v>79174</v>
      </c>
      <c r="C2060" s="96">
        <v>22</v>
      </c>
      <c r="D2060" s="97">
        <v>50312283</v>
      </c>
      <c r="E2060" s="97">
        <v>50321188</v>
      </c>
      <c r="F2060" s="96" t="s">
        <v>2321</v>
      </c>
      <c r="G2060" s="96">
        <v>77</v>
      </c>
      <c r="H2060" s="96">
        <v>8.6002000000000006E-3</v>
      </c>
      <c r="I2060" s="810">
        <v>1</v>
      </c>
    </row>
    <row r="2061" spans="1:9" x14ac:dyDescent="0.15">
      <c r="A2061" s="694" t="s">
        <v>4693</v>
      </c>
      <c r="B2061" s="96">
        <v>9860</v>
      </c>
      <c r="C2061" s="96">
        <v>1</v>
      </c>
      <c r="D2061" s="97">
        <v>113615792</v>
      </c>
      <c r="E2061" s="97">
        <v>113667824</v>
      </c>
      <c r="F2061" s="96" t="s">
        <v>2321</v>
      </c>
      <c r="G2061" s="96">
        <v>121</v>
      </c>
      <c r="H2061" s="96">
        <v>8.6216000000000001E-3</v>
      </c>
      <c r="I2061" s="810">
        <v>1</v>
      </c>
    </row>
    <row r="2062" spans="1:9" x14ac:dyDescent="0.15">
      <c r="A2062" s="694" t="s">
        <v>4694</v>
      </c>
      <c r="B2062" s="96">
        <v>338674</v>
      </c>
      <c r="C2062" s="96">
        <v>11</v>
      </c>
      <c r="D2062" s="97">
        <v>55761157</v>
      </c>
      <c r="E2062" s="97">
        <v>55762101</v>
      </c>
      <c r="F2062" s="96" t="s">
        <v>2328</v>
      </c>
      <c r="G2062" s="96">
        <v>9</v>
      </c>
      <c r="H2062" s="96">
        <v>8.6237999999999992E-3</v>
      </c>
      <c r="I2062" s="810">
        <v>1</v>
      </c>
    </row>
    <row r="2063" spans="1:9" x14ac:dyDescent="0.15">
      <c r="A2063" s="694" t="s">
        <v>4695</v>
      </c>
      <c r="B2063" s="96">
        <v>10917</v>
      </c>
      <c r="C2063" s="96">
        <v>5</v>
      </c>
      <c r="D2063" s="97">
        <v>180415845</v>
      </c>
      <c r="E2063" s="97">
        <v>180433727</v>
      </c>
      <c r="F2063" s="96" t="s">
        <v>2321</v>
      </c>
      <c r="G2063" s="96">
        <v>24</v>
      </c>
      <c r="H2063" s="96">
        <v>8.6304999999999993E-3</v>
      </c>
      <c r="I2063" s="810">
        <v>1</v>
      </c>
    </row>
    <row r="2064" spans="1:9" x14ac:dyDescent="0.15">
      <c r="A2064" s="694" t="s">
        <v>4696</v>
      </c>
      <c r="B2064" s="96">
        <v>1649</v>
      </c>
      <c r="C2064" s="96">
        <v>12</v>
      </c>
      <c r="D2064" s="97">
        <v>57910371</v>
      </c>
      <c r="E2064" s="97">
        <v>57914300</v>
      </c>
      <c r="F2064" s="96" t="s">
        <v>2328</v>
      </c>
      <c r="G2064" s="96">
        <v>5</v>
      </c>
      <c r="H2064" s="96">
        <v>8.6613999999999997E-3</v>
      </c>
      <c r="I2064" s="810">
        <v>1</v>
      </c>
    </row>
    <row r="2065" spans="1:9" x14ac:dyDescent="0.15">
      <c r="A2065" s="694" t="s">
        <v>4697</v>
      </c>
      <c r="B2065" s="96">
        <v>84769</v>
      </c>
      <c r="C2065" s="96">
        <v>19</v>
      </c>
      <c r="D2065" s="97">
        <v>18303986</v>
      </c>
      <c r="E2065" s="97">
        <v>18307552</v>
      </c>
      <c r="F2065" s="96" t="s">
        <v>2321</v>
      </c>
      <c r="G2065" s="96">
        <v>12</v>
      </c>
      <c r="H2065" s="96">
        <v>8.6796000000000009E-3</v>
      </c>
      <c r="I2065" s="810">
        <v>1</v>
      </c>
    </row>
    <row r="2066" spans="1:9" x14ac:dyDescent="0.15">
      <c r="A2066" s="694" t="s">
        <v>4698</v>
      </c>
      <c r="B2066" s="96">
        <v>80737</v>
      </c>
      <c r="C2066" s="96">
        <v>6</v>
      </c>
      <c r="D2066" s="97">
        <v>31733178</v>
      </c>
      <c r="E2066" s="97">
        <v>31745108</v>
      </c>
      <c r="F2066" s="96" t="s">
        <v>2328</v>
      </c>
      <c r="G2066" s="96">
        <v>42</v>
      </c>
      <c r="H2066" s="96">
        <v>8.7113999999999994E-3</v>
      </c>
      <c r="I2066" s="810">
        <v>1</v>
      </c>
    </row>
    <row r="2067" spans="1:9" x14ac:dyDescent="0.15">
      <c r="A2067" s="694" t="s">
        <v>1578</v>
      </c>
      <c r="B2067" s="96">
        <v>26251</v>
      </c>
      <c r="C2067" s="96">
        <v>18</v>
      </c>
      <c r="D2067" s="97">
        <v>77623668</v>
      </c>
      <c r="E2067" s="97">
        <v>77659816</v>
      </c>
      <c r="F2067" s="96" t="s">
        <v>2321</v>
      </c>
      <c r="G2067" s="96">
        <v>143</v>
      </c>
      <c r="H2067" s="96">
        <v>8.7136999999999996E-3</v>
      </c>
      <c r="I2067" s="810">
        <v>1</v>
      </c>
    </row>
    <row r="2068" spans="1:9" x14ac:dyDescent="0.15">
      <c r="A2068" s="694" t="s">
        <v>4699</v>
      </c>
      <c r="B2068" s="96">
        <v>2737</v>
      </c>
      <c r="C2068" s="96">
        <v>7</v>
      </c>
      <c r="D2068" s="97">
        <v>42000547</v>
      </c>
      <c r="E2068" s="97">
        <v>42277469</v>
      </c>
      <c r="F2068" s="96" t="s">
        <v>2328</v>
      </c>
      <c r="G2068" s="96">
        <v>1021</v>
      </c>
      <c r="H2068" s="96">
        <v>8.7226000000000005E-3</v>
      </c>
      <c r="I2068" s="810">
        <v>1</v>
      </c>
    </row>
    <row r="2069" spans="1:9" x14ac:dyDescent="0.15">
      <c r="A2069" s="694" t="s">
        <v>4700</v>
      </c>
      <c r="B2069" s="96">
        <v>1388</v>
      </c>
      <c r="C2069" s="96">
        <v>6</v>
      </c>
      <c r="D2069" s="97">
        <v>32083045</v>
      </c>
      <c r="E2069" s="97">
        <v>32096017</v>
      </c>
      <c r="F2069" s="96" t="s">
        <v>2328</v>
      </c>
      <c r="G2069" s="96">
        <v>37</v>
      </c>
      <c r="H2069" s="96">
        <v>8.7346999999999998E-3</v>
      </c>
      <c r="I2069" s="810">
        <v>1</v>
      </c>
    </row>
    <row r="2070" spans="1:9" x14ac:dyDescent="0.15">
      <c r="A2070" s="694" t="s">
        <v>4701</v>
      </c>
      <c r="B2070" s="96">
        <v>143888</v>
      </c>
      <c r="C2070" s="96">
        <v>11</v>
      </c>
      <c r="D2070" s="97">
        <v>108342832</v>
      </c>
      <c r="E2070" s="97">
        <v>108369169</v>
      </c>
      <c r="F2070" s="96" t="s">
        <v>2328</v>
      </c>
      <c r="G2070" s="96">
        <v>50</v>
      </c>
      <c r="H2070" s="96">
        <v>8.7381000000000004E-3</v>
      </c>
      <c r="I2070" s="810">
        <v>1</v>
      </c>
    </row>
    <row r="2071" spans="1:9" x14ac:dyDescent="0.15">
      <c r="A2071" s="694" t="s">
        <v>4702</v>
      </c>
      <c r="B2071" s="96">
        <v>316</v>
      </c>
      <c r="C2071" s="96">
        <v>2</v>
      </c>
      <c r="D2071" s="97">
        <v>201450731</v>
      </c>
      <c r="E2071" s="97">
        <v>201536218</v>
      </c>
      <c r="F2071" s="96" t="s">
        <v>2321</v>
      </c>
      <c r="G2071" s="96">
        <v>318</v>
      </c>
      <c r="H2071" s="96">
        <v>8.7513000000000001E-3</v>
      </c>
      <c r="I2071" s="810">
        <v>1</v>
      </c>
    </row>
    <row r="2072" spans="1:9" x14ac:dyDescent="0.15">
      <c r="A2072" s="694" t="s">
        <v>4703</v>
      </c>
      <c r="B2072" s="96">
        <v>25943</v>
      </c>
      <c r="C2072" s="96">
        <v>20</v>
      </c>
      <c r="D2072" s="97">
        <v>3229948</v>
      </c>
      <c r="E2072" s="97">
        <v>3388587</v>
      </c>
      <c r="F2072" s="96" t="s">
        <v>2328</v>
      </c>
      <c r="G2072" s="96">
        <v>693</v>
      </c>
      <c r="H2072" s="96">
        <v>8.7612000000000002E-3</v>
      </c>
      <c r="I2072" s="810">
        <v>1</v>
      </c>
    </row>
    <row r="2073" spans="1:9" x14ac:dyDescent="0.15">
      <c r="A2073" s="694" t="s">
        <v>4704</v>
      </c>
      <c r="B2073" s="96">
        <v>4728</v>
      </c>
      <c r="C2073" s="96">
        <v>11</v>
      </c>
      <c r="D2073" s="97">
        <v>67798084</v>
      </c>
      <c r="E2073" s="97">
        <v>67804114</v>
      </c>
      <c r="F2073" s="96" t="s">
        <v>2321</v>
      </c>
      <c r="G2073" s="96">
        <v>21</v>
      </c>
      <c r="H2073" s="96">
        <v>8.7659999999999995E-3</v>
      </c>
      <c r="I2073" s="810">
        <v>1</v>
      </c>
    </row>
    <row r="2074" spans="1:9" x14ac:dyDescent="0.15">
      <c r="A2074" s="694" t="s">
        <v>4705</v>
      </c>
      <c r="B2074" s="96">
        <v>283578</v>
      </c>
      <c r="C2074" s="96">
        <v>14</v>
      </c>
      <c r="D2074" s="97">
        <v>77805102</v>
      </c>
      <c r="E2074" s="97">
        <v>77843396</v>
      </c>
      <c r="F2074" s="96" t="s">
        <v>2328</v>
      </c>
      <c r="G2074" s="96">
        <v>111</v>
      </c>
      <c r="H2074" s="96">
        <v>8.7667000000000005E-3</v>
      </c>
      <c r="I2074" s="810">
        <v>1</v>
      </c>
    </row>
    <row r="2075" spans="1:9" x14ac:dyDescent="0.15">
      <c r="A2075" s="694" t="s">
        <v>4706</v>
      </c>
      <c r="B2075" s="96">
        <v>9217</v>
      </c>
      <c r="C2075" s="96">
        <v>20</v>
      </c>
      <c r="D2075" s="97">
        <v>56964175</v>
      </c>
      <c r="E2075" s="97">
        <v>57026157</v>
      </c>
      <c r="F2075" s="96" t="s">
        <v>2321</v>
      </c>
      <c r="G2075" s="96">
        <v>184</v>
      </c>
      <c r="H2075" s="96">
        <v>8.7734000000000006E-3</v>
      </c>
      <c r="I2075" s="810">
        <v>1</v>
      </c>
    </row>
    <row r="2076" spans="1:9" x14ac:dyDescent="0.15">
      <c r="A2076" s="694" t="s">
        <v>4707</v>
      </c>
      <c r="B2076" s="96">
        <v>146779</v>
      </c>
      <c r="C2076" s="96">
        <v>17</v>
      </c>
      <c r="D2076" s="97">
        <v>60447579</v>
      </c>
      <c r="E2076" s="97">
        <v>60493840</v>
      </c>
      <c r="F2076" s="96" t="s">
        <v>2321</v>
      </c>
      <c r="G2076" s="96">
        <v>100</v>
      </c>
      <c r="H2076" s="96">
        <v>8.7802000000000002E-3</v>
      </c>
      <c r="I2076" s="810">
        <v>1</v>
      </c>
    </row>
    <row r="2077" spans="1:9" x14ac:dyDescent="0.15">
      <c r="A2077" s="694" t="s">
        <v>4708</v>
      </c>
      <c r="B2077" s="96">
        <v>23125</v>
      </c>
      <c r="C2077" s="96">
        <v>17</v>
      </c>
      <c r="D2077" s="97">
        <v>4871287</v>
      </c>
      <c r="E2077" s="97">
        <v>4890960</v>
      </c>
      <c r="F2077" s="96" t="s">
        <v>2328</v>
      </c>
      <c r="G2077" s="96">
        <v>60</v>
      </c>
      <c r="H2077" s="96">
        <v>8.8096000000000008E-3</v>
      </c>
      <c r="I2077" s="810">
        <v>1</v>
      </c>
    </row>
    <row r="2078" spans="1:9" x14ac:dyDescent="0.15">
      <c r="A2078" s="694" t="s">
        <v>4709</v>
      </c>
      <c r="B2078" s="96">
        <v>652991</v>
      </c>
      <c r="C2078" s="96">
        <v>18</v>
      </c>
      <c r="D2078" s="97">
        <v>44738460</v>
      </c>
      <c r="E2078" s="97">
        <v>44775554</v>
      </c>
      <c r="F2078" s="96" t="s">
        <v>2328</v>
      </c>
      <c r="G2078" s="96">
        <v>108</v>
      </c>
      <c r="H2078" s="96">
        <v>8.8582999999999995E-3</v>
      </c>
      <c r="I2078" s="810">
        <v>1</v>
      </c>
    </row>
    <row r="2079" spans="1:9" x14ac:dyDescent="0.15">
      <c r="A2079" s="694" t="s">
        <v>4710</v>
      </c>
      <c r="B2079" s="96">
        <v>145270</v>
      </c>
      <c r="C2079" s="96">
        <v>14</v>
      </c>
      <c r="D2079" s="97">
        <v>94184644</v>
      </c>
      <c r="E2079" s="97">
        <v>94254766</v>
      </c>
      <c r="F2079" s="96" t="s">
        <v>2328</v>
      </c>
      <c r="G2079" s="96">
        <v>263</v>
      </c>
      <c r="H2079" s="96">
        <v>8.8722999999999996E-3</v>
      </c>
      <c r="I2079" s="810">
        <v>1</v>
      </c>
    </row>
    <row r="2080" spans="1:9" x14ac:dyDescent="0.15">
      <c r="A2080" s="694" t="s">
        <v>4711</v>
      </c>
      <c r="B2080" s="96">
        <v>84142</v>
      </c>
      <c r="C2080" s="96">
        <v>4</v>
      </c>
      <c r="D2080" s="97">
        <v>84382092</v>
      </c>
      <c r="E2080" s="97">
        <v>84406290</v>
      </c>
      <c r="F2080" s="96" t="s">
        <v>2328</v>
      </c>
      <c r="G2080" s="96">
        <v>82</v>
      </c>
      <c r="H2080" s="96">
        <v>8.8868999999999997E-3</v>
      </c>
      <c r="I2080" s="810">
        <v>1</v>
      </c>
    </row>
    <row r="2081" spans="1:9" x14ac:dyDescent="0.15">
      <c r="A2081" s="694" t="s">
        <v>4712</v>
      </c>
      <c r="B2081" s="96">
        <v>23098</v>
      </c>
      <c r="C2081" s="96">
        <v>17</v>
      </c>
      <c r="D2081" s="97">
        <v>26698683</v>
      </c>
      <c r="E2081" s="97">
        <v>26728062</v>
      </c>
      <c r="F2081" s="96" t="s">
        <v>2321</v>
      </c>
      <c r="G2081" s="96">
        <v>70</v>
      </c>
      <c r="H2081" s="96">
        <v>8.8971999999999992E-3</v>
      </c>
      <c r="I2081" s="810">
        <v>1</v>
      </c>
    </row>
    <row r="2082" spans="1:9" x14ac:dyDescent="0.15">
      <c r="A2082" s="694" t="s">
        <v>4713</v>
      </c>
      <c r="B2082" s="96">
        <v>55031</v>
      </c>
      <c r="C2082" s="96">
        <v>11</v>
      </c>
      <c r="D2082" s="97">
        <v>11862970</v>
      </c>
      <c r="E2082" s="97">
        <v>11980872</v>
      </c>
      <c r="F2082" s="96" t="s">
        <v>2321</v>
      </c>
      <c r="G2082" s="96">
        <v>358</v>
      </c>
      <c r="H2082" s="96">
        <v>8.9105E-3</v>
      </c>
      <c r="I2082" s="810">
        <v>1</v>
      </c>
    </row>
    <row r="2083" spans="1:9" x14ac:dyDescent="0.15">
      <c r="A2083" s="694" t="s">
        <v>4714</v>
      </c>
      <c r="B2083" s="96">
        <v>388610</v>
      </c>
      <c r="C2083" s="96">
        <v>1</v>
      </c>
      <c r="D2083" s="97">
        <v>27320189</v>
      </c>
      <c r="E2083" s="97">
        <v>27327377</v>
      </c>
      <c r="F2083" s="96" t="s">
        <v>2321</v>
      </c>
      <c r="G2083" s="96">
        <v>8</v>
      </c>
      <c r="H2083" s="96">
        <v>8.9186000000000005E-3</v>
      </c>
      <c r="I2083" s="810">
        <v>1</v>
      </c>
    </row>
    <row r="2084" spans="1:9" x14ac:dyDescent="0.15">
      <c r="A2084" s="694" t="s">
        <v>4715</v>
      </c>
      <c r="B2084" s="96">
        <v>54886</v>
      </c>
      <c r="C2084" s="96">
        <v>9</v>
      </c>
      <c r="D2084" s="97">
        <v>103791031</v>
      </c>
      <c r="E2084" s="97">
        <v>104087417</v>
      </c>
      <c r="F2084" s="96" t="s">
        <v>2321</v>
      </c>
      <c r="G2084" s="96">
        <v>1175</v>
      </c>
      <c r="H2084" s="96">
        <v>8.9301999999999992E-3</v>
      </c>
      <c r="I2084" s="810">
        <v>1</v>
      </c>
    </row>
    <row r="2085" spans="1:9" x14ac:dyDescent="0.15">
      <c r="A2085" s="694" t="s">
        <v>4716</v>
      </c>
      <c r="B2085" s="96">
        <v>253725</v>
      </c>
      <c r="C2085" s="96">
        <v>10</v>
      </c>
      <c r="D2085" s="97">
        <v>46222648</v>
      </c>
      <c r="E2085" s="97">
        <v>46288412</v>
      </c>
      <c r="F2085" s="96" t="s">
        <v>2321</v>
      </c>
      <c r="G2085" s="96">
        <v>4</v>
      </c>
      <c r="H2085" s="96">
        <v>8.9330999999999994E-3</v>
      </c>
      <c r="I2085" s="810">
        <v>1</v>
      </c>
    </row>
    <row r="2086" spans="1:9" x14ac:dyDescent="0.15">
      <c r="A2086" s="694" t="s">
        <v>1347</v>
      </c>
      <c r="B2086" s="96">
        <v>81603</v>
      </c>
      <c r="C2086" s="96">
        <v>10</v>
      </c>
      <c r="D2086" s="97">
        <v>104403326</v>
      </c>
      <c r="E2086" s="97">
        <v>104418076</v>
      </c>
      <c r="F2086" s="96" t="s">
        <v>2321</v>
      </c>
      <c r="G2086" s="96">
        <v>26</v>
      </c>
      <c r="H2086" s="96">
        <v>8.9432999999999995E-3</v>
      </c>
      <c r="I2086" s="810">
        <v>1</v>
      </c>
    </row>
    <row r="2087" spans="1:9" x14ac:dyDescent="0.15">
      <c r="A2087" s="694" t="s">
        <v>4717</v>
      </c>
      <c r="B2087" s="96">
        <v>55159</v>
      </c>
      <c r="C2087" s="96">
        <v>16</v>
      </c>
      <c r="D2087" s="97">
        <v>74655297</v>
      </c>
      <c r="E2087" s="97">
        <v>74700779</v>
      </c>
      <c r="F2087" s="96" t="s">
        <v>2328</v>
      </c>
      <c r="G2087" s="96">
        <v>188</v>
      </c>
      <c r="H2087" s="96">
        <v>8.9473E-3</v>
      </c>
      <c r="I2087" s="810">
        <v>1</v>
      </c>
    </row>
    <row r="2088" spans="1:9" x14ac:dyDescent="0.15">
      <c r="A2088" s="694" t="s">
        <v>4718</v>
      </c>
      <c r="B2088" s="96">
        <v>58495</v>
      </c>
      <c r="C2088" s="96">
        <v>20</v>
      </c>
      <c r="D2088" s="97">
        <v>18004796</v>
      </c>
      <c r="E2088" s="97">
        <v>18039834</v>
      </c>
      <c r="F2088" s="96" t="s">
        <v>2328</v>
      </c>
      <c r="G2088" s="96">
        <v>152</v>
      </c>
      <c r="H2088" s="96">
        <v>8.9715000000000003E-3</v>
      </c>
      <c r="I2088" s="810">
        <v>1</v>
      </c>
    </row>
    <row r="2089" spans="1:9" x14ac:dyDescent="0.15">
      <c r="A2089" s="694" t="s">
        <v>4719</v>
      </c>
      <c r="B2089" s="96">
        <v>654</v>
      </c>
      <c r="C2089" s="96">
        <v>6</v>
      </c>
      <c r="D2089" s="97">
        <v>7727011</v>
      </c>
      <c r="E2089" s="97">
        <v>7881972</v>
      </c>
      <c r="F2089" s="96" t="s">
        <v>2321</v>
      </c>
      <c r="G2089" s="96">
        <v>637</v>
      </c>
      <c r="H2089" s="96">
        <v>8.9718000000000003E-3</v>
      </c>
      <c r="I2089" s="810">
        <v>1</v>
      </c>
    </row>
    <row r="2090" spans="1:9" x14ac:dyDescent="0.15">
      <c r="A2090" s="694" t="s">
        <v>4720</v>
      </c>
      <c r="B2090" s="96">
        <v>116150</v>
      </c>
      <c r="C2090" s="96">
        <v>6</v>
      </c>
      <c r="D2090" s="97">
        <v>117996617</v>
      </c>
      <c r="E2090" s="97">
        <v>118031890</v>
      </c>
      <c r="F2090" s="96" t="s">
        <v>2321</v>
      </c>
      <c r="G2090" s="96">
        <v>131</v>
      </c>
      <c r="H2090" s="96">
        <v>8.9774E-3</v>
      </c>
      <c r="I2090" s="810">
        <v>1</v>
      </c>
    </row>
    <row r="2091" spans="1:9" x14ac:dyDescent="0.15">
      <c r="A2091" s="694" t="s">
        <v>4721</v>
      </c>
      <c r="B2091" s="96">
        <v>8031</v>
      </c>
      <c r="C2091" s="96">
        <v>10</v>
      </c>
      <c r="D2091" s="97">
        <v>51565108</v>
      </c>
      <c r="E2091" s="97">
        <v>51590734</v>
      </c>
      <c r="F2091" s="96" t="s">
        <v>2321</v>
      </c>
      <c r="G2091" s="96">
        <v>29</v>
      </c>
      <c r="H2091" s="96">
        <v>8.9835999999999996E-3</v>
      </c>
      <c r="I2091" s="810">
        <v>1</v>
      </c>
    </row>
    <row r="2092" spans="1:9" x14ac:dyDescent="0.15">
      <c r="A2092" s="694" t="s">
        <v>4722</v>
      </c>
      <c r="B2092" s="96">
        <v>54522</v>
      </c>
      <c r="C2092" s="96">
        <v>10</v>
      </c>
      <c r="D2092" s="97">
        <v>5903593</v>
      </c>
      <c r="E2092" s="97">
        <v>5931860</v>
      </c>
      <c r="F2092" s="96" t="s">
        <v>2328</v>
      </c>
      <c r="G2092" s="96">
        <v>155</v>
      </c>
      <c r="H2092" s="96">
        <v>8.9884000000000006E-3</v>
      </c>
      <c r="I2092" s="810">
        <v>1</v>
      </c>
    </row>
    <row r="2093" spans="1:9" x14ac:dyDescent="0.15">
      <c r="A2093" s="694" t="s">
        <v>4723</v>
      </c>
      <c r="B2093" s="96">
        <v>51021</v>
      </c>
      <c r="C2093" s="96">
        <v>10</v>
      </c>
      <c r="D2093" s="97">
        <v>75008601</v>
      </c>
      <c r="E2093" s="97">
        <v>75012451</v>
      </c>
      <c r="F2093" s="96" t="s">
        <v>2328</v>
      </c>
      <c r="G2093" s="96">
        <v>12</v>
      </c>
      <c r="H2093" s="96">
        <v>9.0054999999999996E-3</v>
      </c>
      <c r="I2093" s="810">
        <v>1</v>
      </c>
    </row>
    <row r="2094" spans="1:9" x14ac:dyDescent="0.15">
      <c r="A2094" s="694" t="s">
        <v>4724</v>
      </c>
      <c r="B2094" s="96">
        <v>285343</v>
      </c>
      <c r="C2094" s="96">
        <v>3</v>
      </c>
      <c r="D2094" s="97">
        <v>44379574</v>
      </c>
      <c r="E2094" s="97">
        <v>44450940</v>
      </c>
      <c r="F2094" s="96" t="s">
        <v>2321</v>
      </c>
      <c r="G2094" s="96">
        <v>199</v>
      </c>
      <c r="H2094" s="96">
        <v>9.0237000000000008E-3</v>
      </c>
      <c r="I2094" s="810">
        <v>1</v>
      </c>
    </row>
    <row r="2095" spans="1:9" x14ac:dyDescent="0.15">
      <c r="A2095" s="694" t="s">
        <v>4725</v>
      </c>
      <c r="B2095" s="96">
        <v>51727</v>
      </c>
      <c r="C2095" s="96">
        <v>1</v>
      </c>
      <c r="D2095" s="97">
        <v>47799469</v>
      </c>
      <c r="E2095" s="97">
        <v>47844511</v>
      </c>
      <c r="F2095" s="96" t="s">
        <v>2321</v>
      </c>
      <c r="G2095" s="96">
        <v>156</v>
      </c>
      <c r="H2095" s="96">
        <v>9.0285999999999995E-3</v>
      </c>
      <c r="I2095" s="810">
        <v>1</v>
      </c>
    </row>
    <row r="2096" spans="1:9" x14ac:dyDescent="0.15">
      <c r="A2096" s="694" t="s">
        <v>4726</v>
      </c>
      <c r="B2096" s="96">
        <v>10886</v>
      </c>
      <c r="C2096" s="96">
        <v>4</v>
      </c>
      <c r="D2096" s="97">
        <v>72897521</v>
      </c>
      <c r="E2096" s="97">
        <v>73013918</v>
      </c>
      <c r="F2096" s="96" t="s">
        <v>2321</v>
      </c>
      <c r="G2096" s="96">
        <v>541</v>
      </c>
      <c r="H2096" s="96">
        <v>9.0422000000000002E-3</v>
      </c>
      <c r="I2096" s="810">
        <v>1</v>
      </c>
    </row>
    <row r="2097" spans="1:9" x14ac:dyDescent="0.15">
      <c r="A2097" s="694" t="s">
        <v>4727</v>
      </c>
      <c r="B2097" s="96">
        <v>390151</v>
      </c>
      <c r="C2097" s="96">
        <v>11</v>
      </c>
      <c r="D2097" s="97">
        <v>55872519</v>
      </c>
      <c r="E2097" s="97">
        <v>55873457</v>
      </c>
      <c r="F2097" s="96" t="s">
        <v>2321</v>
      </c>
      <c r="G2097" s="96">
        <v>10</v>
      </c>
      <c r="H2097" s="96">
        <v>9.0516999999999993E-3</v>
      </c>
      <c r="I2097" s="810">
        <v>1</v>
      </c>
    </row>
    <row r="2098" spans="1:9" x14ac:dyDescent="0.15">
      <c r="A2098" s="694" t="s">
        <v>4728</v>
      </c>
      <c r="B2098" s="96">
        <v>4287</v>
      </c>
      <c r="C2098" s="96">
        <v>14</v>
      </c>
      <c r="D2098" s="97">
        <v>92524896</v>
      </c>
      <c r="E2098" s="97">
        <v>92572965</v>
      </c>
      <c r="F2098" s="96" t="s">
        <v>2328</v>
      </c>
      <c r="G2098" s="96">
        <v>243</v>
      </c>
      <c r="H2098" s="96">
        <v>9.0842000000000006E-3</v>
      </c>
      <c r="I2098" s="810">
        <v>1</v>
      </c>
    </row>
    <row r="2099" spans="1:9" x14ac:dyDescent="0.15">
      <c r="A2099" s="694" t="s">
        <v>4729</v>
      </c>
      <c r="B2099" s="96">
        <v>341116</v>
      </c>
      <c r="C2099" s="96">
        <v>11</v>
      </c>
      <c r="D2099" s="97">
        <v>60552821</v>
      </c>
      <c r="E2099" s="97">
        <v>60568778</v>
      </c>
      <c r="F2099" s="96" t="s">
        <v>2321</v>
      </c>
      <c r="G2099" s="96">
        <v>67</v>
      </c>
      <c r="H2099" s="96">
        <v>9.0860999999999997E-3</v>
      </c>
      <c r="I2099" s="810">
        <v>1</v>
      </c>
    </row>
    <row r="2100" spans="1:9" x14ac:dyDescent="0.15">
      <c r="A2100" s="694" t="s">
        <v>4730</v>
      </c>
      <c r="B2100" s="96">
        <v>9099</v>
      </c>
      <c r="C2100" s="96">
        <v>11</v>
      </c>
      <c r="D2100" s="97">
        <v>119225925</v>
      </c>
      <c r="E2100" s="97">
        <v>119252436</v>
      </c>
      <c r="F2100" s="96" t="s">
        <v>2328</v>
      </c>
      <c r="G2100" s="96">
        <v>61</v>
      </c>
      <c r="H2100" s="96">
        <v>9.0933000000000003E-3</v>
      </c>
      <c r="I2100" s="810">
        <v>1</v>
      </c>
    </row>
    <row r="2101" spans="1:9" x14ac:dyDescent="0.15">
      <c r="A2101" s="694" t="s">
        <v>4731</v>
      </c>
      <c r="B2101" s="96">
        <v>22936</v>
      </c>
      <c r="C2101" s="96">
        <v>5</v>
      </c>
      <c r="D2101" s="97">
        <v>95220802</v>
      </c>
      <c r="E2101" s="97">
        <v>95297775</v>
      </c>
      <c r="F2101" s="96" t="s">
        <v>2328</v>
      </c>
      <c r="G2101" s="96">
        <v>214</v>
      </c>
      <c r="H2101" s="96">
        <v>9.1132000000000001E-3</v>
      </c>
      <c r="I2101" s="810">
        <v>1</v>
      </c>
    </row>
    <row r="2102" spans="1:9" x14ac:dyDescent="0.15">
      <c r="A2102" s="694" t="s">
        <v>257</v>
      </c>
      <c r="B2102" s="96">
        <v>51375</v>
      </c>
      <c r="C2102" s="96">
        <v>1</v>
      </c>
      <c r="D2102" s="97">
        <v>99127236</v>
      </c>
      <c r="E2102" s="97">
        <v>99226056</v>
      </c>
      <c r="F2102" s="96" t="s">
        <v>2321</v>
      </c>
      <c r="G2102" s="96">
        <v>373</v>
      </c>
      <c r="H2102" s="96">
        <v>9.1140000000000006E-3</v>
      </c>
      <c r="I2102" s="810">
        <v>1</v>
      </c>
    </row>
    <row r="2103" spans="1:9" x14ac:dyDescent="0.15">
      <c r="A2103" s="694" t="s">
        <v>4732</v>
      </c>
      <c r="B2103" s="96">
        <v>388633</v>
      </c>
      <c r="C2103" s="96">
        <v>1</v>
      </c>
      <c r="D2103" s="97">
        <v>54472971</v>
      </c>
      <c r="E2103" s="97">
        <v>54483859</v>
      </c>
      <c r="F2103" s="96" t="s">
        <v>2328</v>
      </c>
      <c r="G2103" s="96">
        <v>36</v>
      </c>
      <c r="H2103" s="96">
        <v>9.1357000000000001E-3</v>
      </c>
      <c r="I2103" s="810">
        <v>1</v>
      </c>
    </row>
    <row r="2104" spans="1:9" x14ac:dyDescent="0.15">
      <c r="A2104" s="694" t="s">
        <v>4733</v>
      </c>
      <c r="B2104" s="96">
        <v>11322</v>
      </c>
      <c r="C2104" s="96">
        <v>17</v>
      </c>
      <c r="D2104" s="97">
        <v>76108999</v>
      </c>
      <c r="E2104" s="97">
        <v>76128488</v>
      </c>
      <c r="F2104" s="96" t="s">
        <v>2328</v>
      </c>
      <c r="G2104" s="96">
        <v>71</v>
      </c>
      <c r="H2104" s="96">
        <v>9.1552000000000005E-3</v>
      </c>
      <c r="I2104" s="810">
        <v>1</v>
      </c>
    </row>
    <row r="2105" spans="1:9" x14ac:dyDescent="0.15">
      <c r="A2105" s="694" t="s">
        <v>4734</v>
      </c>
      <c r="B2105" s="96">
        <v>57684</v>
      </c>
      <c r="C2105" s="96">
        <v>9</v>
      </c>
      <c r="D2105" s="97">
        <v>125677845</v>
      </c>
      <c r="E2105" s="97">
        <v>125693792</v>
      </c>
      <c r="F2105" s="96" t="s">
        <v>2328</v>
      </c>
      <c r="G2105" s="96">
        <v>35</v>
      </c>
      <c r="H2105" s="96">
        <v>9.1684000000000002E-3</v>
      </c>
      <c r="I2105" s="810">
        <v>1</v>
      </c>
    </row>
    <row r="2106" spans="1:9" x14ac:dyDescent="0.15">
      <c r="A2106" s="694" t="s">
        <v>4735</v>
      </c>
      <c r="B2106" s="96">
        <v>124935</v>
      </c>
      <c r="C2106" s="96">
        <v>17</v>
      </c>
      <c r="D2106" s="97">
        <v>1477678</v>
      </c>
      <c r="E2106" s="97">
        <v>1532130</v>
      </c>
      <c r="F2106" s="96" t="s">
        <v>2328</v>
      </c>
      <c r="G2106" s="96">
        <v>162</v>
      </c>
      <c r="H2106" s="96">
        <v>9.2040999999999998E-3</v>
      </c>
      <c r="I2106" s="810">
        <v>1</v>
      </c>
    </row>
    <row r="2107" spans="1:9" x14ac:dyDescent="0.15">
      <c r="A2107" s="694" t="s">
        <v>746</v>
      </c>
      <c r="B2107" s="96">
        <v>285016</v>
      </c>
      <c r="C2107" s="96">
        <v>2</v>
      </c>
      <c r="D2107" s="97">
        <v>279561</v>
      </c>
      <c r="E2107" s="97">
        <v>289002</v>
      </c>
      <c r="F2107" s="96" t="s">
        <v>2328</v>
      </c>
      <c r="G2107" s="96">
        <v>24</v>
      </c>
      <c r="H2107" s="96">
        <v>9.2052000000000002E-3</v>
      </c>
      <c r="I2107" s="810">
        <v>1</v>
      </c>
    </row>
    <row r="2108" spans="1:9" x14ac:dyDescent="0.15">
      <c r="A2108" s="694" t="s">
        <v>4736</v>
      </c>
      <c r="B2108" s="96">
        <v>3078</v>
      </c>
      <c r="C2108" s="96">
        <v>1</v>
      </c>
      <c r="D2108" s="97">
        <v>196788861</v>
      </c>
      <c r="E2108" s="97">
        <v>196801319</v>
      </c>
      <c r="F2108" s="96" t="s">
        <v>2321</v>
      </c>
      <c r="G2108" s="96">
        <v>5</v>
      </c>
      <c r="H2108" s="96">
        <v>9.2155999999999991E-3</v>
      </c>
      <c r="I2108" s="810">
        <v>1</v>
      </c>
    </row>
    <row r="2109" spans="1:9" x14ac:dyDescent="0.15">
      <c r="A2109" s="694" t="s">
        <v>4737</v>
      </c>
      <c r="B2109" s="96">
        <v>101928947</v>
      </c>
      <c r="C2109" s="96">
        <v>17</v>
      </c>
      <c r="D2109" s="97">
        <v>38083156</v>
      </c>
      <c r="E2109" s="97">
        <v>38095953</v>
      </c>
      <c r="F2109" s="96" t="s">
        <v>2321</v>
      </c>
      <c r="G2109" s="96">
        <v>42</v>
      </c>
      <c r="H2109" s="96">
        <v>9.2352000000000007E-3</v>
      </c>
      <c r="I2109" s="810">
        <v>1</v>
      </c>
    </row>
    <row r="2110" spans="1:9" x14ac:dyDescent="0.15">
      <c r="A2110" s="694" t="s">
        <v>1130</v>
      </c>
      <c r="B2110" s="96">
        <v>257194</v>
      </c>
      <c r="C2110" s="96">
        <v>1</v>
      </c>
      <c r="D2110" s="97">
        <v>71868625</v>
      </c>
      <c r="E2110" s="97">
        <v>72748533</v>
      </c>
      <c r="F2110" s="96" t="s">
        <v>2328</v>
      </c>
      <c r="G2110" s="96">
        <v>2294</v>
      </c>
      <c r="H2110" s="96">
        <v>9.2549999999999993E-3</v>
      </c>
      <c r="I2110" s="810">
        <v>1</v>
      </c>
    </row>
    <row r="2111" spans="1:9" x14ac:dyDescent="0.15">
      <c r="A2111" s="694" t="s">
        <v>4738</v>
      </c>
      <c r="B2111" s="96">
        <v>254528</v>
      </c>
      <c r="C2111" s="96">
        <v>16</v>
      </c>
      <c r="D2111" s="97">
        <v>1883984</v>
      </c>
      <c r="E2111" s="97">
        <v>1922179</v>
      </c>
      <c r="F2111" s="96" t="s">
        <v>2328</v>
      </c>
      <c r="G2111" s="96">
        <v>306</v>
      </c>
      <c r="H2111" s="96">
        <v>9.2888999999999992E-3</v>
      </c>
      <c r="I2111" s="810">
        <v>1</v>
      </c>
    </row>
    <row r="2112" spans="1:9" x14ac:dyDescent="0.15">
      <c r="A2112" s="694" t="s">
        <v>4739</v>
      </c>
      <c r="B2112" s="96">
        <v>23086</v>
      </c>
      <c r="C2112" s="96">
        <v>11</v>
      </c>
      <c r="D2112" s="97">
        <v>108376158</v>
      </c>
      <c r="E2112" s="97">
        <v>108464492</v>
      </c>
      <c r="F2112" s="96" t="s">
        <v>2328</v>
      </c>
      <c r="G2112" s="96">
        <v>285</v>
      </c>
      <c r="H2112" s="96">
        <v>9.3009000000000008E-3</v>
      </c>
      <c r="I2112" s="810">
        <v>1</v>
      </c>
    </row>
    <row r="2113" spans="1:9" x14ac:dyDescent="0.15">
      <c r="A2113" s="694" t="s">
        <v>4740</v>
      </c>
      <c r="B2113" s="96">
        <v>27166</v>
      </c>
      <c r="C2113" s="96">
        <v>5</v>
      </c>
      <c r="D2113" s="97">
        <v>176730763</v>
      </c>
      <c r="E2113" s="97">
        <v>176733960</v>
      </c>
      <c r="F2113" s="96" t="s">
        <v>2321</v>
      </c>
      <c r="G2113" s="96">
        <v>10</v>
      </c>
      <c r="H2113" s="96">
        <v>9.325E-3</v>
      </c>
      <c r="I2113" s="810">
        <v>1</v>
      </c>
    </row>
    <row r="2114" spans="1:9" x14ac:dyDescent="0.15">
      <c r="A2114" s="694" t="s">
        <v>4741</v>
      </c>
      <c r="B2114" s="96">
        <v>200894</v>
      </c>
      <c r="C2114" s="96">
        <v>3</v>
      </c>
      <c r="D2114" s="97">
        <v>93698983</v>
      </c>
      <c r="E2114" s="97">
        <v>93774522</v>
      </c>
      <c r="F2114" s="96" t="s">
        <v>2321</v>
      </c>
      <c r="G2114" s="96">
        <v>116</v>
      </c>
      <c r="H2114" s="96">
        <v>9.3448000000000003E-3</v>
      </c>
      <c r="I2114" s="810">
        <v>1</v>
      </c>
    </row>
    <row r="2115" spans="1:9" x14ac:dyDescent="0.15">
      <c r="A2115" s="694" t="s">
        <v>4742</v>
      </c>
      <c r="B2115" s="96">
        <v>126308</v>
      </c>
      <c r="C2115" s="96">
        <v>19</v>
      </c>
      <c r="D2115" s="97">
        <v>2071031</v>
      </c>
      <c r="E2115" s="97">
        <v>2096501</v>
      </c>
      <c r="F2115" s="96" t="s">
        <v>2328</v>
      </c>
      <c r="G2115" s="96">
        <v>51</v>
      </c>
      <c r="H2115" s="96">
        <v>9.3743999999999997E-3</v>
      </c>
      <c r="I2115" s="810">
        <v>1</v>
      </c>
    </row>
    <row r="2116" spans="1:9" x14ac:dyDescent="0.15">
      <c r="A2116" s="694" t="s">
        <v>704</v>
      </c>
      <c r="B2116" s="96">
        <v>51194</v>
      </c>
      <c r="C2116" s="96">
        <v>5</v>
      </c>
      <c r="D2116" s="97">
        <v>61699522</v>
      </c>
      <c r="E2116" s="97">
        <v>61924416</v>
      </c>
      <c r="F2116" s="96" t="s">
        <v>2321</v>
      </c>
      <c r="G2116" s="96">
        <v>508</v>
      </c>
      <c r="H2116" s="96">
        <v>9.3871000000000007E-3</v>
      </c>
      <c r="I2116" s="810">
        <v>1</v>
      </c>
    </row>
    <row r="2117" spans="1:9" x14ac:dyDescent="0.15">
      <c r="A2117" s="694" t="s">
        <v>4743</v>
      </c>
      <c r="B2117" s="96">
        <v>113</v>
      </c>
      <c r="C2117" s="96">
        <v>16</v>
      </c>
      <c r="D2117" s="97">
        <v>50278830</v>
      </c>
      <c r="E2117" s="97">
        <v>50352046</v>
      </c>
      <c r="F2117" s="96" t="s">
        <v>2321</v>
      </c>
      <c r="G2117" s="96">
        <v>205</v>
      </c>
      <c r="H2117" s="96">
        <v>9.4164000000000001E-3</v>
      </c>
      <c r="I2117" s="810">
        <v>1</v>
      </c>
    </row>
    <row r="2118" spans="1:9" x14ac:dyDescent="0.15">
      <c r="A2118" s="694" t="s">
        <v>4744</v>
      </c>
      <c r="B2118" s="96">
        <v>3276</v>
      </c>
      <c r="C2118" s="96">
        <v>19</v>
      </c>
      <c r="D2118" s="97">
        <v>50180409</v>
      </c>
      <c r="E2118" s="97">
        <v>50191707</v>
      </c>
      <c r="F2118" s="96" t="s">
        <v>2321</v>
      </c>
      <c r="G2118" s="96">
        <v>14</v>
      </c>
      <c r="H2118" s="96">
        <v>9.4272000000000002E-3</v>
      </c>
      <c r="I2118" s="810">
        <v>1</v>
      </c>
    </row>
    <row r="2119" spans="1:9" x14ac:dyDescent="0.15">
      <c r="A2119" s="694" t="s">
        <v>4745</v>
      </c>
      <c r="B2119" s="96">
        <v>283093</v>
      </c>
      <c r="C2119" s="96">
        <v>11</v>
      </c>
      <c r="D2119" s="97">
        <v>50003009</v>
      </c>
      <c r="E2119" s="97">
        <v>50004071</v>
      </c>
      <c r="F2119" s="96" t="s">
        <v>2328</v>
      </c>
      <c r="G2119" s="96">
        <v>2</v>
      </c>
      <c r="H2119" s="96">
        <v>9.4772999999999993E-3</v>
      </c>
      <c r="I2119" s="810">
        <v>1</v>
      </c>
    </row>
    <row r="2120" spans="1:9" x14ac:dyDescent="0.15">
      <c r="A2120" s="694" t="s">
        <v>4746</v>
      </c>
      <c r="B2120" s="96">
        <v>904</v>
      </c>
      <c r="C2120" s="96">
        <v>12</v>
      </c>
      <c r="D2120" s="97">
        <v>49082241</v>
      </c>
      <c r="E2120" s="97">
        <v>49110781</v>
      </c>
      <c r="F2120" s="96" t="s">
        <v>2328</v>
      </c>
      <c r="G2120" s="96">
        <v>64</v>
      </c>
      <c r="H2120" s="96">
        <v>9.4850999999999998E-3</v>
      </c>
      <c r="I2120" s="810">
        <v>1</v>
      </c>
    </row>
    <row r="2121" spans="1:9" x14ac:dyDescent="0.15">
      <c r="A2121" s="694" t="s">
        <v>4747</v>
      </c>
      <c r="B2121" s="96">
        <v>346673</v>
      </c>
      <c r="C2121" s="96">
        <v>7</v>
      </c>
      <c r="D2121" s="97">
        <v>134916731</v>
      </c>
      <c r="E2121" s="97">
        <v>134943244</v>
      </c>
      <c r="F2121" s="96" t="s">
        <v>2321</v>
      </c>
      <c r="G2121" s="96">
        <v>60</v>
      </c>
      <c r="H2121" s="96">
        <v>9.4961000000000004E-3</v>
      </c>
      <c r="I2121" s="810">
        <v>1</v>
      </c>
    </row>
    <row r="2122" spans="1:9" x14ac:dyDescent="0.15">
      <c r="A2122" s="694" t="s">
        <v>4748</v>
      </c>
      <c r="B2122" s="96">
        <v>1489</v>
      </c>
      <c r="C2122" s="96">
        <v>16</v>
      </c>
      <c r="D2122" s="97">
        <v>30907928</v>
      </c>
      <c r="E2122" s="97">
        <v>30914881</v>
      </c>
      <c r="F2122" s="96" t="s">
        <v>2321</v>
      </c>
      <c r="G2122" s="96">
        <v>10</v>
      </c>
      <c r="H2122" s="96">
        <v>9.5166000000000001E-3</v>
      </c>
      <c r="I2122" s="810">
        <v>1</v>
      </c>
    </row>
    <row r="2123" spans="1:9" x14ac:dyDescent="0.15">
      <c r="A2123" s="694" t="s">
        <v>4749</v>
      </c>
      <c r="B2123" s="96">
        <v>5599</v>
      </c>
      <c r="C2123" s="96">
        <v>10</v>
      </c>
      <c r="D2123" s="97">
        <v>49514682</v>
      </c>
      <c r="E2123" s="97">
        <v>49647403</v>
      </c>
      <c r="F2123" s="96" t="s">
        <v>2321</v>
      </c>
      <c r="G2123" s="96">
        <v>361</v>
      </c>
      <c r="H2123" s="96">
        <v>9.5340000000000008E-3</v>
      </c>
      <c r="I2123" s="810">
        <v>1</v>
      </c>
    </row>
    <row r="2124" spans="1:9" x14ac:dyDescent="0.15">
      <c r="A2124" s="694" t="s">
        <v>4750</v>
      </c>
      <c r="B2124" s="96">
        <v>54664</v>
      </c>
      <c r="C2124" s="96">
        <v>7</v>
      </c>
      <c r="D2124" s="97">
        <v>12250848</v>
      </c>
      <c r="E2124" s="97">
        <v>12276890</v>
      </c>
      <c r="F2124" s="96" t="s">
        <v>2321</v>
      </c>
      <c r="G2124" s="96">
        <v>192</v>
      </c>
      <c r="H2124" s="96">
        <v>9.5449999999999997E-3</v>
      </c>
      <c r="I2124" s="810">
        <v>1</v>
      </c>
    </row>
    <row r="2125" spans="1:9" x14ac:dyDescent="0.15">
      <c r="A2125" s="694" t="s">
        <v>4751</v>
      </c>
      <c r="B2125" s="96">
        <v>2673</v>
      </c>
      <c r="C2125" s="96">
        <v>2</v>
      </c>
      <c r="D2125" s="97">
        <v>69546901</v>
      </c>
      <c r="E2125" s="97">
        <v>69614386</v>
      </c>
      <c r="F2125" s="96" t="s">
        <v>2328</v>
      </c>
      <c r="G2125" s="96">
        <v>169</v>
      </c>
      <c r="H2125" s="96">
        <v>9.5569000000000001E-3</v>
      </c>
      <c r="I2125" s="810">
        <v>1</v>
      </c>
    </row>
    <row r="2126" spans="1:9" x14ac:dyDescent="0.15">
      <c r="A2126" s="694" t="s">
        <v>4752</v>
      </c>
      <c r="B2126" s="96">
        <v>84105</v>
      </c>
      <c r="C2126" s="96">
        <v>5</v>
      </c>
      <c r="D2126" s="97">
        <v>134240810</v>
      </c>
      <c r="E2126" s="97">
        <v>134298336</v>
      </c>
      <c r="F2126" s="96" t="s">
        <v>2321</v>
      </c>
      <c r="G2126" s="96">
        <v>126</v>
      </c>
      <c r="H2126" s="96">
        <v>9.5569000000000001E-3</v>
      </c>
      <c r="I2126" s="810">
        <v>1</v>
      </c>
    </row>
    <row r="2127" spans="1:9" x14ac:dyDescent="0.15">
      <c r="A2127" s="694" t="s">
        <v>4753</v>
      </c>
      <c r="B2127" s="96">
        <v>51102</v>
      </c>
      <c r="C2127" s="96">
        <v>1</v>
      </c>
      <c r="D2127" s="97">
        <v>29519385</v>
      </c>
      <c r="E2127" s="97">
        <v>29557460</v>
      </c>
      <c r="F2127" s="96" t="s">
        <v>2328</v>
      </c>
      <c r="G2127" s="96">
        <v>109</v>
      </c>
      <c r="H2127" s="96">
        <v>9.5749000000000008E-3</v>
      </c>
      <c r="I2127" s="810">
        <v>1</v>
      </c>
    </row>
    <row r="2128" spans="1:9" x14ac:dyDescent="0.15">
      <c r="A2128" s="694" t="s">
        <v>4754</v>
      </c>
      <c r="B2128" s="96">
        <v>57533</v>
      </c>
      <c r="C2128" s="96">
        <v>4</v>
      </c>
      <c r="D2128" s="97">
        <v>6911171</v>
      </c>
      <c r="E2128" s="97">
        <v>7034845</v>
      </c>
      <c r="F2128" s="96" t="s">
        <v>2321</v>
      </c>
      <c r="G2128" s="96">
        <v>532</v>
      </c>
      <c r="H2128" s="96">
        <v>9.5777999999999992E-3</v>
      </c>
      <c r="I2128" s="810">
        <v>1</v>
      </c>
    </row>
    <row r="2129" spans="1:9" x14ac:dyDescent="0.15">
      <c r="A2129" s="694" t="s">
        <v>4755</v>
      </c>
      <c r="B2129" s="96">
        <v>253152</v>
      </c>
      <c r="C2129" s="96">
        <v>1</v>
      </c>
      <c r="D2129" s="97">
        <v>92495533</v>
      </c>
      <c r="E2129" s="97">
        <v>92529093</v>
      </c>
      <c r="F2129" s="96" t="s">
        <v>2321</v>
      </c>
      <c r="G2129" s="96">
        <v>94</v>
      </c>
      <c r="H2129" s="96">
        <v>9.6428E-3</v>
      </c>
      <c r="I2129" s="810">
        <v>1</v>
      </c>
    </row>
    <row r="2130" spans="1:9" x14ac:dyDescent="0.15">
      <c r="A2130" s="694" t="s">
        <v>4756</v>
      </c>
      <c r="B2130" s="96">
        <v>80724</v>
      </c>
      <c r="C2130" s="96">
        <v>12</v>
      </c>
      <c r="D2130" s="97">
        <v>112123857</v>
      </c>
      <c r="E2130" s="97">
        <v>112194911</v>
      </c>
      <c r="F2130" s="96" t="s">
        <v>2321</v>
      </c>
      <c r="G2130" s="96">
        <v>89</v>
      </c>
      <c r="H2130" s="96">
        <v>9.6468999999999999E-3</v>
      </c>
      <c r="I2130" s="810">
        <v>1</v>
      </c>
    </row>
    <row r="2131" spans="1:9" x14ac:dyDescent="0.15">
      <c r="A2131" s="694" t="s">
        <v>1465</v>
      </c>
      <c r="B2131" s="96">
        <v>5362</v>
      </c>
      <c r="C2131" s="96">
        <v>1</v>
      </c>
      <c r="D2131" s="97">
        <v>208195587</v>
      </c>
      <c r="E2131" s="97">
        <v>208417665</v>
      </c>
      <c r="F2131" s="96" t="s">
        <v>2328</v>
      </c>
      <c r="G2131" s="96">
        <v>776</v>
      </c>
      <c r="H2131" s="96">
        <v>9.6647999999999994E-3</v>
      </c>
      <c r="I2131" s="810">
        <v>1</v>
      </c>
    </row>
    <row r="2132" spans="1:9" x14ac:dyDescent="0.15">
      <c r="A2132" s="694" t="s">
        <v>4757</v>
      </c>
      <c r="B2132" s="96">
        <v>2058</v>
      </c>
      <c r="C2132" s="96">
        <v>1</v>
      </c>
      <c r="D2132" s="97">
        <v>220141940</v>
      </c>
      <c r="E2132" s="97">
        <v>220220000</v>
      </c>
      <c r="F2132" s="96" t="s">
        <v>2328</v>
      </c>
      <c r="G2132" s="96">
        <v>343</v>
      </c>
      <c r="H2132" s="96">
        <v>9.6673000000000002E-3</v>
      </c>
      <c r="I2132" s="810">
        <v>1</v>
      </c>
    </row>
    <row r="2133" spans="1:9" x14ac:dyDescent="0.15">
      <c r="A2133" s="694" t="s">
        <v>4758</v>
      </c>
      <c r="B2133" s="96">
        <v>421</v>
      </c>
      <c r="C2133" s="96">
        <v>22</v>
      </c>
      <c r="D2133" s="97">
        <v>19954126</v>
      </c>
      <c r="E2133" s="97">
        <v>20004325</v>
      </c>
      <c r="F2133" s="96" t="s">
        <v>2328</v>
      </c>
      <c r="G2133" s="96">
        <v>259</v>
      </c>
      <c r="H2133" s="96">
        <v>9.6866000000000001E-3</v>
      </c>
      <c r="I2133" s="810">
        <v>1</v>
      </c>
    </row>
    <row r="2134" spans="1:9" x14ac:dyDescent="0.15">
      <c r="A2134" s="694" t="s">
        <v>4759</v>
      </c>
      <c r="B2134" s="96">
        <v>80021</v>
      </c>
      <c r="C2134" s="96">
        <v>15</v>
      </c>
      <c r="D2134" s="97">
        <v>43425722</v>
      </c>
      <c r="E2134" s="97">
        <v>43477342</v>
      </c>
      <c r="F2134" s="96" t="s">
        <v>2321</v>
      </c>
      <c r="G2134" s="96">
        <v>56</v>
      </c>
      <c r="H2134" s="96">
        <v>9.6891000000000008E-3</v>
      </c>
      <c r="I2134" s="810">
        <v>1</v>
      </c>
    </row>
    <row r="2135" spans="1:9" x14ac:dyDescent="0.15">
      <c r="A2135" s="694" t="s">
        <v>4760</v>
      </c>
      <c r="B2135" s="96">
        <v>65979</v>
      </c>
      <c r="C2135" s="96">
        <v>1</v>
      </c>
      <c r="D2135" s="97">
        <v>28696093</v>
      </c>
      <c r="E2135" s="97">
        <v>28826881</v>
      </c>
      <c r="F2135" s="96" t="s">
        <v>2321</v>
      </c>
      <c r="G2135" s="96">
        <v>391</v>
      </c>
      <c r="H2135" s="96">
        <v>9.7403000000000003E-3</v>
      </c>
      <c r="I2135" s="810">
        <v>1</v>
      </c>
    </row>
    <row r="2136" spans="1:9" x14ac:dyDescent="0.15">
      <c r="A2136" s="694" t="s">
        <v>4761</v>
      </c>
      <c r="B2136" s="96">
        <v>5977</v>
      </c>
      <c r="C2136" s="96">
        <v>11</v>
      </c>
      <c r="D2136" s="97">
        <v>65101225</v>
      </c>
      <c r="E2136" s="97">
        <v>65120451</v>
      </c>
      <c r="F2136" s="96" t="s">
        <v>2321</v>
      </c>
      <c r="G2136" s="96">
        <v>32</v>
      </c>
      <c r="H2136" s="96">
        <v>9.7430999999999993E-3</v>
      </c>
      <c r="I2136" s="810">
        <v>1</v>
      </c>
    </row>
    <row r="2137" spans="1:9" x14ac:dyDescent="0.15">
      <c r="A2137" s="694" t="s">
        <v>4762</v>
      </c>
      <c r="B2137" s="96">
        <v>4779</v>
      </c>
      <c r="C2137" s="96">
        <v>17</v>
      </c>
      <c r="D2137" s="97">
        <v>46125686</v>
      </c>
      <c r="E2137" s="97">
        <v>46138907</v>
      </c>
      <c r="F2137" s="96" t="s">
        <v>2321</v>
      </c>
      <c r="G2137" s="96">
        <v>33</v>
      </c>
      <c r="H2137" s="96">
        <v>9.7447000000000002E-3</v>
      </c>
      <c r="I2137" s="810">
        <v>1</v>
      </c>
    </row>
    <row r="2138" spans="1:9" x14ac:dyDescent="0.15">
      <c r="A2138" s="694" t="s">
        <v>4763</v>
      </c>
      <c r="B2138" s="96">
        <v>9684</v>
      </c>
      <c r="C2138" s="96">
        <v>8</v>
      </c>
      <c r="D2138" s="97">
        <v>145743349</v>
      </c>
      <c r="E2138" s="97">
        <v>145750562</v>
      </c>
      <c r="F2138" s="96" t="s">
        <v>2321</v>
      </c>
      <c r="G2138" s="96">
        <v>14</v>
      </c>
      <c r="H2138" s="96">
        <v>9.783E-3</v>
      </c>
      <c r="I2138" s="810">
        <v>1</v>
      </c>
    </row>
    <row r="2139" spans="1:9" x14ac:dyDescent="0.15">
      <c r="A2139" s="694" t="s">
        <v>4764</v>
      </c>
      <c r="B2139" s="96">
        <v>51378</v>
      </c>
      <c r="C2139" s="96">
        <v>20</v>
      </c>
      <c r="D2139" s="97">
        <v>852763</v>
      </c>
      <c r="E2139" s="97">
        <v>896977</v>
      </c>
      <c r="F2139" s="96" t="s">
        <v>2328</v>
      </c>
      <c r="G2139" s="96">
        <v>253</v>
      </c>
      <c r="H2139" s="96">
        <v>9.8431000000000005E-3</v>
      </c>
      <c r="I2139" s="810">
        <v>1</v>
      </c>
    </row>
    <row r="2140" spans="1:9" x14ac:dyDescent="0.15">
      <c r="A2140" s="694" t="s">
        <v>4765</v>
      </c>
      <c r="B2140" s="96">
        <v>100287932</v>
      </c>
      <c r="C2140" s="96">
        <v>10</v>
      </c>
      <c r="D2140" s="97">
        <v>51592080</v>
      </c>
      <c r="E2140" s="97">
        <v>51623386</v>
      </c>
      <c r="F2140" s="96" t="s">
        <v>2328</v>
      </c>
      <c r="G2140" s="96">
        <v>6</v>
      </c>
      <c r="H2140" s="96">
        <v>9.8540999999999993E-3</v>
      </c>
      <c r="I2140" s="810">
        <v>1</v>
      </c>
    </row>
    <row r="2141" spans="1:9" x14ac:dyDescent="0.15">
      <c r="A2141" s="694" t="s">
        <v>4766</v>
      </c>
      <c r="B2141" s="96">
        <v>89894</v>
      </c>
      <c r="C2141" s="96">
        <v>12</v>
      </c>
      <c r="D2141" s="97">
        <v>112369086</v>
      </c>
      <c r="E2141" s="97">
        <v>112451023</v>
      </c>
      <c r="F2141" s="96" t="s">
        <v>2328</v>
      </c>
      <c r="G2141" s="96">
        <v>170</v>
      </c>
      <c r="H2141" s="96">
        <v>9.8554999999999997E-3</v>
      </c>
      <c r="I2141" s="810">
        <v>1</v>
      </c>
    </row>
    <row r="2142" spans="1:9" x14ac:dyDescent="0.15">
      <c r="A2142" s="694" t="s">
        <v>4767</v>
      </c>
      <c r="B2142" s="96">
        <v>55937</v>
      </c>
      <c r="C2142" s="96">
        <v>6</v>
      </c>
      <c r="D2142" s="97">
        <v>31620187</v>
      </c>
      <c r="E2142" s="97">
        <v>31625987</v>
      </c>
      <c r="F2142" s="96" t="s">
        <v>2321</v>
      </c>
      <c r="G2142" s="96">
        <v>21</v>
      </c>
      <c r="H2142" s="96">
        <v>9.8697999999999998E-3</v>
      </c>
      <c r="I2142" s="810">
        <v>1</v>
      </c>
    </row>
    <row r="2143" spans="1:9" x14ac:dyDescent="0.15">
      <c r="A2143" s="694" t="s">
        <v>4768</v>
      </c>
      <c r="B2143" s="96">
        <v>23211</v>
      </c>
      <c r="C2143" s="96">
        <v>19</v>
      </c>
      <c r="D2143" s="97">
        <v>47567444</v>
      </c>
      <c r="E2143" s="97">
        <v>47617009</v>
      </c>
      <c r="F2143" s="96" t="s">
        <v>2328</v>
      </c>
      <c r="G2143" s="96">
        <v>108</v>
      </c>
      <c r="H2143" s="96">
        <v>9.8709000000000002E-3</v>
      </c>
      <c r="I2143" s="810">
        <v>1</v>
      </c>
    </row>
    <row r="2144" spans="1:9" x14ac:dyDescent="0.15">
      <c r="A2144" s="694" t="s">
        <v>4769</v>
      </c>
      <c r="B2144" s="96">
        <v>100287284</v>
      </c>
      <c r="C2144" s="96">
        <v>12</v>
      </c>
      <c r="D2144" s="97">
        <v>27915599</v>
      </c>
      <c r="E2144" s="97">
        <v>27924209</v>
      </c>
      <c r="F2144" s="96" t="s">
        <v>2328</v>
      </c>
      <c r="G2144" s="96">
        <v>37</v>
      </c>
      <c r="H2144" s="96">
        <v>9.8943E-3</v>
      </c>
      <c r="I2144" s="810">
        <v>1</v>
      </c>
    </row>
    <row r="2145" spans="1:9" x14ac:dyDescent="0.15">
      <c r="A2145" s="694" t="s">
        <v>4770</v>
      </c>
      <c r="B2145" s="96">
        <v>51004</v>
      </c>
      <c r="C2145" s="96">
        <v>14</v>
      </c>
      <c r="D2145" s="97">
        <v>74416637</v>
      </c>
      <c r="E2145" s="97">
        <v>74429815</v>
      </c>
      <c r="F2145" s="96" t="s">
        <v>2321</v>
      </c>
      <c r="G2145" s="96">
        <v>55</v>
      </c>
      <c r="H2145" s="96">
        <v>9.9038000000000008E-3</v>
      </c>
      <c r="I2145" s="810">
        <v>1</v>
      </c>
    </row>
    <row r="2146" spans="1:9" x14ac:dyDescent="0.15">
      <c r="A2146" s="694" t="s">
        <v>4771</v>
      </c>
      <c r="B2146" s="96">
        <v>22916</v>
      </c>
      <c r="C2146" s="96">
        <v>3</v>
      </c>
      <c r="D2146" s="97">
        <v>196662273</v>
      </c>
      <c r="E2146" s="97">
        <v>196669464</v>
      </c>
      <c r="F2146" s="96" t="s">
        <v>2328</v>
      </c>
      <c r="G2146" s="96">
        <v>33</v>
      </c>
      <c r="H2146" s="96">
        <v>9.9118999999999995E-3</v>
      </c>
      <c r="I2146" s="810">
        <v>1</v>
      </c>
    </row>
    <row r="2147" spans="1:9" x14ac:dyDescent="0.15">
      <c r="A2147" s="694" t="s">
        <v>4772</v>
      </c>
      <c r="B2147" s="96">
        <v>90957</v>
      </c>
      <c r="C2147" s="96">
        <v>2</v>
      </c>
      <c r="D2147" s="97">
        <v>39024871</v>
      </c>
      <c r="E2147" s="97">
        <v>39103021</v>
      </c>
      <c r="F2147" s="96" t="s">
        <v>2328</v>
      </c>
      <c r="G2147" s="96">
        <v>236</v>
      </c>
      <c r="H2147" s="96">
        <v>9.9135999999999998E-3</v>
      </c>
      <c r="I2147" s="810">
        <v>1</v>
      </c>
    </row>
    <row r="2148" spans="1:9" x14ac:dyDescent="0.15">
      <c r="A2148" s="694" t="s">
        <v>4773</v>
      </c>
      <c r="B2148" s="96">
        <v>79568</v>
      </c>
      <c r="C2148" s="96">
        <v>2</v>
      </c>
      <c r="D2148" s="97">
        <v>200820040</v>
      </c>
      <c r="E2148" s="97">
        <v>200828848</v>
      </c>
      <c r="F2148" s="96" t="s">
        <v>2321</v>
      </c>
      <c r="G2148" s="96">
        <v>24</v>
      </c>
      <c r="H2148" s="96">
        <v>9.9208000000000005E-3</v>
      </c>
      <c r="I2148" s="810">
        <v>1</v>
      </c>
    </row>
    <row r="2149" spans="1:9" x14ac:dyDescent="0.15">
      <c r="A2149" s="694" t="s">
        <v>4774</v>
      </c>
      <c r="B2149" s="96">
        <v>9055</v>
      </c>
      <c r="C2149" s="96">
        <v>15</v>
      </c>
      <c r="D2149" s="97">
        <v>91509268</v>
      </c>
      <c r="E2149" s="97">
        <v>91537881</v>
      </c>
      <c r="F2149" s="96" t="s">
        <v>2328</v>
      </c>
      <c r="G2149" s="96">
        <v>117</v>
      </c>
      <c r="H2149" s="96">
        <v>9.9503000000000005E-3</v>
      </c>
      <c r="I2149" s="810">
        <v>1</v>
      </c>
    </row>
    <row r="2150" spans="1:9" x14ac:dyDescent="0.15">
      <c r="A2150" s="694" t="s">
        <v>4775</v>
      </c>
      <c r="B2150" s="96">
        <v>79915</v>
      </c>
      <c r="C2150" s="96">
        <v>17</v>
      </c>
      <c r="D2150" s="97">
        <v>29159020</v>
      </c>
      <c r="E2150" s="97">
        <v>29222295</v>
      </c>
      <c r="F2150" s="96" t="s">
        <v>2321</v>
      </c>
      <c r="G2150" s="96">
        <v>162</v>
      </c>
      <c r="H2150" s="96">
        <v>9.9541999999999999E-3</v>
      </c>
      <c r="I2150" s="810">
        <v>1</v>
      </c>
    </row>
    <row r="2151" spans="1:9" x14ac:dyDescent="0.15">
      <c r="A2151" s="694" t="s">
        <v>4776</v>
      </c>
      <c r="B2151" s="96">
        <v>166</v>
      </c>
      <c r="C2151" s="96">
        <v>19</v>
      </c>
      <c r="D2151" s="97">
        <v>3052908</v>
      </c>
      <c r="E2151" s="97">
        <v>3062964</v>
      </c>
      <c r="F2151" s="96" t="s">
        <v>2328</v>
      </c>
      <c r="G2151" s="96">
        <v>18</v>
      </c>
      <c r="H2151" s="96">
        <v>9.9650999999999993E-3</v>
      </c>
      <c r="I2151" s="810">
        <v>1</v>
      </c>
    </row>
    <row r="2152" spans="1:9" x14ac:dyDescent="0.15">
      <c r="A2152" s="694" t="s">
        <v>4777</v>
      </c>
      <c r="B2152" s="96">
        <v>2638</v>
      </c>
      <c r="C2152" s="96">
        <v>4</v>
      </c>
      <c r="D2152" s="97">
        <v>72607410</v>
      </c>
      <c r="E2152" s="97">
        <v>72671237</v>
      </c>
      <c r="F2152" s="96" t="s">
        <v>2328</v>
      </c>
      <c r="G2152" s="96">
        <v>192</v>
      </c>
      <c r="H2152" s="96">
        <v>9.9831999999999994E-3</v>
      </c>
      <c r="I2152" s="810">
        <v>1</v>
      </c>
    </row>
    <row r="2153" spans="1:9" x14ac:dyDescent="0.15">
      <c r="A2153" s="694" t="s">
        <v>4778</v>
      </c>
      <c r="B2153" s="96">
        <v>53840</v>
      </c>
      <c r="C2153" s="96">
        <v>11</v>
      </c>
      <c r="D2153" s="97">
        <v>5641174</v>
      </c>
      <c r="E2153" s="97">
        <v>5665628</v>
      </c>
      <c r="F2153" s="96" t="s">
        <v>2321</v>
      </c>
      <c r="G2153" s="96">
        <v>98</v>
      </c>
      <c r="H2153" s="96">
        <v>1.0023000000000001E-2</v>
      </c>
      <c r="I2153" s="810">
        <v>1</v>
      </c>
    </row>
    <row r="2154" spans="1:9" x14ac:dyDescent="0.15">
      <c r="A2154" s="694" t="s">
        <v>4779</v>
      </c>
      <c r="B2154" s="96">
        <v>10237</v>
      </c>
      <c r="C2154" s="96">
        <v>17</v>
      </c>
      <c r="D2154" s="97">
        <v>47778296</v>
      </c>
      <c r="E2154" s="97">
        <v>47785313</v>
      </c>
      <c r="F2154" s="96" t="s">
        <v>2328</v>
      </c>
      <c r="G2154" s="96">
        <v>14</v>
      </c>
      <c r="H2154" s="96">
        <v>1.0068000000000001E-2</v>
      </c>
      <c r="I2154" s="810">
        <v>1</v>
      </c>
    </row>
    <row r="2155" spans="1:9" x14ac:dyDescent="0.15">
      <c r="A2155" s="694" t="s">
        <v>4780</v>
      </c>
      <c r="B2155" s="96">
        <v>38</v>
      </c>
      <c r="C2155" s="96">
        <v>11</v>
      </c>
      <c r="D2155" s="97">
        <v>107992258</v>
      </c>
      <c r="E2155" s="97">
        <v>108018895</v>
      </c>
      <c r="F2155" s="96" t="s">
        <v>2321</v>
      </c>
      <c r="G2155" s="96">
        <v>70</v>
      </c>
      <c r="H2155" s="96">
        <v>1.0085E-2</v>
      </c>
      <c r="I2155" s="810">
        <v>1</v>
      </c>
    </row>
    <row r="2156" spans="1:9" x14ac:dyDescent="0.15">
      <c r="A2156" s="694" t="s">
        <v>4781</v>
      </c>
      <c r="B2156" s="96">
        <v>285423</v>
      </c>
      <c r="C2156" s="96">
        <v>4</v>
      </c>
      <c r="D2156" s="97">
        <v>150351097</v>
      </c>
      <c r="E2156" s="97">
        <v>150736980</v>
      </c>
      <c r="F2156" s="96" t="s">
        <v>2328</v>
      </c>
      <c r="G2156" s="96">
        <v>886</v>
      </c>
      <c r="H2156" s="96">
        <v>1.0089000000000001E-2</v>
      </c>
      <c r="I2156" s="810">
        <v>1</v>
      </c>
    </row>
    <row r="2157" spans="1:9" x14ac:dyDescent="0.15">
      <c r="A2157" s="694" t="s">
        <v>4782</v>
      </c>
      <c r="B2157" s="96">
        <v>1520</v>
      </c>
      <c r="C2157" s="96">
        <v>1</v>
      </c>
      <c r="D2157" s="97">
        <v>150702672</v>
      </c>
      <c r="E2157" s="97">
        <v>150738433</v>
      </c>
      <c r="F2157" s="96" t="s">
        <v>2328</v>
      </c>
      <c r="G2157" s="96">
        <v>77</v>
      </c>
      <c r="H2157" s="96">
        <v>1.0097999999999999E-2</v>
      </c>
      <c r="I2157" s="810">
        <v>1</v>
      </c>
    </row>
    <row r="2158" spans="1:9" x14ac:dyDescent="0.15">
      <c r="A2158" s="694" t="s">
        <v>4783</v>
      </c>
      <c r="B2158" s="96">
        <v>57107</v>
      </c>
      <c r="C2158" s="96">
        <v>6</v>
      </c>
      <c r="D2158" s="97">
        <v>107473761</v>
      </c>
      <c r="E2158" s="97">
        <v>107780779</v>
      </c>
      <c r="F2158" s="96" t="s">
        <v>2328</v>
      </c>
      <c r="G2158" s="96">
        <v>917</v>
      </c>
      <c r="H2158" s="96">
        <v>1.0099E-2</v>
      </c>
      <c r="I2158" s="810">
        <v>1</v>
      </c>
    </row>
    <row r="2159" spans="1:9" x14ac:dyDescent="0.15">
      <c r="A2159" s="694" t="s">
        <v>4784</v>
      </c>
      <c r="B2159" s="96">
        <v>339398</v>
      </c>
      <c r="C2159" s="96">
        <v>1</v>
      </c>
      <c r="D2159" s="97">
        <v>151772765</v>
      </c>
      <c r="E2159" s="97">
        <v>151777882</v>
      </c>
      <c r="F2159" s="96" t="s">
        <v>2328</v>
      </c>
      <c r="G2159" s="96">
        <v>9</v>
      </c>
      <c r="H2159" s="96">
        <v>1.01E-2</v>
      </c>
      <c r="I2159" s="810">
        <v>1</v>
      </c>
    </row>
    <row r="2160" spans="1:9" x14ac:dyDescent="0.15">
      <c r="A2160" s="694" t="s">
        <v>4785</v>
      </c>
      <c r="B2160" s="96">
        <v>6809</v>
      </c>
      <c r="C2160" s="96">
        <v>11</v>
      </c>
      <c r="D2160" s="97">
        <v>59522479</v>
      </c>
      <c r="E2160" s="97">
        <v>59573355</v>
      </c>
      <c r="F2160" s="96" t="s">
        <v>2321</v>
      </c>
      <c r="G2160" s="96">
        <v>180</v>
      </c>
      <c r="H2160" s="96">
        <v>1.0114E-2</v>
      </c>
      <c r="I2160" s="810">
        <v>1</v>
      </c>
    </row>
    <row r="2161" spans="1:9" x14ac:dyDescent="0.15">
      <c r="A2161" s="694" t="s">
        <v>4786</v>
      </c>
      <c r="B2161" s="96">
        <v>9920</v>
      </c>
      <c r="C2161" s="96">
        <v>8</v>
      </c>
      <c r="D2161" s="97">
        <v>1921949</v>
      </c>
      <c r="E2161" s="97">
        <v>1955109</v>
      </c>
      <c r="F2161" s="96" t="s">
        <v>2321</v>
      </c>
      <c r="G2161" s="96">
        <v>187</v>
      </c>
      <c r="H2161" s="96">
        <v>1.0115000000000001E-2</v>
      </c>
      <c r="I2161" s="810">
        <v>1</v>
      </c>
    </row>
    <row r="2162" spans="1:9" x14ac:dyDescent="0.15">
      <c r="A2162" s="694" t="s">
        <v>4787</v>
      </c>
      <c r="B2162" s="96">
        <v>83706</v>
      </c>
      <c r="C2162" s="96">
        <v>11</v>
      </c>
      <c r="D2162" s="97">
        <v>63974152</v>
      </c>
      <c r="E2162" s="97">
        <v>63991363</v>
      </c>
      <c r="F2162" s="96" t="s">
        <v>2321</v>
      </c>
      <c r="G2162" s="96">
        <v>51</v>
      </c>
      <c r="H2162" s="96">
        <v>1.0151E-2</v>
      </c>
      <c r="I2162" s="810">
        <v>1</v>
      </c>
    </row>
    <row r="2163" spans="1:9" x14ac:dyDescent="0.15">
      <c r="A2163" s="694" t="s">
        <v>4788</v>
      </c>
      <c r="B2163" s="96">
        <v>3081</v>
      </c>
      <c r="C2163" s="96">
        <v>3</v>
      </c>
      <c r="D2163" s="97">
        <v>120347015</v>
      </c>
      <c r="E2163" s="97">
        <v>120401418</v>
      </c>
      <c r="F2163" s="96" t="s">
        <v>2328</v>
      </c>
      <c r="G2163" s="96">
        <v>211</v>
      </c>
      <c r="H2163" s="96">
        <v>1.0152E-2</v>
      </c>
      <c r="I2163" s="810">
        <v>1</v>
      </c>
    </row>
    <row r="2164" spans="1:9" x14ac:dyDescent="0.15">
      <c r="A2164" s="694" t="s">
        <v>4789</v>
      </c>
      <c r="B2164" s="96">
        <v>2324</v>
      </c>
      <c r="C2164" s="96">
        <v>5</v>
      </c>
      <c r="D2164" s="97">
        <v>180028506</v>
      </c>
      <c r="E2164" s="97">
        <v>180076624</v>
      </c>
      <c r="F2164" s="96" t="s">
        <v>2328</v>
      </c>
      <c r="G2164" s="96">
        <v>264</v>
      </c>
      <c r="H2164" s="96">
        <v>1.018E-2</v>
      </c>
      <c r="I2164" s="810">
        <v>1</v>
      </c>
    </row>
    <row r="2165" spans="1:9" x14ac:dyDescent="0.15">
      <c r="A2165" s="694" t="s">
        <v>4790</v>
      </c>
      <c r="B2165" s="96">
        <v>65977</v>
      </c>
      <c r="C2165" s="96">
        <v>2</v>
      </c>
      <c r="D2165" s="97">
        <v>179345199</v>
      </c>
      <c r="E2165" s="97">
        <v>179369783</v>
      </c>
      <c r="F2165" s="96" t="s">
        <v>2321</v>
      </c>
      <c r="G2165" s="96">
        <v>62</v>
      </c>
      <c r="H2165" s="96">
        <v>1.0181000000000001E-2</v>
      </c>
      <c r="I2165" s="810">
        <v>1</v>
      </c>
    </row>
    <row r="2166" spans="1:9" x14ac:dyDescent="0.15">
      <c r="A2166" s="694" t="s">
        <v>4791</v>
      </c>
      <c r="B2166" s="96">
        <v>2038</v>
      </c>
      <c r="C2166" s="96">
        <v>15</v>
      </c>
      <c r="D2166" s="97">
        <v>43489425</v>
      </c>
      <c r="E2166" s="97">
        <v>43513323</v>
      </c>
      <c r="F2166" s="96" t="s">
        <v>2328</v>
      </c>
      <c r="G2166" s="96">
        <v>38</v>
      </c>
      <c r="H2166" s="96">
        <v>1.0189999999999999E-2</v>
      </c>
      <c r="I2166" s="810">
        <v>1</v>
      </c>
    </row>
    <row r="2167" spans="1:9" x14ac:dyDescent="0.15">
      <c r="A2167" s="694" t="s">
        <v>4792</v>
      </c>
      <c r="B2167" s="96">
        <v>10057</v>
      </c>
      <c r="C2167" s="96">
        <v>3</v>
      </c>
      <c r="D2167" s="97">
        <v>183637722</v>
      </c>
      <c r="E2167" s="97">
        <v>183735803</v>
      </c>
      <c r="F2167" s="96" t="s">
        <v>2328</v>
      </c>
      <c r="G2167" s="96">
        <v>317</v>
      </c>
      <c r="H2167" s="96">
        <v>1.0199E-2</v>
      </c>
      <c r="I2167" s="810">
        <v>1</v>
      </c>
    </row>
    <row r="2168" spans="1:9" x14ac:dyDescent="0.15">
      <c r="A2168" s="694" t="s">
        <v>4793</v>
      </c>
      <c r="B2168" s="96">
        <v>6950</v>
      </c>
      <c r="C2168" s="96">
        <v>6</v>
      </c>
      <c r="D2168" s="97">
        <v>160199530</v>
      </c>
      <c r="E2168" s="97">
        <v>160212135</v>
      </c>
      <c r="F2168" s="96" t="s">
        <v>2328</v>
      </c>
      <c r="G2168" s="96">
        <v>53</v>
      </c>
      <c r="H2168" s="96">
        <v>1.0213E-2</v>
      </c>
      <c r="I2168" s="810">
        <v>1</v>
      </c>
    </row>
    <row r="2169" spans="1:9" x14ac:dyDescent="0.15">
      <c r="A2169" s="694" t="s">
        <v>4794</v>
      </c>
      <c r="B2169" s="96">
        <v>147007</v>
      </c>
      <c r="C2169" s="96">
        <v>17</v>
      </c>
      <c r="D2169" s="97">
        <v>26684687</v>
      </c>
      <c r="E2169" s="97">
        <v>26689089</v>
      </c>
      <c r="F2169" s="96" t="s">
        <v>2321</v>
      </c>
      <c r="G2169" s="96">
        <v>12</v>
      </c>
      <c r="H2169" s="96">
        <v>1.0225E-2</v>
      </c>
      <c r="I2169" s="810">
        <v>1</v>
      </c>
    </row>
    <row r="2170" spans="1:9" x14ac:dyDescent="0.15">
      <c r="A2170" s="694" t="s">
        <v>4795</v>
      </c>
      <c r="B2170" s="96">
        <v>26228</v>
      </c>
      <c r="C2170" s="96">
        <v>4</v>
      </c>
      <c r="D2170" s="97">
        <v>68424415</v>
      </c>
      <c r="E2170" s="97">
        <v>68473059</v>
      </c>
      <c r="F2170" s="96" t="s">
        <v>2321</v>
      </c>
      <c r="G2170" s="96">
        <v>210</v>
      </c>
      <c r="H2170" s="96">
        <v>1.0232E-2</v>
      </c>
      <c r="I2170" s="810">
        <v>1</v>
      </c>
    </row>
    <row r="2171" spans="1:9" x14ac:dyDescent="0.15">
      <c r="A2171" s="694" t="s">
        <v>4796</v>
      </c>
      <c r="B2171" s="96">
        <v>104</v>
      </c>
      <c r="C2171" s="96">
        <v>21</v>
      </c>
      <c r="D2171" s="97">
        <v>46494493</v>
      </c>
      <c r="E2171" s="97">
        <v>46646478</v>
      </c>
      <c r="F2171" s="96" t="s">
        <v>2321</v>
      </c>
      <c r="G2171" s="96">
        <v>572</v>
      </c>
      <c r="H2171" s="96">
        <v>1.0258E-2</v>
      </c>
      <c r="I2171" s="810">
        <v>1</v>
      </c>
    </row>
    <row r="2172" spans="1:9" x14ac:dyDescent="0.15">
      <c r="A2172" s="694" t="s">
        <v>4797</v>
      </c>
      <c r="B2172" s="96">
        <v>10402</v>
      </c>
      <c r="C2172" s="96">
        <v>3</v>
      </c>
      <c r="D2172" s="97">
        <v>98451080</v>
      </c>
      <c r="E2172" s="97">
        <v>98514689</v>
      </c>
      <c r="F2172" s="96" t="s">
        <v>2321</v>
      </c>
      <c r="G2172" s="96">
        <v>191</v>
      </c>
      <c r="H2172" s="96">
        <v>1.0279999999999999E-2</v>
      </c>
      <c r="I2172" s="810">
        <v>1</v>
      </c>
    </row>
    <row r="2173" spans="1:9" x14ac:dyDescent="0.15">
      <c r="A2173" s="694" t="s">
        <v>4798</v>
      </c>
      <c r="B2173" s="96">
        <v>79016</v>
      </c>
      <c r="C2173" s="96">
        <v>19</v>
      </c>
      <c r="D2173" s="97">
        <v>17420337</v>
      </c>
      <c r="E2173" s="97">
        <v>17434107</v>
      </c>
      <c r="F2173" s="96" t="s">
        <v>2321</v>
      </c>
      <c r="G2173" s="96">
        <v>62</v>
      </c>
      <c r="H2173" s="96">
        <v>1.0303E-2</v>
      </c>
      <c r="I2173" s="810">
        <v>1</v>
      </c>
    </row>
    <row r="2174" spans="1:9" x14ac:dyDescent="0.15">
      <c r="A2174" s="694" t="s">
        <v>4799</v>
      </c>
      <c r="B2174" s="96">
        <v>4758</v>
      </c>
      <c r="C2174" s="96">
        <v>6</v>
      </c>
      <c r="D2174" s="97">
        <v>31826829</v>
      </c>
      <c r="E2174" s="97">
        <v>31830709</v>
      </c>
      <c r="F2174" s="96" t="s">
        <v>2328</v>
      </c>
      <c r="G2174" s="96">
        <v>2</v>
      </c>
      <c r="H2174" s="96">
        <v>1.0312999999999999E-2</v>
      </c>
      <c r="I2174" s="810">
        <v>1</v>
      </c>
    </row>
    <row r="2175" spans="1:9" x14ac:dyDescent="0.15">
      <c r="A2175" s="694" t="s">
        <v>4800</v>
      </c>
      <c r="B2175" s="96">
        <v>30001</v>
      </c>
      <c r="C2175" s="96">
        <v>14</v>
      </c>
      <c r="D2175" s="97">
        <v>53108605</v>
      </c>
      <c r="E2175" s="97">
        <v>53162419</v>
      </c>
      <c r="F2175" s="96" t="s">
        <v>2328</v>
      </c>
      <c r="G2175" s="96">
        <v>140</v>
      </c>
      <c r="H2175" s="96">
        <v>1.0329E-2</v>
      </c>
      <c r="I2175" s="810">
        <v>1</v>
      </c>
    </row>
    <row r="2176" spans="1:9" x14ac:dyDescent="0.15">
      <c r="A2176" s="694" t="s">
        <v>4801</v>
      </c>
      <c r="B2176" s="96">
        <v>254050</v>
      </c>
      <c r="C2176" s="96">
        <v>12</v>
      </c>
      <c r="D2176" s="97">
        <v>122652266</v>
      </c>
      <c r="E2176" s="97">
        <v>122688018</v>
      </c>
      <c r="F2176" s="96" t="s">
        <v>2321</v>
      </c>
      <c r="G2176" s="96">
        <v>105</v>
      </c>
      <c r="H2176" s="96">
        <v>1.034E-2</v>
      </c>
      <c r="I2176" s="810">
        <v>1</v>
      </c>
    </row>
    <row r="2177" spans="1:9" x14ac:dyDescent="0.15">
      <c r="A2177" s="694" t="s">
        <v>4802</v>
      </c>
      <c r="B2177" s="96">
        <v>126248</v>
      </c>
      <c r="C2177" s="96">
        <v>19</v>
      </c>
      <c r="D2177" s="97">
        <v>33622949</v>
      </c>
      <c r="E2177" s="97">
        <v>33667830</v>
      </c>
      <c r="F2177" s="96" t="s">
        <v>2321</v>
      </c>
      <c r="G2177" s="96">
        <v>149</v>
      </c>
      <c r="H2177" s="96">
        <v>1.0345E-2</v>
      </c>
      <c r="I2177" s="810">
        <v>1</v>
      </c>
    </row>
    <row r="2178" spans="1:9" x14ac:dyDescent="0.15">
      <c r="A2178" s="694" t="s">
        <v>4803</v>
      </c>
      <c r="B2178" s="96">
        <v>9512</v>
      </c>
      <c r="C2178" s="96">
        <v>7</v>
      </c>
      <c r="D2178" s="97">
        <v>102937873</v>
      </c>
      <c r="E2178" s="97">
        <v>102970349</v>
      </c>
      <c r="F2178" s="96" t="s">
        <v>2321</v>
      </c>
      <c r="G2178" s="96">
        <v>53</v>
      </c>
      <c r="H2178" s="96">
        <v>1.0366E-2</v>
      </c>
      <c r="I2178" s="810">
        <v>1</v>
      </c>
    </row>
    <row r="2179" spans="1:9" x14ac:dyDescent="0.15">
      <c r="A2179" s="694" t="s">
        <v>4804</v>
      </c>
      <c r="B2179" s="96">
        <v>27300</v>
      </c>
      <c r="C2179" s="96">
        <v>19</v>
      </c>
      <c r="D2179" s="97">
        <v>58739960</v>
      </c>
      <c r="E2179" s="97">
        <v>58788923</v>
      </c>
      <c r="F2179" s="96" t="s">
        <v>2321</v>
      </c>
      <c r="G2179" s="96">
        <v>196</v>
      </c>
      <c r="H2179" s="96">
        <v>1.0401000000000001E-2</v>
      </c>
      <c r="I2179" s="810">
        <v>1</v>
      </c>
    </row>
    <row r="2180" spans="1:9" x14ac:dyDescent="0.15">
      <c r="A2180" s="694" t="s">
        <v>4805</v>
      </c>
      <c r="B2180" s="96">
        <v>2119</v>
      </c>
      <c r="C2180" s="96">
        <v>3</v>
      </c>
      <c r="D2180" s="97">
        <v>185764106</v>
      </c>
      <c r="E2180" s="97">
        <v>185826901</v>
      </c>
      <c r="F2180" s="96" t="s">
        <v>2328</v>
      </c>
      <c r="G2180" s="96">
        <v>118</v>
      </c>
      <c r="H2180" s="96">
        <v>1.0482E-2</v>
      </c>
      <c r="I2180" s="810">
        <v>1</v>
      </c>
    </row>
    <row r="2181" spans="1:9" x14ac:dyDescent="0.15">
      <c r="A2181" s="694" t="s">
        <v>4806</v>
      </c>
      <c r="B2181" s="96">
        <v>338699</v>
      </c>
      <c r="C2181" s="96">
        <v>11</v>
      </c>
      <c r="D2181" s="97">
        <v>82904754</v>
      </c>
      <c r="E2181" s="97">
        <v>82967719</v>
      </c>
      <c r="F2181" s="96" t="s">
        <v>2321</v>
      </c>
      <c r="G2181" s="96">
        <v>168</v>
      </c>
      <c r="H2181" s="96">
        <v>1.0486000000000001E-2</v>
      </c>
      <c r="I2181" s="810">
        <v>1</v>
      </c>
    </row>
    <row r="2182" spans="1:9" x14ac:dyDescent="0.15">
      <c r="A2182" s="694" t="s">
        <v>4807</v>
      </c>
      <c r="B2182" s="96">
        <v>5585</v>
      </c>
      <c r="C2182" s="96">
        <v>19</v>
      </c>
      <c r="D2182" s="97">
        <v>14544166</v>
      </c>
      <c r="E2182" s="97">
        <v>14582679</v>
      </c>
      <c r="F2182" s="96" t="s">
        <v>2321</v>
      </c>
      <c r="G2182" s="96">
        <v>127</v>
      </c>
      <c r="H2182" s="96">
        <v>1.0489E-2</v>
      </c>
      <c r="I2182" s="810">
        <v>1</v>
      </c>
    </row>
    <row r="2183" spans="1:9" x14ac:dyDescent="0.15">
      <c r="A2183" s="694" t="s">
        <v>4808</v>
      </c>
      <c r="B2183" s="96">
        <v>23683</v>
      </c>
      <c r="C2183" s="96">
        <v>2</v>
      </c>
      <c r="D2183" s="97">
        <v>37477645</v>
      </c>
      <c r="E2183" s="97">
        <v>37551915</v>
      </c>
      <c r="F2183" s="96" t="s">
        <v>2328</v>
      </c>
      <c r="G2183" s="96">
        <v>347</v>
      </c>
      <c r="H2183" s="96">
        <v>1.0505E-2</v>
      </c>
      <c r="I2183" s="810">
        <v>1</v>
      </c>
    </row>
    <row r="2184" spans="1:9" x14ac:dyDescent="0.15">
      <c r="A2184" s="694" t="s">
        <v>4809</v>
      </c>
      <c r="B2184" s="96">
        <v>25798</v>
      </c>
      <c r="C2184" s="96">
        <v>7</v>
      </c>
      <c r="D2184" s="97">
        <v>97910972</v>
      </c>
      <c r="E2184" s="97">
        <v>97952972</v>
      </c>
      <c r="F2184" s="96" t="s">
        <v>2321</v>
      </c>
      <c r="G2184" s="96">
        <v>142</v>
      </c>
      <c r="H2184" s="96">
        <v>1.0505E-2</v>
      </c>
      <c r="I2184" s="810">
        <v>1</v>
      </c>
    </row>
    <row r="2185" spans="1:9" x14ac:dyDescent="0.15">
      <c r="A2185" s="694" t="s">
        <v>4810</v>
      </c>
      <c r="B2185" s="96">
        <v>4141</v>
      </c>
      <c r="C2185" s="96">
        <v>12</v>
      </c>
      <c r="D2185" s="97">
        <v>57881736</v>
      </c>
      <c r="E2185" s="97">
        <v>57910438</v>
      </c>
      <c r="F2185" s="96" t="s">
        <v>2321</v>
      </c>
      <c r="G2185" s="96">
        <v>39</v>
      </c>
      <c r="H2185" s="96">
        <v>1.0522999999999999E-2</v>
      </c>
      <c r="I2185" s="810">
        <v>1</v>
      </c>
    </row>
    <row r="2186" spans="1:9" x14ac:dyDescent="0.15">
      <c r="A2186" s="694" t="s">
        <v>4811</v>
      </c>
      <c r="B2186" s="96">
        <v>760</v>
      </c>
      <c r="C2186" s="96">
        <v>8</v>
      </c>
      <c r="D2186" s="97">
        <v>86376131</v>
      </c>
      <c r="E2186" s="97">
        <v>86393721</v>
      </c>
      <c r="F2186" s="96" t="s">
        <v>2321</v>
      </c>
      <c r="G2186" s="96">
        <v>27</v>
      </c>
      <c r="H2186" s="96">
        <v>1.0548999999999999E-2</v>
      </c>
      <c r="I2186" s="810">
        <v>1</v>
      </c>
    </row>
    <row r="2187" spans="1:9" x14ac:dyDescent="0.15">
      <c r="A2187" s="694" t="s">
        <v>4812</v>
      </c>
      <c r="B2187" s="96">
        <v>169200</v>
      </c>
      <c r="C2187" s="96">
        <v>8</v>
      </c>
      <c r="D2187" s="97">
        <v>91634223</v>
      </c>
      <c r="E2187" s="97">
        <v>91658133</v>
      </c>
      <c r="F2187" s="96" t="s">
        <v>2328</v>
      </c>
      <c r="G2187" s="96">
        <v>63</v>
      </c>
      <c r="H2187" s="96">
        <v>1.0578000000000001E-2</v>
      </c>
      <c r="I2187" s="810">
        <v>1</v>
      </c>
    </row>
    <row r="2188" spans="1:9" x14ac:dyDescent="0.15">
      <c r="A2188" s="694" t="s">
        <v>4813</v>
      </c>
      <c r="B2188" s="96">
        <v>26094</v>
      </c>
      <c r="C2188" s="96">
        <v>14</v>
      </c>
      <c r="D2188" s="97">
        <v>73393040</v>
      </c>
      <c r="E2188" s="97">
        <v>73428825</v>
      </c>
      <c r="F2188" s="96" t="s">
        <v>2321</v>
      </c>
      <c r="G2188" s="96">
        <v>151</v>
      </c>
      <c r="H2188" s="96">
        <v>1.0580000000000001E-2</v>
      </c>
      <c r="I2188" s="810">
        <v>1</v>
      </c>
    </row>
    <row r="2189" spans="1:9" x14ac:dyDescent="0.15">
      <c r="A2189" s="694" t="s">
        <v>4814</v>
      </c>
      <c r="B2189" s="96">
        <v>23469</v>
      </c>
      <c r="C2189" s="96">
        <v>6</v>
      </c>
      <c r="D2189" s="97">
        <v>64345707</v>
      </c>
      <c r="E2189" s="97">
        <v>64424407</v>
      </c>
      <c r="F2189" s="96" t="s">
        <v>2321</v>
      </c>
      <c r="G2189" s="96">
        <v>176</v>
      </c>
      <c r="H2189" s="96">
        <v>1.0604000000000001E-2</v>
      </c>
      <c r="I2189" s="810">
        <v>1</v>
      </c>
    </row>
    <row r="2190" spans="1:9" x14ac:dyDescent="0.15">
      <c r="A2190" s="694" t="s">
        <v>4815</v>
      </c>
      <c r="B2190" s="96">
        <v>10457</v>
      </c>
      <c r="C2190" s="96">
        <v>7</v>
      </c>
      <c r="D2190" s="97">
        <v>23286305</v>
      </c>
      <c r="E2190" s="97">
        <v>23314729</v>
      </c>
      <c r="F2190" s="96" t="s">
        <v>2321</v>
      </c>
      <c r="G2190" s="96">
        <v>133</v>
      </c>
      <c r="H2190" s="96">
        <v>1.0606000000000001E-2</v>
      </c>
      <c r="I2190" s="810">
        <v>1</v>
      </c>
    </row>
    <row r="2191" spans="1:9" x14ac:dyDescent="0.15">
      <c r="A2191" s="694" t="s">
        <v>4816</v>
      </c>
      <c r="B2191" s="96">
        <v>390937</v>
      </c>
      <c r="C2191" s="96">
        <v>19</v>
      </c>
      <c r="D2191" s="97">
        <v>42412093</v>
      </c>
      <c r="E2191" s="97">
        <v>42432229</v>
      </c>
      <c r="F2191" s="96" t="s">
        <v>2328</v>
      </c>
      <c r="G2191" s="96">
        <v>41</v>
      </c>
      <c r="H2191" s="96">
        <v>1.0612E-2</v>
      </c>
      <c r="I2191" s="810">
        <v>1</v>
      </c>
    </row>
    <row r="2192" spans="1:9" x14ac:dyDescent="0.15">
      <c r="A2192" s="694" t="s">
        <v>1620</v>
      </c>
      <c r="B2192" s="96">
        <v>8170</v>
      </c>
      <c r="C2192" s="96">
        <v>18</v>
      </c>
      <c r="D2192" s="97">
        <v>42792947</v>
      </c>
      <c r="E2192" s="97">
        <v>43263072</v>
      </c>
      <c r="F2192" s="96" t="s">
        <v>2321</v>
      </c>
      <c r="G2192" s="96">
        <v>1887</v>
      </c>
      <c r="H2192" s="96">
        <v>1.0624E-2</v>
      </c>
      <c r="I2192" s="810">
        <v>1</v>
      </c>
    </row>
    <row r="2193" spans="1:9" x14ac:dyDescent="0.15">
      <c r="A2193" s="694" t="s">
        <v>4817</v>
      </c>
      <c r="B2193" s="96">
        <v>5706</v>
      </c>
      <c r="C2193" s="96">
        <v>14</v>
      </c>
      <c r="D2193" s="97">
        <v>53173894</v>
      </c>
      <c r="E2193" s="97">
        <v>53194716</v>
      </c>
      <c r="F2193" s="96" t="s">
        <v>2321</v>
      </c>
      <c r="G2193" s="96">
        <v>39</v>
      </c>
      <c r="H2193" s="96">
        <v>1.0652999999999999E-2</v>
      </c>
      <c r="I2193" s="810">
        <v>1</v>
      </c>
    </row>
    <row r="2194" spans="1:9" x14ac:dyDescent="0.15">
      <c r="A2194" s="694" t="s">
        <v>4818</v>
      </c>
      <c r="B2194" s="96">
        <v>54620</v>
      </c>
      <c r="C2194" s="96">
        <v>16</v>
      </c>
      <c r="D2194" s="97">
        <v>30934392</v>
      </c>
      <c r="E2194" s="97">
        <v>30960104</v>
      </c>
      <c r="F2194" s="96" t="s">
        <v>2321</v>
      </c>
      <c r="G2194" s="96">
        <v>34</v>
      </c>
      <c r="H2194" s="96">
        <v>1.0673E-2</v>
      </c>
      <c r="I2194" s="810">
        <v>1</v>
      </c>
    </row>
    <row r="2195" spans="1:9" x14ac:dyDescent="0.15">
      <c r="A2195" s="694" t="s">
        <v>4819</v>
      </c>
      <c r="B2195" s="96">
        <v>84314</v>
      </c>
      <c r="C2195" s="96">
        <v>17</v>
      </c>
      <c r="D2195" s="97">
        <v>8076296</v>
      </c>
      <c r="E2195" s="97">
        <v>8079723</v>
      </c>
      <c r="F2195" s="96" t="s">
        <v>2328</v>
      </c>
      <c r="G2195" s="96">
        <v>17</v>
      </c>
      <c r="H2195" s="96">
        <v>1.0727E-2</v>
      </c>
      <c r="I2195" s="810">
        <v>1</v>
      </c>
    </row>
    <row r="2196" spans="1:9" x14ac:dyDescent="0.15">
      <c r="A2196" s="694" t="s">
        <v>4820</v>
      </c>
      <c r="B2196" s="96">
        <v>10418</v>
      </c>
      <c r="C2196" s="96">
        <v>11</v>
      </c>
      <c r="D2196" s="97">
        <v>13984184</v>
      </c>
      <c r="E2196" s="97">
        <v>14289679</v>
      </c>
      <c r="F2196" s="96" t="s">
        <v>2321</v>
      </c>
      <c r="G2196" s="96">
        <v>952</v>
      </c>
      <c r="H2196" s="96">
        <v>1.0737999999999999E-2</v>
      </c>
      <c r="I2196" s="810">
        <v>1</v>
      </c>
    </row>
    <row r="2197" spans="1:9" x14ac:dyDescent="0.15">
      <c r="A2197" s="694" t="s">
        <v>4821</v>
      </c>
      <c r="B2197" s="96">
        <v>55884</v>
      </c>
      <c r="C2197" s="96">
        <v>12</v>
      </c>
      <c r="D2197" s="97">
        <v>118470492</v>
      </c>
      <c r="E2197" s="97">
        <v>118499979</v>
      </c>
      <c r="F2197" s="96" t="s">
        <v>2328</v>
      </c>
      <c r="G2197" s="96">
        <v>91</v>
      </c>
      <c r="H2197" s="96">
        <v>1.0746E-2</v>
      </c>
      <c r="I2197" s="810">
        <v>1</v>
      </c>
    </row>
    <row r="2198" spans="1:9" x14ac:dyDescent="0.15">
      <c r="A2198" s="694" t="s">
        <v>4822</v>
      </c>
      <c r="B2198" s="96">
        <v>387755</v>
      </c>
      <c r="C2198" s="96">
        <v>11</v>
      </c>
      <c r="D2198" s="97">
        <v>15133970</v>
      </c>
      <c r="E2198" s="97">
        <v>15268754</v>
      </c>
      <c r="F2198" s="96" t="s">
        <v>2321</v>
      </c>
      <c r="G2198" s="96">
        <v>498</v>
      </c>
      <c r="H2198" s="96">
        <v>1.0751999999999999E-2</v>
      </c>
      <c r="I2198" s="810">
        <v>1</v>
      </c>
    </row>
    <row r="2199" spans="1:9" x14ac:dyDescent="0.15">
      <c r="A2199" s="694" t="s">
        <v>4823</v>
      </c>
      <c r="B2199" s="96">
        <v>91408</v>
      </c>
      <c r="C2199" s="96">
        <v>1</v>
      </c>
      <c r="D2199" s="97">
        <v>52521857</v>
      </c>
      <c r="E2199" s="97">
        <v>52556388</v>
      </c>
      <c r="F2199" s="96" t="s">
        <v>2321</v>
      </c>
      <c r="G2199" s="96">
        <v>72</v>
      </c>
      <c r="H2199" s="96">
        <v>1.0779E-2</v>
      </c>
      <c r="I2199" s="810">
        <v>1</v>
      </c>
    </row>
    <row r="2200" spans="1:9" x14ac:dyDescent="0.15">
      <c r="A2200" s="694" t="s">
        <v>4824</v>
      </c>
      <c r="B2200" s="96">
        <v>196403</v>
      </c>
      <c r="C2200" s="96">
        <v>12</v>
      </c>
      <c r="D2200" s="97">
        <v>57998110</v>
      </c>
      <c r="E2200" s="97">
        <v>58003585</v>
      </c>
      <c r="F2200" s="96" t="s">
        <v>2321</v>
      </c>
      <c r="G2200" s="96">
        <v>12</v>
      </c>
      <c r="H2200" s="96">
        <v>1.0782999999999999E-2</v>
      </c>
      <c r="I2200" s="810">
        <v>1</v>
      </c>
    </row>
    <row r="2201" spans="1:9" x14ac:dyDescent="0.15">
      <c r="A2201" s="694" t="s">
        <v>4825</v>
      </c>
      <c r="B2201" s="96">
        <v>9069</v>
      </c>
      <c r="C2201" s="96">
        <v>7</v>
      </c>
      <c r="D2201" s="97">
        <v>90032648</v>
      </c>
      <c r="E2201" s="97">
        <v>90045268</v>
      </c>
      <c r="F2201" s="96" t="s">
        <v>2321</v>
      </c>
      <c r="G2201" s="96">
        <v>35</v>
      </c>
      <c r="H2201" s="96">
        <v>1.0789E-2</v>
      </c>
      <c r="I2201" s="810">
        <v>1</v>
      </c>
    </row>
    <row r="2202" spans="1:9" x14ac:dyDescent="0.15">
      <c r="A2202" s="694" t="s">
        <v>4826</v>
      </c>
      <c r="B2202" s="96">
        <v>27352</v>
      </c>
      <c r="C2202" s="96">
        <v>22</v>
      </c>
      <c r="D2202" s="97">
        <v>40766571</v>
      </c>
      <c r="E2202" s="97">
        <v>40806293</v>
      </c>
      <c r="F2202" s="96" t="s">
        <v>2321</v>
      </c>
      <c r="G2202" s="96">
        <v>87</v>
      </c>
      <c r="H2202" s="96">
        <v>1.0802000000000001E-2</v>
      </c>
      <c r="I2202" s="810">
        <v>1</v>
      </c>
    </row>
    <row r="2203" spans="1:9" x14ac:dyDescent="0.15">
      <c r="A2203" s="694" t="s">
        <v>4827</v>
      </c>
      <c r="B2203" s="96">
        <v>63931</v>
      </c>
      <c r="C2203" s="96">
        <v>1</v>
      </c>
      <c r="D2203" s="97">
        <v>174982094</v>
      </c>
      <c r="E2203" s="97">
        <v>174992591</v>
      </c>
      <c r="F2203" s="96" t="s">
        <v>2328</v>
      </c>
      <c r="G2203" s="96">
        <v>25</v>
      </c>
      <c r="H2203" s="96">
        <v>1.0813E-2</v>
      </c>
      <c r="I2203" s="810">
        <v>1</v>
      </c>
    </row>
    <row r="2204" spans="1:9" x14ac:dyDescent="0.15">
      <c r="A2204" s="694" t="s">
        <v>4828</v>
      </c>
      <c r="B2204" s="96">
        <v>22953</v>
      </c>
      <c r="C2204" s="96">
        <v>12</v>
      </c>
      <c r="D2204" s="97">
        <v>133195393</v>
      </c>
      <c r="E2204" s="97">
        <v>133198972</v>
      </c>
      <c r="F2204" s="96" t="s">
        <v>2321</v>
      </c>
      <c r="G2204" s="96">
        <v>12</v>
      </c>
      <c r="H2204" s="96">
        <v>1.0824E-2</v>
      </c>
      <c r="I2204" s="810">
        <v>1</v>
      </c>
    </row>
    <row r="2205" spans="1:9" x14ac:dyDescent="0.15">
      <c r="A2205" s="694" t="s">
        <v>4829</v>
      </c>
      <c r="B2205" s="96">
        <v>80055</v>
      </c>
      <c r="C2205" s="96">
        <v>2</v>
      </c>
      <c r="D2205" s="97">
        <v>197697728</v>
      </c>
      <c r="E2205" s="97">
        <v>197791454</v>
      </c>
      <c r="F2205" s="96" t="s">
        <v>2328</v>
      </c>
      <c r="G2205" s="96">
        <v>186</v>
      </c>
      <c r="H2205" s="96">
        <v>1.0831E-2</v>
      </c>
      <c r="I2205" s="810">
        <v>1</v>
      </c>
    </row>
    <row r="2206" spans="1:9" x14ac:dyDescent="0.15">
      <c r="A2206" s="694" t="s">
        <v>4830</v>
      </c>
      <c r="B2206" s="96">
        <v>81889</v>
      </c>
      <c r="C2206" s="96">
        <v>16</v>
      </c>
      <c r="D2206" s="97">
        <v>1877225</v>
      </c>
      <c r="E2206" s="97">
        <v>1890208</v>
      </c>
      <c r="F2206" s="96" t="s">
        <v>2321</v>
      </c>
      <c r="G2206" s="96">
        <v>121</v>
      </c>
      <c r="H2206" s="96">
        <v>1.0831E-2</v>
      </c>
      <c r="I2206" s="810">
        <v>1</v>
      </c>
    </row>
    <row r="2207" spans="1:9" x14ac:dyDescent="0.15">
      <c r="A2207" s="694" t="s">
        <v>4831</v>
      </c>
      <c r="B2207" s="96">
        <v>7260</v>
      </c>
      <c r="C2207" s="96">
        <v>2</v>
      </c>
      <c r="D2207" s="97">
        <v>3192741</v>
      </c>
      <c r="E2207" s="97">
        <v>3381653</v>
      </c>
      <c r="F2207" s="96" t="s">
        <v>2328</v>
      </c>
      <c r="G2207" s="96">
        <v>772</v>
      </c>
      <c r="H2207" s="96">
        <v>1.0836E-2</v>
      </c>
      <c r="I2207" s="810">
        <v>1</v>
      </c>
    </row>
    <row r="2208" spans="1:9" x14ac:dyDescent="0.15">
      <c r="A2208" s="694" t="s">
        <v>4832</v>
      </c>
      <c r="B2208" s="96">
        <v>441608</v>
      </c>
      <c r="C2208" s="96">
        <v>11</v>
      </c>
      <c r="D2208" s="97">
        <v>58169938</v>
      </c>
      <c r="E2208" s="97">
        <v>58170882</v>
      </c>
      <c r="F2208" s="96" t="s">
        <v>2328</v>
      </c>
      <c r="G2208" s="96">
        <v>11</v>
      </c>
      <c r="H2208" s="96">
        <v>1.0838E-2</v>
      </c>
      <c r="I2208" s="810">
        <v>1</v>
      </c>
    </row>
    <row r="2209" spans="1:9" x14ac:dyDescent="0.15">
      <c r="A2209" s="694" t="s">
        <v>4833</v>
      </c>
      <c r="B2209" s="96">
        <v>6527</v>
      </c>
      <c r="C2209" s="96">
        <v>22</v>
      </c>
      <c r="D2209" s="97">
        <v>32614463</v>
      </c>
      <c r="E2209" s="97">
        <v>32651318</v>
      </c>
      <c r="F2209" s="96" t="s">
        <v>2328</v>
      </c>
      <c r="G2209" s="96">
        <v>151</v>
      </c>
      <c r="H2209" s="96">
        <v>1.0851E-2</v>
      </c>
      <c r="I2209" s="810">
        <v>1</v>
      </c>
    </row>
    <row r="2210" spans="1:9" x14ac:dyDescent="0.15">
      <c r="A2210" s="694" t="s">
        <v>4834</v>
      </c>
      <c r="B2210" s="96">
        <v>5701</v>
      </c>
      <c r="C2210" s="96">
        <v>7</v>
      </c>
      <c r="D2210" s="97">
        <v>102984852</v>
      </c>
      <c r="E2210" s="97">
        <v>103009842</v>
      </c>
      <c r="F2210" s="96" t="s">
        <v>2321</v>
      </c>
      <c r="G2210" s="96">
        <v>52</v>
      </c>
      <c r="H2210" s="96">
        <v>1.0895E-2</v>
      </c>
      <c r="I2210" s="810">
        <v>1</v>
      </c>
    </row>
    <row r="2211" spans="1:9" x14ac:dyDescent="0.15">
      <c r="A2211" s="694" t="s">
        <v>4835</v>
      </c>
      <c r="B2211" s="96">
        <v>3754</v>
      </c>
      <c r="C2211" s="96">
        <v>2</v>
      </c>
      <c r="D2211" s="97">
        <v>11052063</v>
      </c>
      <c r="E2211" s="97">
        <v>11054351</v>
      </c>
      <c r="F2211" s="96" t="s">
        <v>2321</v>
      </c>
      <c r="G2211" s="96">
        <v>5</v>
      </c>
      <c r="H2211" s="96">
        <v>1.0902E-2</v>
      </c>
      <c r="I2211" s="810">
        <v>1</v>
      </c>
    </row>
    <row r="2212" spans="1:9" x14ac:dyDescent="0.15">
      <c r="A2212" s="694" t="s">
        <v>4836</v>
      </c>
      <c r="B2212" s="96">
        <v>10965</v>
      </c>
      <c r="C2212" s="96">
        <v>14</v>
      </c>
      <c r="D2212" s="97">
        <v>74034324</v>
      </c>
      <c r="E2212" s="97">
        <v>74042362</v>
      </c>
      <c r="F2212" s="96" t="s">
        <v>2321</v>
      </c>
      <c r="G2212" s="96">
        <v>33</v>
      </c>
      <c r="H2212" s="96">
        <v>1.091E-2</v>
      </c>
      <c r="I2212" s="810">
        <v>1</v>
      </c>
    </row>
    <row r="2213" spans="1:9" x14ac:dyDescent="0.15">
      <c r="A2213" s="694" t="s">
        <v>4837</v>
      </c>
      <c r="B2213" s="96">
        <v>3932</v>
      </c>
      <c r="C2213" s="96">
        <v>1</v>
      </c>
      <c r="D2213" s="97">
        <v>32716840</v>
      </c>
      <c r="E2213" s="97">
        <v>32751766</v>
      </c>
      <c r="F2213" s="96" t="s">
        <v>2321</v>
      </c>
      <c r="G2213" s="96">
        <v>56</v>
      </c>
      <c r="H2213" s="96">
        <v>1.0914999999999999E-2</v>
      </c>
      <c r="I2213" s="810">
        <v>1</v>
      </c>
    </row>
    <row r="2214" spans="1:9" x14ac:dyDescent="0.15">
      <c r="A2214" s="694" t="s">
        <v>4838</v>
      </c>
      <c r="B2214" s="96">
        <v>64405</v>
      </c>
      <c r="C2214" s="96">
        <v>20</v>
      </c>
      <c r="D2214" s="97">
        <v>44802372</v>
      </c>
      <c r="E2214" s="97">
        <v>44937137</v>
      </c>
      <c r="F2214" s="96" t="s">
        <v>2328</v>
      </c>
      <c r="G2214" s="96">
        <v>455</v>
      </c>
      <c r="H2214" s="96">
        <v>1.0923E-2</v>
      </c>
      <c r="I2214" s="810">
        <v>1</v>
      </c>
    </row>
    <row r="2215" spans="1:9" x14ac:dyDescent="0.15">
      <c r="A2215" s="694" t="s">
        <v>4839</v>
      </c>
      <c r="B2215" s="96">
        <v>83700</v>
      </c>
      <c r="C2215" s="96">
        <v>11</v>
      </c>
      <c r="D2215" s="97">
        <v>133938820</v>
      </c>
      <c r="E2215" s="97">
        <v>134021652</v>
      </c>
      <c r="F2215" s="96" t="s">
        <v>2321</v>
      </c>
      <c r="G2215" s="96">
        <v>273</v>
      </c>
      <c r="H2215" s="96">
        <v>1.0952E-2</v>
      </c>
      <c r="I2215" s="810">
        <v>1</v>
      </c>
    </row>
    <row r="2216" spans="1:9" x14ac:dyDescent="0.15">
      <c r="A2216" s="694" t="s">
        <v>4840</v>
      </c>
      <c r="B2216" s="96">
        <v>23382</v>
      </c>
      <c r="C2216" s="96">
        <v>7</v>
      </c>
      <c r="D2216" s="97">
        <v>128864855</v>
      </c>
      <c r="E2216" s="97">
        <v>129070052</v>
      </c>
      <c r="F2216" s="96" t="s">
        <v>2321</v>
      </c>
      <c r="G2216" s="96">
        <v>524</v>
      </c>
      <c r="H2216" s="96">
        <v>1.0972000000000001E-2</v>
      </c>
      <c r="I2216" s="810">
        <v>1</v>
      </c>
    </row>
    <row r="2217" spans="1:9" x14ac:dyDescent="0.15">
      <c r="A2217" s="694" t="s">
        <v>4841</v>
      </c>
      <c r="B2217" s="96">
        <v>26872</v>
      </c>
      <c r="C2217" s="96">
        <v>7</v>
      </c>
      <c r="D2217" s="97">
        <v>89783689</v>
      </c>
      <c r="E2217" s="97">
        <v>89794141</v>
      </c>
      <c r="F2217" s="96" t="s">
        <v>2321</v>
      </c>
      <c r="G2217" s="96">
        <v>21</v>
      </c>
      <c r="H2217" s="96">
        <v>1.0985E-2</v>
      </c>
      <c r="I2217" s="810">
        <v>1</v>
      </c>
    </row>
    <row r="2218" spans="1:9" x14ac:dyDescent="0.15">
      <c r="A2218" s="694" t="s">
        <v>4842</v>
      </c>
      <c r="B2218" s="96">
        <v>51207</v>
      </c>
      <c r="C2218" s="96">
        <v>10</v>
      </c>
      <c r="D2218" s="97">
        <v>76854190</v>
      </c>
      <c r="E2218" s="97">
        <v>76868976</v>
      </c>
      <c r="F2218" s="96" t="s">
        <v>2328</v>
      </c>
      <c r="G2218" s="96">
        <v>51</v>
      </c>
      <c r="H2218" s="96">
        <v>1.0989000000000001E-2</v>
      </c>
      <c r="I2218" s="810">
        <v>1</v>
      </c>
    </row>
    <row r="2219" spans="1:9" x14ac:dyDescent="0.15">
      <c r="A2219" s="694" t="s">
        <v>4843</v>
      </c>
      <c r="B2219" s="96">
        <v>90113</v>
      </c>
      <c r="C2219" s="96">
        <v>3</v>
      </c>
      <c r="D2219" s="97">
        <v>183948317</v>
      </c>
      <c r="E2219" s="97">
        <v>183960117</v>
      </c>
      <c r="F2219" s="96" t="s">
        <v>2321</v>
      </c>
      <c r="G2219" s="96">
        <v>25</v>
      </c>
      <c r="H2219" s="96">
        <v>1.0992E-2</v>
      </c>
      <c r="I2219" s="810">
        <v>1</v>
      </c>
    </row>
    <row r="2220" spans="1:9" x14ac:dyDescent="0.15">
      <c r="A2220" s="694" t="s">
        <v>4844</v>
      </c>
      <c r="B2220" s="96">
        <v>83988</v>
      </c>
      <c r="C2220" s="96">
        <v>8</v>
      </c>
      <c r="D2220" s="97">
        <v>102698770</v>
      </c>
      <c r="E2220" s="97">
        <v>103137135</v>
      </c>
      <c r="F2220" s="96" t="s">
        <v>2328</v>
      </c>
      <c r="G2220" s="96">
        <v>1718</v>
      </c>
      <c r="H2220" s="96">
        <v>1.1004999999999999E-2</v>
      </c>
      <c r="I2220" s="810">
        <v>1</v>
      </c>
    </row>
    <row r="2221" spans="1:9" x14ac:dyDescent="0.15">
      <c r="A2221" s="694" t="s">
        <v>4845</v>
      </c>
      <c r="B2221" s="96">
        <v>317749</v>
      </c>
      <c r="C2221" s="96">
        <v>14</v>
      </c>
      <c r="D2221" s="97">
        <v>24439083</v>
      </c>
      <c r="E2221" s="97">
        <v>24475617</v>
      </c>
      <c r="F2221" s="96" t="s">
        <v>2321</v>
      </c>
      <c r="G2221" s="96">
        <v>133</v>
      </c>
      <c r="H2221" s="96">
        <v>1.1023E-2</v>
      </c>
      <c r="I2221" s="810">
        <v>1</v>
      </c>
    </row>
    <row r="2222" spans="1:9" x14ac:dyDescent="0.15">
      <c r="A2222" s="694" t="s">
        <v>4846</v>
      </c>
      <c r="B2222" s="96">
        <v>85461</v>
      </c>
      <c r="C2222" s="96">
        <v>2</v>
      </c>
      <c r="D2222" s="97">
        <v>159825146</v>
      </c>
      <c r="E2222" s="97">
        <v>160089170</v>
      </c>
      <c r="F2222" s="96" t="s">
        <v>2321</v>
      </c>
      <c r="G2222" s="96">
        <v>985</v>
      </c>
      <c r="H2222" s="96">
        <v>1.1029000000000001E-2</v>
      </c>
      <c r="I2222" s="810">
        <v>1</v>
      </c>
    </row>
    <row r="2223" spans="1:9" x14ac:dyDescent="0.15">
      <c r="A2223" s="694" t="s">
        <v>4847</v>
      </c>
      <c r="B2223" s="96">
        <v>150248</v>
      </c>
      <c r="C2223" s="96">
        <v>22</v>
      </c>
      <c r="D2223" s="97">
        <v>24102622</v>
      </c>
      <c r="E2223" s="97">
        <v>24108050</v>
      </c>
      <c r="F2223" s="96" t="s">
        <v>2321</v>
      </c>
      <c r="G2223" s="96">
        <v>20</v>
      </c>
      <c r="H2223" s="96">
        <v>1.1046E-2</v>
      </c>
      <c r="I2223" s="810">
        <v>1</v>
      </c>
    </row>
    <row r="2224" spans="1:9" x14ac:dyDescent="0.15">
      <c r="A2224" s="694" t="s">
        <v>4848</v>
      </c>
      <c r="B2224" s="96">
        <v>478</v>
      </c>
      <c r="C2224" s="96">
        <v>19</v>
      </c>
      <c r="D2224" s="97">
        <v>42470628</v>
      </c>
      <c r="E2224" s="97">
        <v>42498428</v>
      </c>
      <c r="F2224" s="96" t="s">
        <v>2328</v>
      </c>
      <c r="G2224" s="96">
        <v>40</v>
      </c>
      <c r="H2224" s="96">
        <v>1.1050000000000001E-2</v>
      </c>
      <c r="I2224" s="810">
        <v>1</v>
      </c>
    </row>
    <row r="2225" spans="1:9" x14ac:dyDescent="0.15">
      <c r="A2225" s="694" t="s">
        <v>4849</v>
      </c>
      <c r="B2225" s="96">
        <v>79140</v>
      </c>
      <c r="C2225" s="96">
        <v>1</v>
      </c>
      <c r="D2225" s="97">
        <v>32666202</v>
      </c>
      <c r="E2225" s="97">
        <v>32670991</v>
      </c>
      <c r="F2225" s="96" t="s">
        <v>2321</v>
      </c>
      <c r="G2225" s="96">
        <v>6</v>
      </c>
      <c r="H2225" s="96">
        <v>1.1057000000000001E-2</v>
      </c>
      <c r="I2225" s="810">
        <v>1</v>
      </c>
    </row>
    <row r="2226" spans="1:9" x14ac:dyDescent="0.15">
      <c r="A2226" s="694" t="s">
        <v>4850</v>
      </c>
      <c r="B2226" s="96">
        <v>284948</v>
      </c>
      <c r="C2226" s="96">
        <v>2</v>
      </c>
      <c r="D2226" s="97">
        <v>85660108</v>
      </c>
      <c r="E2226" s="97">
        <v>85664180</v>
      </c>
      <c r="F2226" s="96" t="s">
        <v>2321</v>
      </c>
      <c r="G2226" s="96">
        <v>8</v>
      </c>
      <c r="H2226" s="96">
        <v>1.106E-2</v>
      </c>
      <c r="I2226" s="810">
        <v>1</v>
      </c>
    </row>
    <row r="2227" spans="1:9" x14ac:dyDescent="0.15">
      <c r="A2227" s="694" t="s">
        <v>4851</v>
      </c>
      <c r="B2227" s="96">
        <v>57165</v>
      </c>
      <c r="C2227" s="96">
        <v>1</v>
      </c>
      <c r="D2227" s="97">
        <v>228337415</v>
      </c>
      <c r="E2227" s="97">
        <v>228347527</v>
      </c>
      <c r="F2227" s="96" t="s">
        <v>2321</v>
      </c>
      <c r="G2227" s="96">
        <v>18</v>
      </c>
      <c r="H2227" s="96">
        <v>1.1075E-2</v>
      </c>
      <c r="I2227" s="810">
        <v>1</v>
      </c>
    </row>
    <row r="2228" spans="1:9" x14ac:dyDescent="0.15">
      <c r="A2228" s="694" t="s">
        <v>4852</v>
      </c>
      <c r="B2228" s="96">
        <v>729665</v>
      </c>
      <c r="C2228" s="96">
        <v>14</v>
      </c>
      <c r="D2228" s="97">
        <v>59971785</v>
      </c>
      <c r="E2228" s="97">
        <v>60043549</v>
      </c>
      <c r="F2228" s="96" t="s">
        <v>2328</v>
      </c>
      <c r="G2228" s="96">
        <v>270</v>
      </c>
      <c r="H2228" s="96">
        <v>1.1096999999999999E-2</v>
      </c>
      <c r="I2228" s="810">
        <v>1</v>
      </c>
    </row>
    <row r="2229" spans="1:9" x14ac:dyDescent="0.15">
      <c r="A2229" s="694" t="s">
        <v>4853</v>
      </c>
      <c r="B2229" s="96">
        <v>1687</v>
      </c>
      <c r="C2229" s="96">
        <v>7</v>
      </c>
      <c r="D2229" s="97">
        <v>24737974</v>
      </c>
      <c r="E2229" s="97">
        <v>24797639</v>
      </c>
      <c r="F2229" s="96" t="s">
        <v>2328</v>
      </c>
      <c r="G2229" s="96">
        <v>270</v>
      </c>
      <c r="H2229" s="96">
        <v>1.1103E-2</v>
      </c>
      <c r="I2229" s="810">
        <v>1</v>
      </c>
    </row>
    <row r="2230" spans="1:9" x14ac:dyDescent="0.15">
      <c r="A2230" s="694" t="s">
        <v>4854</v>
      </c>
      <c r="B2230" s="96">
        <v>23261</v>
      </c>
      <c r="C2230" s="96">
        <v>1</v>
      </c>
      <c r="D2230" s="97">
        <v>6845384</v>
      </c>
      <c r="E2230" s="97">
        <v>7829766</v>
      </c>
      <c r="F2230" s="96" t="s">
        <v>2321</v>
      </c>
      <c r="G2230" s="96">
        <v>3235</v>
      </c>
      <c r="H2230" s="96">
        <v>1.1112E-2</v>
      </c>
      <c r="I2230" s="810">
        <v>1</v>
      </c>
    </row>
    <row r="2231" spans="1:9" x14ac:dyDescent="0.15">
      <c r="A2231" s="694" t="s">
        <v>4855</v>
      </c>
      <c r="B2231" s="96">
        <v>5571</v>
      </c>
      <c r="C2231" s="96">
        <v>12</v>
      </c>
      <c r="D2231" s="97">
        <v>49396055</v>
      </c>
      <c r="E2231" s="97">
        <v>49413012</v>
      </c>
      <c r="F2231" s="96" t="s">
        <v>2328</v>
      </c>
      <c r="G2231" s="96">
        <v>18</v>
      </c>
      <c r="H2231" s="96">
        <v>1.1122E-2</v>
      </c>
      <c r="I2231" s="810">
        <v>1</v>
      </c>
    </row>
    <row r="2232" spans="1:9" x14ac:dyDescent="0.15">
      <c r="A2232" s="694" t="s">
        <v>4856</v>
      </c>
      <c r="B2232" s="96">
        <v>9915</v>
      </c>
      <c r="C2232" s="96">
        <v>15</v>
      </c>
      <c r="D2232" s="97">
        <v>80696692</v>
      </c>
      <c r="E2232" s="97">
        <v>80890278</v>
      </c>
      <c r="F2232" s="96" t="s">
        <v>2321</v>
      </c>
      <c r="G2232" s="96">
        <v>661</v>
      </c>
      <c r="H2232" s="96">
        <v>1.1129E-2</v>
      </c>
      <c r="I2232" s="810">
        <v>1</v>
      </c>
    </row>
    <row r="2233" spans="1:9" x14ac:dyDescent="0.15">
      <c r="A2233" s="694" t="s">
        <v>4857</v>
      </c>
      <c r="B2233" s="96">
        <v>6812</v>
      </c>
      <c r="C2233" s="96">
        <v>9</v>
      </c>
      <c r="D2233" s="97">
        <v>130374486</v>
      </c>
      <c r="E2233" s="97">
        <v>130454995</v>
      </c>
      <c r="F2233" s="96" t="s">
        <v>2321</v>
      </c>
      <c r="G2233" s="96">
        <v>142</v>
      </c>
      <c r="H2233" s="96">
        <v>1.1153E-2</v>
      </c>
      <c r="I2233" s="810">
        <v>1</v>
      </c>
    </row>
    <row r="2234" spans="1:9" x14ac:dyDescent="0.15">
      <c r="A2234" s="694" t="s">
        <v>4858</v>
      </c>
      <c r="B2234" s="96">
        <v>29109</v>
      </c>
      <c r="C2234" s="96">
        <v>16</v>
      </c>
      <c r="D2234" s="97">
        <v>67263292</v>
      </c>
      <c r="E2234" s="97">
        <v>67281425</v>
      </c>
      <c r="F2234" s="96" t="s">
        <v>2328</v>
      </c>
      <c r="G2234" s="96">
        <v>29</v>
      </c>
      <c r="H2234" s="96">
        <v>1.1167E-2</v>
      </c>
      <c r="I2234" s="810">
        <v>1</v>
      </c>
    </row>
    <row r="2235" spans="1:9" x14ac:dyDescent="0.15">
      <c r="A2235" s="694" t="s">
        <v>4859</v>
      </c>
      <c r="B2235" s="96">
        <v>23034</v>
      </c>
      <c r="C2235" s="96">
        <v>14</v>
      </c>
      <c r="D2235" s="97">
        <v>55033815</v>
      </c>
      <c r="E2235" s="97">
        <v>55260033</v>
      </c>
      <c r="F2235" s="96" t="s">
        <v>2321</v>
      </c>
      <c r="G2235" s="96">
        <v>656</v>
      </c>
      <c r="H2235" s="96">
        <v>1.1178E-2</v>
      </c>
      <c r="I2235" s="810">
        <v>1</v>
      </c>
    </row>
    <row r="2236" spans="1:9" x14ac:dyDescent="0.15">
      <c r="A2236" s="694" t="s">
        <v>4860</v>
      </c>
      <c r="B2236" s="96">
        <v>26574</v>
      </c>
      <c r="C2236" s="96">
        <v>17</v>
      </c>
      <c r="D2236" s="97">
        <v>35306175</v>
      </c>
      <c r="E2236" s="97">
        <v>35414171</v>
      </c>
      <c r="F2236" s="96" t="s">
        <v>2321</v>
      </c>
      <c r="G2236" s="96">
        <v>162</v>
      </c>
      <c r="H2236" s="96">
        <v>1.1197E-2</v>
      </c>
      <c r="I2236" s="810">
        <v>1</v>
      </c>
    </row>
    <row r="2237" spans="1:9" x14ac:dyDescent="0.15">
      <c r="A2237" s="694" t="s">
        <v>4861</v>
      </c>
      <c r="B2237" s="96">
        <v>57608</v>
      </c>
      <c r="C2237" s="96">
        <v>10</v>
      </c>
      <c r="D2237" s="97">
        <v>30301729</v>
      </c>
      <c r="E2237" s="97">
        <v>30348488</v>
      </c>
      <c r="F2237" s="96" t="s">
        <v>2328</v>
      </c>
      <c r="G2237" s="96">
        <v>155</v>
      </c>
      <c r="H2237" s="96">
        <v>1.1207E-2</v>
      </c>
      <c r="I2237" s="810">
        <v>1</v>
      </c>
    </row>
    <row r="2238" spans="1:9" x14ac:dyDescent="0.15">
      <c r="A2238" s="694" t="s">
        <v>4862</v>
      </c>
      <c r="B2238" s="96">
        <v>494470</v>
      </c>
      <c r="C2238" s="96">
        <v>18</v>
      </c>
      <c r="D2238" s="97">
        <v>43906772</v>
      </c>
      <c r="E2238" s="97">
        <v>44041159</v>
      </c>
      <c r="F2238" s="96" t="s">
        <v>2321</v>
      </c>
      <c r="G2238" s="96">
        <v>454</v>
      </c>
      <c r="H2238" s="96">
        <v>1.1228999999999999E-2</v>
      </c>
      <c r="I2238" s="810">
        <v>1</v>
      </c>
    </row>
    <row r="2239" spans="1:9" x14ac:dyDescent="0.15">
      <c r="A2239" s="694" t="s">
        <v>4863</v>
      </c>
      <c r="B2239" s="96">
        <v>8777</v>
      </c>
      <c r="C2239" s="96">
        <v>9</v>
      </c>
      <c r="D2239" s="97">
        <v>13105700</v>
      </c>
      <c r="E2239" s="97">
        <v>13279660</v>
      </c>
      <c r="F2239" s="96" t="s">
        <v>2328</v>
      </c>
      <c r="G2239" s="96">
        <v>358</v>
      </c>
      <c r="H2239" s="96">
        <v>1.1232000000000001E-2</v>
      </c>
      <c r="I2239" s="810">
        <v>1</v>
      </c>
    </row>
    <row r="2240" spans="1:9" x14ac:dyDescent="0.15">
      <c r="A2240" s="694" t="s">
        <v>4864</v>
      </c>
      <c r="B2240" s="96">
        <v>1286</v>
      </c>
      <c r="C2240" s="96">
        <v>2</v>
      </c>
      <c r="D2240" s="97">
        <v>227867427</v>
      </c>
      <c r="E2240" s="97">
        <v>228029275</v>
      </c>
      <c r="F2240" s="96" t="s">
        <v>2328</v>
      </c>
      <c r="G2240" s="96">
        <v>487</v>
      </c>
      <c r="H2240" s="96">
        <v>1.125E-2</v>
      </c>
      <c r="I2240" s="810">
        <v>1</v>
      </c>
    </row>
    <row r="2241" spans="1:9" x14ac:dyDescent="0.15">
      <c r="A2241" s="694" t="s">
        <v>4865</v>
      </c>
      <c r="B2241" s="96">
        <v>254228</v>
      </c>
      <c r="C2241" s="96">
        <v>6</v>
      </c>
      <c r="D2241" s="97">
        <v>116832808</v>
      </c>
      <c r="E2241" s="97">
        <v>116839709</v>
      </c>
      <c r="F2241" s="96" t="s">
        <v>2321</v>
      </c>
      <c r="G2241" s="96">
        <v>22</v>
      </c>
      <c r="H2241" s="96">
        <v>1.1251000000000001E-2</v>
      </c>
      <c r="I2241" s="810">
        <v>1</v>
      </c>
    </row>
    <row r="2242" spans="1:9" x14ac:dyDescent="0.15">
      <c r="A2242" s="694" t="s">
        <v>4866</v>
      </c>
      <c r="B2242" s="96">
        <v>25809</v>
      </c>
      <c r="C2242" s="96">
        <v>22</v>
      </c>
      <c r="D2242" s="97">
        <v>43435522</v>
      </c>
      <c r="E2242" s="97">
        <v>43485434</v>
      </c>
      <c r="F2242" s="96" t="s">
        <v>2328</v>
      </c>
      <c r="G2242" s="96">
        <v>219</v>
      </c>
      <c r="H2242" s="96">
        <v>1.1252E-2</v>
      </c>
      <c r="I2242" s="810">
        <v>1</v>
      </c>
    </row>
    <row r="2243" spans="1:9" x14ac:dyDescent="0.15">
      <c r="A2243" s="694" t="s">
        <v>4867</v>
      </c>
      <c r="B2243" s="96">
        <v>4683</v>
      </c>
      <c r="C2243" s="96">
        <v>8</v>
      </c>
      <c r="D2243" s="97">
        <v>90945564</v>
      </c>
      <c r="E2243" s="97">
        <v>90996952</v>
      </c>
      <c r="F2243" s="96" t="s">
        <v>2328</v>
      </c>
      <c r="G2243" s="96">
        <v>169</v>
      </c>
      <c r="H2243" s="96">
        <v>1.1257E-2</v>
      </c>
      <c r="I2243" s="810">
        <v>1</v>
      </c>
    </row>
    <row r="2244" spans="1:9" x14ac:dyDescent="0.15">
      <c r="A2244" s="694" t="s">
        <v>4868</v>
      </c>
      <c r="B2244" s="96">
        <v>10186</v>
      </c>
      <c r="C2244" s="96">
        <v>13</v>
      </c>
      <c r="D2244" s="97">
        <v>39917029</v>
      </c>
      <c r="E2244" s="97">
        <v>40177356</v>
      </c>
      <c r="F2244" s="96" t="s">
        <v>2328</v>
      </c>
      <c r="G2244" s="96">
        <v>1034</v>
      </c>
      <c r="H2244" s="96">
        <v>1.1272000000000001E-2</v>
      </c>
      <c r="I2244" s="810">
        <v>1</v>
      </c>
    </row>
    <row r="2245" spans="1:9" x14ac:dyDescent="0.15">
      <c r="A2245" s="694" t="s">
        <v>4869</v>
      </c>
      <c r="B2245" s="96">
        <v>2963</v>
      </c>
      <c r="C2245" s="96">
        <v>13</v>
      </c>
      <c r="D2245" s="97">
        <v>45694631</v>
      </c>
      <c r="E2245" s="97">
        <v>45858240</v>
      </c>
      <c r="F2245" s="96" t="s">
        <v>2321</v>
      </c>
      <c r="G2245" s="96">
        <v>360</v>
      </c>
      <c r="H2245" s="96">
        <v>1.1277000000000001E-2</v>
      </c>
      <c r="I2245" s="810">
        <v>1</v>
      </c>
    </row>
    <row r="2246" spans="1:9" x14ac:dyDescent="0.15">
      <c r="A2246" s="694" t="s">
        <v>4870</v>
      </c>
      <c r="B2246" s="96">
        <v>55179</v>
      </c>
      <c r="C2246" s="96">
        <v>3</v>
      </c>
      <c r="D2246" s="97">
        <v>138327542</v>
      </c>
      <c r="E2246" s="97">
        <v>138352218</v>
      </c>
      <c r="F2246" s="96" t="s">
        <v>2321</v>
      </c>
      <c r="G2246" s="96">
        <v>54</v>
      </c>
      <c r="H2246" s="96">
        <v>1.1277000000000001E-2</v>
      </c>
      <c r="I2246" s="810">
        <v>1</v>
      </c>
    </row>
    <row r="2247" spans="1:9" x14ac:dyDescent="0.15">
      <c r="A2247" s="694" t="s">
        <v>4871</v>
      </c>
      <c r="B2247" s="96">
        <v>80155</v>
      </c>
      <c r="C2247" s="96">
        <v>4</v>
      </c>
      <c r="D2247" s="97">
        <v>140222621</v>
      </c>
      <c r="E2247" s="97">
        <v>140311935</v>
      </c>
      <c r="F2247" s="96" t="s">
        <v>2321</v>
      </c>
      <c r="G2247" s="96">
        <v>223</v>
      </c>
      <c r="H2247" s="96">
        <v>1.129E-2</v>
      </c>
      <c r="I2247" s="810">
        <v>1</v>
      </c>
    </row>
    <row r="2248" spans="1:9" x14ac:dyDescent="0.15">
      <c r="A2248" s="694" t="s">
        <v>4872</v>
      </c>
      <c r="B2248" s="96">
        <v>10312</v>
      </c>
      <c r="C2248" s="96">
        <v>11</v>
      </c>
      <c r="D2248" s="97">
        <v>67806462</v>
      </c>
      <c r="E2248" s="97">
        <v>67818366</v>
      </c>
      <c r="F2248" s="96" t="s">
        <v>2321</v>
      </c>
      <c r="G2248" s="96">
        <v>29</v>
      </c>
      <c r="H2248" s="96">
        <v>1.1297E-2</v>
      </c>
      <c r="I2248" s="810">
        <v>1</v>
      </c>
    </row>
    <row r="2249" spans="1:9" x14ac:dyDescent="0.15">
      <c r="A2249" s="694" t="s">
        <v>4873</v>
      </c>
      <c r="B2249" s="96">
        <v>113510</v>
      </c>
      <c r="C2249" s="96">
        <v>4</v>
      </c>
      <c r="D2249" s="97">
        <v>84328496</v>
      </c>
      <c r="E2249" s="97">
        <v>84377162</v>
      </c>
      <c r="F2249" s="96" t="s">
        <v>2328</v>
      </c>
      <c r="G2249" s="96">
        <v>116</v>
      </c>
      <c r="H2249" s="96">
        <v>1.1298000000000001E-2</v>
      </c>
      <c r="I2249" s="810">
        <v>1</v>
      </c>
    </row>
    <row r="2250" spans="1:9" x14ac:dyDescent="0.15">
      <c r="A2250" s="694" t="s">
        <v>4874</v>
      </c>
      <c r="B2250" s="96">
        <v>987</v>
      </c>
      <c r="C2250" s="96">
        <v>4</v>
      </c>
      <c r="D2250" s="97">
        <v>151185811</v>
      </c>
      <c r="E2250" s="97">
        <v>151936879</v>
      </c>
      <c r="F2250" s="96" t="s">
        <v>2328</v>
      </c>
      <c r="G2250" s="96">
        <v>1798</v>
      </c>
      <c r="H2250" s="96">
        <v>1.1305000000000001E-2</v>
      </c>
      <c r="I2250" s="810">
        <v>1</v>
      </c>
    </row>
    <row r="2251" spans="1:9" x14ac:dyDescent="0.15">
      <c r="A2251" s="694" t="s">
        <v>4875</v>
      </c>
      <c r="B2251" s="96">
        <v>2880</v>
      </c>
      <c r="C2251" s="96">
        <v>6</v>
      </c>
      <c r="D2251" s="97">
        <v>28493789</v>
      </c>
      <c r="E2251" s="97">
        <v>28502728</v>
      </c>
      <c r="F2251" s="96" t="s">
        <v>2321</v>
      </c>
      <c r="G2251" s="96">
        <v>33</v>
      </c>
      <c r="H2251" s="96">
        <v>1.1309E-2</v>
      </c>
      <c r="I2251" s="810">
        <v>1</v>
      </c>
    </row>
    <row r="2252" spans="1:9" x14ac:dyDescent="0.15">
      <c r="A2252" s="694" t="s">
        <v>4876</v>
      </c>
      <c r="B2252" s="96">
        <v>100533496</v>
      </c>
      <c r="C2252" s="96">
        <v>17</v>
      </c>
      <c r="D2252" s="97">
        <v>15339332</v>
      </c>
      <c r="E2252" s="97">
        <v>15466945</v>
      </c>
      <c r="F2252" s="96" t="s">
        <v>2328</v>
      </c>
      <c r="G2252" s="96">
        <v>352</v>
      </c>
      <c r="H2252" s="96">
        <v>1.1311E-2</v>
      </c>
      <c r="I2252" s="810">
        <v>1</v>
      </c>
    </row>
    <row r="2253" spans="1:9" x14ac:dyDescent="0.15">
      <c r="A2253" s="694" t="s">
        <v>4877</v>
      </c>
      <c r="B2253" s="96">
        <v>9355</v>
      </c>
      <c r="C2253" s="96">
        <v>9</v>
      </c>
      <c r="D2253" s="97">
        <v>126773889</v>
      </c>
      <c r="E2253" s="97">
        <v>126795572</v>
      </c>
      <c r="F2253" s="96" t="s">
        <v>2321</v>
      </c>
      <c r="G2253" s="96">
        <v>72</v>
      </c>
      <c r="H2253" s="96">
        <v>1.1365999999999999E-2</v>
      </c>
      <c r="I2253" s="810">
        <v>1</v>
      </c>
    </row>
    <row r="2254" spans="1:9" x14ac:dyDescent="0.15">
      <c r="A2254" s="694" t="s">
        <v>4878</v>
      </c>
      <c r="B2254" s="96">
        <v>4717</v>
      </c>
      <c r="C2254" s="96">
        <v>4</v>
      </c>
      <c r="D2254" s="97">
        <v>140211071</v>
      </c>
      <c r="E2254" s="97">
        <v>140223705</v>
      </c>
      <c r="F2254" s="96" t="s">
        <v>2328</v>
      </c>
      <c r="G2254" s="96">
        <v>28</v>
      </c>
      <c r="H2254" s="96">
        <v>1.1374E-2</v>
      </c>
      <c r="I2254" s="810">
        <v>1</v>
      </c>
    </row>
    <row r="2255" spans="1:9" x14ac:dyDescent="0.15">
      <c r="A2255" s="694" t="s">
        <v>4879</v>
      </c>
      <c r="B2255" s="96">
        <v>163688</v>
      </c>
      <c r="C2255" s="96">
        <v>1</v>
      </c>
      <c r="D2255" s="97">
        <v>1846266</v>
      </c>
      <c r="E2255" s="97">
        <v>1848733</v>
      </c>
      <c r="F2255" s="96" t="s">
        <v>2321</v>
      </c>
      <c r="G2255" s="96">
        <v>10</v>
      </c>
      <c r="H2255" s="96">
        <v>1.1375E-2</v>
      </c>
      <c r="I2255" s="810">
        <v>1</v>
      </c>
    </row>
    <row r="2256" spans="1:9" x14ac:dyDescent="0.15">
      <c r="A2256" s="694" t="s">
        <v>4880</v>
      </c>
      <c r="B2256" s="96">
        <v>59340</v>
      </c>
      <c r="C2256" s="96">
        <v>18</v>
      </c>
      <c r="D2256" s="97">
        <v>22040593</v>
      </c>
      <c r="E2256" s="97">
        <v>22059921</v>
      </c>
      <c r="F2256" s="96" t="s">
        <v>2321</v>
      </c>
      <c r="G2256" s="96">
        <v>71</v>
      </c>
      <c r="H2256" s="96">
        <v>1.1408E-2</v>
      </c>
      <c r="I2256" s="810">
        <v>1</v>
      </c>
    </row>
    <row r="2257" spans="1:9" x14ac:dyDescent="0.15">
      <c r="A2257" s="694" t="s">
        <v>4881</v>
      </c>
      <c r="B2257" s="96">
        <v>2289</v>
      </c>
      <c r="C2257" s="96">
        <v>6</v>
      </c>
      <c r="D2257" s="97">
        <v>35541362</v>
      </c>
      <c r="E2257" s="97">
        <v>35696360</v>
      </c>
      <c r="F2257" s="96" t="s">
        <v>2328</v>
      </c>
      <c r="G2257" s="96">
        <v>437</v>
      </c>
      <c r="H2257" s="96">
        <v>1.1416000000000001E-2</v>
      </c>
      <c r="I2257" s="810">
        <v>1</v>
      </c>
    </row>
    <row r="2258" spans="1:9" x14ac:dyDescent="0.15">
      <c r="A2258" s="694" t="s">
        <v>4882</v>
      </c>
      <c r="B2258" s="96">
        <v>7090</v>
      </c>
      <c r="C2258" s="96">
        <v>15</v>
      </c>
      <c r="D2258" s="97">
        <v>70340129</v>
      </c>
      <c r="E2258" s="97">
        <v>70390274</v>
      </c>
      <c r="F2258" s="96" t="s">
        <v>2328</v>
      </c>
      <c r="G2258" s="96">
        <v>117</v>
      </c>
      <c r="H2258" s="96">
        <v>1.1446E-2</v>
      </c>
      <c r="I2258" s="810">
        <v>1</v>
      </c>
    </row>
    <row r="2259" spans="1:9" x14ac:dyDescent="0.15">
      <c r="A2259" s="694" t="s">
        <v>4883</v>
      </c>
      <c r="B2259" s="96">
        <v>462</v>
      </c>
      <c r="C2259" s="96">
        <v>1</v>
      </c>
      <c r="D2259" s="97">
        <v>173872938</v>
      </c>
      <c r="E2259" s="97">
        <v>173886516</v>
      </c>
      <c r="F2259" s="96" t="s">
        <v>2328</v>
      </c>
      <c r="G2259" s="96">
        <v>37</v>
      </c>
      <c r="H2259" s="96">
        <v>1.1455999999999999E-2</v>
      </c>
      <c r="I2259" s="810">
        <v>1</v>
      </c>
    </row>
    <row r="2260" spans="1:9" x14ac:dyDescent="0.15">
      <c r="A2260" s="694" t="s">
        <v>4884</v>
      </c>
      <c r="B2260" s="96">
        <v>3621</v>
      </c>
      <c r="C2260" s="96">
        <v>13</v>
      </c>
      <c r="D2260" s="97">
        <v>111364970</v>
      </c>
      <c r="E2260" s="97">
        <v>111373421</v>
      </c>
      <c r="F2260" s="96" t="s">
        <v>2321</v>
      </c>
      <c r="G2260" s="96">
        <v>20</v>
      </c>
      <c r="H2260" s="96">
        <v>1.1464E-2</v>
      </c>
      <c r="I2260" s="810">
        <v>1</v>
      </c>
    </row>
    <row r="2261" spans="1:9" x14ac:dyDescent="0.15">
      <c r="A2261" s="694" t="s">
        <v>4885</v>
      </c>
      <c r="B2261" s="96">
        <v>5002</v>
      </c>
      <c r="C2261" s="96">
        <v>11</v>
      </c>
      <c r="D2261" s="97">
        <v>2920951</v>
      </c>
      <c r="E2261" s="97">
        <v>2946476</v>
      </c>
      <c r="F2261" s="96" t="s">
        <v>2321</v>
      </c>
      <c r="G2261" s="96">
        <v>108</v>
      </c>
      <c r="H2261" s="96">
        <v>1.1485E-2</v>
      </c>
      <c r="I2261" s="810">
        <v>1</v>
      </c>
    </row>
    <row r="2262" spans="1:9" x14ac:dyDescent="0.15">
      <c r="A2262" s="694" t="s">
        <v>4886</v>
      </c>
      <c r="B2262" s="96">
        <v>55130</v>
      </c>
      <c r="C2262" s="96">
        <v>10</v>
      </c>
      <c r="D2262" s="97">
        <v>28101095</v>
      </c>
      <c r="E2262" s="97">
        <v>28287977</v>
      </c>
      <c r="F2262" s="96" t="s">
        <v>2328</v>
      </c>
      <c r="G2262" s="96">
        <v>566</v>
      </c>
      <c r="H2262" s="96">
        <v>1.1495999999999999E-2</v>
      </c>
      <c r="I2262" s="810">
        <v>1</v>
      </c>
    </row>
    <row r="2263" spans="1:9" x14ac:dyDescent="0.15">
      <c r="A2263" s="694" t="s">
        <v>4887</v>
      </c>
      <c r="B2263" s="96">
        <v>4212</v>
      </c>
      <c r="C2263" s="96">
        <v>15</v>
      </c>
      <c r="D2263" s="97">
        <v>37183222</v>
      </c>
      <c r="E2263" s="97">
        <v>37393500</v>
      </c>
      <c r="F2263" s="96" t="s">
        <v>2328</v>
      </c>
      <c r="G2263" s="96">
        <v>551</v>
      </c>
      <c r="H2263" s="96">
        <v>1.1502E-2</v>
      </c>
      <c r="I2263" s="810">
        <v>1</v>
      </c>
    </row>
    <row r="2264" spans="1:9" x14ac:dyDescent="0.15">
      <c r="A2264" s="694" t="s">
        <v>4888</v>
      </c>
      <c r="B2264" s="96">
        <v>84666</v>
      </c>
      <c r="C2264" s="96">
        <v>3</v>
      </c>
      <c r="D2264" s="97">
        <v>108474486</v>
      </c>
      <c r="E2264" s="97">
        <v>108476130</v>
      </c>
      <c r="F2264" s="96" t="s">
        <v>2328</v>
      </c>
      <c r="G2264" s="96">
        <v>9</v>
      </c>
      <c r="H2264" s="96">
        <v>1.1509E-2</v>
      </c>
      <c r="I2264" s="810">
        <v>1</v>
      </c>
    </row>
    <row r="2265" spans="1:9" x14ac:dyDescent="0.15">
      <c r="A2265" s="694" t="s">
        <v>4889</v>
      </c>
      <c r="B2265" s="96">
        <v>55069</v>
      </c>
      <c r="C2265" s="96">
        <v>7</v>
      </c>
      <c r="D2265" s="97">
        <v>66386203</v>
      </c>
      <c r="E2265" s="97">
        <v>66423538</v>
      </c>
      <c r="F2265" s="96" t="s">
        <v>2321</v>
      </c>
      <c r="G2265" s="96">
        <v>114</v>
      </c>
      <c r="H2265" s="96">
        <v>1.1516E-2</v>
      </c>
      <c r="I2265" s="810">
        <v>1</v>
      </c>
    </row>
    <row r="2266" spans="1:9" x14ac:dyDescent="0.15">
      <c r="A2266" s="694" t="s">
        <v>4890</v>
      </c>
      <c r="B2266" s="96">
        <v>3084</v>
      </c>
      <c r="C2266" s="96">
        <v>8</v>
      </c>
      <c r="D2266" s="97">
        <v>31496820</v>
      </c>
      <c r="E2266" s="97">
        <v>32622558</v>
      </c>
      <c r="F2266" s="96" t="s">
        <v>2321</v>
      </c>
      <c r="G2266" s="96">
        <v>4619</v>
      </c>
      <c r="H2266" s="96">
        <v>1.1518E-2</v>
      </c>
      <c r="I2266" s="810">
        <v>1</v>
      </c>
    </row>
    <row r="2267" spans="1:9" x14ac:dyDescent="0.15">
      <c r="A2267" s="694" t="s">
        <v>4891</v>
      </c>
      <c r="B2267" s="96">
        <v>29954</v>
      </c>
      <c r="C2267" s="96">
        <v>14</v>
      </c>
      <c r="D2267" s="97">
        <v>77741299</v>
      </c>
      <c r="E2267" s="97">
        <v>77787225</v>
      </c>
      <c r="F2267" s="96" t="s">
        <v>2328</v>
      </c>
      <c r="G2267" s="96">
        <v>188</v>
      </c>
      <c r="H2267" s="96">
        <v>1.1539000000000001E-2</v>
      </c>
      <c r="I2267" s="810">
        <v>1</v>
      </c>
    </row>
    <row r="2268" spans="1:9" x14ac:dyDescent="0.15">
      <c r="A2268" s="694" t="s">
        <v>4892</v>
      </c>
      <c r="B2268" s="96">
        <v>113655</v>
      </c>
      <c r="C2268" s="96">
        <v>8</v>
      </c>
      <c r="D2268" s="97">
        <v>145733161</v>
      </c>
      <c r="E2268" s="97">
        <v>145736596</v>
      </c>
      <c r="F2268" s="96" t="s">
        <v>2321</v>
      </c>
      <c r="G2268" s="96">
        <v>5</v>
      </c>
      <c r="H2268" s="96">
        <v>1.1540999999999999E-2</v>
      </c>
      <c r="I2268" s="810">
        <v>1</v>
      </c>
    </row>
    <row r="2269" spans="1:9" x14ac:dyDescent="0.15">
      <c r="A2269" s="694" t="s">
        <v>4893</v>
      </c>
      <c r="B2269" s="96">
        <v>54768</v>
      </c>
      <c r="C2269" s="96">
        <v>16</v>
      </c>
      <c r="D2269" s="97">
        <v>70841287</v>
      </c>
      <c r="E2269" s="97">
        <v>71264625</v>
      </c>
      <c r="F2269" s="96" t="s">
        <v>2328</v>
      </c>
      <c r="G2269" s="96">
        <v>308</v>
      </c>
      <c r="H2269" s="96">
        <v>1.1542E-2</v>
      </c>
      <c r="I2269" s="810">
        <v>1</v>
      </c>
    </row>
    <row r="2270" spans="1:9" x14ac:dyDescent="0.15">
      <c r="A2270" s="694" t="s">
        <v>2042</v>
      </c>
      <c r="B2270" s="96">
        <v>23670</v>
      </c>
      <c r="C2270" s="96">
        <v>9</v>
      </c>
      <c r="D2270" s="97">
        <v>74298282</v>
      </c>
      <c r="E2270" s="97">
        <v>74384373</v>
      </c>
      <c r="F2270" s="96" t="s">
        <v>2328</v>
      </c>
      <c r="G2270" s="96">
        <v>350</v>
      </c>
      <c r="H2270" s="96">
        <v>1.1575E-2</v>
      </c>
      <c r="I2270" s="810">
        <v>1</v>
      </c>
    </row>
    <row r="2271" spans="1:9" x14ac:dyDescent="0.15">
      <c r="A2271" s="694" t="s">
        <v>908</v>
      </c>
      <c r="B2271" s="96">
        <v>79191</v>
      </c>
      <c r="C2271" s="96">
        <v>16</v>
      </c>
      <c r="D2271" s="97">
        <v>54317212</v>
      </c>
      <c r="E2271" s="97">
        <v>54320724</v>
      </c>
      <c r="F2271" s="96" t="s">
        <v>2328</v>
      </c>
      <c r="G2271" s="96">
        <v>4</v>
      </c>
      <c r="H2271" s="96">
        <v>1.1598000000000001E-2</v>
      </c>
      <c r="I2271" s="810">
        <v>1</v>
      </c>
    </row>
    <row r="2272" spans="1:9" x14ac:dyDescent="0.15">
      <c r="A2272" s="694" t="s">
        <v>4894</v>
      </c>
      <c r="B2272" s="96">
        <v>147991</v>
      </c>
      <c r="C2272" s="96">
        <v>19</v>
      </c>
      <c r="D2272" s="97">
        <v>32896655</v>
      </c>
      <c r="E2272" s="97">
        <v>32976799</v>
      </c>
      <c r="F2272" s="96" t="s">
        <v>2321</v>
      </c>
      <c r="G2272" s="96">
        <v>224</v>
      </c>
      <c r="H2272" s="96">
        <v>1.1609E-2</v>
      </c>
      <c r="I2272" s="810">
        <v>1</v>
      </c>
    </row>
    <row r="2273" spans="1:9" x14ac:dyDescent="0.15">
      <c r="A2273" s="694" t="s">
        <v>4895</v>
      </c>
      <c r="B2273" s="96">
        <v>222537</v>
      </c>
      <c r="C2273" s="96">
        <v>6</v>
      </c>
      <c r="D2273" s="97">
        <v>114376750</v>
      </c>
      <c r="E2273" s="97">
        <v>114663540</v>
      </c>
      <c r="F2273" s="96" t="s">
        <v>2328</v>
      </c>
      <c r="G2273" s="96">
        <v>734</v>
      </c>
      <c r="H2273" s="96">
        <v>1.1625999999999999E-2</v>
      </c>
      <c r="I2273" s="810">
        <v>1</v>
      </c>
    </row>
    <row r="2274" spans="1:9" x14ac:dyDescent="0.15">
      <c r="A2274" s="694" t="s">
        <v>4896</v>
      </c>
      <c r="B2274" s="96">
        <v>23051</v>
      </c>
      <c r="C2274" s="96">
        <v>20</v>
      </c>
      <c r="D2274" s="97">
        <v>39807089</v>
      </c>
      <c r="E2274" s="97">
        <v>39928766</v>
      </c>
      <c r="F2274" s="96" t="s">
        <v>2328</v>
      </c>
      <c r="G2274" s="96">
        <v>303</v>
      </c>
      <c r="H2274" s="96">
        <v>1.1650000000000001E-2</v>
      </c>
      <c r="I2274" s="810">
        <v>1</v>
      </c>
    </row>
    <row r="2275" spans="1:9" x14ac:dyDescent="0.15">
      <c r="A2275" s="694" t="s">
        <v>4897</v>
      </c>
      <c r="B2275" s="96">
        <v>5598</v>
      </c>
      <c r="C2275" s="96">
        <v>17</v>
      </c>
      <c r="D2275" s="97">
        <v>19281034</v>
      </c>
      <c r="E2275" s="97">
        <v>19286857</v>
      </c>
      <c r="F2275" s="96" t="s">
        <v>2321</v>
      </c>
      <c r="G2275" s="96">
        <v>3</v>
      </c>
      <c r="H2275" s="96">
        <v>1.1683000000000001E-2</v>
      </c>
      <c r="I2275" s="810">
        <v>1</v>
      </c>
    </row>
    <row r="2276" spans="1:9" x14ac:dyDescent="0.15">
      <c r="A2276" s="694" t="s">
        <v>4898</v>
      </c>
      <c r="B2276" s="96">
        <v>23132</v>
      </c>
      <c r="C2276" s="96">
        <v>3</v>
      </c>
      <c r="D2276" s="97">
        <v>51575596</v>
      </c>
      <c r="E2276" s="97">
        <v>51697634</v>
      </c>
      <c r="F2276" s="96" t="s">
        <v>2321</v>
      </c>
      <c r="G2276" s="96">
        <v>153</v>
      </c>
      <c r="H2276" s="96">
        <v>1.1738E-2</v>
      </c>
      <c r="I2276" s="810">
        <v>1</v>
      </c>
    </row>
    <row r="2277" spans="1:9" x14ac:dyDescent="0.15">
      <c r="A2277" s="694" t="s">
        <v>4899</v>
      </c>
      <c r="B2277" s="96">
        <v>64333</v>
      </c>
      <c r="C2277" s="96">
        <v>12</v>
      </c>
      <c r="D2277" s="97">
        <v>57866038</v>
      </c>
      <c r="E2277" s="97">
        <v>57882756</v>
      </c>
      <c r="F2277" s="96" t="s">
        <v>2328</v>
      </c>
      <c r="G2277" s="96">
        <v>44</v>
      </c>
      <c r="H2277" s="96">
        <v>1.1782000000000001E-2</v>
      </c>
      <c r="I2277" s="810">
        <v>1</v>
      </c>
    </row>
    <row r="2278" spans="1:9" x14ac:dyDescent="0.15">
      <c r="A2278" s="694" t="s">
        <v>4900</v>
      </c>
      <c r="B2278" s="96">
        <v>8894</v>
      </c>
      <c r="C2278" s="96">
        <v>20</v>
      </c>
      <c r="D2278" s="97">
        <v>32676115</v>
      </c>
      <c r="E2278" s="97">
        <v>32700085</v>
      </c>
      <c r="F2278" s="96" t="s">
        <v>2328</v>
      </c>
      <c r="G2278" s="96">
        <v>35</v>
      </c>
      <c r="H2278" s="96">
        <v>1.1792E-2</v>
      </c>
      <c r="I2278" s="810">
        <v>1</v>
      </c>
    </row>
    <row r="2279" spans="1:9" x14ac:dyDescent="0.15">
      <c r="A2279" s="694" t="s">
        <v>4901</v>
      </c>
      <c r="B2279" s="96">
        <v>1612</v>
      </c>
      <c r="C2279" s="96">
        <v>9</v>
      </c>
      <c r="D2279" s="97">
        <v>90112601</v>
      </c>
      <c r="E2279" s="97">
        <v>90323566</v>
      </c>
      <c r="F2279" s="96" t="s">
        <v>2321</v>
      </c>
      <c r="G2279" s="96">
        <v>884</v>
      </c>
      <c r="H2279" s="96">
        <v>1.1794000000000001E-2</v>
      </c>
      <c r="I2279" s="810">
        <v>1</v>
      </c>
    </row>
    <row r="2280" spans="1:9" x14ac:dyDescent="0.15">
      <c r="A2280" s="694" t="s">
        <v>2747</v>
      </c>
      <c r="B2280" s="96">
        <v>57468</v>
      </c>
      <c r="C2280" s="96">
        <v>20</v>
      </c>
      <c r="D2280" s="97">
        <v>44650329</v>
      </c>
      <c r="E2280" s="97">
        <v>44688789</v>
      </c>
      <c r="F2280" s="96" t="s">
        <v>2321</v>
      </c>
      <c r="G2280" s="96">
        <v>153</v>
      </c>
      <c r="H2280" s="96">
        <v>1.1806000000000001E-2</v>
      </c>
      <c r="I2280" s="810">
        <v>1</v>
      </c>
    </row>
    <row r="2281" spans="1:9" x14ac:dyDescent="0.15">
      <c r="A2281" s="694" t="s">
        <v>4902</v>
      </c>
      <c r="B2281" s="96">
        <v>89780</v>
      </c>
      <c r="C2281" s="96">
        <v>1</v>
      </c>
      <c r="D2281" s="97">
        <v>228194723</v>
      </c>
      <c r="E2281" s="97">
        <v>228248972</v>
      </c>
      <c r="F2281" s="96" t="s">
        <v>2321</v>
      </c>
      <c r="G2281" s="96">
        <v>139</v>
      </c>
      <c r="H2281" s="96">
        <v>1.1820000000000001E-2</v>
      </c>
      <c r="I2281" s="810">
        <v>1</v>
      </c>
    </row>
    <row r="2282" spans="1:9" x14ac:dyDescent="0.15">
      <c r="A2282" s="694" t="s">
        <v>4903</v>
      </c>
      <c r="B2282" s="96">
        <v>79157</v>
      </c>
      <c r="C2282" s="96">
        <v>17</v>
      </c>
      <c r="D2282" s="97">
        <v>74732647</v>
      </c>
      <c r="E2282" s="97">
        <v>74775336</v>
      </c>
      <c r="F2282" s="96" t="s">
        <v>2321</v>
      </c>
      <c r="G2282" s="96">
        <v>67</v>
      </c>
      <c r="H2282" s="96">
        <v>1.1835999999999999E-2</v>
      </c>
      <c r="I2282" s="810">
        <v>1</v>
      </c>
    </row>
    <row r="2283" spans="1:9" x14ac:dyDescent="0.15">
      <c r="A2283" s="694" t="s">
        <v>4904</v>
      </c>
      <c r="B2283" s="96">
        <v>57591</v>
      </c>
      <c r="C2283" s="96">
        <v>22</v>
      </c>
      <c r="D2283" s="97">
        <v>40806292</v>
      </c>
      <c r="E2283" s="97">
        <v>41032690</v>
      </c>
      <c r="F2283" s="96" t="s">
        <v>2328</v>
      </c>
      <c r="G2283" s="96">
        <v>555</v>
      </c>
      <c r="H2283" s="96">
        <v>1.1839000000000001E-2</v>
      </c>
      <c r="I2283" s="810">
        <v>1</v>
      </c>
    </row>
    <row r="2284" spans="1:9" x14ac:dyDescent="0.15">
      <c r="A2284" s="694" t="s">
        <v>4905</v>
      </c>
      <c r="B2284" s="96">
        <v>10745</v>
      </c>
      <c r="C2284" s="96">
        <v>1</v>
      </c>
      <c r="D2284" s="97">
        <v>114239824</v>
      </c>
      <c r="E2284" s="97">
        <v>114302165</v>
      </c>
      <c r="F2284" s="96" t="s">
        <v>2328</v>
      </c>
      <c r="G2284" s="96">
        <v>129</v>
      </c>
      <c r="H2284" s="96">
        <v>1.1851E-2</v>
      </c>
      <c r="I2284" s="810">
        <v>1</v>
      </c>
    </row>
    <row r="2285" spans="1:9" x14ac:dyDescent="0.15">
      <c r="A2285" s="694" t="s">
        <v>4906</v>
      </c>
      <c r="B2285" s="96">
        <v>7352</v>
      </c>
      <c r="C2285" s="96">
        <v>11</v>
      </c>
      <c r="D2285" s="97">
        <v>73711326</v>
      </c>
      <c r="E2285" s="97">
        <v>73720282</v>
      </c>
      <c r="F2285" s="96" t="s">
        <v>2328</v>
      </c>
      <c r="G2285" s="96">
        <v>37</v>
      </c>
      <c r="H2285" s="96">
        <v>1.1856999999999999E-2</v>
      </c>
      <c r="I2285" s="810">
        <v>1</v>
      </c>
    </row>
    <row r="2286" spans="1:9" x14ac:dyDescent="0.15">
      <c r="A2286" s="694" t="s">
        <v>4907</v>
      </c>
      <c r="B2286" s="96">
        <v>219965</v>
      </c>
      <c r="C2286" s="96">
        <v>11</v>
      </c>
      <c r="D2286" s="97">
        <v>58125598</v>
      </c>
      <c r="E2286" s="97">
        <v>58126542</v>
      </c>
      <c r="F2286" s="96" t="s">
        <v>2328</v>
      </c>
      <c r="G2286" s="96">
        <v>3</v>
      </c>
      <c r="H2286" s="96">
        <v>1.1934999999999999E-2</v>
      </c>
      <c r="I2286" s="810">
        <v>1</v>
      </c>
    </row>
    <row r="2287" spans="1:9" x14ac:dyDescent="0.15">
      <c r="A2287" s="694" t="s">
        <v>4908</v>
      </c>
      <c r="B2287" s="96">
        <v>55002</v>
      </c>
      <c r="C2287" s="96">
        <v>13</v>
      </c>
      <c r="D2287" s="97">
        <v>114145308</v>
      </c>
      <c r="E2287" s="97">
        <v>114204544</v>
      </c>
      <c r="F2287" s="96" t="s">
        <v>2321</v>
      </c>
      <c r="G2287" s="96">
        <v>404</v>
      </c>
      <c r="H2287" s="96">
        <v>1.1943E-2</v>
      </c>
      <c r="I2287" s="810">
        <v>1</v>
      </c>
    </row>
    <row r="2288" spans="1:9" x14ac:dyDescent="0.15">
      <c r="A2288" s="694" t="s">
        <v>4909</v>
      </c>
      <c r="B2288" s="96">
        <v>360023</v>
      </c>
      <c r="C2288" s="96">
        <v>1</v>
      </c>
      <c r="D2288" s="97">
        <v>197122814</v>
      </c>
      <c r="E2288" s="97">
        <v>197169672</v>
      </c>
      <c r="F2288" s="96" t="s">
        <v>2328</v>
      </c>
      <c r="G2288" s="96">
        <v>99</v>
      </c>
      <c r="H2288" s="96">
        <v>1.1964000000000001E-2</v>
      </c>
      <c r="I2288" s="810">
        <v>1</v>
      </c>
    </row>
    <row r="2289" spans="1:9" x14ac:dyDescent="0.15">
      <c r="A2289" s="694" t="s">
        <v>4910</v>
      </c>
      <c r="B2289" s="96">
        <v>10103</v>
      </c>
      <c r="C2289" s="96">
        <v>1</v>
      </c>
      <c r="D2289" s="97">
        <v>46640749</v>
      </c>
      <c r="E2289" s="97">
        <v>46651634</v>
      </c>
      <c r="F2289" s="96" t="s">
        <v>2321</v>
      </c>
      <c r="G2289" s="96">
        <v>22</v>
      </c>
      <c r="H2289" s="96">
        <v>1.1978000000000001E-2</v>
      </c>
      <c r="I2289" s="810">
        <v>1</v>
      </c>
    </row>
    <row r="2290" spans="1:9" x14ac:dyDescent="0.15">
      <c r="A2290" s="694" t="s">
        <v>4911</v>
      </c>
      <c r="B2290" s="96">
        <v>2048</v>
      </c>
      <c r="C2290" s="96">
        <v>1</v>
      </c>
      <c r="D2290" s="97">
        <v>23037263</v>
      </c>
      <c r="E2290" s="97">
        <v>23241823</v>
      </c>
      <c r="F2290" s="96" t="s">
        <v>2321</v>
      </c>
      <c r="G2290" s="96">
        <v>558</v>
      </c>
      <c r="H2290" s="96">
        <v>1.1979999999999999E-2</v>
      </c>
      <c r="I2290" s="810">
        <v>1</v>
      </c>
    </row>
    <row r="2291" spans="1:9" x14ac:dyDescent="0.15">
      <c r="A2291" s="694" t="s">
        <v>4912</v>
      </c>
      <c r="B2291" s="96">
        <v>10427</v>
      </c>
      <c r="C2291" s="96">
        <v>4</v>
      </c>
      <c r="D2291" s="97">
        <v>110354969</v>
      </c>
      <c r="E2291" s="97">
        <v>110461615</v>
      </c>
      <c r="F2291" s="96" t="s">
        <v>2321</v>
      </c>
      <c r="G2291" s="96">
        <v>304</v>
      </c>
      <c r="H2291" s="96">
        <v>1.2015E-2</v>
      </c>
      <c r="I2291" s="810">
        <v>1</v>
      </c>
    </row>
    <row r="2292" spans="1:9" x14ac:dyDescent="0.15">
      <c r="A2292" s="694" t="s">
        <v>4913</v>
      </c>
      <c r="B2292" s="96">
        <v>8813</v>
      </c>
      <c r="C2292" s="96">
        <v>20</v>
      </c>
      <c r="D2292" s="97">
        <v>49551404</v>
      </c>
      <c r="E2292" s="97">
        <v>49575081</v>
      </c>
      <c r="F2292" s="96" t="s">
        <v>2328</v>
      </c>
      <c r="G2292" s="96">
        <v>35</v>
      </c>
      <c r="H2292" s="96">
        <v>1.2017999999999999E-2</v>
      </c>
      <c r="I2292" s="810">
        <v>1</v>
      </c>
    </row>
    <row r="2293" spans="1:9" x14ac:dyDescent="0.15">
      <c r="A2293" s="694" t="s">
        <v>4914</v>
      </c>
      <c r="B2293" s="96">
        <v>84450</v>
      </c>
      <c r="C2293" s="96">
        <v>2</v>
      </c>
      <c r="D2293" s="97">
        <v>27805836</v>
      </c>
      <c r="E2293" s="97">
        <v>27846082</v>
      </c>
      <c r="F2293" s="96" t="s">
        <v>2321</v>
      </c>
      <c r="G2293" s="96">
        <v>96</v>
      </c>
      <c r="H2293" s="96">
        <v>1.2057999999999999E-2</v>
      </c>
      <c r="I2293" s="810">
        <v>1</v>
      </c>
    </row>
    <row r="2294" spans="1:9" x14ac:dyDescent="0.15">
      <c r="A2294" s="694" t="s">
        <v>4915</v>
      </c>
      <c r="B2294" s="96">
        <v>54943</v>
      </c>
      <c r="C2294" s="96">
        <v>21</v>
      </c>
      <c r="D2294" s="97">
        <v>34860238</v>
      </c>
      <c r="E2294" s="97">
        <v>34864023</v>
      </c>
      <c r="F2294" s="96" t="s">
        <v>2328</v>
      </c>
      <c r="G2294" s="96">
        <v>5</v>
      </c>
      <c r="H2294" s="96">
        <v>1.2061000000000001E-2</v>
      </c>
      <c r="I2294" s="810">
        <v>1</v>
      </c>
    </row>
    <row r="2295" spans="1:9" x14ac:dyDescent="0.15">
      <c r="A2295" s="694" t="s">
        <v>4916</v>
      </c>
      <c r="B2295" s="96">
        <v>26084</v>
      </c>
      <c r="C2295" s="96">
        <v>3</v>
      </c>
      <c r="D2295" s="97">
        <v>153838792</v>
      </c>
      <c r="E2295" s="97">
        <v>153975616</v>
      </c>
      <c r="F2295" s="96" t="s">
        <v>2321</v>
      </c>
      <c r="G2295" s="96">
        <v>412</v>
      </c>
      <c r="H2295" s="96">
        <v>1.2066E-2</v>
      </c>
      <c r="I2295" s="810">
        <v>1</v>
      </c>
    </row>
    <row r="2296" spans="1:9" x14ac:dyDescent="0.15">
      <c r="A2296" s="694" t="s">
        <v>849</v>
      </c>
      <c r="B2296" s="96">
        <v>221935</v>
      </c>
      <c r="C2296" s="96">
        <v>7</v>
      </c>
      <c r="D2296" s="97">
        <v>3341080</v>
      </c>
      <c r="E2296" s="97">
        <v>4308632</v>
      </c>
      <c r="F2296" s="96" t="s">
        <v>2321</v>
      </c>
      <c r="G2296" s="96">
        <v>5288</v>
      </c>
      <c r="H2296" s="96">
        <v>1.2067E-2</v>
      </c>
      <c r="I2296" s="810">
        <v>1</v>
      </c>
    </row>
    <row r="2297" spans="1:9" x14ac:dyDescent="0.15">
      <c r="A2297" s="694" t="s">
        <v>4917</v>
      </c>
      <c r="B2297" s="96">
        <v>223117</v>
      </c>
      <c r="C2297" s="96">
        <v>7</v>
      </c>
      <c r="D2297" s="97">
        <v>84624508</v>
      </c>
      <c r="E2297" s="97">
        <v>84816171</v>
      </c>
      <c r="F2297" s="96" t="s">
        <v>2328</v>
      </c>
      <c r="G2297" s="96">
        <v>420</v>
      </c>
      <c r="H2297" s="96">
        <v>1.2089000000000001E-2</v>
      </c>
      <c r="I2297" s="810">
        <v>1</v>
      </c>
    </row>
    <row r="2298" spans="1:9" x14ac:dyDescent="0.15">
      <c r="A2298" s="694" t="s">
        <v>4918</v>
      </c>
      <c r="B2298" s="96">
        <v>54540</v>
      </c>
      <c r="C2298" s="96">
        <v>5</v>
      </c>
      <c r="D2298" s="97">
        <v>176946790</v>
      </c>
      <c r="E2298" s="97">
        <v>176981548</v>
      </c>
      <c r="F2298" s="96" t="s">
        <v>2328</v>
      </c>
      <c r="G2298" s="96">
        <v>59</v>
      </c>
      <c r="H2298" s="96">
        <v>1.2109999999999999E-2</v>
      </c>
      <c r="I2298" s="810">
        <v>1</v>
      </c>
    </row>
    <row r="2299" spans="1:9" x14ac:dyDescent="0.15">
      <c r="A2299" s="694" t="s">
        <v>4919</v>
      </c>
      <c r="B2299" s="96">
        <v>85236</v>
      </c>
      <c r="C2299" s="96">
        <v>6</v>
      </c>
      <c r="D2299" s="97">
        <v>27106072</v>
      </c>
      <c r="E2299" s="97">
        <v>27114637</v>
      </c>
      <c r="F2299" s="96" t="s">
        <v>2328</v>
      </c>
      <c r="G2299" s="96">
        <v>25</v>
      </c>
      <c r="H2299" s="96">
        <v>1.2116999999999999E-2</v>
      </c>
      <c r="I2299" s="810">
        <v>1</v>
      </c>
    </row>
    <row r="2300" spans="1:9" x14ac:dyDescent="0.15">
      <c r="A2300" s="694" t="s">
        <v>4920</v>
      </c>
      <c r="B2300" s="96">
        <v>9156</v>
      </c>
      <c r="C2300" s="96">
        <v>1</v>
      </c>
      <c r="D2300" s="97">
        <v>242011491</v>
      </c>
      <c r="E2300" s="97">
        <v>242053241</v>
      </c>
      <c r="F2300" s="96" t="s">
        <v>2321</v>
      </c>
      <c r="G2300" s="96">
        <v>188</v>
      </c>
      <c r="H2300" s="96">
        <v>1.2135999999999999E-2</v>
      </c>
      <c r="I2300" s="810">
        <v>1</v>
      </c>
    </row>
    <row r="2301" spans="1:9" x14ac:dyDescent="0.15">
      <c r="A2301" s="694" t="s">
        <v>4921</v>
      </c>
      <c r="B2301" s="96">
        <v>10114</v>
      </c>
      <c r="C2301" s="96">
        <v>11</v>
      </c>
      <c r="D2301" s="97">
        <v>33274406</v>
      </c>
      <c r="E2301" s="97">
        <v>33378569</v>
      </c>
      <c r="F2301" s="96" t="s">
        <v>2321</v>
      </c>
      <c r="G2301" s="96">
        <v>199</v>
      </c>
      <c r="H2301" s="96">
        <v>1.2156999999999999E-2</v>
      </c>
      <c r="I2301" s="810">
        <v>1</v>
      </c>
    </row>
    <row r="2302" spans="1:9" x14ac:dyDescent="0.15">
      <c r="A2302" s="694" t="s">
        <v>4922</v>
      </c>
      <c r="B2302" s="96">
        <v>92255</v>
      </c>
      <c r="C2302" s="96">
        <v>5</v>
      </c>
      <c r="D2302" s="97">
        <v>36103414</v>
      </c>
      <c r="E2302" s="97">
        <v>36152015</v>
      </c>
      <c r="F2302" s="96" t="s">
        <v>2328</v>
      </c>
      <c r="G2302" s="96">
        <v>89</v>
      </c>
      <c r="H2302" s="96">
        <v>1.2156999999999999E-2</v>
      </c>
      <c r="I2302" s="810">
        <v>1</v>
      </c>
    </row>
    <row r="2303" spans="1:9" x14ac:dyDescent="0.15">
      <c r="A2303" s="694" t="s">
        <v>4923</v>
      </c>
      <c r="B2303" s="96">
        <v>5350</v>
      </c>
      <c r="C2303" s="96">
        <v>6</v>
      </c>
      <c r="D2303" s="97">
        <v>118869442</v>
      </c>
      <c r="E2303" s="97">
        <v>118881587</v>
      </c>
      <c r="F2303" s="96" t="s">
        <v>2321</v>
      </c>
      <c r="G2303" s="96">
        <v>27</v>
      </c>
      <c r="H2303" s="96">
        <v>1.2179000000000001E-2</v>
      </c>
      <c r="I2303" s="810">
        <v>1</v>
      </c>
    </row>
    <row r="2304" spans="1:9" x14ac:dyDescent="0.15">
      <c r="A2304" s="694" t="s">
        <v>4924</v>
      </c>
      <c r="B2304" s="96">
        <v>3156</v>
      </c>
      <c r="C2304" s="96">
        <v>5</v>
      </c>
      <c r="D2304" s="97">
        <v>74632159</v>
      </c>
      <c r="E2304" s="97">
        <v>74657926</v>
      </c>
      <c r="F2304" s="96" t="s">
        <v>2321</v>
      </c>
      <c r="G2304" s="96">
        <v>52</v>
      </c>
      <c r="H2304" s="96">
        <v>1.2207000000000001E-2</v>
      </c>
      <c r="I2304" s="810">
        <v>1</v>
      </c>
    </row>
    <row r="2305" spans="1:9" x14ac:dyDescent="0.15">
      <c r="A2305" s="694" t="s">
        <v>4925</v>
      </c>
      <c r="B2305" s="96">
        <v>482</v>
      </c>
      <c r="C2305" s="96">
        <v>17</v>
      </c>
      <c r="D2305" s="97">
        <v>7554254</v>
      </c>
      <c r="E2305" s="97">
        <v>7561089</v>
      </c>
      <c r="F2305" s="96" t="s">
        <v>2321</v>
      </c>
      <c r="G2305" s="96">
        <v>14</v>
      </c>
      <c r="H2305" s="96">
        <v>1.2208999999999999E-2</v>
      </c>
      <c r="I2305" s="810">
        <v>1</v>
      </c>
    </row>
    <row r="2306" spans="1:9" x14ac:dyDescent="0.15">
      <c r="A2306" s="694" t="s">
        <v>4926</v>
      </c>
      <c r="B2306" s="96">
        <v>57666</v>
      </c>
      <c r="C2306" s="96">
        <v>12</v>
      </c>
      <c r="D2306" s="97">
        <v>133067041</v>
      </c>
      <c r="E2306" s="97">
        <v>133161774</v>
      </c>
      <c r="F2306" s="96" t="s">
        <v>2321</v>
      </c>
      <c r="G2306" s="96">
        <v>424</v>
      </c>
      <c r="H2306" s="96">
        <v>1.2241999999999999E-2</v>
      </c>
      <c r="I2306" s="810">
        <v>1</v>
      </c>
    </row>
    <row r="2307" spans="1:9" x14ac:dyDescent="0.15">
      <c r="A2307" s="694" t="s">
        <v>4927</v>
      </c>
      <c r="B2307" s="96">
        <v>221458</v>
      </c>
      <c r="C2307" s="96">
        <v>6</v>
      </c>
      <c r="D2307" s="97">
        <v>39302876</v>
      </c>
      <c r="E2307" s="97">
        <v>39693181</v>
      </c>
      <c r="F2307" s="96" t="s">
        <v>2328</v>
      </c>
      <c r="G2307" s="96">
        <v>1314</v>
      </c>
      <c r="H2307" s="96">
        <v>1.2252000000000001E-2</v>
      </c>
      <c r="I2307" s="810">
        <v>1</v>
      </c>
    </row>
    <row r="2308" spans="1:9" x14ac:dyDescent="0.15">
      <c r="A2308" s="694" t="s">
        <v>4928</v>
      </c>
      <c r="B2308" s="96">
        <v>50859</v>
      </c>
      <c r="C2308" s="96">
        <v>4</v>
      </c>
      <c r="D2308" s="97">
        <v>167654535</v>
      </c>
      <c r="E2308" s="97">
        <v>168155741</v>
      </c>
      <c r="F2308" s="96" t="s">
        <v>2328</v>
      </c>
      <c r="G2308" s="96">
        <v>1655</v>
      </c>
      <c r="H2308" s="96">
        <v>1.2271000000000001E-2</v>
      </c>
      <c r="I2308" s="810">
        <v>1</v>
      </c>
    </row>
    <row r="2309" spans="1:9" x14ac:dyDescent="0.15">
      <c r="A2309" s="694" t="s">
        <v>4929</v>
      </c>
      <c r="B2309" s="96">
        <v>4807</v>
      </c>
      <c r="C2309" s="96">
        <v>1</v>
      </c>
      <c r="D2309" s="97">
        <v>160336861</v>
      </c>
      <c r="E2309" s="97">
        <v>160342638</v>
      </c>
      <c r="F2309" s="96" t="s">
        <v>2321</v>
      </c>
      <c r="G2309" s="96">
        <v>15</v>
      </c>
      <c r="H2309" s="96">
        <v>1.2276E-2</v>
      </c>
      <c r="I2309" s="810">
        <v>1</v>
      </c>
    </row>
    <row r="2310" spans="1:9" x14ac:dyDescent="0.15">
      <c r="A2310" s="694" t="s">
        <v>4930</v>
      </c>
      <c r="B2310" s="96">
        <v>3782</v>
      </c>
      <c r="C2310" s="96">
        <v>1</v>
      </c>
      <c r="D2310" s="97">
        <v>154669938</v>
      </c>
      <c r="E2310" s="97">
        <v>154842754</v>
      </c>
      <c r="F2310" s="96" t="s">
        <v>2328</v>
      </c>
      <c r="G2310" s="96">
        <v>584</v>
      </c>
      <c r="H2310" s="96">
        <v>1.2277E-2</v>
      </c>
      <c r="I2310" s="810">
        <v>1</v>
      </c>
    </row>
    <row r="2311" spans="1:9" x14ac:dyDescent="0.15">
      <c r="A2311" s="694" t="s">
        <v>4931</v>
      </c>
      <c r="B2311" s="96">
        <v>4058</v>
      </c>
      <c r="C2311" s="96">
        <v>15</v>
      </c>
      <c r="D2311" s="97">
        <v>41795840</v>
      </c>
      <c r="E2311" s="97">
        <v>41806085</v>
      </c>
      <c r="F2311" s="96" t="s">
        <v>2328</v>
      </c>
      <c r="G2311" s="96">
        <v>39</v>
      </c>
      <c r="H2311" s="96">
        <v>1.2281E-2</v>
      </c>
      <c r="I2311" s="810">
        <v>1</v>
      </c>
    </row>
    <row r="2312" spans="1:9" x14ac:dyDescent="0.15">
      <c r="A2312" s="694" t="s">
        <v>4932</v>
      </c>
      <c r="B2312" s="96">
        <v>1136</v>
      </c>
      <c r="C2312" s="96">
        <v>15</v>
      </c>
      <c r="D2312" s="97">
        <v>78885394</v>
      </c>
      <c r="E2312" s="97">
        <v>78913637</v>
      </c>
      <c r="F2312" s="96" t="s">
        <v>2328</v>
      </c>
      <c r="G2312" s="96">
        <v>94</v>
      </c>
      <c r="H2312" s="96">
        <v>1.2298999999999999E-2</v>
      </c>
      <c r="I2312" s="810">
        <v>1</v>
      </c>
    </row>
    <row r="2313" spans="1:9" x14ac:dyDescent="0.15">
      <c r="A2313" s="694" t="s">
        <v>4933</v>
      </c>
      <c r="B2313" s="96">
        <v>8048</v>
      </c>
      <c r="C2313" s="96">
        <v>11</v>
      </c>
      <c r="D2313" s="97">
        <v>19203577</v>
      </c>
      <c r="E2313" s="97">
        <v>19232118</v>
      </c>
      <c r="F2313" s="96" t="s">
        <v>2328</v>
      </c>
      <c r="G2313" s="96">
        <v>114</v>
      </c>
      <c r="H2313" s="96">
        <v>1.2333999999999999E-2</v>
      </c>
      <c r="I2313" s="810">
        <v>1</v>
      </c>
    </row>
    <row r="2314" spans="1:9" x14ac:dyDescent="0.15">
      <c r="A2314" s="694" t="s">
        <v>4934</v>
      </c>
      <c r="B2314" s="96">
        <v>9605</v>
      </c>
      <c r="C2314" s="96">
        <v>16</v>
      </c>
      <c r="D2314" s="97">
        <v>89773541</v>
      </c>
      <c r="E2314" s="97">
        <v>89787398</v>
      </c>
      <c r="F2314" s="96" t="s">
        <v>2328</v>
      </c>
      <c r="G2314" s="96">
        <v>42</v>
      </c>
      <c r="H2314" s="96">
        <v>1.2338E-2</v>
      </c>
      <c r="I2314" s="810">
        <v>1</v>
      </c>
    </row>
    <row r="2315" spans="1:9" x14ac:dyDescent="0.15">
      <c r="A2315" s="694" t="s">
        <v>4935</v>
      </c>
      <c r="B2315" s="96">
        <v>100130988</v>
      </c>
      <c r="C2315" s="96">
        <v>7</v>
      </c>
      <c r="D2315" s="97">
        <v>50135682</v>
      </c>
      <c r="E2315" s="97">
        <v>50198852</v>
      </c>
      <c r="F2315" s="96" t="s">
        <v>2321</v>
      </c>
      <c r="G2315" s="96">
        <v>259</v>
      </c>
      <c r="H2315" s="96">
        <v>1.2349000000000001E-2</v>
      </c>
      <c r="I2315" s="810">
        <v>1</v>
      </c>
    </row>
    <row r="2316" spans="1:9" x14ac:dyDescent="0.15">
      <c r="A2316" s="694" t="s">
        <v>1333</v>
      </c>
      <c r="B2316" s="96">
        <v>100132074</v>
      </c>
      <c r="C2316" s="96">
        <v>1</v>
      </c>
      <c r="D2316" s="97">
        <v>41827328</v>
      </c>
      <c r="E2316" s="97">
        <v>41849263</v>
      </c>
      <c r="F2316" s="96" t="s">
        <v>2321</v>
      </c>
      <c r="G2316" s="96">
        <v>65</v>
      </c>
      <c r="H2316" s="96">
        <v>1.2351000000000001E-2</v>
      </c>
      <c r="I2316" s="810">
        <v>1</v>
      </c>
    </row>
    <row r="2317" spans="1:9" x14ac:dyDescent="0.15">
      <c r="A2317" s="694" t="s">
        <v>4936</v>
      </c>
      <c r="B2317" s="96">
        <v>10695</v>
      </c>
      <c r="C2317" s="96">
        <v>6</v>
      </c>
      <c r="D2317" s="97">
        <v>42896860</v>
      </c>
      <c r="E2317" s="97">
        <v>42911666</v>
      </c>
      <c r="F2317" s="96" t="s">
        <v>2321</v>
      </c>
      <c r="G2317" s="96">
        <v>37</v>
      </c>
      <c r="H2317" s="96">
        <v>1.2378E-2</v>
      </c>
      <c r="I2317" s="810">
        <v>1</v>
      </c>
    </row>
    <row r="2318" spans="1:9" x14ac:dyDescent="0.15">
      <c r="A2318" s="694" t="s">
        <v>4937</v>
      </c>
      <c r="B2318" s="96">
        <v>23587</v>
      </c>
      <c r="C2318" s="96">
        <v>17</v>
      </c>
      <c r="D2318" s="97">
        <v>7155372</v>
      </c>
      <c r="E2318" s="97">
        <v>7163259</v>
      </c>
      <c r="F2318" s="96" t="s">
        <v>2321</v>
      </c>
      <c r="G2318" s="96">
        <v>15</v>
      </c>
      <c r="H2318" s="96">
        <v>1.243E-2</v>
      </c>
      <c r="I2318" s="810">
        <v>1</v>
      </c>
    </row>
    <row r="2319" spans="1:9" x14ac:dyDescent="0.15">
      <c r="A2319" s="694" t="s">
        <v>4938</v>
      </c>
      <c r="B2319" s="96">
        <v>57020</v>
      </c>
      <c r="C2319" s="96">
        <v>16</v>
      </c>
      <c r="D2319" s="97">
        <v>19566737</v>
      </c>
      <c r="E2319" s="97">
        <v>19712485</v>
      </c>
      <c r="F2319" s="96" t="s">
        <v>2321</v>
      </c>
      <c r="G2319" s="96">
        <v>625</v>
      </c>
      <c r="H2319" s="96">
        <v>1.2442E-2</v>
      </c>
      <c r="I2319" s="810">
        <v>1</v>
      </c>
    </row>
    <row r="2320" spans="1:9" x14ac:dyDescent="0.15">
      <c r="A2320" s="694" t="s">
        <v>4939</v>
      </c>
      <c r="B2320" s="96">
        <v>51542</v>
      </c>
      <c r="C2320" s="96">
        <v>2</v>
      </c>
      <c r="D2320" s="97">
        <v>64119280</v>
      </c>
      <c r="E2320" s="97">
        <v>64246526</v>
      </c>
      <c r="F2320" s="96" t="s">
        <v>2328</v>
      </c>
      <c r="G2320" s="96">
        <v>481</v>
      </c>
      <c r="H2320" s="96">
        <v>1.2442999999999999E-2</v>
      </c>
      <c r="I2320" s="810">
        <v>1</v>
      </c>
    </row>
    <row r="2321" spans="1:9" x14ac:dyDescent="0.15">
      <c r="A2321" s="694" t="s">
        <v>1147</v>
      </c>
      <c r="B2321" s="96">
        <v>27327</v>
      </c>
      <c r="C2321" s="96">
        <v>16</v>
      </c>
      <c r="D2321" s="97">
        <v>24741028</v>
      </c>
      <c r="E2321" s="97">
        <v>24837548</v>
      </c>
      <c r="F2321" s="96" t="s">
        <v>2321</v>
      </c>
      <c r="G2321" s="96">
        <v>260</v>
      </c>
      <c r="H2321" s="96">
        <v>1.2494999999999999E-2</v>
      </c>
      <c r="I2321" s="810">
        <v>1</v>
      </c>
    </row>
    <row r="2322" spans="1:9" x14ac:dyDescent="0.15">
      <c r="A2322" s="694" t="s">
        <v>4940</v>
      </c>
      <c r="B2322" s="96">
        <v>150280</v>
      </c>
      <c r="C2322" s="96">
        <v>22</v>
      </c>
      <c r="D2322" s="97">
        <v>30476453</v>
      </c>
      <c r="E2322" s="97">
        <v>30573064</v>
      </c>
      <c r="F2322" s="96" t="s">
        <v>2321</v>
      </c>
      <c r="G2322" s="96">
        <v>237</v>
      </c>
      <c r="H2322" s="96">
        <v>1.2503E-2</v>
      </c>
      <c r="I2322" s="810">
        <v>1</v>
      </c>
    </row>
    <row r="2323" spans="1:9" x14ac:dyDescent="0.15">
      <c r="A2323" s="694" t="s">
        <v>4941</v>
      </c>
      <c r="B2323" s="96">
        <v>200014</v>
      </c>
      <c r="C2323" s="96">
        <v>1</v>
      </c>
      <c r="D2323" s="97">
        <v>52816265</v>
      </c>
      <c r="E2323" s="97">
        <v>52831877</v>
      </c>
      <c r="F2323" s="96" t="s">
        <v>2328</v>
      </c>
      <c r="G2323" s="96">
        <v>39</v>
      </c>
      <c r="H2323" s="96">
        <v>1.2555999999999999E-2</v>
      </c>
      <c r="I2323" s="810">
        <v>1</v>
      </c>
    </row>
    <row r="2324" spans="1:9" x14ac:dyDescent="0.15">
      <c r="A2324" s="694" t="s">
        <v>4942</v>
      </c>
      <c r="B2324" s="96">
        <v>26032</v>
      </c>
      <c r="C2324" s="96">
        <v>3</v>
      </c>
      <c r="D2324" s="97">
        <v>33191537</v>
      </c>
      <c r="E2324" s="97">
        <v>33260707</v>
      </c>
      <c r="F2324" s="96" t="s">
        <v>2328</v>
      </c>
      <c r="G2324" s="96">
        <v>264</v>
      </c>
      <c r="H2324" s="96">
        <v>1.2604000000000001E-2</v>
      </c>
      <c r="I2324" s="810">
        <v>1</v>
      </c>
    </row>
    <row r="2325" spans="1:9" x14ac:dyDescent="0.15">
      <c r="A2325" s="694" t="s">
        <v>4943</v>
      </c>
      <c r="B2325" s="96">
        <v>8395</v>
      </c>
      <c r="C2325" s="96">
        <v>9</v>
      </c>
      <c r="D2325" s="97">
        <v>71320188</v>
      </c>
      <c r="E2325" s="97">
        <v>71624092</v>
      </c>
      <c r="F2325" s="96" t="s">
        <v>2321</v>
      </c>
      <c r="G2325" s="96">
        <v>1102</v>
      </c>
      <c r="H2325" s="96">
        <v>1.2624E-2</v>
      </c>
      <c r="I2325" s="810">
        <v>1</v>
      </c>
    </row>
    <row r="2326" spans="1:9" x14ac:dyDescent="0.15">
      <c r="A2326" s="694" t="s">
        <v>4944</v>
      </c>
      <c r="B2326" s="96">
        <v>79143</v>
      </c>
      <c r="C2326" s="96">
        <v>19</v>
      </c>
      <c r="D2326" s="97">
        <v>54677106</v>
      </c>
      <c r="E2326" s="97">
        <v>54693733</v>
      </c>
      <c r="F2326" s="96" t="s">
        <v>2328</v>
      </c>
      <c r="G2326" s="96">
        <v>58</v>
      </c>
      <c r="H2326" s="96">
        <v>1.265E-2</v>
      </c>
      <c r="I2326" s="810">
        <v>1</v>
      </c>
    </row>
    <row r="2327" spans="1:9" x14ac:dyDescent="0.15">
      <c r="A2327" s="694" t="s">
        <v>4945</v>
      </c>
      <c r="B2327" s="96">
        <v>259173</v>
      </c>
      <c r="C2327" s="96">
        <v>3</v>
      </c>
      <c r="D2327" s="97">
        <v>46710485</v>
      </c>
      <c r="E2327" s="97">
        <v>46735194</v>
      </c>
      <c r="F2327" s="96" t="s">
        <v>2328</v>
      </c>
      <c r="G2327" s="96">
        <v>104</v>
      </c>
      <c r="H2327" s="96">
        <v>1.2652999999999999E-2</v>
      </c>
      <c r="I2327" s="810">
        <v>1</v>
      </c>
    </row>
    <row r="2328" spans="1:9" x14ac:dyDescent="0.15">
      <c r="A2328" s="694" t="s">
        <v>4946</v>
      </c>
      <c r="B2328" s="96">
        <v>60680</v>
      </c>
      <c r="C2328" s="96">
        <v>19</v>
      </c>
      <c r="D2328" s="97">
        <v>3224701</v>
      </c>
      <c r="E2328" s="97">
        <v>3297074</v>
      </c>
      <c r="F2328" s="96" t="s">
        <v>2321</v>
      </c>
      <c r="G2328" s="96">
        <v>244</v>
      </c>
      <c r="H2328" s="96">
        <v>1.2666999999999999E-2</v>
      </c>
      <c r="I2328" s="810">
        <v>1</v>
      </c>
    </row>
    <row r="2329" spans="1:9" x14ac:dyDescent="0.15">
      <c r="A2329" s="694" t="s">
        <v>4947</v>
      </c>
      <c r="B2329" s="96">
        <v>147949</v>
      </c>
      <c r="C2329" s="96">
        <v>19</v>
      </c>
      <c r="D2329" s="97">
        <v>56915383</v>
      </c>
      <c r="E2329" s="97">
        <v>56936400</v>
      </c>
      <c r="F2329" s="96" t="s">
        <v>2321</v>
      </c>
      <c r="G2329" s="96">
        <v>51</v>
      </c>
      <c r="H2329" s="96">
        <v>1.2675000000000001E-2</v>
      </c>
      <c r="I2329" s="810">
        <v>1</v>
      </c>
    </row>
    <row r="2330" spans="1:9" x14ac:dyDescent="0.15">
      <c r="A2330" s="694" t="s">
        <v>4948</v>
      </c>
      <c r="B2330" s="96">
        <v>51673</v>
      </c>
      <c r="C2330" s="96">
        <v>16</v>
      </c>
      <c r="D2330" s="97">
        <v>67423710</v>
      </c>
      <c r="E2330" s="97">
        <v>67427449</v>
      </c>
      <c r="F2330" s="96" t="s">
        <v>2328</v>
      </c>
      <c r="G2330" s="96">
        <v>9</v>
      </c>
      <c r="H2330" s="96">
        <v>1.2677000000000001E-2</v>
      </c>
      <c r="I2330" s="810">
        <v>1</v>
      </c>
    </row>
    <row r="2331" spans="1:9" x14ac:dyDescent="0.15">
      <c r="A2331" s="694" t="s">
        <v>1321</v>
      </c>
      <c r="B2331" s="96">
        <v>50863</v>
      </c>
      <c r="C2331" s="96">
        <v>11</v>
      </c>
      <c r="D2331" s="97">
        <v>131240371</v>
      </c>
      <c r="E2331" s="97">
        <v>132206716</v>
      </c>
      <c r="F2331" s="96" t="s">
        <v>2321</v>
      </c>
      <c r="G2331" s="96">
        <v>3593</v>
      </c>
      <c r="H2331" s="96">
        <v>1.2692999999999999E-2</v>
      </c>
      <c r="I2331" s="810">
        <v>1</v>
      </c>
    </row>
    <row r="2332" spans="1:9" x14ac:dyDescent="0.15">
      <c r="A2332" s="694" t="s">
        <v>4949</v>
      </c>
      <c r="B2332" s="96">
        <v>79897</v>
      </c>
      <c r="C2332" s="96">
        <v>6</v>
      </c>
      <c r="D2332" s="97">
        <v>30312897</v>
      </c>
      <c r="E2332" s="97">
        <v>30314635</v>
      </c>
      <c r="F2332" s="96" t="s">
        <v>2321</v>
      </c>
      <c r="G2332" s="96">
        <v>16</v>
      </c>
      <c r="H2332" s="96">
        <v>1.2710000000000001E-2</v>
      </c>
      <c r="I2332" s="810">
        <v>1</v>
      </c>
    </row>
    <row r="2333" spans="1:9" x14ac:dyDescent="0.15">
      <c r="A2333" s="694" t="s">
        <v>4950</v>
      </c>
      <c r="B2333" s="96">
        <v>164153</v>
      </c>
      <c r="C2333" s="96">
        <v>1</v>
      </c>
      <c r="D2333" s="97">
        <v>110655062</v>
      </c>
      <c r="E2333" s="97">
        <v>110656569</v>
      </c>
      <c r="F2333" s="96" t="s">
        <v>2321</v>
      </c>
      <c r="G2333" s="96">
        <v>2</v>
      </c>
      <c r="H2333" s="96">
        <v>1.2714E-2</v>
      </c>
      <c r="I2333" s="810">
        <v>1</v>
      </c>
    </row>
    <row r="2334" spans="1:9" x14ac:dyDescent="0.15">
      <c r="A2334" s="694" t="s">
        <v>4951</v>
      </c>
      <c r="B2334" s="96">
        <v>84952</v>
      </c>
      <c r="C2334" s="96">
        <v>15</v>
      </c>
      <c r="D2334" s="97">
        <v>57668703</v>
      </c>
      <c r="E2334" s="97">
        <v>57842925</v>
      </c>
      <c r="F2334" s="96" t="s">
        <v>2321</v>
      </c>
      <c r="G2334" s="96">
        <v>838</v>
      </c>
      <c r="H2334" s="96">
        <v>1.2715000000000001E-2</v>
      </c>
      <c r="I2334" s="810">
        <v>1</v>
      </c>
    </row>
    <row r="2335" spans="1:9" x14ac:dyDescent="0.15">
      <c r="A2335" s="694" t="s">
        <v>4952</v>
      </c>
      <c r="B2335" s="96">
        <v>4121</v>
      </c>
      <c r="C2335" s="96">
        <v>6</v>
      </c>
      <c r="D2335" s="97">
        <v>119498366</v>
      </c>
      <c r="E2335" s="97">
        <v>119671774</v>
      </c>
      <c r="F2335" s="96" t="s">
        <v>2328</v>
      </c>
      <c r="G2335" s="96">
        <v>763</v>
      </c>
      <c r="H2335" s="96">
        <v>1.2718999999999999E-2</v>
      </c>
      <c r="I2335" s="810">
        <v>1</v>
      </c>
    </row>
    <row r="2336" spans="1:9" x14ac:dyDescent="0.15">
      <c r="A2336" s="694" t="s">
        <v>4953</v>
      </c>
      <c r="B2336" s="96">
        <v>415117</v>
      </c>
      <c r="C2336" s="96">
        <v>3</v>
      </c>
      <c r="D2336" s="97">
        <v>93733078</v>
      </c>
      <c r="E2336" s="97">
        <v>93747460</v>
      </c>
      <c r="F2336" s="96" t="s">
        <v>2328</v>
      </c>
      <c r="G2336" s="96">
        <v>21</v>
      </c>
      <c r="H2336" s="96">
        <v>1.2730999999999999E-2</v>
      </c>
      <c r="I2336" s="810">
        <v>1</v>
      </c>
    </row>
    <row r="2337" spans="1:9" x14ac:dyDescent="0.15">
      <c r="A2337" s="694" t="s">
        <v>4954</v>
      </c>
      <c r="B2337" s="96">
        <v>3824</v>
      </c>
      <c r="C2337" s="96">
        <v>12</v>
      </c>
      <c r="D2337" s="97">
        <v>10457050</v>
      </c>
      <c r="E2337" s="97">
        <v>10469850</v>
      </c>
      <c r="F2337" s="96" t="s">
        <v>2321</v>
      </c>
      <c r="G2337" s="96">
        <v>28</v>
      </c>
      <c r="H2337" s="96">
        <v>1.2732E-2</v>
      </c>
      <c r="I2337" s="810">
        <v>1</v>
      </c>
    </row>
    <row r="2338" spans="1:9" x14ac:dyDescent="0.15">
      <c r="A2338" s="694" t="s">
        <v>4955</v>
      </c>
      <c r="B2338" s="96">
        <v>29062</v>
      </c>
      <c r="C2338" s="96">
        <v>7</v>
      </c>
      <c r="D2338" s="97">
        <v>134868590</v>
      </c>
      <c r="E2338" s="97">
        <v>134896316</v>
      </c>
      <c r="F2338" s="96" t="s">
        <v>2328</v>
      </c>
      <c r="G2338" s="96">
        <v>117</v>
      </c>
      <c r="H2338" s="96">
        <v>1.2766E-2</v>
      </c>
      <c r="I2338" s="810">
        <v>1</v>
      </c>
    </row>
    <row r="2339" spans="1:9" x14ac:dyDescent="0.15">
      <c r="A2339" s="694" t="s">
        <v>4956</v>
      </c>
      <c r="B2339" s="96">
        <v>9046</v>
      </c>
      <c r="C2339" s="96">
        <v>8</v>
      </c>
      <c r="D2339" s="97">
        <v>21766384</v>
      </c>
      <c r="E2339" s="97">
        <v>21771290</v>
      </c>
      <c r="F2339" s="96" t="s">
        <v>2328</v>
      </c>
      <c r="G2339" s="96">
        <v>11</v>
      </c>
      <c r="H2339" s="96">
        <v>1.2775E-2</v>
      </c>
      <c r="I2339" s="810">
        <v>1</v>
      </c>
    </row>
    <row r="2340" spans="1:9" x14ac:dyDescent="0.15">
      <c r="A2340" s="694" t="s">
        <v>4957</v>
      </c>
      <c r="B2340" s="96">
        <v>1132</v>
      </c>
      <c r="C2340" s="96">
        <v>11</v>
      </c>
      <c r="D2340" s="97">
        <v>46405335</v>
      </c>
      <c r="E2340" s="97">
        <v>46413122</v>
      </c>
      <c r="F2340" s="96" t="s">
        <v>2328</v>
      </c>
      <c r="G2340" s="96">
        <v>11</v>
      </c>
      <c r="H2340" s="96">
        <v>1.2805E-2</v>
      </c>
      <c r="I2340" s="810">
        <v>1</v>
      </c>
    </row>
    <row r="2341" spans="1:9" x14ac:dyDescent="0.15">
      <c r="A2341" s="694" t="s">
        <v>4958</v>
      </c>
      <c r="B2341" s="96">
        <v>58496</v>
      </c>
      <c r="C2341" s="96">
        <v>6</v>
      </c>
      <c r="D2341" s="97">
        <v>31638728</v>
      </c>
      <c r="E2341" s="97">
        <v>31640227</v>
      </c>
      <c r="F2341" s="96" t="s">
        <v>2321</v>
      </c>
      <c r="G2341" s="96">
        <v>11</v>
      </c>
      <c r="H2341" s="96">
        <v>1.2813E-2</v>
      </c>
      <c r="I2341" s="810">
        <v>1</v>
      </c>
    </row>
    <row r="2342" spans="1:9" x14ac:dyDescent="0.15">
      <c r="A2342" s="694" t="s">
        <v>4959</v>
      </c>
      <c r="B2342" s="96">
        <v>114826</v>
      </c>
      <c r="C2342" s="96">
        <v>17</v>
      </c>
      <c r="D2342" s="97">
        <v>1682829</v>
      </c>
      <c r="E2342" s="97">
        <v>1733175</v>
      </c>
      <c r="F2342" s="96" t="s">
        <v>2328</v>
      </c>
      <c r="G2342" s="96">
        <v>198</v>
      </c>
      <c r="H2342" s="96">
        <v>1.2828000000000001E-2</v>
      </c>
      <c r="I2342" s="810">
        <v>1</v>
      </c>
    </row>
    <row r="2343" spans="1:9" x14ac:dyDescent="0.15">
      <c r="A2343" s="694" t="s">
        <v>4960</v>
      </c>
      <c r="B2343" s="96">
        <v>4145</v>
      </c>
      <c r="C2343" s="96">
        <v>19</v>
      </c>
      <c r="D2343" s="97">
        <v>3777967</v>
      </c>
      <c r="E2343" s="97">
        <v>3801810</v>
      </c>
      <c r="F2343" s="96" t="s">
        <v>2328</v>
      </c>
      <c r="G2343" s="96">
        <v>76</v>
      </c>
      <c r="H2343" s="96">
        <v>1.2848999999999999E-2</v>
      </c>
      <c r="I2343" s="810">
        <v>1</v>
      </c>
    </row>
    <row r="2344" spans="1:9" x14ac:dyDescent="0.15">
      <c r="A2344" s="694" t="s">
        <v>4961</v>
      </c>
      <c r="B2344" s="96">
        <v>3543</v>
      </c>
      <c r="C2344" s="96">
        <v>22</v>
      </c>
      <c r="D2344" s="97">
        <v>23915312</v>
      </c>
      <c r="E2344" s="97">
        <v>23922619</v>
      </c>
      <c r="F2344" s="96" t="s">
        <v>2328</v>
      </c>
      <c r="G2344" s="96">
        <v>33</v>
      </c>
      <c r="H2344" s="96">
        <v>1.2851E-2</v>
      </c>
      <c r="I2344" s="810">
        <v>1</v>
      </c>
    </row>
    <row r="2345" spans="1:9" x14ac:dyDescent="0.15">
      <c r="A2345" s="694" t="s">
        <v>4962</v>
      </c>
      <c r="B2345" s="96">
        <v>140683</v>
      </c>
      <c r="C2345" s="96">
        <v>20</v>
      </c>
      <c r="D2345" s="97">
        <v>31749660</v>
      </c>
      <c r="E2345" s="97">
        <v>31769223</v>
      </c>
      <c r="F2345" s="96" t="s">
        <v>2321</v>
      </c>
      <c r="G2345" s="96">
        <v>91</v>
      </c>
      <c r="H2345" s="96">
        <v>1.2862999999999999E-2</v>
      </c>
      <c r="I2345" s="810">
        <v>1</v>
      </c>
    </row>
    <row r="2346" spans="1:9" x14ac:dyDescent="0.15">
      <c r="A2346" s="694" t="s">
        <v>4963</v>
      </c>
      <c r="B2346" s="96">
        <v>23514</v>
      </c>
      <c r="C2346" s="96">
        <v>8</v>
      </c>
      <c r="D2346" s="97">
        <v>48173489</v>
      </c>
      <c r="E2346" s="97">
        <v>48648563</v>
      </c>
      <c r="F2346" s="96" t="s">
        <v>2321</v>
      </c>
      <c r="G2346" s="96">
        <v>614</v>
      </c>
      <c r="H2346" s="96">
        <v>1.2864E-2</v>
      </c>
      <c r="I2346" s="810">
        <v>1</v>
      </c>
    </row>
    <row r="2347" spans="1:9" x14ac:dyDescent="0.15">
      <c r="A2347" s="694" t="s">
        <v>4964</v>
      </c>
      <c r="B2347" s="96">
        <v>4308</v>
      </c>
      <c r="C2347" s="96">
        <v>15</v>
      </c>
      <c r="D2347" s="97">
        <v>31293264</v>
      </c>
      <c r="E2347" s="97">
        <v>31453476</v>
      </c>
      <c r="F2347" s="96" t="s">
        <v>2328</v>
      </c>
      <c r="G2347" s="96">
        <v>645</v>
      </c>
      <c r="H2347" s="96">
        <v>1.2871E-2</v>
      </c>
      <c r="I2347" s="810">
        <v>1</v>
      </c>
    </row>
    <row r="2348" spans="1:9" x14ac:dyDescent="0.15">
      <c r="A2348" s="694" t="s">
        <v>4965</v>
      </c>
      <c r="B2348" s="96">
        <v>80325</v>
      </c>
      <c r="C2348" s="96">
        <v>3</v>
      </c>
      <c r="D2348" s="97">
        <v>127391781</v>
      </c>
      <c r="E2348" s="97">
        <v>127399769</v>
      </c>
      <c r="F2348" s="96" t="s">
        <v>2321</v>
      </c>
      <c r="G2348" s="96">
        <v>17</v>
      </c>
      <c r="H2348" s="96">
        <v>1.2883E-2</v>
      </c>
      <c r="I2348" s="810">
        <v>1</v>
      </c>
    </row>
    <row r="2349" spans="1:9" x14ac:dyDescent="0.15">
      <c r="A2349" s="694" t="s">
        <v>4966</v>
      </c>
      <c r="B2349" s="96">
        <v>7003</v>
      </c>
      <c r="C2349" s="96">
        <v>11</v>
      </c>
      <c r="D2349" s="97">
        <v>12695969</v>
      </c>
      <c r="E2349" s="97">
        <v>12966284</v>
      </c>
      <c r="F2349" s="96" t="s">
        <v>2321</v>
      </c>
      <c r="G2349" s="96">
        <v>623</v>
      </c>
      <c r="H2349" s="96">
        <v>1.2914E-2</v>
      </c>
      <c r="I2349" s="810">
        <v>1</v>
      </c>
    </row>
    <row r="2350" spans="1:9" x14ac:dyDescent="0.15">
      <c r="A2350" s="694" t="s">
        <v>4967</v>
      </c>
      <c r="B2350" s="96">
        <v>9276</v>
      </c>
      <c r="C2350" s="96">
        <v>3</v>
      </c>
      <c r="D2350" s="97">
        <v>139076433</v>
      </c>
      <c r="E2350" s="97">
        <v>139108522</v>
      </c>
      <c r="F2350" s="96" t="s">
        <v>2328</v>
      </c>
      <c r="G2350" s="96">
        <v>82</v>
      </c>
      <c r="H2350" s="96">
        <v>1.2914E-2</v>
      </c>
      <c r="I2350" s="810">
        <v>1</v>
      </c>
    </row>
    <row r="2351" spans="1:9" x14ac:dyDescent="0.15">
      <c r="A2351" s="694" t="s">
        <v>4968</v>
      </c>
      <c r="B2351" s="96">
        <v>50833</v>
      </c>
      <c r="C2351" s="96">
        <v>7</v>
      </c>
      <c r="D2351" s="97">
        <v>122634759</v>
      </c>
      <c r="E2351" s="97">
        <v>122635754</v>
      </c>
      <c r="F2351" s="96" t="s">
        <v>2328</v>
      </c>
      <c r="G2351" s="96">
        <v>2</v>
      </c>
      <c r="H2351" s="96">
        <v>1.2930000000000001E-2</v>
      </c>
      <c r="I2351" s="810">
        <v>1</v>
      </c>
    </row>
    <row r="2352" spans="1:9" x14ac:dyDescent="0.15">
      <c r="A2352" s="694" t="s">
        <v>4969</v>
      </c>
      <c r="B2352" s="96">
        <v>85301</v>
      </c>
      <c r="C2352" s="96">
        <v>9</v>
      </c>
      <c r="D2352" s="97">
        <v>116918231</v>
      </c>
      <c r="E2352" s="97">
        <v>117072975</v>
      </c>
      <c r="F2352" s="96" t="s">
        <v>2321</v>
      </c>
      <c r="G2352" s="96">
        <v>705</v>
      </c>
      <c r="H2352" s="96">
        <v>1.2966999999999999E-2</v>
      </c>
      <c r="I2352" s="810">
        <v>1</v>
      </c>
    </row>
    <row r="2353" spans="1:9" x14ac:dyDescent="0.15">
      <c r="A2353" s="694" t="s">
        <v>4970</v>
      </c>
      <c r="B2353" s="96">
        <v>2811</v>
      </c>
      <c r="C2353" s="96">
        <v>17</v>
      </c>
      <c r="D2353" s="97">
        <v>4835312</v>
      </c>
      <c r="E2353" s="97">
        <v>4838325</v>
      </c>
      <c r="F2353" s="96" t="s">
        <v>2321</v>
      </c>
      <c r="G2353" s="96">
        <v>7</v>
      </c>
      <c r="H2353" s="96">
        <v>1.2973999999999999E-2</v>
      </c>
      <c r="I2353" s="810">
        <v>1</v>
      </c>
    </row>
    <row r="2354" spans="1:9" x14ac:dyDescent="0.15">
      <c r="A2354" s="694" t="s">
        <v>4971</v>
      </c>
      <c r="B2354" s="96">
        <v>101927375</v>
      </c>
      <c r="C2354" s="96">
        <v>13</v>
      </c>
      <c r="D2354" s="97">
        <v>25115702</v>
      </c>
      <c r="E2354" s="97">
        <v>25133519</v>
      </c>
      <c r="F2354" s="96" t="s">
        <v>2321</v>
      </c>
      <c r="G2354" s="96">
        <v>91</v>
      </c>
      <c r="H2354" s="96">
        <v>1.2978999999999999E-2</v>
      </c>
      <c r="I2354" s="810">
        <v>1</v>
      </c>
    </row>
    <row r="2355" spans="1:9" x14ac:dyDescent="0.15">
      <c r="A2355" s="694" t="s">
        <v>4972</v>
      </c>
      <c r="B2355" s="96">
        <v>7881</v>
      </c>
      <c r="C2355" s="96">
        <v>3</v>
      </c>
      <c r="D2355" s="97">
        <v>155838337</v>
      </c>
      <c r="E2355" s="97">
        <v>156256927</v>
      </c>
      <c r="F2355" s="96" t="s">
        <v>2321</v>
      </c>
      <c r="G2355" s="96">
        <v>1392</v>
      </c>
      <c r="H2355" s="96">
        <v>1.3018999999999999E-2</v>
      </c>
      <c r="I2355" s="810">
        <v>1</v>
      </c>
    </row>
    <row r="2356" spans="1:9" x14ac:dyDescent="0.15">
      <c r="A2356" s="694" t="s">
        <v>4973</v>
      </c>
      <c r="B2356" s="96">
        <v>1723</v>
      </c>
      <c r="C2356" s="96">
        <v>16</v>
      </c>
      <c r="D2356" s="97">
        <v>72042643</v>
      </c>
      <c r="E2356" s="97">
        <v>72059316</v>
      </c>
      <c r="F2356" s="96" t="s">
        <v>2321</v>
      </c>
      <c r="G2356" s="96">
        <v>65</v>
      </c>
      <c r="H2356" s="96">
        <v>1.302E-2</v>
      </c>
      <c r="I2356" s="810">
        <v>1</v>
      </c>
    </row>
    <row r="2357" spans="1:9" x14ac:dyDescent="0.15">
      <c r="A2357" s="694" t="s">
        <v>4974</v>
      </c>
      <c r="B2357" s="96">
        <v>57604</v>
      </c>
      <c r="C2357" s="96">
        <v>8</v>
      </c>
      <c r="D2357" s="97">
        <v>12803183</v>
      </c>
      <c r="E2357" s="97">
        <v>12887286</v>
      </c>
      <c r="F2357" s="96" t="s">
        <v>2321</v>
      </c>
      <c r="G2357" s="96">
        <v>600</v>
      </c>
      <c r="H2357" s="96">
        <v>1.3023E-2</v>
      </c>
      <c r="I2357" s="810">
        <v>1</v>
      </c>
    </row>
    <row r="2358" spans="1:9" x14ac:dyDescent="0.15">
      <c r="A2358" s="694" t="s">
        <v>4975</v>
      </c>
      <c r="B2358" s="96">
        <v>4673</v>
      </c>
      <c r="C2358" s="96">
        <v>12</v>
      </c>
      <c r="D2358" s="97">
        <v>76438672</v>
      </c>
      <c r="E2358" s="97">
        <v>76478738</v>
      </c>
      <c r="F2358" s="96" t="s">
        <v>2328</v>
      </c>
      <c r="G2358" s="96">
        <v>71</v>
      </c>
      <c r="H2358" s="96">
        <v>1.3037E-2</v>
      </c>
      <c r="I2358" s="810">
        <v>1</v>
      </c>
    </row>
    <row r="2359" spans="1:9" x14ac:dyDescent="0.15">
      <c r="A2359" s="694" t="s">
        <v>4976</v>
      </c>
      <c r="B2359" s="96">
        <v>5554</v>
      </c>
      <c r="C2359" s="96">
        <v>12</v>
      </c>
      <c r="D2359" s="97">
        <v>11033560</v>
      </c>
      <c r="E2359" s="97">
        <v>11036874</v>
      </c>
      <c r="F2359" s="96" t="s">
        <v>2328</v>
      </c>
      <c r="G2359" s="96">
        <v>10</v>
      </c>
      <c r="H2359" s="96">
        <v>1.3042E-2</v>
      </c>
      <c r="I2359" s="810">
        <v>1</v>
      </c>
    </row>
    <row r="2360" spans="1:9" x14ac:dyDescent="0.15">
      <c r="A2360" s="694" t="s">
        <v>4977</v>
      </c>
      <c r="B2360" s="96">
        <v>1582</v>
      </c>
      <c r="C2360" s="96">
        <v>3</v>
      </c>
      <c r="D2360" s="97">
        <v>42913684</v>
      </c>
      <c r="E2360" s="97">
        <v>42917633</v>
      </c>
      <c r="F2360" s="96" t="s">
        <v>2328</v>
      </c>
      <c r="G2360" s="96">
        <v>10</v>
      </c>
      <c r="H2360" s="96">
        <v>1.3062000000000001E-2</v>
      </c>
      <c r="I2360" s="810">
        <v>1</v>
      </c>
    </row>
    <row r="2361" spans="1:9" x14ac:dyDescent="0.15">
      <c r="A2361" s="694" t="s">
        <v>4978</v>
      </c>
      <c r="B2361" s="96">
        <v>130535</v>
      </c>
      <c r="C2361" s="96">
        <v>2</v>
      </c>
      <c r="D2361" s="97">
        <v>201353677</v>
      </c>
      <c r="E2361" s="97">
        <v>201374817</v>
      </c>
      <c r="F2361" s="96" t="s">
        <v>2328</v>
      </c>
      <c r="G2361" s="96">
        <v>55</v>
      </c>
      <c r="H2361" s="96">
        <v>1.3072E-2</v>
      </c>
      <c r="I2361" s="810">
        <v>1</v>
      </c>
    </row>
    <row r="2362" spans="1:9" x14ac:dyDescent="0.15">
      <c r="A2362" s="694" t="s">
        <v>4979</v>
      </c>
      <c r="B2362" s="96">
        <v>9969</v>
      </c>
      <c r="C2362" s="96">
        <v>17</v>
      </c>
      <c r="D2362" s="97">
        <v>60019966</v>
      </c>
      <c r="E2362" s="97">
        <v>60142643</v>
      </c>
      <c r="F2362" s="96" t="s">
        <v>2328</v>
      </c>
      <c r="G2362" s="96">
        <v>204</v>
      </c>
      <c r="H2362" s="96">
        <v>1.3075E-2</v>
      </c>
      <c r="I2362" s="810">
        <v>1</v>
      </c>
    </row>
    <row r="2363" spans="1:9" x14ac:dyDescent="0.15">
      <c r="A2363" s="694" t="s">
        <v>4980</v>
      </c>
      <c r="B2363" s="96">
        <v>3092</v>
      </c>
      <c r="C2363" s="96">
        <v>7</v>
      </c>
      <c r="D2363" s="97">
        <v>75162619</v>
      </c>
      <c r="E2363" s="97">
        <v>75368290</v>
      </c>
      <c r="F2363" s="96" t="s">
        <v>2328</v>
      </c>
      <c r="G2363" s="96">
        <v>724</v>
      </c>
      <c r="H2363" s="96">
        <v>1.3077E-2</v>
      </c>
      <c r="I2363" s="810">
        <v>1</v>
      </c>
    </row>
    <row r="2364" spans="1:9" x14ac:dyDescent="0.15">
      <c r="A2364" s="694" t="s">
        <v>4981</v>
      </c>
      <c r="B2364" s="96">
        <v>114294</v>
      </c>
      <c r="C2364" s="96">
        <v>15</v>
      </c>
      <c r="D2364" s="97">
        <v>63413999</v>
      </c>
      <c r="E2364" s="97">
        <v>63434260</v>
      </c>
      <c r="F2364" s="96" t="s">
        <v>2321</v>
      </c>
      <c r="G2364" s="96">
        <v>58</v>
      </c>
      <c r="H2364" s="96">
        <v>1.3081000000000001E-2</v>
      </c>
      <c r="I2364" s="810">
        <v>1</v>
      </c>
    </row>
    <row r="2365" spans="1:9" x14ac:dyDescent="0.15">
      <c r="A2365" s="694" t="s">
        <v>4982</v>
      </c>
      <c r="B2365" s="96">
        <v>2744</v>
      </c>
      <c r="C2365" s="96">
        <v>2</v>
      </c>
      <c r="D2365" s="97">
        <v>191745547</v>
      </c>
      <c r="E2365" s="97">
        <v>191830278</v>
      </c>
      <c r="F2365" s="96" t="s">
        <v>2321</v>
      </c>
      <c r="G2365" s="96">
        <v>160</v>
      </c>
      <c r="H2365" s="96">
        <v>1.3087E-2</v>
      </c>
      <c r="I2365" s="810">
        <v>1</v>
      </c>
    </row>
    <row r="2366" spans="1:9" x14ac:dyDescent="0.15">
      <c r="A2366" s="694" t="s">
        <v>4983</v>
      </c>
      <c r="B2366" s="96">
        <v>57586</v>
      </c>
      <c r="C2366" s="96">
        <v>11</v>
      </c>
      <c r="D2366" s="97">
        <v>45261853</v>
      </c>
      <c r="E2366" s="97">
        <v>45307884</v>
      </c>
      <c r="F2366" s="96" t="s">
        <v>2328</v>
      </c>
      <c r="G2366" s="96">
        <v>169</v>
      </c>
      <c r="H2366" s="96">
        <v>1.3100000000000001E-2</v>
      </c>
      <c r="I2366" s="810">
        <v>1</v>
      </c>
    </row>
    <row r="2367" spans="1:9" x14ac:dyDescent="0.15">
      <c r="A2367" s="694" t="s">
        <v>4984</v>
      </c>
      <c r="B2367" s="96">
        <v>2776</v>
      </c>
      <c r="C2367" s="96">
        <v>9</v>
      </c>
      <c r="D2367" s="97">
        <v>80335189</v>
      </c>
      <c r="E2367" s="97">
        <v>80646219</v>
      </c>
      <c r="F2367" s="96" t="s">
        <v>2328</v>
      </c>
      <c r="G2367" s="96">
        <v>712</v>
      </c>
      <c r="H2367" s="96">
        <v>1.3105E-2</v>
      </c>
      <c r="I2367" s="810">
        <v>1</v>
      </c>
    </row>
    <row r="2368" spans="1:9" x14ac:dyDescent="0.15">
      <c r="A2368" s="694" t="s">
        <v>4985</v>
      </c>
      <c r="B2368" s="96">
        <v>83605</v>
      </c>
      <c r="C2368" s="96">
        <v>7</v>
      </c>
      <c r="D2368" s="97">
        <v>45039345</v>
      </c>
      <c r="E2368" s="97">
        <v>45116069</v>
      </c>
      <c r="F2368" s="96" t="s">
        <v>2321</v>
      </c>
      <c r="G2368" s="96">
        <v>296</v>
      </c>
      <c r="H2368" s="96">
        <v>1.3112E-2</v>
      </c>
      <c r="I2368" s="810">
        <v>1</v>
      </c>
    </row>
    <row r="2369" spans="1:9" x14ac:dyDescent="0.15">
      <c r="A2369" s="694" t="s">
        <v>4986</v>
      </c>
      <c r="B2369" s="96">
        <v>131566</v>
      </c>
      <c r="C2369" s="96">
        <v>3</v>
      </c>
      <c r="D2369" s="97">
        <v>98514814</v>
      </c>
      <c r="E2369" s="97">
        <v>98620566</v>
      </c>
      <c r="F2369" s="96" t="s">
        <v>2328</v>
      </c>
      <c r="G2369" s="96">
        <v>381</v>
      </c>
      <c r="H2369" s="96">
        <v>1.3117999999999999E-2</v>
      </c>
      <c r="I2369" s="810">
        <v>1</v>
      </c>
    </row>
    <row r="2370" spans="1:9" x14ac:dyDescent="0.15">
      <c r="A2370" s="694" t="s">
        <v>4987</v>
      </c>
      <c r="B2370" s="96">
        <v>124222</v>
      </c>
      <c r="C2370" s="96">
        <v>16</v>
      </c>
      <c r="D2370" s="97">
        <v>3019342</v>
      </c>
      <c r="E2370" s="97">
        <v>3023485</v>
      </c>
      <c r="F2370" s="96" t="s">
        <v>2321</v>
      </c>
      <c r="G2370" s="96">
        <v>9</v>
      </c>
      <c r="H2370" s="96">
        <v>1.3124E-2</v>
      </c>
      <c r="I2370" s="810">
        <v>1</v>
      </c>
    </row>
    <row r="2371" spans="1:9" x14ac:dyDescent="0.15">
      <c r="A2371" s="694" t="s">
        <v>4988</v>
      </c>
      <c r="B2371" s="96">
        <v>100287290</v>
      </c>
      <c r="C2371" s="96">
        <v>3</v>
      </c>
      <c r="D2371" s="97">
        <v>158458178</v>
      </c>
      <c r="E2371" s="97">
        <v>158477966</v>
      </c>
      <c r="F2371" s="96" t="s">
        <v>2321</v>
      </c>
      <c r="G2371" s="96">
        <v>64</v>
      </c>
      <c r="H2371" s="96">
        <v>1.3127E-2</v>
      </c>
      <c r="I2371" s="810">
        <v>1</v>
      </c>
    </row>
    <row r="2372" spans="1:9" x14ac:dyDescent="0.15">
      <c r="A2372" s="694" t="s">
        <v>4989</v>
      </c>
      <c r="B2372" s="96">
        <v>157</v>
      </c>
      <c r="C2372" s="96">
        <v>22</v>
      </c>
      <c r="D2372" s="97">
        <v>25960861</v>
      </c>
      <c r="E2372" s="97">
        <v>26125259</v>
      </c>
      <c r="F2372" s="96" t="s">
        <v>2321</v>
      </c>
      <c r="G2372" s="96">
        <v>447</v>
      </c>
      <c r="H2372" s="96">
        <v>1.316E-2</v>
      </c>
      <c r="I2372" s="810">
        <v>1</v>
      </c>
    </row>
    <row r="2373" spans="1:9" x14ac:dyDescent="0.15">
      <c r="A2373" s="694" t="s">
        <v>4990</v>
      </c>
      <c r="B2373" s="96">
        <v>978</v>
      </c>
      <c r="C2373" s="96">
        <v>1</v>
      </c>
      <c r="D2373" s="97">
        <v>20915444</v>
      </c>
      <c r="E2373" s="97">
        <v>20945401</v>
      </c>
      <c r="F2373" s="96" t="s">
        <v>2321</v>
      </c>
      <c r="G2373" s="96">
        <v>126</v>
      </c>
      <c r="H2373" s="96">
        <v>1.3162999999999999E-2</v>
      </c>
      <c r="I2373" s="810">
        <v>1</v>
      </c>
    </row>
    <row r="2374" spans="1:9" x14ac:dyDescent="0.15">
      <c r="A2374" s="694" t="s">
        <v>4991</v>
      </c>
      <c r="B2374" s="96">
        <v>118490</v>
      </c>
      <c r="C2374" s="96">
        <v>10</v>
      </c>
      <c r="D2374" s="97">
        <v>75183337</v>
      </c>
      <c r="E2374" s="97">
        <v>75193319</v>
      </c>
      <c r="F2374" s="96" t="s">
        <v>2328</v>
      </c>
      <c r="G2374" s="96">
        <v>8</v>
      </c>
      <c r="H2374" s="96">
        <v>1.3167999999999999E-2</v>
      </c>
      <c r="I2374" s="810">
        <v>1</v>
      </c>
    </row>
    <row r="2375" spans="1:9" x14ac:dyDescent="0.15">
      <c r="A2375" s="694" t="s">
        <v>4992</v>
      </c>
      <c r="B2375" s="96">
        <v>51112</v>
      </c>
      <c r="C2375" s="96">
        <v>2</v>
      </c>
      <c r="D2375" s="97">
        <v>3383446</v>
      </c>
      <c r="E2375" s="97">
        <v>3483342</v>
      </c>
      <c r="F2375" s="96" t="s">
        <v>2321</v>
      </c>
      <c r="G2375" s="96">
        <v>386</v>
      </c>
      <c r="H2375" s="96">
        <v>1.3174E-2</v>
      </c>
      <c r="I2375" s="810">
        <v>1</v>
      </c>
    </row>
    <row r="2376" spans="1:9" x14ac:dyDescent="0.15">
      <c r="A2376" s="694" t="s">
        <v>4993</v>
      </c>
      <c r="B2376" s="96">
        <v>114881</v>
      </c>
      <c r="C2376" s="96">
        <v>17</v>
      </c>
      <c r="D2376" s="97">
        <v>45884733</v>
      </c>
      <c r="E2376" s="97">
        <v>45899169</v>
      </c>
      <c r="F2376" s="96" t="s">
        <v>2328</v>
      </c>
      <c r="G2376" s="96">
        <v>59</v>
      </c>
      <c r="H2376" s="96">
        <v>1.3176E-2</v>
      </c>
      <c r="I2376" s="810">
        <v>1</v>
      </c>
    </row>
    <row r="2377" spans="1:9" x14ac:dyDescent="0.15">
      <c r="A2377" s="694" t="s">
        <v>441</v>
      </c>
      <c r="B2377" s="96">
        <v>721</v>
      </c>
      <c r="C2377" s="96">
        <v>6</v>
      </c>
      <c r="D2377" s="97">
        <v>31982572</v>
      </c>
      <c r="E2377" s="97">
        <v>32003195</v>
      </c>
      <c r="F2377" s="96" t="s">
        <v>2321</v>
      </c>
      <c r="G2377" s="96">
        <v>2</v>
      </c>
      <c r="H2377" s="96">
        <v>1.3185000000000001E-2</v>
      </c>
      <c r="I2377" s="810">
        <v>1</v>
      </c>
    </row>
    <row r="2378" spans="1:9" x14ac:dyDescent="0.15">
      <c r="A2378" s="694" t="s">
        <v>4994</v>
      </c>
      <c r="B2378" s="96">
        <v>29911</v>
      </c>
      <c r="C2378" s="96">
        <v>19</v>
      </c>
      <c r="D2378" s="97">
        <v>12873817</v>
      </c>
      <c r="E2378" s="97">
        <v>12889248</v>
      </c>
      <c r="F2378" s="96" t="s">
        <v>2328</v>
      </c>
      <c r="G2378" s="96">
        <v>28</v>
      </c>
      <c r="H2378" s="96">
        <v>1.32E-2</v>
      </c>
      <c r="I2378" s="810">
        <v>1</v>
      </c>
    </row>
    <row r="2379" spans="1:9" x14ac:dyDescent="0.15">
      <c r="A2379" s="694" t="s">
        <v>4995</v>
      </c>
      <c r="B2379" s="96">
        <v>81839</v>
      </c>
      <c r="C2379" s="96">
        <v>1</v>
      </c>
      <c r="D2379" s="97">
        <v>116184574</v>
      </c>
      <c r="E2379" s="97">
        <v>116240845</v>
      </c>
      <c r="F2379" s="96" t="s">
        <v>2321</v>
      </c>
      <c r="G2379" s="96">
        <v>207</v>
      </c>
      <c r="H2379" s="96">
        <v>1.3207999999999999E-2</v>
      </c>
      <c r="I2379" s="810">
        <v>1</v>
      </c>
    </row>
    <row r="2380" spans="1:9" x14ac:dyDescent="0.15">
      <c r="A2380" s="694" t="s">
        <v>4996</v>
      </c>
      <c r="B2380" s="96">
        <v>6616</v>
      </c>
      <c r="C2380" s="96">
        <v>20</v>
      </c>
      <c r="D2380" s="97">
        <v>10199477</v>
      </c>
      <c r="E2380" s="97">
        <v>10288068</v>
      </c>
      <c r="F2380" s="96" t="s">
        <v>2321</v>
      </c>
      <c r="G2380" s="96">
        <v>247</v>
      </c>
      <c r="H2380" s="96">
        <v>1.3214E-2</v>
      </c>
      <c r="I2380" s="810">
        <v>1</v>
      </c>
    </row>
    <row r="2381" spans="1:9" x14ac:dyDescent="0.15">
      <c r="A2381" s="694" t="s">
        <v>4997</v>
      </c>
      <c r="B2381" s="96">
        <v>84239</v>
      </c>
      <c r="C2381" s="96">
        <v>3</v>
      </c>
      <c r="D2381" s="97">
        <v>193119866</v>
      </c>
      <c r="E2381" s="97">
        <v>193272810</v>
      </c>
      <c r="F2381" s="96" t="s">
        <v>2328</v>
      </c>
      <c r="G2381" s="96">
        <v>459</v>
      </c>
      <c r="H2381" s="96">
        <v>1.3240999999999999E-2</v>
      </c>
      <c r="I2381" s="810">
        <v>1</v>
      </c>
    </row>
    <row r="2382" spans="1:9" x14ac:dyDescent="0.15">
      <c r="A2382" s="694" t="s">
        <v>4998</v>
      </c>
      <c r="B2382" s="96">
        <v>80019</v>
      </c>
      <c r="C2382" s="96">
        <v>10</v>
      </c>
      <c r="D2382" s="97">
        <v>99258768</v>
      </c>
      <c r="E2382" s="97">
        <v>99330960</v>
      </c>
      <c r="F2382" s="96" t="s">
        <v>2321</v>
      </c>
      <c r="G2382" s="96">
        <v>260</v>
      </c>
      <c r="H2382" s="96">
        <v>1.3254E-2</v>
      </c>
      <c r="I2382" s="810">
        <v>1</v>
      </c>
    </row>
    <row r="2383" spans="1:9" x14ac:dyDescent="0.15">
      <c r="A2383" s="694" t="s">
        <v>4999</v>
      </c>
      <c r="B2383" s="96">
        <v>121268</v>
      </c>
      <c r="C2383" s="96">
        <v>12</v>
      </c>
      <c r="D2383" s="97">
        <v>49458467</v>
      </c>
      <c r="E2383" s="97">
        <v>49463808</v>
      </c>
      <c r="F2383" s="96" t="s">
        <v>2328</v>
      </c>
      <c r="G2383" s="96">
        <v>8</v>
      </c>
      <c r="H2383" s="96">
        <v>1.3302E-2</v>
      </c>
      <c r="I2383" s="810">
        <v>1</v>
      </c>
    </row>
    <row r="2384" spans="1:9" x14ac:dyDescent="0.15">
      <c r="A2384" s="694" t="s">
        <v>5000</v>
      </c>
      <c r="B2384" s="96">
        <v>222865</v>
      </c>
      <c r="C2384" s="96">
        <v>7</v>
      </c>
      <c r="D2384" s="97">
        <v>98444111</v>
      </c>
      <c r="E2384" s="97">
        <v>98467673</v>
      </c>
      <c r="F2384" s="96" t="s">
        <v>2328</v>
      </c>
      <c r="G2384" s="96">
        <v>55</v>
      </c>
      <c r="H2384" s="96">
        <v>1.3313E-2</v>
      </c>
      <c r="I2384" s="810">
        <v>1</v>
      </c>
    </row>
    <row r="2385" spans="1:9" x14ac:dyDescent="0.15">
      <c r="A2385" s="694" t="s">
        <v>1627</v>
      </c>
      <c r="B2385" s="96">
        <v>10991</v>
      </c>
      <c r="C2385" s="96">
        <v>3</v>
      </c>
      <c r="D2385" s="97">
        <v>50242692</v>
      </c>
      <c r="E2385" s="97">
        <v>50258406</v>
      </c>
      <c r="F2385" s="96" t="s">
        <v>2321</v>
      </c>
      <c r="G2385" s="96">
        <v>28</v>
      </c>
      <c r="H2385" s="96">
        <v>1.3317000000000001E-2</v>
      </c>
      <c r="I2385" s="810">
        <v>1</v>
      </c>
    </row>
    <row r="2386" spans="1:9" x14ac:dyDescent="0.15">
      <c r="A2386" s="694" t="s">
        <v>5001</v>
      </c>
      <c r="B2386" s="96">
        <v>401387</v>
      </c>
      <c r="C2386" s="96">
        <v>7</v>
      </c>
      <c r="D2386" s="97">
        <v>91774169</v>
      </c>
      <c r="E2386" s="97">
        <v>91808900</v>
      </c>
      <c r="F2386" s="96" t="s">
        <v>2328</v>
      </c>
      <c r="G2386" s="96">
        <v>46</v>
      </c>
      <c r="H2386" s="96">
        <v>1.3336000000000001E-2</v>
      </c>
      <c r="I2386" s="810">
        <v>1</v>
      </c>
    </row>
    <row r="2387" spans="1:9" x14ac:dyDescent="0.15">
      <c r="A2387" s="694" t="s">
        <v>5002</v>
      </c>
      <c r="B2387" s="96">
        <v>11154</v>
      </c>
      <c r="C2387" s="96">
        <v>14</v>
      </c>
      <c r="D2387" s="97">
        <v>31494312</v>
      </c>
      <c r="E2387" s="97">
        <v>31565656</v>
      </c>
      <c r="F2387" s="96" t="s">
        <v>2321</v>
      </c>
      <c r="G2387" s="96">
        <v>177</v>
      </c>
      <c r="H2387" s="96">
        <v>1.3337999999999999E-2</v>
      </c>
      <c r="I2387" s="810">
        <v>1</v>
      </c>
    </row>
    <row r="2388" spans="1:9" x14ac:dyDescent="0.15">
      <c r="A2388" s="694" t="s">
        <v>660</v>
      </c>
      <c r="B2388" s="96">
        <v>6863</v>
      </c>
      <c r="C2388" s="96">
        <v>7</v>
      </c>
      <c r="D2388" s="97">
        <v>97361271</v>
      </c>
      <c r="E2388" s="97">
        <v>97369784</v>
      </c>
      <c r="F2388" s="96" t="s">
        <v>2321</v>
      </c>
      <c r="G2388" s="96">
        <v>27</v>
      </c>
      <c r="H2388" s="96">
        <v>1.3362000000000001E-2</v>
      </c>
      <c r="I2388" s="810">
        <v>1</v>
      </c>
    </row>
    <row r="2389" spans="1:9" x14ac:dyDescent="0.15">
      <c r="A2389" s="694" t="s">
        <v>5003</v>
      </c>
      <c r="B2389" s="96">
        <v>91181</v>
      </c>
      <c r="C2389" s="96">
        <v>1</v>
      </c>
      <c r="D2389" s="97">
        <v>153965166</v>
      </c>
      <c r="E2389" s="97">
        <v>154127592</v>
      </c>
      <c r="F2389" s="96" t="s">
        <v>2328</v>
      </c>
      <c r="G2389" s="96">
        <v>245</v>
      </c>
      <c r="H2389" s="96">
        <v>1.3377999999999999E-2</v>
      </c>
      <c r="I2389" s="810">
        <v>1</v>
      </c>
    </row>
    <row r="2390" spans="1:9" x14ac:dyDescent="0.15">
      <c r="A2390" s="694" t="s">
        <v>1760</v>
      </c>
      <c r="B2390" s="96">
        <v>116984</v>
      </c>
      <c r="C2390" s="96">
        <v>4</v>
      </c>
      <c r="D2390" s="97">
        <v>36067620</v>
      </c>
      <c r="E2390" s="97">
        <v>36245979</v>
      </c>
      <c r="F2390" s="96" t="s">
        <v>2328</v>
      </c>
      <c r="G2390" s="96">
        <v>520</v>
      </c>
      <c r="H2390" s="96">
        <v>1.3384E-2</v>
      </c>
      <c r="I2390" s="810">
        <v>1</v>
      </c>
    </row>
    <row r="2391" spans="1:9" x14ac:dyDescent="0.15">
      <c r="A2391" s="694" t="s">
        <v>5004</v>
      </c>
      <c r="B2391" s="96">
        <v>84215</v>
      </c>
      <c r="C2391" s="96">
        <v>19</v>
      </c>
      <c r="D2391" s="97">
        <v>48023942</v>
      </c>
      <c r="E2391" s="97">
        <v>48075994</v>
      </c>
      <c r="F2391" s="96" t="s">
        <v>2328</v>
      </c>
      <c r="G2391" s="96">
        <v>115</v>
      </c>
      <c r="H2391" s="96">
        <v>1.341E-2</v>
      </c>
      <c r="I2391" s="810">
        <v>1</v>
      </c>
    </row>
    <row r="2392" spans="1:9" x14ac:dyDescent="0.15">
      <c r="A2392" s="694" t="s">
        <v>5005</v>
      </c>
      <c r="B2392" s="96">
        <v>6491</v>
      </c>
      <c r="C2392" s="96">
        <v>1</v>
      </c>
      <c r="D2392" s="97">
        <v>47715811</v>
      </c>
      <c r="E2392" s="97">
        <v>47779819</v>
      </c>
      <c r="F2392" s="96" t="s">
        <v>2328</v>
      </c>
      <c r="G2392" s="96">
        <v>198</v>
      </c>
      <c r="H2392" s="96">
        <v>1.342E-2</v>
      </c>
      <c r="I2392" s="810">
        <v>1</v>
      </c>
    </row>
    <row r="2393" spans="1:9" x14ac:dyDescent="0.15">
      <c r="A2393" s="694" t="s">
        <v>5006</v>
      </c>
      <c r="B2393" s="96">
        <v>57573</v>
      </c>
      <c r="C2393" s="96">
        <v>19</v>
      </c>
      <c r="D2393" s="97">
        <v>57019212</v>
      </c>
      <c r="E2393" s="97">
        <v>57041581</v>
      </c>
      <c r="F2393" s="96" t="s">
        <v>2321</v>
      </c>
      <c r="G2393" s="96">
        <v>80</v>
      </c>
      <c r="H2393" s="96">
        <v>1.3424E-2</v>
      </c>
      <c r="I2393" s="810">
        <v>1</v>
      </c>
    </row>
    <row r="2394" spans="1:9" x14ac:dyDescent="0.15">
      <c r="A2394" s="694" t="s">
        <v>5007</v>
      </c>
      <c r="B2394" s="96">
        <v>9626</v>
      </c>
      <c r="C2394" s="96">
        <v>3</v>
      </c>
      <c r="D2394" s="97">
        <v>108626491</v>
      </c>
      <c r="E2394" s="97">
        <v>108672742</v>
      </c>
      <c r="F2394" s="96" t="s">
        <v>2328</v>
      </c>
      <c r="G2394" s="96">
        <v>185</v>
      </c>
      <c r="H2394" s="96">
        <v>1.3457E-2</v>
      </c>
      <c r="I2394" s="810">
        <v>1</v>
      </c>
    </row>
    <row r="2395" spans="1:9" x14ac:dyDescent="0.15">
      <c r="A2395" s="694" t="s">
        <v>5008</v>
      </c>
      <c r="B2395" s="96">
        <v>339456</v>
      </c>
      <c r="C2395" s="96">
        <v>1</v>
      </c>
      <c r="D2395" s="97">
        <v>1849029</v>
      </c>
      <c r="E2395" s="97">
        <v>1850740</v>
      </c>
      <c r="F2395" s="96" t="s">
        <v>2328</v>
      </c>
      <c r="G2395" s="96">
        <v>5</v>
      </c>
      <c r="H2395" s="96">
        <v>1.3461000000000001E-2</v>
      </c>
      <c r="I2395" s="810">
        <v>1</v>
      </c>
    </row>
    <row r="2396" spans="1:9" x14ac:dyDescent="0.15">
      <c r="A2396" s="694" t="s">
        <v>5009</v>
      </c>
      <c r="B2396" s="96">
        <v>1906</v>
      </c>
      <c r="C2396" s="96">
        <v>6</v>
      </c>
      <c r="D2396" s="97">
        <v>12290529</v>
      </c>
      <c r="E2396" s="97">
        <v>12297427</v>
      </c>
      <c r="F2396" s="96" t="s">
        <v>2321</v>
      </c>
      <c r="G2396" s="96">
        <v>28</v>
      </c>
      <c r="H2396" s="96">
        <v>1.3473000000000001E-2</v>
      </c>
      <c r="I2396" s="810">
        <v>1</v>
      </c>
    </row>
    <row r="2397" spans="1:9" x14ac:dyDescent="0.15">
      <c r="A2397" s="694" t="s">
        <v>5010</v>
      </c>
      <c r="B2397" s="96">
        <v>8625</v>
      </c>
      <c r="C2397" s="96">
        <v>19</v>
      </c>
      <c r="D2397" s="97">
        <v>19303008</v>
      </c>
      <c r="E2397" s="97">
        <v>19312678</v>
      </c>
      <c r="F2397" s="96" t="s">
        <v>2321</v>
      </c>
      <c r="G2397" s="96">
        <v>21</v>
      </c>
      <c r="H2397" s="96">
        <v>1.3476999999999999E-2</v>
      </c>
      <c r="I2397" s="810">
        <v>1</v>
      </c>
    </row>
    <row r="2398" spans="1:9" x14ac:dyDescent="0.15">
      <c r="A2398" s="694" t="s">
        <v>5011</v>
      </c>
      <c r="B2398" s="96">
        <v>79149</v>
      </c>
      <c r="C2398" s="96">
        <v>19</v>
      </c>
      <c r="D2398" s="97">
        <v>56732672</v>
      </c>
      <c r="E2398" s="97">
        <v>56826208</v>
      </c>
      <c r="F2398" s="96" t="s">
        <v>2328</v>
      </c>
      <c r="G2398" s="96">
        <v>335</v>
      </c>
      <c r="H2398" s="96">
        <v>1.3479E-2</v>
      </c>
      <c r="I2398" s="810">
        <v>1</v>
      </c>
    </row>
    <row r="2399" spans="1:9" x14ac:dyDescent="0.15">
      <c r="A2399" s="694" t="s">
        <v>5012</v>
      </c>
      <c r="B2399" s="96">
        <v>10198</v>
      </c>
      <c r="C2399" s="96">
        <v>12</v>
      </c>
      <c r="D2399" s="97">
        <v>123640943</v>
      </c>
      <c r="E2399" s="97">
        <v>123717785</v>
      </c>
      <c r="F2399" s="96" t="s">
        <v>2328</v>
      </c>
      <c r="G2399" s="96">
        <v>235</v>
      </c>
      <c r="H2399" s="96">
        <v>1.3486E-2</v>
      </c>
      <c r="I2399" s="810">
        <v>1</v>
      </c>
    </row>
    <row r="2400" spans="1:9" x14ac:dyDescent="0.15">
      <c r="A2400" s="694" t="s">
        <v>5013</v>
      </c>
      <c r="B2400" s="96">
        <v>8727</v>
      </c>
      <c r="C2400" s="96">
        <v>9</v>
      </c>
      <c r="D2400" s="97">
        <v>111704849</v>
      </c>
      <c r="E2400" s="97">
        <v>111775829</v>
      </c>
      <c r="F2400" s="96" t="s">
        <v>2328</v>
      </c>
      <c r="G2400" s="96">
        <v>237</v>
      </c>
      <c r="H2400" s="96">
        <v>1.3528999999999999E-2</v>
      </c>
      <c r="I2400" s="810">
        <v>1</v>
      </c>
    </row>
    <row r="2401" spans="1:9" x14ac:dyDescent="0.15">
      <c r="A2401" s="694" t="s">
        <v>5014</v>
      </c>
      <c r="B2401" s="96">
        <v>8193</v>
      </c>
      <c r="C2401" s="96">
        <v>19</v>
      </c>
      <c r="D2401" s="97">
        <v>38701649</v>
      </c>
      <c r="E2401" s="97">
        <v>38720317</v>
      </c>
      <c r="F2401" s="96" t="s">
        <v>2328</v>
      </c>
      <c r="G2401" s="96">
        <v>64</v>
      </c>
      <c r="H2401" s="96">
        <v>1.3553000000000001E-2</v>
      </c>
      <c r="I2401" s="810">
        <v>1</v>
      </c>
    </row>
    <row r="2402" spans="1:9" x14ac:dyDescent="0.15">
      <c r="A2402" s="694" t="s">
        <v>5015</v>
      </c>
      <c r="B2402" s="96">
        <v>152330</v>
      </c>
      <c r="C2402" s="96">
        <v>3</v>
      </c>
      <c r="D2402" s="97">
        <v>2140550</v>
      </c>
      <c r="E2402" s="97">
        <v>3099645</v>
      </c>
      <c r="F2402" s="96" t="s">
        <v>2321</v>
      </c>
      <c r="G2402" s="96">
        <v>4589</v>
      </c>
      <c r="H2402" s="96">
        <v>1.3554E-2</v>
      </c>
      <c r="I2402" s="810">
        <v>1</v>
      </c>
    </row>
    <row r="2403" spans="1:9" x14ac:dyDescent="0.15">
      <c r="A2403" s="694" t="s">
        <v>1899</v>
      </c>
      <c r="B2403" s="96">
        <v>57412</v>
      </c>
      <c r="C2403" s="96">
        <v>10</v>
      </c>
      <c r="D2403" s="97">
        <v>104629183</v>
      </c>
      <c r="E2403" s="97">
        <v>104661656</v>
      </c>
      <c r="F2403" s="96" t="s">
        <v>2321</v>
      </c>
      <c r="G2403" s="96">
        <v>118</v>
      </c>
      <c r="H2403" s="96">
        <v>1.3571E-2</v>
      </c>
      <c r="I2403" s="810">
        <v>1</v>
      </c>
    </row>
    <row r="2404" spans="1:9" x14ac:dyDescent="0.15">
      <c r="A2404" s="694" t="s">
        <v>5016</v>
      </c>
      <c r="B2404" s="96">
        <v>8189</v>
      </c>
      <c r="C2404" s="96">
        <v>19</v>
      </c>
      <c r="D2404" s="97">
        <v>46318700</v>
      </c>
      <c r="E2404" s="97">
        <v>46366548</v>
      </c>
      <c r="F2404" s="96" t="s">
        <v>2328</v>
      </c>
      <c r="G2404" s="96">
        <v>204</v>
      </c>
      <c r="H2404" s="96">
        <v>1.3601E-2</v>
      </c>
      <c r="I2404" s="810">
        <v>1</v>
      </c>
    </row>
    <row r="2405" spans="1:9" x14ac:dyDescent="0.15">
      <c r="A2405" s="694" t="s">
        <v>5017</v>
      </c>
      <c r="B2405" s="96">
        <v>5791</v>
      </c>
      <c r="C2405" s="96">
        <v>10</v>
      </c>
      <c r="D2405" s="97">
        <v>129705325</v>
      </c>
      <c r="E2405" s="97">
        <v>129884180</v>
      </c>
      <c r="F2405" s="96" t="s">
        <v>2321</v>
      </c>
      <c r="G2405" s="96">
        <v>855</v>
      </c>
      <c r="H2405" s="96">
        <v>1.3631000000000001E-2</v>
      </c>
      <c r="I2405" s="810">
        <v>1</v>
      </c>
    </row>
    <row r="2406" spans="1:9" x14ac:dyDescent="0.15">
      <c r="A2406" s="694" t="s">
        <v>5018</v>
      </c>
      <c r="B2406" s="96">
        <v>390152</v>
      </c>
      <c r="C2406" s="96">
        <v>11</v>
      </c>
      <c r="D2406" s="97">
        <v>55889849</v>
      </c>
      <c r="E2406" s="97">
        <v>55890787</v>
      </c>
      <c r="F2406" s="96" t="s">
        <v>2321</v>
      </c>
      <c r="G2406" s="96">
        <v>13</v>
      </c>
      <c r="H2406" s="96">
        <v>1.366E-2</v>
      </c>
      <c r="I2406" s="810">
        <v>1</v>
      </c>
    </row>
    <row r="2407" spans="1:9" x14ac:dyDescent="0.15">
      <c r="A2407" s="694" t="s">
        <v>5019</v>
      </c>
      <c r="B2407" s="96">
        <v>284355</v>
      </c>
      <c r="C2407" s="96">
        <v>19</v>
      </c>
      <c r="D2407" s="97">
        <v>48304500</v>
      </c>
      <c r="E2407" s="97">
        <v>48322308</v>
      </c>
      <c r="F2407" s="96" t="s">
        <v>2328</v>
      </c>
      <c r="G2407" s="96">
        <v>80</v>
      </c>
      <c r="H2407" s="96">
        <v>1.3689E-2</v>
      </c>
      <c r="I2407" s="810">
        <v>1</v>
      </c>
    </row>
    <row r="2408" spans="1:9" x14ac:dyDescent="0.15">
      <c r="A2408" s="694" t="s">
        <v>5020</v>
      </c>
      <c r="B2408" s="96">
        <v>10865</v>
      </c>
      <c r="C2408" s="96">
        <v>2</v>
      </c>
      <c r="D2408" s="97">
        <v>97202464</v>
      </c>
      <c r="E2408" s="97">
        <v>97218375</v>
      </c>
      <c r="F2408" s="96" t="s">
        <v>2321</v>
      </c>
      <c r="G2408" s="96">
        <v>29</v>
      </c>
      <c r="H2408" s="96">
        <v>1.3702000000000001E-2</v>
      </c>
      <c r="I2408" s="810">
        <v>1</v>
      </c>
    </row>
    <row r="2409" spans="1:9" x14ac:dyDescent="0.15">
      <c r="A2409" s="694" t="s">
        <v>5021</v>
      </c>
      <c r="B2409" s="96">
        <v>10468</v>
      </c>
      <c r="C2409" s="96">
        <v>5</v>
      </c>
      <c r="D2409" s="97">
        <v>52776183</v>
      </c>
      <c r="E2409" s="97">
        <v>52782964</v>
      </c>
      <c r="F2409" s="96" t="s">
        <v>2321</v>
      </c>
      <c r="G2409" s="96">
        <v>19</v>
      </c>
      <c r="H2409" s="96">
        <v>1.3756000000000001E-2</v>
      </c>
      <c r="I2409" s="810">
        <v>1</v>
      </c>
    </row>
    <row r="2410" spans="1:9" x14ac:dyDescent="0.15">
      <c r="A2410" s="694" t="s">
        <v>5022</v>
      </c>
      <c r="B2410" s="96">
        <v>25987</v>
      </c>
      <c r="C2410" s="96">
        <v>11</v>
      </c>
      <c r="D2410" s="97">
        <v>76493357</v>
      </c>
      <c r="E2410" s="97">
        <v>76509198</v>
      </c>
      <c r="F2410" s="96" t="s">
        <v>2321</v>
      </c>
      <c r="G2410" s="96">
        <v>32</v>
      </c>
      <c r="H2410" s="96">
        <v>1.3787000000000001E-2</v>
      </c>
      <c r="I2410" s="810">
        <v>1</v>
      </c>
    </row>
    <row r="2411" spans="1:9" x14ac:dyDescent="0.15">
      <c r="A2411" s="694" t="s">
        <v>5023</v>
      </c>
      <c r="B2411" s="96">
        <v>282973</v>
      </c>
      <c r="C2411" s="96">
        <v>10</v>
      </c>
      <c r="D2411" s="97">
        <v>133879367</v>
      </c>
      <c r="E2411" s="97">
        <v>133998482</v>
      </c>
      <c r="F2411" s="96" t="s">
        <v>2321</v>
      </c>
      <c r="G2411" s="96">
        <v>684</v>
      </c>
      <c r="H2411" s="96">
        <v>1.3792E-2</v>
      </c>
      <c r="I2411" s="810">
        <v>1</v>
      </c>
    </row>
    <row r="2412" spans="1:9" x14ac:dyDescent="0.15">
      <c r="A2412" s="694" t="s">
        <v>1244</v>
      </c>
      <c r="B2412" s="96">
        <v>23017</v>
      </c>
      <c r="C2412" s="96">
        <v>12</v>
      </c>
      <c r="D2412" s="97">
        <v>50260679</v>
      </c>
      <c r="E2412" s="97">
        <v>50297760</v>
      </c>
      <c r="F2412" s="96" t="s">
        <v>2328</v>
      </c>
      <c r="G2412" s="96">
        <v>97</v>
      </c>
      <c r="H2412" s="96">
        <v>1.3793E-2</v>
      </c>
      <c r="I2412" s="810">
        <v>1</v>
      </c>
    </row>
    <row r="2413" spans="1:9" x14ac:dyDescent="0.15">
      <c r="A2413" s="694" t="s">
        <v>1423</v>
      </c>
      <c r="B2413" s="96">
        <v>1750</v>
      </c>
      <c r="C2413" s="96">
        <v>7</v>
      </c>
      <c r="D2413" s="97">
        <v>96635290</v>
      </c>
      <c r="E2413" s="97">
        <v>96640352</v>
      </c>
      <c r="F2413" s="96" t="s">
        <v>2321</v>
      </c>
      <c r="G2413" s="96">
        <v>8</v>
      </c>
      <c r="H2413" s="96">
        <v>1.3804E-2</v>
      </c>
      <c r="I2413" s="810">
        <v>1</v>
      </c>
    </row>
    <row r="2414" spans="1:9" x14ac:dyDescent="0.15">
      <c r="A2414" s="694" t="s">
        <v>5024</v>
      </c>
      <c r="B2414" s="96">
        <v>10987</v>
      </c>
      <c r="C2414" s="96">
        <v>8</v>
      </c>
      <c r="D2414" s="97">
        <v>67955314</v>
      </c>
      <c r="E2414" s="97">
        <v>67974562</v>
      </c>
      <c r="F2414" s="96" t="s">
        <v>2328</v>
      </c>
      <c r="G2414" s="96">
        <v>38</v>
      </c>
      <c r="H2414" s="96">
        <v>1.3807E-2</v>
      </c>
      <c r="I2414" s="810">
        <v>1</v>
      </c>
    </row>
    <row r="2415" spans="1:9" x14ac:dyDescent="0.15">
      <c r="A2415" s="694" t="s">
        <v>5025</v>
      </c>
      <c r="B2415" s="96">
        <v>9783</v>
      </c>
      <c r="C2415" s="96">
        <v>1</v>
      </c>
      <c r="D2415" s="97">
        <v>41086352</v>
      </c>
      <c r="E2415" s="97">
        <v>41131324</v>
      </c>
      <c r="F2415" s="96" t="s">
        <v>2328</v>
      </c>
      <c r="G2415" s="96">
        <v>133</v>
      </c>
      <c r="H2415" s="96">
        <v>1.3811E-2</v>
      </c>
      <c r="I2415" s="810">
        <v>1</v>
      </c>
    </row>
    <row r="2416" spans="1:9" x14ac:dyDescent="0.15">
      <c r="A2416" s="694" t="s">
        <v>5026</v>
      </c>
      <c r="B2416" s="96">
        <v>26073</v>
      </c>
      <c r="C2416" s="96">
        <v>17</v>
      </c>
      <c r="D2416" s="97">
        <v>26673659</v>
      </c>
      <c r="E2416" s="97">
        <v>26684603</v>
      </c>
      <c r="F2416" s="96" t="s">
        <v>2328</v>
      </c>
      <c r="G2416" s="96">
        <v>16</v>
      </c>
      <c r="H2416" s="96">
        <v>1.3821E-2</v>
      </c>
      <c r="I2416" s="810">
        <v>1</v>
      </c>
    </row>
    <row r="2417" spans="1:9" x14ac:dyDescent="0.15">
      <c r="A2417" s="694" t="s">
        <v>5027</v>
      </c>
      <c r="B2417" s="96">
        <v>57210</v>
      </c>
      <c r="C2417" s="96">
        <v>8</v>
      </c>
      <c r="D2417" s="97">
        <v>142217273</v>
      </c>
      <c r="E2417" s="97">
        <v>142310241</v>
      </c>
      <c r="F2417" s="96" t="s">
        <v>2328</v>
      </c>
      <c r="G2417" s="96">
        <v>380</v>
      </c>
      <c r="H2417" s="96">
        <v>1.3842E-2</v>
      </c>
      <c r="I2417" s="810">
        <v>1</v>
      </c>
    </row>
    <row r="2418" spans="1:9" x14ac:dyDescent="0.15">
      <c r="A2418" s="694" t="s">
        <v>5028</v>
      </c>
      <c r="B2418" s="96">
        <v>26020</v>
      </c>
      <c r="C2418" s="96">
        <v>14</v>
      </c>
      <c r="D2418" s="97">
        <v>23340822</v>
      </c>
      <c r="E2418" s="97">
        <v>23350789</v>
      </c>
      <c r="F2418" s="96" t="s">
        <v>2321</v>
      </c>
      <c r="G2418" s="96">
        <v>16</v>
      </c>
      <c r="H2418" s="96">
        <v>1.3846000000000001E-2</v>
      </c>
      <c r="I2418" s="810">
        <v>1</v>
      </c>
    </row>
    <row r="2419" spans="1:9" x14ac:dyDescent="0.15">
      <c r="A2419" s="694" t="s">
        <v>5029</v>
      </c>
      <c r="B2419" s="96">
        <v>2861</v>
      </c>
      <c r="C2419" s="96">
        <v>7</v>
      </c>
      <c r="D2419" s="97">
        <v>124385655</v>
      </c>
      <c r="E2419" s="97">
        <v>124406079</v>
      </c>
      <c r="F2419" s="96" t="s">
        <v>2328</v>
      </c>
      <c r="G2419" s="96">
        <v>57</v>
      </c>
      <c r="H2419" s="96">
        <v>1.3847999999999999E-2</v>
      </c>
      <c r="I2419" s="810">
        <v>1</v>
      </c>
    </row>
    <row r="2420" spans="1:9" x14ac:dyDescent="0.15">
      <c r="A2420" s="694" t="s">
        <v>5030</v>
      </c>
      <c r="B2420" s="96">
        <v>55860</v>
      </c>
      <c r="C2420" s="96">
        <v>14</v>
      </c>
      <c r="D2420" s="97">
        <v>58666833</v>
      </c>
      <c r="E2420" s="97">
        <v>58702354</v>
      </c>
      <c r="F2420" s="96" t="s">
        <v>2321</v>
      </c>
      <c r="G2420" s="96">
        <v>78</v>
      </c>
      <c r="H2420" s="96">
        <v>1.3847999999999999E-2</v>
      </c>
      <c r="I2420" s="810">
        <v>1</v>
      </c>
    </row>
    <row r="2421" spans="1:9" x14ac:dyDescent="0.15">
      <c r="A2421" s="694" t="s">
        <v>5031</v>
      </c>
      <c r="B2421" s="96">
        <v>221301</v>
      </c>
      <c r="C2421" s="96">
        <v>6</v>
      </c>
      <c r="D2421" s="97">
        <v>116850176</v>
      </c>
      <c r="E2421" s="97">
        <v>116880031</v>
      </c>
      <c r="F2421" s="96" t="s">
        <v>2321</v>
      </c>
      <c r="G2421" s="96">
        <v>87</v>
      </c>
      <c r="H2421" s="96">
        <v>1.3854E-2</v>
      </c>
      <c r="I2421" s="810">
        <v>1</v>
      </c>
    </row>
    <row r="2422" spans="1:9" x14ac:dyDescent="0.15">
      <c r="A2422" s="694" t="s">
        <v>5032</v>
      </c>
      <c r="B2422" s="96">
        <v>3234</v>
      </c>
      <c r="C2422" s="96">
        <v>2</v>
      </c>
      <c r="D2422" s="97">
        <v>176994422</v>
      </c>
      <c r="E2422" s="97">
        <v>176997423</v>
      </c>
      <c r="F2422" s="96" t="s">
        <v>2321</v>
      </c>
      <c r="G2422" s="96">
        <v>5</v>
      </c>
      <c r="H2422" s="96">
        <v>1.3892E-2</v>
      </c>
      <c r="I2422" s="810">
        <v>1</v>
      </c>
    </row>
    <row r="2423" spans="1:9" x14ac:dyDescent="0.15">
      <c r="A2423" s="694" t="s">
        <v>5033</v>
      </c>
      <c r="B2423" s="96">
        <v>165140</v>
      </c>
      <c r="C2423" s="96">
        <v>2</v>
      </c>
      <c r="D2423" s="97">
        <v>42989639</v>
      </c>
      <c r="E2423" s="97">
        <v>42991401</v>
      </c>
      <c r="F2423" s="96" t="s">
        <v>2328</v>
      </c>
      <c r="G2423" s="96">
        <v>8</v>
      </c>
      <c r="H2423" s="96">
        <v>1.3893000000000001E-2</v>
      </c>
      <c r="I2423" s="810">
        <v>1</v>
      </c>
    </row>
    <row r="2424" spans="1:9" x14ac:dyDescent="0.15">
      <c r="A2424" s="694" t="s">
        <v>1714</v>
      </c>
      <c r="B2424" s="96">
        <v>163404</v>
      </c>
      <c r="C2424" s="96">
        <v>1</v>
      </c>
      <c r="D2424" s="97">
        <v>99355801</v>
      </c>
      <c r="E2424" s="97">
        <v>99470449</v>
      </c>
      <c r="F2424" s="96" t="s">
        <v>2328</v>
      </c>
      <c r="G2424" s="96">
        <v>521</v>
      </c>
      <c r="H2424" s="96">
        <v>1.3898000000000001E-2</v>
      </c>
      <c r="I2424" s="810">
        <v>1</v>
      </c>
    </row>
    <row r="2425" spans="1:9" x14ac:dyDescent="0.15">
      <c r="A2425" s="694" t="s">
        <v>5034</v>
      </c>
      <c r="B2425" s="96">
        <v>6543</v>
      </c>
      <c r="C2425" s="96">
        <v>19</v>
      </c>
      <c r="D2425" s="97">
        <v>47931274</v>
      </c>
      <c r="E2425" s="97">
        <v>47975307</v>
      </c>
      <c r="F2425" s="96" t="s">
        <v>2328</v>
      </c>
      <c r="G2425" s="96">
        <v>116</v>
      </c>
      <c r="H2425" s="96">
        <v>1.3929E-2</v>
      </c>
      <c r="I2425" s="810">
        <v>1</v>
      </c>
    </row>
    <row r="2426" spans="1:9" x14ac:dyDescent="0.15">
      <c r="A2426" s="694" t="s">
        <v>5035</v>
      </c>
      <c r="B2426" s="96">
        <v>57669</v>
      </c>
      <c r="C2426" s="96">
        <v>2</v>
      </c>
      <c r="D2426" s="97">
        <v>120770604</v>
      </c>
      <c r="E2426" s="97">
        <v>120936697</v>
      </c>
      <c r="F2426" s="96" t="s">
        <v>2321</v>
      </c>
      <c r="G2426" s="96">
        <v>352</v>
      </c>
      <c r="H2426" s="96">
        <v>1.3951E-2</v>
      </c>
      <c r="I2426" s="810">
        <v>1</v>
      </c>
    </row>
    <row r="2427" spans="1:9" x14ac:dyDescent="0.15">
      <c r="A2427" s="694" t="s">
        <v>5036</v>
      </c>
      <c r="B2427" s="96">
        <v>121355</v>
      </c>
      <c r="C2427" s="96">
        <v>12</v>
      </c>
      <c r="D2427" s="97">
        <v>54849736</v>
      </c>
      <c r="E2427" s="97">
        <v>54867386</v>
      </c>
      <c r="F2427" s="96" t="s">
        <v>2328</v>
      </c>
      <c r="G2427" s="96">
        <v>46</v>
      </c>
      <c r="H2427" s="96">
        <v>1.3962E-2</v>
      </c>
      <c r="I2427" s="810">
        <v>1</v>
      </c>
    </row>
    <row r="2428" spans="1:9" x14ac:dyDescent="0.15">
      <c r="A2428" s="694" t="s">
        <v>5037</v>
      </c>
      <c r="B2428" s="96">
        <v>27247</v>
      </c>
      <c r="C2428" s="96">
        <v>2</v>
      </c>
      <c r="D2428" s="97">
        <v>69623245</v>
      </c>
      <c r="E2428" s="97">
        <v>69664760</v>
      </c>
      <c r="F2428" s="96" t="s">
        <v>2328</v>
      </c>
      <c r="G2428" s="96">
        <v>122</v>
      </c>
      <c r="H2428" s="96">
        <v>1.3974E-2</v>
      </c>
      <c r="I2428" s="810">
        <v>1</v>
      </c>
    </row>
    <row r="2429" spans="1:9" x14ac:dyDescent="0.15">
      <c r="A2429" s="694" t="s">
        <v>5038</v>
      </c>
      <c r="B2429" s="96">
        <v>55051</v>
      </c>
      <c r="C2429" s="96">
        <v>14</v>
      </c>
      <c r="D2429" s="97">
        <v>90744398</v>
      </c>
      <c r="E2429" s="97">
        <v>90798481</v>
      </c>
      <c r="F2429" s="96" t="s">
        <v>2328</v>
      </c>
      <c r="G2429" s="96">
        <v>150</v>
      </c>
      <c r="H2429" s="96">
        <v>1.3979E-2</v>
      </c>
      <c r="I2429" s="810">
        <v>1</v>
      </c>
    </row>
    <row r="2430" spans="1:9" x14ac:dyDescent="0.15">
      <c r="A2430" s="694" t="s">
        <v>5039</v>
      </c>
      <c r="B2430" s="96">
        <v>8416</v>
      </c>
      <c r="C2430" s="96">
        <v>1</v>
      </c>
      <c r="D2430" s="97">
        <v>150954499</v>
      </c>
      <c r="E2430" s="97">
        <v>150968114</v>
      </c>
      <c r="F2430" s="96" t="s">
        <v>2321</v>
      </c>
      <c r="G2430" s="96">
        <v>39</v>
      </c>
      <c r="H2430" s="96">
        <v>1.3986999999999999E-2</v>
      </c>
      <c r="I2430" s="810">
        <v>1</v>
      </c>
    </row>
    <row r="2431" spans="1:9" x14ac:dyDescent="0.15">
      <c r="A2431" s="694" t="s">
        <v>5040</v>
      </c>
      <c r="B2431" s="96">
        <v>51429</v>
      </c>
      <c r="C2431" s="96">
        <v>6</v>
      </c>
      <c r="D2431" s="97">
        <v>158137078</v>
      </c>
      <c r="E2431" s="97">
        <v>158366109</v>
      </c>
      <c r="F2431" s="96" t="s">
        <v>2321</v>
      </c>
      <c r="G2431" s="96">
        <v>881</v>
      </c>
      <c r="H2431" s="96">
        <v>1.3990000000000001E-2</v>
      </c>
      <c r="I2431" s="810">
        <v>1</v>
      </c>
    </row>
    <row r="2432" spans="1:9" x14ac:dyDescent="0.15">
      <c r="A2432" s="694" t="s">
        <v>5041</v>
      </c>
      <c r="B2432" s="96">
        <v>63934</v>
      </c>
      <c r="C2432" s="96">
        <v>19</v>
      </c>
      <c r="D2432" s="97">
        <v>56950693</v>
      </c>
      <c r="E2432" s="97">
        <v>56988770</v>
      </c>
      <c r="F2432" s="96" t="s">
        <v>2328</v>
      </c>
      <c r="G2432" s="96">
        <v>108</v>
      </c>
      <c r="H2432" s="96">
        <v>1.4E-2</v>
      </c>
      <c r="I2432" s="810">
        <v>1</v>
      </c>
    </row>
    <row r="2433" spans="1:9" x14ac:dyDescent="0.15">
      <c r="A2433" s="694" t="s">
        <v>5042</v>
      </c>
      <c r="B2433" s="96">
        <v>142940</v>
      </c>
      <c r="C2433" s="96">
        <v>10</v>
      </c>
      <c r="D2433" s="97">
        <v>116697952</v>
      </c>
      <c r="E2433" s="97">
        <v>116737439</v>
      </c>
      <c r="F2433" s="96" t="s">
        <v>2321</v>
      </c>
      <c r="G2433" s="96">
        <v>110</v>
      </c>
      <c r="H2433" s="96">
        <v>1.4017999999999999E-2</v>
      </c>
      <c r="I2433" s="810">
        <v>1</v>
      </c>
    </row>
    <row r="2434" spans="1:9" x14ac:dyDescent="0.15">
      <c r="A2434" s="694" t="s">
        <v>5043</v>
      </c>
      <c r="B2434" s="96">
        <v>115362</v>
      </c>
      <c r="C2434" s="96">
        <v>1</v>
      </c>
      <c r="D2434" s="97">
        <v>89724633</v>
      </c>
      <c r="E2434" s="97">
        <v>89738544</v>
      </c>
      <c r="F2434" s="96" t="s">
        <v>2328</v>
      </c>
      <c r="G2434" s="96">
        <v>30</v>
      </c>
      <c r="H2434" s="96">
        <v>1.4019E-2</v>
      </c>
      <c r="I2434" s="810">
        <v>1</v>
      </c>
    </row>
    <row r="2435" spans="1:9" x14ac:dyDescent="0.15">
      <c r="A2435" s="694" t="s">
        <v>5044</v>
      </c>
      <c r="B2435" s="96">
        <v>9946</v>
      </c>
      <c r="C2435" s="96">
        <v>21</v>
      </c>
      <c r="D2435" s="97">
        <v>34961647</v>
      </c>
      <c r="E2435" s="97">
        <v>35014160</v>
      </c>
      <c r="F2435" s="96" t="s">
        <v>2328</v>
      </c>
      <c r="G2435" s="96">
        <v>81</v>
      </c>
      <c r="H2435" s="96">
        <v>1.4059E-2</v>
      </c>
      <c r="I2435" s="810">
        <v>1</v>
      </c>
    </row>
    <row r="2436" spans="1:9" x14ac:dyDescent="0.15">
      <c r="A2436" s="694" t="s">
        <v>5045</v>
      </c>
      <c r="B2436" s="96">
        <v>11167</v>
      </c>
      <c r="C2436" s="96">
        <v>3</v>
      </c>
      <c r="D2436" s="97">
        <v>120113061</v>
      </c>
      <c r="E2436" s="97">
        <v>120169918</v>
      </c>
      <c r="F2436" s="96" t="s">
        <v>2328</v>
      </c>
      <c r="G2436" s="96">
        <v>212</v>
      </c>
      <c r="H2436" s="96">
        <v>1.4069E-2</v>
      </c>
      <c r="I2436" s="810">
        <v>1</v>
      </c>
    </row>
    <row r="2437" spans="1:9" x14ac:dyDescent="0.15">
      <c r="A2437" s="694" t="s">
        <v>5046</v>
      </c>
      <c r="B2437" s="96">
        <v>192111</v>
      </c>
      <c r="C2437" s="96">
        <v>12</v>
      </c>
      <c r="D2437" s="97">
        <v>133287393</v>
      </c>
      <c r="E2437" s="97">
        <v>133299323</v>
      </c>
      <c r="F2437" s="96" t="s">
        <v>2321</v>
      </c>
      <c r="G2437" s="96">
        <v>58</v>
      </c>
      <c r="H2437" s="96">
        <v>1.414E-2</v>
      </c>
      <c r="I2437" s="810">
        <v>1</v>
      </c>
    </row>
    <row r="2438" spans="1:9" x14ac:dyDescent="0.15">
      <c r="A2438" s="694" t="s">
        <v>5047</v>
      </c>
      <c r="B2438" s="96">
        <v>149111</v>
      </c>
      <c r="C2438" s="96">
        <v>1</v>
      </c>
      <c r="D2438" s="97">
        <v>224734563</v>
      </c>
      <c r="E2438" s="97">
        <v>224928269</v>
      </c>
      <c r="F2438" s="96" t="s">
        <v>2321</v>
      </c>
      <c r="G2438" s="96">
        <v>719</v>
      </c>
      <c r="H2438" s="96">
        <v>1.4182E-2</v>
      </c>
      <c r="I2438" s="810">
        <v>1</v>
      </c>
    </row>
    <row r="2439" spans="1:9" x14ac:dyDescent="0.15">
      <c r="A2439" s="694" t="s">
        <v>5048</v>
      </c>
      <c r="B2439" s="96">
        <v>8419</v>
      </c>
      <c r="C2439" s="96">
        <v>3</v>
      </c>
      <c r="D2439" s="97">
        <v>133118790</v>
      </c>
      <c r="E2439" s="97">
        <v>133194056</v>
      </c>
      <c r="F2439" s="96" t="s">
        <v>2321</v>
      </c>
      <c r="G2439" s="96">
        <v>251</v>
      </c>
      <c r="H2439" s="96">
        <v>1.4187999999999999E-2</v>
      </c>
      <c r="I2439" s="810">
        <v>1</v>
      </c>
    </row>
    <row r="2440" spans="1:9" x14ac:dyDescent="0.15">
      <c r="A2440" s="694" t="s">
        <v>5049</v>
      </c>
      <c r="B2440" s="96">
        <v>27074</v>
      </c>
      <c r="C2440" s="96">
        <v>3</v>
      </c>
      <c r="D2440" s="97">
        <v>182840003</v>
      </c>
      <c r="E2440" s="97">
        <v>182880667</v>
      </c>
      <c r="F2440" s="96" t="s">
        <v>2328</v>
      </c>
      <c r="G2440" s="96">
        <v>181</v>
      </c>
      <c r="H2440" s="96">
        <v>1.4227E-2</v>
      </c>
      <c r="I2440" s="810">
        <v>1</v>
      </c>
    </row>
    <row r="2441" spans="1:9" x14ac:dyDescent="0.15">
      <c r="A2441" s="694" t="s">
        <v>5050</v>
      </c>
      <c r="B2441" s="96">
        <v>2841</v>
      </c>
      <c r="C2441" s="96">
        <v>13</v>
      </c>
      <c r="D2441" s="97">
        <v>99906967</v>
      </c>
      <c r="E2441" s="97">
        <v>99910682</v>
      </c>
      <c r="F2441" s="96" t="s">
        <v>2328</v>
      </c>
      <c r="G2441" s="96">
        <v>13</v>
      </c>
      <c r="H2441" s="96">
        <v>1.4298E-2</v>
      </c>
      <c r="I2441" s="810">
        <v>1</v>
      </c>
    </row>
    <row r="2442" spans="1:9" x14ac:dyDescent="0.15">
      <c r="A2442" s="694" t="s">
        <v>5051</v>
      </c>
      <c r="B2442" s="96">
        <v>145567</v>
      </c>
      <c r="C2442" s="96">
        <v>14</v>
      </c>
      <c r="D2442" s="97">
        <v>91006932</v>
      </c>
      <c r="E2442" s="97">
        <v>91282823</v>
      </c>
      <c r="F2442" s="96" t="s">
        <v>2328</v>
      </c>
      <c r="G2442" s="96">
        <v>1032</v>
      </c>
      <c r="H2442" s="96">
        <v>1.43E-2</v>
      </c>
      <c r="I2442" s="810">
        <v>1</v>
      </c>
    </row>
    <row r="2443" spans="1:9" x14ac:dyDescent="0.15">
      <c r="A2443" s="694" t="s">
        <v>5052</v>
      </c>
      <c r="B2443" s="96">
        <v>825</v>
      </c>
      <c r="C2443" s="96">
        <v>15</v>
      </c>
      <c r="D2443" s="97">
        <v>42646545</v>
      </c>
      <c r="E2443" s="97">
        <v>42704515</v>
      </c>
      <c r="F2443" s="96" t="s">
        <v>2321</v>
      </c>
      <c r="G2443" s="96">
        <v>257</v>
      </c>
      <c r="H2443" s="96">
        <v>1.4314E-2</v>
      </c>
      <c r="I2443" s="810">
        <v>1</v>
      </c>
    </row>
    <row r="2444" spans="1:9" x14ac:dyDescent="0.15">
      <c r="A2444" s="694" t="s">
        <v>5053</v>
      </c>
      <c r="B2444" s="96">
        <v>7287</v>
      </c>
      <c r="C2444" s="96">
        <v>6</v>
      </c>
      <c r="D2444" s="97">
        <v>35465651</v>
      </c>
      <c r="E2444" s="97">
        <v>35480715</v>
      </c>
      <c r="F2444" s="96" t="s">
        <v>2328</v>
      </c>
      <c r="G2444" s="96">
        <v>62</v>
      </c>
      <c r="H2444" s="96">
        <v>1.4316000000000001E-2</v>
      </c>
      <c r="I2444" s="810">
        <v>1</v>
      </c>
    </row>
    <row r="2445" spans="1:9" x14ac:dyDescent="0.15">
      <c r="A2445" s="694" t="s">
        <v>5054</v>
      </c>
      <c r="B2445" s="96">
        <v>79727</v>
      </c>
      <c r="C2445" s="96">
        <v>1</v>
      </c>
      <c r="D2445" s="97">
        <v>26737269</v>
      </c>
      <c r="E2445" s="97">
        <v>26756219</v>
      </c>
      <c r="F2445" s="96" t="s">
        <v>2321</v>
      </c>
      <c r="G2445" s="96">
        <v>47</v>
      </c>
      <c r="H2445" s="96">
        <v>1.4335000000000001E-2</v>
      </c>
      <c r="I2445" s="810">
        <v>1</v>
      </c>
    </row>
    <row r="2446" spans="1:9" x14ac:dyDescent="0.15">
      <c r="A2446" s="694" t="s">
        <v>5055</v>
      </c>
      <c r="B2446" s="96">
        <v>4664</v>
      </c>
      <c r="C2446" s="96">
        <v>2</v>
      </c>
      <c r="D2446" s="97">
        <v>191513621</v>
      </c>
      <c r="E2446" s="97">
        <v>191557492</v>
      </c>
      <c r="F2446" s="96" t="s">
        <v>2321</v>
      </c>
      <c r="G2446" s="96">
        <v>106</v>
      </c>
      <c r="H2446" s="96">
        <v>1.4370000000000001E-2</v>
      </c>
      <c r="I2446" s="810">
        <v>1</v>
      </c>
    </row>
    <row r="2447" spans="1:9" x14ac:dyDescent="0.15">
      <c r="A2447" s="694" t="s">
        <v>5056</v>
      </c>
      <c r="B2447" s="96">
        <v>27303</v>
      </c>
      <c r="C2447" s="96">
        <v>3</v>
      </c>
      <c r="D2447" s="97">
        <v>29322351</v>
      </c>
      <c r="E2447" s="97">
        <v>30051886</v>
      </c>
      <c r="F2447" s="96" t="s">
        <v>2321</v>
      </c>
      <c r="G2447" s="96">
        <v>3292</v>
      </c>
      <c r="H2447" s="96">
        <v>1.4373E-2</v>
      </c>
      <c r="I2447" s="810">
        <v>1</v>
      </c>
    </row>
    <row r="2448" spans="1:9" x14ac:dyDescent="0.15">
      <c r="A2448" s="694" t="s">
        <v>5057</v>
      </c>
      <c r="B2448" s="96">
        <v>57552</v>
      </c>
      <c r="C2448" s="96">
        <v>3</v>
      </c>
      <c r="D2448" s="97">
        <v>172348435</v>
      </c>
      <c r="E2448" s="97">
        <v>172429207</v>
      </c>
      <c r="F2448" s="96" t="s">
        <v>2328</v>
      </c>
      <c r="G2448" s="96">
        <v>276</v>
      </c>
      <c r="H2448" s="96">
        <v>1.4383E-2</v>
      </c>
      <c r="I2448" s="810">
        <v>1</v>
      </c>
    </row>
    <row r="2449" spans="1:9" x14ac:dyDescent="0.15">
      <c r="A2449" s="694" t="s">
        <v>5058</v>
      </c>
      <c r="B2449" s="96">
        <v>682</v>
      </c>
      <c r="C2449" s="96">
        <v>19</v>
      </c>
      <c r="D2449" s="97">
        <v>571277</v>
      </c>
      <c r="E2449" s="97">
        <v>583493</v>
      </c>
      <c r="F2449" s="96" t="s">
        <v>2321</v>
      </c>
      <c r="G2449" s="96">
        <v>65</v>
      </c>
      <c r="H2449" s="96">
        <v>1.4385E-2</v>
      </c>
      <c r="I2449" s="810">
        <v>1</v>
      </c>
    </row>
    <row r="2450" spans="1:9" x14ac:dyDescent="0.15">
      <c r="A2450" s="694" t="s">
        <v>5059</v>
      </c>
      <c r="B2450" s="96">
        <v>79412</v>
      </c>
      <c r="C2450" s="96">
        <v>16</v>
      </c>
      <c r="D2450" s="97">
        <v>3014217</v>
      </c>
      <c r="E2450" s="97">
        <v>3018384</v>
      </c>
      <c r="F2450" s="96" t="s">
        <v>2321</v>
      </c>
      <c r="G2450" s="96">
        <v>14</v>
      </c>
      <c r="H2450" s="96">
        <v>1.4418E-2</v>
      </c>
      <c r="I2450" s="810">
        <v>1</v>
      </c>
    </row>
    <row r="2451" spans="1:9" x14ac:dyDescent="0.15">
      <c r="A2451" s="694" t="s">
        <v>5060</v>
      </c>
      <c r="B2451" s="96">
        <v>140850</v>
      </c>
      <c r="C2451" s="96">
        <v>20</v>
      </c>
      <c r="D2451" s="97">
        <v>138111</v>
      </c>
      <c r="E2451" s="97">
        <v>139804</v>
      </c>
      <c r="F2451" s="96" t="s">
        <v>2321</v>
      </c>
      <c r="G2451" s="96">
        <v>13</v>
      </c>
      <c r="H2451" s="96">
        <v>1.4460000000000001E-2</v>
      </c>
      <c r="I2451" s="810">
        <v>1</v>
      </c>
    </row>
    <row r="2452" spans="1:9" x14ac:dyDescent="0.15">
      <c r="A2452" s="694" t="s">
        <v>5061</v>
      </c>
      <c r="B2452" s="96">
        <v>284069</v>
      </c>
      <c r="C2452" s="96">
        <v>17</v>
      </c>
      <c r="D2452" s="97">
        <v>42431101</v>
      </c>
      <c r="E2452" s="97">
        <v>42441235</v>
      </c>
      <c r="F2452" s="96" t="s">
        <v>2328</v>
      </c>
      <c r="G2452" s="96">
        <v>17</v>
      </c>
      <c r="H2452" s="96">
        <v>1.4463E-2</v>
      </c>
      <c r="I2452" s="810">
        <v>1</v>
      </c>
    </row>
    <row r="2453" spans="1:9" x14ac:dyDescent="0.15">
      <c r="A2453" s="694" t="s">
        <v>5062</v>
      </c>
      <c r="B2453" s="96">
        <v>202658</v>
      </c>
      <c r="C2453" s="96">
        <v>6</v>
      </c>
      <c r="D2453" s="97">
        <v>30297088</v>
      </c>
      <c r="E2453" s="97">
        <v>30314635</v>
      </c>
      <c r="F2453" s="96" t="s">
        <v>2321</v>
      </c>
      <c r="G2453" s="96">
        <v>85</v>
      </c>
      <c r="H2453" s="96">
        <v>1.447E-2</v>
      </c>
      <c r="I2453" s="810">
        <v>1</v>
      </c>
    </row>
    <row r="2454" spans="1:9" x14ac:dyDescent="0.15">
      <c r="A2454" s="694" t="s">
        <v>5063</v>
      </c>
      <c r="B2454" s="96">
        <v>283152</v>
      </c>
      <c r="C2454" s="96">
        <v>11</v>
      </c>
      <c r="D2454" s="97">
        <v>119060963</v>
      </c>
      <c r="E2454" s="97">
        <v>119072160</v>
      </c>
      <c r="F2454" s="96" t="s">
        <v>2328</v>
      </c>
      <c r="G2454" s="96">
        <v>18</v>
      </c>
      <c r="H2454" s="96">
        <v>1.4478E-2</v>
      </c>
      <c r="I2454" s="810">
        <v>1</v>
      </c>
    </row>
    <row r="2455" spans="1:9" x14ac:dyDescent="0.15">
      <c r="A2455" s="694" t="s">
        <v>5064</v>
      </c>
      <c r="B2455" s="96">
        <v>11183</v>
      </c>
      <c r="C2455" s="96">
        <v>14</v>
      </c>
      <c r="D2455" s="97">
        <v>50885211</v>
      </c>
      <c r="E2455" s="97">
        <v>50999376</v>
      </c>
      <c r="F2455" s="96" t="s">
        <v>2328</v>
      </c>
      <c r="G2455" s="96">
        <v>252</v>
      </c>
      <c r="H2455" s="96">
        <v>1.4487E-2</v>
      </c>
      <c r="I2455" s="810">
        <v>1</v>
      </c>
    </row>
    <row r="2456" spans="1:9" x14ac:dyDescent="0.15">
      <c r="A2456" s="694" t="s">
        <v>5065</v>
      </c>
      <c r="B2456" s="96">
        <v>56950</v>
      </c>
      <c r="C2456" s="96">
        <v>1</v>
      </c>
      <c r="D2456" s="97">
        <v>214454565</v>
      </c>
      <c r="E2456" s="97">
        <v>214510477</v>
      </c>
      <c r="F2456" s="96" t="s">
        <v>2321</v>
      </c>
      <c r="G2456" s="96">
        <v>216</v>
      </c>
      <c r="H2456" s="96">
        <v>1.4496999999999999E-2</v>
      </c>
      <c r="I2456" s="810">
        <v>1</v>
      </c>
    </row>
    <row r="2457" spans="1:9" x14ac:dyDescent="0.15">
      <c r="A2457" s="694" t="s">
        <v>5066</v>
      </c>
      <c r="B2457" s="96">
        <v>8807</v>
      </c>
      <c r="C2457" s="96">
        <v>2</v>
      </c>
      <c r="D2457" s="97">
        <v>103035254</v>
      </c>
      <c r="E2457" s="97">
        <v>103069025</v>
      </c>
      <c r="F2457" s="96" t="s">
        <v>2321</v>
      </c>
      <c r="G2457" s="96">
        <v>163</v>
      </c>
      <c r="H2457" s="96">
        <v>1.4503E-2</v>
      </c>
      <c r="I2457" s="810">
        <v>1</v>
      </c>
    </row>
    <row r="2458" spans="1:9" x14ac:dyDescent="0.15">
      <c r="A2458" s="694" t="s">
        <v>5067</v>
      </c>
      <c r="B2458" s="96">
        <v>114781</v>
      </c>
      <c r="C2458" s="96">
        <v>6</v>
      </c>
      <c r="D2458" s="97">
        <v>38136227</v>
      </c>
      <c r="E2458" s="97">
        <v>38608202</v>
      </c>
      <c r="F2458" s="96" t="s">
        <v>2328</v>
      </c>
      <c r="G2458" s="96">
        <v>1561</v>
      </c>
      <c r="H2458" s="96">
        <v>1.4513E-2</v>
      </c>
      <c r="I2458" s="810">
        <v>1</v>
      </c>
    </row>
    <row r="2459" spans="1:9" x14ac:dyDescent="0.15">
      <c r="A2459" s="694" t="s">
        <v>5068</v>
      </c>
      <c r="B2459" s="96">
        <v>4142</v>
      </c>
      <c r="C2459" s="96">
        <v>6</v>
      </c>
      <c r="D2459" s="97">
        <v>160320218</v>
      </c>
      <c r="E2459" s="97">
        <v>160329339</v>
      </c>
      <c r="F2459" s="96" t="s">
        <v>2321</v>
      </c>
      <c r="G2459" s="96">
        <v>30</v>
      </c>
      <c r="H2459" s="96">
        <v>1.4538000000000001E-2</v>
      </c>
      <c r="I2459" s="810">
        <v>1</v>
      </c>
    </row>
    <row r="2460" spans="1:9" x14ac:dyDescent="0.15">
      <c r="A2460" s="694" t="s">
        <v>5069</v>
      </c>
      <c r="B2460" s="96">
        <v>28956</v>
      </c>
      <c r="C2460" s="96">
        <v>1</v>
      </c>
      <c r="D2460" s="97">
        <v>156024517</v>
      </c>
      <c r="E2460" s="97">
        <v>156028301</v>
      </c>
      <c r="F2460" s="96" t="s">
        <v>2321</v>
      </c>
      <c r="G2460" s="96">
        <v>8</v>
      </c>
      <c r="H2460" s="96">
        <v>1.4548999999999999E-2</v>
      </c>
      <c r="I2460" s="810">
        <v>1</v>
      </c>
    </row>
    <row r="2461" spans="1:9" x14ac:dyDescent="0.15">
      <c r="A2461" s="694" t="s">
        <v>5070</v>
      </c>
      <c r="B2461" s="96">
        <v>57037</v>
      </c>
      <c r="C2461" s="96">
        <v>7</v>
      </c>
      <c r="D2461" s="97">
        <v>16639401</v>
      </c>
      <c r="E2461" s="97">
        <v>16685442</v>
      </c>
      <c r="F2461" s="96" t="s">
        <v>2328</v>
      </c>
      <c r="G2461" s="96">
        <v>207</v>
      </c>
      <c r="H2461" s="96">
        <v>1.4596E-2</v>
      </c>
      <c r="I2461" s="810">
        <v>1</v>
      </c>
    </row>
    <row r="2462" spans="1:9" x14ac:dyDescent="0.15">
      <c r="A2462" s="694" t="s">
        <v>5071</v>
      </c>
      <c r="B2462" s="96">
        <v>8557</v>
      </c>
      <c r="C2462" s="96">
        <v>17</v>
      </c>
      <c r="D2462" s="97">
        <v>37821599</v>
      </c>
      <c r="E2462" s="97">
        <v>37822807</v>
      </c>
      <c r="F2462" s="96" t="s">
        <v>2321</v>
      </c>
      <c r="G2462" s="96">
        <v>5</v>
      </c>
      <c r="H2462" s="96">
        <v>1.4615E-2</v>
      </c>
      <c r="I2462" s="810">
        <v>1</v>
      </c>
    </row>
    <row r="2463" spans="1:9" x14ac:dyDescent="0.15">
      <c r="A2463" s="694" t="s">
        <v>5072</v>
      </c>
      <c r="B2463" s="96">
        <v>23304</v>
      </c>
      <c r="C2463" s="96">
        <v>6</v>
      </c>
      <c r="D2463" s="97">
        <v>42531748</v>
      </c>
      <c r="E2463" s="97">
        <v>42661243</v>
      </c>
      <c r="F2463" s="96" t="s">
        <v>2321</v>
      </c>
      <c r="G2463" s="96">
        <v>251</v>
      </c>
      <c r="H2463" s="96">
        <v>1.4616000000000001E-2</v>
      </c>
      <c r="I2463" s="810">
        <v>1</v>
      </c>
    </row>
    <row r="2464" spans="1:9" x14ac:dyDescent="0.15">
      <c r="A2464" s="694" t="s">
        <v>5073</v>
      </c>
      <c r="B2464" s="96">
        <v>84164</v>
      </c>
      <c r="C2464" s="96">
        <v>22</v>
      </c>
      <c r="D2464" s="97">
        <v>30184597</v>
      </c>
      <c r="E2464" s="97">
        <v>30234293</v>
      </c>
      <c r="F2464" s="96" t="s">
        <v>2328</v>
      </c>
      <c r="G2464" s="96">
        <v>164</v>
      </c>
      <c r="H2464" s="96">
        <v>1.4625000000000001E-2</v>
      </c>
      <c r="I2464" s="810">
        <v>1</v>
      </c>
    </row>
    <row r="2465" spans="1:9" x14ac:dyDescent="0.15">
      <c r="A2465" s="694" t="s">
        <v>5074</v>
      </c>
      <c r="B2465" s="96">
        <v>284723</v>
      </c>
      <c r="C2465" s="96">
        <v>1</v>
      </c>
      <c r="D2465" s="97">
        <v>16062721</v>
      </c>
      <c r="E2465" s="97">
        <v>16067884</v>
      </c>
      <c r="F2465" s="96" t="s">
        <v>2321</v>
      </c>
      <c r="G2465" s="96">
        <v>7</v>
      </c>
      <c r="H2465" s="96">
        <v>1.4645E-2</v>
      </c>
      <c r="I2465" s="810">
        <v>1</v>
      </c>
    </row>
    <row r="2466" spans="1:9" x14ac:dyDescent="0.15">
      <c r="A2466" s="694" t="s">
        <v>5075</v>
      </c>
      <c r="B2466" s="96">
        <v>359845</v>
      </c>
      <c r="C2466" s="96">
        <v>17</v>
      </c>
      <c r="D2466" s="97">
        <v>289769</v>
      </c>
      <c r="E2466" s="97">
        <v>295731</v>
      </c>
      <c r="F2466" s="96" t="s">
        <v>2328</v>
      </c>
      <c r="G2466" s="96">
        <v>24</v>
      </c>
      <c r="H2466" s="96">
        <v>1.4681E-2</v>
      </c>
      <c r="I2466" s="810">
        <v>1</v>
      </c>
    </row>
    <row r="2467" spans="1:9" x14ac:dyDescent="0.15">
      <c r="A2467" s="694" t="s">
        <v>5076</v>
      </c>
      <c r="B2467" s="96">
        <v>10603</v>
      </c>
      <c r="C2467" s="96">
        <v>7</v>
      </c>
      <c r="D2467" s="97">
        <v>101928405</v>
      </c>
      <c r="E2467" s="97">
        <v>101962178</v>
      </c>
      <c r="F2467" s="96" t="s">
        <v>2321</v>
      </c>
      <c r="G2467" s="96">
        <v>86</v>
      </c>
      <c r="H2467" s="96">
        <v>1.4711E-2</v>
      </c>
      <c r="I2467" s="810">
        <v>1</v>
      </c>
    </row>
    <row r="2468" spans="1:9" x14ac:dyDescent="0.15">
      <c r="A2468" s="694" t="s">
        <v>5077</v>
      </c>
      <c r="B2468" s="96">
        <v>64754</v>
      </c>
      <c r="C2468" s="96">
        <v>1</v>
      </c>
      <c r="D2468" s="97">
        <v>245912642</v>
      </c>
      <c r="E2468" s="97">
        <v>246670644</v>
      </c>
      <c r="F2468" s="96" t="s">
        <v>2328</v>
      </c>
      <c r="G2468" s="96">
        <v>3628</v>
      </c>
      <c r="H2468" s="96">
        <v>1.4716999999999999E-2</v>
      </c>
      <c r="I2468" s="810">
        <v>1</v>
      </c>
    </row>
    <row r="2469" spans="1:9" x14ac:dyDescent="0.15">
      <c r="A2469" s="694" t="s">
        <v>5078</v>
      </c>
      <c r="B2469" s="96">
        <v>397</v>
      </c>
      <c r="C2469" s="96">
        <v>12</v>
      </c>
      <c r="D2469" s="97">
        <v>15094949</v>
      </c>
      <c r="E2469" s="97">
        <v>15114562</v>
      </c>
      <c r="F2469" s="96" t="s">
        <v>2328</v>
      </c>
      <c r="G2469" s="96">
        <v>75</v>
      </c>
      <c r="H2469" s="96">
        <v>1.4723E-2</v>
      </c>
      <c r="I2469" s="810">
        <v>1</v>
      </c>
    </row>
    <row r="2470" spans="1:9" x14ac:dyDescent="0.15">
      <c r="A2470" s="694" t="s">
        <v>5079</v>
      </c>
      <c r="B2470" s="96">
        <v>57472</v>
      </c>
      <c r="C2470" s="96">
        <v>5</v>
      </c>
      <c r="D2470" s="97">
        <v>179921412</v>
      </c>
      <c r="E2470" s="97">
        <v>180005358</v>
      </c>
      <c r="F2470" s="96" t="s">
        <v>2321</v>
      </c>
      <c r="G2470" s="96">
        <v>367</v>
      </c>
      <c r="H2470" s="96">
        <v>1.4729000000000001E-2</v>
      </c>
      <c r="I2470" s="810">
        <v>1</v>
      </c>
    </row>
    <row r="2471" spans="1:9" x14ac:dyDescent="0.15">
      <c r="A2471" s="694" t="s">
        <v>5080</v>
      </c>
      <c r="B2471" s="96">
        <v>3658</v>
      </c>
      <c r="C2471" s="96">
        <v>15</v>
      </c>
      <c r="D2471" s="97">
        <v>78730518</v>
      </c>
      <c r="E2471" s="97">
        <v>78793798</v>
      </c>
      <c r="F2471" s="96" t="s">
        <v>2321</v>
      </c>
      <c r="G2471" s="96">
        <v>154</v>
      </c>
      <c r="H2471" s="96">
        <v>1.4736000000000001E-2</v>
      </c>
      <c r="I2471" s="810">
        <v>1</v>
      </c>
    </row>
    <row r="2472" spans="1:9" x14ac:dyDescent="0.15">
      <c r="A2472" s="694" t="s">
        <v>5081</v>
      </c>
      <c r="B2472" s="96">
        <v>6429</v>
      </c>
      <c r="C2472" s="96">
        <v>1</v>
      </c>
      <c r="D2472" s="97">
        <v>29474250</v>
      </c>
      <c r="E2472" s="97">
        <v>29508637</v>
      </c>
      <c r="F2472" s="96" t="s">
        <v>2328</v>
      </c>
      <c r="G2472" s="96">
        <v>78</v>
      </c>
      <c r="H2472" s="96">
        <v>1.4747E-2</v>
      </c>
      <c r="I2472" s="810">
        <v>1</v>
      </c>
    </row>
    <row r="2473" spans="1:9" x14ac:dyDescent="0.15">
      <c r="A2473" s="694" t="s">
        <v>5082</v>
      </c>
      <c r="B2473" s="96">
        <v>503542</v>
      </c>
      <c r="C2473" s="96">
        <v>10</v>
      </c>
      <c r="D2473" s="97">
        <v>135234170</v>
      </c>
      <c r="E2473" s="97">
        <v>135238623</v>
      </c>
      <c r="F2473" s="96" t="s">
        <v>2328</v>
      </c>
      <c r="G2473" s="96">
        <v>13</v>
      </c>
      <c r="H2473" s="96">
        <v>1.4748000000000001E-2</v>
      </c>
      <c r="I2473" s="810">
        <v>1</v>
      </c>
    </row>
    <row r="2474" spans="1:9" x14ac:dyDescent="0.15">
      <c r="A2474" s="694" t="s">
        <v>5083</v>
      </c>
      <c r="B2474" s="96">
        <v>50836</v>
      </c>
      <c r="C2474" s="96">
        <v>12</v>
      </c>
      <c r="D2474" s="97">
        <v>10958650</v>
      </c>
      <c r="E2474" s="97">
        <v>10959579</v>
      </c>
      <c r="F2474" s="96" t="s">
        <v>2328</v>
      </c>
      <c r="G2474" s="96">
        <v>4</v>
      </c>
      <c r="H2474" s="96">
        <v>1.4767000000000001E-2</v>
      </c>
      <c r="I2474" s="810">
        <v>1</v>
      </c>
    </row>
    <row r="2475" spans="1:9" x14ac:dyDescent="0.15">
      <c r="A2475" s="694" t="s">
        <v>5084</v>
      </c>
      <c r="B2475" s="96">
        <v>9651</v>
      </c>
      <c r="C2475" s="96">
        <v>1</v>
      </c>
      <c r="D2475" s="97">
        <v>2407754</v>
      </c>
      <c r="E2475" s="97">
        <v>2436964</v>
      </c>
      <c r="F2475" s="96" t="s">
        <v>2321</v>
      </c>
      <c r="G2475" s="96">
        <v>90</v>
      </c>
      <c r="H2475" s="96">
        <v>1.477E-2</v>
      </c>
      <c r="I2475" s="810">
        <v>1</v>
      </c>
    </row>
    <row r="2476" spans="1:9" x14ac:dyDescent="0.15">
      <c r="A2476" s="694" t="s">
        <v>5085</v>
      </c>
      <c r="B2476" s="96">
        <v>84969</v>
      </c>
      <c r="C2476" s="96">
        <v>20</v>
      </c>
      <c r="D2476" s="97">
        <v>42543492</v>
      </c>
      <c r="E2476" s="97">
        <v>42698256</v>
      </c>
      <c r="F2476" s="96" t="s">
        <v>2321</v>
      </c>
      <c r="G2476" s="96">
        <v>499</v>
      </c>
      <c r="H2476" s="96">
        <v>1.4772E-2</v>
      </c>
      <c r="I2476" s="810">
        <v>1</v>
      </c>
    </row>
    <row r="2477" spans="1:9" x14ac:dyDescent="0.15">
      <c r="A2477" s="694" t="s">
        <v>5086</v>
      </c>
      <c r="B2477" s="96">
        <v>1104</v>
      </c>
      <c r="C2477" s="96">
        <v>1</v>
      </c>
      <c r="D2477" s="97">
        <v>28832455</v>
      </c>
      <c r="E2477" s="97">
        <v>28865708</v>
      </c>
      <c r="F2477" s="96" t="s">
        <v>2321</v>
      </c>
      <c r="G2477" s="96">
        <v>77</v>
      </c>
      <c r="H2477" s="96">
        <v>1.4784E-2</v>
      </c>
      <c r="I2477" s="810">
        <v>1</v>
      </c>
    </row>
    <row r="2478" spans="1:9" x14ac:dyDescent="0.15">
      <c r="A2478" s="694" t="s">
        <v>5087</v>
      </c>
      <c r="B2478" s="96">
        <v>1374</v>
      </c>
      <c r="C2478" s="96">
        <v>11</v>
      </c>
      <c r="D2478" s="97">
        <v>68522088</v>
      </c>
      <c r="E2478" s="97">
        <v>68611878</v>
      </c>
      <c r="F2478" s="96" t="s">
        <v>2328</v>
      </c>
      <c r="G2478" s="96">
        <v>212</v>
      </c>
      <c r="H2478" s="96">
        <v>1.4784E-2</v>
      </c>
      <c r="I2478" s="810">
        <v>1</v>
      </c>
    </row>
    <row r="2479" spans="1:9" x14ac:dyDescent="0.15">
      <c r="A2479" s="694" t="s">
        <v>5088</v>
      </c>
      <c r="B2479" s="96">
        <v>5591</v>
      </c>
      <c r="C2479" s="96">
        <v>8</v>
      </c>
      <c r="D2479" s="97">
        <v>48685669</v>
      </c>
      <c r="E2479" s="97">
        <v>48872743</v>
      </c>
      <c r="F2479" s="96" t="s">
        <v>2328</v>
      </c>
      <c r="G2479" s="96">
        <v>241</v>
      </c>
      <c r="H2479" s="96">
        <v>1.4789E-2</v>
      </c>
      <c r="I2479" s="810">
        <v>1</v>
      </c>
    </row>
    <row r="2480" spans="1:9" x14ac:dyDescent="0.15">
      <c r="A2480" s="694" t="s">
        <v>5089</v>
      </c>
      <c r="B2480" s="925" t="s">
        <v>5090</v>
      </c>
      <c r="C2480" s="96">
        <v>1</v>
      </c>
      <c r="D2480" s="97">
        <v>29445937</v>
      </c>
      <c r="E2480" s="97">
        <v>29450421</v>
      </c>
      <c r="F2480" s="96" t="s">
        <v>2328</v>
      </c>
      <c r="G2480" s="96">
        <v>12</v>
      </c>
      <c r="H2480" s="96">
        <v>1.4807000000000001E-2</v>
      </c>
      <c r="I2480" s="810">
        <v>1</v>
      </c>
    </row>
    <row r="2481" spans="1:9" x14ac:dyDescent="0.15">
      <c r="A2481" s="694" t="s">
        <v>5091</v>
      </c>
      <c r="B2481" s="96">
        <v>11224</v>
      </c>
      <c r="C2481" s="96">
        <v>9</v>
      </c>
      <c r="D2481" s="97">
        <v>127620158</v>
      </c>
      <c r="E2481" s="97">
        <v>127624240</v>
      </c>
      <c r="F2481" s="96" t="s">
        <v>2328</v>
      </c>
      <c r="G2481" s="96">
        <v>9</v>
      </c>
      <c r="H2481" s="96">
        <v>1.4815E-2</v>
      </c>
      <c r="I2481" s="810">
        <v>1</v>
      </c>
    </row>
    <row r="2482" spans="1:9" x14ac:dyDescent="0.15">
      <c r="A2482" s="694" t="s">
        <v>5092</v>
      </c>
      <c r="B2482" s="96">
        <v>171558</v>
      </c>
      <c r="C2482" s="96">
        <v>6</v>
      </c>
      <c r="D2482" s="97">
        <v>42883545</v>
      </c>
      <c r="E2482" s="97">
        <v>42893583</v>
      </c>
      <c r="F2482" s="96" t="s">
        <v>2321</v>
      </c>
      <c r="G2482" s="96">
        <v>28</v>
      </c>
      <c r="H2482" s="96">
        <v>1.4827E-2</v>
      </c>
      <c r="I2482" s="810">
        <v>1</v>
      </c>
    </row>
    <row r="2483" spans="1:9" x14ac:dyDescent="0.15">
      <c r="A2483" s="694" t="s">
        <v>5093</v>
      </c>
      <c r="B2483" s="96">
        <v>728635</v>
      </c>
      <c r="C2483" s="96">
        <v>14</v>
      </c>
      <c r="D2483" s="97">
        <v>24476218</v>
      </c>
      <c r="E2483" s="97">
        <v>24520586</v>
      </c>
      <c r="F2483" s="96" t="s">
        <v>2321</v>
      </c>
      <c r="G2483" s="96">
        <v>136</v>
      </c>
      <c r="H2483" s="96">
        <v>1.4871000000000001E-2</v>
      </c>
      <c r="I2483" s="810">
        <v>1</v>
      </c>
    </row>
    <row r="2484" spans="1:9" x14ac:dyDescent="0.15">
      <c r="A2484" s="694" t="s">
        <v>5094</v>
      </c>
      <c r="B2484" s="96">
        <v>90416</v>
      </c>
      <c r="C2484" s="96">
        <v>15</v>
      </c>
      <c r="D2484" s="97">
        <v>40824083</v>
      </c>
      <c r="E2484" s="97">
        <v>40857252</v>
      </c>
      <c r="F2484" s="96" t="s">
        <v>2328</v>
      </c>
      <c r="G2484" s="96">
        <v>103</v>
      </c>
      <c r="H2484" s="96">
        <v>1.4879E-2</v>
      </c>
      <c r="I2484" s="810">
        <v>1</v>
      </c>
    </row>
    <row r="2485" spans="1:9" x14ac:dyDescent="0.15">
      <c r="A2485" s="694" t="s">
        <v>5095</v>
      </c>
      <c r="B2485" s="96">
        <v>10059</v>
      </c>
      <c r="C2485" s="96">
        <v>12</v>
      </c>
      <c r="D2485" s="97">
        <v>32832134</v>
      </c>
      <c r="E2485" s="97">
        <v>32898584</v>
      </c>
      <c r="F2485" s="96" t="s">
        <v>2321</v>
      </c>
      <c r="G2485" s="96">
        <v>306</v>
      </c>
      <c r="H2485" s="96">
        <v>1.4900999999999999E-2</v>
      </c>
      <c r="I2485" s="810">
        <v>1</v>
      </c>
    </row>
    <row r="2486" spans="1:9" x14ac:dyDescent="0.15">
      <c r="A2486" s="694" t="s">
        <v>5096</v>
      </c>
      <c r="B2486" s="96">
        <v>54847</v>
      </c>
      <c r="C2486" s="96">
        <v>3</v>
      </c>
      <c r="D2486" s="97">
        <v>113251218</v>
      </c>
      <c r="E2486" s="97">
        <v>113348422</v>
      </c>
      <c r="F2486" s="96" t="s">
        <v>2321</v>
      </c>
      <c r="G2486" s="96">
        <v>389</v>
      </c>
      <c r="H2486" s="96">
        <v>1.4907E-2</v>
      </c>
      <c r="I2486" s="810">
        <v>1</v>
      </c>
    </row>
    <row r="2487" spans="1:9" x14ac:dyDescent="0.15">
      <c r="A2487" s="694" t="s">
        <v>5097</v>
      </c>
      <c r="B2487" s="96">
        <v>59284</v>
      </c>
      <c r="C2487" s="96">
        <v>19</v>
      </c>
      <c r="D2487" s="97">
        <v>54412704</v>
      </c>
      <c r="E2487" s="97">
        <v>54447195</v>
      </c>
      <c r="F2487" s="96" t="s">
        <v>2321</v>
      </c>
      <c r="G2487" s="96">
        <v>38</v>
      </c>
      <c r="H2487" s="96">
        <v>1.4911000000000001E-2</v>
      </c>
      <c r="I2487" s="810">
        <v>1</v>
      </c>
    </row>
    <row r="2488" spans="1:9" x14ac:dyDescent="0.15">
      <c r="A2488" s="694" t="s">
        <v>5098</v>
      </c>
      <c r="B2488" s="96">
        <v>57092</v>
      </c>
      <c r="C2488" s="96">
        <v>3</v>
      </c>
      <c r="D2488" s="97">
        <v>101292997</v>
      </c>
      <c r="E2488" s="97">
        <v>101313281</v>
      </c>
      <c r="F2488" s="96" t="s">
        <v>2321</v>
      </c>
      <c r="G2488" s="96">
        <v>59</v>
      </c>
      <c r="H2488" s="96">
        <v>1.4952E-2</v>
      </c>
      <c r="I2488" s="810">
        <v>1</v>
      </c>
    </row>
    <row r="2489" spans="1:9" x14ac:dyDescent="0.15">
      <c r="A2489" s="694" t="s">
        <v>5099</v>
      </c>
      <c r="B2489" s="96">
        <v>9208</v>
      </c>
      <c r="C2489" s="96">
        <v>2</v>
      </c>
      <c r="D2489" s="97">
        <v>238536224</v>
      </c>
      <c r="E2489" s="97">
        <v>238690290</v>
      </c>
      <c r="F2489" s="96" t="s">
        <v>2321</v>
      </c>
      <c r="G2489" s="96">
        <v>777</v>
      </c>
      <c r="H2489" s="96">
        <v>1.4988E-2</v>
      </c>
      <c r="I2489" s="810">
        <v>1</v>
      </c>
    </row>
    <row r="2490" spans="1:9" x14ac:dyDescent="0.15">
      <c r="A2490" s="694" t="s">
        <v>5100</v>
      </c>
      <c r="B2490" s="96">
        <v>283349</v>
      </c>
      <c r="C2490" s="96">
        <v>12</v>
      </c>
      <c r="D2490" s="97">
        <v>65004293</v>
      </c>
      <c r="E2490" s="97">
        <v>65091347</v>
      </c>
      <c r="F2490" s="96" t="s">
        <v>2321</v>
      </c>
      <c r="G2490" s="96">
        <v>291</v>
      </c>
      <c r="H2490" s="96">
        <v>1.5003000000000001E-2</v>
      </c>
      <c r="I2490" s="810">
        <v>1</v>
      </c>
    </row>
    <row r="2491" spans="1:9" x14ac:dyDescent="0.15">
      <c r="A2491" s="694" t="s">
        <v>5101</v>
      </c>
      <c r="B2491" s="96">
        <v>7037</v>
      </c>
      <c r="C2491" s="96">
        <v>3</v>
      </c>
      <c r="D2491" s="97">
        <v>195776155</v>
      </c>
      <c r="E2491" s="97">
        <v>195809032</v>
      </c>
      <c r="F2491" s="96" t="s">
        <v>2328</v>
      </c>
      <c r="G2491" s="96">
        <v>127</v>
      </c>
      <c r="H2491" s="96">
        <v>1.5006E-2</v>
      </c>
      <c r="I2491" s="810">
        <v>1</v>
      </c>
    </row>
    <row r="2492" spans="1:9" x14ac:dyDescent="0.15">
      <c r="A2492" s="694" t="s">
        <v>5102</v>
      </c>
      <c r="B2492" s="96">
        <v>399909</v>
      </c>
      <c r="C2492" s="96">
        <v>11</v>
      </c>
      <c r="D2492" s="97">
        <v>65383686</v>
      </c>
      <c r="E2492" s="97">
        <v>65404910</v>
      </c>
      <c r="F2492" s="96" t="s">
        <v>2321</v>
      </c>
      <c r="G2492" s="96">
        <v>46</v>
      </c>
      <c r="H2492" s="96">
        <v>1.5027E-2</v>
      </c>
      <c r="I2492" s="810">
        <v>1</v>
      </c>
    </row>
    <row r="2493" spans="1:9" x14ac:dyDescent="0.15">
      <c r="A2493" s="694" t="s">
        <v>5103</v>
      </c>
      <c r="B2493" s="96">
        <v>80321</v>
      </c>
      <c r="C2493" s="96">
        <v>3</v>
      </c>
      <c r="D2493" s="97">
        <v>138213186</v>
      </c>
      <c r="E2493" s="97">
        <v>138313187</v>
      </c>
      <c r="F2493" s="96" t="s">
        <v>2328</v>
      </c>
      <c r="G2493" s="96">
        <v>214</v>
      </c>
      <c r="H2493" s="96">
        <v>1.5058E-2</v>
      </c>
      <c r="I2493" s="810">
        <v>1</v>
      </c>
    </row>
    <row r="2494" spans="1:9" x14ac:dyDescent="0.15">
      <c r="A2494" s="694" t="s">
        <v>5104</v>
      </c>
      <c r="B2494" s="96">
        <v>10039</v>
      </c>
      <c r="C2494" s="96">
        <v>3</v>
      </c>
      <c r="D2494" s="97">
        <v>51976297</v>
      </c>
      <c r="E2494" s="97">
        <v>51982883</v>
      </c>
      <c r="F2494" s="96" t="s">
        <v>2321</v>
      </c>
      <c r="G2494" s="96">
        <v>17</v>
      </c>
      <c r="H2494" s="96">
        <v>1.5074000000000001E-2</v>
      </c>
      <c r="I2494" s="810">
        <v>1</v>
      </c>
    </row>
    <row r="2495" spans="1:9" x14ac:dyDescent="0.15">
      <c r="A2495" s="694" t="s">
        <v>5105</v>
      </c>
      <c r="B2495" s="96">
        <v>23326</v>
      </c>
      <c r="C2495" s="96">
        <v>17</v>
      </c>
      <c r="D2495" s="97">
        <v>20902906</v>
      </c>
      <c r="E2495" s="97">
        <v>20946722</v>
      </c>
      <c r="F2495" s="96" t="s">
        <v>2328</v>
      </c>
      <c r="G2495" s="96">
        <v>170</v>
      </c>
      <c r="H2495" s="96">
        <v>1.5094E-2</v>
      </c>
      <c r="I2495" s="810">
        <v>1</v>
      </c>
    </row>
    <row r="2496" spans="1:9" x14ac:dyDescent="0.15">
      <c r="A2496" s="694" t="s">
        <v>5106</v>
      </c>
      <c r="B2496" s="96">
        <v>136263</v>
      </c>
      <c r="C2496" s="96">
        <v>7</v>
      </c>
      <c r="D2496" s="97">
        <v>129839317</v>
      </c>
      <c r="E2496" s="97">
        <v>129856684</v>
      </c>
      <c r="F2496" s="96" t="s">
        <v>2321</v>
      </c>
      <c r="G2496" s="96">
        <v>44</v>
      </c>
      <c r="H2496" s="96">
        <v>1.5099E-2</v>
      </c>
      <c r="I2496" s="810">
        <v>1</v>
      </c>
    </row>
    <row r="2497" spans="1:9" x14ac:dyDescent="0.15">
      <c r="A2497" s="694" t="s">
        <v>5107</v>
      </c>
      <c r="B2497" s="96">
        <v>8842</v>
      </c>
      <c r="C2497" s="96">
        <v>4</v>
      </c>
      <c r="D2497" s="97">
        <v>15969849</v>
      </c>
      <c r="E2497" s="97">
        <v>16085723</v>
      </c>
      <c r="F2497" s="96" t="s">
        <v>2328</v>
      </c>
      <c r="G2497" s="96">
        <v>459</v>
      </c>
      <c r="H2497" s="96">
        <v>1.5119E-2</v>
      </c>
      <c r="I2497" s="810">
        <v>1</v>
      </c>
    </row>
    <row r="2498" spans="1:9" x14ac:dyDescent="0.15">
      <c r="A2498" s="694" t="s">
        <v>5108</v>
      </c>
      <c r="B2498" s="96">
        <v>5216</v>
      </c>
      <c r="C2498" s="96">
        <v>17</v>
      </c>
      <c r="D2498" s="97">
        <v>4848945</v>
      </c>
      <c r="E2498" s="97">
        <v>4852381</v>
      </c>
      <c r="F2498" s="96" t="s">
        <v>2328</v>
      </c>
      <c r="G2498" s="96">
        <v>13</v>
      </c>
      <c r="H2498" s="96">
        <v>1.512E-2</v>
      </c>
      <c r="I2498" s="810">
        <v>1</v>
      </c>
    </row>
    <row r="2499" spans="1:9" x14ac:dyDescent="0.15">
      <c r="A2499" s="694" t="s">
        <v>5109</v>
      </c>
      <c r="B2499" s="96">
        <v>83440</v>
      </c>
      <c r="C2499" s="96">
        <v>15</v>
      </c>
      <c r="D2499" s="97">
        <v>73043708</v>
      </c>
      <c r="E2499" s="97">
        <v>73076126</v>
      </c>
      <c r="F2499" s="96" t="s">
        <v>2328</v>
      </c>
      <c r="G2499" s="96">
        <v>74</v>
      </c>
      <c r="H2499" s="96">
        <v>1.5161000000000001E-2</v>
      </c>
      <c r="I2499" s="810">
        <v>1</v>
      </c>
    </row>
    <row r="2500" spans="1:9" x14ac:dyDescent="0.15">
      <c r="A2500" s="694" t="s">
        <v>5110</v>
      </c>
      <c r="B2500" s="96">
        <v>9909</v>
      </c>
      <c r="C2500" s="96">
        <v>1</v>
      </c>
      <c r="D2500" s="97">
        <v>153901977</v>
      </c>
      <c r="E2500" s="97">
        <v>153919162</v>
      </c>
      <c r="F2500" s="96" t="s">
        <v>2328</v>
      </c>
      <c r="G2500" s="96">
        <v>22</v>
      </c>
      <c r="H2500" s="96">
        <v>1.5162E-2</v>
      </c>
      <c r="I2500" s="810">
        <v>1</v>
      </c>
    </row>
    <row r="2501" spans="1:9" x14ac:dyDescent="0.15">
      <c r="A2501" s="694" t="s">
        <v>5111</v>
      </c>
      <c r="B2501" s="96">
        <v>101928448</v>
      </c>
      <c r="C2501" s="96">
        <v>5</v>
      </c>
      <c r="D2501" s="97">
        <v>55809692</v>
      </c>
      <c r="E2501" s="97">
        <v>55830983</v>
      </c>
      <c r="F2501" s="96" t="s">
        <v>2328</v>
      </c>
      <c r="G2501" s="96">
        <v>120</v>
      </c>
      <c r="H2501" s="96">
        <v>1.5273E-2</v>
      </c>
      <c r="I2501" s="810">
        <v>1</v>
      </c>
    </row>
    <row r="2502" spans="1:9" x14ac:dyDescent="0.15">
      <c r="A2502" s="694" t="s">
        <v>292</v>
      </c>
      <c r="B2502" s="96">
        <v>117583</v>
      </c>
      <c r="C2502" s="96">
        <v>2</v>
      </c>
      <c r="D2502" s="97">
        <v>205410516</v>
      </c>
      <c r="E2502" s="97">
        <v>206484886</v>
      </c>
      <c r="F2502" s="96" t="s">
        <v>2321</v>
      </c>
      <c r="G2502" s="96">
        <v>3472</v>
      </c>
      <c r="H2502" s="96">
        <v>1.5282E-2</v>
      </c>
      <c r="I2502" s="810">
        <v>1</v>
      </c>
    </row>
    <row r="2503" spans="1:9" x14ac:dyDescent="0.15">
      <c r="A2503" s="694" t="s">
        <v>5112</v>
      </c>
      <c r="B2503" s="96">
        <v>4799</v>
      </c>
      <c r="C2503" s="96">
        <v>9</v>
      </c>
      <c r="D2503" s="97">
        <v>33290418</v>
      </c>
      <c r="E2503" s="97">
        <v>33371155</v>
      </c>
      <c r="F2503" s="96" t="s">
        <v>2321</v>
      </c>
      <c r="G2503" s="96">
        <v>158</v>
      </c>
      <c r="H2503" s="96">
        <v>1.532E-2</v>
      </c>
      <c r="I2503" s="810">
        <v>1</v>
      </c>
    </row>
    <row r="2504" spans="1:9" x14ac:dyDescent="0.15">
      <c r="A2504" s="694" t="s">
        <v>5113</v>
      </c>
      <c r="B2504" s="96">
        <v>401052</v>
      </c>
      <c r="C2504" s="96">
        <v>3</v>
      </c>
      <c r="D2504" s="97">
        <v>10048102</v>
      </c>
      <c r="E2504" s="97">
        <v>10052779</v>
      </c>
      <c r="F2504" s="96" t="s">
        <v>2328</v>
      </c>
      <c r="G2504" s="96">
        <v>19</v>
      </c>
      <c r="H2504" s="96">
        <v>1.5322000000000001E-2</v>
      </c>
      <c r="I2504" s="810">
        <v>1</v>
      </c>
    </row>
    <row r="2505" spans="1:9" x14ac:dyDescent="0.15">
      <c r="A2505" s="694" t="s">
        <v>5114</v>
      </c>
      <c r="B2505" s="96">
        <v>7433</v>
      </c>
      <c r="C2505" s="96">
        <v>3</v>
      </c>
      <c r="D2505" s="97">
        <v>42530791</v>
      </c>
      <c r="E2505" s="97">
        <v>42579065</v>
      </c>
      <c r="F2505" s="96" t="s">
        <v>2321</v>
      </c>
      <c r="G2505" s="96">
        <v>163</v>
      </c>
      <c r="H2505" s="96">
        <v>1.5324000000000001E-2</v>
      </c>
      <c r="I2505" s="810">
        <v>1</v>
      </c>
    </row>
    <row r="2506" spans="1:9" x14ac:dyDescent="0.15">
      <c r="A2506" s="694" t="s">
        <v>5115</v>
      </c>
      <c r="B2506" s="96">
        <v>59339</v>
      </c>
      <c r="C2506" s="96">
        <v>8</v>
      </c>
      <c r="D2506" s="97">
        <v>38758753</v>
      </c>
      <c r="E2506" s="97">
        <v>38831431</v>
      </c>
      <c r="F2506" s="96" t="s">
        <v>2321</v>
      </c>
      <c r="G2506" s="96">
        <v>225</v>
      </c>
      <c r="H2506" s="96">
        <v>1.533E-2</v>
      </c>
      <c r="I2506" s="810">
        <v>1</v>
      </c>
    </row>
    <row r="2507" spans="1:9" x14ac:dyDescent="0.15">
      <c r="A2507" s="694" t="s">
        <v>5116</v>
      </c>
      <c r="B2507" s="96">
        <v>800</v>
      </c>
      <c r="C2507" s="96">
        <v>7</v>
      </c>
      <c r="D2507" s="97">
        <v>134464164</v>
      </c>
      <c r="E2507" s="97">
        <v>134655480</v>
      </c>
      <c r="F2507" s="96" t="s">
        <v>2321</v>
      </c>
      <c r="G2507" s="96">
        <v>602</v>
      </c>
      <c r="H2507" s="96">
        <v>1.5351E-2</v>
      </c>
      <c r="I2507" s="810">
        <v>1</v>
      </c>
    </row>
    <row r="2508" spans="1:9" x14ac:dyDescent="0.15">
      <c r="A2508" s="694" t="s">
        <v>5117</v>
      </c>
      <c r="B2508" s="96">
        <v>284274</v>
      </c>
      <c r="C2508" s="96">
        <v>18</v>
      </c>
      <c r="D2508" s="97">
        <v>73121827</v>
      </c>
      <c r="E2508" s="97">
        <v>73139589</v>
      </c>
      <c r="F2508" s="96" t="s">
        <v>2328</v>
      </c>
      <c r="G2508" s="96">
        <v>72</v>
      </c>
      <c r="H2508" s="96">
        <v>1.5363999999999999E-2</v>
      </c>
      <c r="I2508" s="810">
        <v>1</v>
      </c>
    </row>
    <row r="2509" spans="1:9" x14ac:dyDescent="0.15">
      <c r="A2509" s="694" t="s">
        <v>5118</v>
      </c>
      <c r="B2509" s="96">
        <v>56997</v>
      </c>
      <c r="C2509" s="96">
        <v>1</v>
      </c>
      <c r="D2509" s="97">
        <v>227084589</v>
      </c>
      <c r="E2509" s="97">
        <v>227175246</v>
      </c>
      <c r="F2509" s="96" t="s">
        <v>2321</v>
      </c>
      <c r="G2509" s="96">
        <v>268</v>
      </c>
      <c r="H2509" s="96">
        <v>1.5365E-2</v>
      </c>
      <c r="I2509" s="810">
        <v>1</v>
      </c>
    </row>
    <row r="2510" spans="1:9" x14ac:dyDescent="0.15">
      <c r="A2510" s="694" t="s">
        <v>5119</v>
      </c>
      <c r="B2510" s="96">
        <v>50615</v>
      </c>
      <c r="C2510" s="96">
        <v>16</v>
      </c>
      <c r="D2510" s="97">
        <v>27413483</v>
      </c>
      <c r="E2510" s="97">
        <v>27463363</v>
      </c>
      <c r="F2510" s="96" t="s">
        <v>2321</v>
      </c>
      <c r="G2510" s="96">
        <v>194</v>
      </c>
      <c r="H2510" s="96">
        <v>1.5375E-2</v>
      </c>
      <c r="I2510" s="810">
        <v>1</v>
      </c>
    </row>
    <row r="2511" spans="1:9" x14ac:dyDescent="0.15">
      <c r="A2511" s="694" t="s">
        <v>5120</v>
      </c>
      <c r="B2511" s="96">
        <v>23101</v>
      </c>
      <c r="C2511" s="96">
        <v>3</v>
      </c>
      <c r="D2511" s="97">
        <v>182895831</v>
      </c>
      <c r="E2511" s="97">
        <v>183146031</v>
      </c>
      <c r="F2511" s="96" t="s">
        <v>2328</v>
      </c>
      <c r="G2511" s="96">
        <v>818</v>
      </c>
      <c r="H2511" s="96">
        <v>1.5383000000000001E-2</v>
      </c>
      <c r="I2511" s="810">
        <v>1</v>
      </c>
    </row>
    <row r="2512" spans="1:9" x14ac:dyDescent="0.15">
      <c r="A2512" s="694" t="s">
        <v>5121</v>
      </c>
      <c r="B2512" s="96">
        <v>645832</v>
      </c>
      <c r="C2512" s="96">
        <v>17</v>
      </c>
      <c r="D2512" s="97">
        <v>26691290</v>
      </c>
      <c r="E2512" s="97">
        <v>26692265</v>
      </c>
      <c r="F2512" s="96" t="s">
        <v>2328</v>
      </c>
      <c r="G2512" s="96">
        <v>3</v>
      </c>
      <c r="H2512" s="96">
        <v>1.5396E-2</v>
      </c>
      <c r="I2512" s="810">
        <v>1</v>
      </c>
    </row>
    <row r="2513" spans="1:9" x14ac:dyDescent="0.15">
      <c r="A2513" s="694" t="s">
        <v>5122</v>
      </c>
      <c r="B2513" s="96">
        <v>23094</v>
      </c>
      <c r="C2513" s="96">
        <v>19</v>
      </c>
      <c r="D2513" s="97">
        <v>38397525</v>
      </c>
      <c r="E2513" s="97">
        <v>38699009</v>
      </c>
      <c r="F2513" s="96" t="s">
        <v>2321</v>
      </c>
      <c r="G2513" s="96">
        <v>958</v>
      </c>
      <c r="H2513" s="96">
        <v>1.5415999999999999E-2</v>
      </c>
      <c r="I2513" s="810">
        <v>1</v>
      </c>
    </row>
    <row r="2514" spans="1:9" x14ac:dyDescent="0.15">
      <c r="A2514" s="694" t="s">
        <v>5123</v>
      </c>
      <c r="B2514" s="96">
        <v>7150</v>
      </c>
      <c r="C2514" s="96">
        <v>20</v>
      </c>
      <c r="D2514" s="97">
        <v>39657462</v>
      </c>
      <c r="E2514" s="97">
        <v>39753127</v>
      </c>
      <c r="F2514" s="96" t="s">
        <v>2321</v>
      </c>
      <c r="G2514" s="96">
        <v>204</v>
      </c>
      <c r="H2514" s="96">
        <v>1.5417E-2</v>
      </c>
      <c r="I2514" s="810">
        <v>1</v>
      </c>
    </row>
    <row r="2515" spans="1:9" x14ac:dyDescent="0.15">
      <c r="A2515" s="694" t="s">
        <v>5124</v>
      </c>
      <c r="B2515" s="96">
        <v>115701</v>
      </c>
      <c r="C2515" s="96">
        <v>18</v>
      </c>
      <c r="D2515" s="97">
        <v>56148479</v>
      </c>
      <c r="E2515" s="97">
        <v>56296189</v>
      </c>
      <c r="F2515" s="96" t="s">
        <v>2328</v>
      </c>
      <c r="G2515" s="96">
        <v>622</v>
      </c>
      <c r="H2515" s="96">
        <v>1.5429999999999999E-2</v>
      </c>
      <c r="I2515" s="810">
        <v>1</v>
      </c>
    </row>
    <row r="2516" spans="1:9" x14ac:dyDescent="0.15">
      <c r="A2516" s="694" t="s">
        <v>5125</v>
      </c>
      <c r="B2516" s="96">
        <v>84444</v>
      </c>
      <c r="C2516" s="96">
        <v>19</v>
      </c>
      <c r="D2516" s="97">
        <v>2164148</v>
      </c>
      <c r="E2516" s="97">
        <v>2232577</v>
      </c>
      <c r="F2516" s="96" t="s">
        <v>2321</v>
      </c>
      <c r="G2516" s="96">
        <v>240</v>
      </c>
      <c r="H2516" s="96">
        <v>1.5433000000000001E-2</v>
      </c>
      <c r="I2516" s="810">
        <v>1</v>
      </c>
    </row>
    <row r="2517" spans="1:9" x14ac:dyDescent="0.15">
      <c r="A2517" s="694" t="s">
        <v>1042</v>
      </c>
      <c r="B2517" s="96">
        <v>253714</v>
      </c>
      <c r="C2517" s="96">
        <v>6</v>
      </c>
      <c r="D2517" s="97">
        <v>97590037</v>
      </c>
      <c r="E2517" s="97">
        <v>97731126</v>
      </c>
      <c r="F2517" s="96" t="s">
        <v>2328</v>
      </c>
      <c r="G2517" s="96">
        <v>344</v>
      </c>
      <c r="H2517" s="96">
        <v>1.5436E-2</v>
      </c>
      <c r="I2517" s="810">
        <v>1</v>
      </c>
    </row>
    <row r="2518" spans="1:9" x14ac:dyDescent="0.15">
      <c r="A2518" s="694" t="s">
        <v>5126</v>
      </c>
      <c r="B2518" s="96">
        <v>90050</v>
      </c>
      <c r="C2518" s="96">
        <v>14</v>
      </c>
      <c r="D2518" s="97">
        <v>94385240</v>
      </c>
      <c r="E2518" s="97">
        <v>94395954</v>
      </c>
      <c r="F2518" s="96" t="s">
        <v>2321</v>
      </c>
      <c r="G2518" s="96">
        <v>41</v>
      </c>
      <c r="H2518" s="96">
        <v>1.5473000000000001E-2</v>
      </c>
      <c r="I2518" s="810">
        <v>1</v>
      </c>
    </row>
    <row r="2519" spans="1:9" x14ac:dyDescent="0.15">
      <c r="A2519" s="694" t="s">
        <v>5127</v>
      </c>
      <c r="B2519" s="96">
        <v>6036</v>
      </c>
      <c r="C2519" s="96">
        <v>14</v>
      </c>
      <c r="D2519" s="97">
        <v>21423630</v>
      </c>
      <c r="E2519" s="97">
        <v>21424594</v>
      </c>
      <c r="F2519" s="96" t="s">
        <v>2321</v>
      </c>
      <c r="G2519" s="96">
        <v>4</v>
      </c>
      <c r="H2519" s="96">
        <v>1.5474E-2</v>
      </c>
      <c r="I2519" s="810">
        <v>1</v>
      </c>
    </row>
    <row r="2520" spans="1:9" x14ac:dyDescent="0.15">
      <c r="A2520" s="694" t="s">
        <v>5128</v>
      </c>
      <c r="B2520" s="96">
        <v>55671</v>
      </c>
      <c r="C2520" s="96">
        <v>14</v>
      </c>
      <c r="D2520" s="97">
        <v>91923955</v>
      </c>
      <c r="E2520" s="97">
        <v>91976898</v>
      </c>
      <c r="F2520" s="96" t="s">
        <v>2328</v>
      </c>
      <c r="G2520" s="96">
        <v>160</v>
      </c>
      <c r="H2520" s="96">
        <v>1.55E-2</v>
      </c>
      <c r="I2520" s="810">
        <v>1</v>
      </c>
    </row>
    <row r="2521" spans="1:9" x14ac:dyDescent="0.15">
      <c r="A2521" s="694" t="s">
        <v>5129</v>
      </c>
      <c r="B2521" s="924">
        <v>23359</v>
      </c>
      <c r="C2521" s="96">
        <v>15</v>
      </c>
      <c r="D2521" s="97">
        <v>29412455</v>
      </c>
      <c r="E2521" s="97">
        <v>29862927</v>
      </c>
      <c r="F2521" s="96" t="s">
        <v>2328</v>
      </c>
      <c r="G2521" s="96">
        <v>1516</v>
      </c>
      <c r="H2521" s="96">
        <v>1.5509E-2</v>
      </c>
      <c r="I2521" s="810">
        <v>1</v>
      </c>
    </row>
    <row r="2522" spans="1:9" x14ac:dyDescent="0.15">
      <c r="A2522" s="694" t="s">
        <v>5130</v>
      </c>
      <c r="B2522" s="96">
        <v>55171</v>
      </c>
      <c r="C2522" s="96">
        <v>3</v>
      </c>
      <c r="D2522" s="97">
        <v>186263856</v>
      </c>
      <c r="E2522" s="97">
        <v>186288332</v>
      </c>
      <c r="F2522" s="96" t="s">
        <v>2328</v>
      </c>
      <c r="G2522" s="96">
        <v>62</v>
      </c>
      <c r="H2522" s="96">
        <v>1.5516E-2</v>
      </c>
      <c r="I2522" s="810">
        <v>1</v>
      </c>
    </row>
    <row r="2523" spans="1:9" x14ac:dyDescent="0.15">
      <c r="A2523" s="694" t="s">
        <v>5131</v>
      </c>
      <c r="B2523" s="96">
        <v>55282</v>
      </c>
      <c r="C2523" s="96">
        <v>16</v>
      </c>
      <c r="D2523" s="97">
        <v>67360747</v>
      </c>
      <c r="E2523" s="97">
        <v>67419109</v>
      </c>
      <c r="F2523" s="96" t="s">
        <v>2321</v>
      </c>
      <c r="G2523" s="96">
        <v>134</v>
      </c>
      <c r="H2523" s="96">
        <v>1.5521E-2</v>
      </c>
      <c r="I2523" s="810">
        <v>1</v>
      </c>
    </row>
    <row r="2524" spans="1:9" x14ac:dyDescent="0.15">
      <c r="A2524" s="694" t="s">
        <v>5132</v>
      </c>
      <c r="B2524" s="96">
        <v>517</v>
      </c>
      <c r="C2524" s="96">
        <v>12</v>
      </c>
      <c r="D2524" s="97">
        <v>54058944</v>
      </c>
      <c r="E2524" s="97">
        <v>54070512</v>
      </c>
      <c r="F2524" s="96" t="s">
        <v>2328</v>
      </c>
      <c r="G2524" s="96">
        <v>30</v>
      </c>
      <c r="H2524" s="96">
        <v>1.5535E-2</v>
      </c>
      <c r="I2524" s="810">
        <v>1</v>
      </c>
    </row>
    <row r="2525" spans="1:9" x14ac:dyDescent="0.15">
      <c r="A2525" s="694" t="s">
        <v>5133</v>
      </c>
      <c r="B2525" s="96">
        <v>29906</v>
      </c>
      <c r="C2525" s="96">
        <v>18</v>
      </c>
      <c r="D2525" s="97">
        <v>44259081</v>
      </c>
      <c r="E2525" s="97">
        <v>44337039</v>
      </c>
      <c r="F2525" s="96" t="s">
        <v>2328</v>
      </c>
      <c r="G2525" s="96">
        <v>326</v>
      </c>
      <c r="H2525" s="96">
        <v>1.5564E-2</v>
      </c>
      <c r="I2525" s="810">
        <v>1</v>
      </c>
    </row>
    <row r="2526" spans="1:9" x14ac:dyDescent="0.15">
      <c r="A2526" s="694" t="s">
        <v>5134</v>
      </c>
      <c r="B2526" s="96">
        <v>6204</v>
      </c>
      <c r="C2526" s="96">
        <v>6</v>
      </c>
      <c r="D2526" s="97">
        <v>34385231</v>
      </c>
      <c r="E2526" s="97">
        <v>34393902</v>
      </c>
      <c r="F2526" s="96" t="s">
        <v>2328</v>
      </c>
      <c r="G2526" s="96">
        <v>37</v>
      </c>
      <c r="H2526" s="96">
        <v>1.5587E-2</v>
      </c>
      <c r="I2526" s="810">
        <v>1</v>
      </c>
    </row>
    <row r="2527" spans="1:9" x14ac:dyDescent="0.15">
      <c r="A2527" s="694" t="s">
        <v>5135</v>
      </c>
      <c r="B2527" s="96">
        <v>340481</v>
      </c>
      <c r="C2527" s="96">
        <v>9</v>
      </c>
      <c r="D2527" s="97">
        <v>14611069</v>
      </c>
      <c r="E2527" s="97">
        <v>14693480</v>
      </c>
      <c r="F2527" s="96" t="s">
        <v>2328</v>
      </c>
      <c r="G2527" s="96">
        <v>375</v>
      </c>
      <c r="H2527" s="96">
        <v>1.5605000000000001E-2</v>
      </c>
      <c r="I2527" s="810">
        <v>1</v>
      </c>
    </row>
    <row r="2528" spans="1:9" x14ac:dyDescent="0.15">
      <c r="A2528" s="694" t="s">
        <v>5136</v>
      </c>
      <c r="B2528" s="96">
        <v>8491</v>
      </c>
      <c r="C2528" s="96">
        <v>2</v>
      </c>
      <c r="D2528" s="97">
        <v>39476407</v>
      </c>
      <c r="E2528" s="97">
        <v>39664453</v>
      </c>
      <c r="F2528" s="96" t="s">
        <v>2328</v>
      </c>
      <c r="G2528" s="96">
        <v>551</v>
      </c>
      <c r="H2528" s="96">
        <v>1.5608E-2</v>
      </c>
      <c r="I2528" s="810">
        <v>1</v>
      </c>
    </row>
    <row r="2529" spans="1:9" x14ac:dyDescent="0.15">
      <c r="A2529" s="694" t="s">
        <v>5137</v>
      </c>
      <c r="B2529" s="96">
        <v>6426</v>
      </c>
      <c r="C2529" s="96">
        <v>17</v>
      </c>
      <c r="D2529" s="97">
        <v>56078280</v>
      </c>
      <c r="E2529" s="97">
        <v>56084707</v>
      </c>
      <c r="F2529" s="96" t="s">
        <v>2328</v>
      </c>
      <c r="G2529" s="96">
        <v>14</v>
      </c>
      <c r="H2529" s="96">
        <v>1.5620999999999999E-2</v>
      </c>
      <c r="I2529" s="810">
        <v>1</v>
      </c>
    </row>
    <row r="2530" spans="1:9" x14ac:dyDescent="0.15">
      <c r="A2530" s="694" t="s">
        <v>5138</v>
      </c>
      <c r="B2530" s="96">
        <v>55041</v>
      </c>
      <c r="C2530" s="96">
        <v>2</v>
      </c>
      <c r="D2530" s="97">
        <v>131862420</v>
      </c>
      <c r="E2530" s="97">
        <v>131907425</v>
      </c>
      <c r="F2530" s="96" t="s">
        <v>2321</v>
      </c>
      <c r="G2530" s="96">
        <v>61</v>
      </c>
      <c r="H2530" s="96">
        <v>1.5630000000000002E-2</v>
      </c>
      <c r="I2530" s="810">
        <v>1</v>
      </c>
    </row>
    <row r="2531" spans="1:9" x14ac:dyDescent="0.15">
      <c r="A2531" s="694" t="s">
        <v>5139</v>
      </c>
      <c r="B2531" s="96">
        <v>158</v>
      </c>
      <c r="C2531" s="96">
        <v>22</v>
      </c>
      <c r="D2531" s="97">
        <v>40742504</v>
      </c>
      <c r="E2531" s="97">
        <v>40762577</v>
      </c>
      <c r="F2531" s="96" t="s">
        <v>2321</v>
      </c>
      <c r="G2531" s="96">
        <v>41</v>
      </c>
      <c r="H2531" s="96">
        <v>1.5640000000000001E-2</v>
      </c>
      <c r="I2531" s="810">
        <v>1</v>
      </c>
    </row>
    <row r="2532" spans="1:9" x14ac:dyDescent="0.15">
      <c r="A2532" s="694" t="s">
        <v>5140</v>
      </c>
      <c r="B2532" s="96">
        <v>283130</v>
      </c>
      <c r="C2532" s="96">
        <v>11</v>
      </c>
      <c r="D2532" s="97">
        <v>65142663</v>
      </c>
      <c r="E2532" s="97">
        <v>65151172</v>
      </c>
      <c r="F2532" s="96" t="s">
        <v>2328</v>
      </c>
      <c r="G2532" s="96">
        <v>14</v>
      </c>
      <c r="H2532" s="96">
        <v>1.5671000000000001E-2</v>
      </c>
      <c r="I2532" s="810">
        <v>1</v>
      </c>
    </row>
    <row r="2533" spans="1:9" x14ac:dyDescent="0.15">
      <c r="A2533" s="694" t="s">
        <v>5141</v>
      </c>
      <c r="B2533" s="96">
        <v>5516</v>
      </c>
      <c r="C2533" s="96">
        <v>8</v>
      </c>
      <c r="D2533" s="97">
        <v>30643126</v>
      </c>
      <c r="E2533" s="97">
        <v>30670352</v>
      </c>
      <c r="F2533" s="96" t="s">
        <v>2328</v>
      </c>
      <c r="G2533" s="96">
        <v>63</v>
      </c>
      <c r="H2533" s="96">
        <v>1.5675000000000001E-2</v>
      </c>
      <c r="I2533" s="810">
        <v>1</v>
      </c>
    </row>
    <row r="2534" spans="1:9" x14ac:dyDescent="0.15">
      <c r="A2534" s="694" t="s">
        <v>1408</v>
      </c>
      <c r="B2534" s="96">
        <v>79109</v>
      </c>
      <c r="C2534" s="96">
        <v>9</v>
      </c>
      <c r="D2534" s="97">
        <v>128199673</v>
      </c>
      <c r="E2534" s="97">
        <v>128469513</v>
      </c>
      <c r="F2534" s="96" t="s">
        <v>2328</v>
      </c>
      <c r="G2534" s="96">
        <v>730</v>
      </c>
      <c r="H2534" s="96">
        <v>1.5790999999999999E-2</v>
      </c>
      <c r="I2534" s="810">
        <v>1</v>
      </c>
    </row>
    <row r="2535" spans="1:9" x14ac:dyDescent="0.15">
      <c r="A2535" s="694" t="s">
        <v>5142</v>
      </c>
      <c r="B2535" s="96">
        <v>80726</v>
      </c>
      <c r="C2535" s="96">
        <v>19</v>
      </c>
      <c r="D2535" s="97">
        <v>18367906</v>
      </c>
      <c r="E2535" s="97">
        <v>18385319</v>
      </c>
      <c r="F2535" s="96" t="s">
        <v>2328</v>
      </c>
      <c r="G2535" s="96">
        <v>100</v>
      </c>
      <c r="H2535" s="96">
        <v>1.5880999999999999E-2</v>
      </c>
      <c r="I2535" s="810">
        <v>1</v>
      </c>
    </row>
    <row r="2536" spans="1:9" x14ac:dyDescent="0.15">
      <c r="A2536" s="694" t="s">
        <v>5143</v>
      </c>
      <c r="B2536" s="96">
        <v>11168</v>
      </c>
      <c r="C2536" s="96">
        <v>9</v>
      </c>
      <c r="D2536" s="97">
        <v>15464064</v>
      </c>
      <c r="E2536" s="97">
        <v>15511003</v>
      </c>
      <c r="F2536" s="96" t="s">
        <v>2328</v>
      </c>
      <c r="G2536" s="96">
        <v>145</v>
      </c>
      <c r="H2536" s="96">
        <v>1.5885E-2</v>
      </c>
      <c r="I2536" s="810">
        <v>1</v>
      </c>
    </row>
    <row r="2537" spans="1:9" x14ac:dyDescent="0.15">
      <c r="A2537" s="694" t="s">
        <v>5144</v>
      </c>
      <c r="B2537" s="96">
        <v>128859</v>
      </c>
      <c r="C2537" s="96">
        <v>20</v>
      </c>
      <c r="D2537" s="97">
        <v>31619454</v>
      </c>
      <c r="E2537" s="97">
        <v>31631853</v>
      </c>
      <c r="F2537" s="96" t="s">
        <v>2321</v>
      </c>
      <c r="G2537" s="96">
        <v>45</v>
      </c>
      <c r="H2537" s="96">
        <v>1.5889E-2</v>
      </c>
      <c r="I2537" s="810">
        <v>1</v>
      </c>
    </row>
    <row r="2538" spans="1:9" x14ac:dyDescent="0.15">
      <c r="A2538" s="694" t="s">
        <v>5145</v>
      </c>
      <c r="B2538" s="96">
        <v>158135</v>
      </c>
      <c r="C2538" s="96">
        <v>9</v>
      </c>
      <c r="D2538" s="97">
        <v>124577953</v>
      </c>
      <c r="E2538" s="97">
        <v>124855885</v>
      </c>
      <c r="F2538" s="96" t="s">
        <v>2328</v>
      </c>
      <c r="G2538" s="96">
        <v>1106</v>
      </c>
      <c r="H2538" s="96">
        <v>1.592E-2</v>
      </c>
      <c r="I2538" s="810">
        <v>1</v>
      </c>
    </row>
    <row r="2539" spans="1:9" x14ac:dyDescent="0.15">
      <c r="A2539" s="694" t="s">
        <v>2076</v>
      </c>
      <c r="B2539" s="96">
        <v>83449</v>
      </c>
      <c r="C2539" s="96">
        <v>16</v>
      </c>
      <c r="D2539" s="97">
        <v>72152996</v>
      </c>
      <c r="E2539" s="97">
        <v>72206349</v>
      </c>
      <c r="F2539" s="96" t="s">
        <v>2328</v>
      </c>
      <c r="G2539" s="96">
        <v>177</v>
      </c>
      <c r="H2539" s="96">
        <v>1.5935999999999999E-2</v>
      </c>
      <c r="I2539" s="810">
        <v>1</v>
      </c>
    </row>
    <row r="2540" spans="1:9" x14ac:dyDescent="0.15">
      <c r="A2540" s="694" t="s">
        <v>5146</v>
      </c>
      <c r="B2540" s="96">
        <v>284485</v>
      </c>
      <c r="C2540" s="96">
        <v>1</v>
      </c>
      <c r="D2540" s="97">
        <v>151694013</v>
      </c>
      <c r="E2540" s="97">
        <v>151702082</v>
      </c>
      <c r="F2540" s="96" t="s">
        <v>2321</v>
      </c>
      <c r="G2540" s="96">
        <v>22</v>
      </c>
      <c r="H2540" s="96">
        <v>1.5946999999999999E-2</v>
      </c>
      <c r="I2540" s="810">
        <v>1</v>
      </c>
    </row>
    <row r="2541" spans="1:9" x14ac:dyDescent="0.15">
      <c r="A2541" s="694" t="s">
        <v>5147</v>
      </c>
      <c r="B2541" s="96">
        <v>23767</v>
      </c>
      <c r="C2541" s="96">
        <v>20</v>
      </c>
      <c r="D2541" s="97">
        <v>14304639</v>
      </c>
      <c r="E2541" s="97">
        <v>14318313</v>
      </c>
      <c r="F2541" s="96" t="s">
        <v>2328</v>
      </c>
      <c r="G2541" s="96">
        <v>39</v>
      </c>
      <c r="H2541" s="96">
        <v>1.5989E-2</v>
      </c>
      <c r="I2541" s="810">
        <v>1</v>
      </c>
    </row>
    <row r="2542" spans="1:9" x14ac:dyDescent="0.15">
      <c r="A2542" s="694" t="s">
        <v>1435</v>
      </c>
      <c r="B2542" s="96">
        <v>576</v>
      </c>
      <c r="C2542" s="96">
        <v>1</v>
      </c>
      <c r="D2542" s="97">
        <v>32192718</v>
      </c>
      <c r="E2542" s="97">
        <v>32230494</v>
      </c>
      <c r="F2542" s="96" t="s">
        <v>2328</v>
      </c>
      <c r="G2542" s="96">
        <v>89</v>
      </c>
      <c r="H2542" s="96">
        <v>1.5993E-2</v>
      </c>
      <c r="I2542" s="810">
        <v>1</v>
      </c>
    </row>
    <row r="2543" spans="1:9" x14ac:dyDescent="0.15">
      <c r="A2543" s="694" t="s">
        <v>5148</v>
      </c>
      <c r="B2543" s="96">
        <v>255394</v>
      </c>
      <c r="C2543" s="96">
        <v>12</v>
      </c>
      <c r="D2543" s="97">
        <v>106696570</v>
      </c>
      <c r="E2543" s="97">
        <v>106741365</v>
      </c>
      <c r="F2543" s="96" t="s">
        <v>2321</v>
      </c>
      <c r="G2543" s="96">
        <v>136</v>
      </c>
      <c r="H2543" s="96">
        <v>1.6041E-2</v>
      </c>
      <c r="I2543" s="810">
        <v>1</v>
      </c>
    </row>
    <row r="2544" spans="1:9" x14ac:dyDescent="0.15">
      <c r="A2544" s="694" t="s">
        <v>5149</v>
      </c>
      <c r="B2544" s="96">
        <v>92105</v>
      </c>
      <c r="C2544" s="96">
        <v>11</v>
      </c>
      <c r="D2544" s="97">
        <v>77589766</v>
      </c>
      <c r="E2544" s="97">
        <v>77705771</v>
      </c>
      <c r="F2544" s="96" t="s">
        <v>2328</v>
      </c>
      <c r="G2544" s="96">
        <v>296</v>
      </c>
      <c r="H2544" s="96">
        <v>1.6060000000000001E-2</v>
      </c>
      <c r="I2544" s="810">
        <v>1</v>
      </c>
    </row>
    <row r="2545" spans="1:9" x14ac:dyDescent="0.15">
      <c r="A2545" s="694" t="s">
        <v>5150</v>
      </c>
      <c r="B2545" s="96">
        <v>5293</v>
      </c>
      <c r="C2545" s="96">
        <v>1</v>
      </c>
      <c r="D2545" s="97">
        <v>9711789</v>
      </c>
      <c r="E2545" s="97">
        <v>9789172</v>
      </c>
      <c r="F2545" s="96" t="s">
        <v>2321</v>
      </c>
      <c r="G2545" s="96">
        <v>206</v>
      </c>
      <c r="H2545" s="96">
        <v>1.6074999999999999E-2</v>
      </c>
      <c r="I2545" s="810">
        <v>1</v>
      </c>
    </row>
    <row r="2546" spans="1:9" x14ac:dyDescent="0.15">
      <c r="A2546" s="694" t="s">
        <v>5151</v>
      </c>
      <c r="B2546" s="96">
        <v>5145</v>
      </c>
      <c r="C2546" s="96">
        <v>5</v>
      </c>
      <c r="D2546" s="97">
        <v>149237519</v>
      </c>
      <c r="E2546" s="97">
        <v>149324356</v>
      </c>
      <c r="F2546" s="96" t="s">
        <v>2328</v>
      </c>
      <c r="G2546" s="96">
        <v>252</v>
      </c>
      <c r="H2546" s="96">
        <v>1.6077999999999999E-2</v>
      </c>
      <c r="I2546" s="810">
        <v>1</v>
      </c>
    </row>
    <row r="2547" spans="1:9" x14ac:dyDescent="0.15">
      <c r="A2547" s="694" t="s">
        <v>5152</v>
      </c>
      <c r="B2547" s="96">
        <v>6540</v>
      </c>
      <c r="C2547" s="96">
        <v>12</v>
      </c>
      <c r="D2547" s="97">
        <v>329787</v>
      </c>
      <c r="E2547" s="97">
        <v>372039</v>
      </c>
      <c r="F2547" s="96" t="s">
        <v>2328</v>
      </c>
      <c r="G2547" s="96">
        <v>202</v>
      </c>
      <c r="H2547" s="96">
        <v>1.6081000000000002E-2</v>
      </c>
      <c r="I2547" s="810">
        <v>1</v>
      </c>
    </row>
    <row r="2548" spans="1:9" x14ac:dyDescent="0.15">
      <c r="A2548" s="694" t="s">
        <v>5153</v>
      </c>
      <c r="B2548" s="96">
        <v>89822</v>
      </c>
      <c r="C2548" s="96">
        <v>6</v>
      </c>
      <c r="D2548" s="97">
        <v>39266777</v>
      </c>
      <c r="E2548" s="97">
        <v>39282237</v>
      </c>
      <c r="F2548" s="96" t="s">
        <v>2328</v>
      </c>
      <c r="G2548" s="96">
        <v>50</v>
      </c>
      <c r="H2548" s="96">
        <v>1.6087000000000001E-2</v>
      </c>
      <c r="I2548" s="810">
        <v>1</v>
      </c>
    </row>
    <row r="2549" spans="1:9" x14ac:dyDescent="0.15">
      <c r="A2549" s="694" t="s">
        <v>1194</v>
      </c>
      <c r="B2549" s="96">
        <v>8379</v>
      </c>
      <c r="C2549" s="96">
        <v>7</v>
      </c>
      <c r="D2549" s="97">
        <v>1855428</v>
      </c>
      <c r="E2549" s="97">
        <v>2272583</v>
      </c>
      <c r="F2549" s="96" t="s">
        <v>2328</v>
      </c>
      <c r="G2549" s="96">
        <v>2160</v>
      </c>
      <c r="H2549" s="96">
        <v>1.6088000000000002E-2</v>
      </c>
      <c r="I2549" s="810">
        <v>1</v>
      </c>
    </row>
    <row r="2550" spans="1:9" x14ac:dyDescent="0.15">
      <c r="A2550" s="694" t="s">
        <v>5154</v>
      </c>
      <c r="B2550" s="96">
        <v>7545</v>
      </c>
      <c r="C2550" s="96">
        <v>3</v>
      </c>
      <c r="D2550" s="97">
        <v>147127181</v>
      </c>
      <c r="E2550" s="97">
        <v>147134506</v>
      </c>
      <c r="F2550" s="96" t="s">
        <v>2321</v>
      </c>
      <c r="G2550" s="96">
        <v>17</v>
      </c>
      <c r="H2550" s="96">
        <v>1.6121E-2</v>
      </c>
      <c r="I2550" s="810">
        <v>1</v>
      </c>
    </row>
    <row r="2551" spans="1:9" x14ac:dyDescent="0.15">
      <c r="A2551" s="694" t="s">
        <v>5155</v>
      </c>
      <c r="B2551" s="96">
        <v>60528</v>
      </c>
      <c r="C2551" s="96">
        <v>17</v>
      </c>
      <c r="D2551" s="97">
        <v>12894929</v>
      </c>
      <c r="E2551" s="97">
        <v>12921381</v>
      </c>
      <c r="F2551" s="96" t="s">
        <v>2328</v>
      </c>
      <c r="G2551" s="96">
        <v>165</v>
      </c>
      <c r="H2551" s="96">
        <v>1.6136000000000001E-2</v>
      </c>
      <c r="I2551" s="810">
        <v>1</v>
      </c>
    </row>
    <row r="2552" spans="1:9" x14ac:dyDescent="0.15">
      <c r="A2552" s="694" t="s">
        <v>5156</v>
      </c>
      <c r="B2552" s="96">
        <v>219736</v>
      </c>
      <c r="C2552" s="96">
        <v>10</v>
      </c>
      <c r="D2552" s="97">
        <v>70587294</v>
      </c>
      <c r="E2552" s="97">
        <v>70655209</v>
      </c>
      <c r="F2552" s="96" t="s">
        <v>2321</v>
      </c>
      <c r="G2552" s="96">
        <v>245</v>
      </c>
      <c r="H2552" s="96">
        <v>1.6164999999999999E-2</v>
      </c>
      <c r="I2552" s="810">
        <v>1</v>
      </c>
    </row>
    <row r="2553" spans="1:9" x14ac:dyDescent="0.15">
      <c r="A2553" s="694" t="s">
        <v>5157</v>
      </c>
      <c r="B2553" s="96">
        <v>3240</v>
      </c>
      <c r="C2553" s="96">
        <v>16</v>
      </c>
      <c r="D2553" s="97">
        <v>72088470</v>
      </c>
      <c r="E2553" s="97">
        <v>72094955</v>
      </c>
      <c r="F2553" s="96" t="s">
        <v>2321</v>
      </c>
      <c r="G2553" s="96">
        <v>16</v>
      </c>
      <c r="H2553" s="96">
        <v>1.6204E-2</v>
      </c>
      <c r="I2553" s="810">
        <v>1</v>
      </c>
    </row>
    <row r="2554" spans="1:9" x14ac:dyDescent="0.15">
      <c r="A2554" s="694" t="s">
        <v>5158</v>
      </c>
      <c r="B2554" s="96">
        <v>2618</v>
      </c>
      <c r="C2554" s="96">
        <v>21</v>
      </c>
      <c r="D2554" s="97">
        <v>34876238</v>
      </c>
      <c r="E2554" s="97">
        <v>34915223</v>
      </c>
      <c r="F2554" s="96" t="s">
        <v>2328</v>
      </c>
      <c r="G2554" s="96">
        <v>72</v>
      </c>
      <c r="H2554" s="96">
        <v>1.6213999999999999E-2</v>
      </c>
      <c r="I2554" s="810">
        <v>1</v>
      </c>
    </row>
    <row r="2555" spans="1:9" x14ac:dyDescent="0.15">
      <c r="A2555" s="694" t="s">
        <v>5159</v>
      </c>
      <c r="B2555" s="96">
        <v>29956</v>
      </c>
      <c r="C2555" s="96">
        <v>1</v>
      </c>
      <c r="D2555" s="97">
        <v>150937649</v>
      </c>
      <c r="E2555" s="97">
        <v>150947479</v>
      </c>
      <c r="F2555" s="96" t="s">
        <v>2328</v>
      </c>
      <c r="G2555" s="96">
        <v>28</v>
      </c>
      <c r="H2555" s="96">
        <v>1.6226000000000001E-2</v>
      </c>
      <c r="I2555" s="810">
        <v>1</v>
      </c>
    </row>
    <row r="2556" spans="1:9" x14ac:dyDescent="0.15">
      <c r="A2556" s="694" t="s">
        <v>5160</v>
      </c>
      <c r="B2556" s="96">
        <v>51043</v>
      </c>
      <c r="C2556" s="96">
        <v>1</v>
      </c>
      <c r="D2556" s="97">
        <v>154975106</v>
      </c>
      <c r="E2556" s="97">
        <v>154991001</v>
      </c>
      <c r="F2556" s="96" t="s">
        <v>2321</v>
      </c>
      <c r="G2556" s="96">
        <v>26</v>
      </c>
      <c r="H2556" s="96">
        <v>1.6234999999999999E-2</v>
      </c>
      <c r="I2556" s="810">
        <v>1</v>
      </c>
    </row>
    <row r="2557" spans="1:9" x14ac:dyDescent="0.15">
      <c r="A2557" s="694" t="s">
        <v>5161</v>
      </c>
      <c r="B2557" s="96">
        <v>11133</v>
      </c>
      <c r="C2557" s="96">
        <v>19</v>
      </c>
      <c r="D2557" s="97">
        <v>47978398</v>
      </c>
      <c r="E2557" s="97">
        <v>47987521</v>
      </c>
      <c r="F2557" s="96" t="s">
        <v>2328</v>
      </c>
      <c r="G2557" s="96">
        <v>21</v>
      </c>
      <c r="H2557" s="96">
        <v>1.6256E-2</v>
      </c>
      <c r="I2557" s="810">
        <v>1</v>
      </c>
    </row>
    <row r="2558" spans="1:9" x14ac:dyDescent="0.15">
      <c r="A2558" s="694" t="s">
        <v>5162</v>
      </c>
      <c r="B2558" s="96">
        <v>348807</v>
      </c>
      <c r="C2558" s="96">
        <v>3</v>
      </c>
      <c r="D2558" s="97">
        <v>126113751</v>
      </c>
      <c r="E2558" s="97">
        <v>126155399</v>
      </c>
      <c r="F2558" s="96" t="s">
        <v>2321</v>
      </c>
      <c r="G2558" s="96">
        <v>189</v>
      </c>
      <c r="H2558" s="96">
        <v>1.6263E-2</v>
      </c>
      <c r="I2558" s="810">
        <v>1</v>
      </c>
    </row>
    <row r="2559" spans="1:9" x14ac:dyDescent="0.15">
      <c r="A2559" s="694" t="s">
        <v>5163</v>
      </c>
      <c r="B2559" s="96">
        <v>23254</v>
      </c>
      <c r="C2559" s="96">
        <v>1</v>
      </c>
      <c r="D2559" s="97">
        <v>14219646</v>
      </c>
      <c r="E2559" s="97">
        <v>15444544</v>
      </c>
      <c r="F2559" s="96" t="s">
        <v>2321</v>
      </c>
      <c r="G2559" s="96">
        <v>4929</v>
      </c>
      <c r="H2559" s="96">
        <v>1.6295E-2</v>
      </c>
      <c r="I2559" s="810">
        <v>1</v>
      </c>
    </row>
    <row r="2560" spans="1:9" x14ac:dyDescent="0.15">
      <c r="A2560" s="694" t="s">
        <v>1990</v>
      </c>
      <c r="B2560" s="96">
        <v>5799</v>
      </c>
      <c r="C2560" s="96">
        <v>7</v>
      </c>
      <c r="D2560" s="97">
        <v>157331750</v>
      </c>
      <c r="E2560" s="97">
        <v>158380482</v>
      </c>
      <c r="F2560" s="96" t="s">
        <v>2328</v>
      </c>
      <c r="G2560" s="96">
        <v>4283</v>
      </c>
      <c r="H2560" s="96">
        <v>1.6301E-2</v>
      </c>
      <c r="I2560" s="810">
        <v>1</v>
      </c>
    </row>
    <row r="2561" spans="1:9" x14ac:dyDescent="0.15">
      <c r="A2561" s="926">
        <v>42803</v>
      </c>
      <c r="B2561" s="96">
        <v>92979</v>
      </c>
      <c r="C2561" s="96">
        <v>12</v>
      </c>
      <c r="D2561" s="97">
        <v>58148881</v>
      </c>
      <c r="E2561" s="97">
        <v>58154193</v>
      </c>
      <c r="F2561" s="96" t="s">
        <v>2321</v>
      </c>
      <c r="G2561" s="96">
        <v>6</v>
      </c>
      <c r="H2561" s="96">
        <v>1.6334000000000001E-2</v>
      </c>
      <c r="I2561" s="810">
        <v>1</v>
      </c>
    </row>
    <row r="2562" spans="1:9" x14ac:dyDescent="0.15">
      <c r="A2562" s="694" t="s">
        <v>5164</v>
      </c>
      <c r="B2562" s="96">
        <v>4486</v>
      </c>
      <c r="C2562" s="96">
        <v>3</v>
      </c>
      <c r="D2562" s="97">
        <v>49924435</v>
      </c>
      <c r="E2562" s="97">
        <v>49941311</v>
      </c>
      <c r="F2562" s="96" t="s">
        <v>2328</v>
      </c>
      <c r="G2562" s="96">
        <v>30</v>
      </c>
      <c r="H2562" s="96">
        <v>1.6348999999999999E-2</v>
      </c>
      <c r="I2562" s="810">
        <v>1</v>
      </c>
    </row>
    <row r="2563" spans="1:9" x14ac:dyDescent="0.15">
      <c r="A2563" s="694" t="s">
        <v>5165</v>
      </c>
      <c r="B2563" s="96">
        <v>2670</v>
      </c>
      <c r="C2563" s="96">
        <v>17</v>
      </c>
      <c r="D2563" s="97">
        <v>42982994</v>
      </c>
      <c r="E2563" s="97">
        <v>42992920</v>
      </c>
      <c r="F2563" s="96" t="s">
        <v>2328</v>
      </c>
      <c r="G2563" s="96">
        <v>44</v>
      </c>
      <c r="H2563" s="96">
        <v>1.6376000000000002E-2</v>
      </c>
      <c r="I2563" s="810">
        <v>1</v>
      </c>
    </row>
    <row r="2564" spans="1:9" x14ac:dyDescent="0.15">
      <c r="A2564" s="694" t="s">
        <v>5166</v>
      </c>
      <c r="B2564" s="96">
        <v>1493</v>
      </c>
      <c r="C2564" s="96">
        <v>2</v>
      </c>
      <c r="D2564" s="97">
        <v>204732511</v>
      </c>
      <c r="E2564" s="97">
        <v>204738683</v>
      </c>
      <c r="F2564" s="96" t="s">
        <v>2321</v>
      </c>
      <c r="G2564" s="96">
        <v>7</v>
      </c>
      <c r="H2564" s="96">
        <v>1.6381E-2</v>
      </c>
      <c r="I2564" s="810">
        <v>1</v>
      </c>
    </row>
    <row r="2565" spans="1:9" x14ac:dyDescent="0.15">
      <c r="A2565" s="694" t="s">
        <v>5167</v>
      </c>
      <c r="B2565" s="96">
        <v>9486</v>
      </c>
      <c r="C2565" s="96">
        <v>2</v>
      </c>
      <c r="D2565" s="97">
        <v>101008322</v>
      </c>
      <c r="E2565" s="97">
        <v>101034130</v>
      </c>
      <c r="F2565" s="96" t="s">
        <v>2328</v>
      </c>
      <c r="G2565" s="96">
        <v>128</v>
      </c>
      <c r="H2565" s="96">
        <v>1.6382000000000001E-2</v>
      </c>
      <c r="I2565" s="810">
        <v>1</v>
      </c>
    </row>
    <row r="2566" spans="1:9" x14ac:dyDescent="0.15">
      <c r="A2566" s="694" t="s">
        <v>5168</v>
      </c>
      <c r="B2566" s="96">
        <v>10411</v>
      </c>
      <c r="C2566" s="96">
        <v>12</v>
      </c>
      <c r="D2566" s="97">
        <v>48128453</v>
      </c>
      <c r="E2566" s="97">
        <v>48164846</v>
      </c>
      <c r="F2566" s="96" t="s">
        <v>2328</v>
      </c>
      <c r="G2566" s="96">
        <v>153</v>
      </c>
      <c r="H2566" s="96">
        <v>1.6423E-2</v>
      </c>
      <c r="I2566" s="810">
        <v>1</v>
      </c>
    </row>
    <row r="2567" spans="1:9" x14ac:dyDescent="0.15">
      <c r="A2567" s="694" t="s">
        <v>5169</v>
      </c>
      <c r="B2567" s="96">
        <v>159371</v>
      </c>
      <c r="C2567" s="96">
        <v>10</v>
      </c>
      <c r="D2567" s="97">
        <v>95653730</v>
      </c>
      <c r="E2567" s="97">
        <v>95663581</v>
      </c>
      <c r="F2567" s="96" t="s">
        <v>2321</v>
      </c>
      <c r="G2567" s="96">
        <v>24</v>
      </c>
      <c r="H2567" s="96">
        <v>1.6424000000000001E-2</v>
      </c>
      <c r="I2567" s="810">
        <v>1</v>
      </c>
    </row>
    <row r="2568" spans="1:9" x14ac:dyDescent="0.15">
      <c r="A2568" s="694" t="s">
        <v>5170</v>
      </c>
      <c r="B2568" s="96">
        <v>4750</v>
      </c>
      <c r="C2568" s="96">
        <v>4</v>
      </c>
      <c r="D2568" s="97">
        <v>170314421</v>
      </c>
      <c r="E2568" s="97">
        <v>170533778</v>
      </c>
      <c r="F2568" s="96" t="s">
        <v>2328</v>
      </c>
      <c r="G2568" s="96">
        <v>595</v>
      </c>
      <c r="H2568" s="96">
        <v>1.6428999999999999E-2</v>
      </c>
      <c r="I2568" s="810">
        <v>1</v>
      </c>
    </row>
    <row r="2569" spans="1:9" x14ac:dyDescent="0.15">
      <c r="A2569" s="694" t="s">
        <v>5171</v>
      </c>
      <c r="B2569" s="96">
        <v>23140</v>
      </c>
      <c r="C2569" s="96">
        <v>17</v>
      </c>
      <c r="D2569" s="97">
        <v>3907739</v>
      </c>
      <c r="E2569" s="97">
        <v>4046314</v>
      </c>
      <c r="F2569" s="96" t="s">
        <v>2328</v>
      </c>
      <c r="G2569" s="96">
        <v>517</v>
      </c>
      <c r="H2569" s="96">
        <v>1.6435000000000002E-2</v>
      </c>
      <c r="I2569" s="810">
        <v>1</v>
      </c>
    </row>
    <row r="2570" spans="1:9" x14ac:dyDescent="0.15">
      <c r="A2570" s="694" t="s">
        <v>5172</v>
      </c>
      <c r="B2570" s="96">
        <v>51023</v>
      </c>
      <c r="C2570" s="96">
        <v>4</v>
      </c>
      <c r="D2570" s="97">
        <v>84377085</v>
      </c>
      <c r="E2570" s="97">
        <v>84382929</v>
      </c>
      <c r="F2570" s="96" t="s">
        <v>2321</v>
      </c>
      <c r="G2570" s="96">
        <v>16</v>
      </c>
      <c r="H2570" s="96">
        <v>1.6448000000000001E-2</v>
      </c>
      <c r="I2570" s="810">
        <v>1</v>
      </c>
    </row>
    <row r="2571" spans="1:9" x14ac:dyDescent="0.15">
      <c r="A2571" s="694" t="s">
        <v>5173</v>
      </c>
      <c r="B2571" s="96">
        <v>152206</v>
      </c>
      <c r="C2571" s="96">
        <v>3</v>
      </c>
      <c r="D2571" s="97">
        <v>42749764</v>
      </c>
      <c r="E2571" s="97">
        <v>42814745</v>
      </c>
      <c r="F2571" s="96" t="s">
        <v>2328</v>
      </c>
      <c r="G2571" s="96">
        <v>192</v>
      </c>
      <c r="H2571" s="96">
        <v>1.6487000000000002E-2</v>
      </c>
      <c r="I2571" s="810">
        <v>1</v>
      </c>
    </row>
    <row r="2572" spans="1:9" x14ac:dyDescent="0.15">
      <c r="A2572" s="694" t="s">
        <v>5174</v>
      </c>
      <c r="B2572" s="96">
        <v>57817</v>
      </c>
      <c r="C2572" s="96">
        <v>19</v>
      </c>
      <c r="D2572" s="97">
        <v>35773410</v>
      </c>
      <c r="E2572" s="97">
        <v>35776046</v>
      </c>
      <c r="F2572" s="96" t="s">
        <v>2321</v>
      </c>
      <c r="G2572" s="96">
        <v>8</v>
      </c>
      <c r="H2572" s="96">
        <v>1.6499E-2</v>
      </c>
      <c r="I2572" s="810">
        <v>1</v>
      </c>
    </row>
    <row r="2573" spans="1:9" x14ac:dyDescent="0.15">
      <c r="A2573" s="694" t="s">
        <v>5175</v>
      </c>
      <c r="B2573" s="96">
        <v>740</v>
      </c>
      <c r="C2573" s="96">
        <v>11</v>
      </c>
      <c r="D2573" s="97">
        <v>64889655</v>
      </c>
      <c r="E2573" s="97">
        <v>64894841</v>
      </c>
      <c r="F2573" s="96" t="s">
        <v>2321</v>
      </c>
      <c r="G2573" s="96">
        <v>11</v>
      </c>
      <c r="H2573" s="96">
        <v>1.6542999999999999E-2</v>
      </c>
      <c r="I2573" s="810">
        <v>1</v>
      </c>
    </row>
    <row r="2574" spans="1:9" x14ac:dyDescent="0.15">
      <c r="A2574" s="694" t="s">
        <v>5176</v>
      </c>
      <c r="B2574" s="96">
        <v>2852</v>
      </c>
      <c r="C2574" s="96">
        <v>7</v>
      </c>
      <c r="D2574" s="97">
        <v>1126443</v>
      </c>
      <c r="E2574" s="97">
        <v>1133451</v>
      </c>
      <c r="F2574" s="96" t="s">
        <v>2321</v>
      </c>
      <c r="G2574" s="96">
        <v>35</v>
      </c>
      <c r="H2574" s="96">
        <v>1.6549999999999999E-2</v>
      </c>
      <c r="I2574" s="810">
        <v>1</v>
      </c>
    </row>
    <row r="2575" spans="1:9" x14ac:dyDescent="0.15">
      <c r="A2575" s="694" t="s">
        <v>5177</v>
      </c>
      <c r="B2575" s="96">
        <v>5371</v>
      </c>
      <c r="C2575" s="96">
        <v>15</v>
      </c>
      <c r="D2575" s="97">
        <v>74287014</v>
      </c>
      <c r="E2575" s="97">
        <v>74340160</v>
      </c>
      <c r="F2575" s="96" t="s">
        <v>2321</v>
      </c>
      <c r="G2575" s="96">
        <v>154</v>
      </c>
      <c r="H2575" s="96">
        <v>1.66E-2</v>
      </c>
      <c r="I2575" s="810">
        <v>1</v>
      </c>
    </row>
    <row r="2576" spans="1:9" x14ac:dyDescent="0.15">
      <c r="A2576" s="694" t="s">
        <v>5178</v>
      </c>
      <c r="B2576" s="96">
        <v>84464</v>
      </c>
      <c r="C2576" s="96">
        <v>16</v>
      </c>
      <c r="D2576" s="97">
        <v>3631182</v>
      </c>
      <c r="E2576" s="97">
        <v>3661585</v>
      </c>
      <c r="F2576" s="96" t="s">
        <v>2328</v>
      </c>
      <c r="G2576" s="96">
        <v>145</v>
      </c>
      <c r="H2576" s="96">
        <v>1.6603E-2</v>
      </c>
      <c r="I2576" s="810">
        <v>1</v>
      </c>
    </row>
    <row r="2577" spans="1:9" x14ac:dyDescent="0.15">
      <c r="A2577" s="694" t="s">
        <v>5179</v>
      </c>
      <c r="B2577" s="96">
        <v>92691</v>
      </c>
      <c r="C2577" s="96">
        <v>2</v>
      </c>
      <c r="D2577" s="97">
        <v>216946589</v>
      </c>
      <c r="E2577" s="97">
        <v>216967506</v>
      </c>
      <c r="F2577" s="96" t="s">
        <v>2321</v>
      </c>
      <c r="G2577" s="96">
        <v>64</v>
      </c>
      <c r="H2577" s="96">
        <v>1.6645E-2</v>
      </c>
      <c r="I2577" s="810">
        <v>1</v>
      </c>
    </row>
    <row r="2578" spans="1:9" x14ac:dyDescent="0.15">
      <c r="A2578" s="694" t="s">
        <v>5180</v>
      </c>
      <c r="B2578" s="96">
        <v>2896</v>
      </c>
      <c r="C2578" s="96">
        <v>17</v>
      </c>
      <c r="D2578" s="97">
        <v>42422491</v>
      </c>
      <c r="E2578" s="97">
        <v>42430474</v>
      </c>
      <c r="F2578" s="96" t="s">
        <v>2321</v>
      </c>
      <c r="G2578" s="96">
        <v>15</v>
      </c>
      <c r="H2578" s="96">
        <v>1.6677000000000001E-2</v>
      </c>
      <c r="I2578" s="810">
        <v>1</v>
      </c>
    </row>
    <row r="2579" spans="1:9" x14ac:dyDescent="0.15">
      <c r="A2579" s="694" t="s">
        <v>5181</v>
      </c>
      <c r="B2579" s="96">
        <v>51389</v>
      </c>
      <c r="C2579" s="96">
        <v>6</v>
      </c>
      <c r="D2579" s="97">
        <v>116892583</v>
      </c>
      <c r="E2579" s="97">
        <v>116914438</v>
      </c>
      <c r="F2579" s="96" t="s">
        <v>2321</v>
      </c>
      <c r="G2579" s="96">
        <v>65</v>
      </c>
      <c r="H2579" s="96">
        <v>1.6693E-2</v>
      </c>
      <c r="I2579" s="810">
        <v>1</v>
      </c>
    </row>
    <row r="2580" spans="1:9" x14ac:dyDescent="0.15">
      <c r="A2580" s="694" t="s">
        <v>5182</v>
      </c>
      <c r="B2580" s="96">
        <v>221806</v>
      </c>
      <c r="C2580" s="96">
        <v>7</v>
      </c>
      <c r="D2580" s="97">
        <v>12370509</v>
      </c>
      <c r="E2580" s="97">
        <v>12443852</v>
      </c>
      <c r="F2580" s="96" t="s">
        <v>2328</v>
      </c>
      <c r="G2580" s="96">
        <v>370</v>
      </c>
      <c r="H2580" s="96">
        <v>1.6698999999999999E-2</v>
      </c>
      <c r="I2580" s="810">
        <v>1</v>
      </c>
    </row>
    <row r="2581" spans="1:9" x14ac:dyDescent="0.15">
      <c r="A2581" s="694" t="s">
        <v>5183</v>
      </c>
      <c r="B2581" s="96">
        <v>27107</v>
      </c>
      <c r="C2581" s="96">
        <v>3</v>
      </c>
      <c r="D2581" s="97">
        <v>101368283</v>
      </c>
      <c r="E2581" s="97">
        <v>101395988</v>
      </c>
      <c r="F2581" s="96" t="s">
        <v>2328</v>
      </c>
      <c r="G2581" s="96">
        <v>59</v>
      </c>
      <c r="H2581" s="96">
        <v>1.6702000000000002E-2</v>
      </c>
      <c r="I2581" s="810">
        <v>1</v>
      </c>
    </row>
    <row r="2582" spans="1:9" x14ac:dyDescent="0.15">
      <c r="A2582" s="694" t="s">
        <v>5184</v>
      </c>
      <c r="B2582" s="96">
        <v>9100</v>
      </c>
      <c r="C2582" s="96">
        <v>16</v>
      </c>
      <c r="D2582" s="97">
        <v>84733555</v>
      </c>
      <c r="E2582" s="97">
        <v>84813528</v>
      </c>
      <c r="F2582" s="96" t="s">
        <v>2321</v>
      </c>
      <c r="G2582" s="96">
        <v>361</v>
      </c>
      <c r="H2582" s="96">
        <v>1.6719000000000001E-2</v>
      </c>
      <c r="I2582" s="810">
        <v>1</v>
      </c>
    </row>
    <row r="2583" spans="1:9" x14ac:dyDescent="0.15">
      <c r="A2583" s="926">
        <v>42802</v>
      </c>
      <c r="B2583" s="96">
        <v>220972</v>
      </c>
      <c r="C2583" s="96">
        <v>10</v>
      </c>
      <c r="D2583" s="97">
        <v>45950033</v>
      </c>
      <c r="E2583" s="97">
        <v>46090354</v>
      </c>
      <c r="F2583" s="96" t="s">
        <v>2328</v>
      </c>
      <c r="G2583" s="96">
        <v>499</v>
      </c>
      <c r="H2583" s="96">
        <v>1.6766E-2</v>
      </c>
      <c r="I2583" s="810">
        <v>1</v>
      </c>
    </row>
    <row r="2584" spans="1:9" x14ac:dyDescent="0.15">
      <c r="A2584" s="694" t="s">
        <v>5185</v>
      </c>
      <c r="B2584" s="96">
        <v>101927402</v>
      </c>
      <c r="C2584" s="96">
        <v>2</v>
      </c>
      <c r="D2584" s="97">
        <v>64749323</v>
      </c>
      <c r="E2584" s="97">
        <v>64751744</v>
      </c>
      <c r="F2584" s="96" t="s">
        <v>2328</v>
      </c>
      <c r="G2584" s="96">
        <v>7</v>
      </c>
      <c r="H2584" s="96">
        <v>1.6788999999999998E-2</v>
      </c>
      <c r="I2584" s="810">
        <v>1</v>
      </c>
    </row>
    <row r="2585" spans="1:9" x14ac:dyDescent="0.15">
      <c r="A2585" s="694" t="s">
        <v>5186</v>
      </c>
      <c r="B2585" s="96">
        <v>5873</v>
      </c>
      <c r="C2585" s="96">
        <v>15</v>
      </c>
      <c r="D2585" s="97">
        <v>55495164</v>
      </c>
      <c r="E2585" s="97">
        <v>55582034</v>
      </c>
      <c r="F2585" s="96" t="s">
        <v>2328</v>
      </c>
      <c r="G2585" s="96">
        <v>344</v>
      </c>
      <c r="H2585" s="96">
        <v>1.6816000000000001E-2</v>
      </c>
      <c r="I2585" s="810">
        <v>1</v>
      </c>
    </row>
    <row r="2586" spans="1:9" x14ac:dyDescent="0.15">
      <c r="A2586" s="694" t="s">
        <v>5187</v>
      </c>
      <c r="B2586" s="96">
        <v>3757</v>
      </c>
      <c r="C2586" s="96">
        <v>7</v>
      </c>
      <c r="D2586" s="97">
        <v>150642044</v>
      </c>
      <c r="E2586" s="97">
        <v>150675402</v>
      </c>
      <c r="F2586" s="96" t="s">
        <v>2328</v>
      </c>
      <c r="G2586" s="96">
        <v>89</v>
      </c>
      <c r="H2586" s="96">
        <v>1.6829E-2</v>
      </c>
      <c r="I2586" s="810">
        <v>1</v>
      </c>
    </row>
    <row r="2587" spans="1:9" x14ac:dyDescent="0.15">
      <c r="A2587" s="694" t="s">
        <v>5188</v>
      </c>
      <c r="B2587" s="96">
        <v>84680</v>
      </c>
      <c r="C2587" s="96">
        <v>11</v>
      </c>
      <c r="D2587" s="97">
        <v>44087729</v>
      </c>
      <c r="E2587" s="97">
        <v>44105791</v>
      </c>
      <c r="F2587" s="96" t="s">
        <v>2321</v>
      </c>
      <c r="G2587" s="96">
        <v>78</v>
      </c>
      <c r="H2587" s="96">
        <v>1.6836E-2</v>
      </c>
      <c r="I2587" s="810">
        <v>1</v>
      </c>
    </row>
    <row r="2588" spans="1:9" x14ac:dyDescent="0.15">
      <c r="A2588" s="694" t="s">
        <v>5189</v>
      </c>
      <c r="B2588" s="96">
        <v>83639</v>
      </c>
      <c r="C2588" s="96">
        <v>19</v>
      </c>
      <c r="D2588" s="97">
        <v>43892763</v>
      </c>
      <c r="E2588" s="97">
        <v>43922767</v>
      </c>
      <c r="F2588" s="96" t="s">
        <v>2321</v>
      </c>
      <c r="G2588" s="96">
        <v>84</v>
      </c>
      <c r="H2588" s="96">
        <v>1.6861000000000001E-2</v>
      </c>
      <c r="I2588" s="810">
        <v>1</v>
      </c>
    </row>
    <row r="2589" spans="1:9" x14ac:dyDescent="0.15">
      <c r="A2589" s="694" t="s">
        <v>5190</v>
      </c>
      <c r="B2589" s="96">
        <v>5007</v>
      </c>
      <c r="C2589" s="96">
        <v>11</v>
      </c>
      <c r="D2589" s="97">
        <v>59341871</v>
      </c>
      <c r="E2589" s="97">
        <v>59383617</v>
      </c>
      <c r="F2589" s="96" t="s">
        <v>2328</v>
      </c>
      <c r="G2589" s="96">
        <v>108</v>
      </c>
      <c r="H2589" s="96">
        <v>1.6927999999999999E-2</v>
      </c>
      <c r="I2589" s="810">
        <v>1</v>
      </c>
    </row>
    <row r="2590" spans="1:9" x14ac:dyDescent="0.15">
      <c r="A2590" s="694" t="s">
        <v>5191</v>
      </c>
      <c r="B2590" s="96">
        <v>79172</v>
      </c>
      <c r="C2590" s="96">
        <v>2</v>
      </c>
      <c r="D2590" s="97">
        <v>25016175</v>
      </c>
      <c r="E2590" s="97">
        <v>25045245</v>
      </c>
      <c r="F2590" s="96" t="s">
        <v>2321</v>
      </c>
      <c r="G2590" s="96">
        <v>86</v>
      </c>
      <c r="H2590" s="96">
        <v>1.6931000000000002E-2</v>
      </c>
      <c r="I2590" s="810">
        <v>1</v>
      </c>
    </row>
    <row r="2591" spans="1:9" x14ac:dyDescent="0.15">
      <c r="A2591" s="694" t="s">
        <v>5192</v>
      </c>
      <c r="B2591" s="96">
        <v>9987</v>
      </c>
      <c r="C2591" s="96">
        <v>4</v>
      </c>
      <c r="D2591" s="97">
        <v>83343717</v>
      </c>
      <c r="E2591" s="97">
        <v>83351378</v>
      </c>
      <c r="F2591" s="96" t="s">
        <v>2328</v>
      </c>
      <c r="G2591" s="96">
        <v>34</v>
      </c>
      <c r="H2591" s="96">
        <v>1.6938999999999999E-2</v>
      </c>
      <c r="I2591" s="810">
        <v>1</v>
      </c>
    </row>
    <row r="2592" spans="1:9" x14ac:dyDescent="0.15">
      <c r="A2592" s="694" t="s">
        <v>5193</v>
      </c>
      <c r="B2592" s="96">
        <v>83695</v>
      </c>
      <c r="C2592" s="96">
        <v>12</v>
      </c>
      <c r="D2592" s="97">
        <v>2985424</v>
      </c>
      <c r="E2592" s="97">
        <v>2998691</v>
      </c>
      <c r="F2592" s="96" t="s">
        <v>2321</v>
      </c>
      <c r="G2592" s="96">
        <v>29</v>
      </c>
      <c r="H2592" s="96">
        <v>1.6962999999999999E-2</v>
      </c>
      <c r="I2592" s="810">
        <v>1</v>
      </c>
    </row>
    <row r="2593" spans="1:9" x14ac:dyDescent="0.15">
      <c r="A2593" s="694" t="s">
        <v>5194</v>
      </c>
      <c r="B2593" s="96">
        <v>8809</v>
      </c>
      <c r="C2593" s="96">
        <v>2</v>
      </c>
      <c r="D2593" s="97">
        <v>102979093</v>
      </c>
      <c r="E2593" s="97">
        <v>103015230</v>
      </c>
      <c r="F2593" s="96" t="s">
        <v>2321</v>
      </c>
      <c r="G2593" s="96">
        <v>156</v>
      </c>
      <c r="H2593" s="96">
        <v>1.6969000000000001E-2</v>
      </c>
      <c r="I2593" s="810">
        <v>1</v>
      </c>
    </row>
    <row r="2594" spans="1:9" x14ac:dyDescent="0.15">
      <c r="A2594" s="694" t="s">
        <v>5195</v>
      </c>
      <c r="B2594" s="96">
        <v>55664</v>
      </c>
      <c r="C2594" s="96">
        <v>9</v>
      </c>
      <c r="D2594" s="97">
        <v>4679566</v>
      </c>
      <c r="E2594" s="97">
        <v>4706594</v>
      </c>
      <c r="F2594" s="96" t="s">
        <v>2321</v>
      </c>
      <c r="G2594" s="96">
        <v>89</v>
      </c>
      <c r="H2594" s="96">
        <v>1.6985E-2</v>
      </c>
      <c r="I2594" s="810">
        <v>1</v>
      </c>
    </row>
    <row r="2595" spans="1:9" x14ac:dyDescent="0.15">
      <c r="A2595" s="694" t="s">
        <v>5196</v>
      </c>
      <c r="B2595" s="96">
        <v>57379</v>
      </c>
      <c r="C2595" s="96">
        <v>12</v>
      </c>
      <c r="D2595" s="97">
        <v>8754762</v>
      </c>
      <c r="E2595" s="97">
        <v>8765463</v>
      </c>
      <c r="F2595" s="96" t="s">
        <v>2328</v>
      </c>
      <c r="G2595" s="96">
        <v>16</v>
      </c>
      <c r="H2595" s="96">
        <v>1.7007000000000001E-2</v>
      </c>
      <c r="I2595" s="810">
        <v>1</v>
      </c>
    </row>
    <row r="2596" spans="1:9" x14ac:dyDescent="0.15">
      <c r="A2596" s="694" t="s">
        <v>5197</v>
      </c>
      <c r="B2596" s="96">
        <v>123016</v>
      </c>
      <c r="C2596" s="96">
        <v>14</v>
      </c>
      <c r="D2596" s="97">
        <v>89290574</v>
      </c>
      <c r="E2596" s="97">
        <v>89344335</v>
      </c>
      <c r="F2596" s="96" t="s">
        <v>2321</v>
      </c>
      <c r="G2596" s="96">
        <v>144</v>
      </c>
      <c r="H2596" s="96">
        <v>1.7038999999999999E-2</v>
      </c>
      <c r="I2596" s="810">
        <v>1</v>
      </c>
    </row>
    <row r="2597" spans="1:9" x14ac:dyDescent="0.15">
      <c r="A2597" s="694" t="s">
        <v>5198</v>
      </c>
      <c r="B2597" s="96">
        <v>654364</v>
      </c>
      <c r="C2597" s="96">
        <v>17</v>
      </c>
      <c r="D2597" s="97">
        <v>49230897</v>
      </c>
      <c r="E2597" s="97">
        <v>49249105</v>
      </c>
      <c r="F2597" s="96" t="s">
        <v>2321</v>
      </c>
      <c r="G2597" s="96">
        <v>61</v>
      </c>
      <c r="H2597" s="96">
        <v>1.7072E-2</v>
      </c>
      <c r="I2597" s="810">
        <v>1</v>
      </c>
    </row>
    <row r="2598" spans="1:9" x14ac:dyDescent="0.15">
      <c r="A2598" s="694" t="s">
        <v>5199</v>
      </c>
      <c r="B2598" s="96">
        <v>11069</v>
      </c>
      <c r="C2598" s="96">
        <v>2</v>
      </c>
      <c r="D2598" s="97">
        <v>173600525</v>
      </c>
      <c r="E2598" s="97">
        <v>173917621</v>
      </c>
      <c r="F2598" s="96" t="s">
        <v>2321</v>
      </c>
      <c r="G2598" s="96">
        <v>1028</v>
      </c>
      <c r="H2598" s="96">
        <v>1.7075E-2</v>
      </c>
      <c r="I2598" s="810">
        <v>1</v>
      </c>
    </row>
    <row r="2599" spans="1:9" x14ac:dyDescent="0.15">
      <c r="A2599" s="694" t="s">
        <v>5200</v>
      </c>
      <c r="B2599" s="96">
        <v>100287898</v>
      </c>
      <c r="C2599" s="96">
        <v>1</v>
      </c>
      <c r="D2599" s="97">
        <v>2572807</v>
      </c>
      <c r="E2599" s="97">
        <v>2706230</v>
      </c>
      <c r="F2599" s="96" t="s">
        <v>2328</v>
      </c>
      <c r="G2599" s="96">
        <v>84</v>
      </c>
      <c r="H2599" s="96">
        <v>1.7103E-2</v>
      </c>
      <c r="I2599" s="810">
        <v>1</v>
      </c>
    </row>
    <row r="2600" spans="1:9" x14ac:dyDescent="0.15">
      <c r="A2600" s="694" t="s">
        <v>5201</v>
      </c>
      <c r="B2600" s="96">
        <v>51530</v>
      </c>
      <c r="C2600" s="96">
        <v>7</v>
      </c>
      <c r="D2600" s="97">
        <v>129658126</v>
      </c>
      <c r="E2600" s="97">
        <v>129691233</v>
      </c>
      <c r="F2600" s="96" t="s">
        <v>2328</v>
      </c>
      <c r="G2600" s="96">
        <v>111</v>
      </c>
      <c r="H2600" s="96">
        <v>1.7127E-2</v>
      </c>
      <c r="I2600" s="810">
        <v>1</v>
      </c>
    </row>
    <row r="2601" spans="1:9" x14ac:dyDescent="0.15">
      <c r="A2601" s="694" t="s">
        <v>5202</v>
      </c>
      <c r="B2601" s="96">
        <v>9219</v>
      </c>
      <c r="C2601" s="96">
        <v>11</v>
      </c>
      <c r="D2601" s="97">
        <v>62360675</v>
      </c>
      <c r="E2601" s="97">
        <v>62369312</v>
      </c>
      <c r="F2601" s="96" t="s">
        <v>2328</v>
      </c>
      <c r="G2601" s="96">
        <v>15</v>
      </c>
      <c r="H2601" s="96">
        <v>1.7151E-2</v>
      </c>
      <c r="I2601" s="810">
        <v>1</v>
      </c>
    </row>
    <row r="2602" spans="1:9" x14ac:dyDescent="0.15">
      <c r="A2602" s="694" t="s">
        <v>5203</v>
      </c>
      <c r="B2602" s="96">
        <v>59342</v>
      </c>
      <c r="C2602" s="96">
        <v>17</v>
      </c>
      <c r="D2602" s="97">
        <v>55055468</v>
      </c>
      <c r="E2602" s="97">
        <v>55084129</v>
      </c>
      <c r="F2602" s="96" t="s">
        <v>2321</v>
      </c>
      <c r="G2602" s="96">
        <v>61</v>
      </c>
      <c r="H2602" s="96">
        <v>1.7162E-2</v>
      </c>
      <c r="I2602" s="810">
        <v>1</v>
      </c>
    </row>
    <row r="2603" spans="1:9" x14ac:dyDescent="0.15">
      <c r="A2603" s="694" t="s">
        <v>5204</v>
      </c>
      <c r="B2603" s="96">
        <v>7551</v>
      </c>
      <c r="C2603" s="96">
        <v>7</v>
      </c>
      <c r="D2603" s="97">
        <v>99661470</v>
      </c>
      <c r="E2603" s="97">
        <v>99680171</v>
      </c>
      <c r="F2603" s="96" t="s">
        <v>2328</v>
      </c>
      <c r="G2603" s="96">
        <v>42</v>
      </c>
      <c r="H2603" s="96">
        <v>1.7197E-2</v>
      </c>
      <c r="I2603" s="810">
        <v>1</v>
      </c>
    </row>
    <row r="2604" spans="1:9" x14ac:dyDescent="0.15">
      <c r="A2604" s="694" t="s">
        <v>5205</v>
      </c>
      <c r="B2604" s="96">
        <v>63943</v>
      </c>
      <c r="C2604" s="96">
        <v>6</v>
      </c>
      <c r="D2604" s="97">
        <v>32096484</v>
      </c>
      <c r="E2604" s="97">
        <v>32098067</v>
      </c>
      <c r="F2604" s="96" t="s">
        <v>2328</v>
      </c>
      <c r="G2604" s="96">
        <v>7</v>
      </c>
      <c r="H2604" s="96">
        <v>1.72E-2</v>
      </c>
      <c r="I2604" s="810">
        <v>1</v>
      </c>
    </row>
    <row r="2605" spans="1:9" x14ac:dyDescent="0.15">
      <c r="A2605" s="694" t="s">
        <v>5206</v>
      </c>
      <c r="B2605" s="96">
        <v>55143</v>
      </c>
      <c r="C2605" s="96">
        <v>1</v>
      </c>
      <c r="D2605" s="97">
        <v>38158073</v>
      </c>
      <c r="E2605" s="97">
        <v>38175391</v>
      </c>
      <c r="F2605" s="96" t="s">
        <v>2321</v>
      </c>
      <c r="G2605" s="96">
        <v>58</v>
      </c>
      <c r="H2605" s="96">
        <v>1.7201000000000001E-2</v>
      </c>
      <c r="I2605" s="810">
        <v>1</v>
      </c>
    </row>
    <row r="2606" spans="1:9" x14ac:dyDescent="0.15">
      <c r="A2606" s="694" t="s">
        <v>5207</v>
      </c>
      <c r="B2606" s="96">
        <v>8816</v>
      </c>
      <c r="C2606" s="96">
        <v>14</v>
      </c>
      <c r="D2606" s="97">
        <v>69517637</v>
      </c>
      <c r="E2606" s="97">
        <v>69619914</v>
      </c>
      <c r="F2606" s="96" t="s">
        <v>2328</v>
      </c>
      <c r="G2606" s="96">
        <v>212</v>
      </c>
      <c r="H2606" s="96">
        <v>1.7253999999999999E-2</v>
      </c>
      <c r="I2606" s="810">
        <v>1</v>
      </c>
    </row>
    <row r="2607" spans="1:9" x14ac:dyDescent="0.15">
      <c r="A2607" s="694" t="s">
        <v>5208</v>
      </c>
      <c r="B2607" s="96">
        <v>4919</v>
      </c>
      <c r="C2607" s="96">
        <v>1</v>
      </c>
      <c r="D2607" s="97">
        <v>64239690</v>
      </c>
      <c r="E2607" s="97">
        <v>64647181</v>
      </c>
      <c r="F2607" s="96" t="s">
        <v>2321</v>
      </c>
      <c r="G2607" s="96">
        <v>1194</v>
      </c>
      <c r="H2607" s="96">
        <v>1.7267000000000001E-2</v>
      </c>
      <c r="I2607" s="810">
        <v>1</v>
      </c>
    </row>
    <row r="2608" spans="1:9" x14ac:dyDescent="0.15">
      <c r="A2608" s="694" t="s">
        <v>5209</v>
      </c>
      <c r="B2608" s="96">
        <v>23099</v>
      </c>
      <c r="C2608" s="96">
        <v>9</v>
      </c>
      <c r="D2608" s="97">
        <v>129567285</v>
      </c>
      <c r="E2608" s="97">
        <v>129600489</v>
      </c>
      <c r="F2608" s="96" t="s">
        <v>2321</v>
      </c>
      <c r="G2608" s="96">
        <v>59</v>
      </c>
      <c r="H2608" s="96">
        <v>1.7271999999999999E-2</v>
      </c>
      <c r="I2608" s="810">
        <v>1</v>
      </c>
    </row>
    <row r="2609" spans="1:9" x14ac:dyDescent="0.15">
      <c r="A2609" s="694" t="s">
        <v>5210</v>
      </c>
      <c r="B2609" s="96">
        <v>222487</v>
      </c>
      <c r="C2609" s="96">
        <v>16</v>
      </c>
      <c r="D2609" s="97">
        <v>57702099</v>
      </c>
      <c r="E2609" s="97">
        <v>57723290</v>
      </c>
      <c r="F2609" s="96" t="s">
        <v>2321</v>
      </c>
      <c r="G2609" s="96">
        <v>111</v>
      </c>
      <c r="H2609" s="96">
        <v>1.7276E-2</v>
      </c>
      <c r="I2609" s="810">
        <v>1</v>
      </c>
    </row>
    <row r="2610" spans="1:9" x14ac:dyDescent="0.15">
      <c r="A2610" s="694" t="s">
        <v>5211</v>
      </c>
      <c r="B2610" s="96">
        <v>1262</v>
      </c>
      <c r="C2610" s="96">
        <v>11</v>
      </c>
      <c r="D2610" s="97">
        <v>6256724</v>
      </c>
      <c r="E2610" s="97">
        <v>6267066</v>
      </c>
      <c r="F2610" s="96" t="s">
        <v>2321</v>
      </c>
      <c r="G2610" s="96">
        <v>22</v>
      </c>
      <c r="H2610" s="96">
        <v>1.7277000000000001E-2</v>
      </c>
      <c r="I2610" s="810">
        <v>1</v>
      </c>
    </row>
    <row r="2611" spans="1:9" x14ac:dyDescent="0.15">
      <c r="A2611" s="694" t="s">
        <v>5212</v>
      </c>
      <c r="B2611" s="96">
        <v>22868</v>
      </c>
      <c r="C2611" s="96">
        <v>2</v>
      </c>
      <c r="D2611" s="97">
        <v>207630112</v>
      </c>
      <c r="E2611" s="97">
        <v>207660913</v>
      </c>
      <c r="F2611" s="96" t="s">
        <v>2321</v>
      </c>
      <c r="G2611" s="96">
        <v>94</v>
      </c>
      <c r="H2611" s="96">
        <v>1.7381000000000001E-2</v>
      </c>
      <c r="I2611" s="810">
        <v>1</v>
      </c>
    </row>
    <row r="2612" spans="1:9" x14ac:dyDescent="0.15">
      <c r="A2612" s="694" t="s">
        <v>5213</v>
      </c>
      <c r="B2612" s="96">
        <v>64925</v>
      </c>
      <c r="C2612" s="96">
        <v>3</v>
      </c>
      <c r="D2612" s="97">
        <v>49199968</v>
      </c>
      <c r="E2612" s="97">
        <v>49203785</v>
      </c>
      <c r="F2612" s="96" t="s">
        <v>2328</v>
      </c>
      <c r="G2612" s="96">
        <v>6</v>
      </c>
      <c r="H2612" s="96">
        <v>1.7402999999999998E-2</v>
      </c>
      <c r="I2612" s="810">
        <v>1</v>
      </c>
    </row>
    <row r="2613" spans="1:9" x14ac:dyDescent="0.15">
      <c r="A2613" s="694" t="s">
        <v>5214</v>
      </c>
      <c r="B2613" s="96">
        <v>57643</v>
      </c>
      <c r="C2613" s="96">
        <v>1</v>
      </c>
      <c r="D2613" s="97">
        <v>45482071</v>
      </c>
      <c r="E2613" s="97">
        <v>45672250</v>
      </c>
      <c r="F2613" s="96" t="s">
        <v>2328</v>
      </c>
      <c r="G2613" s="96">
        <v>384</v>
      </c>
      <c r="H2613" s="96">
        <v>1.7410999999999999E-2</v>
      </c>
      <c r="I2613" s="810">
        <v>1</v>
      </c>
    </row>
    <row r="2614" spans="1:9" x14ac:dyDescent="0.15">
      <c r="A2614" s="694" t="s">
        <v>5215</v>
      </c>
      <c r="B2614" s="96">
        <v>1609</v>
      </c>
      <c r="C2614" s="96">
        <v>4</v>
      </c>
      <c r="D2614" s="97">
        <v>952672</v>
      </c>
      <c r="E2614" s="97">
        <v>967348</v>
      </c>
      <c r="F2614" s="96" t="s">
        <v>2328</v>
      </c>
      <c r="G2614" s="96">
        <v>47</v>
      </c>
      <c r="H2614" s="96">
        <v>1.7441000000000002E-2</v>
      </c>
      <c r="I2614" s="810">
        <v>1</v>
      </c>
    </row>
    <row r="2615" spans="1:9" x14ac:dyDescent="0.15">
      <c r="A2615" s="694" t="s">
        <v>5216</v>
      </c>
      <c r="B2615" s="96">
        <v>167410</v>
      </c>
      <c r="C2615" s="96">
        <v>5</v>
      </c>
      <c r="D2615" s="97">
        <v>96427574</v>
      </c>
      <c r="E2615" s="97">
        <v>96478520</v>
      </c>
      <c r="F2615" s="96" t="s">
        <v>2328</v>
      </c>
      <c r="G2615" s="96">
        <v>93</v>
      </c>
      <c r="H2615" s="96">
        <v>1.7444999999999999E-2</v>
      </c>
      <c r="I2615" s="810">
        <v>1</v>
      </c>
    </row>
    <row r="2616" spans="1:9" x14ac:dyDescent="0.15">
      <c r="A2616" s="694" t="s">
        <v>5217</v>
      </c>
      <c r="B2616" s="96">
        <v>10741</v>
      </c>
      <c r="C2616" s="96">
        <v>20</v>
      </c>
      <c r="D2616" s="97">
        <v>18467184</v>
      </c>
      <c r="E2616" s="97">
        <v>18477899</v>
      </c>
      <c r="F2616" s="96" t="s">
        <v>2328</v>
      </c>
      <c r="G2616" s="96">
        <v>32</v>
      </c>
      <c r="H2616" s="96">
        <v>1.7447000000000001E-2</v>
      </c>
      <c r="I2616" s="810">
        <v>1</v>
      </c>
    </row>
    <row r="2617" spans="1:9" x14ac:dyDescent="0.15">
      <c r="A2617" s="694" t="s">
        <v>5218</v>
      </c>
      <c r="B2617" s="96">
        <v>4898</v>
      </c>
      <c r="C2617" s="96">
        <v>1</v>
      </c>
      <c r="D2617" s="97">
        <v>52254864</v>
      </c>
      <c r="E2617" s="97">
        <v>52344609</v>
      </c>
      <c r="F2617" s="96" t="s">
        <v>2328</v>
      </c>
      <c r="G2617" s="96">
        <v>241</v>
      </c>
      <c r="H2617" s="96">
        <v>1.7458000000000001E-2</v>
      </c>
      <c r="I2617" s="810">
        <v>1</v>
      </c>
    </row>
    <row r="2618" spans="1:9" x14ac:dyDescent="0.15">
      <c r="A2618" s="694" t="s">
        <v>5219</v>
      </c>
      <c r="B2618" s="96">
        <v>51691</v>
      </c>
      <c r="C2618" s="96">
        <v>7</v>
      </c>
      <c r="D2618" s="97">
        <v>117824086</v>
      </c>
      <c r="E2618" s="97">
        <v>117844093</v>
      </c>
      <c r="F2618" s="96" t="s">
        <v>2321</v>
      </c>
      <c r="G2618" s="96">
        <v>120</v>
      </c>
      <c r="H2618" s="96">
        <v>1.7486999999999999E-2</v>
      </c>
      <c r="I2618" s="810">
        <v>1</v>
      </c>
    </row>
    <row r="2619" spans="1:9" x14ac:dyDescent="0.15">
      <c r="A2619" s="694" t="s">
        <v>2033</v>
      </c>
      <c r="B2619" s="96">
        <v>729025</v>
      </c>
      <c r="C2619" s="96">
        <v>12</v>
      </c>
      <c r="D2619" s="97">
        <v>16341419</v>
      </c>
      <c r="E2619" s="97">
        <v>16430619</v>
      </c>
      <c r="F2619" s="96" t="s">
        <v>2328</v>
      </c>
      <c r="G2619" s="96">
        <v>328</v>
      </c>
      <c r="H2619" s="96">
        <v>1.7512E-2</v>
      </c>
      <c r="I2619" s="810">
        <v>1</v>
      </c>
    </row>
    <row r="2620" spans="1:9" x14ac:dyDescent="0.15">
      <c r="A2620" s="694" t="s">
        <v>5220</v>
      </c>
      <c r="B2620" s="96">
        <v>6469</v>
      </c>
      <c r="C2620" s="96">
        <v>7</v>
      </c>
      <c r="D2620" s="97">
        <v>155595558</v>
      </c>
      <c r="E2620" s="97">
        <v>155604967</v>
      </c>
      <c r="F2620" s="96" t="s">
        <v>2328</v>
      </c>
      <c r="G2620" s="96">
        <v>18</v>
      </c>
      <c r="H2620" s="96">
        <v>1.7545999999999999E-2</v>
      </c>
      <c r="I2620" s="810">
        <v>1</v>
      </c>
    </row>
    <row r="2621" spans="1:9" x14ac:dyDescent="0.15">
      <c r="A2621" s="694" t="s">
        <v>5221</v>
      </c>
      <c r="B2621" s="96">
        <v>64806</v>
      </c>
      <c r="C2621" s="96">
        <v>14</v>
      </c>
      <c r="D2621" s="97">
        <v>23842018</v>
      </c>
      <c r="E2621" s="97">
        <v>23845612</v>
      </c>
      <c r="F2621" s="96" t="s">
        <v>2321</v>
      </c>
      <c r="G2621" s="96">
        <v>13</v>
      </c>
      <c r="H2621" s="96">
        <v>1.7569000000000001E-2</v>
      </c>
      <c r="I2621" s="810">
        <v>1</v>
      </c>
    </row>
    <row r="2622" spans="1:9" x14ac:dyDescent="0.15">
      <c r="A2622" s="694" t="s">
        <v>5222</v>
      </c>
      <c r="B2622" s="96">
        <v>55229</v>
      </c>
      <c r="C2622" s="96">
        <v>1</v>
      </c>
      <c r="D2622" s="97">
        <v>2439975</v>
      </c>
      <c r="E2622" s="97">
        <v>2458061</v>
      </c>
      <c r="F2622" s="96" t="s">
        <v>2328</v>
      </c>
      <c r="G2622" s="96">
        <v>69</v>
      </c>
      <c r="H2622" s="96">
        <v>1.7572000000000001E-2</v>
      </c>
      <c r="I2622" s="810">
        <v>1</v>
      </c>
    </row>
    <row r="2623" spans="1:9" x14ac:dyDescent="0.15">
      <c r="A2623" s="694" t="s">
        <v>5223</v>
      </c>
      <c r="B2623" s="96">
        <v>954</v>
      </c>
      <c r="C2623" s="96">
        <v>9</v>
      </c>
      <c r="D2623" s="97">
        <v>139942550</v>
      </c>
      <c r="E2623" s="97">
        <v>139948503</v>
      </c>
      <c r="F2623" s="96" t="s">
        <v>2328</v>
      </c>
      <c r="G2623" s="96">
        <v>21</v>
      </c>
      <c r="H2623" s="96">
        <v>1.7614999999999999E-2</v>
      </c>
      <c r="I2623" s="810">
        <v>1</v>
      </c>
    </row>
    <row r="2624" spans="1:9" x14ac:dyDescent="0.15">
      <c r="A2624" s="694" t="s">
        <v>5224</v>
      </c>
      <c r="B2624" s="96">
        <v>91574</v>
      </c>
      <c r="C2624" s="96">
        <v>12</v>
      </c>
      <c r="D2624" s="97">
        <v>123717844</v>
      </c>
      <c r="E2624" s="97">
        <v>123742651</v>
      </c>
      <c r="F2624" s="96" t="s">
        <v>2321</v>
      </c>
      <c r="G2624" s="96">
        <v>80</v>
      </c>
      <c r="H2624" s="96">
        <v>1.7634E-2</v>
      </c>
      <c r="I2624" s="810">
        <v>1</v>
      </c>
    </row>
    <row r="2625" spans="1:9" x14ac:dyDescent="0.15">
      <c r="A2625" s="694" t="s">
        <v>5225</v>
      </c>
      <c r="B2625" s="96">
        <v>153830</v>
      </c>
      <c r="C2625" s="96">
        <v>5</v>
      </c>
      <c r="D2625" s="97">
        <v>158584417</v>
      </c>
      <c r="E2625" s="97">
        <v>158637061</v>
      </c>
      <c r="F2625" s="96" t="s">
        <v>2328</v>
      </c>
      <c r="G2625" s="96">
        <v>142</v>
      </c>
      <c r="H2625" s="96">
        <v>1.7638000000000001E-2</v>
      </c>
      <c r="I2625" s="810">
        <v>1</v>
      </c>
    </row>
    <row r="2626" spans="1:9" x14ac:dyDescent="0.15">
      <c r="A2626" s="694" t="s">
        <v>5226</v>
      </c>
      <c r="B2626" s="96">
        <v>128826</v>
      </c>
      <c r="C2626" s="96">
        <v>20</v>
      </c>
      <c r="D2626" s="97">
        <v>61147660</v>
      </c>
      <c r="E2626" s="97">
        <v>61167971</v>
      </c>
      <c r="F2626" s="96" t="s">
        <v>2321</v>
      </c>
      <c r="G2626" s="96">
        <v>149</v>
      </c>
      <c r="H2626" s="96">
        <v>1.7649000000000001E-2</v>
      </c>
      <c r="I2626" s="810">
        <v>1</v>
      </c>
    </row>
    <row r="2627" spans="1:9" x14ac:dyDescent="0.15">
      <c r="A2627" s="694" t="s">
        <v>5227</v>
      </c>
      <c r="B2627" s="96">
        <v>140706</v>
      </c>
      <c r="C2627" s="96">
        <v>20</v>
      </c>
      <c r="D2627" s="97">
        <v>30598200</v>
      </c>
      <c r="E2627" s="97">
        <v>30619984</v>
      </c>
      <c r="F2627" s="96" t="s">
        <v>2321</v>
      </c>
      <c r="G2627" s="96">
        <v>47</v>
      </c>
      <c r="H2627" s="96">
        <v>1.7656999999999999E-2</v>
      </c>
      <c r="I2627" s="810">
        <v>1</v>
      </c>
    </row>
    <row r="2628" spans="1:9" x14ac:dyDescent="0.15">
      <c r="A2628" s="694" t="s">
        <v>5228</v>
      </c>
      <c r="B2628" s="96">
        <v>152815</v>
      </c>
      <c r="C2628" s="96">
        <v>4</v>
      </c>
      <c r="D2628" s="97">
        <v>76439654</v>
      </c>
      <c r="E2628" s="97">
        <v>76468610</v>
      </c>
      <c r="F2628" s="96" t="s">
        <v>2321</v>
      </c>
      <c r="G2628" s="96">
        <v>66</v>
      </c>
      <c r="H2628" s="96">
        <v>1.7672E-2</v>
      </c>
      <c r="I2628" s="810">
        <v>1</v>
      </c>
    </row>
    <row r="2629" spans="1:9" x14ac:dyDescent="0.15">
      <c r="A2629" s="694" t="s">
        <v>5229</v>
      </c>
      <c r="B2629" s="96">
        <v>130340</v>
      </c>
      <c r="C2629" s="96">
        <v>2</v>
      </c>
      <c r="D2629" s="97">
        <v>224616403</v>
      </c>
      <c r="E2629" s="97">
        <v>224702319</v>
      </c>
      <c r="F2629" s="96" t="s">
        <v>2328</v>
      </c>
      <c r="G2629" s="96">
        <v>369</v>
      </c>
      <c r="H2629" s="96">
        <v>1.7673999999999999E-2</v>
      </c>
      <c r="I2629" s="810">
        <v>1</v>
      </c>
    </row>
    <row r="2630" spans="1:9" x14ac:dyDescent="0.15">
      <c r="A2630" s="694" t="s">
        <v>5230</v>
      </c>
      <c r="B2630" s="96">
        <v>51067</v>
      </c>
      <c r="C2630" s="96">
        <v>12</v>
      </c>
      <c r="D2630" s="97">
        <v>32878195</v>
      </c>
      <c r="E2630" s="97">
        <v>32908895</v>
      </c>
      <c r="F2630" s="96" t="s">
        <v>2328</v>
      </c>
      <c r="G2630" s="96">
        <v>122</v>
      </c>
      <c r="H2630" s="96">
        <v>1.7690000000000001E-2</v>
      </c>
      <c r="I2630" s="810">
        <v>1</v>
      </c>
    </row>
    <row r="2631" spans="1:9" x14ac:dyDescent="0.15">
      <c r="A2631" s="694" t="s">
        <v>5231</v>
      </c>
      <c r="B2631" s="96">
        <v>57018</v>
      </c>
      <c r="C2631" s="96">
        <v>3</v>
      </c>
      <c r="D2631" s="97">
        <v>156864291</v>
      </c>
      <c r="E2631" s="97">
        <v>156878482</v>
      </c>
      <c r="F2631" s="96" t="s">
        <v>2328</v>
      </c>
      <c r="G2631" s="96">
        <v>34</v>
      </c>
      <c r="H2631" s="96">
        <v>1.7691999999999999E-2</v>
      </c>
      <c r="I2631" s="810">
        <v>1</v>
      </c>
    </row>
    <row r="2632" spans="1:9" x14ac:dyDescent="0.15">
      <c r="A2632" s="694" t="s">
        <v>5232</v>
      </c>
      <c r="B2632" s="96">
        <v>285761</v>
      </c>
      <c r="C2632" s="96">
        <v>6</v>
      </c>
      <c r="D2632" s="97">
        <v>117803803</v>
      </c>
      <c r="E2632" s="97">
        <v>117891021</v>
      </c>
      <c r="F2632" s="96" t="s">
        <v>2321</v>
      </c>
      <c r="G2632" s="96">
        <v>314</v>
      </c>
      <c r="H2632" s="96">
        <v>1.7722000000000002E-2</v>
      </c>
      <c r="I2632" s="810">
        <v>1</v>
      </c>
    </row>
    <row r="2633" spans="1:9" x14ac:dyDescent="0.15">
      <c r="A2633" s="694" t="s">
        <v>5233</v>
      </c>
      <c r="B2633" s="96">
        <v>6239</v>
      </c>
      <c r="C2633" s="96">
        <v>6</v>
      </c>
      <c r="D2633" s="97">
        <v>7107830</v>
      </c>
      <c r="E2633" s="97">
        <v>7252213</v>
      </c>
      <c r="F2633" s="96" t="s">
        <v>2321</v>
      </c>
      <c r="G2633" s="96">
        <v>330</v>
      </c>
      <c r="H2633" s="96">
        <v>1.7728000000000001E-2</v>
      </c>
      <c r="I2633" s="810">
        <v>1</v>
      </c>
    </row>
    <row r="2634" spans="1:9" x14ac:dyDescent="0.15">
      <c r="A2634" s="694" t="s">
        <v>5234</v>
      </c>
      <c r="B2634" s="96">
        <v>1491</v>
      </c>
      <c r="C2634" s="96">
        <v>1</v>
      </c>
      <c r="D2634" s="97">
        <v>70876901</v>
      </c>
      <c r="E2634" s="97">
        <v>70905534</v>
      </c>
      <c r="F2634" s="96" t="s">
        <v>2321</v>
      </c>
      <c r="G2634" s="96">
        <v>91</v>
      </c>
      <c r="H2634" s="96">
        <v>1.7748E-2</v>
      </c>
      <c r="I2634" s="810">
        <v>1</v>
      </c>
    </row>
    <row r="2635" spans="1:9" x14ac:dyDescent="0.15">
      <c r="A2635" s="694" t="s">
        <v>5235</v>
      </c>
      <c r="B2635" s="96">
        <v>55799</v>
      </c>
      <c r="C2635" s="96">
        <v>3</v>
      </c>
      <c r="D2635" s="97">
        <v>54156620</v>
      </c>
      <c r="E2635" s="97">
        <v>55108584</v>
      </c>
      <c r="F2635" s="96" t="s">
        <v>2321</v>
      </c>
      <c r="G2635" s="96">
        <v>3552</v>
      </c>
      <c r="H2635" s="96">
        <v>1.7763000000000001E-2</v>
      </c>
      <c r="I2635" s="810">
        <v>1</v>
      </c>
    </row>
    <row r="2636" spans="1:9" x14ac:dyDescent="0.15">
      <c r="A2636" s="694" t="s">
        <v>5236</v>
      </c>
      <c r="B2636" s="96">
        <v>54939</v>
      </c>
      <c r="C2636" s="96">
        <v>15</v>
      </c>
      <c r="D2636" s="97">
        <v>75628352</v>
      </c>
      <c r="E2636" s="97">
        <v>75634268</v>
      </c>
      <c r="F2636" s="96" t="s">
        <v>2321</v>
      </c>
      <c r="G2636" s="96">
        <v>13</v>
      </c>
      <c r="H2636" s="96">
        <v>1.78E-2</v>
      </c>
      <c r="I2636" s="810">
        <v>1</v>
      </c>
    </row>
    <row r="2637" spans="1:9" x14ac:dyDescent="0.15">
      <c r="A2637" s="694" t="s">
        <v>5237</v>
      </c>
      <c r="B2637" s="96">
        <v>51239</v>
      </c>
      <c r="C2637" s="96">
        <v>2</v>
      </c>
      <c r="D2637" s="97">
        <v>97513722</v>
      </c>
      <c r="E2637" s="97">
        <v>97523756</v>
      </c>
      <c r="F2637" s="96" t="s">
        <v>2328</v>
      </c>
      <c r="G2637" s="96">
        <v>15</v>
      </c>
      <c r="H2637" s="96">
        <v>1.7829000000000001E-2</v>
      </c>
      <c r="I2637" s="810">
        <v>1</v>
      </c>
    </row>
    <row r="2638" spans="1:9" x14ac:dyDescent="0.15">
      <c r="A2638" s="694" t="s">
        <v>5238</v>
      </c>
      <c r="B2638" s="96">
        <v>9331</v>
      </c>
      <c r="C2638" s="96">
        <v>18</v>
      </c>
      <c r="D2638" s="97">
        <v>29202209</v>
      </c>
      <c r="E2638" s="97">
        <v>29306560</v>
      </c>
      <c r="F2638" s="96" t="s">
        <v>2328</v>
      </c>
      <c r="G2638" s="96">
        <v>280</v>
      </c>
      <c r="H2638" s="96">
        <v>1.7833000000000002E-2</v>
      </c>
      <c r="I2638" s="810">
        <v>1</v>
      </c>
    </row>
    <row r="2639" spans="1:9" x14ac:dyDescent="0.15">
      <c r="A2639" s="694" t="s">
        <v>5239</v>
      </c>
      <c r="B2639" s="96">
        <v>149708</v>
      </c>
      <c r="C2639" s="96">
        <v>20</v>
      </c>
      <c r="D2639" s="97">
        <v>43738093</v>
      </c>
      <c r="E2639" s="97">
        <v>43743813</v>
      </c>
      <c r="F2639" s="96" t="s">
        <v>2328</v>
      </c>
      <c r="G2639" s="96">
        <v>23</v>
      </c>
      <c r="H2639" s="96">
        <v>1.7847999999999999E-2</v>
      </c>
      <c r="I2639" s="810">
        <v>1</v>
      </c>
    </row>
    <row r="2640" spans="1:9" x14ac:dyDescent="0.15">
      <c r="A2640" s="694" t="s">
        <v>5240</v>
      </c>
      <c r="B2640" s="96">
        <v>5252</v>
      </c>
      <c r="C2640" s="96">
        <v>6</v>
      </c>
      <c r="D2640" s="97">
        <v>33378773</v>
      </c>
      <c r="E2640" s="97">
        <v>33384230</v>
      </c>
      <c r="F2640" s="96" t="s">
        <v>2321</v>
      </c>
      <c r="G2640" s="96">
        <v>15</v>
      </c>
      <c r="H2640" s="96">
        <v>1.7876E-2</v>
      </c>
      <c r="I2640" s="810">
        <v>1</v>
      </c>
    </row>
    <row r="2641" spans="1:9" x14ac:dyDescent="0.15">
      <c r="A2641" s="694" t="s">
        <v>5241</v>
      </c>
      <c r="B2641" s="96">
        <v>64084</v>
      </c>
      <c r="C2641" s="96">
        <v>3</v>
      </c>
      <c r="D2641" s="97">
        <v>139654027</v>
      </c>
      <c r="E2641" s="97">
        <v>140286919</v>
      </c>
      <c r="F2641" s="96" t="s">
        <v>2321</v>
      </c>
      <c r="G2641" s="96">
        <v>2219</v>
      </c>
      <c r="H2641" s="96">
        <v>1.7885000000000002E-2</v>
      </c>
      <c r="I2641" s="810">
        <v>1</v>
      </c>
    </row>
    <row r="2642" spans="1:9" x14ac:dyDescent="0.15">
      <c r="A2642" s="694" t="s">
        <v>5242</v>
      </c>
      <c r="B2642" s="96">
        <v>440498</v>
      </c>
      <c r="C2642" s="96">
        <v>18</v>
      </c>
      <c r="D2642" s="97">
        <v>77724582</v>
      </c>
      <c r="E2642" s="97">
        <v>77730822</v>
      </c>
      <c r="F2642" s="96" t="s">
        <v>2321</v>
      </c>
      <c r="G2642" s="96">
        <v>21</v>
      </c>
      <c r="H2642" s="96">
        <v>1.7897E-2</v>
      </c>
      <c r="I2642" s="810">
        <v>1</v>
      </c>
    </row>
    <row r="2643" spans="1:9" x14ac:dyDescent="0.15">
      <c r="A2643" s="694" t="s">
        <v>5243</v>
      </c>
      <c r="B2643" s="96">
        <v>253143</v>
      </c>
      <c r="C2643" s="96">
        <v>22</v>
      </c>
      <c r="D2643" s="97">
        <v>32077333</v>
      </c>
      <c r="E2643" s="97">
        <v>32146120</v>
      </c>
      <c r="F2643" s="96" t="s">
        <v>2328</v>
      </c>
      <c r="G2643" s="96">
        <v>195</v>
      </c>
      <c r="H2643" s="96">
        <v>1.7898000000000001E-2</v>
      </c>
      <c r="I2643" s="810">
        <v>1</v>
      </c>
    </row>
    <row r="2644" spans="1:9" x14ac:dyDescent="0.15">
      <c r="A2644" s="694" t="s">
        <v>5244</v>
      </c>
      <c r="B2644" s="96">
        <v>10782</v>
      </c>
      <c r="C2644" s="96">
        <v>19</v>
      </c>
      <c r="D2644" s="97">
        <v>58694356</v>
      </c>
      <c r="E2644" s="97">
        <v>58724928</v>
      </c>
      <c r="F2644" s="96" t="s">
        <v>2321</v>
      </c>
      <c r="G2644" s="96">
        <v>86</v>
      </c>
      <c r="H2644" s="96">
        <v>1.7930999999999999E-2</v>
      </c>
      <c r="I2644" s="810">
        <v>1</v>
      </c>
    </row>
    <row r="2645" spans="1:9" x14ac:dyDescent="0.15">
      <c r="A2645" s="694" t="s">
        <v>5245</v>
      </c>
      <c r="B2645" s="96">
        <v>129285</v>
      </c>
      <c r="C2645" s="96">
        <v>2</v>
      </c>
      <c r="D2645" s="97">
        <v>48667908</v>
      </c>
      <c r="E2645" s="97">
        <v>48742531</v>
      </c>
      <c r="F2645" s="96" t="s">
        <v>2321</v>
      </c>
      <c r="G2645" s="96">
        <v>297</v>
      </c>
      <c r="H2645" s="96">
        <v>1.7957000000000001E-2</v>
      </c>
      <c r="I2645" s="810">
        <v>1</v>
      </c>
    </row>
    <row r="2646" spans="1:9" x14ac:dyDescent="0.15">
      <c r="A2646" s="694" t="s">
        <v>5246</v>
      </c>
      <c r="B2646" s="96">
        <v>9697</v>
      </c>
      <c r="C2646" s="96">
        <v>6</v>
      </c>
      <c r="D2646" s="97">
        <v>52362200</v>
      </c>
      <c r="E2646" s="97">
        <v>52441862</v>
      </c>
      <c r="F2646" s="96" t="s">
        <v>2328</v>
      </c>
      <c r="G2646" s="96">
        <v>379</v>
      </c>
      <c r="H2646" s="96">
        <v>1.7961999999999999E-2</v>
      </c>
      <c r="I2646" s="810">
        <v>1</v>
      </c>
    </row>
    <row r="2647" spans="1:9" x14ac:dyDescent="0.15">
      <c r="A2647" s="694" t="s">
        <v>5247</v>
      </c>
      <c r="B2647" s="96">
        <v>732</v>
      </c>
      <c r="C2647" s="96">
        <v>1</v>
      </c>
      <c r="D2647" s="97">
        <v>57394883</v>
      </c>
      <c r="E2647" s="97">
        <v>57433213</v>
      </c>
      <c r="F2647" s="96" t="s">
        <v>2328</v>
      </c>
      <c r="G2647" s="96">
        <v>144</v>
      </c>
      <c r="H2647" s="96">
        <v>1.7989000000000002E-2</v>
      </c>
      <c r="I2647" s="810">
        <v>1</v>
      </c>
    </row>
    <row r="2648" spans="1:9" x14ac:dyDescent="0.15">
      <c r="A2648" s="694" t="s">
        <v>5248</v>
      </c>
      <c r="B2648" s="96">
        <v>10434</v>
      </c>
      <c r="C2648" s="96">
        <v>8</v>
      </c>
      <c r="D2648" s="97">
        <v>54958927</v>
      </c>
      <c r="E2648" s="97">
        <v>55014577</v>
      </c>
      <c r="F2648" s="96" t="s">
        <v>2328</v>
      </c>
      <c r="G2648" s="96">
        <v>134</v>
      </c>
      <c r="H2648" s="96">
        <v>1.8023999999999998E-2</v>
      </c>
      <c r="I2648" s="810">
        <v>1</v>
      </c>
    </row>
    <row r="2649" spans="1:9" x14ac:dyDescent="0.15">
      <c r="A2649" s="694" t="s">
        <v>5249</v>
      </c>
      <c r="B2649" s="96">
        <v>83597</v>
      </c>
      <c r="C2649" s="96">
        <v>3</v>
      </c>
      <c r="D2649" s="97">
        <v>46539485</v>
      </c>
      <c r="E2649" s="97">
        <v>46542439</v>
      </c>
      <c r="F2649" s="96" t="s">
        <v>2321</v>
      </c>
      <c r="G2649" s="96">
        <v>11</v>
      </c>
      <c r="H2649" s="96">
        <v>1.8068000000000001E-2</v>
      </c>
      <c r="I2649" s="810">
        <v>1</v>
      </c>
    </row>
    <row r="2650" spans="1:9" x14ac:dyDescent="0.15">
      <c r="A2650" s="694" t="s">
        <v>5250</v>
      </c>
      <c r="B2650" s="96">
        <v>91703</v>
      </c>
      <c r="C2650" s="96">
        <v>11</v>
      </c>
      <c r="D2650" s="97">
        <v>67410026</v>
      </c>
      <c r="E2650" s="97">
        <v>67418130</v>
      </c>
      <c r="F2650" s="96" t="s">
        <v>2328</v>
      </c>
      <c r="G2650" s="96">
        <v>32</v>
      </c>
      <c r="H2650" s="96">
        <v>1.8107000000000002E-2</v>
      </c>
      <c r="I2650" s="810">
        <v>1</v>
      </c>
    </row>
    <row r="2651" spans="1:9" x14ac:dyDescent="0.15">
      <c r="A2651" s="694" t="s">
        <v>5251</v>
      </c>
      <c r="B2651" s="96">
        <v>54903</v>
      </c>
      <c r="C2651" s="96">
        <v>17</v>
      </c>
      <c r="D2651" s="97">
        <v>56282797</v>
      </c>
      <c r="E2651" s="97">
        <v>56296966</v>
      </c>
      <c r="F2651" s="96" t="s">
        <v>2328</v>
      </c>
      <c r="G2651" s="96">
        <v>26</v>
      </c>
      <c r="H2651" s="96">
        <v>1.8117000000000001E-2</v>
      </c>
      <c r="I2651" s="810">
        <v>1</v>
      </c>
    </row>
    <row r="2652" spans="1:9" x14ac:dyDescent="0.15">
      <c r="A2652" s="694" t="s">
        <v>5252</v>
      </c>
      <c r="B2652" s="96">
        <v>51454</v>
      </c>
      <c r="C2652" s="96">
        <v>2</v>
      </c>
      <c r="D2652" s="97">
        <v>189156396</v>
      </c>
      <c r="E2652" s="97">
        <v>189460653</v>
      </c>
      <c r="F2652" s="96" t="s">
        <v>2321</v>
      </c>
      <c r="G2652" s="96">
        <v>827</v>
      </c>
      <c r="H2652" s="96">
        <v>1.8127999999999998E-2</v>
      </c>
      <c r="I2652" s="810">
        <v>1</v>
      </c>
    </row>
    <row r="2653" spans="1:9" x14ac:dyDescent="0.15">
      <c r="A2653" s="694" t="s">
        <v>5253</v>
      </c>
      <c r="B2653" s="96">
        <v>84288</v>
      </c>
      <c r="C2653" s="96">
        <v>1</v>
      </c>
      <c r="D2653" s="97">
        <v>245133171</v>
      </c>
      <c r="E2653" s="97">
        <v>245288530</v>
      </c>
      <c r="F2653" s="96" t="s">
        <v>2321</v>
      </c>
      <c r="G2653" s="96">
        <v>511</v>
      </c>
      <c r="H2653" s="96">
        <v>1.813E-2</v>
      </c>
      <c r="I2653" s="810">
        <v>1</v>
      </c>
    </row>
    <row r="2654" spans="1:9" x14ac:dyDescent="0.15">
      <c r="A2654" s="694" t="s">
        <v>5254</v>
      </c>
      <c r="B2654" s="96">
        <v>101929211</v>
      </c>
      <c r="C2654" s="96">
        <v>8</v>
      </c>
      <c r="D2654" s="97">
        <v>22460648</v>
      </c>
      <c r="E2654" s="97">
        <v>22462925</v>
      </c>
      <c r="F2654" s="96" t="s">
        <v>2328</v>
      </c>
      <c r="G2654" s="96">
        <v>4</v>
      </c>
      <c r="H2654" s="96">
        <v>1.8133E-2</v>
      </c>
      <c r="I2654" s="810">
        <v>1</v>
      </c>
    </row>
    <row r="2655" spans="1:9" x14ac:dyDescent="0.15">
      <c r="A2655" s="694" t="s">
        <v>5255</v>
      </c>
      <c r="B2655" s="96">
        <v>8870</v>
      </c>
      <c r="C2655" s="96">
        <v>6</v>
      </c>
      <c r="D2655" s="97">
        <v>30710976</v>
      </c>
      <c r="E2655" s="97">
        <v>30712327</v>
      </c>
      <c r="F2655" s="96" t="s">
        <v>2328</v>
      </c>
      <c r="G2655" s="96">
        <v>7</v>
      </c>
      <c r="H2655" s="96">
        <v>1.8138000000000001E-2</v>
      </c>
      <c r="I2655" s="810">
        <v>1</v>
      </c>
    </row>
    <row r="2656" spans="1:9" x14ac:dyDescent="0.15">
      <c r="A2656" s="694" t="s">
        <v>5256</v>
      </c>
      <c r="B2656" s="96">
        <v>222484</v>
      </c>
      <c r="C2656" s="96">
        <v>13</v>
      </c>
      <c r="D2656" s="97">
        <v>28120048</v>
      </c>
      <c r="E2656" s="97">
        <v>28194720</v>
      </c>
      <c r="F2656" s="96" t="s">
        <v>2328</v>
      </c>
      <c r="G2656" s="96">
        <v>265</v>
      </c>
      <c r="H2656" s="96">
        <v>1.8154E-2</v>
      </c>
      <c r="I2656" s="810">
        <v>1</v>
      </c>
    </row>
    <row r="2657" spans="1:9" x14ac:dyDescent="0.15">
      <c r="A2657" s="694" t="s">
        <v>5257</v>
      </c>
      <c r="B2657" s="96">
        <v>4858</v>
      </c>
      <c r="C2657" s="96">
        <v>19</v>
      </c>
      <c r="D2657" s="97">
        <v>46442771</v>
      </c>
      <c r="E2657" s="97">
        <v>46476657</v>
      </c>
      <c r="F2657" s="96" t="s">
        <v>2328</v>
      </c>
      <c r="G2657" s="96">
        <v>93</v>
      </c>
      <c r="H2657" s="96">
        <v>1.8155999999999999E-2</v>
      </c>
      <c r="I2657" s="810">
        <v>1</v>
      </c>
    </row>
    <row r="2658" spans="1:9" x14ac:dyDescent="0.15">
      <c r="A2658" s="694" t="s">
        <v>5258</v>
      </c>
      <c r="B2658" s="96">
        <v>83938</v>
      </c>
      <c r="C2658" s="96">
        <v>10</v>
      </c>
      <c r="D2658" s="97">
        <v>77191217</v>
      </c>
      <c r="E2658" s="97">
        <v>78317133</v>
      </c>
      <c r="F2658" s="96" t="s">
        <v>2321</v>
      </c>
      <c r="G2658" s="96">
        <v>2950</v>
      </c>
      <c r="H2658" s="96">
        <v>1.8166999999999999E-2</v>
      </c>
      <c r="I2658" s="810">
        <v>1</v>
      </c>
    </row>
    <row r="2659" spans="1:9" x14ac:dyDescent="0.15">
      <c r="A2659" s="694" t="s">
        <v>5259</v>
      </c>
      <c r="B2659" s="96">
        <v>5687</v>
      </c>
      <c r="C2659" s="96">
        <v>14</v>
      </c>
      <c r="D2659" s="97">
        <v>35747811</v>
      </c>
      <c r="E2659" s="97">
        <v>35786680</v>
      </c>
      <c r="F2659" s="96" t="s">
        <v>2321</v>
      </c>
      <c r="G2659" s="96">
        <v>143</v>
      </c>
      <c r="H2659" s="96">
        <v>1.8169000000000001E-2</v>
      </c>
      <c r="I2659" s="810">
        <v>1</v>
      </c>
    </row>
    <row r="2660" spans="1:9" x14ac:dyDescent="0.15">
      <c r="A2660" s="694" t="s">
        <v>5260</v>
      </c>
      <c r="B2660" s="96">
        <v>7275</v>
      </c>
      <c r="C2660" s="96">
        <v>11</v>
      </c>
      <c r="D2660" s="97">
        <v>8040742</v>
      </c>
      <c r="E2660" s="97">
        <v>8127654</v>
      </c>
      <c r="F2660" s="96" t="s">
        <v>2321</v>
      </c>
      <c r="G2660" s="96">
        <v>335</v>
      </c>
      <c r="H2660" s="96">
        <v>1.8179000000000001E-2</v>
      </c>
      <c r="I2660" s="810">
        <v>1</v>
      </c>
    </row>
    <row r="2661" spans="1:9" x14ac:dyDescent="0.15">
      <c r="A2661" s="694" t="s">
        <v>5261</v>
      </c>
      <c r="B2661" s="96">
        <v>57084</v>
      </c>
      <c r="C2661" s="96">
        <v>11</v>
      </c>
      <c r="D2661" s="97">
        <v>22359667</v>
      </c>
      <c r="E2661" s="97">
        <v>22401049</v>
      </c>
      <c r="F2661" s="96" t="s">
        <v>2321</v>
      </c>
      <c r="G2661" s="96">
        <v>125</v>
      </c>
      <c r="H2661" s="96">
        <v>1.8218999999999999E-2</v>
      </c>
      <c r="I2661" s="810">
        <v>1</v>
      </c>
    </row>
    <row r="2662" spans="1:9" x14ac:dyDescent="0.15">
      <c r="A2662" s="694" t="s">
        <v>5262</v>
      </c>
      <c r="B2662" s="96">
        <v>1534</v>
      </c>
      <c r="C2662" s="96">
        <v>17</v>
      </c>
      <c r="D2662" s="97">
        <v>61509665</v>
      </c>
      <c r="E2662" s="97">
        <v>61523724</v>
      </c>
      <c r="F2662" s="96" t="s">
        <v>2328</v>
      </c>
      <c r="G2662" s="96">
        <v>25</v>
      </c>
      <c r="H2662" s="96">
        <v>1.8234E-2</v>
      </c>
      <c r="I2662" s="810">
        <v>1</v>
      </c>
    </row>
    <row r="2663" spans="1:9" x14ac:dyDescent="0.15">
      <c r="A2663" s="694" t="s">
        <v>5263</v>
      </c>
      <c r="B2663" s="96">
        <v>401236</v>
      </c>
      <c r="C2663" s="96">
        <v>6</v>
      </c>
      <c r="D2663" s="97">
        <v>17102489</v>
      </c>
      <c r="E2663" s="97">
        <v>17131603</v>
      </c>
      <c r="F2663" s="96" t="s">
        <v>2321</v>
      </c>
      <c r="G2663" s="96">
        <v>98</v>
      </c>
      <c r="H2663" s="96">
        <v>1.8238000000000001E-2</v>
      </c>
      <c r="I2663" s="810">
        <v>1</v>
      </c>
    </row>
    <row r="2664" spans="1:9" x14ac:dyDescent="0.15">
      <c r="A2664" s="694" t="s">
        <v>5264</v>
      </c>
      <c r="B2664" s="96">
        <v>6356</v>
      </c>
      <c r="C2664" s="96">
        <v>17</v>
      </c>
      <c r="D2664" s="97">
        <v>32612687</v>
      </c>
      <c r="E2664" s="97">
        <v>32615199</v>
      </c>
      <c r="F2664" s="96" t="s">
        <v>2321</v>
      </c>
      <c r="G2664" s="96">
        <v>7</v>
      </c>
      <c r="H2664" s="96">
        <v>1.8246999999999999E-2</v>
      </c>
      <c r="I2664" s="810">
        <v>1</v>
      </c>
    </row>
    <row r="2665" spans="1:9" x14ac:dyDescent="0.15">
      <c r="A2665" s="694" t="s">
        <v>5265</v>
      </c>
      <c r="B2665" s="96">
        <v>7106</v>
      </c>
      <c r="C2665" s="96">
        <v>11</v>
      </c>
      <c r="D2665" s="97">
        <v>842824</v>
      </c>
      <c r="E2665" s="97">
        <v>867116</v>
      </c>
      <c r="F2665" s="96" t="s">
        <v>2321</v>
      </c>
      <c r="G2665" s="96">
        <v>59</v>
      </c>
      <c r="H2665" s="96">
        <v>1.8266000000000001E-2</v>
      </c>
      <c r="I2665" s="810">
        <v>1</v>
      </c>
    </row>
    <row r="2666" spans="1:9" x14ac:dyDescent="0.15">
      <c r="A2666" s="694" t="s">
        <v>5266</v>
      </c>
      <c r="B2666" s="96">
        <v>63906</v>
      </c>
      <c r="C2666" s="96">
        <v>1</v>
      </c>
      <c r="D2666" s="97">
        <v>27216979</v>
      </c>
      <c r="E2666" s="97">
        <v>27226962</v>
      </c>
      <c r="F2666" s="96" t="s">
        <v>2328</v>
      </c>
      <c r="G2666" s="96">
        <v>16</v>
      </c>
      <c r="H2666" s="96">
        <v>1.8287999999999999E-2</v>
      </c>
      <c r="I2666" s="810">
        <v>1</v>
      </c>
    </row>
    <row r="2667" spans="1:9" x14ac:dyDescent="0.15">
      <c r="A2667" s="694" t="s">
        <v>1932</v>
      </c>
      <c r="B2667" s="96">
        <v>10477</v>
      </c>
      <c r="C2667" s="96">
        <v>2</v>
      </c>
      <c r="D2667" s="97">
        <v>181845112</v>
      </c>
      <c r="E2667" s="97">
        <v>181928154</v>
      </c>
      <c r="F2667" s="96" t="s">
        <v>2321</v>
      </c>
      <c r="G2667" s="96">
        <v>365</v>
      </c>
      <c r="H2667" s="96">
        <v>1.8298999999999999E-2</v>
      </c>
      <c r="I2667" s="810">
        <v>1</v>
      </c>
    </row>
    <row r="2668" spans="1:9" x14ac:dyDescent="0.15">
      <c r="A2668" s="694" t="s">
        <v>5267</v>
      </c>
      <c r="B2668" s="96">
        <v>3833</v>
      </c>
      <c r="C2668" s="96">
        <v>6</v>
      </c>
      <c r="D2668" s="97">
        <v>33359301</v>
      </c>
      <c r="E2668" s="97">
        <v>33377701</v>
      </c>
      <c r="F2668" s="96" t="s">
        <v>2321</v>
      </c>
      <c r="G2668" s="96">
        <v>71</v>
      </c>
      <c r="H2668" s="96">
        <v>1.831E-2</v>
      </c>
      <c r="I2668" s="810">
        <v>1</v>
      </c>
    </row>
    <row r="2669" spans="1:9" x14ac:dyDescent="0.15">
      <c r="A2669" s="694" t="s">
        <v>5268</v>
      </c>
      <c r="B2669" s="96">
        <v>51244</v>
      </c>
      <c r="C2669" s="96">
        <v>3</v>
      </c>
      <c r="D2669" s="97">
        <v>14693253</v>
      </c>
      <c r="E2669" s="97">
        <v>14714166</v>
      </c>
      <c r="F2669" s="96" t="s">
        <v>2321</v>
      </c>
      <c r="G2669" s="96">
        <v>90</v>
      </c>
      <c r="H2669" s="96">
        <v>1.8312999999999999E-2</v>
      </c>
      <c r="I2669" s="810">
        <v>1</v>
      </c>
    </row>
    <row r="2670" spans="1:9" x14ac:dyDescent="0.15">
      <c r="A2670" s="694" t="s">
        <v>5269</v>
      </c>
      <c r="B2670" s="96">
        <v>6583</v>
      </c>
      <c r="C2670" s="96">
        <v>5</v>
      </c>
      <c r="D2670" s="97">
        <v>131630145</v>
      </c>
      <c r="E2670" s="97">
        <v>131679899</v>
      </c>
      <c r="F2670" s="96" t="s">
        <v>2321</v>
      </c>
      <c r="G2670" s="96">
        <v>182</v>
      </c>
      <c r="H2670" s="96">
        <v>1.8329999999999999E-2</v>
      </c>
      <c r="I2670" s="810">
        <v>1</v>
      </c>
    </row>
    <row r="2671" spans="1:9" x14ac:dyDescent="0.15">
      <c r="A2671" s="694" t="s">
        <v>5270</v>
      </c>
      <c r="B2671" s="96">
        <v>7045</v>
      </c>
      <c r="C2671" s="96">
        <v>5</v>
      </c>
      <c r="D2671" s="97">
        <v>135364584</v>
      </c>
      <c r="E2671" s="97">
        <v>135399507</v>
      </c>
      <c r="F2671" s="96" t="s">
        <v>2321</v>
      </c>
      <c r="G2671" s="96">
        <v>113</v>
      </c>
      <c r="H2671" s="96">
        <v>1.8374000000000001E-2</v>
      </c>
      <c r="I2671" s="810">
        <v>1</v>
      </c>
    </row>
    <row r="2672" spans="1:9" x14ac:dyDescent="0.15">
      <c r="A2672" s="694" t="s">
        <v>5271</v>
      </c>
      <c r="B2672" s="96">
        <v>29915</v>
      </c>
      <c r="C2672" s="96">
        <v>12</v>
      </c>
      <c r="D2672" s="97">
        <v>104458236</v>
      </c>
      <c r="E2672" s="97">
        <v>104500302</v>
      </c>
      <c r="F2672" s="96" t="s">
        <v>2321</v>
      </c>
      <c r="G2672" s="96">
        <v>116</v>
      </c>
      <c r="H2672" s="96">
        <v>1.8377000000000001E-2</v>
      </c>
      <c r="I2672" s="810">
        <v>1</v>
      </c>
    </row>
    <row r="2673" spans="1:9" x14ac:dyDescent="0.15">
      <c r="A2673" s="694" t="s">
        <v>5272</v>
      </c>
      <c r="B2673" s="96">
        <v>64841</v>
      </c>
      <c r="C2673" s="96">
        <v>14</v>
      </c>
      <c r="D2673" s="97">
        <v>53241911</v>
      </c>
      <c r="E2673" s="97">
        <v>53258386</v>
      </c>
      <c r="F2673" s="96" t="s">
        <v>2328</v>
      </c>
      <c r="G2673" s="96">
        <v>28</v>
      </c>
      <c r="H2673" s="96">
        <v>1.8380000000000001E-2</v>
      </c>
      <c r="I2673" s="810">
        <v>1</v>
      </c>
    </row>
    <row r="2674" spans="1:9" x14ac:dyDescent="0.15">
      <c r="A2674" s="694" t="s">
        <v>5273</v>
      </c>
      <c r="B2674" s="96">
        <v>353274</v>
      </c>
      <c r="C2674" s="96">
        <v>3</v>
      </c>
      <c r="D2674" s="97">
        <v>44481262</v>
      </c>
      <c r="E2674" s="97">
        <v>44519162</v>
      </c>
      <c r="F2674" s="96" t="s">
        <v>2328</v>
      </c>
      <c r="G2674" s="96">
        <v>79</v>
      </c>
      <c r="H2674" s="96">
        <v>1.8440000000000002E-2</v>
      </c>
      <c r="I2674" s="810">
        <v>1</v>
      </c>
    </row>
    <row r="2675" spans="1:9" x14ac:dyDescent="0.15">
      <c r="A2675" s="694" t="s">
        <v>5274</v>
      </c>
      <c r="B2675" s="96">
        <v>81168</v>
      </c>
      <c r="C2675" s="96">
        <v>11</v>
      </c>
      <c r="D2675" s="97">
        <v>55904247</v>
      </c>
      <c r="E2675" s="97">
        <v>55905194</v>
      </c>
      <c r="F2675" s="96" t="s">
        <v>2328</v>
      </c>
      <c r="G2675" s="96">
        <v>6</v>
      </c>
      <c r="H2675" s="96">
        <v>1.8440000000000002E-2</v>
      </c>
      <c r="I2675" s="810">
        <v>1</v>
      </c>
    </row>
    <row r="2676" spans="1:9" x14ac:dyDescent="0.15">
      <c r="A2676" s="694" t="s">
        <v>5275</v>
      </c>
      <c r="B2676" s="96">
        <v>79180</v>
      </c>
      <c r="C2676" s="96">
        <v>1</v>
      </c>
      <c r="D2676" s="97">
        <v>15736391</v>
      </c>
      <c r="E2676" s="97">
        <v>15756839</v>
      </c>
      <c r="F2676" s="96" t="s">
        <v>2321</v>
      </c>
      <c r="G2676" s="96">
        <v>62</v>
      </c>
      <c r="H2676" s="96">
        <v>1.8467000000000001E-2</v>
      </c>
      <c r="I2676" s="810">
        <v>1</v>
      </c>
    </row>
    <row r="2677" spans="1:9" x14ac:dyDescent="0.15">
      <c r="A2677" s="694" t="s">
        <v>5276</v>
      </c>
      <c r="B2677" s="96">
        <v>10394</v>
      </c>
      <c r="C2677" s="96">
        <v>11</v>
      </c>
      <c r="D2677" s="97">
        <v>57144242</v>
      </c>
      <c r="E2677" s="97">
        <v>57148623</v>
      </c>
      <c r="F2677" s="96" t="s">
        <v>2328</v>
      </c>
      <c r="G2677" s="96">
        <v>10</v>
      </c>
      <c r="H2677" s="96">
        <v>1.8484E-2</v>
      </c>
      <c r="I2677" s="810">
        <v>1</v>
      </c>
    </row>
    <row r="2678" spans="1:9" x14ac:dyDescent="0.15">
      <c r="A2678" s="694" t="s">
        <v>5277</v>
      </c>
      <c r="B2678" s="96">
        <v>149281</v>
      </c>
      <c r="C2678" s="96">
        <v>1</v>
      </c>
      <c r="D2678" s="97">
        <v>170115188</v>
      </c>
      <c r="E2678" s="97">
        <v>170136923</v>
      </c>
      <c r="F2678" s="96" t="s">
        <v>2321</v>
      </c>
      <c r="G2678" s="96">
        <v>75</v>
      </c>
      <c r="H2678" s="96">
        <v>1.8489999999999999E-2</v>
      </c>
      <c r="I2678" s="810">
        <v>1</v>
      </c>
    </row>
    <row r="2679" spans="1:9" x14ac:dyDescent="0.15">
      <c r="A2679" s="694" t="s">
        <v>5278</v>
      </c>
      <c r="B2679" s="96">
        <v>3846</v>
      </c>
      <c r="C2679" s="96">
        <v>11</v>
      </c>
      <c r="D2679" s="97">
        <v>71259466</v>
      </c>
      <c r="E2679" s="97">
        <v>71260653</v>
      </c>
      <c r="F2679" s="96" t="s">
        <v>2321</v>
      </c>
      <c r="G2679" s="96">
        <v>8</v>
      </c>
      <c r="H2679" s="96">
        <v>1.8495999999999999E-2</v>
      </c>
      <c r="I2679" s="810">
        <v>1</v>
      </c>
    </row>
    <row r="2680" spans="1:9" x14ac:dyDescent="0.15">
      <c r="A2680" s="694" t="s">
        <v>5279</v>
      </c>
      <c r="B2680" s="96">
        <v>8883</v>
      </c>
      <c r="C2680" s="96">
        <v>16</v>
      </c>
      <c r="D2680" s="97">
        <v>66836781</v>
      </c>
      <c r="E2680" s="97">
        <v>66864880</v>
      </c>
      <c r="F2680" s="96" t="s">
        <v>2328</v>
      </c>
      <c r="G2680" s="96">
        <v>70</v>
      </c>
      <c r="H2680" s="96">
        <v>1.8506999999999999E-2</v>
      </c>
      <c r="I2680" s="810">
        <v>1</v>
      </c>
    </row>
    <row r="2681" spans="1:9" x14ac:dyDescent="0.15">
      <c r="A2681" s="694" t="s">
        <v>5280</v>
      </c>
      <c r="B2681" s="96">
        <v>7932</v>
      </c>
      <c r="C2681" s="96">
        <v>6</v>
      </c>
      <c r="D2681" s="97">
        <v>29553818</v>
      </c>
      <c r="E2681" s="97">
        <v>29556745</v>
      </c>
      <c r="F2681" s="96" t="s">
        <v>2321</v>
      </c>
      <c r="G2681" s="96">
        <v>13</v>
      </c>
      <c r="H2681" s="96">
        <v>1.8533999999999998E-2</v>
      </c>
      <c r="I2681" s="810">
        <v>1</v>
      </c>
    </row>
    <row r="2682" spans="1:9" x14ac:dyDescent="0.15">
      <c r="A2682" s="694" t="s">
        <v>1201</v>
      </c>
      <c r="B2682" s="96">
        <v>8019</v>
      </c>
      <c r="C2682" s="96">
        <v>9</v>
      </c>
      <c r="D2682" s="97">
        <v>136895427</v>
      </c>
      <c r="E2682" s="97">
        <v>136933655</v>
      </c>
      <c r="F2682" s="96" t="s">
        <v>2328</v>
      </c>
      <c r="G2682" s="96">
        <v>170</v>
      </c>
      <c r="H2682" s="96">
        <v>1.8553E-2</v>
      </c>
      <c r="I2682" s="810">
        <v>1</v>
      </c>
    </row>
    <row r="2683" spans="1:9" x14ac:dyDescent="0.15">
      <c r="A2683" s="694" t="s">
        <v>5281</v>
      </c>
      <c r="B2683" s="96">
        <v>55765</v>
      </c>
      <c r="C2683" s="96">
        <v>1</v>
      </c>
      <c r="D2683" s="97">
        <v>200860627</v>
      </c>
      <c r="E2683" s="97">
        <v>200884864</v>
      </c>
      <c r="F2683" s="96" t="s">
        <v>2321</v>
      </c>
      <c r="G2683" s="96">
        <v>84</v>
      </c>
      <c r="H2683" s="96">
        <v>1.8609000000000001E-2</v>
      </c>
      <c r="I2683" s="810">
        <v>1</v>
      </c>
    </row>
    <row r="2684" spans="1:9" x14ac:dyDescent="0.15">
      <c r="A2684" s="694" t="s">
        <v>5282</v>
      </c>
      <c r="B2684" s="96">
        <v>6122</v>
      </c>
      <c r="C2684" s="96">
        <v>22</v>
      </c>
      <c r="D2684" s="97">
        <v>39708887</v>
      </c>
      <c r="E2684" s="97">
        <v>39715670</v>
      </c>
      <c r="F2684" s="96" t="s">
        <v>2328</v>
      </c>
      <c r="G2684" s="96">
        <v>35</v>
      </c>
      <c r="H2684" s="96">
        <v>1.8638999999999999E-2</v>
      </c>
      <c r="I2684" s="810">
        <v>1</v>
      </c>
    </row>
    <row r="2685" spans="1:9" x14ac:dyDescent="0.15">
      <c r="A2685" s="694" t="s">
        <v>5283</v>
      </c>
      <c r="B2685" s="96">
        <v>23243</v>
      </c>
      <c r="C2685" s="96">
        <v>3</v>
      </c>
      <c r="D2685" s="97">
        <v>15708743</v>
      </c>
      <c r="E2685" s="97">
        <v>15901053</v>
      </c>
      <c r="F2685" s="96" t="s">
        <v>2328</v>
      </c>
      <c r="G2685" s="96">
        <v>585</v>
      </c>
      <c r="H2685" s="96">
        <v>1.8647E-2</v>
      </c>
      <c r="I2685" s="810">
        <v>1</v>
      </c>
    </row>
    <row r="2686" spans="1:9" x14ac:dyDescent="0.15">
      <c r="A2686" s="694" t="s">
        <v>5284</v>
      </c>
      <c r="B2686" s="96">
        <v>84844</v>
      </c>
      <c r="C2686" s="96">
        <v>22</v>
      </c>
      <c r="D2686" s="97">
        <v>41855721</v>
      </c>
      <c r="E2686" s="97">
        <v>41864708</v>
      </c>
      <c r="F2686" s="96" t="s">
        <v>2328</v>
      </c>
      <c r="G2686" s="96">
        <v>21</v>
      </c>
      <c r="H2686" s="96">
        <v>1.8661000000000001E-2</v>
      </c>
      <c r="I2686" s="810">
        <v>1</v>
      </c>
    </row>
    <row r="2687" spans="1:9" x14ac:dyDescent="0.15">
      <c r="A2687" s="694" t="s">
        <v>5285</v>
      </c>
      <c r="B2687" s="96">
        <v>6541</v>
      </c>
      <c r="C2687" s="96">
        <v>13</v>
      </c>
      <c r="D2687" s="97">
        <v>30083551</v>
      </c>
      <c r="E2687" s="97">
        <v>30169825</v>
      </c>
      <c r="F2687" s="96" t="s">
        <v>2328</v>
      </c>
      <c r="G2687" s="96">
        <v>301</v>
      </c>
      <c r="H2687" s="96">
        <v>1.8797000000000001E-2</v>
      </c>
      <c r="I2687" s="810">
        <v>1</v>
      </c>
    </row>
    <row r="2688" spans="1:9" x14ac:dyDescent="0.15">
      <c r="A2688" s="694" t="s">
        <v>5286</v>
      </c>
      <c r="B2688" s="96">
        <v>3549</v>
      </c>
      <c r="C2688" s="96">
        <v>2</v>
      </c>
      <c r="D2688" s="97">
        <v>219919142</v>
      </c>
      <c r="E2688" s="97">
        <v>219925238</v>
      </c>
      <c r="F2688" s="96" t="s">
        <v>2328</v>
      </c>
      <c r="G2688" s="96">
        <v>14</v>
      </c>
      <c r="H2688" s="96">
        <v>1.8808999999999999E-2</v>
      </c>
      <c r="I2688" s="810">
        <v>1</v>
      </c>
    </row>
    <row r="2689" spans="1:9" x14ac:dyDescent="0.15">
      <c r="A2689" s="694" t="s">
        <v>5287</v>
      </c>
      <c r="B2689" s="96">
        <v>79134</v>
      </c>
      <c r="C2689" s="96">
        <v>2</v>
      </c>
      <c r="D2689" s="97">
        <v>120975047</v>
      </c>
      <c r="E2689" s="97">
        <v>120980984</v>
      </c>
      <c r="F2689" s="96" t="s">
        <v>2328</v>
      </c>
      <c r="G2689" s="96">
        <v>14</v>
      </c>
      <c r="H2689" s="96">
        <v>1.8893E-2</v>
      </c>
      <c r="I2689" s="810">
        <v>1</v>
      </c>
    </row>
    <row r="2690" spans="1:9" x14ac:dyDescent="0.15">
      <c r="A2690" s="694" t="s">
        <v>5288</v>
      </c>
      <c r="B2690" s="96">
        <v>410</v>
      </c>
      <c r="C2690" s="96">
        <v>22</v>
      </c>
      <c r="D2690" s="97">
        <v>51061182</v>
      </c>
      <c r="E2690" s="97">
        <v>51066601</v>
      </c>
      <c r="F2690" s="96" t="s">
        <v>2328</v>
      </c>
      <c r="G2690" s="96">
        <v>34</v>
      </c>
      <c r="H2690" s="96">
        <v>1.8929000000000001E-2</v>
      </c>
      <c r="I2690" s="810">
        <v>1</v>
      </c>
    </row>
    <row r="2691" spans="1:9" x14ac:dyDescent="0.15">
      <c r="A2691" s="694" t="s">
        <v>5289</v>
      </c>
      <c r="B2691" s="96">
        <v>259295</v>
      </c>
      <c r="C2691" s="96">
        <v>12</v>
      </c>
      <c r="D2691" s="97">
        <v>11148561</v>
      </c>
      <c r="E2691" s="97">
        <v>11150474</v>
      </c>
      <c r="F2691" s="96" t="s">
        <v>2328</v>
      </c>
      <c r="G2691" s="96">
        <v>12</v>
      </c>
      <c r="H2691" s="96">
        <v>1.8943999999999999E-2</v>
      </c>
      <c r="I2691" s="810">
        <v>1</v>
      </c>
    </row>
    <row r="2692" spans="1:9" x14ac:dyDescent="0.15">
      <c r="A2692" s="694" t="s">
        <v>1035</v>
      </c>
      <c r="B2692" s="96">
        <v>6664</v>
      </c>
      <c r="C2692" s="96">
        <v>2</v>
      </c>
      <c r="D2692" s="97">
        <v>5832799</v>
      </c>
      <c r="E2692" s="97">
        <v>5841517</v>
      </c>
      <c r="F2692" s="96" t="s">
        <v>2321</v>
      </c>
      <c r="G2692" s="96">
        <v>12</v>
      </c>
      <c r="H2692" s="96">
        <v>1.8946999999999999E-2</v>
      </c>
      <c r="I2692" s="810">
        <v>1</v>
      </c>
    </row>
    <row r="2693" spans="1:9" x14ac:dyDescent="0.15">
      <c r="A2693" s="694" t="s">
        <v>5290</v>
      </c>
      <c r="B2693" s="96">
        <v>11015</v>
      </c>
      <c r="C2693" s="96">
        <v>22</v>
      </c>
      <c r="D2693" s="97">
        <v>38864067</v>
      </c>
      <c r="E2693" s="97">
        <v>38879452</v>
      </c>
      <c r="F2693" s="96" t="s">
        <v>2321</v>
      </c>
      <c r="G2693" s="96">
        <v>41</v>
      </c>
      <c r="H2693" s="96">
        <v>1.8962E-2</v>
      </c>
      <c r="I2693" s="810">
        <v>1</v>
      </c>
    </row>
    <row r="2694" spans="1:9" x14ac:dyDescent="0.15">
      <c r="A2694" s="694" t="s">
        <v>5291</v>
      </c>
      <c r="B2694" s="96">
        <v>5872</v>
      </c>
      <c r="C2694" s="96">
        <v>1</v>
      </c>
      <c r="D2694" s="97">
        <v>153954093</v>
      </c>
      <c r="E2694" s="97">
        <v>153958853</v>
      </c>
      <c r="F2694" s="96" t="s">
        <v>2328</v>
      </c>
      <c r="G2694" s="96">
        <v>4</v>
      </c>
      <c r="H2694" s="96">
        <v>1.8970999999999998E-2</v>
      </c>
      <c r="I2694" s="810">
        <v>1</v>
      </c>
    </row>
    <row r="2695" spans="1:9" x14ac:dyDescent="0.15">
      <c r="A2695" s="694" t="s">
        <v>5292</v>
      </c>
      <c r="B2695" s="96">
        <v>1244</v>
      </c>
      <c r="C2695" s="96">
        <v>10</v>
      </c>
      <c r="D2695" s="97">
        <v>101542457</v>
      </c>
      <c r="E2695" s="97">
        <v>101611662</v>
      </c>
      <c r="F2695" s="96" t="s">
        <v>2321</v>
      </c>
      <c r="G2695" s="96">
        <v>183</v>
      </c>
      <c r="H2695" s="96">
        <v>1.8974000000000001E-2</v>
      </c>
      <c r="I2695" s="810">
        <v>1</v>
      </c>
    </row>
    <row r="2696" spans="1:9" x14ac:dyDescent="0.15">
      <c r="A2696" s="694" t="s">
        <v>5293</v>
      </c>
      <c r="B2696" s="96">
        <v>6165</v>
      </c>
      <c r="C2696" s="96">
        <v>3</v>
      </c>
      <c r="D2696" s="97">
        <v>197677023</v>
      </c>
      <c r="E2696" s="97">
        <v>197682722</v>
      </c>
      <c r="F2696" s="96" t="s">
        <v>2321</v>
      </c>
      <c r="G2696" s="96">
        <v>12</v>
      </c>
      <c r="H2696" s="96">
        <v>1.8991000000000001E-2</v>
      </c>
      <c r="I2696" s="810">
        <v>1</v>
      </c>
    </row>
    <row r="2697" spans="1:9" x14ac:dyDescent="0.15">
      <c r="A2697" s="694" t="s">
        <v>5294</v>
      </c>
      <c r="B2697" s="96">
        <v>6580</v>
      </c>
      <c r="C2697" s="96">
        <v>6</v>
      </c>
      <c r="D2697" s="97">
        <v>160542821</v>
      </c>
      <c r="E2697" s="97">
        <v>160580147</v>
      </c>
      <c r="F2697" s="96" t="s">
        <v>2321</v>
      </c>
      <c r="G2697" s="96">
        <v>128</v>
      </c>
      <c r="H2697" s="96">
        <v>1.8995000000000001E-2</v>
      </c>
      <c r="I2697" s="810">
        <v>1</v>
      </c>
    </row>
    <row r="2698" spans="1:9" x14ac:dyDescent="0.15">
      <c r="A2698" s="694" t="s">
        <v>5295</v>
      </c>
      <c r="B2698" s="96">
        <v>84250</v>
      </c>
      <c r="C2698" s="96">
        <v>5</v>
      </c>
      <c r="D2698" s="97">
        <v>93953086</v>
      </c>
      <c r="E2698" s="97">
        <v>94033326</v>
      </c>
      <c r="F2698" s="96" t="s">
        <v>2321</v>
      </c>
      <c r="G2698" s="96">
        <v>276</v>
      </c>
      <c r="H2698" s="96">
        <v>1.9011E-2</v>
      </c>
      <c r="I2698" s="810">
        <v>1</v>
      </c>
    </row>
    <row r="2699" spans="1:9" x14ac:dyDescent="0.15">
      <c r="A2699" s="694" t="s">
        <v>5296</v>
      </c>
      <c r="B2699" s="96">
        <v>101927435</v>
      </c>
      <c r="C2699" s="96">
        <v>10</v>
      </c>
      <c r="D2699" s="97">
        <v>132102081</v>
      </c>
      <c r="E2699" s="97">
        <v>132132795</v>
      </c>
      <c r="F2699" s="96" t="s">
        <v>2321</v>
      </c>
      <c r="G2699" s="96">
        <v>93</v>
      </c>
      <c r="H2699" s="96">
        <v>1.9018E-2</v>
      </c>
      <c r="I2699" s="810">
        <v>1</v>
      </c>
    </row>
    <row r="2700" spans="1:9" x14ac:dyDescent="0.15">
      <c r="A2700" s="694" t="s">
        <v>5297</v>
      </c>
      <c r="B2700" s="96">
        <v>2264</v>
      </c>
      <c r="C2700" s="96">
        <v>5</v>
      </c>
      <c r="D2700" s="97">
        <v>176513906</v>
      </c>
      <c r="E2700" s="97">
        <v>176525143</v>
      </c>
      <c r="F2700" s="96" t="s">
        <v>2321</v>
      </c>
      <c r="G2700" s="96">
        <v>34</v>
      </c>
      <c r="H2700" s="96">
        <v>1.9043000000000001E-2</v>
      </c>
      <c r="I2700" s="810">
        <v>1</v>
      </c>
    </row>
    <row r="2701" spans="1:9" x14ac:dyDescent="0.15">
      <c r="A2701" s="694" t="s">
        <v>5298</v>
      </c>
      <c r="B2701" s="96">
        <v>85463</v>
      </c>
      <c r="C2701" s="96">
        <v>11</v>
      </c>
      <c r="D2701" s="97">
        <v>109963673</v>
      </c>
      <c r="E2701" s="97">
        <v>110042566</v>
      </c>
      <c r="F2701" s="96" t="s">
        <v>2321</v>
      </c>
      <c r="G2701" s="96">
        <v>311</v>
      </c>
      <c r="H2701" s="96">
        <v>1.9043000000000001E-2</v>
      </c>
      <c r="I2701" s="810">
        <v>1</v>
      </c>
    </row>
    <row r="2702" spans="1:9" x14ac:dyDescent="0.15">
      <c r="A2702" s="694" t="s">
        <v>5299</v>
      </c>
      <c r="B2702" s="96">
        <v>119749</v>
      </c>
      <c r="C2702" s="96">
        <v>11</v>
      </c>
      <c r="D2702" s="97">
        <v>51515282</v>
      </c>
      <c r="E2702" s="97">
        <v>51516211</v>
      </c>
      <c r="F2702" s="96" t="s">
        <v>2321</v>
      </c>
      <c r="G2702" s="96">
        <v>9</v>
      </c>
      <c r="H2702" s="96">
        <v>1.9064000000000001E-2</v>
      </c>
      <c r="I2702" s="810">
        <v>1</v>
      </c>
    </row>
    <row r="2703" spans="1:9" x14ac:dyDescent="0.15">
      <c r="A2703" s="694" t="s">
        <v>5300</v>
      </c>
      <c r="B2703" s="96">
        <v>79800</v>
      </c>
      <c r="C2703" s="96">
        <v>2</v>
      </c>
      <c r="D2703" s="97">
        <v>203776978</v>
      </c>
      <c r="E2703" s="97">
        <v>203851060</v>
      </c>
      <c r="F2703" s="96" t="s">
        <v>2321</v>
      </c>
      <c r="G2703" s="96">
        <v>163</v>
      </c>
      <c r="H2703" s="96">
        <v>1.9105E-2</v>
      </c>
      <c r="I2703" s="810">
        <v>1</v>
      </c>
    </row>
    <row r="2704" spans="1:9" x14ac:dyDescent="0.15">
      <c r="A2704" s="694" t="s">
        <v>5301</v>
      </c>
      <c r="B2704" s="96">
        <v>9610</v>
      </c>
      <c r="C2704" s="96">
        <v>11</v>
      </c>
      <c r="D2704" s="97">
        <v>66099535</v>
      </c>
      <c r="E2704" s="97">
        <v>66104000</v>
      </c>
      <c r="F2704" s="96" t="s">
        <v>2328</v>
      </c>
      <c r="G2704" s="96">
        <v>17</v>
      </c>
      <c r="H2704" s="96">
        <v>1.9123999999999999E-2</v>
      </c>
      <c r="I2704" s="810">
        <v>1</v>
      </c>
    </row>
    <row r="2705" spans="1:9" x14ac:dyDescent="0.15">
      <c r="A2705" s="694" t="s">
        <v>5302</v>
      </c>
      <c r="B2705" s="96">
        <v>8942</v>
      </c>
      <c r="C2705" s="96">
        <v>2</v>
      </c>
      <c r="D2705" s="97">
        <v>143506497</v>
      </c>
      <c r="E2705" s="97">
        <v>143799885</v>
      </c>
      <c r="F2705" s="96" t="s">
        <v>2321</v>
      </c>
      <c r="G2705" s="96">
        <v>927</v>
      </c>
      <c r="H2705" s="96">
        <v>1.9148999999999999E-2</v>
      </c>
      <c r="I2705" s="810">
        <v>1</v>
      </c>
    </row>
    <row r="2706" spans="1:9" x14ac:dyDescent="0.15">
      <c r="A2706" s="694" t="s">
        <v>5303</v>
      </c>
      <c r="B2706" s="96">
        <v>5073</v>
      </c>
      <c r="C2706" s="96">
        <v>16</v>
      </c>
      <c r="D2706" s="97">
        <v>14529557</v>
      </c>
      <c r="E2706" s="97">
        <v>14724128</v>
      </c>
      <c r="F2706" s="96" t="s">
        <v>2328</v>
      </c>
      <c r="G2706" s="96">
        <v>319</v>
      </c>
      <c r="H2706" s="96">
        <v>1.9151999999999999E-2</v>
      </c>
      <c r="I2706" s="810">
        <v>1</v>
      </c>
    </row>
    <row r="2707" spans="1:9" x14ac:dyDescent="0.15">
      <c r="A2707" s="694" t="s">
        <v>5304</v>
      </c>
      <c r="B2707" s="96">
        <v>3720</v>
      </c>
      <c r="C2707" s="96">
        <v>6</v>
      </c>
      <c r="D2707" s="97">
        <v>15246206</v>
      </c>
      <c r="E2707" s="97">
        <v>15522273</v>
      </c>
      <c r="F2707" s="96" t="s">
        <v>2321</v>
      </c>
      <c r="G2707" s="96">
        <v>940</v>
      </c>
      <c r="H2707" s="96">
        <v>1.9158000000000001E-2</v>
      </c>
      <c r="I2707" s="810">
        <v>1</v>
      </c>
    </row>
    <row r="2708" spans="1:9" x14ac:dyDescent="0.15">
      <c r="A2708" s="694" t="s">
        <v>5305</v>
      </c>
      <c r="B2708" s="96">
        <v>64760</v>
      </c>
      <c r="C2708" s="96">
        <v>8</v>
      </c>
      <c r="D2708" s="97">
        <v>21946695</v>
      </c>
      <c r="E2708" s="97">
        <v>21962405</v>
      </c>
      <c r="F2708" s="96" t="s">
        <v>2321</v>
      </c>
      <c r="G2708" s="96">
        <v>47</v>
      </c>
      <c r="H2708" s="96">
        <v>1.9162999999999999E-2</v>
      </c>
      <c r="I2708" s="810">
        <v>1</v>
      </c>
    </row>
    <row r="2709" spans="1:9" x14ac:dyDescent="0.15">
      <c r="A2709" s="694" t="s">
        <v>5306</v>
      </c>
      <c r="B2709" s="96">
        <v>11138</v>
      </c>
      <c r="C2709" s="96">
        <v>2</v>
      </c>
      <c r="D2709" s="97">
        <v>101623690</v>
      </c>
      <c r="E2709" s="97">
        <v>101767858</v>
      </c>
      <c r="F2709" s="96" t="s">
        <v>2328</v>
      </c>
      <c r="G2709" s="96">
        <v>455</v>
      </c>
      <c r="H2709" s="96">
        <v>1.9179000000000002E-2</v>
      </c>
      <c r="I2709" s="810">
        <v>1</v>
      </c>
    </row>
    <row r="2710" spans="1:9" x14ac:dyDescent="0.15">
      <c r="A2710" s="694" t="s">
        <v>5307</v>
      </c>
      <c r="B2710" s="96">
        <v>157773</v>
      </c>
      <c r="C2710" s="96">
        <v>8</v>
      </c>
      <c r="D2710" s="97">
        <v>13424352</v>
      </c>
      <c r="E2710" s="97">
        <v>13425797</v>
      </c>
      <c r="F2710" s="96" t="s">
        <v>2321</v>
      </c>
      <c r="G2710" s="96">
        <v>4</v>
      </c>
      <c r="H2710" s="96">
        <v>1.9202E-2</v>
      </c>
      <c r="I2710" s="810">
        <v>1</v>
      </c>
    </row>
    <row r="2711" spans="1:9" x14ac:dyDescent="0.15">
      <c r="A2711" s="694" t="s">
        <v>5308</v>
      </c>
      <c r="B2711" s="96">
        <v>8313</v>
      </c>
      <c r="C2711" s="96">
        <v>17</v>
      </c>
      <c r="D2711" s="97">
        <v>63524681</v>
      </c>
      <c r="E2711" s="97">
        <v>63557740</v>
      </c>
      <c r="F2711" s="96" t="s">
        <v>2328</v>
      </c>
      <c r="G2711" s="96">
        <v>90</v>
      </c>
      <c r="H2711" s="96">
        <v>1.9227999999999999E-2</v>
      </c>
      <c r="I2711" s="810">
        <v>1</v>
      </c>
    </row>
    <row r="2712" spans="1:9" x14ac:dyDescent="0.15">
      <c r="A2712" s="694" t="s">
        <v>5309</v>
      </c>
      <c r="B2712" s="96">
        <v>643382</v>
      </c>
      <c r="C2712" s="96">
        <v>14</v>
      </c>
      <c r="D2712" s="97">
        <v>21567096</v>
      </c>
      <c r="E2712" s="97">
        <v>21571883</v>
      </c>
      <c r="F2712" s="96" t="s">
        <v>2321</v>
      </c>
      <c r="G2712" s="96">
        <v>12</v>
      </c>
      <c r="H2712" s="96">
        <v>1.9257E-2</v>
      </c>
      <c r="I2712" s="810">
        <v>1</v>
      </c>
    </row>
    <row r="2713" spans="1:9" x14ac:dyDescent="0.15">
      <c r="A2713" s="694" t="s">
        <v>5310</v>
      </c>
      <c r="B2713" s="96">
        <v>57144</v>
      </c>
      <c r="C2713" s="96">
        <v>20</v>
      </c>
      <c r="D2713" s="97">
        <v>9518037</v>
      </c>
      <c r="E2713" s="97">
        <v>9819687</v>
      </c>
      <c r="F2713" s="96" t="s">
        <v>2328</v>
      </c>
      <c r="G2713" s="96">
        <v>1163</v>
      </c>
      <c r="H2713" s="96">
        <v>1.9307000000000001E-2</v>
      </c>
      <c r="I2713" s="810">
        <v>1</v>
      </c>
    </row>
    <row r="2714" spans="1:9" x14ac:dyDescent="0.15">
      <c r="A2714" s="694" t="s">
        <v>5311</v>
      </c>
      <c r="B2714" s="96">
        <v>389158</v>
      </c>
      <c r="C2714" s="96">
        <v>3</v>
      </c>
      <c r="D2714" s="97">
        <v>146294342</v>
      </c>
      <c r="E2714" s="97">
        <v>146324003</v>
      </c>
      <c r="F2714" s="96" t="s">
        <v>2328</v>
      </c>
      <c r="G2714" s="96">
        <v>169</v>
      </c>
      <c r="H2714" s="96">
        <v>1.9345999999999999E-2</v>
      </c>
      <c r="I2714" s="810">
        <v>1</v>
      </c>
    </row>
    <row r="2715" spans="1:9" x14ac:dyDescent="0.15">
      <c r="A2715" s="694" t="s">
        <v>5312</v>
      </c>
      <c r="B2715" s="96">
        <v>51562</v>
      </c>
      <c r="C2715" s="96">
        <v>14</v>
      </c>
      <c r="D2715" s="97">
        <v>36767764</v>
      </c>
      <c r="E2715" s="97">
        <v>36789882</v>
      </c>
      <c r="F2715" s="96" t="s">
        <v>2328</v>
      </c>
      <c r="G2715" s="96">
        <v>51</v>
      </c>
      <c r="H2715" s="96">
        <v>1.9359000000000001E-2</v>
      </c>
      <c r="I2715" s="810">
        <v>1</v>
      </c>
    </row>
    <row r="2716" spans="1:9" x14ac:dyDescent="0.15">
      <c r="A2716" s="694" t="s">
        <v>1864</v>
      </c>
      <c r="B2716" s="96">
        <v>136332</v>
      </c>
      <c r="C2716" s="96">
        <v>7</v>
      </c>
      <c r="D2716" s="97">
        <v>133812105</v>
      </c>
      <c r="E2716" s="97">
        <v>133948933</v>
      </c>
      <c r="F2716" s="96" t="s">
        <v>2321</v>
      </c>
      <c r="G2716" s="96">
        <v>558</v>
      </c>
      <c r="H2716" s="96">
        <v>1.9365E-2</v>
      </c>
      <c r="I2716" s="810">
        <v>1</v>
      </c>
    </row>
    <row r="2717" spans="1:9" x14ac:dyDescent="0.15">
      <c r="A2717" s="694" t="s">
        <v>5313</v>
      </c>
      <c r="B2717" s="96">
        <v>92170</v>
      </c>
      <c r="C2717" s="96">
        <v>10</v>
      </c>
      <c r="D2717" s="97">
        <v>135207621</v>
      </c>
      <c r="E2717" s="97">
        <v>135234174</v>
      </c>
      <c r="F2717" s="96" t="s">
        <v>2321</v>
      </c>
      <c r="G2717" s="96">
        <v>116</v>
      </c>
      <c r="H2717" s="96">
        <v>1.9375E-2</v>
      </c>
      <c r="I2717" s="810">
        <v>1</v>
      </c>
    </row>
    <row r="2718" spans="1:9" x14ac:dyDescent="0.15">
      <c r="A2718" s="694" t="s">
        <v>5314</v>
      </c>
      <c r="B2718" s="96">
        <v>2844</v>
      </c>
      <c r="C2718" s="96">
        <v>9</v>
      </c>
      <c r="D2718" s="97">
        <v>125795916</v>
      </c>
      <c r="E2718" s="97">
        <v>125801380</v>
      </c>
      <c r="F2718" s="96" t="s">
        <v>2321</v>
      </c>
      <c r="G2718" s="96">
        <v>5</v>
      </c>
      <c r="H2718" s="96">
        <v>1.9382E-2</v>
      </c>
      <c r="I2718" s="810">
        <v>1</v>
      </c>
    </row>
    <row r="2719" spans="1:9" x14ac:dyDescent="0.15">
      <c r="A2719" s="694" t="s">
        <v>5315</v>
      </c>
      <c r="B2719" s="96">
        <v>6670</v>
      </c>
      <c r="C2719" s="96">
        <v>2</v>
      </c>
      <c r="D2719" s="97">
        <v>174771187</v>
      </c>
      <c r="E2719" s="97">
        <v>174830430</v>
      </c>
      <c r="F2719" s="96" t="s">
        <v>2328</v>
      </c>
      <c r="G2719" s="96">
        <v>241</v>
      </c>
      <c r="H2719" s="96">
        <v>1.9406E-2</v>
      </c>
      <c r="I2719" s="810">
        <v>1</v>
      </c>
    </row>
    <row r="2720" spans="1:9" x14ac:dyDescent="0.15">
      <c r="A2720" s="694" t="s">
        <v>5316</v>
      </c>
      <c r="B2720" s="96">
        <v>85315</v>
      </c>
      <c r="C2720" s="96">
        <v>6</v>
      </c>
      <c r="D2720" s="97">
        <v>52226926</v>
      </c>
      <c r="E2720" s="97">
        <v>52272575</v>
      </c>
      <c r="F2720" s="96" t="s">
        <v>2321</v>
      </c>
      <c r="G2720" s="96">
        <v>185</v>
      </c>
      <c r="H2720" s="96">
        <v>1.9407000000000001E-2</v>
      </c>
      <c r="I2720" s="810">
        <v>1</v>
      </c>
    </row>
    <row r="2721" spans="1:9" x14ac:dyDescent="0.15">
      <c r="A2721" s="694" t="s">
        <v>2161</v>
      </c>
      <c r="B2721" s="96">
        <v>56658</v>
      </c>
      <c r="C2721" s="96">
        <v>6</v>
      </c>
      <c r="D2721" s="97">
        <v>30294227</v>
      </c>
      <c r="E2721" s="97">
        <v>30311506</v>
      </c>
      <c r="F2721" s="96" t="s">
        <v>2321</v>
      </c>
      <c r="G2721" s="96">
        <v>70</v>
      </c>
      <c r="H2721" s="96">
        <v>1.9408999999999999E-2</v>
      </c>
      <c r="I2721" s="810">
        <v>1</v>
      </c>
    </row>
    <row r="2722" spans="1:9" x14ac:dyDescent="0.15">
      <c r="A2722" s="694" t="s">
        <v>5317</v>
      </c>
      <c r="B2722" s="96">
        <v>57467</v>
      </c>
      <c r="C2722" s="96">
        <v>3</v>
      </c>
      <c r="D2722" s="97">
        <v>42734155</v>
      </c>
      <c r="E2722" s="97">
        <v>42744319</v>
      </c>
      <c r="F2722" s="96" t="s">
        <v>2328</v>
      </c>
      <c r="G2722" s="96">
        <v>35</v>
      </c>
      <c r="H2722" s="96">
        <v>1.941E-2</v>
      </c>
      <c r="I2722" s="810">
        <v>1</v>
      </c>
    </row>
    <row r="2723" spans="1:9" x14ac:dyDescent="0.15">
      <c r="A2723" s="694" t="s">
        <v>5318</v>
      </c>
      <c r="B2723" s="96">
        <v>112487</v>
      </c>
      <c r="C2723" s="96">
        <v>14</v>
      </c>
      <c r="D2723" s="97">
        <v>31915242</v>
      </c>
      <c r="E2723" s="97">
        <v>31926680</v>
      </c>
      <c r="F2723" s="96" t="s">
        <v>2328</v>
      </c>
      <c r="G2723" s="96">
        <v>33</v>
      </c>
      <c r="H2723" s="96">
        <v>1.9415999999999999E-2</v>
      </c>
      <c r="I2723" s="810">
        <v>1</v>
      </c>
    </row>
    <row r="2724" spans="1:9" x14ac:dyDescent="0.15">
      <c r="A2724" s="694" t="s">
        <v>5319</v>
      </c>
      <c r="B2724" s="96">
        <v>6656</v>
      </c>
      <c r="C2724" s="96">
        <v>13</v>
      </c>
      <c r="D2724" s="97">
        <v>112721913</v>
      </c>
      <c r="E2724" s="97">
        <v>112726020</v>
      </c>
      <c r="F2724" s="96" t="s">
        <v>2321</v>
      </c>
      <c r="G2724" s="96">
        <v>8</v>
      </c>
      <c r="H2724" s="96">
        <v>1.9434E-2</v>
      </c>
      <c r="I2724" s="810">
        <v>1</v>
      </c>
    </row>
    <row r="2725" spans="1:9" x14ac:dyDescent="0.15">
      <c r="A2725" s="694" t="s">
        <v>5320</v>
      </c>
      <c r="B2725" s="96">
        <v>51433</v>
      </c>
      <c r="C2725" s="96">
        <v>12</v>
      </c>
      <c r="D2725" s="97">
        <v>121746048</v>
      </c>
      <c r="E2725" s="97">
        <v>121792012</v>
      </c>
      <c r="F2725" s="96" t="s">
        <v>2328</v>
      </c>
      <c r="G2725" s="96">
        <v>98</v>
      </c>
      <c r="H2725" s="96">
        <v>1.9442000000000001E-2</v>
      </c>
      <c r="I2725" s="810">
        <v>1</v>
      </c>
    </row>
    <row r="2726" spans="1:9" x14ac:dyDescent="0.15">
      <c r="A2726" s="694" t="s">
        <v>5321</v>
      </c>
      <c r="B2726" s="96">
        <v>439921</v>
      </c>
      <c r="C2726" s="96">
        <v>17</v>
      </c>
      <c r="D2726" s="97">
        <v>74669748</v>
      </c>
      <c r="E2726" s="97">
        <v>74707056</v>
      </c>
      <c r="F2726" s="96" t="s">
        <v>2328</v>
      </c>
      <c r="G2726" s="96">
        <v>122</v>
      </c>
      <c r="H2726" s="96">
        <v>1.9452000000000001E-2</v>
      </c>
      <c r="I2726" s="810">
        <v>1</v>
      </c>
    </row>
    <row r="2727" spans="1:9" x14ac:dyDescent="0.15">
      <c r="A2727" s="694" t="s">
        <v>5322</v>
      </c>
      <c r="B2727" s="96">
        <v>50488</v>
      </c>
      <c r="C2727" s="96">
        <v>17</v>
      </c>
      <c r="D2727" s="97">
        <v>4736635</v>
      </c>
      <c r="E2727" s="97">
        <v>4801356</v>
      </c>
      <c r="F2727" s="96" t="s">
        <v>2321</v>
      </c>
      <c r="G2727" s="96">
        <v>237</v>
      </c>
      <c r="H2727" s="96">
        <v>1.9467999999999999E-2</v>
      </c>
      <c r="I2727" s="810">
        <v>1</v>
      </c>
    </row>
    <row r="2728" spans="1:9" x14ac:dyDescent="0.15">
      <c r="A2728" s="694" t="s">
        <v>5323</v>
      </c>
      <c r="B2728" s="96">
        <v>10914</v>
      </c>
      <c r="C2728" s="96">
        <v>14</v>
      </c>
      <c r="D2728" s="97">
        <v>96968713</v>
      </c>
      <c r="E2728" s="97">
        <v>97033453</v>
      </c>
      <c r="F2728" s="96" t="s">
        <v>2321</v>
      </c>
      <c r="G2728" s="96">
        <v>119</v>
      </c>
      <c r="H2728" s="96">
        <v>1.9472E-2</v>
      </c>
      <c r="I2728" s="810">
        <v>1</v>
      </c>
    </row>
    <row r="2729" spans="1:9" x14ac:dyDescent="0.15">
      <c r="A2729" s="694" t="s">
        <v>5324</v>
      </c>
      <c r="B2729" s="96">
        <v>10053</v>
      </c>
      <c r="C2729" s="96">
        <v>19</v>
      </c>
      <c r="D2729" s="97">
        <v>10683347</v>
      </c>
      <c r="E2729" s="97">
        <v>10697991</v>
      </c>
      <c r="F2729" s="96" t="s">
        <v>2328</v>
      </c>
      <c r="G2729" s="96">
        <v>72</v>
      </c>
      <c r="H2729" s="96">
        <v>1.9474999999999999E-2</v>
      </c>
      <c r="I2729" s="810">
        <v>1</v>
      </c>
    </row>
    <row r="2730" spans="1:9" x14ac:dyDescent="0.15">
      <c r="A2730" s="694" t="s">
        <v>5325</v>
      </c>
      <c r="B2730" s="96">
        <v>285671</v>
      </c>
      <c r="C2730" s="96">
        <v>5</v>
      </c>
      <c r="D2730" s="97">
        <v>63461671</v>
      </c>
      <c r="E2730" s="97">
        <v>63668704</v>
      </c>
      <c r="F2730" s="96" t="s">
        <v>2321</v>
      </c>
      <c r="G2730" s="96">
        <v>464</v>
      </c>
      <c r="H2730" s="96">
        <v>1.9491000000000001E-2</v>
      </c>
      <c r="I2730" s="810">
        <v>1</v>
      </c>
    </row>
    <row r="2731" spans="1:9" x14ac:dyDescent="0.15">
      <c r="A2731" s="694" t="s">
        <v>5326</v>
      </c>
      <c r="B2731" s="96">
        <v>27283</v>
      </c>
      <c r="C2731" s="96">
        <v>6</v>
      </c>
      <c r="D2731" s="97">
        <v>54173203</v>
      </c>
      <c r="E2731" s="97">
        <v>54254950</v>
      </c>
      <c r="F2731" s="96" t="s">
        <v>2321</v>
      </c>
      <c r="G2731" s="96">
        <v>280</v>
      </c>
      <c r="H2731" s="96">
        <v>1.9493E-2</v>
      </c>
      <c r="I2731" s="810">
        <v>1</v>
      </c>
    </row>
    <row r="2732" spans="1:9" x14ac:dyDescent="0.15">
      <c r="A2732" s="694" t="s">
        <v>5327</v>
      </c>
      <c r="B2732" s="96">
        <v>23520</v>
      </c>
      <c r="C2732" s="96">
        <v>4</v>
      </c>
      <c r="D2732" s="97">
        <v>165118159</v>
      </c>
      <c r="E2732" s="97">
        <v>165118863</v>
      </c>
      <c r="F2732" s="96" t="s">
        <v>2328</v>
      </c>
      <c r="G2732" s="96">
        <v>4</v>
      </c>
      <c r="H2732" s="96">
        <v>1.9495999999999999E-2</v>
      </c>
      <c r="I2732" s="810">
        <v>1</v>
      </c>
    </row>
    <row r="2733" spans="1:9" x14ac:dyDescent="0.15">
      <c r="A2733" s="694" t="s">
        <v>5328</v>
      </c>
      <c r="B2733" s="96">
        <v>58475</v>
      </c>
      <c r="C2733" s="96">
        <v>11</v>
      </c>
      <c r="D2733" s="97">
        <v>60145949</v>
      </c>
      <c r="E2733" s="97">
        <v>60163427</v>
      </c>
      <c r="F2733" s="96" t="s">
        <v>2321</v>
      </c>
      <c r="G2733" s="96">
        <v>38</v>
      </c>
      <c r="H2733" s="96">
        <v>1.9497E-2</v>
      </c>
      <c r="I2733" s="810">
        <v>1</v>
      </c>
    </row>
    <row r="2734" spans="1:9" x14ac:dyDescent="0.15">
      <c r="A2734" s="694" t="s">
        <v>5329</v>
      </c>
      <c r="B2734" s="96">
        <v>79848</v>
      </c>
      <c r="C2734" s="96">
        <v>8</v>
      </c>
      <c r="D2734" s="97">
        <v>67976588</v>
      </c>
      <c r="E2734" s="97">
        <v>68108849</v>
      </c>
      <c r="F2734" s="96" t="s">
        <v>2321</v>
      </c>
      <c r="G2734" s="96">
        <v>231</v>
      </c>
      <c r="H2734" s="96">
        <v>1.9498999999999999E-2</v>
      </c>
      <c r="I2734" s="810">
        <v>1</v>
      </c>
    </row>
    <row r="2735" spans="1:9" x14ac:dyDescent="0.15">
      <c r="A2735" s="694" t="s">
        <v>5330</v>
      </c>
      <c r="B2735" s="96">
        <v>390595</v>
      </c>
      <c r="C2735" s="96">
        <v>15</v>
      </c>
      <c r="D2735" s="97">
        <v>65385108</v>
      </c>
      <c r="E2735" s="97">
        <v>65405985</v>
      </c>
      <c r="F2735" s="96" t="s">
        <v>2328</v>
      </c>
      <c r="G2735" s="96">
        <v>35</v>
      </c>
      <c r="H2735" s="96">
        <v>1.9532000000000001E-2</v>
      </c>
      <c r="I2735" s="810">
        <v>1</v>
      </c>
    </row>
    <row r="2736" spans="1:9" x14ac:dyDescent="0.15">
      <c r="A2736" s="694" t="s">
        <v>5331</v>
      </c>
      <c r="B2736" s="96">
        <v>90624</v>
      </c>
      <c r="C2736" s="96">
        <v>5</v>
      </c>
      <c r="D2736" s="97">
        <v>130506641</v>
      </c>
      <c r="E2736" s="97">
        <v>130541119</v>
      </c>
      <c r="F2736" s="96" t="s">
        <v>2321</v>
      </c>
      <c r="G2736" s="96">
        <v>104</v>
      </c>
      <c r="H2736" s="96">
        <v>1.9538E-2</v>
      </c>
      <c r="I2736" s="810">
        <v>1</v>
      </c>
    </row>
    <row r="2737" spans="1:9" x14ac:dyDescent="0.15">
      <c r="A2737" s="694" t="s">
        <v>1716</v>
      </c>
      <c r="B2737" s="96">
        <v>29789</v>
      </c>
      <c r="C2737" s="96">
        <v>2</v>
      </c>
      <c r="D2737" s="97">
        <v>174937175</v>
      </c>
      <c r="E2737" s="97">
        <v>175113365</v>
      </c>
      <c r="F2737" s="96" t="s">
        <v>2328</v>
      </c>
      <c r="G2737" s="96">
        <v>601</v>
      </c>
      <c r="H2737" s="96">
        <v>1.9577000000000001E-2</v>
      </c>
      <c r="I2737" s="810">
        <v>1</v>
      </c>
    </row>
    <row r="2738" spans="1:9" x14ac:dyDescent="0.15">
      <c r="A2738" s="694" t="s">
        <v>5332</v>
      </c>
      <c r="B2738" s="96">
        <v>57184</v>
      </c>
      <c r="C2738" s="96">
        <v>15</v>
      </c>
      <c r="D2738" s="97">
        <v>75192328</v>
      </c>
      <c r="E2738" s="97">
        <v>75199462</v>
      </c>
      <c r="F2738" s="96" t="s">
        <v>2328</v>
      </c>
      <c r="G2738" s="96">
        <v>15</v>
      </c>
      <c r="H2738" s="96">
        <v>1.9588999999999999E-2</v>
      </c>
      <c r="I2738" s="810">
        <v>1</v>
      </c>
    </row>
    <row r="2739" spans="1:9" x14ac:dyDescent="0.15">
      <c r="A2739" s="694" t="s">
        <v>5333</v>
      </c>
      <c r="B2739" s="96">
        <v>284099</v>
      </c>
      <c r="C2739" s="96">
        <v>17</v>
      </c>
      <c r="D2739" s="97">
        <v>35732928</v>
      </c>
      <c r="E2739" s="97">
        <v>35749812</v>
      </c>
      <c r="F2739" s="96" t="s">
        <v>2321</v>
      </c>
      <c r="G2739" s="96">
        <v>33</v>
      </c>
      <c r="H2739" s="96">
        <v>1.9602999999999999E-2</v>
      </c>
      <c r="I2739" s="810">
        <v>1</v>
      </c>
    </row>
    <row r="2740" spans="1:9" x14ac:dyDescent="0.15">
      <c r="A2740" s="694" t="s">
        <v>5334</v>
      </c>
      <c r="B2740" s="96">
        <v>286207</v>
      </c>
      <c r="C2740" s="96">
        <v>9</v>
      </c>
      <c r="D2740" s="97">
        <v>130469263</v>
      </c>
      <c r="E2740" s="97">
        <v>130476303</v>
      </c>
      <c r="F2740" s="96" t="s">
        <v>2321</v>
      </c>
      <c r="G2740" s="96">
        <v>8</v>
      </c>
      <c r="H2740" s="96">
        <v>1.9619000000000001E-2</v>
      </c>
      <c r="I2740" s="810">
        <v>1</v>
      </c>
    </row>
    <row r="2741" spans="1:9" x14ac:dyDescent="0.15">
      <c r="A2741" s="694" t="s">
        <v>5335</v>
      </c>
      <c r="B2741" s="96">
        <v>9771</v>
      </c>
      <c r="C2741" s="96">
        <v>7</v>
      </c>
      <c r="D2741" s="97">
        <v>22157908</v>
      </c>
      <c r="E2741" s="97">
        <v>22396751</v>
      </c>
      <c r="F2741" s="96" t="s">
        <v>2328</v>
      </c>
      <c r="G2741" s="96">
        <v>867</v>
      </c>
      <c r="H2741" s="96">
        <v>1.9650000000000001E-2</v>
      </c>
      <c r="I2741" s="810">
        <v>1</v>
      </c>
    </row>
    <row r="2742" spans="1:9" x14ac:dyDescent="0.15">
      <c r="A2742" s="694" t="s">
        <v>5336</v>
      </c>
      <c r="B2742" s="96">
        <v>64981</v>
      </c>
      <c r="C2742" s="96">
        <v>19</v>
      </c>
      <c r="D2742" s="97">
        <v>17413616</v>
      </c>
      <c r="E2742" s="97">
        <v>17417652</v>
      </c>
      <c r="F2742" s="96" t="s">
        <v>2321</v>
      </c>
      <c r="G2742" s="96">
        <v>17</v>
      </c>
      <c r="H2742" s="96">
        <v>1.9706000000000001E-2</v>
      </c>
      <c r="I2742" s="810">
        <v>1</v>
      </c>
    </row>
    <row r="2743" spans="1:9" x14ac:dyDescent="0.15">
      <c r="A2743" s="694" t="s">
        <v>5337</v>
      </c>
      <c r="B2743" s="96">
        <v>10956</v>
      </c>
      <c r="C2743" s="96">
        <v>12</v>
      </c>
      <c r="D2743" s="97">
        <v>58087738</v>
      </c>
      <c r="E2743" s="97">
        <v>58115340</v>
      </c>
      <c r="F2743" s="96" t="s">
        <v>2321</v>
      </c>
      <c r="G2743" s="96">
        <v>77</v>
      </c>
      <c r="H2743" s="96">
        <v>1.9709999999999998E-2</v>
      </c>
      <c r="I2743" s="810">
        <v>1</v>
      </c>
    </row>
    <row r="2744" spans="1:9" x14ac:dyDescent="0.15">
      <c r="A2744" s="694" t="s">
        <v>5338</v>
      </c>
      <c r="B2744" s="96">
        <v>94039</v>
      </c>
      <c r="C2744" s="96">
        <v>19</v>
      </c>
      <c r="D2744" s="97">
        <v>19778962</v>
      </c>
      <c r="E2744" s="97">
        <v>19791735</v>
      </c>
      <c r="F2744" s="96" t="s">
        <v>2321</v>
      </c>
      <c r="G2744" s="96">
        <v>34</v>
      </c>
      <c r="H2744" s="96">
        <v>1.9724999999999999E-2</v>
      </c>
      <c r="I2744" s="810">
        <v>1</v>
      </c>
    </row>
    <row r="2745" spans="1:9" x14ac:dyDescent="0.15">
      <c r="A2745" s="694" t="s">
        <v>1232</v>
      </c>
      <c r="B2745" s="96">
        <v>6096</v>
      </c>
      <c r="C2745" s="96">
        <v>9</v>
      </c>
      <c r="D2745" s="97">
        <v>77112252</v>
      </c>
      <c r="E2745" s="97">
        <v>77303534</v>
      </c>
      <c r="F2745" s="96" t="s">
        <v>2321</v>
      </c>
      <c r="G2745" s="96">
        <v>529</v>
      </c>
      <c r="H2745" s="96">
        <v>1.9736E-2</v>
      </c>
      <c r="I2745" s="810">
        <v>1</v>
      </c>
    </row>
    <row r="2746" spans="1:9" x14ac:dyDescent="0.15">
      <c r="A2746" s="694" t="s">
        <v>5339</v>
      </c>
      <c r="B2746" s="96">
        <v>3417</v>
      </c>
      <c r="C2746" s="96">
        <v>2</v>
      </c>
      <c r="D2746" s="97">
        <v>209100951</v>
      </c>
      <c r="E2746" s="97">
        <v>209120478</v>
      </c>
      <c r="F2746" s="96" t="s">
        <v>2328</v>
      </c>
      <c r="G2746" s="96">
        <v>45</v>
      </c>
      <c r="H2746" s="96">
        <v>1.9758000000000001E-2</v>
      </c>
      <c r="I2746" s="810">
        <v>1</v>
      </c>
    </row>
    <row r="2747" spans="1:9" x14ac:dyDescent="0.15">
      <c r="A2747" s="694" t="s">
        <v>1920</v>
      </c>
      <c r="B2747" s="96">
        <v>254827</v>
      </c>
      <c r="C2747" s="96">
        <v>3</v>
      </c>
      <c r="D2747" s="97">
        <v>174577095</v>
      </c>
      <c r="E2747" s="97">
        <v>175523428</v>
      </c>
      <c r="F2747" s="96" t="s">
        <v>2321</v>
      </c>
      <c r="G2747" s="96">
        <v>3809</v>
      </c>
      <c r="H2747" s="96">
        <v>1.9772000000000001E-2</v>
      </c>
      <c r="I2747" s="810">
        <v>1</v>
      </c>
    </row>
    <row r="2748" spans="1:9" x14ac:dyDescent="0.15">
      <c r="A2748" s="694" t="s">
        <v>5340</v>
      </c>
      <c r="B2748" s="96">
        <v>5549</v>
      </c>
      <c r="C2748" s="96">
        <v>1</v>
      </c>
      <c r="D2748" s="97">
        <v>203444883</v>
      </c>
      <c r="E2748" s="97">
        <v>203460480</v>
      </c>
      <c r="F2748" s="96" t="s">
        <v>2321</v>
      </c>
      <c r="G2748" s="96">
        <v>53</v>
      </c>
      <c r="H2748" s="96">
        <v>1.9775999999999998E-2</v>
      </c>
      <c r="I2748" s="810">
        <v>1</v>
      </c>
    </row>
    <row r="2749" spans="1:9" x14ac:dyDescent="0.15">
      <c r="A2749" s="694" t="s">
        <v>5341</v>
      </c>
      <c r="B2749" s="96">
        <v>4327</v>
      </c>
      <c r="C2749" s="96">
        <v>12</v>
      </c>
      <c r="D2749" s="97">
        <v>56229214</v>
      </c>
      <c r="E2749" s="97">
        <v>56236767</v>
      </c>
      <c r="F2749" s="96" t="s">
        <v>2328</v>
      </c>
      <c r="G2749" s="96">
        <v>13</v>
      </c>
      <c r="H2749" s="96">
        <v>1.9821999999999999E-2</v>
      </c>
      <c r="I2749" s="810">
        <v>1</v>
      </c>
    </row>
    <row r="2750" spans="1:9" x14ac:dyDescent="0.15">
      <c r="A2750" s="694" t="s">
        <v>5342</v>
      </c>
      <c r="B2750" s="96">
        <v>27019</v>
      </c>
      <c r="C2750" s="96">
        <v>9</v>
      </c>
      <c r="D2750" s="97">
        <v>34458750</v>
      </c>
      <c r="E2750" s="97">
        <v>34520987</v>
      </c>
      <c r="F2750" s="96" t="s">
        <v>2321</v>
      </c>
      <c r="G2750" s="96">
        <v>151</v>
      </c>
      <c r="H2750" s="96">
        <v>1.9835999999999999E-2</v>
      </c>
      <c r="I2750" s="810">
        <v>1</v>
      </c>
    </row>
    <row r="2751" spans="1:9" x14ac:dyDescent="0.15">
      <c r="A2751" s="694" t="s">
        <v>5343</v>
      </c>
      <c r="B2751" s="96">
        <v>100996693</v>
      </c>
      <c r="C2751" s="96">
        <v>2</v>
      </c>
      <c r="D2751" s="97">
        <v>220359098</v>
      </c>
      <c r="E2751" s="97">
        <v>220363004</v>
      </c>
      <c r="F2751" s="96" t="s">
        <v>2321</v>
      </c>
      <c r="G2751" s="96">
        <v>10</v>
      </c>
      <c r="H2751" s="96">
        <v>1.9862000000000001E-2</v>
      </c>
      <c r="I2751" s="810">
        <v>1</v>
      </c>
    </row>
    <row r="2752" spans="1:9" x14ac:dyDescent="0.15">
      <c r="A2752" s="694" t="s">
        <v>5344</v>
      </c>
      <c r="B2752" s="96">
        <v>147179</v>
      </c>
      <c r="C2752" s="96">
        <v>17</v>
      </c>
      <c r="D2752" s="97">
        <v>38375556</v>
      </c>
      <c r="E2752" s="97">
        <v>38438944</v>
      </c>
      <c r="F2752" s="96" t="s">
        <v>2321</v>
      </c>
      <c r="G2752" s="96">
        <v>118</v>
      </c>
      <c r="H2752" s="96">
        <v>1.9897000000000001E-2</v>
      </c>
      <c r="I2752" s="810">
        <v>1</v>
      </c>
    </row>
    <row r="2753" spans="1:9" x14ac:dyDescent="0.15">
      <c r="A2753" s="694" t="s">
        <v>5345</v>
      </c>
      <c r="B2753" s="96">
        <v>100507436</v>
      </c>
      <c r="C2753" s="96">
        <v>6</v>
      </c>
      <c r="D2753" s="97">
        <v>31367561</v>
      </c>
      <c r="E2753" s="97">
        <v>31383090</v>
      </c>
      <c r="F2753" s="96" t="s">
        <v>2321</v>
      </c>
      <c r="G2753" s="96">
        <v>234</v>
      </c>
      <c r="H2753" s="96">
        <v>1.9904000000000002E-2</v>
      </c>
      <c r="I2753" s="810">
        <v>1</v>
      </c>
    </row>
    <row r="2754" spans="1:9" x14ac:dyDescent="0.15">
      <c r="A2754" s="694" t="s">
        <v>5346</v>
      </c>
      <c r="B2754" s="96">
        <v>57801</v>
      </c>
      <c r="C2754" s="96">
        <v>1</v>
      </c>
      <c r="D2754" s="97">
        <v>934342</v>
      </c>
      <c r="E2754" s="97">
        <v>936608</v>
      </c>
      <c r="F2754" s="96" t="s">
        <v>2328</v>
      </c>
      <c r="G2754" s="96">
        <v>12</v>
      </c>
      <c r="H2754" s="96">
        <v>1.9955000000000001E-2</v>
      </c>
      <c r="I2754" s="810">
        <v>1</v>
      </c>
    </row>
    <row r="2755" spans="1:9" x14ac:dyDescent="0.15">
      <c r="A2755" s="694" t="s">
        <v>5347</v>
      </c>
      <c r="B2755" s="96">
        <v>9879</v>
      </c>
      <c r="C2755" s="96">
        <v>5</v>
      </c>
      <c r="D2755" s="97">
        <v>134094461</v>
      </c>
      <c r="E2755" s="97">
        <v>134166811</v>
      </c>
      <c r="F2755" s="96" t="s">
        <v>2321</v>
      </c>
      <c r="G2755" s="96">
        <v>185</v>
      </c>
      <c r="H2755" s="96">
        <v>1.9956999999999999E-2</v>
      </c>
      <c r="I2755" s="810">
        <v>1</v>
      </c>
    </row>
    <row r="2756" spans="1:9" x14ac:dyDescent="0.15">
      <c r="A2756" s="694" t="s">
        <v>5348</v>
      </c>
      <c r="B2756" s="96">
        <v>8099</v>
      </c>
      <c r="C2756" s="96">
        <v>12</v>
      </c>
      <c r="D2756" s="97">
        <v>123745517</v>
      </c>
      <c r="E2756" s="97">
        <v>123756863</v>
      </c>
      <c r="F2756" s="96" t="s">
        <v>2328</v>
      </c>
      <c r="G2756" s="96">
        <v>33</v>
      </c>
      <c r="H2756" s="96">
        <v>1.9986E-2</v>
      </c>
      <c r="I2756" s="810">
        <v>1</v>
      </c>
    </row>
    <row r="2757" spans="1:9" x14ac:dyDescent="0.15">
      <c r="A2757" s="694" t="s">
        <v>5349</v>
      </c>
      <c r="B2757" s="96">
        <v>8315</v>
      </c>
      <c r="C2757" s="96">
        <v>12</v>
      </c>
      <c r="D2757" s="97">
        <v>112079950</v>
      </c>
      <c r="E2757" s="97">
        <v>112123790</v>
      </c>
      <c r="F2757" s="96" t="s">
        <v>2328</v>
      </c>
      <c r="G2757" s="96">
        <v>55</v>
      </c>
      <c r="H2757" s="96">
        <v>2.0007E-2</v>
      </c>
      <c r="I2757" s="810">
        <v>1</v>
      </c>
    </row>
    <row r="2758" spans="1:9" x14ac:dyDescent="0.15">
      <c r="A2758" s="694" t="s">
        <v>5350</v>
      </c>
      <c r="B2758" s="96">
        <v>84315</v>
      </c>
      <c r="C2758" s="96">
        <v>3</v>
      </c>
      <c r="D2758" s="97">
        <v>49946302</v>
      </c>
      <c r="E2758" s="97">
        <v>49967445</v>
      </c>
      <c r="F2758" s="96" t="s">
        <v>2328</v>
      </c>
      <c r="G2758" s="96">
        <v>32</v>
      </c>
      <c r="H2758" s="96">
        <v>2.0025000000000001E-2</v>
      </c>
      <c r="I2758" s="810">
        <v>1</v>
      </c>
    </row>
    <row r="2759" spans="1:9" x14ac:dyDescent="0.15">
      <c r="A2759" s="694" t="s">
        <v>5351</v>
      </c>
      <c r="B2759" s="96">
        <v>1674</v>
      </c>
      <c r="C2759" s="96">
        <v>2</v>
      </c>
      <c r="D2759" s="97">
        <v>220283099</v>
      </c>
      <c r="E2759" s="97">
        <v>220291461</v>
      </c>
      <c r="F2759" s="96" t="s">
        <v>2321</v>
      </c>
      <c r="G2759" s="96">
        <v>19</v>
      </c>
      <c r="H2759" s="96">
        <v>2.0027E-2</v>
      </c>
      <c r="I2759" s="810">
        <v>1</v>
      </c>
    </row>
    <row r="2760" spans="1:9" x14ac:dyDescent="0.15">
      <c r="A2760" s="694" t="s">
        <v>5352</v>
      </c>
      <c r="B2760" s="96">
        <v>83985</v>
      </c>
      <c r="C2760" s="96">
        <v>16</v>
      </c>
      <c r="D2760" s="97">
        <v>28986028</v>
      </c>
      <c r="E2760" s="97">
        <v>28995869</v>
      </c>
      <c r="F2760" s="96" t="s">
        <v>2321</v>
      </c>
      <c r="G2760" s="96">
        <v>20</v>
      </c>
      <c r="H2760" s="96">
        <v>2.0063000000000001E-2</v>
      </c>
      <c r="I2760" s="810">
        <v>1</v>
      </c>
    </row>
    <row r="2761" spans="1:9" x14ac:dyDescent="0.15">
      <c r="A2761" s="694" t="s">
        <v>5353</v>
      </c>
      <c r="B2761" s="96">
        <v>80008</v>
      </c>
      <c r="C2761" s="96">
        <v>4</v>
      </c>
      <c r="D2761" s="97">
        <v>38968052</v>
      </c>
      <c r="E2761" s="97">
        <v>39034041</v>
      </c>
      <c r="F2761" s="96" t="s">
        <v>2328</v>
      </c>
      <c r="G2761" s="96">
        <v>269</v>
      </c>
      <c r="H2761" s="96">
        <v>2.0065E-2</v>
      </c>
      <c r="I2761" s="810">
        <v>1</v>
      </c>
    </row>
    <row r="2762" spans="1:9" x14ac:dyDescent="0.15">
      <c r="A2762" s="694" t="s">
        <v>5354</v>
      </c>
      <c r="B2762" s="96">
        <v>4914</v>
      </c>
      <c r="C2762" s="96">
        <v>1</v>
      </c>
      <c r="D2762" s="97">
        <v>156785542</v>
      </c>
      <c r="E2762" s="97">
        <v>156851642</v>
      </c>
      <c r="F2762" s="96" t="s">
        <v>2321</v>
      </c>
      <c r="G2762" s="96">
        <v>179</v>
      </c>
      <c r="H2762" s="96">
        <v>2.0076E-2</v>
      </c>
      <c r="I2762" s="810">
        <v>1</v>
      </c>
    </row>
    <row r="2763" spans="1:9" x14ac:dyDescent="0.15">
      <c r="A2763" s="694" t="s">
        <v>5355</v>
      </c>
      <c r="B2763" s="96">
        <v>3213</v>
      </c>
      <c r="C2763" s="96">
        <v>17</v>
      </c>
      <c r="D2763" s="97">
        <v>46626232</v>
      </c>
      <c r="E2763" s="97">
        <v>46667634</v>
      </c>
      <c r="F2763" s="96" t="s">
        <v>2328</v>
      </c>
      <c r="G2763" s="96">
        <v>110</v>
      </c>
      <c r="H2763" s="96">
        <v>2.0088000000000002E-2</v>
      </c>
      <c r="I2763" s="810">
        <v>1</v>
      </c>
    </row>
    <row r="2764" spans="1:9" x14ac:dyDescent="0.15">
      <c r="A2764" s="694" t="s">
        <v>5356</v>
      </c>
      <c r="B2764" s="96">
        <v>203245</v>
      </c>
      <c r="C2764" s="96">
        <v>9</v>
      </c>
      <c r="D2764" s="97">
        <v>130823512</v>
      </c>
      <c r="E2764" s="97">
        <v>130829600</v>
      </c>
      <c r="F2764" s="96" t="s">
        <v>2328</v>
      </c>
      <c r="G2764" s="96">
        <v>9</v>
      </c>
      <c r="H2764" s="96">
        <v>2.0102999999999999E-2</v>
      </c>
      <c r="I2764" s="810">
        <v>1</v>
      </c>
    </row>
    <row r="2765" spans="1:9" x14ac:dyDescent="0.15">
      <c r="A2765" s="694" t="s">
        <v>5357</v>
      </c>
      <c r="B2765" s="96">
        <v>8828</v>
      </c>
      <c r="C2765" s="96">
        <v>2</v>
      </c>
      <c r="D2765" s="97">
        <v>206547184</v>
      </c>
      <c r="E2765" s="97">
        <v>206662857</v>
      </c>
      <c r="F2765" s="96" t="s">
        <v>2321</v>
      </c>
      <c r="G2765" s="96">
        <v>359</v>
      </c>
      <c r="H2765" s="96">
        <v>2.0164999999999999E-2</v>
      </c>
      <c r="I2765" s="810">
        <v>1</v>
      </c>
    </row>
    <row r="2766" spans="1:9" x14ac:dyDescent="0.15">
      <c r="A2766" s="694" t="s">
        <v>5358</v>
      </c>
      <c r="B2766" s="96">
        <v>80256</v>
      </c>
      <c r="C2766" s="96">
        <v>9</v>
      </c>
      <c r="D2766" s="97">
        <v>35104118</v>
      </c>
      <c r="E2766" s="97">
        <v>35116338</v>
      </c>
      <c r="F2766" s="96" t="s">
        <v>2328</v>
      </c>
      <c r="G2766" s="96">
        <v>30</v>
      </c>
      <c r="H2766" s="96">
        <v>2.0278999999999998E-2</v>
      </c>
      <c r="I2766" s="810">
        <v>1</v>
      </c>
    </row>
    <row r="2767" spans="1:9" x14ac:dyDescent="0.15">
      <c r="A2767" s="694" t="s">
        <v>5359</v>
      </c>
      <c r="B2767" s="96">
        <v>56623</v>
      </c>
      <c r="C2767" s="96">
        <v>9</v>
      </c>
      <c r="D2767" s="97">
        <v>139323067</v>
      </c>
      <c r="E2767" s="97">
        <v>139334305</v>
      </c>
      <c r="F2767" s="96" t="s">
        <v>2328</v>
      </c>
      <c r="G2767" s="96">
        <v>50</v>
      </c>
      <c r="H2767" s="96">
        <v>2.0282000000000001E-2</v>
      </c>
      <c r="I2767" s="810">
        <v>1</v>
      </c>
    </row>
    <row r="2768" spans="1:9" x14ac:dyDescent="0.15">
      <c r="A2768" s="694" t="s">
        <v>5360</v>
      </c>
      <c r="B2768" s="96">
        <v>401944</v>
      </c>
      <c r="C2768" s="96">
        <v>1</v>
      </c>
      <c r="D2768" s="97">
        <v>22138758</v>
      </c>
      <c r="E2768" s="97">
        <v>22151714</v>
      </c>
      <c r="F2768" s="96" t="s">
        <v>2321</v>
      </c>
      <c r="G2768" s="96">
        <v>48</v>
      </c>
      <c r="H2768" s="96">
        <v>2.0299999999999999E-2</v>
      </c>
      <c r="I2768" s="810">
        <v>1</v>
      </c>
    </row>
    <row r="2769" spans="1:9" x14ac:dyDescent="0.15">
      <c r="A2769" s="694" t="s">
        <v>5361</v>
      </c>
      <c r="B2769" s="96">
        <v>2137</v>
      </c>
      <c r="C2769" s="96">
        <v>8</v>
      </c>
      <c r="D2769" s="97">
        <v>28558990</v>
      </c>
      <c r="E2769" s="97">
        <v>28611207</v>
      </c>
      <c r="F2769" s="96" t="s">
        <v>2321</v>
      </c>
      <c r="G2769" s="96">
        <v>93</v>
      </c>
      <c r="H2769" s="96">
        <v>2.0315E-2</v>
      </c>
      <c r="I2769" s="810">
        <v>1</v>
      </c>
    </row>
    <row r="2770" spans="1:9" x14ac:dyDescent="0.15">
      <c r="A2770" s="694" t="s">
        <v>5362</v>
      </c>
      <c r="B2770" s="96">
        <v>55800</v>
      </c>
      <c r="C2770" s="96">
        <v>11</v>
      </c>
      <c r="D2770" s="97">
        <v>123499895</v>
      </c>
      <c r="E2770" s="97">
        <v>123525315</v>
      </c>
      <c r="F2770" s="96" t="s">
        <v>2328</v>
      </c>
      <c r="G2770" s="96">
        <v>112</v>
      </c>
      <c r="H2770" s="96">
        <v>2.0330000000000001E-2</v>
      </c>
      <c r="I2770" s="810">
        <v>1</v>
      </c>
    </row>
    <row r="2771" spans="1:9" x14ac:dyDescent="0.15">
      <c r="A2771" s="694" t="s">
        <v>5363</v>
      </c>
      <c r="B2771" s="96">
        <v>140766</v>
      </c>
      <c r="C2771" s="96">
        <v>10</v>
      </c>
      <c r="D2771" s="97">
        <v>72432559</v>
      </c>
      <c r="E2771" s="97">
        <v>72522197</v>
      </c>
      <c r="F2771" s="96" t="s">
        <v>2321</v>
      </c>
      <c r="G2771" s="96">
        <v>525</v>
      </c>
      <c r="H2771" s="96">
        <v>2.0343E-2</v>
      </c>
      <c r="I2771" s="810">
        <v>1</v>
      </c>
    </row>
    <row r="2772" spans="1:9" x14ac:dyDescent="0.15">
      <c r="A2772" s="694" t="s">
        <v>5364</v>
      </c>
      <c r="B2772" s="96">
        <v>5609</v>
      </c>
      <c r="C2772" s="96">
        <v>19</v>
      </c>
      <c r="D2772" s="97">
        <v>7968665</v>
      </c>
      <c r="E2772" s="97">
        <v>7979363</v>
      </c>
      <c r="F2772" s="96" t="s">
        <v>2321</v>
      </c>
      <c r="G2772" s="96">
        <v>40</v>
      </c>
      <c r="H2772" s="96">
        <v>2.0343E-2</v>
      </c>
      <c r="I2772" s="810">
        <v>1</v>
      </c>
    </row>
    <row r="2773" spans="1:9" x14ac:dyDescent="0.15">
      <c r="A2773" s="694" t="s">
        <v>5365</v>
      </c>
      <c r="B2773" s="96">
        <v>10556</v>
      </c>
      <c r="C2773" s="96">
        <v>10</v>
      </c>
      <c r="D2773" s="97">
        <v>92631709</v>
      </c>
      <c r="E2773" s="97">
        <v>92668312</v>
      </c>
      <c r="F2773" s="96" t="s">
        <v>2321</v>
      </c>
      <c r="G2773" s="96">
        <v>94</v>
      </c>
      <c r="H2773" s="96">
        <v>2.0347000000000001E-2</v>
      </c>
      <c r="I2773" s="810">
        <v>1</v>
      </c>
    </row>
    <row r="2774" spans="1:9" x14ac:dyDescent="0.15">
      <c r="A2774" s="694" t="s">
        <v>5366</v>
      </c>
      <c r="B2774" s="96">
        <v>56616</v>
      </c>
      <c r="C2774" s="96">
        <v>12</v>
      </c>
      <c r="D2774" s="97">
        <v>122692209</v>
      </c>
      <c r="E2774" s="97">
        <v>122712081</v>
      </c>
      <c r="F2774" s="96" t="s">
        <v>2328</v>
      </c>
      <c r="G2774" s="96">
        <v>44</v>
      </c>
      <c r="H2774" s="96">
        <v>2.036E-2</v>
      </c>
      <c r="I2774" s="810">
        <v>1</v>
      </c>
    </row>
    <row r="2775" spans="1:9" x14ac:dyDescent="0.15">
      <c r="A2775" s="694" t="s">
        <v>5367</v>
      </c>
      <c r="B2775" s="96">
        <v>8621</v>
      </c>
      <c r="C2775" s="96">
        <v>7</v>
      </c>
      <c r="D2775" s="97">
        <v>39989959</v>
      </c>
      <c r="E2775" s="97">
        <v>40136733</v>
      </c>
      <c r="F2775" s="96" t="s">
        <v>2321</v>
      </c>
      <c r="G2775" s="96">
        <v>409</v>
      </c>
      <c r="H2775" s="96">
        <v>2.0375000000000001E-2</v>
      </c>
      <c r="I2775" s="810">
        <v>1</v>
      </c>
    </row>
    <row r="2776" spans="1:9" x14ac:dyDescent="0.15">
      <c r="A2776" s="694" t="s">
        <v>5368</v>
      </c>
      <c r="B2776" s="96">
        <v>93099</v>
      </c>
      <c r="C2776" s="96">
        <v>19</v>
      </c>
      <c r="D2776" s="97">
        <v>35988119</v>
      </c>
      <c r="E2776" s="97">
        <v>36004560</v>
      </c>
      <c r="F2776" s="96" t="s">
        <v>2328</v>
      </c>
      <c r="G2776" s="96">
        <v>72</v>
      </c>
      <c r="H2776" s="96">
        <v>2.0389999999999998E-2</v>
      </c>
      <c r="I2776" s="810">
        <v>1</v>
      </c>
    </row>
    <row r="2777" spans="1:9" x14ac:dyDescent="0.15">
      <c r="A2777" s="694" t="s">
        <v>5369</v>
      </c>
      <c r="B2777" s="96">
        <v>9589</v>
      </c>
      <c r="C2777" s="96">
        <v>6</v>
      </c>
      <c r="D2777" s="97">
        <v>160147712</v>
      </c>
      <c r="E2777" s="97">
        <v>160177351</v>
      </c>
      <c r="F2777" s="96" t="s">
        <v>2321</v>
      </c>
      <c r="G2777" s="96">
        <v>94</v>
      </c>
      <c r="H2777" s="96">
        <v>2.0393999999999999E-2</v>
      </c>
      <c r="I2777" s="810">
        <v>1</v>
      </c>
    </row>
    <row r="2778" spans="1:9" x14ac:dyDescent="0.15">
      <c r="A2778" s="694" t="s">
        <v>5370</v>
      </c>
      <c r="B2778" s="96">
        <v>117177</v>
      </c>
      <c r="C2778" s="96">
        <v>12</v>
      </c>
      <c r="D2778" s="97">
        <v>70132466</v>
      </c>
      <c r="E2778" s="97">
        <v>70216984</v>
      </c>
      <c r="F2778" s="96" t="s">
        <v>2321</v>
      </c>
      <c r="G2778" s="96">
        <v>246</v>
      </c>
      <c r="H2778" s="96">
        <v>2.0402E-2</v>
      </c>
      <c r="I2778" s="810">
        <v>1</v>
      </c>
    </row>
    <row r="2779" spans="1:9" x14ac:dyDescent="0.15">
      <c r="A2779" s="694" t="s">
        <v>5371</v>
      </c>
      <c r="B2779" s="96">
        <v>84874</v>
      </c>
      <c r="C2779" s="96">
        <v>2</v>
      </c>
      <c r="D2779" s="97">
        <v>95813400</v>
      </c>
      <c r="E2779" s="97">
        <v>95825322</v>
      </c>
      <c r="F2779" s="96" t="s">
        <v>2328</v>
      </c>
      <c r="G2779" s="96">
        <v>14</v>
      </c>
      <c r="H2779" s="96">
        <v>2.0435999999999999E-2</v>
      </c>
      <c r="I2779" s="810">
        <v>1</v>
      </c>
    </row>
    <row r="2780" spans="1:9" x14ac:dyDescent="0.15">
      <c r="A2780" s="694" t="s">
        <v>5372</v>
      </c>
      <c r="B2780" s="96">
        <v>51463</v>
      </c>
      <c r="C2780" s="96">
        <v>1</v>
      </c>
      <c r="D2780" s="97">
        <v>147400506</v>
      </c>
      <c r="E2780" s="97">
        <v>147465753</v>
      </c>
      <c r="F2780" s="96" t="s">
        <v>2321</v>
      </c>
      <c r="G2780" s="96">
        <v>5</v>
      </c>
      <c r="H2780" s="96">
        <v>2.0483999999999999E-2</v>
      </c>
      <c r="I2780" s="810">
        <v>1</v>
      </c>
    </row>
    <row r="2781" spans="1:9" x14ac:dyDescent="0.15">
      <c r="A2781" s="694" t="s">
        <v>5373</v>
      </c>
      <c r="B2781" s="96">
        <v>130752</v>
      </c>
      <c r="C2781" s="96">
        <v>2</v>
      </c>
      <c r="D2781" s="97">
        <v>207602487</v>
      </c>
      <c r="E2781" s="97">
        <v>207630268</v>
      </c>
      <c r="F2781" s="96" t="s">
        <v>2328</v>
      </c>
      <c r="G2781" s="96">
        <v>125</v>
      </c>
      <c r="H2781" s="96">
        <v>2.0486999999999998E-2</v>
      </c>
      <c r="I2781" s="810">
        <v>1</v>
      </c>
    </row>
    <row r="2782" spans="1:9" x14ac:dyDescent="0.15">
      <c r="A2782" s="694" t="s">
        <v>5374</v>
      </c>
      <c r="B2782" s="96">
        <v>79736</v>
      </c>
      <c r="C2782" s="96">
        <v>17</v>
      </c>
      <c r="D2782" s="97">
        <v>29226001</v>
      </c>
      <c r="E2782" s="97">
        <v>29233286</v>
      </c>
      <c r="F2782" s="96" t="s">
        <v>2328</v>
      </c>
      <c r="G2782" s="96">
        <v>20</v>
      </c>
      <c r="H2782" s="96">
        <v>2.0496E-2</v>
      </c>
      <c r="I2782" s="810">
        <v>1</v>
      </c>
    </row>
    <row r="2783" spans="1:9" x14ac:dyDescent="0.15">
      <c r="A2783" s="694" t="s">
        <v>2715</v>
      </c>
      <c r="B2783" s="96">
        <v>100506742</v>
      </c>
      <c r="C2783" s="96">
        <v>11</v>
      </c>
      <c r="D2783" s="97">
        <v>104756445</v>
      </c>
      <c r="E2783" s="97">
        <v>104769397</v>
      </c>
      <c r="F2783" s="96" t="s">
        <v>2328</v>
      </c>
      <c r="G2783" s="96">
        <v>20</v>
      </c>
      <c r="H2783" s="96">
        <v>2.0504999999999999E-2</v>
      </c>
      <c r="I2783" s="810">
        <v>1</v>
      </c>
    </row>
    <row r="2784" spans="1:9" x14ac:dyDescent="0.15">
      <c r="A2784" s="694" t="s">
        <v>5375</v>
      </c>
      <c r="B2784" s="96">
        <v>63877</v>
      </c>
      <c r="C2784" s="96">
        <v>10</v>
      </c>
      <c r="D2784" s="97">
        <v>120065401</v>
      </c>
      <c r="E2784" s="97">
        <v>120101839</v>
      </c>
      <c r="F2784" s="96" t="s">
        <v>2328</v>
      </c>
      <c r="G2784" s="96">
        <v>75</v>
      </c>
      <c r="H2784" s="96">
        <v>2.0534E-2</v>
      </c>
      <c r="I2784" s="810">
        <v>1</v>
      </c>
    </row>
    <row r="2785" spans="1:9" x14ac:dyDescent="0.15">
      <c r="A2785" s="694" t="s">
        <v>5376</v>
      </c>
      <c r="B2785" s="96">
        <v>25956</v>
      </c>
      <c r="C2785" s="96">
        <v>10</v>
      </c>
      <c r="D2785" s="97">
        <v>102246397</v>
      </c>
      <c r="E2785" s="97">
        <v>102279711</v>
      </c>
      <c r="F2785" s="96" t="s">
        <v>2328</v>
      </c>
      <c r="G2785" s="96">
        <v>61</v>
      </c>
      <c r="H2785" s="96">
        <v>2.0570000000000001E-2</v>
      </c>
      <c r="I2785" s="810">
        <v>1</v>
      </c>
    </row>
    <row r="2786" spans="1:9" x14ac:dyDescent="0.15">
      <c r="A2786" s="694" t="s">
        <v>5377</v>
      </c>
      <c r="B2786" s="96">
        <v>26531</v>
      </c>
      <c r="C2786" s="96">
        <v>6</v>
      </c>
      <c r="D2786" s="97">
        <v>29393281</v>
      </c>
      <c r="E2786" s="97">
        <v>29424848</v>
      </c>
      <c r="F2786" s="96" t="s">
        <v>2328</v>
      </c>
      <c r="G2786" s="96">
        <v>289</v>
      </c>
      <c r="H2786" s="96">
        <v>2.0570000000000001E-2</v>
      </c>
      <c r="I2786" s="810">
        <v>1</v>
      </c>
    </row>
    <row r="2787" spans="1:9" x14ac:dyDescent="0.15">
      <c r="A2787" s="694" t="s">
        <v>5378</v>
      </c>
      <c r="B2787" s="96">
        <v>9829</v>
      </c>
      <c r="C2787" s="96">
        <v>1</v>
      </c>
      <c r="D2787" s="97">
        <v>65720133</v>
      </c>
      <c r="E2787" s="97">
        <v>65881552</v>
      </c>
      <c r="F2787" s="96" t="s">
        <v>2321</v>
      </c>
      <c r="G2787" s="96">
        <v>495</v>
      </c>
      <c r="H2787" s="96">
        <v>2.0608999999999999E-2</v>
      </c>
      <c r="I2787" s="810">
        <v>1</v>
      </c>
    </row>
    <row r="2788" spans="1:9" x14ac:dyDescent="0.15">
      <c r="A2788" s="694" t="s">
        <v>5379</v>
      </c>
      <c r="B2788" s="96">
        <v>10437</v>
      </c>
      <c r="C2788" s="96">
        <v>19</v>
      </c>
      <c r="D2788" s="97">
        <v>18284590</v>
      </c>
      <c r="E2788" s="97">
        <v>18288934</v>
      </c>
      <c r="F2788" s="96" t="s">
        <v>2321</v>
      </c>
      <c r="G2788" s="96">
        <v>14</v>
      </c>
      <c r="H2788" s="96">
        <v>2.0618000000000001E-2</v>
      </c>
      <c r="I2788" s="810">
        <v>1</v>
      </c>
    </row>
    <row r="2789" spans="1:9" x14ac:dyDescent="0.15">
      <c r="A2789" s="694" t="s">
        <v>5380</v>
      </c>
      <c r="B2789" s="96">
        <v>282770</v>
      </c>
      <c r="C2789" s="96">
        <v>11</v>
      </c>
      <c r="D2789" s="97">
        <v>55735034</v>
      </c>
      <c r="E2789" s="97">
        <v>55735939</v>
      </c>
      <c r="F2789" s="96" t="s">
        <v>2328</v>
      </c>
      <c r="G2789" s="96">
        <v>10</v>
      </c>
      <c r="H2789" s="96">
        <v>2.0618000000000001E-2</v>
      </c>
      <c r="I2789" s="810">
        <v>1</v>
      </c>
    </row>
    <row r="2790" spans="1:9" x14ac:dyDescent="0.15">
      <c r="A2790" s="694" t="s">
        <v>5381</v>
      </c>
      <c r="B2790" s="96">
        <v>54734</v>
      </c>
      <c r="C2790" s="96">
        <v>11</v>
      </c>
      <c r="D2790" s="97">
        <v>107799277</v>
      </c>
      <c r="E2790" s="97">
        <v>107834208</v>
      </c>
      <c r="F2790" s="96" t="s">
        <v>2321</v>
      </c>
      <c r="G2790" s="96">
        <v>113</v>
      </c>
      <c r="H2790" s="96">
        <v>2.0656000000000001E-2</v>
      </c>
      <c r="I2790" s="810">
        <v>1</v>
      </c>
    </row>
    <row r="2791" spans="1:9" x14ac:dyDescent="0.15">
      <c r="A2791" s="694" t="s">
        <v>5382</v>
      </c>
      <c r="B2791" s="96">
        <v>2644</v>
      </c>
      <c r="C2791" s="96">
        <v>15</v>
      </c>
      <c r="D2791" s="97">
        <v>41056285</v>
      </c>
      <c r="E2791" s="97">
        <v>41059911</v>
      </c>
      <c r="F2791" s="96" t="s">
        <v>2321</v>
      </c>
      <c r="G2791" s="96">
        <v>6</v>
      </c>
      <c r="H2791" s="96">
        <v>2.0681999999999999E-2</v>
      </c>
      <c r="I2791" s="810">
        <v>1</v>
      </c>
    </row>
    <row r="2792" spans="1:9" x14ac:dyDescent="0.15">
      <c r="A2792" s="694" t="s">
        <v>5383</v>
      </c>
      <c r="B2792" s="96">
        <v>55971</v>
      </c>
      <c r="C2792" s="96">
        <v>7</v>
      </c>
      <c r="D2792" s="97">
        <v>97920962</v>
      </c>
      <c r="E2792" s="97">
        <v>98030427</v>
      </c>
      <c r="F2792" s="96" t="s">
        <v>2328</v>
      </c>
      <c r="G2792" s="96">
        <v>281</v>
      </c>
      <c r="H2792" s="96">
        <v>2.0729000000000001E-2</v>
      </c>
      <c r="I2792" s="810">
        <v>1</v>
      </c>
    </row>
    <row r="2793" spans="1:9" x14ac:dyDescent="0.15">
      <c r="A2793" s="694" t="s">
        <v>5384</v>
      </c>
      <c r="B2793" s="96">
        <v>54970</v>
      </c>
      <c r="C2793" s="96">
        <v>11</v>
      </c>
      <c r="D2793" s="97">
        <v>113185251</v>
      </c>
      <c r="E2793" s="97">
        <v>113244345</v>
      </c>
      <c r="F2793" s="96" t="s">
        <v>2321</v>
      </c>
      <c r="G2793" s="96">
        <v>167</v>
      </c>
      <c r="H2793" s="96">
        <v>2.0740999999999999E-2</v>
      </c>
      <c r="I2793" s="810">
        <v>1</v>
      </c>
    </row>
    <row r="2794" spans="1:9" x14ac:dyDescent="0.15">
      <c r="A2794" s="694" t="s">
        <v>5385</v>
      </c>
      <c r="B2794" s="96">
        <v>1270</v>
      </c>
      <c r="C2794" s="96">
        <v>11</v>
      </c>
      <c r="D2794" s="97">
        <v>58390146</v>
      </c>
      <c r="E2794" s="97">
        <v>58393206</v>
      </c>
      <c r="F2794" s="96" t="s">
        <v>2321</v>
      </c>
      <c r="G2794" s="96">
        <v>8</v>
      </c>
      <c r="H2794" s="96">
        <v>2.0806000000000002E-2</v>
      </c>
      <c r="I2794" s="810">
        <v>1</v>
      </c>
    </row>
    <row r="2795" spans="1:9" x14ac:dyDescent="0.15">
      <c r="A2795" s="694" t="s">
        <v>5386</v>
      </c>
      <c r="B2795" s="96">
        <v>200008</v>
      </c>
      <c r="C2795" s="96">
        <v>1</v>
      </c>
      <c r="D2795" s="97">
        <v>54604668</v>
      </c>
      <c r="E2795" s="97">
        <v>54618679</v>
      </c>
      <c r="F2795" s="96" t="s">
        <v>2328</v>
      </c>
      <c r="G2795" s="96">
        <v>75</v>
      </c>
      <c r="H2795" s="96">
        <v>2.0833000000000001E-2</v>
      </c>
      <c r="I2795" s="810">
        <v>1</v>
      </c>
    </row>
    <row r="2796" spans="1:9" x14ac:dyDescent="0.15">
      <c r="A2796" s="694" t="s">
        <v>5387</v>
      </c>
      <c r="B2796" s="96">
        <v>84957</v>
      </c>
      <c r="C2796" s="96">
        <v>11</v>
      </c>
      <c r="D2796" s="97">
        <v>73087405</v>
      </c>
      <c r="E2796" s="97">
        <v>73108519</v>
      </c>
      <c r="F2796" s="96" t="s">
        <v>2321</v>
      </c>
      <c r="G2796" s="96">
        <v>60</v>
      </c>
      <c r="H2796" s="96">
        <v>2.0840999999999998E-2</v>
      </c>
      <c r="I2796" s="810">
        <v>1</v>
      </c>
    </row>
    <row r="2797" spans="1:9" x14ac:dyDescent="0.15">
      <c r="A2797" s="694" t="s">
        <v>5388</v>
      </c>
      <c r="B2797" s="96">
        <v>117144</v>
      </c>
      <c r="C2797" s="96">
        <v>11</v>
      </c>
      <c r="D2797" s="97">
        <v>65784223</v>
      </c>
      <c r="E2797" s="97">
        <v>65793988</v>
      </c>
      <c r="F2797" s="96" t="s">
        <v>2328</v>
      </c>
      <c r="G2797" s="96">
        <v>26</v>
      </c>
      <c r="H2797" s="96">
        <v>2.0920000000000001E-2</v>
      </c>
      <c r="I2797" s="810">
        <v>1</v>
      </c>
    </row>
    <row r="2798" spans="1:9" x14ac:dyDescent="0.15">
      <c r="A2798" s="694" t="s">
        <v>5389</v>
      </c>
      <c r="B2798" s="96">
        <v>37</v>
      </c>
      <c r="C2798" s="96">
        <v>17</v>
      </c>
      <c r="D2798" s="97">
        <v>7120444</v>
      </c>
      <c r="E2798" s="97">
        <v>7128586</v>
      </c>
      <c r="F2798" s="96" t="s">
        <v>2321</v>
      </c>
      <c r="G2798" s="96">
        <v>15</v>
      </c>
      <c r="H2798" s="96">
        <v>2.1002E-2</v>
      </c>
      <c r="I2798" s="810">
        <v>1</v>
      </c>
    </row>
    <row r="2799" spans="1:9" x14ac:dyDescent="0.15">
      <c r="A2799" s="694" t="s">
        <v>5390</v>
      </c>
      <c r="B2799" s="96">
        <v>2825</v>
      </c>
      <c r="C2799" s="96">
        <v>2</v>
      </c>
      <c r="D2799" s="97">
        <v>207040040</v>
      </c>
      <c r="E2799" s="97">
        <v>207082771</v>
      </c>
      <c r="F2799" s="96" t="s">
        <v>2328</v>
      </c>
      <c r="G2799" s="96">
        <v>148</v>
      </c>
      <c r="H2799" s="96">
        <v>2.1021999999999999E-2</v>
      </c>
      <c r="I2799" s="810">
        <v>1</v>
      </c>
    </row>
    <row r="2800" spans="1:9" x14ac:dyDescent="0.15">
      <c r="A2800" s="694" t="s">
        <v>5391</v>
      </c>
      <c r="B2800" s="96">
        <v>23274</v>
      </c>
      <c r="C2800" s="96">
        <v>16</v>
      </c>
      <c r="D2800" s="97">
        <v>11038345</v>
      </c>
      <c r="E2800" s="97">
        <v>11276046</v>
      </c>
      <c r="F2800" s="96" t="s">
        <v>2321</v>
      </c>
      <c r="G2800" s="96">
        <v>871</v>
      </c>
      <c r="H2800" s="96">
        <v>2.1063999999999999E-2</v>
      </c>
      <c r="I2800" s="810">
        <v>1</v>
      </c>
    </row>
    <row r="2801" spans="1:9" x14ac:dyDescent="0.15">
      <c r="A2801" s="694" t="s">
        <v>5392</v>
      </c>
      <c r="B2801" s="96">
        <v>23386</v>
      </c>
      <c r="C2801" s="96">
        <v>7</v>
      </c>
      <c r="D2801" s="97">
        <v>44421965</v>
      </c>
      <c r="E2801" s="97">
        <v>44530474</v>
      </c>
      <c r="F2801" s="96" t="s">
        <v>2328</v>
      </c>
      <c r="G2801" s="96">
        <v>257</v>
      </c>
      <c r="H2801" s="96">
        <v>2.1083999999999999E-2</v>
      </c>
      <c r="I2801" s="810">
        <v>1</v>
      </c>
    </row>
    <row r="2802" spans="1:9" x14ac:dyDescent="0.15">
      <c r="A2802" s="694" t="s">
        <v>5393</v>
      </c>
      <c r="B2802" s="96">
        <v>54930</v>
      </c>
      <c r="C2802" s="96">
        <v>14</v>
      </c>
      <c r="D2802" s="97">
        <v>23415437</v>
      </c>
      <c r="E2802" s="97">
        <v>23426352</v>
      </c>
      <c r="F2802" s="96" t="s">
        <v>2328</v>
      </c>
      <c r="G2802" s="96">
        <v>22</v>
      </c>
      <c r="H2802" s="96">
        <v>2.1132999999999999E-2</v>
      </c>
      <c r="I2802" s="810">
        <v>1</v>
      </c>
    </row>
    <row r="2803" spans="1:9" x14ac:dyDescent="0.15">
      <c r="A2803" s="694" t="s">
        <v>5394</v>
      </c>
      <c r="B2803" s="96">
        <v>64207</v>
      </c>
      <c r="C2803" s="96">
        <v>14</v>
      </c>
      <c r="D2803" s="97">
        <v>77490886</v>
      </c>
      <c r="E2803" s="97">
        <v>77495042</v>
      </c>
      <c r="F2803" s="96" t="s">
        <v>2328</v>
      </c>
      <c r="G2803" s="96">
        <v>5</v>
      </c>
      <c r="H2803" s="96">
        <v>2.1137E-2</v>
      </c>
      <c r="I2803" s="810">
        <v>1</v>
      </c>
    </row>
    <row r="2804" spans="1:9" x14ac:dyDescent="0.15">
      <c r="A2804" s="694" t="s">
        <v>5395</v>
      </c>
      <c r="B2804" s="96">
        <v>155382</v>
      </c>
      <c r="C2804" s="96">
        <v>7</v>
      </c>
      <c r="D2804" s="97">
        <v>73082174</v>
      </c>
      <c r="E2804" s="97">
        <v>73086440</v>
      </c>
      <c r="F2804" s="96" t="s">
        <v>2321</v>
      </c>
      <c r="G2804" s="96">
        <v>11</v>
      </c>
      <c r="H2804" s="96">
        <v>2.1142999999999999E-2</v>
      </c>
      <c r="I2804" s="810">
        <v>1</v>
      </c>
    </row>
    <row r="2805" spans="1:9" x14ac:dyDescent="0.15">
      <c r="A2805" s="694" t="s">
        <v>5396</v>
      </c>
      <c r="B2805" s="96">
        <v>150696</v>
      </c>
      <c r="C2805" s="96">
        <v>2</v>
      </c>
      <c r="D2805" s="97">
        <v>95939674</v>
      </c>
      <c r="E2805" s="97">
        <v>95966067</v>
      </c>
      <c r="F2805" s="96" t="s">
        <v>2321</v>
      </c>
      <c r="G2805" s="96">
        <v>40</v>
      </c>
      <c r="H2805" s="96">
        <v>2.1162E-2</v>
      </c>
      <c r="I2805" s="810">
        <v>1</v>
      </c>
    </row>
    <row r="2806" spans="1:9" x14ac:dyDescent="0.15">
      <c r="A2806" s="694" t="s">
        <v>5397</v>
      </c>
      <c r="B2806" s="96">
        <v>9976</v>
      </c>
      <c r="C2806" s="96">
        <v>12</v>
      </c>
      <c r="D2806" s="97">
        <v>10004968</v>
      </c>
      <c r="E2806" s="97">
        <v>10022458</v>
      </c>
      <c r="F2806" s="96" t="s">
        <v>2328</v>
      </c>
      <c r="G2806" s="96">
        <v>66</v>
      </c>
      <c r="H2806" s="96">
        <v>2.1169E-2</v>
      </c>
      <c r="I2806" s="810">
        <v>1</v>
      </c>
    </row>
    <row r="2807" spans="1:9" x14ac:dyDescent="0.15">
      <c r="A2807" s="694" t="s">
        <v>5398</v>
      </c>
      <c r="B2807" s="96">
        <v>57605</v>
      </c>
      <c r="C2807" s="96">
        <v>12</v>
      </c>
      <c r="D2807" s="97">
        <v>123468027</v>
      </c>
      <c r="E2807" s="97">
        <v>123635376</v>
      </c>
      <c r="F2807" s="96" t="s">
        <v>2328</v>
      </c>
      <c r="G2807" s="96">
        <v>242</v>
      </c>
      <c r="H2807" s="96">
        <v>2.1172E-2</v>
      </c>
      <c r="I2807" s="810">
        <v>1</v>
      </c>
    </row>
    <row r="2808" spans="1:9" x14ac:dyDescent="0.15">
      <c r="A2808" s="694" t="s">
        <v>5399</v>
      </c>
      <c r="B2808" s="96">
        <v>10940</v>
      </c>
      <c r="C2808" s="96">
        <v>8</v>
      </c>
      <c r="D2808" s="97">
        <v>99129521</v>
      </c>
      <c r="E2808" s="97">
        <v>99172069</v>
      </c>
      <c r="F2808" s="96" t="s">
        <v>2321</v>
      </c>
      <c r="G2808" s="96">
        <v>200</v>
      </c>
      <c r="H2808" s="96">
        <v>2.1177999999999999E-2</v>
      </c>
      <c r="I2808" s="810">
        <v>1</v>
      </c>
    </row>
    <row r="2809" spans="1:9" x14ac:dyDescent="0.15">
      <c r="A2809" s="694" t="s">
        <v>5400</v>
      </c>
      <c r="B2809" s="96">
        <v>29998</v>
      </c>
      <c r="C2809" s="96">
        <v>19</v>
      </c>
      <c r="D2809" s="97">
        <v>48111453</v>
      </c>
      <c r="E2809" s="97">
        <v>48206534</v>
      </c>
      <c r="F2809" s="96" t="s">
        <v>2321</v>
      </c>
      <c r="G2809" s="96">
        <v>344</v>
      </c>
      <c r="H2809" s="96">
        <v>2.1181999999999999E-2</v>
      </c>
      <c r="I2809" s="810">
        <v>1</v>
      </c>
    </row>
    <row r="2810" spans="1:9" x14ac:dyDescent="0.15">
      <c r="A2810" s="694" t="s">
        <v>5401</v>
      </c>
      <c r="B2810" s="96">
        <v>2584</v>
      </c>
      <c r="C2810" s="96">
        <v>17</v>
      </c>
      <c r="D2810" s="97">
        <v>73754018</v>
      </c>
      <c r="E2810" s="97">
        <v>73761280</v>
      </c>
      <c r="F2810" s="96" t="s">
        <v>2328</v>
      </c>
      <c r="G2810" s="96">
        <v>18</v>
      </c>
      <c r="H2810" s="96">
        <v>2.1211000000000001E-2</v>
      </c>
      <c r="I2810" s="810">
        <v>1</v>
      </c>
    </row>
    <row r="2811" spans="1:9" x14ac:dyDescent="0.15">
      <c r="A2811" s="694" t="s">
        <v>5402</v>
      </c>
      <c r="B2811" s="96">
        <v>2694</v>
      </c>
      <c r="C2811" s="96">
        <v>11</v>
      </c>
      <c r="D2811" s="97">
        <v>59596746</v>
      </c>
      <c r="E2811" s="97">
        <v>59612974</v>
      </c>
      <c r="F2811" s="96" t="s">
        <v>2328</v>
      </c>
      <c r="G2811" s="96">
        <v>38</v>
      </c>
      <c r="H2811" s="96">
        <v>2.1228E-2</v>
      </c>
      <c r="I2811" s="810">
        <v>1</v>
      </c>
    </row>
    <row r="2812" spans="1:9" x14ac:dyDescent="0.15">
      <c r="A2812" s="694" t="s">
        <v>5403</v>
      </c>
      <c r="B2812" s="96">
        <v>2983</v>
      </c>
      <c r="C2812" s="96">
        <v>4</v>
      </c>
      <c r="D2812" s="97">
        <v>156680126</v>
      </c>
      <c r="E2812" s="97">
        <v>156728783</v>
      </c>
      <c r="F2812" s="96" t="s">
        <v>2321</v>
      </c>
      <c r="G2812" s="96">
        <v>162</v>
      </c>
      <c r="H2812" s="96">
        <v>2.1232000000000001E-2</v>
      </c>
      <c r="I2812" s="810">
        <v>1</v>
      </c>
    </row>
    <row r="2813" spans="1:9" x14ac:dyDescent="0.15">
      <c r="A2813" s="694" t="s">
        <v>5404</v>
      </c>
      <c r="B2813" s="96">
        <v>85397</v>
      </c>
      <c r="C2813" s="96">
        <v>1</v>
      </c>
      <c r="D2813" s="97">
        <v>182613036</v>
      </c>
      <c r="E2813" s="97">
        <v>182653502</v>
      </c>
      <c r="F2813" s="96" t="s">
        <v>2328</v>
      </c>
      <c r="G2813" s="96">
        <v>118</v>
      </c>
      <c r="H2813" s="96">
        <v>2.1243000000000001E-2</v>
      </c>
      <c r="I2813" s="810">
        <v>1</v>
      </c>
    </row>
    <row r="2814" spans="1:9" x14ac:dyDescent="0.15">
      <c r="A2814" s="694" t="s">
        <v>5405</v>
      </c>
      <c r="B2814" s="96">
        <v>26058</v>
      </c>
      <c r="C2814" s="96">
        <v>2</v>
      </c>
      <c r="D2814" s="97">
        <v>233562015</v>
      </c>
      <c r="E2814" s="97">
        <v>233725287</v>
      </c>
      <c r="F2814" s="96" t="s">
        <v>2321</v>
      </c>
      <c r="G2814" s="96">
        <v>449</v>
      </c>
      <c r="H2814" s="96">
        <v>2.1284999999999998E-2</v>
      </c>
      <c r="I2814" s="810">
        <v>1</v>
      </c>
    </row>
    <row r="2815" spans="1:9" x14ac:dyDescent="0.15">
      <c r="A2815" s="694" t="s">
        <v>5406</v>
      </c>
      <c r="B2815" s="96">
        <v>57862</v>
      </c>
      <c r="C2815" s="96">
        <v>14</v>
      </c>
      <c r="D2815" s="97">
        <v>74353318</v>
      </c>
      <c r="E2815" s="97">
        <v>74398991</v>
      </c>
      <c r="F2815" s="96" t="s">
        <v>2321</v>
      </c>
      <c r="G2815" s="96">
        <v>187</v>
      </c>
      <c r="H2815" s="96">
        <v>2.1295999999999999E-2</v>
      </c>
      <c r="I2815" s="810">
        <v>1</v>
      </c>
    </row>
    <row r="2816" spans="1:9" x14ac:dyDescent="0.15">
      <c r="A2816" s="694" t="s">
        <v>5407</v>
      </c>
      <c r="B2816" s="96">
        <v>91056</v>
      </c>
      <c r="C2816" s="96">
        <v>11</v>
      </c>
      <c r="D2816" s="97">
        <v>65541369</v>
      </c>
      <c r="E2816" s="97">
        <v>65548062</v>
      </c>
      <c r="F2816" s="96" t="s">
        <v>2328</v>
      </c>
      <c r="G2816" s="96">
        <v>12</v>
      </c>
      <c r="H2816" s="96">
        <v>2.1299999999999999E-2</v>
      </c>
      <c r="I2816" s="810">
        <v>1</v>
      </c>
    </row>
    <row r="2817" spans="1:9" x14ac:dyDescent="0.15">
      <c r="A2817" s="694" t="s">
        <v>5408</v>
      </c>
      <c r="B2817" s="96">
        <v>85415</v>
      </c>
      <c r="C2817" s="96">
        <v>19</v>
      </c>
      <c r="D2817" s="97">
        <v>33469498</v>
      </c>
      <c r="E2817" s="97">
        <v>33555824</v>
      </c>
      <c r="F2817" s="96" t="s">
        <v>2328</v>
      </c>
      <c r="G2817" s="96">
        <v>310</v>
      </c>
      <c r="H2817" s="96">
        <v>2.1307E-2</v>
      </c>
      <c r="I2817" s="810">
        <v>1</v>
      </c>
    </row>
    <row r="2818" spans="1:9" x14ac:dyDescent="0.15">
      <c r="A2818" s="694" t="s">
        <v>5409</v>
      </c>
      <c r="B2818" s="96">
        <v>101927420</v>
      </c>
      <c r="C2818" s="96">
        <v>7</v>
      </c>
      <c r="D2818" s="97">
        <v>86780739</v>
      </c>
      <c r="E2818" s="97">
        <v>86781643</v>
      </c>
      <c r="F2818" s="96" t="s">
        <v>2328</v>
      </c>
      <c r="G2818" s="96">
        <v>1</v>
      </c>
      <c r="H2818" s="96">
        <v>2.1329999999999998E-2</v>
      </c>
      <c r="I2818" s="810">
        <v>1</v>
      </c>
    </row>
    <row r="2819" spans="1:9" x14ac:dyDescent="0.15">
      <c r="A2819" s="694" t="s">
        <v>5410</v>
      </c>
      <c r="B2819" s="96">
        <v>158131</v>
      </c>
      <c r="C2819" s="96">
        <v>9</v>
      </c>
      <c r="D2819" s="97">
        <v>125377017</v>
      </c>
      <c r="E2819" s="97">
        <v>125377961</v>
      </c>
      <c r="F2819" s="96" t="s">
        <v>2321</v>
      </c>
      <c r="G2819" s="96">
        <v>6</v>
      </c>
      <c r="H2819" s="96">
        <v>2.1364000000000001E-2</v>
      </c>
      <c r="I2819" s="810">
        <v>1</v>
      </c>
    </row>
    <row r="2820" spans="1:9" x14ac:dyDescent="0.15">
      <c r="A2820" s="694" t="s">
        <v>5411</v>
      </c>
      <c r="B2820" s="96">
        <v>8701</v>
      </c>
      <c r="C2820" s="96">
        <v>7</v>
      </c>
      <c r="D2820" s="97">
        <v>21582833</v>
      </c>
      <c r="E2820" s="97">
        <v>21941451</v>
      </c>
      <c r="F2820" s="96" t="s">
        <v>2321</v>
      </c>
      <c r="G2820" s="96">
        <v>1922</v>
      </c>
      <c r="H2820" s="96">
        <v>2.1367000000000001E-2</v>
      </c>
      <c r="I2820" s="810">
        <v>1</v>
      </c>
    </row>
    <row r="2821" spans="1:9" x14ac:dyDescent="0.15">
      <c r="A2821" s="694" t="s">
        <v>856</v>
      </c>
      <c r="B2821" s="96">
        <v>2888</v>
      </c>
      <c r="C2821" s="96">
        <v>2</v>
      </c>
      <c r="D2821" s="97">
        <v>165349323</v>
      </c>
      <c r="E2821" s="97">
        <v>165478360</v>
      </c>
      <c r="F2821" s="96" t="s">
        <v>2328</v>
      </c>
      <c r="G2821" s="96">
        <v>267</v>
      </c>
      <c r="H2821" s="96">
        <v>2.1375000000000002E-2</v>
      </c>
      <c r="I2821" s="810">
        <v>1</v>
      </c>
    </row>
    <row r="2822" spans="1:9" x14ac:dyDescent="0.15">
      <c r="A2822" s="694" t="s">
        <v>5412</v>
      </c>
      <c r="B2822" s="96">
        <v>23558</v>
      </c>
      <c r="C2822" s="96">
        <v>17</v>
      </c>
      <c r="D2822" s="97">
        <v>73841780</v>
      </c>
      <c r="E2822" s="97">
        <v>73851501</v>
      </c>
      <c r="F2822" s="96" t="s">
        <v>2328</v>
      </c>
      <c r="G2822" s="96">
        <v>26</v>
      </c>
      <c r="H2822" s="96">
        <v>2.1378000000000001E-2</v>
      </c>
      <c r="I2822" s="810">
        <v>1</v>
      </c>
    </row>
    <row r="2823" spans="1:9" x14ac:dyDescent="0.15">
      <c r="A2823" s="694" t="s">
        <v>5413</v>
      </c>
      <c r="B2823" s="96">
        <v>11340</v>
      </c>
      <c r="C2823" s="96">
        <v>13</v>
      </c>
      <c r="D2823" s="97">
        <v>37574678</v>
      </c>
      <c r="E2823" s="97">
        <v>37583751</v>
      </c>
      <c r="F2823" s="96" t="s">
        <v>2321</v>
      </c>
      <c r="G2823" s="96">
        <v>21</v>
      </c>
      <c r="H2823" s="96">
        <v>2.1422E-2</v>
      </c>
      <c r="I2823" s="810">
        <v>1</v>
      </c>
    </row>
    <row r="2824" spans="1:9" x14ac:dyDescent="0.15">
      <c r="A2824" s="694" t="s">
        <v>5414</v>
      </c>
      <c r="B2824" s="96">
        <v>29760</v>
      </c>
      <c r="C2824" s="96">
        <v>10</v>
      </c>
      <c r="D2824" s="97">
        <v>97951455</v>
      </c>
      <c r="E2824" s="97">
        <v>98031333</v>
      </c>
      <c r="F2824" s="96" t="s">
        <v>2328</v>
      </c>
      <c r="G2824" s="96">
        <v>352</v>
      </c>
      <c r="H2824" s="96">
        <v>2.1441999999999999E-2</v>
      </c>
      <c r="I2824" s="810">
        <v>1</v>
      </c>
    </row>
    <row r="2825" spans="1:9" x14ac:dyDescent="0.15">
      <c r="A2825" s="694" t="s">
        <v>5415</v>
      </c>
      <c r="B2825" s="96">
        <v>7107</v>
      </c>
      <c r="C2825" s="96">
        <v>1</v>
      </c>
      <c r="D2825" s="97">
        <v>236305832</v>
      </c>
      <c r="E2825" s="97">
        <v>236415314</v>
      </c>
      <c r="F2825" s="96" t="s">
        <v>2321</v>
      </c>
      <c r="G2825" s="96">
        <v>477</v>
      </c>
      <c r="H2825" s="96">
        <v>2.1453E-2</v>
      </c>
      <c r="I2825" s="810">
        <v>1</v>
      </c>
    </row>
    <row r="2826" spans="1:9" x14ac:dyDescent="0.15">
      <c r="A2826" s="694" t="s">
        <v>5416</v>
      </c>
      <c r="B2826" s="96">
        <v>4861</v>
      </c>
      <c r="C2826" s="96">
        <v>19</v>
      </c>
      <c r="D2826" s="97">
        <v>47523077</v>
      </c>
      <c r="E2826" s="97">
        <v>47549033</v>
      </c>
      <c r="F2826" s="96" t="s">
        <v>2321</v>
      </c>
      <c r="G2826" s="96">
        <v>35</v>
      </c>
      <c r="H2826" s="96">
        <v>2.1464E-2</v>
      </c>
      <c r="I2826" s="810">
        <v>1</v>
      </c>
    </row>
    <row r="2827" spans="1:9" x14ac:dyDescent="0.15">
      <c r="A2827" s="694" t="s">
        <v>5417</v>
      </c>
      <c r="B2827" s="96">
        <v>125476</v>
      </c>
      <c r="C2827" s="96">
        <v>18</v>
      </c>
      <c r="D2827" s="97">
        <v>33032194</v>
      </c>
      <c r="E2827" s="97">
        <v>33078110</v>
      </c>
      <c r="F2827" s="96" t="s">
        <v>2328</v>
      </c>
      <c r="G2827" s="96">
        <v>109</v>
      </c>
      <c r="H2827" s="96">
        <v>2.1510000000000001E-2</v>
      </c>
      <c r="I2827" s="810">
        <v>1</v>
      </c>
    </row>
    <row r="2828" spans="1:9" x14ac:dyDescent="0.15">
      <c r="A2828" s="694" t="s">
        <v>5418</v>
      </c>
      <c r="B2828" s="96">
        <v>23467</v>
      </c>
      <c r="C2828" s="96">
        <v>22</v>
      </c>
      <c r="D2828" s="97">
        <v>39214456</v>
      </c>
      <c r="E2828" s="97">
        <v>39240017</v>
      </c>
      <c r="F2828" s="96" t="s">
        <v>2328</v>
      </c>
      <c r="G2828" s="96">
        <v>86</v>
      </c>
      <c r="H2828" s="96">
        <v>2.1527000000000001E-2</v>
      </c>
      <c r="I2828" s="810">
        <v>1</v>
      </c>
    </row>
    <row r="2829" spans="1:9" x14ac:dyDescent="0.15">
      <c r="A2829" s="694" t="s">
        <v>5419</v>
      </c>
      <c r="B2829" s="96">
        <v>9787</v>
      </c>
      <c r="C2829" s="96">
        <v>14</v>
      </c>
      <c r="D2829" s="97">
        <v>55614834</v>
      </c>
      <c r="E2829" s="97">
        <v>55658396</v>
      </c>
      <c r="F2829" s="96" t="s">
        <v>2328</v>
      </c>
      <c r="G2829" s="96">
        <v>149</v>
      </c>
      <c r="H2829" s="96">
        <v>2.1527000000000001E-2</v>
      </c>
      <c r="I2829" s="810">
        <v>1</v>
      </c>
    </row>
    <row r="2830" spans="1:9" x14ac:dyDescent="0.15">
      <c r="A2830" s="926">
        <v>42981</v>
      </c>
      <c r="B2830" s="96">
        <v>55964</v>
      </c>
      <c r="C2830" s="96">
        <v>22</v>
      </c>
      <c r="D2830" s="97">
        <v>42372855</v>
      </c>
      <c r="E2830" s="97">
        <v>42394225</v>
      </c>
      <c r="F2830" s="96" t="s">
        <v>2321</v>
      </c>
      <c r="G2830" s="96">
        <v>85</v>
      </c>
      <c r="H2830" s="96">
        <v>2.1541999999999999E-2</v>
      </c>
      <c r="I2830" s="810">
        <v>1</v>
      </c>
    </row>
    <row r="2831" spans="1:9" x14ac:dyDescent="0.15">
      <c r="A2831" s="694" t="s">
        <v>5420</v>
      </c>
      <c r="B2831" s="96">
        <v>957</v>
      </c>
      <c r="C2831" s="96">
        <v>14</v>
      </c>
      <c r="D2831" s="97">
        <v>74426169</v>
      </c>
      <c r="E2831" s="97">
        <v>74486026</v>
      </c>
      <c r="F2831" s="96" t="s">
        <v>2328</v>
      </c>
      <c r="G2831" s="96">
        <v>287</v>
      </c>
      <c r="H2831" s="96">
        <v>2.1545999999999999E-2</v>
      </c>
      <c r="I2831" s="810">
        <v>1</v>
      </c>
    </row>
    <row r="2832" spans="1:9" x14ac:dyDescent="0.15">
      <c r="A2832" s="694" t="s">
        <v>5421</v>
      </c>
      <c r="B2832" s="96">
        <v>117531</v>
      </c>
      <c r="C2832" s="96">
        <v>9</v>
      </c>
      <c r="D2832" s="97">
        <v>75136717</v>
      </c>
      <c r="E2832" s="97">
        <v>75451267</v>
      </c>
      <c r="F2832" s="96" t="s">
        <v>2321</v>
      </c>
      <c r="G2832" s="96">
        <v>1067</v>
      </c>
      <c r="H2832" s="96">
        <v>2.1548000000000001E-2</v>
      </c>
      <c r="I2832" s="810">
        <v>1</v>
      </c>
    </row>
    <row r="2833" spans="1:9" x14ac:dyDescent="0.15">
      <c r="A2833" s="694" t="s">
        <v>5422</v>
      </c>
      <c r="B2833" s="96">
        <v>3615</v>
      </c>
      <c r="C2833" s="96">
        <v>3</v>
      </c>
      <c r="D2833" s="97">
        <v>49061758</v>
      </c>
      <c r="E2833" s="97">
        <v>49066875</v>
      </c>
      <c r="F2833" s="96" t="s">
        <v>2328</v>
      </c>
      <c r="G2833" s="96">
        <v>8</v>
      </c>
      <c r="H2833" s="96">
        <v>2.1559999999999999E-2</v>
      </c>
      <c r="I2833" s="810">
        <v>1</v>
      </c>
    </row>
    <row r="2834" spans="1:9" x14ac:dyDescent="0.15">
      <c r="A2834" s="694" t="s">
        <v>5423</v>
      </c>
      <c r="B2834" s="96">
        <v>79786</v>
      </c>
      <c r="C2834" s="96">
        <v>16</v>
      </c>
      <c r="D2834" s="97">
        <v>84682131</v>
      </c>
      <c r="E2834" s="97">
        <v>84701187</v>
      </c>
      <c r="F2834" s="96" t="s">
        <v>2321</v>
      </c>
      <c r="G2834" s="96">
        <v>84</v>
      </c>
      <c r="H2834" s="96">
        <v>2.1559999999999999E-2</v>
      </c>
      <c r="I2834" s="810">
        <v>1</v>
      </c>
    </row>
    <row r="2835" spans="1:9" x14ac:dyDescent="0.15">
      <c r="A2835" s="694" t="s">
        <v>5424</v>
      </c>
      <c r="B2835" s="96">
        <v>8550</v>
      </c>
      <c r="C2835" s="96">
        <v>12</v>
      </c>
      <c r="D2835" s="97">
        <v>112280032</v>
      </c>
      <c r="E2835" s="97">
        <v>112331228</v>
      </c>
      <c r="F2835" s="96" t="s">
        <v>2321</v>
      </c>
      <c r="G2835" s="96">
        <v>130</v>
      </c>
      <c r="H2835" s="96">
        <v>2.1569000000000001E-2</v>
      </c>
      <c r="I2835" s="810">
        <v>1</v>
      </c>
    </row>
    <row r="2836" spans="1:9" x14ac:dyDescent="0.15">
      <c r="A2836" s="694" t="s">
        <v>5425</v>
      </c>
      <c r="B2836" s="96">
        <v>100506422</v>
      </c>
      <c r="C2836" s="96">
        <v>9</v>
      </c>
      <c r="D2836" s="97">
        <v>26066673</v>
      </c>
      <c r="E2836" s="97">
        <v>26118406</v>
      </c>
      <c r="F2836" s="96" t="s">
        <v>2321</v>
      </c>
      <c r="G2836" s="96">
        <v>191</v>
      </c>
      <c r="H2836" s="96">
        <v>2.1583000000000001E-2</v>
      </c>
      <c r="I2836" s="810">
        <v>1</v>
      </c>
    </row>
    <row r="2837" spans="1:9" x14ac:dyDescent="0.15">
      <c r="A2837" s="694" t="s">
        <v>5426</v>
      </c>
      <c r="B2837" s="96">
        <v>259215</v>
      </c>
      <c r="C2837" s="96">
        <v>6</v>
      </c>
      <c r="D2837" s="97">
        <v>31674625</v>
      </c>
      <c r="E2837" s="97">
        <v>31678372</v>
      </c>
      <c r="F2837" s="96" t="s">
        <v>2321</v>
      </c>
      <c r="G2837" s="96">
        <v>14</v>
      </c>
      <c r="H2837" s="96">
        <v>2.1616E-2</v>
      </c>
      <c r="I2837" s="810">
        <v>1</v>
      </c>
    </row>
    <row r="2838" spans="1:9" x14ac:dyDescent="0.15">
      <c r="A2838" s="694" t="s">
        <v>5427</v>
      </c>
      <c r="B2838" s="96">
        <v>30968</v>
      </c>
      <c r="C2838" s="96">
        <v>9</v>
      </c>
      <c r="D2838" s="97">
        <v>35099888</v>
      </c>
      <c r="E2838" s="97">
        <v>35103184</v>
      </c>
      <c r="F2838" s="96" t="s">
        <v>2328</v>
      </c>
      <c r="G2838" s="96">
        <v>5</v>
      </c>
      <c r="H2838" s="96">
        <v>2.1618999999999999E-2</v>
      </c>
      <c r="I2838" s="810">
        <v>1</v>
      </c>
    </row>
    <row r="2839" spans="1:9" x14ac:dyDescent="0.15">
      <c r="A2839" s="694" t="s">
        <v>5428</v>
      </c>
      <c r="B2839" s="96">
        <v>10278</v>
      </c>
      <c r="C2839" s="96">
        <v>14</v>
      </c>
      <c r="D2839" s="97">
        <v>23825609</v>
      </c>
      <c r="E2839" s="97">
        <v>23834842</v>
      </c>
      <c r="F2839" s="96" t="s">
        <v>2328</v>
      </c>
      <c r="G2839" s="96">
        <v>27</v>
      </c>
      <c r="H2839" s="96">
        <v>2.1624999999999998E-2</v>
      </c>
      <c r="I2839" s="810">
        <v>1</v>
      </c>
    </row>
    <row r="2840" spans="1:9" x14ac:dyDescent="0.15">
      <c r="A2840" s="694" t="s">
        <v>5429</v>
      </c>
      <c r="B2840" s="96">
        <v>2130</v>
      </c>
      <c r="C2840" s="96">
        <v>22</v>
      </c>
      <c r="D2840" s="97">
        <v>29663998</v>
      </c>
      <c r="E2840" s="97">
        <v>29696515</v>
      </c>
      <c r="F2840" s="96" t="s">
        <v>2321</v>
      </c>
      <c r="G2840" s="96">
        <v>66</v>
      </c>
      <c r="H2840" s="96">
        <v>2.1634E-2</v>
      </c>
      <c r="I2840" s="810">
        <v>1</v>
      </c>
    </row>
    <row r="2841" spans="1:9" x14ac:dyDescent="0.15">
      <c r="A2841" s="694" t="s">
        <v>5430</v>
      </c>
      <c r="B2841" s="96">
        <v>647589</v>
      </c>
      <c r="C2841" s="96">
        <v>12</v>
      </c>
      <c r="D2841" s="97">
        <v>133794898</v>
      </c>
      <c r="E2841" s="97">
        <v>133812422</v>
      </c>
      <c r="F2841" s="96" t="s">
        <v>2328</v>
      </c>
      <c r="G2841" s="96">
        <v>50</v>
      </c>
      <c r="H2841" s="96">
        <v>2.1635000000000001E-2</v>
      </c>
      <c r="I2841" s="810">
        <v>1</v>
      </c>
    </row>
    <row r="2842" spans="1:9" x14ac:dyDescent="0.15">
      <c r="A2842" s="694" t="s">
        <v>5431</v>
      </c>
      <c r="B2842" s="96">
        <v>150365</v>
      </c>
      <c r="C2842" s="96">
        <v>22</v>
      </c>
      <c r="D2842" s="97">
        <v>42095518</v>
      </c>
      <c r="E2842" s="97">
        <v>42195459</v>
      </c>
      <c r="F2842" s="96" t="s">
        <v>2321</v>
      </c>
      <c r="G2842" s="96">
        <v>317</v>
      </c>
      <c r="H2842" s="96">
        <v>2.1641000000000001E-2</v>
      </c>
      <c r="I2842" s="810">
        <v>1</v>
      </c>
    </row>
    <row r="2843" spans="1:9" x14ac:dyDescent="0.15">
      <c r="A2843" s="694" t="s">
        <v>5432</v>
      </c>
      <c r="B2843" s="96">
        <v>51493</v>
      </c>
      <c r="C2843" s="96">
        <v>22</v>
      </c>
      <c r="D2843" s="97">
        <v>32783562</v>
      </c>
      <c r="E2843" s="97">
        <v>32808274</v>
      </c>
      <c r="F2843" s="96" t="s">
        <v>2328</v>
      </c>
      <c r="G2843" s="96">
        <v>109</v>
      </c>
      <c r="H2843" s="96">
        <v>2.1641000000000001E-2</v>
      </c>
      <c r="I2843" s="810">
        <v>1</v>
      </c>
    </row>
    <row r="2844" spans="1:9" x14ac:dyDescent="0.15">
      <c r="A2844" s="694" t="s">
        <v>5433</v>
      </c>
      <c r="B2844" s="96">
        <v>815</v>
      </c>
      <c r="C2844" s="96">
        <v>5</v>
      </c>
      <c r="D2844" s="97">
        <v>149599054</v>
      </c>
      <c r="E2844" s="97">
        <v>149669403</v>
      </c>
      <c r="F2844" s="96" t="s">
        <v>2328</v>
      </c>
      <c r="G2844" s="96">
        <v>206</v>
      </c>
      <c r="H2844" s="96">
        <v>2.1651E-2</v>
      </c>
      <c r="I2844" s="810">
        <v>1</v>
      </c>
    </row>
    <row r="2845" spans="1:9" x14ac:dyDescent="0.15">
      <c r="A2845" s="694" t="s">
        <v>5434</v>
      </c>
      <c r="B2845" s="96">
        <v>151188</v>
      </c>
      <c r="C2845" s="96">
        <v>2</v>
      </c>
      <c r="D2845" s="97">
        <v>153574407</v>
      </c>
      <c r="E2845" s="97">
        <v>153617767</v>
      </c>
      <c r="F2845" s="96" t="s">
        <v>2321</v>
      </c>
      <c r="G2845" s="96">
        <v>136</v>
      </c>
      <c r="H2845" s="96">
        <v>2.1697000000000001E-2</v>
      </c>
      <c r="I2845" s="810">
        <v>1</v>
      </c>
    </row>
    <row r="2846" spans="1:9" x14ac:dyDescent="0.15">
      <c r="A2846" s="694" t="s">
        <v>5435</v>
      </c>
      <c r="B2846" s="96">
        <v>9929</v>
      </c>
      <c r="C2846" s="96">
        <v>22</v>
      </c>
      <c r="D2846" s="97">
        <v>39081548</v>
      </c>
      <c r="E2846" s="97">
        <v>39097423</v>
      </c>
      <c r="F2846" s="96" t="s">
        <v>2328</v>
      </c>
      <c r="G2846" s="96">
        <v>25</v>
      </c>
      <c r="H2846" s="96">
        <v>2.1715000000000002E-2</v>
      </c>
      <c r="I2846" s="810">
        <v>1</v>
      </c>
    </row>
    <row r="2847" spans="1:9" x14ac:dyDescent="0.15">
      <c r="A2847" s="694" t="s">
        <v>5436</v>
      </c>
      <c r="B2847" s="96">
        <v>28955</v>
      </c>
      <c r="C2847" s="96">
        <v>16</v>
      </c>
      <c r="D2847" s="97">
        <v>11022748</v>
      </c>
      <c r="E2847" s="97">
        <v>11036257</v>
      </c>
      <c r="F2847" s="96" t="s">
        <v>2328</v>
      </c>
      <c r="G2847" s="96">
        <v>30</v>
      </c>
      <c r="H2847" s="96">
        <v>2.1722999999999999E-2</v>
      </c>
      <c r="I2847" s="810">
        <v>1</v>
      </c>
    </row>
    <row r="2848" spans="1:9" x14ac:dyDescent="0.15">
      <c r="A2848" s="694" t="s">
        <v>5437</v>
      </c>
      <c r="B2848" s="96">
        <v>200539</v>
      </c>
      <c r="C2848" s="96">
        <v>2</v>
      </c>
      <c r="D2848" s="97">
        <v>97488599</v>
      </c>
      <c r="E2848" s="97">
        <v>97509758</v>
      </c>
      <c r="F2848" s="96" t="s">
        <v>2328</v>
      </c>
      <c r="G2848" s="96">
        <v>40</v>
      </c>
      <c r="H2848" s="96">
        <v>2.1777000000000001E-2</v>
      </c>
      <c r="I2848" s="810">
        <v>1</v>
      </c>
    </row>
    <row r="2849" spans="1:9" x14ac:dyDescent="0.15">
      <c r="A2849" s="694" t="s">
        <v>5438</v>
      </c>
      <c r="B2849" s="96">
        <v>9315</v>
      </c>
      <c r="C2849" s="96">
        <v>5</v>
      </c>
      <c r="D2849" s="97">
        <v>111065000</v>
      </c>
      <c r="E2849" s="97">
        <v>111312628</v>
      </c>
      <c r="F2849" s="96" t="s">
        <v>2328</v>
      </c>
      <c r="G2849" s="96">
        <v>928</v>
      </c>
      <c r="H2849" s="96">
        <v>2.1777999999999999E-2</v>
      </c>
      <c r="I2849" s="810">
        <v>1</v>
      </c>
    </row>
    <row r="2850" spans="1:9" x14ac:dyDescent="0.15">
      <c r="A2850" s="694" t="s">
        <v>5439</v>
      </c>
      <c r="B2850" s="96">
        <v>6671</v>
      </c>
      <c r="C2850" s="96">
        <v>7</v>
      </c>
      <c r="D2850" s="97">
        <v>21467689</v>
      </c>
      <c r="E2850" s="97">
        <v>21554440</v>
      </c>
      <c r="F2850" s="96" t="s">
        <v>2321</v>
      </c>
      <c r="G2850" s="96">
        <v>375</v>
      </c>
      <c r="H2850" s="96">
        <v>2.1798999999999999E-2</v>
      </c>
      <c r="I2850" s="810">
        <v>1</v>
      </c>
    </row>
    <row r="2851" spans="1:9" x14ac:dyDescent="0.15">
      <c r="A2851" s="694" t="s">
        <v>5440</v>
      </c>
      <c r="B2851" s="96">
        <v>1787</v>
      </c>
      <c r="C2851" s="96">
        <v>10</v>
      </c>
      <c r="D2851" s="97">
        <v>17179828</v>
      </c>
      <c r="E2851" s="97">
        <v>17244093</v>
      </c>
      <c r="F2851" s="96" t="s">
        <v>2328</v>
      </c>
      <c r="G2851" s="96">
        <v>264</v>
      </c>
      <c r="H2851" s="96">
        <v>2.18E-2</v>
      </c>
      <c r="I2851" s="810">
        <v>1</v>
      </c>
    </row>
    <row r="2852" spans="1:9" x14ac:dyDescent="0.15">
      <c r="A2852" s="694" t="s">
        <v>5441</v>
      </c>
      <c r="B2852" s="96">
        <v>219957</v>
      </c>
      <c r="C2852" s="96">
        <v>11</v>
      </c>
      <c r="D2852" s="97">
        <v>57957906</v>
      </c>
      <c r="E2852" s="97">
        <v>57958990</v>
      </c>
      <c r="F2852" s="96" t="s">
        <v>2321</v>
      </c>
      <c r="G2852" s="96">
        <v>5</v>
      </c>
      <c r="H2852" s="96">
        <v>2.1808000000000001E-2</v>
      </c>
      <c r="I2852" s="810">
        <v>1</v>
      </c>
    </row>
    <row r="2853" spans="1:9" x14ac:dyDescent="0.15">
      <c r="A2853" s="694" t="s">
        <v>5442</v>
      </c>
      <c r="B2853" s="96">
        <v>79781</v>
      </c>
      <c r="C2853" s="96">
        <v>2</v>
      </c>
      <c r="D2853" s="97">
        <v>237232790</v>
      </c>
      <c r="E2853" s="97">
        <v>237416178</v>
      </c>
      <c r="F2853" s="96" t="s">
        <v>2328</v>
      </c>
      <c r="G2853" s="96">
        <v>363</v>
      </c>
      <c r="H2853" s="96">
        <v>2.1860999999999998E-2</v>
      </c>
      <c r="I2853" s="810">
        <v>1</v>
      </c>
    </row>
    <row r="2854" spans="1:9" x14ac:dyDescent="0.15">
      <c r="A2854" s="694" t="s">
        <v>5443</v>
      </c>
      <c r="B2854" s="96">
        <v>4809</v>
      </c>
      <c r="C2854" s="96">
        <v>22</v>
      </c>
      <c r="D2854" s="97">
        <v>42069937</v>
      </c>
      <c r="E2854" s="97">
        <v>42085296</v>
      </c>
      <c r="F2854" s="96" t="s">
        <v>2328</v>
      </c>
      <c r="G2854" s="96">
        <v>55</v>
      </c>
      <c r="H2854" s="96">
        <v>2.1864000000000001E-2</v>
      </c>
      <c r="I2854" s="810">
        <v>1</v>
      </c>
    </row>
    <row r="2855" spans="1:9" x14ac:dyDescent="0.15">
      <c r="A2855" s="694" t="s">
        <v>5444</v>
      </c>
      <c r="B2855" s="96">
        <v>26608</v>
      </c>
      <c r="C2855" s="96">
        <v>7</v>
      </c>
      <c r="D2855" s="97">
        <v>72983274</v>
      </c>
      <c r="E2855" s="97">
        <v>72993013</v>
      </c>
      <c r="F2855" s="96" t="s">
        <v>2328</v>
      </c>
      <c r="G2855" s="96">
        <v>25</v>
      </c>
      <c r="H2855" s="96">
        <v>2.1874999999999999E-2</v>
      </c>
      <c r="I2855" s="810">
        <v>1</v>
      </c>
    </row>
    <row r="2856" spans="1:9" x14ac:dyDescent="0.15">
      <c r="A2856" s="694" t="s">
        <v>5445</v>
      </c>
      <c r="B2856" s="96">
        <v>51155</v>
      </c>
      <c r="C2856" s="96">
        <v>17</v>
      </c>
      <c r="D2856" s="97">
        <v>73131343</v>
      </c>
      <c r="E2856" s="97">
        <v>73150775</v>
      </c>
      <c r="F2856" s="96" t="s">
        <v>2328</v>
      </c>
      <c r="G2856" s="96">
        <v>40</v>
      </c>
      <c r="H2856" s="96">
        <v>2.1877000000000001E-2</v>
      </c>
      <c r="I2856" s="810">
        <v>1</v>
      </c>
    </row>
    <row r="2857" spans="1:9" x14ac:dyDescent="0.15">
      <c r="A2857" s="694" t="s">
        <v>5446</v>
      </c>
      <c r="B2857" s="96">
        <v>5694</v>
      </c>
      <c r="C2857" s="96">
        <v>17</v>
      </c>
      <c r="D2857" s="97">
        <v>4699439</v>
      </c>
      <c r="E2857" s="97">
        <v>4701798</v>
      </c>
      <c r="F2857" s="96" t="s">
        <v>2321</v>
      </c>
      <c r="G2857" s="96">
        <v>10</v>
      </c>
      <c r="H2857" s="96">
        <v>2.1887E-2</v>
      </c>
      <c r="I2857" s="810">
        <v>1</v>
      </c>
    </row>
    <row r="2858" spans="1:9" x14ac:dyDescent="0.15">
      <c r="A2858" s="694" t="s">
        <v>5447</v>
      </c>
      <c r="B2858" s="96">
        <v>1585</v>
      </c>
      <c r="C2858" s="96">
        <v>8</v>
      </c>
      <c r="D2858" s="97">
        <v>143991975</v>
      </c>
      <c r="E2858" s="97">
        <v>143999259</v>
      </c>
      <c r="F2858" s="96" t="s">
        <v>2328</v>
      </c>
      <c r="G2858" s="96">
        <v>34</v>
      </c>
      <c r="H2858" s="96">
        <v>2.1943000000000001E-2</v>
      </c>
      <c r="I2858" s="810">
        <v>1</v>
      </c>
    </row>
    <row r="2859" spans="1:9" x14ac:dyDescent="0.15">
      <c r="A2859" s="694" t="s">
        <v>5448</v>
      </c>
      <c r="B2859" s="96">
        <v>124989</v>
      </c>
      <c r="C2859" s="96">
        <v>17</v>
      </c>
      <c r="D2859" s="97">
        <v>45401327</v>
      </c>
      <c r="E2859" s="97">
        <v>45518678</v>
      </c>
      <c r="F2859" s="96" t="s">
        <v>2321</v>
      </c>
      <c r="G2859" s="96">
        <v>347</v>
      </c>
      <c r="H2859" s="96">
        <v>2.1951999999999999E-2</v>
      </c>
      <c r="I2859" s="810">
        <v>1</v>
      </c>
    </row>
    <row r="2860" spans="1:9" x14ac:dyDescent="0.15">
      <c r="A2860" s="694" t="s">
        <v>5449</v>
      </c>
      <c r="B2860" s="96">
        <v>653659</v>
      </c>
      <c r="C2860" s="96">
        <v>3</v>
      </c>
      <c r="D2860" s="97">
        <v>149699448</v>
      </c>
      <c r="E2860" s="97">
        <v>149701153</v>
      </c>
      <c r="F2860" s="96" t="s">
        <v>2328</v>
      </c>
      <c r="G2860" s="96">
        <v>2</v>
      </c>
      <c r="H2860" s="96">
        <v>2.1985999999999999E-2</v>
      </c>
      <c r="I2860" s="810">
        <v>1</v>
      </c>
    </row>
    <row r="2861" spans="1:9" x14ac:dyDescent="0.15">
      <c r="A2861" s="694" t="s">
        <v>5450</v>
      </c>
      <c r="B2861" s="96">
        <v>391253</v>
      </c>
      <c r="C2861" s="96">
        <v>20</v>
      </c>
      <c r="D2861" s="97">
        <v>44350988</v>
      </c>
      <c r="E2861" s="97">
        <v>44354335</v>
      </c>
      <c r="F2861" s="96" t="s">
        <v>2321</v>
      </c>
      <c r="G2861" s="96">
        <v>20</v>
      </c>
      <c r="H2861" s="96">
        <v>2.1994E-2</v>
      </c>
      <c r="I2861" s="810">
        <v>1</v>
      </c>
    </row>
    <row r="2862" spans="1:9" x14ac:dyDescent="0.15">
      <c r="A2862" s="694" t="s">
        <v>5451</v>
      </c>
      <c r="B2862" s="96">
        <v>1803</v>
      </c>
      <c r="C2862" s="96">
        <v>2</v>
      </c>
      <c r="D2862" s="97">
        <v>162848751</v>
      </c>
      <c r="E2862" s="97">
        <v>162931052</v>
      </c>
      <c r="F2862" s="96" t="s">
        <v>2328</v>
      </c>
      <c r="G2862" s="96">
        <v>239</v>
      </c>
      <c r="H2862" s="96">
        <v>2.2013999999999999E-2</v>
      </c>
      <c r="I2862" s="810">
        <v>1</v>
      </c>
    </row>
    <row r="2863" spans="1:9" x14ac:dyDescent="0.15">
      <c r="A2863" s="694" t="s">
        <v>5452</v>
      </c>
      <c r="B2863" s="96">
        <v>946</v>
      </c>
      <c r="C2863" s="96">
        <v>19</v>
      </c>
      <c r="D2863" s="97">
        <v>52020951</v>
      </c>
      <c r="E2863" s="97">
        <v>52035110</v>
      </c>
      <c r="F2863" s="96" t="s">
        <v>2328</v>
      </c>
      <c r="G2863" s="96">
        <v>90</v>
      </c>
      <c r="H2863" s="96">
        <v>2.2030999999999999E-2</v>
      </c>
      <c r="I2863" s="810">
        <v>1</v>
      </c>
    </row>
    <row r="2864" spans="1:9" x14ac:dyDescent="0.15">
      <c r="A2864" s="694" t="s">
        <v>5453</v>
      </c>
      <c r="B2864" s="96">
        <v>2247</v>
      </c>
      <c r="C2864" s="96">
        <v>4</v>
      </c>
      <c r="D2864" s="97">
        <v>123747568</v>
      </c>
      <c r="E2864" s="97">
        <v>123819390</v>
      </c>
      <c r="F2864" s="96" t="s">
        <v>2321</v>
      </c>
      <c r="G2864" s="96">
        <v>323</v>
      </c>
      <c r="H2864" s="96">
        <v>2.2043E-2</v>
      </c>
      <c r="I2864" s="810">
        <v>1</v>
      </c>
    </row>
    <row r="2865" spans="1:9" x14ac:dyDescent="0.15">
      <c r="A2865" s="694" t="s">
        <v>5454</v>
      </c>
      <c r="B2865" s="96">
        <v>121506</v>
      </c>
      <c r="C2865" s="96">
        <v>12</v>
      </c>
      <c r="D2865" s="97">
        <v>15066961</v>
      </c>
      <c r="E2865" s="97">
        <v>15091463</v>
      </c>
      <c r="F2865" s="96" t="s">
        <v>2328</v>
      </c>
      <c r="G2865" s="96">
        <v>116</v>
      </c>
      <c r="H2865" s="96">
        <v>2.206E-2</v>
      </c>
      <c r="I2865" s="810">
        <v>1</v>
      </c>
    </row>
    <row r="2866" spans="1:9" x14ac:dyDescent="0.15">
      <c r="A2866" s="694" t="s">
        <v>5455</v>
      </c>
      <c r="B2866" s="96">
        <v>23107</v>
      </c>
      <c r="C2866" s="96">
        <v>5</v>
      </c>
      <c r="D2866" s="97">
        <v>71515236</v>
      </c>
      <c r="E2866" s="97">
        <v>71616084</v>
      </c>
      <c r="F2866" s="96" t="s">
        <v>2328</v>
      </c>
      <c r="G2866" s="96">
        <v>205</v>
      </c>
      <c r="H2866" s="96">
        <v>2.2086000000000001E-2</v>
      </c>
      <c r="I2866" s="810">
        <v>1</v>
      </c>
    </row>
    <row r="2867" spans="1:9" x14ac:dyDescent="0.15">
      <c r="A2867" s="694" t="s">
        <v>5456</v>
      </c>
      <c r="B2867" s="96">
        <v>4289</v>
      </c>
      <c r="C2867" s="96">
        <v>7</v>
      </c>
      <c r="D2867" s="97">
        <v>130794855</v>
      </c>
      <c r="E2867" s="97">
        <v>131181398</v>
      </c>
      <c r="F2867" s="96" t="s">
        <v>2321</v>
      </c>
      <c r="G2867" s="96">
        <v>1078</v>
      </c>
      <c r="H2867" s="96">
        <v>2.2099000000000001E-2</v>
      </c>
      <c r="I2867" s="810">
        <v>1</v>
      </c>
    </row>
    <row r="2868" spans="1:9" x14ac:dyDescent="0.15">
      <c r="A2868" s="694" t="s">
        <v>5457</v>
      </c>
      <c r="B2868" s="96">
        <v>81565</v>
      </c>
      <c r="C2868" s="96">
        <v>17</v>
      </c>
      <c r="D2868" s="97">
        <v>8316447</v>
      </c>
      <c r="E2868" s="97">
        <v>8371495</v>
      </c>
      <c r="F2868" s="96" t="s">
        <v>2321</v>
      </c>
      <c r="G2868" s="96">
        <v>111</v>
      </c>
      <c r="H2868" s="96">
        <v>2.2107000000000002E-2</v>
      </c>
      <c r="I2868" s="810">
        <v>1</v>
      </c>
    </row>
    <row r="2869" spans="1:9" x14ac:dyDescent="0.15">
      <c r="A2869" s="694" t="s">
        <v>5458</v>
      </c>
      <c r="B2869" s="96">
        <v>146223</v>
      </c>
      <c r="C2869" s="96">
        <v>16</v>
      </c>
      <c r="D2869" s="97">
        <v>66648653</v>
      </c>
      <c r="E2869" s="97">
        <v>66730610</v>
      </c>
      <c r="F2869" s="96" t="s">
        <v>2328</v>
      </c>
      <c r="G2869" s="96">
        <v>199</v>
      </c>
      <c r="H2869" s="96">
        <v>2.2120000000000001E-2</v>
      </c>
      <c r="I2869" s="810">
        <v>1</v>
      </c>
    </row>
    <row r="2870" spans="1:9" x14ac:dyDescent="0.15">
      <c r="A2870" s="694" t="s">
        <v>5459</v>
      </c>
      <c r="B2870" s="96">
        <v>23108</v>
      </c>
      <c r="C2870" s="96">
        <v>17</v>
      </c>
      <c r="D2870" s="97">
        <v>2659050</v>
      </c>
      <c r="E2870" s="97">
        <v>2941035</v>
      </c>
      <c r="F2870" s="96" t="s">
        <v>2321</v>
      </c>
      <c r="G2870" s="96">
        <v>1064</v>
      </c>
      <c r="H2870" s="96">
        <v>2.2169000000000001E-2</v>
      </c>
      <c r="I2870" s="810">
        <v>1</v>
      </c>
    </row>
    <row r="2871" spans="1:9" x14ac:dyDescent="0.15">
      <c r="A2871" s="694" t="s">
        <v>5460</v>
      </c>
      <c r="B2871" s="96">
        <v>10975</v>
      </c>
      <c r="C2871" s="96">
        <v>19</v>
      </c>
      <c r="D2871" s="97">
        <v>1597154</v>
      </c>
      <c r="E2871" s="97">
        <v>1605483</v>
      </c>
      <c r="F2871" s="96" t="s">
        <v>2328</v>
      </c>
      <c r="G2871" s="96">
        <v>7</v>
      </c>
      <c r="H2871" s="96">
        <v>2.2186999999999998E-2</v>
      </c>
      <c r="I2871" s="810">
        <v>1</v>
      </c>
    </row>
    <row r="2872" spans="1:9" x14ac:dyDescent="0.15">
      <c r="A2872" s="694" t="s">
        <v>5461</v>
      </c>
      <c r="B2872" s="96">
        <v>152098</v>
      </c>
      <c r="C2872" s="96">
        <v>3</v>
      </c>
      <c r="D2872" s="97">
        <v>28390372</v>
      </c>
      <c r="E2872" s="97">
        <v>28566633</v>
      </c>
      <c r="F2872" s="96" t="s">
        <v>2321</v>
      </c>
      <c r="G2872" s="96">
        <v>413</v>
      </c>
      <c r="H2872" s="96">
        <v>2.2190999999999999E-2</v>
      </c>
      <c r="I2872" s="810">
        <v>1</v>
      </c>
    </row>
    <row r="2873" spans="1:9" x14ac:dyDescent="0.15">
      <c r="A2873" s="694" t="s">
        <v>5462</v>
      </c>
      <c r="B2873" s="96">
        <v>79792</v>
      </c>
      <c r="C2873" s="96">
        <v>8</v>
      </c>
      <c r="D2873" s="97">
        <v>144635383</v>
      </c>
      <c r="E2873" s="97">
        <v>144645232</v>
      </c>
      <c r="F2873" s="96" t="s">
        <v>2321</v>
      </c>
      <c r="G2873" s="96">
        <v>39</v>
      </c>
      <c r="H2873" s="96">
        <v>2.2193999999999998E-2</v>
      </c>
      <c r="I2873" s="810">
        <v>1</v>
      </c>
    </row>
    <row r="2874" spans="1:9" x14ac:dyDescent="0.15">
      <c r="A2874" s="694" t="s">
        <v>5463</v>
      </c>
      <c r="B2874" s="96">
        <v>84069</v>
      </c>
      <c r="C2874" s="96">
        <v>1</v>
      </c>
      <c r="D2874" s="97">
        <v>901872</v>
      </c>
      <c r="E2874" s="97">
        <v>910488</v>
      </c>
      <c r="F2874" s="96" t="s">
        <v>2321</v>
      </c>
      <c r="G2874" s="96">
        <v>25</v>
      </c>
      <c r="H2874" s="96">
        <v>2.2217000000000001E-2</v>
      </c>
      <c r="I2874" s="810">
        <v>1</v>
      </c>
    </row>
    <row r="2875" spans="1:9" x14ac:dyDescent="0.15">
      <c r="A2875" s="694" t="s">
        <v>5464</v>
      </c>
      <c r="B2875" s="96">
        <v>5431</v>
      </c>
      <c r="C2875" s="96">
        <v>4</v>
      </c>
      <c r="D2875" s="97">
        <v>57844944</v>
      </c>
      <c r="E2875" s="97">
        <v>57897334</v>
      </c>
      <c r="F2875" s="96" t="s">
        <v>2321</v>
      </c>
      <c r="G2875" s="96">
        <v>189</v>
      </c>
      <c r="H2875" s="96">
        <v>2.2224000000000001E-2</v>
      </c>
      <c r="I2875" s="810">
        <v>1</v>
      </c>
    </row>
    <row r="2876" spans="1:9" x14ac:dyDescent="0.15">
      <c r="A2876" s="694" t="s">
        <v>5465</v>
      </c>
      <c r="B2876" s="96">
        <v>26240</v>
      </c>
      <c r="C2876" s="96">
        <v>6</v>
      </c>
      <c r="D2876" s="97">
        <v>3849632</v>
      </c>
      <c r="E2876" s="97">
        <v>3851551</v>
      </c>
      <c r="F2876" s="96" t="s">
        <v>2321</v>
      </c>
      <c r="G2876" s="96">
        <v>4</v>
      </c>
      <c r="H2876" s="96">
        <v>2.2315999999999999E-2</v>
      </c>
      <c r="I2876" s="810">
        <v>1</v>
      </c>
    </row>
    <row r="2877" spans="1:9" x14ac:dyDescent="0.15">
      <c r="A2877" s="694" t="s">
        <v>5466</v>
      </c>
      <c r="B2877" s="96">
        <v>1960</v>
      </c>
      <c r="C2877" s="96">
        <v>8</v>
      </c>
      <c r="D2877" s="97">
        <v>22545172</v>
      </c>
      <c r="E2877" s="97">
        <v>22550815</v>
      </c>
      <c r="F2877" s="96" t="s">
        <v>2328</v>
      </c>
      <c r="G2877" s="96">
        <v>8</v>
      </c>
      <c r="H2877" s="96">
        <v>2.2345E-2</v>
      </c>
      <c r="I2877" s="810">
        <v>1</v>
      </c>
    </row>
    <row r="2878" spans="1:9" x14ac:dyDescent="0.15">
      <c r="A2878" s="694" t="s">
        <v>5467</v>
      </c>
      <c r="B2878" s="96">
        <v>386653</v>
      </c>
      <c r="C2878" s="96">
        <v>12</v>
      </c>
      <c r="D2878" s="97">
        <v>122656577</v>
      </c>
      <c r="E2878" s="97">
        <v>122658746</v>
      </c>
      <c r="F2878" s="96" t="s">
        <v>2328</v>
      </c>
      <c r="G2878" s="96">
        <v>6</v>
      </c>
      <c r="H2878" s="96">
        <v>2.2356000000000001E-2</v>
      </c>
      <c r="I2878" s="810">
        <v>1</v>
      </c>
    </row>
    <row r="2879" spans="1:9" x14ac:dyDescent="0.15">
      <c r="A2879" s="694" t="s">
        <v>5468</v>
      </c>
      <c r="B2879" s="96">
        <v>7940</v>
      </c>
      <c r="C2879" s="96">
        <v>6</v>
      </c>
      <c r="D2879" s="97">
        <v>31553956</v>
      </c>
      <c r="E2879" s="97">
        <v>31556686</v>
      </c>
      <c r="F2879" s="96" t="s">
        <v>2321</v>
      </c>
      <c r="G2879" s="96">
        <v>16</v>
      </c>
      <c r="H2879" s="96">
        <v>2.2381000000000002E-2</v>
      </c>
      <c r="I2879" s="810">
        <v>1</v>
      </c>
    </row>
    <row r="2880" spans="1:9" x14ac:dyDescent="0.15">
      <c r="A2880" s="694" t="s">
        <v>5469</v>
      </c>
      <c r="B2880" s="96">
        <v>54499</v>
      </c>
      <c r="C2880" s="96">
        <v>1</v>
      </c>
      <c r="D2880" s="97">
        <v>165693528</v>
      </c>
      <c r="E2880" s="97">
        <v>165738159</v>
      </c>
      <c r="F2880" s="96" t="s">
        <v>2328</v>
      </c>
      <c r="G2880" s="96">
        <v>118</v>
      </c>
      <c r="H2880" s="96">
        <v>2.2388000000000002E-2</v>
      </c>
      <c r="I2880" s="810">
        <v>1</v>
      </c>
    </row>
    <row r="2881" spans="1:9" x14ac:dyDescent="0.15">
      <c r="A2881" s="694" t="s">
        <v>5470</v>
      </c>
      <c r="B2881" s="96">
        <v>8369</v>
      </c>
      <c r="C2881" s="96">
        <v>6</v>
      </c>
      <c r="D2881" s="97">
        <v>26246839</v>
      </c>
      <c r="E2881" s="97">
        <v>26247205</v>
      </c>
      <c r="F2881" s="96" t="s">
        <v>2328</v>
      </c>
      <c r="G2881" s="96">
        <v>3</v>
      </c>
      <c r="H2881" s="96">
        <v>2.2388000000000002E-2</v>
      </c>
      <c r="I2881" s="810">
        <v>1</v>
      </c>
    </row>
    <row r="2882" spans="1:9" x14ac:dyDescent="0.15">
      <c r="A2882" s="694" t="s">
        <v>5471</v>
      </c>
      <c r="B2882" s="96">
        <v>160518</v>
      </c>
      <c r="C2882" s="96">
        <v>12</v>
      </c>
      <c r="D2882" s="97">
        <v>31535157</v>
      </c>
      <c r="E2882" s="97">
        <v>31743952</v>
      </c>
      <c r="F2882" s="96" t="s">
        <v>2328</v>
      </c>
      <c r="G2882" s="96">
        <v>837</v>
      </c>
      <c r="H2882" s="96">
        <v>2.2407E-2</v>
      </c>
      <c r="I2882" s="810">
        <v>1</v>
      </c>
    </row>
    <row r="2883" spans="1:9" x14ac:dyDescent="0.15">
      <c r="A2883" s="694" t="s">
        <v>5472</v>
      </c>
      <c r="B2883" s="96">
        <v>623</v>
      </c>
      <c r="C2883" s="96">
        <v>14</v>
      </c>
      <c r="D2883" s="97">
        <v>96721641</v>
      </c>
      <c r="E2883" s="97">
        <v>96735304</v>
      </c>
      <c r="F2883" s="96" t="s">
        <v>2321</v>
      </c>
      <c r="G2883" s="96">
        <v>70</v>
      </c>
      <c r="H2883" s="96">
        <v>2.2421E-2</v>
      </c>
      <c r="I2883" s="810">
        <v>1</v>
      </c>
    </row>
    <row r="2884" spans="1:9" x14ac:dyDescent="0.15">
      <c r="A2884" s="694" t="s">
        <v>5473</v>
      </c>
      <c r="B2884" s="96">
        <v>5143</v>
      </c>
      <c r="C2884" s="96">
        <v>19</v>
      </c>
      <c r="D2884" s="97">
        <v>18318771</v>
      </c>
      <c r="E2884" s="97">
        <v>18359010</v>
      </c>
      <c r="F2884" s="96" t="s">
        <v>2328</v>
      </c>
      <c r="G2884" s="96">
        <v>118</v>
      </c>
      <c r="H2884" s="96">
        <v>2.2440000000000002E-2</v>
      </c>
      <c r="I2884" s="810">
        <v>1</v>
      </c>
    </row>
    <row r="2885" spans="1:9" x14ac:dyDescent="0.15">
      <c r="A2885" s="694" t="s">
        <v>1007</v>
      </c>
      <c r="B2885" s="96">
        <v>3760</v>
      </c>
      <c r="C2885" s="96">
        <v>2</v>
      </c>
      <c r="D2885" s="97">
        <v>155555093</v>
      </c>
      <c r="E2885" s="97">
        <v>155714864</v>
      </c>
      <c r="F2885" s="96" t="s">
        <v>2321</v>
      </c>
      <c r="G2885" s="96">
        <v>569</v>
      </c>
      <c r="H2885" s="96">
        <v>2.2484000000000001E-2</v>
      </c>
      <c r="I2885" s="810">
        <v>1</v>
      </c>
    </row>
    <row r="2886" spans="1:9" x14ac:dyDescent="0.15">
      <c r="A2886" s="694" t="s">
        <v>5474</v>
      </c>
      <c r="B2886" s="96">
        <v>221504</v>
      </c>
      <c r="C2886" s="96">
        <v>6</v>
      </c>
      <c r="D2886" s="97">
        <v>33422356</v>
      </c>
      <c r="E2886" s="97">
        <v>33425321</v>
      </c>
      <c r="F2886" s="96" t="s">
        <v>2321</v>
      </c>
      <c r="G2886" s="96">
        <v>10</v>
      </c>
      <c r="H2886" s="96">
        <v>2.2488000000000001E-2</v>
      </c>
      <c r="I2886" s="810">
        <v>1</v>
      </c>
    </row>
    <row r="2887" spans="1:9" x14ac:dyDescent="0.15">
      <c r="A2887" s="694" t="s">
        <v>5475</v>
      </c>
      <c r="B2887" s="96">
        <v>6782</v>
      </c>
      <c r="C2887" s="96">
        <v>21</v>
      </c>
      <c r="D2887" s="97">
        <v>15743436</v>
      </c>
      <c r="E2887" s="97">
        <v>15755509</v>
      </c>
      <c r="F2887" s="96" t="s">
        <v>2328</v>
      </c>
      <c r="G2887" s="96">
        <v>54</v>
      </c>
      <c r="H2887" s="96">
        <v>2.2518E-2</v>
      </c>
      <c r="I2887" s="810">
        <v>1</v>
      </c>
    </row>
    <row r="2888" spans="1:9" x14ac:dyDescent="0.15">
      <c r="A2888" s="694" t="s">
        <v>5476</v>
      </c>
      <c r="B2888" s="96">
        <v>80003</v>
      </c>
      <c r="C2888" s="96">
        <v>1</v>
      </c>
      <c r="D2888" s="97">
        <v>233119855</v>
      </c>
      <c r="E2888" s="97">
        <v>233431459</v>
      </c>
      <c r="F2888" s="96" t="s">
        <v>2328</v>
      </c>
      <c r="G2888" s="96">
        <v>1316</v>
      </c>
      <c r="H2888" s="96">
        <v>2.2518E-2</v>
      </c>
      <c r="I2888" s="810">
        <v>1</v>
      </c>
    </row>
    <row r="2889" spans="1:9" x14ac:dyDescent="0.15">
      <c r="A2889" s="694" t="s">
        <v>5477</v>
      </c>
      <c r="B2889" s="96">
        <v>7486</v>
      </c>
      <c r="C2889" s="96">
        <v>8</v>
      </c>
      <c r="D2889" s="97">
        <v>30890778</v>
      </c>
      <c r="E2889" s="97">
        <v>31031277</v>
      </c>
      <c r="F2889" s="96" t="s">
        <v>2321</v>
      </c>
      <c r="G2889" s="96">
        <v>372</v>
      </c>
      <c r="H2889" s="96">
        <v>2.2537000000000001E-2</v>
      </c>
      <c r="I2889" s="810">
        <v>1</v>
      </c>
    </row>
    <row r="2890" spans="1:9" x14ac:dyDescent="0.15">
      <c r="A2890" s="694" t="s">
        <v>1135</v>
      </c>
      <c r="B2890" s="96">
        <v>55719</v>
      </c>
      <c r="C2890" s="96">
        <v>10</v>
      </c>
      <c r="D2890" s="97">
        <v>102672326</v>
      </c>
      <c r="E2890" s="97">
        <v>102724891</v>
      </c>
      <c r="F2890" s="96" t="s">
        <v>2321</v>
      </c>
      <c r="G2890" s="96">
        <v>99</v>
      </c>
      <c r="H2890" s="96">
        <v>2.2544000000000002E-2</v>
      </c>
      <c r="I2890" s="810">
        <v>1</v>
      </c>
    </row>
    <row r="2891" spans="1:9" x14ac:dyDescent="0.15">
      <c r="A2891" s="694" t="s">
        <v>2363</v>
      </c>
      <c r="B2891" s="96">
        <v>7096</v>
      </c>
      <c r="C2891" s="96">
        <v>4</v>
      </c>
      <c r="D2891" s="97">
        <v>38797876</v>
      </c>
      <c r="E2891" s="97">
        <v>38806814</v>
      </c>
      <c r="F2891" s="96" t="s">
        <v>2328</v>
      </c>
      <c r="G2891" s="96">
        <v>50</v>
      </c>
      <c r="H2891" s="96">
        <v>2.2574E-2</v>
      </c>
      <c r="I2891" s="810">
        <v>1</v>
      </c>
    </row>
    <row r="2892" spans="1:9" x14ac:dyDescent="0.15">
      <c r="A2892" s="694" t="s">
        <v>5478</v>
      </c>
      <c r="B2892" s="96">
        <v>7479</v>
      </c>
      <c r="C2892" s="96">
        <v>10</v>
      </c>
      <c r="D2892" s="97">
        <v>102222812</v>
      </c>
      <c r="E2892" s="97">
        <v>102243399</v>
      </c>
      <c r="F2892" s="96" t="s">
        <v>2321</v>
      </c>
      <c r="G2892" s="96">
        <v>39</v>
      </c>
      <c r="H2892" s="96">
        <v>2.2595000000000001E-2</v>
      </c>
      <c r="I2892" s="810">
        <v>1</v>
      </c>
    </row>
    <row r="2893" spans="1:9" x14ac:dyDescent="0.15">
      <c r="A2893" s="694" t="s">
        <v>5479</v>
      </c>
      <c r="B2893" s="96">
        <v>116449</v>
      </c>
      <c r="C2893" s="96">
        <v>4</v>
      </c>
      <c r="D2893" s="97">
        <v>10491838</v>
      </c>
      <c r="E2893" s="97">
        <v>10686386</v>
      </c>
      <c r="F2893" s="96" t="s">
        <v>2328</v>
      </c>
      <c r="G2893" s="96">
        <v>875</v>
      </c>
      <c r="H2893" s="96">
        <v>2.2612E-2</v>
      </c>
      <c r="I2893" s="810">
        <v>1</v>
      </c>
    </row>
    <row r="2894" spans="1:9" x14ac:dyDescent="0.15">
      <c r="A2894" s="694" t="s">
        <v>5480</v>
      </c>
      <c r="B2894" s="96">
        <v>80108</v>
      </c>
      <c r="C2894" s="96">
        <v>5</v>
      </c>
      <c r="D2894" s="97">
        <v>178322899</v>
      </c>
      <c r="E2894" s="97">
        <v>178360213</v>
      </c>
      <c r="F2894" s="96" t="s">
        <v>2321</v>
      </c>
      <c r="G2894" s="96">
        <v>171</v>
      </c>
      <c r="H2894" s="96">
        <v>2.2616000000000001E-2</v>
      </c>
      <c r="I2894" s="810">
        <v>1</v>
      </c>
    </row>
    <row r="2895" spans="1:9" x14ac:dyDescent="0.15">
      <c r="A2895" s="694" t="s">
        <v>5481</v>
      </c>
      <c r="B2895" s="96">
        <v>10825</v>
      </c>
      <c r="C2895" s="96">
        <v>11</v>
      </c>
      <c r="D2895" s="97">
        <v>74699950</v>
      </c>
      <c r="E2895" s="97">
        <v>74718743</v>
      </c>
      <c r="F2895" s="96" t="s">
        <v>2321</v>
      </c>
      <c r="G2895" s="96">
        <v>35</v>
      </c>
      <c r="H2895" s="96">
        <v>2.265E-2</v>
      </c>
      <c r="I2895" s="810">
        <v>1</v>
      </c>
    </row>
    <row r="2896" spans="1:9" x14ac:dyDescent="0.15">
      <c r="A2896" s="694" t="s">
        <v>5482</v>
      </c>
      <c r="B2896" s="96">
        <v>23405</v>
      </c>
      <c r="C2896" s="96">
        <v>14</v>
      </c>
      <c r="D2896" s="97">
        <v>95552565</v>
      </c>
      <c r="E2896" s="97">
        <v>95623759</v>
      </c>
      <c r="F2896" s="96" t="s">
        <v>2328</v>
      </c>
      <c r="G2896" s="96">
        <v>123</v>
      </c>
      <c r="H2896" s="96">
        <v>2.2676999999999999E-2</v>
      </c>
      <c r="I2896" s="810">
        <v>1</v>
      </c>
    </row>
    <row r="2897" spans="1:9" x14ac:dyDescent="0.15">
      <c r="A2897" s="694" t="s">
        <v>5483</v>
      </c>
      <c r="B2897" s="96">
        <v>51440</v>
      </c>
      <c r="C2897" s="96">
        <v>1</v>
      </c>
      <c r="D2897" s="97">
        <v>40144320</v>
      </c>
      <c r="E2897" s="97">
        <v>40157382</v>
      </c>
      <c r="F2897" s="96" t="s">
        <v>2328</v>
      </c>
      <c r="G2897" s="96">
        <v>73</v>
      </c>
      <c r="H2897" s="96">
        <v>2.274E-2</v>
      </c>
      <c r="I2897" s="810">
        <v>1</v>
      </c>
    </row>
    <row r="2898" spans="1:9" x14ac:dyDescent="0.15">
      <c r="A2898" s="694" t="s">
        <v>5484</v>
      </c>
      <c r="B2898" s="96">
        <v>865</v>
      </c>
      <c r="C2898" s="96">
        <v>16</v>
      </c>
      <c r="D2898" s="97">
        <v>67063050</v>
      </c>
      <c r="E2898" s="97">
        <v>67134961</v>
      </c>
      <c r="F2898" s="96" t="s">
        <v>2321</v>
      </c>
      <c r="G2898" s="96">
        <v>119</v>
      </c>
      <c r="H2898" s="96">
        <v>2.2745000000000001E-2</v>
      </c>
      <c r="I2898" s="810">
        <v>1</v>
      </c>
    </row>
    <row r="2899" spans="1:9" x14ac:dyDescent="0.15">
      <c r="A2899" s="694" t="s">
        <v>5485</v>
      </c>
      <c r="B2899" s="96">
        <v>2954</v>
      </c>
      <c r="C2899" s="96">
        <v>14</v>
      </c>
      <c r="D2899" s="97">
        <v>77787230</v>
      </c>
      <c r="E2899" s="97">
        <v>77797940</v>
      </c>
      <c r="F2899" s="96" t="s">
        <v>2321</v>
      </c>
      <c r="G2899" s="96">
        <v>43</v>
      </c>
      <c r="H2899" s="96">
        <v>2.2749999999999999E-2</v>
      </c>
      <c r="I2899" s="810">
        <v>1</v>
      </c>
    </row>
    <row r="2900" spans="1:9" x14ac:dyDescent="0.15">
      <c r="A2900" s="694" t="s">
        <v>5486</v>
      </c>
      <c r="B2900" s="96">
        <v>9188</v>
      </c>
      <c r="C2900" s="96">
        <v>10</v>
      </c>
      <c r="D2900" s="97">
        <v>70715879</v>
      </c>
      <c r="E2900" s="97">
        <v>70744825</v>
      </c>
      <c r="F2900" s="96" t="s">
        <v>2321</v>
      </c>
      <c r="G2900" s="96">
        <v>77</v>
      </c>
      <c r="H2900" s="96">
        <v>2.2755999999999998E-2</v>
      </c>
      <c r="I2900" s="810">
        <v>1</v>
      </c>
    </row>
    <row r="2901" spans="1:9" x14ac:dyDescent="0.15">
      <c r="A2901" s="694" t="s">
        <v>5487</v>
      </c>
      <c r="B2901" s="96">
        <v>138255</v>
      </c>
      <c r="C2901" s="96">
        <v>9</v>
      </c>
      <c r="D2901" s="97">
        <v>72435731</v>
      </c>
      <c r="E2901" s="97">
        <v>72521148</v>
      </c>
      <c r="F2901" s="96" t="s">
        <v>2321</v>
      </c>
      <c r="G2901" s="96">
        <v>265</v>
      </c>
      <c r="H2901" s="96">
        <v>2.2761E-2</v>
      </c>
      <c r="I2901" s="810">
        <v>1</v>
      </c>
    </row>
    <row r="2902" spans="1:9" x14ac:dyDescent="0.15">
      <c r="A2902" s="694" t="s">
        <v>5488</v>
      </c>
      <c r="B2902" s="96">
        <v>8013</v>
      </c>
      <c r="C2902" s="96">
        <v>9</v>
      </c>
      <c r="D2902" s="97">
        <v>102584137</v>
      </c>
      <c r="E2902" s="97">
        <v>102629173</v>
      </c>
      <c r="F2902" s="96" t="s">
        <v>2321</v>
      </c>
      <c r="G2902" s="96">
        <v>61</v>
      </c>
      <c r="H2902" s="96">
        <v>2.2787000000000002E-2</v>
      </c>
      <c r="I2902" s="810">
        <v>1</v>
      </c>
    </row>
    <row r="2903" spans="1:9" x14ac:dyDescent="0.15">
      <c r="A2903" s="694" t="s">
        <v>5489</v>
      </c>
      <c r="B2903" s="96">
        <v>84418</v>
      </c>
      <c r="C2903" s="96">
        <v>5</v>
      </c>
      <c r="D2903" s="97">
        <v>139554653</v>
      </c>
      <c r="E2903" s="97">
        <v>139623374</v>
      </c>
      <c r="F2903" s="96" t="s">
        <v>2321</v>
      </c>
      <c r="G2903" s="96">
        <v>170</v>
      </c>
      <c r="H2903" s="96">
        <v>2.2792E-2</v>
      </c>
      <c r="I2903" s="810">
        <v>1</v>
      </c>
    </row>
    <row r="2904" spans="1:9" x14ac:dyDescent="0.15">
      <c r="A2904" s="694" t="s">
        <v>5490</v>
      </c>
      <c r="B2904" s="96">
        <v>101060179</v>
      </c>
      <c r="C2904" s="96">
        <v>11</v>
      </c>
      <c r="D2904" s="97">
        <v>45234027</v>
      </c>
      <c r="E2904" s="97">
        <v>45236295</v>
      </c>
      <c r="F2904" s="96" t="s">
        <v>2321</v>
      </c>
      <c r="G2904" s="96">
        <v>6</v>
      </c>
      <c r="H2904" s="96">
        <v>2.2793999999999998E-2</v>
      </c>
      <c r="I2904" s="810">
        <v>1</v>
      </c>
    </row>
    <row r="2905" spans="1:9" x14ac:dyDescent="0.15">
      <c r="A2905" s="694" t="s">
        <v>5491</v>
      </c>
      <c r="B2905" s="96">
        <v>5573</v>
      </c>
      <c r="C2905" s="96">
        <v>17</v>
      </c>
      <c r="D2905" s="97">
        <v>66507921</v>
      </c>
      <c r="E2905" s="97">
        <v>66547457</v>
      </c>
      <c r="F2905" s="96" t="s">
        <v>2321</v>
      </c>
      <c r="G2905" s="96">
        <v>120</v>
      </c>
      <c r="H2905" s="96">
        <v>2.2918999999999998E-2</v>
      </c>
      <c r="I2905" s="810">
        <v>1</v>
      </c>
    </row>
    <row r="2906" spans="1:9" x14ac:dyDescent="0.15">
      <c r="A2906" s="694" t="s">
        <v>5492</v>
      </c>
      <c r="B2906" s="96">
        <v>166785</v>
      </c>
      <c r="C2906" s="96">
        <v>4</v>
      </c>
      <c r="D2906" s="97">
        <v>146540540</v>
      </c>
      <c r="E2906" s="97">
        <v>146581187</v>
      </c>
      <c r="F2906" s="96" t="s">
        <v>2321</v>
      </c>
      <c r="G2906" s="96">
        <v>104</v>
      </c>
      <c r="H2906" s="96">
        <v>2.2943000000000002E-2</v>
      </c>
      <c r="I2906" s="810">
        <v>1</v>
      </c>
    </row>
    <row r="2907" spans="1:9" x14ac:dyDescent="0.15">
      <c r="A2907" s="694" t="s">
        <v>5493</v>
      </c>
      <c r="B2907" s="96">
        <v>4850</v>
      </c>
      <c r="C2907" s="96">
        <v>7</v>
      </c>
      <c r="D2907" s="97">
        <v>135046547</v>
      </c>
      <c r="E2907" s="97">
        <v>135194875</v>
      </c>
      <c r="F2907" s="96" t="s">
        <v>2328</v>
      </c>
      <c r="G2907" s="96">
        <v>326</v>
      </c>
      <c r="H2907" s="96">
        <v>2.2946999999999999E-2</v>
      </c>
      <c r="I2907" s="810">
        <v>1</v>
      </c>
    </row>
    <row r="2908" spans="1:9" x14ac:dyDescent="0.15">
      <c r="A2908" s="694" t="s">
        <v>5494</v>
      </c>
      <c r="B2908" s="96">
        <v>79770</v>
      </c>
      <c r="C2908" s="96">
        <v>5</v>
      </c>
      <c r="D2908" s="97">
        <v>134209427</v>
      </c>
      <c r="E2908" s="97">
        <v>134237323</v>
      </c>
      <c r="F2908" s="96" t="s">
        <v>2321</v>
      </c>
      <c r="G2908" s="96">
        <v>48</v>
      </c>
      <c r="H2908" s="96">
        <v>2.2950000000000002E-2</v>
      </c>
      <c r="I2908" s="810">
        <v>1</v>
      </c>
    </row>
    <row r="2909" spans="1:9" x14ac:dyDescent="0.15">
      <c r="A2909" s="694" t="s">
        <v>5495</v>
      </c>
      <c r="B2909" s="96">
        <v>23126</v>
      </c>
      <c r="C2909" s="96">
        <v>1</v>
      </c>
      <c r="D2909" s="97">
        <v>151375200</v>
      </c>
      <c r="E2909" s="97">
        <v>151445753</v>
      </c>
      <c r="F2909" s="96" t="s">
        <v>2328</v>
      </c>
      <c r="G2909" s="96">
        <v>137</v>
      </c>
      <c r="H2909" s="96">
        <v>2.3026999999999999E-2</v>
      </c>
      <c r="I2909" s="810">
        <v>1</v>
      </c>
    </row>
    <row r="2910" spans="1:9" x14ac:dyDescent="0.15">
      <c r="A2910" s="694" t="s">
        <v>5496</v>
      </c>
      <c r="B2910" s="96">
        <v>10051</v>
      </c>
      <c r="C2910" s="96">
        <v>3</v>
      </c>
      <c r="D2910" s="97">
        <v>160117078</v>
      </c>
      <c r="E2910" s="97">
        <v>160152755</v>
      </c>
      <c r="F2910" s="96" t="s">
        <v>2321</v>
      </c>
      <c r="G2910" s="96">
        <v>87</v>
      </c>
      <c r="H2910" s="96">
        <v>2.3045E-2</v>
      </c>
      <c r="I2910" s="810">
        <v>1</v>
      </c>
    </row>
    <row r="2911" spans="1:9" x14ac:dyDescent="0.15">
      <c r="A2911" s="694" t="s">
        <v>5497</v>
      </c>
      <c r="B2911" s="96">
        <v>9934</v>
      </c>
      <c r="C2911" s="96">
        <v>3</v>
      </c>
      <c r="D2911" s="97">
        <v>150929905</v>
      </c>
      <c r="E2911" s="97">
        <v>150996996</v>
      </c>
      <c r="F2911" s="96" t="s">
        <v>2328</v>
      </c>
      <c r="G2911" s="96">
        <v>195</v>
      </c>
      <c r="H2911" s="96">
        <v>2.3059E-2</v>
      </c>
      <c r="I2911" s="810">
        <v>1</v>
      </c>
    </row>
    <row r="2912" spans="1:9" x14ac:dyDescent="0.15">
      <c r="A2912" s="694" t="s">
        <v>5498</v>
      </c>
      <c r="B2912" s="96">
        <v>26529</v>
      </c>
      <c r="C2912" s="96">
        <v>6</v>
      </c>
      <c r="D2912" s="97">
        <v>29364416</v>
      </c>
      <c r="E2912" s="97">
        <v>29365448</v>
      </c>
      <c r="F2912" s="96" t="s">
        <v>2321</v>
      </c>
      <c r="G2912" s="96">
        <v>12</v>
      </c>
      <c r="H2912" s="96">
        <v>2.3064000000000001E-2</v>
      </c>
      <c r="I2912" s="810">
        <v>1</v>
      </c>
    </row>
    <row r="2913" spans="1:9" x14ac:dyDescent="0.15">
      <c r="A2913" s="694" t="s">
        <v>5499</v>
      </c>
      <c r="B2913" s="96">
        <v>9344</v>
      </c>
      <c r="C2913" s="96">
        <v>16</v>
      </c>
      <c r="D2913" s="97">
        <v>29985188</v>
      </c>
      <c r="E2913" s="97">
        <v>30003583</v>
      </c>
      <c r="F2913" s="96" t="s">
        <v>2321</v>
      </c>
      <c r="G2913" s="96">
        <v>30</v>
      </c>
      <c r="H2913" s="96">
        <v>2.3064999999999999E-2</v>
      </c>
      <c r="I2913" s="810">
        <v>1</v>
      </c>
    </row>
    <row r="2914" spans="1:9" x14ac:dyDescent="0.15">
      <c r="A2914" s="694" t="s">
        <v>5500</v>
      </c>
      <c r="B2914" s="96">
        <v>259236</v>
      </c>
      <c r="C2914" s="96">
        <v>3</v>
      </c>
      <c r="D2914" s="97">
        <v>46742823</v>
      </c>
      <c r="E2914" s="97">
        <v>46752413</v>
      </c>
      <c r="F2914" s="96" t="s">
        <v>2321</v>
      </c>
      <c r="G2914" s="96">
        <v>29</v>
      </c>
      <c r="H2914" s="96">
        <v>2.3074000000000001E-2</v>
      </c>
      <c r="I2914" s="810">
        <v>1</v>
      </c>
    </row>
    <row r="2915" spans="1:9" x14ac:dyDescent="0.15">
      <c r="A2915" s="694" t="s">
        <v>5501</v>
      </c>
      <c r="B2915" s="96">
        <v>114034</v>
      </c>
      <c r="C2915" s="96">
        <v>1</v>
      </c>
      <c r="D2915" s="97">
        <v>45805342</v>
      </c>
      <c r="E2915" s="97">
        <v>45809650</v>
      </c>
      <c r="F2915" s="96" t="s">
        <v>2321</v>
      </c>
      <c r="G2915" s="96">
        <v>10</v>
      </c>
      <c r="H2915" s="96">
        <v>2.3099000000000001E-2</v>
      </c>
      <c r="I2915" s="810">
        <v>1</v>
      </c>
    </row>
    <row r="2916" spans="1:9" x14ac:dyDescent="0.15">
      <c r="A2916" s="694" t="s">
        <v>5502</v>
      </c>
      <c r="B2916" s="96">
        <v>219447</v>
      </c>
      <c r="C2916" s="96">
        <v>11</v>
      </c>
      <c r="D2916" s="97">
        <v>55797895</v>
      </c>
      <c r="E2916" s="97">
        <v>55798869</v>
      </c>
      <c r="F2916" s="96" t="s">
        <v>2321</v>
      </c>
      <c r="G2916" s="96">
        <v>6</v>
      </c>
      <c r="H2916" s="96">
        <v>2.3123000000000001E-2</v>
      </c>
      <c r="I2916" s="810">
        <v>1</v>
      </c>
    </row>
    <row r="2917" spans="1:9" x14ac:dyDescent="0.15">
      <c r="A2917" s="694" t="s">
        <v>5503</v>
      </c>
      <c r="B2917" s="96">
        <v>1475</v>
      </c>
      <c r="C2917" s="96">
        <v>3</v>
      </c>
      <c r="D2917" s="97">
        <v>122044011</v>
      </c>
      <c r="E2917" s="97">
        <v>122060816</v>
      </c>
      <c r="F2917" s="96" t="s">
        <v>2321</v>
      </c>
      <c r="G2917" s="96">
        <v>59</v>
      </c>
      <c r="H2917" s="96">
        <v>2.3137000000000001E-2</v>
      </c>
      <c r="I2917" s="810">
        <v>1</v>
      </c>
    </row>
    <row r="2918" spans="1:9" x14ac:dyDescent="0.15">
      <c r="A2918" s="694" t="s">
        <v>5504</v>
      </c>
      <c r="B2918" s="96">
        <v>7226</v>
      </c>
      <c r="C2918" s="96">
        <v>21</v>
      </c>
      <c r="D2918" s="97">
        <v>45770046</v>
      </c>
      <c r="E2918" s="97">
        <v>45862964</v>
      </c>
      <c r="F2918" s="96" t="s">
        <v>2321</v>
      </c>
      <c r="G2918" s="96">
        <v>242</v>
      </c>
      <c r="H2918" s="96">
        <v>2.3171000000000001E-2</v>
      </c>
      <c r="I2918" s="810">
        <v>1</v>
      </c>
    </row>
    <row r="2919" spans="1:9" x14ac:dyDescent="0.15">
      <c r="A2919" s="694" t="s">
        <v>5505</v>
      </c>
      <c r="B2919" s="96">
        <v>11255</v>
      </c>
      <c r="C2919" s="96">
        <v>20</v>
      </c>
      <c r="D2919" s="97">
        <v>60790017</v>
      </c>
      <c r="E2919" s="97">
        <v>60795323</v>
      </c>
      <c r="F2919" s="96" t="s">
        <v>2328</v>
      </c>
      <c r="G2919" s="96">
        <v>9</v>
      </c>
      <c r="H2919" s="96">
        <v>2.3182999999999999E-2</v>
      </c>
      <c r="I2919" s="810">
        <v>1</v>
      </c>
    </row>
    <row r="2920" spans="1:9" x14ac:dyDescent="0.15">
      <c r="A2920" s="694" t="s">
        <v>5506</v>
      </c>
      <c r="B2920" s="96">
        <v>388701</v>
      </c>
      <c r="C2920" s="96">
        <v>1</v>
      </c>
      <c r="D2920" s="97">
        <v>154171561</v>
      </c>
      <c r="E2920" s="97">
        <v>154178841</v>
      </c>
      <c r="F2920" s="96" t="s">
        <v>2328</v>
      </c>
      <c r="G2920" s="96">
        <v>11</v>
      </c>
      <c r="H2920" s="96">
        <v>2.3206999999999998E-2</v>
      </c>
      <c r="I2920" s="810">
        <v>1</v>
      </c>
    </row>
    <row r="2921" spans="1:9" x14ac:dyDescent="0.15">
      <c r="A2921" s="694" t="s">
        <v>5507</v>
      </c>
      <c r="B2921" s="96">
        <v>84925</v>
      </c>
      <c r="C2921" s="96">
        <v>3</v>
      </c>
      <c r="D2921" s="97">
        <v>122513901</v>
      </c>
      <c r="E2921" s="97">
        <v>122599986</v>
      </c>
      <c r="F2921" s="96" t="s">
        <v>2321</v>
      </c>
      <c r="G2921" s="96">
        <v>230</v>
      </c>
      <c r="H2921" s="96">
        <v>2.3222E-2</v>
      </c>
      <c r="I2921" s="810">
        <v>1</v>
      </c>
    </row>
    <row r="2922" spans="1:9" x14ac:dyDescent="0.15">
      <c r="A2922" s="694" t="s">
        <v>5508</v>
      </c>
      <c r="B2922" s="96">
        <v>64072</v>
      </c>
      <c r="C2922" s="96">
        <v>10</v>
      </c>
      <c r="D2922" s="97">
        <v>73156691</v>
      </c>
      <c r="E2922" s="97">
        <v>73575704</v>
      </c>
      <c r="F2922" s="96" t="s">
        <v>2321</v>
      </c>
      <c r="G2922" s="96">
        <v>1778</v>
      </c>
      <c r="H2922" s="96">
        <v>2.3293000000000001E-2</v>
      </c>
      <c r="I2922" s="810">
        <v>1</v>
      </c>
    </row>
    <row r="2923" spans="1:9" x14ac:dyDescent="0.15">
      <c r="A2923" s="694" t="s">
        <v>5509</v>
      </c>
      <c r="B2923" s="96">
        <v>8689</v>
      </c>
      <c r="C2923" s="96">
        <v>17</v>
      </c>
      <c r="D2923" s="97">
        <v>39642388</v>
      </c>
      <c r="E2923" s="97">
        <v>39648799</v>
      </c>
      <c r="F2923" s="96" t="s">
        <v>2328</v>
      </c>
      <c r="G2923" s="96">
        <v>28</v>
      </c>
      <c r="H2923" s="96">
        <v>2.3355999999999998E-2</v>
      </c>
      <c r="I2923" s="810">
        <v>1</v>
      </c>
    </row>
    <row r="2924" spans="1:9" x14ac:dyDescent="0.15">
      <c r="A2924" s="694" t="s">
        <v>5510</v>
      </c>
      <c r="B2924" s="96">
        <v>11149</v>
      </c>
      <c r="C2924" s="96">
        <v>6</v>
      </c>
      <c r="D2924" s="97">
        <v>105544697</v>
      </c>
      <c r="E2924" s="97">
        <v>105585049</v>
      </c>
      <c r="F2924" s="96" t="s">
        <v>2328</v>
      </c>
      <c r="G2924" s="96">
        <v>129</v>
      </c>
      <c r="H2924" s="96">
        <v>2.3356999999999999E-2</v>
      </c>
      <c r="I2924" s="810">
        <v>1</v>
      </c>
    </row>
    <row r="2925" spans="1:9" x14ac:dyDescent="0.15">
      <c r="A2925" s="694" t="s">
        <v>5511</v>
      </c>
      <c r="B2925" s="96">
        <v>390154</v>
      </c>
      <c r="C2925" s="96">
        <v>11</v>
      </c>
      <c r="D2925" s="97">
        <v>56019676</v>
      </c>
      <c r="E2925" s="97">
        <v>56020698</v>
      </c>
      <c r="F2925" s="96" t="s">
        <v>2321</v>
      </c>
      <c r="G2925" s="96">
        <v>1</v>
      </c>
      <c r="H2925" s="96">
        <v>2.3359999999999999E-2</v>
      </c>
      <c r="I2925" s="810">
        <v>1</v>
      </c>
    </row>
    <row r="2926" spans="1:9" x14ac:dyDescent="0.15">
      <c r="A2926" s="694" t="s">
        <v>5512</v>
      </c>
      <c r="B2926" s="96">
        <v>217</v>
      </c>
      <c r="C2926" s="96">
        <v>12</v>
      </c>
      <c r="D2926" s="97">
        <v>112204691</v>
      </c>
      <c r="E2926" s="97">
        <v>112247789</v>
      </c>
      <c r="F2926" s="96" t="s">
        <v>2321</v>
      </c>
      <c r="G2926" s="96">
        <v>59</v>
      </c>
      <c r="H2926" s="96">
        <v>2.3380000000000001E-2</v>
      </c>
      <c r="I2926" s="810">
        <v>1</v>
      </c>
    </row>
    <row r="2927" spans="1:9" x14ac:dyDescent="0.15">
      <c r="A2927" s="694" t="s">
        <v>5513</v>
      </c>
      <c r="B2927" s="96">
        <v>100506374</v>
      </c>
      <c r="C2927" s="96">
        <v>19</v>
      </c>
      <c r="D2927" s="97">
        <v>56784111</v>
      </c>
      <c r="E2927" s="97">
        <v>56821823</v>
      </c>
      <c r="F2927" s="96" t="s">
        <v>2321</v>
      </c>
      <c r="G2927" s="96">
        <v>120</v>
      </c>
      <c r="H2927" s="96">
        <v>2.3399E-2</v>
      </c>
      <c r="I2927" s="810">
        <v>1</v>
      </c>
    </row>
    <row r="2928" spans="1:9" x14ac:dyDescent="0.15">
      <c r="A2928" s="694" t="s">
        <v>5514</v>
      </c>
      <c r="B2928" s="96">
        <v>440503</v>
      </c>
      <c r="C2928" s="96">
        <v>19</v>
      </c>
      <c r="D2928" s="97">
        <v>4522543</v>
      </c>
      <c r="E2928" s="97">
        <v>4535208</v>
      </c>
      <c r="F2928" s="96" t="s">
        <v>2328</v>
      </c>
      <c r="G2928" s="96">
        <v>19</v>
      </c>
      <c r="H2928" s="96">
        <v>2.3425999999999999E-2</v>
      </c>
      <c r="I2928" s="810">
        <v>1</v>
      </c>
    </row>
    <row r="2929" spans="1:9" x14ac:dyDescent="0.15">
      <c r="A2929" s="694" t="s">
        <v>5515</v>
      </c>
      <c r="B2929" s="96">
        <v>9828</v>
      </c>
      <c r="C2929" s="96">
        <v>11</v>
      </c>
      <c r="D2929" s="97">
        <v>73019663</v>
      </c>
      <c r="E2929" s="97">
        <v>73080425</v>
      </c>
      <c r="F2929" s="96" t="s">
        <v>2321</v>
      </c>
      <c r="G2929" s="96">
        <v>206</v>
      </c>
      <c r="H2929" s="96">
        <v>2.3498999999999999E-2</v>
      </c>
      <c r="I2929" s="810">
        <v>1</v>
      </c>
    </row>
    <row r="2930" spans="1:9" x14ac:dyDescent="0.15">
      <c r="A2930" s="694" t="s">
        <v>5516</v>
      </c>
      <c r="B2930" s="96">
        <v>64080</v>
      </c>
      <c r="C2930" s="96">
        <v>2</v>
      </c>
      <c r="D2930" s="97">
        <v>28004266</v>
      </c>
      <c r="E2930" s="97">
        <v>28113223</v>
      </c>
      <c r="F2930" s="96" t="s">
        <v>2328</v>
      </c>
      <c r="G2930" s="96">
        <v>259</v>
      </c>
      <c r="H2930" s="96">
        <v>2.3533999999999999E-2</v>
      </c>
      <c r="I2930" s="810">
        <v>1</v>
      </c>
    </row>
    <row r="2931" spans="1:9" x14ac:dyDescent="0.15">
      <c r="A2931" s="694" t="s">
        <v>5517</v>
      </c>
      <c r="B2931" s="96">
        <v>9877</v>
      </c>
      <c r="C2931" s="96">
        <v>1</v>
      </c>
      <c r="D2931" s="97">
        <v>203764665</v>
      </c>
      <c r="E2931" s="97">
        <v>203823256</v>
      </c>
      <c r="F2931" s="96" t="s">
        <v>2321</v>
      </c>
      <c r="G2931" s="96">
        <v>211</v>
      </c>
      <c r="H2931" s="96">
        <v>2.3538E-2</v>
      </c>
      <c r="I2931" s="810">
        <v>1</v>
      </c>
    </row>
    <row r="2932" spans="1:9" x14ac:dyDescent="0.15">
      <c r="A2932" s="694" t="s">
        <v>5518</v>
      </c>
      <c r="B2932" s="96">
        <v>126321</v>
      </c>
      <c r="C2932" s="96">
        <v>19</v>
      </c>
      <c r="D2932" s="97">
        <v>3538263</v>
      </c>
      <c r="E2932" s="97">
        <v>3557582</v>
      </c>
      <c r="F2932" s="96" t="s">
        <v>2328</v>
      </c>
      <c r="G2932" s="96">
        <v>61</v>
      </c>
      <c r="H2932" s="96">
        <v>2.3550000000000001E-2</v>
      </c>
      <c r="I2932" s="810">
        <v>1</v>
      </c>
    </row>
    <row r="2933" spans="1:9" x14ac:dyDescent="0.15">
      <c r="A2933" s="694" t="s">
        <v>5519</v>
      </c>
      <c r="B2933" s="96">
        <v>221223</v>
      </c>
      <c r="C2933" s="96">
        <v>16</v>
      </c>
      <c r="D2933" s="97">
        <v>55880066</v>
      </c>
      <c r="E2933" s="97">
        <v>55989943</v>
      </c>
      <c r="F2933" s="96" t="s">
        <v>2328</v>
      </c>
      <c r="G2933" s="96">
        <v>369</v>
      </c>
      <c r="H2933" s="96">
        <v>2.3550999999999999E-2</v>
      </c>
      <c r="I2933" s="810">
        <v>1</v>
      </c>
    </row>
    <row r="2934" spans="1:9" x14ac:dyDescent="0.15">
      <c r="A2934" s="694" t="s">
        <v>5520</v>
      </c>
      <c r="B2934" s="96">
        <v>85465</v>
      </c>
      <c r="C2934" s="96">
        <v>2</v>
      </c>
      <c r="D2934" s="97">
        <v>26568954</v>
      </c>
      <c r="E2934" s="97">
        <v>26618759</v>
      </c>
      <c r="F2934" s="96" t="s">
        <v>2321</v>
      </c>
      <c r="G2934" s="96">
        <v>143</v>
      </c>
      <c r="H2934" s="96">
        <v>2.3553999999999999E-2</v>
      </c>
      <c r="I2934" s="810">
        <v>1</v>
      </c>
    </row>
    <row r="2935" spans="1:9" x14ac:dyDescent="0.15">
      <c r="A2935" s="694" t="s">
        <v>5521</v>
      </c>
      <c r="B2935" s="96">
        <v>3749</v>
      </c>
      <c r="C2935" s="96">
        <v>1</v>
      </c>
      <c r="D2935" s="97">
        <v>110753336</v>
      </c>
      <c r="E2935" s="97">
        <v>110776674</v>
      </c>
      <c r="F2935" s="96" t="s">
        <v>2321</v>
      </c>
      <c r="G2935" s="96">
        <v>59</v>
      </c>
      <c r="H2935" s="96">
        <v>2.3598999999999998E-2</v>
      </c>
      <c r="I2935" s="810">
        <v>1</v>
      </c>
    </row>
    <row r="2936" spans="1:9" x14ac:dyDescent="0.15">
      <c r="A2936" s="694" t="s">
        <v>5522</v>
      </c>
      <c r="B2936" s="96">
        <v>10964</v>
      </c>
      <c r="C2936" s="96">
        <v>1</v>
      </c>
      <c r="D2936" s="97">
        <v>79086067</v>
      </c>
      <c r="E2936" s="97">
        <v>79111830</v>
      </c>
      <c r="F2936" s="96" t="s">
        <v>2321</v>
      </c>
      <c r="G2936" s="96">
        <v>72</v>
      </c>
      <c r="H2936" s="96">
        <v>2.3605999999999999E-2</v>
      </c>
      <c r="I2936" s="810">
        <v>1</v>
      </c>
    </row>
    <row r="2937" spans="1:9" x14ac:dyDescent="0.15">
      <c r="A2937" s="694" t="s">
        <v>5523</v>
      </c>
      <c r="B2937" s="96">
        <v>114793</v>
      </c>
      <c r="C2937" s="96">
        <v>2</v>
      </c>
      <c r="D2937" s="97">
        <v>153191684</v>
      </c>
      <c r="E2937" s="97">
        <v>153506348</v>
      </c>
      <c r="F2937" s="96" t="s">
        <v>2321</v>
      </c>
      <c r="G2937" s="96">
        <v>1197</v>
      </c>
      <c r="H2937" s="96">
        <v>2.3630000000000002E-2</v>
      </c>
      <c r="I2937" s="810">
        <v>1</v>
      </c>
    </row>
    <row r="2938" spans="1:9" x14ac:dyDescent="0.15">
      <c r="A2938" s="694" t="s">
        <v>5524</v>
      </c>
      <c r="B2938" s="96">
        <v>8092</v>
      </c>
      <c r="C2938" s="96">
        <v>12</v>
      </c>
      <c r="D2938" s="97">
        <v>85673713</v>
      </c>
      <c r="E2938" s="97">
        <v>85695562</v>
      </c>
      <c r="F2938" s="96" t="s">
        <v>2321</v>
      </c>
      <c r="G2938" s="96">
        <v>50</v>
      </c>
      <c r="H2938" s="96">
        <v>2.3649E-2</v>
      </c>
      <c r="I2938" s="810">
        <v>1</v>
      </c>
    </row>
    <row r="2939" spans="1:9" x14ac:dyDescent="0.15">
      <c r="A2939" s="694" t="s">
        <v>515</v>
      </c>
      <c r="B2939" s="96">
        <v>55904</v>
      </c>
      <c r="C2939" s="96">
        <v>7</v>
      </c>
      <c r="D2939" s="97">
        <v>104654637</v>
      </c>
      <c r="E2939" s="97">
        <v>104754532</v>
      </c>
      <c r="F2939" s="96" t="s">
        <v>2321</v>
      </c>
      <c r="G2939" s="96">
        <v>198</v>
      </c>
      <c r="H2939" s="96">
        <v>2.3709999999999998E-2</v>
      </c>
      <c r="I2939" s="810">
        <v>1</v>
      </c>
    </row>
    <row r="2940" spans="1:9" x14ac:dyDescent="0.15">
      <c r="A2940" s="694" t="s">
        <v>5525</v>
      </c>
      <c r="B2940" s="96">
        <v>197259</v>
      </c>
      <c r="C2940" s="96">
        <v>16</v>
      </c>
      <c r="D2940" s="97">
        <v>74705753</v>
      </c>
      <c r="E2940" s="97">
        <v>74734789</v>
      </c>
      <c r="F2940" s="96" t="s">
        <v>2328</v>
      </c>
      <c r="G2940" s="96">
        <v>97</v>
      </c>
      <c r="H2940" s="96">
        <v>2.3715E-2</v>
      </c>
      <c r="I2940" s="810">
        <v>1</v>
      </c>
    </row>
    <row r="2941" spans="1:9" x14ac:dyDescent="0.15">
      <c r="A2941" s="694" t="s">
        <v>5526</v>
      </c>
      <c r="B2941" s="96">
        <v>203259</v>
      </c>
      <c r="C2941" s="96">
        <v>9</v>
      </c>
      <c r="D2941" s="97">
        <v>34398182</v>
      </c>
      <c r="E2941" s="97">
        <v>34458568</v>
      </c>
      <c r="F2941" s="96" t="s">
        <v>2328</v>
      </c>
      <c r="G2941" s="96">
        <v>189</v>
      </c>
      <c r="H2941" s="96">
        <v>2.3739E-2</v>
      </c>
      <c r="I2941" s="810">
        <v>1</v>
      </c>
    </row>
    <row r="2942" spans="1:9" x14ac:dyDescent="0.15">
      <c r="A2942" s="694" t="s">
        <v>5527</v>
      </c>
      <c r="B2942" s="96">
        <v>10049</v>
      </c>
      <c r="C2942" s="96">
        <v>7</v>
      </c>
      <c r="D2942" s="97">
        <v>157129692</v>
      </c>
      <c r="E2942" s="97">
        <v>157210133</v>
      </c>
      <c r="F2942" s="96" t="s">
        <v>2321</v>
      </c>
      <c r="G2942" s="96">
        <v>277</v>
      </c>
      <c r="H2942" s="96">
        <v>2.3751000000000001E-2</v>
      </c>
      <c r="I2942" s="810">
        <v>1</v>
      </c>
    </row>
    <row r="2943" spans="1:9" x14ac:dyDescent="0.15">
      <c r="A2943" s="694" t="s">
        <v>5528</v>
      </c>
      <c r="B2943" s="96">
        <v>1496</v>
      </c>
      <c r="C2943" s="96">
        <v>2</v>
      </c>
      <c r="D2943" s="97">
        <v>79740060</v>
      </c>
      <c r="E2943" s="97">
        <v>80875993</v>
      </c>
      <c r="F2943" s="96" t="s">
        <v>2321</v>
      </c>
      <c r="G2943" s="96">
        <v>4191</v>
      </c>
      <c r="H2943" s="96">
        <v>2.3755999999999999E-2</v>
      </c>
      <c r="I2943" s="810">
        <v>1</v>
      </c>
    </row>
    <row r="2944" spans="1:9" x14ac:dyDescent="0.15">
      <c r="A2944" s="694" t="s">
        <v>5529</v>
      </c>
      <c r="B2944" s="96">
        <v>51063</v>
      </c>
      <c r="C2944" s="96">
        <v>10</v>
      </c>
      <c r="D2944" s="97">
        <v>105206543</v>
      </c>
      <c r="E2944" s="97">
        <v>105212162</v>
      </c>
      <c r="F2944" s="96" t="s">
        <v>2328</v>
      </c>
      <c r="G2944" s="96">
        <v>10</v>
      </c>
      <c r="H2944" s="96">
        <v>2.3755999999999999E-2</v>
      </c>
      <c r="I2944" s="810">
        <v>1</v>
      </c>
    </row>
    <row r="2945" spans="1:9" x14ac:dyDescent="0.15">
      <c r="A2945" s="694" t="s">
        <v>5530</v>
      </c>
      <c r="B2945" s="96">
        <v>8833</v>
      </c>
      <c r="C2945" s="96">
        <v>3</v>
      </c>
      <c r="D2945" s="97">
        <v>155588325</v>
      </c>
      <c r="E2945" s="97">
        <v>155657150</v>
      </c>
      <c r="F2945" s="96" t="s">
        <v>2321</v>
      </c>
      <c r="G2945" s="96">
        <v>228</v>
      </c>
      <c r="H2945" s="96">
        <v>2.3768999999999998E-2</v>
      </c>
      <c r="I2945" s="810">
        <v>1</v>
      </c>
    </row>
    <row r="2946" spans="1:9" x14ac:dyDescent="0.15">
      <c r="A2946" s="694" t="s">
        <v>5531</v>
      </c>
      <c r="B2946" s="96">
        <v>643680</v>
      </c>
      <c r="C2946" s="96">
        <v>11</v>
      </c>
      <c r="D2946" s="97">
        <v>59968726</v>
      </c>
      <c r="E2946" s="97">
        <v>60010575</v>
      </c>
      <c r="F2946" s="96" t="s">
        <v>2328</v>
      </c>
      <c r="G2946" s="96">
        <v>143</v>
      </c>
      <c r="H2946" s="96">
        <v>2.3796999999999999E-2</v>
      </c>
      <c r="I2946" s="810">
        <v>1</v>
      </c>
    </row>
    <row r="2947" spans="1:9" x14ac:dyDescent="0.15">
      <c r="A2947" s="694" t="s">
        <v>5532</v>
      </c>
      <c r="B2947" s="96">
        <v>57096</v>
      </c>
      <c r="C2947" s="96">
        <v>14</v>
      </c>
      <c r="D2947" s="97">
        <v>21756136</v>
      </c>
      <c r="E2947" s="97">
        <v>21819460</v>
      </c>
      <c r="F2947" s="96" t="s">
        <v>2321</v>
      </c>
      <c r="G2947" s="96">
        <v>211</v>
      </c>
      <c r="H2947" s="96">
        <v>2.3855999999999999E-2</v>
      </c>
      <c r="I2947" s="810">
        <v>1</v>
      </c>
    </row>
    <row r="2948" spans="1:9" x14ac:dyDescent="0.15">
      <c r="A2948" s="694" t="s">
        <v>5533</v>
      </c>
      <c r="B2948" s="96">
        <v>9406</v>
      </c>
      <c r="C2948" s="96">
        <v>1</v>
      </c>
      <c r="D2948" s="97">
        <v>71528974</v>
      </c>
      <c r="E2948" s="97">
        <v>71546972</v>
      </c>
      <c r="F2948" s="96" t="s">
        <v>2328</v>
      </c>
      <c r="G2948" s="96">
        <v>38</v>
      </c>
      <c r="H2948" s="96">
        <v>2.3872000000000001E-2</v>
      </c>
      <c r="I2948" s="810">
        <v>1</v>
      </c>
    </row>
    <row r="2949" spans="1:9" x14ac:dyDescent="0.15">
      <c r="A2949" s="694" t="s">
        <v>356</v>
      </c>
      <c r="B2949" s="96">
        <v>577</v>
      </c>
      <c r="C2949" s="96">
        <v>6</v>
      </c>
      <c r="D2949" s="97">
        <v>69345210</v>
      </c>
      <c r="E2949" s="97">
        <v>70099403</v>
      </c>
      <c r="F2949" s="96" t="s">
        <v>2321</v>
      </c>
      <c r="G2949" s="96">
        <v>2695</v>
      </c>
      <c r="H2949" s="96">
        <v>2.3900000000000001E-2</v>
      </c>
      <c r="I2949" s="810">
        <v>1</v>
      </c>
    </row>
    <row r="2950" spans="1:9" x14ac:dyDescent="0.15">
      <c r="A2950" s="694" t="s">
        <v>5534</v>
      </c>
      <c r="B2950" s="96">
        <v>8192</v>
      </c>
      <c r="C2950" s="96">
        <v>19</v>
      </c>
      <c r="D2950" s="97">
        <v>6361463</v>
      </c>
      <c r="E2950" s="97">
        <v>6368915</v>
      </c>
      <c r="F2950" s="96" t="s">
        <v>2321</v>
      </c>
      <c r="G2950" s="96">
        <v>37</v>
      </c>
      <c r="H2950" s="96">
        <v>2.3924000000000001E-2</v>
      </c>
      <c r="I2950" s="810">
        <v>1</v>
      </c>
    </row>
    <row r="2951" spans="1:9" x14ac:dyDescent="0.15">
      <c r="A2951" s="694" t="s">
        <v>5535</v>
      </c>
      <c r="B2951" s="96">
        <v>137835</v>
      </c>
      <c r="C2951" s="96">
        <v>8</v>
      </c>
      <c r="D2951" s="97">
        <v>133722191</v>
      </c>
      <c r="E2951" s="97">
        <v>133772914</v>
      </c>
      <c r="F2951" s="96" t="s">
        <v>2328</v>
      </c>
      <c r="G2951" s="96">
        <v>176</v>
      </c>
      <c r="H2951" s="96">
        <v>2.3997999999999998E-2</v>
      </c>
      <c r="I2951" s="810">
        <v>1</v>
      </c>
    </row>
    <row r="2952" spans="1:9" x14ac:dyDescent="0.15">
      <c r="A2952" s="694" t="s">
        <v>5536</v>
      </c>
      <c r="B2952" s="96">
        <v>8405</v>
      </c>
      <c r="C2952" s="96">
        <v>17</v>
      </c>
      <c r="D2952" s="97">
        <v>47676246</v>
      </c>
      <c r="E2952" s="97">
        <v>47755525</v>
      </c>
      <c r="F2952" s="96" t="s">
        <v>2328</v>
      </c>
      <c r="G2952" s="96">
        <v>140</v>
      </c>
      <c r="H2952" s="96">
        <v>2.4011999999999999E-2</v>
      </c>
      <c r="I2952" s="810">
        <v>1</v>
      </c>
    </row>
    <row r="2953" spans="1:9" x14ac:dyDescent="0.15">
      <c r="A2953" s="694" t="s">
        <v>5537</v>
      </c>
      <c r="B2953" s="96">
        <v>284129</v>
      </c>
      <c r="C2953" s="96">
        <v>17</v>
      </c>
      <c r="D2953" s="97">
        <v>78194200</v>
      </c>
      <c r="E2953" s="97">
        <v>78227308</v>
      </c>
      <c r="F2953" s="96" t="s">
        <v>2321</v>
      </c>
      <c r="G2953" s="96">
        <v>179</v>
      </c>
      <c r="H2953" s="96">
        <v>2.4021000000000001E-2</v>
      </c>
      <c r="I2953" s="810">
        <v>1</v>
      </c>
    </row>
    <row r="2954" spans="1:9" x14ac:dyDescent="0.15">
      <c r="A2954" s="694" t="s">
        <v>5538</v>
      </c>
      <c r="B2954" s="96">
        <v>1856</v>
      </c>
      <c r="C2954" s="96">
        <v>17</v>
      </c>
      <c r="D2954" s="97">
        <v>7128661</v>
      </c>
      <c r="E2954" s="97">
        <v>7137867</v>
      </c>
      <c r="F2954" s="96" t="s">
        <v>2328</v>
      </c>
      <c r="G2954" s="96">
        <v>17</v>
      </c>
      <c r="H2954" s="96">
        <v>2.4041E-2</v>
      </c>
      <c r="I2954" s="810">
        <v>1</v>
      </c>
    </row>
    <row r="2955" spans="1:9" x14ac:dyDescent="0.15">
      <c r="A2955" s="694" t="s">
        <v>5539</v>
      </c>
      <c r="B2955" s="96">
        <v>80758</v>
      </c>
      <c r="C2955" s="96">
        <v>5</v>
      </c>
      <c r="D2955" s="97">
        <v>176873796</v>
      </c>
      <c r="E2955" s="97">
        <v>176883287</v>
      </c>
      <c r="F2955" s="96" t="s">
        <v>2321</v>
      </c>
      <c r="G2955" s="96">
        <v>14</v>
      </c>
      <c r="H2955" s="96">
        <v>2.4157999999999999E-2</v>
      </c>
      <c r="I2955" s="810">
        <v>1</v>
      </c>
    </row>
    <row r="2956" spans="1:9" x14ac:dyDescent="0.15">
      <c r="A2956" s="694" t="s">
        <v>5540</v>
      </c>
      <c r="B2956" s="96">
        <v>64283</v>
      </c>
      <c r="C2956" s="96">
        <v>5</v>
      </c>
      <c r="D2956" s="97">
        <v>72921983</v>
      </c>
      <c r="E2956" s="97">
        <v>73237818</v>
      </c>
      <c r="F2956" s="96" t="s">
        <v>2321</v>
      </c>
      <c r="G2956" s="96">
        <v>1062</v>
      </c>
      <c r="H2956" s="96">
        <v>2.4160000000000001E-2</v>
      </c>
      <c r="I2956" s="810">
        <v>1</v>
      </c>
    </row>
    <row r="2957" spans="1:9" x14ac:dyDescent="0.15">
      <c r="A2957" s="694" t="s">
        <v>5541</v>
      </c>
      <c r="B2957" s="96">
        <v>404734</v>
      </c>
      <c r="C2957" s="96">
        <v>5</v>
      </c>
      <c r="D2957" s="97">
        <v>139781399</v>
      </c>
      <c r="E2957" s="97">
        <v>139929163</v>
      </c>
      <c r="F2957" s="96" t="s">
        <v>2321</v>
      </c>
      <c r="G2957" s="96">
        <v>168</v>
      </c>
      <c r="H2957" s="96">
        <v>2.4161999999999999E-2</v>
      </c>
      <c r="I2957" s="810">
        <v>1</v>
      </c>
    </row>
    <row r="2958" spans="1:9" x14ac:dyDescent="0.15">
      <c r="A2958" s="694" t="s">
        <v>5542</v>
      </c>
      <c r="B2958" s="96">
        <v>25893</v>
      </c>
      <c r="C2958" s="96">
        <v>1</v>
      </c>
      <c r="D2958" s="97">
        <v>247803007</v>
      </c>
      <c r="E2958" s="97">
        <v>248043440</v>
      </c>
      <c r="F2958" s="96" t="s">
        <v>2321</v>
      </c>
      <c r="G2958" s="96">
        <v>1274</v>
      </c>
      <c r="H2958" s="96">
        <v>2.4185000000000002E-2</v>
      </c>
      <c r="I2958" s="810">
        <v>1</v>
      </c>
    </row>
    <row r="2959" spans="1:9" x14ac:dyDescent="0.15">
      <c r="A2959" s="694" t="s">
        <v>5543</v>
      </c>
      <c r="B2959" s="96">
        <v>6915</v>
      </c>
      <c r="C2959" s="96">
        <v>19</v>
      </c>
      <c r="D2959" s="97">
        <v>3594504</v>
      </c>
      <c r="E2959" s="97">
        <v>3606831</v>
      </c>
      <c r="F2959" s="96" t="s">
        <v>2328</v>
      </c>
      <c r="G2959" s="96">
        <v>47</v>
      </c>
      <c r="H2959" s="96">
        <v>2.4185000000000002E-2</v>
      </c>
      <c r="I2959" s="810">
        <v>1</v>
      </c>
    </row>
    <row r="2960" spans="1:9" x14ac:dyDescent="0.15">
      <c r="A2960" s="694" t="s">
        <v>5544</v>
      </c>
      <c r="B2960" s="96">
        <v>3059</v>
      </c>
      <c r="C2960" s="96">
        <v>3</v>
      </c>
      <c r="D2960" s="97">
        <v>121350246</v>
      </c>
      <c r="E2960" s="97">
        <v>121379791</v>
      </c>
      <c r="F2960" s="96" t="s">
        <v>2328</v>
      </c>
      <c r="G2960" s="96">
        <v>90</v>
      </c>
      <c r="H2960" s="96">
        <v>2.4235E-2</v>
      </c>
      <c r="I2960" s="810">
        <v>1</v>
      </c>
    </row>
    <row r="2961" spans="1:9" x14ac:dyDescent="0.15">
      <c r="A2961" s="694" t="s">
        <v>5545</v>
      </c>
      <c r="B2961" s="96">
        <v>115019</v>
      </c>
      <c r="C2961" s="96">
        <v>1</v>
      </c>
      <c r="D2961" s="97">
        <v>205882176</v>
      </c>
      <c r="E2961" s="97">
        <v>205912588</v>
      </c>
      <c r="F2961" s="96" t="s">
        <v>2328</v>
      </c>
      <c r="G2961" s="96">
        <v>153</v>
      </c>
      <c r="H2961" s="96">
        <v>2.4251000000000002E-2</v>
      </c>
      <c r="I2961" s="810">
        <v>1</v>
      </c>
    </row>
    <row r="2962" spans="1:9" x14ac:dyDescent="0.15">
      <c r="A2962" s="694" t="s">
        <v>5546</v>
      </c>
      <c r="B2962" s="96">
        <v>1479</v>
      </c>
      <c r="C2962" s="96">
        <v>11</v>
      </c>
      <c r="D2962" s="97">
        <v>33106130</v>
      </c>
      <c r="E2962" s="97">
        <v>33183037</v>
      </c>
      <c r="F2962" s="96" t="s">
        <v>2328</v>
      </c>
      <c r="G2962" s="96">
        <v>189</v>
      </c>
      <c r="H2962" s="96">
        <v>2.4265999999999999E-2</v>
      </c>
      <c r="I2962" s="810">
        <v>1</v>
      </c>
    </row>
    <row r="2963" spans="1:9" x14ac:dyDescent="0.15">
      <c r="A2963" s="694" t="s">
        <v>5547</v>
      </c>
      <c r="B2963" s="96">
        <v>8220</v>
      </c>
      <c r="C2963" s="96">
        <v>22</v>
      </c>
      <c r="D2963" s="97">
        <v>19117792</v>
      </c>
      <c r="E2963" s="97">
        <v>19132190</v>
      </c>
      <c r="F2963" s="96" t="s">
        <v>2328</v>
      </c>
      <c r="G2963" s="96">
        <v>47</v>
      </c>
      <c r="H2963" s="96">
        <v>2.4275000000000001E-2</v>
      </c>
      <c r="I2963" s="810">
        <v>1</v>
      </c>
    </row>
    <row r="2964" spans="1:9" x14ac:dyDescent="0.15">
      <c r="A2964" s="694" t="s">
        <v>5548</v>
      </c>
      <c r="B2964" s="96">
        <v>121340</v>
      </c>
      <c r="C2964" s="96">
        <v>12</v>
      </c>
      <c r="D2964" s="97">
        <v>53720359</v>
      </c>
      <c r="E2964" s="97">
        <v>53730167</v>
      </c>
      <c r="F2964" s="96" t="s">
        <v>2328</v>
      </c>
      <c r="G2964" s="96">
        <v>13</v>
      </c>
      <c r="H2964" s="96">
        <v>2.4299999999999999E-2</v>
      </c>
      <c r="I2964" s="810">
        <v>1</v>
      </c>
    </row>
    <row r="2965" spans="1:9" x14ac:dyDescent="0.15">
      <c r="A2965" s="694" t="s">
        <v>5549</v>
      </c>
      <c r="B2965" s="96">
        <v>5691</v>
      </c>
      <c r="C2965" s="96">
        <v>17</v>
      </c>
      <c r="D2965" s="97">
        <v>36908978</v>
      </c>
      <c r="E2965" s="97">
        <v>36920484</v>
      </c>
      <c r="F2965" s="96" t="s">
        <v>2321</v>
      </c>
      <c r="G2965" s="96">
        <v>26</v>
      </c>
      <c r="H2965" s="96">
        <v>2.4299999999999999E-2</v>
      </c>
      <c r="I2965" s="810">
        <v>1</v>
      </c>
    </row>
    <row r="2966" spans="1:9" x14ac:dyDescent="0.15">
      <c r="A2966" s="694" t="s">
        <v>5550</v>
      </c>
      <c r="B2966" s="96">
        <v>8295</v>
      </c>
      <c r="C2966" s="96">
        <v>7</v>
      </c>
      <c r="D2966" s="97">
        <v>98476113</v>
      </c>
      <c r="E2966" s="97">
        <v>98610866</v>
      </c>
      <c r="F2966" s="96" t="s">
        <v>2321</v>
      </c>
      <c r="G2966" s="96">
        <v>324</v>
      </c>
      <c r="H2966" s="96">
        <v>2.4310999999999999E-2</v>
      </c>
      <c r="I2966" s="810">
        <v>1</v>
      </c>
    </row>
    <row r="2967" spans="1:9" x14ac:dyDescent="0.15">
      <c r="A2967" s="694" t="s">
        <v>5551</v>
      </c>
      <c r="B2967" s="96">
        <v>9927</v>
      </c>
      <c r="C2967" s="96">
        <v>1</v>
      </c>
      <c r="D2967" s="97">
        <v>12040238</v>
      </c>
      <c r="E2967" s="97">
        <v>12073572</v>
      </c>
      <c r="F2967" s="96" t="s">
        <v>2321</v>
      </c>
      <c r="G2967" s="96">
        <v>96</v>
      </c>
      <c r="H2967" s="96">
        <v>2.4320000000000001E-2</v>
      </c>
      <c r="I2967" s="810">
        <v>1</v>
      </c>
    </row>
    <row r="2968" spans="1:9" x14ac:dyDescent="0.15">
      <c r="A2968" s="694" t="s">
        <v>5552</v>
      </c>
      <c r="B2968" s="96">
        <v>25898</v>
      </c>
      <c r="C2968" s="96">
        <v>4</v>
      </c>
      <c r="D2968" s="97">
        <v>76404247</v>
      </c>
      <c r="E2968" s="97">
        <v>76439884</v>
      </c>
      <c r="F2968" s="96" t="s">
        <v>2328</v>
      </c>
      <c r="G2968" s="96">
        <v>102</v>
      </c>
      <c r="H2968" s="96">
        <v>2.4327999999999999E-2</v>
      </c>
      <c r="I2968" s="810">
        <v>1</v>
      </c>
    </row>
    <row r="2969" spans="1:9" x14ac:dyDescent="0.15">
      <c r="A2969" s="694" t="s">
        <v>5553</v>
      </c>
      <c r="B2969" s="96">
        <v>136991</v>
      </c>
      <c r="C2969" s="96">
        <v>7</v>
      </c>
      <c r="D2969" s="97">
        <v>117003276</v>
      </c>
      <c r="E2969" s="97">
        <v>117067577</v>
      </c>
      <c r="F2969" s="96" t="s">
        <v>2328</v>
      </c>
      <c r="G2969" s="96">
        <v>104</v>
      </c>
      <c r="H2969" s="96">
        <v>2.4379000000000001E-2</v>
      </c>
      <c r="I2969" s="810">
        <v>1</v>
      </c>
    </row>
    <row r="2970" spans="1:9" x14ac:dyDescent="0.15">
      <c r="A2970" s="694" t="s">
        <v>5554</v>
      </c>
      <c r="B2970" s="96">
        <v>445372</v>
      </c>
      <c r="C2970" s="96">
        <v>11</v>
      </c>
      <c r="D2970" s="97">
        <v>5617865</v>
      </c>
      <c r="E2970" s="97">
        <v>5665628</v>
      </c>
      <c r="F2970" s="96" t="s">
        <v>2321</v>
      </c>
      <c r="G2970" s="96">
        <v>235</v>
      </c>
      <c r="H2970" s="96">
        <v>2.4379000000000001E-2</v>
      </c>
      <c r="I2970" s="810">
        <v>1</v>
      </c>
    </row>
    <row r="2971" spans="1:9" x14ac:dyDescent="0.15">
      <c r="A2971" s="694" t="s">
        <v>5555</v>
      </c>
      <c r="B2971" s="96">
        <v>219854</v>
      </c>
      <c r="C2971" s="96">
        <v>11</v>
      </c>
      <c r="D2971" s="97">
        <v>124964266</v>
      </c>
      <c r="E2971" s="97">
        <v>124981659</v>
      </c>
      <c r="F2971" s="96" t="s">
        <v>2328</v>
      </c>
      <c r="G2971" s="96">
        <v>77</v>
      </c>
      <c r="H2971" s="96">
        <v>2.4427999999999998E-2</v>
      </c>
      <c r="I2971" s="810">
        <v>1</v>
      </c>
    </row>
    <row r="2972" spans="1:9" x14ac:dyDescent="0.15">
      <c r="A2972" s="694" t="s">
        <v>5556</v>
      </c>
      <c r="B2972" s="96">
        <v>157769</v>
      </c>
      <c r="C2972" s="96">
        <v>8</v>
      </c>
      <c r="D2972" s="97">
        <v>124780679</v>
      </c>
      <c r="E2972" s="97">
        <v>124827692</v>
      </c>
      <c r="F2972" s="96" t="s">
        <v>2321</v>
      </c>
      <c r="G2972" s="96">
        <v>119</v>
      </c>
      <c r="H2972" s="96">
        <v>2.444E-2</v>
      </c>
      <c r="I2972" s="810">
        <v>1</v>
      </c>
    </row>
    <row r="2973" spans="1:9" x14ac:dyDescent="0.15">
      <c r="A2973" s="694" t="s">
        <v>5557</v>
      </c>
      <c r="B2973" s="96">
        <v>79694</v>
      </c>
      <c r="C2973" s="96">
        <v>6</v>
      </c>
      <c r="D2973" s="97">
        <v>96025373</v>
      </c>
      <c r="E2973" s="97">
        <v>96057333</v>
      </c>
      <c r="F2973" s="96" t="s">
        <v>2321</v>
      </c>
      <c r="G2973" s="96">
        <v>126</v>
      </c>
      <c r="H2973" s="96">
        <v>2.4468E-2</v>
      </c>
      <c r="I2973" s="810">
        <v>1</v>
      </c>
    </row>
    <row r="2974" spans="1:9" x14ac:dyDescent="0.15">
      <c r="A2974" s="694" t="s">
        <v>5558</v>
      </c>
      <c r="B2974" s="96">
        <v>8050</v>
      </c>
      <c r="C2974" s="96">
        <v>11</v>
      </c>
      <c r="D2974" s="97">
        <v>34937677</v>
      </c>
      <c r="E2974" s="97">
        <v>35017675</v>
      </c>
      <c r="F2974" s="96" t="s">
        <v>2321</v>
      </c>
      <c r="G2974" s="96">
        <v>369</v>
      </c>
      <c r="H2974" s="96">
        <v>2.4582E-2</v>
      </c>
      <c r="I2974" s="810">
        <v>1</v>
      </c>
    </row>
    <row r="2975" spans="1:9" x14ac:dyDescent="0.15">
      <c r="A2975" s="694" t="s">
        <v>5559</v>
      </c>
      <c r="B2975" s="96">
        <v>9350</v>
      </c>
      <c r="C2975" s="96">
        <v>9</v>
      </c>
      <c r="D2975" s="97">
        <v>14719731</v>
      </c>
      <c r="E2975" s="97">
        <v>14722715</v>
      </c>
      <c r="F2975" s="96" t="s">
        <v>2328</v>
      </c>
      <c r="G2975" s="96">
        <v>20</v>
      </c>
      <c r="H2975" s="96">
        <v>2.4597999999999998E-2</v>
      </c>
      <c r="I2975" s="810">
        <v>1</v>
      </c>
    </row>
    <row r="2976" spans="1:9" x14ac:dyDescent="0.15">
      <c r="A2976" s="694" t="s">
        <v>5560</v>
      </c>
      <c r="B2976" s="96">
        <v>7379</v>
      </c>
      <c r="C2976" s="96">
        <v>11</v>
      </c>
      <c r="D2976" s="97">
        <v>118827008</v>
      </c>
      <c r="E2976" s="97">
        <v>118829269</v>
      </c>
      <c r="F2976" s="96" t="s">
        <v>2321</v>
      </c>
      <c r="G2976" s="96">
        <v>5</v>
      </c>
      <c r="H2976" s="96">
        <v>2.4604000000000001E-2</v>
      </c>
      <c r="I2976" s="810">
        <v>1</v>
      </c>
    </row>
    <row r="2977" spans="1:9" x14ac:dyDescent="0.15">
      <c r="A2977" s="694" t="s">
        <v>5561</v>
      </c>
      <c r="B2977" s="96">
        <v>55662</v>
      </c>
      <c r="C2977" s="96">
        <v>10</v>
      </c>
      <c r="D2977" s="97">
        <v>102295641</v>
      </c>
      <c r="E2977" s="97">
        <v>102313681</v>
      </c>
      <c r="F2977" s="96" t="s">
        <v>2321</v>
      </c>
      <c r="G2977" s="96">
        <v>59</v>
      </c>
      <c r="H2977" s="96">
        <v>2.4645E-2</v>
      </c>
      <c r="I2977" s="810">
        <v>1</v>
      </c>
    </row>
    <row r="2978" spans="1:9" x14ac:dyDescent="0.15">
      <c r="A2978" s="694" t="s">
        <v>1912</v>
      </c>
      <c r="B2978" s="96">
        <v>27430</v>
      </c>
      <c r="C2978" s="96">
        <v>5</v>
      </c>
      <c r="D2978" s="97">
        <v>162930070</v>
      </c>
      <c r="E2978" s="97">
        <v>162946359</v>
      </c>
      <c r="F2978" s="96" t="s">
        <v>2321</v>
      </c>
      <c r="G2978" s="96">
        <v>42</v>
      </c>
      <c r="H2978" s="96">
        <v>2.4677999999999999E-2</v>
      </c>
      <c r="I2978" s="810">
        <v>1</v>
      </c>
    </row>
    <row r="2979" spans="1:9" x14ac:dyDescent="0.15">
      <c r="A2979" s="694" t="s">
        <v>5562</v>
      </c>
      <c r="B2979" s="96">
        <v>11343</v>
      </c>
      <c r="C2979" s="96">
        <v>3</v>
      </c>
      <c r="D2979" s="97">
        <v>127407905</v>
      </c>
      <c r="E2979" s="97">
        <v>127542093</v>
      </c>
      <c r="F2979" s="96" t="s">
        <v>2328</v>
      </c>
      <c r="G2979" s="96">
        <v>455</v>
      </c>
      <c r="H2979" s="96">
        <v>2.4694000000000001E-2</v>
      </c>
      <c r="I2979" s="810">
        <v>1</v>
      </c>
    </row>
    <row r="2980" spans="1:9" x14ac:dyDescent="0.15">
      <c r="A2980" s="694" t="s">
        <v>5563</v>
      </c>
      <c r="B2980" s="96">
        <v>10127</v>
      </c>
      <c r="C2980" s="96">
        <v>16</v>
      </c>
      <c r="D2980" s="97">
        <v>3333380</v>
      </c>
      <c r="E2980" s="97">
        <v>3351401</v>
      </c>
      <c r="F2980" s="96" t="s">
        <v>2321</v>
      </c>
      <c r="G2980" s="96">
        <v>18</v>
      </c>
      <c r="H2980" s="96">
        <v>2.4705000000000001E-2</v>
      </c>
      <c r="I2980" s="810">
        <v>1</v>
      </c>
    </row>
    <row r="2981" spans="1:9" x14ac:dyDescent="0.15">
      <c r="A2981" s="694" t="s">
        <v>5564</v>
      </c>
      <c r="B2981" s="96">
        <v>85414</v>
      </c>
      <c r="C2981" s="96">
        <v>1</v>
      </c>
      <c r="D2981" s="97">
        <v>205626979</v>
      </c>
      <c r="E2981" s="97">
        <v>205649630</v>
      </c>
      <c r="F2981" s="96" t="s">
        <v>2328</v>
      </c>
      <c r="G2981" s="96">
        <v>81</v>
      </c>
      <c r="H2981" s="96">
        <v>2.4721E-2</v>
      </c>
      <c r="I2981" s="810">
        <v>1</v>
      </c>
    </row>
    <row r="2982" spans="1:9" x14ac:dyDescent="0.15">
      <c r="A2982" s="694" t="s">
        <v>5565</v>
      </c>
      <c r="B2982" s="96">
        <v>5768</v>
      </c>
      <c r="C2982" s="96">
        <v>1</v>
      </c>
      <c r="D2982" s="97">
        <v>180123968</v>
      </c>
      <c r="E2982" s="97">
        <v>180169430</v>
      </c>
      <c r="F2982" s="96" t="s">
        <v>2321</v>
      </c>
      <c r="G2982" s="96">
        <v>267</v>
      </c>
      <c r="H2982" s="96">
        <v>2.4733000000000002E-2</v>
      </c>
      <c r="I2982" s="927">
        <v>1</v>
      </c>
    </row>
    <row r="2983" spans="1:9" x14ac:dyDescent="0.15">
      <c r="A2983" s="694" t="s">
        <v>5566</v>
      </c>
      <c r="B2983" s="96">
        <v>1776</v>
      </c>
      <c r="C2983" s="96">
        <v>3</v>
      </c>
      <c r="D2983" s="97">
        <v>58178353</v>
      </c>
      <c r="E2983" s="97">
        <v>58196730</v>
      </c>
      <c r="F2983" s="96" t="s">
        <v>2328</v>
      </c>
      <c r="G2983" s="96">
        <v>74</v>
      </c>
      <c r="H2983" s="96">
        <v>2.4784E-2</v>
      </c>
      <c r="I2983" s="810">
        <v>1</v>
      </c>
    </row>
    <row r="2984" spans="1:9" x14ac:dyDescent="0.15">
      <c r="A2984" s="694" t="s">
        <v>5567</v>
      </c>
      <c r="B2984" s="96">
        <v>84765</v>
      </c>
      <c r="C2984" s="96">
        <v>19</v>
      </c>
      <c r="D2984" s="97">
        <v>52359056</v>
      </c>
      <c r="E2984" s="97">
        <v>52391229</v>
      </c>
      <c r="F2984" s="96" t="s">
        <v>2328</v>
      </c>
      <c r="G2984" s="96">
        <v>216</v>
      </c>
      <c r="H2984" s="96">
        <v>2.4811E-2</v>
      </c>
      <c r="I2984" s="810">
        <v>1</v>
      </c>
    </row>
    <row r="2985" spans="1:9" x14ac:dyDescent="0.15">
      <c r="A2985" s="923" t="s">
        <v>5568</v>
      </c>
      <c r="B2985" s="555">
        <v>148398</v>
      </c>
      <c r="C2985" s="555">
        <v>1</v>
      </c>
      <c r="D2985" s="556">
        <v>859993</v>
      </c>
      <c r="E2985" s="556">
        <v>879961</v>
      </c>
      <c r="F2985" s="555" t="s">
        <v>2321</v>
      </c>
      <c r="G2985" s="555">
        <v>65</v>
      </c>
      <c r="H2985" s="555">
        <v>2.4899999999999999E-2</v>
      </c>
      <c r="I2985" s="810">
        <v>1</v>
      </c>
    </row>
    <row r="2986" spans="1:9" x14ac:dyDescent="0.15">
      <c r="A2986" s="694" t="s">
        <v>5569</v>
      </c>
      <c r="B2986" s="96">
        <v>3662</v>
      </c>
      <c r="C2986" s="96">
        <v>6</v>
      </c>
      <c r="D2986" s="97">
        <v>391739</v>
      </c>
      <c r="E2986" s="97">
        <v>411443</v>
      </c>
      <c r="F2986" s="96" t="s">
        <v>2321</v>
      </c>
      <c r="G2986" s="96">
        <v>64</v>
      </c>
      <c r="H2986" s="96">
        <v>2.4919E-2</v>
      </c>
      <c r="I2986" s="810">
        <v>1</v>
      </c>
    </row>
    <row r="2987" spans="1:9" x14ac:dyDescent="0.15">
      <c r="A2987" s="694" t="s">
        <v>5570</v>
      </c>
      <c r="B2987" s="96">
        <v>285368</v>
      </c>
      <c r="C2987" s="96">
        <v>3</v>
      </c>
      <c r="D2987" s="97">
        <v>9987226</v>
      </c>
      <c r="E2987" s="97">
        <v>9994078</v>
      </c>
      <c r="F2987" s="96" t="s">
        <v>2328</v>
      </c>
      <c r="G2987" s="96">
        <v>15</v>
      </c>
      <c r="H2987" s="96">
        <v>2.4965000000000001E-2</v>
      </c>
      <c r="I2987" s="810">
        <v>1</v>
      </c>
    </row>
    <row r="2988" spans="1:9" x14ac:dyDescent="0.15">
      <c r="A2988" s="694" t="s">
        <v>5571</v>
      </c>
      <c r="B2988" s="96">
        <v>84803</v>
      </c>
      <c r="C2988" s="96">
        <v>4</v>
      </c>
      <c r="D2988" s="97">
        <v>84456886</v>
      </c>
      <c r="E2988" s="97">
        <v>84527028</v>
      </c>
      <c r="F2988" s="96" t="s">
        <v>2321</v>
      </c>
      <c r="G2988" s="96">
        <v>221</v>
      </c>
      <c r="H2988" s="96">
        <v>2.4983000000000002E-2</v>
      </c>
      <c r="I2988" s="810">
        <v>1</v>
      </c>
    </row>
    <row r="2989" spans="1:9" x14ac:dyDescent="0.15">
      <c r="A2989" s="694" t="s">
        <v>5572</v>
      </c>
      <c r="B2989" s="96">
        <v>79767</v>
      </c>
      <c r="C2989" s="96">
        <v>16</v>
      </c>
      <c r="D2989" s="97">
        <v>67233014</v>
      </c>
      <c r="E2989" s="97">
        <v>67237932</v>
      </c>
      <c r="F2989" s="96" t="s">
        <v>2321</v>
      </c>
      <c r="G2989" s="96">
        <v>14</v>
      </c>
      <c r="H2989" s="96">
        <v>2.5017999999999999E-2</v>
      </c>
      <c r="I2989" s="810">
        <v>1</v>
      </c>
    </row>
    <row r="2990" spans="1:9" x14ac:dyDescent="0.15">
      <c r="A2990" s="694" t="s">
        <v>5573</v>
      </c>
      <c r="B2990" s="96">
        <v>11235</v>
      </c>
      <c r="C2990" s="96">
        <v>3</v>
      </c>
      <c r="D2990" s="97">
        <v>167401692</v>
      </c>
      <c r="E2990" s="97">
        <v>167452693</v>
      </c>
      <c r="F2990" s="96" t="s">
        <v>2328</v>
      </c>
      <c r="G2990" s="96">
        <v>104</v>
      </c>
      <c r="H2990" s="96">
        <v>2.5044E-2</v>
      </c>
      <c r="I2990" s="810">
        <v>1</v>
      </c>
    </row>
    <row r="2991" spans="1:9" x14ac:dyDescent="0.15">
      <c r="A2991" s="694" t="s">
        <v>5574</v>
      </c>
      <c r="B2991" s="96">
        <v>7368</v>
      </c>
      <c r="C2991" s="96">
        <v>4</v>
      </c>
      <c r="D2991" s="97">
        <v>115519611</v>
      </c>
      <c r="E2991" s="97">
        <v>115598202</v>
      </c>
      <c r="F2991" s="96" t="s">
        <v>2321</v>
      </c>
      <c r="G2991" s="96">
        <v>207</v>
      </c>
      <c r="H2991" s="96">
        <v>2.5061E-2</v>
      </c>
      <c r="I2991" s="810">
        <v>1</v>
      </c>
    </row>
    <row r="2992" spans="1:9" x14ac:dyDescent="0.15">
      <c r="A2992" s="694" t="s">
        <v>5575</v>
      </c>
      <c r="B2992" s="96">
        <v>340441</v>
      </c>
      <c r="C2992" s="96">
        <v>8</v>
      </c>
      <c r="D2992" s="97">
        <v>43147585</v>
      </c>
      <c r="E2992" s="97">
        <v>43218328</v>
      </c>
      <c r="F2992" s="96" t="s">
        <v>2321</v>
      </c>
      <c r="G2992" s="96">
        <v>255</v>
      </c>
      <c r="H2992" s="96">
        <v>2.5062999999999998E-2</v>
      </c>
      <c r="I2992" s="810">
        <v>1</v>
      </c>
    </row>
    <row r="2993" spans="1:9" x14ac:dyDescent="0.15">
      <c r="A2993" s="694" t="s">
        <v>5576</v>
      </c>
      <c r="B2993" s="96">
        <v>8200</v>
      </c>
      <c r="C2993" s="96">
        <v>20</v>
      </c>
      <c r="D2993" s="97">
        <v>34021149</v>
      </c>
      <c r="E2993" s="97">
        <v>34026027</v>
      </c>
      <c r="F2993" s="96" t="s">
        <v>2328</v>
      </c>
      <c r="G2993" s="96">
        <v>12</v>
      </c>
      <c r="H2993" s="96">
        <v>2.5078E-2</v>
      </c>
      <c r="I2993" s="810">
        <v>1</v>
      </c>
    </row>
    <row r="2994" spans="1:9" x14ac:dyDescent="0.15">
      <c r="A2994" s="694" t="s">
        <v>5577</v>
      </c>
      <c r="B2994" s="96">
        <v>22997</v>
      </c>
      <c r="C2994" s="96">
        <v>11</v>
      </c>
      <c r="D2994" s="97">
        <v>133778520</v>
      </c>
      <c r="E2994" s="97">
        <v>133826649</v>
      </c>
      <c r="F2994" s="96" t="s">
        <v>2328</v>
      </c>
      <c r="G2994" s="96">
        <v>202</v>
      </c>
      <c r="H2994" s="96">
        <v>2.5099E-2</v>
      </c>
      <c r="I2994" s="810">
        <v>1</v>
      </c>
    </row>
    <row r="2995" spans="1:9" x14ac:dyDescent="0.15">
      <c r="A2995" s="694" t="s">
        <v>5578</v>
      </c>
      <c r="B2995" s="96">
        <v>5529</v>
      </c>
      <c r="C2995" s="96">
        <v>14</v>
      </c>
      <c r="D2995" s="97">
        <v>63839838</v>
      </c>
      <c r="E2995" s="97">
        <v>64010095</v>
      </c>
      <c r="F2995" s="96" t="s">
        <v>2328</v>
      </c>
      <c r="G2995" s="96">
        <v>522</v>
      </c>
      <c r="H2995" s="96">
        <v>2.5121000000000001E-2</v>
      </c>
      <c r="I2995" s="810">
        <v>1</v>
      </c>
    </row>
    <row r="2996" spans="1:9" x14ac:dyDescent="0.15">
      <c r="A2996" s="694" t="s">
        <v>5579</v>
      </c>
      <c r="B2996" s="96">
        <v>80759</v>
      </c>
      <c r="C2996" s="96">
        <v>6</v>
      </c>
      <c r="D2996" s="97">
        <v>73951037</v>
      </c>
      <c r="E2996" s="97">
        <v>74019938</v>
      </c>
      <c r="F2996" s="96" t="s">
        <v>2328</v>
      </c>
      <c r="G2996" s="96">
        <v>298</v>
      </c>
      <c r="H2996" s="96">
        <v>2.5149000000000001E-2</v>
      </c>
      <c r="I2996" s="810">
        <v>1</v>
      </c>
    </row>
    <row r="2997" spans="1:9" x14ac:dyDescent="0.15">
      <c r="A2997" s="694" t="s">
        <v>5580</v>
      </c>
      <c r="B2997" s="96">
        <v>8766</v>
      </c>
      <c r="C2997" s="96">
        <v>15</v>
      </c>
      <c r="D2997" s="97">
        <v>66161629</v>
      </c>
      <c r="E2997" s="97">
        <v>66184329</v>
      </c>
      <c r="F2997" s="96" t="s">
        <v>2321</v>
      </c>
      <c r="G2997" s="96">
        <v>67</v>
      </c>
      <c r="H2997" s="96">
        <v>2.5166000000000001E-2</v>
      </c>
      <c r="I2997" s="810">
        <v>1</v>
      </c>
    </row>
    <row r="2998" spans="1:9" x14ac:dyDescent="0.15">
      <c r="A2998" s="694" t="s">
        <v>5581</v>
      </c>
      <c r="B2998" s="96">
        <v>348487</v>
      </c>
      <c r="C2998" s="96">
        <v>1</v>
      </c>
      <c r="D2998" s="97">
        <v>16384264</v>
      </c>
      <c r="E2998" s="97">
        <v>16400127</v>
      </c>
      <c r="F2998" s="96" t="s">
        <v>2328</v>
      </c>
      <c r="G2998" s="96">
        <v>61</v>
      </c>
      <c r="H2998" s="96">
        <v>2.5176E-2</v>
      </c>
      <c r="I2998" s="810">
        <v>1</v>
      </c>
    </row>
    <row r="2999" spans="1:9" x14ac:dyDescent="0.15">
      <c r="A2999" s="694" t="s">
        <v>1470</v>
      </c>
      <c r="B2999" s="96">
        <v>10128</v>
      </c>
      <c r="C2999" s="96">
        <v>2</v>
      </c>
      <c r="D2999" s="97">
        <v>44113363</v>
      </c>
      <c r="E2999" s="97">
        <v>44223144</v>
      </c>
      <c r="F2999" s="96" t="s">
        <v>2328</v>
      </c>
      <c r="G2999" s="96">
        <v>385</v>
      </c>
      <c r="H2999" s="96">
        <v>2.52E-2</v>
      </c>
      <c r="I2999" s="810">
        <v>1</v>
      </c>
    </row>
    <row r="3000" spans="1:9" x14ac:dyDescent="0.15">
      <c r="A3000" s="694" t="s">
        <v>5582</v>
      </c>
      <c r="B3000" s="96">
        <v>219988</v>
      </c>
      <c r="C3000" s="96">
        <v>11</v>
      </c>
      <c r="D3000" s="97">
        <v>59404189</v>
      </c>
      <c r="E3000" s="97">
        <v>59436513</v>
      </c>
      <c r="F3000" s="96" t="s">
        <v>2328</v>
      </c>
      <c r="G3000" s="96">
        <v>62</v>
      </c>
      <c r="H3000" s="96">
        <v>2.5241E-2</v>
      </c>
      <c r="I3000" s="810">
        <v>1</v>
      </c>
    </row>
    <row r="3001" spans="1:9" x14ac:dyDescent="0.15">
      <c r="A3001" s="694" t="s">
        <v>5583</v>
      </c>
      <c r="B3001" s="96">
        <v>10845</v>
      </c>
      <c r="C3001" s="96">
        <v>15</v>
      </c>
      <c r="D3001" s="97">
        <v>65442784</v>
      </c>
      <c r="E3001" s="97">
        <v>65477563</v>
      </c>
      <c r="F3001" s="96" t="s">
        <v>2328</v>
      </c>
      <c r="G3001" s="96">
        <v>79</v>
      </c>
      <c r="H3001" s="96">
        <v>2.5259E-2</v>
      </c>
      <c r="I3001" s="810">
        <v>1</v>
      </c>
    </row>
    <row r="3002" spans="1:9" x14ac:dyDescent="0.15">
      <c r="A3002" s="694" t="s">
        <v>5584</v>
      </c>
      <c r="B3002" s="96">
        <v>6201</v>
      </c>
      <c r="C3002" s="96">
        <v>2</v>
      </c>
      <c r="D3002" s="97">
        <v>3622853</v>
      </c>
      <c r="E3002" s="97">
        <v>3628509</v>
      </c>
      <c r="F3002" s="96" t="s">
        <v>2321</v>
      </c>
      <c r="G3002" s="96">
        <v>28</v>
      </c>
      <c r="H3002" s="96">
        <v>2.5260000000000001E-2</v>
      </c>
      <c r="I3002" s="810">
        <v>1</v>
      </c>
    </row>
    <row r="3003" spans="1:9" x14ac:dyDescent="0.15">
      <c r="A3003" s="694" t="s">
        <v>5585</v>
      </c>
      <c r="B3003" s="96">
        <v>6223</v>
      </c>
      <c r="C3003" s="96">
        <v>19</v>
      </c>
      <c r="D3003" s="97">
        <v>42363988</v>
      </c>
      <c r="E3003" s="97">
        <v>42375484</v>
      </c>
      <c r="F3003" s="96" t="s">
        <v>2321</v>
      </c>
      <c r="G3003" s="96">
        <v>39</v>
      </c>
      <c r="H3003" s="96">
        <v>2.5291000000000001E-2</v>
      </c>
      <c r="I3003" s="810">
        <v>1</v>
      </c>
    </row>
    <row r="3004" spans="1:9" x14ac:dyDescent="0.15">
      <c r="A3004" s="694" t="s">
        <v>5586</v>
      </c>
      <c r="B3004" s="96">
        <v>3726</v>
      </c>
      <c r="C3004" s="96">
        <v>19</v>
      </c>
      <c r="D3004" s="97">
        <v>12902310</v>
      </c>
      <c r="E3004" s="97">
        <v>12904125</v>
      </c>
      <c r="F3004" s="96" t="s">
        <v>2321</v>
      </c>
      <c r="G3004" s="96">
        <v>2</v>
      </c>
      <c r="H3004" s="96">
        <v>2.5311E-2</v>
      </c>
      <c r="I3004" s="810">
        <v>1</v>
      </c>
    </row>
    <row r="3005" spans="1:9" x14ac:dyDescent="0.15">
      <c r="A3005" s="694" t="s">
        <v>5587</v>
      </c>
      <c r="B3005" s="96">
        <v>9479</v>
      </c>
      <c r="C3005" s="96">
        <v>11</v>
      </c>
      <c r="D3005" s="97">
        <v>45907047</v>
      </c>
      <c r="E3005" s="97">
        <v>45928016</v>
      </c>
      <c r="F3005" s="96" t="s">
        <v>2321</v>
      </c>
      <c r="G3005" s="96">
        <v>55</v>
      </c>
      <c r="H3005" s="96">
        <v>2.5322000000000001E-2</v>
      </c>
      <c r="I3005" s="810">
        <v>1</v>
      </c>
    </row>
    <row r="3006" spans="1:9" x14ac:dyDescent="0.15">
      <c r="A3006" s="694" t="s">
        <v>5588</v>
      </c>
      <c r="B3006" s="96">
        <v>51228</v>
      </c>
      <c r="C3006" s="96">
        <v>12</v>
      </c>
      <c r="D3006" s="97">
        <v>110288748</v>
      </c>
      <c r="E3006" s="97">
        <v>110318293</v>
      </c>
      <c r="F3006" s="96" t="s">
        <v>2328</v>
      </c>
      <c r="G3006" s="96">
        <v>80</v>
      </c>
      <c r="H3006" s="96">
        <v>2.5356E-2</v>
      </c>
      <c r="I3006" s="810">
        <v>1</v>
      </c>
    </row>
    <row r="3007" spans="1:9" x14ac:dyDescent="0.15">
      <c r="A3007" s="694" t="s">
        <v>5589</v>
      </c>
      <c r="B3007" s="96">
        <v>4826</v>
      </c>
      <c r="C3007" s="96">
        <v>20</v>
      </c>
      <c r="D3007" s="97">
        <v>36149607</v>
      </c>
      <c r="E3007" s="97">
        <v>36152092</v>
      </c>
      <c r="F3007" s="96" t="s">
        <v>2321</v>
      </c>
      <c r="G3007" s="96">
        <v>1</v>
      </c>
      <c r="H3007" s="96">
        <v>2.537E-2</v>
      </c>
      <c r="I3007" s="810">
        <v>1</v>
      </c>
    </row>
    <row r="3008" spans="1:9" x14ac:dyDescent="0.15">
      <c r="A3008" s="694" t="s">
        <v>5590</v>
      </c>
      <c r="B3008" s="96">
        <v>90933</v>
      </c>
      <c r="C3008" s="96">
        <v>5</v>
      </c>
      <c r="D3008" s="97">
        <v>180650263</v>
      </c>
      <c r="E3008" s="97">
        <v>180662808</v>
      </c>
      <c r="F3008" s="96" t="s">
        <v>2321</v>
      </c>
      <c r="G3008" s="96">
        <v>38</v>
      </c>
      <c r="H3008" s="96">
        <v>2.5371000000000001E-2</v>
      </c>
      <c r="I3008" s="810">
        <v>1</v>
      </c>
    </row>
    <row r="3009" spans="1:9" x14ac:dyDescent="0.15">
      <c r="A3009" s="694" t="s">
        <v>5591</v>
      </c>
      <c r="B3009" s="96">
        <v>1047</v>
      </c>
      <c r="C3009" s="96">
        <v>4</v>
      </c>
      <c r="D3009" s="97">
        <v>141309607</v>
      </c>
      <c r="E3009" s="97">
        <v>141348815</v>
      </c>
      <c r="F3009" s="96" t="s">
        <v>2328</v>
      </c>
      <c r="G3009" s="96">
        <v>90</v>
      </c>
      <c r="H3009" s="96">
        <v>2.5396999999999999E-2</v>
      </c>
      <c r="I3009" s="810">
        <v>1</v>
      </c>
    </row>
    <row r="3010" spans="1:9" x14ac:dyDescent="0.15">
      <c r="A3010" s="694" t="s">
        <v>5592</v>
      </c>
      <c r="B3010" s="96">
        <v>51604</v>
      </c>
      <c r="C3010" s="96">
        <v>20</v>
      </c>
      <c r="D3010" s="97">
        <v>44044707</v>
      </c>
      <c r="E3010" s="97">
        <v>44054885</v>
      </c>
      <c r="F3010" s="96" t="s">
        <v>2321</v>
      </c>
      <c r="G3010" s="96">
        <v>22</v>
      </c>
      <c r="H3010" s="96">
        <v>2.5422E-2</v>
      </c>
      <c r="I3010" s="810">
        <v>1</v>
      </c>
    </row>
    <row r="3011" spans="1:9" x14ac:dyDescent="0.15">
      <c r="A3011" s="694" t="s">
        <v>5593</v>
      </c>
      <c r="B3011" s="96">
        <v>8479</v>
      </c>
      <c r="C3011" s="96">
        <v>16</v>
      </c>
      <c r="D3011" s="97">
        <v>30003642</v>
      </c>
      <c r="E3011" s="97">
        <v>30007417</v>
      </c>
      <c r="F3011" s="96" t="s">
        <v>2328</v>
      </c>
      <c r="G3011" s="96">
        <v>4</v>
      </c>
      <c r="H3011" s="96">
        <v>2.5451000000000001E-2</v>
      </c>
      <c r="I3011" s="810">
        <v>1</v>
      </c>
    </row>
    <row r="3012" spans="1:9" x14ac:dyDescent="0.15">
      <c r="A3012" s="694" t="s">
        <v>5594</v>
      </c>
      <c r="B3012" s="96">
        <v>164684</v>
      </c>
      <c r="C3012" s="96">
        <v>22</v>
      </c>
      <c r="D3012" s="97">
        <v>42391607</v>
      </c>
      <c r="E3012" s="97">
        <v>42428935</v>
      </c>
      <c r="F3012" s="96" t="s">
        <v>2321</v>
      </c>
      <c r="G3012" s="96">
        <v>107</v>
      </c>
      <c r="H3012" s="96">
        <v>2.5488E-2</v>
      </c>
      <c r="I3012" s="810">
        <v>1</v>
      </c>
    </row>
    <row r="3013" spans="1:9" x14ac:dyDescent="0.15">
      <c r="A3013" s="694" t="s">
        <v>5595</v>
      </c>
      <c r="B3013" s="96">
        <v>3738</v>
      </c>
      <c r="C3013" s="96">
        <v>1</v>
      </c>
      <c r="D3013" s="97">
        <v>111196182</v>
      </c>
      <c r="E3013" s="97">
        <v>111217655</v>
      </c>
      <c r="F3013" s="96" t="s">
        <v>2328</v>
      </c>
      <c r="G3013" s="96">
        <v>53</v>
      </c>
      <c r="H3013" s="96">
        <v>2.5531000000000002E-2</v>
      </c>
      <c r="I3013" s="810">
        <v>1</v>
      </c>
    </row>
    <row r="3014" spans="1:9" x14ac:dyDescent="0.15">
      <c r="A3014" s="694" t="s">
        <v>5596</v>
      </c>
      <c r="B3014" s="96">
        <v>2232</v>
      </c>
      <c r="C3014" s="96">
        <v>17</v>
      </c>
      <c r="D3014" s="97">
        <v>72858619</v>
      </c>
      <c r="E3014" s="97">
        <v>72869156</v>
      </c>
      <c r="F3014" s="96" t="s">
        <v>2328</v>
      </c>
      <c r="G3014" s="96">
        <v>45</v>
      </c>
      <c r="H3014" s="96">
        <v>2.5536E-2</v>
      </c>
      <c r="I3014" s="810">
        <v>1</v>
      </c>
    </row>
    <row r="3015" spans="1:9" x14ac:dyDescent="0.15">
      <c r="A3015" s="694" t="s">
        <v>5597</v>
      </c>
      <c r="B3015" s="96">
        <v>25904</v>
      </c>
      <c r="C3015" s="96">
        <v>3</v>
      </c>
      <c r="D3015" s="97">
        <v>32726637</v>
      </c>
      <c r="E3015" s="97">
        <v>32815367</v>
      </c>
      <c r="F3015" s="96" t="s">
        <v>2321</v>
      </c>
      <c r="G3015" s="96">
        <v>341</v>
      </c>
      <c r="H3015" s="96">
        <v>2.5548999999999999E-2</v>
      </c>
      <c r="I3015" s="810">
        <v>1</v>
      </c>
    </row>
    <row r="3016" spans="1:9" x14ac:dyDescent="0.15">
      <c r="A3016" s="694" t="s">
        <v>5598</v>
      </c>
      <c r="B3016" s="96">
        <v>8775</v>
      </c>
      <c r="C3016" s="96">
        <v>19</v>
      </c>
      <c r="D3016" s="97">
        <v>47990891</v>
      </c>
      <c r="E3016" s="97">
        <v>48018515</v>
      </c>
      <c r="F3016" s="96" t="s">
        <v>2328</v>
      </c>
      <c r="G3016" s="96">
        <v>63</v>
      </c>
      <c r="H3016" s="96">
        <v>2.5551999999999998E-2</v>
      </c>
      <c r="I3016" s="810">
        <v>1</v>
      </c>
    </row>
    <row r="3017" spans="1:9" x14ac:dyDescent="0.15">
      <c r="A3017" s="694" t="s">
        <v>5599</v>
      </c>
      <c r="B3017" s="96">
        <v>283987</v>
      </c>
      <c r="C3017" s="96">
        <v>17</v>
      </c>
      <c r="D3017" s="97">
        <v>72946837</v>
      </c>
      <c r="E3017" s="97">
        <v>72968900</v>
      </c>
      <c r="F3017" s="96" t="s">
        <v>2328</v>
      </c>
      <c r="G3017" s="96">
        <v>60</v>
      </c>
      <c r="H3017" s="96">
        <v>2.5575000000000001E-2</v>
      </c>
      <c r="I3017" s="810">
        <v>1</v>
      </c>
    </row>
    <row r="3018" spans="1:9" x14ac:dyDescent="0.15">
      <c r="A3018" s="694" t="s">
        <v>5600</v>
      </c>
      <c r="B3018" s="96">
        <v>55823</v>
      </c>
      <c r="C3018" s="96">
        <v>11</v>
      </c>
      <c r="D3018" s="97">
        <v>118938493</v>
      </c>
      <c r="E3018" s="97">
        <v>118952688</v>
      </c>
      <c r="F3018" s="96" t="s">
        <v>2321</v>
      </c>
      <c r="G3018" s="96">
        <v>56</v>
      </c>
      <c r="H3018" s="96">
        <v>2.5575000000000001E-2</v>
      </c>
      <c r="I3018" s="810">
        <v>1</v>
      </c>
    </row>
    <row r="3019" spans="1:9" x14ac:dyDescent="0.15">
      <c r="A3019" s="694" t="s">
        <v>5601</v>
      </c>
      <c r="B3019" s="96">
        <v>23370</v>
      </c>
      <c r="C3019" s="96">
        <v>19</v>
      </c>
      <c r="D3019" s="97">
        <v>7420481</v>
      </c>
      <c r="E3019" s="97">
        <v>7537371</v>
      </c>
      <c r="F3019" s="96" t="s">
        <v>2321</v>
      </c>
      <c r="G3019" s="96">
        <v>595</v>
      </c>
      <c r="H3019" s="96">
        <v>2.5581E-2</v>
      </c>
      <c r="I3019" s="810">
        <v>1</v>
      </c>
    </row>
    <row r="3020" spans="1:9" x14ac:dyDescent="0.15">
      <c r="A3020" s="694" t="s">
        <v>5602</v>
      </c>
      <c r="B3020" s="96">
        <v>7015</v>
      </c>
      <c r="C3020" s="96">
        <v>5</v>
      </c>
      <c r="D3020" s="97">
        <v>1253282</v>
      </c>
      <c r="E3020" s="97">
        <v>1295178</v>
      </c>
      <c r="F3020" s="96" t="s">
        <v>2328</v>
      </c>
      <c r="G3020" s="96">
        <v>99</v>
      </c>
      <c r="H3020" s="96">
        <v>2.5611999999999999E-2</v>
      </c>
      <c r="I3020" s="810">
        <v>1</v>
      </c>
    </row>
    <row r="3021" spans="1:9" x14ac:dyDescent="0.15">
      <c r="A3021" s="694" t="s">
        <v>5603</v>
      </c>
      <c r="B3021" s="96">
        <v>2034</v>
      </c>
      <c r="C3021" s="96">
        <v>2</v>
      </c>
      <c r="D3021" s="97">
        <v>46524541</v>
      </c>
      <c r="E3021" s="97">
        <v>46613842</v>
      </c>
      <c r="F3021" s="96" t="s">
        <v>2321</v>
      </c>
      <c r="G3021" s="96">
        <v>348</v>
      </c>
      <c r="H3021" s="96">
        <v>2.5669000000000001E-2</v>
      </c>
      <c r="I3021" s="810">
        <v>1</v>
      </c>
    </row>
    <row r="3022" spans="1:9" x14ac:dyDescent="0.15">
      <c r="A3022" s="694" t="s">
        <v>5604</v>
      </c>
      <c r="B3022" s="96">
        <v>100131801</v>
      </c>
      <c r="C3022" s="96">
        <v>19</v>
      </c>
      <c r="D3022" s="97">
        <v>7694671</v>
      </c>
      <c r="E3022" s="97">
        <v>7696510</v>
      </c>
      <c r="F3022" s="96" t="s">
        <v>2321</v>
      </c>
      <c r="G3022" s="96">
        <v>5</v>
      </c>
      <c r="H3022" s="96">
        <v>2.5728999999999998E-2</v>
      </c>
      <c r="I3022" s="810">
        <v>1</v>
      </c>
    </row>
    <row r="3023" spans="1:9" x14ac:dyDescent="0.15">
      <c r="A3023" s="694" t="s">
        <v>2702</v>
      </c>
      <c r="B3023" s="96">
        <v>78986</v>
      </c>
      <c r="C3023" s="96">
        <v>8</v>
      </c>
      <c r="D3023" s="97">
        <v>33448848</v>
      </c>
      <c r="E3023" s="97">
        <v>33457546</v>
      </c>
      <c r="F3023" s="96" t="s">
        <v>2328</v>
      </c>
      <c r="G3023" s="96">
        <v>21</v>
      </c>
      <c r="H3023" s="96">
        <v>2.5732000000000001E-2</v>
      </c>
      <c r="I3023" s="810">
        <v>1</v>
      </c>
    </row>
    <row r="3024" spans="1:9" x14ac:dyDescent="0.15">
      <c r="A3024" s="694" t="s">
        <v>5605</v>
      </c>
      <c r="B3024" s="96">
        <v>90639</v>
      </c>
      <c r="C3024" s="96">
        <v>7</v>
      </c>
      <c r="D3024" s="97">
        <v>1004486</v>
      </c>
      <c r="E3024" s="97">
        <v>1015235</v>
      </c>
      <c r="F3024" s="96" t="s">
        <v>2328</v>
      </c>
      <c r="G3024" s="96">
        <v>52</v>
      </c>
      <c r="H3024" s="96">
        <v>2.5739999999999999E-2</v>
      </c>
      <c r="I3024" s="810">
        <v>1</v>
      </c>
    </row>
    <row r="3025" spans="1:9" x14ac:dyDescent="0.15">
      <c r="A3025" s="694" t="s">
        <v>5606</v>
      </c>
      <c r="B3025" s="96">
        <v>4709</v>
      </c>
      <c r="C3025" s="96">
        <v>2</v>
      </c>
      <c r="D3025" s="97">
        <v>201936462</v>
      </c>
      <c r="E3025" s="97">
        <v>201950473</v>
      </c>
      <c r="F3025" s="96" t="s">
        <v>2321</v>
      </c>
      <c r="G3025" s="96">
        <v>38</v>
      </c>
      <c r="H3025" s="96">
        <v>2.5784999999999999E-2</v>
      </c>
      <c r="I3025" s="810">
        <v>1</v>
      </c>
    </row>
    <row r="3026" spans="1:9" x14ac:dyDescent="0.15">
      <c r="A3026" s="694" t="s">
        <v>5607</v>
      </c>
      <c r="B3026" s="96">
        <v>219487</v>
      </c>
      <c r="C3026" s="96">
        <v>11</v>
      </c>
      <c r="D3026" s="97">
        <v>56309816</v>
      </c>
      <c r="E3026" s="97">
        <v>56310733</v>
      </c>
      <c r="F3026" s="96" t="s">
        <v>2328</v>
      </c>
      <c r="G3026" s="96">
        <v>6</v>
      </c>
      <c r="H3026" s="96">
        <v>2.58E-2</v>
      </c>
      <c r="I3026" s="810">
        <v>1</v>
      </c>
    </row>
    <row r="3027" spans="1:9" x14ac:dyDescent="0.15">
      <c r="A3027" s="694" t="s">
        <v>5608</v>
      </c>
      <c r="B3027" s="96">
        <v>4023</v>
      </c>
      <c r="C3027" s="96">
        <v>8</v>
      </c>
      <c r="D3027" s="97">
        <v>19796582</v>
      </c>
      <c r="E3027" s="97">
        <v>19824770</v>
      </c>
      <c r="F3027" s="96" t="s">
        <v>2321</v>
      </c>
      <c r="G3027" s="96">
        <v>142</v>
      </c>
      <c r="H3027" s="96">
        <v>2.5811000000000001E-2</v>
      </c>
      <c r="I3027" s="810">
        <v>1</v>
      </c>
    </row>
    <row r="3028" spans="1:9" x14ac:dyDescent="0.15">
      <c r="A3028" s="694" t="s">
        <v>5609</v>
      </c>
      <c r="B3028" s="96">
        <v>140873</v>
      </c>
      <c r="C3028" s="96">
        <v>20</v>
      </c>
      <c r="D3028" s="97">
        <v>34108569</v>
      </c>
      <c r="E3028" s="97">
        <v>34117481</v>
      </c>
      <c r="F3028" s="96" t="s">
        <v>2328</v>
      </c>
      <c r="G3028" s="96">
        <v>15</v>
      </c>
      <c r="H3028" s="96">
        <v>2.5812000000000002E-2</v>
      </c>
      <c r="I3028" s="810">
        <v>1</v>
      </c>
    </row>
    <row r="3029" spans="1:9" x14ac:dyDescent="0.15">
      <c r="A3029" s="694" t="s">
        <v>5610</v>
      </c>
      <c r="B3029" s="96">
        <v>400891</v>
      </c>
      <c r="C3029" s="96">
        <v>22</v>
      </c>
      <c r="D3029" s="97">
        <v>21400249</v>
      </c>
      <c r="E3029" s="97">
        <v>21418457</v>
      </c>
      <c r="F3029" s="96" t="s">
        <v>2321</v>
      </c>
      <c r="G3029" s="96">
        <v>50</v>
      </c>
      <c r="H3029" s="96">
        <v>2.5819999999999999E-2</v>
      </c>
      <c r="I3029" s="810">
        <v>1</v>
      </c>
    </row>
    <row r="3030" spans="1:9" x14ac:dyDescent="0.15">
      <c r="A3030" s="694" t="s">
        <v>5611</v>
      </c>
      <c r="B3030" s="96">
        <v>64582</v>
      </c>
      <c r="C3030" s="96">
        <v>14</v>
      </c>
      <c r="D3030" s="97">
        <v>59930240</v>
      </c>
      <c r="E3030" s="97">
        <v>59932059</v>
      </c>
      <c r="F3030" s="96" t="s">
        <v>2328</v>
      </c>
      <c r="G3030" s="96">
        <v>3</v>
      </c>
      <c r="H3030" s="96">
        <v>2.5821E-2</v>
      </c>
      <c r="I3030" s="810">
        <v>1</v>
      </c>
    </row>
    <row r="3031" spans="1:9" x14ac:dyDescent="0.15">
      <c r="A3031" s="694" t="s">
        <v>5612</v>
      </c>
      <c r="B3031" s="96">
        <v>1595</v>
      </c>
      <c r="C3031" s="96">
        <v>7</v>
      </c>
      <c r="D3031" s="97">
        <v>91741463</v>
      </c>
      <c r="E3031" s="97">
        <v>91764059</v>
      </c>
      <c r="F3031" s="96" t="s">
        <v>2328</v>
      </c>
      <c r="G3031" s="96">
        <v>47</v>
      </c>
      <c r="H3031" s="96">
        <v>2.5833999999999999E-2</v>
      </c>
      <c r="I3031" s="810">
        <v>1</v>
      </c>
    </row>
    <row r="3032" spans="1:9" x14ac:dyDescent="0.15">
      <c r="A3032" s="694" t="s">
        <v>5613</v>
      </c>
      <c r="B3032" s="96">
        <v>5210</v>
      </c>
      <c r="C3032" s="96">
        <v>3</v>
      </c>
      <c r="D3032" s="97">
        <v>48555117</v>
      </c>
      <c r="E3032" s="97">
        <v>48598607</v>
      </c>
      <c r="F3032" s="96" t="s">
        <v>2328</v>
      </c>
      <c r="G3032" s="96">
        <v>78</v>
      </c>
      <c r="H3032" s="96">
        <v>2.5892999999999999E-2</v>
      </c>
      <c r="I3032" s="810">
        <v>1</v>
      </c>
    </row>
    <row r="3033" spans="1:9" x14ac:dyDescent="0.15">
      <c r="A3033" s="694" t="s">
        <v>5614</v>
      </c>
      <c r="B3033" s="96">
        <v>4836</v>
      </c>
      <c r="C3033" s="96">
        <v>17</v>
      </c>
      <c r="D3033" s="97">
        <v>43138322</v>
      </c>
      <c r="E3033" s="97">
        <v>43186384</v>
      </c>
      <c r="F3033" s="96" t="s">
        <v>2321</v>
      </c>
      <c r="G3033" s="96">
        <v>198</v>
      </c>
      <c r="H3033" s="96">
        <v>2.5909999999999999E-2</v>
      </c>
      <c r="I3033" s="810">
        <v>1</v>
      </c>
    </row>
    <row r="3034" spans="1:9" x14ac:dyDescent="0.15">
      <c r="A3034" s="694" t="s">
        <v>5615</v>
      </c>
      <c r="B3034" s="96">
        <v>6613</v>
      </c>
      <c r="C3034" s="96">
        <v>17</v>
      </c>
      <c r="D3034" s="97">
        <v>73163825</v>
      </c>
      <c r="E3034" s="97">
        <v>73179098</v>
      </c>
      <c r="F3034" s="96" t="s">
        <v>2328</v>
      </c>
      <c r="G3034" s="96">
        <v>23</v>
      </c>
      <c r="H3034" s="96">
        <v>2.5914E-2</v>
      </c>
      <c r="I3034" s="810">
        <v>1</v>
      </c>
    </row>
    <row r="3035" spans="1:9" x14ac:dyDescent="0.15">
      <c r="A3035" s="694" t="s">
        <v>5616</v>
      </c>
      <c r="B3035" s="96">
        <v>64777</v>
      </c>
      <c r="C3035" s="96">
        <v>5</v>
      </c>
      <c r="D3035" s="97">
        <v>177558002</v>
      </c>
      <c r="E3035" s="97">
        <v>177575567</v>
      </c>
      <c r="F3035" s="96" t="s">
        <v>2321</v>
      </c>
      <c r="G3035" s="96">
        <v>56</v>
      </c>
      <c r="H3035" s="96">
        <v>2.5922000000000001E-2</v>
      </c>
      <c r="I3035" s="810">
        <v>1</v>
      </c>
    </row>
    <row r="3036" spans="1:9" x14ac:dyDescent="0.15">
      <c r="A3036" s="694" t="s">
        <v>5617</v>
      </c>
      <c r="B3036" s="96">
        <v>1106</v>
      </c>
      <c r="C3036" s="96">
        <v>15</v>
      </c>
      <c r="D3036" s="97">
        <v>93442286</v>
      </c>
      <c r="E3036" s="97">
        <v>93571237</v>
      </c>
      <c r="F3036" s="96" t="s">
        <v>2321</v>
      </c>
      <c r="G3036" s="96">
        <v>432</v>
      </c>
      <c r="H3036" s="96">
        <v>2.5943000000000001E-2</v>
      </c>
      <c r="I3036" s="810">
        <v>1</v>
      </c>
    </row>
    <row r="3037" spans="1:9" x14ac:dyDescent="0.15">
      <c r="A3037" s="694" t="s">
        <v>5618</v>
      </c>
      <c r="B3037" s="96">
        <v>101927764</v>
      </c>
      <c r="C3037" s="96">
        <v>2</v>
      </c>
      <c r="D3037" s="97">
        <v>120480782</v>
      </c>
      <c r="E3037" s="97">
        <v>120517323</v>
      </c>
      <c r="F3037" s="96" t="s">
        <v>2328</v>
      </c>
      <c r="G3037" s="96">
        <v>93</v>
      </c>
      <c r="H3037" s="96">
        <v>2.5954999999999999E-2</v>
      </c>
      <c r="I3037" s="810">
        <v>1</v>
      </c>
    </row>
    <row r="3038" spans="1:9" x14ac:dyDescent="0.15">
      <c r="A3038" s="694" t="s">
        <v>5619</v>
      </c>
      <c r="B3038" s="96">
        <v>374378</v>
      </c>
      <c r="C3038" s="96">
        <v>11</v>
      </c>
      <c r="D3038" s="97">
        <v>11292421</v>
      </c>
      <c r="E3038" s="97">
        <v>11643561</v>
      </c>
      <c r="F3038" s="96" t="s">
        <v>2328</v>
      </c>
      <c r="G3038" s="96">
        <v>1937</v>
      </c>
      <c r="H3038" s="96">
        <v>2.5982999999999999E-2</v>
      </c>
      <c r="I3038" s="810">
        <v>1</v>
      </c>
    </row>
    <row r="3039" spans="1:9" x14ac:dyDescent="0.15">
      <c r="A3039" s="694" t="s">
        <v>5620</v>
      </c>
      <c r="B3039" s="96">
        <v>1562</v>
      </c>
      <c r="C3039" s="96">
        <v>10</v>
      </c>
      <c r="D3039" s="97">
        <v>96443251</v>
      </c>
      <c r="E3039" s="97">
        <v>96495947</v>
      </c>
      <c r="F3039" s="96" t="s">
        <v>2321</v>
      </c>
      <c r="G3039" s="96">
        <v>228</v>
      </c>
      <c r="H3039" s="96">
        <v>2.6068000000000001E-2</v>
      </c>
      <c r="I3039" s="810">
        <v>1</v>
      </c>
    </row>
    <row r="3040" spans="1:9" x14ac:dyDescent="0.15">
      <c r="A3040" s="694" t="s">
        <v>5621</v>
      </c>
      <c r="B3040" s="96">
        <v>84320</v>
      </c>
      <c r="C3040" s="96">
        <v>1</v>
      </c>
      <c r="D3040" s="97">
        <v>180257352</v>
      </c>
      <c r="E3040" s="97">
        <v>180472022</v>
      </c>
      <c r="F3040" s="96" t="s">
        <v>2328</v>
      </c>
      <c r="G3040" s="96">
        <v>712</v>
      </c>
      <c r="H3040" s="96">
        <v>2.6089999999999999E-2</v>
      </c>
      <c r="I3040" s="810">
        <v>1</v>
      </c>
    </row>
    <row r="3041" spans="1:9" x14ac:dyDescent="0.15">
      <c r="A3041" s="694" t="s">
        <v>5622</v>
      </c>
      <c r="B3041" s="96">
        <v>9627</v>
      </c>
      <c r="C3041" s="96">
        <v>5</v>
      </c>
      <c r="D3041" s="97">
        <v>121647455</v>
      </c>
      <c r="E3041" s="97">
        <v>121799794</v>
      </c>
      <c r="F3041" s="96" t="s">
        <v>2321</v>
      </c>
      <c r="G3041" s="96">
        <v>293</v>
      </c>
      <c r="H3041" s="96">
        <v>2.6116E-2</v>
      </c>
      <c r="I3041" s="810">
        <v>1</v>
      </c>
    </row>
    <row r="3042" spans="1:9" x14ac:dyDescent="0.15">
      <c r="A3042" s="694" t="s">
        <v>5623</v>
      </c>
      <c r="B3042" s="96">
        <v>27147</v>
      </c>
      <c r="C3042" s="96">
        <v>7</v>
      </c>
      <c r="D3042" s="97">
        <v>140218220</v>
      </c>
      <c r="E3042" s="97">
        <v>140341285</v>
      </c>
      <c r="F3042" s="96" t="s">
        <v>2328</v>
      </c>
      <c r="G3042" s="96">
        <v>316</v>
      </c>
      <c r="H3042" s="96">
        <v>2.6119E-2</v>
      </c>
      <c r="I3042" s="810">
        <v>1</v>
      </c>
    </row>
    <row r="3043" spans="1:9" x14ac:dyDescent="0.15">
      <c r="A3043" s="694" t="s">
        <v>5624</v>
      </c>
      <c r="B3043" s="96">
        <v>7434</v>
      </c>
      <c r="C3043" s="96">
        <v>7</v>
      </c>
      <c r="D3043" s="97">
        <v>158820866</v>
      </c>
      <c r="E3043" s="97">
        <v>158937649</v>
      </c>
      <c r="F3043" s="96" t="s">
        <v>2328</v>
      </c>
      <c r="G3043" s="96">
        <v>472</v>
      </c>
      <c r="H3043" s="96">
        <v>2.6124999999999999E-2</v>
      </c>
      <c r="I3043" s="810">
        <v>1</v>
      </c>
    </row>
    <row r="3044" spans="1:9" x14ac:dyDescent="0.15">
      <c r="A3044" s="694" t="s">
        <v>5625</v>
      </c>
      <c r="B3044" s="96">
        <v>1014</v>
      </c>
      <c r="C3044" s="96">
        <v>16</v>
      </c>
      <c r="D3044" s="97">
        <v>66942025</v>
      </c>
      <c r="E3044" s="97">
        <v>66952887</v>
      </c>
      <c r="F3044" s="96" t="s">
        <v>2328</v>
      </c>
      <c r="G3044" s="96">
        <v>25</v>
      </c>
      <c r="H3044" s="96">
        <v>2.6182E-2</v>
      </c>
      <c r="I3044" s="810">
        <v>1</v>
      </c>
    </row>
    <row r="3045" spans="1:9" x14ac:dyDescent="0.15">
      <c r="A3045" s="694" t="s">
        <v>5626</v>
      </c>
      <c r="B3045" s="96">
        <v>65251</v>
      </c>
      <c r="C3045" s="96">
        <v>19</v>
      </c>
      <c r="D3045" s="97">
        <v>52392488</v>
      </c>
      <c r="E3045" s="97">
        <v>52408305</v>
      </c>
      <c r="F3045" s="96" t="s">
        <v>2328</v>
      </c>
      <c r="G3045" s="96">
        <v>68</v>
      </c>
      <c r="H3045" s="96">
        <v>2.6200999999999999E-2</v>
      </c>
      <c r="I3045" s="810">
        <v>1</v>
      </c>
    </row>
    <row r="3046" spans="1:9" x14ac:dyDescent="0.15">
      <c r="A3046" s="694" t="s">
        <v>5627</v>
      </c>
      <c r="B3046" s="96">
        <v>54458</v>
      </c>
      <c r="C3046" s="96">
        <v>12</v>
      </c>
      <c r="D3046" s="97">
        <v>53835433</v>
      </c>
      <c r="E3046" s="97">
        <v>53840427</v>
      </c>
      <c r="F3046" s="96" t="s">
        <v>2321</v>
      </c>
      <c r="G3046" s="96">
        <v>9</v>
      </c>
      <c r="H3046" s="96">
        <v>2.6242000000000001E-2</v>
      </c>
      <c r="I3046" s="810">
        <v>1</v>
      </c>
    </row>
    <row r="3047" spans="1:9" x14ac:dyDescent="0.15">
      <c r="A3047" s="694" t="s">
        <v>5628</v>
      </c>
      <c r="B3047" s="96">
        <v>254225</v>
      </c>
      <c r="C3047" s="96">
        <v>11</v>
      </c>
      <c r="D3047" s="97">
        <v>74459913</v>
      </c>
      <c r="E3047" s="97">
        <v>74553458</v>
      </c>
      <c r="F3047" s="96" t="s">
        <v>2321</v>
      </c>
      <c r="G3047" s="96">
        <v>194</v>
      </c>
      <c r="H3047" s="96">
        <v>2.6252999999999999E-2</v>
      </c>
      <c r="I3047" s="810">
        <v>1</v>
      </c>
    </row>
    <row r="3048" spans="1:9" x14ac:dyDescent="0.15">
      <c r="A3048" s="694" t="s">
        <v>5629</v>
      </c>
      <c r="B3048" s="96">
        <v>57088</v>
      </c>
      <c r="C3048" s="96">
        <v>3</v>
      </c>
      <c r="D3048" s="97">
        <v>145910122</v>
      </c>
      <c r="E3048" s="97">
        <v>145968966</v>
      </c>
      <c r="F3048" s="96" t="s">
        <v>2328</v>
      </c>
      <c r="G3048" s="96">
        <v>249</v>
      </c>
      <c r="H3048" s="96">
        <v>2.6266000000000001E-2</v>
      </c>
      <c r="I3048" s="810">
        <v>1</v>
      </c>
    </row>
    <row r="3049" spans="1:9" x14ac:dyDescent="0.15">
      <c r="A3049" s="926">
        <v>42980</v>
      </c>
      <c r="B3049" s="96">
        <v>4735</v>
      </c>
      <c r="C3049" s="96">
        <v>2</v>
      </c>
      <c r="D3049" s="97">
        <v>242254723</v>
      </c>
      <c r="E3049" s="97">
        <v>242293442</v>
      </c>
      <c r="F3049" s="96" t="s">
        <v>2321</v>
      </c>
      <c r="G3049" s="96">
        <v>146</v>
      </c>
      <c r="H3049" s="96">
        <v>2.6294000000000001E-2</v>
      </c>
      <c r="I3049" s="810">
        <v>1</v>
      </c>
    </row>
    <row r="3050" spans="1:9" x14ac:dyDescent="0.15">
      <c r="A3050" s="694" t="s">
        <v>5630</v>
      </c>
      <c r="B3050" s="96">
        <v>57719</v>
      </c>
      <c r="C3050" s="96">
        <v>19</v>
      </c>
      <c r="D3050" s="97">
        <v>17434032</v>
      </c>
      <c r="E3050" s="97">
        <v>17445638</v>
      </c>
      <c r="F3050" s="96" t="s">
        <v>2328</v>
      </c>
      <c r="G3050" s="96">
        <v>31</v>
      </c>
      <c r="H3050" s="96">
        <v>2.6349999999999998E-2</v>
      </c>
      <c r="I3050" s="810">
        <v>1</v>
      </c>
    </row>
    <row r="3051" spans="1:9" x14ac:dyDescent="0.15">
      <c r="A3051" s="694" t="s">
        <v>5631</v>
      </c>
      <c r="B3051" s="96">
        <v>51068</v>
      </c>
      <c r="C3051" s="96">
        <v>3</v>
      </c>
      <c r="D3051" s="97">
        <v>160939050</v>
      </c>
      <c r="E3051" s="97">
        <v>160970082</v>
      </c>
      <c r="F3051" s="96" t="s">
        <v>2321</v>
      </c>
      <c r="G3051" s="96">
        <v>81</v>
      </c>
      <c r="H3051" s="96">
        <v>2.6355E-2</v>
      </c>
      <c r="I3051" s="810">
        <v>1</v>
      </c>
    </row>
    <row r="3052" spans="1:9" x14ac:dyDescent="0.15">
      <c r="A3052" s="694" t="s">
        <v>5632</v>
      </c>
      <c r="B3052" s="96">
        <v>3727</v>
      </c>
      <c r="C3052" s="96">
        <v>19</v>
      </c>
      <c r="D3052" s="97">
        <v>18390563</v>
      </c>
      <c r="E3052" s="97">
        <v>18392432</v>
      </c>
      <c r="F3052" s="96" t="s">
        <v>2328</v>
      </c>
      <c r="G3052" s="96">
        <v>3</v>
      </c>
      <c r="H3052" s="96">
        <v>2.6359E-2</v>
      </c>
      <c r="I3052" s="810">
        <v>1</v>
      </c>
    </row>
    <row r="3053" spans="1:9" x14ac:dyDescent="0.15">
      <c r="A3053" s="694" t="s">
        <v>5633</v>
      </c>
      <c r="B3053" s="96">
        <v>127602</v>
      </c>
      <c r="C3053" s="96">
        <v>1</v>
      </c>
      <c r="D3053" s="97">
        <v>225117356</v>
      </c>
      <c r="E3053" s="97">
        <v>225586996</v>
      </c>
      <c r="F3053" s="96" t="s">
        <v>2321</v>
      </c>
      <c r="G3053" s="96">
        <v>1900</v>
      </c>
      <c r="H3053" s="96">
        <v>2.6379E-2</v>
      </c>
      <c r="I3053" s="810">
        <v>1</v>
      </c>
    </row>
    <row r="3054" spans="1:9" x14ac:dyDescent="0.15">
      <c r="A3054" s="694" t="s">
        <v>5634</v>
      </c>
      <c r="B3054" s="96">
        <v>6499</v>
      </c>
      <c r="C3054" s="96">
        <v>6</v>
      </c>
      <c r="D3054" s="97">
        <v>31926581</v>
      </c>
      <c r="E3054" s="97">
        <v>31937532</v>
      </c>
      <c r="F3054" s="96" t="s">
        <v>2321</v>
      </c>
      <c r="G3054" s="96">
        <v>48</v>
      </c>
      <c r="H3054" s="96">
        <v>2.6393E-2</v>
      </c>
      <c r="I3054" s="810">
        <v>1</v>
      </c>
    </row>
    <row r="3055" spans="1:9" x14ac:dyDescent="0.15">
      <c r="A3055" s="694" t="s">
        <v>5635</v>
      </c>
      <c r="B3055" s="96">
        <v>26207</v>
      </c>
      <c r="C3055" s="96">
        <v>17</v>
      </c>
      <c r="D3055" s="97">
        <v>65373397</v>
      </c>
      <c r="E3055" s="97">
        <v>65693379</v>
      </c>
      <c r="F3055" s="96" t="s">
        <v>2321</v>
      </c>
      <c r="G3055" s="96">
        <v>973</v>
      </c>
      <c r="H3055" s="96">
        <v>2.6398000000000001E-2</v>
      </c>
      <c r="I3055" s="810">
        <v>1</v>
      </c>
    </row>
    <row r="3056" spans="1:9" x14ac:dyDescent="0.15">
      <c r="A3056" s="694" t="s">
        <v>5636</v>
      </c>
      <c r="B3056" s="96">
        <v>55862</v>
      </c>
      <c r="C3056" s="96">
        <v>6</v>
      </c>
      <c r="D3056" s="97">
        <v>127609857</v>
      </c>
      <c r="E3056" s="97">
        <v>127665214</v>
      </c>
      <c r="F3056" s="96" t="s">
        <v>2328</v>
      </c>
      <c r="G3056" s="96">
        <v>151</v>
      </c>
      <c r="H3056" s="96">
        <v>2.6417E-2</v>
      </c>
      <c r="I3056" s="810">
        <v>1</v>
      </c>
    </row>
    <row r="3057" spans="1:9" x14ac:dyDescent="0.15">
      <c r="A3057" s="694" t="s">
        <v>5637</v>
      </c>
      <c r="B3057" s="96">
        <v>539</v>
      </c>
      <c r="C3057" s="96">
        <v>21</v>
      </c>
      <c r="D3057" s="97">
        <v>35275757</v>
      </c>
      <c r="E3057" s="97">
        <v>35288158</v>
      </c>
      <c r="F3057" s="96" t="s">
        <v>2328</v>
      </c>
      <c r="G3057" s="96">
        <v>58</v>
      </c>
      <c r="H3057" s="96">
        <v>2.6467999999999998E-2</v>
      </c>
      <c r="I3057" s="810">
        <v>1</v>
      </c>
    </row>
    <row r="3058" spans="1:9" x14ac:dyDescent="0.15">
      <c r="A3058" s="694" t="s">
        <v>5638</v>
      </c>
      <c r="B3058" s="96">
        <v>54469</v>
      </c>
      <c r="C3058" s="96">
        <v>15</v>
      </c>
      <c r="D3058" s="97">
        <v>80351910</v>
      </c>
      <c r="E3058" s="97">
        <v>80430735</v>
      </c>
      <c r="F3058" s="96" t="s">
        <v>2321</v>
      </c>
      <c r="G3058" s="96">
        <v>284</v>
      </c>
      <c r="H3058" s="96">
        <v>2.6497E-2</v>
      </c>
      <c r="I3058" s="810">
        <v>1</v>
      </c>
    </row>
    <row r="3059" spans="1:9" x14ac:dyDescent="0.15">
      <c r="A3059" s="694" t="s">
        <v>5639</v>
      </c>
      <c r="B3059" s="96">
        <v>90952</v>
      </c>
      <c r="C3059" s="96">
        <v>11</v>
      </c>
      <c r="D3059" s="97">
        <v>124623019</v>
      </c>
      <c r="E3059" s="97">
        <v>124632223</v>
      </c>
      <c r="F3059" s="96" t="s">
        <v>2328</v>
      </c>
      <c r="G3059" s="96">
        <v>21</v>
      </c>
      <c r="H3059" s="96">
        <v>2.6523000000000001E-2</v>
      </c>
      <c r="I3059" s="810">
        <v>1</v>
      </c>
    </row>
    <row r="3060" spans="1:9" x14ac:dyDescent="0.15">
      <c r="A3060" s="694" t="s">
        <v>5640</v>
      </c>
      <c r="B3060" s="96">
        <v>157310</v>
      </c>
      <c r="C3060" s="96">
        <v>8</v>
      </c>
      <c r="D3060" s="97">
        <v>22570765</v>
      </c>
      <c r="E3060" s="97">
        <v>22785491</v>
      </c>
      <c r="F3060" s="96" t="s">
        <v>2328</v>
      </c>
      <c r="G3060" s="96">
        <v>859</v>
      </c>
      <c r="H3060" s="96">
        <v>2.6544999999999999E-2</v>
      </c>
      <c r="I3060" s="810">
        <v>1</v>
      </c>
    </row>
    <row r="3061" spans="1:9" x14ac:dyDescent="0.15">
      <c r="A3061" s="694" t="s">
        <v>5641</v>
      </c>
      <c r="B3061" s="96">
        <v>148103</v>
      </c>
      <c r="C3061" s="96">
        <v>19</v>
      </c>
      <c r="D3061" s="97">
        <v>35248979</v>
      </c>
      <c r="E3061" s="97">
        <v>35264134</v>
      </c>
      <c r="F3061" s="96" t="s">
        <v>2328</v>
      </c>
      <c r="G3061" s="96">
        <v>35</v>
      </c>
      <c r="H3061" s="96">
        <v>2.657E-2</v>
      </c>
      <c r="I3061" s="810">
        <v>1</v>
      </c>
    </row>
    <row r="3062" spans="1:9" x14ac:dyDescent="0.15">
      <c r="A3062" s="694" t="s">
        <v>5642</v>
      </c>
      <c r="B3062" s="96">
        <v>159963</v>
      </c>
      <c r="C3062" s="96">
        <v>11</v>
      </c>
      <c r="D3062" s="97">
        <v>26688566</v>
      </c>
      <c r="E3062" s="97">
        <v>26743574</v>
      </c>
      <c r="F3062" s="96" t="s">
        <v>2328</v>
      </c>
      <c r="G3062" s="96">
        <v>254</v>
      </c>
      <c r="H3062" s="96">
        <v>2.6606000000000001E-2</v>
      </c>
      <c r="I3062" s="810">
        <v>1</v>
      </c>
    </row>
    <row r="3063" spans="1:9" x14ac:dyDescent="0.15">
      <c r="A3063" s="694" t="s">
        <v>5643</v>
      </c>
      <c r="B3063" s="96">
        <v>10250</v>
      </c>
      <c r="C3063" s="96">
        <v>1</v>
      </c>
      <c r="D3063" s="97">
        <v>24969594</v>
      </c>
      <c r="E3063" s="97">
        <v>24999772</v>
      </c>
      <c r="F3063" s="96" t="s">
        <v>2321</v>
      </c>
      <c r="G3063" s="96">
        <v>50</v>
      </c>
      <c r="H3063" s="96">
        <v>2.6630000000000001E-2</v>
      </c>
      <c r="I3063" s="810">
        <v>1</v>
      </c>
    </row>
    <row r="3064" spans="1:9" x14ac:dyDescent="0.15">
      <c r="A3064" s="694" t="s">
        <v>5644</v>
      </c>
      <c r="B3064" s="96">
        <v>5427</v>
      </c>
      <c r="C3064" s="96">
        <v>14</v>
      </c>
      <c r="D3064" s="97">
        <v>50110270</v>
      </c>
      <c r="E3064" s="97">
        <v>50155098</v>
      </c>
      <c r="F3064" s="96" t="s">
        <v>2328</v>
      </c>
      <c r="G3064" s="96">
        <v>122</v>
      </c>
      <c r="H3064" s="96">
        <v>2.6634999999999999E-2</v>
      </c>
      <c r="I3064" s="810">
        <v>1</v>
      </c>
    </row>
    <row r="3065" spans="1:9" x14ac:dyDescent="0.15">
      <c r="A3065" s="694" t="s">
        <v>5645</v>
      </c>
      <c r="B3065" s="96">
        <v>11062</v>
      </c>
      <c r="C3065" s="96">
        <v>7</v>
      </c>
      <c r="D3065" s="97">
        <v>107204402</v>
      </c>
      <c r="E3065" s="97">
        <v>107218968</v>
      </c>
      <c r="F3065" s="96" t="s">
        <v>2321</v>
      </c>
      <c r="G3065" s="96">
        <v>27</v>
      </c>
      <c r="H3065" s="96">
        <v>2.6637999999999998E-2</v>
      </c>
      <c r="I3065" s="810">
        <v>1</v>
      </c>
    </row>
    <row r="3066" spans="1:9" x14ac:dyDescent="0.15">
      <c r="A3066" s="694" t="s">
        <v>5646</v>
      </c>
      <c r="B3066" s="96">
        <v>6453</v>
      </c>
      <c r="C3066" s="96">
        <v>21</v>
      </c>
      <c r="D3066" s="97">
        <v>35014706</v>
      </c>
      <c r="E3066" s="97">
        <v>35261609</v>
      </c>
      <c r="F3066" s="96" t="s">
        <v>2321</v>
      </c>
      <c r="G3066" s="96">
        <v>576</v>
      </c>
      <c r="H3066" s="96">
        <v>2.664E-2</v>
      </c>
      <c r="I3066" s="810">
        <v>1</v>
      </c>
    </row>
    <row r="3067" spans="1:9" x14ac:dyDescent="0.15">
      <c r="A3067" s="694" t="s">
        <v>5647</v>
      </c>
      <c r="B3067" s="96">
        <v>8992</v>
      </c>
      <c r="C3067" s="96">
        <v>5</v>
      </c>
      <c r="D3067" s="97">
        <v>172410763</v>
      </c>
      <c r="E3067" s="97">
        <v>172461900</v>
      </c>
      <c r="F3067" s="96" t="s">
        <v>2321</v>
      </c>
      <c r="G3067" s="96">
        <v>125</v>
      </c>
      <c r="H3067" s="96">
        <v>2.6707000000000002E-2</v>
      </c>
      <c r="I3067" s="810">
        <v>1</v>
      </c>
    </row>
    <row r="3068" spans="1:9" x14ac:dyDescent="0.15">
      <c r="A3068" s="694" t="s">
        <v>5648</v>
      </c>
      <c r="B3068" s="96">
        <v>23582</v>
      </c>
      <c r="C3068" s="96">
        <v>15</v>
      </c>
      <c r="D3068" s="97">
        <v>43477466</v>
      </c>
      <c r="E3068" s="97">
        <v>43489375</v>
      </c>
      <c r="F3068" s="96" t="s">
        <v>2321</v>
      </c>
      <c r="G3068" s="96">
        <v>18</v>
      </c>
      <c r="H3068" s="96">
        <v>2.6741000000000001E-2</v>
      </c>
      <c r="I3068" s="810">
        <v>1</v>
      </c>
    </row>
    <row r="3069" spans="1:9" x14ac:dyDescent="0.15">
      <c r="A3069" s="694" t="s">
        <v>5649</v>
      </c>
      <c r="B3069" s="96">
        <v>57690</v>
      </c>
      <c r="C3069" s="96">
        <v>17</v>
      </c>
      <c r="D3069" s="97">
        <v>76000194</v>
      </c>
      <c r="E3069" s="97">
        <v>76104916</v>
      </c>
      <c r="F3069" s="96" t="s">
        <v>2321</v>
      </c>
      <c r="G3069" s="96">
        <v>284</v>
      </c>
      <c r="H3069" s="96">
        <v>2.6748999999999998E-2</v>
      </c>
      <c r="I3069" s="810">
        <v>1</v>
      </c>
    </row>
    <row r="3070" spans="1:9" x14ac:dyDescent="0.15">
      <c r="A3070" s="694" t="s">
        <v>5650</v>
      </c>
      <c r="B3070" s="96">
        <v>116447</v>
      </c>
      <c r="C3070" s="96">
        <v>8</v>
      </c>
      <c r="D3070" s="97">
        <v>144391494</v>
      </c>
      <c r="E3070" s="97">
        <v>144442147</v>
      </c>
      <c r="F3070" s="96" t="s">
        <v>2328</v>
      </c>
      <c r="G3070" s="96">
        <v>219</v>
      </c>
      <c r="H3070" s="96">
        <v>2.6752999999999999E-2</v>
      </c>
      <c r="I3070" s="810">
        <v>1</v>
      </c>
    </row>
    <row r="3071" spans="1:9" x14ac:dyDescent="0.15">
      <c r="A3071" s="694" t="s">
        <v>5651</v>
      </c>
      <c r="B3071" s="96">
        <v>51741</v>
      </c>
      <c r="C3071" s="96">
        <v>16</v>
      </c>
      <c r="D3071" s="97">
        <v>78133310</v>
      </c>
      <c r="E3071" s="97">
        <v>79246567</v>
      </c>
      <c r="F3071" s="96" t="s">
        <v>2321</v>
      </c>
      <c r="G3071" s="96">
        <v>8478</v>
      </c>
      <c r="H3071" s="96">
        <v>2.6789E-2</v>
      </c>
      <c r="I3071" s="810">
        <v>1</v>
      </c>
    </row>
    <row r="3072" spans="1:9" x14ac:dyDescent="0.15">
      <c r="A3072" s="694" t="s">
        <v>5652</v>
      </c>
      <c r="B3072" s="96">
        <v>8417</v>
      </c>
      <c r="C3072" s="96">
        <v>6</v>
      </c>
      <c r="D3072" s="97">
        <v>132778663</v>
      </c>
      <c r="E3072" s="97">
        <v>132834337</v>
      </c>
      <c r="F3072" s="96" t="s">
        <v>2328</v>
      </c>
      <c r="G3072" s="96">
        <v>200</v>
      </c>
      <c r="H3072" s="96">
        <v>2.6796E-2</v>
      </c>
      <c r="I3072" s="810">
        <v>1</v>
      </c>
    </row>
    <row r="3073" spans="1:9" x14ac:dyDescent="0.15">
      <c r="A3073" s="694" t="s">
        <v>5653</v>
      </c>
      <c r="B3073" s="96">
        <v>7084</v>
      </c>
      <c r="C3073" s="96">
        <v>16</v>
      </c>
      <c r="D3073" s="97">
        <v>66541906</v>
      </c>
      <c r="E3073" s="97">
        <v>66584315</v>
      </c>
      <c r="F3073" s="96" t="s">
        <v>2328</v>
      </c>
      <c r="G3073" s="96">
        <v>123</v>
      </c>
      <c r="H3073" s="96">
        <v>2.6800000000000001E-2</v>
      </c>
      <c r="I3073" s="810">
        <v>1</v>
      </c>
    </row>
    <row r="3074" spans="1:9" x14ac:dyDescent="0.15">
      <c r="A3074" s="694" t="s">
        <v>5654</v>
      </c>
      <c r="B3074" s="96">
        <v>125981</v>
      </c>
      <c r="C3074" s="96">
        <v>19</v>
      </c>
      <c r="D3074" s="97">
        <v>6306510</v>
      </c>
      <c r="E3074" s="97">
        <v>6333640</v>
      </c>
      <c r="F3074" s="96" t="s">
        <v>2328</v>
      </c>
      <c r="G3074" s="96">
        <v>118</v>
      </c>
      <c r="H3074" s="96">
        <v>2.6801999999999999E-2</v>
      </c>
      <c r="I3074" s="810">
        <v>1</v>
      </c>
    </row>
    <row r="3075" spans="1:9" x14ac:dyDescent="0.15">
      <c r="A3075" s="694" t="s">
        <v>1763</v>
      </c>
      <c r="B3075" s="96">
        <v>11281</v>
      </c>
      <c r="C3075" s="96">
        <v>7</v>
      </c>
      <c r="D3075" s="97">
        <v>39017609</v>
      </c>
      <c r="E3075" s="97">
        <v>39504390</v>
      </c>
      <c r="F3075" s="96" t="s">
        <v>2321</v>
      </c>
      <c r="G3075" s="96">
        <v>1675</v>
      </c>
      <c r="H3075" s="96">
        <v>2.6817000000000001E-2</v>
      </c>
      <c r="I3075" s="810">
        <v>1</v>
      </c>
    </row>
    <row r="3076" spans="1:9" x14ac:dyDescent="0.15">
      <c r="A3076" s="694" t="s">
        <v>5655</v>
      </c>
      <c r="B3076" s="96">
        <v>201456</v>
      </c>
      <c r="C3076" s="96">
        <v>18</v>
      </c>
      <c r="D3076" s="97">
        <v>71740588</v>
      </c>
      <c r="E3076" s="97">
        <v>71815100</v>
      </c>
      <c r="F3076" s="96" t="s">
        <v>2328</v>
      </c>
      <c r="G3076" s="96">
        <v>299</v>
      </c>
      <c r="H3076" s="96">
        <v>2.6823E-2</v>
      </c>
      <c r="I3076" s="810">
        <v>1</v>
      </c>
    </row>
    <row r="3077" spans="1:9" x14ac:dyDescent="0.15">
      <c r="A3077" s="694" t="s">
        <v>5656</v>
      </c>
      <c r="B3077" s="96">
        <v>245913</v>
      </c>
      <c r="C3077" s="96">
        <v>6</v>
      </c>
      <c r="D3077" s="97">
        <v>49976851</v>
      </c>
      <c r="E3077" s="97">
        <v>49989694</v>
      </c>
      <c r="F3077" s="96" t="s">
        <v>2328</v>
      </c>
      <c r="G3077" s="96">
        <v>26</v>
      </c>
      <c r="H3077" s="96">
        <v>2.6835999999999999E-2</v>
      </c>
      <c r="I3077" s="810">
        <v>1</v>
      </c>
    </row>
    <row r="3078" spans="1:9" x14ac:dyDescent="0.15">
      <c r="A3078" s="694" t="s">
        <v>5657</v>
      </c>
      <c r="B3078" s="96">
        <v>130026</v>
      </c>
      <c r="C3078" s="96">
        <v>2</v>
      </c>
      <c r="D3078" s="97">
        <v>203637873</v>
      </c>
      <c r="E3078" s="97">
        <v>203736708</v>
      </c>
      <c r="F3078" s="96" t="s">
        <v>2328</v>
      </c>
      <c r="G3078" s="96">
        <v>248</v>
      </c>
      <c r="H3078" s="96">
        <v>2.6868E-2</v>
      </c>
      <c r="I3078" s="810">
        <v>1</v>
      </c>
    </row>
    <row r="3079" spans="1:9" x14ac:dyDescent="0.15">
      <c r="A3079" s="694" t="s">
        <v>5658</v>
      </c>
      <c r="B3079" s="96">
        <v>27154</v>
      </c>
      <c r="C3079" s="96">
        <v>6</v>
      </c>
      <c r="D3079" s="97">
        <v>36164408</v>
      </c>
      <c r="E3079" s="97">
        <v>36200567</v>
      </c>
      <c r="F3079" s="96" t="s">
        <v>2321</v>
      </c>
      <c r="G3079" s="96">
        <v>63</v>
      </c>
      <c r="H3079" s="96">
        <v>2.6894000000000001E-2</v>
      </c>
      <c r="I3079" s="810">
        <v>1</v>
      </c>
    </row>
    <row r="3080" spans="1:9" x14ac:dyDescent="0.15">
      <c r="A3080" s="694" t="s">
        <v>5659</v>
      </c>
      <c r="B3080" s="96">
        <v>3363</v>
      </c>
      <c r="C3080" s="96">
        <v>10</v>
      </c>
      <c r="D3080" s="97">
        <v>92500575</v>
      </c>
      <c r="E3080" s="97">
        <v>92617671</v>
      </c>
      <c r="F3080" s="96" t="s">
        <v>2328</v>
      </c>
      <c r="G3080" s="96">
        <v>405</v>
      </c>
      <c r="H3080" s="96">
        <v>2.6918000000000001E-2</v>
      </c>
      <c r="I3080" s="810">
        <v>1</v>
      </c>
    </row>
    <row r="3081" spans="1:9" x14ac:dyDescent="0.15">
      <c r="A3081" s="694" t="s">
        <v>5660</v>
      </c>
      <c r="B3081" s="96">
        <v>390148</v>
      </c>
      <c r="C3081" s="96">
        <v>11</v>
      </c>
      <c r="D3081" s="97">
        <v>55681126</v>
      </c>
      <c r="E3081" s="97">
        <v>55682058</v>
      </c>
      <c r="F3081" s="96" t="s">
        <v>2328</v>
      </c>
      <c r="G3081" s="96">
        <v>9</v>
      </c>
      <c r="H3081" s="96">
        <v>2.6962E-2</v>
      </c>
      <c r="I3081" s="810">
        <v>1</v>
      </c>
    </row>
    <row r="3082" spans="1:9" x14ac:dyDescent="0.15">
      <c r="A3082" s="694" t="s">
        <v>2256</v>
      </c>
      <c r="B3082" s="96">
        <v>5797</v>
      </c>
      <c r="C3082" s="96">
        <v>18</v>
      </c>
      <c r="D3082" s="97">
        <v>7567314</v>
      </c>
      <c r="E3082" s="97">
        <v>8406859</v>
      </c>
      <c r="F3082" s="96" t="s">
        <v>2321</v>
      </c>
      <c r="G3082" s="96">
        <v>3027</v>
      </c>
      <c r="H3082" s="96">
        <v>2.6983E-2</v>
      </c>
      <c r="I3082" s="810">
        <v>1</v>
      </c>
    </row>
    <row r="3083" spans="1:9" x14ac:dyDescent="0.15">
      <c r="A3083" s="694" t="s">
        <v>5661</v>
      </c>
      <c r="B3083" s="96">
        <v>10944</v>
      </c>
      <c r="C3083" s="96">
        <v>11</v>
      </c>
      <c r="D3083" s="97">
        <v>16760148</v>
      </c>
      <c r="E3083" s="97">
        <v>16779901</v>
      </c>
      <c r="F3083" s="96" t="s">
        <v>2321</v>
      </c>
      <c r="G3083" s="96">
        <v>45</v>
      </c>
      <c r="H3083" s="96">
        <v>2.7046000000000001E-2</v>
      </c>
      <c r="I3083" s="810">
        <v>1</v>
      </c>
    </row>
    <row r="3084" spans="1:9" x14ac:dyDescent="0.15">
      <c r="A3084" s="694" t="s">
        <v>5662</v>
      </c>
      <c r="B3084" s="96">
        <v>90506</v>
      </c>
      <c r="C3084" s="96">
        <v>17</v>
      </c>
      <c r="D3084" s="97">
        <v>45908993</v>
      </c>
      <c r="E3084" s="97">
        <v>45915079</v>
      </c>
      <c r="F3084" s="96" t="s">
        <v>2321</v>
      </c>
      <c r="G3084" s="96">
        <v>21</v>
      </c>
      <c r="H3084" s="96">
        <v>2.7082999999999999E-2</v>
      </c>
      <c r="I3084" s="810">
        <v>1</v>
      </c>
    </row>
    <row r="3085" spans="1:9" x14ac:dyDescent="0.15">
      <c r="A3085" s="694" t="s">
        <v>5663</v>
      </c>
      <c r="B3085" s="96">
        <v>50846</v>
      </c>
      <c r="C3085" s="96">
        <v>12</v>
      </c>
      <c r="D3085" s="97">
        <v>49483204</v>
      </c>
      <c r="E3085" s="97">
        <v>49488602</v>
      </c>
      <c r="F3085" s="96" t="s">
        <v>2328</v>
      </c>
      <c r="G3085" s="96">
        <v>6</v>
      </c>
      <c r="H3085" s="96">
        <v>2.7094E-2</v>
      </c>
      <c r="I3085" s="810">
        <v>1</v>
      </c>
    </row>
    <row r="3086" spans="1:9" x14ac:dyDescent="0.15">
      <c r="A3086" s="694" t="s">
        <v>1609</v>
      </c>
      <c r="B3086" s="96">
        <v>1620</v>
      </c>
      <c r="C3086" s="96">
        <v>9</v>
      </c>
      <c r="D3086" s="97">
        <v>121928907</v>
      </c>
      <c r="E3086" s="97">
        <v>122131739</v>
      </c>
      <c r="F3086" s="96" t="s">
        <v>2328</v>
      </c>
      <c r="G3086" s="96">
        <v>558</v>
      </c>
      <c r="H3086" s="96">
        <v>2.7109999999999999E-2</v>
      </c>
      <c r="I3086" s="810">
        <v>1</v>
      </c>
    </row>
    <row r="3087" spans="1:9" x14ac:dyDescent="0.15">
      <c r="A3087" s="694" t="s">
        <v>5664</v>
      </c>
      <c r="B3087" s="96">
        <v>79969</v>
      </c>
      <c r="C3087" s="96">
        <v>6</v>
      </c>
      <c r="D3087" s="97">
        <v>30594613</v>
      </c>
      <c r="E3087" s="97">
        <v>30614598</v>
      </c>
      <c r="F3087" s="96" t="s">
        <v>2321</v>
      </c>
      <c r="G3087" s="96">
        <v>82</v>
      </c>
      <c r="H3087" s="96">
        <v>2.7116999999999999E-2</v>
      </c>
      <c r="I3087" s="810">
        <v>1</v>
      </c>
    </row>
    <row r="3088" spans="1:9" x14ac:dyDescent="0.15">
      <c r="A3088" s="694" t="s">
        <v>1804</v>
      </c>
      <c r="B3088" s="96">
        <v>84107</v>
      </c>
      <c r="C3088" s="96">
        <v>3</v>
      </c>
      <c r="D3088" s="97">
        <v>147103835</v>
      </c>
      <c r="E3088" s="97">
        <v>147124596</v>
      </c>
      <c r="F3088" s="96" t="s">
        <v>2328</v>
      </c>
      <c r="G3088" s="96">
        <v>41</v>
      </c>
      <c r="H3088" s="96">
        <v>2.7164000000000001E-2</v>
      </c>
      <c r="I3088" s="810">
        <v>1</v>
      </c>
    </row>
    <row r="3089" spans="1:9" x14ac:dyDescent="0.15">
      <c r="A3089" s="694" t="s">
        <v>5665</v>
      </c>
      <c r="B3089" s="96">
        <v>196383</v>
      </c>
      <c r="C3089" s="96">
        <v>12</v>
      </c>
      <c r="D3089" s="97">
        <v>123899936</v>
      </c>
      <c r="E3089" s="97">
        <v>123921264</v>
      </c>
      <c r="F3089" s="96" t="s">
        <v>2328</v>
      </c>
      <c r="G3089" s="96">
        <v>41</v>
      </c>
      <c r="H3089" s="96">
        <v>2.7167E-2</v>
      </c>
      <c r="I3089" s="810">
        <v>1</v>
      </c>
    </row>
    <row r="3090" spans="1:9" x14ac:dyDescent="0.15">
      <c r="A3090" s="694" t="s">
        <v>5666</v>
      </c>
      <c r="B3090" s="96">
        <v>100130311</v>
      </c>
      <c r="C3090" s="96">
        <v>17</v>
      </c>
      <c r="D3090" s="97">
        <v>4802948</v>
      </c>
      <c r="E3090" s="97">
        <v>4806227</v>
      </c>
      <c r="F3090" s="96" t="s">
        <v>2321</v>
      </c>
      <c r="G3090" s="96">
        <v>10</v>
      </c>
      <c r="H3090" s="96">
        <v>2.7188E-2</v>
      </c>
      <c r="I3090" s="810">
        <v>1</v>
      </c>
    </row>
    <row r="3091" spans="1:9" x14ac:dyDescent="0.15">
      <c r="A3091" s="694" t="s">
        <v>5667</v>
      </c>
      <c r="B3091" s="96">
        <v>727</v>
      </c>
      <c r="C3091" s="96">
        <v>9</v>
      </c>
      <c r="D3091" s="97">
        <v>123714613</v>
      </c>
      <c r="E3091" s="97">
        <v>123812554</v>
      </c>
      <c r="F3091" s="96" t="s">
        <v>2328</v>
      </c>
      <c r="G3091" s="96">
        <v>259</v>
      </c>
      <c r="H3091" s="96">
        <v>2.7189999999999999E-2</v>
      </c>
      <c r="I3091" s="810">
        <v>1</v>
      </c>
    </row>
    <row r="3092" spans="1:9" x14ac:dyDescent="0.15">
      <c r="A3092" s="694" t="s">
        <v>5668</v>
      </c>
      <c r="B3092" s="96">
        <v>23387</v>
      </c>
      <c r="C3092" s="96">
        <v>11</v>
      </c>
      <c r="D3092" s="97">
        <v>116714118</v>
      </c>
      <c r="E3092" s="97">
        <v>116969131</v>
      </c>
      <c r="F3092" s="96" t="s">
        <v>2328</v>
      </c>
      <c r="G3092" s="96">
        <v>1070</v>
      </c>
      <c r="H3092" s="96">
        <v>2.7192000000000001E-2</v>
      </c>
      <c r="I3092" s="810">
        <v>1</v>
      </c>
    </row>
    <row r="3093" spans="1:9" x14ac:dyDescent="0.15">
      <c r="A3093" s="694" t="s">
        <v>5669</v>
      </c>
      <c r="B3093" s="96">
        <v>100129385</v>
      </c>
      <c r="C3093" s="96">
        <v>9</v>
      </c>
      <c r="D3093" s="97">
        <v>16203933</v>
      </c>
      <c r="E3093" s="97">
        <v>16276311</v>
      </c>
      <c r="F3093" s="96" t="s">
        <v>2328</v>
      </c>
      <c r="G3093" s="96">
        <v>357</v>
      </c>
      <c r="H3093" s="96">
        <v>2.7213999999999999E-2</v>
      </c>
      <c r="I3093" s="810">
        <v>1</v>
      </c>
    </row>
    <row r="3094" spans="1:9" x14ac:dyDescent="0.15">
      <c r="A3094" s="694" t="s">
        <v>5670</v>
      </c>
      <c r="B3094" s="96">
        <v>1849</v>
      </c>
      <c r="C3094" s="96">
        <v>3</v>
      </c>
      <c r="D3094" s="97">
        <v>52082935</v>
      </c>
      <c r="E3094" s="97">
        <v>52090461</v>
      </c>
      <c r="F3094" s="96" t="s">
        <v>2328</v>
      </c>
      <c r="G3094" s="96">
        <v>8</v>
      </c>
      <c r="H3094" s="96">
        <v>2.7288E-2</v>
      </c>
      <c r="I3094" s="810">
        <v>1</v>
      </c>
    </row>
    <row r="3095" spans="1:9" x14ac:dyDescent="0.15">
      <c r="A3095" s="694" t="s">
        <v>5671</v>
      </c>
      <c r="B3095" s="96">
        <v>93166</v>
      </c>
      <c r="C3095" s="96">
        <v>5</v>
      </c>
      <c r="D3095" s="97">
        <v>122424841</v>
      </c>
      <c r="E3095" s="97">
        <v>122529960</v>
      </c>
      <c r="F3095" s="96" t="s">
        <v>2321</v>
      </c>
      <c r="G3095" s="96">
        <v>505</v>
      </c>
      <c r="H3095" s="96">
        <v>2.7296999999999998E-2</v>
      </c>
      <c r="I3095" s="810">
        <v>1</v>
      </c>
    </row>
    <row r="3096" spans="1:9" x14ac:dyDescent="0.15">
      <c r="A3096" s="694" t="s">
        <v>5672</v>
      </c>
      <c r="B3096" s="96">
        <v>8388</v>
      </c>
      <c r="C3096" s="96">
        <v>17</v>
      </c>
      <c r="D3096" s="97">
        <v>3336164</v>
      </c>
      <c r="E3096" s="97">
        <v>3337135</v>
      </c>
      <c r="F3096" s="96" t="s">
        <v>2328</v>
      </c>
      <c r="G3096" s="96">
        <v>2</v>
      </c>
      <c r="H3096" s="96">
        <v>2.7297999999999999E-2</v>
      </c>
      <c r="I3096" s="810">
        <v>1</v>
      </c>
    </row>
    <row r="3097" spans="1:9" x14ac:dyDescent="0.15">
      <c r="A3097" s="694" t="s">
        <v>5673</v>
      </c>
      <c r="B3097" s="96">
        <v>11196</v>
      </c>
      <c r="C3097" s="96">
        <v>10</v>
      </c>
      <c r="D3097" s="97">
        <v>121652085</v>
      </c>
      <c r="E3097" s="97">
        <v>121704170</v>
      </c>
      <c r="F3097" s="96" t="s">
        <v>2321</v>
      </c>
      <c r="G3097" s="96">
        <v>190</v>
      </c>
      <c r="H3097" s="96">
        <v>2.7310999999999998E-2</v>
      </c>
      <c r="I3097" s="810">
        <v>1</v>
      </c>
    </row>
    <row r="3098" spans="1:9" x14ac:dyDescent="0.15">
      <c r="A3098" s="694" t="s">
        <v>5674</v>
      </c>
      <c r="B3098" s="96">
        <v>55531</v>
      </c>
      <c r="C3098" s="96">
        <v>11</v>
      </c>
      <c r="D3098" s="97">
        <v>107461817</v>
      </c>
      <c r="E3098" s="97">
        <v>107537505</v>
      </c>
      <c r="F3098" s="96" t="s">
        <v>2321</v>
      </c>
      <c r="G3098" s="96">
        <v>259</v>
      </c>
      <c r="H3098" s="96">
        <v>2.7338999999999999E-2</v>
      </c>
      <c r="I3098" s="810">
        <v>1</v>
      </c>
    </row>
    <row r="3099" spans="1:9" x14ac:dyDescent="0.15">
      <c r="A3099" s="694" t="s">
        <v>5675</v>
      </c>
      <c r="B3099" s="96">
        <v>101928948</v>
      </c>
      <c r="C3099" s="96">
        <v>4</v>
      </c>
      <c r="D3099" s="97">
        <v>9533585</v>
      </c>
      <c r="E3099" s="97">
        <v>9609872</v>
      </c>
      <c r="F3099" s="96" t="s">
        <v>2321</v>
      </c>
      <c r="G3099" s="96">
        <v>324</v>
      </c>
      <c r="H3099" s="96">
        <v>2.7344E-2</v>
      </c>
      <c r="I3099" s="810">
        <v>1</v>
      </c>
    </row>
    <row r="3100" spans="1:9" x14ac:dyDescent="0.15">
      <c r="A3100" s="694" t="s">
        <v>5676</v>
      </c>
      <c r="B3100" s="96">
        <v>91526</v>
      </c>
      <c r="C3100" s="96">
        <v>2</v>
      </c>
      <c r="D3100" s="97">
        <v>197831741</v>
      </c>
      <c r="E3100" s="97">
        <v>198175521</v>
      </c>
      <c r="F3100" s="96" t="s">
        <v>2328</v>
      </c>
      <c r="G3100" s="96">
        <v>1174</v>
      </c>
      <c r="H3100" s="96">
        <v>2.7399E-2</v>
      </c>
      <c r="I3100" s="810">
        <v>1</v>
      </c>
    </row>
    <row r="3101" spans="1:9" x14ac:dyDescent="0.15">
      <c r="A3101" s="694" t="s">
        <v>5677</v>
      </c>
      <c r="B3101" s="96">
        <v>79031</v>
      </c>
      <c r="C3101" s="96">
        <v>2</v>
      </c>
      <c r="D3101" s="97">
        <v>101179418</v>
      </c>
      <c r="E3101" s="97">
        <v>101193201</v>
      </c>
      <c r="F3101" s="96" t="s">
        <v>2321</v>
      </c>
      <c r="G3101" s="96">
        <v>42</v>
      </c>
      <c r="H3101" s="96">
        <v>2.7421999999999998E-2</v>
      </c>
      <c r="I3101" s="810">
        <v>1</v>
      </c>
    </row>
    <row r="3102" spans="1:9" x14ac:dyDescent="0.15">
      <c r="A3102" s="694" t="s">
        <v>5678</v>
      </c>
      <c r="B3102" s="96">
        <v>25940</v>
      </c>
      <c r="C3102" s="96">
        <v>2</v>
      </c>
      <c r="D3102" s="97">
        <v>33808727</v>
      </c>
      <c r="E3102" s="97">
        <v>33824362</v>
      </c>
      <c r="F3102" s="96" t="s">
        <v>2328</v>
      </c>
      <c r="G3102" s="96">
        <v>49</v>
      </c>
      <c r="H3102" s="96">
        <v>2.7445000000000001E-2</v>
      </c>
      <c r="I3102" s="810">
        <v>1</v>
      </c>
    </row>
    <row r="3103" spans="1:9" x14ac:dyDescent="0.15">
      <c r="A3103" s="694" t="s">
        <v>5679</v>
      </c>
      <c r="B3103" s="96">
        <v>30814</v>
      </c>
      <c r="C3103" s="96">
        <v>1</v>
      </c>
      <c r="D3103" s="97">
        <v>20246800</v>
      </c>
      <c r="E3103" s="97">
        <v>20250110</v>
      </c>
      <c r="F3103" s="96" t="s">
        <v>2328</v>
      </c>
      <c r="G3103" s="96">
        <v>22</v>
      </c>
      <c r="H3103" s="96">
        <v>2.7458E-2</v>
      </c>
      <c r="I3103" s="810">
        <v>1</v>
      </c>
    </row>
    <row r="3104" spans="1:9" x14ac:dyDescent="0.15">
      <c r="A3104" s="694" t="s">
        <v>5680</v>
      </c>
      <c r="B3104" s="96">
        <v>55588</v>
      </c>
      <c r="C3104" s="96">
        <v>19</v>
      </c>
      <c r="D3104" s="97">
        <v>39881893</v>
      </c>
      <c r="E3104" s="97">
        <v>39891203</v>
      </c>
      <c r="F3104" s="96" t="s">
        <v>2321</v>
      </c>
      <c r="G3104" s="96">
        <v>23</v>
      </c>
      <c r="H3104" s="96">
        <v>2.7479E-2</v>
      </c>
      <c r="I3104" s="810">
        <v>1</v>
      </c>
    </row>
    <row r="3105" spans="1:9" x14ac:dyDescent="0.15">
      <c r="A3105" s="694" t="s">
        <v>5681</v>
      </c>
      <c r="B3105" s="96">
        <v>29942</v>
      </c>
      <c r="C3105" s="96">
        <v>8</v>
      </c>
      <c r="D3105" s="97">
        <v>30853320</v>
      </c>
      <c r="E3105" s="97">
        <v>30891231</v>
      </c>
      <c r="F3105" s="96" t="s">
        <v>2328</v>
      </c>
      <c r="G3105" s="96">
        <v>78</v>
      </c>
      <c r="H3105" s="96">
        <v>2.7489E-2</v>
      </c>
      <c r="I3105" s="810">
        <v>1</v>
      </c>
    </row>
    <row r="3106" spans="1:9" x14ac:dyDescent="0.15">
      <c r="A3106" s="694" t="s">
        <v>5682</v>
      </c>
      <c r="B3106" s="96">
        <v>51330</v>
      </c>
      <c r="C3106" s="96">
        <v>16</v>
      </c>
      <c r="D3106" s="97">
        <v>3070313</v>
      </c>
      <c r="E3106" s="97">
        <v>3072384</v>
      </c>
      <c r="F3106" s="96" t="s">
        <v>2321</v>
      </c>
      <c r="G3106" s="96">
        <v>4</v>
      </c>
      <c r="H3106" s="96">
        <v>2.7491000000000002E-2</v>
      </c>
      <c r="I3106" s="810">
        <v>1</v>
      </c>
    </row>
    <row r="3107" spans="1:9" x14ac:dyDescent="0.15">
      <c r="A3107" s="694" t="s">
        <v>5683</v>
      </c>
      <c r="B3107" s="96">
        <v>54101</v>
      </c>
      <c r="C3107" s="96">
        <v>21</v>
      </c>
      <c r="D3107" s="97">
        <v>43159529</v>
      </c>
      <c r="E3107" s="97">
        <v>43187249</v>
      </c>
      <c r="F3107" s="96" t="s">
        <v>2328</v>
      </c>
      <c r="G3107" s="96">
        <v>117</v>
      </c>
      <c r="H3107" s="96">
        <v>2.7498999999999999E-2</v>
      </c>
      <c r="I3107" s="810">
        <v>1</v>
      </c>
    </row>
    <row r="3108" spans="1:9" x14ac:dyDescent="0.15">
      <c r="A3108" s="694" t="s">
        <v>5684</v>
      </c>
      <c r="B3108" s="96">
        <v>3487</v>
      </c>
      <c r="C3108" s="96">
        <v>17</v>
      </c>
      <c r="D3108" s="97">
        <v>38599676</v>
      </c>
      <c r="E3108" s="97">
        <v>38613982</v>
      </c>
      <c r="F3108" s="96" t="s">
        <v>2321</v>
      </c>
      <c r="G3108" s="96">
        <v>36</v>
      </c>
      <c r="H3108" s="96">
        <v>2.7505000000000002E-2</v>
      </c>
      <c r="I3108" s="810">
        <v>1</v>
      </c>
    </row>
    <row r="3109" spans="1:9" x14ac:dyDescent="0.15">
      <c r="A3109" s="694" t="s">
        <v>5685</v>
      </c>
      <c r="B3109" s="96">
        <v>219469</v>
      </c>
      <c r="C3109" s="96">
        <v>11</v>
      </c>
      <c r="D3109" s="97">
        <v>56057603</v>
      </c>
      <c r="E3109" s="97">
        <v>56058538</v>
      </c>
      <c r="F3109" s="96" t="s">
        <v>2328</v>
      </c>
      <c r="G3109" s="96">
        <v>6</v>
      </c>
      <c r="H3109" s="96">
        <v>2.7514E-2</v>
      </c>
      <c r="I3109" s="810">
        <v>1</v>
      </c>
    </row>
    <row r="3110" spans="1:9" x14ac:dyDescent="0.15">
      <c r="A3110" s="694" t="s">
        <v>5686</v>
      </c>
      <c r="B3110" s="96">
        <v>91807</v>
      </c>
      <c r="C3110" s="96">
        <v>16</v>
      </c>
      <c r="D3110" s="97">
        <v>46736194</v>
      </c>
      <c r="E3110" s="97">
        <v>46797201</v>
      </c>
      <c r="F3110" s="96" t="s">
        <v>2328</v>
      </c>
      <c r="G3110" s="96">
        <v>81</v>
      </c>
      <c r="H3110" s="96">
        <v>2.7524E-2</v>
      </c>
      <c r="I3110" s="810">
        <v>1</v>
      </c>
    </row>
    <row r="3111" spans="1:9" x14ac:dyDescent="0.15">
      <c r="A3111" s="694" t="s">
        <v>5687</v>
      </c>
      <c r="B3111" s="96">
        <v>4948</v>
      </c>
      <c r="C3111" s="96">
        <v>15</v>
      </c>
      <c r="D3111" s="97">
        <v>28000021</v>
      </c>
      <c r="E3111" s="97">
        <v>28344483</v>
      </c>
      <c r="F3111" s="96" t="s">
        <v>2328</v>
      </c>
      <c r="G3111" s="96">
        <v>1211</v>
      </c>
      <c r="H3111" s="96">
        <v>2.7532999999999998E-2</v>
      </c>
      <c r="I3111" s="810">
        <v>1</v>
      </c>
    </row>
    <row r="3112" spans="1:9" x14ac:dyDescent="0.15">
      <c r="A3112" s="694" t="s">
        <v>5688</v>
      </c>
      <c r="B3112" s="96">
        <v>92312</v>
      </c>
      <c r="C3112" s="96">
        <v>1</v>
      </c>
      <c r="D3112" s="97">
        <v>156041804</v>
      </c>
      <c r="E3112" s="97">
        <v>156051789</v>
      </c>
      <c r="F3112" s="96" t="s">
        <v>2328</v>
      </c>
      <c r="G3112" s="96">
        <v>20</v>
      </c>
      <c r="H3112" s="96">
        <v>2.7639E-2</v>
      </c>
      <c r="I3112" s="810">
        <v>1</v>
      </c>
    </row>
    <row r="3113" spans="1:9" x14ac:dyDescent="0.15">
      <c r="A3113" s="694" t="s">
        <v>5689</v>
      </c>
      <c r="B3113" s="96">
        <v>3840</v>
      </c>
      <c r="C3113" s="96">
        <v>3</v>
      </c>
      <c r="D3113" s="97">
        <v>160212783</v>
      </c>
      <c r="E3113" s="97">
        <v>160283376</v>
      </c>
      <c r="F3113" s="96" t="s">
        <v>2328</v>
      </c>
      <c r="G3113" s="96">
        <v>159</v>
      </c>
      <c r="H3113" s="96">
        <v>2.7640000000000001E-2</v>
      </c>
      <c r="I3113" s="810">
        <v>1</v>
      </c>
    </row>
    <row r="3114" spans="1:9" x14ac:dyDescent="0.15">
      <c r="A3114" s="694" t="s">
        <v>5690</v>
      </c>
      <c r="B3114" s="96">
        <v>83475</v>
      </c>
      <c r="C3114" s="96">
        <v>19</v>
      </c>
      <c r="D3114" s="97">
        <v>3490819</v>
      </c>
      <c r="E3114" s="97">
        <v>3500938</v>
      </c>
      <c r="F3114" s="96" t="s">
        <v>2328</v>
      </c>
      <c r="G3114" s="96">
        <v>22</v>
      </c>
      <c r="H3114" s="96">
        <v>2.7640999999999999E-2</v>
      </c>
      <c r="I3114" s="810">
        <v>1</v>
      </c>
    </row>
    <row r="3115" spans="1:9" x14ac:dyDescent="0.15">
      <c r="A3115" s="694" t="s">
        <v>5691</v>
      </c>
      <c r="B3115" s="96">
        <v>81631</v>
      </c>
      <c r="C3115" s="96">
        <v>16</v>
      </c>
      <c r="D3115" s="97">
        <v>87423157</v>
      </c>
      <c r="E3115" s="97">
        <v>87438380</v>
      </c>
      <c r="F3115" s="96" t="s">
        <v>2321</v>
      </c>
      <c r="G3115" s="96">
        <v>67</v>
      </c>
      <c r="H3115" s="96">
        <v>2.7654000000000001E-2</v>
      </c>
      <c r="I3115" s="810">
        <v>1</v>
      </c>
    </row>
    <row r="3116" spans="1:9" x14ac:dyDescent="0.15">
      <c r="A3116" s="694" t="s">
        <v>5692</v>
      </c>
      <c r="B3116" s="96">
        <v>89839</v>
      </c>
      <c r="C3116" s="96">
        <v>15</v>
      </c>
      <c r="D3116" s="97">
        <v>30918879</v>
      </c>
      <c r="E3116" s="97">
        <v>30931013</v>
      </c>
      <c r="F3116" s="96" t="s">
        <v>2321</v>
      </c>
      <c r="G3116" s="96">
        <v>7</v>
      </c>
      <c r="H3116" s="96">
        <v>2.7671999999999999E-2</v>
      </c>
      <c r="I3116" s="810">
        <v>1</v>
      </c>
    </row>
    <row r="3117" spans="1:9" x14ac:dyDescent="0.15">
      <c r="A3117" s="694" t="s">
        <v>5693</v>
      </c>
      <c r="B3117" s="96">
        <v>146850</v>
      </c>
      <c r="C3117" s="96">
        <v>17</v>
      </c>
      <c r="D3117" s="97">
        <v>8706055</v>
      </c>
      <c r="E3117" s="97">
        <v>8770994</v>
      </c>
      <c r="F3117" s="96" t="s">
        <v>2328</v>
      </c>
      <c r="G3117" s="96">
        <v>157</v>
      </c>
      <c r="H3117" s="96">
        <v>2.7694E-2</v>
      </c>
      <c r="I3117" s="810">
        <v>1</v>
      </c>
    </row>
    <row r="3118" spans="1:9" x14ac:dyDescent="0.15">
      <c r="A3118" s="694" t="s">
        <v>5694</v>
      </c>
      <c r="B3118" s="96">
        <v>5663</v>
      </c>
      <c r="C3118" s="96">
        <v>14</v>
      </c>
      <c r="D3118" s="97">
        <v>73603143</v>
      </c>
      <c r="E3118" s="97">
        <v>73690399</v>
      </c>
      <c r="F3118" s="96" t="s">
        <v>2321</v>
      </c>
      <c r="G3118" s="96">
        <v>213</v>
      </c>
      <c r="H3118" s="96">
        <v>2.7698E-2</v>
      </c>
      <c r="I3118" s="810">
        <v>1</v>
      </c>
    </row>
    <row r="3119" spans="1:9" x14ac:dyDescent="0.15">
      <c r="A3119" s="694" t="s">
        <v>5695</v>
      </c>
      <c r="B3119" s="96">
        <v>79087</v>
      </c>
      <c r="C3119" s="96">
        <v>22</v>
      </c>
      <c r="D3119" s="97">
        <v>50296852</v>
      </c>
      <c r="E3119" s="97">
        <v>50312106</v>
      </c>
      <c r="F3119" s="96" t="s">
        <v>2328</v>
      </c>
      <c r="G3119" s="96">
        <v>79</v>
      </c>
      <c r="H3119" s="96">
        <v>2.7725E-2</v>
      </c>
      <c r="I3119" s="810">
        <v>1</v>
      </c>
    </row>
    <row r="3120" spans="1:9" x14ac:dyDescent="0.15">
      <c r="A3120" s="694" t="s">
        <v>5696</v>
      </c>
      <c r="B3120" s="96">
        <v>79155</v>
      </c>
      <c r="C3120" s="96">
        <v>4</v>
      </c>
      <c r="D3120" s="97">
        <v>2743387</v>
      </c>
      <c r="E3120" s="97">
        <v>2758103</v>
      </c>
      <c r="F3120" s="96" t="s">
        <v>2328</v>
      </c>
      <c r="G3120" s="96">
        <v>73</v>
      </c>
      <c r="H3120" s="96">
        <v>2.7729E-2</v>
      </c>
      <c r="I3120" s="810">
        <v>1</v>
      </c>
    </row>
    <row r="3121" spans="1:9" x14ac:dyDescent="0.15">
      <c r="A3121" s="694" t="s">
        <v>5697</v>
      </c>
      <c r="B3121" s="96">
        <v>3569</v>
      </c>
      <c r="C3121" s="96">
        <v>7</v>
      </c>
      <c r="D3121" s="97">
        <v>22766766</v>
      </c>
      <c r="E3121" s="97">
        <v>22771621</v>
      </c>
      <c r="F3121" s="96" t="s">
        <v>2321</v>
      </c>
      <c r="G3121" s="96">
        <v>20</v>
      </c>
      <c r="H3121" s="96">
        <v>2.776E-2</v>
      </c>
      <c r="I3121" s="810">
        <v>1</v>
      </c>
    </row>
    <row r="3122" spans="1:9" x14ac:dyDescent="0.15">
      <c r="A3122" s="694" t="s">
        <v>5698</v>
      </c>
      <c r="B3122" s="96">
        <v>374470</v>
      </c>
      <c r="C3122" s="96">
        <v>12</v>
      </c>
      <c r="D3122" s="97">
        <v>103631369</v>
      </c>
      <c r="E3122" s="97">
        <v>103889788</v>
      </c>
      <c r="F3122" s="96" t="s">
        <v>2328</v>
      </c>
      <c r="G3122" s="96">
        <v>801</v>
      </c>
      <c r="H3122" s="96">
        <v>2.7772999999999999E-2</v>
      </c>
      <c r="I3122" s="810">
        <v>1</v>
      </c>
    </row>
    <row r="3123" spans="1:9" x14ac:dyDescent="0.15">
      <c r="A3123" s="694" t="s">
        <v>5699</v>
      </c>
      <c r="B3123" s="96">
        <v>8631</v>
      </c>
      <c r="C3123" s="96">
        <v>17</v>
      </c>
      <c r="D3123" s="97">
        <v>46210802</v>
      </c>
      <c r="E3123" s="97">
        <v>46507596</v>
      </c>
      <c r="F3123" s="96" t="s">
        <v>2328</v>
      </c>
      <c r="G3123" s="96">
        <v>814</v>
      </c>
      <c r="H3123" s="96">
        <v>2.7789999999999999E-2</v>
      </c>
      <c r="I3123" s="810">
        <v>1</v>
      </c>
    </row>
    <row r="3124" spans="1:9" x14ac:dyDescent="0.15">
      <c r="A3124" s="694" t="s">
        <v>5700</v>
      </c>
      <c r="B3124" s="96">
        <v>2957</v>
      </c>
      <c r="C3124" s="96">
        <v>14</v>
      </c>
      <c r="D3124" s="97">
        <v>81641796</v>
      </c>
      <c r="E3124" s="97">
        <v>81687575</v>
      </c>
      <c r="F3124" s="96" t="s">
        <v>2328</v>
      </c>
      <c r="G3124" s="96">
        <v>108</v>
      </c>
      <c r="H3124" s="96">
        <v>2.7806999999999998E-2</v>
      </c>
      <c r="I3124" s="810">
        <v>1</v>
      </c>
    </row>
    <row r="3125" spans="1:9" x14ac:dyDescent="0.15">
      <c r="A3125" s="694" t="s">
        <v>5701</v>
      </c>
      <c r="B3125" s="96">
        <v>56944</v>
      </c>
      <c r="C3125" s="96">
        <v>1</v>
      </c>
      <c r="D3125" s="97">
        <v>114522030</v>
      </c>
      <c r="E3125" s="97">
        <v>114524875</v>
      </c>
      <c r="F3125" s="96" t="s">
        <v>2321</v>
      </c>
      <c r="G3125" s="96">
        <v>9</v>
      </c>
      <c r="H3125" s="96">
        <v>2.7886999999999999E-2</v>
      </c>
      <c r="I3125" s="810">
        <v>1</v>
      </c>
    </row>
    <row r="3126" spans="1:9" x14ac:dyDescent="0.15">
      <c r="A3126" s="694" t="s">
        <v>5702</v>
      </c>
      <c r="B3126" s="96">
        <v>390167</v>
      </c>
      <c r="C3126" s="96">
        <v>11</v>
      </c>
      <c r="D3126" s="97">
        <v>56344250</v>
      </c>
      <c r="E3126" s="97">
        <v>56345197</v>
      </c>
      <c r="F3126" s="96" t="s">
        <v>2328</v>
      </c>
      <c r="G3126" s="96">
        <v>2</v>
      </c>
      <c r="H3126" s="96">
        <v>2.7890000000000002E-2</v>
      </c>
      <c r="I3126" s="810">
        <v>1</v>
      </c>
    </row>
    <row r="3127" spans="1:9" x14ac:dyDescent="0.15">
      <c r="A3127" s="694" t="s">
        <v>1647</v>
      </c>
      <c r="B3127" s="96">
        <v>5101</v>
      </c>
      <c r="C3127" s="96">
        <v>13</v>
      </c>
      <c r="D3127" s="97">
        <v>66876966</v>
      </c>
      <c r="E3127" s="97">
        <v>67804468</v>
      </c>
      <c r="F3127" s="96" t="s">
        <v>2328</v>
      </c>
      <c r="G3127" s="96">
        <v>2681</v>
      </c>
      <c r="H3127" s="96">
        <v>2.7924000000000001E-2</v>
      </c>
      <c r="I3127" s="810">
        <v>1</v>
      </c>
    </row>
    <row r="3128" spans="1:9" x14ac:dyDescent="0.15">
      <c r="A3128" s="694" t="s">
        <v>5703</v>
      </c>
      <c r="B3128" s="96">
        <v>10491</v>
      </c>
      <c r="C3128" s="96">
        <v>3</v>
      </c>
      <c r="D3128" s="97">
        <v>33155450</v>
      </c>
      <c r="E3128" s="97">
        <v>33189265</v>
      </c>
      <c r="F3128" s="96" t="s">
        <v>2321</v>
      </c>
      <c r="G3128" s="96">
        <v>97</v>
      </c>
      <c r="H3128" s="96">
        <v>2.7931000000000001E-2</v>
      </c>
      <c r="I3128" s="810">
        <v>1</v>
      </c>
    </row>
    <row r="3129" spans="1:9" x14ac:dyDescent="0.15">
      <c r="A3129" s="694" t="s">
        <v>5704</v>
      </c>
      <c r="B3129" s="96">
        <v>405</v>
      </c>
      <c r="C3129" s="96">
        <v>1</v>
      </c>
      <c r="D3129" s="97">
        <v>150782181</v>
      </c>
      <c r="E3129" s="97">
        <v>150849244</v>
      </c>
      <c r="F3129" s="96" t="s">
        <v>2328</v>
      </c>
      <c r="G3129" s="96">
        <v>116</v>
      </c>
      <c r="H3129" s="96">
        <v>2.7942000000000002E-2</v>
      </c>
      <c r="I3129" s="810">
        <v>1</v>
      </c>
    </row>
    <row r="3130" spans="1:9" x14ac:dyDescent="0.15">
      <c r="A3130" s="694" t="s">
        <v>5705</v>
      </c>
      <c r="B3130" s="96">
        <v>26505</v>
      </c>
      <c r="C3130" s="96">
        <v>2</v>
      </c>
      <c r="D3130" s="97">
        <v>97480950</v>
      </c>
      <c r="E3130" s="97">
        <v>97501121</v>
      </c>
      <c r="F3130" s="96" t="s">
        <v>2321</v>
      </c>
      <c r="G3130" s="96">
        <v>37</v>
      </c>
      <c r="H3130" s="96">
        <v>2.7983999999999998E-2</v>
      </c>
      <c r="I3130" s="810">
        <v>1</v>
      </c>
    </row>
    <row r="3131" spans="1:9" x14ac:dyDescent="0.15">
      <c r="A3131" s="694" t="s">
        <v>684</v>
      </c>
      <c r="B3131" s="96">
        <v>375337</v>
      </c>
      <c r="C3131" s="96">
        <v>3</v>
      </c>
      <c r="D3131" s="97">
        <v>44283378</v>
      </c>
      <c r="E3131" s="97">
        <v>44373590</v>
      </c>
      <c r="F3131" s="96" t="s">
        <v>2321</v>
      </c>
      <c r="G3131" s="96">
        <v>239</v>
      </c>
      <c r="H3131" s="96">
        <v>2.8025000000000001E-2</v>
      </c>
      <c r="I3131" s="810">
        <v>1</v>
      </c>
    </row>
    <row r="3132" spans="1:9" x14ac:dyDescent="0.15">
      <c r="A3132" s="694" t="s">
        <v>5706</v>
      </c>
      <c r="B3132" s="96">
        <v>8900</v>
      </c>
      <c r="C3132" s="96">
        <v>13</v>
      </c>
      <c r="D3132" s="97">
        <v>37005257</v>
      </c>
      <c r="E3132" s="97">
        <v>37017019</v>
      </c>
      <c r="F3132" s="96" t="s">
        <v>2321</v>
      </c>
      <c r="G3132" s="96">
        <v>29</v>
      </c>
      <c r="H3132" s="96">
        <v>2.8028000000000001E-2</v>
      </c>
      <c r="I3132" s="810">
        <v>1</v>
      </c>
    </row>
    <row r="3133" spans="1:9" x14ac:dyDescent="0.15">
      <c r="A3133" s="694" t="s">
        <v>5707</v>
      </c>
      <c r="B3133" s="96">
        <v>55188</v>
      </c>
      <c r="C3133" s="96">
        <v>12</v>
      </c>
      <c r="D3133" s="97">
        <v>107168077</v>
      </c>
      <c r="E3133" s="97">
        <v>107283094</v>
      </c>
      <c r="F3133" s="96" t="s">
        <v>2321</v>
      </c>
      <c r="G3133" s="96">
        <v>277</v>
      </c>
      <c r="H3133" s="96">
        <v>2.8055E-2</v>
      </c>
      <c r="I3133" s="810">
        <v>1</v>
      </c>
    </row>
    <row r="3134" spans="1:9" x14ac:dyDescent="0.15">
      <c r="A3134" s="694" t="s">
        <v>5708</v>
      </c>
      <c r="B3134" s="96">
        <v>64410</v>
      </c>
      <c r="C3134" s="96">
        <v>15</v>
      </c>
      <c r="D3134" s="97">
        <v>86302557</v>
      </c>
      <c r="E3134" s="97">
        <v>86338189</v>
      </c>
      <c r="F3134" s="96" t="s">
        <v>2328</v>
      </c>
      <c r="G3134" s="96">
        <v>157</v>
      </c>
      <c r="H3134" s="96">
        <v>2.8059000000000001E-2</v>
      </c>
      <c r="I3134" s="810">
        <v>1</v>
      </c>
    </row>
    <row r="3135" spans="1:9" x14ac:dyDescent="0.15">
      <c r="A3135" s="694" t="s">
        <v>5709</v>
      </c>
      <c r="B3135" s="96">
        <v>65018</v>
      </c>
      <c r="C3135" s="96">
        <v>1</v>
      </c>
      <c r="D3135" s="97">
        <v>20959948</v>
      </c>
      <c r="E3135" s="97">
        <v>20978004</v>
      </c>
      <c r="F3135" s="96" t="s">
        <v>2321</v>
      </c>
      <c r="G3135" s="96">
        <v>75</v>
      </c>
      <c r="H3135" s="96">
        <v>2.8074000000000002E-2</v>
      </c>
      <c r="I3135" s="810">
        <v>1</v>
      </c>
    </row>
    <row r="3136" spans="1:9" x14ac:dyDescent="0.15">
      <c r="A3136" s="694" t="s">
        <v>5710</v>
      </c>
      <c r="B3136" s="96">
        <v>116236</v>
      </c>
      <c r="C3136" s="96">
        <v>17</v>
      </c>
      <c r="D3136" s="97">
        <v>27887679</v>
      </c>
      <c r="E3136" s="97">
        <v>27894042</v>
      </c>
      <c r="F3136" s="96" t="s">
        <v>2328</v>
      </c>
      <c r="G3136" s="96">
        <v>12</v>
      </c>
      <c r="H3136" s="96">
        <v>2.8091999999999999E-2</v>
      </c>
      <c r="I3136" s="810">
        <v>1</v>
      </c>
    </row>
    <row r="3137" spans="1:9" x14ac:dyDescent="0.15">
      <c r="A3137" s="694" t="s">
        <v>5711</v>
      </c>
      <c r="B3137" s="96">
        <v>57560</v>
      </c>
      <c r="C3137" s="96">
        <v>3</v>
      </c>
      <c r="D3137" s="97">
        <v>159974774</v>
      </c>
      <c r="E3137" s="97">
        <v>160118028</v>
      </c>
      <c r="F3137" s="96" t="s">
        <v>2328</v>
      </c>
      <c r="G3137" s="96">
        <v>264</v>
      </c>
      <c r="H3137" s="96">
        <v>2.8166E-2</v>
      </c>
      <c r="I3137" s="810">
        <v>1</v>
      </c>
    </row>
    <row r="3138" spans="1:9" x14ac:dyDescent="0.15">
      <c r="A3138" s="694" t="s">
        <v>5712</v>
      </c>
      <c r="B3138" s="96">
        <v>1902</v>
      </c>
      <c r="C3138" s="96">
        <v>9</v>
      </c>
      <c r="D3138" s="97">
        <v>113635542</v>
      </c>
      <c r="E3138" s="97">
        <v>113801523</v>
      </c>
      <c r="F3138" s="96" t="s">
        <v>2328</v>
      </c>
      <c r="G3138" s="96">
        <v>624</v>
      </c>
      <c r="H3138" s="96">
        <v>2.8173E-2</v>
      </c>
      <c r="I3138" s="810">
        <v>1</v>
      </c>
    </row>
    <row r="3139" spans="1:9" x14ac:dyDescent="0.15">
      <c r="A3139" s="694" t="s">
        <v>5713</v>
      </c>
      <c r="B3139" s="96">
        <v>160851</v>
      </c>
      <c r="C3139" s="96">
        <v>13</v>
      </c>
      <c r="D3139" s="97">
        <v>42614172</v>
      </c>
      <c r="E3139" s="97">
        <v>42804352</v>
      </c>
      <c r="F3139" s="96" t="s">
        <v>2321</v>
      </c>
      <c r="G3139" s="96">
        <v>862</v>
      </c>
      <c r="H3139" s="96">
        <v>2.8192999999999999E-2</v>
      </c>
      <c r="I3139" s="810">
        <v>1</v>
      </c>
    </row>
    <row r="3140" spans="1:9" x14ac:dyDescent="0.15">
      <c r="A3140" s="694" t="s">
        <v>5714</v>
      </c>
      <c r="B3140" s="96">
        <v>414918</v>
      </c>
      <c r="C3140" s="96">
        <v>22</v>
      </c>
      <c r="D3140" s="97">
        <v>50750392</v>
      </c>
      <c r="E3140" s="97">
        <v>50765517</v>
      </c>
      <c r="F3140" s="96" t="s">
        <v>2328</v>
      </c>
      <c r="G3140" s="96">
        <v>69</v>
      </c>
      <c r="H3140" s="96">
        <v>2.8216000000000001E-2</v>
      </c>
      <c r="I3140" s="810">
        <v>1</v>
      </c>
    </row>
    <row r="3141" spans="1:9" x14ac:dyDescent="0.15">
      <c r="A3141" s="694" t="s">
        <v>5715</v>
      </c>
      <c r="B3141" s="96">
        <v>80142</v>
      </c>
      <c r="C3141" s="96">
        <v>9</v>
      </c>
      <c r="D3141" s="97">
        <v>130882972</v>
      </c>
      <c r="E3141" s="97">
        <v>130890741</v>
      </c>
      <c r="F3141" s="96" t="s">
        <v>2328</v>
      </c>
      <c r="G3141" s="96">
        <v>9</v>
      </c>
      <c r="H3141" s="96">
        <v>2.8223999999999999E-2</v>
      </c>
      <c r="I3141" s="810">
        <v>1</v>
      </c>
    </row>
    <row r="3142" spans="1:9" x14ac:dyDescent="0.15">
      <c r="A3142" s="694" t="s">
        <v>5716</v>
      </c>
      <c r="B3142" s="96">
        <v>3080</v>
      </c>
      <c r="C3142" s="96">
        <v>1</v>
      </c>
      <c r="D3142" s="97">
        <v>196912888</v>
      </c>
      <c r="E3142" s="97">
        <v>196928356</v>
      </c>
      <c r="F3142" s="96" t="s">
        <v>2321</v>
      </c>
      <c r="G3142" s="96">
        <v>40</v>
      </c>
      <c r="H3142" s="96">
        <v>2.8243999999999998E-2</v>
      </c>
      <c r="I3142" s="810">
        <v>1</v>
      </c>
    </row>
    <row r="3143" spans="1:9" x14ac:dyDescent="0.15">
      <c r="A3143" s="694" t="s">
        <v>5717</v>
      </c>
      <c r="B3143" s="96">
        <v>255189</v>
      </c>
      <c r="C3143" s="96">
        <v>15</v>
      </c>
      <c r="D3143" s="97">
        <v>42433332</v>
      </c>
      <c r="E3143" s="97">
        <v>42448839</v>
      </c>
      <c r="F3143" s="96" t="s">
        <v>2328</v>
      </c>
      <c r="G3143" s="96">
        <v>67</v>
      </c>
      <c r="H3143" s="96">
        <v>2.8312E-2</v>
      </c>
      <c r="I3143" s="810">
        <v>1</v>
      </c>
    </row>
    <row r="3144" spans="1:9" x14ac:dyDescent="0.15">
      <c r="A3144" s="694" t="s">
        <v>5718</v>
      </c>
      <c r="B3144" s="96">
        <v>10798</v>
      </c>
      <c r="C3144" s="96">
        <v>11</v>
      </c>
      <c r="D3144" s="97">
        <v>55702932</v>
      </c>
      <c r="E3144" s="97">
        <v>55703876</v>
      </c>
      <c r="F3144" s="96" t="s">
        <v>2328</v>
      </c>
      <c r="G3144" s="96">
        <v>8</v>
      </c>
      <c r="H3144" s="96">
        <v>2.835E-2</v>
      </c>
      <c r="I3144" s="810">
        <v>1</v>
      </c>
    </row>
    <row r="3145" spans="1:9" x14ac:dyDescent="0.15">
      <c r="A3145" s="694" t="s">
        <v>5719</v>
      </c>
      <c r="B3145" s="96">
        <v>285848</v>
      </c>
      <c r="C3145" s="96">
        <v>6</v>
      </c>
      <c r="D3145" s="97">
        <v>36210945</v>
      </c>
      <c r="E3145" s="97">
        <v>36276372</v>
      </c>
      <c r="F3145" s="96" t="s">
        <v>2321</v>
      </c>
      <c r="G3145" s="96">
        <v>236</v>
      </c>
      <c r="H3145" s="96">
        <v>2.8393000000000002E-2</v>
      </c>
      <c r="I3145" s="810">
        <v>1</v>
      </c>
    </row>
    <row r="3146" spans="1:9" x14ac:dyDescent="0.15">
      <c r="A3146" s="694" t="s">
        <v>5720</v>
      </c>
      <c r="B3146" s="96">
        <v>282775</v>
      </c>
      <c r="C3146" s="96">
        <v>11</v>
      </c>
      <c r="D3146" s="97">
        <v>55944094</v>
      </c>
      <c r="E3146" s="97">
        <v>55945032</v>
      </c>
      <c r="F3146" s="96" t="s">
        <v>2321</v>
      </c>
      <c r="G3146" s="96">
        <v>1</v>
      </c>
      <c r="H3146" s="96">
        <v>2.8410000000000001E-2</v>
      </c>
      <c r="I3146" s="810">
        <v>1</v>
      </c>
    </row>
    <row r="3147" spans="1:9" x14ac:dyDescent="0.15">
      <c r="A3147" s="694" t="s">
        <v>5721</v>
      </c>
      <c r="B3147" s="96">
        <v>23464</v>
      </c>
      <c r="C3147" s="96">
        <v>22</v>
      </c>
      <c r="D3147" s="97">
        <v>38203906</v>
      </c>
      <c r="E3147" s="97">
        <v>38213183</v>
      </c>
      <c r="F3147" s="96" t="s">
        <v>2321</v>
      </c>
      <c r="G3147" s="96">
        <v>28</v>
      </c>
      <c r="H3147" s="96">
        <v>2.8443E-2</v>
      </c>
      <c r="I3147" s="810">
        <v>1</v>
      </c>
    </row>
    <row r="3148" spans="1:9" x14ac:dyDescent="0.15">
      <c r="A3148" s="694" t="s">
        <v>5722</v>
      </c>
      <c r="B3148" s="96">
        <v>7070</v>
      </c>
      <c r="C3148" s="96">
        <v>11</v>
      </c>
      <c r="D3148" s="97">
        <v>119288655</v>
      </c>
      <c r="E3148" s="97">
        <v>119294246</v>
      </c>
      <c r="F3148" s="96" t="s">
        <v>2328</v>
      </c>
      <c r="G3148" s="96">
        <v>15</v>
      </c>
      <c r="H3148" s="96">
        <v>2.8459000000000002E-2</v>
      </c>
      <c r="I3148" s="810">
        <v>1</v>
      </c>
    </row>
    <row r="3149" spans="1:9" x14ac:dyDescent="0.15">
      <c r="A3149" s="694" t="s">
        <v>5723</v>
      </c>
      <c r="B3149" s="96">
        <v>23523</v>
      </c>
      <c r="C3149" s="96">
        <v>22</v>
      </c>
      <c r="D3149" s="97">
        <v>24407642</v>
      </c>
      <c r="E3149" s="97">
        <v>24574596</v>
      </c>
      <c r="F3149" s="96" t="s">
        <v>2321</v>
      </c>
      <c r="G3149" s="96">
        <v>314</v>
      </c>
      <c r="H3149" s="96">
        <v>2.8465000000000001E-2</v>
      </c>
      <c r="I3149" s="810">
        <v>1</v>
      </c>
    </row>
    <row r="3150" spans="1:9" x14ac:dyDescent="0.15">
      <c r="A3150" s="694" t="s">
        <v>5724</v>
      </c>
      <c r="B3150" s="96">
        <v>728780</v>
      </c>
      <c r="C3150" s="96">
        <v>5</v>
      </c>
      <c r="D3150" s="97">
        <v>74907301</v>
      </c>
      <c r="E3150" s="97">
        <v>74967671</v>
      </c>
      <c r="F3150" s="96" t="s">
        <v>2321</v>
      </c>
      <c r="G3150" s="96">
        <v>186</v>
      </c>
      <c r="H3150" s="96">
        <v>2.8490999999999999E-2</v>
      </c>
      <c r="I3150" s="810">
        <v>1</v>
      </c>
    </row>
    <row r="3151" spans="1:9" x14ac:dyDescent="0.15">
      <c r="A3151" s="694" t="s">
        <v>5725</v>
      </c>
      <c r="B3151" s="96">
        <v>56949</v>
      </c>
      <c r="C3151" s="96">
        <v>19</v>
      </c>
      <c r="D3151" s="97">
        <v>7684411</v>
      </c>
      <c r="E3151" s="97">
        <v>7694439</v>
      </c>
      <c r="F3151" s="96" t="s">
        <v>2328</v>
      </c>
      <c r="G3151" s="96">
        <v>35</v>
      </c>
      <c r="H3151" s="96">
        <v>2.8514000000000001E-2</v>
      </c>
      <c r="I3151" s="810">
        <v>1</v>
      </c>
    </row>
    <row r="3152" spans="1:9" x14ac:dyDescent="0.15">
      <c r="A3152" s="694" t="s">
        <v>5726</v>
      </c>
      <c r="B3152" s="96">
        <v>8690</v>
      </c>
      <c r="C3152" s="96">
        <v>11</v>
      </c>
      <c r="D3152" s="97">
        <v>96123158</v>
      </c>
      <c r="E3152" s="97">
        <v>96126727</v>
      </c>
      <c r="F3152" s="96" t="s">
        <v>2321</v>
      </c>
      <c r="G3152" s="96">
        <v>6</v>
      </c>
      <c r="H3152" s="96">
        <v>2.8537E-2</v>
      </c>
      <c r="I3152" s="810">
        <v>1</v>
      </c>
    </row>
    <row r="3153" spans="1:9" x14ac:dyDescent="0.15">
      <c r="A3153" s="694" t="s">
        <v>5727</v>
      </c>
      <c r="B3153" s="96">
        <v>27342</v>
      </c>
      <c r="C3153" s="96">
        <v>7</v>
      </c>
      <c r="D3153" s="97">
        <v>66147151</v>
      </c>
      <c r="E3153" s="97">
        <v>66276451</v>
      </c>
      <c r="F3153" s="96" t="s">
        <v>2321</v>
      </c>
      <c r="G3153" s="96">
        <v>490</v>
      </c>
      <c r="H3153" s="96">
        <v>2.8569000000000001E-2</v>
      </c>
      <c r="I3153" s="810">
        <v>1</v>
      </c>
    </row>
    <row r="3154" spans="1:9" x14ac:dyDescent="0.15">
      <c r="A3154" s="694" t="s">
        <v>5728</v>
      </c>
      <c r="B3154" s="96">
        <v>9231</v>
      </c>
      <c r="C3154" s="96">
        <v>10</v>
      </c>
      <c r="D3154" s="97">
        <v>79550549</v>
      </c>
      <c r="E3154" s="97">
        <v>79686348</v>
      </c>
      <c r="F3154" s="96" t="s">
        <v>2328</v>
      </c>
      <c r="G3154" s="96">
        <v>521</v>
      </c>
      <c r="H3154" s="96">
        <v>2.8618999999999999E-2</v>
      </c>
      <c r="I3154" s="810">
        <v>1</v>
      </c>
    </row>
    <row r="3155" spans="1:9" x14ac:dyDescent="0.15">
      <c r="A3155" s="694" t="s">
        <v>5729</v>
      </c>
      <c r="B3155" s="96">
        <v>10788</v>
      </c>
      <c r="C3155" s="96">
        <v>5</v>
      </c>
      <c r="D3155" s="97">
        <v>75699131</v>
      </c>
      <c r="E3155" s="97">
        <v>76003957</v>
      </c>
      <c r="F3155" s="96" t="s">
        <v>2321</v>
      </c>
      <c r="G3155" s="96">
        <v>1093</v>
      </c>
      <c r="H3155" s="96">
        <v>2.8627E-2</v>
      </c>
      <c r="I3155" s="810">
        <v>1</v>
      </c>
    </row>
    <row r="3156" spans="1:9" x14ac:dyDescent="0.15">
      <c r="A3156" s="694" t="s">
        <v>1242</v>
      </c>
      <c r="B3156" s="96">
        <v>57528</v>
      </c>
      <c r="C3156" s="96">
        <v>5</v>
      </c>
      <c r="D3156" s="97">
        <v>143550437</v>
      </c>
      <c r="E3156" s="97">
        <v>143858097</v>
      </c>
      <c r="F3156" s="96" t="s">
        <v>2321</v>
      </c>
      <c r="G3156" s="96">
        <v>768</v>
      </c>
      <c r="H3156" s="96">
        <v>2.8636999999999999E-2</v>
      </c>
      <c r="I3156" s="810">
        <v>1</v>
      </c>
    </row>
    <row r="3157" spans="1:9" x14ac:dyDescent="0.15">
      <c r="A3157" s="694" t="s">
        <v>5730</v>
      </c>
      <c r="B3157" s="96">
        <v>2275</v>
      </c>
      <c r="C3157" s="96">
        <v>1</v>
      </c>
      <c r="D3157" s="97">
        <v>38462439</v>
      </c>
      <c r="E3157" s="97">
        <v>38471199</v>
      </c>
      <c r="F3157" s="96" t="s">
        <v>2328</v>
      </c>
      <c r="G3157" s="96">
        <v>21</v>
      </c>
      <c r="H3157" s="96">
        <v>2.8724E-2</v>
      </c>
      <c r="I3157" s="810">
        <v>1</v>
      </c>
    </row>
    <row r="3158" spans="1:9" x14ac:dyDescent="0.15">
      <c r="A3158" s="694" t="s">
        <v>5731</v>
      </c>
      <c r="B3158" s="96">
        <v>51283</v>
      </c>
      <c r="C3158" s="96">
        <v>16</v>
      </c>
      <c r="D3158" s="97">
        <v>14726668</v>
      </c>
      <c r="E3158" s="97">
        <v>14763093</v>
      </c>
      <c r="F3158" s="96" t="s">
        <v>2321</v>
      </c>
      <c r="G3158" s="96">
        <v>50</v>
      </c>
      <c r="H3158" s="96">
        <v>2.8761999999999999E-2</v>
      </c>
      <c r="I3158" s="810">
        <v>1</v>
      </c>
    </row>
    <row r="3159" spans="1:9" x14ac:dyDescent="0.15">
      <c r="A3159" s="694" t="s">
        <v>5732</v>
      </c>
      <c r="B3159" s="96">
        <v>3339</v>
      </c>
      <c r="C3159" s="96">
        <v>1</v>
      </c>
      <c r="D3159" s="97">
        <v>22148737</v>
      </c>
      <c r="E3159" s="97">
        <v>22263750</v>
      </c>
      <c r="F3159" s="96" t="s">
        <v>2328</v>
      </c>
      <c r="G3159" s="96">
        <v>431</v>
      </c>
      <c r="H3159" s="96">
        <v>2.8850000000000001E-2</v>
      </c>
      <c r="I3159" s="810">
        <v>1</v>
      </c>
    </row>
    <row r="3160" spans="1:9" x14ac:dyDescent="0.15">
      <c r="A3160" s="694" t="s">
        <v>5733</v>
      </c>
      <c r="B3160" s="96">
        <v>1788</v>
      </c>
      <c r="C3160" s="96">
        <v>2</v>
      </c>
      <c r="D3160" s="97">
        <v>25451421</v>
      </c>
      <c r="E3160" s="97">
        <v>25565459</v>
      </c>
      <c r="F3160" s="96" t="s">
        <v>2328</v>
      </c>
      <c r="G3160" s="96">
        <v>252</v>
      </c>
      <c r="H3160" s="96">
        <v>2.886E-2</v>
      </c>
      <c r="I3160" s="810">
        <v>1</v>
      </c>
    </row>
    <row r="3161" spans="1:9" x14ac:dyDescent="0.15">
      <c r="A3161" s="694" t="s">
        <v>5734</v>
      </c>
      <c r="B3161" s="96">
        <v>196385</v>
      </c>
      <c r="C3161" s="96">
        <v>12</v>
      </c>
      <c r="D3161" s="97">
        <v>124246786</v>
      </c>
      <c r="E3161" s="97">
        <v>124420267</v>
      </c>
      <c r="F3161" s="96" t="s">
        <v>2321</v>
      </c>
      <c r="G3161" s="96">
        <v>666</v>
      </c>
      <c r="H3161" s="96">
        <v>2.8889999999999999E-2</v>
      </c>
      <c r="I3161" s="810">
        <v>1</v>
      </c>
    </row>
    <row r="3162" spans="1:9" x14ac:dyDescent="0.15">
      <c r="A3162" s="694" t="s">
        <v>5735</v>
      </c>
      <c r="B3162" s="96">
        <v>117143</v>
      </c>
      <c r="C3162" s="96">
        <v>1</v>
      </c>
      <c r="D3162" s="97">
        <v>166825747</v>
      </c>
      <c r="E3162" s="97">
        <v>166845654</v>
      </c>
      <c r="F3162" s="96" t="s">
        <v>2328</v>
      </c>
      <c r="G3162" s="96">
        <v>96</v>
      </c>
      <c r="H3162" s="96">
        <v>2.8892999999999999E-2</v>
      </c>
      <c r="I3162" s="810">
        <v>1</v>
      </c>
    </row>
    <row r="3163" spans="1:9" x14ac:dyDescent="0.15">
      <c r="A3163" s="694" t="s">
        <v>5736</v>
      </c>
      <c r="B3163" s="96">
        <v>122011</v>
      </c>
      <c r="C3163" s="96">
        <v>13</v>
      </c>
      <c r="D3163" s="97">
        <v>37677397</v>
      </c>
      <c r="E3163" s="97">
        <v>37679801</v>
      </c>
      <c r="F3163" s="96" t="s">
        <v>2328</v>
      </c>
      <c r="G3163" s="96">
        <v>8</v>
      </c>
      <c r="H3163" s="96">
        <v>2.8938999999999999E-2</v>
      </c>
      <c r="I3163" s="810">
        <v>1</v>
      </c>
    </row>
    <row r="3164" spans="1:9" x14ac:dyDescent="0.15">
      <c r="A3164" s="694" t="s">
        <v>5737</v>
      </c>
      <c r="B3164" s="96">
        <v>401251</v>
      </c>
      <c r="C3164" s="96">
        <v>6</v>
      </c>
      <c r="D3164" s="97">
        <v>31730773</v>
      </c>
      <c r="E3164" s="97">
        <v>31732627</v>
      </c>
      <c r="F3164" s="96" t="s">
        <v>2321</v>
      </c>
      <c r="G3164" s="96">
        <v>6</v>
      </c>
      <c r="H3164" s="96">
        <v>2.8969999999999999E-2</v>
      </c>
      <c r="I3164" s="810">
        <v>1</v>
      </c>
    </row>
    <row r="3165" spans="1:9" x14ac:dyDescent="0.15">
      <c r="A3165" s="694" t="s">
        <v>5738</v>
      </c>
      <c r="B3165" s="96">
        <v>387700</v>
      </c>
      <c r="C3165" s="96">
        <v>10</v>
      </c>
      <c r="D3165" s="97">
        <v>91190051</v>
      </c>
      <c r="E3165" s="97">
        <v>91295497</v>
      </c>
      <c r="F3165" s="96" t="s">
        <v>2328</v>
      </c>
      <c r="G3165" s="96">
        <v>401</v>
      </c>
      <c r="H3165" s="96">
        <v>2.9021000000000002E-2</v>
      </c>
      <c r="I3165" s="810">
        <v>1</v>
      </c>
    </row>
    <row r="3166" spans="1:9" x14ac:dyDescent="0.15">
      <c r="A3166" s="694" t="s">
        <v>1976</v>
      </c>
      <c r="B3166" s="96">
        <v>9079</v>
      </c>
      <c r="C3166" s="96">
        <v>4</v>
      </c>
      <c r="D3166" s="97">
        <v>16503164</v>
      </c>
      <c r="E3166" s="97">
        <v>16900424</v>
      </c>
      <c r="F3166" s="96" t="s">
        <v>2328</v>
      </c>
      <c r="G3166" s="96">
        <v>1257</v>
      </c>
      <c r="H3166" s="96">
        <v>2.9028999999999999E-2</v>
      </c>
      <c r="I3166" s="810">
        <v>1</v>
      </c>
    </row>
    <row r="3167" spans="1:9" x14ac:dyDescent="0.15">
      <c r="A3167" s="694" t="s">
        <v>5739</v>
      </c>
      <c r="B3167" s="96">
        <v>27094</v>
      </c>
      <c r="C3167" s="96">
        <v>3</v>
      </c>
      <c r="D3167" s="97">
        <v>178957537</v>
      </c>
      <c r="E3167" s="97">
        <v>178984838</v>
      </c>
      <c r="F3167" s="96" t="s">
        <v>2328</v>
      </c>
      <c r="G3167" s="96">
        <v>153</v>
      </c>
      <c r="H3167" s="96">
        <v>2.9042999999999999E-2</v>
      </c>
      <c r="I3167" s="810">
        <v>1</v>
      </c>
    </row>
    <row r="3168" spans="1:9" x14ac:dyDescent="0.15">
      <c r="A3168" s="694" t="s">
        <v>5740</v>
      </c>
      <c r="B3168" s="96">
        <v>26121</v>
      </c>
      <c r="C3168" s="96">
        <v>19</v>
      </c>
      <c r="D3168" s="97">
        <v>54618790</v>
      </c>
      <c r="E3168" s="97">
        <v>54635150</v>
      </c>
      <c r="F3168" s="96" t="s">
        <v>2321</v>
      </c>
      <c r="G3168" s="96">
        <v>71</v>
      </c>
      <c r="H3168" s="96">
        <v>2.9052999999999999E-2</v>
      </c>
      <c r="I3168" s="810">
        <v>1</v>
      </c>
    </row>
    <row r="3169" spans="1:9" x14ac:dyDescent="0.15">
      <c r="A3169" s="694" t="s">
        <v>5741</v>
      </c>
      <c r="B3169" s="96">
        <v>162282</v>
      </c>
      <c r="C3169" s="96">
        <v>17</v>
      </c>
      <c r="D3169" s="97">
        <v>54230836</v>
      </c>
      <c r="E3169" s="97">
        <v>54560007</v>
      </c>
      <c r="F3169" s="96" t="s">
        <v>2321</v>
      </c>
      <c r="G3169" s="96">
        <v>874</v>
      </c>
      <c r="H3169" s="96">
        <v>2.9064E-2</v>
      </c>
      <c r="I3169" s="810">
        <v>1</v>
      </c>
    </row>
    <row r="3170" spans="1:9" x14ac:dyDescent="0.15">
      <c r="A3170" s="694" t="s">
        <v>5742</v>
      </c>
      <c r="B3170" s="96">
        <v>7132</v>
      </c>
      <c r="C3170" s="96">
        <v>12</v>
      </c>
      <c r="D3170" s="97">
        <v>6437923</v>
      </c>
      <c r="E3170" s="97">
        <v>6451283</v>
      </c>
      <c r="F3170" s="96" t="s">
        <v>2328</v>
      </c>
      <c r="G3170" s="96">
        <v>29</v>
      </c>
      <c r="H3170" s="96">
        <v>2.9104999999999999E-2</v>
      </c>
      <c r="I3170" s="810">
        <v>1</v>
      </c>
    </row>
    <row r="3171" spans="1:9" x14ac:dyDescent="0.15">
      <c r="A3171" s="694" t="s">
        <v>5743</v>
      </c>
      <c r="B3171" s="96">
        <v>10043</v>
      </c>
      <c r="C3171" s="96">
        <v>22</v>
      </c>
      <c r="D3171" s="97">
        <v>35695268</v>
      </c>
      <c r="E3171" s="97">
        <v>35743987</v>
      </c>
      <c r="F3171" s="96" t="s">
        <v>2321</v>
      </c>
      <c r="G3171" s="96">
        <v>151</v>
      </c>
      <c r="H3171" s="96">
        <v>2.9108999999999999E-2</v>
      </c>
      <c r="I3171" s="810">
        <v>1</v>
      </c>
    </row>
    <row r="3172" spans="1:9" x14ac:dyDescent="0.15">
      <c r="A3172" s="694" t="s">
        <v>5744</v>
      </c>
      <c r="B3172" s="96">
        <v>7067</v>
      </c>
      <c r="C3172" s="96">
        <v>17</v>
      </c>
      <c r="D3172" s="97">
        <v>38218446</v>
      </c>
      <c r="E3172" s="97">
        <v>38250120</v>
      </c>
      <c r="F3172" s="96" t="s">
        <v>2321</v>
      </c>
      <c r="G3172" s="96">
        <v>54</v>
      </c>
      <c r="H3172" s="96">
        <v>2.911E-2</v>
      </c>
      <c r="I3172" s="810">
        <v>1</v>
      </c>
    </row>
    <row r="3173" spans="1:9" x14ac:dyDescent="0.15">
      <c r="A3173" s="694" t="s">
        <v>5745</v>
      </c>
      <c r="B3173" s="96">
        <v>27129</v>
      </c>
      <c r="C3173" s="96">
        <v>1</v>
      </c>
      <c r="D3173" s="97">
        <v>16340523</v>
      </c>
      <c r="E3173" s="97">
        <v>16346084</v>
      </c>
      <c r="F3173" s="96" t="s">
        <v>2328</v>
      </c>
      <c r="G3173" s="96">
        <v>47</v>
      </c>
      <c r="H3173" s="96">
        <v>2.9204999999999998E-2</v>
      </c>
      <c r="I3173" s="810">
        <v>1</v>
      </c>
    </row>
    <row r="3174" spans="1:9" x14ac:dyDescent="0.15">
      <c r="A3174" s="694" t="s">
        <v>1027</v>
      </c>
      <c r="B3174" s="96">
        <v>10912</v>
      </c>
      <c r="C3174" s="96">
        <v>9</v>
      </c>
      <c r="D3174" s="97">
        <v>92219913</v>
      </c>
      <c r="E3174" s="97">
        <v>92221470</v>
      </c>
      <c r="F3174" s="96" t="s">
        <v>2321</v>
      </c>
      <c r="G3174" s="96">
        <v>5</v>
      </c>
      <c r="H3174" s="96">
        <v>2.9217E-2</v>
      </c>
      <c r="I3174" s="810">
        <v>1</v>
      </c>
    </row>
    <row r="3175" spans="1:9" x14ac:dyDescent="0.15">
      <c r="A3175" s="694" t="s">
        <v>5746</v>
      </c>
      <c r="B3175" s="96">
        <v>150737</v>
      </c>
      <c r="C3175" s="96">
        <v>2</v>
      </c>
      <c r="D3175" s="97">
        <v>178414880</v>
      </c>
      <c r="E3175" s="97">
        <v>178417524</v>
      </c>
      <c r="F3175" s="96" t="s">
        <v>2328</v>
      </c>
      <c r="G3175" s="96">
        <v>6</v>
      </c>
      <c r="H3175" s="96">
        <v>2.9217E-2</v>
      </c>
      <c r="I3175" s="810">
        <v>1</v>
      </c>
    </row>
    <row r="3176" spans="1:9" x14ac:dyDescent="0.15">
      <c r="A3176" s="694" t="s">
        <v>5747</v>
      </c>
      <c r="B3176" s="96">
        <v>10168</v>
      </c>
      <c r="C3176" s="96">
        <v>3</v>
      </c>
      <c r="D3176" s="97">
        <v>44666511</v>
      </c>
      <c r="E3176" s="97">
        <v>44689963</v>
      </c>
      <c r="F3176" s="96" t="s">
        <v>2321</v>
      </c>
      <c r="G3176" s="96">
        <v>55</v>
      </c>
      <c r="H3176" s="96">
        <v>2.9222999999999999E-2</v>
      </c>
      <c r="I3176" s="810">
        <v>1</v>
      </c>
    </row>
    <row r="3177" spans="1:9" x14ac:dyDescent="0.15">
      <c r="A3177" s="694" t="s">
        <v>5748</v>
      </c>
      <c r="B3177" s="96">
        <v>283953</v>
      </c>
      <c r="C3177" s="96">
        <v>16</v>
      </c>
      <c r="D3177" s="97">
        <v>8619502</v>
      </c>
      <c r="E3177" s="97">
        <v>8622226</v>
      </c>
      <c r="F3177" s="96" t="s">
        <v>2328</v>
      </c>
      <c r="G3177" s="96">
        <v>14</v>
      </c>
      <c r="H3177" s="96">
        <v>2.9231E-2</v>
      </c>
      <c r="I3177" s="810">
        <v>1</v>
      </c>
    </row>
    <row r="3178" spans="1:9" x14ac:dyDescent="0.15">
      <c r="A3178" s="694" t="s">
        <v>5749</v>
      </c>
      <c r="B3178" s="96">
        <v>11051</v>
      </c>
      <c r="C3178" s="96">
        <v>16</v>
      </c>
      <c r="D3178" s="97">
        <v>56463048</v>
      </c>
      <c r="E3178" s="97">
        <v>56485261</v>
      </c>
      <c r="F3178" s="96" t="s">
        <v>2328</v>
      </c>
      <c r="G3178" s="96">
        <v>50</v>
      </c>
      <c r="H3178" s="96">
        <v>2.9256000000000001E-2</v>
      </c>
      <c r="I3178" s="810">
        <v>1</v>
      </c>
    </row>
    <row r="3179" spans="1:9" x14ac:dyDescent="0.15">
      <c r="A3179" s="694" t="s">
        <v>5750</v>
      </c>
      <c r="B3179" s="96">
        <v>7799</v>
      </c>
      <c r="C3179" s="96">
        <v>1</v>
      </c>
      <c r="D3179" s="97">
        <v>14026714</v>
      </c>
      <c r="E3179" s="97">
        <v>14151574</v>
      </c>
      <c r="F3179" s="96" t="s">
        <v>2321</v>
      </c>
      <c r="G3179" s="96">
        <v>437</v>
      </c>
      <c r="H3179" s="96">
        <v>2.9257999999999999E-2</v>
      </c>
      <c r="I3179" s="810">
        <v>1</v>
      </c>
    </row>
    <row r="3180" spans="1:9" x14ac:dyDescent="0.15">
      <c r="A3180" s="694" t="s">
        <v>5751</v>
      </c>
      <c r="B3180" s="96">
        <v>55914</v>
      </c>
      <c r="C3180" s="96">
        <v>5</v>
      </c>
      <c r="D3180" s="97">
        <v>65222382</v>
      </c>
      <c r="E3180" s="97">
        <v>65376851</v>
      </c>
      <c r="F3180" s="96" t="s">
        <v>2321</v>
      </c>
      <c r="G3180" s="96">
        <v>273</v>
      </c>
      <c r="H3180" s="96">
        <v>2.9312000000000001E-2</v>
      </c>
      <c r="I3180" s="810">
        <v>1</v>
      </c>
    </row>
    <row r="3181" spans="1:9" x14ac:dyDescent="0.15">
      <c r="A3181" s="694" t="s">
        <v>5752</v>
      </c>
      <c r="B3181" s="96">
        <v>8733</v>
      </c>
      <c r="C3181" s="96">
        <v>8</v>
      </c>
      <c r="D3181" s="97">
        <v>145137064</v>
      </c>
      <c r="E3181" s="97">
        <v>145141119</v>
      </c>
      <c r="F3181" s="96" t="s">
        <v>2321</v>
      </c>
      <c r="G3181" s="96">
        <v>6</v>
      </c>
      <c r="H3181" s="96">
        <v>2.9322000000000001E-2</v>
      </c>
      <c r="I3181" s="810">
        <v>1</v>
      </c>
    </row>
    <row r="3182" spans="1:9" x14ac:dyDescent="0.15">
      <c r="A3182" s="694" t="s">
        <v>5753</v>
      </c>
      <c r="B3182" s="96">
        <v>9112</v>
      </c>
      <c r="C3182" s="96">
        <v>14</v>
      </c>
      <c r="D3182" s="97">
        <v>105886186</v>
      </c>
      <c r="E3182" s="97">
        <v>105937066</v>
      </c>
      <c r="F3182" s="96" t="s">
        <v>2321</v>
      </c>
      <c r="G3182" s="96">
        <v>33</v>
      </c>
      <c r="H3182" s="96">
        <v>2.9335E-2</v>
      </c>
      <c r="I3182" s="810">
        <v>1</v>
      </c>
    </row>
    <row r="3183" spans="1:9" x14ac:dyDescent="0.15">
      <c r="A3183" s="694" t="s">
        <v>5754</v>
      </c>
      <c r="B3183" s="96">
        <v>8392</v>
      </c>
      <c r="C3183" s="96">
        <v>17</v>
      </c>
      <c r="D3183" s="97">
        <v>3323862</v>
      </c>
      <c r="E3183" s="97">
        <v>3324827</v>
      </c>
      <c r="F3183" s="96" t="s">
        <v>2321</v>
      </c>
      <c r="G3183" s="96">
        <v>3</v>
      </c>
      <c r="H3183" s="96">
        <v>2.9346000000000001E-2</v>
      </c>
      <c r="I3183" s="810">
        <v>1</v>
      </c>
    </row>
    <row r="3184" spans="1:9" x14ac:dyDescent="0.15">
      <c r="A3184" s="694" t="s">
        <v>5755</v>
      </c>
      <c r="B3184" s="96">
        <v>84277</v>
      </c>
      <c r="C3184" s="96">
        <v>7</v>
      </c>
      <c r="D3184" s="97">
        <v>73095248</v>
      </c>
      <c r="E3184" s="97">
        <v>73097781</v>
      </c>
      <c r="F3184" s="96" t="s">
        <v>2328</v>
      </c>
      <c r="G3184" s="96">
        <v>14</v>
      </c>
      <c r="H3184" s="96">
        <v>2.9346000000000001E-2</v>
      </c>
      <c r="I3184" s="810">
        <v>1</v>
      </c>
    </row>
    <row r="3185" spans="1:9" x14ac:dyDescent="0.15">
      <c r="A3185" s="694" t="s">
        <v>5756</v>
      </c>
      <c r="B3185" s="96">
        <v>1060</v>
      </c>
      <c r="C3185" s="96">
        <v>4</v>
      </c>
      <c r="D3185" s="97">
        <v>68337989</v>
      </c>
      <c r="E3185" s="97">
        <v>68411256</v>
      </c>
      <c r="F3185" s="96" t="s">
        <v>2328</v>
      </c>
      <c r="G3185" s="96">
        <v>259</v>
      </c>
      <c r="H3185" s="96">
        <v>2.9395999999999999E-2</v>
      </c>
      <c r="I3185" s="810">
        <v>1</v>
      </c>
    </row>
    <row r="3186" spans="1:9" x14ac:dyDescent="0.15">
      <c r="A3186" s="694" t="s">
        <v>2130</v>
      </c>
      <c r="B3186" s="96">
        <v>114900</v>
      </c>
      <c r="C3186" s="96">
        <v>11</v>
      </c>
      <c r="D3186" s="97">
        <v>47611216</v>
      </c>
      <c r="E3186" s="97">
        <v>47615961</v>
      </c>
      <c r="F3186" s="96" t="s">
        <v>2328</v>
      </c>
      <c r="G3186" s="96">
        <v>7</v>
      </c>
      <c r="H3186" s="96">
        <v>2.9402999999999999E-2</v>
      </c>
      <c r="I3186" s="810">
        <v>1</v>
      </c>
    </row>
    <row r="3187" spans="1:9" x14ac:dyDescent="0.15">
      <c r="A3187" s="694" t="s">
        <v>5757</v>
      </c>
      <c r="B3187" s="96">
        <v>79004</v>
      </c>
      <c r="C3187" s="96">
        <v>10</v>
      </c>
      <c r="D3187" s="97">
        <v>104183002</v>
      </c>
      <c r="E3187" s="97">
        <v>104192423</v>
      </c>
      <c r="F3187" s="96" t="s">
        <v>2328</v>
      </c>
      <c r="G3187" s="96">
        <v>15</v>
      </c>
      <c r="H3187" s="96">
        <v>2.9415E-2</v>
      </c>
      <c r="I3187" s="810">
        <v>1</v>
      </c>
    </row>
    <row r="3188" spans="1:9" x14ac:dyDescent="0.15">
      <c r="A3188" s="694" t="s">
        <v>5758</v>
      </c>
      <c r="B3188" s="96">
        <v>7805</v>
      </c>
      <c r="C3188" s="96">
        <v>1</v>
      </c>
      <c r="D3188" s="97">
        <v>31205315</v>
      </c>
      <c r="E3188" s="97">
        <v>31230683</v>
      </c>
      <c r="F3188" s="96" t="s">
        <v>2328</v>
      </c>
      <c r="G3188" s="96">
        <v>61</v>
      </c>
      <c r="H3188" s="96">
        <v>2.9416000000000001E-2</v>
      </c>
      <c r="I3188" s="810">
        <v>1</v>
      </c>
    </row>
    <row r="3189" spans="1:9" x14ac:dyDescent="0.15">
      <c r="A3189" s="694" t="s">
        <v>5759</v>
      </c>
      <c r="B3189" s="96">
        <v>22914</v>
      </c>
      <c r="C3189" s="96">
        <v>12</v>
      </c>
      <c r="D3189" s="97">
        <v>10524952</v>
      </c>
      <c r="E3189" s="97">
        <v>10542653</v>
      </c>
      <c r="F3189" s="96" t="s">
        <v>2328</v>
      </c>
      <c r="G3189" s="96">
        <v>61</v>
      </c>
      <c r="H3189" s="96">
        <v>2.9444000000000001E-2</v>
      </c>
      <c r="I3189" s="810">
        <v>1</v>
      </c>
    </row>
    <row r="3190" spans="1:9" x14ac:dyDescent="0.15">
      <c r="A3190" s="694" t="s">
        <v>5760</v>
      </c>
      <c r="B3190" s="96">
        <v>84618</v>
      </c>
      <c r="C3190" s="96">
        <v>1</v>
      </c>
      <c r="D3190" s="97">
        <v>40124793</v>
      </c>
      <c r="E3190" s="97">
        <v>40137710</v>
      </c>
      <c r="F3190" s="96" t="s">
        <v>2328</v>
      </c>
      <c r="G3190" s="96">
        <v>19</v>
      </c>
      <c r="H3190" s="96">
        <v>2.9446E-2</v>
      </c>
      <c r="I3190" s="810">
        <v>1</v>
      </c>
    </row>
    <row r="3191" spans="1:9" x14ac:dyDescent="0.15">
      <c r="A3191" s="694" t="s">
        <v>5761</v>
      </c>
      <c r="B3191" s="96">
        <v>127579</v>
      </c>
      <c r="C3191" s="96">
        <v>1</v>
      </c>
      <c r="D3191" s="97">
        <v>154991003</v>
      </c>
      <c r="E3191" s="97">
        <v>155006257</v>
      </c>
      <c r="F3191" s="96" t="s">
        <v>2328</v>
      </c>
      <c r="G3191" s="96">
        <v>37</v>
      </c>
      <c r="H3191" s="96">
        <v>2.9458000000000002E-2</v>
      </c>
      <c r="I3191" s="810">
        <v>1</v>
      </c>
    </row>
    <row r="3192" spans="1:9" x14ac:dyDescent="0.15">
      <c r="A3192" s="694" t="s">
        <v>5762</v>
      </c>
      <c r="B3192" s="96">
        <v>23646</v>
      </c>
      <c r="C3192" s="96">
        <v>19</v>
      </c>
      <c r="D3192" s="97">
        <v>40854302</v>
      </c>
      <c r="E3192" s="97">
        <v>40884392</v>
      </c>
      <c r="F3192" s="96" t="s">
        <v>2321</v>
      </c>
      <c r="G3192" s="96">
        <v>93</v>
      </c>
      <c r="H3192" s="96">
        <v>2.9461000000000001E-2</v>
      </c>
      <c r="I3192" s="810">
        <v>1</v>
      </c>
    </row>
    <row r="3193" spans="1:9" x14ac:dyDescent="0.15">
      <c r="A3193" s="694" t="s">
        <v>5763</v>
      </c>
      <c r="B3193" s="96">
        <v>70</v>
      </c>
      <c r="C3193" s="96">
        <v>15</v>
      </c>
      <c r="D3193" s="97">
        <v>35080297</v>
      </c>
      <c r="E3193" s="97">
        <v>35087927</v>
      </c>
      <c r="F3193" s="96" t="s">
        <v>2328</v>
      </c>
      <c r="G3193" s="96">
        <v>24</v>
      </c>
      <c r="H3193" s="96">
        <v>2.9499999999999998E-2</v>
      </c>
      <c r="I3193" s="810">
        <v>1</v>
      </c>
    </row>
    <row r="3194" spans="1:9" x14ac:dyDescent="0.15">
      <c r="A3194" s="694" t="s">
        <v>5764</v>
      </c>
      <c r="B3194" s="96">
        <v>23362</v>
      </c>
      <c r="C3194" s="96">
        <v>8</v>
      </c>
      <c r="D3194" s="97">
        <v>18384813</v>
      </c>
      <c r="E3194" s="97">
        <v>18871196</v>
      </c>
      <c r="F3194" s="96" t="s">
        <v>2328</v>
      </c>
      <c r="G3194" s="96">
        <v>2928</v>
      </c>
      <c r="H3194" s="96">
        <v>2.9565000000000001E-2</v>
      </c>
      <c r="I3194" s="810">
        <v>1</v>
      </c>
    </row>
    <row r="3195" spans="1:9" x14ac:dyDescent="0.15">
      <c r="A3195" s="694" t="s">
        <v>5765</v>
      </c>
      <c r="B3195" s="96">
        <v>54512</v>
      </c>
      <c r="C3195" s="96">
        <v>8</v>
      </c>
      <c r="D3195" s="97">
        <v>145133522</v>
      </c>
      <c r="E3195" s="97">
        <v>145135551</v>
      </c>
      <c r="F3195" s="96" t="s">
        <v>2321</v>
      </c>
      <c r="G3195" s="96">
        <v>2</v>
      </c>
      <c r="H3195" s="96">
        <v>2.9590999999999999E-2</v>
      </c>
      <c r="I3195" s="810">
        <v>1</v>
      </c>
    </row>
    <row r="3196" spans="1:9" x14ac:dyDescent="0.15">
      <c r="A3196" s="694" t="s">
        <v>5766</v>
      </c>
      <c r="B3196" s="96">
        <v>7705</v>
      </c>
      <c r="C3196" s="96">
        <v>19</v>
      </c>
      <c r="D3196" s="97">
        <v>36705504</v>
      </c>
      <c r="E3196" s="97">
        <v>36729676</v>
      </c>
      <c r="F3196" s="96" t="s">
        <v>2321</v>
      </c>
      <c r="G3196" s="96">
        <v>83</v>
      </c>
      <c r="H3196" s="96">
        <v>2.9596999999999998E-2</v>
      </c>
      <c r="I3196" s="810">
        <v>1</v>
      </c>
    </row>
    <row r="3197" spans="1:9" x14ac:dyDescent="0.15">
      <c r="A3197" s="694" t="s">
        <v>5767</v>
      </c>
      <c r="B3197" s="96">
        <v>10626</v>
      </c>
      <c r="C3197" s="96">
        <v>17</v>
      </c>
      <c r="D3197" s="97">
        <v>15531277</v>
      </c>
      <c r="E3197" s="97">
        <v>15587625</v>
      </c>
      <c r="F3197" s="96" t="s">
        <v>2328</v>
      </c>
      <c r="G3197" s="96">
        <v>114</v>
      </c>
      <c r="H3197" s="96">
        <v>2.9645999999999999E-2</v>
      </c>
      <c r="I3197" s="810">
        <v>1</v>
      </c>
    </row>
    <row r="3198" spans="1:9" x14ac:dyDescent="0.15">
      <c r="A3198" s="694" t="s">
        <v>5768</v>
      </c>
      <c r="B3198" s="96">
        <v>84944</v>
      </c>
      <c r="C3198" s="96">
        <v>1</v>
      </c>
      <c r="D3198" s="97">
        <v>166958394</v>
      </c>
      <c r="E3198" s="97">
        <v>166991451</v>
      </c>
      <c r="F3198" s="96" t="s">
        <v>2321</v>
      </c>
      <c r="G3198" s="96">
        <v>99</v>
      </c>
      <c r="H3198" s="96">
        <v>2.9673999999999999E-2</v>
      </c>
      <c r="I3198" s="810">
        <v>1</v>
      </c>
    </row>
    <row r="3199" spans="1:9" x14ac:dyDescent="0.15">
      <c r="A3199" s="694" t="s">
        <v>814</v>
      </c>
      <c r="B3199" s="96">
        <v>63951</v>
      </c>
      <c r="C3199" s="96">
        <v>9</v>
      </c>
      <c r="D3199" s="97">
        <v>22446840</v>
      </c>
      <c r="E3199" s="97">
        <v>22452472</v>
      </c>
      <c r="F3199" s="96" t="s">
        <v>2321</v>
      </c>
      <c r="G3199" s="96">
        <v>16</v>
      </c>
      <c r="H3199" s="96">
        <v>2.9687000000000002E-2</v>
      </c>
      <c r="I3199" s="810">
        <v>1</v>
      </c>
    </row>
    <row r="3200" spans="1:9" x14ac:dyDescent="0.15">
      <c r="A3200" s="694" t="s">
        <v>5769</v>
      </c>
      <c r="B3200" s="96">
        <v>654790</v>
      </c>
      <c r="C3200" s="96">
        <v>1</v>
      </c>
      <c r="D3200" s="97">
        <v>161228517</v>
      </c>
      <c r="E3200" s="97">
        <v>161255240</v>
      </c>
      <c r="F3200" s="96" t="s">
        <v>2321</v>
      </c>
      <c r="G3200" s="96">
        <v>104</v>
      </c>
      <c r="H3200" s="96">
        <v>2.9707999999999998E-2</v>
      </c>
      <c r="I3200" s="810">
        <v>1</v>
      </c>
    </row>
    <row r="3201" spans="1:9" x14ac:dyDescent="0.15">
      <c r="A3201" s="694" t="s">
        <v>5770</v>
      </c>
      <c r="B3201" s="96">
        <v>445</v>
      </c>
      <c r="C3201" s="96">
        <v>9</v>
      </c>
      <c r="D3201" s="97">
        <v>133320094</v>
      </c>
      <c r="E3201" s="97">
        <v>133376661</v>
      </c>
      <c r="F3201" s="96" t="s">
        <v>2321</v>
      </c>
      <c r="G3201" s="96">
        <v>184</v>
      </c>
      <c r="H3201" s="96">
        <v>2.9744E-2</v>
      </c>
      <c r="I3201" s="810">
        <v>1</v>
      </c>
    </row>
    <row r="3202" spans="1:9" x14ac:dyDescent="0.15">
      <c r="A3202" s="694" t="s">
        <v>5771</v>
      </c>
      <c r="B3202" s="96">
        <v>386618</v>
      </c>
      <c r="C3202" s="96">
        <v>13</v>
      </c>
      <c r="D3202" s="97">
        <v>45766988</v>
      </c>
      <c r="E3202" s="97">
        <v>45775175</v>
      </c>
      <c r="F3202" s="96" t="s">
        <v>2328</v>
      </c>
      <c r="G3202" s="96">
        <v>11</v>
      </c>
      <c r="H3202" s="96">
        <v>2.9769E-2</v>
      </c>
      <c r="I3202" s="810">
        <v>1</v>
      </c>
    </row>
    <row r="3203" spans="1:9" x14ac:dyDescent="0.15">
      <c r="A3203" s="694" t="s">
        <v>5772</v>
      </c>
      <c r="B3203" s="96">
        <v>143425</v>
      </c>
      <c r="C3203" s="96">
        <v>11</v>
      </c>
      <c r="D3203" s="97">
        <v>7273181</v>
      </c>
      <c r="E3203" s="97">
        <v>7490276</v>
      </c>
      <c r="F3203" s="96" t="s">
        <v>2321</v>
      </c>
      <c r="G3203" s="96">
        <v>1005</v>
      </c>
      <c r="H3203" s="96">
        <v>2.9798000000000002E-2</v>
      </c>
      <c r="I3203" s="810">
        <v>1</v>
      </c>
    </row>
    <row r="3204" spans="1:9" x14ac:dyDescent="0.15">
      <c r="A3204" s="694" t="s">
        <v>5773</v>
      </c>
      <c r="B3204" s="96">
        <v>92293</v>
      </c>
      <c r="C3204" s="96">
        <v>12</v>
      </c>
      <c r="D3204" s="97">
        <v>128751948</v>
      </c>
      <c r="E3204" s="97">
        <v>129192460</v>
      </c>
      <c r="F3204" s="96" t="s">
        <v>2321</v>
      </c>
      <c r="G3204" s="96">
        <v>1379</v>
      </c>
      <c r="H3204" s="96">
        <v>2.9832000000000001E-2</v>
      </c>
      <c r="I3204" s="810">
        <v>1</v>
      </c>
    </row>
    <row r="3205" spans="1:9" x14ac:dyDescent="0.15">
      <c r="A3205" s="694" t="s">
        <v>5774</v>
      </c>
      <c r="B3205" s="96">
        <v>222</v>
      </c>
      <c r="C3205" s="96">
        <v>11</v>
      </c>
      <c r="D3205" s="97">
        <v>67429633</v>
      </c>
      <c r="E3205" s="97">
        <v>67448685</v>
      </c>
      <c r="F3205" s="96" t="s">
        <v>2328</v>
      </c>
      <c r="G3205" s="96">
        <v>54</v>
      </c>
      <c r="H3205" s="96">
        <v>2.9860000000000001E-2</v>
      </c>
      <c r="I3205" s="810">
        <v>1</v>
      </c>
    </row>
    <row r="3206" spans="1:9" x14ac:dyDescent="0.15">
      <c r="A3206" s="694" t="s">
        <v>5775</v>
      </c>
      <c r="B3206" s="96">
        <v>23194</v>
      </c>
      <c r="C3206" s="96">
        <v>5</v>
      </c>
      <c r="D3206" s="97">
        <v>15500305</v>
      </c>
      <c r="E3206" s="97">
        <v>15939905</v>
      </c>
      <c r="F3206" s="96" t="s">
        <v>2321</v>
      </c>
      <c r="G3206" s="96">
        <v>1296</v>
      </c>
      <c r="H3206" s="96">
        <v>2.9895000000000001E-2</v>
      </c>
      <c r="I3206" s="810">
        <v>1</v>
      </c>
    </row>
    <row r="3207" spans="1:9" x14ac:dyDescent="0.15">
      <c r="A3207" s="694" t="s">
        <v>5776</v>
      </c>
      <c r="B3207" s="96">
        <v>1311</v>
      </c>
      <c r="C3207" s="96">
        <v>19</v>
      </c>
      <c r="D3207" s="97">
        <v>18893583</v>
      </c>
      <c r="E3207" s="97">
        <v>18902114</v>
      </c>
      <c r="F3207" s="96" t="s">
        <v>2328</v>
      </c>
      <c r="G3207" s="96">
        <v>21</v>
      </c>
      <c r="H3207" s="96">
        <v>2.9895999999999999E-2</v>
      </c>
      <c r="I3207" s="810">
        <v>1</v>
      </c>
    </row>
    <row r="3208" spans="1:9" x14ac:dyDescent="0.15">
      <c r="A3208" s="694" t="s">
        <v>5777</v>
      </c>
      <c r="B3208" s="96">
        <v>390142</v>
      </c>
      <c r="C3208" s="96">
        <v>11</v>
      </c>
      <c r="D3208" s="97">
        <v>55540914</v>
      </c>
      <c r="E3208" s="97">
        <v>55541858</v>
      </c>
      <c r="F3208" s="96" t="s">
        <v>2321</v>
      </c>
      <c r="G3208" s="96">
        <v>2</v>
      </c>
      <c r="H3208" s="96">
        <v>2.9899999999999999E-2</v>
      </c>
      <c r="I3208" s="810">
        <v>1</v>
      </c>
    </row>
    <row r="3209" spans="1:9" x14ac:dyDescent="0.15">
      <c r="A3209" s="694" t="s">
        <v>5778</v>
      </c>
      <c r="B3209" s="96">
        <v>284406</v>
      </c>
      <c r="C3209" s="96">
        <v>19</v>
      </c>
      <c r="D3209" s="97">
        <v>36882861</v>
      </c>
      <c r="E3209" s="97">
        <v>36909550</v>
      </c>
      <c r="F3209" s="96" t="s">
        <v>2328</v>
      </c>
      <c r="G3209" s="96">
        <v>63</v>
      </c>
      <c r="H3209" s="96">
        <v>2.9916000000000002E-2</v>
      </c>
      <c r="I3209" s="810">
        <v>1</v>
      </c>
    </row>
    <row r="3210" spans="1:9" x14ac:dyDescent="0.15">
      <c r="A3210" s="694" t="s">
        <v>5779</v>
      </c>
      <c r="B3210" s="96">
        <v>10809</v>
      </c>
      <c r="C3210" s="96">
        <v>11</v>
      </c>
      <c r="D3210" s="97">
        <v>72465774</v>
      </c>
      <c r="E3210" s="97">
        <v>72504750</v>
      </c>
      <c r="F3210" s="96" t="s">
        <v>2328</v>
      </c>
      <c r="G3210" s="96">
        <v>88</v>
      </c>
      <c r="H3210" s="96">
        <v>2.9933999999999999E-2</v>
      </c>
      <c r="I3210" s="810">
        <v>1</v>
      </c>
    </row>
    <row r="3211" spans="1:9" x14ac:dyDescent="0.15">
      <c r="A3211" s="694" t="s">
        <v>5780</v>
      </c>
      <c r="B3211" s="96">
        <v>221545</v>
      </c>
      <c r="C3211" s="96">
        <v>6</v>
      </c>
      <c r="D3211" s="97">
        <v>30614816</v>
      </c>
      <c r="E3211" s="97">
        <v>30620987</v>
      </c>
      <c r="F3211" s="96" t="s">
        <v>2321</v>
      </c>
      <c r="G3211" s="96">
        <v>24</v>
      </c>
      <c r="H3211" s="96">
        <v>2.9954999999999999E-2</v>
      </c>
      <c r="I3211" s="810">
        <v>1</v>
      </c>
    </row>
    <row r="3212" spans="1:9" x14ac:dyDescent="0.15">
      <c r="A3212" s="694" t="s">
        <v>5781</v>
      </c>
      <c r="B3212" s="96">
        <v>100505591</v>
      </c>
      <c r="C3212" s="96">
        <v>17</v>
      </c>
      <c r="D3212" s="97">
        <v>38097727</v>
      </c>
      <c r="E3212" s="97">
        <v>38100987</v>
      </c>
      <c r="F3212" s="96" t="s">
        <v>2321</v>
      </c>
      <c r="G3212" s="96">
        <v>12</v>
      </c>
      <c r="H3212" s="96">
        <v>2.9964000000000001E-2</v>
      </c>
      <c r="I3212" s="810">
        <v>1</v>
      </c>
    </row>
    <row r="3213" spans="1:9" x14ac:dyDescent="0.15">
      <c r="A3213" s="694" t="s">
        <v>5782</v>
      </c>
      <c r="B3213" s="96">
        <v>11097</v>
      </c>
      <c r="C3213" s="96">
        <v>7</v>
      </c>
      <c r="D3213" s="97">
        <v>23221446</v>
      </c>
      <c r="E3213" s="97">
        <v>23240630</v>
      </c>
      <c r="F3213" s="96" t="s">
        <v>2321</v>
      </c>
      <c r="G3213" s="96">
        <v>73</v>
      </c>
      <c r="H3213" s="96">
        <v>2.9984E-2</v>
      </c>
      <c r="I3213" s="810">
        <v>1</v>
      </c>
    </row>
    <row r="3214" spans="1:9" x14ac:dyDescent="0.15">
      <c r="A3214" s="694" t="s">
        <v>273</v>
      </c>
      <c r="B3214" s="96">
        <v>6304</v>
      </c>
      <c r="C3214" s="96">
        <v>3</v>
      </c>
      <c r="D3214" s="97">
        <v>18389133</v>
      </c>
      <c r="E3214" s="97">
        <v>18480265</v>
      </c>
      <c r="F3214" s="96" t="s">
        <v>2328</v>
      </c>
      <c r="G3214" s="96">
        <v>255</v>
      </c>
      <c r="H3214" s="96">
        <v>2.9998E-2</v>
      </c>
      <c r="I3214" s="810">
        <v>1</v>
      </c>
    </row>
    <row r="3215" spans="1:9" x14ac:dyDescent="0.15">
      <c r="A3215" s="694" t="s">
        <v>5783</v>
      </c>
      <c r="B3215" s="96">
        <v>5139</v>
      </c>
      <c r="C3215" s="96">
        <v>12</v>
      </c>
      <c r="D3215" s="97">
        <v>20522179</v>
      </c>
      <c r="E3215" s="97">
        <v>20840575</v>
      </c>
      <c r="F3215" s="96" t="s">
        <v>2321</v>
      </c>
      <c r="G3215" s="96">
        <v>1165</v>
      </c>
      <c r="H3215" s="96">
        <v>3.0005E-2</v>
      </c>
      <c r="I3215" s="810">
        <v>1</v>
      </c>
    </row>
    <row r="3216" spans="1:9" x14ac:dyDescent="0.15">
      <c r="A3216" s="694" t="s">
        <v>5784</v>
      </c>
      <c r="B3216" s="96">
        <v>124044</v>
      </c>
      <c r="C3216" s="96">
        <v>16</v>
      </c>
      <c r="D3216" s="97">
        <v>89762765</v>
      </c>
      <c r="E3216" s="97">
        <v>89768131</v>
      </c>
      <c r="F3216" s="96" t="s">
        <v>2328</v>
      </c>
      <c r="G3216" s="96">
        <v>23</v>
      </c>
      <c r="H3216" s="96">
        <v>3.0022E-2</v>
      </c>
      <c r="I3216" s="810">
        <v>1</v>
      </c>
    </row>
    <row r="3217" spans="1:9" x14ac:dyDescent="0.15">
      <c r="A3217" s="694" t="s">
        <v>5785</v>
      </c>
      <c r="B3217" s="96">
        <v>4487</v>
      </c>
      <c r="C3217" s="96">
        <v>4</v>
      </c>
      <c r="D3217" s="97">
        <v>4861392</v>
      </c>
      <c r="E3217" s="97">
        <v>4865663</v>
      </c>
      <c r="F3217" s="96" t="s">
        <v>2321</v>
      </c>
      <c r="G3217" s="96">
        <v>20</v>
      </c>
      <c r="H3217" s="96">
        <v>3.0033000000000001E-2</v>
      </c>
      <c r="I3217" s="810">
        <v>1</v>
      </c>
    </row>
    <row r="3218" spans="1:9" x14ac:dyDescent="0.15">
      <c r="A3218" s="694" t="s">
        <v>5786</v>
      </c>
      <c r="B3218" s="96">
        <v>124626</v>
      </c>
      <c r="C3218" s="96">
        <v>17</v>
      </c>
      <c r="D3218" s="97">
        <v>38024417</v>
      </c>
      <c r="E3218" s="97">
        <v>38034149</v>
      </c>
      <c r="F3218" s="96" t="s">
        <v>2321</v>
      </c>
      <c r="G3218" s="96">
        <v>40</v>
      </c>
      <c r="H3218" s="96">
        <v>3.0037999999999999E-2</v>
      </c>
      <c r="I3218" s="810">
        <v>1</v>
      </c>
    </row>
    <row r="3219" spans="1:9" x14ac:dyDescent="0.15">
      <c r="A3219" s="694" t="s">
        <v>5787</v>
      </c>
      <c r="B3219" s="96">
        <v>57484</v>
      </c>
      <c r="C3219" s="96">
        <v>4</v>
      </c>
      <c r="D3219" s="97">
        <v>141786708</v>
      </c>
      <c r="E3219" s="97">
        <v>142054630</v>
      </c>
      <c r="F3219" s="96" t="s">
        <v>2328</v>
      </c>
      <c r="G3219" s="96">
        <v>974</v>
      </c>
      <c r="H3219" s="96">
        <v>3.0176000000000001E-2</v>
      </c>
      <c r="I3219" s="810">
        <v>1</v>
      </c>
    </row>
    <row r="3220" spans="1:9" x14ac:dyDescent="0.15">
      <c r="A3220" s="694" t="s">
        <v>5788</v>
      </c>
      <c r="B3220" s="96">
        <v>5830</v>
      </c>
      <c r="C3220" s="96">
        <v>12</v>
      </c>
      <c r="D3220" s="97">
        <v>7341759</v>
      </c>
      <c r="E3220" s="97">
        <v>7371170</v>
      </c>
      <c r="F3220" s="96" t="s">
        <v>2321</v>
      </c>
      <c r="G3220" s="96">
        <v>73</v>
      </c>
      <c r="H3220" s="96">
        <v>3.0247E-2</v>
      </c>
      <c r="I3220" s="810">
        <v>1</v>
      </c>
    </row>
    <row r="3221" spans="1:9" x14ac:dyDescent="0.15">
      <c r="A3221" s="694" t="s">
        <v>1891</v>
      </c>
      <c r="B3221" s="96">
        <v>80059</v>
      </c>
      <c r="C3221" s="96">
        <v>2</v>
      </c>
      <c r="D3221" s="97">
        <v>76974849</v>
      </c>
      <c r="E3221" s="97">
        <v>77749502</v>
      </c>
      <c r="F3221" s="96" t="s">
        <v>2328</v>
      </c>
      <c r="G3221" s="96">
        <v>3123</v>
      </c>
      <c r="H3221" s="96">
        <v>3.0280000000000001E-2</v>
      </c>
      <c r="I3221" s="810">
        <v>1</v>
      </c>
    </row>
    <row r="3222" spans="1:9" x14ac:dyDescent="0.15">
      <c r="A3222" s="694" t="s">
        <v>5789</v>
      </c>
      <c r="B3222" s="96">
        <v>282616</v>
      </c>
      <c r="C3222" s="96">
        <v>19</v>
      </c>
      <c r="D3222" s="97">
        <v>39759157</v>
      </c>
      <c r="E3222" s="97">
        <v>39760732</v>
      </c>
      <c r="F3222" s="96" t="s">
        <v>2321</v>
      </c>
      <c r="G3222" s="96">
        <v>7</v>
      </c>
      <c r="H3222" s="96">
        <v>3.0353000000000002E-2</v>
      </c>
      <c r="I3222" s="810">
        <v>1</v>
      </c>
    </row>
    <row r="3223" spans="1:9" x14ac:dyDescent="0.15">
      <c r="A3223" s="694" t="s">
        <v>5790</v>
      </c>
      <c r="B3223" s="96">
        <v>23312</v>
      </c>
      <c r="C3223" s="96">
        <v>15</v>
      </c>
      <c r="D3223" s="97">
        <v>51739921</v>
      </c>
      <c r="E3223" s="97">
        <v>51915030</v>
      </c>
      <c r="F3223" s="96" t="s">
        <v>2328</v>
      </c>
      <c r="G3223" s="96">
        <v>479</v>
      </c>
      <c r="H3223" s="96">
        <v>3.0414E-2</v>
      </c>
      <c r="I3223" s="810">
        <v>1</v>
      </c>
    </row>
    <row r="3224" spans="1:9" x14ac:dyDescent="0.15">
      <c r="A3224" s="694" t="s">
        <v>5791</v>
      </c>
      <c r="B3224" s="96">
        <v>11145</v>
      </c>
      <c r="C3224" s="96">
        <v>11</v>
      </c>
      <c r="D3224" s="97">
        <v>63341934</v>
      </c>
      <c r="E3224" s="97">
        <v>63381941</v>
      </c>
      <c r="F3224" s="96" t="s">
        <v>2328</v>
      </c>
      <c r="G3224" s="96">
        <v>68</v>
      </c>
      <c r="H3224" s="96">
        <v>3.0415999999999999E-2</v>
      </c>
      <c r="I3224" s="810">
        <v>1</v>
      </c>
    </row>
    <row r="3225" spans="1:9" x14ac:dyDescent="0.15">
      <c r="A3225" s="694" t="s">
        <v>5792</v>
      </c>
      <c r="B3225" s="96">
        <v>201626</v>
      </c>
      <c r="C3225" s="96">
        <v>3</v>
      </c>
      <c r="D3225" s="97">
        <v>57541882</v>
      </c>
      <c r="E3225" s="97">
        <v>57640704</v>
      </c>
      <c r="F3225" s="96" t="s">
        <v>2321</v>
      </c>
      <c r="G3225" s="96">
        <v>262</v>
      </c>
      <c r="H3225" s="96">
        <v>3.0445E-2</v>
      </c>
      <c r="I3225" s="810">
        <v>1</v>
      </c>
    </row>
    <row r="3226" spans="1:9" x14ac:dyDescent="0.15">
      <c r="A3226" s="694" t="s">
        <v>5793</v>
      </c>
      <c r="B3226" s="96">
        <v>51012</v>
      </c>
      <c r="C3226" s="96">
        <v>20</v>
      </c>
      <c r="D3226" s="97">
        <v>57608200</v>
      </c>
      <c r="E3226" s="97">
        <v>57617901</v>
      </c>
      <c r="F3226" s="96" t="s">
        <v>2328</v>
      </c>
      <c r="G3226" s="96">
        <v>25</v>
      </c>
      <c r="H3226" s="96">
        <v>3.0474000000000001E-2</v>
      </c>
      <c r="I3226" s="810">
        <v>1</v>
      </c>
    </row>
    <row r="3227" spans="1:9" x14ac:dyDescent="0.15">
      <c r="A3227" s="694" t="s">
        <v>5794</v>
      </c>
      <c r="B3227" s="96">
        <v>6621</v>
      </c>
      <c r="C3227" s="96">
        <v>9</v>
      </c>
      <c r="D3227" s="97">
        <v>139270021</v>
      </c>
      <c r="E3227" s="97">
        <v>139294655</v>
      </c>
      <c r="F3227" s="96" t="s">
        <v>2328</v>
      </c>
      <c r="G3227" s="96">
        <v>103</v>
      </c>
      <c r="H3227" s="96">
        <v>3.0519000000000001E-2</v>
      </c>
      <c r="I3227" s="810">
        <v>1</v>
      </c>
    </row>
    <row r="3228" spans="1:9" x14ac:dyDescent="0.15">
      <c r="A3228" s="694" t="s">
        <v>5795</v>
      </c>
      <c r="B3228" s="96">
        <v>58529</v>
      </c>
      <c r="C3228" s="96">
        <v>10</v>
      </c>
      <c r="D3228" s="97">
        <v>75391370</v>
      </c>
      <c r="E3228" s="97">
        <v>75401515</v>
      </c>
      <c r="F3228" s="96" t="s">
        <v>2328</v>
      </c>
      <c r="G3228" s="96">
        <v>22</v>
      </c>
      <c r="H3228" s="96">
        <v>3.0536000000000001E-2</v>
      </c>
      <c r="I3228" s="810">
        <v>1</v>
      </c>
    </row>
    <row r="3229" spans="1:9" x14ac:dyDescent="0.15">
      <c r="A3229" s="694" t="s">
        <v>5796</v>
      </c>
      <c r="B3229" s="96">
        <v>2301</v>
      </c>
      <c r="C3229" s="96">
        <v>1</v>
      </c>
      <c r="D3229" s="97">
        <v>47881744</v>
      </c>
      <c r="E3229" s="97">
        <v>47883724</v>
      </c>
      <c r="F3229" s="96" t="s">
        <v>2321</v>
      </c>
      <c r="G3229" s="96">
        <v>3</v>
      </c>
      <c r="H3229" s="96">
        <v>3.0561000000000001E-2</v>
      </c>
      <c r="I3229" s="810">
        <v>1</v>
      </c>
    </row>
    <row r="3230" spans="1:9" x14ac:dyDescent="0.15">
      <c r="A3230" s="694" t="s">
        <v>5797</v>
      </c>
      <c r="B3230" s="96">
        <v>7498</v>
      </c>
      <c r="C3230" s="96">
        <v>2</v>
      </c>
      <c r="D3230" s="97">
        <v>31557188</v>
      </c>
      <c r="E3230" s="97">
        <v>31637611</v>
      </c>
      <c r="F3230" s="96" t="s">
        <v>2328</v>
      </c>
      <c r="G3230" s="96">
        <v>331</v>
      </c>
      <c r="H3230" s="96">
        <v>3.0581000000000001E-2</v>
      </c>
      <c r="I3230" s="810">
        <v>1</v>
      </c>
    </row>
    <row r="3231" spans="1:9" x14ac:dyDescent="0.15">
      <c r="A3231" s="694" t="s">
        <v>5798</v>
      </c>
      <c r="B3231" s="96">
        <v>79946</v>
      </c>
      <c r="C3231" s="96">
        <v>10</v>
      </c>
      <c r="D3231" s="97">
        <v>104209594</v>
      </c>
      <c r="E3231" s="97">
        <v>104211300</v>
      </c>
      <c r="F3231" s="96" t="s">
        <v>2328</v>
      </c>
      <c r="G3231" s="96">
        <v>3</v>
      </c>
      <c r="H3231" s="96">
        <v>3.0602000000000001E-2</v>
      </c>
      <c r="I3231" s="810">
        <v>1</v>
      </c>
    </row>
    <row r="3232" spans="1:9" x14ac:dyDescent="0.15">
      <c r="A3232" s="694" t="s">
        <v>5799</v>
      </c>
      <c r="B3232" s="96">
        <v>10287</v>
      </c>
      <c r="C3232" s="96">
        <v>20</v>
      </c>
      <c r="D3232" s="97">
        <v>62704534</v>
      </c>
      <c r="E3232" s="97">
        <v>62711356</v>
      </c>
      <c r="F3232" s="96" t="s">
        <v>2328</v>
      </c>
      <c r="G3232" s="96">
        <v>16</v>
      </c>
      <c r="H3232" s="96">
        <v>3.066E-2</v>
      </c>
      <c r="I3232" s="810">
        <v>1</v>
      </c>
    </row>
    <row r="3233" spans="1:9" x14ac:dyDescent="0.15">
      <c r="A3233" s="694" t="s">
        <v>5800</v>
      </c>
      <c r="B3233" s="96">
        <v>729085</v>
      </c>
      <c r="C3233" s="96">
        <v>3</v>
      </c>
      <c r="D3233" s="97">
        <v>43020759</v>
      </c>
      <c r="E3233" s="97">
        <v>43099207</v>
      </c>
      <c r="F3233" s="96" t="s">
        <v>2321</v>
      </c>
      <c r="G3233" s="96">
        <v>302</v>
      </c>
      <c r="H3233" s="96">
        <v>3.0669999999999999E-2</v>
      </c>
      <c r="I3233" s="810">
        <v>1</v>
      </c>
    </row>
    <row r="3234" spans="1:9" x14ac:dyDescent="0.15">
      <c r="A3234" s="694" t="s">
        <v>5801</v>
      </c>
      <c r="B3234" s="96">
        <v>120586</v>
      </c>
      <c r="C3234" s="96">
        <v>11</v>
      </c>
      <c r="D3234" s="97">
        <v>55860784</v>
      </c>
      <c r="E3234" s="97">
        <v>55861716</v>
      </c>
      <c r="F3234" s="96" t="s">
        <v>2321</v>
      </c>
      <c r="G3234" s="96">
        <v>3</v>
      </c>
      <c r="H3234" s="96">
        <v>3.0682000000000001E-2</v>
      </c>
      <c r="I3234" s="810">
        <v>1</v>
      </c>
    </row>
    <row r="3235" spans="1:9" x14ac:dyDescent="0.15">
      <c r="A3235" s="694" t="s">
        <v>5802</v>
      </c>
      <c r="B3235" s="96">
        <v>116835</v>
      </c>
      <c r="C3235" s="96">
        <v>20</v>
      </c>
      <c r="D3235" s="97">
        <v>3713317</v>
      </c>
      <c r="E3235" s="97">
        <v>3733758</v>
      </c>
      <c r="F3235" s="96" t="s">
        <v>2321</v>
      </c>
      <c r="G3235" s="96">
        <v>55</v>
      </c>
      <c r="H3235" s="96">
        <v>3.0755000000000001E-2</v>
      </c>
      <c r="I3235" s="810">
        <v>1</v>
      </c>
    </row>
    <row r="3236" spans="1:9" x14ac:dyDescent="0.15">
      <c r="A3236" s="694" t="s">
        <v>5803</v>
      </c>
      <c r="B3236" s="96">
        <v>7101</v>
      </c>
      <c r="C3236" s="96">
        <v>6</v>
      </c>
      <c r="D3236" s="97">
        <v>108487215</v>
      </c>
      <c r="E3236" s="97">
        <v>108510013</v>
      </c>
      <c r="F3236" s="96" t="s">
        <v>2321</v>
      </c>
      <c r="G3236" s="96">
        <v>39</v>
      </c>
      <c r="H3236" s="96">
        <v>3.0759999999999999E-2</v>
      </c>
      <c r="I3236" s="810">
        <v>1</v>
      </c>
    </row>
    <row r="3237" spans="1:9" x14ac:dyDescent="0.15">
      <c r="A3237" s="694" t="s">
        <v>5804</v>
      </c>
      <c r="B3237" s="96">
        <v>25913</v>
      </c>
      <c r="C3237" s="96">
        <v>7</v>
      </c>
      <c r="D3237" s="97">
        <v>124462440</v>
      </c>
      <c r="E3237" s="97">
        <v>124570037</v>
      </c>
      <c r="F3237" s="96" t="s">
        <v>2328</v>
      </c>
      <c r="G3237" s="96">
        <v>368</v>
      </c>
      <c r="H3237" s="96">
        <v>3.0772000000000001E-2</v>
      </c>
      <c r="I3237" s="810">
        <v>1</v>
      </c>
    </row>
    <row r="3238" spans="1:9" x14ac:dyDescent="0.15">
      <c r="A3238" s="694" t="s">
        <v>5805</v>
      </c>
      <c r="B3238" s="96">
        <v>3446</v>
      </c>
      <c r="C3238" s="96">
        <v>9</v>
      </c>
      <c r="D3238" s="97">
        <v>21206180</v>
      </c>
      <c r="E3238" s="97">
        <v>21207142</v>
      </c>
      <c r="F3238" s="96" t="s">
        <v>2328</v>
      </c>
      <c r="G3238" s="96">
        <v>6</v>
      </c>
      <c r="H3238" s="96">
        <v>3.0797000000000001E-2</v>
      </c>
      <c r="I3238" s="810">
        <v>1</v>
      </c>
    </row>
    <row r="3239" spans="1:9" x14ac:dyDescent="0.15">
      <c r="A3239" s="694" t="s">
        <v>5806</v>
      </c>
      <c r="B3239" s="96">
        <v>83855</v>
      </c>
      <c r="C3239" s="96">
        <v>19</v>
      </c>
      <c r="D3239" s="97">
        <v>1852398</v>
      </c>
      <c r="E3239" s="97">
        <v>1863564</v>
      </c>
      <c r="F3239" s="96" t="s">
        <v>2328</v>
      </c>
      <c r="G3239" s="96">
        <v>26</v>
      </c>
      <c r="H3239" s="96">
        <v>3.0828999999999999E-2</v>
      </c>
      <c r="I3239" s="810">
        <v>1</v>
      </c>
    </row>
    <row r="3240" spans="1:9" x14ac:dyDescent="0.15">
      <c r="A3240" s="694" t="s">
        <v>5807</v>
      </c>
      <c r="B3240" s="96">
        <v>575</v>
      </c>
      <c r="C3240" s="96">
        <v>8</v>
      </c>
      <c r="D3240" s="97">
        <v>143545377</v>
      </c>
      <c r="E3240" s="97">
        <v>143626369</v>
      </c>
      <c r="F3240" s="96" t="s">
        <v>2321</v>
      </c>
      <c r="G3240" s="96">
        <v>202</v>
      </c>
      <c r="H3240" s="96">
        <v>3.0835999999999999E-2</v>
      </c>
      <c r="I3240" s="810">
        <v>1</v>
      </c>
    </row>
    <row r="3241" spans="1:9" x14ac:dyDescent="0.15">
      <c r="A3241" s="694" t="s">
        <v>5808</v>
      </c>
      <c r="B3241" s="96">
        <v>54926</v>
      </c>
      <c r="C3241" s="96">
        <v>9</v>
      </c>
      <c r="D3241" s="97">
        <v>33817162</v>
      </c>
      <c r="E3241" s="97">
        <v>33920401</v>
      </c>
      <c r="F3241" s="96" t="s">
        <v>2321</v>
      </c>
      <c r="G3241" s="96">
        <v>319</v>
      </c>
      <c r="H3241" s="96">
        <v>3.0859999999999999E-2</v>
      </c>
      <c r="I3241" s="810">
        <v>1</v>
      </c>
    </row>
    <row r="3242" spans="1:9" x14ac:dyDescent="0.15">
      <c r="A3242" s="694" t="s">
        <v>525</v>
      </c>
      <c r="B3242" s="96">
        <v>4916</v>
      </c>
      <c r="C3242" s="96">
        <v>15</v>
      </c>
      <c r="D3242" s="97">
        <v>88419948</v>
      </c>
      <c r="E3242" s="97">
        <v>88800026</v>
      </c>
      <c r="F3242" s="96" t="s">
        <v>2328</v>
      </c>
      <c r="G3242" s="96">
        <v>1180</v>
      </c>
      <c r="H3242" s="96">
        <v>3.0887000000000001E-2</v>
      </c>
      <c r="I3242" s="810">
        <v>1</v>
      </c>
    </row>
    <row r="3243" spans="1:9" x14ac:dyDescent="0.15">
      <c r="A3243" s="694" t="s">
        <v>5809</v>
      </c>
      <c r="B3243" s="96">
        <v>23626</v>
      </c>
      <c r="C3243" s="96">
        <v>20</v>
      </c>
      <c r="D3243" s="97">
        <v>55904831</v>
      </c>
      <c r="E3243" s="97">
        <v>55919049</v>
      </c>
      <c r="F3243" s="96" t="s">
        <v>2321</v>
      </c>
      <c r="G3243" s="96">
        <v>42</v>
      </c>
      <c r="H3243" s="96">
        <v>3.0889E-2</v>
      </c>
      <c r="I3243" s="810">
        <v>1</v>
      </c>
    </row>
    <row r="3244" spans="1:9" x14ac:dyDescent="0.15">
      <c r="A3244" s="694" t="s">
        <v>5810</v>
      </c>
      <c r="B3244" s="96">
        <v>55536</v>
      </c>
      <c r="C3244" s="96">
        <v>7</v>
      </c>
      <c r="D3244" s="97">
        <v>21940517</v>
      </c>
      <c r="E3244" s="97">
        <v>21985542</v>
      </c>
      <c r="F3244" s="96" t="s">
        <v>2328</v>
      </c>
      <c r="G3244" s="96">
        <v>183</v>
      </c>
      <c r="H3244" s="96">
        <v>3.0913E-2</v>
      </c>
      <c r="I3244" s="810">
        <v>1</v>
      </c>
    </row>
    <row r="3245" spans="1:9" x14ac:dyDescent="0.15">
      <c r="A3245" s="694" t="s">
        <v>5811</v>
      </c>
      <c r="B3245" s="96">
        <v>121457</v>
      </c>
      <c r="C3245" s="96">
        <v>12</v>
      </c>
      <c r="D3245" s="97">
        <v>99007182</v>
      </c>
      <c r="E3245" s="97">
        <v>99038829</v>
      </c>
      <c r="F3245" s="96" t="s">
        <v>2328</v>
      </c>
      <c r="G3245" s="96">
        <v>108</v>
      </c>
      <c r="H3245" s="96">
        <v>3.0928000000000001E-2</v>
      </c>
      <c r="I3245" s="810">
        <v>1</v>
      </c>
    </row>
    <row r="3246" spans="1:9" x14ac:dyDescent="0.15">
      <c r="A3246" s="694" t="s">
        <v>5812</v>
      </c>
      <c r="B3246" s="96">
        <v>7871</v>
      </c>
      <c r="C3246" s="96">
        <v>3</v>
      </c>
      <c r="D3246" s="97">
        <v>57741948</v>
      </c>
      <c r="E3246" s="97">
        <v>57915597</v>
      </c>
      <c r="F3246" s="96" t="s">
        <v>2321</v>
      </c>
      <c r="G3246" s="96">
        <v>331</v>
      </c>
      <c r="H3246" s="96">
        <v>3.0934E-2</v>
      </c>
      <c r="I3246" s="810">
        <v>1</v>
      </c>
    </row>
    <row r="3247" spans="1:9" x14ac:dyDescent="0.15">
      <c r="A3247" s="694" t="s">
        <v>5813</v>
      </c>
      <c r="B3247" s="96">
        <v>56654</v>
      </c>
      <c r="C3247" s="96">
        <v>9</v>
      </c>
      <c r="D3247" s="97">
        <v>139933909</v>
      </c>
      <c r="E3247" s="97">
        <v>139941147</v>
      </c>
      <c r="F3247" s="96" t="s">
        <v>2328</v>
      </c>
      <c r="G3247" s="96">
        <v>17</v>
      </c>
      <c r="H3247" s="96">
        <v>3.0994000000000001E-2</v>
      </c>
      <c r="I3247" s="810">
        <v>1</v>
      </c>
    </row>
    <row r="3248" spans="1:9" x14ac:dyDescent="0.15">
      <c r="A3248" s="694" t="s">
        <v>5814</v>
      </c>
      <c r="B3248" s="96">
        <v>26001</v>
      </c>
      <c r="C3248" s="96">
        <v>17</v>
      </c>
      <c r="D3248" s="97">
        <v>4843328</v>
      </c>
      <c r="E3248" s="97">
        <v>4848517</v>
      </c>
      <c r="F3248" s="96" t="s">
        <v>2321</v>
      </c>
      <c r="G3248" s="96">
        <v>18</v>
      </c>
      <c r="H3248" s="96">
        <v>3.1E-2</v>
      </c>
      <c r="I3248" s="810">
        <v>1</v>
      </c>
    </row>
    <row r="3249" spans="1:9" x14ac:dyDescent="0.15">
      <c r="A3249" s="694" t="s">
        <v>5815</v>
      </c>
      <c r="B3249" s="96">
        <v>1513</v>
      </c>
      <c r="C3249" s="96">
        <v>1</v>
      </c>
      <c r="D3249" s="97">
        <v>150768684</v>
      </c>
      <c r="E3249" s="97">
        <v>150780917</v>
      </c>
      <c r="F3249" s="96" t="s">
        <v>2328</v>
      </c>
      <c r="G3249" s="96">
        <v>15</v>
      </c>
      <c r="H3249" s="96">
        <v>3.1005000000000001E-2</v>
      </c>
      <c r="I3249" s="810">
        <v>1</v>
      </c>
    </row>
    <row r="3250" spans="1:9" x14ac:dyDescent="0.15">
      <c r="A3250" s="694" t="s">
        <v>5816</v>
      </c>
      <c r="B3250" s="96">
        <v>84448</v>
      </c>
      <c r="C3250" s="96">
        <v>4</v>
      </c>
      <c r="D3250" s="97">
        <v>7967037</v>
      </c>
      <c r="E3250" s="97">
        <v>8160559</v>
      </c>
      <c r="F3250" s="96" t="s">
        <v>2328</v>
      </c>
      <c r="G3250" s="96">
        <v>906</v>
      </c>
      <c r="H3250" s="96">
        <v>3.1052E-2</v>
      </c>
      <c r="I3250" s="810">
        <v>1</v>
      </c>
    </row>
    <row r="3251" spans="1:9" x14ac:dyDescent="0.15">
      <c r="A3251" s="694" t="s">
        <v>5817</v>
      </c>
      <c r="B3251" s="96">
        <v>55335</v>
      </c>
      <c r="C3251" s="96">
        <v>9</v>
      </c>
      <c r="D3251" s="97">
        <v>107526022</v>
      </c>
      <c r="E3251" s="97">
        <v>107540045</v>
      </c>
      <c r="F3251" s="96" t="s">
        <v>2321</v>
      </c>
      <c r="G3251" s="96">
        <v>55</v>
      </c>
      <c r="H3251" s="96">
        <v>3.1078999999999999E-2</v>
      </c>
      <c r="I3251" s="810">
        <v>1</v>
      </c>
    </row>
    <row r="3252" spans="1:9" x14ac:dyDescent="0.15">
      <c r="A3252" s="694" t="s">
        <v>5818</v>
      </c>
      <c r="B3252" s="96">
        <v>6238</v>
      </c>
      <c r="C3252" s="96">
        <v>20</v>
      </c>
      <c r="D3252" s="97">
        <v>17594323</v>
      </c>
      <c r="E3252" s="97">
        <v>17662934</v>
      </c>
      <c r="F3252" s="96" t="s">
        <v>2328</v>
      </c>
      <c r="G3252" s="96">
        <v>203</v>
      </c>
      <c r="H3252" s="96">
        <v>3.109E-2</v>
      </c>
      <c r="I3252" s="810">
        <v>1</v>
      </c>
    </row>
    <row r="3253" spans="1:9" x14ac:dyDescent="0.15">
      <c r="A3253" s="694" t="s">
        <v>5819</v>
      </c>
      <c r="B3253" s="96">
        <v>283710</v>
      </c>
      <c r="C3253" s="96">
        <v>15</v>
      </c>
      <c r="D3253" s="97">
        <v>31514970</v>
      </c>
      <c r="E3253" s="97">
        <v>31523050</v>
      </c>
      <c r="F3253" s="96" t="s">
        <v>2328</v>
      </c>
      <c r="G3253" s="96">
        <v>44</v>
      </c>
      <c r="H3253" s="96">
        <v>3.1102000000000001E-2</v>
      </c>
      <c r="I3253" s="810">
        <v>1</v>
      </c>
    </row>
    <row r="3254" spans="1:9" x14ac:dyDescent="0.15">
      <c r="A3254" s="694" t="s">
        <v>5820</v>
      </c>
      <c r="B3254" s="96">
        <v>84937</v>
      </c>
      <c r="C3254" s="96">
        <v>16</v>
      </c>
      <c r="D3254" s="97">
        <v>75032915</v>
      </c>
      <c r="E3254" s="97">
        <v>75144892</v>
      </c>
      <c r="F3254" s="96" t="s">
        <v>2321</v>
      </c>
      <c r="G3254" s="96">
        <v>264</v>
      </c>
      <c r="H3254" s="96">
        <v>3.1168999999999999E-2</v>
      </c>
      <c r="I3254" s="810">
        <v>1</v>
      </c>
    </row>
    <row r="3255" spans="1:9" x14ac:dyDescent="0.15">
      <c r="A3255" s="694" t="s">
        <v>5821</v>
      </c>
      <c r="B3255" s="96">
        <v>387849</v>
      </c>
      <c r="C3255" s="96">
        <v>12</v>
      </c>
      <c r="D3255" s="97">
        <v>27849428</v>
      </c>
      <c r="E3255" s="97">
        <v>27850566</v>
      </c>
      <c r="F3255" s="96" t="s">
        <v>2321</v>
      </c>
      <c r="G3255" s="96">
        <v>2</v>
      </c>
      <c r="H3255" s="96">
        <v>3.1212E-2</v>
      </c>
      <c r="I3255" s="810">
        <v>1</v>
      </c>
    </row>
    <row r="3256" spans="1:9" x14ac:dyDescent="0.15">
      <c r="A3256" s="694" t="s">
        <v>5822</v>
      </c>
      <c r="B3256" s="96">
        <v>63875</v>
      </c>
      <c r="C3256" s="96">
        <v>11</v>
      </c>
      <c r="D3256" s="97">
        <v>6701616</v>
      </c>
      <c r="E3256" s="97">
        <v>6704632</v>
      </c>
      <c r="F3256" s="96" t="s">
        <v>2328</v>
      </c>
      <c r="G3256" s="96">
        <v>15</v>
      </c>
      <c r="H3256" s="96">
        <v>3.1213999999999999E-2</v>
      </c>
      <c r="I3256" s="810">
        <v>1</v>
      </c>
    </row>
    <row r="3257" spans="1:9" x14ac:dyDescent="0.15">
      <c r="A3257" s="694" t="s">
        <v>5823</v>
      </c>
      <c r="B3257" s="96">
        <v>54882</v>
      </c>
      <c r="C3257" s="96">
        <v>5</v>
      </c>
      <c r="D3257" s="97">
        <v>139781399</v>
      </c>
      <c r="E3257" s="97">
        <v>139919441</v>
      </c>
      <c r="F3257" s="96" t="s">
        <v>2321</v>
      </c>
      <c r="G3257" s="96">
        <v>149</v>
      </c>
      <c r="H3257" s="96">
        <v>3.1241999999999999E-2</v>
      </c>
      <c r="I3257" s="810">
        <v>1</v>
      </c>
    </row>
    <row r="3258" spans="1:9" x14ac:dyDescent="0.15">
      <c r="A3258" s="694" t="s">
        <v>5824</v>
      </c>
      <c r="B3258" s="96">
        <v>653192</v>
      </c>
      <c r="C3258" s="96">
        <v>2</v>
      </c>
      <c r="D3258" s="97">
        <v>96142715</v>
      </c>
      <c r="E3258" s="97">
        <v>96150479</v>
      </c>
      <c r="F3258" s="96" t="s">
        <v>2328</v>
      </c>
      <c r="G3258" s="96">
        <v>2</v>
      </c>
      <c r="H3258" s="96">
        <v>3.1259000000000002E-2</v>
      </c>
      <c r="I3258" s="810">
        <v>1</v>
      </c>
    </row>
    <row r="3259" spans="1:9" x14ac:dyDescent="0.15">
      <c r="A3259" s="694" t="s">
        <v>5825</v>
      </c>
      <c r="B3259" s="96">
        <v>9201</v>
      </c>
      <c r="C3259" s="96">
        <v>13</v>
      </c>
      <c r="D3259" s="97">
        <v>36342789</v>
      </c>
      <c r="E3259" s="97">
        <v>36705514</v>
      </c>
      <c r="F3259" s="96" t="s">
        <v>2328</v>
      </c>
      <c r="G3259" s="96">
        <v>1271</v>
      </c>
      <c r="H3259" s="96">
        <v>3.1262999999999999E-2</v>
      </c>
      <c r="I3259" s="810">
        <v>1</v>
      </c>
    </row>
    <row r="3260" spans="1:9" x14ac:dyDescent="0.15">
      <c r="A3260" s="694" t="s">
        <v>5826</v>
      </c>
      <c r="B3260" s="96">
        <v>9772</v>
      </c>
      <c r="C3260" s="96">
        <v>17</v>
      </c>
      <c r="D3260" s="97">
        <v>73452664</v>
      </c>
      <c r="E3260" s="97">
        <v>73496533</v>
      </c>
      <c r="F3260" s="96" t="s">
        <v>2321</v>
      </c>
      <c r="G3260" s="96">
        <v>108</v>
      </c>
      <c r="H3260" s="96">
        <v>3.1265000000000001E-2</v>
      </c>
      <c r="I3260" s="810">
        <v>1</v>
      </c>
    </row>
    <row r="3261" spans="1:9" x14ac:dyDescent="0.15">
      <c r="A3261" s="694" t="s">
        <v>5827</v>
      </c>
      <c r="B3261" s="96">
        <v>29106</v>
      </c>
      <c r="C3261" s="96">
        <v>15</v>
      </c>
      <c r="D3261" s="97">
        <v>51973550</v>
      </c>
      <c r="E3261" s="97">
        <v>52013223</v>
      </c>
      <c r="F3261" s="96" t="s">
        <v>2321</v>
      </c>
      <c r="G3261" s="96">
        <v>115</v>
      </c>
      <c r="H3261" s="96">
        <v>3.1321000000000002E-2</v>
      </c>
      <c r="I3261" s="810">
        <v>1</v>
      </c>
    </row>
    <row r="3262" spans="1:9" x14ac:dyDescent="0.15">
      <c r="A3262" s="694" t="s">
        <v>5828</v>
      </c>
      <c r="B3262" s="96">
        <v>9936</v>
      </c>
      <c r="C3262" s="96">
        <v>2</v>
      </c>
      <c r="D3262" s="97">
        <v>160625139</v>
      </c>
      <c r="E3262" s="97">
        <v>160655115</v>
      </c>
      <c r="F3262" s="96" t="s">
        <v>2328</v>
      </c>
      <c r="G3262" s="96">
        <v>120</v>
      </c>
      <c r="H3262" s="96">
        <v>3.1321000000000002E-2</v>
      </c>
      <c r="I3262" s="810">
        <v>1</v>
      </c>
    </row>
    <row r="3263" spans="1:9" x14ac:dyDescent="0.15">
      <c r="A3263" s="694" t="s">
        <v>5829</v>
      </c>
      <c r="B3263" s="96">
        <v>116138</v>
      </c>
      <c r="C3263" s="96">
        <v>6</v>
      </c>
      <c r="D3263" s="97">
        <v>42981841</v>
      </c>
      <c r="E3263" s="97">
        <v>42989036</v>
      </c>
      <c r="F3263" s="96" t="s">
        <v>2321</v>
      </c>
      <c r="G3263" s="96">
        <v>13</v>
      </c>
      <c r="H3263" s="96">
        <v>3.134E-2</v>
      </c>
      <c r="I3263" s="810">
        <v>1</v>
      </c>
    </row>
    <row r="3264" spans="1:9" x14ac:dyDescent="0.15">
      <c r="A3264" s="694" t="s">
        <v>5830</v>
      </c>
      <c r="B3264" s="96">
        <v>51074</v>
      </c>
      <c r="C3264" s="96">
        <v>11</v>
      </c>
      <c r="D3264" s="97">
        <v>34903842</v>
      </c>
      <c r="E3264" s="97">
        <v>34937939</v>
      </c>
      <c r="F3264" s="96" t="s">
        <v>2328</v>
      </c>
      <c r="G3264" s="96">
        <v>231</v>
      </c>
      <c r="H3264" s="96">
        <v>3.1363000000000002E-2</v>
      </c>
      <c r="I3264" s="810">
        <v>1</v>
      </c>
    </row>
    <row r="3265" spans="1:9" x14ac:dyDescent="0.15">
      <c r="A3265" s="694" t="s">
        <v>5831</v>
      </c>
      <c r="B3265" s="96">
        <v>121536</v>
      </c>
      <c r="C3265" s="96">
        <v>12</v>
      </c>
      <c r="D3265" s="97">
        <v>19592608</v>
      </c>
      <c r="E3265" s="97">
        <v>19675173</v>
      </c>
      <c r="F3265" s="96" t="s">
        <v>2321</v>
      </c>
      <c r="G3265" s="96">
        <v>448</v>
      </c>
      <c r="H3265" s="96">
        <v>3.1385000000000003E-2</v>
      </c>
      <c r="I3265" s="810">
        <v>1</v>
      </c>
    </row>
    <row r="3266" spans="1:9" x14ac:dyDescent="0.15">
      <c r="A3266" s="694" t="s">
        <v>5832</v>
      </c>
      <c r="B3266" s="96">
        <v>8706</v>
      </c>
      <c r="C3266" s="96">
        <v>3</v>
      </c>
      <c r="D3266" s="97">
        <v>160801671</v>
      </c>
      <c r="E3266" s="97">
        <v>160823160</v>
      </c>
      <c r="F3266" s="96" t="s">
        <v>2328</v>
      </c>
      <c r="G3266" s="96">
        <v>50</v>
      </c>
      <c r="H3266" s="96">
        <v>3.1386999999999998E-2</v>
      </c>
      <c r="I3266" s="810">
        <v>1</v>
      </c>
    </row>
    <row r="3267" spans="1:9" x14ac:dyDescent="0.15">
      <c r="A3267" s="694" t="s">
        <v>5833</v>
      </c>
      <c r="B3267" s="96">
        <v>1584</v>
      </c>
      <c r="C3267" s="96">
        <v>8</v>
      </c>
      <c r="D3267" s="97">
        <v>143953773</v>
      </c>
      <c r="E3267" s="97">
        <v>143961236</v>
      </c>
      <c r="F3267" s="96" t="s">
        <v>2328</v>
      </c>
      <c r="G3267" s="96">
        <v>41</v>
      </c>
      <c r="H3267" s="96">
        <v>3.1398000000000002E-2</v>
      </c>
      <c r="I3267" s="810">
        <v>1</v>
      </c>
    </row>
    <row r="3268" spans="1:9" x14ac:dyDescent="0.15">
      <c r="A3268" s="694" t="s">
        <v>5834</v>
      </c>
      <c r="B3268" s="96">
        <v>50937</v>
      </c>
      <c r="C3268" s="96">
        <v>11</v>
      </c>
      <c r="D3268" s="97">
        <v>125826713</v>
      </c>
      <c r="E3268" s="97">
        <v>125933187</v>
      </c>
      <c r="F3268" s="96" t="s">
        <v>2328</v>
      </c>
      <c r="G3268" s="96">
        <v>416</v>
      </c>
      <c r="H3268" s="96">
        <v>3.1404000000000001E-2</v>
      </c>
      <c r="I3268" s="810">
        <v>1</v>
      </c>
    </row>
    <row r="3269" spans="1:9" x14ac:dyDescent="0.15">
      <c r="A3269" s="694" t="s">
        <v>5835</v>
      </c>
      <c r="B3269" s="96">
        <v>23193</v>
      </c>
      <c r="C3269" s="96">
        <v>11</v>
      </c>
      <c r="D3269" s="97">
        <v>62392298</v>
      </c>
      <c r="E3269" s="97">
        <v>62414198</v>
      </c>
      <c r="F3269" s="96" t="s">
        <v>2328</v>
      </c>
      <c r="G3269" s="96">
        <v>32</v>
      </c>
      <c r="H3269" s="96">
        <v>3.1426000000000003E-2</v>
      </c>
      <c r="I3269" s="810">
        <v>1</v>
      </c>
    </row>
    <row r="3270" spans="1:9" x14ac:dyDescent="0.15">
      <c r="A3270" s="694" t="s">
        <v>5836</v>
      </c>
      <c r="B3270" s="96">
        <v>23310</v>
      </c>
      <c r="C3270" s="96">
        <v>11</v>
      </c>
      <c r="D3270" s="97">
        <v>134022337</v>
      </c>
      <c r="E3270" s="97">
        <v>134094426</v>
      </c>
      <c r="F3270" s="96" t="s">
        <v>2328</v>
      </c>
      <c r="G3270" s="96">
        <v>176</v>
      </c>
      <c r="H3270" s="96">
        <v>3.1432000000000002E-2</v>
      </c>
      <c r="I3270" s="810">
        <v>1</v>
      </c>
    </row>
    <row r="3271" spans="1:9" x14ac:dyDescent="0.15">
      <c r="A3271" s="694" t="s">
        <v>5837</v>
      </c>
      <c r="B3271" s="96">
        <v>11143</v>
      </c>
      <c r="C3271" s="96">
        <v>17</v>
      </c>
      <c r="D3271" s="97">
        <v>47865922</v>
      </c>
      <c r="E3271" s="97">
        <v>47906458</v>
      </c>
      <c r="F3271" s="96" t="s">
        <v>2321</v>
      </c>
      <c r="G3271" s="96">
        <v>71</v>
      </c>
      <c r="H3271" s="96">
        <v>3.1448999999999998E-2</v>
      </c>
      <c r="I3271" s="810">
        <v>1</v>
      </c>
    </row>
    <row r="3272" spans="1:9" x14ac:dyDescent="0.15">
      <c r="A3272" s="694" t="s">
        <v>5838</v>
      </c>
      <c r="B3272" s="96">
        <v>27067</v>
      </c>
      <c r="C3272" s="96">
        <v>8</v>
      </c>
      <c r="D3272" s="97">
        <v>74332604</v>
      </c>
      <c r="E3272" s="97">
        <v>74659943</v>
      </c>
      <c r="F3272" s="96" t="s">
        <v>2328</v>
      </c>
      <c r="G3272" s="96">
        <v>1120</v>
      </c>
      <c r="H3272" s="96">
        <v>3.1482000000000003E-2</v>
      </c>
      <c r="I3272" s="810">
        <v>1</v>
      </c>
    </row>
    <row r="3273" spans="1:9" x14ac:dyDescent="0.15">
      <c r="A3273" s="694" t="s">
        <v>5839</v>
      </c>
      <c r="B3273" s="96">
        <v>10142</v>
      </c>
      <c r="C3273" s="96">
        <v>7</v>
      </c>
      <c r="D3273" s="97">
        <v>91570181</v>
      </c>
      <c r="E3273" s="97">
        <v>91739987</v>
      </c>
      <c r="F3273" s="96" t="s">
        <v>2321</v>
      </c>
      <c r="G3273" s="96">
        <v>352</v>
      </c>
      <c r="H3273" s="96">
        <v>3.1541E-2</v>
      </c>
      <c r="I3273" s="810">
        <v>1</v>
      </c>
    </row>
    <row r="3274" spans="1:9" x14ac:dyDescent="0.15">
      <c r="A3274" s="694" t="s">
        <v>5840</v>
      </c>
      <c r="B3274" s="96">
        <v>644844</v>
      </c>
      <c r="C3274" s="96">
        <v>15</v>
      </c>
      <c r="D3274" s="97">
        <v>40643234</v>
      </c>
      <c r="E3274" s="97">
        <v>40648635</v>
      </c>
      <c r="F3274" s="96" t="s">
        <v>2321</v>
      </c>
      <c r="G3274" s="96">
        <v>21</v>
      </c>
      <c r="H3274" s="96">
        <v>3.1556000000000001E-2</v>
      </c>
      <c r="I3274" s="810">
        <v>1</v>
      </c>
    </row>
    <row r="3275" spans="1:9" x14ac:dyDescent="0.15">
      <c r="A3275" s="694" t="s">
        <v>5841</v>
      </c>
      <c r="B3275" s="96">
        <v>7786</v>
      </c>
      <c r="C3275" s="96">
        <v>12</v>
      </c>
      <c r="D3275" s="97">
        <v>53873456</v>
      </c>
      <c r="E3275" s="97">
        <v>53893444</v>
      </c>
      <c r="F3275" s="96" t="s">
        <v>2328</v>
      </c>
      <c r="G3275" s="96">
        <v>24</v>
      </c>
      <c r="H3275" s="96">
        <v>3.1583E-2</v>
      </c>
      <c r="I3275" s="810">
        <v>1</v>
      </c>
    </row>
    <row r="3276" spans="1:9" x14ac:dyDescent="0.15">
      <c r="A3276" s="694" t="s">
        <v>5842</v>
      </c>
      <c r="B3276" s="96">
        <v>6160</v>
      </c>
      <c r="C3276" s="96">
        <v>2</v>
      </c>
      <c r="D3276" s="97">
        <v>101618691</v>
      </c>
      <c r="E3276" s="97">
        <v>101636155</v>
      </c>
      <c r="F3276" s="96" t="s">
        <v>2321</v>
      </c>
      <c r="G3276" s="96">
        <v>45</v>
      </c>
      <c r="H3276" s="96">
        <v>3.1593000000000003E-2</v>
      </c>
      <c r="I3276" s="810">
        <v>1</v>
      </c>
    </row>
    <row r="3277" spans="1:9" x14ac:dyDescent="0.15">
      <c r="A3277" s="694" t="s">
        <v>5843</v>
      </c>
      <c r="B3277" s="96">
        <v>22898</v>
      </c>
      <c r="C3277" s="96">
        <v>8</v>
      </c>
      <c r="D3277" s="97">
        <v>142138720</v>
      </c>
      <c r="E3277" s="97">
        <v>142205903</v>
      </c>
      <c r="F3277" s="96" t="s">
        <v>2321</v>
      </c>
      <c r="G3277" s="96">
        <v>167</v>
      </c>
      <c r="H3277" s="96">
        <v>3.1634000000000002E-2</v>
      </c>
      <c r="I3277" s="810">
        <v>1</v>
      </c>
    </row>
    <row r="3278" spans="1:9" x14ac:dyDescent="0.15">
      <c r="A3278" s="694" t="s">
        <v>5844</v>
      </c>
      <c r="B3278" s="96">
        <v>55676</v>
      </c>
      <c r="C3278" s="96">
        <v>2</v>
      </c>
      <c r="D3278" s="97">
        <v>32390910</v>
      </c>
      <c r="E3278" s="97">
        <v>32449181</v>
      </c>
      <c r="F3278" s="96" t="s">
        <v>2321</v>
      </c>
      <c r="G3278" s="96">
        <v>169</v>
      </c>
      <c r="H3278" s="96">
        <v>3.1655000000000003E-2</v>
      </c>
      <c r="I3278" s="810">
        <v>1</v>
      </c>
    </row>
    <row r="3279" spans="1:9" x14ac:dyDescent="0.15">
      <c r="A3279" s="694" t="s">
        <v>5845</v>
      </c>
      <c r="B3279" s="96">
        <v>9619</v>
      </c>
      <c r="C3279" s="96">
        <v>21</v>
      </c>
      <c r="D3279" s="97">
        <v>43619799</v>
      </c>
      <c r="E3279" s="97">
        <v>43724497</v>
      </c>
      <c r="F3279" s="96" t="s">
        <v>2321</v>
      </c>
      <c r="G3279" s="96">
        <v>474</v>
      </c>
      <c r="H3279" s="96">
        <v>3.1663999999999998E-2</v>
      </c>
      <c r="I3279" s="810">
        <v>1</v>
      </c>
    </row>
    <row r="3280" spans="1:9" x14ac:dyDescent="0.15">
      <c r="A3280" s="694" t="s">
        <v>5846</v>
      </c>
      <c r="B3280" s="96">
        <v>8522</v>
      </c>
      <c r="C3280" s="96">
        <v>17</v>
      </c>
      <c r="D3280" s="97">
        <v>9813926</v>
      </c>
      <c r="E3280" s="97">
        <v>10101868</v>
      </c>
      <c r="F3280" s="96" t="s">
        <v>2328</v>
      </c>
      <c r="G3280" s="96">
        <v>1162</v>
      </c>
      <c r="H3280" s="96">
        <v>3.1705999999999998E-2</v>
      </c>
      <c r="I3280" s="810">
        <v>1</v>
      </c>
    </row>
    <row r="3281" spans="1:9" x14ac:dyDescent="0.15">
      <c r="A3281" s="694" t="s">
        <v>5847</v>
      </c>
      <c r="B3281" s="96">
        <v>51426</v>
      </c>
      <c r="C3281" s="96">
        <v>5</v>
      </c>
      <c r="D3281" s="97">
        <v>74807657</v>
      </c>
      <c r="E3281" s="97">
        <v>74895646</v>
      </c>
      <c r="F3281" s="96" t="s">
        <v>2321</v>
      </c>
      <c r="G3281" s="96">
        <v>175</v>
      </c>
      <c r="H3281" s="96">
        <v>3.1729E-2</v>
      </c>
      <c r="I3281" s="810">
        <v>1</v>
      </c>
    </row>
    <row r="3282" spans="1:9" x14ac:dyDescent="0.15">
      <c r="A3282" s="694" t="s">
        <v>5848</v>
      </c>
      <c r="B3282" s="96">
        <v>4091</v>
      </c>
      <c r="C3282" s="96">
        <v>15</v>
      </c>
      <c r="D3282" s="97">
        <v>66994674</v>
      </c>
      <c r="E3282" s="97">
        <v>67074338</v>
      </c>
      <c r="F3282" s="96" t="s">
        <v>2321</v>
      </c>
      <c r="G3282" s="96">
        <v>276</v>
      </c>
      <c r="H3282" s="96">
        <v>3.1733999999999998E-2</v>
      </c>
      <c r="I3282" s="810">
        <v>1</v>
      </c>
    </row>
    <row r="3283" spans="1:9" x14ac:dyDescent="0.15">
      <c r="A3283" s="694" t="s">
        <v>5849</v>
      </c>
      <c r="B3283" s="96">
        <v>347734</v>
      </c>
      <c r="C3283" s="96">
        <v>6</v>
      </c>
      <c r="D3283" s="97">
        <v>44221838</v>
      </c>
      <c r="E3283" s="97">
        <v>44225283</v>
      </c>
      <c r="F3283" s="96" t="s">
        <v>2328</v>
      </c>
      <c r="G3283" s="96">
        <v>9</v>
      </c>
      <c r="H3283" s="96">
        <v>3.1745000000000002E-2</v>
      </c>
      <c r="I3283" s="810">
        <v>1</v>
      </c>
    </row>
    <row r="3284" spans="1:9" x14ac:dyDescent="0.15">
      <c r="A3284" s="694" t="s">
        <v>5850</v>
      </c>
      <c r="B3284" s="96">
        <v>83714</v>
      </c>
      <c r="C3284" s="96">
        <v>12</v>
      </c>
      <c r="D3284" s="97">
        <v>2934514</v>
      </c>
      <c r="E3284" s="97">
        <v>2944372</v>
      </c>
      <c r="F3284" s="96" t="s">
        <v>2328</v>
      </c>
      <c r="G3284" s="96">
        <v>24</v>
      </c>
      <c r="H3284" s="96">
        <v>3.1791E-2</v>
      </c>
      <c r="I3284" s="810">
        <v>1</v>
      </c>
    </row>
    <row r="3285" spans="1:9" x14ac:dyDescent="0.15">
      <c r="A3285" s="694" t="s">
        <v>5851</v>
      </c>
      <c r="B3285" s="96">
        <v>686</v>
      </c>
      <c r="C3285" s="96">
        <v>3</v>
      </c>
      <c r="D3285" s="97">
        <v>15642864</v>
      </c>
      <c r="E3285" s="97">
        <v>15689147</v>
      </c>
      <c r="F3285" s="96" t="s">
        <v>2321</v>
      </c>
      <c r="G3285" s="96">
        <v>177</v>
      </c>
      <c r="H3285" s="96">
        <v>3.1795999999999998E-2</v>
      </c>
      <c r="I3285" s="810">
        <v>1</v>
      </c>
    </row>
    <row r="3286" spans="1:9" x14ac:dyDescent="0.15">
      <c r="A3286" s="694" t="s">
        <v>5852</v>
      </c>
      <c r="B3286" s="96">
        <v>10691</v>
      </c>
      <c r="C3286" s="96">
        <v>1</v>
      </c>
      <c r="D3286" s="97">
        <v>28995234</v>
      </c>
      <c r="E3286" s="97">
        <v>29042115</v>
      </c>
      <c r="F3286" s="96" t="s">
        <v>2321</v>
      </c>
      <c r="G3286" s="96">
        <v>68</v>
      </c>
      <c r="H3286" s="96">
        <v>3.1799000000000001E-2</v>
      </c>
      <c r="I3286" s="810">
        <v>1</v>
      </c>
    </row>
    <row r="3287" spans="1:9" x14ac:dyDescent="0.15">
      <c r="A3287" s="694" t="s">
        <v>5853</v>
      </c>
      <c r="B3287" s="96">
        <v>81892</v>
      </c>
      <c r="C3287" s="96">
        <v>14</v>
      </c>
      <c r="D3287" s="97">
        <v>78174414</v>
      </c>
      <c r="E3287" s="97">
        <v>78183941</v>
      </c>
      <c r="F3287" s="96" t="s">
        <v>2321</v>
      </c>
      <c r="G3287" s="96">
        <v>46</v>
      </c>
      <c r="H3287" s="96">
        <v>3.1819E-2</v>
      </c>
      <c r="I3287" s="810">
        <v>1</v>
      </c>
    </row>
    <row r="3288" spans="1:9" x14ac:dyDescent="0.15">
      <c r="A3288" s="694" t="s">
        <v>5854</v>
      </c>
      <c r="B3288" s="96">
        <v>79075</v>
      </c>
      <c r="C3288" s="96">
        <v>8</v>
      </c>
      <c r="D3288" s="97">
        <v>120846181</v>
      </c>
      <c r="E3288" s="97">
        <v>120868170</v>
      </c>
      <c r="F3288" s="96" t="s">
        <v>2328</v>
      </c>
      <c r="G3288" s="96">
        <v>90</v>
      </c>
      <c r="H3288" s="96">
        <v>3.1874E-2</v>
      </c>
      <c r="I3288" s="810">
        <v>1</v>
      </c>
    </row>
    <row r="3289" spans="1:9" x14ac:dyDescent="0.15">
      <c r="A3289" s="694" t="s">
        <v>5855</v>
      </c>
      <c r="B3289" s="96">
        <v>1553</v>
      </c>
      <c r="C3289" s="96">
        <v>19</v>
      </c>
      <c r="D3289" s="97">
        <v>41594356</v>
      </c>
      <c r="E3289" s="97">
        <v>41602100</v>
      </c>
      <c r="F3289" s="96" t="s">
        <v>2321</v>
      </c>
      <c r="G3289" s="96">
        <v>22</v>
      </c>
      <c r="H3289" s="96">
        <v>3.1904000000000002E-2</v>
      </c>
      <c r="I3289" s="810">
        <v>1</v>
      </c>
    </row>
    <row r="3290" spans="1:9" x14ac:dyDescent="0.15">
      <c r="A3290" s="694" t="s">
        <v>5856</v>
      </c>
      <c r="B3290" s="96">
        <v>54923</v>
      </c>
      <c r="C3290" s="96">
        <v>20</v>
      </c>
      <c r="D3290" s="97">
        <v>62367480</v>
      </c>
      <c r="E3290" s="97">
        <v>62370460</v>
      </c>
      <c r="F3290" s="96" t="s">
        <v>2321</v>
      </c>
      <c r="G3290" s="96">
        <v>8</v>
      </c>
      <c r="H3290" s="96">
        <v>3.1944E-2</v>
      </c>
      <c r="I3290" s="810">
        <v>1</v>
      </c>
    </row>
    <row r="3291" spans="1:9" x14ac:dyDescent="0.15">
      <c r="A3291" s="694" t="s">
        <v>5857</v>
      </c>
      <c r="B3291" s="96">
        <v>80262</v>
      </c>
      <c r="C3291" s="96">
        <v>16</v>
      </c>
      <c r="D3291" s="97">
        <v>67143801</v>
      </c>
      <c r="E3291" s="97">
        <v>67182442</v>
      </c>
      <c r="F3291" s="96" t="s">
        <v>2321</v>
      </c>
      <c r="G3291" s="96">
        <v>56</v>
      </c>
      <c r="H3291" s="96">
        <v>3.1953000000000002E-2</v>
      </c>
      <c r="I3291" s="810">
        <v>1</v>
      </c>
    </row>
    <row r="3292" spans="1:9" x14ac:dyDescent="0.15">
      <c r="A3292" s="694" t="s">
        <v>5858</v>
      </c>
      <c r="B3292" s="96">
        <v>221527</v>
      </c>
      <c r="C3292" s="96">
        <v>6</v>
      </c>
      <c r="D3292" s="97">
        <v>31867394</v>
      </c>
      <c r="E3292" s="97">
        <v>31869769</v>
      </c>
      <c r="F3292" s="96" t="s">
        <v>2328</v>
      </c>
      <c r="G3292" s="96">
        <v>8</v>
      </c>
      <c r="H3292" s="96">
        <v>3.1960000000000002E-2</v>
      </c>
      <c r="I3292" s="810">
        <v>1</v>
      </c>
    </row>
    <row r="3293" spans="1:9" x14ac:dyDescent="0.15">
      <c r="A3293" s="694" t="s">
        <v>5859</v>
      </c>
      <c r="B3293" s="96">
        <v>6183</v>
      </c>
      <c r="C3293" s="96">
        <v>19</v>
      </c>
      <c r="D3293" s="97">
        <v>39421348</v>
      </c>
      <c r="E3293" s="97">
        <v>39423660</v>
      </c>
      <c r="F3293" s="96" t="s">
        <v>2321</v>
      </c>
      <c r="G3293" s="96">
        <v>9</v>
      </c>
      <c r="H3293" s="96">
        <v>3.2025999999999999E-2</v>
      </c>
      <c r="I3293" s="810">
        <v>1</v>
      </c>
    </row>
    <row r="3294" spans="1:9" x14ac:dyDescent="0.15">
      <c r="A3294" s="694" t="s">
        <v>5860</v>
      </c>
      <c r="B3294" s="96">
        <v>168507</v>
      </c>
      <c r="C3294" s="96">
        <v>7</v>
      </c>
      <c r="D3294" s="97">
        <v>47814250</v>
      </c>
      <c r="E3294" s="97">
        <v>47988071</v>
      </c>
      <c r="F3294" s="96" t="s">
        <v>2328</v>
      </c>
      <c r="G3294" s="96">
        <v>745</v>
      </c>
      <c r="H3294" s="96">
        <v>3.2032999999999999E-2</v>
      </c>
      <c r="I3294" s="810">
        <v>1</v>
      </c>
    </row>
    <row r="3295" spans="1:9" x14ac:dyDescent="0.15">
      <c r="A3295" s="694" t="s">
        <v>5861</v>
      </c>
      <c r="B3295" s="96">
        <v>5187</v>
      </c>
      <c r="C3295" s="96">
        <v>17</v>
      </c>
      <c r="D3295" s="97">
        <v>8043788</v>
      </c>
      <c r="E3295" s="97">
        <v>8059723</v>
      </c>
      <c r="F3295" s="96" t="s">
        <v>2328</v>
      </c>
      <c r="G3295" s="96">
        <v>37</v>
      </c>
      <c r="H3295" s="96">
        <v>3.2041E-2</v>
      </c>
      <c r="I3295" s="810">
        <v>1</v>
      </c>
    </row>
    <row r="3296" spans="1:9" x14ac:dyDescent="0.15">
      <c r="A3296" s="694" t="s">
        <v>5862</v>
      </c>
      <c r="B3296" s="96">
        <v>3029</v>
      </c>
      <c r="C3296" s="96">
        <v>16</v>
      </c>
      <c r="D3296" s="97">
        <v>1859104</v>
      </c>
      <c r="E3296" s="97">
        <v>1877195</v>
      </c>
      <c r="F3296" s="96" t="s">
        <v>2328</v>
      </c>
      <c r="G3296" s="96">
        <v>156</v>
      </c>
      <c r="H3296" s="96">
        <v>3.2072000000000003E-2</v>
      </c>
      <c r="I3296" s="810">
        <v>1</v>
      </c>
    </row>
    <row r="3297" spans="1:9" x14ac:dyDescent="0.15">
      <c r="A3297" s="694" t="s">
        <v>5863</v>
      </c>
      <c r="B3297" s="96">
        <v>23399</v>
      </c>
      <c r="C3297" s="96">
        <v>17</v>
      </c>
      <c r="D3297" s="97">
        <v>7146906</v>
      </c>
      <c r="E3297" s="97">
        <v>7155259</v>
      </c>
      <c r="F3297" s="96" t="s">
        <v>2328</v>
      </c>
      <c r="G3297" s="96">
        <v>12</v>
      </c>
      <c r="H3297" s="96">
        <v>3.2099000000000003E-2</v>
      </c>
      <c r="I3297" s="810">
        <v>1</v>
      </c>
    </row>
    <row r="3298" spans="1:9" x14ac:dyDescent="0.15">
      <c r="A3298" s="694" t="s">
        <v>5864</v>
      </c>
      <c r="B3298" s="96">
        <v>4846</v>
      </c>
      <c r="C3298" s="96">
        <v>7</v>
      </c>
      <c r="D3298" s="97">
        <v>150688144</v>
      </c>
      <c r="E3298" s="97">
        <v>150711687</v>
      </c>
      <c r="F3298" s="96" t="s">
        <v>2321</v>
      </c>
      <c r="G3298" s="96">
        <v>68</v>
      </c>
      <c r="H3298" s="96">
        <v>3.2114999999999998E-2</v>
      </c>
      <c r="I3298" s="810">
        <v>1</v>
      </c>
    </row>
    <row r="3299" spans="1:9" x14ac:dyDescent="0.15">
      <c r="A3299" s="694" t="s">
        <v>5865</v>
      </c>
      <c r="B3299" s="96">
        <v>121793</v>
      </c>
      <c r="C3299" s="96">
        <v>13</v>
      </c>
      <c r="D3299" s="97">
        <v>111973015</v>
      </c>
      <c r="E3299" s="97">
        <v>111996594</v>
      </c>
      <c r="F3299" s="96" t="s">
        <v>2321</v>
      </c>
      <c r="G3299" s="96">
        <v>129</v>
      </c>
      <c r="H3299" s="96">
        <v>3.2143999999999999E-2</v>
      </c>
      <c r="I3299" s="810">
        <v>1</v>
      </c>
    </row>
    <row r="3300" spans="1:9" x14ac:dyDescent="0.15">
      <c r="A3300" s="694" t="s">
        <v>5866</v>
      </c>
      <c r="B3300" s="96">
        <v>7855</v>
      </c>
      <c r="C3300" s="96">
        <v>2</v>
      </c>
      <c r="D3300" s="97">
        <v>208627310</v>
      </c>
      <c r="E3300" s="97">
        <v>208634143</v>
      </c>
      <c r="F3300" s="96" t="s">
        <v>2328</v>
      </c>
      <c r="G3300" s="96">
        <v>14</v>
      </c>
      <c r="H3300" s="96">
        <v>3.2153000000000001E-2</v>
      </c>
      <c r="I3300" s="810">
        <v>1</v>
      </c>
    </row>
    <row r="3301" spans="1:9" x14ac:dyDescent="0.15">
      <c r="A3301" s="694" t="s">
        <v>5867</v>
      </c>
      <c r="B3301" s="96">
        <v>80739</v>
      </c>
      <c r="C3301" s="96">
        <v>6</v>
      </c>
      <c r="D3301" s="97">
        <v>31691121</v>
      </c>
      <c r="E3301" s="97">
        <v>31694487</v>
      </c>
      <c r="F3301" s="96" t="s">
        <v>2321</v>
      </c>
      <c r="G3301" s="96">
        <v>7</v>
      </c>
      <c r="H3301" s="96">
        <v>3.2182000000000002E-2</v>
      </c>
      <c r="I3301" s="810">
        <v>1</v>
      </c>
    </row>
    <row r="3302" spans="1:9" x14ac:dyDescent="0.15">
      <c r="A3302" s="694" t="s">
        <v>5868</v>
      </c>
      <c r="B3302" s="96">
        <v>23285</v>
      </c>
      <c r="C3302" s="96">
        <v>1</v>
      </c>
      <c r="D3302" s="97">
        <v>92632609</v>
      </c>
      <c r="E3302" s="97">
        <v>92650280</v>
      </c>
      <c r="F3302" s="96" t="s">
        <v>2321</v>
      </c>
      <c r="G3302" s="96">
        <v>37</v>
      </c>
      <c r="H3302" s="96">
        <v>3.2224000000000003E-2</v>
      </c>
      <c r="I3302" s="810">
        <v>1</v>
      </c>
    </row>
    <row r="3303" spans="1:9" x14ac:dyDescent="0.15">
      <c r="A3303" s="694" t="s">
        <v>5869</v>
      </c>
      <c r="B3303" s="96">
        <v>759</v>
      </c>
      <c r="C3303" s="96">
        <v>8</v>
      </c>
      <c r="D3303" s="97">
        <v>86240458</v>
      </c>
      <c r="E3303" s="97">
        <v>86290342</v>
      </c>
      <c r="F3303" s="96" t="s">
        <v>2328</v>
      </c>
      <c r="G3303" s="96">
        <v>109</v>
      </c>
      <c r="H3303" s="96">
        <v>3.2224999999999997E-2</v>
      </c>
      <c r="I3303" s="810">
        <v>1</v>
      </c>
    </row>
    <row r="3304" spans="1:9" x14ac:dyDescent="0.15">
      <c r="A3304" s="694" t="s">
        <v>5870</v>
      </c>
      <c r="B3304" s="96">
        <v>51588</v>
      </c>
      <c r="C3304" s="96">
        <v>19</v>
      </c>
      <c r="D3304" s="97">
        <v>4007749</v>
      </c>
      <c r="E3304" s="97">
        <v>4038067</v>
      </c>
      <c r="F3304" s="96" t="s">
        <v>2321</v>
      </c>
      <c r="G3304" s="96">
        <v>112</v>
      </c>
      <c r="H3304" s="96">
        <v>3.2232999999999998E-2</v>
      </c>
      <c r="I3304" s="810">
        <v>1</v>
      </c>
    </row>
    <row r="3305" spans="1:9" x14ac:dyDescent="0.15">
      <c r="A3305" s="694" t="s">
        <v>5871</v>
      </c>
      <c r="B3305" s="96">
        <v>10521</v>
      </c>
      <c r="C3305" s="96">
        <v>22</v>
      </c>
      <c r="D3305" s="97">
        <v>38879443</v>
      </c>
      <c r="E3305" s="97">
        <v>38903622</v>
      </c>
      <c r="F3305" s="96" t="s">
        <v>2328</v>
      </c>
      <c r="G3305" s="96">
        <v>46</v>
      </c>
      <c r="H3305" s="96">
        <v>3.2249E-2</v>
      </c>
      <c r="I3305" s="810">
        <v>1</v>
      </c>
    </row>
    <row r="3306" spans="1:9" x14ac:dyDescent="0.15">
      <c r="A3306" s="694" t="s">
        <v>5872</v>
      </c>
      <c r="B3306" s="96">
        <v>3112</v>
      </c>
      <c r="C3306" s="96">
        <v>6</v>
      </c>
      <c r="D3306" s="97">
        <v>32780540</v>
      </c>
      <c r="E3306" s="97">
        <v>32784825</v>
      </c>
      <c r="F3306" s="96" t="s">
        <v>2328</v>
      </c>
      <c r="G3306" s="96">
        <v>39</v>
      </c>
      <c r="H3306" s="96">
        <v>3.2285000000000001E-2</v>
      </c>
      <c r="I3306" s="810">
        <v>1</v>
      </c>
    </row>
    <row r="3307" spans="1:9" x14ac:dyDescent="0.15">
      <c r="A3307" s="694" t="s">
        <v>5873</v>
      </c>
      <c r="B3307" s="96">
        <v>101929163</v>
      </c>
      <c r="C3307" s="96">
        <v>6</v>
      </c>
      <c r="D3307" s="97">
        <v>32371234</v>
      </c>
      <c r="E3307" s="97">
        <v>32373967</v>
      </c>
      <c r="F3307" s="96" t="s">
        <v>2321</v>
      </c>
      <c r="G3307" s="96">
        <v>59</v>
      </c>
      <c r="H3307" s="96">
        <v>3.2287999999999997E-2</v>
      </c>
      <c r="I3307" s="810">
        <v>1</v>
      </c>
    </row>
    <row r="3308" spans="1:9" x14ac:dyDescent="0.15">
      <c r="A3308" s="694" t="s">
        <v>5874</v>
      </c>
      <c r="B3308" s="96">
        <v>3987</v>
      </c>
      <c r="C3308" s="96">
        <v>2</v>
      </c>
      <c r="D3308" s="97">
        <v>109150811</v>
      </c>
      <c r="E3308" s="97">
        <v>109303702</v>
      </c>
      <c r="F3308" s="96" t="s">
        <v>2321</v>
      </c>
      <c r="G3308" s="96">
        <v>506</v>
      </c>
      <c r="H3308" s="96">
        <v>3.2342999999999997E-2</v>
      </c>
      <c r="I3308" s="810">
        <v>1</v>
      </c>
    </row>
    <row r="3309" spans="1:9" x14ac:dyDescent="0.15">
      <c r="A3309" s="694" t="s">
        <v>5875</v>
      </c>
      <c r="B3309" s="96">
        <v>84529</v>
      </c>
      <c r="C3309" s="96">
        <v>15</v>
      </c>
      <c r="D3309" s="97">
        <v>36871812</v>
      </c>
      <c r="E3309" s="97">
        <v>37102449</v>
      </c>
      <c r="F3309" s="96" t="s">
        <v>2321</v>
      </c>
      <c r="G3309" s="96">
        <v>712</v>
      </c>
      <c r="H3309" s="96">
        <v>3.2342999999999997E-2</v>
      </c>
      <c r="I3309" s="810">
        <v>1</v>
      </c>
    </row>
    <row r="3310" spans="1:9" x14ac:dyDescent="0.15">
      <c r="A3310" s="694" t="s">
        <v>5876</v>
      </c>
      <c r="B3310" s="96">
        <v>2214</v>
      </c>
      <c r="C3310" s="96">
        <v>1</v>
      </c>
      <c r="D3310" s="97">
        <v>161511549</v>
      </c>
      <c r="E3310" s="97">
        <v>161520413</v>
      </c>
      <c r="F3310" s="96" t="s">
        <v>2328</v>
      </c>
      <c r="G3310" s="96">
        <v>13</v>
      </c>
      <c r="H3310" s="96">
        <v>3.2357999999999998E-2</v>
      </c>
      <c r="I3310" s="810">
        <v>1</v>
      </c>
    </row>
    <row r="3311" spans="1:9" x14ac:dyDescent="0.15">
      <c r="A3311" s="694" t="s">
        <v>5877</v>
      </c>
      <c r="B3311" s="96">
        <v>389084</v>
      </c>
      <c r="C3311" s="96">
        <v>2</v>
      </c>
      <c r="D3311" s="97">
        <v>233733724</v>
      </c>
      <c r="E3311" s="97">
        <v>233741111</v>
      </c>
      <c r="F3311" s="96" t="s">
        <v>2321</v>
      </c>
      <c r="G3311" s="96">
        <v>26</v>
      </c>
      <c r="H3311" s="96">
        <v>3.2388E-2</v>
      </c>
      <c r="I3311" s="810">
        <v>1</v>
      </c>
    </row>
    <row r="3312" spans="1:9" x14ac:dyDescent="0.15">
      <c r="A3312" s="694" t="s">
        <v>5878</v>
      </c>
      <c r="B3312" s="96">
        <v>92283</v>
      </c>
      <c r="C3312" s="96">
        <v>19</v>
      </c>
      <c r="D3312" s="97">
        <v>37128283</v>
      </c>
      <c r="E3312" s="97">
        <v>37157740</v>
      </c>
      <c r="F3312" s="96" t="s">
        <v>2328</v>
      </c>
      <c r="G3312" s="96">
        <v>70</v>
      </c>
      <c r="H3312" s="96">
        <v>3.2464E-2</v>
      </c>
      <c r="I3312" s="810">
        <v>1</v>
      </c>
    </row>
    <row r="3313" spans="1:9" x14ac:dyDescent="0.15">
      <c r="A3313" s="694" t="s">
        <v>5879</v>
      </c>
      <c r="B3313" s="96">
        <v>114794</v>
      </c>
      <c r="C3313" s="96">
        <v>22</v>
      </c>
      <c r="D3313" s="97">
        <v>37764000</v>
      </c>
      <c r="E3313" s="97">
        <v>37823505</v>
      </c>
      <c r="F3313" s="96" t="s">
        <v>2328</v>
      </c>
      <c r="G3313" s="96">
        <v>255</v>
      </c>
      <c r="H3313" s="96">
        <v>3.2524999999999998E-2</v>
      </c>
      <c r="I3313" s="810">
        <v>1</v>
      </c>
    </row>
    <row r="3314" spans="1:9" x14ac:dyDescent="0.15">
      <c r="A3314" s="694" t="s">
        <v>5880</v>
      </c>
      <c r="B3314" s="96">
        <v>6581</v>
      </c>
      <c r="C3314" s="96">
        <v>6</v>
      </c>
      <c r="D3314" s="97">
        <v>160769405</v>
      </c>
      <c r="E3314" s="97">
        <v>160873613</v>
      </c>
      <c r="F3314" s="96" t="s">
        <v>2321</v>
      </c>
      <c r="G3314" s="96">
        <v>353</v>
      </c>
      <c r="H3314" s="96">
        <v>3.2575E-2</v>
      </c>
      <c r="I3314" s="810">
        <v>1</v>
      </c>
    </row>
    <row r="3315" spans="1:9" x14ac:dyDescent="0.15">
      <c r="A3315" s="694" t="s">
        <v>5881</v>
      </c>
      <c r="B3315" s="96">
        <v>9702</v>
      </c>
      <c r="C3315" s="96">
        <v>11</v>
      </c>
      <c r="D3315" s="97">
        <v>95523625</v>
      </c>
      <c r="E3315" s="97">
        <v>95565857</v>
      </c>
      <c r="F3315" s="96" t="s">
        <v>2321</v>
      </c>
      <c r="G3315" s="96">
        <v>164</v>
      </c>
      <c r="H3315" s="96">
        <v>3.2599999999999997E-2</v>
      </c>
      <c r="I3315" s="810">
        <v>1</v>
      </c>
    </row>
    <row r="3316" spans="1:9" x14ac:dyDescent="0.15">
      <c r="A3316" s="694" t="s">
        <v>5882</v>
      </c>
      <c r="B3316" s="96">
        <v>64121</v>
      </c>
      <c r="C3316" s="96">
        <v>1</v>
      </c>
      <c r="D3316" s="97">
        <v>39303869</v>
      </c>
      <c r="E3316" s="97">
        <v>39325495</v>
      </c>
      <c r="F3316" s="96" t="s">
        <v>2328</v>
      </c>
      <c r="G3316" s="96">
        <v>58</v>
      </c>
      <c r="H3316" s="96">
        <v>3.2629999999999999E-2</v>
      </c>
      <c r="I3316" s="810">
        <v>1</v>
      </c>
    </row>
    <row r="3317" spans="1:9" x14ac:dyDescent="0.15">
      <c r="A3317" s="694" t="s">
        <v>5883</v>
      </c>
      <c r="B3317" s="96">
        <v>25759</v>
      </c>
      <c r="C3317" s="96">
        <v>19</v>
      </c>
      <c r="D3317" s="97">
        <v>416583</v>
      </c>
      <c r="E3317" s="97">
        <v>460996</v>
      </c>
      <c r="F3317" s="96" t="s">
        <v>2328</v>
      </c>
      <c r="G3317" s="96">
        <v>202</v>
      </c>
      <c r="H3317" s="96">
        <v>3.2653000000000001E-2</v>
      </c>
      <c r="I3317" s="810">
        <v>1</v>
      </c>
    </row>
    <row r="3318" spans="1:9" x14ac:dyDescent="0.15">
      <c r="A3318" s="694" t="s">
        <v>5884</v>
      </c>
      <c r="B3318" s="96">
        <v>4882</v>
      </c>
      <c r="C3318" s="96">
        <v>9</v>
      </c>
      <c r="D3318" s="97">
        <v>35789962</v>
      </c>
      <c r="E3318" s="97">
        <v>35809728</v>
      </c>
      <c r="F3318" s="96" t="s">
        <v>2321</v>
      </c>
      <c r="G3318" s="96">
        <v>37</v>
      </c>
      <c r="H3318" s="96">
        <v>3.2701000000000001E-2</v>
      </c>
      <c r="I3318" s="810">
        <v>1</v>
      </c>
    </row>
    <row r="3319" spans="1:9" x14ac:dyDescent="0.15">
      <c r="A3319" s="694" t="s">
        <v>5885</v>
      </c>
      <c r="B3319" s="96">
        <v>80169</v>
      </c>
      <c r="C3319" s="96">
        <v>17</v>
      </c>
      <c r="D3319" s="97">
        <v>8128139</v>
      </c>
      <c r="E3319" s="97">
        <v>8151413</v>
      </c>
      <c r="F3319" s="96" t="s">
        <v>2328</v>
      </c>
      <c r="G3319" s="96">
        <v>70</v>
      </c>
      <c r="H3319" s="96">
        <v>3.2729000000000001E-2</v>
      </c>
      <c r="I3319" s="810">
        <v>1</v>
      </c>
    </row>
    <row r="3320" spans="1:9" x14ac:dyDescent="0.15">
      <c r="A3320" s="694" t="s">
        <v>5886</v>
      </c>
      <c r="B3320" s="96">
        <v>1346</v>
      </c>
      <c r="C3320" s="96">
        <v>19</v>
      </c>
      <c r="D3320" s="97">
        <v>36641824</v>
      </c>
      <c r="E3320" s="97">
        <v>36643771</v>
      </c>
      <c r="F3320" s="96" t="s">
        <v>2328</v>
      </c>
      <c r="G3320" s="96">
        <v>5</v>
      </c>
      <c r="H3320" s="96">
        <v>3.2733999999999999E-2</v>
      </c>
      <c r="I3320" s="810">
        <v>1</v>
      </c>
    </row>
    <row r="3321" spans="1:9" x14ac:dyDescent="0.15">
      <c r="A3321" s="694" t="s">
        <v>5887</v>
      </c>
      <c r="B3321" s="96">
        <v>57508</v>
      </c>
      <c r="C3321" s="96">
        <v>17</v>
      </c>
      <c r="D3321" s="97">
        <v>59942728</v>
      </c>
      <c r="E3321" s="97">
        <v>60005377</v>
      </c>
      <c r="F3321" s="96" t="s">
        <v>2328</v>
      </c>
      <c r="G3321" s="96">
        <v>125</v>
      </c>
      <c r="H3321" s="96">
        <v>3.2870000000000003E-2</v>
      </c>
      <c r="I3321" s="810">
        <v>1</v>
      </c>
    </row>
    <row r="3322" spans="1:9" x14ac:dyDescent="0.15">
      <c r="A3322" s="694" t="s">
        <v>5888</v>
      </c>
      <c r="B3322" s="96">
        <v>65220</v>
      </c>
      <c r="C3322" s="96">
        <v>1</v>
      </c>
      <c r="D3322" s="97">
        <v>1682671</v>
      </c>
      <c r="E3322" s="97">
        <v>1711508</v>
      </c>
      <c r="F3322" s="96" t="s">
        <v>2328</v>
      </c>
      <c r="G3322" s="96">
        <v>53</v>
      </c>
      <c r="H3322" s="96">
        <v>3.2940999999999998E-2</v>
      </c>
      <c r="I3322" s="810">
        <v>1</v>
      </c>
    </row>
    <row r="3323" spans="1:9" x14ac:dyDescent="0.15">
      <c r="A3323" s="694" t="s">
        <v>5889</v>
      </c>
      <c r="B3323" s="96">
        <v>116519</v>
      </c>
      <c r="C3323" s="96">
        <v>11</v>
      </c>
      <c r="D3323" s="97">
        <v>116660086</v>
      </c>
      <c r="E3323" s="97">
        <v>116663136</v>
      </c>
      <c r="F3323" s="96" t="s">
        <v>2328</v>
      </c>
      <c r="G3323" s="96">
        <v>10</v>
      </c>
      <c r="H3323" s="96">
        <v>3.3050999999999997E-2</v>
      </c>
      <c r="I3323" s="810">
        <v>1</v>
      </c>
    </row>
    <row r="3324" spans="1:9" x14ac:dyDescent="0.15">
      <c r="A3324" s="694" t="s">
        <v>5890</v>
      </c>
      <c r="B3324" s="96">
        <v>4049</v>
      </c>
      <c r="C3324" s="96">
        <v>6</v>
      </c>
      <c r="D3324" s="97">
        <v>31539876</v>
      </c>
      <c r="E3324" s="97">
        <v>31542101</v>
      </c>
      <c r="F3324" s="96" t="s">
        <v>2321</v>
      </c>
      <c r="G3324" s="96">
        <v>13</v>
      </c>
      <c r="H3324" s="96">
        <v>3.3078000000000003E-2</v>
      </c>
      <c r="I3324" s="810">
        <v>1</v>
      </c>
    </row>
    <row r="3325" spans="1:9" x14ac:dyDescent="0.15">
      <c r="A3325" s="694" t="s">
        <v>5891</v>
      </c>
      <c r="B3325" s="96">
        <v>50835</v>
      </c>
      <c r="C3325" s="96">
        <v>12</v>
      </c>
      <c r="D3325" s="97">
        <v>10961693</v>
      </c>
      <c r="E3325" s="97">
        <v>10962767</v>
      </c>
      <c r="F3325" s="96" t="s">
        <v>2328</v>
      </c>
      <c r="G3325" s="96">
        <v>4</v>
      </c>
      <c r="H3325" s="96">
        <v>3.3092000000000003E-2</v>
      </c>
      <c r="I3325" s="810">
        <v>1</v>
      </c>
    </row>
    <row r="3326" spans="1:9" x14ac:dyDescent="0.15">
      <c r="A3326" s="694" t="s">
        <v>5892</v>
      </c>
      <c r="B3326" s="96">
        <v>54986</v>
      </c>
      <c r="C3326" s="96">
        <v>3</v>
      </c>
      <c r="D3326" s="97">
        <v>41288090</v>
      </c>
      <c r="E3326" s="97">
        <v>42056080</v>
      </c>
      <c r="F3326" s="96" t="s">
        <v>2328</v>
      </c>
      <c r="G3326" s="96">
        <v>3019</v>
      </c>
      <c r="H3326" s="96">
        <v>3.3103E-2</v>
      </c>
      <c r="I3326" s="810">
        <v>1</v>
      </c>
    </row>
    <row r="3327" spans="1:9" x14ac:dyDescent="0.15">
      <c r="A3327" s="694" t="s">
        <v>5893</v>
      </c>
      <c r="B3327" s="96">
        <v>5174</v>
      </c>
      <c r="C3327" s="96">
        <v>1</v>
      </c>
      <c r="D3327" s="97">
        <v>145727662</v>
      </c>
      <c r="E3327" s="97">
        <v>145764207</v>
      </c>
      <c r="F3327" s="96" t="s">
        <v>2321</v>
      </c>
      <c r="G3327" s="96">
        <v>14</v>
      </c>
      <c r="H3327" s="96">
        <v>3.3113999999999998E-2</v>
      </c>
      <c r="I3327" s="810">
        <v>1</v>
      </c>
    </row>
    <row r="3328" spans="1:9" x14ac:dyDescent="0.15">
      <c r="A3328" s="694" t="s">
        <v>5894</v>
      </c>
      <c r="B3328" s="96">
        <v>675</v>
      </c>
      <c r="C3328" s="96">
        <v>13</v>
      </c>
      <c r="D3328" s="97">
        <v>32889617</v>
      </c>
      <c r="E3328" s="97">
        <v>32973809</v>
      </c>
      <c r="F3328" s="96" t="s">
        <v>2321</v>
      </c>
      <c r="G3328" s="96">
        <v>225</v>
      </c>
      <c r="H3328" s="96">
        <v>3.3126999999999997E-2</v>
      </c>
      <c r="I3328" s="810">
        <v>1</v>
      </c>
    </row>
    <row r="3329" spans="1:9" x14ac:dyDescent="0.15">
      <c r="A3329" s="694" t="s">
        <v>5895</v>
      </c>
      <c r="B3329" s="96">
        <v>57619</v>
      </c>
      <c r="C3329" s="96">
        <v>4</v>
      </c>
      <c r="D3329" s="97">
        <v>77356253</v>
      </c>
      <c r="E3329" s="97">
        <v>77704406</v>
      </c>
      <c r="F3329" s="96" t="s">
        <v>2321</v>
      </c>
      <c r="G3329" s="96">
        <v>1141</v>
      </c>
      <c r="H3329" s="96">
        <v>3.3142999999999999E-2</v>
      </c>
      <c r="I3329" s="810">
        <v>1</v>
      </c>
    </row>
    <row r="3330" spans="1:9" x14ac:dyDescent="0.15">
      <c r="A3330" s="694" t="s">
        <v>5896</v>
      </c>
      <c r="B3330" s="96">
        <v>3696</v>
      </c>
      <c r="C3330" s="96">
        <v>7</v>
      </c>
      <c r="D3330" s="97">
        <v>20370345</v>
      </c>
      <c r="E3330" s="97">
        <v>20455382</v>
      </c>
      <c r="F3330" s="96" t="s">
        <v>2321</v>
      </c>
      <c r="G3330" s="96">
        <v>358</v>
      </c>
      <c r="H3330" s="96">
        <v>3.3155999999999998E-2</v>
      </c>
      <c r="I3330" s="810">
        <v>1</v>
      </c>
    </row>
    <row r="3331" spans="1:9" x14ac:dyDescent="0.15">
      <c r="A3331" s="694" t="s">
        <v>5897</v>
      </c>
      <c r="B3331" s="96">
        <v>51013</v>
      </c>
      <c r="C3331" s="96">
        <v>10</v>
      </c>
      <c r="D3331" s="97">
        <v>99195666</v>
      </c>
      <c r="E3331" s="97">
        <v>99205808</v>
      </c>
      <c r="F3331" s="96" t="s">
        <v>2328</v>
      </c>
      <c r="G3331" s="96">
        <v>28</v>
      </c>
      <c r="H3331" s="96">
        <v>3.3160000000000002E-2</v>
      </c>
      <c r="I3331" s="810">
        <v>1</v>
      </c>
    </row>
    <row r="3332" spans="1:9" x14ac:dyDescent="0.15">
      <c r="A3332" s="694" t="s">
        <v>5898</v>
      </c>
      <c r="B3332" s="96">
        <v>111</v>
      </c>
      <c r="C3332" s="96">
        <v>3</v>
      </c>
      <c r="D3332" s="97">
        <v>123001143</v>
      </c>
      <c r="E3332" s="97">
        <v>123167924</v>
      </c>
      <c r="F3332" s="96" t="s">
        <v>2328</v>
      </c>
      <c r="G3332" s="96">
        <v>481</v>
      </c>
      <c r="H3332" s="96">
        <v>3.3165E-2</v>
      </c>
      <c r="I3332" s="810">
        <v>1</v>
      </c>
    </row>
    <row r="3333" spans="1:9" x14ac:dyDescent="0.15">
      <c r="A3333" s="694" t="s">
        <v>5899</v>
      </c>
      <c r="B3333" s="96">
        <v>27156</v>
      </c>
      <c r="C3333" s="96">
        <v>22</v>
      </c>
      <c r="D3333" s="97">
        <v>23401593</v>
      </c>
      <c r="E3333" s="97">
        <v>23495807</v>
      </c>
      <c r="F3333" s="96" t="s">
        <v>2328</v>
      </c>
      <c r="G3333" s="96">
        <v>254</v>
      </c>
      <c r="H3333" s="96">
        <v>3.3222000000000002E-2</v>
      </c>
      <c r="I3333" s="810">
        <v>1</v>
      </c>
    </row>
    <row r="3334" spans="1:9" x14ac:dyDescent="0.15">
      <c r="A3334" s="694" t="s">
        <v>5900</v>
      </c>
      <c r="B3334" s="96">
        <v>6610</v>
      </c>
      <c r="C3334" s="96">
        <v>6</v>
      </c>
      <c r="D3334" s="97">
        <v>109761849</v>
      </c>
      <c r="E3334" s="97">
        <v>109765125</v>
      </c>
      <c r="F3334" s="96" t="s">
        <v>2321</v>
      </c>
      <c r="G3334" s="96">
        <v>8</v>
      </c>
      <c r="H3334" s="96">
        <v>3.3223000000000003E-2</v>
      </c>
      <c r="I3334" s="810">
        <v>1</v>
      </c>
    </row>
    <row r="3335" spans="1:9" x14ac:dyDescent="0.15">
      <c r="A3335" s="694" t="s">
        <v>5901</v>
      </c>
      <c r="B3335" s="96">
        <v>5784</v>
      </c>
      <c r="C3335" s="96">
        <v>1</v>
      </c>
      <c r="D3335" s="97">
        <v>214521640</v>
      </c>
      <c r="E3335" s="97">
        <v>214725024</v>
      </c>
      <c r="F3335" s="96" t="s">
        <v>2328</v>
      </c>
      <c r="G3335" s="96">
        <v>849</v>
      </c>
      <c r="H3335" s="96">
        <v>3.3229000000000002E-2</v>
      </c>
      <c r="I3335" s="810">
        <v>1</v>
      </c>
    </row>
    <row r="3336" spans="1:9" x14ac:dyDescent="0.15">
      <c r="A3336" s="694" t="s">
        <v>5902</v>
      </c>
      <c r="B3336" s="96">
        <v>1627</v>
      </c>
      <c r="C3336" s="96">
        <v>5</v>
      </c>
      <c r="D3336" s="97">
        <v>176883613</v>
      </c>
      <c r="E3336" s="97">
        <v>176900694</v>
      </c>
      <c r="F3336" s="96" t="s">
        <v>2328</v>
      </c>
      <c r="G3336" s="96">
        <v>30</v>
      </c>
      <c r="H3336" s="96">
        <v>3.3263000000000001E-2</v>
      </c>
      <c r="I3336" s="810">
        <v>1</v>
      </c>
    </row>
    <row r="3337" spans="1:9" x14ac:dyDescent="0.15">
      <c r="A3337" s="694" t="s">
        <v>5903</v>
      </c>
      <c r="B3337" s="96">
        <v>92235</v>
      </c>
      <c r="C3337" s="96">
        <v>1</v>
      </c>
      <c r="D3337" s="97">
        <v>167063314</v>
      </c>
      <c r="E3337" s="97">
        <v>167098402</v>
      </c>
      <c r="F3337" s="96" t="s">
        <v>2321</v>
      </c>
      <c r="G3337" s="96">
        <v>154</v>
      </c>
      <c r="H3337" s="96">
        <v>3.3266999999999998E-2</v>
      </c>
      <c r="I3337" s="810">
        <v>1</v>
      </c>
    </row>
    <row r="3338" spans="1:9" x14ac:dyDescent="0.15">
      <c r="A3338" s="694" t="s">
        <v>5904</v>
      </c>
      <c r="B3338" s="96">
        <v>9632</v>
      </c>
      <c r="C3338" s="96">
        <v>10</v>
      </c>
      <c r="D3338" s="97">
        <v>75504039</v>
      </c>
      <c r="E3338" s="97">
        <v>75531933</v>
      </c>
      <c r="F3338" s="96" t="s">
        <v>2321</v>
      </c>
      <c r="G3338" s="96">
        <v>46</v>
      </c>
      <c r="H3338" s="96">
        <v>3.3267999999999999E-2</v>
      </c>
      <c r="I3338" s="810">
        <v>1</v>
      </c>
    </row>
    <row r="3339" spans="1:9" x14ac:dyDescent="0.15">
      <c r="A3339" s="694" t="s">
        <v>5905</v>
      </c>
      <c r="B3339" s="96">
        <v>92747</v>
      </c>
      <c r="C3339" s="96">
        <v>20</v>
      </c>
      <c r="D3339" s="97">
        <v>31870941</v>
      </c>
      <c r="E3339" s="97">
        <v>31897684</v>
      </c>
      <c r="F3339" s="96" t="s">
        <v>2321</v>
      </c>
      <c r="G3339" s="96">
        <v>75</v>
      </c>
      <c r="H3339" s="96">
        <v>3.3285000000000002E-2</v>
      </c>
      <c r="I3339" s="810">
        <v>1</v>
      </c>
    </row>
    <row r="3340" spans="1:9" x14ac:dyDescent="0.15">
      <c r="A3340" s="694" t="s">
        <v>5906</v>
      </c>
      <c r="B3340" s="96">
        <v>3747</v>
      </c>
      <c r="C3340" s="96">
        <v>12</v>
      </c>
      <c r="D3340" s="97">
        <v>75433858</v>
      </c>
      <c r="E3340" s="97">
        <v>75603584</v>
      </c>
      <c r="F3340" s="96" t="s">
        <v>2328</v>
      </c>
      <c r="G3340" s="96">
        <v>537</v>
      </c>
      <c r="H3340" s="96">
        <v>3.329E-2</v>
      </c>
      <c r="I3340" s="810">
        <v>1</v>
      </c>
    </row>
    <row r="3341" spans="1:9" x14ac:dyDescent="0.15">
      <c r="A3341" s="694" t="s">
        <v>5907</v>
      </c>
      <c r="B3341" s="96">
        <v>56311</v>
      </c>
      <c r="C3341" s="96">
        <v>7</v>
      </c>
      <c r="D3341" s="97">
        <v>117864493</v>
      </c>
      <c r="E3341" s="97">
        <v>117882785</v>
      </c>
      <c r="F3341" s="96" t="s">
        <v>2321</v>
      </c>
      <c r="G3341" s="96">
        <v>59</v>
      </c>
      <c r="H3341" s="96">
        <v>3.3300999999999997E-2</v>
      </c>
      <c r="I3341" s="810">
        <v>1</v>
      </c>
    </row>
    <row r="3342" spans="1:9" x14ac:dyDescent="0.15">
      <c r="A3342" s="694" t="s">
        <v>886</v>
      </c>
      <c r="B3342" s="96">
        <v>7026</v>
      </c>
      <c r="C3342" s="96">
        <v>15</v>
      </c>
      <c r="D3342" s="97">
        <v>96869157</v>
      </c>
      <c r="E3342" s="97">
        <v>96883492</v>
      </c>
      <c r="F3342" s="96" t="s">
        <v>2321</v>
      </c>
      <c r="G3342" s="96">
        <v>13</v>
      </c>
      <c r="H3342" s="96">
        <v>3.3339000000000001E-2</v>
      </c>
      <c r="I3342" s="810">
        <v>1</v>
      </c>
    </row>
    <row r="3343" spans="1:9" x14ac:dyDescent="0.15">
      <c r="A3343" s="694" t="s">
        <v>5908</v>
      </c>
      <c r="B3343" s="96">
        <v>135250</v>
      </c>
      <c r="C3343" s="96">
        <v>6</v>
      </c>
      <c r="D3343" s="97">
        <v>150204511</v>
      </c>
      <c r="E3343" s="97">
        <v>150217195</v>
      </c>
      <c r="F3343" s="96" t="s">
        <v>2328</v>
      </c>
      <c r="G3343" s="96">
        <v>64</v>
      </c>
      <c r="H3343" s="96">
        <v>3.3363999999999998E-2</v>
      </c>
      <c r="I3343" s="810">
        <v>1</v>
      </c>
    </row>
    <row r="3344" spans="1:9" x14ac:dyDescent="0.15">
      <c r="A3344" s="694" t="s">
        <v>5909</v>
      </c>
      <c r="B3344" s="96">
        <v>85013</v>
      </c>
      <c r="C3344" s="96">
        <v>4</v>
      </c>
      <c r="D3344" s="97">
        <v>4237269</v>
      </c>
      <c r="E3344" s="97">
        <v>4249965</v>
      </c>
      <c r="F3344" s="96" t="s">
        <v>2328</v>
      </c>
      <c r="G3344" s="96">
        <v>35</v>
      </c>
      <c r="H3344" s="96">
        <v>3.3410000000000002E-2</v>
      </c>
      <c r="I3344" s="810">
        <v>1</v>
      </c>
    </row>
    <row r="3345" spans="1:9" x14ac:dyDescent="0.15">
      <c r="A3345" s="694" t="s">
        <v>5910</v>
      </c>
      <c r="B3345" s="96">
        <v>5961</v>
      </c>
      <c r="C3345" s="96">
        <v>6</v>
      </c>
      <c r="D3345" s="97">
        <v>42664333</v>
      </c>
      <c r="E3345" s="97">
        <v>42690692</v>
      </c>
      <c r="F3345" s="96" t="s">
        <v>2328</v>
      </c>
      <c r="G3345" s="96">
        <v>98</v>
      </c>
      <c r="H3345" s="96">
        <v>3.3452999999999997E-2</v>
      </c>
      <c r="I3345" s="810">
        <v>1</v>
      </c>
    </row>
    <row r="3346" spans="1:9" x14ac:dyDescent="0.15">
      <c r="A3346" s="694" t="s">
        <v>5911</v>
      </c>
      <c r="B3346" s="96">
        <v>3783</v>
      </c>
      <c r="C3346" s="96">
        <v>19</v>
      </c>
      <c r="D3346" s="97">
        <v>44270685</v>
      </c>
      <c r="E3346" s="97">
        <v>44286269</v>
      </c>
      <c r="F3346" s="96" t="s">
        <v>2328</v>
      </c>
      <c r="G3346" s="96">
        <v>56</v>
      </c>
      <c r="H3346" s="96">
        <v>3.3612999999999997E-2</v>
      </c>
      <c r="I3346" s="810">
        <v>1</v>
      </c>
    </row>
    <row r="3347" spans="1:9" x14ac:dyDescent="0.15">
      <c r="A3347" s="694" t="s">
        <v>5912</v>
      </c>
      <c r="B3347" s="96">
        <v>143684</v>
      </c>
      <c r="C3347" s="96">
        <v>11</v>
      </c>
      <c r="D3347" s="97">
        <v>95502106</v>
      </c>
      <c r="E3347" s="97">
        <v>95522954</v>
      </c>
      <c r="F3347" s="96" t="s">
        <v>2328</v>
      </c>
      <c r="G3347" s="96">
        <v>75</v>
      </c>
      <c r="H3347" s="96">
        <v>3.3647999999999997E-2</v>
      </c>
      <c r="I3347" s="810">
        <v>1</v>
      </c>
    </row>
    <row r="3348" spans="1:9" x14ac:dyDescent="0.15">
      <c r="A3348" s="694" t="s">
        <v>5913</v>
      </c>
      <c r="B3348" s="96">
        <v>170394</v>
      </c>
      <c r="C3348" s="96">
        <v>10</v>
      </c>
      <c r="D3348" s="97">
        <v>134210702</v>
      </c>
      <c r="E3348" s="97">
        <v>134231363</v>
      </c>
      <c r="F3348" s="96" t="s">
        <v>2321</v>
      </c>
      <c r="G3348" s="96">
        <v>93</v>
      </c>
      <c r="H3348" s="96">
        <v>3.3695999999999997E-2</v>
      </c>
      <c r="I3348" s="810">
        <v>1</v>
      </c>
    </row>
    <row r="3349" spans="1:9" x14ac:dyDescent="0.15">
      <c r="A3349" s="694" t="s">
        <v>1140</v>
      </c>
      <c r="B3349" s="96">
        <v>9553</v>
      </c>
      <c r="C3349" s="96">
        <v>2</v>
      </c>
      <c r="D3349" s="97">
        <v>27994584</v>
      </c>
      <c r="E3349" s="97">
        <v>28002608</v>
      </c>
      <c r="F3349" s="96" t="s">
        <v>2321</v>
      </c>
      <c r="G3349" s="96">
        <v>15</v>
      </c>
      <c r="H3349" s="96">
        <v>3.3737999999999997E-2</v>
      </c>
      <c r="I3349" s="810">
        <v>1</v>
      </c>
    </row>
    <row r="3350" spans="1:9" x14ac:dyDescent="0.15">
      <c r="A3350" s="694" t="s">
        <v>5914</v>
      </c>
      <c r="B3350" s="96">
        <v>29777</v>
      </c>
      <c r="C3350" s="96">
        <v>6</v>
      </c>
      <c r="D3350" s="97">
        <v>26597171</v>
      </c>
      <c r="E3350" s="97">
        <v>26600278</v>
      </c>
      <c r="F3350" s="96" t="s">
        <v>2321</v>
      </c>
      <c r="G3350" s="96">
        <v>17</v>
      </c>
      <c r="H3350" s="96">
        <v>3.3757000000000002E-2</v>
      </c>
      <c r="I3350" s="810">
        <v>1</v>
      </c>
    </row>
    <row r="3351" spans="1:9" x14ac:dyDescent="0.15">
      <c r="A3351" s="694" t="s">
        <v>5915</v>
      </c>
      <c r="B3351" s="96">
        <v>728116</v>
      </c>
      <c r="C3351" s="96">
        <v>1</v>
      </c>
      <c r="D3351" s="97">
        <v>32930658</v>
      </c>
      <c r="E3351" s="97">
        <v>32953460</v>
      </c>
      <c r="F3351" s="96" t="s">
        <v>2321</v>
      </c>
      <c r="G3351" s="96">
        <v>24</v>
      </c>
      <c r="H3351" s="96">
        <v>3.3765999999999997E-2</v>
      </c>
      <c r="I3351" s="810">
        <v>1</v>
      </c>
    </row>
    <row r="3352" spans="1:9" x14ac:dyDescent="0.15">
      <c r="A3352" s="694" t="s">
        <v>5916</v>
      </c>
      <c r="B3352" s="96">
        <v>8509</v>
      </c>
      <c r="C3352" s="96">
        <v>10</v>
      </c>
      <c r="D3352" s="97">
        <v>75561669</v>
      </c>
      <c r="E3352" s="97">
        <v>75571589</v>
      </c>
      <c r="F3352" s="96" t="s">
        <v>2328</v>
      </c>
      <c r="G3352" s="96">
        <v>11</v>
      </c>
      <c r="H3352" s="96">
        <v>3.3783000000000001E-2</v>
      </c>
      <c r="I3352" s="810">
        <v>1</v>
      </c>
    </row>
    <row r="3353" spans="1:9" x14ac:dyDescent="0.15">
      <c r="A3353" s="694" t="s">
        <v>5917</v>
      </c>
      <c r="B3353" s="96">
        <v>23640</v>
      </c>
      <c r="C3353" s="96">
        <v>19</v>
      </c>
      <c r="D3353" s="97">
        <v>55773591</v>
      </c>
      <c r="E3353" s="97">
        <v>55791751</v>
      </c>
      <c r="F3353" s="96" t="s">
        <v>2328</v>
      </c>
      <c r="G3353" s="96">
        <v>49</v>
      </c>
      <c r="H3353" s="96">
        <v>3.3813000000000003E-2</v>
      </c>
      <c r="I3353" s="810">
        <v>1</v>
      </c>
    </row>
    <row r="3354" spans="1:9" x14ac:dyDescent="0.15">
      <c r="A3354" s="694" t="s">
        <v>5918</v>
      </c>
      <c r="B3354" s="96">
        <v>161291</v>
      </c>
      <c r="C3354" s="96">
        <v>14</v>
      </c>
      <c r="D3354" s="97">
        <v>61744088</v>
      </c>
      <c r="E3354" s="97">
        <v>61748530</v>
      </c>
      <c r="F3354" s="96" t="s">
        <v>2328</v>
      </c>
      <c r="G3354" s="96">
        <v>11</v>
      </c>
      <c r="H3354" s="96">
        <v>3.3820000000000003E-2</v>
      </c>
      <c r="I3354" s="810">
        <v>1</v>
      </c>
    </row>
    <row r="3355" spans="1:9" x14ac:dyDescent="0.15">
      <c r="A3355" s="694" t="s">
        <v>5919</v>
      </c>
      <c r="B3355" s="96">
        <v>155006</v>
      </c>
      <c r="C3355" s="96">
        <v>7</v>
      </c>
      <c r="D3355" s="97">
        <v>138482664</v>
      </c>
      <c r="E3355" s="97">
        <v>138490769</v>
      </c>
      <c r="F3355" s="96" t="s">
        <v>2321</v>
      </c>
      <c r="G3355" s="96">
        <v>40</v>
      </c>
      <c r="H3355" s="96">
        <v>3.3824E-2</v>
      </c>
      <c r="I3355" s="810">
        <v>1</v>
      </c>
    </row>
    <row r="3356" spans="1:9" x14ac:dyDescent="0.15">
      <c r="A3356" s="694" t="s">
        <v>5920</v>
      </c>
      <c r="B3356" s="96">
        <v>9365</v>
      </c>
      <c r="C3356" s="96">
        <v>13</v>
      </c>
      <c r="D3356" s="97">
        <v>33590571</v>
      </c>
      <c r="E3356" s="97">
        <v>33640282</v>
      </c>
      <c r="F3356" s="96" t="s">
        <v>2321</v>
      </c>
      <c r="G3356" s="96">
        <v>229</v>
      </c>
      <c r="H3356" s="96">
        <v>3.3829999999999999E-2</v>
      </c>
      <c r="I3356" s="810">
        <v>1</v>
      </c>
    </row>
    <row r="3357" spans="1:9" x14ac:dyDescent="0.15">
      <c r="A3357" s="694" t="s">
        <v>5921</v>
      </c>
      <c r="B3357" s="96">
        <v>3927</v>
      </c>
      <c r="C3357" s="96">
        <v>17</v>
      </c>
      <c r="D3357" s="97">
        <v>37026112</v>
      </c>
      <c r="E3357" s="97">
        <v>37078023</v>
      </c>
      <c r="F3357" s="96" t="s">
        <v>2321</v>
      </c>
      <c r="G3357" s="96">
        <v>191</v>
      </c>
      <c r="H3357" s="96">
        <v>3.3850999999999999E-2</v>
      </c>
      <c r="I3357" s="810">
        <v>1</v>
      </c>
    </row>
    <row r="3358" spans="1:9" x14ac:dyDescent="0.15">
      <c r="A3358" s="694" t="s">
        <v>5922</v>
      </c>
      <c r="B3358" s="96">
        <v>92595</v>
      </c>
      <c r="C3358" s="96">
        <v>16</v>
      </c>
      <c r="D3358" s="97">
        <v>30565085</v>
      </c>
      <c r="E3358" s="97">
        <v>30569642</v>
      </c>
      <c r="F3358" s="96" t="s">
        <v>2328</v>
      </c>
      <c r="G3358" s="96">
        <v>6</v>
      </c>
      <c r="H3358" s="96">
        <v>3.3853000000000001E-2</v>
      </c>
      <c r="I3358" s="810">
        <v>1</v>
      </c>
    </row>
    <row r="3359" spans="1:9" x14ac:dyDescent="0.15">
      <c r="A3359" s="694" t="s">
        <v>5923</v>
      </c>
      <c r="B3359" s="96">
        <v>8087</v>
      </c>
      <c r="C3359" s="96">
        <v>3</v>
      </c>
      <c r="D3359" s="97">
        <v>180630096</v>
      </c>
      <c r="E3359" s="97">
        <v>180700541</v>
      </c>
      <c r="F3359" s="96" t="s">
        <v>2321</v>
      </c>
      <c r="G3359" s="96">
        <v>189</v>
      </c>
      <c r="H3359" s="96">
        <v>3.3856999999999998E-2</v>
      </c>
      <c r="I3359" s="810">
        <v>1</v>
      </c>
    </row>
    <row r="3360" spans="1:9" x14ac:dyDescent="0.15">
      <c r="A3360" s="694" t="s">
        <v>5924</v>
      </c>
      <c r="B3360" s="96">
        <v>346171</v>
      </c>
      <c r="C3360" s="96">
        <v>6</v>
      </c>
      <c r="D3360" s="97">
        <v>29640169</v>
      </c>
      <c r="E3360" s="97">
        <v>29644931</v>
      </c>
      <c r="F3360" s="96" t="s">
        <v>2328</v>
      </c>
      <c r="G3360" s="96">
        <v>34</v>
      </c>
      <c r="H3360" s="96">
        <v>3.3885999999999999E-2</v>
      </c>
      <c r="I3360" s="810">
        <v>1</v>
      </c>
    </row>
    <row r="3361" spans="1:9" x14ac:dyDescent="0.15">
      <c r="A3361" s="694" t="s">
        <v>5925</v>
      </c>
      <c r="B3361" s="96">
        <v>10042</v>
      </c>
      <c r="C3361" s="96">
        <v>22</v>
      </c>
      <c r="D3361" s="97">
        <v>35653445</v>
      </c>
      <c r="E3361" s="97">
        <v>35691800</v>
      </c>
      <c r="F3361" s="96" t="s">
        <v>2321</v>
      </c>
      <c r="G3361" s="96">
        <v>95</v>
      </c>
      <c r="H3361" s="96">
        <v>3.3888000000000001E-2</v>
      </c>
      <c r="I3361" s="810">
        <v>1</v>
      </c>
    </row>
    <row r="3362" spans="1:9" x14ac:dyDescent="0.15">
      <c r="A3362" s="694" t="s">
        <v>5926</v>
      </c>
      <c r="B3362" s="96">
        <v>5028</v>
      </c>
      <c r="C3362" s="96">
        <v>3</v>
      </c>
      <c r="D3362" s="97">
        <v>152552736</v>
      </c>
      <c r="E3362" s="97">
        <v>152555845</v>
      </c>
      <c r="F3362" s="96" t="s">
        <v>2321</v>
      </c>
      <c r="G3362" s="96">
        <v>6</v>
      </c>
      <c r="H3362" s="96">
        <v>3.3893E-2</v>
      </c>
      <c r="I3362" s="810">
        <v>1</v>
      </c>
    </row>
    <row r="3363" spans="1:9" x14ac:dyDescent="0.15">
      <c r="A3363" s="694" t="s">
        <v>5927</v>
      </c>
      <c r="B3363" s="96">
        <v>653808</v>
      </c>
      <c r="C3363" s="96">
        <v>16</v>
      </c>
      <c r="D3363" s="97">
        <v>29789561</v>
      </c>
      <c r="E3363" s="97">
        <v>29792969</v>
      </c>
      <c r="F3363" s="96" t="s">
        <v>2321</v>
      </c>
      <c r="G3363" s="96">
        <v>6</v>
      </c>
      <c r="H3363" s="96">
        <v>3.3896999999999997E-2</v>
      </c>
      <c r="I3363" s="810">
        <v>1</v>
      </c>
    </row>
    <row r="3364" spans="1:9" x14ac:dyDescent="0.15">
      <c r="A3364" s="694" t="s">
        <v>5928</v>
      </c>
      <c r="B3364" s="96">
        <v>10534</v>
      </c>
      <c r="C3364" s="96">
        <v>11</v>
      </c>
      <c r="D3364" s="97">
        <v>65336651</v>
      </c>
      <c r="E3364" s="97">
        <v>65340075</v>
      </c>
      <c r="F3364" s="96" t="s">
        <v>2321</v>
      </c>
      <c r="G3364" s="96">
        <v>10</v>
      </c>
      <c r="H3364" s="96">
        <v>3.3903999999999997E-2</v>
      </c>
      <c r="I3364" s="810">
        <v>1</v>
      </c>
    </row>
    <row r="3365" spans="1:9" x14ac:dyDescent="0.15">
      <c r="A3365" s="694" t="s">
        <v>5929</v>
      </c>
      <c r="B3365" s="96">
        <v>5806</v>
      </c>
      <c r="C3365" s="96">
        <v>3</v>
      </c>
      <c r="D3365" s="97">
        <v>157154580</v>
      </c>
      <c r="E3365" s="97">
        <v>157161417</v>
      </c>
      <c r="F3365" s="96" t="s">
        <v>2321</v>
      </c>
      <c r="G3365" s="96">
        <v>13</v>
      </c>
      <c r="H3365" s="96">
        <v>3.3945000000000003E-2</v>
      </c>
      <c r="I3365" s="810">
        <v>1</v>
      </c>
    </row>
    <row r="3366" spans="1:9" x14ac:dyDescent="0.15">
      <c r="A3366" s="694" t="s">
        <v>5930</v>
      </c>
      <c r="B3366" s="96">
        <v>79777</v>
      </c>
      <c r="C3366" s="96">
        <v>17</v>
      </c>
      <c r="D3366" s="97">
        <v>43209967</v>
      </c>
      <c r="E3366" s="97">
        <v>43221548</v>
      </c>
      <c r="F3366" s="96" t="s">
        <v>2321</v>
      </c>
      <c r="G3366" s="96">
        <v>23</v>
      </c>
      <c r="H3366" s="96">
        <v>3.3953999999999998E-2</v>
      </c>
      <c r="I3366" s="810">
        <v>1</v>
      </c>
    </row>
    <row r="3367" spans="1:9" x14ac:dyDescent="0.15">
      <c r="A3367" s="694" t="s">
        <v>5931</v>
      </c>
      <c r="B3367" s="96">
        <v>56245</v>
      </c>
      <c r="C3367" s="96">
        <v>21</v>
      </c>
      <c r="D3367" s="97">
        <v>34162984</v>
      </c>
      <c r="E3367" s="97">
        <v>34186053</v>
      </c>
      <c r="F3367" s="96" t="s">
        <v>2328</v>
      </c>
      <c r="G3367" s="96">
        <v>80</v>
      </c>
      <c r="H3367" s="96">
        <v>3.3974999999999998E-2</v>
      </c>
      <c r="I3367" s="810">
        <v>1</v>
      </c>
    </row>
    <row r="3368" spans="1:9" x14ac:dyDescent="0.15">
      <c r="A3368" s="694" t="s">
        <v>5932</v>
      </c>
      <c r="B3368" s="96">
        <v>2280</v>
      </c>
      <c r="C3368" s="96">
        <v>20</v>
      </c>
      <c r="D3368" s="97">
        <v>1349621</v>
      </c>
      <c r="E3368" s="97">
        <v>1373816</v>
      </c>
      <c r="F3368" s="96" t="s">
        <v>2328</v>
      </c>
      <c r="G3368" s="96">
        <v>65</v>
      </c>
      <c r="H3368" s="96">
        <v>3.3988999999999998E-2</v>
      </c>
      <c r="I3368" s="810">
        <v>1</v>
      </c>
    </row>
    <row r="3369" spans="1:9" x14ac:dyDescent="0.15">
      <c r="A3369" s="694" t="s">
        <v>5933</v>
      </c>
      <c r="B3369" s="96">
        <v>6844</v>
      </c>
      <c r="C3369" s="96">
        <v>17</v>
      </c>
      <c r="D3369" s="97">
        <v>8062465</v>
      </c>
      <c r="E3369" s="97">
        <v>8066293</v>
      </c>
      <c r="F3369" s="96" t="s">
        <v>2328</v>
      </c>
      <c r="G3369" s="96">
        <v>9</v>
      </c>
      <c r="H3369" s="96">
        <v>3.3998E-2</v>
      </c>
      <c r="I3369" s="810">
        <v>1</v>
      </c>
    </row>
    <row r="3370" spans="1:9" x14ac:dyDescent="0.15">
      <c r="A3370" s="694" t="s">
        <v>5934</v>
      </c>
      <c r="B3370" s="96">
        <v>10614</v>
      </c>
      <c r="C3370" s="96">
        <v>17</v>
      </c>
      <c r="D3370" s="97">
        <v>43224684</v>
      </c>
      <c r="E3370" s="97">
        <v>43229468</v>
      </c>
      <c r="F3370" s="96" t="s">
        <v>2321</v>
      </c>
      <c r="G3370" s="96">
        <v>10</v>
      </c>
      <c r="H3370" s="96">
        <v>3.4077000000000003E-2</v>
      </c>
      <c r="I3370" s="810">
        <v>1</v>
      </c>
    </row>
    <row r="3371" spans="1:9" x14ac:dyDescent="0.15">
      <c r="A3371" s="694" t="s">
        <v>5935</v>
      </c>
      <c r="B3371" s="96">
        <v>101927681</v>
      </c>
      <c r="C3371" s="96">
        <v>4</v>
      </c>
      <c r="D3371" s="97">
        <v>146402012</v>
      </c>
      <c r="E3371" s="97">
        <v>146403871</v>
      </c>
      <c r="F3371" s="96" t="s">
        <v>2328</v>
      </c>
      <c r="G3371" s="96">
        <v>8</v>
      </c>
      <c r="H3371" s="96">
        <v>3.4084999999999997E-2</v>
      </c>
      <c r="I3371" s="810">
        <v>1</v>
      </c>
    </row>
    <row r="3372" spans="1:9" x14ac:dyDescent="0.15">
      <c r="A3372" s="694" t="s">
        <v>5936</v>
      </c>
      <c r="B3372" s="96">
        <v>374286</v>
      </c>
      <c r="C3372" s="96">
        <v>17</v>
      </c>
      <c r="D3372" s="97">
        <v>15491977</v>
      </c>
      <c r="E3372" s="97">
        <v>15523018</v>
      </c>
      <c r="F3372" s="96" t="s">
        <v>2328</v>
      </c>
      <c r="G3372" s="96">
        <v>42</v>
      </c>
      <c r="H3372" s="96">
        <v>3.4090000000000002E-2</v>
      </c>
      <c r="I3372" s="810">
        <v>1</v>
      </c>
    </row>
    <row r="3373" spans="1:9" x14ac:dyDescent="0.15">
      <c r="A3373" s="694" t="s">
        <v>5937</v>
      </c>
      <c r="B3373" s="96">
        <v>10203</v>
      </c>
      <c r="C3373" s="96">
        <v>2</v>
      </c>
      <c r="D3373" s="97">
        <v>188206690</v>
      </c>
      <c r="E3373" s="97">
        <v>188313021</v>
      </c>
      <c r="F3373" s="96" t="s">
        <v>2328</v>
      </c>
      <c r="G3373" s="96">
        <v>293</v>
      </c>
      <c r="H3373" s="96">
        <v>3.415E-2</v>
      </c>
      <c r="I3373" s="810">
        <v>1</v>
      </c>
    </row>
    <row r="3374" spans="1:9" x14ac:dyDescent="0.15">
      <c r="A3374" s="694" t="s">
        <v>2695</v>
      </c>
      <c r="B3374" s="96">
        <v>6392</v>
      </c>
      <c r="C3374" s="96">
        <v>11</v>
      </c>
      <c r="D3374" s="97">
        <v>111957548</v>
      </c>
      <c r="E3374" s="97">
        <v>111966525</v>
      </c>
      <c r="F3374" s="96" t="s">
        <v>2321</v>
      </c>
      <c r="G3374" s="96">
        <v>20</v>
      </c>
      <c r="H3374" s="96">
        <v>3.4153999999999997E-2</v>
      </c>
      <c r="I3374" s="810">
        <v>1</v>
      </c>
    </row>
    <row r="3375" spans="1:9" x14ac:dyDescent="0.15">
      <c r="A3375" s="694" t="s">
        <v>5938</v>
      </c>
      <c r="B3375" s="96">
        <v>55083</v>
      </c>
      <c r="C3375" s="96">
        <v>1</v>
      </c>
      <c r="D3375" s="97">
        <v>245318287</v>
      </c>
      <c r="E3375" s="97">
        <v>245866428</v>
      </c>
      <c r="F3375" s="96" t="s">
        <v>2321</v>
      </c>
      <c r="G3375" s="96">
        <v>2459</v>
      </c>
      <c r="H3375" s="96">
        <v>3.4178E-2</v>
      </c>
      <c r="I3375" s="810">
        <v>1</v>
      </c>
    </row>
    <row r="3376" spans="1:9" x14ac:dyDescent="0.15">
      <c r="A3376" s="694" t="s">
        <v>5939</v>
      </c>
      <c r="B3376" s="96">
        <v>3918</v>
      </c>
      <c r="C3376" s="96">
        <v>1</v>
      </c>
      <c r="D3376" s="97">
        <v>183147952</v>
      </c>
      <c r="E3376" s="97">
        <v>183214262</v>
      </c>
      <c r="F3376" s="96" t="s">
        <v>2321</v>
      </c>
      <c r="G3376" s="96">
        <v>290</v>
      </c>
      <c r="H3376" s="96">
        <v>3.4181000000000003E-2</v>
      </c>
      <c r="I3376" s="810">
        <v>1</v>
      </c>
    </row>
    <row r="3377" spans="1:9" x14ac:dyDescent="0.15">
      <c r="A3377" s="694" t="s">
        <v>5940</v>
      </c>
      <c r="B3377" s="96">
        <v>3741</v>
      </c>
      <c r="C3377" s="96">
        <v>12</v>
      </c>
      <c r="D3377" s="97">
        <v>5153085</v>
      </c>
      <c r="E3377" s="97">
        <v>5155954</v>
      </c>
      <c r="F3377" s="96" t="s">
        <v>2321</v>
      </c>
      <c r="G3377" s="96">
        <v>7</v>
      </c>
      <c r="H3377" s="96">
        <v>3.4228000000000001E-2</v>
      </c>
      <c r="I3377" s="810">
        <v>1</v>
      </c>
    </row>
    <row r="3378" spans="1:9" x14ac:dyDescent="0.15">
      <c r="A3378" s="694" t="s">
        <v>5941</v>
      </c>
      <c r="B3378" s="96">
        <v>55954</v>
      </c>
      <c r="C3378" s="96">
        <v>22</v>
      </c>
      <c r="D3378" s="97">
        <v>30126945</v>
      </c>
      <c r="E3378" s="97">
        <v>30163000</v>
      </c>
      <c r="F3378" s="96" t="s">
        <v>2328</v>
      </c>
      <c r="G3378" s="96">
        <v>143</v>
      </c>
      <c r="H3378" s="96">
        <v>3.4326000000000002E-2</v>
      </c>
      <c r="I3378" s="810">
        <v>1</v>
      </c>
    </row>
    <row r="3379" spans="1:9" x14ac:dyDescent="0.15">
      <c r="A3379" s="694" t="s">
        <v>5942</v>
      </c>
      <c r="B3379" s="96">
        <v>27022</v>
      </c>
      <c r="C3379" s="96">
        <v>1</v>
      </c>
      <c r="D3379" s="97">
        <v>63788730</v>
      </c>
      <c r="E3379" s="97">
        <v>63790797</v>
      </c>
      <c r="F3379" s="96" t="s">
        <v>2321</v>
      </c>
      <c r="G3379" s="96">
        <v>3</v>
      </c>
      <c r="H3379" s="96">
        <v>3.4415000000000001E-2</v>
      </c>
      <c r="I3379" s="810">
        <v>1</v>
      </c>
    </row>
    <row r="3380" spans="1:9" x14ac:dyDescent="0.15">
      <c r="A3380" s="694" t="s">
        <v>5943</v>
      </c>
      <c r="B3380" s="96">
        <v>2091</v>
      </c>
      <c r="C3380" s="96">
        <v>19</v>
      </c>
      <c r="D3380" s="97">
        <v>40325093</v>
      </c>
      <c r="E3380" s="97">
        <v>40337054</v>
      </c>
      <c r="F3380" s="96" t="s">
        <v>2328</v>
      </c>
      <c r="G3380" s="96">
        <v>25</v>
      </c>
      <c r="H3380" s="96">
        <v>3.4438000000000003E-2</v>
      </c>
      <c r="I3380" s="810">
        <v>1</v>
      </c>
    </row>
    <row r="3381" spans="1:9" x14ac:dyDescent="0.15">
      <c r="A3381" s="694" t="s">
        <v>5944</v>
      </c>
      <c r="B3381" s="96">
        <v>54665</v>
      </c>
      <c r="C3381" s="96">
        <v>1</v>
      </c>
      <c r="D3381" s="97">
        <v>114304454</v>
      </c>
      <c r="E3381" s="97">
        <v>114355070</v>
      </c>
      <c r="F3381" s="96" t="s">
        <v>2328</v>
      </c>
      <c r="G3381" s="96">
        <v>86</v>
      </c>
      <c r="H3381" s="96">
        <v>3.4446999999999998E-2</v>
      </c>
      <c r="I3381" s="810">
        <v>1</v>
      </c>
    </row>
    <row r="3382" spans="1:9" x14ac:dyDescent="0.15">
      <c r="A3382" s="694" t="s">
        <v>5945</v>
      </c>
      <c r="B3382" s="96">
        <v>25797</v>
      </c>
      <c r="C3382" s="96">
        <v>2</v>
      </c>
      <c r="D3382" s="97">
        <v>37571742</v>
      </c>
      <c r="E3382" s="97">
        <v>37600465</v>
      </c>
      <c r="F3382" s="96" t="s">
        <v>2321</v>
      </c>
      <c r="G3382" s="96">
        <v>123</v>
      </c>
      <c r="H3382" s="96">
        <v>3.4483E-2</v>
      </c>
      <c r="I3382" s="810">
        <v>1</v>
      </c>
    </row>
    <row r="3383" spans="1:9" x14ac:dyDescent="0.15">
      <c r="A3383" s="694" t="s">
        <v>5946</v>
      </c>
      <c r="B3383" s="96">
        <v>10653</v>
      </c>
      <c r="C3383" s="96">
        <v>19</v>
      </c>
      <c r="D3383" s="97">
        <v>38755098</v>
      </c>
      <c r="E3383" s="97">
        <v>38783254</v>
      </c>
      <c r="F3383" s="96" t="s">
        <v>2321</v>
      </c>
      <c r="G3383" s="96">
        <v>89</v>
      </c>
      <c r="H3383" s="96">
        <v>3.4518E-2</v>
      </c>
      <c r="I3383" s="810">
        <v>1</v>
      </c>
    </row>
    <row r="3384" spans="1:9" x14ac:dyDescent="0.15">
      <c r="A3384" s="694" t="s">
        <v>5947</v>
      </c>
      <c r="B3384" s="96">
        <v>83697</v>
      </c>
      <c r="C3384" s="96">
        <v>5</v>
      </c>
      <c r="D3384" s="97">
        <v>139739787</v>
      </c>
      <c r="E3384" s="97">
        <v>139754722</v>
      </c>
      <c r="F3384" s="96" t="s">
        <v>2321</v>
      </c>
      <c r="G3384" s="96">
        <v>26</v>
      </c>
      <c r="H3384" s="96">
        <v>3.4529999999999998E-2</v>
      </c>
      <c r="I3384" s="810">
        <v>1</v>
      </c>
    </row>
    <row r="3385" spans="1:9" x14ac:dyDescent="0.15">
      <c r="A3385" s="694" t="s">
        <v>5948</v>
      </c>
      <c r="B3385" s="96">
        <v>1880</v>
      </c>
      <c r="C3385" s="96">
        <v>13</v>
      </c>
      <c r="D3385" s="97">
        <v>99946789</v>
      </c>
      <c r="E3385" s="97">
        <v>99959749</v>
      </c>
      <c r="F3385" s="96" t="s">
        <v>2328</v>
      </c>
      <c r="G3385" s="96">
        <v>31</v>
      </c>
      <c r="H3385" s="96">
        <v>3.4534000000000002E-2</v>
      </c>
      <c r="I3385" s="810">
        <v>1</v>
      </c>
    </row>
    <row r="3386" spans="1:9" x14ac:dyDescent="0.15">
      <c r="A3386" s="694" t="s">
        <v>5949</v>
      </c>
      <c r="B3386" s="96">
        <v>5992</v>
      </c>
      <c r="C3386" s="96">
        <v>12</v>
      </c>
      <c r="D3386" s="97">
        <v>106976685</v>
      </c>
      <c r="E3386" s="97">
        <v>107156582</v>
      </c>
      <c r="F3386" s="96" t="s">
        <v>2321</v>
      </c>
      <c r="G3386" s="96">
        <v>514</v>
      </c>
      <c r="H3386" s="96">
        <v>3.4544999999999999E-2</v>
      </c>
      <c r="I3386" s="810">
        <v>1</v>
      </c>
    </row>
    <row r="3387" spans="1:9" x14ac:dyDescent="0.15">
      <c r="A3387" s="694" t="s">
        <v>5950</v>
      </c>
      <c r="B3387" s="96">
        <v>29851</v>
      </c>
      <c r="C3387" s="96">
        <v>2</v>
      </c>
      <c r="D3387" s="97">
        <v>204801454</v>
      </c>
      <c r="E3387" s="97">
        <v>204826302</v>
      </c>
      <c r="F3387" s="96" t="s">
        <v>2321</v>
      </c>
      <c r="G3387" s="96">
        <v>76</v>
      </c>
      <c r="H3387" s="96">
        <v>3.4553E-2</v>
      </c>
      <c r="I3387" s="810">
        <v>1</v>
      </c>
    </row>
    <row r="3388" spans="1:9" x14ac:dyDescent="0.15">
      <c r="A3388" s="694" t="s">
        <v>5951</v>
      </c>
      <c r="B3388" s="96">
        <v>2444</v>
      </c>
      <c r="C3388" s="96">
        <v>6</v>
      </c>
      <c r="D3388" s="97">
        <v>116262691</v>
      </c>
      <c r="E3388" s="97">
        <v>116397360</v>
      </c>
      <c r="F3388" s="96" t="s">
        <v>2328</v>
      </c>
      <c r="G3388" s="96">
        <v>366</v>
      </c>
      <c r="H3388" s="96">
        <v>3.4554000000000001E-2</v>
      </c>
      <c r="I3388" s="810">
        <v>1</v>
      </c>
    </row>
    <row r="3389" spans="1:9" x14ac:dyDescent="0.15">
      <c r="A3389" s="694" t="s">
        <v>5952</v>
      </c>
      <c r="B3389" s="96">
        <v>113179</v>
      </c>
      <c r="C3389" s="96">
        <v>19</v>
      </c>
      <c r="D3389" s="97">
        <v>1905371</v>
      </c>
      <c r="E3389" s="97">
        <v>1913446</v>
      </c>
      <c r="F3389" s="96" t="s">
        <v>2321</v>
      </c>
      <c r="G3389" s="96">
        <v>38</v>
      </c>
      <c r="H3389" s="96">
        <v>3.456E-2</v>
      </c>
      <c r="I3389" s="810">
        <v>1</v>
      </c>
    </row>
    <row r="3390" spans="1:9" x14ac:dyDescent="0.15">
      <c r="A3390" s="694" t="s">
        <v>5953</v>
      </c>
      <c r="B3390" s="96">
        <v>55888</v>
      </c>
      <c r="C3390" s="96">
        <v>3</v>
      </c>
      <c r="D3390" s="97">
        <v>44596667</v>
      </c>
      <c r="E3390" s="97">
        <v>44624975</v>
      </c>
      <c r="F3390" s="96" t="s">
        <v>2321</v>
      </c>
      <c r="G3390" s="96">
        <v>86</v>
      </c>
      <c r="H3390" s="96">
        <v>3.4561000000000001E-2</v>
      </c>
      <c r="I3390" s="810">
        <v>1</v>
      </c>
    </row>
    <row r="3391" spans="1:9" x14ac:dyDescent="0.15">
      <c r="A3391" s="694" t="s">
        <v>5954</v>
      </c>
      <c r="B3391" s="96">
        <v>25936</v>
      </c>
      <c r="C3391" s="96">
        <v>1</v>
      </c>
      <c r="D3391" s="97">
        <v>212899495</v>
      </c>
      <c r="E3391" s="97">
        <v>212965139</v>
      </c>
      <c r="F3391" s="96" t="s">
        <v>2328</v>
      </c>
      <c r="G3391" s="96">
        <v>312</v>
      </c>
      <c r="H3391" s="96">
        <v>3.4578999999999999E-2</v>
      </c>
      <c r="I3391" s="810">
        <v>1</v>
      </c>
    </row>
    <row r="3392" spans="1:9" x14ac:dyDescent="0.15">
      <c r="A3392" s="694" t="s">
        <v>5955</v>
      </c>
      <c r="B3392" s="96">
        <v>84932</v>
      </c>
      <c r="C3392" s="96">
        <v>14</v>
      </c>
      <c r="D3392" s="97">
        <v>21927179</v>
      </c>
      <c r="E3392" s="97">
        <v>21945132</v>
      </c>
      <c r="F3392" s="96" t="s">
        <v>2328</v>
      </c>
      <c r="G3392" s="96">
        <v>54</v>
      </c>
      <c r="H3392" s="96">
        <v>3.4603000000000002E-2</v>
      </c>
      <c r="I3392" s="810">
        <v>1</v>
      </c>
    </row>
    <row r="3393" spans="1:9" x14ac:dyDescent="0.15">
      <c r="A3393" s="694" t="s">
        <v>5956</v>
      </c>
      <c r="B3393" s="96">
        <v>148789</v>
      </c>
      <c r="C3393" s="96">
        <v>1</v>
      </c>
      <c r="D3393" s="97">
        <v>235610505</v>
      </c>
      <c r="E3393" s="97">
        <v>235667781</v>
      </c>
      <c r="F3393" s="96" t="s">
        <v>2328</v>
      </c>
      <c r="G3393" s="96">
        <v>159</v>
      </c>
      <c r="H3393" s="96">
        <v>3.4658000000000001E-2</v>
      </c>
      <c r="I3393" s="810">
        <v>1</v>
      </c>
    </row>
    <row r="3394" spans="1:9" x14ac:dyDescent="0.15">
      <c r="A3394" s="694" t="s">
        <v>5957</v>
      </c>
      <c r="B3394" s="96">
        <v>5162</v>
      </c>
      <c r="C3394" s="96">
        <v>3</v>
      </c>
      <c r="D3394" s="97">
        <v>58413357</v>
      </c>
      <c r="E3394" s="97">
        <v>58419579</v>
      </c>
      <c r="F3394" s="96" t="s">
        <v>2328</v>
      </c>
      <c r="G3394" s="96">
        <v>29</v>
      </c>
      <c r="H3394" s="96">
        <v>3.4737999999999998E-2</v>
      </c>
      <c r="I3394" s="810">
        <v>1</v>
      </c>
    </row>
    <row r="3395" spans="1:9" x14ac:dyDescent="0.15">
      <c r="A3395" s="694" t="s">
        <v>5958</v>
      </c>
      <c r="B3395" s="96">
        <v>10961</v>
      </c>
      <c r="C3395" s="96">
        <v>12</v>
      </c>
      <c r="D3395" s="97">
        <v>112451152</v>
      </c>
      <c r="E3395" s="97">
        <v>112461024</v>
      </c>
      <c r="F3395" s="96" t="s">
        <v>2321</v>
      </c>
      <c r="G3395" s="96">
        <v>18</v>
      </c>
      <c r="H3395" s="96">
        <v>3.4738999999999999E-2</v>
      </c>
      <c r="I3395" s="810">
        <v>1</v>
      </c>
    </row>
    <row r="3396" spans="1:9" x14ac:dyDescent="0.15">
      <c r="A3396" s="694" t="s">
        <v>5959</v>
      </c>
      <c r="B3396" s="96">
        <v>9778</v>
      </c>
      <c r="C3396" s="96">
        <v>4</v>
      </c>
      <c r="D3396" s="97">
        <v>6784459</v>
      </c>
      <c r="E3396" s="97">
        <v>6885899</v>
      </c>
      <c r="F3396" s="96" t="s">
        <v>2321</v>
      </c>
      <c r="G3396" s="96">
        <v>131</v>
      </c>
      <c r="H3396" s="96">
        <v>3.4738999999999999E-2</v>
      </c>
      <c r="I3396" s="810">
        <v>1</v>
      </c>
    </row>
    <row r="3397" spans="1:9" x14ac:dyDescent="0.15">
      <c r="A3397" s="694" t="s">
        <v>5960</v>
      </c>
      <c r="B3397" s="96">
        <v>2649</v>
      </c>
      <c r="C3397" s="96">
        <v>9</v>
      </c>
      <c r="D3397" s="97">
        <v>127279554</v>
      </c>
      <c r="E3397" s="97">
        <v>127533589</v>
      </c>
      <c r="F3397" s="96" t="s">
        <v>2328</v>
      </c>
      <c r="G3397" s="96">
        <v>370</v>
      </c>
      <c r="H3397" s="96">
        <v>3.4744999999999998E-2</v>
      </c>
      <c r="I3397" s="810">
        <v>1</v>
      </c>
    </row>
    <row r="3398" spans="1:9" x14ac:dyDescent="0.15">
      <c r="A3398" s="694" t="s">
        <v>5961</v>
      </c>
      <c r="B3398" s="96">
        <v>59351</v>
      </c>
      <c r="C3398" s="96">
        <v>6</v>
      </c>
      <c r="D3398" s="97">
        <v>138537123</v>
      </c>
      <c r="E3398" s="97">
        <v>138539627</v>
      </c>
      <c r="F3398" s="96" t="s">
        <v>2328</v>
      </c>
      <c r="G3398" s="96">
        <v>13</v>
      </c>
      <c r="H3398" s="96">
        <v>3.4752999999999999E-2</v>
      </c>
      <c r="I3398" s="810">
        <v>1</v>
      </c>
    </row>
    <row r="3399" spans="1:9" x14ac:dyDescent="0.15">
      <c r="A3399" s="694" t="s">
        <v>5962</v>
      </c>
      <c r="B3399" s="96">
        <v>25830</v>
      </c>
      <c r="C3399" s="96">
        <v>22</v>
      </c>
      <c r="D3399" s="97">
        <v>44220387</v>
      </c>
      <c r="E3399" s="97">
        <v>44258378</v>
      </c>
      <c r="F3399" s="96" t="s">
        <v>2328</v>
      </c>
      <c r="G3399" s="96">
        <v>158</v>
      </c>
      <c r="H3399" s="96">
        <v>3.4759999999999999E-2</v>
      </c>
      <c r="I3399" s="810">
        <v>1</v>
      </c>
    </row>
    <row r="3400" spans="1:9" x14ac:dyDescent="0.15">
      <c r="A3400" s="694" t="s">
        <v>5963</v>
      </c>
      <c r="B3400" s="96">
        <v>6668</v>
      </c>
      <c r="C3400" s="96">
        <v>17</v>
      </c>
      <c r="D3400" s="97">
        <v>45973516</v>
      </c>
      <c r="E3400" s="97">
        <v>46006323</v>
      </c>
      <c r="F3400" s="96" t="s">
        <v>2321</v>
      </c>
      <c r="G3400" s="96">
        <v>80</v>
      </c>
      <c r="H3400" s="96">
        <v>3.4768E-2</v>
      </c>
      <c r="I3400" s="810">
        <v>1</v>
      </c>
    </row>
    <row r="3401" spans="1:9" x14ac:dyDescent="0.15">
      <c r="A3401" s="694" t="s">
        <v>5964</v>
      </c>
      <c r="B3401" s="96">
        <v>57509</v>
      </c>
      <c r="C3401" s="96">
        <v>8</v>
      </c>
      <c r="D3401" s="97">
        <v>17501303</v>
      </c>
      <c r="E3401" s="97">
        <v>17658729</v>
      </c>
      <c r="F3401" s="96" t="s">
        <v>2328</v>
      </c>
      <c r="G3401" s="96">
        <v>1047</v>
      </c>
      <c r="H3401" s="96">
        <v>3.4793999999999999E-2</v>
      </c>
      <c r="I3401" s="810">
        <v>1</v>
      </c>
    </row>
    <row r="3402" spans="1:9" x14ac:dyDescent="0.15">
      <c r="A3402" s="694" t="s">
        <v>5965</v>
      </c>
      <c r="B3402" s="96">
        <v>23112</v>
      </c>
      <c r="C3402" s="96">
        <v>22</v>
      </c>
      <c r="D3402" s="97">
        <v>40440046</v>
      </c>
      <c r="E3402" s="97">
        <v>40731812</v>
      </c>
      <c r="F3402" s="96" t="s">
        <v>2321</v>
      </c>
      <c r="G3402" s="96">
        <v>718</v>
      </c>
      <c r="H3402" s="96">
        <v>3.4851E-2</v>
      </c>
      <c r="I3402" s="810">
        <v>1</v>
      </c>
    </row>
    <row r="3403" spans="1:9" x14ac:dyDescent="0.15">
      <c r="A3403" s="926">
        <v>42801</v>
      </c>
      <c r="B3403" s="96">
        <v>64844</v>
      </c>
      <c r="C3403" s="96">
        <v>2</v>
      </c>
      <c r="D3403" s="97">
        <v>160568980</v>
      </c>
      <c r="E3403" s="97">
        <v>160625084</v>
      </c>
      <c r="F3403" s="96" t="s">
        <v>2321</v>
      </c>
      <c r="G3403" s="96">
        <v>269</v>
      </c>
      <c r="H3403" s="96">
        <v>3.4852000000000001E-2</v>
      </c>
      <c r="I3403" s="810">
        <v>1</v>
      </c>
    </row>
    <row r="3404" spans="1:9" x14ac:dyDescent="0.15">
      <c r="A3404" s="694" t="s">
        <v>5966</v>
      </c>
      <c r="B3404" s="96">
        <v>3769</v>
      </c>
      <c r="C3404" s="96">
        <v>2</v>
      </c>
      <c r="D3404" s="97">
        <v>233630512</v>
      </c>
      <c r="E3404" s="97">
        <v>233641275</v>
      </c>
      <c r="F3404" s="96" t="s">
        <v>2328</v>
      </c>
      <c r="G3404" s="96">
        <v>31</v>
      </c>
      <c r="H3404" s="96">
        <v>3.4902000000000002E-2</v>
      </c>
      <c r="I3404" s="810">
        <v>1</v>
      </c>
    </row>
    <row r="3405" spans="1:9" x14ac:dyDescent="0.15">
      <c r="A3405" s="694" t="s">
        <v>5967</v>
      </c>
      <c r="B3405" s="96">
        <v>25849</v>
      </c>
      <c r="C3405" s="96">
        <v>4</v>
      </c>
      <c r="D3405" s="97">
        <v>75858285</v>
      </c>
      <c r="E3405" s="97">
        <v>75975325</v>
      </c>
      <c r="F3405" s="96" t="s">
        <v>2321</v>
      </c>
      <c r="G3405" s="96">
        <v>236</v>
      </c>
      <c r="H3405" s="96">
        <v>3.4921000000000001E-2</v>
      </c>
      <c r="I3405" s="810">
        <v>1</v>
      </c>
    </row>
    <row r="3406" spans="1:9" x14ac:dyDescent="0.15">
      <c r="A3406" s="694" t="s">
        <v>1998</v>
      </c>
      <c r="B3406" s="96">
        <v>9556</v>
      </c>
      <c r="C3406" s="96">
        <v>14</v>
      </c>
      <c r="D3406" s="97">
        <v>104378625</v>
      </c>
      <c r="E3406" s="97">
        <v>104387903</v>
      </c>
      <c r="F3406" s="96" t="s">
        <v>2328</v>
      </c>
      <c r="G3406" s="96">
        <v>37</v>
      </c>
      <c r="H3406" s="96">
        <v>3.4937999999999997E-2</v>
      </c>
      <c r="I3406" s="810">
        <v>1</v>
      </c>
    </row>
    <row r="3407" spans="1:9" x14ac:dyDescent="0.15">
      <c r="A3407" s="694" t="s">
        <v>5968</v>
      </c>
      <c r="B3407" s="96">
        <v>2317</v>
      </c>
      <c r="C3407" s="96">
        <v>3</v>
      </c>
      <c r="D3407" s="97">
        <v>57994127</v>
      </c>
      <c r="E3407" s="97">
        <v>58157982</v>
      </c>
      <c r="F3407" s="96" t="s">
        <v>2321</v>
      </c>
      <c r="G3407" s="96">
        <v>463</v>
      </c>
      <c r="H3407" s="96">
        <v>3.4963000000000001E-2</v>
      </c>
      <c r="I3407" s="810">
        <v>1</v>
      </c>
    </row>
    <row r="3408" spans="1:9" x14ac:dyDescent="0.15">
      <c r="A3408" s="694" t="s">
        <v>5969</v>
      </c>
      <c r="B3408" s="96">
        <v>51364</v>
      </c>
      <c r="C3408" s="96">
        <v>3</v>
      </c>
      <c r="D3408" s="97">
        <v>50378537</v>
      </c>
      <c r="E3408" s="97">
        <v>50383459</v>
      </c>
      <c r="F3408" s="96" t="s">
        <v>2328</v>
      </c>
      <c r="G3408" s="96">
        <v>6</v>
      </c>
      <c r="H3408" s="96">
        <v>3.4972999999999997E-2</v>
      </c>
      <c r="I3408" s="810">
        <v>1</v>
      </c>
    </row>
    <row r="3409" spans="1:9" x14ac:dyDescent="0.15">
      <c r="A3409" s="694" t="s">
        <v>5970</v>
      </c>
      <c r="B3409" s="96">
        <v>6584</v>
      </c>
      <c r="C3409" s="96">
        <v>5</v>
      </c>
      <c r="D3409" s="97">
        <v>131705396</v>
      </c>
      <c r="E3409" s="97">
        <v>131731306</v>
      </c>
      <c r="F3409" s="96" t="s">
        <v>2321</v>
      </c>
      <c r="G3409" s="96">
        <v>120</v>
      </c>
      <c r="H3409" s="96">
        <v>3.4972999999999997E-2</v>
      </c>
      <c r="I3409" s="810">
        <v>1</v>
      </c>
    </row>
    <row r="3410" spans="1:9" x14ac:dyDescent="0.15">
      <c r="A3410" s="694" t="s">
        <v>5971</v>
      </c>
      <c r="B3410" s="96">
        <v>84705</v>
      </c>
      <c r="C3410" s="96">
        <v>19</v>
      </c>
      <c r="D3410" s="97">
        <v>17445735</v>
      </c>
      <c r="E3410" s="97">
        <v>17453540</v>
      </c>
      <c r="F3410" s="96" t="s">
        <v>2321</v>
      </c>
      <c r="G3410" s="96">
        <v>30</v>
      </c>
      <c r="H3410" s="96">
        <v>3.4979999999999997E-2</v>
      </c>
      <c r="I3410" s="810">
        <v>1</v>
      </c>
    </row>
    <row r="3411" spans="1:9" x14ac:dyDescent="0.15">
      <c r="A3411" s="694" t="s">
        <v>5972</v>
      </c>
      <c r="B3411" s="96">
        <v>83637</v>
      </c>
      <c r="C3411" s="96">
        <v>7</v>
      </c>
      <c r="D3411" s="97">
        <v>44788168</v>
      </c>
      <c r="E3411" s="97">
        <v>44809480</v>
      </c>
      <c r="F3411" s="96" t="s">
        <v>2321</v>
      </c>
      <c r="G3411" s="96">
        <v>38</v>
      </c>
      <c r="H3411" s="96">
        <v>3.499E-2</v>
      </c>
      <c r="I3411" s="810">
        <v>1</v>
      </c>
    </row>
    <row r="3412" spans="1:9" x14ac:dyDescent="0.15">
      <c r="A3412" s="694" t="s">
        <v>5973</v>
      </c>
      <c r="B3412" s="96">
        <v>100287362</v>
      </c>
      <c r="C3412" s="96">
        <v>3</v>
      </c>
      <c r="D3412" s="97">
        <v>46761073</v>
      </c>
      <c r="E3412" s="97">
        <v>46777921</v>
      </c>
      <c r="F3412" s="96" t="s">
        <v>2328</v>
      </c>
      <c r="G3412" s="96">
        <v>68</v>
      </c>
      <c r="H3412" s="96">
        <v>3.5015999999999999E-2</v>
      </c>
      <c r="I3412" s="810">
        <v>1</v>
      </c>
    </row>
    <row r="3413" spans="1:9" x14ac:dyDescent="0.15">
      <c r="A3413" s="694" t="s">
        <v>5974</v>
      </c>
      <c r="B3413" s="96">
        <v>5646</v>
      </c>
      <c r="C3413" s="96">
        <v>9</v>
      </c>
      <c r="D3413" s="97">
        <v>33750464</v>
      </c>
      <c r="E3413" s="97">
        <v>33799229</v>
      </c>
      <c r="F3413" s="96" t="s">
        <v>2321</v>
      </c>
      <c r="G3413" s="96">
        <v>140</v>
      </c>
      <c r="H3413" s="96">
        <v>3.5017E-2</v>
      </c>
      <c r="I3413" s="810">
        <v>1</v>
      </c>
    </row>
    <row r="3414" spans="1:9" x14ac:dyDescent="0.15">
      <c r="A3414" s="694" t="s">
        <v>5975</v>
      </c>
      <c r="B3414" s="96">
        <v>4173</v>
      </c>
      <c r="C3414" s="96">
        <v>8</v>
      </c>
      <c r="D3414" s="97">
        <v>48872763</v>
      </c>
      <c r="E3414" s="97">
        <v>48890720</v>
      </c>
      <c r="F3414" s="96" t="s">
        <v>2321</v>
      </c>
      <c r="G3414" s="96">
        <v>24</v>
      </c>
      <c r="H3414" s="96">
        <v>3.5077999999999998E-2</v>
      </c>
      <c r="I3414" s="810">
        <v>1</v>
      </c>
    </row>
    <row r="3415" spans="1:9" x14ac:dyDescent="0.15">
      <c r="A3415" s="694" t="s">
        <v>5976</v>
      </c>
      <c r="B3415" s="96">
        <v>10269</v>
      </c>
      <c r="C3415" s="96">
        <v>1</v>
      </c>
      <c r="D3415" s="97">
        <v>40723722</v>
      </c>
      <c r="E3415" s="97">
        <v>40759856</v>
      </c>
      <c r="F3415" s="96" t="s">
        <v>2321</v>
      </c>
      <c r="G3415" s="96">
        <v>48</v>
      </c>
      <c r="H3415" s="96">
        <v>3.5090000000000003E-2</v>
      </c>
      <c r="I3415" s="810">
        <v>1</v>
      </c>
    </row>
    <row r="3416" spans="1:9" x14ac:dyDescent="0.15">
      <c r="A3416" s="694" t="s">
        <v>5977</v>
      </c>
      <c r="B3416" s="96">
        <v>2043</v>
      </c>
      <c r="C3416" s="96">
        <v>2</v>
      </c>
      <c r="D3416" s="97">
        <v>222282747</v>
      </c>
      <c r="E3416" s="97">
        <v>222437010</v>
      </c>
      <c r="F3416" s="96" t="s">
        <v>2328</v>
      </c>
      <c r="G3416" s="96">
        <v>525</v>
      </c>
      <c r="H3416" s="96">
        <v>3.5120999999999999E-2</v>
      </c>
      <c r="I3416" s="810">
        <v>1</v>
      </c>
    </row>
    <row r="3417" spans="1:9" x14ac:dyDescent="0.15">
      <c r="A3417" s="694" t="s">
        <v>5978</v>
      </c>
      <c r="B3417" s="96">
        <v>23175</v>
      </c>
      <c r="C3417" s="96">
        <v>2</v>
      </c>
      <c r="D3417" s="97">
        <v>11817705</v>
      </c>
      <c r="E3417" s="97">
        <v>11967535</v>
      </c>
      <c r="F3417" s="96" t="s">
        <v>2321</v>
      </c>
      <c r="G3417" s="96">
        <v>551</v>
      </c>
      <c r="H3417" s="96">
        <v>3.5149E-2</v>
      </c>
      <c r="I3417" s="810">
        <v>1</v>
      </c>
    </row>
    <row r="3418" spans="1:9" x14ac:dyDescent="0.15">
      <c r="A3418" s="694" t="s">
        <v>5979</v>
      </c>
      <c r="B3418" s="96">
        <v>253512</v>
      </c>
      <c r="C3418" s="96">
        <v>13</v>
      </c>
      <c r="D3418" s="97">
        <v>45960520</v>
      </c>
      <c r="E3418" s="97">
        <v>45992549</v>
      </c>
      <c r="F3418" s="96" t="s">
        <v>2328</v>
      </c>
      <c r="G3418" s="96">
        <v>82</v>
      </c>
      <c r="H3418" s="96">
        <v>3.5172000000000002E-2</v>
      </c>
      <c r="I3418" s="810">
        <v>1</v>
      </c>
    </row>
    <row r="3419" spans="1:9" x14ac:dyDescent="0.15">
      <c r="A3419" s="694" t="s">
        <v>5980</v>
      </c>
      <c r="B3419" s="96">
        <v>154881</v>
      </c>
      <c r="C3419" s="96">
        <v>7</v>
      </c>
      <c r="D3419" s="97">
        <v>66093868</v>
      </c>
      <c r="E3419" s="97">
        <v>66113964</v>
      </c>
      <c r="F3419" s="96" t="s">
        <v>2321</v>
      </c>
      <c r="G3419" s="96">
        <v>59</v>
      </c>
      <c r="H3419" s="96">
        <v>3.5173000000000003E-2</v>
      </c>
      <c r="I3419" s="810">
        <v>1</v>
      </c>
    </row>
    <row r="3420" spans="1:9" x14ac:dyDescent="0.15">
      <c r="A3420" s="694" t="s">
        <v>5981</v>
      </c>
      <c r="B3420" s="96">
        <v>149420</v>
      </c>
      <c r="C3420" s="96">
        <v>1</v>
      </c>
      <c r="D3420" s="97">
        <v>26437656</v>
      </c>
      <c r="E3420" s="97">
        <v>26452039</v>
      </c>
      <c r="F3420" s="96" t="s">
        <v>2321</v>
      </c>
      <c r="G3420" s="96">
        <v>36</v>
      </c>
      <c r="H3420" s="96">
        <v>3.5181999999999998E-2</v>
      </c>
      <c r="I3420" s="810">
        <v>1</v>
      </c>
    </row>
    <row r="3421" spans="1:9" x14ac:dyDescent="0.15">
      <c r="A3421" s="694" t="s">
        <v>5982</v>
      </c>
      <c r="B3421" s="96">
        <v>65268</v>
      </c>
      <c r="C3421" s="96">
        <v>9</v>
      </c>
      <c r="D3421" s="97">
        <v>95946437</v>
      </c>
      <c r="E3421" s="97">
        <v>96082854</v>
      </c>
      <c r="F3421" s="96" t="s">
        <v>2321</v>
      </c>
      <c r="G3421" s="96">
        <v>499</v>
      </c>
      <c r="H3421" s="96">
        <v>3.5223999999999998E-2</v>
      </c>
      <c r="I3421" s="810">
        <v>1</v>
      </c>
    </row>
    <row r="3422" spans="1:9" x14ac:dyDescent="0.15">
      <c r="A3422" s="694" t="s">
        <v>5983</v>
      </c>
      <c r="B3422" s="96">
        <v>4761</v>
      </c>
      <c r="C3422" s="96">
        <v>17</v>
      </c>
      <c r="D3422" s="97">
        <v>37760021</v>
      </c>
      <c r="E3422" s="97">
        <v>37764175</v>
      </c>
      <c r="F3422" s="96" t="s">
        <v>2328</v>
      </c>
      <c r="G3422" s="96">
        <v>6</v>
      </c>
      <c r="H3422" s="96">
        <v>3.5227000000000001E-2</v>
      </c>
      <c r="I3422" s="810">
        <v>1</v>
      </c>
    </row>
    <row r="3423" spans="1:9" x14ac:dyDescent="0.15">
      <c r="A3423" s="694" t="s">
        <v>5984</v>
      </c>
      <c r="B3423" s="96">
        <v>4794</v>
      </c>
      <c r="C3423" s="96">
        <v>6</v>
      </c>
      <c r="D3423" s="97">
        <v>44225903</v>
      </c>
      <c r="E3423" s="97">
        <v>44233525</v>
      </c>
      <c r="F3423" s="96" t="s">
        <v>2328</v>
      </c>
      <c r="G3423" s="96">
        <v>19</v>
      </c>
      <c r="H3423" s="96">
        <v>3.5275000000000001E-2</v>
      </c>
      <c r="I3423" s="810">
        <v>1</v>
      </c>
    </row>
    <row r="3424" spans="1:9" x14ac:dyDescent="0.15">
      <c r="A3424" s="694" t="s">
        <v>5985</v>
      </c>
      <c r="B3424" s="96">
        <v>5594</v>
      </c>
      <c r="C3424" s="96">
        <v>22</v>
      </c>
      <c r="D3424" s="97">
        <v>22113946</v>
      </c>
      <c r="E3424" s="97">
        <v>22221970</v>
      </c>
      <c r="F3424" s="96" t="s">
        <v>2328</v>
      </c>
      <c r="G3424" s="96">
        <v>306</v>
      </c>
      <c r="H3424" s="96">
        <v>3.5286999999999999E-2</v>
      </c>
      <c r="I3424" s="810">
        <v>1</v>
      </c>
    </row>
    <row r="3425" spans="1:9" x14ac:dyDescent="0.15">
      <c r="A3425" s="694" t="s">
        <v>5986</v>
      </c>
      <c r="B3425" s="96">
        <v>283579</v>
      </c>
      <c r="C3425" s="96">
        <v>14</v>
      </c>
      <c r="D3425" s="97">
        <v>78227173</v>
      </c>
      <c r="E3425" s="97">
        <v>78236085</v>
      </c>
      <c r="F3425" s="96" t="s">
        <v>2321</v>
      </c>
      <c r="G3425" s="96">
        <v>38</v>
      </c>
      <c r="H3425" s="96">
        <v>3.5307999999999999E-2</v>
      </c>
      <c r="I3425" s="810">
        <v>1</v>
      </c>
    </row>
    <row r="3426" spans="1:9" x14ac:dyDescent="0.15">
      <c r="A3426" s="694" t="s">
        <v>5987</v>
      </c>
      <c r="B3426" s="96">
        <v>50487</v>
      </c>
      <c r="C3426" s="96">
        <v>22</v>
      </c>
      <c r="D3426" s="97">
        <v>31530793</v>
      </c>
      <c r="E3426" s="97">
        <v>31536469</v>
      </c>
      <c r="F3426" s="96" t="s">
        <v>2328</v>
      </c>
      <c r="G3426" s="96">
        <v>28</v>
      </c>
      <c r="H3426" s="96">
        <v>3.5413E-2</v>
      </c>
      <c r="I3426" s="810">
        <v>1</v>
      </c>
    </row>
    <row r="3427" spans="1:9" x14ac:dyDescent="0.15">
      <c r="A3427" s="694" t="s">
        <v>5988</v>
      </c>
      <c r="B3427" s="96">
        <v>22938</v>
      </c>
      <c r="C3427" s="96">
        <v>14</v>
      </c>
      <c r="D3427" s="97">
        <v>78183942</v>
      </c>
      <c r="E3427" s="97">
        <v>78227542</v>
      </c>
      <c r="F3427" s="96" t="s">
        <v>2328</v>
      </c>
      <c r="G3427" s="96">
        <v>172</v>
      </c>
      <c r="H3427" s="96">
        <v>3.5505000000000002E-2</v>
      </c>
      <c r="I3427" s="810">
        <v>1</v>
      </c>
    </row>
    <row r="3428" spans="1:9" x14ac:dyDescent="0.15">
      <c r="A3428" s="694" t="s">
        <v>5989</v>
      </c>
      <c r="B3428" s="96">
        <v>9567</v>
      </c>
      <c r="C3428" s="96">
        <v>22</v>
      </c>
      <c r="D3428" s="97">
        <v>39101733</v>
      </c>
      <c r="E3428" s="97">
        <v>39129592</v>
      </c>
      <c r="F3428" s="96" t="s">
        <v>2321</v>
      </c>
      <c r="G3428" s="96">
        <v>65</v>
      </c>
      <c r="H3428" s="96">
        <v>3.5511000000000001E-2</v>
      </c>
      <c r="I3428" s="810">
        <v>1</v>
      </c>
    </row>
    <row r="3429" spans="1:9" x14ac:dyDescent="0.15">
      <c r="A3429" s="694" t="s">
        <v>2003</v>
      </c>
      <c r="B3429" s="96">
        <v>165679</v>
      </c>
      <c r="C3429" s="96">
        <v>3</v>
      </c>
      <c r="D3429" s="97">
        <v>161062580</v>
      </c>
      <c r="E3429" s="97">
        <v>161090662</v>
      </c>
      <c r="F3429" s="96" t="s">
        <v>2328</v>
      </c>
      <c r="G3429" s="96">
        <v>127</v>
      </c>
      <c r="H3429" s="96">
        <v>3.5513999999999997E-2</v>
      </c>
      <c r="I3429" s="810">
        <v>1</v>
      </c>
    </row>
    <row r="3430" spans="1:9" x14ac:dyDescent="0.15">
      <c r="A3430" s="694" t="s">
        <v>5990</v>
      </c>
      <c r="B3430" s="96">
        <v>5029</v>
      </c>
      <c r="C3430" s="96">
        <v>11</v>
      </c>
      <c r="D3430" s="97">
        <v>72928735</v>
      </c>
      <c r="E3430" s="97">
        <v>72953472</v>
      </c>
      <c r="F3430" s="96" t="s">
        <v>2321</v>
      </c>
      <c r="G3430" s="96">
        <v>44</v>
      </c>
      <c r="H3430" s="96">
        <v>3.5562000000000003E-2</v>
      </c>
      <c r="I3430" s="810">
        <v>1</v>
      </c>
    </row>
    <row r="3431" spans="1:9" x14ac:dyDescent="0.15">
      <c r="A3431" s="694" t="s">
        <v>5991</v>
      </c>
      <c r="B3431" s="96">
        <v>2765</v>
      </c>
      <c r="C3431" s="96">
        <v>8</v>
      </c>
      <c r="D3431" s="97">
        <v>143916217</v>
      </c>
      <c r="E3431" s="97">
        <v>143928262</v>
      </c>
      <c r="F3431" s="96" t="s">
        <v>2321</v>
      </c>
      <c r="G3431" s="96">
        <v>54</v>
      </c>
      <c r="H3431" s="96">
        <v>3.5598999999999999E-2</v>
      </c>
      <c r="I3431" s="810">
        <v>1</v>
      </c>
    </row>
    <row r="3432" spans="1:9" x14ac:dyDescent="0.15">
      <c r="A3432" s="694" t="s">
        <v>5992</v>
      </c>
      <c r="B3432" s="96">
        <v>56998</v>
      </c>
      <c r="C3432" s="96">
        <v>1</v>
      </c>
      <c r="D3432" s="97">
        <v>9908334</v>
      </c>
      <c r="E3432" s="97">
        <v>9970316</v>
      </c>
      <c r="F3432" s="96" t="s">
        <v>2328</v>
      </c>
      <c r="G3432" s="96">
        <v>128</v>
      </c>
      <c r="H3432" s="96">
        <v>3.5611999999999998E-2</v>
      </c>
      <c r="I3432" s="810">
        <v>1</v>
      </c>
    </row>
    <row r="3433" spans="1:9" x14ac:dyDescent="0.15">
      <c r="A3433" s="694" t="s">
        <v>5993</v>
      </c>
      <c r="B3433" s="96">
        <v>57111</v>
      </c>
      <c r="C3433" s="96">
        <v>1</v>
      </c>
      <c r="D3433" s="97">
        <v>156030966</v>
      </c>
      <c r="E3433" s="97">
        <v>156040295</v>
      </c>
      <c r="F3433" s="96" t="s">
        <v>2321</v>
      </c>
      <c r="G3433" s="96">
        <v>10</v>
      </c>
      <c r="H3433" s="96">
        <v>3.5623000000000002E-2</v>
      </c>
      <c r="I3433" s="810">
        <v>1</v>
      </c>
    </row>
    <row r="3434" spans="1:9" x14ac:dyDescent="0.15">
      <c r="A3434" s="694" t="s">
        <v>5994</v>
      </c>
      <c r="B3434" s="96">
        <v>285346</v>
      </c>
      <c r="C3434" s="96">
        <v>3</v>
      </c>
      <c r="D3434" s="97">
        <v>44539924</v>
      </c>
      <c r="E3434" s="97">
        <v>44552222</v>
      </c>
      <c r="F3434" s="96" t="s">
        <v>2328</v>
      </c>
      <c r="G3434" s="96">
        <v>18</v>
      </c>
      <c r="H3434" s="96">
        <v>3.5633999999999999E-2</v>
      </c>
      <c r="I3434" s="810">
        <v>1</v>
      </c>
    </row>
    <row r="3435" spans="1:9" x14ac:dyDescent="0.15">
      <c r="A3435" s="694" t="s">
        <v>5995</v>
      </c>
      <c r="B3435" s="96">
        <v>8480</v>
      </c>
      <c r="C3435" s="96">
        <v>20</v>
      </c>
      <c r="D3435" s="97">
        <v>55926145</v>
      </c>
      <c r="E3435" s="97">
        <v>55953519</v>
      </c>
      <c r="F3435" s="96" t="s">
        <v>2321</v>
      </c>
      <c r="G3435" s="96">
        <v>120</v>
      </c>
      <c r="H3435" s="96">
        <v>3.5637000000000002E-2</v>
      </c>
      <c r="I3435" s="810">
        <v>1</v>
      </c>
    </row>
    <row r="3436" spans="1:9" x14ac:dyDescent="0.15">
      <c r="A3436" s="694" t="s">
        <v>5996</v>
      </c>
      <c r="B3436" s="96">
        <v>58497</v>
      </c>
      <c r="C3436" s="96">
        <v>1</v>
      </c>
      <c r="D3436" s="97">
        <v>150980867</v>
      </c>
      <c r="E3436" s="97">
        <v>151008189</v>
      </c>
      <c r="F3436" s="96" t="s">
        <v>2321</v>
      </c>
      <c r="G3436" s="96">
        <v>110</v>
      </c>
      <c r="H3436" s="96">
        <v>3.5652000000000003E-2</v>
      </c>
      <c r="I3436" s="810">
        <v>1</v>
      </c>
    </row>
    <row r="3437" spans="1:9" x14ac:dyDescent="0.15">
      <c r="A3437" s="694" t="s">
        <v>5997</v>
      </c>
      <c r="B3437" s="96">
        <v>83546</v>
      </c>
      <c r="C3437" s="96">
        <v>19</v>
      </c>
      <c r="D3437" s="97">
        <v>12936291</v>
      </c>
      <c r="E3437" s="97">
        <v>12946242</v>
      </c>
      <c r="F3437" s="96" t="s">
        <v>2328</v>
      </c>
      <c r="G3437" s="96">
        <v>17</v>
      </c>
      <c r="H3437" s="96">
        <v>3.567E-2</v>
      </c>
      <c r="I3437" s="810">
        <v>1</v>
      </c>
    </row>
    <row r="3438" spans="1:9" x14ac:dyDescent="0.15">
      <c r="A3438" s="694" t="s">
        <v>5998</v>
      </c>
      <c r="B3438" s="96">
        <v>5692</v>
      </c>
      <c r="C3438" s="96">
        <v>1</v>
      </c>
      <c r="D3438" s="97">
        <v>151372041</v>
      </c>
      <c r="E3438" s="97">
        <v>151374412</v>
      </c>
      <c r="F3438" s="96" t="s">
        <v>2321</v>
      </c>
      <c r="G3438" s="96">
        <v>3</v>
      </c>
      <c r="H3438" s="96">
        <v>3.5680000000000003E-2</v>
      </c>
      <c r="I3438" s="810">
        <v>1</v>
      </c>
    </row>
    <row r="3439" spans="1:9" x14ac:dyDescent="0.15">
      <c r="A3439" s="694" t="s">
        <v>5999</v>
      </c>
      <c r="B3439" s="96">
        <v>392307</v>
      </c>
      <c r="C3439" s="96">
        <v>9</v>
      </c>
      <c r="D3439" s="97">
        <v>35817014</v>
      </c>
      <c r="E3439" s="97">
        <v>35833372</v>
      </c>
      <c r="F3439" s="96" t="s">
        <v>2328</v>
      </c>
      <c r="G3439" s="96">
        <v>34</v>
      </c>
      <c r="H3439" s="96">
        <v>3.5700000000000003E-2</v>
      </c>
      <c r="I3439" s="810">
        <v>1</v>
      </c>
    </row>
    <row r="3440" spans="1:9" x14ac:dyDescent="0.15">
      <c r="A3440" s="694" t="s">
        <v>1524</v>
      </c>
      <c r="B3440" s="96">
        <v>3135</v>
      </c>
      <c r="C3440" s="96">
        <v>6</v>
      </c>
      <c r="D3440" s="97">
        <v>29794756</v>
      </c>
      <c r="E3440" s="97">
        <v>29798899</v>
      </c>
      <c r="F3440" s="96" t="s">
        <v>2321</v>
      </c>
      <c r="G3440" s="96">
        <v>73</v>
      </c>
      <c r="H3440" s="96">
        <v>3.5743999999999998E-2</v>
      </c>
      <c r="I3440" s="810">
        <v>1</v>
      </c>
    </row>
    <row r="3441" spans="1:9" x14ac:dyDescent="0.15">
      <c r="A3441" s="694" t="s">
        <v>6000</v>
      </c>
      <c r="B3441" s="96">
        <v>683</v>
      </c>
      <c r="C3441" s="96">
        <v>4</v>
      </c>
      <c r="D3441" s="97">
        <v>15704573</v>
      </c>
      <c r="E3441" s="97">
        <v>15741121</v>
      </c>
      <c r="F3441" s="96" t="s">
        <v>2321</v>
      </c>
      <c r="G3441" s="96">
        <v>199</v>
      </c>
      <c r="H3441" s="96">
        <v>3.5749000000000003E-2</v>
      </c>
      <c r="I3441" s="810">
        <v>1</v>
      </c>
    </row>
    <row r="3442" spans="1:9" x14ac:dyDescent="0.15">
      <c r="A3442" s="694" t="s">
        <v>6001</v>
      </c>
      <c r="B3442" s="96">
        <v>29925</v>
      </c>
      <c r="C3442" s="96">
        <v>3</v>
      </c>
      <c r="D3442" s="97">
        <v>49758909</v>
      </c>
      <c r="E3442" s="97">
        <v>49761407</v>
      </c>
      <c r="F3442" s="96" t="s">
        <v>2328</v>
      </c>
      <c r="G3442" s="96">
        <v>3</v>
      </c>
      <c r="H3442" s="96">
        <v>3.5764999999999998E-2</v>
      </c>
      <c r="I3442" s="810">
        <v>1</v>
      </c>
    </row>
    <row r="3443" spans="1:9" x14ac:dyDescent="0.15">
      <c r="A3443" s="694" t="s">
        <v>6002</v>
      </c>
      <c r="B3443" s="96">
        <v>283629</v>
      </c>
      <c r="C3443" s="96">
        <v>14</v>
      </c>
      <c r="D3443" s="97">
        <v>24674753</v>
      </c>
      <c r="E3443" s="97">
        <v>24677568</v>
      </c>
      <c r="F3443" s="96" t="s">
        <v>2321</v>
      </c>
      <c r="G3443" s="96">
        <v>4</v>
      </c>
      <c r="H3443" s="96">
        <v>3.5791999999999997E-2</v>
      </c>
      <c r="I3443" s="810">
        <v>1</v>
      </c>
    </row>
    <row r="3444" spans="1:9" x14ac:dyDescent="0.15">
      <c r="A3444" s="694" t="s">
        <v>6003</v>
      </c>
      <c r="B3444" s="96">
        <v>83463</v>
      </c>
      <c r="C3444" s="96">
        <v>5</v>
      </c>
      <c r="D3444" s="97">
        <v>176732501</v>
      </c>
      <c r="E3444" s="97">
        <v>176741096</v>
      </c>
      <c r="F3444" s="96" t="s">
        <v>2328</v>
      </c>
      <c r="G3444" s="96">
        <v>25</v>
      </c>
      <c r="H3444" s="96">
        <v>3.5830000000000001E-2</v>
      </c>
      <c r="I3444" s="810">
        <v>1</v>
      </c>
    </row>
    <row r="3445" spans="1:9" x14ac:dyDescent="0.15">
      <c r="A3445" s="694" t="s">
        <v>6004</v>
      </c>
      <c r="B3445" s="96">
        <v>103</v>
      </c>
      <c r="C3445" s="96">
        <v>1</v>
      </c>
      <c r="D3445" s="97">
        <v>154554533</v>
      </c>
      <c r="E3445" s="97">
        <v>154600456</v>
      </c>
      <c r="F3445" s="96" t="s">
        <v>2328</v>
      </c>
      <c r="G3445" s="96">
        <v>107</v>
      </c>
      <c r="H3445" s="96">
        <v>3.5833999999999998E-2</v>
      </c>
      <c r="I3445" s="810">
        <v>1</v>
      </c>
    </row>
    <row r="3446" spans="1:9" x14ac:dyDescent="0.15">
      <c r="A3446" s="694" t="s">
        <v>6005</v>
      </c>
      <c r="B3446" s="96">
        <v>401285</v>
      </c>
      <c r="C3446" s="96">
        <v>6</v>
      </c>
      <c r="D3446" s="97">
        <v>167584081</v>
      </c>
      <c r="E3446" s="97">
        <v>167596396</v>
      </c>
      <c r="F3446" s="96" t="s">
        <v>2321</v>
      </c>
      <c r="G3446" s="96">
        <v>26</v>
      </c>
      <c r="H3446" s="96">
        <v>3.5866000000000002E-2</v>
      </c>
      <c r="I3446" s="810">
        <v>1</v>
      </c>
    </row>
    <row r="3447" spans="1:9" x14ac:dyDescent="0.15">
      <c r="A3447" s="694" t="s">
        <v>6006</v>
      </c>
      <c r="B3447" s="96">
        <v>92799</v>
      </c>
      <c r="C3447" s="96">
        <v>19</v>
      </c>
      <c r="D3447" s="97">
        <v>41082757</v>
      </c>
      <c r="E3447" s="97">
        <v>41097305</v>
      </c>
      <c r="F3447" s="96" t="s">
        <v>2321</v>
      </c>
      <c r="G3447" s="96">
        <v>51</v>
      </c>
      <c r="H3447" s="96">
        <v>3.5867000000000003E-2</v>
      </c>
      <c r="I3447" s="810">
        <v>1</v>
      </c>
    </row>
    <row r="3448" spans="1:9" x14ac:dyDescent="0.15">
      <c r="A3448" s="694" t="s">
        <v>6007</v>
      </c>
      <c r="B3448" s="96">
        <v>27132</v>
      </c>
      <c r="C3448" s="96">
        <v>16</v>
      </c>
      <c r="D3448" s="97">
        <v>89642176</v>
      </c>
      <c r="E3448" s="97">
        <v>89663654</v>
      </c>
      <c r="F3448" s="96" t="s">
        <v>2321</v>
      </c>
      <c r="G3448" s="96">
        <v>83</v>
      </c>
      <c r="H3448" s="96">
        <v>3.5880000000000002E-2</v>
      </c>
      <c r="I3448" s="810">
        <v>1</v>
      </c>
    </row>
    <row r="3449" spans="1:9" x14ac:dyDescent="0.15">
      <c r="A3449" s="694" t="s">
        <v>6008</v>
      </c>
      <c r="B3449" s="96">
        <v>55777</v>
      </c>
      <c r="C3449" s="96">
        <v>2</v>
      </c>
      <c r="D3449" s="97">
        <v>148778580</v>
      </c>
      <c r="E3449" s="97">
        <v>149271046</v>
      </c>
      <c r="F3449" s="96" t="s">
        <v>2321</v>
      </c>
      <c r="G3449" s="96">
        <v>1216</v>
      </c>
      <c r="H3449" s="96">
        <v>3.5909999999999997E-2</v>
      </c>
      <c r="I3449" s="810">
        <v>1</v>
      </c>
    </row>
    <row r="3450" spans="1:9" x14ac:dyDescent="0.15">
      <c r="A3450" s="694" t="s">
        <v>6009</v>
      </c>
      <c r="B3450" s="96">
        <v>399968</v>
      </c>
      <c r="C3450" s="96">
        <v>11</v>
      </c>
      <c r="D3450" s="97">
        <v>125703211</v>
      </c>
      <c r="E3450" s="97">
        <v>125709967</v>
      </c>
      <c r="F3450" s="96" t="s">
        <v>2321</v>
      </c>
      <c r="G3450" s="96">
        <v>36</v>
      </c>
      <c r="H3450" s="96">
        <v>3.5922999999999997E-2</v>
      </c>
      <c r="I3450" s="810">
        <v>1</v>
      </c>
    </row>
    <row r="3451" spans="1:9" x14ac:dyDescent="0.15">
      <c r="A3451" s="694" t="s">
        <v>2814</v>
      </c>
      <c r="B3451" s="96">
        <v>285605</v>
      </c>
      <c r="C3451" s="96">
        <v>5</v>
      </c>
      <c r="D3451" s="97">
        <v>118172569</v>
      </c>
      <c r="E3451" s="97">
        <v>118324240</v>
      </c>
      <c r="F3451" s="96" t="s">
        <v>2328</v>
      </c>
      <c r="G3451" s="96">
        <v>455</v>
      </c>
      <c r="H3451" s="96">
        <v>3.5930999999999998E-2</v>
      </c>
      <c r="I3451" s="810">
        <v>1</v>
      </c>
    </row>
    <row r="3452" spans="1:9" x14ac:dyDescent="0.15">
      <c r="A3452" s="694" t="s">
        <v>6010</v>
      </c>
      <c r="B3452" s="96">
        <v>91893</v>
      </c>
      <c r="C3452" s="96">
        <v>11</v>
      </c>
      <c r="D3452" s="97">
        <v>111744780</v>
      </c>
      <c r="E3452" s="97">
        <v>111750181</v>
      </c>
      <c r="F3452" s="96" t="s">
        <v>2328</v>
      </c>
      <c r="G3452" s="96">
        <v>14</v>
      </c>
      <c r="H3452" s="96">
        <v>3.5954E-2</v>
      </c>
      <c r="I3452" s="810">
        <v>1</v>
      </c>
    </row>
    <row r="3453" spans="1:9" x14ac:dyDescent="0.15">
      <c r="A3453" s="694" t="s">
        <v>6011</v>
      </c>
      <c r="B3453" s="96">
        <v>23554</v>
      </c>
      <c r="C3453" s="96">
        <v>7</v>
      </c>
      <c r="D3453" s="97">
        <v>120427374</v>
      </c>
      <c r="E3453" s="97">
        <v>120498420</v>
      </c>
      <c r="F3453" s="96" t="s">
        <v>2328</v>
      </c>
      <c r="G3453" s="96">
        <v>150</v>
      </c>
      <c r="H3453" s="96">
        <v>3.5973999999999999E-2</v>
      </c>
      <c r="I3453" s="810">
        <v>1</v>
      </c>
    </row>
    <row r="3454" spans="1:9" x14ac:dyDescent="0.15">
      <c r="A3454" s="694" t="s">
        <v>6012</v>
      </c>
      <c r="B3454" s="96">
        <v>205147</v>
      </c>
      <c r="C3454" s="96">
        <v>2</v>
      </c>
      <c r="D3454" s="97">
        <v>131513077</v>
      </c>
      <c r="E3454" s="97">
        <v>131525707</v>
      </c>
      <c r="F3454" s="96" t="s">
        <v>2321</v>
      </c>
      <c r="G3454" s="96">
        <v>15</v>
      </c>
      <c r="H3454" s="96">
        <v>3.6011000000000001E-2</v>
      </c>
      <c r="I3454" s="810">
        <v>1</v>
      </c>
    </row>
    <row r="3455" spans="1:9" x14ac:dyDescent="0.15">
      <c r="A3455" s="694" t="s">
        <v>6013</v>
      </c>
      <c r="B3455" s="96">
        <v>9362</v>
      </c>
      <c r="C3455" s="96">
        <v>14</v>
      </c>
      <c r="D3455" s="97">
        <v>24540046</v>
      </c>
      <c r="E3455" s="97">
        <v>24547309</v>
      </c>
      <c r="F3455" s="96" t="s">
        <v>2321</v>
      </c>
      <c r="G3455" s="96">
        <v>14</v>
      </c>
      <c r="H3455" s="96">
        <v>3.6011000000000001E-2</v>
      </c>
      <c r="I3455" s="810">
        <v>1</v>
      </c>
    </row>
    <row r="3456" spans="1:9" x14ac:dyDescent="0.15">
      <c r="A3456" s="694" t="s">
        <v>6014</v>
      </c>
      <c r="B3456" s="96">
        <v>80324</v>
      </c>
      <c r="C3456" s="96">
        <v>12</v>
      </c>
      <c r="D3456" s="97">
        <v>132413745</v>
      </c>
      <c r="E3456" s="97">
        <v>132428406</v>
      </c>
      <c r="F3456" s="96" t="s">
        <v>2321</v>
      </c>
      <c r="G3456" s="96">
        <v>50</v>
      </c>
      <c r="H3456" s="96">
        <v>3.6031000000000001E-2</v>
      </c>
      <c r="I3456" s="810">
        <v>1</v>
      </c>
    </row>
    <row r="3457" spans="1:9" x14ac:dyDescent="0.15">
      <c r="A3457" s="694" t="s">
        <v>6015</v>
      </c>
      <c r="B3457" s="96">
        <v>7412</v>
      </c>
      <c r="C3457" s="96">
        <v>1</v>
      </c>
      <c r="D3457" s="97">
        <v>101185196</v>
      </c>
      <c r="E3457" s="97">
        <v>101204601</v>
      </c>
      <c r="F3457" s="96" t="s">
        <v>2321</v>
      </c>
      <c r="G3457" s="96">
        <v>31</v>
      </c>
      <c r="H3457" s="96">
        <v>3.6049999999999999E-2</v>
      </c>
      <c r="I3457" s="810">
        <v>1</v>
      </c>
    </row>
    <row r="3458" spans="1:9" x14ac:dyDescent="0.15">
      <c r="A3458" s="694" t="s">
        <v>6016</v>
      </c>
      <c r="B3458" s="96">
        <v>100462983</v>
      </c>
      <c r="C3458" s="96">
        <v>20</v>
      </c>
      <c r="D3458" s="97">
        <v>55933496</v>
      </c>
      <c r="E3458" s="97">
        <v>55934878</v>
      </c>
      <c r="F3458" s="96" t="s">
        <v>2328</v>
      </c>
      <c r="G3458" s="96">
        <v>10</v>
      </c>
      <c r="H3458" s="96">
        <v>3.6093E-2</v>
      </c>
      <c r="I3458" s="810">
        <v>1</v>
      </c>
    </row>
    <row r="3459" spans="1:9" x14ac:dyDescent="0.15">
      <c r="A3459" s="694" t="s">
        <v>6017</v>
      </c>
      <c r="B3459" s="96">
        <v>3554</v>
      </c>
      <c r="C3459" s="96">
        <v>2</v>
      </c>
      <c r="D3459" s="97">
        <v>102686836</v>
      </c>
      <c r="E3459" s="97">
        <v>102796334</v>
      </c>
      <c r="F3459" s="96" t="s">
        <v>2321</v>
      </c>
      <c r="G3459" s="96">
        <v>465</v>
      </c>
      <c r="H3459" s="96">
        <v>3.6101000000000001E-2</v>
      </c>
      <c r="I3459" s="810">
        <v>1</v>
      </c>
    </row>
    <row r="3460" spans="1:9" x14ac:dyDescent="0.15">
      <c r="A3460" s="694" t="s">
        <v>6018</v>
      </c>
      <c r="B3460" s="96">
        <v>124936</v>
      </c>
      <c r="C3460" s="96">
        <v>17</v>
      </c>
      <c r="D3460" s="97">
        <v>4046441</v>
      </c>
      <c r="E3460" s="97">
        <v>4060995</v>
      </c>
      <c r="F3460" s="96" t="s">
        <v>2321</v>
      </c>
      <c r="G3460" s="96">
        <v>59</v>
      </c>
      <c r="H3460" s="96">
        <v>3.6142000000000001E-2</v>
      </c>
      <c r="I3460" s="810">
        <v>1</v>
      </c>
    </row>
    <row r="3461" spans="1:9" x14ac:dyDescent="0.15">
      <c r="A3461" s="694" t="s">
        <v>6019</v>
      </c>
      <c r="B3461" s="96">
        <v>56906</v>
      </c>
      <c r="C3461" s="96">
        <v>15</v>
      </c>
      <c r="D3461" s="97">
        <v>71173681</v>
      </c>
      <c r="E3461" s="97">
        <v>71184772</v>
      </c>
      <c r="F3461" s="96" t="s">
        <v>2328</v>
      </c>
      <c r="G3461" s="96">
        <v>11</v>
      </c>
      <c r="H3461" s="96">
        <v>3.6148E-2</v>
      </c>
      <c r="I3461" s="810">
        <v>1</v>
      </c>
    </row>
    <row r="3462" spans="1:9" x14ac:dyDescent="0.15">
      <c r="A3462" s="694" t="s">
        <v>6020</v>
      </c>
      <c r="B3462" s="96">
        <v>57551</v>
      </c>
      <c r="C3462" s="96">
        <v>17</v>
      </c>
      <c r="D3462" s="97">
        <v>27717943</v>
      </c>
      <c r="E3462" s="97">
        <v>27878921</v>
      </c>
      <c r="F3462" s="96" t="s">
        <v>2321</v>
      </c>
      <c r="G3462" s="96">
        <v>327</v>
      </c>
      <c r="H3462" s="96">
        <v>3.6163000000000001E-2</v>
      </c>
      <c r="I3462" s="810">
        <v>1</v>
      </c>
    </row>
    <row r="3463" spans="1:9" x14ac:dyDescent="0.15">
      <c r="A3463" s="694" t="s">
        <v>6021</v>
      </c>
      <c r="B3463" s="96">
        <v>493</v>
      </c>
      <c r="C3463" s="96">
        <v>1</v>
      </c>
      <c r="D3463" s="97">
        <v>203595915</v>
      </c>
      <c r="E3463" s="97">
        <v>203713209</v>
      </c>
      <c r="F3463" s="96" t="s">
        <v>2321</v>
      </c>
      <c r="G3463" s="96">
        <v>326</v>
      </c>
      <c r="H3463" s="96">
        <v>3.6197E-2</v>
      </c>
      <c r="I3463" s="810">
        <v>1</v>
      </c>
    </row>
    <row r="3464" spans="1:9" x14ac:dyDescent="0.15">
      <c r="A3464" s="694" t="s">
        <v>6022</v>
      </c>
      <c r="B3464" s="96">
        <v>22915</v>
      </c>
      <c r="C3464" s="96">
        <v>4</v>
      </c>
      <c r="D3464" s="97">
        <v>90816003</v>
      </c>
      <c r="E3464" s="97">
        <v>90875780</v>
      </c>
      <c r="F3464" s="96" t="s">
        <v>2321</v>
      </c>
      <c r="G3464" s="96">
        <v>213</v>
      </c>
      <c r="H3464" s="96">
        <v>3.6338000000000002E-2</v>
      </c>
      <c r="I3464" s="810">
        <v>1</v>
      </c>
    </row>
    <row r="3465" spans="1:9" x14ac:dyDescent="0.15">
      <c r="A3465" s="694" t="s">
        <v>6023</v>
      </c>
      <c r="B3465" s="96">
        <v>83451</v>
      </c>
      <c r="C3465" s="96">
        <v>7</v>
      </c>
      <c r="D3465" s="97">
        <v>73150424</v>
      </c>
      <c r="E3465" s="97">
        <v>73153190</v>
      </c>
      <c r="F3465" s="96" t="s">
        <v>2328</v>
      </c>
      <c r="G3465" s="96">
        <v>8</v>
      </c>
      <c r="H3465" s="96">
        <v>3.6340999999999998E-2</v>
      </c>
      <c r="I3465" s="810">
        <v>1</v>
      </c>
    </row>
    <row r="3466" spans="1:9" x14ac:dyDescent="0.15">
      <c r="A3466" s="694" t="s">
        <v>6024</v>
      </c>
      <c r="B3466" s="96">
        <v>115426</v>
      </c>
      <c r="C3466" s="96">
        <v>9</v>
      </c>
      <c r="D3466" s="97">
        <v>6413151</v>
      </c>
      <c r="E3466" s="97">
        <v>6507054</v>
      </c>
      <c r="F3466" s="96" t="s">
        <v>2321</v>
      </c>
      <c r="G3466" s="96">
        <v>311</v>
      </c>
      <c r="H3466" s="96">
        <v>3.6341999999999999E-2</v>
      </c>
      <c r="I3466" s="810">
        <v>1</v>
      </c>
    </row>
    <row r="3467" spans="1:9" x14ac:dyDescent="0.15">
      <c r="A3467" s="694" t="s">
        <v>6025</v>
      </c>
      <c r="B3467" s="96">
        <v>347731</v>
      </c>
      <c r="C3467" s="96">
        <v>10</v>
      </c>
      <c r="D3467" s="97">
        <v>68685792</v>
      </c>
      <c r="E3467" s="97">
        <v>68861309</v>
      </c>
      <c r="F3467" s="96" t="s">
        <v>2321</v>
      </c>
      <c r="G3467" s="96">
        <v>560</v>
      </c>
      <c r="H3467" s="96">
        <v>3.6352000000000002E-2</v>
      </c>
      <c r="I3467" s="810">
        <v>1</v>
      </c>
    </row>
    <row r="3468" spans="1:9" x14ac:dyDescent="0.15">
      <c r="A3468" s="694" t="s">
        <v>6026</v>
      </c>
      <c r="B3468" s="96">
        <v>158434</v>
      </c>
      <c r="C3468" s="96">
        <v>9</v>
      </c>
      <c r="D3468" s="97">
        <v>98868943</v>
      </c>
      <c r="E3468" s="97">
        <v>98878693</v>
      </c>
      <c r="F3468" s="96" t="s">
        <v>2328</v>
      </c>
      <c r="G3468" s="96">
        <v>30</v>
      </c>
      <c r="H3468" s="96">
        <v>3.637E-2</v>
      </c>
      <c r="I3468" s="810">
        <v>1</v>
      </c>
    </row>
    <row r="3469" spans="1:9" x14ac:dyDescent="0.15">
      <c r="A3469" s="694" t="s">
        <v>6027</v>
      </c>
      <c r="B3469" s="96">
        <v>128861</v>
      </c>
      <c r="C3469" s="96">
        <v>20</v>
      </c>
      <c r="D3469" s="97">
        <v>31805130</v>
      </c>
      <c r="E3469" s="97">
        <v>31815612</v>
      </c>
      <c r="F3469" s="96" t="s">
        <v>2321</v>
      </c>
      <c r="G3469" s="96">
        <v>35</v>
      </c>
      <c r="H3469" s="96">
        <v>3.6372000000000002E-2</v>
      </c>
      <c r="I3469" s="810">
        <v>1</v>
      </c>
    </row>
    <row r="3470" spans="1:9" x14ac:dyDescent="0.15">
      <c r="A3470" s="694" t="s">
        <v>6028</v>
      </c>
      <c r="B3470" s="96">
        <v>23192</v>
      </c>
      <c r="C3470" s="96">
        <v>2</v>
      </c>
      <c r="D3470" s="97">
        <v>242576775</v>
      </c>
      <c r="E3470" s="97">
        <v>242613272</v>
      </c>
      <c r="F3470" s="96" t="s">
        <v>2321</v>
      </c>
      <c r="G3470" s="96">
        <v>121</v>
      </c>
      <c r="H3470" s="96">
        <v>3.6375999999999999E-2</v>
      </c>
      <c r="I3470" s="810">
        <v>1</v>
      </c>
    </row>
    <row r="3471" spans="1:9" x14ac:dyDescent="0.15">
      <c r="A3471" s="694" t="s">
        <v>6029</v>
      </c>
      <c r="B3471" s="96">
        <v>2813</v>
      </c>
      <c r="C3471" s="96">
        <v>16</v>
      </c>
      <c r="D3471" s="97">
        <v>20320896</v>
      </c>
      <c r="E3471" s="97">
        <v>20339684</v>
      </c>
      <c r="F3471" s="96" t="s">
        <v>2328</v>
      </c>
      <c r="G3471" s="96">
        <v>61</v>
      </c>
      <c r="H3471" s="96">
        <v>3.6386000000000002E-2</v>
      </c>
      <c r="I3471" s="810">
        <v>1</v>
      </c>
    </row>
    <row r="3472" spans="1:9" x14ac:dyDescent="0.15">
      <c r="A3472" s="694" t="s">
        <v>6030</v>
      </c>
      <c r="B3472" s="96">
        <v>4025</v>
      </c>
      <c r="C3472" s="96">
        <v>17</v>
      </c>
      <c r="D3472" s="97">
        <v>56315787</v>
      </c>
      <c r="E3472" s="97">
        <v>56345879</v>
      </c>
      <c r="F3472" s="96" t="s">
        <v>2321</v>
      </c>
      <c r="G3472" s="96">
        <v>61</v>
      </c>
      <c r="H3472" s="96">
        <v>3.6407000000000002E-2</v>
      </c>
      <c r="I3472" s="810">
        <v>1</v>
      </c>
    </row>
    <row r="3473" spans="1:9" x14ac:dyDescent="0.15">
      <c r="A3473" s="694" t="s">
        <v>6031</v>
      </c>
      <c r="B3473" s="96">
        <v>57828</v>
      </c>
      <c r="C3473" s="96">
        <v>19</v>
      </c>
      <c r="D3473" s="97">
        <v>38826443</v>
      </c>
      <c r="E3473" s="97">
        <v>38861589</v>
      </c>
      <c r="F3473" s="96" t="s">
        <v>2321</v>
      </c>
      <c r="G3473" s="96">
        <v>123</v>
      </c>
      <c r="H3473" s="96">
        <v>3.6422000000000003E-2</v>
      </c>
      <c r="I3473" s="810">
        <v>1</v>
      </c>
    </row>
    <row r="3474" spans="1:9" x14ac:dyDescent="0.15">
      <c r="A3474" s="694" t="s">
        <v>6032</v>
      </c>
      <c r="B3474" s="96">
        <v>7755</v>
      </c>
      <c r="C3474" s="96">
        <v>16</v>
      </c>
      <c r="D3474" s="97">
        <v>3162563</v>
      </c>
      <c r="E3474" s="97">
        <v>3170528</v>
      </c>
      <c r="F3474" s="96" t="s">
        <v>2321</v>
      </c>
      <c r="G3474" s="96">
        <v>24</v>
      </c>
      <c r="H3474" s="96">
        <v>3.6422000000000003E-2</v>
      </c>
      <c r="I3474" s="810">
        <v>1</v>
      </c>
    </row>
    <row r="3475" spans="1:9" x14ac:dyDescent="0.15">
      <c r="A3475" s="694" t="s">
        <v>6033</v>
      </c>
      <c r="B3475" s="96">
        <v>57829</v>
      </c>
      <c r="C3475" s="96">
        <v>1</v>
      </c>
      <c r="D3475" s="97">
        <v>238041164</v>
      </c>
      <c r="E3475" s="97">
        <v>238054222</v>
      </c>
      <c r="F3475" s="96" t="s">
        <v>2328</v>
      </c>
      <c r="G3475" s="96">
        <v>75</v>
      </c>
      <c r="H3475" s="96">
        <v>3.6435000000000002E-2</v>
      </c>
      <c r="I3475" s="810">
        <v>1</v>
      </c>
    </row>
    <row r="3476" spans="1:9" x14ac:dyDescent="0.15">
      <c r="A3476" s="694" t="s">
        <v>6034</v>
      </c>
      <c r="B3476" s="96">
        <v>26191</v>
      </c>
      <c r="C3476" s="96">
        <v>1</v>
      </c>
      <c r="D3476" s="97">
        <v>114356433</v>
      </c>
      <c r="E3476" s="97">
        <v>114414375</v>
      </c>
      <c r="F3476" s="96" t="s">
        <v>2328</v>
      </c>
      <c r="G3476" s="96">
        <v>127</v>
      </c>
      <c r="H3476" s="96">
        <v>3.6514999999999999E-2</v>
      </c>
      <c r="I3476" s="810">
        <v>1</v>
      </c>
    </row>
    <row r="3477" spans="1:9" x14ac:dyDescent="0.15">
      <c r="A3477" s="694" t="s">
        <v>6035</v>
      </c>
      <c r="B3477" s="96">
        <v>9844</v>
      </c>
      <c r="C3477" s="96">
        <v>7</v>
      </c>
      <c r="D3477" s="97">
        <v>36892511</v>
      </c>
      <c r="E3477" s="97">
        <v>37488895</v>
      </c>
      <c r="F3477" s="96" t="s">
        <v>2328</v>
      </c>
      <c r="G3477" s="96">
        <v>2168</v>
      </c>
      <c r="H3477" s="96">
        <v>3.6569999999999998E-2</v>
      </c>
      <c r="I3477" s="810">
        <v>1</v>
      </c>
    </row>
    <row r="3478" spans="1:9" x14ac:dyDescent="0.15">
      <c r="A3478" s="694" t="s">
        <v>6036</v>
      </c>
      <c r="B3478" s="96">
        <v>940</v>
      </c>
      <c r="C3478" s="96">
        <v>2</v>
      </c>
      <c r="D3478" s="97">
        <v>204571198</v>
      </c>
      <c r="E3478" s="97">
        <v>204603635</v>
      </c>
      <c r="F3478" s="96" t="s">
        <v>2321</v>
      </c>
      <c r="G3478" s="96">
        <v>97</v>
      </c>
      <c r="H3478" s="96">
        <v>3.6579E-2</v>
      </c>
      <c r="I3478" s="810">
        <v>1</v>
      </c>
    </row>
    <row r="3479" spans="1:9" x14ac:dyDescent="0.15">
      <c r="A3479" s="694" t="s">
        <v>6037</v>
      </c>
      <c r="B3479" s="96">
        <v>391195</v>
      </c>
      <c r="C3479" s="96">
        <v>1</v>
      </c>
      <c r="D3479" s="97">
        <v>248436154</v>
      </c>
      <c r="E3479" s="97">
        <v>248437116</v>
      </c>
      <c r="F3479" s="96" t="s">
        <v>2328</v>
      </c>
      <c r="G3479" s="96">
        <v>1</v>
      </c>
      <c r="H3479" s="96">
        <v>3.6609999999999997E-2</v>
      </c>
      <c r="I3479" s="810">
        <v>1</v>
      </c>
    </row>
    <row r="3480" spans="1:9" x14ac:dyDescent="0.15">
      <c r="A3480" s="694" t="s">
        <v>6038</v>
      </c>
      <c r="B3480" s="96">
        <v>4900</v>
      </c>
      <c r="C3480" s="96">
        <v>11</v>
      </c>
      <c r="D3480" s="97">
        <v>124609829</v>
      </c>
      <c r="E3480" s="97">
        <v>124617102</v>
      </c>
      <c r="F3480" s="96" t="s">
        <v>2321</v>
      </c>
      <c r="G3480" s="96">
        <v>18</v>
      </c>
      <c r="H3480" s="96">
        <v>3.6645999999999998E-2</v>
      </c>
      <c r="I3480" s="810">
        <v>1</v>
      </c>
    </row>
    <row r="3481" spans="1:9" x14ac:dyDescent="0.15">
      <c r="A3481" s="694" t="s">
        <v>6039</v>
      </c>
      <c r="B3481" s="96">
        <v>79137</v>
      </c>
      <c r="C3481" s="96">
        <v>2</v>
      </c>
      <c r="D3481" s="97">
        <v>220042939</v>
      </c>
      <c r="E3481" s="97">
        <v>220050197</v>
      </c>
      <c r="F3481" s="96" t="s">
        <v>2321</v>
      </c>
      <c r="G3481" s="96">
        <v>30</v>
      </c>
      <c r="H3481" s="96">
        <v>3.6676E-2</v>
      </c>
      <c r="I3481" s="810">
        <v>1</v>
      </c>
    </row>
    <row r="3482" spans="1:9" x14ac:dyDescent="0.15">
      <c r="A3482" s="694" t="s">
        <v>6040</v>
      </c>
      <c r="B3482" s="96">
        <v>9690</v>
      </c>
      <c r="C3482" s="96">
        <v>7</v>
      </c>
      <c r="D3482" s="97">
        <v>156931655</v>
      </c>
      <c r="E3482" s="97">
        <v>157062066</v>
      </c>
      <c r="F3482" s="96" t="s">
        <v>2321</v>
      </c>
      <c r="G3482" s="96">
        <v>542</v>
      </c>
      <c r="H3482" s="96">
        <v>3.6817999999999997E-2</v>
      </c>
      <c r="I3482" s="810">
        <v>1</v>
      </c>
    </row>
    <row r="3483" spans="1:9" x14ac:dyDescent="0.15">
      <c r="A3483" s="694" t="s">
        <v>2688</v>
      </c>
      <c r="B3483" s="96">
        <v>25927</v>
      </c>
      <c r="C3483" s="96">
        <v>2</v>
      </c>
      <c r="D3483" s="97">
        <v>68511303</v>
      </c>
      <c r="E3483" s="97">
        <v>68547183</v>
      </c>
      <c r="F3483" s="96" t="s">
        <v>2328</v>
      </c>
      <c r="G3483" s="96">
        <v>97</v>
      </c>
      <c r="H3483" s="96">
        <v>3.6851000000000002E-2</v>
      </c>
      <c r="I3483" s="810">
        <v>1</v>
      </c>
    </row>
    <row r="3484" spans="1:9" x14ac:dyDescent="0.15">
      <c r="A3484" s="694" t="s">
        <v>6041</v>
      </c>
      <c r="B3484" s="96">
        <v>131377</v>
      </c>
      <c r="C3484" s="96">
        <v>3</v>
      </c>
      <c r="D3484" s="97">
        <v>42727011</v>
      </c>
      <c r="E3484" s="97">
        <v>42733938</v>
      </c>
      <c r="F3484" s="96" t="s">
        <v>2321</v>
      </c>
      <c r="G3484" s="96">
        <v>14</v>
      </c>
      <c r="H3484" s="96">
        <v>3.6864000000000001E-2</v>
      </c>
      <c r="I3484" s="810">
        <v>1</v>
      </c>
    </row>
    <row r="3485" spans="1:9" x14ac:dyDescent="0.15">
      <c r="A3485" s="694" t="s">
        <v>6042</v>
      </c>
      <c r="B3485" s="96">
        <v>81928</v>
      </c>
      <c r="C3485" s="96">
        <v>20</v>
      </c>
      <c r="D3485" s="97">
        <v>60963686</v>
      </c>
      <c r="E3485" s="97">
        <v>60982339</v>
      </c>
      <c r="F3485" s="96" t="s">
        <v>2328</v>
      </c>
      <c r="G3485" s="96">
        <v>99</v>
      </c>
      <c r="H3485" s="96">
        <v>3.6872000000000002E-2</v>
      </c>
      <c r="I3485" s="810">
        <v>1</v>
      </c>
    </row>
    <row r="3486" spans="1:9" x14ac:dyDescent="0.15">
      <c r="A3486" s="694" t="s">
        <v>6043</v>
      </c>
      <c r="B3486" s="96">
        <v>124540</v>
      </c>
      <c r="C3486" s="96">
        <v>17</v>
      </c>
      <c r="D3486" s="97">
        <v>55333931</v>
      </c>
      <c r="E3486" s="97">
        <v>55762050</v>
      </c>
      <c r="F3486" s="96" t="s">
        <v>2321</v>
      </c>
      <c r="G3486" s="96">
        <v>1473</v>
      </c>
      <c r="H3486" s="96">
        <v>3.6956000000000003E-2</v>
      </c>
      <c r="I3486" s="810">
        <v>1</v>
      </c>
    </row>
    <row r="3487" spans="1:9" x14ac:dyDescent="0.15">
      <c r="A3487" s="694" t="s">
        <v>6044</v>
      </c>
      <c r="B3487" s="96">
        <v>2709</v>
      </c>
      <c r="C3487" s="96">
        <v>1</v>
      </c>
      <c r="D3487" s="97">
        <v>35220648</v>
      </c>
      <c r="E3487" s="97">
        <v>35224113</v>
      </c>
      <c r="F3487" s="96" t="s">
        <v>2321</v>
      </c>
      <c r="G3487" s="96">
        <v>12</v>
      </c>
      <c r="H3487" s="96">
        <v>3.6969000000000002E-2</v>
      </c>
      <c r="I3487" s="810">
        <v>1</v>
      </c>
    </row>
    <row r="3488" spans="1:9" x14ac:dyDescent="0.15">
      <c r="A3488" s="694" t="s">
        <v>6045</v>
      </c>
      <c r="B3488" s="96">
        <v>114327</v>
      </c>
      <c r="C3488" s="96">
        <v>6</v>
      </c>
      <c r="D3488" s="97">
        <v>52284994</v>
      </c>
      <c r="E3488" s="97">
        <v>52360583</v>
      </c>
      <c r="F3488" s="96" t="s">
        <v>2321</v>
      </c>
      <c r="G3488" s="96">
        <v>260</v>
      </c>
      <c r="H3488" s="96">
        <v>3.7039000000000002E-2</v>
      </c>
      <c r="I3488" s="810">
        <v>1</v>
      </c>
    </row>
    <row r="3489" spans="1:9" x14ac:dyDescent="0.15">
      <c r="A3489" s="694" t="s">
        <v>6046</v>
      </c>
      <c r="B3489" s="96">
        <v>7010</v>
      </c>
      <c r="C3489" s="96">
        <v>9</v>
      </c>
      <c r="D3489" s="97">
        <v>27109147</v>
      </c>
      <c r="E3489" s="97">
        <v>27230172</v>
      </c>
      <c r="F3489" s="96" t="s">
        <v>2321</v>
      </c>
      <c r="G3489" s="96">
        <v>739</v>
      </c>
      <c r="H3489" s="96">
        <v>3.7144999999999997E-2</v>
      </c>
      <c r="I3489" s="810">
        <v>1</v>
      </c>
    </row>
    <row r="3490" spans="1:9" x14ac:dyDescent="0.15">
      <c r="A3490" s="694" t="s">
        <v>6047</v>
      </c>
      <c r="B3490" s="96">
        <v>116840</v>
      </c>
      <c r="C3490" s="96">
        <v>17</v>
      </c>
      <c r="D3490" s="97">
        <v>7835442</v>
      </c>
      <c r="E3490" s="97">
        <v>7853237</v>
      </c>
      <c r="F3490" s="96" t="s">
        <v>2321</v>
      </c>
      <c r="G3490" s="96">
        <v>52</v>
      </c>
      <c r="H3490" s="96">
        <v>3.7169000000000001E-2</v>
      </c>
      <c r="I3490" s="810">
        <v>1</v>
      </c>
    </row>
    <row r="3491" spans="1:9" x14ac:dyDescent="0.15">
      <c r="A3491" s="694" t="s">
        <v>6048</v>
      </c>
      <c r="B3491" s="96">
        <v>25911</v>
      </c>
      <c r="C3491" s="96">
        <v>10</v>
      </c>
      <c r="D3491" s="97">
        <v>103330399</v>
      </c>
      <c r="E3491" s="97">
        <v>103369410</v>
      </c>
      <c r="F3491" s="96" t="s">
        <v>2321</v>
      </c>
      <c r="G3491" s="96">
        <v>95</v>
      </c>
      <c r="H3491" s="96">
        <v>3.7205000000000002E-2</v>
      </c>
      <c r="I3491" s="810">
        <v>1</v>
      </c>
    </row>
    <row r="3492" spans="1:9" x14ac:dyDescent="0.15">
      <c r="A3492" s="694" t="s">
        <v>6049</v>
      </c>
      <c r="B3492" s="96">
        <v>124045</v>
      </c>
      <c r="C3492" s="96">
        <v>16</v>
      </c>
      <c r="D3492" s="97">
        <v>89724152</v>
      </c>
      <c r="E3492" s="97">
        <v>89736866</v>
      </c>
      <c r="F3492" s="96" t="s">
        <v>2321</v>
      </c>
      <c r="G3492" s="96">
        <v>69</v>
      </c>
      <c r="H3492" s="96">
        <v>3.7248999999999997E-2</v>
      </c>
      <c r="I3492" s="810">
        <v>1</v>
      </c>
    </row>
    <row r="3493" spans="1:9" x14ac:dyDescent="0.15">
      <c r="A3493" s="694" t="s">
        <v>6050</v>
      </c>
      <c r="B3493" s="96">
        <v>1811</v>
      </c>
      <c r="C3493" s="96">
        <v>7</v>
      </c>
      <c r="D3493" s="97">
        <v>107405912</v>
      </c>
      <c r="E3493" s="97">
        <v>107443678</v>
      </c>
      <c r="F3493" s="96" t="s">
        <v>2328</v>
      </c>
      <c r="G3493" s="96">
        <v>107</v>
      </c>
      <c r="H3493" s="96">
        <v>3.7308000000000001E-2</v>
      </c>
      <c r="I3493" s="810">
        <v>1</v>
      </c>
    </row>
    <row r="3494" spans="1:9" x14ac:dyDescent="0.15">
      <c r="A3494" s="694" t="s">
        <v>6051</v>
      </c>
      <c r="B3494" s="96">
        <v>3596</v>
      </c>
      <c r="C3494" s="96">
        <v>5</v>
      </c>
      <c r="D3494" s="97">
        <v>131993865</v>
      </c>
      <c r="E3494" s="97">
        <v>131996801</v>
      </c>
      <c r="F3494" s="96" t="s">
        <v>2321</v>
      </c>
      <c r="G3494" s="96">
        <v>11</v>
      </c>
      <c r="H3494" s="96">
        <v>3.7308000000000001E-2</v>
      </c>
      <c r="I3494" s="810">
        <v>1</v>
      </c>
    </row>
    <row r="3495" spans="1:9" x14ac:dyDescent="0.15">
      <c r="A3495" s="694" t="s">
        <v>6052</v>
      </c>
      <c r="B3495" s="96">
        <v>11104</v>
      </c>
      <c r="C3495" s="96">
        <v>6</v>
      </c>
      <c r="D3495" s="97">
        <v>149916009</v>
      </c>
      <c r="E3495" s="97">
        <v>149970154</v>
      </c>
      <c r="F3495" s="96" t="s">
        <v>2328</v>
      </c>
      <c r="G3495" s="96">
        <v>137</v>
      </c>
      <c r="H3495" s="96">
        <v>3.7329000000000001E-2</v>
      </c>
      <c r="I3495" s="810">
        <v>1</v>
      </c>
    </row>
    <row r="3496" spans="1:9" x14ac:dyDescent="0.15">
      <c r="A3496" s="694" t="s">
        <v>6053</v>
      </c>
      <c r="B3496" s="96">
        <v>54707</v>
      </c>
      <c r="C3496" s="96">
        <v>1</v>
      </c>
      <c r="D3496" s="97">
        <v>27205872</v>
      </c>
      <c r="E3496" s="97">
        <v>27216869</v>
      </c>
      <c r="F3496" s="96" t="s">
        <v>2328</v>
      </c>
      <c r="G3496" s="96">
        <v>18</v>
      </c>
      <c r="H3496" s="96">
        <v>3.7359999999999997E-2</v>
      </c>
      <c r="I3496" s="810">
        <v>1</v>
      </c>
    </row>
    <row r="3497" spans="1:9" x14ac:dyDescent="0.15">
      <c r="A3497" s="694" t="s">
        <v>6054</v>
      </c>
      <c r="B3497" s="96">
        <v>6509</v>
      </c>
      <c r="C3497" s="96">
        <v>2</v>
      </c>
      <c r="D3497" s="97">
        <v>65215579</v>
      </c>
      <c r="E3497" s="97">
        <v>65250999</v>
      </c>
      <c r="F3497" s="96" t="s">
        <v>2321</v>
      </c>
      <c r="G3497" s="96">
        <v>112</v>
      </c>
      <c r="H3497" s="96">
        <v>3.7364000000000001E-2</v>
      </c>
      <c r="I3497" s="810">
        <v>1</v>
      </c>
    </row>
    <row r="3498" spans="1:9" x14ac:dyDescent="0.15">
      <c r="A3498" s="694" t="s">
        <v>6055</v>
      </c>
      <c r="B3498" s="96">
        <v>84823</v>
      </c>
      <c r="C3498" s="96">
        <v>19</v>
      </c>
      <c r="D3498" s="97">
        <v>2428163</v>
      </c>
      <c r="E3498" s="97">
        <v>2456966</v>
      </c>
      <c r="F3498" s="96" t="s">
        <v>2328</v>
      </c>
      <c r="G3498" s="96">
        <v>113</v>
      </c>
      <c r="H3498" s="96">
        <v>3.7407999999999997E-2</v>
      </c>
      <c r="I3498" s="810">
        <v>1</v>
      </c>
    </row>
    <row r="3499" spans="1:9" x14ac:dyDescent="0.15">
      <c r="A3499" s="694" t="s">
        <v>6056</v>
      </c>
      <c r="B3499" s="96">
        <v>84987</v>
      </c>
      <c r="C3499" s="96">
        <v>12</v>
      </c>
      <c r="D3499" s="97">
        <v>50503418</v>
      </c>
      <c r="E3499" s="97">
        <v>50514240</v>
      </c>
      <c r="F3499" s="96" t="s">
        <v>2321</v>
      </c>
      <c r="G3499" s="96">
        <v>19</v>
      </c>
      <c r="H3499" s="96">
        <v>3.7418E-2</v>
      </c>
      <c r="I3499" s="810">
        <v>1</v>
      </c>
    </row>
    <row r="3500" spans="1:9" x14ac:dyDescent="0.15">
      <c r="A3500" s="694" t="s">
        <v>6057</v>
      </c>
      <c r="B3500" s="96">
        <v>56605</v>
      </c>
      <c r="C3500" s="96">
        <v>1</v>
      </c>
      <c r="D3500" s="97">
        <v>236378422</v>
      </c>
      <c r="E3500" s="97">
        <v>236445339</v>
      </c>
      <c r="F3500" s="96" t="s">
        <v>2328</v>
      </c>
      <c r="G3500" s="96">
        <v>376</v>
      </c>
      <c r="H3500" s="96">
        <v>3.7516000000000001E-2</v>
      </c>
      <c r="I3500" s="810">
        <v>1</v>
      </c>
    </row>
    <row r="3501" spans="1:9" x14ac:dyDescent="0.15">
      <c r="A3501" s="694" t="s">
        <v>6058</v>
      </c>
      <c r="B3501" s="96">
        <v>725</v>
      </c>
      <c r="C3501" s="96">
        <v>1</v>
      </c>
      <c r="D3501" s="97">
        <v>207262210</v>
      </c>
      <c r="E3501" s="97">
        <v>207273338</v>
      </c>
      <c r="F3501" s="96" t="s">
        <v>2321</v>
      </c>
      <c r="G3501" s="96">
        <v>25</v>
      </c>
      <c r="H3501" s="96">
        <v>3.7525000000000003E-2</v>
      </c>
      <c r="I3501" s="810">
        <v>1</v>
      </c>
    </row>
    <row r="3502" spans="1:9" x14ac:dyDescent="0.15">
      <c r="A3502" s="694" t="s">
        <v>6059</v>
      </c>
      <c r="B3502" s="96">
        <v>388667</v>
      </c>
      <c r="C3502" s="96">
        <v>1</v>
      </c>
      <c r="D3502" s="97">
        <v>117236734</v>
      </c>
      <c r="E3502" s="97">
        <v>117249225</v>
      </c>
      <c r="F3502" s="96" t="s">
        <v>2321</v>
      </c>
      <c r="G3502" s="96">
        <v>19</v>
      </c>
      <c r="H3502" s="96">
        <v>3.7568999999999998E-2</v>
      </c>
      <c r="I3502" s="810">
        <v>1</v>
      </c>
    </row>
    <row r="3503" spans="1:9" x14ac:dyDescent="0.15">
      <c r="A3503" s="694" t="s">
        <v>6060</v>
      </c>
      <c r="B3503" s="96">
        <v>641654</v>
      </c>
      <c r="C3503" s="96">
        <v>11</v>
      </c>
      <c r="D3503" s="97">
        <v>124789146</v>
      </c>
      <c r="E3503" s="97">
        <v>124790573</v>
      </c>
      <c r="F3503" s="96" t="s">
        <v>2321</v>
      </c>
      <c r="G3503" s="96">
        <v>2</v>
      </c>
      <c r="H3503" s="96">
        <v>3.7596999999999998E-2</v>
      </c>
      <c r="I3503" s="810">
        <v>1</v>
      </c>
    </row>
    <row r="3504" spans="1:9" x14ac:dyDescent="0.15">
      <c r="A3504" s="694" t="s">
        <v>6061</v>
      </c>
      <c r="B3504" s="96">
        <v>10533</v>
      </c>
      <c r="C3504" s="96">
        <v>3</v>
      </c>
      <c r="D3504" s="97">
        <v>11314010</v>
      </c>
      <c r="E3504" s="97">
        <v>11599139</v>
      </c>
      <c r="F3504" s="96" t="s">
        <v>2321</v>
      </c>
      <c r="G3504" s="96">
        <v>765</v>
      </c>
      <c r="H3504" s="96">
        <v>3.7602999999999998E-2</v>
      </c>
      <c r="I3504" s="810">
        <v>1</v>
      </c>
    </row>
    <row r="3505" spans="1:9" x14ac:dyDescent="0.15">
      <c r="A3505" s="694" t="s">
        <v>6062</v>
      </c>
      <c r="B3505" s="96">
        <v>2307</v>
      </c>
      <c r="C3505" s="96">
        <v>20</v>
      </c>
      <c r="D3505" s="97">
        <v>30432103</v>
      </c>
      <c r="E3505" s="97">
        <v>30433420</v>
      </c>
      <c r="F3505" s="96" t="s">
        <v>2328</v>
      </c>
      <c r="G3505" s="96">
        <v>3</v>
      </c>
      <c r="H3505" s="96">
        <v>3.7610999999999999E-2</v>
      </c>
      <c r="I3505" s="810">
        <v>1</v>
      </c>
    </row>
    <row r="3506" spans="1:9" x14ac:dyDescent="0.15">
      <c r="A3506" s="694" t="s">
        <v>6063</v>
      </c>
      <c r="B3506" s="96">
        <v>440073</v>
      </c>
      <c r="C3506" s="96">
        <v>12</v>
      </c>
      <c r="D3506" s="97">
        <v>176049</v>
      </c>
      <c r="E3506" s="97">
        <v>287626</v>
      </c>
      <c r="F3506" s="96" t="s">
        <v>2321</v>
      </c>
      <c r="G3506" s="96">
        <v>466</v>
      </c>
      <c r="H3506" s="96">
        <v>3.7616999999999998E-2</v>
      </c>
      <c r="I3506" s="810">
        <v>1</v>
      </c>
    </row>
    <row r="3507" spans="1:9" x14ac:dyDescent="0.15">
      <c r="A3507" s="694" t="s">
        <v>6064</v>
      </c>
      <c r="B3507" s="96">
        <v>83468</v>
      </c>
      <c r="C3507" s="96">
        <v>12</v>
      </c>
      <c r="D3507" s="97">
        <v>104382762</v>
      </c>
      <c r="E3507" s="97">
        <v>104457961</v>
      </c>
      <c r="F3507" s="96" t="s">
        <v>2328</v>
      </c>
      <c r="G3507" s="96">
        <v>266</v>
      </c>
      <c r="H3507" s="96">
        <v>3.7626E-2</v>
      </c>
      <c r="I3507" s="810">
        <v>1</v>
      </c>
    </row>
    <row r="3508" spans="1:9" x14ac:dyDescent="0.15">
      <c r="A3508" s="694" t="s">
        <v>6065</v>
      </c>
      <c r="B3508" s="96">
        <v>165257</v>
      </c>
      <c r="C3508" s="96">
        <v>2</v>
      </c>
      <c r="D3508" s="97">
        <v>119913819</v>
      </c>
      <c r="E3508" s="97">
        <v>119916471</v>
      </c>
      <c r="F3508" s="96" t="s">
        <v>2328</v>
      </c>
      <c r="G3508" s="96">
        <v>9</v>
      </c>
      <c r="H3508" s="96">
        <v>3.7633E-2</v>
      </c>
      <c r="I3508" s="810">
        <v>1</v>
      </c>
    </row>
    <row r="3509" spans="1:9" x14ac:dyDescent="0.15">
      <c r="A3509" s="694" t="s">
        <v>6066</v>
      </c>
      <c r="B3509" s="96">
        <v>10464</v>
      </c>
      <c r="C3509" s="96">
        <v>13</v>
      </c>
      <c r="D3509" s="97">
        <v>73356202</v>
      </c>
      <c r="E3509" s="97">
        <v>73590592</v>
      </c>
      <c r="F3509" s="96" t="s">
        <v>2321</v>
      </c>
      <c r="G3509" s="96">
        <v>808</v>
      </c>
      <c r="H3509" s="96">
        <v>3.7645999999999999E-2</v>
      </c>
      <c r="I3509" s="810">
        <v>1</v>
      </c>
    </row>
    <row r="3510" spans="1:9" x14ac:dyDescent="0.15">
      <c r="A3510" s="694" t="s">
        <v>6067</v>
      </c>
      <c r="B3510" s="96">
        <v>29079</v>
      </c>
      <c r="C3510" s="96">
        <v>13</v>
      </c>
      <c r="D3510" s="97">
        <v>48649864</v>
      </c>
      <c r="E3510" s="97">
        <v>48669277</v>
      </c>
      <c r="F3510" s="96" t="s">
        <v>2328</v>
      </c>
      <c r="G3510" s="96">
        <v>99</v>
      </c>
      <c r="H3510" s="96">
        <v>3.7680999999999999E-2</v>
      </c>
      <c r="I3510" s="810">
        <v>1</v>
      </c>
    </row>
    <row r="3511" spans="1:9" x14ac:dyDescent="0.15">
      <c r="A3511" s="694" t="s">
        <v>6068</v>
      </c>
      <c r="B3511" s="96">
        <v>149095</v>
      </c>
      <c r="C3511" s="96">
        <v>1</v>
      </c>
      <c r="D3511" s="97">
        <v>155006256</v>
      </c>
      <c r="E3511" s="97">
        <v>155023406</v>
      </c>
      <c r="F3511" s="96" t="s">
        <v>2321</v>
      </c>
      <c r="G3511" s="96">
        <v>37</v>
      </c>
      <c r="H3511" s="96">
        <v>3.7699000000000003E-2</v>
      </c>
      <c r="I3511" s="810">
        <v>1</v>
      </c>
    </row>
    <row r="3512" spans="1:9" x14ac:dyDescent="0.15">
      <c r="A3512" s="694" t="s">
        <v>6069</v>
      </c>
      <c r="B3512" s="96">
        <v>779</v>
      </c>
      <c r="C3512" s="96">
        <v>1</v>
      </c>
      <c r="D3512" s="97">
        <v>201008635</v>
      </c>
      <c r="E3512" s="97">
        <v>201081694</v>
      </c>
      <c r="F3512" s="96" t="s">
        <v>2328</v>
      </c>
      <c r="G3512" s="96">
        <v>316</v>
      </c>
      <c r="H3512" s="96">
        <v>3.7712000000000002E-2</v>
      </c>
      <c r="I3512" s="810">
        <v>1</v>
      </c>
    </row>
    <row r="3513" spans="1:9" x14ac:dyDescent="0.15">
      <c r="A3513" s="694" t="s">
        <v>6070</v>
      </c>
      <c r="B3513" s="96">
        <v>79097</v>
      </c>
      <c r="C3513" s="96">
        <v>11</v>
      </c>
      <c r="D3513" s="97">
        <v>55029658</v>
      </c>
      <c r="E3513" s="97">
        <v>55038595</v>
      </c>
      <c r="F3513" s="96" t="s">
        <v>2321</v>
      </c>
      <c r="G3513" s="96">
        <v>24</v>
      </c>
      <c r="H3513" s="96">
        <v>3.7719999999999997E-2</v>
      </c>
      <c r="I3513" s="810">
        <v>1</v>
      </c>
    </row>
    <row r="3514" spans="1:9" x14ac:dyDescent="0.15">
      <c r="A3514" s="694" t="s">
        <v>6071</v>
      </c>
      <c r="B3514" s="96">
        <v>79368</v>
      </c>
      <c r="C3514" s="96">
        <v>1</v>
      </c>
      <c r="D3514" s="97">
        <v>157715523</v>
      </c>
      <c r="E3514" s="97">
        <v>157747119</v>
      </c>
      <c r="F3514" s="96" t="s">
        <v>2328</v>
      </c>
      <c r="G3514" s="96">
        <v>89</v>
      </c>
      <c r="H3514" s="96">
        <v>3.7731000000000001E-2</v>
      </c>
      <c r="I3514" s="810">
        <v>1</v>
      </c>
    </row>
    <row r="3515" spans="1:9" x14ac:dyDescent="0.15">
      <c r="A3515" s="694" t="s">
        <v>6072</v>
      </c>
      <c r="B3515" s="96">
        <v>440822</v>
      </c>
      <c r="C3515" s="96">
        <v>22</v>
      </c>
      <c r="D3515" s="97">
        <v>25115001</v>
      </c>
      <c r="E3515" s="97">
        <v>25170687</v>
      </c>
      <c r="F3515" s="96" t="s">
        <v>2328</v>
      </c>
      <c r="G3515" s="96">
        <v>218</v>
      </c>
      <c r="H3515" s="96">
        <v>3.7747999999999997E-2</v>
      </c>
      <c r="I3515" s="810">
        <v>1</v>
      </c>
    </row>
    <row r="3516" spans="1:9" x14ac:dyDescent="0.15">
      <c r="A3516" s="694" t="s">
        <v>6073</v>
      </c>
      <c r="B3516" s="96">
        <v>128611</v>
      </c>
      <c r="C3516" s="96">
        <v>20</v>
      </c>
      <c r="D3516" s="97">
        <v>57735895</v>
      </c>
      <c r="E3516" s="97">
        <v>57834168</v>
      </c>
      <c r="F3516" s="96" t="s">
        <v>2321</v>
      </c>
      <c r="G3516" s="96">
        <v>324</v>
      </c>
      <c r="H3516" s="96">
        <v>3.7775000000000003E-2</v>
      </c>
      <c r="I3516" s="810">
        <v>1</v>
      </c>
    </row>
    <row r="3517" spans="1:9" x14ac:dyDescent="0.15">
      <c r="A3517" s="694" t="s">
        <v>6074</v>
      </c>
      <c r="B3517" s="96">
        <v>7051</v>
      </c>
      <c r="C3517" s="96">
        <v>14</v>
      </c>
      <c r="D3517" s="97">
        <v>24718159</v>
      </c>
      <c r="E3517" s="97">
        <v>24733115</v>
      </c>
      <c r="F3517" s="96" t="s">
        <v>2328</v>
      </c>
      <c r="G3517" s="96">
        <v>35</v>
      </c>
      <c r="H3517" s="96">
        <v>3.7887999999999998E-2</v>
      </c>
      <c r="I3517" s="810">
        <v>1</v>
      </c>
    </row>
    <row r="3518" spans="1:9" x14ac:dyDescent="0.15">
      <c r="A3518" s="694" t="s">
        <v>6075</v>
      </c>
      <c r="B3518" s="96">
        <v>6813</v>
      </c>
      <c r="C3518" s="96">
        <v>19</v>
      </c>
      <c r="D3518" s="97">
        <v>7701987</v>
      </c>
      <c r="E3518" s="97">
        <v>7712760</v>
      </c>
      <c r="F3518" s="96" t="s">
        <v>2321</v>
      </c>
      <c r="G3518" s="96">
        <v>27</v>
      </c>
      <c r="H3518" s="96">
        <v>3.7899000000000002E-2</v>
      </c>
      <c r="I3518" s="810">
        <v>1</v>
      </c>
    </row>
    <row r="3519" spans="1:9" x14ac:dyDescent="0.15">
      <c r="A3519" s="694" t="s">
        <v>6076</v>
      </c>
      <c r="B3519" s="96">
        <v>28983</v>
      </c>
      <c r="C3519" s="96">
        <v>4</v>
      </c>
      <c r="D3519" s="97">
        <v>69313167</v>
      </c>
      <c r="E3519" s="97">
        <v>69363322</v>
      </c>
      <c r="F3519" s="96" t="s">
        <v>2321</v>
      </c>
      <c r="G3519" s="96">
        <v>173</v>
      </c>
      <c r="H3519" s="96">
        <v>3.7926000000000001E-2</v>
      </c>
      <c r="I3519" s="810">
        <v>1</v>
      </c>
    </row>
    <row r="3520" spans="1:9" x14ac:dyDescent="0.15">
      <c r="A3520" s="694" t="s">
        <v>6077</v>
      </c>
      <c r="B3520" s="96">
        <v>388341</v>
      </c>
      <c r="C3520" s="96">
        <v>17</v>
      </c>
      <c r="D3520" s="97">
        <v>16345319</v>
      </c>
      <c r="E3520" s="97">
        <v>16395505</v>
      </c>
      <c r="F3520" s="96" t="s">
        <v>2328</v>
      </c>
      <c r="G3520" s="96">
        <v>165</v>
      </c>
      <c r="H3520" s="96">
        <v>3.7962000000000003E-2</v>
      </c>
      <c r="I3520" s="810">
        <v>1</v>
      </c>
    </row>
    <row r="3521" spans="1:9" x14ac:dyDescent="0.15">
      <c r="A3521" s="694" t="s">
        <v>6078</v>
      </c>
      <c r="B3521" s="96">
        <v>1833</v>
      </c>
      <c r="C3521" s="96">
        <v>12</v>
      </c>
      <c r="D3521" s="97">
        <v>91357456</v>
      </c>
      <c r="E3521" s="97">
        <v>91398803</v>
      </c>
      <c r="F3521" s="96" t="s">
        <v>2328</v>
      </c>
      <c r="G3521" s="96">
        <v>146</v>
      </c>
      <c r="H3521" s="96">
        <v>3.7974000000000001E-2</v>
      </c>
      <c r="I3521" s="810">
        <v>1</v>
      </c>
    </row>
    <row r="3522" spans="1:9" x14ac:dyDescent="0.15">
      <c r="A3522" s="694" t="s">
        <v>6079</v>
      </c>
      <c r="B3522" s="96">
        <v>29124</v>
      </c>
      <c r="C3522" s="96">
        <v>19</v>
      </c>
      <c r="D3522" s="97">
        <v>40093169</v>
      </c>
      <c r="E3522" s="97">
        <v>40098114</v>
      </c>
      <c r="F3522" s="96" t="s">
        <v>2321</v>
      </c>
      <c r="G3522" s="96">
        <v>13</v>
      </c>
      <c r="H3522" s="96">
        <v>3.7990000000000003E-2</v>
      </c>
      <c r="I3522" s="810">
        <v>1</v>
      </c>
    </row>
    <row r="3523" spans="1:9" x14ac:dyDescent="0.15">
      <c r="A3523" s="694" t="s">
        <v>6080</v>
      </c>
      <c r="B3523" s="96">
        <v>136051</v>
      </c>
      <c r="C3523" s="96">
        <v>7</v>
      </c>
      <c r="D3523" s="97">
        <v>148766733</v>
      </c>
      <c r="E3523" s="97">
        <v>148787869</v>
      </c>
      <c r="F3523" s="96" t="s">
        <v>2328</v>
      </c>
      <c r="G3523" s="96">
        <v>54</v>
      </c>
      <c r="H3523" s="96">
        <v>3.7998999999999998E-2</v>
      </c>
      <c r="I3523" s="810">
        <v>1</v>
      </c>
    </row>
    <row r="3524" spans="1:9" x14ac:dyDescent="0.15">
      <c r="A3524" s="694" t="s">
        <v>6081</v>
      </c>
      <c r="B3524" s="96">
        <v>6936</v>
      </c>
      <c r="C3524" s="96">
        <v>2</v>
      </c>
      <c r="D3524" s="97">
        <v>75889831</v>
      </c>
      <c r="E3524" s="97">
        <v>75938482</v>
      </c>
      <c r="F3524" s="96" t="s">
        <v>2328</v>
      </c>
      <c r="G3524" s="96">
        <v>177</v>
      </c>
      <c r="H3524" s="96">
        <v>3.8010000000000002E-2</v>
      </c>
      <c r="I3524" s="810">
        <v>1</v>
      </c>
    </row>
    <row r="3525" spans="1:9" x14ac:dyDescent="0.15">
      <c r="A3525" s="694" t="s">
        <v>6082</v>
      </c>
      <c r="B3525" s="96">
        <v>6829</v>
      </c>
      <c r="C3525" s="96">
        <v>19</v>
      </c>
      <c r="D3525" s="97">
        <v>39936186</v>
      </c>
      <c r="E3525" s="97">
        <v>39967310</v>
      </c>
      <c r="F3525" s="96" t="s">
        <v>2321</v>
      </c>
      <c r="G3525" s="96">
        <v>115</v>
      </c>
      <c r="H3525" s="96">
        <v>3.8063E-2</v>
      </c>
      <c r="I3525" s="810">
        <v>1</v>
      </c>
    </row>
    <row r="3526" spans="1:9" x14ac:dyDescent="0.15">
      <c r="A3526" s="694" t="s">
        <v>2146</v>
      </c>
      <c r="B3526" s="96">
        <v>57448</v>
      </c>
      <c r="C3526" s="96">
        <v>2</v>
      </c>
      <c r="D3526" s="97">
        <v>32581735</v>
      </c>
      <c r="E3526" s="97">
        <v>32843966</v>
      </c>
      <c r="F3526" s="96" t="s">
        <v>2321</v>
      </c>
      <c r="G3526" s="96">
        <v>733</v>
      </c>
      <c r="H3526" s="96">
        <v>3.8067999999999998E-2</v>
      </c>
      <c r="I3526" s="810">
        <v>1</v>
      </c>
    </row>
    <row r="3527" spans="1:9" x14ac:dyDescent="0.15">
      <c r="A3527" s="694" t="s">
        <v>6083</v>
      </c>
      <c r="B3527" s="96">
        <v>890</v>
      </c>
      <c r="C3527" s="96">
        <v>4</v>
      </c>
      <c r="D3527" s="97">
        <v>122737599</v>
      </c>
      <c r="E3527" s="97">
        <v>122745153</v>
      </c>
      <c r="F3527" s="96" t="s">
        <v>2328</v>
      </c>
      <c r="G3527" s="96">
        <v>20</v>
      </c>
      <c r="H3527" s="96">
        <v>3.8067999999999998E-2</v>
      </c>
      <c r="I3527" s="810">
        <v>1</v>
      </c>
    </row>
    <row r="3528" spans="1:9" x14ac:dyDescent="0.15">
      <c r="A3528" s="694" t="s">
        <v>6084</v>
      </c>
      <c r="B3528" s="96">
        <v>10367</v>
      </c>
      <c r="C3528" s="96">
        <v>10</v>
      </c>
      <c r="D3528" s="97">
        <v>74127084</v>
      </c>
      <c r="E3528" s="97">
        <v>74385949</v>
      </c>
      <c r="F3528" s="96" t="s">
        <v>2328</v>
      </c>
      <c r="G3528" s="96">
        <v>568</v>
      </c>
      <c r="H3528" s="96">
        <v>3.8073000000000003E-2</v>
      </c>
      <c r="I3528" s="810">
        <v>1</v>
      </c>
    </row>
    <row r="3529" spans="1:9" x14ac:dyDescent="0.15">
      <c r="A3529" s="694" t="s">
        <v>6085</v>
      </c>
      <c r="B3529" s="96">
        <v>3482</v>
      </c>
      <c r="C3529" s="96">
        <v>6</v>
      </c>
      <c r="D3529" s="97">
        <v>160390131</v>
      </c>
      <c r="E3529" s="97">
        <v>160527583</v>
      </c>
      <c r="F3529" s="96" t="s">
        <v>2321</v>
      </c>
      <c r="G3529" s="96">
        <v>440</v>
      </c>
      <c r="H3529" s="96">
        <v>3.8115000000000003E-2</v>
      </c>
      <c r="I3529" s="810">
        <v>1</v>
      </c>
    </row>
    <row r="3530" spans="1:9" x14ac:dyDescent="0.15">
      <c r="A3530" s="694" t="s">
        <v>6086</v>
      </c>
      <c r="B3530" s="96">
        <v>56941</v>
      </c>
      <c r="C3530" s="96">
        <v>3</v>
      </c>
      <c r="D3530" s="97">
        <v>128997680</v>
      </c>
      <c r="E3530" s="97">
        <v>129025029</v>
      </c>
      <c r="F3530" s="96" t="s">
        <v>2321</v>
      </c>
      <c r="G3530" s="96">
        <v>75</v>
      </c>
      <c r="H3530" s="96">
        <v>3.8115999999999997E-2</v>
      </c>
      <c r="I3530" s="810">
        <v>1</v>
      </c>
    </row>
    <row r="3531" spans="1:9" x14ac:dyDescent="0.15">
      <c r="A3531" s="694" t="s">
        <v>6087</v>
      </c>
      <c r="B3531" s="96">
        <v>4123</v>
      </c>
      <c r="C3531" s="96">
        <v>15</v>
      </c>
      <c r="D3531" s="97">
        <v>75648133</v>
      </c>
      <c r="E3531" s="97">
        <v>75661455</v>
      </c>
      <c r="F3531" s="96" t="s">
        <v>2328</v>
      </c>
      <c r="G3531" s="96">
        <v>9</v>
      </c>
      <c r="H3531" s="96">
        <v>3.8158999999999998E-2</v>
      </c>
      <c r="I3531" s="810">
        <v>1</v>
      </c>
    </row>
    <row r="3532" spans="1:9" x14ac:dyDescent="0.15">
      <c r="A3532" s="694" t="s">
        <v>6088</v>
      </c>
      <c r="B3532" s="96">
        <v>5627</v>
      </c>
      <c r="C3532" s="96">
        <v>3</v>
      </c>
      <c r="D3532" s="97">
        <v>93591881</v>
      </c>
      <c r="E3532" s="97">
        <v>93692934</v>
      </c>
      <c r="F3532" s="96" t="s">
        <v>2328</v>
      </c>
      <c r="G3532" s="96">
        <v>149</v>
      </c>
      <c r="H3532" s="96">
        <v>3.8184000000000003E-2</v>
      </c>
      <c r="I3532" s="810">
        <v>1</v>
      </c>
    </row>
    <row r="3533" spans="1:9" x14ac:dyDescent="0.15">
      <c r="A3533" s="694" t="s">
        <v>6089</v>
      </c>
      <c r="B3533" s="96">
        <v>7296</v>
      </c>
      <c r="C3533" s="96">
        <v>12</v>
      </c>
      <c r="D3533" s="97">
        <v>104609537</v>
      </c>
      <c r="E3533" s="97">
        <v>104744085</v>
      </c>
      <c r="F3533" s="96" t="s">
        <v>2321</v>
      </c>
      <c r="G3533" s="96">
        <v>512</v>
      </c>
      <c r="H3533" s="96">
        <v>3.8212999999999997E-2</v>
      </c>
      <c r="I3533" s="810">
        <v>1</v>
      </c>
    </row>
    <row r="3534" spans="1:9" x14ac:dyDescent="0.15">
      <c r="A3534" s="694" t="s">
        <v>6090</v>
      </c>
      <c r="B3534" s="96">
        <v>22863</v>
      </c>
      <c r="C3534" s="96">
        <v>14</v>
      </c>
      <c r="D3534" s="97">
        <v>55833109</v>
      </c>
      <c r="E3534" s="97">
        <v>55878576</v>
      </c>
      <c r="F3534" s="96" t="s">
        <v>2328</v>
      </c>
      <c r="G3534" s="96">
        <v>184</v>
      </c>
      <c r="H3534" s="96">
        <v>3.8268000000000003E-2</v>
      </c>
      <c r="I3534" s="810">
        <v>1</v>
      </c>
    </row>
    <row r="3535" spans="1:9" x14ac:dyDescent="0.15">
      <c r="A3535" s="694" t="s">
        <v>6091</v>
      </c>
      <c r="B3535" s="96">
        <v>29914</v>
      </c>
      <c r="C3535" s="96">
        <v>1</v>
      </c>
      <c r="D3535" s="97">
        <v>11333255</v>
      </c>
      <c r="E3535" s="97">
        <v>11348491</v>
      </c>
      <c r="F3535" s="96" t="s">
        <v>2321</v>
      </c>
      <c r="G3535" s="96">
        <v>23</v>
      </c>
      <c r="H3535" s="96">
        <v>3.8287000000000002E-2</v>
      </c>
      <c r="I3535" s="810">
        <v>1</v>
      </c>
    </row>
    <row r="3536" spans="1:9" x14ac:dyDescent="0.15">
      <c r="A3536" s="694" t="s">
        <v>6092</v>
      </c>
      <c r="B3536" s="96">
        <v>3594</v>
      </c>
      <c r="C3536" s="96">
        <v>19</v>
      </c>
      <c r="D3536" s="97">
        <v>18170371</v>
      </c>
      <c r="E3536" s="97">
        <v>18197806</v>
      </c>
      <c r="F3536" s="96" t="s">
        <v>2328</v>
      </c>
      <c r="G3536" s="96">
        <v>105</v>
      </c>
      <c r="H3536" s="96">
        <v>3.8311999999999999E-2</v>
      </c>
      <c r="I3536" s="810">
        <v>1</v>
      </c>
    </row>
    <row r="3537" spans="1:9" x14ac:dyDescent="0.15">
      <c r="A3537" s="694" t="s">
        <v>6093</v>
      </c>
      <c r="B3537" s="96">
        <v>115939</v>
      </c>
      <c r="C3537" s="96">
        <v>16</v>
      </c>
      <c r="D3537" s="97">
        <v>1399241</v>
      </c>
      <c r="E3537" s="97">
        <v>1401873</v>
      </c>
      <c r="F3537" s="96" t="s">
        <v>2328</v>
      </c>
      <c r="G3537" s="96">
        <v>7</v>
      </c>
      <c r="H3537" s="96">
        <v>3.8349000000000001E-2</v>
      </c>
      <c r="I3537" s="810">
        <v>1</v>
      </c>
    </row>
    <row r="3538" spans="1:9" x14ac:dyDescent="0.15">
      <c r="A3538" s="694" t="s">
        <v>6094</v>
      </c>
      <c r="B3538" s="96">
        <v>4857</v>
      </c>
      <c r="C3538" s="96">
        <v>14</v>
      </c>
      <c r="D3538" s="97">
        <v>26915089</v>
      </c>
      <c r="E3538" s="97">
        <v>27067239</v>
      </c>
      <c r="F3538" s="96" t="s">
        <v>2328</v>
      </c>
      <c r="G3538" s="96">
        <v>360</v>
      </c>
      <c r="H3538" s="96">
        <v>3.8359999999999998E-2</v>
      </c>
      <c r="I3538" s="810">
        <v>1</v>
      </c>
    </row>
    <row r="3539" spans="1:9" x14ac:dyDescent="0.15">
      <c r="A3539" s="694" t="s">
        <v>6095</v>
      </c>
      <c r="B3539" s="96">
        <v>122970</v>
      </c>
      <c r="C3539" s="96">
        <v>14</v>
      </c>
      <c r="D3539" s="97">
        <v>74058410</v>
      </c>
      <c r="E3539" s="97">
        <v>74062470</v>
      </c>
      <c r="F3539" s="96" t="s">
        <v>2321</v>
      </c>
      <c r="G3539" s="96">
        <v>17</v>
      </c>
      <c r="H3539" s="96">
        <v>3.8434999999999997E-2</v>
      </c>
      <c r="I3539" s="810">
        <v>1</v>
      </c>
    </row>
    <row r="3540" spans="1:9" x14ac:dyDescent="0.15">
      <c r="A3540" s="694" t="s">
        <v>6096</v>
      </c>
      <c r="B3540" s="96">
        <v>9962</v>
      </c>
      <c r="C3540" s="96">
        <v>20</v>
      </c>
      <c r="D3540" s="97">
        <v>4833002</v>
      </c>
      <c r="E3540" s="97">
        <v>4990939</v>
      </c>
      <c r="F3540" s="96" t="s">
        <v>2328</v>
      </c>
      <c r="G3540" s="96">
        <v>477</v>
      </c>
      <c r="H3540" s="96">
        <v>3.8454000000000002E-2</v>
      </c>
      <c r="I3540" s="810">
        <v>1</v>
      </c>
    </row>
    <row r="3541" spans="1:9" x14ac:dyDescent="0.15">
      <c r="A3541" s="694" t="s">
        <v>6097</v>
      </c>
      <c r="B3541" s="96">
        <v>53917</v>
      </c>
      <c r="C3541" s="96">
        <v>5</v>
      </c>
      <c r="D3541" s="97">
        <v>176728199</v>
      </c>
      <c r="E3541" s="97">
        <v>176730744</v>
      </c>
      <c r="F3541" s="96" t="s">
        <v>2328</v>
      </c>
      <c r="G3541" s="96">
        <v>5</v>
      </c>
      <c r="H3541" s="96">
        <v>3.8457999999999999E-2</v>
      </c>
      <c r="I3541" s="810">
        <v>1</v>
      </c>
    </row>
    <row r="3542" spans="1:9" x14ac:dyDescent="0.15">
      <c r="A3542" s="694" t="s">
        <v>6098</v>
      </c>
      <c r="B3542" s="96">
        <v>5292</v>
      </c>
      <c r="C3542" s="96">
        <v>6</v>
      </c>
      <c r="D3542" s="97">
        <v>37137922</v>
      </c>
      <c r="E3542" s="97">
        <v>37143204</v>
      </c>
      <c r="F3542" s="96" t="s">
        <v>2321</v>
      </c>
      <c r="G3542" s="96">
        <v>12</v>
      </c>
      <c r="H3542" s="96">
        <v>3.8524000000000003E-2</v>
      </c>
      <c r="I3542" s="810">
        <v>1</v>
      </c>
    </row>
    <row r="3543" spans="1:9" x14ac:dyDescent="0.15">
      <c r="A3543" s="694" t="s">
        <v>6099</v>
      </c>
      <c r="B3543" s="96">
        <v>27113</v>
      </c>
      <c r="C3543" s="96">
        <v>19</v>
      </c>
      <c r="D3543" s="97">
        <v>47724079</v>
      </c>
      <c r="E3543" s="97">
        <v>47736023</v>
      </c>
      <c r="F3543" s="96" t="s">
        <v>2328</v>
      </c>
      <c r="G3543" s="96">
        <v>11</v>
      </c>
      <c r="H3543" s="96">
        <v>3.8524999999999997E-2</v>
      </c>
      <c r="I3543" s="810">
        <v>1</v>
      </c>
    </row>
    <row r="3544" spans="1:9" x14ac:dyDescent="0.15">
      <c r="A3544" s="694" t="s">
        <v>6100</v>
      </c>
      <c r="B3544" s="96">
        <v>3710</v>
      </c>
      <c r="C3544" s="96">
        <v>6</v>
      </c>
      <c r="D3544" s="97">
        <v>33587951</v>
      </c>
      <c r="E3544" s="97">
        <v>33664351</v>
      </c>
      <c r="F3544" s="96" t="s">
        <v>2321</v>
      </c>
      <c r="G3544" s="96">
        <v>409</v>
      </c>
      <c r="H3544" s="96">
        <v>3.8543000000000001E-2</v>
      </c>
      <c r="I3544" s="810">
        <v>1</v>
      </c>
    </row>
    <row r="3545" spans="1:9" x14ac:dyDescent="0.15">
      <c r="A3545" s="694" t="s">
        <v>1768</v>
      </c>
      <c r="B3545" s="96">
        <v>114795</v>
      </c>
      <c r="C3545" s="96">
        <v>12</v>
      </c>
      <c r="D3545" s="97">
        <v>125811162</v>
      </c>
      <c r="E3545" s="97">
        <v>126146915</v>
      </c>
      <c r="F3545" s="96" t="s">
        <v>2321</v>
      </c>
      <c r="G3545" s="96">
        <v>1120</v>
      </c>
      <c r="H3545" s="96">
        <v>3.8557000000000001E-2</v>
      </c>
      <c r="I3545" s="810">
        <v>1</v>
      </c>
    </row>
    <row r="3546" spans="1:9" x14ac:dyDescent="0.15">
      <c r="A3546" s="694" t="s">
        <v>6101</v>
      </c>
      <c r="B3546" s="96">
        <v>2538</v>
      </c>
      <c r="C3546" s="96">
        <v>17</v>
      </c>
      <c r="D3546" s="97">
        <v>41052814</v>
      </c>
      <c r="E3546" s="97">
        <v>41066450</v>
      </c>
      <c r="F3546" s="96" t="s">
        <v>2321</v>
      </c>
      <c r="G3546" s="96">
        <v>44</v>
      </c>
      <c r="H3546" s="96">
        <v>3.8587000000000003E-2</v>
      </c>
      <c r="I3546" s="810">
        <v>1</v>
      </c>
    </row>
    <row r="3547" spans="1:9" x14ac:dyDescent="0.15">
      <c r="A3547" s="694" t="s">
        <v>6102</v>
      </c>
      <c r="B3547" s="96">
        <v>606495</v>
      </c>
      <c r="C3547" s="96">
        <v>1</v>
      </c>
      <c r="D3547" s="97">
        <v>54638009</v>
      </c>
      <c r="E3547" s="97">
        <v>54665746</v>
      </c>
      <c r="F3547" s="96" t="s">
        <v>2328</v>
      </c>
      <c r="G3547" s="96">
        <v>81</v>
      </c>
      <c r="H3547" s="96">
        <v>3.8658999999999999E-2</v>
      </c>
      <c r="I3547" s="810">
        <v>1</v>
      </c>
    </row>
    <row r="3548" spans="1:9" x14ac:dyDescent="0.15">
      <c r="A3548" s="694" t="s">
        <v>6103</v>
      </c>
      <c r="B3548" s="96">
        <v>147719</v>
      </c>
      <c r="C3548" s="96">
        <v>19</v>
      </c>
      <c r="D3548" s="97">
        <v>42339356</v>
      </c>
      <c r="E3548" s="97">
        <v>42348774</v>
      </c>
      <c r="F3548" s="96" t="s">
        <v>2328</v>
      </c>
      <c r="G3548" s="96">
        <v>15</v>
      </c>
      <c r="H3548" s="96">
        <v>3.8699999999999998E-2</v>
      </c>
      <c r="I3548" s="810">
        <v>1</v>
      </c>
    </row>
    <row r="3549" spans="1:9" x14ac:dyDescent="0.15">
      <c r="A3549" s="694" t="s">
        <v>6104</v>
      </c>
      <c r="B3549" s="96">
        <v>4602</v>
      </c>
      <c r="C3549" s="96">
        <v>6</v>
      </c>
      <c r="D3549" s="97">
        <v>135502453</v>
      </c>
      <c r="E3549" s="97">
        <v>135540311</v>
      </c>
      <c r="F3549" s="96" t="s">
        <v>2321</v>
      </c>
      <c r="G3549" s="96">
        <v>93</v>
      </c>
      <c r="H3549" s="96">
        <v>3.8713999999999998E-2</v>
      </c>
      <c r="I3549" s="810">
        <v>1</v>
      </c>
    </row>
    <row r="3550" spans="1:9" x14ac:dyDescent="0.15">
      <c r="A3550" s="694" t="s">
        <v>6105</v>
      </c>
      <c r="B3550" s="96">
        <v>353133</v>
      </c>
      <c r="C3550" s="96">
        <v>1</v>
      </c>
      <c r="D3550" s="97">
        <v>152777311</v>
      </c>
      <c r="E3550" s="97">
        <v>152779107</v>
      </c>
      <c r="F3550" s="96" t="s">
        <v>2328</v>
      </c>
      <c r="G3550" s="96">
        <v>15</v>
      </c>
      <c r="H3550" s="96">
        <v>3.8757E-2</v>
      </c>
      <c r="I3550" s="810">
        <v>1</v>
      </c>
    </row>
    <row r="3551" spans="1:9" x14ac:dyDescent="0.15">
      <c r="A3551" s="694" t="s">
        <v>6106</v>
      </c>
      <c r="B3551" s="96">
        <v>126069</v>
      </c>
      <c r="C3551" s="96">
        <v>19</v>
      </c>
      <c r="D3551" s="97">
        <v>11909391</v>
      </c>
      <c r="E3551" s="97">
        <v>11919470</v>
      </c>
      <c r="F3551" s="96" t="s">
        <v>2321</v>
      </c>
      <c r="G3551" s="96">
        <v>24</v>
      </c>
      <c r="H3551" s="96">
        <v>3.8773000000000002E-2</v>
      </c>
      <c r="I3551" s="810">
        <v>1</v>
      </c>
    </row>
    <row r="3552" spans="1:9" x14ac:dyDescent="0.15">
      <c r="A3552" s="694" t="s">
        <v>6107</v>
      </c>
      <c r="B3552" s="96">
        <v>57152</v>
      </c>
      <c r="C3552" s="96">
        <v>8</v>
      </c>
      <c r="D3552" s="97">
        <v>143822362</v>
      </c>
      <c r="E3552" s="97">
        <v>143823829</v>
      </c>
      <c r="F3552" s="96" t="s">
        <v>2328</v>
      </c>
      <c r="G3552" s="96">
        <v>3</v>
      </c>
      <c r="H3552" s="96">
        <v>3.8913000000000003E-2</v>
      </c>
      <c r="I3552" s="810">
        <v>1</v>
      </c>
    </row>
    <row r="3553" spans="1:9" x14ac:dyDescent="0.15">
      <c r="A3553" s="694" t="s">
        <v>6108</v>
      </c>
      <c r="B3553" s="96">
        <v>2165</v>
      </c>
      <c r="C3553" s="96">
        <v>1</v>
      </c>
      <c r="D3553" s="97">
        <v>197007877</v>
      </c>
      <c r="E3553" s="97">
        <v>197036568</v>
      </c>
      <c r="F3553" s="96" t="s">
        <v>2328</v>
      </c>
      <c r="G3553" s="96">
        <v>65</v>
      </c>
      <c r="H3553" s="96">
        <v>3.8929999999999999E-2</v>
      </c>
      <c r="I3553" s="810">
        <v>1</v>
      </c>
    </row>
    <row r="3554" spans="1:9" x14ac:dyDescent="0.15">
      <c r="A3554" s="694" t="s">
        <v>6109</v>
      </c>
      <c r="B3554" s="96">
        <v>23516</v>
      </c>
      <c r="C3554" s="96">
        <v>8</v>
      </c>
      <c r="D3554" s="97">
        <v>22224762</v>
      </c>
      <c r="E3554" s="97">
        <v>22291642</v>
      </c>
      <c r="F3554" s="96" t="s">
        <v>2321</v>
      </c>
      <c r="G3554" s="96">
        <v>273</v>
      </c>
      <c r="H3554" s="96">
        <v>3.8989000000000003E-2</v>
      </c>
      <c r="I3554" s="810">
        <v>1</v>
      </c>
    </row>
    <row r="3555" spans="1:9" x14ac:dyDescent="0.15">
      <c r="A3555" s="694" t="s">
        <v>6110</v>
      </c>
      <c r="B3555" s="96">
        <v>8449</v>
      </c>
      <c r="C3555" s="96">
        <v>6</v>
      </c>
      <c r="D3555" s="97">
        <v>30620896</v>
      </c>
      <c r="E3555" s="97">
        <v>30640830</v>
      </c>
      <c r="F3555" s="96" t="s">
        <v>2328</v>
      </c>
      <c r="G3555" s="96">
        <v>62</v>
      </c>
      <c r="H3555" s="96">
        <v>3.9002000000000002E-2</v>
      </c>
      <c r="I3555" s="810">
        <v>1</v>
      </c>
    </row>
    <row r="3556" spans="1:9" x14ac:dyDescent="0.15">
      <c r="A3556" s="694" t="s">
        <v>6111</v>
      </c>
      <c r="B3556" s="96">
        <v>54566</v>
      </c>
      <c r="C3556" s="96">
        <v>9</v>
      </c>
      <c r="D3556" s="97">
        <v>111934254</v>
      </c>
      <c r="E3556" s="97">
        <v>112083021</v>
      </c>
      <c r="F3556" s="96" t="s">
        <v>2328</v>
      </c>
      <c r="G3556" s="96">
        <v>468</v>
      </c>
      <c r="H3556" s="96">
        <v>3.9021E-2</v>
      </c>
      <c r="I3556" s="810">
        <v>1</v>
      </c>
    </row>
    <row r="3557" spans="1:9" x14ac:dyDescent="0.15">
      <c r="A3557" s="694" t="s">
        <v>6112</v>
      </c>
      <c r="B3557" s="96">
        <v>494143</v>
      </c>
      <c r="C3557" s="96">
        <v>2</v>
      </c>
      <c r="D3557" s="97">
        <v>53994929</v>
      </c>
      <c r="E3557" s="97">
        <v>54002320</v>
      </c>
      <c r="F3557" s="96" t="s">
        <v>2321</v>
      </c>
      <c r="G3557" s="96">
        <v>26</v>
      </c>
      <c r="H3557" s="96">
        <v>3.9031000000000003E-2</v>
      </c>
      <c r="I3557" s="810">
        <v>1</v>
      </c>
    </row>
    <row r="3558" spans="1:9" x14ac:dyDescent="0.15">
      <c r="A3558" s="694" t="s">
        <v>6113</v>
      </c>
      <c r="B3558" s="96">
        <v>22893</v>
      </c>
      <c r="C3558" s="96">
        <v>15</v>
      </c>
      <c r="D3558" s="97">
        <v>40733411</v>
      </c>
      <c r="E3558" s="97">
        <v>40760441</v>
      </c>
      <c r="F3558" s="96" t="s">
        <v>2321</v>
      </c>
      <c r="G3558" s="96">
        <v>47</v>
      </c>
      <c r="H3558" s="96">
        <v>3.9076E-2</v>
      </c>
      <c r="I3558" s="810">
        <v>1</v>
      </c>
    </row>
    <row r="3559" spans="1:9" x14ac:dyDescent="0.15">
      <c r="A3559" s="694" t="s">
        <v>6114</v>
      </c>
      <c r="B3559" s="96">
        <v>151903</v>
      </c>
      <c r="C3559" s="96">
        <v>3</v>
      </c>
      <c r="D3559" s="97">
        <v>46963220</v>
      </c>
      <c r="E3559" s="97">
        <v>47023500</v>
      </c>
      <c r="F3559" s="96" t="s">
        <v>2328</v>
      </c>
      <c r="G3559" s="96">
        <v>180</v>
      </c>
      <c r="H3559" s="96">
        <v>3.9121000000000003E-2</v>
      </c>
      <c r="I3559" s="810">
        <v>1</v>
      </c>
    </row>
    <row r="3560" spans="1:9" x14ac:dyDescent="0.15">
      <c r="A3560" s="694" t="s">
        <v>6115</v>
      </c>
      <c r="B3560" s="96">
        <v>113828</v>
      </c>
      <c r="C3560" s="96">
        <v>22</v>
      </c>
      <c r="D3560" s="97">
        <v>40390953</v>
      </c>
      <c r="E3560" s="97">
        <v>40426043</v>
      </c>
      <c r="F3560" s="96" t="s">
        <v>2321</v>
      </c>
      <c r="G3560" s="96">
        <v>97</v>
      </c>
      <c r="H3560" s="96">
        <v>3.9133000000000001E-2</v>
      </c>
      <c r="I3560" s="810">
        <v>1</v>
      </c>
    </row>
    <row r="3561" spans="1:9" x14ac:dyDescent="0.15">
      <c r="A3561" s="694" t="s">
        <v>1641</v>
      </c>
      <c r="B3561" s="96">
        <v>7021</v>
      </c>
      <c r="C3561" s="96">
        <v>6</v>
      </c>
      <c r="D3561" s="97">
        <v>50786439</v>
      </c>
      <c r="E3561" s="97">
        <v>50815326</v>
      </c>
      <c r="F3561" s="96" t="s">
        <v>2321</v>
      </c>
      <c r="G3561" s="96">
        <v>94</v>
      </c>
      <c r="H3561" s="96">
        <v>3.9177999999999998E-2</v>
      </c>
      <c r="I3561" s="810">
        <v>1</v>
      </c>
    </row>
    <row r="3562" spans="1:9" x14ac:dyDescent="0.15">
      <c r="A3562" s="694" t="s">
        <v>6116</v>
      </c>
      <c r="B3562" s="96">
        <v>7979</v>
      </c>
      <c r="C3562" s="96">
        <v>7</v>
      </c>
      <c r="D3562" s="97">
        <v>96318079</v>
      </c>
      <c r="E3562" s="97">
        <v>96339203</v>
      </c>
      <c r="F3562" s="96" t="s">
        <v>2328</v>
      </c>
      <c r="G3562" s="96">
        <v>61</v>
      </c>
      <c r="H3562" s="96">
        <v>3.9182000000000002E-2</v>
      </c>
      <c r="I3562" s="810">
        <v>1</v>
      </c>
    </row>
    <row r="3563" spans="1:9" x14ac:dyDescent="0.15">
      <c r="A3563" s="694" t="s">
        <v>6117</v>
      </c>
      <c r="B3563" s="96">
        <v>5601</v>
      </c>
      <c r="C3563" s="96">
        <v>5</v>
      </c>
      <c r="D3563" s="97">
        <v>179660594</v>
      </c>
      <c r="E3563" s="97">
        <v>179719071</v>
      </c>
      <c r="F3563" s="96" t="s">
        <v>2328</v>
      </c>
      <c r="G3563" s="96">
        <v>276</v>
      </c>
      <c r="H3563" s="96">
        <v>3.9194E-2</v>
      </c>
      <c r="I3563" s="810">
        <v>1</v>
      </c>
    </row>
    <row r="3564" spans="1:9" x14ac:dyDescent="0.15">
      <c r="A3564" s="694" t="s">
        <v>6118</v>
      </c>
      <c r="B3564" s="96">
        <v>9361</v>
      </c>
      <c r="C3564" s="96">
        <v>19</v>
      </c>
      <c r="D3564" s="97">
        <v>5691845</v>
      </c>
      <c r="E3564" s="97">
        <v>5720463</v>
      </c>
      <c r="F3564" s="96" t="s">
        <v>2328</v>
      </c>
      <c r="G3564" s="96">
        <v>101</v>
      </c>
      <c r="H3564" s="96">
        <v>3.9211999999999997E-2</v>
      </c>
      <c r="I3564" s="810">
        <v>1</v>
      </c>
    </row>
    <row r="3565" spans="1:9" x14ac:dyDescent="0.15">
      <c r="A3565" s="694" t="s">
        <v>6119</v>
      </c>
      <c r="B3565" s="96">
        <v>26254</v>
      </c>
      <c r="C3565" s="96">
        <v>1</v>
      </c>
      <c r="D3565" s="97">
        <v>203463271</v>
      </c>
      <c r="E3565" s="97">
        <v>203478077</v>
      </c>
      <c r="F3565" s="96" t="s">
        <v>2321</v>
      </c>
      <c r="G3565" s="96">
        <v>59</v>
      </c>
      <c r="H3565" s="96">
        <v>3.925E-2</v>
      </c>
      <c r="I3565" s="810">
        <v>1</v>
      </c>
    </row>
    <row r="3566" spans="1:9" x14ac:dyDescent="0.15">
      <c r="A3566" s="694" t="s">
        <v>6120</v>
      </c>
      <c r="B3566" s="96">
        <v>147841</v>
      </c>
      <c r="C3566" s="96">
        <v>19</v>
      </c>
      <c r="D3566" s="97">
        <v>11257444</v>
      </c>
      <c r="E3566" s="97">
        <v>11266563</v>
      </c>
      <c r="F3566" s="96" t="s">
        <v>2328</v>
      </c>
      <c r="G3566" s="96">
        <v>39</v>
      </c>
      <c r="H3566" s="96">
        <v>3.9253999999999997E-2</v>
      </c>
      <c r="I3566" s="810">
        <v>1</v>
      </c>
    </row>
    <row r="3567" spans="1:9" x14ac:dyDescent="0.15">
      <c r="A3567" s="694" t="s">
        <v>6121</v>
      </c>
      <c r="B3567" s="96">
        <v>50651</v>
      </c>
      <c r="C3567" s="96">
        <v>1</v>
      </c>
      <c r="D3567" s="97">
        <v>8378171</v>
      </c>
      <c r="E3567" s="97">
        <v>8404227</v>
      </c>
      <c r="F3567" s="96" t="s">
        <v>2321</v>
      </c>
      <c r="G3567" s="96">
        <v>86</v>
      </c>
      <c r="H3567" s="96">
        <v>3.9295999999999998E-2</v>
      </c>
      <c r="I3567" s="810">
        <v>1</v>
      </c>
    </row>
    <row r="3568" spans="1:9" x14ac:dyDescent="0.15">
      <c r="A3568" s="694" t="s">
        <v>6122</v>
      </c>
      <c r="B3568" s="96">
        <v>151126</v>
      </c>
      <c r="C3568" s="96">
        <v>2</v>
      </c>
      <c r="D3568" s="97">
        <v>180306709</v>
      </c>
      <c r="E3568" s="97">
        <v>180726232</v>
      </c>
      <c r="F3568" s="96" t="s">
        <v>2328</v>
      </c>
      <c r="G3568" s="96">
        <v>1775</v>
      </c>
      <c r="H3568" s="96">
        <v>3.9328000000000002E-2</v>
      </c>
      <c r="I3568" s="810">
        <v>1</v>
      </c>
    </row>
    <row r="3569" spans="1:9" x14ac:dyDescent="0.15">
      <c r="A3569" s="694" t="s">
        <v>6123</v>
      </c>
      <c r="B3569" s="96">
        <v>3142</v>
      </c>
      <c r="C3569" s="96">
        <v>1</v>
      </c>
      <c r="D3569" s="97">
        <v>221052743</v>
      </c>
      <c r="E3569" s="97">
        <v>221058401</v>
      </c>
      <c r="F3569" s="96" t="s">
        <v>2321</v>
      </c>
      <c r="G3569" s="96">
        <v>17</v>
      </c>
      <c r="H3569" s="96">
        <v>3.9349000000000002E-2</v>
      </c>
      <c r="I3569" s="810">
        <v>1</v>
      </c>
    </row>
    <row r="3570" spans="1:9" x14ac:dyDescent="0.15">
      <c r="A3570" s="694" t="s">
        <v>6124</v>
      </c>
      <c r="B3570" s="96">
        <v>1783</v>
      </c>
      <c r="C3570" s="96">
        <v>16</v>
      </c>
      <c r="D3570" s="97">
        <v>66754796</v>
      </c>
      <c r="E3570" s="97">
        <v>66785526</v>
      </c>
      <c r="F3570" s="96" t="s">
        <v>2328</v>
      </c>
      <c r="G3570" s="96">
        <v>80</v>
      </c>
      <c r="H3570" s="96">
        <v>3.9435999999999999E-2</v>
      </c>
      <c r="I3570" s="810">
        <v>1</v>
      </c>
    </row>
    <row r="3571" spans="1:9" x14ac:dyDescent="0.15">
      <c r="A3571" s="694" t="s">
        <v>6125</v>
      </c>
      <c r="B3571" s="96">
        <v>399694</v>
      </c>
      <c r="C3571" s="96">
        <v>15</v>
      </c>
      <c r="D3571" s="97">
        <v>49115934</v>
      </c>
      <c r="E3571" s="97">
        <v>49255641</v>
      </c>
      <c r="F3571" s="96" t="s">
        <v>2328</v>
      </c>
      <c r="G3571" s="96">
        <v>427</v>
      </c>
      <c r="H3571" s="96">
        <v>3.9480000000000001E-2</v>
      </c>
      <c r="I3571" s="810">
        <v>1</v>
      </c>
    </row>
    <row r="3572" spans="1:9" x14ac:dyDescent="0.15">
      <c r="A3572" s="694" t="s">
        <v>6126</v>
      </c>
      <c r="B3572" s="96">
        <v>4214</v>
      </c>
      <c r="C3572" s="96">
        <v>5</v>
      </c>
      <c r="D3572" s="97">
        <v>56110900</v>
      </c>
      <c r="E3572" s="97">
        <v>56191979</v>
      </c>
      <c r="F3572" s="96" t="s">
        <v>2321</v>
      </c>
      <c r="G3572" s="96">
        <v>247</v>
      </c>
      <c r="H3572" s="96">
        <v>3.9497999999999998E-2</v>
      </c>
      <c r="I3572" s="810">
        <v>1</v>
      </c>
    </row>
    <row r="3573" spans="1:9" x14ac:dyDescent="0.15">
      <c r="A3573" s="694" t="s">
        <v>6127</v>
      </c>
      <c r="B3573" s="96">
        <v>3308</v>
      </c>
      <c r="C3573" s="96">
        <v>5</v>
      </c>
      <c r="D3573" s="97">
        <v>132387662</v>
      </c>
      <c r="E3573" s="97">
        <v>132440709</v>
      </c>
      <c r="F3573" s="96" t="s">
        <v>2321</v>
      </c>
      <c r="G3573" s="96">
        <v>194</v>
      </c>
      <c r="H3573" s="96">
        <v>3.9498999999999999E-2</v>
      </c>
      <c r="I3573" s="810">
        <v>1</v>
      </c>
    </row>
    <row r="3574" spans="1:9" x14ac:dyDescent="0.15">
      <c r="A3574" s="694" t="s">
        <v>6128</v>
      </c>
      <c r="B3574" s="96">
        <v>5995</v>
      </c>
      <c r="C3574" s="96">
        <v>10</v>
      </c>
      <c r="D3574" s="97">
        <v>86004809</v>
      </c>
      <c r="E3574" s="97">
        <v>86018944</v>
      </c>
      <c r="F3574" s="96" t="s">
        <v>2321</v>
      </c>
      <c r="G3574" s="96">
        <v>66</v>
      </c>
      <c r="H3574" s="96">
        <v>3.9529000000000002E-2</v>
      </c>
      <c r="I3574" s="810">
        <v>1</v>
      </c>
    </row>
    <row r="3575" spans="1:9" x14ac:dyDescent="0.15">
      <c r="A3575" s="694" t="s">
        <v>6129</v>
      </c>
      <c r="B3575" s="96">
        <v>162989</v>
      </c>
      <c r="C3575" s="96">
        <v>19</v>
      </c>
      <c r="D3575" s="97">
        <v>42702745</v>
      </c>
      <c r="E3575" s="97">
        <v>42724304</v>
      </c>
      <c r="F3575" s="96" t="s">
        <v>2328</v>
      </c>
      <c r="G3575" s="96">
        <v>25</v>
      </c>
      <c r="H3575" s="96">
        <v>3.9543000000000002E-2</v>
      </c>
      <c r="I3575" s="810">
        <v>1</v>
      </c>
    </row>
    <row r="3576" spans="1:9" x14ac:dyDescent="0.15">
      <c r="A3576" s="694" t="s">
        <v>6130</v>
      </c>
      <c r="B3576" s="96">
        <v>54964</v>
      </c>
      <c r="C3576" s="96">
        <v>1</v>
      </c>
      <c r="D3576" s="97">
        <v>151020259</v>
      </c>
      <c r="E3576" s="97">
        <v>151023896</v>
      </c>
      <c r="F3576" s="96" t="s">
        <v>2321</v>
      </c>
      <c r="G3576" s="96">
        <v>6</v>
      </c>
      <c r="H3576" s="96">
        <v>3.9544999999999997E-2</v>
      </c>
      <c r="I3576" s="810">
        <v>1</v>
      </c>
    </row>
    <row r="3577" spans="1:9" x14ac:dyDescent="0.15">
      <c r="A3577" s="694" t="s">
        <v>6131</v>
      </c>
      <c r="B3577" s="96">
        <v>219473</v>
      </c>
      <c r="C3577" s="96">
        <v>11</v>
      </c>
      <c r="D3577" s="97">
        <v>56085783</v>
      </c>
      <c r="E3577" s="97">
        <v>56086721</v>
      </c>
      <c r="F3577" s="96" t="s">
        <v>2321</v>
      </c>
      <c r="G3577" s="96">
        <v>3</v>
      </c>
      <c r="H3577" s="96">
        <v>3.9586000000000003E-2</v>
      </c>
      <c r="I3577" s="810">
        <v>1</v>
      </c>
    </row>
    <row r="3578" spans="1:9" x14ac:dyDescent="0.15">
      <c r="A3578" s="694" t="s">
        <v>6132</v>
      </c>
      <c r="B3578" s="96">
        <v>123096</v>
      </c>
      <c r="C3578" s="96">
        <v>14</v>
      </c>
      <c r="D3578" s="97">
        <v>100745514</v>
      </c>
      <c r="E3578" s="97">
        <v>100772884</v>
      </c>
      <c r="F3578" s="96" t="s">
        <v>2328</v>
      </c>
      <c r="G3578" s="96">
        <v>67</v>
      </c>
      <c r="H3578" s="96">
        <v>3.9640000000000002E-2</v>
      </c>
      <c r="I3578" s="810">
        <v>1</v>
      </c>
    </row>
    <row r="3579" spans="1:9" x14ac:dyDescent="0.15">
      <c r="A3579" s="694" t="s">
        <v>6133</v>
      </c>
      <c r="B3579" s="96">
        <v>26476</v>
      </c>
      <c r="C3579" s="96">
        <v>1</v>
      </c>
      <c r="D3579" s="97">
        <v>159409512</v>
      </c>
      <c r="E3579" s="97">
        <v>159410600</v>
      </c>
      <c r="F3579" s="96" t="s">
        <v>2321</v>
      </c>
      <c r="G3579" s="96">
        <v>7</v>
      </c>
      <c r="H3579" s="96">
        <v>3.9662999999999997E-2</v>
      </c>
      <c r="I3579" s="810">
        <v>1</v>
      </c>
    </row>
    <row r="3580" spans="1:9" x14ac:dyDescent="0.15">
      <c r="A3580" s="694" t="s">
        <v>6134</v>
      </c>
      <c r="B3580" s="96">
        <v>286827</v>
      </c>
      <c r="C3580" s="96">
        <v>3</v>
      </c>
      <c r="D3580" s="97">
        <v>160153291</v>
      </c>
      <c r="E3580" s="97">
        <v>160167626</v>
      </c>
      <c r="F3580" s="96" t="s">
        <v>2328</v>
      </c>
      <c r="G3580" s="96">
        <v>39</v>
      </c>
      <c r="H3580" s="96">
        <v>3.968E-2</v>
      </c>
      <c r="I3580" s="810">
        <v>1</v>
      </c>
    </row>
    <row r="3581" spans="1:9" x14ac:dyDescent="0.15">
      <c r="A3581" s="694" t="s">
        <v>6135</v>
      </c>
      <c r="B3581" s="96">
        <v>91947</v>
      </c>
      <c r="C3581" s="96">
        <v>15</v>
      </c>
      <c r="D3581" s="97">
        <v>98503933</v>
      </c>
      <c r="E3581" s="97">
        <v>98517068</v>
      </c>
      <c r="F3581" s="96" t="s">
        <v>2321</v>
      </c>
      <c r="G3581" s="96">
        <v>64</v>
      </c>
      <c r="H3581" s="96">
        <v>3.9704000000000003E-2</v>
      </c>
      <c r="I3581" s="810">
        <v>1</v>
      </c>
    </row>
    <row r="3582" spans="1:9" x14ac:dyDescent="0.15">
      <c r="A3582" s="694" t="s">
        <v>6136</v>
      </c>
      <c r="B3582" s="96">
        <v>7690</v>
      </c>
      <c r="C3582" s="96">
        <v>5</v>
      </c>
      <c r="D3582" s="97">
        <v>43120985</v>
      </c>
      <c r="E3582" s="97">
        <v>43176351</v>
      </c>
      <c r="F3582" s="96" t="s">
        <v>2321</v>
      </c>
      <c r="G3582" s="96">
        <v>271</v>
      </c>
      <c r="H3582" s="96">
        <v>3.9704999999999997E-2</v>
      </c>
      <c r="I3582" s="810">
        <v>1</v>
      </c>
    </row>
    <row r="3583" spans="1:9" x14ac:dyDescent="0.15">
      <c r="A3583" s="694" t="s">
        <v>6137</v>
      </c>
      <c r="B3583" s="96">
        <v>390259</v>
      </c>
      <c r="C3583" s="96">
        <v>11</v>
      </c>
      <c r="D3583" s="97">
        <v>122848357</v>
      </c>
      <c r="E3583" s="97">
        <v>122852379</v>
      </c>
      <c r="F3583" s="96" t="s">
        <v>2328</v>
      </c>
      <c r="G3583" s="96">
        <v>12</v>
      </c>
      <c r="H3583" s="96">
        <v>3.9732999999999997E-2</v>
      </c>
      <c r="I3583" s="810">
        <v>1</v>
      </c>
    </row>
    <row r="3584" spans="1:9" x14ac:dyDescent="0.15">
      <c r="A3584" s="694" t="s">
        <v>6138</v>
      </c>
      <c r="B3584" s="96">
        <v>29785</v>
      </c>
      <c r="C3584" s="96">
        <v>19</v>
      </c>
      <c r="D3584" s="97">
        <v>41699115</v>
      </c>
      <c r="E3584" s="97">
        <v>41713444</v>
      </c>
      <c r="F3584" s="96" t="s">
        <v>2321</v>
      </c>
      <c r="G3584" s="96">
        <v>33</v>
      </c>
      <c r="H3584" s="96">
        <v>3.9734999999999999E-2</v>
      </c>
      <c r="I3584" s="810">
        <v>1</v>
      </c>
    </row>
    <row r="3585" spans="1:9" x14ac:dyDescent="0.15">
      <c r="A3585" s="694" t="s">
        <v>6139</v>
      </c>
      <c r="B3585" s="96">
        <v>148156</v>
      </c>
      <c r="C3585" s="96">
        <v>19</v>
      </c>
      <c r="D3585" s="97">
        <v>8920250</v>
      </c>
      <c r="E3585" s="97">
        <v>8942972</v>
      </c>
      <c r="F3585" s="96" t="s">
        <v>2328</v>
      </c>
      <c r="G3585" s="96">
        <v>66</v>
      </c>
      <c r="H3585" s="96">
        <v>3.9754999999999999E-2</v>
      </c>
      <c r="I3585" s="810">
        <v>1</v>
      </c>
    </row>
    <row r="3586" spans="1:9" x14ac:dyDescent="0.15">
      <c r="A3586" s="694" t="s">
        <v>6140</v>
      </c>
      <c r="B3586" s="96">
        <v>121549</v>
      </c>
      <c r="C3586" s="96">
        <v>12</v>
      </c>
      <c r="D3586" s="97">
        <v>108168162</v>
      </c>
      <c r="E3586" s="97">
        <v>108170421</v>
      </c>
      <c r="F3586" s="96" t="s">
        <v>2321</v>
      </c>
      <c r="G3586" s="96">
        <v>8</v>
      </c>
      <c r="H3586" s="96">
        <v>3.9792000000000001E-2</v>
      </c>
      <c r="I3586" s="810">
        <v>1</v>
      </c>
    </row>
    <row r="3587" spans="1:9" x14ac:dyDescent="0.15">
      <c r="A3587" s="694" t="s">
        <v>6141</v>
      </c>
      <c r="B3587" s="96">
        <v>10928</v>
      </c>
      <c r="C3587" s="96">
        <v>18</v>
      </c>
      <c r="D3587" s="97">
        <v>9475530</v>
      </c>
      <c r="E3587" s="97">
        <v>9538106</v>
      </c>
      <c r="F3587" s="96" t="s">
        <v>2321</v>
      </c>
      <c r="G3587" s="96">
        <v>242</v>
      </c>
      <c r="H3587" s="96">
        <v>3.9803999999999999E-2</v>
      </c>
      <c r="I3587" s="810">
        <v>1</v>
      </c>
    </row>
    <row r="3588" spans="1:9" x14ac:dyDescent="0.15">
      <c r="A3588" s="694" t="s">
        <v>6142</v>
      </c>
      <c r="B3588" s="96">
        <v>57494</v>
      </c>
      <c r="C3588" s="96">
        <v>12</v>
      </c>
      <c r="D3588" s="97">
        <v>8834273</v>
      </c>
      <c r="E3588" s="97">
        <v>8935688</v>
      </c>
      <c r="F3588" s="96" t="s">
        <v>2321</v>
      </c>
      <c r="G3588" s="96">
        <v>236</v>
      </c>
      <c r="H3588" s="96">
        <v>3.9809999999999998E-2</v>
      </c>
      <c r="I3588" s="810">
        <v>1</v>
      </c>
    </row>
    <row r="3589" spans="1:9" x14ac:dyDescent="0.15">
      <c r="A3589" s="694" t="s">
        <v>6143</v>
      </c>
      <c r="B3589" s="96">
        <v>55975</v>
      </c>
      <c r="C3589" s="96">
        <v>7</v>
      </c>
      <c r="D3589" s="97">
        <v>23145353</v>
      </c>
      <c r="E3589" s="97">
        <v>23215040</v>
      </c>
      <c r="F3589" s="96" t="s">
        <v>2321</v>
      </c>
      <c r="G3589" s="96">
        <v>254</v>
      </c>
      <c r="H3589" s="96">
        <v>3.9822999999999997E-2</v>
      </c>
      <c r="I3589" s="810">
        <v>1</v>
      </c>
    </row>
    <row r="3590" spans="1:9" x14ac:dyDescent="0.15">
      <c r="A3590" s="694" t="s">
        <v>6144</v>
      </c>
      <c r="B3590" s="96">
        <v>10133</v>
      </c>
      <c r="C3590" s="96">
        <v>10</v>
      </c>
      <c r="D3590" s="97">
        <v>13141425</v>
      </c>
      <c r="E3590" s="97">
        <v>13180291</v>
      </c>
      <c r="F3590" s="96" t="s">
        <v>2321</v>
      </c>
      <c r="G3590" s="96">
        <v>117</v>
      </c>
      <c r="H3590" s="96">
        <v>3.9823999999999998E-2</v>
      </c>
      <c r="I3590" s="810">
        <v>1</v>
      </c>
    </row>
    <row r="3591" spans="1:9" x14ac:dyDescent="0.15">
      <c r="A3591" s="694" t="s">
        <v>6145</v>
      </c>
      <c r="B3591" s="96">
        <v>57222</v>
      </c>
      <c r="C3591" s="96">
        <v>5</v>
      </c>
      <c r="D3591" s="97">
        <v>172261223</v>
      </c>
      <c r="E3591" s="97">
        <v>172379688</v>
      </c>
      <c r="F3591" s="96" t="s">
        <v>2321</v>
      </c>
      <c r="G3591" s="96">
        <v>439</v>
      </c>
      <c r="H3591" s="96">
        <v>3.9849999999999997E-2</v>
      </c>
      <c r="I3591" s="810">
        <v>1</v>
      </c>
    </row>
    <row r="3592" spans="1:9" x14ac:dyDescent="0.15">
      <c r="A3592" s="694" t="s">
        <v>6146</v>
      </c>
      <c r="B3592" s="96">
        <v>2018</v>
      </c>
      <c r="C3592" s="96">
        <v>10</v>
      </c>
      <c r="D3592" s="97">
        <v>119301956</v>
      </c>
      <c r="E3592" s="97">
        <v>119309057</v>
      </c>
      <c r="F3592" s="96" t="s">
        <v>2321</v>
      </c>
      <c r="G3592" s="96">
        <v>21</v>
      </c>
      <c r="H3592" s="96">
        <v>3.9872999999999999E-2</v>
      </c>
      <c r="I3592" s="810">
        <v>1</v>
      </c>
    </row>
    <row r="3593" spans="1:9" x14ac:dyDescent="0.15">
      <c r="A3593" s="694" t="s">
        <v>6147</v>
      </c>
      <c r="B3593" s="96">
        <v>80816</v>
      </c>
      <c r="C3593" s="96">
        <v>18</v>
      </c>
      <c r="D3593" s="97">
        <v>31158541</v>
      </c>
      <c r="E3593" s="97">
        <v>31331159</v>
      </c>
      <c r="F3593" s="96" t="s">
        <v>2321</v>
      </c>
      <c r="G3593" s="96">
        <v>537</v>
      </c>
      <c r="H3593" s="96">
        <v>3.9961000000000003E-2</v>
      </c>
      <c r="I3593" s="810">
        <v>1</v>
      </c>
    </row>
    <row r="3594" spans="1:9" x14ac:dyDescent="0.15">
      <c r="A3594" s="694" t="s">
        <v>6148</v>
      </c>
      <c r="B3594" s="96">
        <v>55790</v>
      </c>
      <c r="C3594" s="96">
        <v>8</v>
      </c>
      <c r="D3594" s="97">
        <v>19261672</v>
      </c>
      <c r="E3594" s="97">
        <v>19540261</v>
      </c>
      <c r="F3594" s="96" t="s">
        <v>2328</v>
      </c>
      <c r="G3594" s="96">
        <v>1328</v>
      </c>
      <c r="H3594" s="96">
        <v>4.0010999999999998E-2</v>
      </c>
      <c r="I3594" s="810">
        <v>1</v>
      </c>
    </row>
    <row r="3595" spans="1:9" x14ac:dyDescent="0.15">
      <c r="A3595" s="694" t="s">
        <v>6149</v>
      </c>
      <c r="B3595" s="96">
        <v>3113</v>
      </c>
      <c r="C3595" s="96">
        <v>6</v>
      </c>
      <c r="D3595" s="97">
        <v>33032346</v>
      </c>
      <c r="E3595" s="97">
        <v>33048555</v>
      </c>
      <c r="F3595" s="96" t="s">
        <v>2328</v>
      </c>
      <c r="G3595" s="96">
        <v>264</v>
      </c>
      <c r="H3595" s="96">
        <v>4.0155000000000003E-2</v>
      </c>
      <c r="I3595" s="810">
        <v>1</v>
      </c>
    </row>
    <row r="3596" spans="1:9" x14ac:dyDescent="0.15">
      <c r="A3596" s="694" t="s">
        <v>6150</v>
      </c>
      <c r="B3596" s="96">
        <v>10485</v>
      </c>
      <c r="C3596" s="96">
        <v>1</v>
      </c>
      <c r="D3596" s="97">
        <v>156374048</v>
      </c>
      <c r="E3596" s="97">
        <v>156426441</v>
      </c>
      <c r="F3596" s="96" t="s">
        <v>2328</v>
      </c>
      <c r="G3596" s="96">
        <v>81</v>
      </c>
      <c r="H3596" s="96">
        <v>4.0176000000000003E-2</v>
      </c>
      <c r="I3596" s="810">
        <v>1</v>
      </c>
    </row>
    <row r="3597" spans="1:9" x14ac:dyDescent="0.15">
      <c r="A3597" s="694" t="s">
        <v>6151</v>
      </c>
      <c r="B3597" s="96">
        <v>94103</v>
      </c>
      <c r="C3597" s="96">
        <v>17</v>
      </c>
      <c r="D3597" s="97">
        <v>38077294</v>
      </c>
      <c r="E3597" s="97">
        <v>38083884</v>
      </c>
      <c r="F3597" s="96" t="s">
        <v>2328</v>
      </c>
      <c r="G3597" s="96">
        <v>23</v>
      </c>
      <c r="H3597" s="96">
        <v>4.0214E-2</v>
      </c>
      <c r="I3597" s="810">
        <v>1</v>
      </c>
    </row>
    <row r="3598" spans="1:9" x14ac:dyDescent="0.15">
      <c r="A3598" s="694" t="s">
        <v>6152</v>
      </c>
      <c r="B3598" s="96">
        <v>84908</v>
      </c>
      <c r="C3598" s="96">
        <v>2</v>
      </c>
      <c r="D3598" s="97">
        <v>70523108</v>
      </c>
      <c r="E3598" s="97">
        <v>70529293</v>
      </c>
      <c r="F3598" s="96" t="s">
        <v>2328</v>
      </c>
      <c r="G3598" s="96">
        <v>18</v>
      </c>
      <c r="H3598" s="96">
        <v>4.0238999999999997E-2</v>
      </c>
      <c r="I3598" s="810">
        <v>1</v>
      </c>
    </row>
    <row r="3599" spans="1:9" x14ac:dyDescent="0.15">
      <c r="A3599" s="694" t="s">
        <v>6153</v>
      </c>
      <c r="B3599" s="96">
        <v>196294</v>
      </c>
      <c r="C3599" s="96">
        <v>11</v>
      </c>
      <c r="D3599" s="97">
        <v>31453948</v>
      </c>
      <c r="E3599" s="97">
        <v>31531169</v>
      </c>
      <c r="F3599" s="96" t="s">
        <v>2328</v>
      </c>
      <c r="G3599" s="96">
        <v>117</v>
      </c>
      <c r="H3599" s="96">
        <v>4.0245999999999997E-2</v>
      </c>
      <c r="I3599" s="810">
        <v>1</v>
      </c>
    </row>
    <row r="3600" spans="1:9" x14ac:dyDescent="0.15">
      <c r="A3600" s="694" t="s">
        <v>6154</v>
      </c>
      <c r="B3600" s="96">
        <v>26063</v>
      </c>
      <c r="C3600" s="96">
        <v>16</v>
      </c>
      <c r="D3600" s="97">
        <v>451858</v>
      </c>
      <c r="E3600" s="97">
        <v>462487</v>
      </c>
      <c r="F3600" s="96" t="s">
        <v>2321</v>
      </c>
      <c r="G3600" s="96">
        <v>27</v>
      </c>
      <c r="H3600" s="96">
        <v>4.0251000000000002E-2</v>
      </c>
      <c r="I3600" s="810">
        <v>1</v>
      </c>
    </row>
    <row r="3601" spans="1:9" x14ac:dyDescent="0.15">
      <c r="A3601" s="694" t="s">
        <v>6155</v>
      </c>
      <c r="B3601" s="96">
        <v>3447</v>
      </c>
      <c r="C3601" s="96">
        <v>9</v>
      </c>
      <c r="D3601" s="97">
        <v>21367371</v>
      </c>
      <c r="E3601" s="97">
        <v>21368075</v>
      </c>
      <c r="F3601" s="96" t="s">
        <v>2328</v>
      </c>
      <c r="G3601" s="96">
        <v>1</v>
      </c>
      <c r="H3601" s="96">
        <v>4.0379999999999999E-2</v>
      </c>
      <c r="I3601" s="810">
        <v>1</v>
      </c>
    </row>
    <row r="3602" spans="1:9" x14ac:dyDescent="0.15">
      <c r="A3602" s="694" t="s">
        <v>6156</v>
      </c>
      <c r="B3602" s="96">
        <v>142891</v>
      </c>
      <c r="C3602" s="96">
        <v>10</v>
      </c>
      <c r="D3602" s="97">
        <v>76871275</v>
      </c>
      <c r="E3602" s="97">
        <v>76941881</v>
      </c>
      <c r="F3602" s="96" t="s">
        <v>2321</v>
      </c>
      <c r="G3602" s="96">
        <v>160</v>
      </c>
      <c r="H3602" s="96">
        <v>4.0400999999999999E-2</v>
      </c>
      <c r="I3602" s="810">
        <v>1</v>
      </c>
    </row>
    <row r="3603" spans="1:9" x14ac:dyDescent="0.15">
      <c r="A3603" s="694" t="s">
        <v>6157</v>
      </c>
      <c r="B3603" s="96">
        <v>10417</v>
      </c>
      <c r="C3603" s="96">
        <v>4</v>
      </c>
      <c r="D3603" s="97">
        <v>1160720</v>
      </c>
      <c r="E3603" s="97">
        <v>1202750</v>
      </c>
      <c r="F3603" s="96" t="s">
        <v>2328</v>
      </c>
      <c r="G3603" s="96">
        <v>111</v>
      </c>
      <c r="H3603" s="96">
        <v>4.0411999999999997E-2</v>
      </c>
      <c r="I3603" s="810">
        <v>1</v>
      </c>
    </row>
    <row r="3604" spans="1:9" x14ac:dyDescent="0.15">
      <c r="A3604" s="694" t="s">
        <v>6158</v>
      </c>
      <c r="B3604" s="96">
        <v>7869</v>
      </c>
      <c r="C3604" s="96">
        <v>3</v>
      </c>
      <c r="D3604" s="97">
        <v>50305040</v>
      </c>
      <c r="E3604" s="97">
        <v>50314573</v>
      </c>
      <c r="F3604" s="96" t="s">
        <v>2321</v>
      </c>
      <c r="G3604" s="96">
        <v>18</v>
      </c>
      <c r="H3604" s="96">
        <v>4.0434999999999999E-2</v>
      </c>
      <c r="I3604" s="810">
        <v>1</v>
      </c>
    </row>
    <row r="3605" spans="1:9" x14ac:dyDescent="0.15">
      <c r="A3605" s="694" t="s">
        <v>6159</v>
      </c>
      <c r="B3605" s="96">
        <v>2151</v>
      </c>
      <c r="C3605" s="96">
        <v>5</v>
      </c>
      <c r="D3605" s="97">
        <v>75911307</v>
      </c>
      <c r="E3605" s="97">
        <v>75919259</v>
      </c>
      <c r="F3605" s="96" t="s">
        <v>2328</v>
      </c>
      <c r="G3605" s="96">
        <v>37</v>
      </c>
      <c r="H3605" s="96">
        <v>4.0462999999999999E-2</v>
      </c>
      <c r="I3605" s="810">
        <v>1</v>
      </c>
    </row>
    <row r="3606" spans="1:9" x14ac:dyDescent="0.15">
      <c r="A3606" s="694" t="s">
        <v>6160</v>
      </c>
      <c r="B3606" s="96">
        <v>55759</v>
      </c>
      <c r="C3606" s="96">
        <v>2</v>
      </c>
      <c r="D3606" s="97">
        <v>203745323</v>
      </c>
      <c r="E3606" s="97">
        <v>203776949</v>
      </c>
      <c r="F3606" s="96" t="s">
        <v>2328</v>
      </c>
      <c r="G3606" s="96">
        <v>99</v>
      </c>
      <c r="H3606" s="96">
        <v>4.0472000000000001E-2</v>
      </c>
      <c r="I3606" s="810">
        <v>1</v>
      </c>
    </row>
    <row r="3607" spans="1:9" x14ac:dyDescent="0.15">
      <c r="A3607" s="694" t="s">
        <v>6161</v>
      </c>
      <c r="B3607" s="96">
        <v>1739</v>
      </c>
      <c r="C3607" s="96">
        <v>3</v>
      </c>
      <c r="D3607" s="97">
        <v>196769431</v>
      </c>
      <c r="E3607" s="97">
        <v>197026171</v>
      </c>
      <c r="F3607" s="96" t="s">
        <v>2328</v>
      </c>
      <c r="G3607" s="96">
        <v>832</v>
      </c>
      <c r="H3607" s="96">
        <v>4.0509000000000003E-2</v>
      </c>
      <c r="I3607" s="810">
        <v>1</v>
      </c>
    </row>
    <row r="3608" spans="1:9" x14ac:dyDescent="0.15">
      <c r="A3608" s="694" t="s">
        <v>6162</v>
      </c>
      <c r="B3608" s="96">
        <v>25802</v>
      </c>
      <c r="C3608" s="96">
        <v>1</v>
      </c>
      <c r="D3608" s="97">
        <v>201865584</v>
      </c>
      <c r="E3608" s="97">
        <v>201915716</v>
      </c>
      <c r="F3608" s="96" t="s">
        <v>2328</v>
      </c>
      <c r="G3608" s="96">
        <v>143</v>
      </c>
      <c r="H3608" s="96">
        <v>4.0518999999999999E-2</v>
      </c>
      <c r="I3608" s="810">
        <v>1</v>
      </c>
    </row>
    <row r="3609" spans="1:9" x14ac:dyDescent="0.15">
      <c r="A3609" s="694" t="s">
        <v>6163</v>
      </c>
      <c r="B3609" s="96">
        <v>1967</v>
      </c>
      <c r="C3609" s="96">
        <v>12</v>
      </c>
      <c r="D3609" s="97">
        <v>124105570</v>
      </c>
      <c r="E3609" s="97">
        <v>124118323</v>
      </c>
      <c r="F3609" s="96" t="s">
        <v>2328</v>
      </c>
      <c r="G3609" s="96">
        <v>43</v>
      </c>
      <c r="H3609" s="96">
        <v>4.0529999999999997E-2</v>
      </c>
      <c r="I3609" s="810">
        <v>1</v>
      </c>
    </row>
    <row r="3610" spans="1:9" x14ac:dyDescent="0.15">
      <c r="A3610" s="694" t="s">
        <v>6164</v>
      </c>
      <c r="B3610" s="96">
        <v>390093</v>
      </c>
      <c r="C3610" s="96">
        <v>11</v>
      </c>
      <c r="D3610" s="97">
        <v>7949265</v>
      </c>
      <c r="E3610" s="97">
        <v>7950209</v>
      </c>
      <c r="F3610" s="96" t="s">
        <v>2328</v>
      </c>
      <c r="G3610" s="96">
        <v>7</v>
      </c>
      <c r="H3610" s="96">
        <v>4.0583000000000001E-2</v>
      </c>
      <c r="I3610" s="810">
        <v>1</v>
      </c>
    </row>
    <row r="3611" spans="1:9" x14ac:dyDescent="0.15">
      <c r="A3611" s="694" t="s">
        <v>6165</v>
      </c>
      <c r="B3611" s="96">
        <v>734</v>
      </c>
      <c r="C3611" s="96">
        <v>8</v>
      </c>
      <c r="D3611" s="97">
        <v>90914096</v>
      </c>
      <c r="E3611" s="97">
        <v>90940096</v>
      </c>
      <c r="F3611" s="96" t="s">
        <v>2321</v>
      </c>
      <c r="G3611" s="96">
        <v>60</v>
      </c>
      <c r="H3611" s="96">
        <v>4.0599000000000003E-2</v>
      </c>
      <c r="I3611" s="810">
        <v>1</v>
      </c>
    </row>
    <row r="3612" spans="1:9" x14ac:dyDescent="0.15">
      <c r="A3612" s="694" t="s">
        <v>6166</v>
      </c>
      <c r="B3612" s="96">
        <v>5985</v>
      </c>
      <c r="C3612" s="96">
        <v>12</v>
      </c>
      <c r="D3612" s="97">
        <v>118454506</v>
      </c>
      <c r="E3612" s="97">
        <v>118470044</v>
      </c>
      <c r="F3612" s="96" t="s">
        <v>2321</v>
      </c>
      <c r="G3612" s="96">
        <v>60</v>
      </c>
      <c r="H3612" s="96">
        <v>4.0599999999999997E-2</v>
      </c>
      <c r="I3612" s="810">
        <v>1</v>
      </c>
    </row>
    <row r="3613" spans="1:9" x14ac:dyDescent="0.15">
      <c r="A3613" s="694" t="s">
        <v>6167</v>
      </c>
      <c r="B3613" s="96">
        <v>9121</v>
      </c>
      <c r="C3613" s="96">
        <v>17</v>
      </c>
      <c r="D3613" s="97">
        <v>73083822</v>
      </c>
      <c r="E3613" s="97">
        <v>73102257</v>
      </c>
      <c r="F3613" s="96" t="s">
        <v>2321</v>
      </c>
      <c r="G3613" s="96">
        <v>97</v>
      </c>
      <c r="H3613" s="96">
        <v>4.0633000000000002E-2</v>
      </c>
      <c r="I3613" s="810">
        <v>1</v>
      </c>
    </row>
    <row r="3614" spans="1:9" x14ac:dyDescent="0.15">
      <c r="A3614" s="694" t="s">
        <v>6168</v>
      </c>
      <c r="B3614" s="96">
        <v>140947</v>
      </c>
      <c r="C3614" s="96">
        <v>5</v>
      </c>
      <c r="D3614" s="97">
        <v>134779904</v>
      </c>
      <c r="E3614" s="97">
        <v>134783038</v>
      </c>
      <c r="F3614" s="96" t="s">
        <v>2328</v>
      </c>
      <c r="G3614" s="96">
        <v>20</v>
      </c>
      <c r="H3614" s="96">
        <v>4.0637E-2</v>
      </c>
      <c r="I3614" s="810">
        <v>1</v>
      </c>
    </row>
    <row r="3615" spans="1:9" x14ac:dyDescent="0.15">
      <c r="A3615" s="694" t="s">
        <v>6169</v>
      </c>
      <c r="B3615" s="96">
        <v>9980</v>
      </c>
      <c r="C3615" s="96">
        <v>21</v>
      </c>
      <c r="D3615" s="97">
        <v>37529080</v>
      </c>
      <c r="E3615" s="97">
        <v>37666572</v>
      </c>
      <c r="F3615" s="96" t="s">
        <v>2321</v>
      </c>
      <c r="G3615" s="96">
        <v>608</v>
      </c>
      <c r="H3615" s="96">
        <v>4.0722000000000001E-2</v>
      </c>
      <c r="I3615" s="810">
        <v>1</v>
      </c>
    </row>
    <row r="3616" spans="1:9" x14ac:dyDescent="0.15">
      <c r="A3616" s="694" t="s">
        <v>6170</v>
      </c>
      <c r="B3616" s="96">
        <v>344561</v>
      </c>
      <c r="C3616" s="96">
        <v>2</v>
      </c>
      <c r="D3616" s="97">
        <v>131486643</v>
      </c>
      <c r="E3616" s="97">
        <v>131487909</v>
      </c>
      <c r="F3616" s="96" t="s">
        <v>2321</v>
      </c>
      <c r="G3616" s="96">
        <v>2</v>
      </c>
      <c r="H3616" s="96">
        <v>4.0762E-2</v>
      </c>
      <c r="I3616" s="810">
        <v>1</v>
      </c>
    </row>
    <row r="3617" spans="1:9" x14ac:dyDescent="0.15">
      <c r="A3617" s="694" t="s">
        <v>6171</v>
      </c>
      <c r="B3617" s="96">
        <v>6354</v>
      </c>
      <c r="C3617" s="96">
        <v>17</v>
      </c>
      <c r="D3617" s="97">
        <v>32597235</v>
      </c>
      <c r="E3617" s="97">
        <v>32599261</v>
      </c>
      <c r="F3617" s="96" t="s">
        <v>2321</v>
      </c>
      <c r="G3617" s="96">
        <v>4</v>
      </c>
      <c r="H3617" s="96">
        <v>4.0800000000000003E-2</v>
      </c>
      <c r="I3617" s="810">
        <v>1</v>
      </c>
    </row>
    <row r="3618" spans="1:9" x14ac:dyDescent="0.15">
      <c r="A3618" s="694" t="s">
        <v>6172</v>
      </c>
      <c r="B3618" s="96">
        <v>6521</v>
      </c>
      <c r="C3618" s="96">
        <v>17</v>
      </c>
      <c r="D3618" s="97">
        <v>42325758</v>
      </c>
      <c r="E3618" s="97">
        <v>42351654</v>
      </c>
      <c r="F3618" s="96" t="s">
        <v>2328</v>
      </c>
      <c r="G3618" s="96">
        <v>54</v>
      </c>
      <c r="H3618" s="96">
        <v>4.0807000000000003E-2</v>
      </c>
      <c r="I3618" s="810">
        <v>1</v>
      </c>
    </row>
    <row r="3619" spans="1:9" x14ac:dyDescent="0.15">
      <c r="A3619" s="694" t="s">
        <v>6173</v>
      </c>
      <c r="B3619" s="96">
        <v>7289</v>
      </c>
      <c r="C3619" s="96">
        <v>12</v>
      </c>
      <c r="D3619" s="97">
        <v>3000033</v>
      </c>
      <c r="E3619" s="97">
        <v>3050306</v>
      </c>
      <c r="F3619" s="96" t="s">
        <v>2321</v>
      </c>
      <c r="G3619" s="96">
        <v>172</v>
      </c>
      <c r="H3619" s="96">
        <v>4.0814000000000003E-2</v>
      </c>
      <c r="I3619" s="810">
        <v>1</v>
      </c>
    </row>
    <row r="3620" spans="1:9" x14ac:dyDescent="0.15">
      <c r="A3620" s="694" t="s">
        <v>6174</v>
      </c>
      <c r="B3620" s="96">
        <v>55737</v>
      </c>
      <c r="C3620" s="96">
        <v>16</v>
      </c>
      <c r="D3620" s="97">
        <v>46693589</v>
      </c>
      <c r="E3620" s="97">
        <v>46723144</v>
      </c>
      <c r="F3620" s="96" t="s">
        <v>2328</v>
      </c>
      <c r="G3620" s="96">
        <v>38</v>
      </c>
      <c r="H3620" s="96">
        <v>4.0819000000000001E-2</v>
      </c>
      <c r="I3620" s="810">
        <v>1</v>
      </c>
    </row>
    <row r="3621" spans="1:9" x14ac:dyDescent="0.15">
      <c r="A3621" s="694" t="s">
        <v>6175</v>
      </c>
      <c r="B3621" s="96">
        <v>596</v>
      </c>
      <c r="C3621" s="96">
        <v>18</v>
      </c>
      <c r="D3621" s="97">
        <v>60790579</v>
      </c>
      <c r="E3621" s="97">
        <v>60987011</v>
      </c>
      <c r="F3621" s="96" t="s">
        <v>2328</v>
      </c>
      <c r="G3621" s="96">
        <v>563</v>
      </c>
      <c r="H3621" s="96">
        <v>4.0836999999999998E-2</v>
      </c>
      <c r="I3621" s="810">
        <v>1</v>
      </c>
    </row>
    <row r="3622" spans="1:9" x14ac:dyDescent="0.15">
      <c r="A3622" s="694" t="s">
        <v>6176</v>
      </c>
      <c r="B3622" s="96">
        <v>25853</v>
      </c>
      <c r="C3622" s="96">
        <v>9</v>
      </c>
      <c r="D3622" s="97">
        <v>34086381</v>
      </c>
      <c r="E3622" s="97">
        <v>34126771</v>
      </c>
      <c r="F3622" s="96" t="s">
        <v>2328</v>
      </c>
      <c r="G3622" s="96">
        <v>141</v>
      </c>
      <c r="H3622" s="96">
        <v>4.0869999999999997E-2</v>
      </c>
      <c r="I3622" s="810">
        <v>1</v>
      </c>
    </row>
    <row r="3623" spans="1:9" x14ac:dyDescent="0.15">
      <c r="A3623" s="694" t="s">
        <v>6177</v>
      </c>
      <c r="B3623" s="96">
        <v>84891</v>
      </c>
      <c r="C3623" s="96">
        <v>16</v>
      </c>
      <c r="D3623" s="97">
        <v>3138895</v>
      </c>
      <c r="E3623" s="97">
        <v>3149293</v>
      </c>
      <c r="F3623" s="96" t="s">
        <v>2328</v>
      </c>
      <c r="G3623" s="96">
        <v>35</v>
      </c>
      <c r="H3623" s="96">
        <v>4.0869999999999997E-2</v>
      </c>
      <c r="I3623" s="810">
        <v>1</v>
      </c>
    </row>
    <row r="3624" spans="1:9" x14ac:dyDescent="0.15">
      <c r="A3624" s="694" t="s">
        <v>6178</v>
      </c>
      <c r="B3624" s="96">
        <v>84232</v>
      </c>
      <c r="C3624" s="96">
        <v>8</v>
      </c>
      <c r="D3624" s="97">
        <v>145159305</v>
      </c>
      <c r="E3624" s="97">
        <v>145162515</v>
      </c>
      <c r="F3624" s="96" t="s">
        <v>2321</v>
      </c>
      <c r="G3624" s="96">
        <v>3</v>
      </c>
      <c r="H3624" s="96">
        <v>4.0898999999999998E-2</v>
      </c>
      <c r="I3624" s="810">
        <v>1</v>
      </c>
    </row>
    <row r="3625" spans="1:9" x14ac:dyDescent="0.15">
      <c r="A3625" s="694" t="s">
        <v>6179</v>
      </c>
      <c r="B3625" s="96">
        <v>79684</v>
      </c>
      <c r="C3625" s="96">
        <v>11</v>
      </c>
      <c r="D3625" s="97">
        <v>124636388</v>
      </c>
      <c r="E3625" s="97">
        <v>124670868</v>
      </c>
      <c r="F3625" s="96" t="s">
        <v>2328</v>
      </c>
      <c r="G3625" s="96">
        <v>69</v>
      </c>
      <c r="H3625" s="96">
        <v>4.0906999999999999E-2</v>
      </c>
      <c r="I3625" s="810">
        <v>1</v>
      </c>
    </row>
    <row r="3626" spans="1:9" x14ac:dyDescent="0.15">
      <c r="A3626" s="694" t="s">
        <v>6180</v>
      </c>
      <c r="B3626" s="96">
        <v>60686</v>
      </c>
      <c r="C3626" s="96">
        <v>14</v>
      </c>
      <c r="D3626" s="97">
        <v>23456110</v>
      </c>
      <c r="E3626" s="97">
        <v>23479375</v>
      </c>
      <c r="F3626" s="96" t="s">
        <v>2328</v>
      </c>
      <c r="G3626" s="96">
        <v>48</v>
      </c>
      <c r="H3626" s="96">
        <v>4.0939000000000003E-2</v>
      </c>
      <c r="I3626" s="810">
        <v>1</v>
      </c>
    </row>
    <row r="3627" spans="1:9" x14ac:dyDescent="0.15">
      <c r="A3627" s="694" t="s">
        <v>6181</v>
      </c>
      <c r="B3627" s="96">
        <v>151556</v>
      </c>
      <c r="C3627" s="96">
        <v>2</v>
      </c>
      <c r="D3627" s="97">
        <v>175296299</v>
      </c>
      <c r="E3627" s="97">
        <v>175351816</v>
      </c>
      <c r="F3627" s="96" t="s">
        <v>2328</v>
      </c>
      <c r="G3627" s="96">
        <v>120</v>
      </c>
      <c r="H3627" s="96">
        <v>4.1023999999999998E-2</v>
      </c>
      <c r="I3627" s="810">
        <v>1</v>
      </c>
    </row>
    <row r="3628" spans="1:9" x14ac:dyDescent="0.15">
      <c r="A3628" s="694" t="s">
        <v>6182</v>
      </c>
      <c r="B3628" s="96">
        <v>51255</v>
      </c>
      <c r="C3628" s="96">
        <v>2</v>
      </c>
      <c r="D3628" s="97">
        <v>85822391</v>
      </c>
      <c r="E3628" s="97">
        <v>85824831</v>
      </c>
      <c r="F3628" s="96" t="s">
        <v>2321</v>
      </c>
      <c r="G3628" s="96">
        <v>8</v>
      </c>
      <c r="H3628" s="96">
        <v>4.104E-2</v>
      </c>
      <c r="I3628" s="810">
        <v>1</v>
      </c>
    </row>
    <row r="3629" spans="1:9" x14ac:dyDescent="0.15">
      <c r="A3629" s="694" t="s">
        <v>1210</v>
      </c>
      <c r="B3629" s="96">
        <v>255239</v>
      </c>
      <c r="C3629" s="96">
        <v>11</v>
      </c>
      <c r="D3629" s="97">
        <v>113258513</v>
      </c>
      <c r="E3629" s="97">
        <v>113271140</v>
      </c>
      <c r="F3629" s="96" t="s">
        <v>2321</v>
      </c>
      <c r="G3629" s="96">
        <v>47</v>
      </c>
      <c r="H3629" s="96">
        <v>4.1043999999999997E-2</v>
      </c>
      <c r="I3629" s="810">
        <v>1</v>
      </c>
    </row>
    <row r="3630" spans="1:9" x14ac:dyDescent="0.15">
      <c r="A3630" s="694" t="s">
        <v>6183</v>
      </c>
      <c r="B3630" s="96">
        <v>6484</v>
      </c>
      <c r="C3630" s="96">
        <v>11</v>
      </c>
      <c r="D3630" s="97">
        <v>126225540</v>
      </c>
      <c r="E3630" s="97">
        <v>126284536</v>
      </c>
      <c r="F3630" s="96" t="s">
        <v>2321</v>
      </c>
      <c r="G3630" s="96">
        <v>195</v>
      </c>
      <c r="H3630" s="96">
        <v>4.1069000000000001E-2</v>
      </c>
      <c r="I3630" s="810">
        <v>1</v>
      </c>
    </row>
    <row r="3631" spans="1:9" x14ac:dyDescent="0.15">
      <c r="A3631" s="694" t="s">
        <v>6184</v>
      </c>
      <c r="B3631" s="96">
        <v>4352</v>
      </c>
      <c r="C3631" s="96">
        <v>1</v>
      </c>
      <c r="D3631" s="97">
        <v>43803475</v>
      </c>
      <c r="E3631" s="97">
        <v>43820135</v>
      </c>
      <c r="F3631" s="96" t="s">
        <v>2321</v>
      </c>
      <c r="G3631" s="96">
        <v>20</v>
      </c>
      <c r="H3631" s="96">
        <v>4.1084000000000002E-2</v>
      </c>
      <c r="I3631" s="810">
        <v>1</v>
      </c>
    </row>
    <row r="3632" spans="1:9" x14ac:dyDescent="0.15">
      <c r="A3632" s="694" t="s">
        <v>6185</v>
      </c>
      <c r="B3632" s="96">
        <v>5551</v>
      </c>
      <c r="C3632" s="96">
        <v>10</v>
      </c>
      <c r="D3632" s="97">
        <v>72357104</v>
      </c>
      <c r="E3632" s="97">
        <v>72362531</v>
      </c>
      <c r="F3632" s="96" t="s">
        <v>2328</v>
      </c>
      <c r="G3632" s="96">
        <v>22</v>
      </c>
      <c r="H3632" s="96">
        <v>4.1091000000000003E-2</v>
      </c>
      <c r="I3632" s="810">
        <v>1</v>
      </c>
    </row>
    <row r="3633" spans="1:9" x14ac:dyDescent="0.15">
      <c r="A3633" s="694" t="s">
        <v>6186</v>
      </c>
      <c r="B3633" s="96">
        <v>3216</v>
      </c>
      <c r="C3633" s="96">
        <v>17</v>
      </c>
      <c r="D3633" s="97">
        <v>46673099</v>
      </c>
      <c r="E3633" s="97">
        <v>46682343</v>
      </c>
      <c r="F3633" s="96" t="s">
        <v>2328</v>
      </c>
      <c r="G3633" s="96">
        <v>21</v>
      </c>
      <c r="H3633" s="96">
        <v>4.1098999999999997E-2</v>
      </c>
      <c r="I3633" s="810">
        <v>1</v>
      </c>
    </row>
    <row r="3634" spans="1:9" x14ac:dyDescent="0.15">
      <c r="A3634" s="694" t="s">
        <v>6187</v>
      </c>
      <c r="B3634" s="96">
        <v>80343</v>
      </c>
      <c r="C3634" s="96">
        <v>20</v>
      </c>
      <c r="D3634" s="97">
        <v>13829635</v>
      </c>
      <c r="E3634" s="97">
        <v>13975979</v>
      </c>
      <c r="F3634" s="96" t="s">
        <v>2328</v>
      </c>
      <c r="G3634" s="96">
        <v>503</v>
      </c>
      <c r="H3634" s="96">
        <v>4.1105999999999997E-2</v>
      </c>
      <c r="I3634" s="810">
        <v>1</v>
      </c>
    </row>
    <row r="3635" spans="1:9" x14ac:dyDescent="0.15">
      <c r="A3635" s="694" t="s">
        <v>6188</v>
      </c>
      <c r="B3635" s="96">
        <v>57148</v>
      </c>
      <c r="C3635" s="96">
        <v>20</v>
      </c>
      <c r="D3635" s="97">
        <v>37101486</v>
      </c>
      <c r="E3635" s="97">
        <v>37207504</v>
      </c>
      <c r="F3635" s="96" t="s">
        <v>2321</v>
      </c>
      <c r="G3635" s="96">
        <v>212</v>
      </c>
      <c r="H3635" s="96">
        <v>4.1133000000000003E-2</v>
      </c>
      <c r="I3635" s="810">
        <v>1</v>
      </c>
    </row>
    <row r="3636" spans="1:9" x14ac:dyDescent="0.15">
      <c r="A3636" s="694" t="s">
        <v>6189</v>
      </c>
      <c r="B3636" s="96">
        <v>375</v>
      </c>
      <c r="C3636" s="96">
        <v>1</v>
      </c>
      <c r="D3636" s="97">
        <v>228270361</v>
      </c>
      <c r="E3636" s="97">
        <v>228286913</v>
      </c>
      <c r="F3636" s="96" t="s">
        <v>2321</v>
      </c>
      <c r="G3636" s="96">
        <v>33</v>
      </c>
      <c r="H3636" s="96">
        <v>4.1138000000000001E-2</v>
      </c>
      <c r="I3636" s="810">
        <v>1</v>
      </c>
    </row>
    <row r="3637" spans="1:9" x14ac:dyDescent="0.15">
      <c r="A3637" s="694" t="s">
        <v>6190</v>
      </c>
      <c r="B3637" s="96">
        <v>55154</v>
      </c>
      <c r="C3637" s="96">
        <v>1</v>
      </c>
      <c r="D3637" s="97">
        <v>155579961</v>
      </c>
      <c r="E3637" s="97">
        <v>155584758</v>
      </c>
      <c r="F3637" s="96" t="s">
        <v>2321</v>
      </c>
      <c r="G3637" s="96">
        <v>2</v>
      </c>
      <c r="H3637" s="96">
        <v>4.1144E-2</v>
      </c>
      <c r="I3637" s="810">
        <v>1</v>
      </c>
    </row>
    <row r="3638" spans="1:9" x14ac:dyDescent="0.15">
      <c r="A3638" s="694" t="s">
        <v>6191</v>
      </c>
      <c r="B3638" s="96">
        <v>5777</v>
      </c>
      <c r="C3638" s="96">
        <v>12</v>
      </c>
      <c r="D3638" s="97">
        <v>7055740</v>
      </c>
      <c r="E3638" s="97">
        <v>7070479</v>
      </c>
      <c r="F3638" s="96" t="s">
        <v>2321</v>
      </c>
      <c r="G3638" s="96">
        <v>32</v>
      </c>
      <c r="H3638" s="96">
        <v>4.1253999999999999E-2</v>
      </c>
      <c r="I3638" s="810">
        <v>1</v>
      </c>
    </row>
    <row r="3639" spans="1:9" x14ac:dyDescent="0.15">
      <c r="A3639" s="694" t="s">
        <v>6192</v>
      </c>
      <c r="B3639" s="96">
        <v>9538</v>
      </c>
      <c r="C3639" s="96">
        <v>11</v>
      </c>
      <c r="D3639" s="97">
        <v>125439298</v>
      </c>
      <c r="E3639" s="97">
        <v>125454575</v>
      </c>
      <c r="F3639" s="96" t="s">
        <v>2321</v>
      </c>
      <c r="G3639" s="96">
        <v>46</v>
      </c>
      <c r="H3639" s="96">
        <v>4.1287999999999998E-2</v>
      </c>
      <c r="I3639" s="810">
        <v>1</v>
      </c>
    </row>
    <row r="3640" spans="1:9" x14ac:dyDescent="0.15">
      <c r="A3640" s="694" t="s">
        <v>6193</v>
      </c>
      <c r="B3640" s="96">
        <v>6387</v>
      </c>
      <c r="C3640" s="96">
        <v>10</v>
      </c>
      <c r="D3640" s="97">
        <v>44865601</v>
      </c>
      <c r="E3640" s="97">
        <v>44880545</v>
      </c>
      <c r="F3640" s="96" t="s">
        <v>2328</v>
      </c>
      <c r="G3640" s="96">
        <v>86</v>
      </c>
      <c r="H3640" s="96">
        <v>4.1311E-2</v>
      </c>
      <c r="I3640" s="810">
        <v>1</v>
      </c>
    </row>
    <row r="3641" spans="1:9" x14ac:dyDescent="0.15">
      <c r="A3641" s="694" t="s">
        <v>6194</v>
      </c>
      <c r="B3641" s="96">
        <v>79007</v>
      </c>
      <c r="C3641" s="96">
        <v>16</v>
      </c>
      <c r="D3641" s="97">
        <v>90071279</v>
      </c>
      <c r="E3641" s="97">
        <v>90085937</v>
      </c>
      <c r="F3641" s="96" t="s">
        <v>2328</v>
      </c>
      <c r="G3641" s="96">
        <v>59</v>
      </c>
      <c r="H3641" s="96">
        <v>4.1334999999999997E-2</v>
      </c>
      <c r="I3641" s="810">
        <v>1</v>
      </c>
    </row>
    <row r="3642" spans="1:9" x14ac:dyDescent="0.15">
      <c r="A3642" s="694" t="s">
        <v>6195</v>
      </c>
      <c r="B3642" s="96">
        <v>23141</v>
      </c>
      <c r="C3642" s="96">
        <v>12</v>
      </c>
      <c r="D3642" s="97">
        <v>133302254</v>
      </c>
      <c r="E3642" s="97">
        <v>133338451</v>
      </c>
      <c r="F3642" s="96" t="s">
        <v>2328</v>
      </c>
      <c r="G3642" s="96">
        <v>155</v>
      </c>
      <c r="H3642" s="96">
        <v>4.1341999999999997E-2</v>
      </c>
      <c r="I3642" s="810">
        <v>1</v>
      </c>
    </row>
    <row r="3643" spans="1:9" x14ac:dyDescent="0.15">
      <c r="A3643" s="694" t="s">
        <v>6196</v>
      </c>
      <c r="B3643" s="96">
        <v>29966</v>
      </c>
      <c r="C3643" s="96">
        <v>14</v>
      </c>
      <c r="D3643" s="97">
        <v>31362985</v>
      </c>
      <c r="E3643" s="97">
        <v>31495607</v>
      </c>
      <c r="F3643" s="96" t="s">
        <v>2328</v>
      </c>
      <c r="G3643" s="96">
        <v>327</v>
      </c>
      <c r="H3643" s="96">
        <v>4.1346000000000001E-2</v>
      </c>
      <c r="I3643" s="810">
        <v>1</v>
      </c>
    </row>
    <row r="3644" spans="1:9" x14ac:dyDescent="0.15">
      <c r="A3644" s="694" t="s">
        <v>6197</v>
      </c>
      <c r="B3644" s="96">
        <v>55234</v>
      </c>
      <c r="C3644" s="96">
        <v>9</v>
      </c>
      <c r="D3644" s="97">
        <v>33041850</v>
      </c>
      <c r="E3644" s="97">
        <v>33076714</v>
      </c>
      <c r="F3644" s="96" t="s">
        <v>2328</v>
      </c>
      <c r="G3644" s="96">
        <v>107</v>
      </c>
      <c r="H3644" s="96">
        <v>4.1389000000000002E-2</v>
      </c>
      <c r="I3644" s="810">
        <v>1</v>
      </c>
    </row>
    <row r="3645" spans="1:9" x14ac:dyDescent="0.15">
      <c r="A3645" s="694" t="s">
        <v>6198</v>
      </c>
      <c r="B3645" s="96">
        <v>79369</v>
      </c>
      <c r="C3645" s="96">
        <v>12</v>
      </c>
      <c r="D3645" s="97">
        <v>122688228</v>
      </c>
      <c r="E3645" s="97">
        <v>122692677</v>
      </c>
      <c r="F3645" s="96" t="s">
        <v>2321</v>
      </c>
      <c r="G3645" s="96">
        <v>11</v>
      </c>
      <c r="H3645" s="96">
        <v>4.1395000000000001E-2</v>
      </c>
      <c r="I3645" s="810">
        <v>1</v>
      </c>
    </row>
    <row r="3646" spans="1:9" x14ac:dyDescent="0.15">
      <c r="A3646" s="694" t="s">
        <v>6199</v>
      </c>
      <c r="B3646" s="96">
        <v>116985</v>
      </c>
      <c r="C3646" s="96">
        <v>11</v>
      </c>
      <c r="D3646" s="97">
        <v>72396114</v>
      </c>
      <c r="E3646" s="97">
        <v>72463465</v>
      </c>
      <c r="F3646" s="96" t="s">
        <v>2328</v>
      </c>
      <c r="G3646" s="96">
        <v>220</v>
      </c>
      <c r="H3646" s="96">
        <v>4.1450000000000001E-2</v>
      </c>
      <c r="I3646" s="810">
        <v>1</v>
      </c>
    </row>
    <row r="3647" spans="1:9" x14ac:dyDescent="0.15">
      <c r="A3647" s="694" t="s">
        <v>6200</v>
      </c>
      <c r="B3647" s="96">
        <v>170680</v>
      </c>
      <c r="C3647" s="96">
        <v>6</v>
      </c>
      <c r="D3647" s="97">
        <v>31105311</v>
      </c>
      <c r="E3647" s="97">
        <v>31107127</v>
      </c>
      <c r="F3647" s="96" t="s">
        <v>2328</v>
      </c>
      <c r="G3647" s="96">
        <v>26</v>
      </c>
      <c r="H3647" s="96">
        <v>4.1463E-2</v>
      </c>
      <c r="I3647" s="810">
        <v>1</v>
      </c>
    </row>
    <row r="3648" spans="1:9" x14ac:dyDescent="0.15">
      <c r="A3648" s="694" t="s">
        <v>6201</v>
      </c>
      <c r="B3648" s="96">
        <v>7769</v>
      </c>
      <c r="C3648" s="96">
        <v>19</v>
      </c>
      <c r="D3648" s="97">
        <v>44669215</v>
      </c>
      <c r="E3648" s="97">
        <v>44682534</v>
      </c>
      <c r="F3648" s="96" t="s">
        <v>2321</v>
      </c>
      <c r="G3648" s="96">
        <v>41</v>
      </c>
      <c r="H3648" s="96">
        <v>4.1478000000000001E-2</v>
      </c>
      <c r="I3648" s="810">
        <v>1</v>
      </c>
    </row>
    <row r="3649" spans="1:9" x14ac:dyDescent="0.15">
      <c r="A3649" s="694" t="s">
        <v>6202</v>
      </c>
      <c r="B3649" s="96">
        <v>9836</v>
      </c>
      <c r="C3649" s="96">
        <v>15</v>
      </c>
      <c r="D3649" s="97">
        <v>43619974</v>
      </c>
      <c r="E3649" s="97">
        <v>43622820</v>
      </c>
      <c r="F3649" s="96" t="s">
        <v>2328</v>
      </c>
      <c r="G3649" s="96">
        <v>9</v>
      </c>
      <c r="H3649" s="96">
        <v>4.1502999999999998E-2</v>
      </c>
      <c r="I3649" s="810">
        <v>1</v>
      </c>
    </row>
    <row r="3650" spans="1:9" x14ac:dyDescent="0.15">
      <c r="A3650" s="694" t="s">
        <v>6203</v>
      </c>
      <c r="B3650" s="96">
        <v>79446</v>
      </c>
      <c r="C3650" s="96">
        <v>14</v>
      </c>
      <c r="D3650" s="97">
        <v>100842755</v>
      </c>
      <c r="E3650" s="97">
        <v>100996640</v>
      </c>
      <c r="F3650" s="96" t="s">
        <v>2321</v>
      </c>
      <c r="G3650" s="96">
        <v>270</v>
      </c>
      <c r="H3650" s="96">
        <v>4.1505E-2</v>
      </c>
      <c r="I3650" s="810">
        <v>1</v>
      </c>
    </row>
    <row r="3651" spans="1:9" x14ac:dyDescent="0.15">
      <c r="A3651" s="694" t="s">
        <v>6204</v>
      </c>
      <c r="B3651" s="96">
        <v>9948</v>
      </c>
      <c r="C3651" s="96">
        <v>4</v>
      </c>
      <c r="D3651" s="97">
        <v>10075963</v>
      </c>
      <c r="E3651" s="97">
        <v>10118612</v>
      </c>
      <c r="F3651" s="96" t="s">
        <v>2328</v>
      </c>
      <c r="G3651" s="96">
        <v>223</v>
      </c>
      <c r="H3651" s="96">
        <v>4.1544999999999999E-2</v>
      </c>
      <c r="I3651" s="810">
        <v>1</v>
      </c>
    </row>
    <row r="3652" spans="1:9" x14ac:dyDescent="0.15">
      <c r="A3652" s="694" t="s">
        <v>6205</v>
      </c>
      <c r="B3652" s="96">
        <v>342933</v>
      </c>
      <c r="C3652" s="96">
        <v>19</v>
      </c>
      <c r="D3652" s="97">
        <v>56701058</v>
      </c>
      <c r="E3652" s="97">
        <v>56709207</v>
      </c>
      <c r="F3652" s="96" t="s">
        <v>2328</v>
      </c>
      <c r="G3652" s="96">
        <v>29</v>
      </c>
      <c r="H3652" s="96">
        <v>4.1549999999999997E-2</v>
      </c>
      <c r="I3652" s="810">
        <v>1</v>
      </c>
    </row>
    <row r="3653" spans="1:9" x14ac:dyDescent="0.15">
      <c r="A3653" s="694" t="s">
        <v>6206</v>
      </c>
      <c r="B3653" s="96">
        <v>219956</v>
      </c>
      <c r="C3653" s="96">
        <v>11</v>
      </c>
      <c r="D3653" s="97">
        <v>57791353</v>
      </c>
      <c r="E3653" s="97">
        <v>57949059</v>
      </c>
      <c r="F3653" s="96" t="s">
        <v>2321</v>
      </c>
      <c r="G3653" s="96">
        <v>667</v>
      </c>
      <c r="H3653" s="96">
        <v>4.1556999999999997E-2</v>
      </c>
      <c r="I3653" s="810">
        <v>1</v>
      </c>
    </row>
    <row r="3654" spans="1:9" x14ac:dyDescent="0.15">
      <c r="A3654" s="694" t="s">
        <v>6207</v>
      </c>
      <c r="B3654" s="96">
        <v>390790</v>
      </c>
      <c r="C3654" s="96">
        <v>17</v>
      </c>
      <c r="D3654" s="97">
        <v>37313147</v>
      </c>
      <c r="E3654" s="97">
        <v>37322414</v>
      </c>
      <c r="F3654" s="96" t="s">
        <v>2328</v>
      </c>
      <c r="G3654" s="96">
        <v>46</v>
      </c>
      <c r="H3654" s="96">
        <v>4.1585999999999998E-2</v>
      </c>
      <c r="I3654" s="810">
        <v>1</v>
      </c>
    </row>
    <row r="3655" spans="1:9" x14ac:dyDescent="0.15">
      <c r="A3655" s="694" t="s">
        <v>6208</v>
      </c>
      <c r="B3655" s="96">
        <v>11270</v>
      </c>
      <c r="C3655" s="96">
        <v>6</v>
      </c>
      <c r="D3655" s="97">
        <v>30655824</v>
      </c>
      <c r="E3655" s="97">
        <v>30659197</v>
      </c>
      <c r="F3655" s="96" t="s">
        <v>2328</v>
      </c>
      <c r="G3655" s="96">
        <v>20</v>
      </c>
      <c r="H3655" s="96">
        <v>4.1660999999999997E-2</v>
      </c>
      <c r="I3655" s="810">
        <v>1</v>
      </c>
    </row>
    <row r="3656" spans="1:9" x14ac:dyDescent="0.15">
      <c r="A3656" s="926">
        <v>42798</v>
      </c>
      <c r="B3656" s="96">
        <v>57574</v>
      </c>
      <c r="C3656" s="96">
        <v>2</v>
      </c>
      <c r="D3656" s="97">
        <v>217122585</v>
      </c>
      <c r="E3656" s="97">
        <v>217236750</v>
      </c>
      <c r="F3656" s="96" t="s">
        <v>2328</v>
      </c>
      <c r="G3656" s="96">
        <v>355</v>
      </c>
      <c r="H3656" s="96">
        <v>4.1662999999999999E-2</v>
      </c>
      <c r="I3656" s="810">
        <v>1</v>
      </c>
    </row>
    <row r="3657" spans="1:9" x14ac:dyDescent="0.15">
      <c r="A3657" s="694" t="s">
        <v>6209</v>
      </c>
      <c r="B3657" s="96">
        <v>220213</v>
      </c>
      <c r="C3657" s="96">
        <v>10</v>
      </c>
      <c r="D3657" s="97">
        <v>23728198</v>
      </c>
      <c r="E3657" s="97">
        <v>23731310</v>
      </c>
      <c r="F3657" s="96" t="s">
        <v>2321</v>
      </c>
      <c r="G3657" s="96">
        <v>4</v>
      </c>
      <c r="H3657" s="96">
        <v>4.1682999999999998E-2</v>
      </c>
      <c r="I3657" s="810">
        <v>1</v>
      </c>
    </row>
    <row r="3658" spans="1:9" x14ac:dyDescent="0.15">
      <c r="A3658" s="694" t="s">
        <v>6210</v>
      </c>
      <c r="B3658" s="96">
        <v>55651</v>
      </c>
      <c r="C3658" s="96">
        <v>5</v>
      </c>
      <c r="D3658" s="97">
        <v>177576464</v>
      </c>
      <c r="E3658" s="97">
        <v>177580961</v>
      </c>
      <c r="F3658" s="96" t="s">
        <v>2328</v>
      </c>
      <c r="G3658" s="96">
        <v>16</v>
      </c>
      <c r="H3658" s="96">
        <v>4.1708000000000002E-2</v>
      </c>
      <c r="I3658" s="810">
        <v>1</v>
      </c>
    </row>
    <row r="3659" spans="1:9" x14ac:dyDescent="0.15">
      <c r="A3659" s="694" t="s">
        <v>6211</v>
      </c>
      <c r="B3659" s="96">
        <v>85378</v>
      </c>
      <c r="C3659" s="96">
        <v>22</v>
      </c>
      <c r="D3659" s="97">
        <v>50656118</v>
      </c>
      <c r="E3659" s="97">
        <v>50683453</v>
      </c>
      <c r="F3659" s="96" t="s">
        <v>2328</v>
      </c>
      <c r="G3659" s="96">
        <v>116</v>
      </c>
      <c r="H3659" s="96">
        <v>4.1735000000000001E-2</v>
      </c>
      <c r="I3659" s="810">
        <v>1</v>
      </c>
    </row>
    <row r="3660" spans="1:9" x14ac:dyDescent="0.15">
      <c r="A3660" s="694" t="s">
        <v>6212</v>
      </c>
      <c r="B3660" s="96">
        <v>22928</v>
      </c>
      <c r="C3660" s="96">
        <v>16</v>
      </c>
      <c r="D3660" s="97">
        <v>30454952</v>
      </c>
      <c r="E3660" s="97">
        <v>30457224</v>
      </c>
      <c r="F3660" s="96" t="s">
        <v>2328</v>
      </c>
      <c r="G3660" s="96">
        <v>2</v>
      </c>
      <c r="H3660" s="96">
        <v>4.1737999999999997E-2</v>
      </c>
      <c r="I3660" s="810">
        <v>1</v>
      </c>
    </row>
    <row r="3661" spans="1:9" x14ac:dyDescent="0.15">
      <c r="A3661" s="694" t="s">
        <v>6213</v>
      </c>
      <c r="B3661" s="96">
        <v>7726</v>
      </c>
      <c r="C3661" s="96">
        <v>6</v>
      </c>
      <c r="D3661" s="97">
        <v>30152232</v>
      </c>
      <c r="E3661" s="97">
        <v>30181271</v>
      </c>
      <c r="F3661" s="96" t="s">
        <v>2328</v>
      </c>
      <c r="G3661" s="96">
        <v>217</v>
      </c>
      <c r="H3661" s="96">
        <v>4.1763000000000002E-2</v>
      </c>
      <c r="I3661" s="810">
        <v>1</v>
      </c>
    </row>
    <row r="3662" spans="1:9" x14ac:dyDescent="0.15">
      <c r="A3662" s="694" t="s">
        <v>6214</v>
      </c>
      <c r="B3662" s="96">
        <v>7681</v>
      </c>
      <c r="C3662" s="96">
        <v>15</v>
      </c>
      <c r="D3662" s="97">
        <v>23810454</v>
      </c>
      <c r="E3662" s="97">
        <v>23820764</v>
      </c>
      <c r="F3662" s="96" t="s">
        <v>2321</v>
      </c>
      <c r="G3662" s="96">
        <v>20</v>
      </c>
      <c r="H3662" s="96">
        <v>4.1778999999999997E-2</v>
      </c>
      <c r="I3662" s="810">
        <v>1</v>
      </c>
    </row>
    <row r="3663" spans="1:9" x14ac:dyDescent="0.15">
      <c r="A3663" s="694" t="s">
        <v>6215</v>
      </c>
      <c r="B3663" s="96">
        <v>101928728</v>
      </c>
      <c r="C3663" s="96">
        <v>1</v>
      </c>
      <c r="D3663" s="97">
        <v>27018623</v>
      </c>
      <c r="E3663" s="97">
        <v>27022896</v>
      </c>
      <c r="F3663" s="96" t="s">
        <v>2328</v>
      </c>
      <c r="G3663" s="96">
        <v>11</v>
      </c>
      <c r="H3663" s="96">
        <v>4.1801999999999999E-2</v>
      </c>
      <c r="I3663" s="810">
        <v>1</v>
      </c>
    </row>
    <row r="3664" spans="1:9" x14ac:dyDescent="0.15">
      <c r="A3664" s="694" t="s">
        <v>6216</v>
      </c>
      <c r="B3664" s="96">
        <v>163223</v>
      </c>
      <c r="C3664" s="96">
        <v>19</v>
      </c>
      <c r="D3664" s="97">
        <v>22361903</v>
      </c>
      <c r="E3664" s="97">
        <v>22379753</v>
      </c>
      <c r="F3664" s="96" t="s">
        <v>2328</v>
      </c>
      <c r="G3664" s="96">
        <v>60</v>
      </c>
      <c r="H3664" s="96">
        <v>4.1828999999999998E-2</v>
      </c>
      <c r="I3664" s="810">
        <v>1</v>
      </c>
    </row>
    <row r="3665" spans="1:9" x14ac:dyDescent="0.15">
      <c r="A3665" s="694" t="s">
        <v>6217</v>
      </c>
      <c r="B3665" s="96">
        <v>51046</v>
      </c>
      <c r="C3665" s="96">
        <v>18</v>
      </c>
      <c r="D3665" s="97">
        <v>55019721</v>
      </c>
      <c r="E3665" s="97">
        <v>55036162</v>
      </c>
      <c r="F3665" s="96" t="s">
        <v>2321</v>
      </c>
      <c r="G3665" s="96">
        <v>45</v>
      </c>
      <c r="H3665" s="96">
        <v>4.1828999999999998E-2</v>
      </c>
      <c r="I3665" s="810">
        <v>1</v>
      </c>
    </row>
    <row r="3666" spans="1:9" x14ac:dyDescent="0.15">
      <c r="A3666" s="694" t="s">
        <v>6218</v>
      </c>
      <c r="B3666" s="96">
        <v>23144</v>
      </c>
      <c r="C3666" s="96">
        <v>8</v>
      </c>
      <c r="D3666" s="97">
        <v>144519825</v>
      </c>
      <c r="E3666" s="97">
        <v>144624449</v>
      </c>
      <c r="F3666" s="96" t="s">
        <v>2328</v>
      </c>
      <c r="G3666" s="96">
        <v>352</v>
      </c>
      <c r="H3666" s="96">
        <v>4.1896999999999997E-2</v>
      </c>
      <c r="I3666" s="810">
        <v>1</v>
      </c>
    </row>
    <row r="3667" spans="1:9" x14ac:dyDescent="0.15">
      <c r="A3667" s="694" t="s">
        <v>6219</v>
      </c>
      <c r="B3667" s="96">
        <v>56606</v>
      </c>
      <c r="C3667" s="96">
        <v>4</v>
      </c>
      <c r="D3667" s="97">
        <v>9827848</v>
      </c>
      <c r="E3667" s="97">
        <v>10041872</v>
      </c>
      <c r="F3667" s="96" t="s">
        <v>2328</v>
      </c>
      <c r="G3667" s="96">
        <v>1134</v>
      </c>
      <c r="H3667" s="96">
        <v>4.1936000000000001E-2</v>
      </c>
      <c r="I3667" s="810">
        <v>1</v>
      </c>
    </row>
    <row r="3668" spans="1:9" x14ac:dyDescent="0.15">
      <c r="A3668" s="694" t="s">
        <v>6220</v>
      </c>
      <c r="B3668" s="96">
        <v>8535</v>
      </c>
      <c r="C3668" s="96">
        <v>17</v>
      </c>
      <c r="D3668" s="97">
        <v>77806955</v>
      </c>
      <c r="E3668" s="97">
        <v>77813222</v>
      </c>
      <c r="F3668" s="96" t="s">
        <v>2328</v>
      </c>
      <c r="G3668" s="96">
        <v>16</v>
      </c>
      <c r="H3668" s="96">
        <v>4.1966999999999997E-2</v>
      </c>
      <c r="I3668" s="810">
        <v>1</v>
      </c>
    </row>
    <row r="3669" spans="1:9" x14ac:dyDescent="0.15">
      <c r="A3669" s="694" t="s">
        <v>2369</v>
      </c>
      <c r="B3669" s="96">
        <v>9071</v>
      </c>
      <c r="C3669" s="96">
        <v>13</v>
      </c>
      <c r="D3669" s="97">
        <v>96085853</v>
      </c>
      <c r="E3669" s="97">
        <v>96232010</v>
      </c>
      <c r="F3669" s="96" t="s">
        <v>2321</v>
      </c>
      <c r="G3669" s="96">
        <v>593</v>
      </c>
      <c r="H3669" s="96">
        <v>4.197E-2</v>
      </c>
      <c r="I3669" s="810">
        <v>1</v>
      </c>
    </row>
    <row r="3670" spans="1:9" x14ac:dyDescent="0.15">
      <c r="A3670" s="694" t="s">
        <v>6221</v>
      </c>
      <c r="B3670" s="96">
        <v>6505</v>
      </c>
      <c r="C3670" s="96">
        <v>9</v>
      </c>
      <c r="D3670" s="97">
        <v>4490427</v>
      </c>
      <c r="E3670" s="97">
        <v>4587469</v>
      </c>
      <c r="F3670" s="96" t="s">
        <v>2321</v>
      </c>
      <c r="G3670" s="96">
        <v>384</v>
      </c>
      <c r="H3670" s="96">
        <v>4.1986000000000002E-2</v>
      </c>
      <c r="I3670" s="810">
        <v>1</v>
      </c>
    </row>
    <row r="3671" spans="1:9" x14ac:dyDescent="0.15">
      <c r="A3671" s="694" t="s">
        <v>6222</v>
      </c>
      <c r="B3671" s="96">
        <v>148641</v>
      </c>
      <c r="C3671" s="96">
        <v>1</v>
      </c>
      <c r="D3671" s="97">
        <v>234040679</v>
      </c>
      <c r="E3671" s="97">
        <v>234460262</v>
      </c>
      <c r="F3671" s="96" t="s">
        <v>2321</v>
      </c>
      <c r="G3671" s="96">
        <v>1833</v>
      </c>
      <c r="H3671" s="96">
        <v>4.2019000000000001E-2</v>
      </c>
      <c r="I3671" s="810">
        <v>1</v>
      </c>
    </row>
    <row r="3672" spans="1:9" x14ac:dyDescent="0.15">
      <c r="A3672" s="694" t="s">
        <v>6223</v>
      </c>
      <c r="B3672" s="96">
        <v>127385</v>
      </c>
      <c r="C3672" s="96">
        <v>1</v>
      </c>
      <c r="D3672" s="97">
        <v>159504868</v>
      </c>
      <c r="E3672" s="97">
        <v>159505797</v>
      </c>
      <c r="F3672" s="96" t="s">
        <v>2328</v>
      </c>
      <c r="G3672" s="96">
        <v>3</v>
      </c>
      <c r="H3672" s="96">
        <v>4.2106999999999999E-2</v>
      </c>
      <c r="I3672" s="810">
        <v>1</v>
      </c>
    </row>
    <row r="3673" spans="1:9" x14ac:dyDescent="0.15">
      <c r="A3673" s="694" t="s">
        <v>6224</v>
      </c>
      <c r="B3673" s="96">
        <v>201627</v>
      </c>
      <c r="C3673" s="96">
        <v>3</v>
      </c>
      <c r="D3673" s="97">
        <v>57611181</v>
      </c>
      <c r="E3673" s="97">
        <v>57678816</v>
      </c>
      <c r="F3673" s="96" t="s">
        <v>2328</v>
      </c>
      <c r="G3673" s="96">
        <v>169</v>
      </c>
      <c r="H3673" s="96">
        <v>4.2146000000000003E-2</v>
      </c>
      <c r="I3673" s="810">
        <v>1</v>
      </c>
    </row>
    <row r="3674" spans="1:9" x14ac:dyDescent="0.15">
      <c r="A3674" s="694" t="s">
        <v>6225</v>
      </c>
      <c r="B3674" s="96">
        <v>659</v>
      </c>
      <c r="C3674" s="96">
        <v>2</v>
      </c>
      <c r="D3674" s="97">
        <v>203241033</v>
      </c>
      <c r="E3674" s="97">
        <v>203432474</v>
      </c>
      <c r="F3674" s="96" t="s">
        <v>2321</v>
      </c>
      <c r="G3674" s="96">
        <v>413</v>
      </c>
      <c r="H3674" s="96">
        <v>4.2157E-2</v>
      </c>
      <c r="I3674" s="810">
        <v>1</v>
      </c>
    </row>
    <row r="3675" spans="1:9" x14ac:dyDescent="0.15">
      <c r="A3675" s="694" t="s">
        <v>6226</v>
      </c>
      <c r="B3675" s="96">
        <v>9423</v>
      </c>
      <c r="C3675" s="96">
        <v>17</v>
      </c>
      <c r="D3675" s="97">
        <v>8924859</v>
      </c>
      <c r="E3675" s="97">
        <v>9147317</v>
      </c>
      <c r="F3675" s="96" t="s">
        <v>2321</v>
      </c>
      <c r="G3675" s="96">
        <v>937</v>
      </c>
      <c r="H3675" s="96">
        <v>4.2207000000000001E-2</v>
      </c>
      <c r="I3675" s="810">
        <v>1</v>
      </c>
    </row>
    <row r="3676" spans="1:9" x14ac:dyDescent="0.15">
      <c r="A3676" s="694" t="s">
        <v>6227</v>
      </c>
      <c r="B3676" s="96">
        <v>58494</v>
      </c>
      <c r="C3676" s="96">
        <v>21</v>
      </c>
      <c r="D3676" s="97">
        <v>27011594</v>
      </c>
      <c r="E3676" s="97">
        <v>27089874</v>
      </c>
      <c r="F3676" s="96" t="s">
        <v>2321</v>
      </c>
      <c r="G3676" s="96">
        <v>223</v>
      </c>
      <c r="H3676" s="96">
        <v>4.2212E-2</v>
      </c>
      <c r="I3676" s="810">
        <v>1</v>
      </c>
    </row>
    <row r="3677" spans="1:9" x14ac:dyDescent="0.15">
      <c r="A3677" s="694" t="s">
        <v>6228</v>
      </c>
      <c r="B3677" s="96">
        <v>126006</v>
      </c>
      <c r="C3677" s="96">
        <v>19</v>
      </c>
      <c r="D3677" s="97">
        <v>7696501</v>
      </c>
      <c r="E3677" s="97">
        <v>7701282</v>
      </c>
      <c r="F3677" s="96" t="s">
        <v>2328</v>
      </c>
      <c r="G3677" s="96">
        <v>24</v>
      </c>
      <c r="H3677" s="96">
        <v>4.2227000000000001E-2</v>
      </c>
      <c r="I3677" s="810">
        <v>1</v>
      </c>
    </row>
    <row r="3678" spans="1:9" x14ac:dyDescent="0.15">
      <c r="A3678" s="694" t="s">
        <v>6229</v>
      </c>
      <c r="B3678" s="96">
        <v>541565</v>
      </c>
      <c r="C3678" s="96">
        <v>8</v>
      </c>
      <c r="D3678" s="97">
        <v>22457114</v>
      </c>
      <c r="E3678" s="97">
        <v>22461663</v>
      </c>
      <c r="F3678" s="96" t="s">
        <v>2321</v>
      </c>
      <c r="G3678" s="96">
        <v>10</v>
      </c>
      <c r="H3678" s="96">
        <v>4.2266999999999999E-2</v>
      </c>
      <c r="I3678" s="810">
        <v>1</v>
      </c>
    </row>
    <row r="3679" spans="1:9" x14ac:dyDescent="0.15">
      <c r="A3679" s="694" t="s">
        <v>6230</v>
      </c>
      <c r="B3679" s="96">
        <v>2022</v>
      </c>
      <c r="C3679" s="96">
        <v>9</v>
      </c>
      <c r="D3679" s="97">
        <v>130577291</v>
      </c>
      <c r="E3679" s="97">
        <v>130617052</v>
      </c>
      <c r="F3679" s="96" t="s">
        <v>2328</v>
      </c>
      <c r="G3679" s="96">
        <v>102</v>
      </c>
      <c r="H3679" s="96">
        <v>4.2276000000000001E-2</v>
      </c>
      <c r="I3679" s="810">
        <v>1</v>
      </c>
    </row>
    <row r="3680" spans="1:9" x14ac:dyDescent="0.15">
      <c r="A3680" s="694" t="s">
        <v>6231</v>
      </c>
      <c r="B3680" s="96">
        <v>9095</v>
      </c>
      <c r="C3680" s="96">
        <v>1</v>
      </c>
      <c r="D3680" s="97">
        <v>168250278</v>
      </c>
      <c r="E3680" s="97">
        <v>168283664</v>
      </c>
      <c r="F3680" s="96" t="s">
        <v>2321</v>
      </c>
      <c r="G3680" s="96">
        <v>85</v>
      </c>
      <c r="H3680" s="96">
        <v>4.2342999999999999E-2</v>
      </c>
      <c r="I3680" s="810">
        <v>1</v>
      </c>
    </row>
    <row r="3681" spans="1:9" x14ac:dyDescent="0.15">
      <c r="A3681" s="694" t="s">
        <v>6232</v>
      </c>
      <c r="B3681" s="96">
        <v>57589</v>
      </c>
      <c r="C3681" s="96">
        <v>9</v>
      </c>
      <c r="D3681" s="97">
        <v>5629031</v>
      </c>
      <c r="E3681" s="97">
        <v>5776557</v>
      </c>
      <c r="F3681" s="96" t="s">
        <v>2321</v>
      </c>
      <c r="G3681" s="96">
        <v>492</v>
      </c>
      <c r="H3681" s="96">
        <v>4.2374000000000002E-2</v>
      </c>
      <c r="I3681" s="810">
        <v>1</v>
      </c>
    </row>
    <row r="3682" spans="1:9" x14ac:dyDescent="0.15">
      <c r="A3682" s="694" t="s">
        <v>6233</v>
      </c>
      <c r="B3682" s="96">
        <v>55824</v>
      </c>
      <c r="C3682" s="96">
        <v>8</v>
      </c>
      <c r="D3682" s="97">
        <v>81880045</v>
      </c>
      <c r="E3682" s="97">
        <v>82024303</v>
      </c>
      <c r="F3682" s="96" t="s">
        <v>2328</v>
      </c>
      <c r="G3682" s="96">
        <v>375</v>
      </c>
      <c r="H3682" s="96">
        <v>4.2396999999999997E-2</v>
      </c>
      <c r="I3682" s="810">
        <v>1</v>
      </c>
    </row>
    <row r="3683" spans="1:9" x14ac:dyDescent="0.15">
      <c r="A3683" s="694" t="s">
        <v>6234</v>
      </c>
      <c r="B3683" s="96">
        <v>4902</v>
      </c>
      <c r="C3683" s="96">
        <v>19</v>
      </c>
      <c r="D3683" s="97">
        <v>5823818</v>
      </c>
      <c r="E3683" s="97">
        <v>5828335</v>
      </c>
      <c r="F3683" s="96" t="s">
        <v>2321</v>
      </c>
      <c r="G3683" s="96">
        <v>11</v>
      </c>
      <c r="H3683" s="96">
        <v>4.2405999999999999E-2</v>
      </c>
      <c r="I3683" s="810">
        <v>1</v>
      </c>
    </row>
    <row r="3684" spans="1:9" x14ac:dyDescent="0.15">
      <c r="A3684" s="694" t="s">
        <v>6235</v>
      </c>
      <c r="B3684" s="96">
        <v>55228</v>
      </c>
      <c r="C3684" s="96">
        <v>19</v>
      </c>
      <c r="D3684" s="97">
        <v>46969748</v>
      </c>
      <c r="E3684" s="97">
        <v>46974820</v>
      </c>
      <c r="F3684" s="96" t="s">
        <v>2328</v>
      </c>
      <c r="G3684" s="96">
        <v>29</v>
      </c>
      <c r="H3684" s="96">
        <v>4.2484000000000001E-2</v>
      </c>
      <c r="I3684" s="810">
        <v>1</v>
      </c>
    </row>
    <row r="3685" spans="1:9" x14ac:dyDescent="0.15">
      <c r="A3685" s="694" t="s">
        <v>6236</v>
      </c>
      <c r="B3685" s="96">
        <v>83452</v>
      </c>
      <c r="C3685" s="96">
        <v>4</v>
      </c>
      <c r="D3685" s="97">
        <v>140374961</v>
      </c>
      <c r="E3685" s="97">
        <v>140397070</v>
      </c>
      <c r="F3685" s="96" t="s">
        <v>2321</v>
      </c>
      <c r="G3685" s="96">
        <v>61</v>
      </c>
      <c r="H3685" s="96">
        <v>4.2533000000000001E-2</v>
      </c>
      <c r="I3685" s="810">
        <v>1</v>
      </c>
    </row>
    <row r="3686" spans="1:9" x14ac:dyDescent="0.15">
      <c r="A3686" s="694" t="s">
        <v>6237</v>
      </c>
      <c r="B3686" s="96">
        <v>4738</v>
      </c>
      <c r="C3686" s="96">
        <v>14</v>
      </c>
      <c r="D3686" s="97">
        <v>24686057</v>
      </c>
      <c r="E3686" s="97">
        <v>24701576</v>
      </c>
      <c r="F3686" s="96" t="s">
        <v>2328</v>
      </c>
      <c r="G3686" s="96">
        <v>31</v>
      </c>
      <c r="H3686" s="96">
        <v>4.2562000000000003E-2</v>
      </c>
      <c r="I3686" s="810">
        <v>1</v>
      </c>
    </row>
    <row r="3687" spans="1:9" x14ac:dyDescent="0.15">
      <c r="A3687" s="694" t="s">
        <v>6238</v>
      </c>
      <c r="B3687" s="96">
        <v>55316</v>
      </c>
      <c r="C3687" s="96">
        <v>17</v>
      </c>
      <c r="D3687" s="97">
        <v>48556190</v>
      </c>
      <c r="E3687" s="97">
        <v>48563336</v>
      </c>
      <c r="F3687" s="96" t="s">
        <v>2321</v>
      </c>
      <c r="G3687" s="96">
        <v>14</v>
      </c>
      <c r="H3687" s="96">
        <v>4.2578999999999999E-2</v>
      </c>
      <c r="I3687" s="810">
        <v>1</v>
      </c>
    </row>
    <row r="3688" spans="1:9" x14ac:dyDescent="0.15">
      <c r="A3688" s="694" t="s">
        <v>6239</v>
      </c>
      <c r="B3688" s="96">
        <v>134957</v>
      </c>
      <c r="C3688" s="96">
        <v>6</v>
      </c>
      <c r="D3688" s="97">
        <v>147525494</v>
      </c>
      <c r="E3688" s="97">
        <v>147711612</v>
      </c>
      <c r="F3688" s="96" t="s">
        <v>2321</v>
      </c>
      <c r="G3688" s="96">
        <v>384</v>
      </c>
      <c r="H3688" s="96">
        <v>4.2646999999999997E-2</v>
      </c>
      <c r="I3688" s="810">
        <v>1</v>
      </c>
    </row>
    <row r="3689" spans="1:9" x14ac:dyDescent="0.15">
      <c r="A3689" s="694" t="s">
        <v>6240</v>
      </c>
      <c r="B3689" s="96">
        <v>58517</v>
      </c>
      <c r="C3689" s="96">
        <v>14</v>
      </c>
      <c r="D3689" s="97">
        <v>73525221</v>
      </c>
      <c r="E3689" s="97">
        <v>73588749</v>
      </c>
      <c r="F3689" s="96" t="s">
        <v>2321</v>
      </c>
      <c r="G3689" s="96">
        <v>156</v>
      </c>
      <c r="H3689" s="96">
        <v>4.2668999999999999E-2</v>
      </c>
      <c r="I3689" s="810">
        <v>1</v>
      </c>
    </row>
    <row r="3690" spans="1:9" x14ac:dyDescent="0.15">
      <c r="A3690" s="694" t="s">
        <v>6241</v>
      </c>
      <c r="B3690" s="96">
        <v>11186</v>
      </c>
      <c r="C3690" s="96">
        <v>3</v>
      </c>
      <c r="D3690" s="97">
        <v>50367217</v>
      </c>
      <c r="E3690" s="97">
        <v>50378367</v>
      </c>
      <c r="F3690" s="96" t="s">
        <v>2328</v>
      </c>
      <c r="G3690" s="96">
        <v>30</v>
      </c>
      <c r="H3690" s="96">
        <v>4.2691E-2</v>
      </c>
      <c r="I3690" s="810">
        <v>1</v>
      </c>
    </row>
    <row r="3691" spans="1:9" x14ac:dyDescent="0.15">
      <c r="A3691" s="694" t="s">
        <v>6242</v>
      </c>
      <c r="B3691" s="96">
        <v>3998</v>
      </c>
      <c r="C3691" s="96">
        <v>18</v>
      </c>
      <c r="D3691" s="97">
        <v>56995055</v>
      </c>
      <c r="E3691" s="97">
        <v>57026508</v>
      </c>
      <c r="F3691" s="96" t="s">
        <v>2328</v>
      </c>
      <c r="G3691" s="96">
        <v>102</v>
      </c>
      <c r="H3691" s="96">
        <v>4.2699000000000001E-2</v>
      </c>
      <c r="I3691" s="810">
        <v>1</v>
      </c>
    </row>
    <row r="3692" spans="1:9" x14ac:dyDescent="0.15">
      <c r="A3692" s="694" t="s">
        <v>6243</v>
      </c>
      <c r="B3692" s="96">
        <v>9673</v>
      </c>
      <c r="C3692" s="96">
        <v>1</v>
      </c>
      <c r="D3692" s="97">
        <v>156163728</v>
      </c>
      <c r="E3692" s="97">
        <v>156182587</v>
      </c>
      <c r="F3692" s="96" t="s">
        <v>2321</v>
      </c>
      <c r="G3692" s="96">
        <v>33</v>
      </c>
      <c r="H3692" s="96">
        <v>4.2699000000000001E-2</v>
      </c>
      <c r="I3692" s="810">
        <v>1</v>
      </c>
    </row>
    <row r="3693" spans="1:9" x14ac:dyDescent="0.15">
      <c r="A3693" s="694" t="s">
        <v>6244</v>
      </c>
      <c r="B3693" s="96">
        <v>345274</v>
      </c>
      <c r="C3693" s="96">
        <v>4</v>
      </c>
      <c r="D3693" s="97">
        <v>87744477</v>
      </c>
      <c r="E3693" s="97">
        <v>87770416</v>
      </c>
      <c r="F3693" s="96" t="s">
        <v>2328</v>
      </c>
      <c r="G3693" s="96">
        <v>51</v>
      </c>
      <c r="H3693" s="96">
        <v>4.2723999999999998E-2</v>
      </c>
      <c r="I3693" s="810">
        <v>1</v>
      </c>
    </row>
    <row r="3694" spans="1:9" x14ac:dyDescent="0.15">
      <c r="A3694" s="694" t="s">
        <v>6245</v>
      </c>
      <c r="B3694" s="96">
        <v>84928</v>
      </c>
      <c r="C3694" s="96">
        <v>7</v>
      </c>
      <c r="D3694" s="97">
        <v>129804555</v>
      </c>
      <c r="E3694" s="97">
        <v>129845338</v>
      </c>
      <c r="F3694" s="96" t="s">
        <v>2328</v>
      </c>
      <c r="G3694" s="96">
        <v>103</v>
      </c>
      <c r="H3694" s="96">
        <v>4.2775000000000001E-2</v>
      </c>
      <c r="I3694" s="810">
        <v>1</v>
      </c>
    </row>
    <row r="3695" spans="1:9" x14ac:dyDescent="0.15">
      <c r="A3695" s="694" t="s">
        <v>6246</v>
      </c>
      <c r="B3695" s="96">
        <v>79364</v>
      </c>
      <c r="C3695" s="96">
        <v>3</v>
      </c>
      <c r="D3695" s="97">
        <v>126156444</v>
      </c>
      <c r="E3695" s="97">
        <v>126194773</v>
      </c>
      <c r="F3695" s="96" t="s">
        <v>2328</v>
      </c>
      <c r="G3695" s="96">
        <v>161</v>
      </c>
      <c r="H3695" s="96">
        <v>4.2786999999999999E-2</v>
      </c>
      <c r="I3695" s="810">
        <v>1</v>
      </c>
    </row>
    <row r="3696" spans="1:9" x14ac:dyDescent="0.15">
      <c r="A3696" s="694" t="s">
        <v>6247</v>
      </c>
      <c r="B3696" s="96">
        <v>3682</v>
      </c>
      <c r="C3696" s="96">
        <v>17</v>
      </c>
      <c r="D3696" s="97">
        <v>3617919</v>
      </c>
      <c r="E3696" s="97">
        <v>3704537</v>
      </c>
      <c r="F3696" s="96" t="s">
        <v>2328</v>
      </c>
      <c r="G3696" s="96">
        <v>308</v>
      </c>
      <c r="H3696" s="96">
        <v>4.2879E-2</v>
      </c>
      <c r="I3696" s="810">
        <v>1</v>
      </c>
    </row>
    <row r="3697" spans="1:9" x14ac:dyDescent="0.15">
      <c r="A3697" s="694" t="s">
        <v>6248</v>
      </c>
      <c r="B3697" s="96">
        <v>3219</v>
      </c>
      <c r="C3697" s="96">
        <v>17</v>
      </c>
      <c r="D3697" s="97">
        <v>46698518</v>
      </c>
      <c r="E3697" s="97">
        <v>46703835</v>
      </c>
      <c r="F3697" s="96" t="s">
        <v>2328</v>
      </c>
      <c r="G3697" s="96">
        <v>22</v>
      </c>
      <c r="H3697" s="96">
        <v>4.2902000000000003E-2</v>
      </c>
      <c r="I3697" s="810">
        <v>1</v>
      </c>
    </row>
    <row r="3698" spans="1:9" x14ac:dyDescent="0.15">
      <c r="A3698" s="694" t="s">
        <v>6249</v>
      </c>
      <c r="B3698" s="96">
        <v>3187</v>
      </c>
      <c r="C3698" s="96">
        <v>5</v>
      </c>
      <c r="D3698" s="97">
        <v>179041179</v>
      </c>
      <c r="E3698" s="97">
        <v>179050722</v>
      </c>
      <c r="F3698" s="96" t="s">
        <v>2328</v>
      </c>
      <c r="G3698" s="96">
        <v>27</v>
      </c>
      <c r="H3698" s="96">
        <v>4.2911999999999999E-2</v>
      </c>
      <c r="I3698" s="810">
        <v>1</v>
      </c>
    </row>
    <row r="3699" spans="1:9" x14ac:dyDescent="0.15">
      <c r="A3699" s="694" t="s">
        <v>6250</v>
      </c>
      <c r="B3699" s="96">
        <v>694</v>
      </c>
      <c r="C3699" s="96">
        <v>12</v>
      </c>
      <c r="D3699" s="97">
        <v>92534054</v>
      </c>
      <c r="E3699" s="97">
        <v>92539673</v>
      </c>
      <c r="F3699" s="96" t="s">
        <v>2328</v>
      </c>
      <c r="G3699" s="96">
        <v>18</v>
      </c>
      <c r="H3699" s="96">
        <v>4.2939999999999999E-2</v>
      </c>
      <c r="I3699" s="810">
        <v>1</v>
      </c>
    </row>
    <row r="3700" spans="1:9" x14ac:dyDescent="0.15">
      <c r="A3700" s="694" t="s">
        <v>6251</v>
      </c>
      <c r="B3700" s="96">
        <v>8091</v>
      </c>
      <c r="C3700" s="96">
        <v>12</v>
      </c>
      <c r="D3700" s="97">
        <v>66218240</v>
      </c>
      <c r="E3700" s="97">
        <v>66360071</v>
      </c>
      <c r="F3700" s="96" t="s">
        <v>2321</v>
      </c>
      <c r="G3700" s="96">
        <v>308</v>
      </c>
      <c r="H3700" s="96">
        <v>4.2972999999999997E-2</v>
      </c>
      <c r="I3700" s="810">
        <v>1</v>
      </c>
    </row>
    <row r="3701" spans="1:9" x14ac:dyDescent="0.15">
      <c r="A3701" s="694" t="s">
        <v>6252</v>
      </c>
      <c r="B3701" s="96">
        <v>9785</v>
      </c>
      <c r="C3701" s="96">
        <v>16</v>
      </c>
      <c r="D3701" s="97">
        <v>72127615</v>
      </c>
      <c r="E3701" s="97">
        <v>72146811</v>
      </c>
      <c r="F3701" s="96" t="s">
        <v>2321</v>
      </c>
      <c r="G3701" s="96">
        <v>68</v>
      </c>
      <c r="H3701" s="96">
        <v>4.3020999999999997E-2</v>
      </c>
      <c r="I3701" s="810">
        <v>1</v>
      </c>
    </row>
    <row r="3702" spans="1:9" x14ac:dyDescent="0.15">
      <c r="A3702" s="694" t="s">
        <v>6253</v>
      </c>
      <c r="B3702" s="96">
        <v>143879</v>
      </c>
      <c r="C3702" s="96">
        <v>11</v>
      </c>
      <c r="D3702" s="97">
        <v>105921825</v>
      </c>
      <c r="E3702" s="97">
        <v>105948465</v>
      </c>
      <c r="F3702" s="96" t="s">
        <v>2328</v>
      </c>
      <c r="G3702" s="96">
        <v>58</v>
      </c>
      <c r="H3702" s="96">
        <v>4.3021999999999998E-2</v>
      </c>
      <c r="I3702" s="810">
        <v>1</v>
      </c>
    </row>
    <row r="3703" spans="1:9" x14ac:dyDescent="0.15">
      <c r="A3703" s="694" t="s">
        <v>6254</v>
      </c>
      <c r="B3703" s="96">
        <v>6281</v>
      </c>
      <c r="C3703" s="96">
        <v>1</v>
      </c>
      <c r="D3703" s="97">
        <v>151955386</v>
      </c>
      <c r="E3703" s="97">
        <v>151966714</v>
      </c>
      <c r="F3703" s="96" t="s">
        <v>2328</v>
      </c>
      <c r="G3703" s="96">
        <v>22</v>
      </c>
      <c r="H3703" s="96">
        <v>4.3040000000000002E-2</v>
      </c>
      <c r="I3703" s="810">
        <v>1</v>
      </c>
    </row>
    <row r="3704" spans="1:9" x14ac:dyDescent="0.15">
      <c r="A3704" s="694" t="s">
        <v>6255</v>
      </c>
      <c r="B3704" s="96">
        <v>146713</v>
      </c>
      <c r="C3704" s="96">
        <v>17</v>
      </c>
      <c r="D3704" s="97">
        <v>77085427</v>
      </c>
      <c r="E3704" s="97">
        <v>77512230</v>
      </c>
      <c r="F3704" s="96" t="s">
        <v>2328</v>
      </c>
      <c r="G3704" s="96">
        <v>2029</v>
      </c>
      <c r="H3704" s="96">
        <v>4.3067000000000001E-2</v>
      </c>
      <c r="I3704" s="810">
        <v>1</v>
      </c>
    </row>
    <row r="3705" spans="1:9" x14ac:dyDescent="0.15">
      <c r="A3705" s="694" t="s">
        <v>6256</v>
      </c>
      <c r="B3705" s="96">
        <v>340351</v>
      </c>
      <c r="C3705" s="96">
        <v>7</v>
      </c>
      <c r="D3705" s="97">
        <v>134671259</v>
      </c>
      <c r="E3705" s="97">
        <v>134820530</v>
      </c>
      <c r="F3705" s="96" t="s">
        <v>2321</v>
      </c>
      <c r="G3705" s="96">
        <v>491</v>
      </c>
      <c r="H3705" s="96">
        <v>4.3105999999999998E-2</v>
      </c>
      <c r="I3705" s="810">
        <v>1</v>
      </c>
    </row>
    <row r="3706" spans="1:9" x14ac:dyDescent="0.15">
      <c r="A3706" s="694" t="s">
        <v>6257</v>
      </c>
      <c r="B3706" s="96">
        <v>219479</v>
      </c>
      <c r="C3706" s="96">
        <v>11</v>
      </c>
      <c r="D3706" s="97">
        <v>56184734</v>
      </c>
      <c r="E3706" s="97">
        <v>56185708</v>
      </c>
      <c r="F3706" s="96" t="s">
        <v>2328</v>
      </c>
      <c r="G3706" s="96">
        <v>9</v>
      </c>
      <c r="H3706" s="96">
        <v>4.3165000000000002E-2</v>
      </c>
      <c r="I3706" s="810">
        <v>1</v>
      </c>
    </row>
    <row r="3707" spans="1:9" x14ac:dyDescent="0.15">
      <c r="A3707" s="694" t="s">
        <v>6258</v>
      </c>
      <c r="B3707" s="96">
        <v>22887</v>
      </c>
      <c r="C3707" s="96">
        <v>1</v>
      </c>
      <c r="D3707" s="97">
        <v>42642210</v>
      </c>
      <c r="E3707" s="97">
        <v>42801548</v>
      </c>
      <c r="F3707" s="96" t="s">
        <v>2328</v>
      </c>
      <c r="G3707" s="96">
        <v>354</v>
      </c>
      <c r="H3707" s="96">
        <v>4.3180000000000003E-2</v>
      </c>
      <c r="I3707" s="810">
        <v>1</v>
      </c>
    </row>
    <row r="3708" spans="1:9" x14ac:dyDescent="0.15">
      <c r="A3708" s="694" t="s">
        <v>6259</v>
      </c>
      <c r="B3708" s="96">
        <v>113026</v>
      </c>
      <c r="C3708" s="96">
        <v>17</v>
      </c>
      <c r="D3708" s="97">
        <v>43189008</v>
      </c>
      <c r="E3708" s="97">
        <v>43209891</v>
      </c>
      <c r="F3708" s="96" t="s">
        <v>2328</v>
      </c>
      <c r="G3708" s="96">
        <v>75</v>
      </c>
      <c r="H3708" s="96">
        <v>4.3242999999999997E-2</v>
      </c>
      <c r="I3708" s="810">
        <v>1</v>
      </c>
    </row>
    <row r="3709" spans="1:9" x14ac:dyDescent="0.15">
      <c r="A3709" s="694" t="s">
        <v>1180</v>
      </c>
      <c r="B3709" s="96">
        <v>27254</v>
      </c>
      <c r="C3709" s="96">
        <v>22</v>
      </c>
      <c r="D3709" s="97">
        <v>41957014</v>
      </c>
      <c r="E3709" s="97">
        <v>41972670</v>
      </c>
      <c r="F3709" s="96" t="s">
        <v>2321</v>
      </c>
      <c r="G3709" s="96">
        <v>34</v>
      </c>
      <c r="H3709" s="96">
        <v>4.3249999999999997E-2</v>
      </c>
      <c r="I3709" s="810">
        <v>1</v>
      </c>
    </row>
    <row r="3710" spans="1:9" x14ac:dyDescent="0.15">
      <c r="A3710" s="694" t="s">
        <v>6260</v>
      </c>
      <c r="B3710" s="96">
        <v>26716</v>
      </c>
      <c r="C3710" s="96">
        <v>6</v>
      </c>
      <c r="D3710" s="97">
        <v>29424947</v>
      </c>
      <c r="E3710" s="97">
        <v>29432099</v>
      </c>
      <c r="F3710" s="96" t="s">
        <v>2321</v>
      </c>
      <c r="G3710" s="96">
        <v>35</v>
      </c>
      <c r="H3710" s="96">
        <v>4.3298999999999997E-2</v>
      </c>
      <c r="I3710" s="810">
        <v>1</v>
      </c>
    </row>
    <row r="3711" spans="1:9" x14ac:dyDescent="0.15">
      <c r="A3711" s="694" t="s">
        <v>6261</v>
      </c>
      <c r="B3711" s="96">
        <v>27023</v>
      </c>
      <c r="C3711" s="96">
        <v>15</v>
      </c>
      <c r="D3711" s="97">
        <v>60296421</v>
      </c>
      <c r="E3711" s="97">
        <v>60298142</v>
      </c>
      <c r="F3711" s="96" t="s">
        <v>2321</v>
      </c>
      <c r="G3711" s="96">
        <v>3</v>
      </c>
      <c r="H3711" s="96">
        <v>4.3310000000000001E-2</v>
      </c>
      <c r="I3711" s="810">
        <v>1</v>
      </c>
    </row>
    <row r="3712" spans="1:9" x14ac:dyDescent="0.15">
      <c r="A3712" s="694" t="s">
        <v>6262</v>
      </c>
      <c r="B3712" s="96">
        <v>79692</v>
      </c>
      <c r="C3712" s="96">
        <v>6</v>
      </c>
      <c r="D3712" s="97">
        <v>26634611</v>
      </c>
      <c r="E3712" s="97">
        <v>26659980</v>
      </c>
      <c r="F3712" s="96" t="s">
        <v>2328</v>
      </c>
      <c r="G3712" s="96">
        <v>89</v>
      </c>
      <c r="H3712" s="96">
        <v>4.3316E-2</v>
      </c>
      <c r="I3712" s="810">
        <v>1</v>
      </c>
    </row>
    <row r="3713" spans="1:9" x14ac:dyDescent="0.15">
      <c r="A3713" s="694" t="s">
        <v>6263</v>
      </c>
      <c r="B3713" s="96">
        <v>53829</v>
      </c>
      <c r="C3713" s="96">
        <v>3</v>
      </c>
      <c r="D3713" s="97">
        <v>151044096</v>
      </c>
      <c r="E3713" s="97">
        <v>151047337</v>
      </c>
      <c r="F3713" s="96" t="s">
        <v>2328</v>
      </c>
      <c r="G3713" s="96">
        <v>15</v>
      </c>
      <c r="H3713" s="96">
        <v>4.3320999999999998E-2</v>
      </c>
      <c r="I3713" s="810">
        <v>1</v>
      </c>
    </row>
    <row r="3714" spans="1:9" x14ac:dyDescent="0.15">
      <c r="A3714" s="694" t="s">
        <v>6264</v>
      </c>
      <c r="B3714" s="96">
        <v>5937</v>
      </c>
      <c r="C3714" s="96">
        <v>2</v>
      </c>
      <c r="D3714" s="97">
        <v>161128662</v>
      </c>
      <c r="E3714" s="97">
        <v>161350366</v>
      </c>
      <c r="F3714" s="96" t="s">
        <v>2328</v>
      </c>
      <c r="G3714" s="96">
        <v>608</v>
      </c>
      <c r="H3714" s="96">
        <v>4.3338000000000002E-2</v>
      </c>
      <c r="I3714" s="810">
        <v>1</v>
      </c>
    </row>
    <row r="3715" spans="1:9" x14ac:dyDescent="0.15">
      <c r="A3715" s="694" t="s">
        <v>6265</v>
      </c>
      <c r="B3715" s="96">
        <v>9861</v>
      </c>
      <c r="C3715" s="96">
        <v>3</v>
      </c>
      <c r="D3715" s="97">
        <v>63996225</v>
      </c>
      <c r="E3715" s="97">
        <v>64009686</v>
      </c>
      <c r="F3715" s="96" t="s">
        <v>2328</v>
      </c>
      <c r="G3715" s="96">
        <v>52</v>
      </c>
      <c r="H3715" s="96">
        <v>4.3355999999999999E-2</v>
      </c>
      <c r="I3715" s="810">
        <v>1</v>
      </c>
    </row>
    <row r="3716" spans="1:9" x14ac:dyDescent="0.15">
      <c r="A3716" s="694" t="s">
        <v>6266</v>
      </c>
      <c r="B3716" s="96">
        <v>867</v>
      </c>
      <c r="C3716" s="96">
        <v>11</v>
      </c>
      <c r="D3716" s="97">
        <v>119076986</v>
      </c>
      <c r="E3716" s="97">
        <v>119178859</v>
      </c>
      <c r="F3716" s="96" t="s">
        <v>2321</v>
      </c>
      <c r="G3716" s="96">
        <v>152</v>
      </c>
      <c r="H3716" s="96">
        <v>4.3383999999999999E-2</v>
      </c>
      <c r="I3716" s="810">
        <v>1</v>
      </c>
    </row>
    <row r="3717" spans="1:9" x14ac:dyDescent="0.15">
      <c r="A3717" s="694" t="s">
        <v>6267</v>
      </c>
      <c r="B3717" s="96">
        <v>55239</v>
      </c>
      <c r="C3717" s="96">
        <v>16</v>
      </c>
      <c r="D3717" s="97">
        <v>56485424</v>
      </c>
      <c r="E3717" s="97">
        <v>56511407</v>
      </c>
      <c r="F3717" s="96" t="s">
        <v>2321</v>
      </c>
      <c r="G3717" s="96">
        <v>76</v>
      </c>
      <c r="H3717" s="96">
        <v>4.3429000000000002E-2</v>
      </c>
      <c r="I3717" s="810">
        <v>1</v>
      </c>
    </row>
    <row r="3718" spans="1:9" x14ac:dyDescent="0.15">
      <c r="A3718" s="694" t="s">
        <v>6268</v>
      </c>
      <c r="B3718" s="96">
        <v>5287</v>
      </c>
      <c r="C3718" s="96">
        <v>1</v>
      </c>
      <c r="D3718" s="97">
        <v>204391756</v>
      </c>
      <c r="E3718" s="97">
        <v>204463943</v>
      </c>
      <c r="F3718" s="96" t="s">
        <v>2328</v>
      </c>
      <c r="G3718" s="96">
        <v>255</v>
      </c>
      <c r="H3718" s="96">
        <v>4.3430000000000003E-2</v>
      </c>
      <c r="I3718" s="810">
        <v>1</v>
      </c>
    </row>
    <row r="3719" spans="1:9" x14ac:dyDescent="0.15">
      <c r="A3719" s="694" t="s">
        <v>6269</v>
      </c>
      <c r="B3719" s="96">
        <v>140856</v>
      </c>
      <c r="C3719" s="96">
        <v>20</v>
      </c>
      <c r="D3719" s="97">
        <v>18794370</v>
      </c>
      <c r="E3719" s="97">
        <v>18795036</v>
      </c>
      <c r="F3719" s="96" t="s">
        <v>2321</v>
      </c>
      <c r="G3719" s="96">
        <v>4</v>
      </c>
      <c r="H3719" s="96">
        <v>4.3434E-2</v>
      </c>
      <c r="I3719" s="810">
        <v>1</v>
      </c>
    </row>
    <row r="3720" spans="1:9" x14ac:dyDescent="0.15">
      <c r="A3720" s="694" t="s">
        <v>6270</v>
      </c>
      <c r="B3720" s="96">
        <v>64781</v>
      </c>
      <c r="C3720" s="96">
        <v>22</v>
      </c>
      <c r="D3720" s="97">
        <v>47080307</v>
      </c>
      <c r="E3720" s="97">
        <v>47134152</v>
      </c>
      <c r="F3720" s="96" t="s">
        <v>2328</v>
      </c>
      <c r="G3720" s="96">
        <v>225</v>
      </c>
      <c r="H3720" s="96">
        <v>4.3445999999999999E-2</v>
      </c>
      <c r="I3720" s="810">
        <v>1</v>
      </c>
    </row>
    <row r="3721" spans="1:9" x14ac:dyDescent="0.15">
      <c r="A3721" s="694" t="s">
        <v>6271</v>
      </c>
      <c r="B3721" s="96">
        <v>64342</v>
      </c>
      <c r="C3721" s="96">
        <v>2</v>
      </c>
      <c r="D3721" s="97">
        <v>20817564</v>
      </c>
      <c r="E3721" s="97">
        <v>20850867</v>
      </c>
      <c r="F3721" s="96" t="s">
        <v>2328</v>
      </c>
      <c r="G3721" s="96">
        <v>172</v>
      </c>
      <c r="H3721" s="96">
        <v>4.3560000000000001E-2</v>
      </c>
      <c r="I3721" s="810">
        <v>1</v>
      </c>
    </row>
    <row r="3722" spans="1:9" x14ac:dyDescent="0.15">
      <c r="A3722" s="694" t="s">
        <v>6272</v>
      </c>
      <c r="B3722" s="96">
        <v>921</v>
      </c>
      <c r="C3722" s="96">
        <v>11</v>
      </c>
      <c r="D3722" s="97">
        <v>60869930</v>
      </c>
      <c r="E3722" s="97">
        <v>60895324</v>
      </c>
      <c r="F3722" s="96" t="s">
        <v>2321</v>
      </c>
      <c r="G3722" s="96">
        <v>82</v>
      </c>
      <c r="H3722" s="96">
        <v>4.3577999999999999E-2</v>
      </c>
      <c r="I3722" s="810">
        <v>1</v>
      </c>
    </row>
    <row r="3723" spans="1:9" x14ac:dyDescent="0.15">
      <c r="A3723" s="694" t="s">
        <v>2637</v>
      </c>
      <c r="B3723" s="96">
        <v>1129</v>
      </c>
      <c r="C3723" s="96">
        <v>7</v>
      </c>
      <c r="D3723" s="97">
        <v>136553399</v>
      </c>
      <c r="E3723" s="97">
        <v>136703720</v>
      </c>
      <c r="F3723" s="96" t="s">
        <v>2321</v>
      </c>
      <c r="G3723" s="96">
        <v>518</v>
      </c>
      <c r="H3723" s="96">
        <v>4.3653999999999998E-2</v>
      </c>
      <c r="I3723" s="810">
        <v>1</v>
      </c>
    </row>
    <row r="3724" spans="1:9" x14ac:dyDescent="0.15">
      <c r="A3724" s="694" t="s">
        <v>6273</v>
      </c>
      <c r="B3724" s="924">
        <v>57731</v>
      </c>
      <c r="C3724" s="96">
        <v>19</v>
      </c>
      <c r="D3724" s="97">
        <v>40973050</v>
      </c>
      <c r="E3724" s="97">
        <v>41082365</v>
      </c>
      <c r="F3724" s="96" t="s">
        <v>2321</v>
      </c>
      <c r="G3724" s="96">
        <v>314</v>
      </c>
      <c r="H3724" s="96">
        <v>4.3672999999999997E-2</v>
      </c>
      <c r="I3724" s="810">
        <v>1</v>
      </c>
    </row>
    <row r="3725" spans="1:9" x14ac:dyDescent="0.15">
      <c r="A3725" s="694" t="s">
        <v>6274</v>
      </c>
      <c r="B3725" s="96">
        <v>5126</v>
      </c>
      <c r="C3725" s="96">
        <v>20</v>
      </c>
      <c r="D3725" s="97">
        <v>17206752</v>
      </c>
      <c r="E3725" s="97">
        <v>17465223</v>
      </c>
      <c r="F3725" s="96" t="s">
        <v>2321</v>
      </c>
      <c r="G3725" s="96">
        <v>1202</v>
      </c>
      <c r="H3725" s="96">
        <v>4.3695999999999999E-2</v>
      </c>
      <c r="I3725" s="810">
        <v>1</v>
      </c>
    </row>
    <row r="3726" spans="1:9" x14ac:dyDescent="0.15">
      <c r="A3726" s="694" t="s">
        <v>6275</v>
      </c>
      <c r="B3726" s="96">
        <v>55749</v>
      </c>
      <c r="C3726" s="96">
        <v>10</v>
      </c>
      <c r="D3726" s="97">
        <v>70480956</v>
      </c>
      <c r="E3726" s="97">
        <v>70552134</v>
      </c>
      <c r="F3726" s="96" t="s">
        <v>2321</v>
      </c>
      <c r="G3726" s="96">
        <v>193</v>
      </c>
      <c r="H3726" s="96">
        <v>4.3711E-2</v>
      </c>
      <c r="I3726" s="810">
        <v>1</v>
      </c>
    </row>
    <row r="3727" spans="1:9" x14ac:dyDescent="0.15">
      <c r="A3727" s="694" t="s">
        <v>6276</v>
      </c>
      <c r="B3727" s="96">
        <v>81849</v>
      </c>
      <c r="C3727" s="96">
        <v>1</v>
      </c>
      <c r="D3727" s="97">
        <v>77333126</v>
      </c>
      <c r="E3727" s="97">
        <v>77533223</v>
      </c>
      <c r="F3727" s="96" t="s">
        <v>2321</v>
      </c>
      <c r="G3727" s="96">
        <v>549</v>
      </c>
      <c r="H3727" s="96">
        <v>4.3720000000000002E-2</v>
      </c>
      <c r="I3727" s="810">
        <v>1</v>
      </c>
    </row>
    <row r="3728" spans="1:9" x14ac:dyDescent="0.15">
      <c r="A3728" s="694" t="s">
        <v>6277</v>
      </c>
      <c r="B3728" s="96">
        <v>57505</v>
      </c>
      <c r="C3728" s="96">
        <v>6</v>
      </c>
      <c r="D3728" s="97">
        <v>44266463</v>
      </c>
      <c r="E3728" s="97">
        <v>44281094</v>
      </c>
      <c r="F3728" s="96" t="s">
        <v>2328</v>
      </c>
      <c r="G3728" s="96">
        <v>51</v>
      </c>
      <c r="H3728" s="96">
        <v>4.3770000000000003E-2</v>
      </c>
      <c r="I3728" s="810">
        <v>1</v>
      </c>
    </row>
    <row r="3729" spans="1:9" x14ac:dyDescent="0.15">
      <c r="A3729" s="694" t="s">
        <v>6278</v>
      </c>
      <c r="B3729" s="96">
        <v>162972</v>
      </c>
      <c r="C3729" s="96">
        <v>19</v>
      </c>
      <c r="D3729" s="97">
        <v>58053204</v>
      </c>
      <c r="E3729" s="97">
        <v>58071231</v>
      </c>
      <c r="F3729" s="96" t="s">
        <v>2328</v>
      </c>
      <c r="G3729" s="96">
        <v>45</v>
      </c>
      <c r="H3729" s="96">
        <v>4.3815E-2</v>
      </c>
      <c r="I3729" s="810">
        <v>1</v>
      </c>
    </row>
    <row r="3730" spans="1:9" x14ac:dyDescent="0.15">
      <c r="A3730" s="694" t="s">
        <v>6279</v>
      </c>
      <c r="B3730" s="96">
        <v>51278</v>
      </c>
      <c r="C3730" s="96">
        <v>1</v>
      </c>
      <c r="D3730" s="97">
        <v>181057638</v>
      </c>
      <c r="E3730" s="97">
        <v>181059979</v>
      </c>
      <c r="F3730" s="96" t="s">
        <v>2321</v>
      </c>
      <c r="G3730" s="96">
        <v>8</v>
      </c>
      <c r="H3730" s="96">
        <v>4.3844000000000001E-2</v>
      </c>
      <c r="I3730" s="810">
        <v>1</v>
      </c>
    </row>
    <row r="3731" spans="1:9" x14ac:dyDescent="0.15">
      <c r="A3731" s="694" t="s">
        <v>6280</v>
      </c>
      <c r="B3731" s="96">
        <v>128387</v>
      </c>
      <c r="C3731" s="96">
        <v>1</v>
      </c>
      <c r="D3731" s="97">
        <v>212965170</v>
      </c>
      <c r="E3731" s="97">
        <v>212990167</v>
      </c>
      <c r="F3731" s="96" t="s">
        <v>2321</v>
      </c>
      <c r="G3731" s="96">
        <v>124</v>
      </c>
      <c r="H3731" s="96">
        <v>4.3851000000000001E-2</v>
      </c>
      <c r="I3731" s="810">
        <v>1</v>
      </c>
    </row>
    <row r="3732" spans="1:9" x14ac:dyDescent="0.15">
      <c r="A3732" s="694" t="s">
        <v>6281</v>
      </c>
      <c r="B3732" s="96">
        <v>59336</v>
      </c>
      <c r="C3732" s="96">
        <v>6</v>
      </c>
      <c r="D3732" s="97">
        <v>100054650</v>
      </c>
      <c r="E3732" s="97">
        <v>100063454</v>
      </c>
      <c r="F3732" s="96" t="s">
        <v>2321</v>
      </c>
      <c r="G3732" s="96">
        <v>13</v>
      </c>
      <c r="H3732" s="96">
        <v>4.3868999999999998E-2</v>
      </c>
      <c r="I3732" s="810">
        <v>1</v>
      </c>
    </row>
    <row r="3733" spans="1:9" x14ac:dyDescent="0.15">
      <c r="A3733" s="694" t="s">
        <v>6282</v>
      </c>
      <c r="B3733" s="96">
        <v>359710</v>
      </c>
      <c r="C3733" s="96">
        <v>20</v>
      </c>
      <c r="D3733" s="97">
        <v>31643230</v>
      </c>
      <c r="E3733" s="97">
        <v>31661434</v>
      </c>
      <c r="F3733" s="96" t="s">
        <v>2321</v>
      </c>
      <c r="G3733" s="96">
        <v>75</v>
      </c>
      <c r="H3733" s="96">
        <v>4.3890999999999999E-2</v>
      </c>
      <c r="I3733" s="810">
        <v>1</v>
      </c>
    </row>
    <row r="3734" spans="1:9" x14ac:dyDescent="0.15">
      <c r="A3734" s="694" t="s">
        <v>6283</v>
      </c>
      <c r="B3734" s="96">
        <v>3120</v>
      </c>
      <c r="C3734" s="96">
        <v>6</v>
      </c>
      <c r="D3734" s="97">
        <v>32723837</v>
      </c>
      <c r="E3734" s="97">
        <v>32731330</v>
      </c>
      <c r="F3734" s="96" t="s">
        <v>2328</v>
      </c>
      <c r="G3734" s="96">
        <v>66</v>
      </c>
      <c r="H3734" s="96">
        <v>4.3905E-2</v>
      </c>
      <c r="I3734" s="810">
        <v>1</v>
      </c>
    </row>
    <row r="3735" spans="1:9" x14ac:dyDescent="0.15">
      <c r="A3735" s="694" t="s">
        <v>6284</v>
      </c>
      <c r="B3735" s="96">
        <v>192670</v>
      </c>
      <c r="C3735" s="96">
        <v>1</v>
      </c>
      <c r="D3735" s="97">
        <v>36273231</v>
      </c>
      <c r="E3735" s="97">
        <v>36323491</v>
      </c>
      <c r="F3735" s="96" t="s">
        <v>2321</v>
      </c>
      <c r="G3735" s="96">
        <v>66</v>
      </c>
      <c r="H3735" s="96">
        <v>4.3922999999999997E-2</v>
      </c>
      <c r="I3735" s="810">
        <v>1</v>
      </c>
    </row>
    <row r="3736" spans="1:9" x14ac:dyDescent="0.15">
      <c r="A3736" s="694" t="s">
        <v>6285</v>
      </c>
      <c r="B3736" s="96">
        <v>8342</v>
      </c>
      <c r="C3736" s="96">
        <v>6</v>
      </c>
      <c r="D3736" s="97">
        <v>27782822</v>
      </c>
      <c r="E3736" s="97">
        <v>27783267</v>
      </c>
      <c r="F3736" s="96" t="s">
        <v>2321</v>
      </c>
      <c r="G3736" s="96">
        <v>1</v>
      </c>
      <c r="H3736" s="96">
        <v>4.3929999999999997E-2</v>
      </c>
      <c r="I3736" s="810">
        <v>1</v>
      </c>
    </row>
    <row r="3737" spans="1:9" x14ac:dyDescent="0.15">
      <c r="A3737" s="694" t="s">
        <v>6286</v>
      </c>
      <c r="B3737" s="96">
        <v>387763</v>
      </c>
      <c r="C3737" s="96">
        <v>11</v>
      </c>
      <c r="D3737" s="97">
        <v>43964106</v>
      </c>
      <c r="E3737" s="97">
        <v>43965433</v>
      </c>
      <c r="F3737" s="96" t="s">
        <v>2321</v>
      </c>
      <c r="G3737" s="96">
        <v>4</v>
      </c>
      <c r="H3737" s="96">
        <v>4.3949000000000002E-2</v>
      </c>
      <c r="I3737" s="810">
        <v>1</v>
      </c>
    </row>
    <row r="3738" spans="1:9" x14ac:dyDescent="0.15">
      <c r="A3738" s="694" t="s">
        <v>6287</v>
      </c>
      <c r="B3738" s="96">
        <v>84694</v>
      </c>
      <c r="C3738" s="96">
        <v>6</v>
      </c>
      <c r="D3738" s="97">
        <v>90604188</v>
      </c>
      <c r="E3738" s="97">
        <v>90605819</v>
      </c>
      <c r="F3738" s="96" t="s">
        <v>2321</v>
      </c>
      <c r="G3738" s="96">
        <v>3</v>
      </c>
      <c r="H3738" s="96">
        <v>4.3976000000000001E-2</v>
      </c>
      <c r="I3738" s="810">
        <v>1</v>
      </c>
    </row>
    <row r="3739" spans="1:9" x14ac:dyDescent="0.15">
      <c r="A3739" s="694" t="s">
        <v>6288</v>
      </c>
      <c r="B3739" s="96">
        <v>54583</v>
      </c>
      <c r="C3739" s="96">
        <v>1</v>
      </c>
      <c r="D3739" s="97">
        <v>231499497</v>
      </c>
      <c r="E3739" s="97">
        <v>231560790</v>
      </c>
      <c r="F3739" s="96" t="s">
        <v>2328</v>
      </c>
      <c r="G3739" s="96">
        <v>286</v>
      </c>
      <c r="H3739" s="96">
        <v>4.3999999999999997E-2</v>
      </c>
      <c r="I3739" s="810">
        <v>1</v>
      </c>
    </row>
    <row r="3740" spans="1:9" x14ac:dyDescent="0.15">
      <c r="A3740" s="694" t="s">
        <v>6289</v>
      </c>
      <c r="B3740" s="96">
        <v>283358</v>
      </c>
      <c r="C3740" s="96">
        <v>12</v>
      </c>
      <c r="D3740" s="97">
        <v>569543</v>
      </c>
      <c r="E3740" s="97">
        <v>671503</v>
      </c>
      <c r="F3740" s="96" t="s">
        <v>2321</v>
      </c>
      <c r="G3740" s="96">
        <v>487</v>
      </c>
      <c r="H3740" s="96">
        <v>4.4048999999999998E-2</v>
      </c>
      <c r="I3740" s="810">
        <v>1</v>
      </c>
    </row>
    <row r="3741" spans="1:9" x14ac:dyDescent="0.15">
      <c r="A3741" s="694" t="s">
        <v>6290</v>
      </c>
      <c r="B3741" s="96">
        <v>55140</v>
      </c>
      <c r="C3741" s="96">
        <v>8</v>
      </c>
      <c r="D3741" s="97">
        <v>27950584</v>
      </c>
      <c r="E3741" s="97">
        <v>28048670</v>
      </c>
      <c r="F3741" s="96" t="s">
        <v>2321</v>
      </c>
      <c r="G3741" s="96">
        <v>267</v>
      </c>
      <c r="H3741" s="96">
        <v>4.4073000000000001E-2</v>
      </c>
      <c r="I3741" s="810">
        <v>1</v>
      </c>
    </row>
    <row r="3742" spans="1:9" x14ac:dyDescent="0.15">
      <c r="A3742" s="694" t="s">
        <v>6291</v>
      </c>
      <c r="B3742" s="96">
        <v>8853</v>
      </c>
      <c r="C3742" s="96">
        <v>2</v>
      </c>
      <c r="D3742" s="97">
        <v>9346894</v>
      </c>
      <c r="E3742" s="97">
        <v>9545812</v>
      </c>
      <c r="F3742" s="96" t="s">
        <v>2321</v>
      </c>
      <c r="G3742" s="96">
        <v>536</v>
      </c>
      <c r="H3742" s="96">
        <v>4.4075000000000003E-2</v>
      </c>
      <c r="I3742" s="810">
        <v>1</v>
      </c>
    </row>
    <row r="3743" spans="1:9" x14ac:dyDescent="0.15">
      <c r="A3743" s="694" t="s">
        <v>6292</v>
      </c>
      <c r="B3743" s="96">
        <v>100996485</v>
      </c>
      <c r="C3743" s="96">
        <v>5</v>
      </c>
      <c r="D3743" s="97">
        <v>134368970</v>
      </c>
      <c r="E3743" s="97">
        <v>134680370</v>
      </c>
      <c r="F3743" s="96" t="s">
        <v>2321</v>
      </c>
      <c r="G3743" s="96">
        <v>996</v>
      </c>
      <c r="H3743" s="96">
        <v>4.4090999999999998E-2</v>
      </c>
      <c r="I3743" s="810">
        <v>1</v>
      </c>
    </row>
    <row r="3744" spans="1:9" x14ac:dyDescent="0.15">
      <c r="A3744" s="694" t="s">
        <v>6293</v>
      </c>
      <c r="B3744" s="96">
        <v>5046</v>
      </c>
      <c r="C3744" s="96">
        <v>15</v>
      </c>
      <c r="D3744" s="97">
        <v>101844133</v>
      </c>
      <c r="E3744" s="97">
        <v>102030187</v>
      </c>
      <c r="F3744" s="96" t="s">
        <v>2328</v>
      </c>
      <c r="G3744" s="96">
        <v>1035</v>
      </c>
      <c r="H3744" s="96">
        <v>4.4144999999999997E-2</v>
      </c>
      <c r="I3744" s="810">
        <v>1</v>
      </c>
    </row>
    <row r="3745" spans="1:9" x14ac:dyDescent="0.15">
      <c r="A3745" s="694" t="s">
        <v>6294</v>
      </c>
      <c r="B3745" s="96">
        <v>84539</v>
      </c>
      <c r="C3745" s="96">
        <v>6</v>
      </c>
      <c r="D3745" s="97">
        <v>100367786</v>
      </c>
      <c r="E3745" s="97">
        <v>100442114</v>
      </c>
      <c r="F3745" s="96" t="s">
        <v>2328</v>
      </c>
      <c r="G3745" s="96">
        <v>214</v>
      </c>
      <c r="H3745" s="96">
        <v>4.4146999999999999E-2</v>
      </c>
      <c r="I3745" s="810">
        <v>1</v>
      </c>
    </row>
    <row r="3746" spans="1:9" x14ac:dyDescent="0.15">
      <c r="A3746" s="694" t="s">
        <v>6295</v>
      </c>
      <c r="B3746" s="96">
        <v>64232</v>
      </c>
      <c r="C3746" s="96">
        <v>11</v>
      </c>
      <c r="D3746" s="97">
        <v>60197062</v>
      </c>
      <c r="E3746" s="97">
        <v>60215265</v>
      </c>
      <c r="F3746" s="96" t="s">
        <v>2321</v>
      </c>
      <c r="G3746" s="96">
        <v>66</v>
      </c>
      <c r="H3746" s="96">
        <v>4.4153999999999999E-2</v>
      </c>
      <c r="I3746" s="810">
        <v>1</v>
      </c>
    </row>
    <row r="3747" spans="1:9" x14ac:dyDescent="0.15">
      <c r="A3747" s="694" t="s">
        <v>6296</v>
      </c>
      <c r="B3747" s="96">
        <v>2250</v>
      </c>
      <c r="C3747" s="96">
        <v>4</v>
      </c>
      <c r="D3747" s="97">
        <v>81187742</v>
      </c>
      <c r="E3747" s="97">
        <v>81212171</v>
      </c>
      <c r="F3747" s="96" t="s">
        <v>2321</v>
      </c>
      <c r="G3747" s="96">
        <v>79</v>
      </c>
      <c r="H3747" s="96">
        <v>4.4254000000000002E-2</v>
      </c>
      <c r="I3747" s="810">
        <v>1</v>
      </c>
    </row>
    <row r="3748" spans="1:9" x14ac:dyDescent="0.15">
      <c r="A3748" s="694" t="s">
        <v>6297</v>
      </c>
      <c r="B3748" s="96">
        <v>5345</v>
      </c>
      <c r="C3748" s="96">
        <v>17</v>
      </c>
      <c r="D3748" s="97">
        <v>1646015</v>
      </c>
      <c r="E3748" s="97">
        <v>1658562</v>
      </c>
      <c r="F3748" s="96" t="s">
        <v>2321</v>
      </c>
      <c r="G3748" s="96">
        <v>45</v>
      </c>
      <c r="H3748" s="96">
        <v>4.4261000000000002E-2</v>
      </c>
      <c r="I3748" s="810">
        <v>1</v>
      </c>
    </row>
    <row r="3749" spans="1:9" x14ac:dyDescent="0.15">
      <c r="A3749" s="694" t="s">
        <v>6298</v>
      </c>
      <c r="B3749" s="96">
        <v>55608</v>
      </c>
      <c r="C3749" s="96">
        <v>13</v>
      </c>
      <c r="D3749" s="97">
        <v>111530887</v>
      </c>
      <c r="E3749" s="97">
        <v>111567454</v>
      </c>
      <c r="F3749" s="96" t="s">
        <v>2328</v>
      </c>
      <c r="G3749" s="96">
        <v>115</v>
      </c>
      <c r="H3749" s="96">
        <v>4.4289000000000002E-2</v>
      </c>
      <c r="I3749" s="810">
        <v>1</v>
      </c>
    </row>
    <row r="3750" spans="1:9" x14ac:dyDescent="0.15">
      <c r="A3750" s="694" t="s">
        <v>6299</v>
      </c>
      <c r="B3750" s="96">
        <v>2915</v>
      </c>
      <c r="C3750" s="96">
        <v>11</v>
      </c>
      <c r="D3750" s="97">
        <v>88237256</v>
      </c>
      <c r="E3750" s="97">
        <v>88796846</v>
      </c>
      <c r="F3750" s="96" t="s">
        <v>2328</v>
      </c>
      <c r="G3750" s="96">
        <v>2254</v>
      </c>
      <c r="H3750" s="96">
        <v>4.4298999999999998E-2</v>
      </c>
      <c r="I3750" s="810">
        <v>1</v>
      </c>
    </row>
    <row r="3751" spans="1:9" x14ac:dyDescent="0.15">
      <c r="A3751" s="694" t="s">
        <v>6300</v>
      </c>
      <c r="B3751" s="96">
        <v>57452</v>
      </c>
      <c r="C3751" s="96">
        <v>14</v>
      </c>
      <c r="D3751" s="97">
        <v>69726681</v>
      </c>
      <c r="E3751" s="97">
        <v>69821190</v>
      </c>
      <c r="F3751" s="96" t="s">
        <v>2321</v>
      </c>
      <c r="G3751" s="96">
        <v>381</v>
      </c>
      <c r="H3751" s="96">
        <v>4.4311000000000003E-2</v>
      </c>
      <c r="I3751" s="810">
        <v>1</v>
      </c>
    </row>
    <row r="3752" spans="1:9" x14ac:dyDescent="0.15">
      <c r="A3752" s="694" t="s">
        <v>6301</v>
      </c>
      <c r="B3752" s="96">
        <v>10361</v>
      </c>
      <c r="C3752" s="96">
        <v>8</v>
      </c>
      <c r="D3752" s="97">
        <v>21881621</v>
      </c>
      <c r="E3752" s="97">
        <v>21894408</v>
      </c>
      <c r="F3752" s="96" t="s">
        <v>2321</v>
      </c>
      <c r="G3752" s="96">
        <v>38</v>
      </c>
      <c r="H3752" s="96">
        <v>4.4312999999999998E-2</v>
      </c>
      <c r="I3752" s="810">
        <v>1</v>
      </c>
    </row>
    <row r="3753" spans="1:9" x14ac:dyDescent="0.15">
      <c r="A3753" s="694" t="s">
        <v>6302</v>
      </c>
      <c r="B3753" s="96">
        <v>161725</v>
      </c>
      <c r="C3753" s="96">
        <v>15</v>
      </c>
      <c r="D3753" s="97">
        <v>31773884</v>
      </c>
      <c r="E3753" s="97">
        <v>32162875</v>
      </c>
      <c r="F3753" s="96" t="s">
        <v>2328</v>
      </c>
      <c r="G3753" s="96">
        <v>1074</v>
      </c>
      <c r="H3753" s="96">
        <v>4.4326999999999998E-2</v>
      </c>
      <c r="I3753" s="810">
        <v>1</v>
      </c>
    </row>
    <row r="3754" spans="1:9" x14ac:dyDescent="0.15">
      <c r="A3754" s="694" t="s">
        <v>6303</v>
      </c>
      <c r="B3754" s="96">
        <v>684</v>
      </c>
      <c r="C3754" s="96">
        <v>19</v>
      </c>
      <c r="D3754" s="97">
        <v>17502238</v>
      </c>
      <c r="E3754" s="97">
        <v>17516458</v>
      </c>
      <c r="F3754" s="96" t="s">
        <v>2328</v>
      </c>
      <c r="G3754" s="96">
        <v>79</v>
      </c>
      <c r="H3754" s="96">
        <v>4.4403999999999999E-2</v>
      </c>
      <c r="I3754" s="810">
        <v>1</v>
      </c>
    </row>
    <row r="3755" spans="1:9" x14ac:dyDescent="0.15">
      <c r="A3755" s="694" t="s">
        <v>6304</v>
      </c>
      <c r="B3755" s="96">
        <v>54</v>
      </c>
      <c r="C3755" s="96">
        <v>19</v>
      </c>
      <c r="D3755" s="97">
        <v>11685475</v>
      </c>
      <c r="E3755" s="97">
        <v>11689801</v>
      </c>
      <c r="F3755" s="96" t="s">
        <v>2328</v>
      </c>
      <c r="G3755" s="96">
        <v>13</v>
      </c>
      <c r="H3755" s="96">
        <v>4.4408000000000003E-2</v>
      </c>
      <c r="I3755" s="810">
        <v>1</v>
      </c>
    </row>
    <row r="3756" spans="1:9" x14ac:dyDescent="0.15">
      <c r="A3756" s="694" t="s">
        <v>6305</v>
      </c>
      <c r="B3756" s="96">
        <v>503497</v>
      </c>
      <c r="C3756" s="96">
        <v>11</v>
      </c>
      <c r="D3756" s="97">
        <v>60282886</v>
      </c>
      <c r="E3756" s="97">
        <v>60310194</v>
      </c>
      <c r="F3756" s="96" t="s">
        <v>2321</v>
      </c>
      <c r="G3756" s="96">
        <v>85</v>
      </c>
      <c r="H3756" s="96">
        <v>4.4416999999999998E-2</v>
      </c>
      <c r="I3756" s="810">
        <v>1</v>
      </c>
    </row>
    <row r="3757" spans="1:9" x14ac:dyDescent="0.15">
      <c r="A3757" s="694" t="s">
        <v>6306</v>
      </c>
      <c r="B3757" s="96">
        <v>57556</v>
      </c>
      <c r="C3757" s="96">
        <v>5</v>
      </c>
      <c r="D3757" s="97">
        <v>115779251</v>
      </c>
      <c r="E3757" s="97">
        <v>115910551</v>
      </c>
      <c r="F3757" s="96" t="s">
        <v>2328</v>
      </c>
      <c r="G3757" s="96">
        <v>564</v>
      </c>
      <c r="H3757" s="96">
        <v>4.4422999999999997E-2</v>
      </c>
      <c r="I3757" s="810">
        <v>1</v>
      </c>
    </row>
    <row r="3758" spans="1:9" x14ac:dyDescent="0.15">
      <c r="A3758" s="694" t="s">
        <v>6307</v>
      </c>
      <c r="B3758" s="96">
        <v>388021</v>
      </c>
      <c r="C3758" s="96">
        <v>14</v>
      </c>
      <c r="D3758" s="97">
        <v>105059330</v>
      </c>
      <c r="E3758" s="97">
        <v>105071097</v>
      </c>
      <c r="F3758" s="96" t="s">
        <v>2328</v>
      </c>
      <c r="G3758" s="96">
        <v>45</v>
      </c>
      <c r="H3758" s="96">
        <v>4.4461000000000001E-2</v>
      </c>
      <c r="I3758" s="810">
        <v>1</v>
      </c>
    </row>
    <row r="3759" spans="1:9" x14ac:dyDescent="0.15">
      <c r="A3759" s="694" t="s">
        <v>6308</v>
      </c>
      <c r="B3759" s="96">
        <v>26523</v>
      </c>
      <c r="C3759" s="96">
        <v>1</v>
      </c>
      <c r="D3759" s="97">
        <v>36335412</v>
      </c>
      <c r="E3759" s="97">
        <v>36395211</v>
      </c>
      <c r="F3759" s="96" t="s">
        <v>2321</v>
      </c>
      <c r="G3759" s="96">
        <v>86</v>
      </c>
      <c r="H3759" s="96">
        <v>4.4482000000000001E-2</v>
      </c>
      <c r="I3759" s="810">
        <v>1</v>
      </c>
    </row>
    <row r="3760" spans="1:9" x14ac:dyDescent="0.15">
      <c r="A3760" s="694" t="s">
        <v>6309</v>
      </c>
      <c r="B3760" s="96">
        <v>87</v>
      </c>
      <c r="C3760" s="96">
        <v>14</v>
      </c>
      <c r="D3760" s="97">
        <v>69340840</v>
      </c>
      <c r="E3760" s="97">
        <v>69446083</v>
      </c>
      <c r="F3760" s="96" t="s">
        <v>2328</v>
      </c>
      <c r="G3760" s="96">
        <v>456</v>
      </c>
      <c r="H3760" s="96">
        <v>4.4541999999999998E-2</v>
      </c>
      <c r="I3760" s="810">
        <v>1</v>
      </c>
    </row>
    <row r="3761" spans="1:9" x14ac:dyDescent="0.15">
      <c r="A3761" s="694" t="s">
        <v>6310</v>
      </c>
      <c r="B3761" s="96">
        <v>85460</v>
      </c>
      <c r="C3761" s="96">
        <v>4</v>
      </c>
      <c r="D3761" s="97">
        <v>10441497</v>
      </c>
      <c r="E3761" s="97">
        <v>10459032</v>
      </c>
      <c r="F3761" s="96" t="s">
        <v>2328</v>
      </c>
      <c r="G3761" s="96">
        <v>68</v>
      </c>
      <c r="H3761" s="96">
        <v>4.4553000000000002E-2</v>
      </c>
      <c r="I3761" s="810">
        <v>1</v>
      </c>
    </row>
    <row r="3762" spans="1:9" x14ac:dyDescent="0.15">
      <c r="A3762" s="694" t="s">
        <v>6311</v>
      </c>
      <c r="B3762" s="96">
        <v>54848</v>
      </c>
      <c r="C3762" s="96">
        <v>4</v>
      </c>
      <c r="D3762" s="97">
        <v>106473704</v>
      </c>
      <c r="E3762" s="97">
        <v>106602070</v>
      </c>
      <c r="F3762" s="96" t="s">
        <v>2321</v>
      </c>
      <c r="G3762" s="96">
        <v>396</v>
      </c>
      <c r="H3762" s="96">
        <v>4.4611999999999999E-2</v>
      </c>
      <c r="I3762" s="810">
        <v>1</v>
      </c>
    </row>
    <row r="3763" spans="1:9" x14ac:dyDescent="0.15">
      <c r="A3763" s="694" t="s">
        <v>6312</v>
      </c>
      <c r="B3763" s="96">
        <v>2071</v>
      </c>
      <c r="C3763" s="96">
        <v>2</v>
      </c>
      <c r="D3763" s="97">
        <v>128014866</v>
      </c>
      <c r="E3763" s="97">
        <v>128051752</v>
      </c>
      <c r="F3763" s="96" t="s">
        <v>2328</v>
      </c>
      <c r="G3763" s="96">
        <v>97</v>
      </c>
      <c r="H3763" s="96">
        <v>4.4618999999999999E-2</v>
      </c>
      <c r="I3763" s="810">
        <v>1</v>
      </c>
    </row>
    <row r="3764" spans="1:9" x14ac:dyDescent="0.15">
      <c r="A3764" s="694" t="s">
        <v>6313</v>
      </c>
      <c r="B3764" s="96">
        <v>9227</v>
      </c>
      <c r="C3764" s="96">
        <v>4</v>
      </c>
      <c r="D3764" s="97">
        <v>155665163</v>
      </c>
      <c r="E3764" s="97">
        <v>155674270</v>
      </c>
      <c r="F3764" s="96" t="s">
        <v>2321</v>
      </c>
      <c r="G3764" s="96">
        <v>16</v>
      </c>
      <c r="H3764" s="96">
        <v>4.4634E-2</v>
      </c>
      <c r="I3764" s="810">
        <v>1</v>
      </c>
    </row>
    <row r="3765" spans="1:9" x14ac:dyDescent="0.15">
      <c r="A3765" s="694" t="s">
        <v>6314</v>
      </c>
      <c r="B3765" s="96">
        <v>84709</v>
      </c>
      <c r="C3765" s="96">
        <v>4</v>
      </c>
      <c r="D3765" s="97">
        <v>140187317</v>
      </c>
      <c r="E3765" s="97">
        <v>140201492</v>
      </c>
      <c r="F3765" s="96" t="s">
        <v>2328</v>
      </c>
      <c r="G3765" s="96">
        <v>33</v>
      </c>
      <c r="H3765" s="96">
        <v>4.4650000000000002E-2</v>
      </c>
      <c r="I3765" s="810">
        <v>1</v>
      </c>
    </row>
    <row r="3766" spans="1:9" x14ac:dyDescent="0.15">
      <c r="A3766" s="694" t="s">
        <v>6315</v>
      </c>
      <c r="B3766" s="96">
        <v>122402</v>
      </c>
      <c r="C3766" s="96">
        <v>14</v>
      </c>
      <c r="D3766" s="97">
        <v>104394776</v>
      </c>
      <c r="E3766" s="97">
        <v>104519004</v>
      </c>
      <c r="F3766" s="96" t="s">
        <v>2321</v>
      </c>
      <c r="G3766" s="96">
        <v>452</v>
      </c>
      <c r="H3766" s="96">
        <v>4.4665999999999997E-2</v>
      </c>
      <c r="I3766" s="810">
        <v>1</v>
      </c>
    </row>
    <row r="3767" spans="1:9" x14ac:dyDescent="0.15">
      <c r="A3767" s="694" t="s">
        <v>6316</v>
      </c>
      <c r="B3767" s="96">
        <v>28992</v>
      </c>
      <c r="C3767" s="96">
        <v>11</v>
      </c>
      <c r="D3767" s="97">
        <v>63766006</v>
      </c>
      <c r="E3767" s="97">
        <v>63933602</v>
      </c>
      <c r="F3767" s="96" t="s">
        <v>2328</v>
      </c>
      <c r="G3767" s="96">
        <v>466</v>
      </c>
      <c r="H3767" s="96">
        <v>4.4665999999999997E-2</v>
      </c>
      <c r="I3767" s="810">
        <v>1</v>
      </c>
    </row>
    <row r="3768" spans="1:9" x14ac:dyDescent="0.15">
      <c r="A3768" s="694" t="s">
        <v>6317</v>
      </c>
      <c r="B3768" s="96">
        <v>100996573</v>
      </c>
      <c r="C3768" s="96">
        <v>12</v>
      </c>
      <c r="D3768" s="97">
        <v>133128616</v>
      </c>
      <c r="E3768" s="97">
        <v>133131872</v>
      </c>
      <c r="F3768" s="96" t="s">
        <v>2321</v>
      </c>
      <c r="G3768" s="96">
        <v>8</v>
      </c>
      <c r="H3768" s="96">
        <v>4.4677000000000001E-2</v>
      </c>
      <c r="I3768" s="810">
        <v>1</v>
      </c>
    </row>
    <row r="3769" spans="1:9" x14ac:dyDescent="0.15">
      <c r="A3769" s="694" t="s">
        <v>6318</v>
      </c>
      <c r="B3769" s="96">
        <v>7528</v>
      </c>
      <c r="C3769" s="96">
        <v>14</v>
      </c>
      <c r="D3769" s="97">
        <v>100705102</v>
      </c>
      <c r="E3769" s="97">
        <v>100745371</v>
      </c>
      <c r="F3769" s="96" t="s">
        <v>2321</v>
      </c>
      <c r="G3769" s="96">
        <v>91</v>
      </c>
      <c r="H3769" s="96">
        <v>4.4707999999999998E-2</v>
      </c>
      <c r="I3769" s="810">
        <v>1</v>
      </c>
    </row>
    <row r="3770" spans="1:9" x14ac:dyDescent="0.15">
      <c r="A3770" s="694" t="s">
        <v>6319</v>
      </c>
      <c r="B3770" s="925" t="s">
        <v>6320</v>
      </c>
      <c r="C3770" s="96">
        <v>10</v>
      </c>
      <c r="D3770" s="97">
        <v>55562531</v>
      </c>
      <c r="E3770" s="97">
        <v>56561051</v>
      </c>
      <c r="F3770" s="96" t="s">
        <v>2328</v>
      </c>
      <c r="G3770" s="96">
        <v>4765</v>
      </c>
      <c r="H3770" s="96">
        <v>4.4734999999999997E-2</v>
      </c>
      <c r="I3770" s="810">
        <v>1</v>
      </c>
    </row>
    <row r="3771" spans="1:9" x14ac:dyDescent="0.15">
      <c r="A3771" s="694" t="s">
        <v>6321</v>
      </c>
      <c r="B3771" s="96">
        <v>407738</v>
      </c>
      <c r="C3771" s="96">
        <v>3</v>
      </c>
      <c r="D3771" s="97">
        <v>68040734</v>
      </c>
      <c r="E3771" s="97">
        <v>68594772</v>
      </c>
      <c r="F3771" s="96" t="s">
        <v>2321</v>
      </c>
      <c r="G3771" s="96">
        <v>2200</v>
      </c>
      <c r="H3771" s="96">
        <v>4.4738E-2</v>
      </c>
      <c r="I3771" s="810">
        <v>1</v>
      </c>
    </row>
    <row r="3772" spans="1:9" x14ac:dyDescent="0.15">
      <c r="A3772" s="694" t="s">
        <v>6322</v>
      </c>
      <c r="B3772" s="96">
        <v>441027</v>
      </c>
      <c r="C3772" s="96">
        <v>4</v>
      </c>
      <c r="D3772" s="97">
        <v>83404329</v>
      </c>
      <c r="E3772" s="97">
        <v>83483595</v>
      </c>
      <c r="F3772" s="96" t="s">
        <v>2328</v>
      </c>
      <c r="G3772" s="96">
        <v>208</v>
      </c>
      <c r="H3772" s="96">
        <v>4.4743999999999999E-2</v>
      </c>
      <c r="I3772" s="810">
        <v>1</v>
      </c>
    </row>
    <row r="3773" spans="1:9" x14ac:dyDescent="0.15">
      <c r="A3773" s="694" t="s">
        <v>6323</v>
      </c>
      <c r="B3773" s="96">
        <v>170572</v>
      </c>
      <c r="C3773" s="96">
        <v>3</v>
      </c>
      <c r="D3773" s="97">
        <v>183770835</v>
      </c>
      <c r="E3773" s="97">
        <v>183778461</v>
      </c>
      <c r="F3773" s="96" t="s">
        <v>2321</v>
      </c>
      <c r="G3773" s="96">
        <v>32</v>
      </c>
      <c r="H3773" s="96">
        <v>4.4750999999999999E-2</v>
      </c>
      <c r="I3773" s="810">
        <v>1</v>
      </c>
    </row>
    <row r="3774" spans="1:9" x14ac:dyDescent="0.15">
      <c r="A3774" s="694" t="s">
        <v>6324</v>
      </c>
      <c r="B3774" s="96">
        <v>100144748</v>
      </c>
      <c r="C3774" s="96">
        <v>10</v>
      </c>
      <c r="D3774" s="97">
        <v>89618918</v>
      </c>
      <c r="E3774" s="97">
        <v>89623194</v>
      </c>
      <c r="F3774" s="96" t="s">
        <v>2328</v>
      </c>
      <c r="G3774" s="96">
        <v>6</v>
      </c>
      <c r="H3774" s="96">
        <v>4.4759E-2</v>
      </c>
      <c r="I3774" s="810">
        <v>1</v>
      </c>
    </row>
    <row r="3775" spans="1:9" x14ac:dyDescent="0.15">
      <c r="A3775" s="694" t="s">
        <v>6325</v>
      </c>
      <c r="B3775" s="96">
        <v>339263</v>
      </c>
      <c r="C3775" s="96">
        <v>17</v>
      </c>
      <c r="D3775" s="97">
        <v>21343211</v>
      </c>
      <c r="E3775" s="97">
        <v>21454941</v>
      </c>
      <c r="F3775" s="96" t="s">
        <v>2328</v>
      </c>
      <c r="G3775" s="96">
        <v>162</v>
      </c>
      <c r="H3775" s="96">
        <v>4.4789000000000002E-2</v>
      </c>
      <c r="I3775" s="810">
        <v>1</v>
      </c>
    </row>
    <row r="3776" spans="1:9" x14ac:dyDescent="0.15">
      <c r="A3776" s="694" t="s">
        <v>6326</v>
      </c>
      <c r="B3776" s="96">
        <v>114799</v>
      </c>
      <c r="C3776" s="96">
        <v>18</v>
      </c>
      <c r="D3776" s="97">
        <v>19109242</v>
      </c>
      <c r="E3776" s="97">
        <v>19180697</v>
      </c>
      <c r="F3776" s="96" t="s">
        <v>2328</v>
      </c>
      <c r="G3776" s="96">
        <v>86</v>
      </c>
      <c r="H3776" s="96">
        <v>4.4802000000000002E-2</v>
      </c>
      <c r="I3776" s="810">
        <v>1</v>
      </c>
    </row>
    <row r="3777" spans="1:9" x14ac:dyDescent="0.15">
      <c r="A3777" s="694" t="s">
        <v>6327</v>
      </c>
      <c r="B3777" s="96">
        <v>81858</v>
      </c>
      <c r="C3777" s="96">
        <v>8</v>
      </c>
      <c r="D3777" s="97">
        <v>145153536</v>
      </c>
      <c r="E3777" s="97">
        <v>145159140</v>
      </c>
      <c r="F3777" s="96" t="s">
        <v>2328</v>
      </c>
      <c r="G3777" s="96">
        <v>9</v>
      </c>
      <c r="H3777" s="96">
        <v>4.4865000000000002E-2</v>
      </c>
      <c r="I3777" s="810">
        <v>1</v>
      </c>
    </row>
    <row r="3778" spans="1:9" x14ac:dyDescent="0.15">
      <c r="A3778" s="694" t="s">
        <v>6328</v>
      </c>
      <c r="B3778" s="96">
        <v>83850</v>
      </c>
      <c r="C3778" s="96">
        <v>3</v>
      </c>
      <c r="D3778" s="97">
        <v>138153415</v>
      </c>
      <c r="E3778" s="97">
        <v>138197910</v>
      </c>
      <c r="F3778" s="96" t="s">
        <v>2321</v>
      </c>
      <c r="G3778" s="96">
        <v>134</v>
      </c>
      <c r="H3778" s="96">
        <v>4.4878000000000001E-2</v>
      </c>
      <c r="I3778" s="810">
        <v>1</v>
      </c>
    </row>
    <row r="3779" spans="1:9" x14ac:dyDescent="0.15">
      <c r="A3779" s="694" t="s">
        <v>6329</v>
      </c>
      <c r="B3779" s="96">
        <v>101927250</v>
      </c>
      <c r="C3779" s="96">
        <v>16</v>
      </c>
      <c r="D3779" s="97">
        <v>50134389</v>
      </c>
      <c r="E3779" s="97">
        <v>50140563</v>
      </c>
      <c r="F3779" s="96" t="s">
        <v>2328</v>
      </c>
      <c r="G3779" s="96">
        <v>16</v>
      </c>
      <c r="H3779" s="96">
        <v>4.4908000000000003E-2</v>
      </c>
      <c r="I3779" s="810">
        <v>1</v>
      </c>
    </row>
    <row r="3780" spans="1:9" x14ac:dyDescent="0.15">
      <c r="A3780" s="694" t="s">
        <v>6330</v>
      </c>
      <c r="B3780" s="96">
        <v>283471</v>
      </c>
      <c r="C3780" s="96">
        <v>12</v>
      </c>
      <c r="D3780" s="97">
        <v>51236701</v>
      </c>
      <c r="E3780" s="97">
        <v>51281667</v>
      </c>
      <c r="F3780" s="96" t="s">
        <v>2321</v>
      </c>
      <c r="G3780" s="96">
        <v>141</v>
      </c>
      <c r="H3780" s="96">
        <v>4.4912000000000001E-2</v>
      </c>
      <c r="I3780" s="810">
        <v>1</v>
      </c>
    </row>
    <row r="3781" spans="1:9" x14ac:dyDescent="0.15">
      <c r="A3781" s="694" t="s">
        <v>1152</v>
      </c>
      <c r="B3781" s="96">
        <v>51085</v>
      </c>
      <c r="C3781" s="96">
        <v>7</v>
      </c>
      <c r="D3781" s="97">
        <v>73007524</v>
      </c>
      <c r="E3781" s="97">
        <v>73038903</v>
      </c>
      <c r="F3781" s="96" t="s">
        <v>2328</v>
      </c>
      <c r="G3781" s="96">
        <v>91</v>
      </c>
      <c r="H3781" s="96">
        <v>4.4913000000000002E-2</v>
      </c>
      <c r="I3781" s="810">
        <v>1</v>
      </c>
    </row>
    <row r="3782" spans="1:9" x14ac:dyDescent="0.15">
      <c r="A3782" s="694" t="s">
        <v>6331</v>
      </c>
      <c r="B3782" s="96">
        <v>256021</v>
      </c>
      <c r="C3782" s="96">
        <v>12</v>
      </c>
      <c r="D3782" s="97">
        <v>92378752</v>
      </c>
      <c r="E3782" s="97">
        <v>92536447</v>
      </c>
      <c r="F3782" s="96" t="s">
        <v>2328</v>
      </c>
      <c r="G3782" s="96">
        <v>517</v>
      </c>
      <c r="H3782" s="96">
        <v>4.4921000000000003E-2</v>
      </c>
      <c r="I3782" s="810">
        <v>1</v>
      </c>
    </row>
    <row r="3783" spans="1:9" x14ac:dyDescent="0.15">
      <c r="A3783" s="694" t="s">
        <v>6332</v>
      </c>
      <c r="B3783" s="96">
        <v>10600</v>
      </c>
      <c r="C3783" s="96">
        <v>21</v>
      </c>
      <c r="D3783" s="97">
        <v>30396938</v>
      </c>
      <c r="E3783" s="97">
        <v>30426809</v>
      </c>
      <c r="F3783" s="96" t="s">
        <v>2321</v>
      </c>
      <c r="G3783" s="96">
        <v>54</v>
      </c>
      <c r="H3783" s="96">
        <v>4.4928000000000003E-2</v>
      </c>
      <c r="I3783" s="810">
        <v>1</v>
      </c>
    </row>
    <row r="3784" spans="1:9" x14ac:dyDescent="0.15">
      <c r="A3784" s="694" t="s">
        <v>6333</v>
      </c>
      <c r="B3784" s="96">
        <v>387921</v>
      </c>
      <c r="C3784" s="96">
        <v>13</v>
      </c>
      <c r="D3784" s="97">
        <v>39612448</v>
      </c>
      <c r="E3784" s="97">
        <v>39624246</v>
      </c>
      <c r="F3784" s="96" t="s">
        <v>2321</v>
      </c>
      <c r="G3784" s="96">
        <v>24</v>
      </c>
      <c r="H3784" s="96">
        <v>4.5007999999999999E-2</v>
      </c>
      <c r="I3784" s="810">
        <v>1</v>
      </c>
    </row>
    <row r="3785" spans="1:9" x14ac:dyDescent="0.15">
      <c r="A3785" s="694" t="s">
        <v>6334</v>
      </c>
      <c r="B3785" s="96">
        <v>4617</v>
      </c>
      <c r="C3785" s="96">
        <v>12</v>
      </c>
      <c r="D3785" s="97">
        <v>81110708</v>
      </c>
      <c r="E3785" s="97">
        <v>81113447</v>
      </c>
      <c r="F3785" s="96" t="s">
        <v>2321</v>
      </c>
      <c r="G3785" s="96">
        <v>8</v>
      </c>
      <c r="H3785" s="96">
        <v>4.5010000000000001E-2</v>
      </c>
      <c r="I3785" s="810">
        <v>1</v>
      </c>
    </row>
    <row r="3786" spans="1:9" x14ac:dyDescent="0.15">
      <c r="A3786" s="694" t="s">
        <v>6335</v>
      </c>
      <c r="B3786" s="96">
        <v>7874</v>
      </c>
      <c r="C3786" s="96">
        <v>16</v>
      </c>
      <c r="D3786" s="97">
        <v>8985951</v>
      </c>
      <c r="E3786" s="97">
        <v>9057341</v>
      </c>
      <c r="F3786" s="96" t="s">
        <v>2328</v>
      </c>
      <c r="G3786" s="96">
        <v>201</v>
      </c>
      <c r="H3786" s="96">
        <v>4.5019000000000003E-2</v>
      </c>
      <c r="I3786" s="810">
        <v>1</v>
      </c>
    </row>
    <row r="3787" spans="1:9" x14ac:dyDescent="0.15">
      <c r="A3787" s="694" t="s">
        <v>6336</v>
      </c>
      <c r="B3787" s="96">
        <v>51540</v>
      </c>
      <c r="C3787" s="96">
        <v>2</v>
      </c>
      <c r="D3787" s="97">
        <v>238969565</v>
      </c>
      <c r="E3787" s="97">
        <v>239008054</v>
      </c>
      <c r="F3787" s="96" t="s">
        <v>2321</v>
      </c>
      <c r="G3787" s="96">
        <v>140</v>
      </c>
      <c r="H3787" s="96">
        <v>4.5058000000000001E-2</v>
      </c>
      <c r="I3787" s="810">
        <v>1</v>
      </c>
    </row>
    <row r="3788" spans="1:9" x14ac:dyDescent="0.15">
      <c r="A3788" s="694" t="s">
        <v>6337</v>
      </c>
      <c r="B3788" s="96">
        <v>26610</v>
      </c>
      <c r="C3788" s="96">
        <v>11</v>
      </c>
      <c r="D3788" s="97">
        <v>31531297</v>
      </c>
      <c r="E3788" s="97">
        <v>31806073</v>
      </c>
      <c r="F3788" s="96" t="s">
        <v>2321</v>
      </c>
      <c r="G3788" s="96">
        <v>459</v>
      </c>
      <c r="H3788" s="96">
        <v>4.5074999999999997E-2</v>
      </c>
      <c r="I3788" s="810">
        <v>1</v>
      </c>
    </row>
    <row r="3789" spans="1:9" x14ac:dyDescent="0.15">
      <c r="A3789" s="694" t="s">
        <v>6338</v>
      </c>
      <c r="B3789" s="924">
        <v>138715</v>
      </c>
      <c r="C3789" s="96">
        <v>9</v>
      </c>
      <c r="D3789" s="97">
        <v>34621455</v>
      </c>
      <c r="E3789" s="97">
        <v>34628011</v>
      </c>
      <c r="F3789" s="96" t="s">
        <v>2328</v>
      </c>
      <c r="G3789" s="96">
        <v>21</v>
      </c>
      <c r="H3789" s="96">
        <v>4.5090999999999999E-2</v>
      </c>
      <c r="I3789" s="810">
        <v>1</v>
      </c>
    </row>
    <row r="3790" spans="1:9" x14ac:dyDescent="0.15">
      <c r="A3790" s="694" t="s">
        <v>1630</v>
      </c>
      <c r="B3790" s="96">
        <v>56256</v>
      </c>
      <c r="C3790" s="96">
        <v>1</v>
      </c>
      <c r="D3790" s="97">
        <v>210406195</v>
      </c>
      <c r="E3790" s="97">
        <v>210420252</v>
      </c>
      <c r="F3790" s="96" t="s">
        <v>2321</v>
      </c>
      <c r="G3790" s="96">
        <v>30</v>
      </c>
      <c r="H3790" s="96">
        <v>4.5094000000000002E-2</v>
      </c>
      <c r="I3790" s="810">
        <v>1</v>
      </c>
    </row>
    <row r="3791" spans="1:9" x14ac:dyDescent="0.15">
      <c r="A3791" s="694" t="s">
        <v>6339</v>
      </c>
      <c r="B3791" s="96">
        <v>196528</v>
      </c>
      <c r="C3791" s="96">
        <v>12</v>
      </c>
      <c r="D3791" s="97">
        <v>46123494</v>
      </c>
      <c r="E3791" s="97">
        <v>46301820</v>
      </c>
      <c r="F3791" s="96" t="s">
        <v>2321</v>
      </c>
      <c r="G3791" s="96">
        <v>238</v>
      </c>
      <c r="H3791" s="96">
        <v>4.5164999999999997E-2</v>
      </c>
      <c r="I3791" s="810">
        <v>1</v>
      </c>
    </row>
    <row r="3792" spans="1:9" x14ac:dyDescent="0.15">
      <c r="A3792" s="694" t="s">
        <v>6340</v>
      </c>
      <c r="B3792" s="96">
        <v>79892</v>
      </c>
      <c r="C3792" s="96">
        <v>10</v>
      </c>
      <c r="D3792" s="97">
        <v>121588916</v>
      </c>
      <c r="E3792" s="97">
        <v>121633140</v>
      </c>
      <c r="F3792" s="96" t="s">
        <v>2328</v>
      </c>
      <c r="G3792" s="96">
        <v>149</v>
      </c>
      <c r="H3792" s="96">
        <v>4.5208999999999999E-2</v>
      </c>
      <c r="I3792" s="810">
        <v>1</v>
      </c>
    </row>
    <row r="3793" spans="1:9" x14ac:dyDescent="0.15">
      <c r="A3793" s="694" t="s">
        <v>6341</v>
      </c>
      <c r="B3793" s="96">
        <v>80336</v>
      </c>
      <c r="C3793" s="96">
        <v>20</v>
      </c>
      <c r="D3793" s="97">
        <v>43538701</v>
      </c>
      <c r="E3793" s="97">
        <v>43587585</v>
      </c>
      <c r="F3793" s="96" t="s">
        <v>2321</v>
      </c>
      <c r="G3793" s="96">
        <v>143</v>
      </c>
      <c r="H3793" s="96">
        <v>4.5214999999999998E-2</v>
      </c>
      <c r="I3793" s="810">
        <v>1</v>
      </c>
    </row>
    <row r="3794" spans="1:9" x14ac:dyDescent="0.15">
      <c r="A3794" s="694" t="s">
        <v>6342</v>
      </c>
      <c r="B3794" s="96">
        <v>80018</v>
      </c>
      <c r="C3794" s="96">
        <v>12</v>
      </c>
      <c r="D3794" s="97">
        <v>112464493</v>
      </c>
      <c r="E3794" s="97">
        <v>112546826</v>
      </c>
      <c r="F3794" s="96" t="s">
        <v>2328</v>
      </c>
      <c r="G3794" s="96">
        <v>148</v>
      </c>
      <c r="H3794" s="96">
        <v>4.5217E-2</v>
      </c>
      <c r="I3794" s="810">
        <v>1</v>
      </c>
    </row>
    <row r="3795" spans="1:9" x14ac:dyDescent="0.15">
      <c r="A3795" s="694" t="s">
        <v>6343</v>
      </c>
      <c r="B3795" s="96">
        <v>100507055</v>
      </c>
      <c r="C3795" s="96">
        <v>12</v>
      </c>
      <c r="D3795" s="97">
        <v>133179672</v>
      </c>
      <c r="E3795" s="97">
        <v>133187229</v>
      </c>
      <c r="F3795" s="96" t="s">
        <v>2328</v>
      </c>
      <c r="G3795" s="96">
        <v>41</v>
      </c>
      <c r="H3795" s="96">
        <v>4.5242999999999998E-2</v>
      </c>
      <c r="I3795" s="810">
        <v>1</v>
      </c>
    </row>
    <row r="3796" spans="1:9" x14ac:dyDescent="0.15">
      <c r="A3796" s="694" t="s">
        <v>6344</v>
      </c>
      <c r="B3796" s="96">
        <v>4724</v>
      </c>
      <c r="C3796" s="96">
        <v>5</v>
      </c>
      <c r="D3796" s="97">
        <v>52856464</v>
      </c>
      <c r="E3796" s="97">
        <v>52979171</v>
      </c>
      <c r="F3796" s="96" t="s">
        <v>2321</v>
      </c>
      <c r="G3796" s="96">
        <v>427</v>
      </c>
      <c r="H3796" s="96">
        <v>4.5295000000000002E-2</v>
      </c>
      <c r="I3796" s="810">
        <v>1</v>
      </c>
    </row>
    <row r="3797" spans="1:9" x14ac:dyDescent="0.15">
      <c r="A3797" s="694" t="s">
        <v>6345</v>
      </c>
      <c r="B3797" s="96">
        <v>79005</v>
      </c>
      <c r="C3797" s="96">
        <v>1</v>
      </c>
      <c r="D3797" s="97">
        <v>151138482</v>
      </c>
      <c r="E3797" s="97">
        <v>151142773</v>
      </c>
      <c r="F3797" s="96" t="s">
        <v>2321</v>
      </c>
      <c r="G3797" s="96">
        <v>10</v>
      </c>
      <c r="H3797" s="96">
        <v>4.53E-2</v>
      </c>
      <c r="I3797" s="810">
        <v>1</v>
      </c>
    </row>
    <row r="3798" spans="1:9" x14ac:dyDescent="0.15">
      <c r="A3798" s="694" t="s">
        <v>1676</v>
      </c>
      <c r="B3798" s="96">
        <v>2290</v>
      </c>
      <c r="C3798" s="96">
        <v>14</v>
      </c>
      <c r="D3798" s="97">
        <v>29236278</v>
      </c>
      <c r="E3798" s="97">
        <v>29239483</v>
      </c>
      <c r="F3798" s="96" t="s">
        <v>2321</v>
      </c>
      <c r="G3798" s="96">
        <v>1</v>
      </c>
      <c r="H3798" s="96">
        <v>4.5310000000000003E-2</v>
      </c>
      <c r="I3798" s="810">
        <v>1</v>
      </c>
    </row>
    <row r="3799" spans="1:9" x14ac:dyDescent="0.15">
      <c r="A3799" s="694" t="s">
        <v>6346</v>
      </c>
      <c r="B3799" s="96">
        <v>3911</v>
      </c>
      <c r="C3799" s="96">
        <v>20</v>
      </c>
      <c r="D3799" s="97">
        <v>60884116</v>
      </c>
      <c r="E3799" s="97">
        <v>60942368</v>
      </c>
      <c r="F3799" s="96" t="s">
        <v>2328</v>
      </c>
      <c r="G3799" s="96">
        <v>298</v>
      </c>
      <c r="H3799" s="96">
        <v>4.5338999999999997E-2</v>
      </c>
      <c r="I3799" s="810">
        <v>1</v>
      </c>
    </row>
    <row r="3800" spans="1:9" x14ac:dyDescent="0.15">
      <c r="A3800" s="694" t="s">
        <v>6347</v>
      </c>
      <c r="B3800" s="96">
        <v>221302</v>
      </c>
      <c r="C3800" s="96">
        <v>6</v>
      </c>
      <c r="D3800" s="97">
        <v>116956781</v>
      </c>
      <c r="E3800" s="97">
        <v>116989973</v>
      </c>
      <c r="F3800" s="96" t="s">
        <v>2328</v>
      </c>
      <c r="G3800" s="96">
        <v>86</v>
      </c>
      <c r="H3800" s="96">
        <v>4.5345999999999997E-2</v>
      </c>
      <c r="I3800" s="810">
        <v>1</v>
      </c>
    </row>
    <row r="3801" spans="1:9" x14ac:dyDescent="0.15">
      <c r="A3801" s="694" t="s">
        <v>6348</v>
      </c>
      <c r="B3801" s="96">
        <v>10660</v>
      </c>
      <c r="C3801" s="96">
        <v>10</v>
      </c>
      <c r="D3801" s="97">
        <v>102986733</v>
      </c>
      <c r="E3801" s="97">
        <v>102989954</v>
      </c>
      <c r="F3801" s="96" t="s">
        <v>2328</v>
      </c>
      <c r="G3801" s="96">
        <v>5</v>
      </c>
      <c r="H3801" s="96">
        <v>4.5359999999999998E-2</v>
      </c>
      <c r="I3801" s="810">
        <v>1</v>
      </c>
    </row>
    <row r="3802" spans="1:9" x14ac:dyDescent="0.15">
      <c r="A3802" s="694" t="s">
        <v>6349</v>
      </c>
      <c r="B3802" s="96">
        <v>79637</v>
      </c>
      <c r="C3802" s="96">
        <v>17</v>
      </c>
      <c r="D3802" s="97">
        <v>73106047</v>
      </c>
      <c r="E3802" s="97">
        <v>73126360</v>
      </c>
      <c r="F3802" s="96" t="s">
        <v>2321</v>
      </c>
      <c r="G3802" s="96">
        <v>66</v>
      </c>
      <c r="H3802" s="96">
        <v>4.5388999999999999E-2</v>
      </c>
      <c r="I3802" s="810">
        <v>1</v>
      </c>
    </row>
    <row r="3803" spans="1:9" x14ac:dyDescent="0.15">
      <c r="A3803" s="694" t="s">
        <v>6350</v>
      </c>
      <c r="B3803" s="96">
        <v>91775</v>
      </c>
      <c r="C3803" s="96">
        <v>3</v>
      </c>
      <c r="D3803" s="97">
        <v>101498029</v>
      </c>
      <c r="E3803" s="97">
        <v>101547075</v>
      </c>
      <c r="F3803" s="96" t="s">
        <v>2321</v>
      </c>
      <c r="G3803" s="96">
        <v>110</v>
      </c>
      <c r="H3803" s="96">
        <v>4.5388999999999999E-2</v>
      </c>
      <c r="I3803" s="810">
        <v>1</v>
      </c>
    </row>
    <row r="3804" spans="1:9" x14ac:dyDescent="0.15">
      <c r="A3804" s="694" t="s">
        <v>6351</v>
      </c>
      <c r="B3804" s="96">
        <v>140809</v>
      </c>
      <c r="C3804" s="96">
        <v>20</v>
      </c>
      <c r="D3804" s="97">
        <v>627259</v>
      </c>
      <c r="E3804" s="97">
        <v>634014</v>
      </c>
      <c r="F3804" s="96" t="s">
        <v>2328</v>
      </c>
      <c r="G3804" s="96">
        <v>29</v>
      </c>
      <c r="H3804" s="96">
        <v>4.5402999999999999E-2</v>
      </c>
      <c r="I3804" s="810">
        <v>1</v>
      </c>
    </row>
    <row r="3805" spans="1:9" x14ac:dyDescent="0.15">
      <c r="A3805" s="694" t="s">
        <v>6352</v>
      </c>
      <c r="B3805" s="96">
        <v>10890</v>
      </c>
      <c r="C3805" s="96">
        <v>2</v>
      </c>
      <c r="D3805" s="97">
        <v>26256729</v>
      </c>
      <c r="E3805" s="97">
        <v>26360323</v>
      </c>
      <c r="F3805" s="96" t="s">
        <v>2321</v>
      </c>
      <c r="G3805" s="96">
        <v>299</v>
      </c>
      <c r="H3805" s="96">
        <v>4.5429999999999998E-2</v>
      </c>
      <c r="I3805" s="810">
        <v>1</v>
      </c>
    </row>
    <row r="3806" spans="1:9" x14ac:dyDescent="0.15">
      <c r="A3806" s="694" t="s">
        <v>6353</v>
      </c>
      <c r="B3806" s="96">
        <v>85441</v>
      </c>
      <c r="C3806" s="96">
        <v>20</v>
      </c>
      <c r="D3806" s="97">
        <v>62189439</v>
      </c>
      <c r="E3806" s="97">
        <v>62205592</v>
      </c>
      <c r="F3806" s="96" t="s">
        <v>2328</v>
      </c>
      <c r="G3806" s="96">
        <v>62</v>
      </c>
      <c r="H3806" s="96">
        <v>4.5430999999999999E-2</v>
      </c>
      <c r="I3806" s="810">
        <v>1</v>
      </c>
    </row>
    <row r="3807" spans="1:9" x14ac:dyDescent="0.15">
      <c r="A3807" s="694" t="s">
        <v>6354</v>
      </c>
      <c r="B3807" s="96">
        <v>50617</v>
      </c>
      <c r="C3807" s="96">
        <v>7</v>
      </c>
      <c r="D3807" s="97">
        <v>138391039</v>
      </c>
      <c r="E3807" s="97">
        <v>138484305</v>
      </c>
      <c r="F3807" s="96" t="s">
        <v>2328</v>
      </c>
      <c r="G3807" s="96">
        <v>385</v>
      </c>
      <c r="H3807" s="96">
        <v>4.5463000000000003E-2</v>
      </c>
      <c r="I3807" s="810">
        <v>1</v>
      </c>
    </row>
    <row r="3808" spans="1:9" x14ac:dyDescent="0.15">
      <c r="A3808" s="694" t="s">
        <v>6355</v>
      </c>
      <c r="B3808" s="96">
        <v>143872</v>
      </c>
      <c r="C3808" s="96">
        <v>11</v>
      </c>
      <c r="D3808" s="97">
        <v>100558407</v>
      </c>
      <c r="E3808" s="97">
        <v>100861656</v>
      </c>
      <c r="F3808" s="96" t="s">
        <v>2321</v>
      </c>
      <c r="G3808" s="96">
        <v>1459</v>
      </c>
      <c r="H3808" s="96">
        <v>4.5510000000000002E-2</v>
      </c>
      <c r="I3808" s="810">
        <v>1</v>
      </c>
    </row>
    <row r="3809" spans="1:9" x14ac:dyDescent="0.15">
      <c r="A3809" s="694" t="s">
        <v>6356</v>
      </c>
      <c r="B3809" s="96">
        <v>2035</v>
      </c>
      <c r="C3809" s="96">
        <v>1</v>
      </c>
      <c r="D3809" s="97">
        <v>29213603</v>
      </c>
      <c r="E3809" s="97">
        <v>29446558</v>
      </c>
      <c r="F3809" s="96" t="s">
        <v>2321</v>
      </c>
      <c r="G3809" s="96">
        <v>513</v>
      </c>
      <c r="H3809" s="96">
        <v>4.5525000000000003E-2</v>
      </c>
      <c r="I3809" s="810">
        <v>1</v>
      </c>
    </row>
    <row r="3810" spans="1:9" x14ac:dyDescent="0.15">
      <c r="A3810" s="694" t="s">
        <v>6357</v>
      </c>
      <c r="B3810" s="96">
        <v>338809</v>
      </c>
      <c r="C3810" s="96">
        <v>12</v>
      </c>
      <c r="D3810" s="97">
        <v>93096619</v>
      </c>
      <c r="E3810" s="97">
        <v>93102325</v>
      </c>
      <c r="F3810" s="96" t="s">
        <v>2321</v>
      </c>
      <c r="G3810" s="96">
        <v>14</v>
      </c>
      <c r="H3810" s="96">
        <v>4.5533999999999998E-2</v>
      </c>
      <c r="I3810" s="810">
        <v>1</v>
      </c>
    </row>
    <row r="3811" spans="1:9" x14ac:dyDescent="0.15">
      <c r="A3811" s="694" t="s">
        <v>6358</v>
      </c>
      <c r="B3811" s="96">
        <v>79056</v>
      </c>
      <c r="C3811" s="96">
        <v>11</v>
      </c>
      <c r="D3811" s="97">
        <v>32851309</v>
      </c>
      <c r="E3811" s="97">
        <v>32879669</v>
      </c>
      <c r="F3811" s="96" t="s">
        <v>2321</v>
      </c>
      <c r="G3811" s="96">
        <v>88</v>
      </c>
      <c r="H3811" s="96">
        <v>4.5566000000000002E-2</v>
      </c>
      <c r="I3811" s="810">
        <v>1</v>
      </c>
    </row>
    <row r="3812" spans="1:9" x14ac:dyDescent="0.15">
      <c r="A3812" s="694" t="s">
        <v>6359</v>
      </c>
      <c r="B3812" s="96">
        <v>283871</v>
      </c>
      <c r="C3812" s="96">
        <v>16</v>
      </c>
      <c r="D3812" s="97">
        <v>2261603</v>
      </c>
      <c r="E3812" s="97">
        <v>2264822</v>
      </c>
      <c r="F3812" s="96" t="s">
        <v>2328</v>
      </c>
      <c r="G3812" s="96">
        <v>15</v>
      </c>
      <c r="H3812" s="96">
        <v>4.5584E-2</v>
      </c>
      <c r="I3812" s="810">
        <v>1</v>
      </c>
    </row>
    <row r="3813" spans="1:9" x14ac:dyDescent="0.15">
      <c r="A3813" s="694" t="s">
        <v>6360</v>
      </c>
      <c r="B3813" s="96">
        <v>3752</v>
      </c>
      <c r="C3813" s="96">
        <v>1</v>
      </c>
      <c r="D3813" s="97">
        <v>112318444</v>
      </c>
      <c r="E3813" s="97">
        <v>112532147</v>
      </c>
      <c r="F3813" s="96" t="s">
        <v>2328</v>
      </c>
      <c r="G3813" s="96">
        <v>820</v>
      </c>
      <c r="H3813" s="96">
        <v>4.5588999999999998E-2</v>
      </c>
      <c r="I3813" s="810">
        <v>1</v>
      </c>
    </row>
    <row r="3814" spans="1:9" x14ac:dyDescent="0.15">
      <c r="A3814" s="694" t="s">
        <v>6361</v>
      </c>
      <c r="B3814" s="96">
        <v>23210</v>
      </c>
      <c r="C3814" s="96">
        <v>17</v>
      </c>
      <c r="D3814" s="97">
        <v>74708914</v>
      </c>
      <c r="E3814" s="97">
        <v>74722881</v>
      </c>
      <c r="F3814" s="96" t="s">
        <v>2328</v>
      </c>
      <c r="G3814" s="96">
        <v>23</v>
      </c>
      <c r="H3814" s="96">
        <v>4.5661E-2</v>
      </c>
      <c r="I3814" s="810">
        <v>1</v>
      </c>
    </row>
    <row r="3815" spans="1:9" x14ac:dyDescent="0.15">
      <c r="A3815" s="694" t="s">
        <v>6362</v>
      </c>
      <c r="B3815" s="96">
        <v>4582</v>
      </c>
      <c r="C3815" s="96">
        <v>1</v>
      </c>
      <c r="D3815" s="97">
        <v>155158300</v>
      </c>
      <c r="E3815" s="97">
        <v>155162768</v>
      </c>
      <c r="F3815" s="96" t="s">
        <v>2328</v>
      </c>
      <c r="G3815" s="96">
        <v>5</v>
      </c>
      <c r="H3815" s="96">
        <v>4.5664000000000003E-2</v>
      </c>
      <c r="I3815" s="810">
        <v>1</v>
      </c>
    </row>
    <row r="3816" spans="1:9" x14ac:dyDescent="0.15">
      <c r="A3816" s="694" t="s">
        <v>6363</v>
      </c>
      <c r="B3816" s="96">
        <v>94241</v>
      </c>
      <c r="C3816" s="96">
        <v>8</v>
      </c>
      <c r="D3816" s="97">
        <v>95938200</v>
      </c>
      <c r="E3816" s="97">
        <v>95961615</v>
      </c>
      <c r="F3816" s="96" t="s">
        <v>2328</v>
      </c>
      <c r="G3816" s="96">
        <v>58</v>
      </c>
      <c r="H3816" s="96">
        <v>4.5678999999999997E-2</v>
      </c>
      <c r="I3816" s="810">
        <v>1</v>
      </c>
    </row>
    <row r="3817" spans="1:9" x14ac:dyDescent="0.15">
      <c r="A3817" s="694" t="s">
        <v>6364</v>
      </c>
      <c r="B3817" s="96">
        <v>9424</v>
      </c>
      <c r="C3817" s="96">
        <v>19</v>
      </c>
      <c r="D3817" s="97">
        <v>38810484</v>
      </c>
      <c r="E3817" s="97">
        <v>38819654</v>
      </c>
      <c r="F3817" s="96" t="s">
        <v>2321</v>
      </c>
      <c r="G3817" s="96">
        <v>33</v>
      </c>
      <c r="H3817" s="96">
        <v>4.5773000000000001E-2</v>
      </c>
      <c r="I3817" s="810">
        <v>1</v>
      </c>
    </row>
    <row r="3818" spans="1:9" x14ac:dyDescent="0.15">
      <c r="A3818" s="694" t="s">
        <v>6365</v>
      </c>
      <c r="B3818" s="96">
        <v>6754</v>
      </c>
      <c r="C3818" s="96">
        <v>20</v>
      </c>
      <c r="D3818" s="97">
        <v>23016057</v>
      </c>
      <c r="E3818" s="97">
        <v>23017314</v>
      </c>
      <c r="F3818" s="96" t="s">
        <v>2321</v>
      </c>
      <c r="G3818" s="96">
        <v>9</v>
      </c>
      <c r="H3818" s="96">
        <v>4.5825999999999999E-2</v>
      </c>
      <c r="I3818" s="810">
        <v>1</v>
      </c>
    </row>
    <row r="3819" spans="1:9" x14ac:dyDescent="0.15">
      <c r="A3819" s="694" t="s">
        <v>6366</v>
      </c>
      <c r="B3819" s="96">
        <v>7392</v>
      </c>
      <c r="C3819" s="96">
        <v>19</v>
      </c>
      <c r="D3819" s="97">
        <v>35759896</v>
      </c>
      <c r="E3819" s="97">
        <v>35770724</v>
      </c>
      <c r="F3819" s="96" t="s">
        <v>2321</v>
      </c>
      <c r="G3819" s="96">
        <v>41</v>
      </c>
      <c r="H3819" s="96">
        <v>4.589E-2</v>
      </c>
      <c r="I3819" s="810">
        <v>1</v>
      </c>
    </row>
    <row r="3820" spans="1:9" x14ac:dyDescent="0.15">
      <c r="A3820" s="694" t="s">
        <v>6367</v>
      </c>
      <c r="B3820" s="96">
        <v>2140</v>
      </c>
      <c r="C3820" s="96">
        <v>1</v>
      </c>
      <c r="D3820" s="97">
        <v>28296855</v>
      </c>
      <c r="E3820" s="97">
        <v>28415173</v>
      </c>
      <c r="F3820" s="96" t="s">
        <v>2328</v>
      </c>
      <c r="G3820" s="96">
        <v>385</v>
      </c>
      <c r="H3820" s="96">
        <v>4.5931E-2</v>
      </c>
      <c r="I3820" s="810">
        <v>1</v>
      </c>
    </row>
    <row r="3821" spans="1:9" x14ac:dyDescent="0.15">
      <c r="A3821" s="694" t="s">
        <v>6368</v>
      </c>
      <c r="B3821" s="96">
        <v>50805</v>
      </c>
      <c r="C3821" s="96">
        <v>5</v>
      </c>
      <c r="D3821" s="97">
        <v>1877541</v>
      </c>
      <c r="E3821" s="97">
        <v>1887293</v>
      </c>
      <c r="F3821" s="96" t="s">
        <v>2328</v>
      </c>
      <c r="G3821" s="96">
        <v>47</v>
      </c>
      <c r="H3821" s="96">
        <v>4.6038000000000003E-2</v>
      </c>
      <c r="I3821" s="810">
        <v>1</v>
      </c>
    </row>
    <row r="3822" spans="1:9" x14ac:dyDescent="0.15">
      <c r="A3822" s="694" t="s">
        <v>6369</v>
      </c>
      <c r="B3822" s="96">
        <v>90550</v>
      </c>
      <c r="C3822" s="96">
        <v>10</v>
      </c>
      <c r="D3822" s="97">
        <v>74451889</v>
      </c>
      <c r="E3822" s="97">
        <v>74647452</v>
      </c>
      <c r="F3822" s="96" t="s">
        <v>2321</v>
      </c>
      <c r="G3822" s="96">
        <v>297</v>
      </c>
      <c r="H3822" s="96">
        <v>4.6038000000000003E-2</v>
      </c>
      <c r="I3822" s="810">
        <v>1</v>
      </c>
    </row>
    <row r="3823" spans="1:9" x14ac:dyDescent="0.15">
      <c r="A3823" s="694" t="s">
        <v>6370</v>
      </c>
      <c r="B3823" s="96">
        <v>387338</v>
      </c>
      <c r="C3823" s="96">
        <v>1</v>
      </c>
      <c r="D3823" s="97">
        <v>46805849</v>
      </c>
      <c r="E3823" s="97">
        <v>46830824</v>
      </c>
      <c r="F3823" s="96" t="s">
        <v>2321</v>
      </c>
      <c r="G3823" s="96">
        <v>171</v>
      </c>
      <c r="H3823" s="96">
        <v>4.6039999999999998E-2</v>
      </c>
      <c r="I3823" s="810">
        <v>1</v>
      </c>
    </row>
    <row r="3824" spans="1:9" x14ac:dyDescent="0.15">
      <c r="A3824" s="694" t="s">
        <v>6371</v>
      </c>
      <c r="B3824" s="96">
        <v>5217</v>
      </c>
      <c r="C3824" s="96">
        <v>3</v>
      </c>
      <c r="D3824" s="97">
        <v>149682691</v>
      </c>
      <c r="E3824" s="97">
        <v>149688741</v>
      </c>
      <c r="F3824" s="96" t="s">
        <v>2328</v>
      </c>
      <c r="G3824" s="96">
        <v>8</v>
      </c>
      <c r="H3824" s="96">
        <v>4.6103999999999999E-2</v>
      </c>
      <c r="I3824" s="810">
        <v>1</v>
      </c>
    </row>
    <row r="3825" spans="1:9" x14ac:dyDescent="0.15">
      <c r="A3825" s="694" t="s">
        <v>6372</v>
      </c>
      <c r="B3825" s="96">
        <v>79639</v>
      </c>
      <c r="C3825" s="96">
        <v>1</v>
      </c>
      <c r="D3825" s="97">
        <v>45118920</v>
      </c>
      <c r="E3825" s="97">
        <v>45140253</v>
      </c>
      <c r="F3825" s="96" t="s">
        <v>2328</v>
      </c>
      <c r="G3825" s="96">
        <v>69</v>
      </c>
      <c r="H3825" s="96">
        <v>4.6114000000000002E-2</v>
      </c>
      <c r="I3825" s="810">
        <v>1</v>
      </c>
    </row>
    <row r="3826" spans="1:9" x14ac:dyDescent="0.15">
      <c r="A3826" s="694" t="s">
        <v>6373</v>
      </c>
      <c r="B3826" s="96">
        <v>578</v>
      </c>
      <c r="C3826" s="96">
        <v>6</v>
      </c>
      <c r="D3826" s="97">
        <v>33540323</v>
      </c>
      <c r="E3826" s="97">
        <v>33548072</v>
      </c>
      <c r="F3826" s="96" t="s">
        <v>2328</v>
      </c>
      <c r="G3826" s="96">
        <v>28</v>
      </c>
      <c r="H3826" s="96">
        <v>4.6146E-2</v>
      </c>
      <c r="I3826" s="810">
        <v>1</v>
      </c>
    </row>
    <row r="3827" spans="1:9" x14ac:dyDescent="0.15">
      <c r="A3827" s="694" t="s">
        <v>6374</v>
      </c>
      <c r="B3827" s="96">
        <v>22847</v>
      </c>
      <c r="C3827" s="96">
        <v>19</v>
      </c>
      <c r="D3827" s="97">
        <v>32836514</v>
      </c>
      <c r="E3827" s="97">
        <v>32878573</v>
      </c>
      <c r="F3827" s="96" t="s">
        <v>2321</v>
      </c>
      <c r="G3827" s="96">
        <v>106</v>
      </c>
      <c r="H3827" s="96">
        <v>4.6169000000000002E-2</v>
      </c>
      <c r="I3827" s="810">
        <v>1</v>
      </c>
    </row>
    <row r="3828" spans="1:9" x14ac:dyDescent="0.15">
      <c r="A3828" s="694" t="s">
        <v>6375</v>
      </c>
      <c r="B3828" s="96">
        <v>5467</v>
      </c>
      <c r="C3828" s="96">
        <v>6</v>
      </c>
      <c r="D3828" s="97">
        <v>35310335</v>
      </c>
      <c r="E3828" s="97">
        <v>35395968</v>
      </c>
      <c r="F3828" s="96" t="s">
        <v>2321</v>
      </c>
      <c r="G3828" s="96">
        <v>330</v>
      </c>
      <c r="H3828" s="96">
        <v>4.6254999999999998E-2</v>
      </c>
      <c r="I3828" s="810">
        <v>1</v>
      </c>
    </row>
    <row r="3829" spans="1:9" x14ac:dyDescent="0.15">
      <c r="A3829" s="694" t="s">
        <v>6376</v>
      </c>
      <c r="B3829" s="96">
        <v>10802</v>
      </c>
      <c r="C3829" s="96">
        <v>5</v>
      </c>
      <c r="D3829" s="97">
        <v>133984472</v>
      </c>
      <c r="E3829" s="97">
        <v>134063601</v>
      </c>
      <c r="F3829" s="96" t="s">
        <v>2321</v>
      </c>
      <c r="G3829" s="96">
        <v>165</v>
      </c>
      <c r="H3829" s="96">
        <v>4.6341E-2</v>
      </c>
      <c r="I3829" s="810">
        <v>1</v>
      </c>
    </row>
    <row r="3830" spans="1:9" x14ac:dyDescent="0.15">
      <c r="A3830" s="694" t="s">
        <v>6377</v>
      </c>
      <c r="B3830" s="96">
        <v>7264</v>
      </c>
      <c r="C3830" s="96">
        <v>8</v>
      </c>
      <c r="D3830" s="97">
        <v>144694788</v>
      </c>
      <c r="E3830" s="97">
        <v>144700358</v>
      </c>
      <c r="F3830" s="96" t="s">
        <v>2328</v>
      </c>
      <c r="G3830" s="96">
        <v>24</v>
      </c>
      <c r="H3830" s="96">
        <v>4.6350000000000002E-2</v>
      </c>
      <c r="I3830" s="810">
        <v>1</v>
      </c>
    </row>
    <row r="3831" spans="1:9" x14ac:dyDescent="0.15">
      <c r="A3831" s="694" t="s">
        <v>6378</v>
      </c>
      <c r="B3831" s="96">
        <v>5119</v>
      </c>
      <c r="C3831" s="96">
        <v>16</v>
      </c>
      <c r="D3831" s="97">
        <v>89710839</v>
      </c>
      <c r="E3831" s="97">
        <v>89724193</v>
      </c>
      <c r="F3831" s="96" t="s">
        <v>2328</v>
      </c>
      <c r="G3831" s="96">
        <v>75</v>
      </c>
      <c r="H3831" s="96">
        <v>4.6371999999999997E-2</v>
      </c>
      <c r="I3831" s="810">
        <v>1</v>
      </c>
    </row>
    <row r="3832" spans="1:9" x14ac:dyDescent="0.15">
      <c r="A3832" s="694" t="s">
        <v>6379</v>
      </c>
      <c r="B3832" s="96">
        <v>8540</v>
      </c>
      <c r="C3832" s="96">
        <v>2</v>
      </c>
      <c r="D3832" s="97">
        <v>178257471</v>
      </c>
      <c r="E3832" s="97">
        <v>178408564</v>
      </c>
      <c r="F3832" s="96" t="s">
        <v>2321</v>
      </c>
      <c r="G3832" s="96">
        <v>458</v>
      </c>
      <c r="H3832" s="96">
        <v>4.6406999999999997E-2</v>
      </c>
      <c r="I3832" s="810">
        <v>1</v>
      </c>
    </row>
    <row r="3833" spans="1:9" x14ac:dyDescent="0.15">
      <c r="A3833" s="694" t="s">
        <v>6380</v>
      </c>
      <c r="B3833" s="96">
        <v>1182</v>
      </c>
      <c r="C3833" s="96">
        <v>4</v>
      </c>
      <c r="D3833" s="97">
        <v>170541672</v>
      </c>
      <c r="E3833" s="97">
        <v>170644338</v>
      </c>
      <c r="F3833" s="96" t="s">
        <v>2321</v>
      </c>
      <c r="G3833" s="96">
        <v>305</v>
      </c>
      <c r="H3833" s="96">
        <v>4.6420999999999997E-2</v>
      </c>
      <c r="I3833" s="810">
        <v>1</v>
      </c>
    </row>
    <row r="3834" spans="1:9" x14ac:dyDescent="0.15">
      <c r="A3834" s="694" t="s">
        <v>6381</v>
      </c>
      <c r="B3834" s="96">
        <v>144108</v>
      </c>
      <c r="C3834" s="96">
        <v>11</v>
      </c>
      <c r="D3834" s="97">
        <v>18627948</v>
      </c>
      <c r="E3834" s="97">
        <v>18656020</v>
      </c>
      <c r="F3834" s="96" t="s">
        <v>2328</v>
      </c>
      <c r="G3834" s="96">
        <v>101</v>
      </c>
      <c r="H3834" s="96">
        <v>4.6441999999999997E-2</v>
      </c>
      <c r="I3834" s="810">
        <v>1</v>
      </c>
    </row>
    <row r="3835" spans="1:9" x14ac:dyDescent="0.15">
      <c r="A3835" s="694" t="s">
        <v>6382</v>
      </c>
      <c r="B3835" s="96">
        <v>9703</v>
      </c>
      <c r="C3835" s="96">
        <v>17</v>
      </c>
      <c r="D3835" s="97">
        <v>26941458</v>
      </c>
      <c r="E3835" s="97">
        <v>26972177</v>
      </c>
      <c r="F3835" s="96" t="s">
        <v>2328</v>
      </c>
      <c r="G3835" s="96">
        <v>50</v>
      </c>
      <c r="H3835" s="96">
        <v>4.6445E-2</v>
      </c>
      <c r="I3835" s="810">
        <v>1</v>
      </c>
    </row>
    <row r="3836" spans="1:9" x14ac:dyDescent="0.15">
      <c r="A3836" s="694" t="s">
        <v>6383</v>
      </c>
      <c r="B3836" s="96">
        <v>54346</v>
      </c>
      <c r="C3836" s="96">
        <v>6</v>
      </c>
      <c r="D3836" s="97">
        <v>167704803</v>
      </c>
      <c r="E3836" s="97">
        <v>167729502</v>
      </c>
      <c r="F3836" s="96" t="s">
        <v>2321</v>
      </c>
      <c r="G3836" s="96">
        <v>165</v>
      </c>
      <c r="H3836" s="96">
        <v>4.6483999999999998E-2</v>
      </c>
      <c r="I3836" s="810">
        <v>1</v>
      </c>
    </row>
    <row r="3837" spans="1:9" x14ac:dyDescent="0.15">
      <c r="A3837" s="694" t="s">
        <v>6384</v>
      </c>
      <c r="B3837" s="96">
        <v>4733</v>
      </c>
      <c r="C3837" s="96">
        <v>22</v>
      </c>
      <c r="D3837" s="97">
        <v>31795539</v>
      </c>
      <c r="E3837" s="97">
        <v>31830172</v>
      </c>
      <c r="F3837" s="96" t="s">
        <v>2321</v>
      </c>
      <c r="G3837" s="96">
        <v>94</v>
      </c>
      <c r="H3837" s="96">
        <v>4.6484999999999999E-2</v>
      </c>
      <c r="I3837" s="810">
        <v>1</v>
      </c>
    </row>
    <row r="3838" spans="1:9" x14ac:dyDescent="0.15">
      <c r="A3838" s="694" t="s">
        <v>1781</v>
      </c>
      <c r="B3838" s="96">
        <v>51776</v>
      </c>
      <c r="C3838" s="96">
        <v>2</v>
      </c>
      <c r="D3838" s="97">
        <v>173940440</v>
      </c>
      <c r="E3838" s="97">
        <v>174132737</v>
      </c>
      <c r="F3838" s="96" t="s">
        <v>2321</v>
      </c>
      <c r="G3838" s="96">
        <v>752</v>
      </c>
      <c r="H3838" s="96">
        <v>4.6561999999999999E-2</v>
      </c>
      <c r="I3838" s="810">
        <v>1</v>
      </c>
    </row>
    <row r="3839" spans="1:9" x14ac:dyDescent="0.15">
      <c r="A3839" s="694" t="s">
        <v>6385</v>
      </c>
      <c r="B3839" s="96">
        <v>65998</v>
      </c>
      <c r="C3839" s="96">
        <v>11</v>
      </c>
      <c r="D3839" s="97">
        <v>63527364</v>
      </c>
      <c r="E3839" s="97">
        <v>63536113</v>
      </c>
      <c r="F3839" s="96" t="s">
        <v>2328</v>
      </c>
      <c r="G3839" s="96">
        <v>11</v>
      </c>
      <c r="H3839" s="96">
        <v>4.6593999999999997E-2</v>
      </c>
      <c r="I3839" s="810">
        <v>1</v>
      </c>
    </row>
    <row r="3840" spans="1:9" x14ac:dyDescent="0.15">
      <c r="A3840" s="694" t="s">
        <v>6386</v>
      </c>
      <c r="B3840" s="96">
        <v>8454</v>
      </c>
      <c r="C3840" s="96">
        <v>7</v>
      </c>
      <c r="D3840" s="97">
        <v>148395631</v>
      </c>
      <c r="E3840" s="97">
        <v>148498202</v>
      </c>
      <c r="F3840" s="96" t="s">
        <v>2321</v>
      </c>
      <c r="G3840" s="96">
        <v>266</v>
      </c>
      <c r="H3840" s="96">
        <v>4.6594999999999998E-2</v>
      </c>
      <c r="I3840" s="810">
        <v>1</v>
      </c>
    </row>
    <row r="3841" spans="1:9" x14ac:dyDescent="0.15">
      <c r="A3841" s="694" t="s">
        <v>6387</v>
      </c>
      <c r="B3841" s="96">
        <v>81607</v>
      </c>
      <c r="C3841" s="96">
        <v>1</v>
      </c>
      <c r="D3841" s="97">
        <v>161040781</v>
      </c>
      <c r="E3841" s="97">
        <v>161059385</v>
      </c>
      <c r="F3841" s="96" t="s">
        <v>2328</v>
      </c>
      <c r="G3841" s="96">
        <v>56</v>
      </c>
      <c r="H3841" s="96">
        <v>4.6607000000000003E-2</v>
      </c>
      <c r="I3841" s="810">
        <v>1</v>
      </c>
    </row>
    <row r="3842" spans="1:9" x14ac:dyDescent="0.15">
      <c r="A3842" s="694" t="s">
        <v>6388</v>
      </c>
      <c r="B3842" s="96">
        <v>80332</v>
      </c>
      <c r="C3842" s="96">
        <v>20</v>
      </c>
      <c r="D3842" s="97">
        <v>3648620</v>
      </c>
      <c r="E3842" s="97">
        <v>3662755</v>
      </c>
      <c r="F3842" s="96" t="s">
        <v>2328</v>
      </c>
      <c r="G3842" s="96">
        <v>75</v>
      </c>
      <c r="H3842" s="96">
        <v>4.6651999999999999E-2</v>
      </c>
      <c r="I3842" s="810">
        <v>1</v>
      </c>
    </row>
    <row r="3843" spans="1:9" x14ac:dyDescent="0.15">
      <c r="A3843" s="694" t="s">
        <v>6389</v>
      </c>
      <c r="B3843" s="96">
        <v>1800</v>
      </c>
      <c r="C3843" s="96">
        <v>16</v>
      </c>
      <c r="D3843" s="97">
        <v>89679716</v>
      </c>
      <c r="E3843" s="97">
        <v>89707216</v>
      </c>
      <c r="F3843" s="96" t="s">
        <v>2321</v>
      </c>
      <c r="G3843" s="96">
        <v>110</v>
      </c>
      <c r="H3843" s="96">
        <v>4.6675000000000001E-2</v>
      </c>
      <c r="I3843" s="810">
        <v>1</v>
      </c>
    </row>
    <row r="3844" spans="1:9" x14ac:dyDescent="0.15">
      <c r="A3844" s="694" t="s">
        <v>6390</v>
      </c>
      <c r="B3844" s="96">
        <v>11159</v>
      </c>
      <c r="C3844" s="96">
        <v>2</v>
      </c>
      <c r="D3844" s="97">
        <v>114384814</v>
      </c>
      <c r="E3844" s="97">
        <v>114400975</v>
      </c>
      <c r="F3844" s="96" t="s">
        <v>2321</v>
      </c>
      <c r="G3844" s="96">
        <v>3</v>
      </c>
      <c r="H3844" s="96">
        <v>4.6682000000000001E-2</v>
      </c>
      <c r="I3844" s="810">
        <v>1</v>
      </c>
    </row>
    <row r="3845" spans="1:9" x14ac:dyDescent="0.15">
      <c r="A3845" s="694" t="s">
        <v>6391</v>
      </c>
      <c r="B3845" s="96">
        <v>9138</v>
      </c>
      <c r="C3845" s="96">
        <v>19</v>
      </c>
      <c r="D3845" s="97">
        <v>42387240</v>
      </c>
      <c r="E3845" s="97">
        <v>42411604</v>
      </c>
      <c r="F3845" s="96" t="s">
        <v>2321</v>
      </c>
      <c r="G3845" s="96">
        <v>51</v>
      </c>
      <c r="H3845" s="96">
        <v>4.6686999999999999E-2</v>
      </c>
      <c r="I3845" s="810">
        <v>1</v>
      </c>
    </row>
    <row r="3846" spans="1:9" x14ac:dyDescent="0.15">
      <c r="A3846" s="694" t="s">
        <v>6392</v>
      </c>
      <c r="B3846" s="96">
        <v>54567</v>
      </c>
      <c r="C3846" s="96">
        <v>15</v>
      </c>
      <c r="D3846" s="97">
        <v>41221531</v>
      </c>
      <c r="E3846" s="97">
        <v>41231258</v>
      </c>
      <c r="F3846" s="96" t="s">
        <v>2321</v>
      </c>
      <c r="G3846" s="96">
        <v>24</v>
      </c>
      <c r="H3846" s="96">
        <v>4.6720999999999999E-2</v>
      </c>
      <c r="I3846" s="810">
        <v>1</v>
      </c>
    </row>
    <row r="3847" spans="1:9" x14ac:dyDescent="0.15">
      <c r="A3847" s="694" t="s">
        <v>6393</v>
      </c>
      <c r="B3847" s="96">
        <v>132204</v>
      </c>
      <c r="C3847" s="96">
        <v>3</v>
      </c>
      <c r="D3847" s="97">
        <v>63263914</v>
      </c>
      <c r="E3847" s="97">
        <v>63602597</v>
      </c>
      <c r="F3847" s="96" t="s">
        <v>2321</v>
      </c>
      <c r="G3847" s="96">
        <v>1519</v>
      </c>
      <c r="H3847" s="96">
        <v>4.6741999999999999E-2</v>
      </c>
      <c r="I3847" s="810">
        <v>1</v>
      </c>
    </row>
    <row r="3848" spans="1:9" x14ac:dyDescent="0.15">
      <c r="A3848" s="694" t="s">
        <v>6394</v>
      </c>
      <c r="B3848" s="96">
        <v>8487</v>
      </c>
      <c r="C3848" s="96">
        <v>14</v>
      </c>
      <c r="D3848" s="97">
        <v>39583488</v>
      </c>
      <c r="E3848" s="97">
        <v>39606177</v>
      </c>
      <c r="F3848" s="96" t="s">
        <v>2321</v>
      </c>
      <c r="G3848" s="96">
        <v>75</v>
      </c>
      <c r="H3848" s="96">
        <v>4.6819E-2</v>
      </c>
      <c r="I3848" s="810">
        <v>1</v>
      </c>
    </row>
    <row r="3849" spans="1:9" x14ac:dyDescent="0.15">
      <c r="A3849" s="694" t="s">
        <v>6395</v>
      </c>
      <c r="B3849" s="96">
        <v>51070</v>
      </c>
      <c r="C3849" s="96">
        <v>19</v>
      </c>
      <c r="D3849" s="97">
        <v>50058725</v>
      </c>
      <c r="E3849" s="97">
        <v>50083845</v>
      </c>
      <c r="F3849" s="96" t="s">
        <v>2328</v>
      </c>
      <c r="G3849" s="96">
        <v>46</v>
      </c>
      <c r="H3849" s="96">
        <v>4.6954999999999997E-2</v>
      </c>
      <c r="I3849" s="810">
        <v>1</v>
      </c>
    </row>
    <row r="3850" spans="1:9" x14ac:dyDescent="0.15">
      <c r="A3850" s="694" t="s">
        <v>6396</v>
      </c>
      <c r="B3850" s="96">
        <v>83933</v>
      </c>
      <c r="C3850" s="96">
        <v>22</v>
      </c>
      <c r="D3850" s="97">
        <v>50683612</v>
      </c>
      <c r="E3850" s="97">
        <v>50689834</v>
      </c>
      <c r="F3850" s="96" t="s">
        <v>2328</v>
      </c>
      <c r="G3850" s="96">
        <v>23</v>
      </c>
      <c r="H3850" s="96">
        <v>4.6975999999999997E-2</v>
      </c>
      <c r="I3850" s="810">
        <v>1</v>
      </c>
    </row>
    <row r="3851" spans="1:9" x14ac:dyDescent="0.15">
      <c r="A3851" s="694" t="s">
        <v>6397</v>
      </c>
      <c r="B3851" s="96">
        <v>2171</v>
      </c>
      <c r="C3851" s="96">
        <v>8</v>
      </c>
      <c r="D3851" s="97">
        <v>82192718</v>
      </c>
      <c r="E3851" s="97">
        <v>82197012</v>
      </c>
      <c r="F3851" s="96" t="s">
        <v>2321</v>
      </c>
      <c r="G3851" s="96">
        <v>3</v>
      </c>
      <c r="H3851" s="96">
        <v>4.6993E-2</v>
      </c>
      <c r="I3851" s="810">
        <v>1</v>
      </c>
    </row>
    <row r="3852" spans="1:9" x14ac:dyDescent="0.15">
      <c r="A3852" s="694" t="s">
        <v>6398</v>
      </c>
      <c r="B3852" s="96">
        <v>2820</v>
      </c>
      <c r="C3852" s="96">
        <v>2</v>
      </c>
      <c r="D3852" s="97">
        <v>157291965</v>
      </c>
      <c r="E3852" s="97">
        <v>157442915</v>
      </c>
      <c r="F3852" s="96" t="s">
        <v>2321</v>
      </c>
      <c r="G3852" s="96">
        <v>368</v>
      </c>
      <c r="H3852" s="96">
        <v>4.7024999999999997E-2</v>
      </c>
      <c r="I3852" s="810">
        <v>1</v>
      </c>
    </row>
    <row r="3853" spans="1:9" x14ac:dyDescent="0.15">
      <c r="A3853" s="694" t="s">
        <v>6399</v>
      </c>
      <c r="B3853" s="96">
        <v>64411</v>
      </c>
      <c r="C3853" s="96">
        <v>5</v>
      </c>
      <c r="D3853" s="97">
        <v>141032968</v>
      </c>
      <c r="E3853" s="97">
        <v>141061800</v>
      </c>
      <c r="F3853" s="96" t="s">
        <v>2328</v>
      </c>
      <c r="G3853" s="96">
        <v>107</v>
      </c>
      <c r="H3853" s="96">
        <v>4.7048E-2</v>
      </c>
      <c r="I3853" s="810">
        <v>1</v>
      </c>
    </row>
    <row r="3854" spans="1:9" x14ac:dyDescent="0.15">
      <c r="A3854" s="694" t="s">
        <v>6400</v>
      </c>
      <c r="B3854" s="96">
        <v>8396</v>
      </c>
      <c r="C3854" s="96">
        <v>17</v>
      </c>
      <c r="D3854" s="97">
        <v>36921944</v>
      </c>
      <c r="E3854" s="97">
        <v>36956218</v>
      </c>
      <c r="F3854" s="96" t="s">
        <v>2328</v>
      </c>
      <c r="G3854" s="96">
        <v>92</v>
      </c>
      <c r="H3854" s="96">
        <v>4.7079999999999997E-2</v>
      </c>
      <c r="I3854" s="810">
        <v>1</v>
      </c>
    </row>
    <row r="3855" spans="1:9" x14ac:dyDescent="0.15">
      <c r="A3855" s="694" t="s">
        <v>6401</v>
      </c>
      <c r="B3855" s="96">
        <v>402160</v>
      </c>
      <c r="C3855" s="96">
        <v>4</v>
      </c>
      <c r="D3855" s="97">
        <v>2420701</v>
      </c>
      <c r="E3855" s="97">
        <v>2464690</v>
      </c>
      <c r="F3855" s="96" t="s">
        <v>2321</v>
      </c>
      <c r="G3855" s="96">
        <v>187</v>
      </c>
      <c r="H3855" s="96">
        <v>4.7098000000000001E-2</v>
      </c>
      <c r="I3855" s="810">
        <v>1</v>
      </c>
    </row>
    <row r="3856" spans="1:9" x14ac:dyDescent="0.15">
      <c r="A3856" s="694" t="s">
        <v>6402</v>
      </c>
      <c r="B3856" s="96">
        <v>7162</v>
      </c>
      <c r="C3856" s="96">
        <v>6</v>
      </c>
      <c r="D3856" s="97">
        <v>83072923</v>
      </c>
      <c r="E3856" s="97">
        <v>83077134</v>
      </c>
      <c r="F3856" s="96" t="s">
        <v>2321</v>
      </c>
      <c r="G3856" s="96">
        <v>13</v>
      </c>
      <c r="H3856" s="96">
        <v>4.7128000000000003E-2</v>
      </c>
      <c r="I3856" s="810">
        <v>1</v>
      </c>
    </row>
    <row r="3857" spans="1:9" x14ac:dyDescent="0.15">
      <c r="A3857" s="694" t="s">
        <v>6403</v>
      </c>
      <c r="B3857" s="96">
        <v>1828</v>
      </c>
      <c r="C3857" s="96">
        <v>18</v>
      </c>
      <c r="D3857" s="97">
        <v>28898052</v>
      </c>
      <c r="E3857" s="97">
        <v>28937394</v>
      </c>
      <c r="F3857" s="96" t="s">
        <v>2321</v>
      </c>
      <c r="G3857" s="96">
        <v>171</v>
      </c>
      <c r="H3857" s="96">
        <v>4.7205999999999998E-2</v>
      </c>
      <c r="I3857" s="810">
        <v>1</v>
      </c>
    </row>
    <row r="3858" spans="1:9" x14ac:dyDescent="0.15">
      <c r="A3858" s="694" t="s">
        <v>6404</v>
      </c>
      <c r="B3858" s="96">
        <v>55773</v>
      </c>
      <c r="C3858" s="96">
        <v>3</v>
      </c>
      <c r="D3858" s="97">
        <v>99979661</v>
      </c>
      <c r="E3858" s="97">
        <v>100044096</v>
      </c>
      <c r="F3858" s="96" t="s">
        <v>2321</v>
      </c>
      <c r="G3858" s="96">
        <v>232</v>
      </c>
      <c r="H3858" s="96">
        <v>4.7236E-2</v>
      </c>
      <c r="I3858" s="810">
        <v>1</v>
      </c>
    </row>
    <row r="3859" spans="1:9" x14ac:dyDescent="0.15">
      <c r="A3859" s="694" t="s">
        <v>6405</v>
      </c>
      <c r="B3859" s="96">
        <v>93185</v>
      </c>
      <c r="C3859" s="96">
        <v>1</v>
      </c>
      <c r="D3859" s="97">
        <v>160061129</v>
      </c>
      <c r="E3859" s="97">
        <v>160068650</v>
      </c>
      <c r="F3859" s="96" t="s">
        <v>2328</v>
      </c>
      <c r="G3859" s="96">
        <v>12</v>
      </c>
      <c r="H3859" s="96">
        <v>4.7312E-2</v>
      </c>
      <c r="I3859" s="810">
        <v>1</v>
      </c>
    </row>
    <row r="3860" spans="1:9" x14ac:dyDescent="0.15">
      <c r="A3860" s="694" t="s">
        <v>6406</v>
      </c>
      <c r="B3860" s="96">
        <v>1671</v>
      </c>
      <c r="C3860" s="96">
        <v>8</v>
      </c>
      <c r="D3860" s="97">
        <v>6782216</v>
      </c>
      <c r="E3860" s="97">
        <v>6783598</v>
      </c>
      <c r="F3860" s="96" t="s">
        <v>2328</v>
      </c>
      <c r="G3860" s="96">
        <v>8</v>
      </c>
      <c r="H3860" s="96">
        <v>4.7322000000000003E-2</v>
      </c>
      <c r="I3860" s="810">
        <v>1</v>
      </c>
    </row>
    <row r="3861" spans="1:9" x14ac:dyDescent="0.15">
      <c r="A3861" s="694" t="s">
        <v>6407</v>
      </c>
      <c r="B3861" s="96">
        <v>23305</v>
      </c>
      <c r="C3861" s="96">
        <v>5</v>
      </c>
      <c r="D3861" s="97">
        <v>131285666</v>
      </c>
      <c r="E3861" s="97">
        <v>131347761</v>
      </c>
      <c r="F3861" s="96" t="s">
        <v>2328</v>
      </c>
      <c r="G3861" s="96">
        <v>153</v>
      </c>
      <c r="H3861" s="96">
        <v>4.7344999999999998E-2</v>
      </c>
      <c r="I3861" s="810">
        <v>1</v>
      </c>
    </row>
    <row r="3862" spans="1:9" x14ac:dyDescent="0.15">
      <c r="A3862" s="694" t="s">
        <v>6408</v>
      </c>
      <c r="B3862" s="96">
        <v>80762</v>
      </c>
      <c r="C3862" s="96">
        <v>5</v>
      </c>
      <c r="D3862" s="97">
        <v>141488324</v>
      </c>
      <c r="E3862" s="97">
        <v>141534008</v>
      </c>
      <c r="F3862" s="96" t="s">
        <v>2321</v>
      </c>
      <c r="G3862" s="96">
        <v>194</v>
      </c>
      <c r="H3862" s="96">
        <v>4.7405000000000003E-2</v>
      </c>
      <c r="I3862" s="810">
        <v>1</v>
      </c>
    </row>
    <row r="3863" spans="1:9" x14ac:dyDescent="0.15">
      <c r="A3863" s="694" t="s">
        <v>6409</v>
      </c>
      <c r="B3863" s="96">
        <v>5530</v>
      </c>
      <c r="C3863" s="96">
        <v>4</v>
      </c>
      <c r="D3863" s="97">
        <v>101944587</v>
      </c>
      <c r="E3863" s="97">
        <v>102268655</v>
      </c>
      <c r="F3863" s="96" t="s">
        <v>2328</v>
      </c>
      <c r="G3863" s="96">
        <v>908</v>
      </c>
      <c r="H3863" s="96">
        <v>4.7411000000000002E-2</v>
      </c>
      <c r="I3863" s="810">
        <v>1</v>
      </c>
    </row>
    <row r="3864" spans="1:9" x14ac:dyDescent="0.15">
      <c r="A3864" s="694" t="s">
        <v>6410</v>
      </c>
      <c r="B3864" s="96">
        <v>147138</v>
      </c>
      <c r="C3864" s="96">
        <v>17</v>
      </c>
      <c r="D3864" s="97">
        <v>76125505</v>
      </c>
      <c r="E3864" s="97">
        <v>76139049</v>
      </c>
      <c r="F3864" s="96" t="s">
        <v>2321</v>
      </c>
      <c r="G3864" s="96">
        <v>72</v>
      </c>
      <c r="H3864" s="96">
        <v>4.7416E-2</v>
      </c>
      <c r="I3864" s="810">
        <v>1</v>
      </c>
    </row>
    <row r="3865" spans="1:9" x14ac:dyDescent="0.15">
      <c r="A3865" s="694" t="s">
        <v>6411</v>
      </c>
      <c r="B3865" s="96">
        <v>150223</v>
      </c>
      <c r="C3865" s="96">
        <v>22</v>
      </c>
      <c r="D3865" s="97">
        <v>21982378</v>
      </c>
      <c r="E3865" s="97">
        <v>21999017</v>
      </c>
      <c r="F3865" s="96" t="s">
        <v>2328</v>
      </c>
      <c r="G3865" s="96">
        <v>46</v>
      </c>
      <c r="H3865" s="96">
        <v>4.7433000000000003E-2</v>
      </c>
      <c r="I3865" s="810">
        <v>1</v>
      </c>
    </row>
    <row r="3866" spans="1:9" x14ac:dyDescent="0.15">
      <c r="A3866" s="694" t="s">
        <v>6412</v>
      </c>
      <c r="B3866" s="96">
        <v>645432</v>
      </c>
      <c r="C3866" s="96">
        <v>19</v>
      </c>
      <c r="D3866" s="97">
        <v>4890449</v>
      </c>
      <c r="E3866" s="97">
        <v>4902879</v>
      </c>
      <c r="F3866" s="96" t="s">
        <v>2328</v>
      </c>
      <c r="G3866" s="96">
        <v>41</v>
      </c>
      <c r="H3866" s="96">
        <v>4.7434999999999998E-2</v>
      </c>
      <c r="I3866" s="810">
        <v>1</v>
      </c>
    </row>
    <row r="3867" spans="1:9" x14ac:dyDescent="0.15">
      <c r="A3867" s="694" t="s">
        <v>6413</v>
      </c>
      <c r="B3867" s="96">
        <v>242</v>
      </c>
      <c r="C3867" s="96">
        <v>17</v>
      </c>
      <c r="D3867" s="97">
        <v>7975954</v>
      </c>
      <c r="E3867" s="97">
        <v>7991021</v>
      </c>
      <c r="F3867" s="96" t="s">
        <v>2328</v>
      </c>
      <c r="G3867" s="96">
        <v>51</v>
      </c>
      <c r="H3867" s="96">
        <v>4.7541E-2</v>
      </c>
      <c r="I3867" s="810">
        <v>1</v>
      </c>
    </row>
    <row r="3868" spans="1:9" x14ac:dyDescent="0.15">
      <c r="A3868" s="694" t="s">
        <v>6414</v>
      </c>
      <c r="B3868" s="96">
        <v>9580</v>
      </c>
      <c r="C3868" s="96">
        <v>1</v>
      </c>
      <c r="D3868" s="97">
        <v>204042237</v>
      </c>
      <c r="E3868" s="97">
        <v>204096871</v>
      </c>
      <c r="F3868" s="96" t="s">
        <v>2321</v>
      </c>
      <c r="G3868" s="96">
        <v>186</v>
      </c>
      <c r="H3868" s="96">
        <v>4.7563000000000001E-2</v>
      </c>
      <c r="I3868" s="810">
        <v>1</v>
      </c>
    </row>
    <row r="3869" spans="1:9" x14ac:dyDescent="0.15">
      <c r="A3869" s="694" t="s">
        <v>6415</v>
      </c>
      <c r="B3869" s="96">
        <v>6897</v>
      </c>
      <c r="C3869" s="96">
        <v>5</v>
      </c>
      <c r="D3869" s="97">
        <v>33440802</v>
      </c>
      <c r="E3869" s="97">
        <v>33468196</v>
      </c>
      <c r="F3869" s="96" t="s">
        <v>2321</v>
      </c>
      <c r="G3869" s="96">
        <v>94</v>
      </c>
      <c r="H3869" s="96">
        <v>4.7598000000000001E-2</v>
      </c>
      <c r="I3869" s="810">
        <v>1</v>
      </c>
    </row>
    <row r="3870" spans="1:9" x14ac:dyDescent="0.15">
      <c r="A3870" s="694" t="s">
        <v>6416</v>
      </c>
      <c r="B3870" s="96">
        <v>81788</v>
      </c>
      <c r="C3870" s="96">
        <v>1</v>
      </c>
      <c r="D3870" s="97">
        <v>205271191</v>
      </c>
      <c r="E3870" s="97">
        <v>205290883</v>
      </c>
      <c r="F3870" s="96" t="s">
        <v>2328</v>
      </c>
      <c r="G3870" s="96">
        <v>70</v>
      </c>
      <c r="H3870" s="96">
        <v>4.7607999999999998E-2</v>
      </c>
      <c r="I3870" s="810">
        <v>1</v>
      </c>
    </row>
    <row r="3871" spans="1:9" x14ac:dyDescent="0.15">
      <c r="A3871" s="694" t="s">
        <v>1450</v>
      </c>
      <c r="B3871" s="96">
        <v>7306</v>
      </c>
      <c r="C3871" s="96">
        <v>9</v>
      </c>
      <c r="D3871" s="97">
        <v>12693385</v>
      </c>
      <c r="E3871" s="97">
        <v>12710285</v>
      </c>
      <c r="F3871" s="96" t="s">
        <v>2321</v>
      </c>
      <c r="G3871" s="96">
        <v>56</v>
      </c>
      <c r="H3871" s="96">
        <v>4.7608999999999999E-2</v>
      </c>
      <c r="I3871" s="810">
        <v>1</v>
      </c>
    </row>
    <row r="3872" spans="1:9" x14ac:dyDescent="0.15">
      <c r="A3872" s="694" t="s">
        <v>6417</v>
      </c>
      <c r="B3872" s="96">
        <v>23357</v>
      </c>
      <c r="C3872" s="96">
        <v>14</v>
      </c>
      <c r="D3872" s="97">
        <v>77248076</v>
      </c>
      <c r="E3872" s="97">
        <v>77292606</v>
      </c>
      <c r="F3872" s="96" t="s">
        <v>2328</v>
      </c>
      <c r="G3872" s="96">
        <v>132</v>
      </c>
      <c r="H3872" s="96">
        <v>4.7627999999999997E-2</v>
      </c>
      <c r="I3872" s="810">
        <v>1</v>
      </c>
    </row>
    <row r="3873" spans="1:9" x14ac:dyDescent="0.15">
      <c r="A3873" s="694" t="s">
        <v>1756</v>
      </c>
      <c r="B3873" s="96">
        <v>3908</v>
      </c>
      <c r="C3873" s="96">
        <v>6</v>
      </c>
      <c r="D3873" s="97">
        <v>129204286</v>
      </c>
      <c r="E3873" s="97">
        <v>129837711</v>
      </c>
      <c r="F3873" s="96" t="s">
        <v>2321</v>
      </c>
      <c r="G3873" s="96">
        <v>1924</v>
      </c>
      <c r="H3873" s="96">
        <v>4.7710000000000002E-2</v>
      </c>
      <c r="I3873" s="810">
        <v>1</v>
      </c>
    </row>
    <row r="3874" spans="1:9" x14ac:dyDescent="0.15">
      <c r="A3874" s="694" t="s">
        <v>6418</v>
      </c>
      <c r="B3874" s="96">
        <v>79590</v>
      </c>
      <c r="C3874" s="96">
        <v>1</v>
      </c>
      <c r="D3874" s="97">
        <v>156707094</v>
      </c>
      <c r="E3874" s="97">
        <v>156710923</v>
      </c>
      <c r="F3874" s="96" t="s">
        <v>2328</v>
      </c>
      <c r="G3874" s="96">
        <v>6</v>
      </c>
      <c r="H3874" s="96">
        <v>4.7732999999999998E-2</v>
      </c>
      <c r="I3874" s="810">
        <v>1</v>
      </c>
    </row>
    <row r="3875" spans="1:9" x14ac:dyDescent="0.15">
      <c r="A3875" s="694" t="s">
        <v>6419</v>
      </c>
      <c r="B3875" s="96">
        <v>10087</v>
      </c>
      <c r="C3875" s="96">
        <v>5</v>
      </c>
      <c r="D3875" s="97">
        <v>74666928</v>
      </c>
      <c r="E3875" s="97">
        <v>74807806</v>
      </c>
      <c r="F3875" s="96" t="s">
        <v>2328</v>
      </c>
      <c r="G3875" s="96">
        <v>318</v>
      </c>
      <c r="H3875" s="96">
        <v>4.7757000000000001E-2</v>
      </c>
      <c r="I3875" s="810">
        <v>1</v>
      </c>
    </row>
    <row r="3876" spans="1:9" x14ac:dyDescent="0.15">
      <c r="A3876" s="694" t="s">
        <v>6420</v>
      </c>
      <c r="B3876" s="96">
        <v>167555</v>
      </c>
      <c r="C3876" s="96">
        <v>5</v>
      </c>
      <c r="D3876" s="97">
        <v>79783800</v>
      </c>
      <c r="E3876" s="97">
        <v>79838382</v>
      </c>
      <c r="F3876" s="96" t="s">
        <v>2321</v>
      </c>
      <c r="G3876" s="96">
        <v>151</v>
      </c>
      <c r="H3876" s="96">
        <v>4.7766000000000003E-2</v>
      </c>
      <c r="I3876" s="810">
        <v>1</v>
      </c>
    </row>
    <row r="3877" spans="1:9" x14ac:dyDescent="0.15">
      <c r="A3877" s="694" t="s">
        <v>6421</v>
      </c>
      <c r="B3877" s="96">
        <v>348995</v>
      </c>
      <c r="C3877" s="96">
        <v>6</v>
      </c>
      <c r="D3877" s="97">
        <v>150045457</v>
      </c>
      <c r="E3877" s="97">
        <v>150067688</v>
      </c>
      <c r="F3877" s="96" t="s">
        <v>2328</v>
      </c>
      <c r="G3877" s="96">
        <v>45</v>
      </c>
      <c r="H3877" s="96">
        <v>4.7779000000000002E-2</v>
      </c>
      <c r="I3877" s="810">
        <v>1</v>
      </c>
    </row>
    <row r="3878" spans="1:9" x14ac:dyDescent="0.15">
      <c r="A3878" s="694" t="s">
        <v>6422</v>
      </c>
      <c r="B3878" s="96">
        <v>1385</v>
      </c>
      <c r="C3878" s="96">
        <v>2</v>
      </c>
      <c r="D3878" s="97">
        <v>208394616</v>
      </c>
      <c r="E3878" s="97">
        <v>208470284</v>
      </c>
      <c r="F3878" s="96" t="s">
        <v>2321</v>
      </c>
      <c r="G3878" s="96">
        <v>165</v>
      </c>
      <c r="H3878" s="96">
        <v>4.7799000000000001E-2</v>
      </c>
      <c r="I3878" s="810">
        <v>1</v>
      </c>
    </row>
    <row r="3879" spans="1:9" x14ac:dyDescent="0.15">
      <c r="A3879" s="694" t="s">
        <v>6423</v>
      </c>
      <c r="B3879" s="96">
        <v>29101</v>
      </c>
      <c r="C3879" s="96">
        <v>1</v>
      </c>
      <c r="D3879" s="97">
        <v>1477053</v>
      </c>
      <c r="E3879" s="97">
        <v>1510262</v>
      </c>
      <c r="F3879" s="96" t="s">
        <v>2328</v>
      </c>
      <c r="G3879" s="96">
        <v>71</v>
      </c>
      <c r="H3879" s="96">
        <v>4.7815000000000003E-2</v>
      </c>
      <c r="I3879" s="810">
        <v>1</v>
      </c>
    </row>
    <row r="3880" spans="1:9" x14ac:dyDescent="0.15">
      <c r="A3880" s="694" t="s">
        <v>6424</v>
      </c>
      <c r="B3880" s="96">
        <v>11251</v>
      </c>
      <c r="C3880" s="96">
        <v>11</v>
      </c>
      <c r="D3880" s="97">
        <v>60618398</v>
      </c>
      <c r="E3880" s="97">
        <v>60623444</v>
      </c>
      <c r="F3880" s="96" t="s">
        <v>2328</v>
      </c>
      <c r="G3880" s="96">
        <v>28</v>
      </c>
      <c r="H3880" s="96">
        <v>4.7923E-2</v>
      </c>
      <c r="I3880" s="810">
        <v>1</v>
      </c>
    </row>
    <row r="3881" spans="1:9" x14ac:dyDescent="0.15">
      <c r="A3881" s="694" t="s">
        <v>6425</v>
      </c>
      <c r="B3881" s="96">
        <v>27436</v>
      </c>
      <c r="C3881" s="96">
        <v>2</v>
      </c>
      <c r="D3881" s="97">
        <v>42396490</v>
      </c>
      <c r="E3881" s="97">
        <v>42559688</v>
      </c>
      <c r="F3881" s="96" t="s">
        <v>2321</v>
      </c>
      <c r="G3881" s="96">
        <v>569</v>
      </c>
      <c r="H3881" s="96">
        <v>4.7951000000000001E-2</v>
      </c>
      <c r="I3881" s="810">
        <v>1</v>
      </c>
    </row>
    <row r="3882" spans="1:9" x14ac:dyDescent="0.15">
      <c r="A3882" s="694" t="s">
        <v>6426</v>
      </c>
      <c r="B3882" s="96">
        <v>727957</v>
      </c>
      <c r="C3882" s="96">
        <v>8</v>
      </c>
      <c r="D3882" s="97">
        <v>145202919</v>
      </c>
      <c r="E3882" s="97">
        <v>145316843</v>
      </c>
      <c r="F3882" s="96" t="s">
        <v>2321</v>
      </c>
      <c r="G3882" s="96">
        <v>75</v>
      </c>
      <c r="H3882" s="96">
        <v>4.7964E-2</v>
      </c>
      <c r="I3882" s="810">
        <v>1</v>
      </c>
    </row>
    <row r="3883" spans="1:9" x14ac:dyDescent="0.15">
      <c r="A3883" s="694" t="s">
        <v>6427</v>
      </c>
      <c r="B3883" s="96">
        <v>169792</v>
      </c>
      <c r="C3883" s="96">
        <v>9</v>
      </c>
      <c r="D3883" s="97">
        <v>3824128</v>
      </c>
      <c r="E3883" s="97">
        <v>4300036</v>
      </c>
      <c r="F3883" s="96" t="s">
        <v>2328</v>
      </c>
      <c r="G3883" s="96">
        <v>2405</v>
      </c>
      <c r="H3883" s="96">
        <v>4.7987000000000002E-2</v>
      </c>
      <c r="I3883" s="810">
        <v>1</v>
      </c>
    </row>
    <row r="3884" spans="1:9" x14ac:dyDescent="0.15">
      <c r="A3884" s="694" t="s">
        <v>6428</v>
      </c>
      <c r="B3884" s="96">
        <v>1266</v>
      </c>
      <c r="C3884" s="96">
        <v>1</v>
      </c>
      <c r="D3884" s="97">
        <v>95362507</v>
      </c>
      <c r="E3884" s="97">
        <v>95392735</v>
      </c>
      <c r="F3884" s="96" t="s">
        <v>2328</v>
      </c>
      <c r="G3884" s="96">
        <v>131</v>
      </c>
      <c r="H3884" s="96">
        <v>4.8023999999999997E-2</v>
      </c>
      <c r="I3884" s="810">
        <v>1</v>
      </c>
    </row>
    <row r="3885" spans="1:9" x14ac:dyDescent="0.15">
      <c r="A3885" s="694" t="s">
        <v>6429</v>
      </c>
      <c r="B3885" s="96">
        <v>79598</v>
      </c>
      <c r="C3885" s="96">
        <v>3</v>
      </c>
      <c r="D3885" s="97">
        <v>101443436</v>
      </c>
      <c r="E3885" s="97">
        <v>101489404</v>
      </c>
      <c r="F3885" s="96" t="s">
        <v>2321</v>
      </c>
      <c r="G3885" s="96">
        <v>77</v>
      </c>
      <c r="H3885" s="96">
        <v>4.8023999999999997E-2</v>
      </c>
      <c r="I3885" s="810">
        <v>1</v>
      </c>
    </row>
    <row r="3886" spans="1:9" x14ac:dyDescent="0.15">
      <c r="A3886" s="694" t="s">
        <v>6430</v>
      </c>
      <c r="B3886" s="96">
        <v>347853</v>
      </c>
      <c r="C3886" s="96">
        <v>11</v>
      </c>
      <c r="D3886" s="97">
        <v>67398774</v>
      </c>
      <c r="E3886" s="97">
        <v>67407031</v>
      </c>
      <c r="F3886" s="96" t="s">
        <v>2328</v>
      </c>
      <c r="G3886" s="96">
        <v>35</v>
      </c>
      <c r="H3886" s="96">
        <v>4.8034E-2</v>
      </c>
      <c r="I3886" s="810">
        <v>1</v>
      </c>
    </row>
    <row r="3887" spans="1:9" x14ac:dyDescent="0.15">
      <c r="A3887" s="694" t="s">
        <v>6431</v>
      </c>
      <c r="B3887" s="96">
        <v>9445</v>
      </c>
      <c r="C3887" s="96">
        <v>13</v>
      </c>
      <c r="D3887" s="97">
        <v>48807274</v>
      </c>
      <c r="E3887" s="97">
        <v>48836232</v>
      </c>
      <c r="F3887" s="96" t="s">
        <v>2321</v>
      </c>
      <c r="G3887" s="96">
        <v>68</v>
      </c>
      <c r="H3887" s="96">
        <v>4.8069000000000001E-2</v>
      </c>
      <c r="I3887" s="810">
        <v>1</v>
      </c>
    </row>
    <row r="3888" spans="1:9" x14ac:dyDescent="0.15">
      <c r="A3888" s="694" t="s">
        <v>6432</v>
      </c>
      <c r="B3888" s="96">
        <v>440050</v>
      </c>
      <c r="C3888" s="96">
        <v>11</v>
      </c>
      <c r="D3888" s="97">
        <v>71238313</v>
      </c>
      <c r="E3888" s="97">
        <v>71239210</v>
      </c>
      <c r="F3888" s="96" t="s">
        <v>2321</v>
      </c>
      <c r="G3888" s="96">
        <v>2</v>
      </c>
      <c r="H3888" s="96">
        <v>4.8092000000000003E-2</v>
      </c>
      <c r="I3888" s="810">
        <v>1</v>
      </c>
    </row>
    <row r="3889" spans="1:9" x14ac:dyDescent="0.15">
      <c r="A3889" s="694" t="s">
        <v>6433</v>
      </c>
      <c r="B3889" s="96">
        <v>6721</v>
      </c>
      <c r="C3889" s="96">
        <v>22</v>
      </c>
      <c r="D3889" s="97">
        <v>42229083</v>
      </c>
      <c r="E3889" s="97">
        <v>42303312</v>
      </c>
      <c r="F3889" s="96" t="s">
        <v>2321</v>
      </c>
      <c r="G3889" s="96">
        <v>217</v>
      </c>
      <c r="H3889" s="96">
        <v>4.8092000000000003E-2</v>
      </c>
      <c r="I3889" s="810">
        <v>1</v>
      </c>
    </row>
    <row r="3890" spans="1:9" x14ac:dyDescent="0.15">
      <c r="A3890" s="694" t="s">
        <v>6434</v>
      </c>
      <c r="B3890" s="96">
        <v>114049</v>
      </c>
      <c r="C3890" s="96">
        <v>7</v>
      </c>
      <c r="D3890" s="97">
        <v>73097898</v>
      </c>
      <c r="E3890" s="97">
        <v>73112551</v>
      </c>
      <c r="F3890" s="96" t="s">
        <v>2321</v>
      </c>
      <c r="G3890" s="96">
        <v>54</v>
      </c>
      <c r="H3890" s="96">
        <v>4.8096E-2</v>
      </c>
      <c r="I3890" s="810">
        <v>1</v>
      </c>
    </row>
    <row r="3891" spans="1:9" x14ac:dyDescent="0.15">
      <c r="A3891" s="694" t="s">
        <v>6435</v>
      </c>
      <c r="B3891" s="96">
        <v>55349</v>
      </c>
      <c r="C3891" s="96">
        <v>3</v>
      </c>
      <c r="D3891" s="97">
        <v>53850324</v>
      </c>
      <c r="E3891" s="97">
        <v>53880420</v>
      </c>
      <c r="F3891" s="96" t="s">
        <v>2328</v>
      </c>
      <c r="G3891" s="96">
        <v>108</v>
      </c>
      <c r="H3891" s="96">
        <v>4.8119000000000002E-2</v>
      </c>
      <c r="I3891" s="810">
        <v>1</v>
      </c>
    </row>
    <row r="3892" spans="1:9" x14ac:dyDescent="0.15">
      <c r="A3892" s="694" t="s">
        <v>6436</v>
      </c>
      <c r="B3892" s="96">
        <v>51441</v>
      </c>
      <c r="C3892" s="96">
        <v>1</v>
      </c>
      <c r="D3892" s="97">
        <v>29063133</v>
      </c>
      <c r="E3892" s="97">
        <v>29096287</v>
      </c>
      <c r="F3892" s="96" t="s">
        <v>2321</v>
      </c>
      <c r="G3892" s="96">
        <v>64</v>
      </c>
      <c r="H3892" s="96">
        <v>4.8134999999999997E-2</v>
      </c>
      <c r="I3892" s="810">
        <v>1</v>
      </c>
    </row>
    <row r="3893" spans="1:9" x14ac:dyDescent="0.15">
      <c r="A3893" s="694" t="s">
        <v>6437</v>
      </c>
      <c r="B3893" s="96">
        <v>10270</v>
      </c>
      <c r="C3893" s="96">
        <v>19</v>
      </c>
      <c r="D3893" s="97">
        <v>15464332</v>
      </c>
      <c r="E3893" s="97">
        <v>15490638</v>
      </c>
      <c r="F3893" s="96" t="s">
        <v>2328</v>
      </c>
      <c r="G3893" s="96">
        <v>55</v>
      </c>
      <c r="H3893" s="96">
        <v>4.8146000000000001E-2</v>
      </c>
      <c r="I3893" s="810">
        <v>1</v>
      </c>
    </row>
    <row r="3894" spans="1:9" x14ac:dyDescent="0.15">
      <c r="A3894" s="694" t="s">
        <v>6438</v>
      </c>
      <c r="B3894" s="96">
        <v>5870</v>
      </c>
      <c r="C3894" s="96">
        <v>11</v>
      </c>
      <c r="D3894" s="97">
        <v>73386683</v>
      </c>
      <c r="E3894" s="97">
        <v>73472201</v>
      </c>
      <c r="F3894" s="96" t="s">
        <v>2328</v>
      </c>
      <c r="G3894" s="96">
        <v>269</v>
      </c>
      <c r="H3894" s="96">
        <v>4.8228E-2</v>
      </c>
      <c r="I3894" s="810">
        <v>1</v>
      </c>
    </row>
    <row r="3895" spans="1:9" x14ac:dyDescent="0.15">
      <c r="A3895" s="694" t="s">
        <v>6439</v>
      </c>
      <c r="B3895" s="96">
        <v>7554</v>
      </c>
      <c r="C3895" s="96">
        <v>19</v>
      </c>
      <c r="D3895" s="97">
        <v>58790314</v>
      </c>
      <c r="E3895" s="97">
        <v>58827023</v>
      </c>
      <c r="F3895" s="96" t="s">
        <v>2321</v>
      </c>
      <c r="G3895" s="96">
        <v>105</v>
      </c>
      <c r="H3895" s="96">
        <v>4.8273999999999997E-2</v>
      </c>
      <c r="I3895" s="810">
        <v>1</v>
      </c>
    </row>
    <row r="3896" spans="1:9" x14ac:dyDescent="0.15">
      <c r="A3896" s="694" t="s">
        <v>6440</v>
      </c>
      <c r="B3896" s="96">
        <v>23531</v>
      </c>
      <c r="C3896" s="96">
        <v>17</v>
      </c>
      <c r="D3896" s="97">
        <v>53469974</v>
      </c>
      <c r="E3896" s="97">
        <v>53499341</v>
      </c>
      <c r="F3896" s="96" t="s">
        <v>2328</v>
      </c>
      <c r="G3896" s="96">
        <v>79</v>
      </c>
      <c r="H3896" s="96">
        <v>4.8280999999999998E-2</v>
      </c>
      <c r="I3896" s="810">
        <v>1</v>
      </c>
    </row>
    <row r="3897" spans="1:9" x14ac:dyDescent="0.15">
      <c r="A3897" s="694" t="s">
        <v>6441</v>
      </c>
      <c r="B3897" s="96">
        <v>54985</v>
      </c>
      <c r="C3897" s="96">
        <v>16</v>
      </c>
      <c r="D3897" s="97">
        <v>3072626</v>
      </c>
      <c r="E3897" s="97">
        <v>3074287</v>
      </c>
      <c r="F3897" s="96" t="s">
        <v>2328</v>
      </c>
      <c r="G3897" s="96">
        <v>3</v>
      </c>
      <c r="H3897" s="96">
        <v>4.8339E-2</v>
      </c>
      <c r="I3897" s="810">
        <v>1</v>
      </c>
    </row>
    <row r="3898" spans="1:9" x14ac:dyDescent="0.15">
      <c r="A3898" s="694" t="s">
        <v>6442</v>
      </c>
      <c r="B3898" s="96">
        <v>1174</v>
      </c>
      <c r="C3898" s="96">
        <v>7</v>
      </c>
      <c r="D3898" s="97">
        <v>100797685</v>
      </c>
      <c r="E3898" s="97">
        <v>100804557</v>
      </c>
      <c r="F3898" s="96" t="s">
        <v>2321</v>
      </c>
      <c r="G3898" s="96">
        <v>32</v>
      </c>
      <c r="H3898" s="96">
        <v>4.8419999999999998E-2</v>
      </c>
      <c r="I3898" s="810">
        <v>1</v>
      </c>
    </row>
    <row r="3899" spans="1:9" x14ac:dyDescent="0.15">
      <c r="A3899" s="694" t="s">
        <v>6443</v>
      </c>
      <c r="B3899" s="96">
        <v>1622</v>
      </c>
      <c r="C3899" s="96">
        <v>2</v>
      </c>
      <c r="D3899" s="97">
        <v>120124504</v>
      </c>
      <c r="E3899" s="97">
        <v>120130122</v>
      </c>
      <c r="F3899" s="96" t="s">
        <v>2321</v>
      </c>
      <c r="G3899" s="96">
        <v>35</v>
      </c>
      <c r="H3899" s="96">
        <v>4.8473000000000002E-2</v>
      </c>
      <c r="I3899" s="810">
        <v>1</v>
      </c>
    </row>
    <row r="3900" spans="1:9" x14ac:dyDescent="0.15">
      <c r="A3900" s="694" t="s">
        <v>6444</v>
      </c>
      <c r="B3900" s="96">
        <v>64778</v>
      </c>
      <c r="C3900" s="96">
        <v>3</v>
      </c>
      <c r="D3900" s="97">
        <v>171757418</v>
      </c>
      <c r="E3900" s="97">
        <v>172118493</v>
      </c>
      <c r="F3900" s="96" t="s">
        <v>2321</v>
      </c>
      <c r="G3900" s="96">
        <v>1023</v>
      </c>
      <c r="H3900" s="96">
        <v>4.8494000000000002E-2</v>
      </c>
      <c r="I3900" s="810">
        <v>1</v>
      </c>
    </row>
    <row r="3901" spans="1:9" x14ac:dyDescent="0.15">
      <c r="A3901" s="694" t="s">
        <v>6445</v>
      </c>
      <c r="B3901" s="96">
        <v>10425</v>
      </c>
      <c r="C3901" s="96">
        <v>3</v>
      </c>
      <c r="D3901" s="97">
        <v>48956265</v>
      </c>
      <c r="E3901" s="97">
        <v>49022974</v>
      </c>
      <c r="F3901" s="96" t="s">
        <v>2321</v>
      </c>
      <c r="G3901" s="96">
        <v>99</v>
      </c>
      <c r="H3901" s="96">
        <v>4.8535000000000002E-2</v>
      </c>
      <c r="I3901" s="810">
        <v>1</v>
      </c>
    </row>
    <row r="3902" spans="1:9" x14ac:dyDescent="0.15">
      <c r="A3902" s="694" t="s">
        <v>6446</v>
      </c>
      <c r="B3902" s="96">
        <v>1188</v>
      </c>
      <c r="C3902" s="96">
        <v>1</v>
      </c>
      <c r="D3902" s="97">
        <v>16370231</v>
      </c>
      <c r="E3902" s="97">
        <v>16383821</v>
      </c>
      <c r="F3902" s="96" t="s">
        <v>2321</v>
      </c>
      <c r="G3902" s="96">
        <v>107</v>
      </c>
      <c r="H3902" s="96">
        <v>4.8557999999999997E-2</v>
      </c>
      <c r="I3902" s="810">
        <v>1</v>
      </c>
    </row>
    <row r="3903" spans="1:9" x14ac:dyDescent="0.15">
      <c r="A3903" s="694" t="s">
        <v>6447</v>
      </c>
      <c r="B3903" s="96">
        <v>284415</v>
      </c>
      <c r="C3903" s="96">
        <v>19</v>
      </c>
      <c r="D3903" s="97">
        <v>54544079</v>
      </c>
      <c r="E3903" s="97">
        <v>54567207</v>
      </c>
      <c r="F3903" s="96" t="s">
        <v>2328</v>
      </c>
      <c r="G3903" s="96">
        <v>115</v>
      </c>
      <c r="H3903" s="96">
        <v>4.8559999999999999E-2</v>
      </c>
      <c r="I3903" s="810">
        <v>1</v>
      </c>
    </row>
    <row r="3904" spans="1:9" x14ac:dyDescent="0.15">
      <c r="A3904" s="694" t="s">
        <v>921</v>
      </c>
      <c r="B3904" s="96">
        <v>9647</v>
      </c>
      <c r="C3904" s="96">
        <v>22</v>
      </c>
      <c r="D3904" s="97">
        <v>22273792</v>
      </c>
      <c r="E3904" s="97">
        <v>22307250</v>
      </c>
      <c r="F3904" s="96" t="s">
        <v>2328</v>
      </c>
      <c r="G3904" s="96">
        <v>99</v>
      </c>
      <c r="H3904" s="96">
        <v>4.8564999999999997E-2</v>
      </c>
      <c r="I3904" s="810">
        <v>1</v>
      </c>
    </row>
    <row r="3905" spans="1:9" x14ac:dyDescent="0.15">
      <c r="A3905" s="694" t="s">
        <v>6448</v>
      </c>
      <c r="B3905" s="96">
        <v>55363</v>
      </c>
      <c r="C3905" s="96">
        <v>9</v>
      </c>
      <c r="D3905" s="97">
        <v>100689073</v>
      </c>
      <c r="E3905" s="97">
        <v>100707197</v>
      </c>
      <c r="F3905" s="96" t="s">
        <v>2328</v>
      </c>
      <c r="G3905" s="96">
        <v>32</v>
      </c>
      <c r="H3905" s="96">
        <v>4.8598000000000002E-2</v>
      </c>
      <c r="I3905" s="810">
        <v>1</v>
      </c>
    </row>
    <row r="3906" spans="1:9" x14ac:dyDescent="0.15">
      <c r="A3906" s="694" t="s">
        <v>6449</v>
      </c>
      <c r="B3906" s="96">
        <v>64782</v>
      </c>
      <c r="C3906" s="96">
        <v>15</v>
      </c>
      <c r="D3906" s="97">
        <v>89164527</v>
      </c>
      <c r="E3906" s="97">
        <v>89175512</v>
      </c>
      <c r="F3906" s="96" t="s">
        <v>2321</v>
      </c>
      <c r="G3906" s="96">
        <v>71</v>
      </c>
      <c r="H3906" s="96">
        <v>4.8613999999999997E-2</v>
      </c>
      <c r="I3906" s="810">
        <v>1</v>
      </c>
    </row>
    <row r="3907" spans="1:9" x14ac:dyDescent="0.15">
      <c r="A3907" s="694" t="s">
        <v>6450</v>
      </c>
      <c r="B3907" s="96">
        <v>100129480</v>
      </c>
      <c r="C3907" s="96">
        <v>3</v>
      </c>
      <c r="D3907" s="97">
        <v>12581280</v>
      </c>
      <c r="E3907" s="97">
        <v>12586963</v>
      </c>
      <c r="F3907" s="96" t="s">
        <v>2328</v>
      </c>
      <c r="G3907" s="96">
        <v>19</v>
      </c>
      <c r="H3907" s="96">
        <v>4.8619999999999997E-2</v>
      </c>
      <c r="I3907" s="810">
        <v>1</v>
      </c>
    </row>
    <row r="3908" spans="1:9" x14ac:dyDescent="0.15">
      <c r="A3908" s="694" t="s">
        <v>6451</v>
      </c>
      <c r="B3908" s="96">
        <v>8492</v>
      </c>
      <c r="C3908" s="96">
        <v>4</v>
      </c>
      <c r="D3908" s="97">
        <v>119201193</v>
      </c>
      <c r="E3908" s="97">
        <v>119274053</v>
      </c>
      <c r="F3908" s="96" t="s">
        <v>2328</v>
      </c>
      <c r="G3908" s="96">
        <v>207</v>
      </c>
      <c r="H3908" s="96">
        <v>4.8641999999999998E-2</v>
      </c>
      <c r="I3908" s="810">
        <v>1</v>
      </c>
    </row>
    <row r="3909" spans="1:9" x14ac:dyDescent="0.15">
      <c r="A3909" s="694" t="s">
        <v>6452</v>
      </c>
      <c r="B3909" s="96">
        <v>59307</v>
      </c>
      <c r="C3909" s="96">
        <v>11</v>
      </c>
      <c r="D3909" s="97">
        <v>405716</v>
      </c>
      <c r="E3909" s="97">
        <v>417454</v>
      </c>
      <c r="F3909" s="96" t="s">
        <v>2328</v>
      </c>
      <c r="G3909" s="96">
        <v>32</v>
      </c>
      <c r="H3909" s="96">
        <v>4.8642999999999999E-2</v>
      </c>
      <c r="I3909" s="810">
        <v>1</v>
      </c>
    </row>
    <row r="3910" spans="1:9" x14ac:dyDescent="0.15">
      <c r="A3910" s="694" t="s">
        <v>6453</v>
      </c>
      <c r="B3910" s="96">
        <v>4151</v>
      </c>
      <c r="C3910" s="96">
        <v>22</v>
      </c>
      <c r="D3910" s="97">
        <v>36002811</v>
      </c>
      <c r="E3910" s="97">
        <v>36019401</v>
      </c>
      <c r="F3910" s="96" t="s">
        <v>2328</v>
      </c>
      <c r="G3910" s="96">
        <v>57</v>
      </c>
      <c r="H3910" s="96">
        <v>4.8646000000000002E-2</v>
      </c>
      <c r="I3910" s="810">
        <v>1</v>
      </c>
    </row>
    <row r="3911" spans="1:9" x14ac:dyDescent="0.15">
      <c r="A3911" s="694" t="s">
        <v>6454</v>
      </c>
      <c r="B3911" s="96">
        <v>56265</v>
      </c>
      <c r="C3911" s="96">
        <v>20</v>
      </c>
      <c r="D3911" s="97">
        <v>2774715</v>
      </c>
      <c r="E3911" s="97">
        <v>2781292</v>
      </c>
      <c r="F3911" s="96" t="s">
        <v>2328</v>
      </c>
      <c r="G3911" s="96">
        <v>22</v>
      </c>
      <c r="H3911" s="96">
        <v>4.8665E-2</v>
      </c>
      <c r="I3911" s="810">
        <v>1</v>
      </c>
    </row>
    <row r="3912" spans="1:9" x14ac:dyDescent="0.15">
      <c r="A3912" s="694" t="s">
        <v>6455</v>
      </c>
      <c r="B3912" s="96">
        <v>2899</v>
      </c>
      <c r="C3912" s="96">
        <v>1</v>
      </c>
      <c r="D3912" s="97">
        <v>37261128</v>
      </c>
      <c r="E3912" s="97">
        <v>37499844</v>
      </c>
      <c r="F3912" s="96" t="s">
        <v>2328</v>
      </c>
      <c r="G3912" s="96">
        <v>506</v>
      </c>
      <c r="H3912" s="96">
        <v>4.8686E-2</v>
      </c>
      <c r="I3912" s="810">
        <v>1</v>
      </c>
    </row>
    <row r="3913" spans="1:9" x14ac:dyDescent="0.15">
      <c r="A3913" s="694" t="s">
        <v>6456</v>
      </c>
      <c r="B3913" s="96">
        <v>51218</v>
      </c>
      <c r="C3913" s="96">
        <v>14</v>
      </c>
      <c r="D3913" s="97">
        <v>96001323</v>
      </c>
      <c r="E3913" s="97">
        <v>96011055</v>
      </c>
      <c r="F3913" s="96" t="s">
        <v>2321</v>
      </c>
      <c r="G3913" s="96">
        <v>44</v>
      </c>
      <c r="H3913" s="96">
        <v>4.8704999999999998E-2</v>
      </c>
      <c r="I3913" s="810">
        <v>1</v>
      </c>
    </row>
    <row r="3914" spans="1:9" x14ac:dyDescent="0.15">
      <c r="A3914" s="694" t="s">
        <v>6457</v>
      </c>
      <c r="B3914" s="96">
        <v>57130</v>
      </c>
      <c r="C3914" s="96">
        <v>19</v>
      </c>
      <c r="D3914" s="97">
        <v>19756007</v>
      </c>
      <c r="E3914" s="97">
        <v>19774512</v>
      </c>
      <c r="F3914" s="96" t="s">
        <v>2328</v>
      </c>
      <c r="G3914" s="96">
        <v>63</v>
      </c>
      <c r="H3914" s="96">
        <v>4.8724999999999997E-2</v>
      </c>
      <c r="I3914" s="810">
        <v>1</v>
      </c>
    </row>
    <row r="3915" spans="1:9" x14ac:dyDescent="0.15">
      <c r="A3915" s="694" t="s">
        <v>6458</v>
      </c>
      <c r="B3915" s="96">
        <v>63948</v>
      </c>
      <c r="C3915" s="96">
        <v>1</v>
      </c>
      <c r="D3915" s="97">
        <v>53925072</v>
      </c>
      <c r="E3915" s="97">
        <v>53933158</v>
      </c>
      <c r="F3915" s="96" t="s">
        <v>2321</v>
      </c>
      <c r="G3915" s="96">
        <v>32</v>
      </c>
      <c r="H3915" s="96">
        <v>4.8731999999999998E-2</v>
      </c>
      <c r="I3915" s="810">
        <v>1</v>
      </c>
    </row>
    <row r="3916" spans="1:9" x14ac:dyDescent="0.15">
      <c r="A3916" s="694" t="s">
        <v>6459</v>
      </c>
      <c r="B3916" s="96">
        <v>7620</v>
      </c>
      <c r="C3916" s="96">
        <v>19</v>
      </c>
      <c r="D3916" s="97">
        <v>11998633</v>
      </c>
      <c r="E3916" s="97">
        <v>12025366</v>
      </c>
      <c r="F3916" s="96" t="s">
        <v>2321</v>
      </c>
      <c r="G3916" s="96">
        <v>89</v>
      </c>
      <c r="H3916" s="96">
        <v>4.8758000000000003E-2</v>
      </c>
      <c r="I3916" s="810">
        <v>1</v>
      </c>
    </row>
    <row r="3917" spans="1:9" x14ac:dyDescent="0.15">
      <c r="A3917" s="694" t="s">
        <v>6460</v>
      </c>
      <c r="B3917" s="96">
        <v>7294</v>
      </c>
      <c r="C3917" s="96">
        <v>4</v>
      </c>
      <c r="D3917" s="97">
        <v>48068410</v>
      </c>
      <c r="E3917" s="97">
        <v>48136273</v>
      </c>
      <c r="F3917" s="96" t="s">
        <v>2328</v>
      </c>
      <c r="G3917" s="96">
        <v>190</v>
      </c>
      <c r="H3917" s="96">
        <v>4.8787999999999998E-2</v>
      </c>
      <c r="I3917" s="810">
        <v>1</v>
      </c>
    </row>
    <row r="3918" spans="1:9" x14ac:dyDescent="0.15">
      <c r="A3918" s="694" t="s">
        <v>6461</v>
      </c>
      <c r="B3918" s="96">
        <v>10899</v>
      </c>
      <c r="C3918" s="96">
        <v>1</v>
      </c>
      <c r="D3918" s="97">
        <v>153946745</v>
      </c>
      <c r="E3918" s="97">
        <v>153951096</v>
      </c>
      <c r="F3918" s="96" t="s">
        <v>2328</v>
      </c>
      <c r="G3918" s="96">
        <v>2</v>
      </c>
      <c r="H3918" s="96">
        <v>4.8897000000000003E-2</v>
      </c>
      <c r="I3918" s="810">
        <v>1</v>
      </c>
    </row>
    <row r="3919" spans="1:9" x14ac:dyDescent="0.15">
      <c r="A3919" s="694" t="s">
        <v>6462</v>
      </c>
      <c r="B3919" s="96">
        <v>2021</v>
      </c>
      <c r="C3919" s="96">
        <v>9</v>
      </c>
      <c r="D3919" s="97">
        <v>131580779</v>
      </c>
      <c r="E3919" s="97">
        <v>131584955</v>
      </c>
      <c r="F3919" s="96" t="s">
        <v>2321</v>
      </c>
      <c r="G3919" s="96">
        <v>12</v>
      </c>
      <c r="H3919" s="96">
        <v>4.8945000000000002E-2</v>
      </c>
      <c r="I3919" s="810">
        <v>1</v>
      </c>
    </row>
    <row r="3920" spans="1:9" x14ac:dyDescent="0.15">
      <c r="A3920" s="694" t="s">
        <v>6463</v>
      </c>
      <c r="B3920" s="96">
        <v>27000</v>
      </c>
      <c r="C3920" s="96">
        <v>7</v>
      </c>
      <c r="D3920" s="97">
        <v>102952921</v>
      </c>
      <c r="E3920" s="97">
        <v>102985320</v>
      </c>
      <c r="F3920" s="96" t="s">
        <v>2328</v>
      </c>
      <c r="G3920" s="96">
        <v>60</v>
      </c>
      <c r="H3920" s="96">
        <v>4.9061E-2</v>
      </c>
      <c r="I3920" s="810">
        <v>1</v>
      </c>
    </row>
    <row r="3921" spans="1:9" x14ac:dyDescent="0.15">
      <c r="A3921" s="694" t="s">
        <v>6464</v>
      </c>
      <c r="B3921" s="96">
        <v>3780</v>
      </c>
      <c r="C3921" s="96">
        <v>19</v>
      </c>
      <c r="D3921" s="97">
        <v>18062111</v>
      </c>
      <c r="E3921" s="97">
        <v>18110133</v>
      </c>
      <c r="F3921" s="96" t="s">
        <v>2321</v>
      </c>
      <c r="G3921" s="96">
        <v>137</v>
      </c>
      <c r="H3921" s="96">
        <v>4.9061E-2</v>
      </c>
      <c r="I3921" s="810">
        <v>1</v>
      </c>
    </row>
    <row r="3922" spans="1:9" x14ac:dyDescent="0.15">
      <c r="A3922" s="694" t="s">
        <v>6465</v>
      </c>
      <c r="B3922" s="96">
        <v>5169</v>
      </c>
      <c r="C3922" s="96">
        <v>6</v>
      </c>
      <c r="D3922" s="97">
        <v>131958375</v>
      </c>
      <c r="E3922" s="97">
        <v>132068550</v>
      </c>
      <c r="F3922" s="96" t="s">
        <v>2321</v>
      </c>
      <c r="G3922" s="96">
        <v>252</v>
      </c>
      <c r="H3922" s="96">
        <v>4.9072999999999999E-2</v>
      </c>
      <c r="I3922" s="810">
        <v>1</v>
      </c>
    </row>
    <row r="3923" spans="1:9" x14ac:dyDescent="0.15">
      <c r="A3923" s="694" t="s">
        <v>6466</v>
      </c>
      <c r="B3923" s="96">
        <v>9541</v>
      </c>
      <c r="C3923" s="96">
        <v>2</v>
      </c>
      <c r="D3923" s="97">
        <v>175212878</v>
      </c>
      <c r="E3923" s="97">
        <v>175260443</v>
      </c>
      <c r="F3923" s="96" t="s">
        <v>2328</v>
      </c>
      <c r="G3923" s="96">
        <v>110</v>
      </c>
      <c r="H3923" s="96">
        <v>4.9089000000000001E-2</v>
      </c>
      <c r="I3923" s="810">
        <v>1</v>
      </c>
    </row>
    <row r="3924" spans="1:9" x14ac:dyDescent="0.15">
      <c r="A3924" s="694" t="s">
        <v>6467</v>
      </c>
      <c r="B3924" s="96">
        <v>65082</v>
      </c>
      <c r="C3924" s="96">
        <v>12</v>
      </c>
      <c r="D3924" s="97">
        <v>122714111</v>
      </c>
      <c r="E3924" s="97">
        <v>122751068</v>
      </c>
      <c r="F3924" s="96" t="s">
        <v>2328</v>
      </c>
      <c r="G3924" s="96">
        <v>92</v>
      </c>
      <c r="H3924" s="96">
        <v>4.9103000000000001E-2</v>
      </c>
      <c r="I3924" s="810">
        <v>1</v>
      </c>
    </row>
    <row r="3925" spans="1:9" x14ac:dyDescent="0.15">
      <c r="A3925" s="694" t="s">
        <v>6468</v>
      </c>
      <c r="B3925" s="96">
        <v>5608</v>
      </c>
      <c r="C3925" s="96">
        <v>17</v>
      </c>
      <c r="D3925" s="97">
        <v>67410838</v>
      </c>
      <c r="E3925" s="97">
        <v>67538470</v>
      </c>
      <c r="F3925" s="96" t="s">
        <v>2321</v>
      </c>
      <c r="G3925" s="96">
        <v>355</v>
      </c>
      <c r="H3925" s="96">
        <v>4.9204999999999999E-2</v>
      </c>
      <c r="I3925" s="810">
        <v>1</v>
      </c>
    </row>
    <row r="3926" spans="1:9" x14ac:dyDescent="0.15">
      <c r="A3926" s="694" t="s">
        <v>6469</v>
      </c>
      <c r="B3926" s="96">
        <v>114790</v>
      </c>
      <c r="C3926" s="96">
        <v>2</v>
      </c>
      <c r="D3926" s="97">
        <v>220462593</v>
      </c>
      <c r="E3926" s="97">
        <v>220481173</v>
      </c>
      <c r="F3926" s="96" t="s">
        <v>2321</v>
      </c>
      <c r="G3926" s="96">
        <v>23</v>
      </c>
      <c r="H3926" s="96">
        <v>4.9276E-2</v>
      </c>
      <c r="I3926" s="810">
        <v>1</v>
      </c>
    </row>
    <row r="3927" spans="1:9" x14ac:dyDescent="0.15">
      <c r="A3927" s="694" t="s">
        <v>6470</v>
      </c>
      <c r="B3927" s="96">
        <v>23248</v>
      </c>
      <c r="C3927" s="96">
        <v>1</v>
      </c>
      <c r="D3927" s="97">
        <v>150336624</v>
      </c>
      <c r="E3927" s="97">
        <v>150449042</v>
      </c>
      <c r="F3927" s="96" t="s">
        <v>2321</v>
      </c>
      <c r="G3927" s="96">
        <v>356</v>
      </c>
      <c r="H3927" s="96">
        <v>4.9293999999999998E-2</v>
      </c>
      <c r="I3927" s="810">
        <v>1</v>
      </c>
    </row>
    <row r="3928" spans="1:9" x14ac:dyDescent="0.15">
      <c r="A3928" s="694" t="s">
        <v>6471</v>
      </c>
      <c r="B3928" s="96">
        <v>54968</v>
      </c>
      <c r="C3928" s="96">
        <v>8</v>
      </c>
      <c r="D3928" s="97">
        <v>74888377</v>
      </c>
      <c r="E3928" s="97">
        <v>74895018</v>
      </c>
      <c r="F3928" s="96" t="s">
        <v>2321</v>
      </c>
      <c r="G3928" s="96">
        <v>35</v>
      </c>
      <c r="H3928" s="96">
        <v>4.9321999999999998E-2</v>
      </c>
      <c r="I3928" s="810">
        <v>1</v>
      </c>
    </row>
    <row r="3929" spans="1:9" x14ac:dyDescent="0.15">
      <c r="A3929" s="694" t="s">
        <v>6472</v>
      </c>
      <c r="B3929" s="96">
        <v>50717</v>
      </c>
      <c r="C3929" s="96">
        <v>1</v>
      </c>
      <c r="D3929" s="97">
        <v>160185505</v>
      </c>
      <c r="E3929" s="97">
        <v>160232350</v>
      </c>
      <c r="F3929" s="96" t="s">
        <v>2328</v>
      </c>
      <c r="G3929" s="96">
        <v>68</v>
      </c>
      <c r="H3929" s="96">
        <v>4.9332000000000001E-2</v>
      </c>
      <c r="I3929" s="810">
        <v>1</v>
      </c>
    </row>
    <row r="3930" spans="1:9" x14ac:dyDescent="0.15">
      <c r="A3930" s="694" t="s">
        <v>6473</v>
      </c>
      <c r="B3930" s="96">
        <v>10076</v>
      </c>
      <c r="C3930" s="96">
        <v>1</v>
      </c>
      <c r="D3930" s="97">
        <v>29563028</v>
      </c>
      <c r="E3930" s="97">
        <v>29653325</v>
      </c>
      <c r="F3930" s="96" t="s">
        <v>2321</v>
      </c>
      <c r="G3930" s="96">
        <v>256</v>
      </c>
      <c r="H3930" s="96">
        <v>4.9361000000000002E-2</v>
      </c>
      <c r="I3930" s="810">
        <v>1</v>
      </c>
    </row>
    <row r="3931" spans="1:9" x14ac:dyDescent="0.15">
      <c r="A3931" s="694" t="s">
        <v>6474</v>
      </c>
      <c r="B3931" s="96">
        <v>286187</v>
      </c>
      <c r="C3931" s="96">
        <v>8</v>
      </c>
      <c r="D3931" s="97">
        <v>67876280</v>
      </c>
      <c r="E3931" s="97">
        <v>67940804</v>
      </c>
      <c r="F3931" s="96" t="s">
        <v>2328</v>
      </c>
      <c r="G3931" s="96">
        <v>115</v>
      </c>
      <c r="H3931" s="96">
        <v>4.9494999999999997E-2</v>
      </c>
      <c r="I3931" s="810">
        <v>1</v>
      </c>
    </row>
    <row r="3932" spans="1:9" x14ac:dyDescent="0.15">
      <c r="A3932" s="694" t="s">
        <v>6475</v>
      </c>
      <c r="B3932" s="96">
        <v>177</v>
      </c>
      <c r="C3932" s="96">
        <v>6</v>
      </c>
      <c r="D3932" s="97">
        <v>32148745</v>
      </c>
      <c r="E3932" s="97">
        <v>32152099</v>
      </c>
      <c r="F3932" s="96" t="s">
        <v>2328</v>
      </c>
      <c r="G3932" s="96">
        <v>17</v>
      </c>
      <c r="H3932" s="96">
        <v>4.9499000000000001E-2</v>
      </c>
      <c r="I3932" s="810">
        <v>1</v>
      </c>
    </row>
    <row r="3933" spans="1:9" x14ac:dyDescent="0.15">
      <c r="A3933" s="694" t="s">
        <v>6476</v>
      </c>
      <c r="B3933" s="96">
        <v>4139</v>
      </c>
      <c r="C3933" s="96">
        <v>1</v>
      </c>
      <c r="D3933" s="97">
        <v>220701568</v>
      </c>
      <c r="E3933" s="97">
        <v>220837799</v>
      </c>
      <c r="F3933" s="96" t="s">
        <v>2321</v>
      </c>
      <c r="G3933" s="96">
        <v>298</v>
      </c>
      <c r="H3933" s="96">
        <v>4.9523999999999999E-2</v>
      </c>
      <c r="I3933" s="810">
        <v>1</v>
      </c>
    </row>
    <row r="3934" spans="1:9" x14ac:dyDescent="0.15">
      <c r="A3934" s="694" t="s">
        <v>6477</v>
      </c>
      <c r="B3934" s="96">
        <v>51520</v>
      </c>
      <c r="C3934" s="96">
        <v>5</v>
      </c>
      <c r="D3934" s="97">
        <v>145492589</v>
      </c>
      <c r="E3934" s="97">
        <v>145562294</v>
      </c>
      <c r="F3934" s="96" t="s">
        <v>2328</v>
      </c>
      <c r="G3934" s="96">
        <v>251</v>
      </c>
      <c r="H3934" s="96">
        <v>4.9565999999999999E-2</v>
      </c>
      <c r="I3934" s="810">
        <v>1</v>
      </c>
    </row>
    <row r="3935" spans="1:9" x14ac:dyDescent="0.15">
      <c r="A3935" s="694" t="s">
        <v>6478</v>
      </c>
      <c r="B3935" s="96">
        <v>10569</v>
      </c>
      <c r="C3935" s="96">
        <v>5</v>
      </c>
      <c r="D3935" s="97">
        <v>159828648</v>
      </c>
      <c r="E3935" s="97">
        <v>159846168</v>
      </c>
      <c r="F3935" s="96" t="s">
        <v>2328</v>
      </c>
      <c r="G3935" s="96">
        <v>58</v>
      </c>
      <c r="H3935" s="96">
        <v>4.9577999999999997E-2</v>
      </c>
      <c r="I3935" s="810">
        <v>1</v>
      </c>
    </row>
    <row r="3936" spans="1:9" x14ac:dyDescent="0.15">
      <c r="A3936" s="694" t="s">
        <v>6479</v>
      </c>
      <c r="B3936" s="96">
        <v>5338</v>
      </c>
      <c r="C3936" s="96">
        <v>17</v>
      </c>
      <c r="D3936" s="97">
        <v>4710396</v>
      </c>
      <c r="E3936" s="97">
        <v>4726727</v>
      </c>
      <c r="F3936" s="96" t="s">
        <v>2321</v>
      </c>
      <c r="G3936" s="96">
        <v>56</v>
      </c>
      <c r="H3936" s="96">
        <v>4.9581E-2</v>
      </c>
      <c r="I3936" s="810">
        <v>1</v>
      </c>
    </row>
    <row r="3937" spans="1:9" x14ac:dyDescent="0.15">
      <c r="A3937" s="694" t="s">
        <v>6480</v>
      </c>
      <c r="B3937" s="96">
        <v>23594</v>
      </c>
      <c r="C3937" s="96">
        <v>16</v>
      </c>
      <c r="D3937" s="97">
        <v>46723558</v>
      </c>
      <c r="E3937" s="97">
        <v>46732306</v>
      </c>
      <c r="F3937" s="96" t="s">
        <v>2321</v>
      </c>
      <c r="G3937" s="96">
        <v>9</v>
      </c>
      <c r="H3937" s="96">
        <v>4.965E-2</v>
      </c>
      <c r="I3937" s="810">
        <v>1</v>
      </c>
    </row>
    <row r="3938" spans="1:9" x14ac:dyDescent="0.15">
      <c r="A3938" s="694" t="s">
        <v>6481</v>
      </c>
      <c r="B3938" s="96">
        <v>4714</v>
      </c>
      <c r="C3938" s="96">
        <v>10</v>
      </c>
      <c r="D3938" s="97">
        <v>102283497</v>
      </c>
      <c r="E3938" s="97">
        <v>102289640</v>
      </c>
      <c r="F3938" s="96" t="s">
        <v>2328</v>
      </c>
      <c r="G3938" s="96">
        <v>9</v>
      </c>
      <c r="H3938" s="96">
        <v>4.9676999999999999E-2</v>
      </c>
      <c r="I3938" s="810">
        <v>1</v>
      </c>
    </row>
    <row r="3939" spans="1:9" x14ac:dyDescent="0.15">
      <c r="A3939" s="694" t="s">
        <v>6482</v>
      </c>
      <c r="B3939" s="96">
        <v>26534</v>
      </c>
      <c r="C3939" s="96">
        <v>14</v>
      </c>
      <c r="D3939" s="97">
        <v>22102066</v>
      </c>
      <c r="E3939" s="97">
        <v>22102998</v>
      </c>
      <c r="F3939" s="96" t="s">
        <v>2328</v>
      </c>
      <c r="G3939" s="96">
        <v>8</v>
      </c>
      <c r="H3939" s="96">
        <v>4.9756000000000002E-2</v>
      </c>
      <c r="I3939" s="810">
        <v>1</v>
      </c>
    </row>
    <row r="3940" spans="1:9" x14ac:dyDescent="0.15">
      <c r="A3940" s="694" t="s">
        <v>6483</v>
      </c>
      <c r="B3940" s="96">
        <v>388389</v>
      </c>
      <c r="C3940" s="96">
        <v>17</v>
      </c>
      <c r="D3940" s="97">
        <v>42977080</v>
      </c>
      <c r="E3940" s="97">
        <v>42983541</v>
      </c>
      <c r="F3940" s="96" t="s">
        <v>2321</v>
      </c>
      <c r="G3940" s="96">
        <v>22</v>
      </c>
      <c r="H3940" s="96">
        <v>4.9763000000000002E-2</v>
      </c>
      <c r="I3940" s="810">
        <v>1</v>
      </c>
    </row>
    <row r="3941" spans="1:9" x14ac:dyDescent="0.15">
      <c r="A3941" s="694" t="s">
        <v>6484</v>
      </c>
      <c r="B3941" s="96">
        <v>4174</v>
      </c>
      <c r="C3941" s="96">
        <v>22</v>
      </c>
      <c r="D3941" s="97">
        <v>35796116</v>
      </c>
      <c r="E3941" s="97">
        <v>35820495</v>
      </c>
      <c r="F3941" s="96" t="s">
        <v>2321</v>
      </c>
      <c r="G3941" s="96">
        <v>81</v>
      </c>
      <c r="H3941" s="96">
        <v>4.9785000000000003E-2</v>
      </c>
      <c r="I3941" s="810">
        <v>1</v>
      </c>
    </row>
    <row r="3942" spans="1:9" x14ac:dyDescent="0.15">
      <c r="A3942" s="694" t="s">
        <v>6485</v>
      </c>
      <c r="B3942" s="96">
        <v>100528064</v>
      </c>
      <c r="C3942" s="96">
        <v>14</v>
      </c>
      <c r="D3942" s="97">
        <v>24683143</v>
      </c>
      <c r="E3942" s="97">
        <v>24701576</v>
      </c>
      <c r="F3942" s="96" t="s">
        <v>2328</v>
      </c>
      <c r="G3942" s="96">
        <v>35</v>
      </c>
      <c r="H3942" s="96">
        <v>4.9800999999999998E-2</v>
      </c>
      <c r="I3942" s="810">
        <v>1</v>
      </c>
    </row>
    <row r="3943" spans="1:9" x14ac:dyDescent="0.15">
      <c r="A3943" s="694" t="s">
        <v>6486</v>
      </c>
      <c r="B3943" s="96">
        <v>79693</v>
      </c>
      <c r="C3943" s="96">
        <v>1</v>
      </c>
      <c r="D3943" s="97">
        <v>38268614</v>
      </c>
      <c r="E3943" s="97">
        <v>38273865</v>
      </c>
      <c r="F3943" s="96" t="s">
        <v>2328</v>
      </c>
      <c r="G3943" s="96">
        <v>13</v>
      </c>
      <c r="H3943" s="96">
        <v>4.9834999999999997E-2</v>
      </c>
      <c r="I3943" s="810">
        <v>1</v>
      </c>
    </row>
    <row r="3944" spans="1:9" x14ac:dyDescent="0.15">
      <c r="A3944" s="694" t="s">
        <v>6487</v>
      </c>
      <c r="B3944" s="96">
        <v>55196</v>
      </c>
      <c r="C3944" s="96">
        <v>12</v>
      </c>
      <c r="D3944" s="97">
        <v>32112353</v>
      </c>
      <c r="E3944" s="97">
        <v>32146041</v>
      </c>
      <c r="F3944" s="96" t="s">
        <v>2321</v>
      </c>
      <c r="G3944" s="96">
        <v>168</v>
      </c>
      <c r="H3944" s="96">
        <v>4.9835999999999998E-2</v>
      </c>
      <c r="I3944" s="810">
        <v>1</v>
      </c>
    </row>
    <row r="3945" spans="1:9" x14ac:dyDescent="0.15">
      <c r="A3945" s="694" t="s">
        <v>6488</v>
      </c>
      <c r="B3945" s="96">
        <v>10223</v>
      </c>
      <c r="C3945" s="96">
        <v>1</v>
      </c>
      <c r="D3945" s="97">
        <v>167022082</v>
      </c>
      <c r="E3945" s="97">
        <v>167059868</v>
      </c>
      <c r="F3945" s="96" t="s">
        <v>2328</v>
      </c>
      <c r="G3945" s="96">
        <v>136</v>
      </c>
      <c r="H3945" s="96">
        <v>4.9850999999999999E-2</v>
      </c>
      <c r="I3945" s="810">
        <v>1</v>
      </c>
    </row>
    <row r="3946" spans="1:9" x14ac:dyDescent="0.15">
      <c r="A3946" s="694" t="s">
        <v>6489</v>
      </c>
      <c r="B3946" s="96">
        <v>54716</v>
      </c>
      <c r="C3946" s="96">
        <v>3</v>
      </c>
      <c r="D3946" s="97">
        <v>45796941</v>
      </c>
      <c r="E3946" s="97">
        <v>45838039</v>
      </c>
      <c r="F3946" s="96" t="s">
        <v>2328</v>
      </c>
      <c r="G3946" s="96">
        <v>97</v>
      </c>
      <c r="H3946" s="96">
        <v>4.9869999999999998E-2</v>
      </c>
      <c r="I3946" s="810">
        <v>1</v>
      </c>
    </row>
    <row r="3947" spans="1:9" x14ac:dyDescent="0.15">
      <c r="A3947" s="694" t="s">
        <v>6490</v>
      </c>
      <c r="B3947" s="96">
        <v>5407</v>
      </c>
      <c r="C3947" s="96">
        <v>10</v>
      </c>
      <c r="D3947" s="97">
        <v>118350478</v>
      </c>
      <c r="E3947" s="97">
        <v>118368687</v>
      </c>
      <c r="F3947" s="96" t="s">
        <v>2321</v>
      </c>
      <c r="G3947" s="96">
        <v>72</v>
      </c>
      <c r="H3947" s="96">
        <v>4.9872E-2</v>
      </c>
      <c r="I3947" s="810">
        <v>1</v>
      </c>
    </row>
    <row r="3948" spans="1:9" x14ac:dyDescent="0.15">
      <c r="A3948" s="694" t="s">
        <v>6491</v>
      </c>
      <c r="B3948" s="96">
        <v>24148</v>
      </c>
      <c r="C3948" s="96">
        <v>20</v>
      </c>
      <c r="D3948" s="97">
        <v>62612417</v>
      </c>
      <c r="E3948" s="97">
        <v>62664453</v>
      </c>
      <c r="F3948" s="96" t="s">
        <v>2321</v>
      </c>
      <c r="G3948" s="96">
        <v>114</v>
      </c>
      <c r="H3948" s="96">
        <v>4.9895000000000002E-2</v>
      </c>
      <c r="I3948" s="810">
        <v>1</v>
      </c>
    </row>
    <row r="3949" spans="1:9" x14ac:dyDescent="0.15">
      <c r="A3949" s="694" t="s">
        <v>6492</v>
      </c>
      <c r="B3949" s="96">
        <v>259</v>
      </c>
      <c r="C3949" s="96">
        <v>9</v>
      </c>
      <c r="D3949" s="97">
        <v>116822407</v>
      </c>
      <c r="E3949" s="97">
        <v>116840752</v>
      </c>
      <c r="F3949" s="96" t="s">
        <v>2328</v>
      </c>
      <c r="G3949" s="96">
        <v>65</v>
      </c>
      <c r="H3949" s="96">
        <v>4.9932999999999998E-2</v>
      </c>
      <c r="I3949" s="810">
        <v>1</v>
      </c>
    </row>
    <row r="3950" spans="1:9" x14ac:dyDescent="0.15">
      <c r="A3950" s="694" t="s">
        <v>6493</v>
      </c>
      <c r="B3950" s="96">
        <v>5714</v>
      </c>
      <c r="C3950" s="96">
        <v>19</v>
      </c>
      <c r="D3950" s="97">
        <v>38865190</v>
      </c>
      <c r="E3950" s="97">
        <v>38874464</v>
      </c>
      <c r="F3950" s="96" t="s">
        <v>2321</v>
      </c>
      <c r="G3950" s="96">
        <v>33</v>
      </c>
      <c r="H3950" s="96">
        <v>4.9942E-2</v>
      </c>
      <c r="I3950" s="810">
        <v>1</v>
      </c>
    </row>
    <row r="3951" spans="1:9" x14ac:dyDescent="0.15">
      <c r="A3951" s="694" t="s">
        <v>6494</v>
      </c>
      <c r="B3951" s="96">
        <v>717</v>
      </c>
      <c r="C3951" s="96">
        <v>6</v>
      </c>
      <c r="D3951" s="97">
        <v>31865562</v>
      </c>
      <c r="E3951" s="97">
        <v>31913449</v>
      </c>
      <c r="F3951" s="96" t="s">
        <v>2321</v>
      </c>
      <c r="G3951" s="96">
        <v>154</v>
      </c>
      <c r="H3951" s="96">
        <v>4.9946999999999998E-2</v>
      </c>
      <c r="I3951" s="810">
        <v>1</v>
      </c>
    </row>
    <row r="3952" spans="1:9" x14ac:dyDescent="0.15">
      <c r="A3952" s="694" t="s">
        <v>1083</v>
      </c>
      <c r="B3952" s="96">
        <v>10098</v>
      </c>
      <c r="C3952" s="96">
        <v>4</v>
      </c>
      <c r="D3952" s="97">
        <v>99391518</v>
      </c>
      <c r="E3952" s="97">
        <v>99579812</v>
      </c>
      <c r="F3952" s="96" t="s">
        <v>2328</v>
      </c>
      <c r="G3952" s="96">
        <v>670</v>
      </c>
      <c r="H3952" s="96">
        <v>5.0032E-2</v>
      </c>
      <c r="I3952" s="810">
        <v>1</v>
      </c>
    </row>
    <row r="3953" spans="1:9" x14ac:dyDescent="0.15">
      <c r="A3953" s="694" t="s">
        <v>6495</v>
      </c>
      <c r="B3953" s="96">
        <v>79047</v>
      </c>
      <c r="C3953" s="96">
        <v>19</v>
      </c>
      <c r="D3953" s="97">
        <v>34287751</v>
      </c>
      <c r="E3953" s="97">
        <v>34306666</v>
      </c>
      <c r="F3953" s="96" t="s">
        <v>2321</v>
      </c>
      <c r="G3953" s="96">
        <v>51</v>
      </c>
      <c r="H3953" s="96">
        <v>5.0077999999999998E-2</v>
      </c>
      <c r="I3953" s="810">
        <v>1</v>
      </c>
    </row>
    <row r="3954" spans="1:9" x14ac:dyDescent="0.15">
      <c r="A3954" s="694" t="s">
        <v>6496</v>
      </c>
      <c r="B3954" s="96">
        <v>645</v>
      </c>
      <c r="C3954" s="96">
        <v>19</v>
      </c>
      <c r="D3954" s="97">
        <v>40953691</v>
      </c>
      <c r="E3954" s="97">
        <v>40971725</v>
      </c>
      <c r="F3954" s="96" t="s">
        <v>2328</v>
      </c>
      <c r="G3954" s="96">
        <v>72</v>
      </c>
      <c r="H3954" s="96">
        <v>5.0096000000000002E-2</v>
      </c>
      <c r="I3954" s="810">
        <v>1</v>
      </c>
    </row>
    <row r="3955" spans="1:9" x14ac:dyDescent="0.15">
      <c r="A3955" s="694" t="s">
        <v>6497</v>
      </c>
      <c r="B3955" s="96">
        <v>81847</v>
      </c>
      <c r="C3955" s="96">
        <v>6</v>
      </c>
      <c r="D3955" s="97">
        <v>127587827</v>
      </c>
      <c r="E3955" s="97">
        <v>127609707</v>
      </c>
      <c r="F3955" s="96" t="s">
        <v>2321</v>
      </c>
      <c r="G3955" s="96">
        <v>55</v>
      </c>
      <c r="H3955" s="96">
        <v>5.0113999999999999E-2</v>
      </c>
      <c r="I3955" s="810">
        <v>1</v>
      </c>
    </row>
    <row r="3956" spans="1:9" x14ac:dyDescent="0.15">
      <c r="A3956" s="694" t="s">
        <v>6498</v>
      </c>
      <c r="B3956" s="96">
        <v>23143</v>
      </c>
      <c r="C3956" s="96">
        <v>13</v>
      </c>
      <c r="D3956" s="97">
        <v>47127296</v>
      </c>
      <c r="E3956" s="97">
        <v>47327176</v>
      </c>
      <c r="F3956" s="96" t="s">
        <v>2321</v>
      </c>
      <c r="G3956" s="96">
        <v>626</v>
      </c>
      <c r="H3956" s="96">
        <v>5.0137000000000001E-2</v>
      </c>
      <c r="I3956" s="810">
        <v>1</v>
      </c>
    </row>
    <row r="3957" spans="1:9" x14ac:dyDescent="0.15">
      <c r="A3957" s="694" t="s">
        <v>6499</v>
      </c>
      <c r="B3957" s="96">
        <v>23705</v>
      </c>
      <c r="C3957" s="96">
        <v>11</v>
      </c>
      <c r="D3957" s="97">
        <v>115039933</v>
      </c>
      <c r="E3957" s="97">
        <v>115375241</v>
      </c>
      <c r="F3957" s="96" t="s">
        <v>2328</v>
      </c>
      <c r="G3957" s="96">
        <v>843</v>
      </c>
      <c r="H3957" s="96">
        <v>5.0205E-2</v>
      </c>
      <c r="I3957" s="810">
        <v>1</v>
      </c>
    </row>
    <row r="3958" spans="1:9" x14ac:dyDescent="0.15">
      <c r="A3958" s="694" t="s">
        <v>6500</v>
      </c>
      <c r="B3958" s="96">
        <v>1953</v>
      </c>
      <c r="C3958" s="96">
        <v>1</v>
      </c>
      <c r="D3958" s="97">
        <v>3404506</v>
      </c>
      <c r="E3958" s="97">
        <v>3528059</v>
      </c>
      <c r="F3958" s="96" t="s">
        <v>2328</v>
      </c>
      <c r="G3958" s="96">
        <v>502</v>
      </c>
      <c r="H3958" s="96">
        <v>5.0257999999999997E-2</v>
      </c>
      <c r="I3958" s="810">
        <v>1</v>
      </c>
    </row>
    <row r="3959" spans="1:9" x14ac:dyDescent="0.15">
      <c r="A3959" s="694" t="s">
        <v>6501</v>
      </c>
      <c r="B3959" s="96">
        <v>2885</v>
      </c>
      <c r="C3959" s="96">
        <v>17</v>
      </c>
      <c r="D3959" s="97">
        <v>73314157</v>
      </c>
      <c r="E3959" s="97">
        <v>73401790</v>
      </c>
      <c r="F3959" s="96" t="s">
        <v>2328</v>
      </c>
      <c r="G3959" s="96">
        <v>203</v>
      </c>
      <c r="H3959" s="96">
        <v>5.0301999999999999E-2</v>
      </c>
      <c r="I3959" s="810">
        <v>1</v>
      </c>
    </row>
    <row r="3960" spans="1:9" x14ac:dyDescent="0.15">
      <c r="A3960" s="694" t="s">
        <v>6502</v>
      </c>
      <c r="B3960" s="96">
        <v>153770</v>
      </c>
      <c r="C3960" s="96">
        <v>5</v>
      </c>
      <c r="D3960" s="97">
        <v>145463876</v>
      </c>
      <c r="E3960" s="97">
        <v>145483946</v>
      </c>
      <c r="F3960" s="96" t="s">
        <v>2328</v>
      </c>
      <c r="G3960" s="96">
        <v>48</v>
      </c>
      <c r="H3960" s="96">
        <v>5.0340000000000003E-2</v>
      </c>
      <c r="I3960" s="810">
        <v>1</v>
      </c>
    </row>
    <row r="3961" spans="1:9" x14ac:dyDescent="0.15">
      <c r="A3961" s="694" t="s">
        <v>6503</v>
      </c>
      <c r="B3961" s="96">
        <v>51292</v>
      </c>
      <c r="C3961" s="96">
        <v>14</v>
      </c>
      <c r="D3961" s="97">
        <v>24701633</v>
      </c>
      <c r="E3961" s="97">
        <v>24708448</v>
      </c>
      <c r="F3961" s="96" t="s">
        <v>2321</v>
      </c>
      <c r="G3961" s="96">
        <v>10</v>
      </c>
      <c r="H3961" s="96">
        <v>5.0358E-2</v>
      </c>
      <c r="I3961" s="810">
        <v>1</v>
      </c>
    </row>
    <row r="3962" spans="1:9" x14ac:dyDescent="0.15">
      <c r="A3962" s="694" t="s">
        <v>6504</v>
      </c>
      <c r="B3962" s="96">
        <v>80028</v>
      </c>
      <c r="C3962" s="96">
        <v>7</v>
      </c>
      <c r="D3962" s="97">
        <v>5515428</v>
      </c>
      <c r="E3962" s="97">
        <v>5553423</v>
      </c>
      <c r="F3962" s="96" t="s">
        <v>2328</v>
      </c>
      <c r="G3962" s="96">
        <v>191</v>
      </c>
      <c r="H3962" s="96">
        <v>5.0368000000000003E-2</v>
      </c>
      <c r="I3962" s="810">
        <v>1</v>
      </c>
    </row>
    <row r="3963" spans="1:9" x14ac:dyDescent="0.15">
      <c r="A3963" s="694" t="s">
        <v>6505</v>
      </c>
      <c r="B3963" s="96">
        <v>342667</v>
      </c>
      <c r="C3963" s="96">
        <v>17</v>
      </c>
      <c r="D3963" s="97">
        <v>37366789</v>
      </c>
      <c r="E3963" s="97">
        <v>37382040</v>
      </c>
      <c r="F3963" s="96" t="s">
        <v>2328</v>
      </c>
      <c r="G3963" s="96">
        <v>44</v>
      </c>
      <c r="H3963" s="96">
        <v>5.0383999999999998E-2</v>
      </c>
      <c r="I3963" s="810">
        <v>1</v>
      </c>
    </row>
    <row r="3964" spans="1:9" x14ac:dyDescent="0.15">
      <c r="A3964" s="694" t="s">
        <v>6506</v>
      </c>
      <c r="B3964" s="96">
        <v>25851</v>
      </c>
      <c r="C3964" s="96">
        <v>7</v>
      </c>
      <c r="D3964" s="97">
        <v>97844755</v>
      </c>
      <c r="E3964" s="97">
        <v>97881563</v>
      </c>
      <c r="F3964" s="96" t="s">
        <v>2328</v>
      </c>
      <c r="G3964" s="96">
        <v>108</v>
      </c>
      <c r="H3964" s="96">
        <v>5.0405999999999999E-2</v>
      </c>
      <c r="I3964" s="810">
        <v>1</v>
      </c>
    </row>
    <row r="3965" spans="1:9" x14ac:dyDescent="0.15">
      <c r="A3965" s="694" t="s">
        <v>6507</v>
      </c>
      <c r="B3965" s="96">
        <v>79447</v>
      </c>
      <c r="C3965" s="96">
        <v>16</v>
      </c>
      <c r="D3965" s="97">
        <v>29827528</v>
      </c>
      <c r="E3965" s="97">
        <v>29833816</v>
      </c>
      <c r="F3965" s="96" t="s">
        <v>2321</v>
      </c>
      <c r="G3965" s="96">
        <v>13</v>
      </c>
      <c r="H3965" s="96">
        <v>5.0422000000000002E-2</v>
      </c>
      <c r="I3965" s="810">
        <v>1</v>
      </c>
    </row>
    <row r="3966" spans="1:9" x14ac:dyDescent="0.15">
      <c r="A3966" s="694" t="s">
        <v>6508</v>
      </c>
      <c r="B3966" s="96">
        <v>25829</v>
      </c>
      <c r="C3966" s="96">
        <v>22</v>
      </c>
      <c r="D3966" s="97">
        <v>38612415</v>
      </c>
      <c r="E3966" s="97">
        <v>38669040</v>
      </c>
      <c r="F3966" s="96" t="s">
        <v>2328</v>
      </c>
      <c r="G3966" s="96">
        <v>188</v>
      </c>
      <c r="H3966" s="96">
        <v>5.0428000000000001E-2</v>
      </c>
      <c r="I3966" s="810">
        <v>1</v>
      </c>
    </row>
    <row r="3967" spans="1:9" x14ac:dyDescent="0.15">
      <c r="A3967" s="694" t="s">
        <v>6509</v>
      </c>
      <c r="B3967" s="96">
        <v>85235</v>
      </c>
      <c r="C3967" s="96">
        <v>6</v>
      </c>
      <c r="D3967" s="97">
        <v>27114861</v>
      </c>
      <c r="E3967" s="97">
        <v>27115341</v>
      </c>
      <c r="F3967" s="96" t="s">
        <v>2321</v>
      </c>
      <c r="G3967" s="96">
        <v>4</v>
      </c>
      <c r="H3967" s="96">
        <v>5.0495999999999999E-2</v>
      </c>
      <c r="I3967" s="810">
        <v>1</v>
      </c>
    </row>
    <row r="3968" spans="1:9" x14ac:dyDescent="0.15">
      <c r="A3968" s="694" t="s">
        <v>6510</v>
      </c>
      <c r="B3968" s="96">
        <v>50964</v>
      </c>
      <c r="C3968" s="96">
        <v>17</v>
      </c>
      <c r="D3968" s="97">
        <v>41831099</v>
      </c>
      <c r="E3968" s="97">
        <v>41836156</v>
      </c>
      <c r="F3968" s="96" t="s">
        <v>2328</v>
      </c>
      <c r="G3968" s="96">
        <v>8</v>
      </c>
      <c r="H3968" s="96">
        <v>5.0500999999999997E-2</v>
      </c>
      <c r="I3968" s="810">
        <v>1</v>
      </c>
    </row>
    <row r="3969" spans="1:9" x14ac:dyDescent="0.15">
      <c r="A3969" s="694" t="s">
        <v>6511</v>
      </c>
      <c r="B3969" s="96">
        <v>10401</v>
      </c>
      <c r="C3969" s="96">
        <v>1</v>
      </c>
      <c r="D3969" s="97">
        <v>145575257</v>
      </c>
      <c r="E3969" s="97">
        <v>145586546</v>
      </c>
      <c r="F3969" s="96" t="s">
        <v>2321</v>
      </c>
      <c r="G3969" s="96">
        <v>7</v>
      </c>
      <c r="H3969" s="96">
        <v>5.0532000000000001E-2</v>
      </c>
      <c r="I3969" s="810">
        <v>1</v>
      </c>
    </row>
    <row r="3970" spans="1:9" x14ac:dyDescent="0.15">
      <c r="A3970" s="694" t="s">
        <v>6512</v>
      </c>
      <c r="B3970" s="96">
        <v>49</v>
      </c>
      <c r="C3970" s="96">
        <v>22</v>
      </c>
      <c r="D3970" s="97">
        <v>51176652</v>
      </c>
      <c r="E3970" s="97">
        <v>51183727</v>
      </c>
      <c r="F3970" s="96" t="s">
        <v>2321</v>
      </c>
      <c r="G3970" s="96">
        <v>7</v>
      </c>
      <c r="H3970" s="96">
        <v>5.0534999999999997E-2</v>
      </c>
      <c r="I3970" s="810">
        <v>1</v>
      </c>
    </row>
    <row r="3971" spans="1:9" x14ac:dyDescent="0.15">
      <c r="A3971" s="694" t="s">
        <v>6513</v>
      </c>
      <c r="B3971" s="96">
        <v>387893</v>
      </c>
      <c r="C3971" s="96">
        <v>12</v>
      </c>
      <c r="D3971" s="97">
        <v>123868704</v>
      </c>
      <c r="E3971" s="97">
        <v>123893900</v>
      </c>
      <c r="F3971" s="96" t="s">
        <v>2321</v>
      </c>
      <c r="G3971" s="96">
        <v>57</v>
      </c>
      <c r="H3971" s="96">
        <v>5.0569000000000003E-2</v>
      </c>
      <c r="I3971" s="810">
        <v>1</v>
      </c>
    </row>
    <row r="3972" spans="1:9" x14ac:dyDescent="0.15">
      <c r="A3972" s="694" t="s">
        <v>6514</v>
      </c>
      <c r="B3972" s="96">
        <v>4326</v>
      </c>
      <c r="C3972" s="96">
        <v>12</v>
      </c>
      <c r="D3972" s="97">
        <v>132312941</v>
      </c>
      <c r="E3972" s="97">
        <v>132336316</v>
      </c>
      <c r="F3972" s="96" t="s">
        <v>2321</v>
      </c>
      <c r="G3972" s="96">
        <v>130</v>
      </c>
      <c r="H3972" s="96">
        <v>5.0569000000000003E-2</v>
      </c>
      <c r="I3972" s="810">
        <v>1</v>
      </c>
    </row>
    <row r="3973" spans="1:9" x14ac:dyDescent="0.15">
      <c r="A3973" s="694" t="s">
        <v>6515</v>
      </c>
      <c r="B3973" s="96">
        <v>6602</v>
      </c>
      <c r="C3973" s="96">
        <v>12</v>
      </c>
      <c r="D3973" s="97">
        <v>50478760</v>
      </c>
      <c r="E3973" s="97">
        <v>50494494</v>
      </c>
      <c r="F3973" s="96" t="s">
        <v>2321</v>
      </c>
      <c r="G3973" s="96">
        <v>25</v>
      </c>
      <c r="H3973" s="96">
        <v>5.0640999999999999E-2</v>
      </c>
      <c r="I3973" s="810">
        <v>1</v>
      </c>
    </row>
    <row r="3974" spans="1:9" x14ac:dyDescent="0.15">
      <c r="A3974" s="694" t="s">
        <v>6516</v>
      </c>
      <c r="B3974" s="96">
        <v>23163</v>
      </c>
      <c r="C3974" s="96">
        <v>17</v>
      </c>
      <c r="D3974" s="97">
        <v>73232694</v>
      </c>
      <c r="E3974" s="97">
        <v>73258444</v>
      </c>
      <c r="F3974" s="96" t="s">
        <v>2328</v>
      </c>
      <c r="G3974" s="96">
        <v>85</v>
      </c>
      <c r="H3974" s="96">
        <v>5.0706000000000001E-2</v>
      </c>
      <c r="I3974" s="810">
        <v>1</v>
      </c>
    </row>
    <row r="3975" spans="1:9" x14ac:dyDescent="0.15">
      <c r="A3975" s="694" t="s">
        <v>6517</v>
      </c>
      <c r="B3975" s="96">
        <v>85442</v>
      </c>
      <c r="C3975" s="96">
        <v>10</v>
      </c>
      <c r="D3975" s="97">
        <v>134973971</v>
      </c>
      <c r="E3975" s="97">
        <v>135039916</v>
      </c>
      <c r="F3975" s="96" t="s">
        <v>2321</v>
      </c>
      <c r="G3975" s="96">
        <v>273</v>
      </c>
      <c r="H3975" s="96">
        <v>5.0846000000000002E-2</v>
      </c>
      <c r="I3975" s="810">
        <v>1</v>
      </c>
    </row>
    <row r="3976" spans="1:9" x14ac:dyDescent="0.15">
      <c r="A3976" s="694" t="s">
        <v>6518</v>
      </c>
      <c r="B3976" s="96">
        <v>11022</v>
      </c>
      <c r="C3976" s="96">
        <v>1</v>
      </c>
      <c r="D3976" s="97">
        <v>151742741</v>
      </c>
      <c r="E3976" s="97">
        <v>151763052</v>
      </c>
      <c r="F3976" s="96" t="s">
        <v>2328</v>
      </c>
      <c r="G3976" s="96">
        <v>73</v>
      </c>
      <c r="H3976" s="96">
        <v>5.0878E-2</v>
      </c>
      <c r="I3976" s="810">
        <v>1</v>
      </c>
    </row>
    <row r="3977" spans="1:9" x14ac:dyDescent="0.15">
      <c r="A3977" s="694" t="s">
        <v>6519</v>
      </c>
      <c r="B3977" s="96">
        <v>348932</v>
      </c>
      <c r="C3977" s="96">
        <v>5</v>
      </c>
      <c r="D3977" s="97">
        <v>1225470</v>
      </c>
      <c r="E3977" s="97">
        <v>1246304</v>
      </c>
      <c r="F3977" s="96" t="s">
        <v>2321</v>
      </c>
      <c r="G3977" s="96">
        <v>93</v>
      </c>
      <c r="H3977" s="96">
        <v>5.0893000000000001E-2</v>
      </c>
      <c r="I3977" s="810">
        <v>1</v>
      </c>
    </row>
    <row r="3978" spans="1:9" x14ac:dyDescent="0.15">
      <c r="A3978" s="694" t="s">
        <v>6520</v>
      </c>
      <c r="B3978" s="96">
        <v>65094</v>
      </c>
      <c r="C3978" s="96">
        <v>1</v>
      </c>
      <c r="D3978" s="97">
        <v>227918890</v>
      </c>
      <c r="E3978" s="97">
        <v>227923284</v>
      </c>
      <c r="F3978" s="96" t="s">
        <v>2328</v>
      </c>
      <c r="G3978" s="96">
        <v>22</v>
      </c>
      <c r="H3978" s="96">
        <v>5.0897999999999999E-2</v>
      </c>
      <c r="I3978" s="810">
        <v>1</v>
      </c>
    </row>
    <row r="3979" spans="1:9" x14ac:dyDescent="0.15">
      <c r="A3979" s="694" t="s">
        <v>6521</v>
      </c>
      <c r="B3979" s="96">
        <v>5553</v>
      </c>
      <c r="C3979" s="96">
        <v>11</v>
      </c>
      <c r="D3979" s="97">
        <v>57154834</v>
      </c>
      <c r="E3979" s="97">
        <v>57171420</v>
      </c>
      <c r="F3979" s="96" t="s">
        <v>2328</v>
      </c>
      <c r="G3979" s="96">
        <v>37</v>
      </c>
      <c r="H3979" s="96">
        <v>5.0930000000000003E-2</v>
      </c>
      <c r="I3979" s="810">
        <v>1</v>
      </c>
    </row>
    <row r="3980" spans="1:9" x14ac:dyDescent="0.15">
      <c r="A3980" s="694" t="s">
        <v>6522</v>
      </c>
      <c r="B3980" s="96">
        <v>25782</v>
      </c>
      <c r="C3980" s="96">
        <v>1</v>
      </c>
      <c r="D3980" s="97">
        <v>220321610</v>
      </c>
      <c r="E3980" s="97">
        <v>220445843</v>
      </c>
      <c r="F3980" s="96" t="s">
        <v>2328</v>
      </c>
      <c r="G3980" s="96">
        <v>300</v>
      </c>
      <c r="H3980" s="96">
        <v>5.0936000000000002E-2</v>
      </c>
      <c r="I3980" s="810">
        <v>1</v>
      </c>
    </row>
    <row r="3981" spans="1:9" x14ac:dyDescent="0.15">
      <c r="A3981" s="694" t="s">
        <v>6523</v>
      </c>
      <c r="B3981" s="96">
        <v>4889</v>
      </c>
      <c r="C3981" s="96">
        <v>4</v>
      </c>
      <c r="D3981" s="97">
        <v>164265062</v>
      </c>
      <c r="E3981" s="97">
        <v>164273540</v>
      </c>
      <c r="F3981" s="96" t="s">
        <v>2321</v>
      </c>
      <c r="G3981" s="96">
        <v>26</v>
      </c>
      <c r="H3981" s="96">
        <v>5.0971000000000002E-2</v>
      </c>
      <c r="I3981" s="810">
        <v>1</v>
      </c>
    </row>
    <row r="3982" spans="1:9" x14ac:dyDescent="0.15">
      <c r="A3982" s="694" t="s">
        <v>6524</v>
      </c>
      <c r="B3982" s="96">
        <v>59349</v>
      </c>
      <c r="C3982" s="96">
        <v>1</v>
      </c>
      <c r="D3982" s="97">
        <v>202860230</v>
      </c>
      <c r="E3982" s="97">
        <v>202897766</v>
      </c>
      <c r="F3982" s="96" t="s">
        <v>2328</v>
      </c>
      <c r="G3982" s="96">
        <v>89</v>
      </c>
      <c r="H3982" s="96">
        <v>5.1001999999999999E-2</v>
      </c>
      <c r="I3982" s="810">
        <v>1</v>
      </c>
    </row>
    <row r="3983" spans="1:9" x14ac:dyDescent="0.15">
      <c r="A3983" s="694" t="s">
        <v>6525</v>
      </c>
      <c r="B3983" s="96">
        <v>219621</v>
      </c>
      <c r="C3983" s="96">
        <v>10</v>
      </c>
      <c r="D3983" s="97">
        <v>63422709</v>
      </c>
      <c r="E3983" s="97">
        <v>63526524</v>
      </c>
      <c r="F3983" s="96" t="s">
        <v>2321</v>
      </c>
      <c r="G3983" s="96">
        <v>438</v>
      </c>
      <c r="H3983" s="96">
        <v>5.1053000000000001E-2</v>
      </c>
      <c r="I3983" s="810">
        <v>1</v>
      </c>
    </row>
    <row r="3984" spans="1:9" x14ac:dyDescent="0.15">
      <c r="A3984" s="694" t="s">
        <v>6526</v>
      </c>
      <c r="B3984" s="96">
        <v>221914</v>
      </c>
      <c r="C3984" s="96">
        <v>7</v>
      </c>
      <c r="D3984" s="97">
        <v>99767229</v>
      </c>
      <c r="E3984" s="97">
        <v>99774990</v>
      </c>
      <c r="F3984" s="96" t="s">
        <v>2328</v>
      </c>
      <c r="G3984" s="96">
        <v>12</v>
      </c>
      <c r="H3984" s="96">
        <v>5.1101000000000001E-2</v>
      </c>
      <c r="I3984" s="810">
        <v>1</v>
      </c>
    </row>
    <row r="3985" spans="1:9" x14ac:dyDescent="0.15">
      <c r="A3985" s="694" t="s">
        <v>6527</v>
      </c>
      <c r="B3985" s="96">
        <v>122665</v>
      </c>
      <c r="C3985" s="96">
        <v>14</v>
      </c>
      <c r="D3985" s="97">
        <v>21526052</v>
      </c>
      <c r="E3985" s="97">
        <v>21526516</v>
      </c>
      <c r="F3985" s="96" t="s">
        <v>2321</v>
      </c>
      <c r="G3985" s="96">
        <v>1</v>
      </c>
      <c r="H3985" s="96">
        <v>5.1150000000000001E-2</v>
      </c>
      <c r="I3985" s="810">
        <v>1</v>
      </c>
    </row>
    <row r="3986" spans="1:9" x14ac:dyDescent="0.15">
      <c r="A3986" s="694" t="s">
        <v>6528</v>
      </c>
      <c r="B3986" s="96">
        <v>346</v>
      </c>
      <c r="C3986" s="96">
        <v>19</v>
      </c>
      <c r="D3986" s="97">
        <v>45445495</v>
      </c>
      <c r="E3986" s="97">
        <v>45448753</v>
      </c>
      <c r="F3986" s="96" t="s">
        <v>2321</v>
      </c>
      <c r="G3986" s="96">
        <v>10</v>
      </c>
      <c r="H3986" s="96">
        <v>5.1200000000000002E-2</v>
      </c>
      <c r="I3986" s="810">
        <v>1</v>
      </c>
    </row>
    <row r="3987" spans="1:9" x14ac:dyDescent="0.15">
      <c r="A3987" s="694" t="s">
        <v>6529</v>
      </c>
      <c r="B3987" s="96">
        <v>10637</v>
      </c>
      <c r="C3987" s="96">
        <v>1</v>
      </c>
      <c r="D3987" s="97">
        <v>226073982</v>
      </c>
      <c r="E3987" s="97">
        <v>226076846</v>
      </c>
      <c r="F3987" s="96" t="s">
        <v>2328</v>
      </c>
      <c r="G3987" s="96">
        <v>11</v>
      </c>
      <c r="H3987" s="96">
        <v>5.1253E-2</v>
      </c>
      <c r="I3987" s="810">
        <v>1</v>
      </c>
    </row>
    <row r="3988" spans="1:9" x14ac:dyDescent="0.15">
      <c r="A3988" s="694" t="s">
        <v>6530</v>
      </c>
      <c r="B3988" s="96">
        <v>57662</v>
      </c>
      <c r="C3988" s="96">
        <v>19</v>
      </c>
      <c r="D3988" s="97">
        <v>7660774</v>
      </c>
      <c r="E3988" s="97">
        <v>7683196</v>
      </c>
      <c r="F3988" s="96" t="s">
        <v>2321</v>
      </c>
      <c r="G3988" s="96">
        <v>52</v>
      </c>
      <c r="H3988" s="96">
        <v>5.1256000000000003E-2</v>
      </c>
      <c r="I3988" s="810">
        <v>1</v>
      </c>
    </row>
    <row r="3989" spans="1:9" x14ac:dyDescent="0.15">
      <c r="A3989" s="694" t="s">
        <v>6531</v>
      </c>
      <c r="B3989" s="96">
        <v>10773</v>
      </c>
      <c r="C3989" s="96">
        <v>9</v>
      </c>
      <c r="D3989" s="97">
        <v>125670335</v>
      </c>
      <c r="E3989" s="97">
        <v>125676365</v>
      </c>
      <c r="F3989" s="96" t="s">
        <v>2328</v>
      </c>
      <c r="G3989" s="96">
        <v>14</v>
      </c>
      <c r="H3989" s="96">
        <v>5.1281E-2</v>
      </c>
      <c r="I3989" s="810">
        <v>1</v>
      </c>
    </row>
    <row r="3990" spans="1:9" x14ac:dyDescent="0.15">
      <c r="A3990" s="694" t="s">
        <v>6532</v>
      </c>
      <c r="B3990" s="96">
        <v>730159</v>
      </c>
      <c r="C3990" s="96">
        <v>1</v>
      </c>
      <c r="D3990" s="97">
        <v>173604661</v>
      </c>
      <c r="E3990" s="97">
        <v>173606273</v>
      </c>
      <c r="F3990" s="96" t="s">
        <v>2321</v>
      </c>
      <c r="G3990" s="96">
        <v>3</v>
      </c>
      <c r="H3990" s="96">
        <v>5.1305000000000003E-2</v>
      </c>
      <c r="I3990" s="810">
        <v>1</v>
      </c>
    </row>
    <row r="3991" spans="1:9" x14ac:dyDescent="0.15">
      <c r="A3991" s="694" t="s">
        <v>6533</v>
      </c>
      <c r="B3991" s="96">
        <v>148003</v>
      </c>
      <c r="C3991" s="96">
        <v>19</v>
      </c>
      <c r="D3991" s="97">
        <v>40146558</v>
      </c>
      <c r="E3991" s="97">
        <v>40151287</v>
      </c>
      <c r="F3991" s="96" t="s">
        <v>2321</v>
      </c>
      <c r="G3991" s="96">
        <v>12</v>
      </c>
      <c r="H3991" s="96">
        <v>5.1324000000000002E-2</v>
      </c>
      <c r="I3991" s="810">
        <v>1</v>
      </c>
    </row>
    <row r="3992" spans="1:9" x14ac:dyDescent="0.15">
      <c r="A3992" s="694" t="s">
        <v>6534</v>
      </c>
      <c r="B3992" s="96">
        <v>79640</v>
      </c>
      <c r="C3992" s="96">
        <v>22</v>
      </c>
      <c r="D3992" s="97">
        <v>42086547</v>
      </c>
      <c r="E3992" s="97">
        <v>42094140</v>
      </c>
      <c r="F3992" s="96" t="s">
        <v>2321</v>
      </c>
      <c r="G3992" s="96">
        <v>15</v>
      </c>
      <c r="H3992" s="96">
        <v>5.1332999999999997E-2</v>
      </c>
      <c r="I3992" s="810">
        <v>1</v>
      </c>
    </row>
    <row r="3993" spans="1:9" x14ac:dyDescent="0.15">
      <c r="A3993" s="694" t="s">
        <v>6535</v>
      </c>
      <c r="B3993" s="96">
        <v>4854</v>
      </c>
      <c r="C3993" s="96">
        <v>19</v>
      </c>
      <c r="D3993" s="97">
        <v>15270444</v>
      </c>
      <c r="E3993" s="97">
        <v>15311792</v>
      </c>
      <c r="F3993" s="96" t="s">
        <v>2328</v>
      </c>
      <c r="G3993" s="96">
        <v>155</v>
      </c>
      <c r="H3993" s="96">
        <v>5.1338000000000002E-2</v>
      </c>
      <c r="I3993" s="810">
        <v>1</v>
      </c>
    </row>
    <row r="3994" spans="1:9" x14ac:dyDescent="0.15">
      <c r="A3994" s="694" t="s">
        <v>6536</v>
      </c>
      <c r="B3994" s="96">
        <v>340061</v>
      </c>
      <c r="C3994" s="96">
        <v>5</v>
      </c>
      <c r="D3994" s="97">
        <v>138855113</v>
      </c>
      <c r="E3994" s="97">
        <v>138862343</v>
      </c>
      <c r="F3994" s="96" t="s">
        <v>2328</v>
      </c>
      <c r="G3994" s="96">
        <v>11</v>
      </c>
      <c r="H3994" s="96">
        <v>5.1345000000000002E-2</v>
      </c>
      <c r="I3994" s="810">
        <v>1</v>
      </c>
    </row>
    <row r="3995" spans="1:9" x14ac:dyDescent="0.15">
      <c r="A3995" s="694" t="s">
        <v>6537</v>
      </c>
      <c r="B3995" s="96">
        <v>9039</v>
      </c>
      <c r="C3995" s="96">
        <v>3</v>
      </c>
      <c r="D3995" s="97">
        <v>69103881</v>
      </c>
      <c r="E3995" s="97">
        <v>69129524</v>
      </c>
      <c r="F3995" s="96" t="s">
        <v>2328</v>
      </c>
      <c r="G3995" s="96">
        <v>56</v>
      </c>
      <c r="H3995" s="96">
        <v>5.1378E-2</v>
      </c>
      <c r="I3995" s="810">
        <v>1</v>
      </c>
    </row>
    <row r="3996" spans="1:9" x14ac:dyDescent="0.15">
      <c r="A3996" s="694" t="s">
        <v>6538</v>
      </c>
      <c r="B3996" s="96">
        <v>4608</v>
      </c>
      <c r="C3996" s="96">
        <v>1</v>
      </c>
      <c r="D3996" s="97">
        <v>203136939</v>
      </c>
      <c r="E3996" s="97">
        <v>203144969</v>
      </c>
      <c r="F3996" s="96" t="s">
        <v>2328</v>
      </c>
      <c r="G3996" s="96">
        <v>28</v>
      </c>
      <c r="H3996" s="96">
        <v>5.1473999999999999E-2</v>
      </c>
      <c r="I3996" s="810">
        <v>1</v>
      </c>
    </row>
    <row r="3997" spans="1:9" x14ac:dyDescent="0.15">
      <c r="A3997" s="694" t="s">
        <v>6539</v>
      </c>
      <c r="B3997" s="96">
        <v>55809</v>
      </c>
      <c r="C3997" s="96">
        <v>6</v>
      </c>
      <c r="D3997" s="97">
        <v>42192669</v>
      </c>
      <c r="E3997" s="97">
        <v>42419943</v>
      </c>
      <c r="F3997" s="96" t="s">
        <v>2328</v>
      </c>
      <c r="G3997" s="96">
        <v>588</v>
      </c>
      <c r="H3997" s="96">
        <v>5.1483000000000001E-2</v>
      </c>
      <c r="I3997" s="810">
        <v>1</v>
      </c>
    </row>
    <row r="3998" spans="1:9" x14ac:dyDescent="0.15">
      <c r="A3998" s="694" t="s">
        <v>6540</v>
      </c>
      <c r="B3998" s="96">
        <v>79183</v>
      </c>
      <c r="C3998" s="96">
        <v>20</v>
      </c>
      <c r="D3998" s="97">
        <v>43104526</v>
      </c>
      <c r="E3998" s="97">
        <v>43123244</v>
      </c>
      <c r="F3998" s="96" t="s">
        <v>2321</v>
      </c>
      <c r="G3998" s="96">
        <v>44</v>
      </c>
      <c r="H3998" s="96">
        <v>5.1504000000000001E-2</v>
      </c>
      <c r="I3998" s="810">
        <v>1</v>
      </c>
    </row>
    <row r="3999" spans="1:9" x14ac:dyDescent="0.15">
      <c r="A3999" s="694" t="s">
        <v>1638</v>
      </c>
      <c r="B3999" s="96">
        <v>285877</v>
      </c>
      <c r="C3999" s="96">
        <v>7</v>
      </c>
      <c r="D3999" s="97">
        <v>53103349</v>
      </c>
      <c r="E3999" s="97">
        <v>53104618</v>
      </c>
      <c r="F3999" s="96" t="s">
        <v>2321</v>
      </c>
      <c r="G3999" s="96">
        <v>9</v>
      </c>
      <c r="H3999" s="96">
        <v>5.1514999999999998E-2</v>
      </c>
      <c r="I3999" s="810">
        <v>1</v>
      </c>
    </row>
    <row r="4000" spans="1:9" x14ac:dyDescent="0.15">
      <c r="A4000" s="694" t="s">
        <v>6541</v>
      </c>
      <c r="B4000" s="96">
        <v>168544</v>
      </c>
      <c r="C4000" s="96">
        <v>7</v>
      </c>
      <c r="D4000" s="97">
        <v>149461452</v>
      </c>
      <c r="E4000" s="97">
        <v>149470295</v>
      </c>
      <c r="F4000" s="96" t="s">
        <v>2328</v>
      </c>
      <c r="G4000" s="96">
        <v>29</v>
      </c>
      <c r="H4000" s="96">
        <v>5.1589999999999997E-2</v>
      </c>
      <c r="I4000" s="810">
        <v>1</v>
      </c>
    </row>
    <row r="4001" spans="1:9" x14ac:dyDescent="0.15">
      <c r="A4001" s="694" t="s">
        <v>6542</v>
      </c>
      <c r="B4001" s="96">
        <v>9465</v>
      </c>
      <c r="C4001" s="96">
        <v>6</v>
      </c>
      <c r="D4001" s="97">
        <v>131456826</v>
      </c>
      <c r="E4001" s="97">
        <v>131604675</v>
      </c>
      <c r="F4001" s="96" t="s">
        <v>2321</v>
      </c>
      <c r="G4001" s="96">
        <v>391</v>
      </c>
      <c r="H4001" s="96">
        <v>5.1601000000000001E-2</v>
      </c>
      <c r="I4001" s="810">
        <v>1</v>
      </c>
    </row>
    <row r="4002" spans="1:9" x14ac:dyDescent="0.15">
      <c r="A4002" s="694" t="s">
        <v>6543</v>
      </c>
      <c r="B4002" s="96">
        <v>84304</v>
      </c>
      <c r="C4002" s="96">
        <v>11</v>
      </c>
      <c r="D4002" s="97">
        <v>63993730</v>
      </c>
      <c r="E4002" s="97">
        <v>63997491</v>
      </c>
      <c r="F4002" s="96" t="s">
        <v>2321</v>
      </c>
      <c r="G4002" s="96">
        <v>14</v>
      </c>
      <c r="H4002" s="96">
        <v>5.1626999999999999E-2</v>
      </c>
      <c r="I4002" s="810">
        <v>1</v>
      </c>
    </row>
    <row r="4003" spans="1:9" x14ac:dyDescent="0.15">
      <c r="A4003" s="694" t="s">
        <v>6544</v>
      </c>
      <c r="B4003" s="96">
        <v>7111</v>
      </c>
      <c r="C4003" s="96">
        <v>9</v>
      </c>
      <c r="D4003" s="97">
        <v>100263462</v>
      </c>
      <c r="E4003" s="97">
        <v>100367177</v>
      </c>
      <c r="F4003" s="96" t="s">
        <v>2321</v>
      </c>
      <c r="G4003" s="96">
        <v>266</v>
      </c>
      <c r="H4003" s="96">
        <v>5.1679999999999997E-2</v>
      </c>
      <c r="I4003" s="810">
        <v>1</v>
      </c>
    </row>
    <row r="4004" spans="1:9" x14ac:dyDescent="0.15">
      <c r="A4004" s="694" t="s">
        <v>6545</v>
      </c>
      <c r="B4004" s="96">
        <v>90835</v>
      </c>
      <c r="C4004" s="96">
        <v>16</v>
      </c>
      <c r="D4004" s="97">
        <v>30768733</v>
      </c>
      <c r="E4004" s="97">
        <v>30773598</v>
      </c>
      <c r="F4004" s="96" t="s">
        <v>2328</v>
      </c>
      <c r="G4004" s="96">
        <v>6</v>
      </c>
      <c r="H4004" s="96">
        <v>5.1704E-2</v>
      </c>
      <c r="I4004" s="810">
        <v>1</v>
      </c>
    </row>
    <row r="4005" spans="1:9" x14ac:dyDescent="0.15">
      <c r="A4005" s="694" t="s">
        <v>6546</v>
      </c>
      <c r="B4005" s="96">
        <v>119391</v>
      </c>
      <c r="C4005" s="96">
        <v>10</v>
      </c>
      <c r="D4005" s="97">
        <v>106028174</v>
      </c>
      <c r="E4005" s="97">
        <v>106059176</v>
      </c>
      <c r="F4005" s="96" t="s">
        <v>2321</v>
      </c>
      <c r="G4005" s="96">
        <v>64</v>
      </c>
      <c r="H4005" s="96">
        <v>5.1712000000000001E-2</v>
      </c>
      <c r="I4005" s="810">
        <v>1</v>
      </c>
    </row>
    <row r="4006" spans="1:9" x14ac:dyDescent="0.15">
      <c r="A4006" s="694" t="s">
        <v>6547</v>
      </c>
      <c r="B4006" s="96">
        <v>729440</v>
      </c>
      <c r="C4006" s="96">
        <v>19</v>
      </c>
      <c r="D4006" s="97">
        <v>46498719</v>
      </c>
      <c r="E4006" s="97">
        <v>46521874</v>
      </c>
      <c r="F4006" s="96" t="s">
        <v>2321</v>
      </c>
      <c r="G4006" s="96">
        <v>83</v>
      </c>
      <c r="H4006" s="96">
        <v>5.1733000000000001E-2</v>
      </c>
      <c r="I4006" s="810">
        <v>1</v>
      </c>
    </row>
    <row r="4007" spans="1:9" x14ac:dyDescent="0.15">
      <c r="A4007" s="694" t="s">
        <v>6548</v>
      </c>
      <c r="B4007" s="96">
        <v>219958</v>
      </c>
      <c r="C4007" s="96">
        <v>11</v>
      </c>
      <c r="D4007" s="97">
        <v>57970676</v>
      </c>
      <c r="E4007" s="97">
        <v>57971653</v>
      </c>
      <c r="F4007" s="96" t="s">
        <v>2328</v>
      </c>
      <c r="G4007" s="96">
        <v>7</v>
      </c>
      <c r="H4007" s="96">
        <v>5.1746E-2</v>
      </c>
      <c r="I4007" s="810">
        <v>1</v>
      </c>
    </row>
    <row r="4008" spans="1:9" x14ac:dyDescent="0.15">
      <c r="A4008" s="694" t="s">
        <v>6549</v>
      </c>
      <c r="B4008" s="96">
        <v>8971</v>
      </c>
      <c r="C4008" s="96">
        <v>3</v>
      </c>
      <c r="D4008" s="97">
        <v>129033614</v>
      </c>
      <c r="E4008" s="97">
        <v>129035120</v>
      </c>
      <c r="F4008" s="96" t="s">
        <v>2328</v>
      </c>
      <c r="G4008" s="96">
        <v>7</v>
      </c>
      <c r="H4008" s="96">
        <v>5.1767000000000001E-2</v>
      </c>
      <c r="I4008" s="810">
        <v>1</v>
      </c>
    </row>
    <row r="4009" spans="1:9" x14ac:dyDescent="0.15">
      <c r="A4009" s="694" t="s">
        <v>6550</v>
      </c>
      <c r="B4009" s="96">
        <v>1936</v>
      </c>
      <c r="C4009" s="96">
        <v>8</v>
      </c>
      <c r="D4009" s="97">
        <v>144661867</v>
      </c>
      <c r="E4009" s="97">
        <v>144679845</v>
      </c>
      <c r="F4009" s="96" t="s">
        <v>2328</v>
      </c>
      <c r="G4009" s="96">
        <v>91</v>
      </c>
      <c r="H4009" s="96">
        <v>5.1794E-2</v>
      </c>
      <c r="I4009" s="810">
        <v>1</v>
      </c>
    </row>
    <row r="4010" spans="1:9" x14ac:dyDescent="0.15">
      <c r="A4010" s="694" t="s">
        <v>6551</v>
      </c>
      <c r="B4010" s="96">
        <v>283847</v>
      </c>
      <c r="C4010" s="96">
        <v>16</v>
      </c>
      <c r="D4010" s="97">
        <v>66788879</v>
      </c>
      <c r="E4010" s="97">
        <v>66835523</v>
      </c>
      <c r="F4010" s="96" t="s">
        <v>2328</v>
      </c>
      <c r="G4010" s="96">
        <v>99</v>
      </c>
      <c r="H4010" s="96">
        <v>5.1799999999999999E-2</v>
      </c>
      <c r="I4010" s="810">
        <v>1</v>
      </c>
    </row>
    <row r="4011" spans="1:9" x14ac:dyDescent="0.15">
      <c r="A4011" s="694" t="s">
        <v>6552</v>
      </c>
      <c r="B4011" s="96">
        <v>126375</v>
      </c>
      <c r="C4011" s="96">
        <v>19</v>
      </c>
      <c r="D4011" s="97">
        <v>35447078</v>
      </c>
      <c r="E4011" s="97">
        <v>35455139</v>
      </c>
      <c r="F4011" s="96" t="s">
        <v>2328</v>
      </c>
      <c r="G4011" s="96">
        <v>33</v>
      </c>
      <c r="H4011" s="96">
        <v>5.1811000000000003E-2</v>
      </c>
      <c r="I4011" s="810">
        <v>1</v>
      </c>
    </row>
    <row r="4012" spans="1:9" x14ac:dyDescent="0.15">
      <c r="A4012" s="694" t="s">
        <v>6553</v>
      </c>
      <c r="B4012" s="96">
        <v>196993</v>
      </c>
      <c r="C4012" s="96">
        <v>15</v>
      </c>
      <c r="D4012" s="97">
        <v>71402583</v>
      </c>
      <c r="E4012" s="97">
        <v>71407929</v>
      </c>
      <c r="F4012" s="96" t="s">
        <v>2328</v>
      </c>
      <c r="G4012" s="96">
        <v>13</v>
      </c>
      <c r="H4012" s="96">
        <v>5.1862999999999999E-2</v>
      </c>
      <c r="I4012" s="810">
        <v>1</v>
      </c>
    </row>
    <row r="4013" spans="1:9" x14ac:dyDescent="0.15">
      <c r="A4013" s="694" t="s">
        <v>1098</v>
      </c>
      <c r="B4013" s="96">
        <v>1813</v>
      </c>
      <c r="C4013" s="96">
        <v>11</v>
      </c>
      <c r="D4013" s="97">
        <v>113280317</v>
      </c>
      <c r="E4013" s="97">
        <v>113346413</v>
      </c>
      <c r="F4013" s="96" t="s">
        <v>2328</v>
      </c>
      <c r="G4013" s="96">
        <v>220</v>
      </c>
      <c r="H4013" s="96">
        <v>5.1873000000000002E-2</v>
      </c>
      <c r="I4013" s="810">
        <v>1</v>
      </c>
    </row>
    <row r="4014" spans="1:9" x14ac:dyDescent="0.15">
      <c r="A4014" s="694" t="s">
        <v>1844</v>
      </c>
      <c r="B4014" s="96">
        <v>56923</v>
      </c>
      <c r="C4014" s="96">
        <v>5</v>
      </c>
      <c r="D4014" s="97">
        <v>151771102</v>
      </c>
      <c r="E4014" s="97">
        <v>151784840</v>
      </c>
      <c r="F4014" s="96" t="s">
        <v>2328</v>
      </c>
      <c r="G4014" s="96">
        <v>75</v>
      </c>
      <c r="H4014" s="96">
        <v>5.2028999999999999E-2</v>
      </c>
      <c r="I4014" s="810">
        <v>1</v>
      </c>
    </row>
    <row r="4015" spans="1:9" x14ac:dyDescent="0.15">
      <c r="A4015" s="694" t="s">
        <v>6554</v>
      </c>
      <c r="B4015" s="96">
        <v>161145</v>
      </c>
      <c r="C4015" s="96">
        <v>14</v>
      </c>
      <c r="D4015" s="97">
        <v>67913801</v>
      </c>
      <c r="E4015" s="97">
        <v>67982445</v>
      </c>
      <c r="F4015" s="96" t="s">
        <v>2328</v>
      </c>
      <c r="G4015" s="96">
        <v>298</v>
      </c>
      <c r="H4015" s="96">
        <v>5.2076999999999998E-2</v>
      </c>
      <c r="I4015" s="810">
        <v>1</v>
      </c>
    </row>
    <row r="4016" spans="1:9" x14ac:dyDescent="0.15">
      <c r="A4016" s="694" t="s">
        <v>6555</v>
      </c>
      <c r="B4016" s="96">
        <v>196477</v>
      </c>
      <c r="C4016" s="96">
        <v>12</v>
      </c>
      <c r="D4016" s="97">
        <v>91345992</v>
      </c>
      <c r="E4016" s="97">
        <v>91348953</v>
      </c>
      <c r="F4016" s="96" t="s">
        <v>2328</v>
      </c>
      <c r="G4016" s="96">
        <v>6</v>
      </c>
      <c r="H4016" s="96">
        <v>5.2093E-2</v>
      </c>
      <c r="I4016" s="810">
        <v>1</v>
      </c>
    </row>
    <row r="4017" spans="1:9" x14ac:dyDescent="0.15">
      <c r="A4017" s="694" t="s">
        <v>6556</v>
      </c>
      <c r="B4017" s="96">
        <v>54893</v>
      </c>
      <c r="C4017" s="96">
        <v>15</v>
      </c>
      <c r="D4017" s="97">
        <v>31220854</v>
      </c>
      <c r="E4017" s="97">
        <v>31283807</v>
      </c>
      <c r="F4017" s="96" t="s">
        <v>2328</v>
      </c>
      <c r="G4017" s="96">
        <v>174</v>
      </c>
      <c r="H4017" s="96">
        <v>5.2094000000000001E-2</v>
      </c>
      <c r="I4017" s="810">
        <v>1</v>
      </c>
    </row>
    <row r="4018" spans="1:9" x14ac:dyDescent="0.15">
      <c r="A4018" s="694" t="s">
        <v>6557</v>
      </c>
      <c r="B4018" s="96">
        <v>11066</v>
      </c>
      <c r="C4018" s="96">
        <v>12</v>
      </c>
      <c r="D4018" s="97">
        <v>123942191</v>
      </c>
      <c r="E4018" s="97">
        <v>123950941</v>
      </c>
      <c r="F4018" s="96" t="s">
        <v>2321</v>
      </c>
      <c r="G4018" s="96">
        <v>24</v>
      </c>
      <c r="H4018" s="96">
        <v>5.2117999999999998E-2</v>
      </c>
      <c r="I4018" s="810">
        <v>1</v>
      </c>
    </row>
    <row r="4019" spans="1:9" x14ac:dyDescent="0.15">
      <c r="A4019" s="694" t="s">
        <v>6558</v>
      </c>
      <c r="B4019" s="96">
        <v>57570</v>
      </c>
      <c r="C4019" s="96">
        <v>14</v>
      </c>
      <c r="D4019" s="97">
        <v>61438159</v>
      </c>
      <c r="E4019" s="97">
        <v>61447888</v>
      </c>
      <c r="F4019" s="96" t="s">
        <v>2328</v>
      </c>
      <c r="G4019" s="96">
        <v>18</v>
      </c>
      <c r="H4019" s="96">
        <v>5.2148E-2</v>
      </c>
      <c r="I4019" s="810">
        <v>1</v>
      </c>
    </row>
    <row r="4020" spans="1:9" x14ac:dyDescent="0.15">
      <c r="A4020" s="694" t="s">
        <v>6559</v>
      </c>
      <c r="B4020" s="96">
        <v>375449</v>
      </c>
      <c r="C4020" s="96">
        <v>5</v>
      </c>
      <c r="D4020" s="97">
        <v>65892176</v>
      </c>
      <c r="E4020" s="97">
        <v>66465426</v>
      </c>
      <c r="F4020" s="96" t="s">
        <v>2321</v>
      </c>
      <c r="G4020" s="96">
        <v>2002</v>
      </c>
      <c r="H4020" s="96">
        <v>5.2176E-2</v>
      </c>
      <c r="I4020" s="810">
        <v>1</v>
      </c>
    </row>
    <row r="4021" spans="1:9" x14ac:dyDescent="0.15">
      <c r="A4021" s="694" t="s">
        <v>6560</v>
      </c>
      <c r="B4021" s="96">
        <v>100101267</v>
      </c>
      <c r="C4021" s="96">
        <v>7</v>
      </c>
      <c r="D4021" s="97">
        <v>75046060</v>
      </c>
      <c r="E4021" s="97">
        <v>75115565</v>
      </c>
      <c r="F4021" s="96" t="s">
        <v>2328</v>
      </c>
      <c r="G4021" s="96">
        <v>39</v>
      </c>
      <c r="H4021" s="96">
        <v>5.2181999999999999E-2</v>
      </c>
      <c r="I4021" s="810">
        <v>1</v>
      </c>
    </row>
    <row r="4022" spans="1:9" x14ac:dyDescent="0.15">
      <c r="A4022" s="694" t="s">
        <v>6561</v>
      </c>
      <c r="B4022" s="96">
        <v>84899</v>
      </c>
      <c r="C4022" s="96">
        <v>13</v>
      </c>
      <c r="D4022" s="97">
        <v>101256090</v>
      </c>
      <c r="E4022" s="97">
        <v>101327103</v>
      </c>
      <c r="F4022" s="96" t="s">
        <v>2328</v>
      </c>
      <c r="G4022" s="96">
        <v>254</v>
      </c>
      <c r="H4022" s="96">
        <v>5.2220999999999997E-2</v>
      </c>
      <c r="I4022" s="810">
        <v>1</v>
      </c>
    </row>
    <row r="4023" spans="1:9" x14ac:dyDescent="0.15">
      <c r="A4023" s="694" t="s">
        <v>6562</v>
      </c>
      <c r="B4023" s="96">
        <v>23426</v>
      </c>
      <c r="C4023" s="96">
        <v>12</v>
      </c>
      <c r="D4023" s="97">
        <v>66741178</v>
      </c>
      <c r="E4023" s="97">
        <v>67463014</v>
      </c>
      <c r="F4023" s="96" t="s">
        <v>2328</v>
      </c>
      <c r="G4023" s="96">
        <v>2586</v>
      </c>
      <c r="H4023" s="96">
        <v>5.2225000000000001E-2</v>
      </c>
      <c r="I4023" s="810">
        <v>1</v>
      </c>
    </row>
    <row r="4024" spans="1:9" x14ac:dyDescent="0.15">
      <c r="A4024" s="694" t="s">
        <v>6563</v>
      </c>
      <c r="B4024" s="96">
        <v>51593</v>
      </c>
      <c r="C4024" s="96">
        <v>7</v>
      </c>
      <c r="D4024" s="97">
        <v>100472701</v>
      </c>
      <c r="E4024" s="97">
        <v>100486285</v>
      </c>
      <c r="F4024" s="96" t="s">
        <v>2321</v>
      </c>
      <c r="G4024" s="96">
        <v>41</v>
      </c>
      <c r="H4024" s="96">
        <v>5.2247000000000002E-2</v>
      </c>
      <c r="I4024" s="810">
        <v>1</v>
      </c>
    </row>
    <row r="4025" spans="1:9" x14ac:dyDescent="0.15">
      <c r="A4025" s="694" t="s">
        <v>6564</v>
      </c>
      <c r="B4025" s="96">
        <v>3459</v>
      </c>
      <c r="C4025" s="96">
        <v>6</v>
      </c>
      <c r="D4025" s="97">
        <v>137518621</v>
      </c>
      <c r="E4025" s="97">
        <v>137540981</v>
      </c>
      <c r="F4025" s="96" t="s">
        <v>2328</v>
      </c>
      <c r="G4025" s="96">
        <v>30</v>
      </c>
      <c r="H4025" s="96">
        <v>5.2339999999999998E-2</v>
      </c>
      <c r="I4025" s="810">
        <v>1</v>
      </c>
    </row>
    <row r="4026" spans="1:9" x14ac:dyDescent="0.15">
      <c r="A4026" s="694" t="s">
        <v>6565</v>
      </c>
      <c r="B4026" s="96">
        <v>57513</v>
      </c>
      <c r="C4026" s="96">
        <v>17</v>
      </c>
      <c r="D4026" s="97">
        <v>73496341</v>
      </c>
      <c r="E4026" s="97">
        <v>73511664</v>
      </c>
      <c r="F4026" s="96" t="s">
        <v>2328</v>
      </c>
      <c r="G4026" s="96">
        <v>44</v>
      </c>
      <c r="H4026" s="96">
        <v>5.237E-2</v>
      </c>
      <c r="I4026" s="810">
        <v>1</v>
      </c>
    </row>
    <row r="4027" spans="1:9" x14ac:dyDescent="0.15">
      <c r="A4027" s="694" t="s">
        <v>6566</v>
      </c>
      <c r="B4027" s="96">
        <v>115548</v>
      </c>
      <c r="C4027" s="96">
        <v>5</v>
      </c>
      <c r="D4027" s="97">
        <v>72251808</v>
      </c>
      <c r="E4027" s="97">
        <v>72386349</v>
      </c>
      <c r="F4027" s="96" t="s">
        <v>2321</v>
      </c>
      <c r="G4027" s="96">
        <v>264</v>
      </c>
      <c r="H4027" s="96">
        <v>5.2413000000000001E-2</v>
      </c>
      <c r="I4027" s="810">
        <v>1</v>
      </c>
    </row>
    <row r="4028" spans="1:9" x14ac:dyDescent="0.15">
      <c r="A4028" s="694" t="s">
        <v>6567</v>
      </c>
      <c r="B4028" s="96">
        <v>201973</v>
      </c>
      <c r="C4028" s="96">
        <v>4</v>
      </c>
      <c r="D4028" s="97">
        <v>185570767</v>
      </c>
      <c r="E4028" s="97">
        <v>185616112</v>
      </c>
      <c r="F4028" s="96" t="s">
        <v>2321</v>
      </c>
      <c r="G4028" s="96">
        <v>192</v>
      </c>
      <c r="H4028" s="96">
        <v>5.2429999999999997E-2</v>
      </c>
      <c r="I4028" s="810">
        <v>1</v>
      </c>
    </row>
    <row r="4029" spans="1:9" x14ac:dyDescent="0.15">
      <c r="A4029" s="694" t="s">
        <v>6568</v>
      </c>
      <c r="B4029" s="96">
        <v>84236</v>
      </c>
      <c r="C4029" s="96">
        <v>2</v>
      </c>
      <c r="D4029" s="97">
        <v>227700652</v>
      </c>
      <c r="E4029" s="97">
        <v>227863926</v>
      </c>
      <c r="F4029" s="96" t="s">
        <v>2321</v>
      </c>
      <c r="G4029" s="96">
        <v>368</v>
      </c>
      <c r="H4029" s="96">
        <v>5.2435000000000002E-2</v>
      </c>
      <c r="I4029" s="810">
        <v>1</v>
      </c>
    </row>
    <row r="4030" spans="1:9" x14ac:dyDescent="0.15">
      <c r="A4030" s="694" t="s">
        <v>6569</v>
      </c>
      <c r="B4030" s="96">
        <v>8745</v>
      </c>
      <c r="C4030" s="96">
        <v>2</v>
      </c>
      <c r="D4030" s="97">
        <v>207308268</v>
      </c>
      <c r="E4030" s="97">
        <v>207485854</v>
      </c>
      <c r="F4030" s="96" t="s">
        <v>2321</v>
      </c>
      <c r="G4030" s="96">
        <v>480</v>
      </c>
      <c r="H4030" s="96">
        <v>5.2439E-2</v>
      </c>
      <c r="I4030" s="810">
        <v>1</v>
      </c>
    </row>
    <row r="4031" spans="1:9" x14ac:dyDescent="0.15">
      <c r="A4031" s="694" t="s">
        <v>6570</v>
      </c>
      <c r="B4031" s="96">
        <v>90522</v>
      </c>
      <c r="C4031" s="96">
        <v>19</v>
      </c>
      <c r="D4031" s="97">
        <v>38794200</v>
      </c>
      <c r="E4031" s="97">
        <v>38806615</v>
      </c>
      <c r="F4031" s="96" t="s">
        <v>2328</v>
      </c>
      <c r="G4031" s="96">
        <v>40</v>
      </c>
      <c r="H4031" s="96">
        <v>5.2484999999999997E-2</v>
      </c>
      <c r="I4031" s="810">
        <v>1</v>
      </c>
    </row>
    <row r="4032" spans="1:9" x14ac:dyDescent="0.15">
      <c r="A4032" s="694" t="s">
        <v>6571</v>
      </c>
      <c r="B4032" s="96">
        <v>54520</v>
      </c>
      <c r="C4032" s="96">
        <v>2</v>
      </c>
      <c r="D4032" s="97">
        <v>118673054</v>
      </c>
      <c r="E4032" s="97">
        <v>118771739</v>
      </c>
      <c r="F4032" s="96" t="s">
        <v>2328</v>
      </c>
      <c r="G4032" s="96">
        <v>358</v>
      </c>
      <c r="H4032" s="96">
        <v>5.2526999999999997E-2</v>
      </c>
      <c r="I4032" s="810">
        <v>1</v>
      </c>
    </row>
    <row r="4033" spans="1:9" x14ac:dyDescent="0.15">
      <c r="A4033" s="694" t="s">
        <v>6572</v>
      </c>
      <c r="B4033" s="96">
        <v>127018</v>
      </c>
      <c r="C4033" s="96">
        <v>1</v>
      </c>
      <c r="D4033" s="97">
        <v>219347192</v>
      </c>
      <c r="E4033" s="97">
        <v>219386207</v>
      </c>
      <c r="F4033" s="96" t="s">
        <v>2321</v>
      </c>
      <c r="G4033" s="96">
        <v>92</v>
      </c>
      <c r="H4033" s="96">
        <v>5.2549999999999999E-2</v>
      </c>
      <c r="I4033" s="810">
        <v>1</v>
      </c>
    </row>
    <row r="4034" spans="1:9" x14ac:dyDescent="0.15">
      <c r="A4034" s="694" t="s">
        <v>6573</v>
      </c>
      <c r="B4034" s="96">
        <v>84243</v>
      </c>
      <c r="C4034" s="96">
        <v>1</v>
      </c>
      <c r="D4034" s="97">
        <v>27153201</v>
      </c>
      <c r="E4034" s="97">
        <v>27184092</v>
      </c>
      <c r="F4034" s="96" t="s">
        <v>2321</v>
      </c>
      <c r="G4034" s="96">
        <v>55</v>
      </c>
      <c r="H4034" s="96">
        <v>5.2555999999999999E-2</v>
      </c>
      <c r="I4034" s="810">
        <v>1</v>
      </c>
    </row>
    <row r="4035" spans="1:9" x14ac:dyDescent="0.15">
      <c r="A4035" s="694" t="s">
        <v>6574</v>
      </c>
      <c r="B4035" s="96">
        <v>9855</v>
      </c>
      <c r="C4035" s="96">
        <v>2</v>
      </c>
      <c r="D4035" s="97">
        <v>242295664</v>
      </c>
      <c r="E4035" s="97">
        <v>242434256</v>
      </c>
      <c r="F4035" s="96" t="s">
        <v>2321</v>
      </c>
      <c r="G4035" s="96">
        <v>549</v>
      </c>
      <c r="H4035" s="96">
        <v>5.2583999999999999E-2</v>
      </c>
      <c r="I4035" s="810">
        <v>1</v>
      </c>
    </row>
    <row r="4036" spans="1:9" x14ac:dyDescent="0.15">
      <c r="A4036" s="694" t="s">
        <v>129</v>
      </c>
      <c r="B4036" s="96">
        <v>4094</v>
      </c>
      <c r="C4036" s="96">
        <v>16</v>
      </c>
      <c r="D4036" s="97">
        <v>79627745</v>
      </c>
      <c r="E4036" s="97">
        <v>79634622</v>
      </c>
      <c r="F4036" s="96" t="s">
        <v>2328</v>
      </c>
      <c r="G4036" s="96">
        <v>21</v>
      </c>
      <c r="H4036" s="96">
        <v>5.2621000000000001E-2</v>
      </c>
      <c r="I4036" s="810">
        <v>1</v>
      </c>
    </row>
    <row r="4037" spans="1:9" x14ac:dyDescent="0.15">
      <c r="A4037" s="694" t="s">
        <v>6575</v>
      </c>
      <c r="B4037" s="96">
        <v>129868</v>
      </c>
      <c r="C4037" s="96">
        <v>2</v>
      </c>
      <c r="D4037" s="97">
        <v>96257766</v>
      </c>
      <c r="E4037" s="97">
        <v>96265471</v>
      </c>
      <c r="F4037" s="96" t="s">
        <v>2321</v>
      </c>
      <c r="G4037" s="96">
        <v>2</v>
      </c>
      <c r="H4037" s="96">
        <v>5.2651000000000003E-2</v>
      </c>
      <c r="I4037" s="810">
        <v>1</v>
      </c>
    </row>
    <row r="4038" spans="1:9" x14ac:dyDescent="0.15">
      <c r="A4038" s="694" t="s">
        <v>6576</v>
      </c>
      <c r="B4038" s="96">
        <v>2146</v>
      </c>
      <c r="C4038" s="96">
        <v>7</v>
      </c>
      <c r="D4038" s="97">
        <v>148504464</v>
      </c>
      <c r="E4038" s="97">
        <v>148581441</v>
      </c>
      <c r="F4038" s="96" t="s">
        <v>2328</v>
      </c>
      <c r="G4038" s="96">
        <v>162</v>
      </c>
      <c r="H4038" s="96">
        <v>5.2666999999999999E-2</v>
      </c>
      <c r="I4038" s="810">
        <v>1</v>
      </c>
    </row>
    <row r="4039" spans="1:9" x14ac:dyDescent="0.15">
      <c r="A4039" s="694" t="s">
        <v>6577</v>
      </c>
      <c r="B4039" s="96">
        <v>8622</v>
      </c>
      <c r="C4039" s="96">
        <v>5</v>
      </c>
      <c r="D4039" s="97">
        <v>76476082</v>
      </c>
      <c r="E4039" s="97">
        <v>76724081</v>
      </c>
      <c r="F4039" s="96" t="s">
        <v>2321</v>
      </c>
      <c r="G4039" s="96">
        <v>834</v>
      </c>
      <c r="H4039" s="96">
        <v>5.2701999999999999E-2</v>
      </c>
      <c r="I4039" s="810">
        <v>1</v>
      </c>
    </row>
    <row r="4040" spans="1:9" x14ac:dyDescent="0.15">
      <c r="A4040" s="694" t="s">
        <v>6578</v>
      </c>
      <c r="B4040" s="96">
        <v>57060</v>
      </c>
      <c r="C4040" s="96">
        <v>3</v>
      </c>
      <c r="D4040" s="97">
        <v>51991470</v>
      </c>
      <c r="E4040" s="97">
        <v>52001482</v>
      </c>
      <c r="F4040" s="96" t="s">
        <v>2328</v>
      </c>
      <c r="G4040" s="96">
        <v>16</v>
      </c>
      <c r="H4040" s="96">
        <v>5.271E-2</v>
      </c>
      <c r="I4040" s="810">
        <v>1</v>
      </c>
    </row>
    <row r="4041" spans="1:9" x14ac:dyDescent="0.15">
      <c r="A4041" s="694" t="s">
        <v>6579</v>
      </c>
      <c r="B4041" s="96">
        <v>9398</v>
      </c>
      <c r="C4041" s="96">
        <v>1</v>
      </c>
      <c r="D4041" s="97">
        <v>117544372</v>
      </c>
      <c r="E4041" s="97">
        <v>117579173</v>
      </c>
      <c r="F4041" s="96" t="s">
        <v>2321</v>
      </c>
      <c r="G4041" s="96">
        <v>122</v>
      </c>
      <c r="H4041" s="96">
        <v>5.2740000000000002E-2</v>
      </c>
      <c r="I4041" s="810">
        <v>1</v>
      </c>
    </row>
    <row r="4042" spans="1:9" x14ac:dyDescent="0.15">
      <c r="A4042" s="694" t="s">
        <v>6580</v>
      </c>
      <c r="B4042" s="96">
        <v>23507</v>
      </c>
      <c r="C4042" s="96">
        <v>1</v>
      </c>
      <c r="D4042" s="97">
        <v>89989933</v>
      </c>
      <c r="E4042" s="97">
        <v>90063420</v>
      </c>
      <c r="F4042" s="96" t="s">
        <v>2321</v>
      </c>
      <c r="G4042" s="96">
        <v>222</v>
      </c>
      <c r="H4042" s="96">
        <v>5.2771999999999999E-2</v>
      </c>
      <c r="I4042" s="810">
        <v>1</v>
      </c>
    </row>
    <row r="4043" spans="1:9" x14ac:dyDescent="0.15">
      <c r="A4043" s="694" t="s">
        <v>6581</v>
      </c>
      <c r="B4043" s="96">
        <v>344387</v>
      </c>
      <c r="C4043" s="96">
        <v>2</v>
      </c>
      <c r="D4043" s="97">
        <v>39405688</v>
      </c>
      <c r="E4043" s="97">
        <v>39471114</v>
      </c>
      <c r="F4043" s="96" t="s">
        <v>2328</v>
      </c>
      <c r="G4043" s="96">
        <v>193</v>
      </c>
      <c r="H4043" s="96">
        <v>5.2812999999999999E-2</v>
      </c>
      <c r="I4043" s="810">
        <v>1</v>
      </c>
    </row>
    <row r="4044" spans="1:9" x14ac:dyDescent="0.15">
      <c r="A4044" s="694" t="s">
        <v>6582</v>
      </c>
      <c r="B4044" s="96">
        <v>6235</v>
      </c>
      <c r="C4044" s="96">
        <v>14</v>
      </c>
      <c r="D4044" s="97">
        <v>50043390</v>
      </c>
      <c r="E4044" s="97">
        <v>50053134</v>
      </c>
      <c r="F4044" s="96" t="s">
        <v>2328</v>
      </c>
      <c r="G4044" s="96">
        <v>22</v>
      </c>
      <c r="H4044" s="96">
        <v>5.2815000000000001E-2</v>
      </c>
      <c r="I4044" s="810">
        <v>1</v>
      </c>
    </row>
    <row r="4045" spans="1:9" x14ac:dyDescent="0.15">
      <c r="A4045" s="694" t="s">
        <v>6583</v>
      </c>
      <c r="B4045" s="96">
        <v>5733</v>
      </c>
      <c r="C4045" s="96">
        <v>1</v>
      </c>
      <c r="D4045" s="97">
        <v>71318036</v>
      </c>
      <c r="E4045" s="97">
        <v>71513497</v>
      </c>
      <c r="F4045" s="96" t="s">
        <v>2328</v>
      </c>
      <c r="G4045" s="96">
        <v>697</v>
      </c>
      <c r="H4045" s="96">
        <v>5.2819999999999999E-2</v>
      </c>
      <c r="I4045" s="810">
        <v>1</v>
      </c>
    </row>
    <row r="4046" spans="1:9" x14ac:dyDescent="0.15">
      <c r="A4046" s="694" t="s">
        <v>6584</v>
      </c>
      <c r="B4046" s="96">
        <v>2099</v>
      </c>
      <c r="C4046" s="96">
        <v>6</v>
      </c>
      <c r="D4046" s="97">
        <v>152011631</v>
      </c>
      <c r="E4046" s="97">
        <v>152424409</v>
      </c>
      <c r="F4046" s="96" t="s">
        <v>2321</v>
      </c>
      <c r="G4046" s="96">
        <v>1599</v>
      </c>
      <c r="H4046" s="96">
        <v>5.2859000000000003E-2</v>
      </c>
      <c r="I4046" s="810">
        <v>1</v>
      </c>
    </row>
    <row r="4047" spans="1:9" x14ac:dyDescent="0.15">
      <c r="A4047" s="694" t="s">
        <v>6585</v>
      </c>
      <c r="B4047" s="96">
        <v>6645</v>
      </c>
      <c r="C4047" s="96">
        <v>16</v>
      </c>
      <c r="D4047" s="97">
        <v>69221050</v>
      </c>
      <c r="E4047" s="97">
        <v>69342955</v>
      </c>
      <c r="F4047" s="96" t="s">
        <v>2321</v>
      </c>
      <c r="G4047" s="96">
        <v>301</v>
      </c>
      <c r="H4047" s="96">
        <v>5.2866999999999997E-2</v>
      </c>
      <c r="I4047" s="810">
        <v>1</v>
      </c>
    </row>
    <row r="4048" spans="1:9" x14ac:dyDescent="0.15">
      <c r="A4048" s="694" t="s">
        <v>6586</v>
      </c>
      <c r="B4048" s="96">
        <v>148534</v>
      </c>
      <c r="C4048" s="96">
        <v>1</v>
      </c>
      <c r="D4048" s="97">
        <v>95582894</v>
      </c>
      <c r="E4048" s="97">
        <v>95663163</v>
      </c>
      <c r="F4048" s="96" t="s">
        <v>2321</v>
      </c>
      <c r="G4048" s="96">
        <v>268</v>
      </c>
      <c r="H4048" s="96">
        <v>5.3036E-2</v>
      </c>
      <c r="I4048" s="810">
        <v>1</v>
      </c>
    </row>
    <row r="4049" spans="1:9" x14ac:dyDescent="0.15">
      <c r="A4049" s="694" t="s">
        <v>6587</v>
      </c>
      <c r="B4049" s="96">
        <v>6048</v>
      </c>
      <c r="C4049" s="96">
        <v>6</v>
      </c>
      <c r="D4049" s="97">
        <v>32146162</v>
      </c>
      <c r="E4049" s="97">
        <v>32148570</v>
      </c>
      <c r="F4049" s="96" t="s">
        <v>2321</v>
      </c>
      <c r="G4049" s="96">
        <v>14</v>
      </c>
      <c r="H4049" s="96">
        <v>5.3094000000000002E-2</v>
      </c>
      <c r="I4049" s="810">
        <v>1</v>
      </c>
    </row>
    <row r="4050" spans="1:9" x14ac:dyDescent="0.15">
      <c r="A4050" s="694" t="s">
        <v>6588</v>
      </c>
      <c r="B4050" s="96">
        <v>5236</v>
      </c>
      <c r="C4050" s="96">
        <v>1</v>
      </c>
      <c r="D4050" s="97">
        <v>64058947</v>
      </c>
      <c r="E4050" s="97">
        <v>64125916</v>
      </c>
      <c r="F4050" s="96" t="s">
        <v>2321</v>
      </c>
      <c r="G4050" s="96">
        <v>218</v>
      </c>
      <c r="H4050" s="96">
        <v>5.3152999999999999E-2</v>
      </c>
      <c r="I4050" s="810">
        <v>1</v>
      </c>
    </row>
    <row r="4051" spans="1:9" x14ac:dyDescent="0.15">
      <c r="A4051" s="694" t="s">
        <v>6589</v>
      </c>
      <c r="B4051" s="96">
        <v>128372</v>
      </c>
      <c r="C4051" s="96">
        <v>1</v>
      </c>
      <c r="D4051" s="97">
        <v>158735534</v>
      </c>
      <c r="E4051" s="97">
        <v>158736472</v>
      </c>
      <c r="F4051" s="96" t="s">
        <v>2328</v>
      </c>
      <c r="G4051" s="96">
        <v>9</v>
      </c>
      <c r="H4051" s="96">
        <v>5.3200999999999998E-2</v>
      </c>
      <c r="I4051" s="810">
        <v>1</v>
      </c>
    </row>
    <row r="4052" spans="1:9" x14ac:dyDescent="0.15">
      <c r="A4052" s="694" t="s">
        <v>6590</v>
      </c>
      <c r="B4052" s="96">
        <v>285590</v>
      </c>
      <c r="C4052" s="96">
        <v>5</v>
      </c>
      <c r="D4052" s="97">
        <v>171752185</v>
      </c>
      <c r="E4052" s="97">
        <v>171881527</v>
      </c>
      <c r="F4052" s="96" t="s">
        <v>2328</v>
      </c>
      <c r="G4052" s="96">
        <v>574</v>
      </c>
      <c r="H4052" s="96">
        <v>5.3208999999999999E-2</v>
      </c>
      <c r="I4052" s="810">
        <v>1</v>
      </c>
    </row>
    <row r="4053" spans="1:9" x14ac:dyDescent="0.15">
      <c r="A4053" s="694" t="s">
        <v>6591</v>
      </c>
      <c r="B4053" s="96">
        <v>5128</v>
      </c>
      <c r="C4053" s="96">
        <v>12</v>
      </c>
      <c r="D4053" s="97">
        <v>96672039</v>
      </c>
      <c r="E4053" s="97">
        <v>96794366</v>
      </c>
      <c r="F4053" s="96" t="s">
        <v>2328</v>
      </c>
      <c r="G4053" s="96">
        <v>377</v>
      </c>
      <c r="H4053" s="96">
        <v>5.3217E-2</v>
      </c>
      <c r="I4053" s="810">
        <v>1</v>
      </c>
    </row>
    <row r="4054" spans="1:9" x14ac:dyDescent="0.15">
      <c r="A4054" s="694" t="s">
        <v>6592</v>
      </c>
      <c r="B4054" s="96">
        <v>441282</v>
      </c>
      <c r="C4054" s="96">
        <v>7</v>
      </c>
      <c r="D4054" s="97">
        <v>134233849</v>
      </c>
      <c r="E4054" s="97">
        <v>134264615</v>
      </c>
      <c r="F4054" s="96" t="s">
        <v>2321</v>
      </c>
      <c r="G4054" s="96">
        <v>109</v>
      </c>
      <c r="H4054" s="96">
        <v>5.3255999999999998E-2</v>
      </c>
      <c r="I4054" s="810">
        <v>1</v>
      </c>
    </row>
    <row r="4055" spans="1:9" x14ac:dyDescent="0.15">
      <c r="A4055" s="694" t="s">
        <v>6593</v>
      </c>
      <c r="B4055" s="96">
        <v>9866</v>
      </c>
      <c r="C4055" s="96">
        <v>11</v>
      </c>
      <c r="D4055" s="97">
        <v>8633584</v>
      </c>
      <c r="E4055" s="97">
        <v>8704205</v>
      </c>
      <c r="F4055" s="96" t="s">
        <v>2328</v>
      </c>
      <c r="G4055" s="96">
        <v>203</v>
      </c>
      <c r="H4055" s="96">
        <v>5.3284999999999999E-2</v>
      </c>
      <c r="I4055" s="810">
        <v>1</v>
      </c>
    </row>
    <row r="4056" spans="1:9" x14ac:dyDescent="0.15">
      <c r="A4056" s="694" t="s">
        <v>6594</v>
      </c>
      <c r="B4056" s="96">
        <v>79833</v>
      </c>
      <c r="C4056" s="96">
        <v>2</v>
      </c>
      <c r="D4056" s="97">
        <v>39005327</v>
      </c>
      <c r="E4056" s="97">
        <v>39009598</v>
      </c>
      <c r="F4056" s="96" t="s">
        <v>2321</v>
      </c>
      <c r="G4056" s="96">
        <v>12</v>
      </c>
      <c r="H4056" s="96">
        <v>5.3310000000000003E-2</v>
      </c>
      <c r="I4056" s="810">
        <v>1</v>
      </c>
    </row>
    <row r="4057" spans="1:9" x14ac:dyDescent="0.15">
      <c r="A4057" s="694" t="s">
        <v>6595</v>
      </c>
      <c r="B4057" s="96">
        <v>414152</v>
      </c>
      <c r="C4057" s="96">
        <v>10</v>
      </c>
      <c r="D4057" s="97">
        <v>73471458</v>
      </c>
      <c r="E4057" s="97">
        <v>73497581</v>
      </c>
      <c r="F4057" s="96" t="s">
        <v>2328</v>
      </c>
      <c r="G4057" s="96">
        <v>85</v>
      </c>
      <c r="H4057" s="96">
        <v>5.3344000000000003E-2</v>
      </c>
      <c r="I4057" s="810">
        <v>1</v>
      </c>
    </row>
    <row r="4058" spans="1:9" x14ac:dyDescent="0.15">
      <c r="A4058" s="694" t="s">
        <v>6596</v>
      </c>
      <c r="B4058" s="96">
        <v>10807</v>
      </c>
      <c r="C4058" s="96">
        <v>9</v>
      </c>
      <c r="D4058" s="97">
        <v>139296374</v>
      </c>
      <c r="E4058" s="97">
        <v>139305054</v>
      </c>
      <c r="F4058" s="96" t="s">
        <v>2328</v>
      </c>
      <c r="G4058" s="96">
        <v>49</v>
      </c>
      <c r="H4058" s="96">
        <v>5.3360999999999999E-2</v>
      </c>
      <c r="I4058" s="810">
        <v>1</v>
      </c>
    </row>
    <row r="4059" spans="1:9" x14ac:dyDescent="0.15">
      <c r="A4059" s="694" t="s">
        <v>6597</v>
      </c>
      <c r="B4059" s="96">
        <v>2905</v>
      </c>
      <c r="C4059" s="96">
        <v>17</v>
      </c>
      <c r="D4059" s="97">
        <v>72838162</v>
      </c>
      <c r="E4059" s="97">
        <v>72856966</v>
      </c>
      <c r="F4059" s="96" t="s">
        <v>2328</v>
      </c>
      <c r="G4059" s="96">
        <v>47</v>
      </c>
      <c r="H4059" s="96">
        <v>5.3360999999999999E-2</v>
      </c>
      <c r="I4059" s="810">
        <v>1</v>
      </c>
    </row>
    <row r="4060" spans="1:9" x14ac:dyDescent="0.15">
      <c r="A4060" s="694" t="s">
        <v>6598</v>
      </c>
      <c r="B4060" s="96">
        <v>8774</v>
      </c>
      <c r="C4060" s="96">
        <v>18</v>
      </c>
      <c r="D4060" s="97">
        <v>10525873</v>
      </c>
      <c r="E4060" s="97">
        <v>10552766</v>
      </c>
      <c r="F4060" s="96" t="s">
        <v>2321</v>
      </c>
      <c r="G4060" s="96">
        <v>97</v>
      </c>
      <c r="H4060" s="96">
        <v>5.3367999999999999E-2</v>
      </c>
      <c r="I4060" s="810">
        <v>1</v>
      </c>
    </row>
    <row r="4061" spans="1:9" x14ac:dyDescent="0.15">
      <c r="A4061" s="694" t="s">
        <v>6599</v>
      </c>
      <c r="B4061" s="96">
        <v>151194</v>
      </c>
      <c r="C4061" s="96">
        <v>2</v>
      </c>
      <c r="D4061" s="97">
        <v>208473839</v>
      </c>
      <c r="E4061" s="97">
        <v>208490652</v>
      </c>
      <c r="F4061" s="96" t="s">
        <v>2328</v>
      </c>
      <c r="G4061" s="96">
        <v>28</v>
      </c>
      <c r="H4061" s="96">
        <v>5.3421000000000003E-2</v>
      </c>
      <c r="I4061" s="810">
        <v>1</v>
      </c>
    </row>
    <row r="4062" spans="1:9" x14ac:dyDescent="0.15">
      <c r="A4062" s="694" t="s">
        <v>6600</v>
      </c>
      <c r="B4062" s="96">
        <v>1910</v>
      </c>
      <c r="C4062" s="96">
        <v>13</v>
      </c>
      <c r="D4062" s="97">
        <v>78469616</v>
      </c>
      <c r="E4062" s="97">
        <v>78549664</v>
      </c>
      <c r="F4062" s="96" t="s">
        <v>2328</v>
      </c>
      <c r="G4062" s="96">
        <v>350</v>
      </c>
      <c r="H4062" s="96">
        <v>5.3421999999999997E-2</v>
      </c>
      <c r="I4062" s="810">
        <v>1</v>
      </c>
    </row>
    <row r="4063" spans="1:9" x14ac:dyDescent="0.15">
      <c r="A4063" s="694" t="s">
        <v>6601</v>
      </c>
      <c r="B4063" s="96">
        <v>6092</v>
      </c>
      <c r="C4063" s="96">
        <v>3</v>
      </c>
      <c r="D4063" s="97">
        <v>75955845</v>
      </c>
      <c r="E4063" s="97">
        <v>77699115</v>
      </c>
      <c r="F4063" s="96" t="s">
        <v>2321</v>
      </c>
      <c r="G4063" s="96">
        <v>6205</v>
      </c>
      <c r="H4063" s="96">
        <v>5.3439E-2</v>
      </c>
      <c r="I4063" s="810">
        <v>1</v>
      </c>
    </row>
    <row r="4064" spans="1:9" x14ac:dyDescent="0.15">
      <c r="A4064" s="694" t="s">
        <v>6602</v>
      </c>
      <c r="B4064" s="96">
        <v>3134</v>
      </c>
      <c r="C4064" s="96">
        <v>6</v>
      </c>
      <c r="D4064" s="97">
        <v>29691117</v>
      </c>
      <c r="E4064" s="97">
        <v>29695073</v>
      </c>
      <c r="F4064" s="96" t="s">
        <v>2321</v>
      </c>
      <c r="G4064" s="96">
        <v>33</v>
      </c>
      <c r="H4064" s="96">
        <v>5.3476000000000003E-2</v>
      </c>
      <c r="I4064" s="810">
        <v>1</v>
      </c>
    </row>
    <row r="4065" spans="1:9" x14ac:dyDescent="0.15">
      <c r="A4065" s="694" t="s">
        <v>6603</v>
      </c>
      <c r="B4065" s="96">
        <v>147798</v>
      </c>
      <c r="C4065" s="96">
        <v>19</v>
      </c>
      <c r="D4065" s="97">
        <v>54663833</v>
      </c>
      <c r="E4065" s="97">
        <v>54676944</v>
      </c>
      <c r="F4065" s="96" t="s">
        <v>2328</v>
      </c>
      <c r="G4065" s="96">
        <v>38</v>
      </c>
      <c r="H4065" s="96">
        <v>5.3551000000000001E-2</v>
      </c>
      <c r="I4065" s="810">
        <v>1</v>
      </c>
    </row>
    <row r="4066" spans="1:9" x14ac:dyDescent="0.15">
      <c r="A4066" s="694" t="s">
        <v>6604</v>
      </c>
      <c r="B4066" s="96">
        <v>144717</v>
      </c>
      <c r="C4066" s="96">
        <v>12</v>
      </c>
      <c r="D4066" s="97">
        <v>111798455</v>
      </c>
      <c r="E4066" s="97">
        <v>111806925</v>
      </c>
      <c r="F4066" s="96" t="s">
        <v>2328</v>
      </c>
      <c r="G4066" s="96">
        <v>18</v>
      </c>
      <c r="H4066" s="96">
        <v>5.3601999999999997E-2</v>
      </c>
      <c r="I4066" s="810">
        <v>1</v>
      </c>
    </row>
    <row r="4067" spans="1:9" x14ac:dyDescent="0.15">
      <c r="A4067" s="694" t="s">
        <v>6605</v>
      </c>
      <c r="B4067" s="96">
        <v>3083</v>
      </c>
      <c r="C4067" s="96">
        <v>4</v>
      </c>
      <c r="D4067" s="97">
        <v>3443702</v>
      </c>
      <c r="E4067" s="97">
        <v>3451214</v>
      </c>
      <c r="F4067" s="96" t="s">
        <v>2321</v>
      </c>
      <c r="G4067" s="96">
        <v>40</v>
      </c>
      <c r="H4067" s="96">
        <v>5.3668E-2</v>
      </c>
      <c r="I4067" s="810">
        <v>1</v>
      </c>
    </row>
    <row r="4068" spans="1:9" x14ac:dyDescent="0.15">
      <c r="A4068" s="694" t="s">
        <v>6606</v>
      </c>
      <c r="B4068" s="96">
        <v>5434</v>
      </c>
      <c r="C4068" s="96">
        <v>19</v>
      </c>
      <c r="D4068" s="97">
        <v>1086578</v>
      </c>
      <c r="E4068" s="97">
        <v>1095391</v>
      </c>
      <c r="F4068" s="96" t="s">
        <v>2328</v>
      </c>
      <c r="G4068" s="96">
        <v>44</v>
      </c>
      <c r="H4068" s="96">
        <v>5.3668E-2</v>
      </c>
      <c r="I4068" s="810">
        <v>1</v>
      </c>
    </row>
    <row r="4069" spans="1:9" x14ac:dyDescent="0.15">
      <c r="A4069" s="694" t="s">
        <v>6607</v>
      </c>
      <c r="B4069" s="96">
        <v>79720</v>
      </c>
      <c r="C4069" s="96">
        <v>12</v>
      </c>
      <c r="D4069" s="97">
        <v>123349875</v>
      </c>
      <c r="E4069" s="97">
        <v>123380712</v>
      </c>
      <c r="F4069" s="96" t="s">
        <v>2328</v>
      </c>
      <c r="G4069" s="96">
        <v>51</v>
      </c>
      <c r="H4069" s="96">
        <v>5.3679999999999999E-2</v>
      </c>
      <c r="I4069" s="810">
        <v>1</v>
      </c>
    </row>
    <row r="4070" spans="1:9" x14ac:dyDescent="0.15">
      <c r="A4070" s="694" t="s">
        <v>6608</v>
      </c>
      <c r="B4070" s="96">
        <v>7771</v>
      </c>
      <c r="C4070" s="96">
        <v>19</v>
      </c>
      <c r="D4070" s="97">
        <v>44830706</v>
      </c>
      <c r="E4070" s="97">
        <v>44860856</v>
      </c>
      <c r="F4070" s="96" t="s">
        <v>2328</v>
      </c>
      <c r="G4070" s="96">
        <v>110</v>
      </c>
      <c r="H4070" s="96">
        <v>5.3709E-2</v>
      </c>
      <c r="I4070" s="810">
        <v>1</v>
      </c>
    </row>
    <row r="4071" spans="1:9" x14ac:dyDescent="0.15">
      <c r="A4071" s="694" t="s">
        <v>6609</v>
      </c>
      <c r="B4071" s="96">
        <v>9679</v>
      </c>
      <c r="C4071" s="96">
        <v>10</v>
      </c>
      <c r="D4071" s="97">
        <v>126307861</v>
      </c>
      <c r="E4071" s="97">
        <v>126432930</v>
      </c>
      <c r="F4071" s="96" t="s">
        <v>2328</v>
      </c>
      <c r="G4071" s="96">
        <v>327</v>
      </c>
      <c r="H4071" s="96">
        <v>5.3721999999999999E-2</v>
      </c>
      <c r="I4071" s="810">
        <v>1</v>
      </c>
    </row>
    <row r="4072" spans="1:9" x14ac:dyDescent="0.15">
      <c r="A4072" s="694" t="s">
        <v>6610</v>
      </c>
      <c r="B4072" s="96">
        <v>51490</v>
      </c>
      <c r="C4072" s="96">
        <v>9</v>
      </c>
      <c r="D4072" s="97">
        <v>131581930</v>
      </c>
      <c r="E4072" s="97">
        <v>131592299</v>
      </c>
      <c r="F4072" s="96" t="s">
        <v>2328</v>
      </c>
      <c r="G4072" s="96">
        <v>40</v>
      </c>
      <c r="H4072" s="96">
        <v>5.3838999999999998E-2</v>
      </c>
      <c r="I4072" s="810">
        <v>1</v>
      </c>
    </row>
    <row r="4073" spans="1:9" x14ac:dyDescent="0.15">
      <c r="A4073" s="694" t="s">
        <v>6611</v>
      </c>
      <c r="B4073" s="96">
        <v>375318</v>
      </c>
      <c r="C4073" s="96">
        <v>2</v>
      </c>
      <c r="D4073" s="97">
        <v>241631262</v>
      </c>
      <c r="E4073" s="97">
        <v>241637900</v>
      </c>
      <c r="F4073" s="96" t="s">
        <v>2321</v>
      </c>
      <c r="G4073" s="96">
        <v>2</v>
      </c>
      <c r="H4073" s="96">
        <v>5.3904000000000001E-2</v>
      </c>
      <c r="I4073" s="810">
        <v>1</v>
      </c>
    </row>
    <row r="4074" spans="1:9" x14ac:dyDescent="0.15">
      <c r="A4074" s="694" t="s">
        <v>6612</v>
      </c>
      <c r="B4074" s="96">
        <v>100505753</v>
      </c>
      <c r="C4074" s="96">
        <v>17</v>
      </c>
      <c r="D4074" s="97">
        <v>39463952</v>
      </c>
      <c r="E4074" s="97">
        <v>39465505</v>
      </c>
      <c r="F4074" s="96" t="s">
        <v>2328</v>
      </c>
      <c r="G4074" s="96">
        <v>7</v>
      </c>
      <c r="H4074" s="96">
        <v>5.3907999999999998E-2</v>
      </c>
      <c r="I4074" s="810">
        <v>1</v>
      </c>
    </row>
    <row r="4075" spans="1:9" x14ac:dyDescent="0.15">
      <c r="A4075" s="694" t="s">
        <v>6613</v>
      </c>
      <c r="B4075" s="96">
        <v>23301</v>
      </c>
      <c r="C4075" s="96">
        <v>2</v>
      </c>
      <c r="D4075" s="97">
        <v>62900986</v>
      </c>
      <c r="E4075" s="97">
        <v>63273622</v>
      </c>
      <c r="F4075" s="96" t="s">
        <v>2321</v>
      </c>
      <c r="G4075" s="96">
        <v>626</v>
      </c>
      <c r="H4075" s="96">
        <v>5.3933000000000002E-2</v>
      </c>
      <c r="I4075" s="810">
        <v>1</v>
      </c>
    </row>
    <row r="4076" spans="1:9" x14ac:dyDescent="0.15">
      <c r="A4076" s="694" t="s">
        <v>6614</v>
      </c>
      <c r="B4076" s="96">
        <v>10081</v>
      </c>
      <c r="C4076" s="96">
        <v>15</v>
      </c>
      <c r="D4076" s="97">
        <v>65409717</v>
      </c>
      <c r="E4076" s="97">
        <v>65426174</v>
      </c>
      <c r="F4076" s="96" t="s">
        <v>2328</v>
      </c>
      <c r="G4076" s="96">
        <v>33</v>
      </c>
      <c r="H4076" s="96">
        <v>5.3971999999999999E-2</v>
      </c>
      <c r="I4076" s="810">
        <v>1</v>
      </c>
    </row>
    <row r="4077" spans="1:9" x14ac:dyDescent="0.15">
      <c r="A4077" s="694" t="s">
        <v>6615</v>
      </c>
      <c r="B4077" s="96">
        <v>79867</v>
      </c>
      <c r="C4077" s="96">
        <v>12</v>
      </c>
      <c r="D4077" s="97">
        <v>124155660</v>
      </c>
      <c r="E4077" s="97">
        <v>124192950</v>
      </c>
      <c r="F4077" s="96" t="s">
        <v>2321</v>
      </c>
      <c r="G4077" s="96">
        <v>178</v>
      </c>
      <c r="H4077" s="96">
        <v>5.4004000000000003E-2</v>
      </c>
      <c r="I4077" s="810">
        <v>1</v>
      </c>
    </row>
    <row r="4078" spans="1:9" x14ac:dyDescent="0.15">
      <c r="A4078" s="694" t="s">
        <v>6616</v>
      </c>
      <c r="B4078" s="96">
        <v>81793</v>
      </c>
      <c r="C4078" s="96">
        <v>4</v>
      </c>
      <c r="D4078" s="97">
        <v>38773860</v>
      </c>
      <c r="E4078" s="97">
        <v>38784611</v>
      </c>
      <c r="F4078" s="96" t="s">
        <v>2328</v>
      </c>
      <c r="G4078" s="96">
        <v>91</v>
      </c>
      <c r="H4078" s="96">
        <v>5.4018999999999998E-2</v>
      </c>
      <c r="I4078" s="810">
        <v>1</v>
      </c>
    </row>
    <row r="4079" spans="1:9" x14ac:dyDescent="0.15">
      <c r="A4079" s="694" t="s">
        <v>6617</v>
      </c>
      <c r="B4079" s="96">
        <v>100129271</v>
      </c>
      <c r="C4079" s="96">
        <v>1</v>
      </c>
      <c r="D4079" s="97">
        <v>152691998</v>
      </c>
      <c r="E4079" s="97">
        <v>152692905</v>
      </c>
      <c r="F4079" s="96" t="s">
        <v>2321</v>
      </c>
      <c r="G4079" s="96">
        <v>7</v>
      </c>
      <c r="H4079" s="96">
        <v>5.4135999999999997E-2</v>
      </c>
      <c r="I4079" s="810">
        <v>1</v>
      </c>
    </row>
    <row r="4080" spans="1:9" x14ac:dyDescent="0.15">
      <c r="A4080" s="694" t="s">
        <v>6618</v>
      </c>
      <c r="B4080" s="96">
        <v>9454</v>
      </c>
      <c r="C4080" s="96">
        <v>19</v>
      </c>
      <c r="D4080" s="97">
        <v>19040010</v>
      </c>
      <c r="E4080" s="97">
        <v>19052041</v>
      </c>
      <c r="F4080" s="96" t="s">
        <v>2328</v>
      </c>
      <c r="G4080" s="96">
        <v>23</v>
      </c>
      <c r="H4080" s="96">
        <v>5.416E-2</v>
      </c>
      <c r="I4080" s="810">
        <v>1</v>
      </c>
    </row>
    <row r="4081" spans="1:9" x14ac:dyDescent="0.15">
      <c r="A4081" s="694" t="s">
        <v>1056</v>
      </c>
      <c r="B4081" s="96">
        <v>1041</v>
      </c>
      <c r="C4081" s="96">
        <v>6</v>
      </c>
      <c r="D4081" s="97">
        <v>31082865</v>
      </c>
      <c r="E4081" s="97">
        <v>31088252</v>
      </c>
      <c r="F4081" s="96" t="s">
        <v>2328</v>
      </c>
      <c r="G4081" s="96">
        <v>84</v>
      </c>
      <c r="H4081" s="96">
        <v>5.4177999999999997E-2</v>
      </c>
      <c r="I4081" s="810">
        <v>1</v>
      </c>
    </row>
    <row r="4082" spans="1:9" x14ac:dyDescent="0.15">
      <c r="A4082" s="694" t="s">
        <v>6619</v>
      </c>
      <c r="B4082" s="96">
        <v>10750</v>
      </c>
      <c r="C4082" s="96">
        <v>17</v>
      </c>
      <c r="D4082" s="97">
        <v>18923969</v>
      </c>
      <c r="E4082" s="97">
        <v>18950336</v>
      </c>
      <c r="F4082" s="96" t="s">
        <v>2328</v>
      </c>
      <c r="G4082" s="96">
        <v>7</v>
      </c>
      <c r="H4082" s="96">
        <v>5.4191999999999997E-2</v>
      </c>
      <c r="I4082" s="810">
        <v>1</v>
      </c>
    </row>
    <row r="4083" spans="1:9" x14ac:dyDescent="0.15">
      <c r="A4083" s="694" t="s">
        <v>6620</v>
      </c>
      <c r="B4083" s="96">
        <v>123355</v>
      </c>
      <c r="C4083" s="96">
        <v>15</v>
      </c>
      <c r="D4083" s="97">
        <v>99791567</v>
      </c>
      <c r="E4083" s="97">
        <v>99930934</v>
      </c>
      <c r="F4083" s="96" t="s">
        <v>2321</v>
      </c>
      <c r="G4083" s="96">
        <v>473</v>
      </c>
      <c r="H4083" s="96">
        <v>5.4276999999999999E-2</v>
      </c>
      <c r="I4083" s="810">
        <v>1</v>
      </c>
    </row>
    <row r="4084" spans="1:9" x14ac:dyDescent="0.15">
      <c r="A4084" s="694" t="s">
        <v>6621</v>
      </c>
      <c r="B4084" s="96">
        <v>80790</v>
      </c>
      <c r="C4084" s="96">
        <v>16</v>
      </c>
      <c r="D4084" s="97">
        <v>81478775</v>
      </c>
      <c r="E4084" s="97">
        <v>81745367</v>
      </c>
      <c r="F4084" s="96" t="s">
        <v>2321</v>
      </c>
      <c r="G4084" s="96">
        <v>1217</v>
      </c>
      <c r="H4084" s="96">
        <v>5.4356000000000002E-2</v>
      </c>
      <c r="I4084" s="810">
        <v>1</v>
      </c>
    </row>
    <row r="4085" spans="1:9" x14ac:dyDescent="0.15">
      <c r="A4085" s="694" t="s">
        <v>6622</v>
      </c>
      <c r="B4085" s="96">
        <v>389170</v>
      </c>
      <c r="C4085" s="96">
        <v>3</v>
      </c>
      <c r="D4085" s="97">
        <v>156543069</v>
      </c>
      <c r="E4085" s="97">
        <v>156763918</v>
      </c>
      <c r="F4085" s="96" t="s">
        <v>2321</v>
      </c>
      <c r="G4085" s="96">
        <v>734</v>
      </c>
      <c r="H4085" s="96">
        <v>5.4396E-2</v>
      </c>
      <c r="I4085" s="810">
        <v>1</v>
      </c>
    </row>
    <row r="4086" spans="1:9" x14ac:dyDescent="0.15">
      <c r="A4086" s="694" t="s">
        <v>6623</v>
      </c>
      <c r="B4086" s="96">
        <v>388697</v>
      </c>
      <c r="C4086" s="96">
        <v>1</v>
      </c>
      <c r="D4086" s="97">
        <v>152184552</v>
      </c>
      <c r="E4086" s="97">
        <v>152196672</v>
      </c>
      <c r="F4086" s="96" t="s">
        <v>2328</v>
      </c>
      <c r="G4086" s="96">
        <v>43</v>
      </c>
      <c r="H4086" s="96">
        <v>5.4412000000000002E-2</v>
      </c>
      <c r="I4086" s="810">
        <v>1</v>
      </c>
    </row>
    <row r="4087" spans="1:9" x14ac:dyDescent="0.15">
      <c r="A4087" s="694" t="s">
        <v>6624</v>
      </c>
      <c r="B4087" s="96">
        <v>125206</v>
      </c>
      <c r="C4087" s="96">
        <v>17</v>
      </c>
      <c r="D4087" s="97">
        <v>18853989</v>
      </c>
      <c r="E4087" s="97">
        <v>18924004</v>
      </c>
      <c r="F4087" s="96" t="s">
        <v>2321</v>
      </c>
      <c r="G4087" s="96">
        <v>141</v>
      </c>
      <c r="H4087" s="96">
        <v>5.4454000000000002E-2</v>
      </c>
      <c r="I4087" s="810">
        <v>1</v>
      </c>
    </row>
    <row r="4088" spans="1:9" x14ac:dyDescent="0.15">
      <c r="A4088" s="694" t="s">
        <v>6625</v>
      </c>
      <c r="B4088" s="96">
        <v>57827</v>
      </c>
      <c r="C4088" s="96">
        <v>6</v>
      </c>
      <c r="D4088" s="97">
        <v>31626075</v>
      </c>
      <c r="E4088" s="97">
        <v>31628549</v>
      </c>
      <c r="F4088" s="96" t="s">
        <v>2328</v>
      </c>
      <c r="G4088" s="96">
        <v>9</v>
      </c>
      <c r="H4088" s="96">
        <v>5.4486E-2</v>
      </c>
      <c r="I4088" s="810">
        <v>1</v>
      </c>
    </row>
    <row r="4089" spans="1:9" x14ac:dyDescent="0.15">
      <c r="A4089" s="694" t="s">
        <v>6626</v>
      </c>
      <c r="B4089" s="96">
        <v>1044</v>
      </c>
      <c r="C4089" s="96">
        <v>5</v>
      </c>
      <c r="D4089" s="97">
        <v>149546344</v>
      </c>
      <c r="E4089" s="97">
        <v>149564121</v>
      </c>
      <c r="F4089" s="96" t="s">
        <v>2321</v>
      </c>
      <c r="G4089" s="96">
        <v>35</v>
      </c>
      <c r="H4089" s="96">
        <v>5.4505999999999999E-2</v>
      </c>
      <c r="I4089" s="810">
        <v>1</v>
      </c>
    </row>
    <row r="4090" spans="1:9" x14ac:dyDescent="0.15">
      <c r="A4090" s="694" t="s">
        <v>6627</v>
      </c>
      <c r="B4090" s="96">
        <v>4205</v>
      </c>
      <c r="C4090" s="96">
        <v>15</v>
      </c>
      <c r="D4090" s="97">
        <v>100106133</v>
      </c>
      <c r="E4090" s="97">
        <v>100256688</v>
      </c>
      <c r="F4090" s="96" t="s">
        <v>2321</v>
      </c>
      <c r="G4090" s="96">
        <v>298</v>
      </c>
      <c r="H4090" s="96">
        <v>5.4516000000000002E-2</v>
      </c>
      <c r="I4090" s="810">
        <v>1</v>
      </c>
    </row>
    <row r="4091" spans="1:9" x14ac:dyDescent="0.15">
      <c r="A4091" s="694" t="s">
        <v>6628</v>
      </c>
      <c r="B4091" s="96">
        <v>496</v>
      </c>
      <c r="C4091" s="96">
        <v>13</v>
      </c>
      <c r="D4091" s="97">
        <v>114303119</v>
      </c>
      <c r="E4091" s="97">
        <v>114312513</v>
      </c>
      <c r="F4091" s="96" t="s">
        <v>2328</v>
      </c>
      <c r="G4091" s="96">
        <v>23</v>
      </c>
      <c r="H4091" s="96">
        <v>5.4552000000000003E-2</v>
      </c>
      <c r="I4091" s="810">
        <v>1</v>
      </c>
    </row>
    <row r="4092" spans="1:9" x14ac:dyDescent="0.15">
      <c r="A4092" s="694" t="s">
        <v>901</v>
      </c>
      <c r="B4092" s="96">
        <v>57554</v>
      </c>
      <c r="C4092" s="96">
        <v>1</v>
      </c>
      <c r="D4092" s="97">
        <v>70033230</v>
      </c>
      <c r="E4092" s="97">
        <v>70589171</v>
      </c>
      <c r="F4092" s="96" t="s">
        <v>2321</v>
      </c>
      <c r="G4092" s="96">
        <v>1777</v>
      </c>
      <c r="H4092" s="96">
        <v>5.4580999999999998E-2</v>
      </c>
      <c r="I4092" s="810">
        <v>1</v>
      </c>
    </row>
    <row r="4093" spans="1:9" x14ac:dyDescent="0.15">
      <c r="A4093" s="694" t="s">
        <v>6629</v>
      </c>
      <c r="B4093" s="96">
        <v>54815</v>
      </c>
      <c r="C4093" s="96">
        <v>19</v>
      </c>
      <c r="D4093" s="97">
        <v>19496642</v>
      </c>
      <c r="E4093" s="97">
        <v>19619741</v>
      </c>
      <c r="F4093" s="96" t="s">
        <v>2321</v>
      </c>
      <c r="G4093" s="96">
        <v>366</v>
      </c>
      <c r="H4093" s="96">
        <v>5.4629999999999998E-2</v>
      </c>
      <c r="I4093" s="810">
        <v>1</v>
      </c>
    </row>
    <row r="4094" spans="1:9" x14ac:dyDescent="0.15">
      <c r="A4094" s="694" t="s">
        <v>6630</v>
      </c>
      <c r="B4094" s="96">
        <v>1300</v>
      </c>
      <c r="C4094" s="96">
        <v>6</v>
      </c>
      <c r="D4094" s="97">
        <v>116440085</v>
      </c>
      <c r="E4094" s="97">
        <v>116447296</v>
      </c>
      <c r="F4094" s="96" t="s">
        <v>2328</v>
      </c>
      <c r="G4094" s="96">
        <v>20</v>
      </c>
      <c r="H4094" s="96">
        <v>5.4729E-2</v>
      </c>
      <c r="I4094" s="810">
        <v>1</v>
      </c>
    </row>
    <row r="4095" spans="1:9" x14ac:dyDescent="0.15">
      <c r="A4095" s="694" t="s">
        <v>6631</v>
      </c>
      <c r="B4095" s="96">
        <v>81555</v>
      </c>
      <c r="C4095" s="96">
        <v>5</v>
      </c>
      <c r="D4095" s="97">
        <v>143537723</v>
      </c>
      <c r="E4095" s="97">
        <v>143550278</v>
      </c>
      <c r="F4095" s="96" t="s">
        <v>2328</v>
      </c>
      <c r="G4095" s="96">
        <v>55</v>
      </c>
      <c r="H4095" s="96">
        <v>5.4738000000000002E-2</v>
      </c>
      <c r="I4095" s="810">
        <v>1</v>
      </c>
    </row>
    <row r="4096" spans="1:9" x14ac:dyDescent="0.15">
      <c r="A4096" s="694" t="s">
        <v>6632</v>
      </c>
      <c r="B4096" s="96">
        <v>127396</v>
      </c>
      <c r="C4096" s="96">
        <v>1</v>
      </c>
      <c r="D4096" s="97">
        <v>40997233</v>
      </c>
      <c r="E4096" s="97">
        <v>41013841</v>
      </c>
      <c r="F4096" s="96" t="s">
        <v>2321</v>
      </c>
      <c r="G4096" s="96">
        <v>59</v>
      </c>
      <c r="H4096" s="96">
        <v>5.4760999999999997E-2</v>
      </c>
      <c r="I4096" s="810">
        <v>1</v>
      </c>
    </row>
    <row r="4097" spans="1:9" x14ac:dyDescent="0.15">
      <c r="A4097" s="694" t="s">
        <v>6633</v>
      </c>
      <c r="B4097" s="96">
        <v>5423</v>
      </c>
      <c r="C4097" s="96">
        <v>8</v>
      </c>
      <c r="D4097" s="97">
        <v>42195973</v>
      </c>
      <c r="E4097" s="97">
        <v>42229331</v>
      </c>
      <c r="F4097" s="96" t="s">
        <v>2321</v>
      </c>
      <c r="G4097" s="96">
        <v>66</v>
      </c>
      <c r="H4097" s="96">
        <v>5.4782999999999998E-2</v>
      </c>
      <c r="I4097" s="810">
        <v>1</v>
      </c>
    </row>
    <row r="4098" spans="1:9" x14ac:dyDescent="0.15">
      <c r="A4098" s="694" t="s">
        <v>6634</v>
      </c>
      <c r="B4098" s="96">
        <v>80333</v>
      </c>
      <c r="C4098" s="96">
        <v>4</v>
      </c>
      <c r="D4098" s="97">
        <v>20730234</v>
      </c>
      <c r="E4098" s="97">
        <v>21950424</v>
      </c>
      <c r="F4098" s="96" t="s">
        <v>2328</v>
      </c>
      <c r="G4098" s="96">
        <v>5444</v>
      </c>
      <c r="H4098" s="96">
        <v>5.4803999999999999E-2</v>
      </c>
      <c r="I4098" s="810">
        <v>1</v>
      </c>
    </row>
    <row r="4099" spans="1:9" x14ac:dyDescent="0.15">
      <c r="A4099" s="694" t="s">
        <v>6635</v>
      </c>
      <c r="B4099" s="96">
        <v>138050</v>
      </c>
      <c r="C4099" s="96">
        <v>8</v>
      </c>
      <c r="D4099" s="97">
        <v>42995592</v>
      </c>
      <c r="E4099" s="97">
        <v>43057970</v>
      </c>
      <c r="F4099" s="96" t="s">
        <v>2321</v>
      </c>
      <c r="G4099" s="96">
        <v>86</v>
      </c>
      <c r="H4099" s="96">
        <v>5.4808999999999997E-2</v>
      </c>
      <c r="I4099" s="810">
        <v>1</v>
      </c>
    </row>
    <row r="4100" spans="1:9" x14ac:dyDescent="0.15">
      <c r="A4100" s="694" t="s">
        <v>6636</v>
      </c>
      <c r="B4100" s="96">
        <v>121006</v>
      </c>
      <c r="C4100" s="96">
        <v>12</v>
      </c>
      <c r="D4100" s="97">
        <v>50721095</v>
      </c>
      <c r="E4100" s="97">
        <v>50790405</v>
      </c>
      <c r="F4100" s="96" t="s">
        <v>2328</v>
      </c>
      <c r="G4100" s="96">
        <v>119</v>
      </c>
      <c r="H4100" s="96">
        <v>5.4822999999999997E-2</v>
      </c>
      <c r="I4100" s="810">
        <v>1</v>
      </c>
    </row>
    <row r="4101" spans="1:9" x14ac:dyDescent="0.15">
      <c r="A4101" s="694" t="s">
        <v>6637</v>
      </c>
      <c r="B4101" s="96">
        <v>91869</v>
      </c>
      <c r="C4101" s="96">
        <v>3</v>
      </c>
      <c r="D4101" s="97">
        <v>53122499</v>
      </c>
      <c r="E4101" s="97">
        <v>53164480</v>
      </c>
      <c r="F4101" s="96" t="s">
        <v>2328</v>
      </c>
      <c r="G4101" s="96">
        <v>118</v>
      </c>
      <c r="H4101" s="96">
        <v>5.4834000000000001E-2</v>
      </c>
      <c r="I4101" s="810">
        <v>1</v>
      </c>
    </row>
    <row r="4102" spans="1:9" x14ac:dyDescent="0.15">
      <c r="A4102" s="694" t="s">
        <v>6638</v>
      </c>
      <c r="B4102" s="96">
        <v>4828</v>
      </c>
      <c r="C4102" s="96">
        <v>15</v>
      </c>
      <c r="D4102" s="97">
        <v>85198360</v>
      </c>
      <c r="E4102" s="97">
        <v>85201802</v>
      </c>
      <c r="F4102" s="96" t="s">
        <v>2328</v>
      </c>
      <c r="G4102" s="96">
        <v>14</v>
      </c>
      <c r="H4102" s="96">
        <v>5.4852999999999999E-2</v>
      </c>
      <c r="I4102" s="810">
        <v>1</v>
      </c>
    </row>
    <row r="4103" spans="1:9" x14ac:dyDescent="0.15">
      <c r="A4103" s="694" t="s">
        <v>6639</v>
      </c>
      <c r="B4103" s="96">
        <v>7014</v>
      </c>
      <c r="C4103" s="96">
        <v>16</v>
      </c>
      <c r="D4103" s="97">
        <v>69389464</v>
      </c>
      <c r="E4103" s="97">
        <v>69419891</v>
      </c>
      <c r="F4103" s="96" t="s">
        <v>2328</v>
      </c>
      <c r="G4103" s="96">
        <v>50</v>
      </c>
      <c r="H4103" s="96">
        <v>5.493E-2</v>
      </c>
      <c r="I4103" s="810">
        <v>1</v>
      </c>
    </row>
    <row r="4104" spans="1:9" x14ac:dyDescent="0.15">
      <c r="A4104" s="694" t="s">
        <v>6640</v>
      </c>
      <c r="B4104" s="96">
        <v>27043</v>
      </c>
      <c r="C4104" s="96">
        <v>17</v>
      </c>
      <c r="D4104" s="97">
        <v>4574679</v>
      </c>
      <c r="E4104" s="97">
        <v>4607712</v>
      </c>
      <c r="F4104" s="96" t="s">
        <v>2328</v>
      </c>
      <c r="G4104" s="96">
        <v>93</v>
      </c>
      <c r="H4104" s="96">
        <v>5.4966000000000001E-2</v>
      </c>
      <c r="I4104" s="810">
        <v>1</v>
      </c>
    </row>
    <row r="4105" spans="1:9" x14ac:dyDescent="0.15">
      <c r="A4105" s="694" t="s">
        <v>6641</v>
      </c>
      <c r="B4105" s="96">
        <v>124925</v>
      </c>
      <c r="C4105" s="96">
        <v>17</v>
      </c>
      <c r="D4105" s="97">
        <v>27281923</v>
      </c>
      <c r="E4105" s="97">
        <v>27333458</v>
      </c>
      <c r="F4105" s="96" t="s">
        <v>2328</v>
      </c>
      <c r="G4105" s="96">
        <v>85</v>
      </c>
      <c r="H4105" s="96">
        <v>5.4980000000000001E-2</v>
      </c>
      <c r="I4105" s="810">
        <v>1</v>
      </c>
    </row>
    <row r="4106" spans="1:9" x14ac:dyDescent="0.15">
      <c r="A4106" s="694" t="s">
        <v>6642</v>
      </c>
      <c r="B4106" s="96">
        <v>118924</v>
      </c>
      <c r="C4106" s="96">
        <v>10</v>
      </c>
      <c r="D4106" s="97">
        <v>95427640</v>
      </c>
      <c r="E4106" s="97">
        <v>95462329</v>
      </c>
      <c r="F4106" s="96" t="s">
        <v>2328</v>
      </c>
      <c r="G4106" s="96">
        <v>110</v>
      </c>
      <c r="H4106" s="96">
        <v>5.4994000000000001E-2</v>
      </c>
      <c r="I4106" s="810">
        <v>1</v>
      </c>
    </row>
    <row r="4107" spans="1:9" x14ac:dyDescent="0.15">
      <c r="A4107" s="694" t="s">
        <v>6643</v>
      </c>
      <c r="B4107" s="96">
        <v>79165</v>
      </c>
      <c r="C4107" s="96">
        <v>19</v>
      </c>
      <c r="D4107" s="97">
        <v>54659377</v>
      </c>
      <c r="E4107" s="97">
        <v>54663446</v>
      </c>
      <c r="F4107" s="96" t="s">
        <v>2328</v>
      </c>
      <c r="G4107" s="96">
        <v>13</v>
      </c>
      <c r="H4107" s="96">
        <v>5.5099000000000002E-2</v>
      </c>
      <c r="I4107" s="810">
        <v>1</v>
      </c>
    </row>
    <row r="4108" spans="1:9" x14ac:dyDescent="0.15">
      <c r="A4108" s="694" t="s">
        <v>6644</v>
      </c>
      <c r="B4108" s="96">
        <v>57178</v>
      </c>
      <c r="C4108" s="96">
        <v>10</v>
      </c>
      <c r="D4108" s="97">
        <v>80828751</v>
      </c>
      <c r="E4108" s="97">
        <v>81076285</v>
      </c>
      <c r="F4108" s="96" t="s">
        <v>2321</v>
      </c>
      <c r="G4108" s="96">
        <v>948</v>
      </c>
      <c r="H4108" s="96">
        <v>5.5107999999999997E-2</v>
      </c>
      <c r="I4108" s="810">
        <v>1</v>
      </c>
    </row>
    <row r="4109" spans="1:9" x14ac:dyDescent="0.15">
      <c r="A4109" s="694" t="s">
        <v>1622</v>
      </c>
      <c r="B4109" s="96">
        <v>100463289</v>
      </c>
      <c r="C4109" s="96">
        <v>10</v>
      </c>
      <c r="D4109" s="97">
        <v>57358750</v>
      </c>
      <c r="E4109" s="97">
        <v>57360488</v>
      </c>
      <c r="F4109" s="96" t="s">
        <v>2321</v>
      </c>
      <c r="G4109" s="96">
        <v>8</v>
      </c>
      <c r="H4109" s="96">
        <v>5.5142999999999998E-2</v>
      </c>
      <c r="I4109" s="810">
        <v>1</v>
      </c>
    </row>
    <row r="4110" spans="1:9" x14ac:dyDescent="0.15">
      <c r="A4110" s="694" t="s">
        <v>6645</v>
      </c>
      <c r="B4110" s="925" t="s">
        <v>6646</v>
      </c>
      <c r="C4110" s="96">
        <v>1</v>
      </c>
      <c r="D4110" s="97">
        <v>62146718</v>
      </c>
      <c r="E4110" s="97">
        <v>62191095</v>
      </c>
      <c r="F4110" s="96" t="s">
        <v>2328</v>
      </c>
      <c r="G4110" s="96">
        <v>135</v>
      </c>
      <c r="H4110" s="96">
        <v>5.5159E-2</v>
      </c>
      <c r="I4110" s="810">
        <v>1</v>
      </c>
    </row>
    <row r="4111" spans="1:9" x14ac:dyDescent="0.15">
      <c r="A4111" s="694" t="s">
        <v>6647</v>
      </c>
      <c r="B4111" s="96">
        <v>23635</v>
      </c>
      <c r="C4111" s="96">
        <v>5</v>
      </c>
      <c r="D4111" s="97">
        <v>80713179</v>
      </c>
      <c r="E4111" s="97">
        <v>81047072</v>
      </c>
      <c r="F4111" s="96" t="s">
        <v>2328</v>
      </c>
      <c r="G4111" s="96">
        <v>874</v>
      </c>
      <c r="H4111" s="96">
        <v>5.5210000000000002E-2</v>
      </c>
      <c r="I4111" s="810">
        <v>1</v>
      </c>
    </row>
    <row r="4112" spans="1:9" x14ac:dyDescent="0.15">
      <c r="A4112" s="694" t="s">
        <v>6648</v>
      </c>
      <c r="B4112" s="96">
        <v>10963</v>
      </c>
      <c r="C4112" s="96">
        <v>11</v>
      </c>
      <c r="D4112" s="97">
        <v>63952206</v>
      </c>
      <c r="E4112" s="97">
        <v>63972020</v>
      </c>
      <c r="F4112" s="96" t="s">
        <v>2321</v>
      </c>
      <c r="G4112" s="96">
        <v>59</v>
      </c>
      <c r="H4112" s="96">
        <v>5.5232999999999997E-2</v>
      </c>
      <c r="I4112" s="810">
        <v>1</v>
      </c>
    </row>
    <row r="4113" spans="1:9" x14ac:dyDescent="0.15">
      <c r="A4113" s="694" t="s">
        <v>6649</v>
      </c>
      <c r="B4113" s="96">
        <v>55022</v>
      </c>
      <c r="C4113" s="96">
        <v>2</v>
      </c>
      <c r="D4113" s="97">
        <v>229888689</v>
      </c>
      <c r="E4113" s="97">
        <v>230136057</v>
      </c>
      <c r="F4113" s="96" t="s">
        <v>2328</v>
      </c>
      <c r="G4113" s="96">
        <v>966</v>
      </c>
      <c r="H4113" s="96">
        <v>5.5237000000000001E-2</v>
      </c>
      <c r="I4113" s="810">
        <v>1</v>
      </c>
    </row>
    <row r="4114" spans="1:9" x14ac:dyDescent="0.15">
      <c r="A4114" s="694" t="s">
        <v>6650</v>
      </c>
      <c r="B4114" s="96">
        <v>94030</v>
      </c>
      <c r="C4114" s="96">
        <v>19</v>
      </c>
      <c r="D4114" s="97">
        <v>51020149</v>
      </c>
      <c r="E4114" s="97">
        <v>51071302</v>
      </c>
      <c r="F4114" s="96" t="s">
        <v>2328</v>
      </c>
      <c r="G4114" s="96">
        <v>156</v>
      </c>
      <c r="H4114" s="96">
        <v>5.5256E-2</v>
      </c>
      <c r="I4114" s="810">
        <v>1</v>
      </c>
    </row>
    <row r="4115" spans="1:9" x14ac:dyDescent="0.15">
      <c r="A4115" s="694" t="s">
        <v>6651</v>
      </c>
      <c r="B4115" s="96">
        <v>90853</v>
      </c>
      <c r="C4115" s="96">
        <v>1</v>
      </c>
      <c r="D4115" s="97">
        <v>32256023</v>
      </c>
      <c r="E4115" s="97">
        <v>32281630</v>
      </c>
      <c r="F4115" s="96" t="s">
        <v>2328</v>
      </c>
      <c r="G4115" s="96">
        <v>75</v>
      </c>
      <c r="H4115" s="96">
        <v>5.527E-2</v>
      </c>
      <c r="I4115" s="810">
        <v>1</v>
      </c>
    </row>
    <row r="4116" spans="1:9" x14ac:dyDescent="0.15">
      <c r="A4116" s="694" t="s">
        <v>6652</v>
      </c>
      <c r="B4116" s="96">
        <v>57805</v>
      </c>
      <c r="C4116" s="96">
        <v>8</v>
      </c>
      <c r="D4116" s="97">
        <v>22462145</v>
      </c>
      <c r="E4116" s="97">
        <v>22477984</v>
      </c>
      <c r="F4116" s="96" t="s">
        <v>2321</v>
      </c>
      <c r="G4116" s="96">
        <v>61</v>
      </c>
      <c r="H4116" s="96">
        <v>5.5328000000000002E-2</v>
      </c>
      <c r="I4116" s="810">
        <v>1</v>
      </c>
    </row>
    <row r="4117" spans="1:9" x14ac:dyDescent="0.15">
      <c r="A4117" s="694" t="s">
        <v>6653</v>
      </c>
      <c r="B4117" s="96">
        <v>26148</v>
      </c>
      <c r="C4117" s="96">
        <v>10</v>
      </c>
      <c r="D4117" s="97">
        <v>98741041</v>
      </c>
      <c r="E4117" s="97">
        <v>98745585</v>
      </c>
      <c r="F4117" s="96" t="s">
        <v>2321</v>
      </c>
      <c r="G4117" s="96">
        <v>6</v>
      </c>
      <c r="H4117" s="96">
        <v>5.5348000000000001E-2</v>
      </c>
      <c r="I4117" s="810">
        <v>1</v>
      </c>
    </row>
    <row r="4118" spans="1:9" x14ac:dyDescent="0.15">
      <c r="A4118" s="694" t="s">
        <v>6654</v>
      </c>
      <c r="B4118" s="96">
        <v>2326</v>
      </c>
      <c r="C4118" s="96">
        <v>1</v>
      </c>
      <c r="D4118" s="97">
        <v>171217610</v>
      </c>
      <c r="E4118" s="97">
        <v>171255113</v>
      </c>
      <c r="F4118" s="96" t="s">
        <v>2321</v>
      </c>
      <c r="G4118" s="96">
        <v>126</v>
      </c>
      <c r="H4118" s="96">
        <v>5.5369000000000002E-2</v>
      </c>
      <c r="I4118" s="810">
        <v>1</v>
      </c>
    </row>
    <row r="4119" spans="1:9" x14ac:dyDescent="0.15">
      <c r="A4119" s="694" t="s">
        <v>6655</v>
      </c>
      <c r="B4119" s="96">
        <v>7428</v>
      </c>
      <c r="C4119" s="96">
        <v>3</v>
      </c>
      <c r="D4119" s="97">
        <v>10183319</v>
      </c>
      <c r="E4119" s="97">
        <v>10195354</v>
      </c>
      <c r="F4119" s="96" t="s">
        <v>2321</v>
      </c>
      <c r="G4119" s="96">
        <v>48</v>
      </c>
      <c r="H4119" s="96">
        <v>5.5378999999999998E-2</v>
      </c>
      <c r="I4119" s="810">
        <v>1</v>
      </c>
    </row>
    <row r="4120" spans="1:9" x14ac:dyDescent="0.15">
      <c r="A4120" s="694" t="s">
        <v>6656</v>
      </c>
      <c r="B4120" s="96">
        <v>80833</v>
      </c>
      <c r="C4120" s="96">
        <v>22</v>
      </c>
      <c r="D4120" s="97">
        <v>36536371</v>
      </c>
      <c r="E4120" s="97">
        <v>36562225</v>
      </c>
      <c r="F4120" s="96" t="s">
        <v>2328</v>
      </c>
      <c r="G4120" s="96">
        <v>129</v>
      </c>
      <c r="H4120" s="96">
        <v>5.5379999999999999E-2</v>
      </c>
      <c r="I4120" s="810">
        <v>1</v>
      </c>
    </row>
    <row r="4121" spans="1:9" x14ac:dyDescent="0.15">
      <c r="A4121" s="694" t="s">
        <v>6657</v>
      </c>
      <c r="B4121" s="96">
        <v>5702</v>
      </c>
      <c r="C4121" s="96">
        <v>11</v>
      </c>
      <c r="D4121" s="97">
        <v>47440320</v>
      </c>
      <c r="E4121" s="97">
        <v>47448024</v>
      </c>
      <c r="F4121" s="96" t="s">
        <v>2328</v>
      </c>
      <c r="G4121" s="96">
        <v>17</v>
      </c>
      <c r="H4121" s="96">
        <v>5.5417000000000001E-2</v>
      </c>
      <c r="I4121" s="810">
        <v>1</v>
      </c>
    </row>
    <row r="4122" spans="1:9" x14ac:dyDescent="0.15">
      <c r="A4122" s="694" t="s">
        <v>6658</v>
      </c>
      <c r="B4122" s="96">
        <v>125336</v>
      </c>
      <c r="C4122" s="96">
        <v>18</v>
      </c>
      <c r="D4122" s="97">
        <v>44056935</v>
      </c>
      <c r="E4122" s="97">
        <v>44236996</v>
      </c>
      <c r="F4122" s="96" t="s">
        <v>2328</v>
      </c>
      <c r="G4122" s="96">
        <v>709</v>
      </c>
      <c r="H4122" s="96">
        <v>5.5490999999999999E-2</v>
      </c>
      <c r="I4122" s="810">
        <v>1</v>
      </c>
    </row>
    <row r="4123" spans="1:9" x14ac:dyDescent="0.15">
      <c r="A4123" s="694" t="s">
        <v>6659</v>
      </c>
      <c r="B4123" s="96">
        <v>448834</v>
      </c>
      <c r="C4123" s="96">
        <v>1</v>
      </c>
      <c r="D4123" s="97">
        <v>152730506</v>
      </c>
      <c r="E4123" s="97">
        <v>152734529</v>
      </c>
      <c r="F4123" s="96" t="s">
        <v>2321</v>
      </c>
      <c r="G4123" s="96">
        <v>10</v>
      </c>
      <c r="H4123" s="96">
        <v>5.5537999999999997E-2</v>
      </c>
      <c r="I4123" s="810">
        <v>1</v>
      </c>
    </row>
    <row r="4124" spans="1:9" x14ac:dyDescent="0.15">
      <c r="A4124" s="694" t="s">
        <v>6660</v>
      </c>
      <c r="B4124" s="96">
        <v>91748</v>
      </c>
      <c r="C4124" s="96">
        <v>14</v>
      </c>
      <c r="D4124" s="97">
        <v>74181825</v>
      </c>
      <c r="E4124" s="97">
        <v>74256988</v>
      </c>
      <c r="F4124" s="96" t="s">
        <v>2328</v>
      </c>
      <c r="G4124" s="96">
        <v>235</v>
      </c>
      <c r="H4124" s="96">
        <v>5.5558999999999997E-2</v>
      </c>
      <c r="I4124" s="810">
        <v>1</v>
      </c>
    </row>
    <row r="4125" spans="1:9" x14ac:dyDescent="0.15">
      <c r="A4125" s="694" t="s">
        <v>6661</v>
      </c>
      <c r="B4125" s="96">
        <v>64805</v>
      </c>
      <c r="C4125" s="96">
        <v>3</v>
      </c>
      <c r="D4125" s="97">
        <v>151054631</v>
      </c>
      <c r="E4125" s="97">
        <v>151102600</v>
      </c>
      <c r="F4125" s="96" t="s">
        <v>2328</v>
      </c>
      <c r="G4125" s="96">
        <v>180</v>
      </c>
      <c r="H4125" s="96">
        <v>5.5585000000000002E-2</v>
      </c>
      <c r="I4125" s="810">
        <v>1</v>
      </c>
    </row>
    <row r="4126" spans="1:9" x14ac:dyDescent="0.15">
      <c r="A4126" s="694" t="s">
        <v>6662</v>
      </c>
      <c r="B4126" s="96">
        <v>60682</v>
      </c>
      <c r="C4126" s="96">
        <v>6</v>
      </c>
      <c r="D4126" s="97">
        <v>71377474</v>
      </c>
      <c r="E4126" s="97">
        <v>71571718</v>
      </c>
      <c r="F4126" s="96" t="s">
        <v>2321</v>
      </c>
      <c r="G4126" s="96">
        <v>483</v>
      </c>
      <c r="H4126" s="96">
        <v>5.5603E-2</v>
      </c>
      <c r="I4126" s="810">
        <v>1</v>
      </c>
    </row>
    <row r="4127" spans="1:9" x14ac:dyDescent="0.15">
      <c r="A4127" s="694" t="s">
        <v>6663</v>
      </c>
      <c r="B4127" s="96">
        <v>146325</v>
      </c>
      <c r="C4127" s="96">
        <v>16</v>
      </c>
      <c r="D4127" s="97">
        <v>609836</v>
      </c>
      <c r="E4127" s="97">
        <v>615529</v>
      </c>
      <c r="F4127" s="96" t="s">
        <v>2321</v>
      </c>
      <c r="G4127" s="96">
        <v>15</v>
      </c>
      <c r="H4127" s="96">
        <v>5.5608999999999999E-2</v>
      </c>
      <c r="I4127" s="810">
        <v>1</v>
      </c>
    </row>
    <row r="4128" spans="1:9" x14ac:dyDescent="0.15">
      <c r="A4128" s="694" t="s">
        <v>6664</v>
      </c>
      <c r="B4128" s="96">
        <v>10241</v>
      </c>
      <c r="C4128" s="96">
        <v>17</v>
      </c>
      <c r="D4128" s="97">
        <v>46908350</v>
      </c>
      <c r="E4128" s="97">
        <v>46942607</v>
      </c>
      <c r="F4128" s="96" t="s">
        <v>2321</v>
      </c>
      <c r="G4128" s="96">
        <v>91</v>
      </c>
      <c r="H4128" s="96">
        <v>5.5615999999999999E-2</v>
      </c>
      <c r="I4128" s="810">
        <v>1</v>
      </c>
    </row>
    <row r="4129" spans="1:9" x14ac:dyDescent="0.15">
      <c r="A4129" s="694" t="s">
        <v>6665</v>
      </c>
      <c r="B4129" s="96">
        <v>10344</v>
      </c>
      <c r="C4129" s="96">
        <v>7</v>
      </c>
      <c r="D4129" s="97">
        <v>75398842</v>
      </c>
      <c r="E4129" s="97">
        <v>75419064</v>
      </c>
      <c r="F4129" s="96" t="s">
        <v>2328</v>
      </c>
      <c r="G4129" s="96">
        <v>100</v>
      </c>
      <c r="H4129" s="96">
        <v>5.5619000000000002E-2</v>
      </c>
      <c r="I4129" s="810">
        <v>1</v>
      </c>
    </row>
    <row r="4130" spans="1:9" x14ac:dyDescent="0.15">
      <c r="A4130" s="694" t="s">
        <v>6666</v>
      </c>
      <c r="B4130" s="96">
        <v>22852</v>
      </c>
      <c r="C4130" s="96">
        <v>10</v>
      </c>
      <c r="D4130" s="97">
        <v>27284054</v>
      </c>
      <c r="E4130" s="97">
        <v>27389427</v>
      </c>
      <c r="F4130" s="96" t="s">
        <v>2328</v>
      </c>
      <c r="G4130" s="96">
        <v>494</v>
      </c>
      <c r="H4130" s="96">
        <v>5.5655000000000003E-2</v>
      </c>
      <c r="I4130" s="810">
        <v>1</v>
      </c>
    </row>
    <row r="4131" spans="1:9" x14ac:dyDescent="0.15">
      <c r="A4131" s="694" t="s">
        <v>6667</v>
      </c>
      <c r="B4131" s="96">
        <v>2803</v>
      </c>
      <c r="C4131" s="96">
        <v>3</v>
      </c>
      <c r="D4131" s="97">
        <v>37284682</v>
      </c>
      <c r="E4131" s="97">
        <v>37408370</v>
      </c>
      <c r="F4131" s="96" t="s">
        <v>2321</v>
      </c>
      <c r="G4131" s="96">
        <v>297</v>
      </c>
      <c r="H4131" s="96">
        <v>5.5683000000000003E-2</v>
      </c>
      <c r="I4131" s="810">
        <v>1</v>
      </c>
    </row>
    <row r="4132" spans="1:9" x14ac:dyDescent="0.15">
      <c r="A4132" s="694" t="s">
        <v>6668</v>
      </c>
      <c r="B4132" s="96">
        <v>3354</v>
      </c>
      <c r="C4132" s="96">
        <v>6</v>
      </c>
      <c r="D4132" s="97">
        <v>87647024</v>
      </c>
      <c r="E4132" s="97">
        <v>87726397</v>
      </c>
      <c r="F4132" s="96" t="s">
        <v>2321</v>
      </c>
      <c r="G4132" s="96">
        <v>245</v>
      </c>
      <c r="H4132" s="96">
        <v>5.5721E-2</v>
      </c>
      <c r="I4132" s="810">
        <v>1</v>
      </c>
    </row>
    <row r="4133" spans="1:9" x14ac:dyDescent="0.15">
      <c r="A4133" s="694" t="s">
        <v>6669</v>
      </c>
      <c r="B4133" s="96">
        <v>26301</v>
      </c>
      <c r="C4133" s="96">
        <v>9</v>
      </c>
      <c r="D4133" s="97">
        <v>136028335</v>
      </c>
      <c r="E4133" s="97">
        <v>136039320</v>
      </c>
      <c r="F4133" s="96" t="s">
        <v>2328</v>
      </c>
      <c r="G4133" s="96">
        <v>54</v>
      </c>
      <c r="H4133" s="96">
        <v>5.5724000000000003E-2</v>
      </c>
      <c r="I4133" s="810">
        <v>1</v>
      </c>
    </row>
    <row r="4134" spans="1:9" x14ac:dyDescent="0.15">
      <c r="A4134" s="694" t="s">
        <v>6670</v>
      </c>
      <c r="B4134" s="96">
        <v>114987</v>
      </c>
      <c r="C4134" s="96">
        <v>9</v>
      </c>
      <c r="D4134" s="97">
        <v>116075502</v>
      </c>
      <c r="E4134" s="97">
        <v>116102620</v>
      </c>
      <c r="F4134" s="96" t="s">
        <v>2328</v>
      </c>
      <c r="G4134" s="96">
        <v>76</v>
      </c>
      <c r="H4134" s="96">
        <v>5.5742E-2</v>
      </c>
      <c r="I4134" s="810">
        <v>1</v>
      </c>
    </row>
    <row r="4135" spans="1:9" x14ac:dyDescent="0.15">
      <c r="A4135" s="694" t="s">
        <v>6671</v>
      </c>
      <c r="B4135" s="96">
        <v>27121</v>
      </c>
      <c r="C4135" s="96">
        <v>8</v>
      </c>
      <c r="D4135" s="97">
        <v>42231586</v>
      </c>
      <c r="E4135" s="97">
        <v>42234674</v>
      </c>
      <c r="F4135" s="96" t="s">
        <v>2328</v>
      </c>
      <c r="G4135" s="96">
        <v>7</v>
      </c>
      <c r="H4135" s="96">
        <v>5.5787000000000003E-2</v>
      </c>
      <c r="I4135" s="810">
        <v>1</v>
      </c>
    </row>
    <row r="4136" spans="1:9" x14ac:dyDescent="0.15">
      <c r="A4136" s="694" t="s">
        <v>6672</v>
      </c>
      <c r="B4136" s="96">
        <v>2767</v>
      </c>
      <c r="C4136" s="96">
        <v>19</v>
      </c>
      <c r="D4136" s="97">
        <v>3094408</v>
      </c>
      <c r="E4136" s="97">
        <v>3121468</v>
      </c>
      <c r="F4136" s="96" t="s">
        <v>2321</v>
      </c>
      <c r="G4136" s="96">
        <v>89</v>
      </c>
      <c r="H4136" s="96">
        <v>5.5810999999999999E-2</v>
      </c>
      <c r="I4136" s="810">
        <v>1</v>
      </c>
    </row>
    <row r="4137" spans="1:9" x14ac:dyDescent="0.15">
      <c r="A4137" s="694" t="s">
        <v>6673</v>
      </c>
      <c r="B4137" s="96">
        <v>1393</v>
      </c>
      <c r="C4137" s="96">
        <v>5</v>
      </c>
      <c r="D4137" s="97">
        <v>76248680</v>
      </c>
      <c r="E4137" s="97">
        <v>76265299</v>
      </c>
      <c r="F4137" s="96" t="s">
        <v>2321</v>
      </c>
      <c r="G4137" s="96">
        <v>38</v>
      </c>
      <c r="H4137" s="96">
        <v>5.5835000000000003E-2</v>
      </c>
      <c r="I4137" s="810">
        <v>1</v>
      </c>
    </row>
    <row r="4138" spans="1:9" x14ac:dyDescent="0.15">
      <c r="A4138" s="694" t="s">
        <v>6674</v>
      </c>
      <c r="B4138" s="96">
        <v>23643</v>
      </c>
      <c r="C4138" s="96">
        <v>8</v>
      </c>
      <c r="D4138" s="97">
        <v>74903564</v>
      </c>
      <c r="E4138" s="97">
        <v>74941314</v>
      </c>
      <c r="F4138" s="96" t="s">
        <v>2321</v>
      </c>
      <c r="G4138" s="96">
        <v>120</v>
      </c>
      <c r="H4138" s="96">
        <v>5.5897000000000002E-2</v>
      </c>
      <c r="I4138" s="810">
        <v>1</v>
      </c>
    </row>
    <row r="4139" spans="1:9" x14ac:dyDescent="0.15">
      <c r="A4139" s="694" t="s">
        <v>6675</v>
      </c>
      <c r="B4139" s="96">
        <v>10954</v>
      </c>
      <c r="C4139" s="96">
        <v>3</v>
      </c>
      <c r="D4139" s="97">
        <v>122785856</v>
      </c>
      <c r="E4139" s="97">
        <v>122880953</v>
      </c>
      <c r="F4139" s="96" t="s">
        <v>2321</v>
      </c>
      <c r="G4139" s="96">
        <v>311</v>
      </c>
      <c r="H4139" s="96">
        <v>5.5932000000000003E-2</v>
      </c>
      <c r="I4139" s="810">
        <v>1</v>
      </c>
    </row>
    <row r="4140" spans="1:9" x14ac:dyDescent="0.15">
      <c r="A4140" s="694" t="s">
        <v>6676</v>
      </c>
      <c r="B4140" s="96">
        <v>5150</v>
      </c>
      <c r="C4140" s="96">
        <v>8</v>
      </c>
      <c r="D4140" s="97">
        <v>66626569</v>
      </c>
      <c r="E4140" s="97">
        <v>66753969</v>
      </c>
      <c r="F4140" s="96" t="s">
        <v>2328</v>
      </c>
      <c r="G4140" s="96">
        <v>403</v>
      </c>
      <c r="H4140" s="96">
        <v>5.5938000000000002E-2</v>
      </c>
      <c r="I4140" s="810">
        <v>1</v>
      </c>
    </row>
    <row r="4141" spans="1:9" x14ac:dyDescent="0.15">
      <c r="A4141" s="694" t="s">
        <v>6677</v>
      </c>
      <c r="B4141" s="96">
        <v>343578</v>
      </c>
      <c r="C4141" s="96">
        <v>20</v>
      </c>
      <c r="D4141" s="97">
        <v>37230577</v>
      </c>
      <c r="E4141" s="97">
        <v>37279295</v>
      </c>
      <c r="F4141" s="96" t="s">
        <v>2321</v>
      </c>
      <c r="G4141" s="96">
        <v>151</v>
      </c>
      <c r="H4141" s="96">
        <v>5.5967999999999997E-2</v>
      </c>
      <c r="I4141" s="810">
        <v>1</v>
      </c>
    </row>
    <row r="4142" spans="1:9" x14ac:dyDescent="0.15">
      <c r="A4142" s="694" t="s">
        <v>6678</v>
      </c>
      <c r="B4142" s="96">
        <v>4155</v>
      </c>
      <c r="C4142" s="96">
        <v>18</v>
      </c>
      <c r="D4142" s="97">
        <v>74690789</v>
      </c>
      <c r="E4142" s="97">
        <v>74844774</v>
      </c>
      <c r="F4142" s="96" t="s">
        <v>2328</v>
      </c>
      <c r="G4142" s="96">
        <v>796</v>
      </c>
      <c r="H4142" s="96">
        <v>5.5976999999999999E-2</v>
      </c>
      <c r="I4142" s="810">
        <v>1</v>
      </c>
    </row>
    <row r="4143" spans="1:9" x14ac:dyDescent="0.15">
      <c r="A4143" s="694" t="s">
        <v>6679</v>
      </c>
      <c r="B4143" s="96">
        <v>6883</v>
      </c>
      <c r="C4143" s="96">
        <v>1</v>
      </c>
      <c r="D4143" s="97">
        <v>28929608</v>
      </c>
      <c r="E4143" s="97">
        <v>28975416</v>
      </c>
      <c r="F4143" s="96" t="s">
        <v>2328</v>
      </c>
      <c r="G4143" s="96">
        <v>71</v>
      </c>
      <c r="H4143" s="96">
        <v>5.6042000000000002E-2</v>
      </c>
      <c r="I4143" s="810">
        <v>1</v>
      </c>
    </row>
    <row r="4144" spans="1:9" x14ac:dyDescent="0.15">
      <c r="A4144" s="694" t="s">
        <v>6680</v>
      </c>
      <c r="B4144" s="96">
        <v>7549</v>
      </c>
      <c r="C4144" s="96">
        <v>2</v>
      </c>
      <c r="D4144" s="97">
        <v>95831165</v>
      </c>
      <c r="E4144" s="97">
        <v>95850065</v>
      </c>
      <c r="F4144" s="96" t="s">
        <v>2321</v>
      </c>
      <c r="G4144" s="96">
        <v>21</v>
      </c>
      <c r="H4144" s="96">
        <v>5.6050000000000003E-2</v>
      </c>
      <c r="I4144" s="810">
        <v>1</v>
      </c>
    </row>
    <row r="4145" spans="1:9" x14ac:dyDescent="0.15">
      <c r="A4145" s="694" t="s">
        <v>6681</v>
      </c>
      <c r="B4145" s="96">
        <v>3736</v>
      </c>
      <c r="C4145" s="96">
        <v>12</v>
      </c>
      <c r="D4145" s="97">
        <v>5019073</v>
      </c>
      <c r="E4145" s="97">
        <v>5027422</v>
      </c>
      <c r="F4145" s="96" t="s">
        <v>2321</v>
      </c>
      <c r="G4145" s="96">
        <v>24</v>
      </c>
      <c r="H4145" s="96">
        <v>5.6057999999999997E-2</v>
      </c>
      <c r="I4145" s="810">
        <v>1</v>
      </c>
    </row>
    <row r="4146" spans="1:9" x14ac:dyDescent="0.15">
      <c r="A4146" s="694" t="s">
        <v>6682</v>
      </c>
      <c r="B4146" s="96">
        <v>5927</v>
      </c>
      <c r="C4146" s="96">
        <v>12</v>
      </c>
      <c r="D4146" s="97">
        <v>389223</v>
      </c>
      <c r="E4146" s="97">
        <v>498620</v>
      </c>
      <c r="F4146" s="96" t="s">
        <v>2328</v>
      </c>
      <c r="G4146" s="96">
        <v>362</v>
      </c>
      <c r="H4146" s="96">
        <v>5.6120000000000003E-2</v>
      </c>
      <c r="I4146" s="810">
        <v>1</v>
      </c>
    </row>
    <row r="4147" spans="1:9" x14ac:dyDescent="0.15">
      <c r="A4147" s="694" t="s">
        <v>6683</v>
      </c>
      <c r="B4147" s="96">
        <v>404093</v>
      </c>
      <c r="C4147" s="96">
        <v>17</v>
      </c>
      <c r="D4147" s="97">
        <v>55938604</v>
      </c>
      <c r="E4147" s="97">
        <v>56032684</v>
      </c>
      <c r="F4147" s="96" t="s">
        <v>2328</v>
      </c>
      <c r="G4147" s="96">
        <v>284</v>
      </c>
      <c r="H4147" s="96">
        <v>5.6126000000000002E-2</v>
      </c>
      <c r="I4147" s="810">
        <v>1</v>
      </c>
    </row>
    <row r="4148" spans="1:9" x14ac:dyDescent="0.15">
      <c r="A4148" s="694" t="s">
        <v>6684</v>
      </c>
      <c r="B4148" s="96">
        <v>101927245</v>
      </c>
      <c r="C4148" s="96">
        <v>8</v>
      </c>
      <c r="D4148" s="97">
        <v>103668635</v>
      </c>
      <c r="E4148" s="97">
        <v>103698156</v>
      </c>
      <c r="F4148" s="96" t="s">
        <v>2321</v>
      </c>
      <c r="G4148" s="96">
        <v>90</v>
      </c>
      <c r="H4148" s="96">
        <v>5.6151E-2</v>
      </c>
      <c r="I4148" s="810">
        <v>1</v>
      </c>
    </row>
    <row r="4149" spans="1:9" x14ac:dyDescent="0.15">
      <c r="A4149" s="694" t="s">
        <v>6685</v>
      </c>
      <c r="B4149" s="96">
        <v>55148</v>
      </c>
      <c r="C4149" s="96">
        <v>14</v>
      </c>
      <c r="D4149" s="97">
        <v>93673401</v>
      </c>
      <c r="E4149" s="97">
        <v>93695561</v>
      </c>
      <c r="F4149" s="96" t="s">
        <v>2321</v>
      </c>
      <c r="G4149" s="96">
        <v>83</v>
      </c>
      <c r="H4149" s="96">
        <v>5.6162999999999998E-2</v>
      </c>
      <c r="I4149" s="810">
        <v>1</v>
      </c>
    </row>
    <row r="4150" spans="1:9" x14ac:dyDescent="0.15">
      <c r="A4150" s="694" t="s">
        <v>6686</v>
      </c>
      <c r="B4150" s="96">
        <v>10380</v>
      </c>
      <c r="C4150" s="96">
        <v>1</v>
      </c>
      <c r="D4150" s="97">
        <v>220230824</v>
      </c>
      <c r="E4150" s="97">
        <v>220263249</v>
      </c>
      <c r="F4150" s="96" t="s">
        <v>2328</v>
      </c>
      <c r="G4150" s="96">
        <v>75</v>
      </c>
      <c r="H4150" s="96">
        <v>5.6291000000000001E-2</v>
      </c>
      <c r="I4150" s="810">
        <v>1</v>
      </c>
    </row>
    <row r="4151" spans="1:9" x14ac:dyDescent="0.15">
      <c r="A4151" s="694" t="s">
        <v>6687</v>
      </c>
      <c r="B4151" s="96">
        <v>26998</v>
      </c>
      <c r="C4151" s="96">
        <v>3</v>
      </c>
      <c r="D4151" s="97">
        <v>186353758</v>
      </c>
      <c r="E4151" s="97">
        <v>186370797</v>
      </c>
      <c r="F4151" s="96" t="s">
        <v>2321</v>
      </c>
      <c r="G4151" s="96">
        <v>54</v>
      </c>
      <c r="H4151" s="96">
        <v>5.6312000000000001E-2</v>
      </c>
      <c r="I4151" s="810">
        <v>1</v>
      </c>
    </row>
    <row r="4152" spans="1:9" x14ac:dyDescent="0.15">
      <c r="A4152" s="694" t="s">
        <v>6688</v>
      </c>
      <c r="B4152" s="96">
        <v>219429</v>
      </c>
      <c r="C4152" s="96">
        <v>11</v>
      </c>
      <c r="D4152" s="97">
        <v>55370830</v>
      </c>
      <c r="E4152" s="97">
        <v>55371874</v>
      </c>
      <c r="F4152" s="96" t="s">
        <v>2328</v>
      </c>
      <c r="G4152" s="96">
        <v>1</v>
      </c>
      <c r="H4152" s="96">
        <v>5.6340000000000001E-2</v>
      </c>
      <c r="I4152" s="810">
        <v>1</v>
      </c>
    </row>
    <row r="4153" spans="1:9" x14ac:dyDescent="0.15">
      <c r="A4153" s="694" t="s">
        <v>6689</v>
      </c>
      <c r="B4153" s="96">
        <v>9167</v>
      </c>
      <c r="C4153" s="96">
        <v>2</v>
      </c>
      <c r="D4153" s="97">
        <v>42577640</v>
      </c>
      <c r="E4153" s="97">
        <v>42596150</v>
      </c>
      <c r="F4153" s="96" t="s">
        <v>2328</v>
      </c>
      <c r="G4153" s="96">
        <v>37</v>
      </c>
      <c r="H4153" s="96">
        <v>5.6348000000000002E-2</v>
      </c>
      <c r="I4153" s="810">
        <v>1</v>
      </c>
    </row>
    <row r="4154" spans="1:9" x14ac:dyDescent="0.15">
      <c r="A4154" s="694" t="s">
        <v>6690</v>
      </c>
      <c r="B4154" s="96">
        <v>29930</v>
      </c>
      <c r="C4154" s="96">
        <v>5</v>
      </c>
      <c r="D4154" s="97">
        <v>140430979</v>
      </c>
      <c r="E4154" s="97">
        <v>140433512</v>
      </c>
      <c r="F4154" s="96" t="s">
        <v>2321</v>
      </c>
      <c r="G4154" s="96">
        <v>4</v>
      </c>
      <c r="H4154" s="96">
        <v>5.6384999999999998E-2</v>
      </c>
      <c r="I4154" s="810">
        <v>1</v>
      </c>
    </row>
    <row r="4155" spans="1:9" x14ac:dyDescent="0.15">
      <c r="A4155" s="694" t="s">
        <v>6691</v>
      </c>
      <c r="B4155" s="96">
        <v>55218</v>
      </c>
      <c r="C4155" s="96">
        <v>14</v>
      </c>
      <c r="D4155" s="97">
        <v>69658194</v>
      </c>
      <c r="E4155" s="97">
        <v>69710737</v>
      </c>
      <c r="F4155" s="96" t="s">
        <v>2321</v>
      </c>
      <c r="G4155" s="96">
        <v>121</v>
      </c>
      <c r="H4155" s="96">
        <v>5.6415E-2</v>
      </c>
      <c r="I4155" s="810">
        <v>1</v>
      </c>
    </row>
    <row r="4156" spans="1:9" x14ac:dyDescent="0.15">
      <c r="A4156" s="694" t="s">
        <v>6692</v>
      </c>
      <c r="B4156" s="96">
        <v>29122</v>
      </c>
      <c r="C4156" s="96">
        <v>3</v>
      </c>
      <c r="D4156" s="97">
        <v>46753606</v>
      </c>
      <c r="E4156" s="97">
        <v>46759373</v>
      </c>
      <c r="F4156" s="96" t="s">
        <v>2328</v>
      </c>
      <c r="G4156" s="96">
        <v>30</v>
      </c>
      <c r="H4156" s="96">
        <v>5.6483999999999999E-2</v>
      </c>
      <c r="I4156" s="810">
        <v>1</v>
      </c>
    </row>
    <row r="4157" spans="1:9" x14ac:dyDescent="0.15">
      <c r="A4157" s="694" t="s">
        <v>6693</v>
      </c>
      <c r="B4157" s="96">
        <v>644815</v>
      </c>
      <c r="C4157" s="96">
        <v>17</v>
      </c>
      <c r="D4157" s="97">
        <v>18874381</v>
      </c>
      <c r="E4157" s="97">
        <v>18908060</v>
      </c>
      <c r="F4157" s="96" t="s">
        <v>2328</v>
      </c>
      <c r="G4157" s="96">
        <v>63</v>
      </c>
      <c r="H4157" s="96">
        <v>5.6529999999999997E-2</v>
      </c>
      <c r="I4157" s="810">
        <v>1</v>
      </c>
    </row>
    <row r="4158" spans="1:9" x14ac:dyDescent="0.15">
      <c r="A4158" s="694" t="s">
        <v>6694</v>
      </c>
      <c r="B4158" s="96">
        <v>122961</v>
      </c>
      <c r="C4158" s="96">
        <v>14</v>
      </c>
      <c r="D4158" s="97">
        <v>74960423</v>
      </c>
      <c r="E4158" s="97">
        <v>74962271</v>
      </c>
      <c r="F4158" s="96" t="s">
        <v>2321</v>
      </c>
      <c r="G4158" s="96">
        <v>3</v>
      </c>
      <c r="H4158" s="96">
        <v>5.6723000000000003E-2</v>
      </c>
      <c r="I4158" s="810">
        <v>1</v>
      </c>
    </row>
    <row r="4159" spans="1:9" x14ac:dyDescent="0.15">
      <c r="A4159" s="694" t="s">
        <v>6695</v>
      </c>
      <c r="B4159" s="96">
        <v>10739</v>
      </c>
      <c r="C4159" s="96">
        <v>22</v>
      </c>
      <c r="D4159" s="97">
        <v>32586422</v>
      </c>
      <c r="E4159" s="97">
        <v>32603223</v>
      </c>
      <c r="F4159" s="96" t="s">
        <v>2328</v>
      </c>
      <c r="G4159" s="96">
        <v>77</v>
      </c>
      <c r="H4159" s="96">
        <v>5.6750000000000002E-2</v>
      </c>
      <c r="I4159" s="810">
        <v>1</v>
      </c>
    </row>
    <row r="4160" spans="1:9" x14ac:dyDescent="0.15">
      <c r="A4160" s="694" t="s">
        <v>6696</v>
      </c>
      <c r="B4160" s="96">
        <v>1870</v>
      </c>
      <c r="C4160" s="96">
        <v>1</v>
      </c>
      <c r="D4160" s="97">
        <v>23832920</v>
      </c>
      <c r="E4160" s="97">
        <v>23857712</v>
      </c>
      <c r="F4160" s="96" t="s">
        <v>2328</v>
      </c>
      <c r="G4160" s="96">
        <v>51</v>
      </c>
      <c r="H4160" s="96">
        <v>5.6751000000000003E-2</v>
      </c>
      <c r="I4160" s="810">
        <v>1</v>
      </c>
    </row>
    <row r="4161" spans="1:9" x14ac:dyDescent="0.15">
      <c r="A4161" s="694" t="s">
        <v>6697</v>
      </c>
      <c r="B4161" s="96">
        <v>27136</v>
      </c>
      <c r="C4161" s="96">
        <v>3</v>
      </c>
      <c r="D4161" s="97">
        <v>108676814</v>
      </c>
      <c r="E4161" s="97">
        <v>108836993</v>
      </c>
      <c r="F4161" s="96" t="s">
        <v>2328</v>
      </c>
      <c r="G4161" s="96">
        <v>634</v>
      </c>
      <c r="H4161" s="96">
        <v>5.679E-2</v>
      </c>
      <c r="I4161" s="810">
        <v>1</v>
      </c>
    </row>
    <row r="4162" spans="1:9" x14ac:dyDescent="0.15">
      <c r="A4162" s="694" t="s">
        <v>6698</v>
      </c>
      <c r="B4162" s="96">
        <v>9212</v>
      </c>
      <c r="C4162" s="96">
        <v>17</v>
      </c>
      <c r="D4162" s="97">
        <v>8108049</v>
      </c>
      <c r="E4162" s="97">
        <v>8113944</v>
      </c>
      <c r="F4162" s="96" t="s">
        <v>2328</v>
      </c>
      <c r="G4162" s="96">
        <v>15</v>
      </c>
      <c r="H4162" s="96">
        <v>5.6794999999999998E-2</v>
      </c>
      <c r="I4162" s="810">
        <v>1</v>
      </c>
    </row>
    <row r="4163" spans="1:9" x14ac:dyDescent="0.15">
      <c r="A4163" s="694" t="s">
        <v>6699</v>
      </c>
      <c r="B4163" s="96">
        <v>285203</v>
      </c>
      <c r="C4163" s="96">
        <v>3</v>
      </c>
      <c r="D4163" s="97">
        <v>69024363</v>
      </c>
      <c r="E4163" s="97">
        <v>69063112</v>
      </c>
      <c r="F4163" s="96" t="s">
        <v>2328</v>
      </c>
      <c r="G4163" s="96">
        <v>162</v>
      </c>
      <c r="H4163" s="96">
        <v>5.6818E-2</v>
      </c>
      <c r="I4163" s="810">
        <v>1</v>
      </c>
    </row>
    <row r="4164" spans="1:9" x14ac:dyDescent="0.15">
      <c r="A4164" s="694" t="s">
        <v>6700</v>
      </c>
      <c r="B4164" s="96">
        <v>55152</v>
      </c>
      <c r="C4164" s="96">
        <v>3</v>
      </c>
      <c r="D4164" s="97">
        <v>49052832</v>
      </c>
      <c r="E4164" s="97">
        <v>49058504</v>
      </c>
      <c r="F4164" s="96" t="s">
        <v>2328</v>
      </c>
      <c r="G4164" s="96">
        <v>10</v>
      </c>
      <c r="H4164" s="96">
        <v>5.6847000000000002E-2</v>
      </c>
      <c r="I4164" s="810">
        <v>1</v>
      </c>
    </row>
    <row r="4165" spans="1:9" x14ac:dyDescent="0.15">
      <c r="A4165" s="694" t="s">
        <v>6701</v>
      </c>
      <c r="B4165" s="96">
        <v>170679</v>
      </c>
      <c r="C4165" s="96">
        <v>6</v>
      </c>
      <c r="D4165" s="97">
        <v>31082608</v>
      </c>
      <c r="E4165" s="97">
        <v>31107869</v>
      </c>
      <c r="F4165" s="96" t="s">
        <v>2321</v>
      </c>
      <c r="G4165" s="96">
        <v>343</v>
      </c>
      <c r="H4165" s="96">
        <v>5.6853000000000001E-2</v>
      </c>
      <c r="I4165" s="810">
        <v>1</v>
      </c>
    </row>
    <row r="4166" spans="1:9" x14ac:dyDescent="0.15">
      <c r="A4166" s="694" t="s">
        <v>6702</v>
      </c>
      <c r="B4166" s="96">
        <v>79009</v>
      </c>
      <c r="C4166" s="96">
        <v>10</v>
      </c>
      <c r="D4166" s="97">
        <v>70661034</v>
      </c>
      <c r="E4166" s="97">
        <v>70706603</v>
      </c>
      <c r="F4166" s="96" t="s">
        <v>2321</v>
      </c>
      <c r="G4166" s="96">
        <v>169</v>
      </c>
      <c r="H4166" s="96">
        <v>5.6904000000000003E-2</v>
      </c>
      <c r="I4166" s="810">
        <v>1</v>
      </c>
    </row>
    <row r="4167" spans="1:9" x14ac:dyDescent="0.15">
      <c r="A4167" s="694" t="s">
        <v>6703</v>
      </c>
      <c r="B4167" s="96">
        <v>27255</v>
      </c>
      <c r="C4167" s="96">
        <v>3</v>
      </c>
      <c r="D4167" s="97">
        <v>1134342</v>
      </c>
      <c r="E4167" s="97">
        <v>1445278</v>
      </c>
      <c r="F4167" s="96" t="s">
        <v>2321</v>
      </c>
      <c r="G4167" s="96">
        <v>1609</v>
      </c>
      <c r="H4167" s="96">
        <v>5.6947999999999999E-2</v>
      </c>
      <c r="I4167" s="810">
        <v>1</v>
      </c>
    </row>
    <row r="4168" spans="1:9" x14ac:dyDescent="0.15">
      <c r="A4168" s="694" t="s">
        <v>6704</v>
      </c>
      <c r="B4168" s="96">
        <v>285755</v>
      </c>
      <c r="C4168" s="96">
        <v>6</v>
      </c>
      <c r="D4168" s="97">
        <v>109711418</v>
      </c>
      <c r="E4168" s="97">
        <v>109762374</v>
      </c>
      <c r="F4168" s="96" t="s">
        <v>2328</v>
      </c>
      <c r="G4168" s="96">
        <v>165</v>
      </c>
      <c r="H4168" s="96">
        <v>5.6992000000000001E-2</v>
      </c>
      <c r="I4168" s="810">
        <v>1</v>
      </c>
    </row>
    <row r="4169" spans="1:9" x14ac:dyDescent="0.15">
      <c r="A4169" s="694" t="s">
        <v>6705</v>
      </c>
      <c r="B4169" s="96">
        <v>25804</v>
      </c>
      <c r="C4169" s="96">
        <v>19</v>
      </c>
      <c r="D4169" s="97">
        <v>18417040</v>
      </c>
      <c r="E4169" s="97">
        <v>18434001</v>
      </c>
      <c r="F4169" s="96" t="s">
        <v>2328</v>
      </c>
      <c r="G4169" s="96">
        <v>48</v>
      </c>
      <c r="H4169" s="96">
        <v>5.6995999999999998E-2</v>
      </c>
      <c r="I4169" s="810">
        <v>1</v>
      </c>
    </row>
    <row r="4170" spans="1:9" x14ac:dyDescent="0.15">
      <c r="A4170" s="694" t="s">
        <v>6706</v>
      </c>
      <c r="B4170" s="96">
        <v>165829</v>
      </c>
      <c r="C4170" s="96">
        <v>3</v>
      </c>
      <c r="D4170" s="97">
        <v>119884328</v>
      </c>
      <c r="E4170" s="97">
        <v>120003921</v>
      </c>
      <c r="F4170" s="96" t="s">
        <v>2328</v>
      </c>
      <c r="G4170" s="96">
        <v>410</v>
      </c>
      <c r="H4170" s="96">
        <v>5.7044999999999998E-2</v>
      </c>
      <c r="I4170" s="810">
        <v>1</v>
      </c>
    </row>
    <row r="4171" spans="1:9" x14ac:dyDescent="0.15">
      <c r="A4171" s="694" t="s">
        <v>6707</v>
      </c>
      <c r="B4171" s="96">
        <v>57623</v>
      </c>
      <c r="C4171" s="96">
        <v>8</v>
      </c>
      <c r="D4171" s="97">
        <v>135490031</v>
      </c>
      <c r="E4171" s="97">
        <v>135725292</v>
      </c>
      <c r="F4171" s="96" t="s">
        <v>2328</v>
      </c>
      <c r="G4171" s="96">
        <v>923</v>
      </c>
      <c r="H4171" s="96">
        <v>5.7112000000000003E-2</v>
      </c>
      <c r="I4171" s="810">
        <v>1</v>
      </c>
    </row>
    <row r="4172" spans="1:9" x14ac:dyDescent="0.15">
      <c r="A4172" s="694" t="s">
        <v>6708</v>
      </c>
      <c r="B4172" s="96">
        <v>221120</v>
      </c>
      <c r="C4172" s="96">
        <v>11</v>
      </c>
      <c r="D4172" s="97">
        <v>43902357</v>
      </c>
      <c r="E4172" s="97">
        <v>43941825</v>
      </c>
      <c r="F4172" s="96" t="s">
        <v>2321</v>
      </c>
      <c r="G4172" s="96">
        <v>173</v>
      </c>
      <c r="H4172" s="96">
        <v>5.7251000000000003E-2</v>
      </c>
      <c r="I4172" s="810">
        <v>1</v>
      </c>
    </row>
    <row r="4173" spans="1:9" x14ac:dyDescent="0.15">
      <c r="A4173" s="694" t="s">
        <v>6709</v>
      </c>
      <c r="B4173" s="96">
        <v>50619</v>
      </c>
      <c r="C4173" s="96">
        <v>6</v>
      </c>
      <c r="D4173" s="97">
        <v>35265595</v>
      </c>
      <c r="E4173" s="97">
        <v>35289548</v>
      </c>
      <c r="F4173" s="96" t="s">
        <v>2321</v>
      </c>
      <c r="G4173" s="96">
        <v>69</v>
      </c>
      <c r="H4173" s="96">
        <v>5.7265999999999997E-2</v>
      </c>
      <c r="I4173" s="810">
        <v>1</v>
      </c>
    </row>
    <row r="4174" spans="1:9" x14ac:dyDescent="0.15">
      <c r="A4174" s="694" t="s">
        <v>6710</v>
      </c>
      <c r="B4174" s="96">
        <v>84319</v>
      </c>
      <c r="C4174" s="96">
        <v>3</v>
      </c>
      <c r="D4174" s="97">
        <v>99536678</v>
      </c>
      <c r="E4174" s="97">
        <v>99897476</v>
      </c>
      <c r="F4174" s="96" t="s">
        <v>2321</v>
      </c>
      <c r="G4174" s="96">
        <v>891</v>
      </c>
      <c r="H4174" s="96">
        <v>5.7378999999999999E-2</v>
      </c>
      <c r="I4174" s="810">
        <v>1</v>
      </c>
    </row>
    <row r="4175" spans="1:9" x14ac:dyDescent="0.15">
      <c r="A4175" s="694" t="s">
        <v>6711</v>
      </c>
      <c r="B4175" s="96">
        <v>29989</v>
      </c>
      <c r="C4175" s="96">
        <v>9</v>
      </c>
      <c r="D4175" s="97">
        <v>136080666</v>
      </c>
      <c r="E4175" s="97">
        <v>136084714</v>
      </c>
      <c r="F4175" s="96" t="s">
        <v>2328</v>
      </c>
      <c r="G4175" s="96">
        <v>19</v>
      </c>
      <c r="H4175" s="96">
        <v>5.7394000000000001E-2</v>
      </c>
      <c r="I4175" s="810">
        <v>1</v>
      </c>
    </row>
    <row r="4176" spans="1:9" x14ac:dyDescent="0.15">
      <c r="A4176" s="694" t="s">
        <v>6712</v>
      </c>
      <c r="B4176" s="96">
        <v>157313</v>
      </c>
      <c r="C4176" s="96">
        <v>8</v>
      </c>
      <c r="D4176" s="97">
        <v>25316275</v>
      </c>
      <c r="E4176" s="97">
        <v>25365425</v>
      </c>
      <c r="F4176" s="96" t="s">
        <v>2321</v>
      </c>
      <c r="G4176" s="96">
        <v>173</v>
      </c>
      <c r="H4176" s="96">
        <v>5.7436000000000001E-2</v>
      </c>
      <c r="I4176" s="810">
        <v>1</v>
      </c>
    </row>
    <row r="4177" spans="1:9" x14ac:dyDescent="0.15">
      <c r="A4177" s="694" t="s">
        <v>6713</v>
      </c>
      <c r="B4177" s="96">
        <v>5962</v>
      </c>
      <c r="C4177" s="96">
        <v>11</v>
      </c>
      <c r="D4177" s="97">
        <v>110045605</v>
      </c>
      <c r="E4177" s="97">
        <v>110167437</v>
      </c>
      <c r="F4177" s="96" t="s">
        <v>2328</v>
      </c>
      <c r="G4177" s="96">
        <v>236</v>
      </c>
      <c r="H4177" s="96">
        <v>5.7454999999999999E-2</v>
      </c>
      <c r="I4177" s="810">
        <v>1</v>
      </c>
    </row>
    <row r="4178" spans="1:9" x14ac:dyDescent="0.15">
      <c r="A4178" s="694" t="s">
        <v>6714</v>
      </c>
      <c r="B4178" s="96">
        <v>8443</v>
      </c>
      <c r="C4178" s="96">
        <v>1</v>
      </c>
      <c r="D4178" s="97">
        <v>231376919</v>
      </c>
      <c r="E4178" s="97">
        <v>231413719</v>
      </c>
      <c r="F4178" s="96" t="s">
        <v>2321</v>
      </c>
      <c r="G4178" s="96">
        <v>101</v>
      </c>
      <c r="H4178" s="96">
        <v>5.7473000000000003E-2</v>
      </c>
      <c r="I4178" s="810">
        <v>1</v>
      </c>
    </row>
    <row r="4179" spans="1:9" x14ac:dyDescent="0.15">
      <c r="A4179" s="694" t="s">
        <v>6715</v>
      </c>
      <c r="B4179" s="96">
        <v>7318</v>
      </c>
      <c r="C4179" s="96">
        <v>3</v>
      </c>
      <c r="D4179" s="97">
        <v>49842638</v>
      </c>
      <c r="E4179" s="97">
        <v>49851391</v>
      </c>
      <c r="F4179" s="96" t="s">
        <v>2328</v>
      </c>
      <c r="G4179" s="96">
        <v>16</v>
      </c>
      <c r="H4179" s="96">
        <v>5.7512000000000001E-2</v>
      </c>
      <c r="I4179" s="810">
        <v>1</v>
      </c>
    </row>
    <row r="4180" spans="1:9" x14ac:dyDescent="0.15">
      <c r="A4180" s="694" t="s">
        <v>6716</v>
      </c>
      <c r="B4180" s="96">
        <v>1440</v>
      </c>
      <c r="C4180" s="96">
        <v>17</v>
      </c>
      <c r="D4180" s="97">
        <v>38171614</v>
      </c>
      <c r="E4180" s="97">
        <v>38174066</v>
      </c>
      <c r="F4180" s="96" t="s">
        <v>2321</v>
      </c>
      <c r="G4180" s="96">
        <v>12</v>
      </c>
      <c r="H4180" s="96">
        <v>5.7530999999999999E-2</v>
      </c>
      <c r="I4180" s="810">
        <v>1</v>
      </c>
    </row>
    <row r="4181" spans="1:9" x14ac:dyDescent="0.15">
      <c r="A4181" s="694" t="s">
        <v>6717</v>
      </c>
      <c r="B4181" s="96">
        <v>2914</v>
      </c>
      <c r="C4181" s="96">
        <v>6</v>
      </c>
      <c r="D4181" s="97">
        <v>33989623</v>
      </c>
      <c r="E4181" s="97">
        <v>34123399</v>
      </c>
      <c r="F4181" s="96" t="s">
        <v>2328</v>
      </c>
      <c r="G4181" s="96">
        <v>791</v>
      </c>
      <c r="H4181" s="96">
        <v>5.7597000000000002E-2</v>
      </c>
      <c r="I4181" s="810">
        <v>1</v>
      </c>
    </row>
    <row r="4182" spans="1:9" x14ac:dyDescent="0.15">
      <c r="A4182" s="694" t="s">
        <v>6718</v>
      </c>
      <c r="B4182" s="96">
        <v>11259</v>
      </c>
      <c r="C4182" s="96">
        <v>3</v>
      </c>
      <c r="D4182" s="97">
        <v>99551988</v>
      </c>
      <c r="E4182" s="97">
        <v>99833349</v>
      </c>
      <c r="F4182" s="96" t="s">
        <v>2328</v>
      </c>
      <c r="G4182" s="96">
        <v>722</v>
      </c>
      <c r="H4182" s="96">
        <v>5.7610000000000001E-2</v>
      </c>
      <c r="I4182" s="810">
        <v>1</v>
      </c>
    </row>
    <row r="4183" spans="1:9" x14ac:dyDescent="0.15">
      <c r="A4183" s="694" t="s">
        <v>6719</v>
      </c>
      <c r="B4183" s="96">
        <v>200186</v>
      </c>
      <c r="C4183" s="96">
        <v>1</v>
      </c>
      <c r="D4183" s="97">
        <v>153920148</v>
      </c>
      <c r="E4183" s="97">
        <v>153931132</v>
      </c>
      <c r="F4183" s="96" t="s">
        <v>2328</v>
      </c>
      <c r="G4183" s="96">
        <v>14</v>
      </c>
      <c r="H4183" s="96">
        <v>5.7610000000000001E-2</v>
      </c>
      <c r="I4183" s="810">
        <v>1</v>
      </c>
    </row>
    <row r="4184" spans="1:9" x14ac:dyDescent="0.15">
      <c r="A4184" s="694" t="s">
        <v>6720</v>
      </c>
      <c r="B4184" s="96">
        <v>29803</v>
      </c>
      <c r="C4184" s="96">
        <v>7</v>
      </c>
      <c r="D4184" s="97">
        <v>150065361</v>
      </c>
      <c r="E4184" s="97">
        <v>150071133</v>
      </c>
      <c r="F4184" s="96" t="s">
        <v>2321</v>
      </c>
      <c r="G4184" s="96">
        <v>13</v>
      </c>
      <c r="H4184" s="96">
        <v>5.7618000000000003E-2</v>
      </c>
      <c r="I4184" s="810">
        <v>1</v>
      </c>
    </row>
    <row r="4185" spans="1:9" x14ac:dyDescent="0.15">
      <c r="A4185" s="694" t="s">
        <v>6721</v>
      </c>
      <c r="B4185" s="96">
        <v>92736</v>
      </c>
      <c r="C4185" s="96">
        <v>17</v>
      </c>
      <c r="D4185" s="97">
        <v>72920370</v>
      </c>
      <c r="E4185" s="97">
        <v>72930006</v>
      </c>
      <c r="F4185" s="96" t="s">
        <v>2321</v>
      </c>
      <c r="G4185" s="96">
        <v>9</v>
      </c>
      <c r="H4185" s="96">
        <v>5.7625999999999997E-2</v>
      </c>
      <c r="I4185" s="810">
        <v>1</v>
      </c>
    </row>
    <row r="4186" spans="1:9" x14ac:dyDescent="0.15">
      <c r="A4186" s="694" t="s">
        <v>6722</v>
      </c>
      <c r="B4186" s="96">
        <v>10280</v>
      </c>
      <c r="C4186" s="96">
        <v>9</v>
      </c>
      <c r="D4186" s="97">
        <v>34634719</v>
      </c>
      <c r="E4186" s="97">
        <v>34637805</v>
      </c>
      <c r="F4186" s="96" t="s">
        <v>2328</v>
      </c>
      <c r="G4186" s="96">
        <v>6</v>
      </c>
      <c r="H4186" s="96">
        <v>5.7629E-2</v>
      </c>
      <c r="I4186" s="810">
        <v>1</v>
      </c>
    </row>
    <row r="4187" spans="1:9" x14ac:dyDescent="0.15">
      <c r="A4187" s="694" t="s">
        <v>1049</v>
      </c>
      <c r="B4187" s="96">
        <v>3119</v>
      </c>
      <c r="C4187" s="96">
        <v>6</v>
      </c>
      <c r="D4187" s="97">
        <v>32627241</v>
      </c>
      <c r="E4187" s="97">
        <v>32634466</v>
      </c>
      <c r="F4187" s="96" t="s">
        <v>2328</v>
      </c>
      <c r="G4187" s="96">
        <v>21</v>
      </c>
      <c r="H4187" s="96">
        <v>5.7654999999999998E-2</v>
      </c>
      <c r="I4187" s="810">
        <v>1</v>
      </c>
    </row>
    <row r="4188" spans="1:9" x14ac:dyDescent="0.15">
      <c r="A4188" s="694" t="s">
        <v>6723</v>
      </c>
      <c r="B4188" s="96">
        <v>641371</v>
      </c>
      <c r="C4188" s="96">
        <v>14</v>
      </c>
      <c r="D4188" s="97">
        <v>74003862</v>
      </c>
      <c r="E4188" s="97">
        <v>74010503</v>
      </c>
      <c r="F4188" s="96" t="s">
        <v>2321</v>
      </c>
      <c r="G4188" s="96">
        <v>2</v>
      </c>
      <c r="H4188" s="96">
        <v>5.7681000000000003E-2</v>
      </c>
      <c r="I4188" s="810">
        <v>1</v>
      </c>
    </row>
    <row r="4189" spans="1:9" x14ac:dyDescent="0.15">
      <c r="A4189" s="694" t="s">
        <v>6724</v>
      </c>
      <c r="B4189" s="96">
        <v>25903</v>
      </c>
      <c r="C4189" s="96">
        <v>1</v>
      </c>
      <c r="D4189" s="97">
        <v>161952982</v>
      </c>
      <c r="E4189" s="97">
        <v>161994172</v>
      </c>
      <c r="F4189" s="96" t="s">
        <v>2328</v>
      </c>
      <c r="G4189" s="96">
        <v>148</v>
      </c>
      <c r="H4189" s="96">
        <v>5.7747E-2</v>
      </c>
      <c r="I4189" s="810">
        <v>1</v>
      </c>
    </row>
    <row r="4190" spans="1:9" x14ac:dyDescent="0.15">
      <c r="A4190" s="694" t="s">
        <v>6725</v>
      </c>
      <c r="B4190" s="96">
        <v>1192</v>
      </c>
      <c r="C4190" s="96">
        <v>6</v>
      </c>
      <c r="D4190" s="97">
        <v>31698358</v>
      </c>
      <c r="E4190" s="97">
        <v>31705095</v>
      </c>
      <c r="F4190" s="96" t="s">
        <v>2328</v>
      </c>
      <c r="G4190" s="96">
        <v>23</v>
      </c>
      <c r="H4190" s="96">
        <v>5.7766999999999999E-2</v>
      </c>
      <c r="I4190" s="810">
        <v>1</v>
      </c>
    </row>
    <row r="4191" spans="1:9" x14ac:dyDescent="0.15">
      <c r="A4191" s="694" t="s">
        <v>6726</v>
      </c>
      <c r="B4191" s="96">
        <v>10661</v>
      </c>
      <c r="C4191" s="96">
        <v>19</v>
      </c>
      <c r="D4191" s="97">
        <v>12995236</v>
      </c>
      <c r="E4191" s="97">
        <v>12998017</v>
      </c>
      <c r="F4191" s="96" t="s">
        <v>2328</v>
      </c>
      <c r="G4191" s="96">
        <v>3</v>
      </c>
      <c r="H4191" s="96">
        <v>5.7796E-2</v>
      </c>
      <c r="I4191" s="810">
        <v>1</v>
      </c>
    </row>
    <row r="4192" spans="1:9" x14ac:dyDescent="0.15">
      <c r="A4192" s="694" t="s">
        <v>6727</v>
      </c>
      <c r="B4192" s="96">
        <v>219952</v>
      </c>
      <c r="C4192" s="96">
        <v>11</v>
      </c>
      <c r="D4192" s="97">
        <v>57798425</v>
      </c>
      <c r="E4192" s="97">
        <v>57799378</v>
      </c>
      <c r="F4192" s="96" t="s">
        <v>2321</v>
      </c>
      <c r="G4192" s="96">
        <v>6</v>
      </c>
      <c r="H4192" s="96">
        <v>5.7804000000000001E-2</v>
      </c>
      <c r="I4192" s="810">
        <v>1</v>
      </c>
    </row>
    <row r="4193" spans="1:9" x14ac:dyDescent="0.15">
      <c r="A4193" s="694" t="s">
        <v>6728</v>
      </c>
      <c r="B4193" s="96">
        <v>836</v>
      </c>
      <c r="C4193" s="96">
        <v>4</v>
      </c>
      <c r="D4193" s="97">
        <v>185548850</v>
      </c>
      <c r="E4193" s="97">
        <v>185570629</v>
      </c>
      <c r="F4193" s="96" t="s">
        <v>2328</v>
      </c>
      <c r="G4193" s="96">
        <v>61</v>
      </c>
      <c r="H4193" s="96">
        <v>5.7806999999999997E-2</v>
      </c>
      <c r="I4193" s="810">
        <v>1</v>
      </c>
    </row>
    <row r="4194" spans="1:9" x14ac:dyDescent="0.15">
      <c r="A4194" s="694" t="s">
        <v>6729</v>
      </c>
      <c r="B4194" s="96">
        <v>56910</v>
      </c>
      <c r="C4194" s="96">
        <v>2</v>
      </c>
      <c r="D4194" s="97">
        <v>96850597</v>
      </c>
      <c r="E4194" s="97">
        <v>96874573</v>
      </c>
      <c r="F4194" s="96" t="s">
        <v>2328</v>
      </c>
      <c r="G4194" s="96">
        <v>33</v>
      </c>
      <c r="H4194" s="96">
        <v>5.7839000000000002E-2</v>
      </c>
      <c r="I4194" s="810">
        <v>1</v>
      </c>
    </row>
    <row r="4195" spans="1:9" x14ac:dyDescent="0.15">
      <c r="A4195" s="694" t="s">
        <v>6730</v>
      </c>
      <c r="B4195" s="96">
        <v>374882</v>
      </c>
      <c r="C4195" s="96">
        <v>19</v>
      </c>
      <c r="D4195" s="97">
        <v>11453452</v>
      </c>
      <c r="E4195" s="97">
        <v>11457065</v>
      </c>
      <c r="F4195" s="96" t="s">
        <v>2328</v>
      </c>
      <c r="G4195" s="96">
        <v>2</v>
      </c>
      <c r="H4195" s="96">
        <v>5.7841999999999998E-2</v>
      </c>
      <c r="I4195" s="810">
        <v>1</v>
      </c>
    </row>
    <row r="4196" spans="1:9" x14ac:dyDescent="0.15">
      <c r="A4196" s="694" t="s">
        <v>6731</v>
      </c>
      <c r="B4196" s="96">
        <v>23353</v>
      </c>
      <c r="C4196" s="96">
        <v>7</v>
      </c>
      <c r="D4196" s="97">
        <v>855194</v>
      </c>
      <c r="E4196" s="97">
        <v>914557</v>
      </c>
      <c r="F4196" s="96" t="s">
        <v>2321</v>
      </c>
      <c r="G4196" s="96">
        <v>317</v>
      </c>
      <c r="H4196" s="96">
        <v>5.7937000000000002E-2</v>
      </c>
      <c r="I4196" s="810">
        <v>1</v>
      </c>
    </row>
    <row r="4197" spans="1:9" x14ac:dyDescent="0.15">
      <c r="A4197" s="694" t="s">
        <v>6732</v>
      </c>
      <c r="B4197" s="96">
        <v>201294</v>
      </c>
      <c r="C4197" s="96">
        <v>17</v>
      </c>
      <c r="D4197" s="97">
        <v>73823306</v>
      </c>
      <c r="E4197" s="97">
        <v>73840798</v>
      </c>
      <c r="F4197" s="96" t="s">
        <v>2328</v>
      </c>
      <c r="G4197" s="96">
        <v>81</v>
      </c>
      <c r="H4197" s="96">
        <v>5.7958000000000003E-2</v>
      </c>
      <c r="I4197" s="810">
        <v>1</v>
      </c>
    </row>
    <row r="4198" spans="1:9" x14ac:dyDescent="0.15">
      <c r="A4198" s="694" t="s">
        <v>6733</v>
      </c>
      <c r="B4198" s="96">
        <v>283554</v>
      </c>
      <c r="C4198" s="96">
        <v>14</v>
      </c>
      <c r="D4198" s="97">
        <v>53019866</v>
      </c>
      <c r="E4198" s="97">
        <v>53104431</v>
      </c>
      <c r="F4198" s="96" t="s">
        <v>2321</v>
      </c>
      <c r="G4198" s="96">
        <v>238</v>
      </c>
      <c r="H4198" s="96">
        <v>5.8025E-2</v>
      </c>
      <c r="I4198" s="810">
        <v>1</v>
      </c>
    </row>
    <row r="4199" spans="1:9" x14ac:dyDescent="0.15">
      <c r="A4199" s="694" t="s">
        <v>6734</v>
      </c>
      <c r="B4199" s="96">
        <v>112</v>
      </c>
      <c r="C4199" s="96">
        <v>12</v>
      </c>
      <c r="D4199" s="97">
        <v>49159975</v>
      </c>
      <c r="E4199" s="97">
        <v>49182820</v>
      </c>
      <c r="F4199" s="96" t="s">
        <v>2328</v>
      </c>
      <c r="G4199" s="96">
        <v>47</v>
      </c>
      <c r="H4199" s="96">
        <v>5.8046E-2</v>
      </c>
      <c r="I4199" s="810">
        <v>1</v>
      </c>
    </row>
    <row r="4200" spans="1:9" x14ac:dyDescent="0.15">
      <c r="A4200" s="694" t="s">
        <v>6735</v>
      </c>
      <c r="B4200" s="96">
        <v>5793</v>
      </c>
      <c r="C4200" s="96">
        <v>3</v>
      </c>
      <c r="D4200" s="97">
        <v>61547243</v>
      </c>
      <c r="E4200" s="97">
        <v>62280573</v>
      </c>
      <c r="F4200" s="96" t="s">
        <v>2321</v>
      </c>
      <c r="G4200" s="96">
        <v>3013</v>
      </c>
      <c r="H4200" s="96">
        <v>5.8070999999999998E-2</v>
      </c>
      <c r="I4200" s="810">
        <v>1</v>
      </c>
    </row>
    <row r="4201" spans="1:9" x14ac:dyDescent="0.15">
      <c r="A4201" s="694" t="s">
        <v>6736</v>
      </c>
      <c r="B4201" s="96">
        <v>23005</v>
      </c>
      <c r="C4201" s="96">
        <v>15</v>
      </c>
      <c r="D4201" s="97">
        <v>42066632</v>
      </c>
      <c r="E4201" s="97">
        <v>42120053</v>
      </c>
      <c r="F4201" s="96" t="s">
        <v>2321</v>
      </c>
      <c r="G4201" s="96">
        <v>119</v>
      </c>
      <c r="H4201" s="96">
        <v>5.8148999999999999E-2</v>
      </c>
      <c r="I4201" s="810">
        <v>1</v>
      </c>
    </row>
    <row r="4202" spans="1:9" x14ac:dyDescent="0.15">
      <c r="A4202" s="694" t="s">
        <v>6737</v>
      </c>
      <c r="B4202" s="96">
        <v>116093</v>
      </c>
      <c r="C4202" s="96">
        <v>2</v>
      </c>
      <c r="D4202" s="97">
        <v>189598465</v>
      </c>
      <c r="E4202" s="97">
        <v>189654831</v>
      </c>
      <c r="F4202" s="96" t="s">
        <v>2328</v>
      </c>
      <c r="G4202" s="96">
        <v>185</v>
      </c>
      <c r="H4202" s="96">
        <v>5.8188999999999998E-2</v>
      </c>
      <c r="I4202" s="810">
        <v>1</v>
      </c>
    </row>
    <row r="4203" spans="1:9" x14ac:dyDescent="0.15">
      <c r="A4203" s="694" t="s">
        <v>6738</v>
      </c>
      <c r="B4203" s="96">
        <v>26009</v>
      </c>
      <c r="C4203" s="96">
        <v>1</v>
      </c>
      <c r="D4203" s="97">
        <v>78028160</v>
      </c>
      <c r="E4203" s="97">
        <v>78149119</v>
      </c>
      <c r="F4203" s="96" t="s">
        <v>2328</v>
      </c>
      <c r="G4203" s="96">
        <v>245</v>
      </c>
      <c r="H4203" s="96">
        <v>5.8199000000000001E-2</v>
      </c>
      <c r="I4203" s="810">
        <v>1</v>
      </c>
    </row>
    <row r="4204" spans="1:9" x14ac:dyDescent="0.15">
      <c r="A4204" s="694" t="s">
        <v>6739</v>
      </c>
      <c r="B4204" s="96">
        <v>54550</v>
      </c>
      <c r="C4204" s="96">
        <v>16</v>
      </c>
      <c r="D4204" s="97">
        <v>84002237</v>
      </c>
      <c r="E4204" s="97">
        <v>84036379</v>
      </c>
      <c r="F4204" s="96" t="s">
        <v>2321</v>
      </c>
      <c r="G4204" s="96">
        <v>306</v>
      </c>
      <c r="H4204" s="96">
        <v>5.8221000000000002E-2</v>
      </c>
      <c r="I4204" s="810">
        <v>1</v>
      </c>
    </row>
    <row r="4205" spans="1:9" x14ac:dyDescent="0.15">
      <c r="A4205" s="694" t="s">
        <v>6740</v>
      </c>
      <c r="B4205" s="96">
        <v>23383</v>
      </c>
      <c r="C4205" s="96">
        <v>19</v>
      </c>
      <c r="D4205" s="97">
        <v>19431496</v>
      </c>
      <c r="E4205" s="97">
        <v>19469563</v>
      </c>
      <c r="F4205" s="96" t="s">
        <v>2321</v>
      </c>
      <c r="G4205" s="96">
        <v>104</v>
      </c>
      <c r="H4205" s="96">
        <v>5.8351E-2</v>
      </c>
      <c r="I4205" s="810">
        <v>1</v>
      </c>
    </row>
    <row r="4206" spans="1:9" x14ac:dyDescent="0.15">
      <c r="A4206" s="694" t="s">
        <v>6741</v>
      </c>
      <c r="B4206" s="96">
        <v>168451</v>
      </c>
      <c r="C4206" s="96">
        <v>7</v>
      </c>
      <c r="D4206" s="97">
        <v>108202671</v>
      </c>
      <c r="E4206" s="97">
        <v>108210189</v>
      </c>
      <c r="F4206" s="96" t="s">
        <v>2328</v>
      </c>
      <c r="G4206" s="96">
        <v>20</v>
      </c>
      <c r="H4206" s="96">
        <v>5.8355999999999998E-2</v>
      </c>
      <c r="I4206" s="810">
        <v>1</v>
      </c>
    </row>
    <row r="4207" spans="1:9" x14ac:dyDescent="0.15">
      <c r="A4207" s="694" t="s">
        <v>6742</v>
      </c>
      <c r="B4207" s="96">
        <v>113791</v>
      </c>
      <c r="C4207" s="96">
        <v>22</v>
      </c>
      <c r="D4207" s="97">
        <v>31677579</v>
      </c>
      <c r="E4207" s="97">
        <v>31688833</v>
      </c>
      <c r="F4207" s="96" t="s">
        <v>2328</v>
      </c>
      <c r="G4207" s="96">
        <v>39</v>
      </c>
      <c r="H4207" s="96">
        <v>5.8359000000000001E-2</v>
      </c>
      <c r="I4207" s="810">
        <v>1</v>
      </c>
    </row>
    <row r="4208" spans="1:9" x14ac:dyDescent="0.15">
      <c r="A4208" s="694" t="s">
        <v>6743</v>
      </c>
      <c r="B4208" s="96">
        <v>256364</v>
      </c>
      <c r="C4208" s="96">
        <v>11</v>
      </c>
      <c r="D4208" s="97">
        <v>62369690</v>
      </c>
      <c r="E4208" s="97">
        <v>62380492</v>
      </c>
      <c r="F4208" s="96" t="s">
        <v>2328</v>
      </c>
      <c r="G4208" s="96">
        <v>25</v>
      </c>
      <c r="H4208" s="96">
        <v>5.8427E-2</v>
      </c>
      <c r="I4208" s="810">
        <v>1</v>
      </c>
    </row>
    <row r="4209" spans="1:9" x14ac:dyDescent="0.15">
      <c r="A4209" s="694" t="s">
        <v>6744</v>
      </c>
      <c r="B4209" s="96">
        <v>400916</v>
      </c>
      <c r="C4209" s="96">
        <v>22</v>
      </c>
      <c r="D4209" s="97">
        <v>24108021</v>
      </c>
      <c r="E4209" s="97">
        <v>24110141</v>
      </c>
      <c r="F4209" s="96" t="s">
        <v>2328</v>
      </c>
      <c r="G4209" s="96">
        <v>13</v>
      </c>
      <c r="H4209" s="96">
        <v>5.8435000000000001E-2</v>
      </c>
      <c r="I4209" s="810">
        <v>1</v>
      </c>
    </row>
    <row r="4210" spans="1:9" x14ac:dyDescent="0.15">
      <c r="A4210" s="694" t="s">
        <v>6745</v>
      </c>
      <c r="B4210" s="96">
        <v>51510</v>
      </c>
      <c r="C4210" s="96">
        <v>9</v>
      </c>
      <c r="D4210" s="97">
        <v>33264877</v>
      </c>
      <c r="E4210" s="97">
        <v>33282067</v>
      </c>
      <c r="F4210" s="96" t="s">
        <v>2321</v>
      </c>
      <c r="G4210" s="96">
        <v>23</v>
      </c>
      <c r="H4210" s="96">
        <v>5.8437999999999997E-2</v>
      </c>
      <c r="I4210" s="810">
        <v>1</v>
      </c>
    </row>
    <row r="4211" spans="1:9" x14ac:dyDescent="0.15">
      <c r="A4211" s="694" t="s">
        <v>6746</v>
      </c>
      <c r="B4211" s="96">
        <v>8996</v>
      </c>
      <c r="C4211" s="96">
        <v>16</v>
      </c>
      <c r="D4211" s="97">
        <v>67204400</v>
      </c>
      <c r="E4211" s="97">
        <v>67209640</v>
      </c>
      <c r="F4211" s="96" t="s">
        <v>2321</v>
      </c>
      <c r="G4211" s="96">
        <v>7</v>
      </c>
      <c r="H4211" s="96">
        <v>5.8486000000000003E-2</v>
      </c>
      <c r="I4211" s="810">
        <v>1</v>
      </c>
    </row>
    <row r="4212" spans="1:9" x14ac:dyDescent="0.15">
      <c r="A4212" s="694" t="s">
        <v>6747</v>
      </c>
      <c r="B4212" s="96">
        <v>11018</v>
      </c>
      <c r="C4212" s="96">
        <v>19</v>
      </c>
      <c r="D4212" s="97">
        <v>10942743</v>
      </c>
      <c r="E4212" s="97">
        <v>10946983</v>
      </c>
      <c r="F4212" s="96" t="s">
        <v>2328</v>
      </c>
      <c r="G4212" s="96">
        <v>6</v>
      </c>
      <c r="H4212" s="96">
        <v>5.8568000000000002E-2</v>
      </c>
      <c r="I4212" s="810">
        <v>1</v>
      </c>
    </row>
    <row r="4213" spans="1:9" x14ac:dyDescent="0.15">
      <c r="A4213" s="694" t="s">
        <v>6748</v>
      </c>
      <c r="B4213" s="96">
        <v>286122</v>
      </c>
      <c r="C4213" s="96">
        <v>8</v>
      </c>
      <c r="D4213" s="97">
        <v>144120679</v>
      </c>
      <c r="E4213" s="97">
        <v>144135720</v>
      </c>
      <c r="F4213" s="96" t="s">
        <v>2321</v>
      </c>
      <c r="G4213" s="96">
        <v>46</v>
      </c>
      <c r="H4213" s="96">
        <v>5.8638000000000003E-2</v>
      </c>
      <c r="I4213" s="810">
        <v>1</v>
      </c>
    </row>
    <row r="4214" spans="1:9" x14ac:dyDescent="0.15">
      <c r="A4214" s="694" t="s">
        <v>6749</v>
      </c>
      <c r="B4214" s="96">
        <v>5795</v>
      </c>
      <c r="C4214" s="96">
        <v>11</v>
      </c>
      <c r="D4214" s="97">
        <v>48002101</v>
      </c>
      <c r="E4214" s="97">
        <v>48192394</v>
      </c>
      <c r="F4214" s="96" t="s">
        <v>2321</v>
      </c>
      <c r="G4214" s="96">
        <v>474</v>
      </c>
      <c r="H4214" s="96">
        <v>5.8659999999999997E-2</v>
      </c>
      <c r="I4214" s="810">
        <v>1</v>
      </c>
    </row>
    <row r="4215" spans="1:9" x14ac:dyDescent="0.15">
      <c r="A4215" s="694" t="s">
        <v>6750</v>
      </c>
      <c r="B4215" s="96">
        <v>8771</v>
      </c>
      <c r="C4215" s="96">
        <v>20</v>
      </c>
      <c r="D4215" s="97">
        <v>62328004</v>
      </c>
      <c r="E4215" s="97">
        <v>62330051</v>
      </c>
      <c r="F4215" s="96" t="s">
        <v>2321</v>
      </c>
      <c r="G4215" s="96">
        <v>12</v>
      </c>
      <c r="H4215" s="96">
        <v>5.8694000000000003E-2</v>
      </c>
      <c r="I4215" s="810">
        <v>1</v>
      </c>
    </row>
    <row r="4216" spans="1:9" x14ac:dyDescent="0.15">
      <c r="A4216" s="694" t="s">
        <v>6751</v>
      </c>
      <c r="B4216" s="96">
        <v>11078</v>
      </c>
      <c r="C4216" s="96">
        <v>22</v>
      </c>
      <c r="D4216" s="97">
        <v>38092995</v>
      </c>
      <c r="E4216" s="97">
        <v>38172563</v>
      </c>
      <c r="F4216" s="96" t="s">
        <v>2321</v>
      </c>
      <c r="G4216" s="96">
        <v>247</v>
      </c>
      <c r="H4216" s="96">
        <v>5.8731999999999999E-2</v>
      </c>
      <c r="I4216" s="810">
        <v>1</v>
      </c>
    </row>
    <row r="4217" spans="1:9" x14ac:dyDescent="0.15">
      <c r="A4217" s="694" t="s">
        <v>6752</v>
      </c>
      <c r="B4217" s="96">
        <v>10393</v>
      </c>
      <c r="C4217" s="96">
        <v>4</v>
      </c>
      <c r="D4217" s="97">
        <v>145915727</v>
      </c>
      <c r="E4217" s="97">
        <v>146019693</v>
      </c>
      <c r="F4217" s="96" t="s">
        <v>2328</v>
      </c>
      <c r="G4217" s="96">
        <v>142</v>
      </c>
      <c r="H4217" s="96">
        <v>5.8740000000000001E-2</v>
      </c>
      <c r="I4217" s="810">
        <v>1</v>
      </c>
    </row>
    <row r="4218" spans="1:9" x14ac:dyDescent="0.15">
      <c r="A4218" s="694" t="s">
        <v>6753</v>
      </c>
      <c r="B4218" s="96">
        <v>100534012</v>
      </c>
      <c r="C4218" s="96">
        <v>1</v>
      </c>
      <c r="D4218" s="97">
        <v>151129105</v>
      </c>
      <c r="E4218" s="97">
        <v>151142773</v>
      </c>
      <c r="F4218" s="96" t="s">
        <v>2321</v>
      </c>
      <c r="G4218" s="96">
        <v>30</v>
      </c>
      <c r="H4218" s="96">
        <v>5.8744999999999999E-2</v>
      </c>
      <c r="I4218" s="810">
        <v>1</v>
      </c>
    </row>
    <row r="4219" spans="1:9" x14ac:dyDescent="0.15">
      <c r="A4219" s="694" t="s">
        <v>6754</v>
      </c>
      <c r="B4219" s="96">
        <v>387332</v>
      </c>
      <c r="C4219" s="96">
        <v>14</v>
      </c>
      <c r="D4219" s="97">
        <v>55880928</v>
      </c>
      <c r="E4219" s="97">
        <v>55907263</v>
      </c>
      <c r="F4219" s="96" t="s">
        <v>2328</v>
      </c>
      <c r="G4219" s="96">
        <v>123</v>
      </c>
      <c r="H4219" s="96">
        <v>5.8784999999999997E-2</v>
      </c>
      <c r="I4219" s="810">
        <v>1</v>
      </c>
    </row>
    <row r="4220" spans="1:9" x14ac:dyDescent="0.15">
      <c r="A4220" s="694" t="s">
        <v>6755</v>
      </c>
      <c r="B4220" s="96">
        <v>201633</v>
      </c>
      <c r="C4220" s="96">
        <v>3</v>
      </c>
      <c r="D4220" s="97">
        <v>114012833</v>
      </c>
      <c r="E4220" s="97">
        <v>114029135</v>
      </c>
      <c r="F4220" s="96" t="s">
        <v>2321</v>
      </c>
      <c r="G4220" s="96">
        <v>51</v>
      </c>
      <c r="H4220" s="96">
        <v>5.8859000000000002E-2</v>
      </c>
      <c r="I4220" s="810">
        <v>1</v>
      </c>
    </row>
    <row r="4221" spans="1:9" x14ac:dyDescent="0.15">
      <c r="A4221" s="694" t="s">
        <v>6756</v>
      </c>
      <c r="B4221" s="96">
        <v>818</v>
      </c>
      <c r="C4221" s="96">
        <v>10</v>
      </c>
      <c r="D4221" s="97">
        <v>75572259</v>
      </c>
      <c r="E4221" s="97">
        <v>75634349</v>
      </c>
      <c r="F4221" s="96" t="s">
        <v>2328</v>
      </c>
      <c r="G4221" s="96">
        <v>104</v>
      </c>
      <c r="H4221" s="96">
        <v>5.8881000000000003E-2</v>
      </c>
      <c r="I4221" s="810">
        <v>1</v>
      </c>
    </row>
    <row r="4222" spans="1:9" x14ac:dyDescent="0.15">
      <c r="A4222" s="694" t="s">
        <v>6757</v>
      </c>
      <c r="B4222" s="96">
        <v>10113</v>
      </c>
      <c r="C4222" s="96">
        <v>2</v>
      </c>
      <c r="D4222" s="97">
        <v>27353624</v>
      </c>
      <c r="E4222" s="97">
        <v>27357542</v>
      </c>
      <c r="F4222" s="96" t="s">
        <v>2328</v>
      </c>
      <c r="G4222" s="96">
        <v>10</v>
      </c>
      <c r="H4222" s="96">
        <v>5.8927E-2</v>
      </c>
      <c r="I4222" s="810">
        <v>1</v>
      </c>
    </row>
    <row r="4223" spans="1:9" x14ac:dyDescent="0.15">
      <c r="A4223" s="694" t="s">
        <v>6758</v>
      </c>
      <c r="B4223" s="96">
        <v>6009</v>
      </c>
      <c r="C4223" s="96">
        <v>7</v>
      </c>
      <c r="D4223" s="97">
        <v>151163098</v>
      </c>
      <c r="E4223" s="97">
        <v>151217010</v>
      </c>
      <c r="F4223" s="96" t="s">
        <v>2328</v>
      </c>
      <c r="G4223" s="96">
        <v>149</v>
      </c>
      <c r="H4223" s="96">
        <v>5.8993999999999998E-2</v>
      </c>
      <c r="I4223" s="810">
        <v>1</v>
      </c>
    </row>
    <row r="4224" spans="1:9" x14ac:dyDescent="0.15">
      <c r="A4224" s="694" t="s">
        <v>6759</v>
      </c>
      <c r="B4224" s="96">
        <v>1365</v>
      </c>
      <c r="C4224" s="96">
        <v>7</v>
      </c>
      <c r="D4224" s="97">
        <v>73183327</v>
      </c>
      <c r="E4224" s="97">
        <v>73184600</v>
      </c>
      <c r="F4224" s="96" t="s">
        <v>2328</v>
      </c>
      <c r="G4224" s="96">
        <v>4</v>
      </c>
      <c r="H4224" s="96">
        <v>5.9048999999999997E-2</v>
      </c>
      <c r="I4224" s="810">
        <v>1</v>
      </c>
    </row>
    <row r="4225" spans="1:9" x14ac:dyDescent="0.15">
      <c r="A4225" s="694" t="s">
        <v>6760</v>
      </c>
      <c r="B4225" s="96">
        <v>10586</v>
      </c>
      <c r="C4225" s="96">
        <v>4</v>
      </c>
      <c r="D4225" s="97">
        <v>151503077</v>
      </c>
      <c r="E4225" s="97">
        <v>151505845</v>
      </c>
      <c r="F4225" s="96" t="s">
        <v>2321</v>
      </c>
      <c r="G4225" s="96">
        <v>3</v>
      </c>
      <c r="H4225" s="96">
        <v>5.9073000000000001E-2</v>
      </c>
      <c r="I4225" s="810">
        <v>1</v>
      </c>
    </row>
    <row r="4226" spans="1:9" x14ac:dyDescent="0.15">
      <c r="A4226" s="694" t="s">
        <v>6761</v>
      </c>
      <c r="B4226" s="96">
        <v>64864</v>
      </c>
      <c r="C4226" s="96">
        <v>15</v>
      </c>
      <c r="D4226" s="97">
        <v>56379479</v>
      </c>
      <c r="E4226" s="97">
        <v>56535728</v>
      </c>
      <c r="F4226" s="96" t="s">
        <v>2328</v>
      </c>
      <c r="G4226" s="96">
        <v>479</v>
      </c>
      <c r="H4226" s="96">
        <v>5.9124000000000003E-2</v>
      </c>
      <c r="I4226" s="810">
        <v>1</v>
      </c>
    </row>
    <row r="4227" spans="1:9" x14ac:dyDescent="0.15">
      <c r="A4227" s="694" t="s">
        <v>6762</v>
      </c>
      <c r="B4227" s="96">
        <v>3140</v>
      </c>
      <c r="C4227" s="96">
        <v>1</v>
      </c>
      <c r="D4227" s="97">
        <v>181002561</v>
      </c>
      <c r="E4227" s="97">
        <v>181031074</v>
      </c>
      <c r="F4227" s="96" t="s">
        <v>2321</v>
      </c>
      <c r="G4227" s="96">
        <v>111</v>
      </c>
      <c r="H4227" s="96">
        <v>5.9191000000000001E-2</v>
      </c>
      <c r="I4227" s="810">
        <v>1</v>
      </c>
    </row>
    <row r="4228" spans="1:9" x14ac:dyDescent="0.15">
      <c r="A4228" s="694" t="s">
        <v>6763</v>
      </c>
      <c r="B4228" s="96">
        <v>26091</v>
      </c>
      <c r="C4228" s="96">
        <v>10</v>
      </c>
      <c r="D4228" s="97">
        <v>69681656</v>
      </c>
      <c r="E4228" s="97">
        <v>69835103</v>
      </c>
      <c r="F4228" s="96" t="s">
        <v>2328</v>
      </c>
      <c r="G4228" s="96">
        <v>326</v>
      </c>
      <c r="H4228" s="96">
        <v>5.9317000000000002E-2</v>
      </c>
      <c r="I4228" s="810">
        <v>1</v>
      </c>
    </row>
    <row r="4229" spans="1:9" x14ac:dyDescent="0.15">
      <c r="A4229" s="694" t="s">
        <v>6764</v>
      </c>
      <c r="B4229" s="96">
        <v>6672</v>
      </c>
      <c r="C4229" s="96">
        <v>2</v>
      </c>
      <c r="D4229" s="97">
        <v>231280871</v>
      </c>
      <c r="E4229" s="97">
        <v>231410317</v>
      </c>
      <c r="F4229" s="96" t="s">
        <v>2321</v>
      </c>
      <c r="G4229" s="96">
        <v>468</v>
      </c>
      <c r="H4229" s="96">
        <v>5.9346000000000003E-2</v>
      </c>
      <c r="I4229" s="810">
        <v>1</v>
      </c>
    </row>
    <row r="4230" spans="1:9" x14ac:dyDescent="0.15">
      <c r="A4230" s="694" t="s">
        <v>6765</v>
      </c>
      <c r="B4230" s="96">
        <v>158055</v>
      </c>
      <c r="C4230" s="96">
        <v>9</v>
      </c>
      <c r="D4230" s="97">
        <v>139377947</v>
      </c>
      <c r="E4230" s="97">
        <v>139380519</v>
      </c>
      <c r="F4230" s="96" t="s">
        <v>2321</v>
      </c>
      <c r="G4230" s="96">
        <v>5</v>
      </c>
      <c r="H4230" s="96">
        <v>5.9346999999999997E-2</v>
      </c>
      <c r="I4230" s="810">
        <v>1</v>
      </c>
    </row>
    <row r="4231" spans="1:9" x14ac:dyDescent="0.15">
      <c r="A4231" s="694" t="s">
        <v>6766</v>
      </c>
      <c r="B4231" s="96">
        <v>90990</v>
      </c>
      <c r="C4231" s="96">
        <v>8</v>
      </c>
      <c r="D4231" s="97">
        <v>145691432</v>
      </c>
      <c r="E4231" s="97">
        <v>145699499</v>
      </c>
      <c r="F4231" s="96" t="s">
        <v>2321</v>
      </c>
      <c r="G4231" s="96">
        <v>13</v>
      </c>
      <c r="H4231" s="96">
        <v>5.9354999999999998E-2</v>
      </c>
      <c r="I4231" s="810">
        <v>1</v>
      </c>
    </row>
    <row r="4232" spans="1:9" x14ac:dyDescent="0.15">
      <c r="A4232" s="694" t="s">
        <v>6767</v>
      </c>
      <c r="B4232" s="96">
        <v>594855</v>
      </c>
      <c r="C4232" s="96">
        <v>15</v>
      </c>
      <c r="D4232" s="97">
        <v>75118951</v>
      </c>
      <c r="E4232" s="97">
        <v>75124136</v>
      </c>
      <c r="F4232" s="96" t="s">
        <v>2321</v>
      </c>
      <c r="G4232" s="96">
        <v>11</v>
      </c>
      <c r="H4232" s="96">
        <v>5.9374000000000003E-2</v>
      </c>
      <c r="I4232" s="810">
        <v>1</v>
      </c>
    </row>
    <row r="4233" spans="1:9" x14ac:dyDescent="0.15">
      <c r="A4233" s="694" t="s">
        <v>2620</v>
      </c>
      <c r="B4233" s="96">
        <v>79668</v>
      </c>
      <c r="C4233" s="96">
        <v>5</v>
      </c>
      <c r="D4233" s="97">
        <v>49961733</v>
      </c>
      <c r="E4233" s="97">
        <v>50142356</v>
      </c>
      <c r="F4233" s="96" t="s">
        <v>2321</v>
      </c>
      <c r="G4233" s="96">
        <v>412</v>
      </c>
      <c r="H4233" s="96">
        <v>5.9404999999999999E-2</v>
      </c>
      <c r="I4233" s="810">
        <v>1</v>
      </c>
    </row>
    <row r="4234" spans="1:9" x14ac:dyDescent="0.15">
      <c r="A4234" s="694" t="s">
        <v>6768</v>
      </c>
      <c r="B4234" s="96">
        <v>51646</v>
      </c>
      <c r="C4234" s="96">
        <v>2</v>
      </c>
      <c r="D4234" s="97">
        <v>30369750</v>
      </c>
      <c r="E4234" s="97">
        <v>30383399</v>
      </c>
      <c r="F4234" s="96" t="s">
        <v>2321</v>
      </c>
      <c r="G4234" s="96">
        <v>28</v>
      </c>
      <c r="H4234" s="96">
        <v>5.9409000000000003E-2</v>
      </c>
      <c r="I4234" s="810">
        <v>1</v>
      </c>
    </row>
    <row r="4235" spans="1:9" x14ac:dyDescent="0.15">
      <c r="A4235" s="694" t="s">
        <v>6769</v>
      </c>
      <c r="B4235" s="96">
        <v>54937</v>
      </c>
      <c r="C4235" s="96">
        <v>13</v>
      </c>
      <c r="D4235" s="97">
        <v>36742345</v>
      </c>
      <c r="E4235" s="97">
        <v>36788752</v>
      </c>
      <c r="F4235" s="96" t="s">
        <v>2328</v>
      </c>
      <c r="G4235" s="96">
        <v>156</v>
      </c>
      <c r="H4235" s="96">
        <v>5.9444999999999998E-2</v>
      </c>
      <c r="I4235" s="810">
        <v>1</v>
      </c>
    </row>
    <row r="4236" spans="1:9" x14ac:dyDescent="0.15">
      <c r="A4236" s="694" t="s">
        <v>6770</v>
      </c>
      <c r="B4236" s="96">
        <v>4832</v>
      </c>
      <c r="C4236" s="96">
        <v>16</v>
      </c>
      <c r="D4236" s="97">
        <v>1820321</v>
      </c>
      <c r="E4236" s="97">
        <v>1821743</v>
      </c>
      <c r="F4236" s="96" t="s">
        <v>2328</v>
      </c>
      <c r="G4236" s="96">
        <v>1</v>
      </c>
      <c r="H4236" s="96">
        <v>5.9470000000000002E-2</v>
      </c>
      <c r="I4236" s="810">
        <v>1</v>
      </c>
    </row>
    <row r="4237" spans="1:9" x14ac:dyDescent="0.15">
      <c r="A4237" s="694" t="s">
        <v>6771</v>
      </c>
      <c r="B4237" s="96">
        <v>4066</v>
      </c>
      <c r="C4237" s="96">
        <v>19</v>
      </c>
      <c r="D4237" s="97">
        <v>13208002</v>
      </c>
      <c r="E4237" s="97">
        <v>13213974</v>
      </c>
      <c r="F4237" s="96" t="s">
        <v>2328</v>
      </c>
      <c r="G4237" s="96">
        <v>20</v>
      </c>
      <c r="H4237" s="96">
        <v>5.9505000000000002E-2</v>
      </c>
      <c r="I4237" s="810">
        <v>1</v>
      </c>
    </row>
    <row r="4238" spans="1:9" x14ac:dyDescent="0.15">
      <c r="A4238" s="694" t="s">
        <v>6772</v>
      </c>
      <c r="B4238" s="96">
        <v>80763</v>
      </c>
      <c r="C4238" s="96">
        <v>12</v>
      </c>
      <c r="D4238" s="97">
        <v>21679256</v>
      </c>
      <c r="E4238" s="97">
        <v>21684210</v>
      </c>
      <c r="F4238" s="96" t="s">
        <v>2321</v>
      </c>
      <c r="G4238" s="96">
        <v>15</v>
      </c>
      <c r="H4238" s="96">
        <v>5.9556999999999999E-2</v>
      </c>
      <c r="I4238" s="810">
        <v>1</v>
      </c>
    </row>
    <row r="4239" spans="1:9" x14ac:dyDescent="0.15">
      <c r="A4239" s="694" t="s">
        <v>6773</v>
      </c>
      <c r="B4239" s="96">
        <v>113622</v>
      </c>
      <c r="C4239" s="96">
        <v>13</v>
      </c>
      <c r="D4239" s="97">
        <v>114076260</v>
      </c>
      <c r="E4239" s="97">
        <v>114107839</v>
      </c>
      <c r="F4239" s="96" t="s">
        <v>2328</v>
      </c>
      <c r="G4239" s="96">
        <v>125</v>
      </c>
      <c r="H4239" s="96">
        <v>5.9567000000000002E-2</v>
      </c>
      <c r="I4239" s="810">
        <v>1</v>
      </c>
    </row>
    <row r="4240" spans="1:9" x14ac:dyDescent="0.15">
      <c r="A4240" s="694" t="s">
        <v>6774</v>
      </c>
      <c r="B4240" s="96">
        <v>57613</v>
      </c>
      <c r="C4240" s="96">
        <v>12</v>
      </c>
      <c r="D4240" s="97">
        <v>13197300</v>
      </c>
      <c r="E4240" s="97">
        <v>13236383</v>
      </c>
      <c r="F4240" s="96" t="s">
        <v>2321</v>
      </c>
      <c r="G4240" s="96">
        <v>112</v>
      </c>
      <c r="H4240" s="96">
        <v>5.9617999999999997E-2</v>
      </c>
      <c r="I4240" s="810">
        <v>1</v>
      </c>
    </row>
    <row r="4241" spans="1:9" x14ac:dyDescent="0.15">
      <c r="A4241" s="694" t="s">
        <v>6775</v>
      </c>
      <c r="B4241" s="96">
        <v>30812</v>
      </c>
      <c r="C4241" s="96">
        <v>16</v>
      </c>
      <c r="D4241" s="97">
        <v>1031808</v>
      </c>
      <c r="E4241" s="97">
        <v>1036979</v>
      </c>
      <c r="F4241" s="96" t="s">
        <v>2321</v>
      </c>
      <c r="G4241" s="96">
        <v>27</v>
      </c>
      <c r="H4241" s="96">
        <v>5.9626999999999999E-2</v>
      </c>
      <c r="I4241" s="810">
        <v>1</v>
      </c>
    </row>
    <row r="4242" spans="1:9" x14ac:dyDescent="0.15">
      <c r="A4242" s="694" t="s">
        <v>6776</v>
      </c>
      <c r="B4242" s="96">
        <v>3312</v>
      </c>
      <c r="C4242" s="96">
        <v>11</v>
      </c>
      <c r="D4242" s="97">
        <v>122928200</v>
      </c>
      <c r="E4242" s="97">
        <v>122933074</v>
      </c>
      <c r="F4242" s="96" t="s">
        <v>2328</v>
      </c>
      <c r="G4242" s="96">
        <v>35</v>
      </c>
      <c r="H4242" s="96">
        <v>5.9658000000000003E-2</v>
      </c>
      <c r="I4242" s="810">
        <v>1</v>
      </c>
    </row>
    <row r="4243" spans="1:9" x14ac:dyDescent="0.15">
      <c r="A4243" s="694" t="s">
        <v>6777</v>
      </c>
      <c r="B4243" s="96">
        <v>80145</v>
      </c>
      <c r="C4243" s="96">
        <v>3</v>
      </c>
      <c r="D4243" s="97">
        <v>63819546</v>
      </c>
      <c r="E4243" s="97">
        <v>63849597</v>
      </c>
      <c r="F4243" s="96" t="s">
        <v>2328</v>
      </c>
      <c r="G4243" s="96">
        <v>64</v>
      </c>
      <c r="H4243" s="96">
        <v>5.9672999999999997E-2</v>
      </c>
      <c r="I4243" s="810">
        <v>1</v>
      </c>
    </row>
    <row r="4244" spans="1:9" x14ac:dyDescent="0.15">
      <c r="A4244" s="694" t="s">
        <v>6778</v>
      </c>
      <c r="B4244" s="96">
        <v>10403</v>
      </c>
      <c r="C4244" s="96">
        <v>18</v>
      </c>
      <c r="D4244" s="97">
        <v>2571510</v>
      </c>
      <c r="E4244" s="97">
        <v>2616634</v>
      </c>
      <c r="F4244" s="96" t="s">
        <v>2321</v>
      </c>
      <c r="G4244" s="96">
        <v>150</v>
      </c>
      <c r="H4244" s="96">
        <v>5.9687999999999998E-2</v>
      </c>
      <c r="I4244" s="810">
        <v>1</v>
      </c>
    </row>
    <row r="4245" spans="1:9" x14ac:dyDescent="0.15">
      <c r="A4245" s="694" t="s">
        <v>6779</v>
      </c>
      <c r="B4245" s="96">
        <v>4995</v>
      </c>
      <c r="C4245" s="96">
        <v>17</v>
      </c>
      <c r="D4245" s="97">
        <v>3181184</v>
      </c>
      <c r="E4245" s="97">
        <v>3182268</v>
      </c>
      <c r="F4245" s="96" t="s">
        <v>2328</v>
      </c>
      <c r="G4245" s="96">
        <v>2</v>
      </c>
      <c r="H4245" s="96">
        <v>5.9723999999999999E-2</v>
      </c>
      <c r="I4245" s="810">
        <v>1</v>
      </c>
    </row>
    <row r="4246" spans="1:9" x14ac:dyDescent="0.15">
      <c r="A4246" s="694" t="s">
        <v>6780</v>
      </c>
      <c r="B4246" s="96">
        <v>80352</v>
      </c>
      <c r="C4246" s="96">
        <v>6</v>
      </c>
      <c r="D4246" s="97">
        <v>30038043</v>
      </c>
      <c r="E4246" s="97">
        <v>30043628</v>
      </c>
      <c r="F4246" s="96" t="s">
        <v>2328</v>
      </c>
      <c r="G4246" s="96">
        <v>48</v>
      </c>
      <c r="H4246" s="96">
        <v>5.9744999999999999E-2</v>
      </c>
      <c r="I4246" s="810">
        <v>1</v>
      </c>
    </row>
    <row r="4247" spans="1:9" x14ac:dyDescent="0.15">
      <c r="A4247" s="694" t="s">
        <v>6781</v>
      </c>
      <c r="B4247" s="96">
        <v>231</v>
      </c>
      <c r="C4247" s="96">
        <v>7</v>
      </c>
      <c r="D4247" s="97">
        <v>134127107</v>
      </c>
      <c r="E4247" s="97">
        <v>134143888</v>
      </c>
      <c r="F4247" s="96" t="s">
        <v>2328</v>
      </c>
      <c r="G4247" s="96">
        <v>50</v>
      </c>
      <c r="H4247" s="96">
        <v>5.9767000000000001E-2</v>
      </c>
      <c r="I4247" s="810">
        <v>1</v>
      </c>
    </row>
    <row r="4248" spans="1:9" x14ac:dyDescent="0.15">
      <c r="A4248" s="694" t="s">
        <v>6782</v>
      </c>
      <c r="B4248" s="96">
        <v>348262</v>
      </c>
      <c r="C4248" s="96">
        <v>17</v>
      </c>
      <c r="D4248" s="97">
        <v>79780293</v>
      </c>
      <c r="E4248" s="97">
        <v>79791167</v>
      </c>
      <c r="F4248" s="96" t="s">
        <v>2328</v>
      </c>
      <c r="G4248" s="96">
        <v>19</v>
      </c>
      <c r="H4248" s="96">
        <v>5.9818000000000003E-2</v>
      </c>
      <c r="I4248" s="810">
        <v>1</v>
      </c>
    </row>
    <row r="4249" spans="1:9" x14ac:dyDescent="0.15">
      <c r="A4249" s="694" t="s">
        <v>6783</v>
      </c>
      <c r="B4249" s="96">
        <v>80320</v>
      </c>
      <c r="C4249" s="96">
        <v>17</v>
      </c>
      <c r="D4249" s="97">
        <v>45922280</v>
      </c>
      <c r="E4249" s="97">
        <v>45933240</v>
      </c>
      <c r="F4249" s="96" t="s">
        <v>2328</v>
      </c>
      <c r="G4249" s="96">
        <v>30</v>
      </c>
      <c r="H4249" s="96">
        <v>5.9875999999999999E-2</v>
      </c>
      <c r="I4249" s="810">
        <v>1</v>
      </c>
    </row>
    <row r="4250" spans="1:9" x14ac:dyDescent="0.15">
      <c r="A4250" s="694" t="s">
        <v>6784</v>
      </c>
      <c r="B4250" s="96">
        <v>6996</v>
      </c>
      <c r="C4250" s="96">
        <v>12</v>
      </c>
      <c r="D4250" s="97">
        <v>104359593</v>
      </c>
      <c r="E4250" s="97">
        <v>104382656</v>
      </c>
      <c r="F4250" s="96" t="s">
        <v>2321</v>
      </c>
      <c r="G4250" s="96">
        <v>103</v>
      </c>
      <c r="H4250" s="96">
        <v>5.9913000000000001E-2</v>
      </c>
      <c r="I4250" s="810">
        <v>1</v>
      </c>
    </row>
    <row r="4251" spans="1:9" x14ac:dyDescent="0.15">
      <c r="A4251" s="694" t="s">
        <v>6785</v>
      </c>
      <c r="B4251" s="96">
        <v>353088</v>
      </c>
      <c r="C4251" s="96">
        <v>19</v>
      </c>
      <c r="D4251" s="97">
        <v>21688437</v>
      </c>
      <c r="E4251" s="97">
        <v>21721079</v>
      </c>
      <c r="F4251" s="96" t="s">
        <v>2321</v>
      </c>
      <c r="G4251" s="96">
        <v>104</v>
      </c>
      <c r="H4251" s="96">
        <v>5.9986999999999999E-2</v>
      </c>
      <c r="I4251" s="810">
        <v>1</v>
      </c>
    </row>
    <row r="4252" spans="1:9" x14ac:dyDescent="0.15">
      <c r="A4252" s="694" t="s">
        <v>6786</v>
      </c>
      <c r="B4252" s="96">
        <v>267002</v>
      </c>
      <c r="C4252" s="96">
        <v>1</v>
      </c>
      <c r="D4252" s="97">
        <v>249200395</v>
      </c>
      <c r="E4252" s="97">
        <v>249215453</v>
      </c>
      <c r="F4252" s="96" t="s">
        <v>2321</v>
      </c>
      <c r="G4252" s="96">
        <v>30</v>
      </c>
      <c r="H4252" s="96">
        <v>5.9991999999999997E-2</v>
      </c>
      <c r="I4252" s="810">
        <v>1</v>
      </c>
    </row>
    <row r="4253" spans="1:9" x14ac:dyDescent="0.15">
      <c r="A4253" s="694" t="s">
        <v>6787</v>
      </c>
      <c r="B4253" s="96">
        <v>10906</v>
      </c>
      <c r="C4253" s="96">
        <v>12</v>
      </c>
      <c r="D4253" s="97">
        <v>112563349</v>
      </c>
      <c r="E4253" s="97">
        <v>112591408</v>
      </c>
      <c r="F4253" s="96" t="s">
        <v>2321</v>
      </c>
      <c r="G4253" s="96">
        <v>43</v>
      </c>
      <c r="H4253" s="96">
        <v>6.0023E-2</v>
      </c>
      <c r="I4253" s="810">
        <v>1</v>
      </c>
    </row>
    <row r="4254" spans="1:9" x14ac:dyDescent="0.15">
      <c r="A4254" s="694" t="s">
        <v>6788</v>
      </c>
      <c r="B4254" s="96">
        <v>54769</v>
      </c>
      <c r="C4254" s="96">
        <v>9</v>
      </c>
      <c r="D4254" s="97">
        <v>93372114</v>
      </c>
      <c r="E4254" s="97">
        <v>93405108</v>
      </c>
      <c r="F4254" s="96" t="s">
        <v>2328</v>
      </c>
      <c r="G4254" s="96">
        <v>139</v>
      </c>
      <c r="H4254" s="96">
        <v>6.0035999999999999E-2</v>
      </c>
      <c r="I4254" s="810">
        <v>1</v>
      </c>
    </row>
    <row r="4255" spans="1:9" x14ac:dyDescent="0.15">
      <c r="A4255" s="694" t="s">
        <v>6789</v>
      </c>
      <c r="B4255" s="96">
        <v>10842</v>
      </c>
      <c r="C4255" s="96">
        <v>7</v>
      </c>
      <c r="D4255" s="97">
        <v>31726631</v>
      </c>
      <c r="E4255" s="97">
        <v>31748069</v>
      </c>
      <c r="F4255" s="96" t="s">
        <v>2321</v>
      </c>
      <c r="G4255" s="96">
        <v>69</v>
      </c>
      <c r="H4255" s="96">
        <v>6.0061999999999997E-2</v>
      </c>
      <c r="I4255" s="810">
        <v>1</v>
      </c>
    </row>
    <row r="4256" spans="1:9" x14ac:dyDescent="0.15">
      <c r="A4256" s="694" t="s">
        <v>6790</v>
      </c>
      <c r="B4256" s="96">
        <v>4633</v>
      </c>
      <c r="C4256" s="96">
        <v>12</v>
      </c>
      <c r="D4256" s="97">
        <v>111348623</v>
      </c>
      <c r="E4256" s="97">
        <v>111358404</v>
      </c>
      <c r="F4256" s="96" t="s">
        <v>2328</v>
      </c>
      <c r="G4256" s="96">
        <v>41</v>
      </c>
      <c r="H4256" s="96">
        <v>6.0068999999999997E-2</v>
      </c>
      <c r="I4256" s="810">
        <v>1</v>
      </c>
    </row>
    <row r="4257" spans="1:9" x14ac:dyDescent="0.15">
      <c r="A4257" s="694" t="s">
        <v>6791</v>
      </c>
      <c r="B4257" s="96">
        <v>285172</v>
      </c>
      <c r="C4257" s="96">
        <v>2</v>
      </c>
      <c r="D4257" s="97">
        <v>201838441</v>
      </c>
      <c r="E4257" s="97">
        <v>201936392</v>
      </c>
      <c r="F4257" s="96" t="s">
        <v>2328</v>
      </c>
      <c r="G4257" s="96">
        <v>206</v>
      </c>
      <c r="H4257" s="96">
        <v>6.0095000000000003E-2</v>
      </c>
      <c r="I4257" s="810">
        <v>1</v>
      </c>
    </row>
    <row r="4258" spans="1:9" x14ac:dyDescent="0.15">
      <c r="A4258" s="694" t="s">
        <v>6792</v>
      </c>
      <c r="B4258" s="96">
        <v>27229</v>
      </c>
      <c r="C4258" s="96">
        <v>15</v>
      </c>
      <c r="D4258" s="97">
        <v>43663257</v>
      </c>
      <c r="E4258" s="97">
        <v>43698258</v>
      </c>
      <c r="F4258" s="96" t="s">
        <v>2321</v>
      </c>
      <c r="G4258" s="96">
        <v>69</v>
      </c>
      <c r="H4258" s="96">
        <v>6.0152999999999998E-2</v>
      </c>
      <c r="I4258" s="810">
        <v>1</v>
      </c>
    </row>
    <row r="4259" spans="1:9" x14ac:dyDescent="0.15">
      <c r="A4259" s="694" t="s">
        <v>6793</v>
      </c>
      <c r="B4259" s="96">
        <v>81025</v>
      </c>
      <c r="C4259" s="96">
        <v>1</v>
      </c>
      <c r="D4259" s="97">
        <v>39339739</v>
      </c>
      <c r="E4259" s="97">
        <v>39347298</v>
      </c>
      <c r="F4259" s="96" t="s">
        <v>2328</v>
      </c>
      <c r="G4259" s="96">
        <v>23</v>
      </c>
      <c r="H4259" s="96">
        <v>6.0196E-2</v>
      </c>
      <c r="I4259" s="810">
        <v>1</v>
      </c>
    </row>
    <row r="4260" spans="1:9" x14ac:dyDescent="0.15">
      <c r="A4260" s="694" t="s">
        <v>6794</v>
      </c>
      <c r="B4260" s="96">
        <v>83464</v>
      </c>
      <c r="C4260" s="96">
        <v>15</v>
      </c>
      <c r="D4260" s="97">
        <v>63569749</v>
      </c>
      <c r="E4260" s="97">
        <v>63601325</v>
      </c>
      <c r="F4260" s="96" t="s">
        <v>2321</v>
      </c>
      <c r="G4260" s="96">
        <v>94</v>
      </c>
      <c r="H4260" s="96">
        <v>6.0199000000000003E-2</v>
      </c>
      <c r="I4260" s="810">
        <v>1</v>
      </c>
    </row>
    <row r="4261" spans="1:9" x14ac:dyDescent="0.15">
      <c r="A4261" s="694" t="s">
        <v>6795</v>
      </c>
      <c r="B4261" s="96">
        <v>92737</v>
      </c>
      <c r="C4261" s="96">
        <v>2</v>
      </c>
      <c r="D4261" s="97">
        <v>230222345</v>
      </c>
      <c r="E4261" s="97">
        <v>230579286</v>
      </c>
      <c r="F4261" s="96" t="s">
        <v>2328</v>
      </c>
      <c r="G4261" s="96">
        <v>1531</v>
      </c>
      <c r="H4261" s="96">
        <v>6.0203E-2</v>
      </c>
      <c r="I4261" s="810">
        <v>1</v>
      </c>
    </row>
    <row r="4262" spans="1:9" x14ac:dyDescent="0.15">
      <c r="A4262" s="694" t="s">
        <v>6796</v>
      </c>
      <c r="B4262" s="96">
        <v>161882</v>
      </c>
      <c r="C4262" s="96">
        <v>16</v>
      </c>
      <c r="D4262" s="97">
        <v>88520014</v>
      </c>
      <c r="E4262" s="97">
        <v>88601574</v>
      </c>
      <c r="F4262" s="96" t="s">
        <v>2321</v>
      </c>
      <c r="G4262" s="96">
        <v>346</v>
      </c>
      <c r="H4262" s="96">
        <v>6.0303000000000002E-2</v>
      </c>
      <c r="I4262" s="810">
        <v>1</v>
      </c>
    </row>
    <row r="4263" spans="1:9" x14ac:dyDescent="0.15">
      <c r="A4263" s="694" t="s">
        <v>6797</v>
      </c>
      <c r="B4263" s="96">
        <v>54682</v>
      </c>
      <c r="C4263" s="96">
        <v>12</v>
      </c>
      <c r="D4263" s="97">
        <v>12482195</v>
      </c>
      <c r="E4263" s="97">
        <v>12503475</v>
      </c>
      <c r="F4263" s="96" t="s">
        <v>2328</v>
      </c>
      <c r="G4263" s="96">
        <v>107</v>
      </c>
      <c r="H4263" s="96">
        <v>6.0318999999999998E-2</v>
      </c>
      <c r="I4263" s="810">
        <v>1</v>
      </c>
    </row>
    <row r="4264" spans="1:9" x14ac:dyDescent="0.15">
      <c r="A4264" s="694" t="s">
        <v>6798</v>
      </c>
      <c r="B4264" s="96">
        <v>390084</v>
      </c>
      <c r="C4264" s="96">
        <v>11</v>
      </c>
      <c r="D4264" s="97">
        <v>5988783</v>
      </c>
      <c r="E4264" s="97">
        <v>5989724</v>
      </c>
      <c r="F4264" s="96" t="s">
        <v>2328</v>
      </c>
      <c r="G4264" s="96">
        <v>5</v>
      </c>
      <c r="H4264" s="96">
        <v>6.0319999999999999E-2</v>
      </c>
      <c r="I4264" s="810">
        <v>1</v>
      </c>
    </row>
    <row r="4265" spans="1:9" x14ac:dyDescent="0.15">
      <c r="A4265" s="694" t="s">
        <v>6799</v>
      </c>
      <c r="B4265" s="96">
        <v>171568</v>
      </c>
      <c r="C4265" s="96">
        <v>22</v>
      </c>
      <c r="D4265" s="97">
        <v>41921803</v>
      </c>
      <c r="E4265" s="97">
        <v>41940479</v>
      </c>
      <c r="F4265" s="96" t="s">
        <v>2328</v>
      </c>
      <c r="G4265" s="96">
        <v>48</v>
      </c>
      <c r="H4265" s="96">
        <v>6.0343000000000001E-2</v>
      </c>
      <c r="I4265" s="810">
        <v>1</v>
      </c>
    </row>
    <row r="4266" spans="1:9" x14ac:dyDescent="0.15">
      <c r="A4266" s="694" t="s">
        <v>6800</v>
      </c>
      <c r="B4266" s="96">
        <v>375611</v>
      </c>
      <c r="C4266" s="96">
        <v>7</v>
      </c>
      <c r="D4266" s="97">
        <v>102993177</v>
      </c>
      <c r="E4266" s="97">
        <v>103086624</v>
      </c>
      <c r="F4266" s="96" t="s">
        <v>2328</v>
      </c>
      <c r="G4266" s="96">
        <v>233</v>
      </c>
      <c r="H4266" s="96">
        <v>6.0367999999999998E-2</v>
      </c>
      <c r="I4266" s="810">
        <v>1</v>
      </c>
    </row>
    <row r="4267" spans="1:9" x14ac:dyDescent="0.15">
      <c r="A4267" s="694" t="s">
        <v>6801</v>
      </c>
      <c r="B4267" s="96">
        <v>10811</v>
      </c>
      <c r="C4267" s="96">
        <v>9</v>
      </c>
      <c r="D4267" s="97">
        <v>140317847</v>
      </c>
      <c r="E4267" s="97">
        <v>140328858</v>
      </c>
      <c r="F4267" s="96" t="s">
        <v>2321</v>
      </c>
      <c r="G4267" s="96">
        <v>36</v>
      </c>
      <c r="H4267" s="96">
        <v>6.0379000000000002E-2</v>
      </c>
      <c r="I4267" s="810">
        <v>1</v>
      </c>
    </row>
    <row r="4268" spans="1:9" x14ac:dyDescent="0.15">
      <c r="A4268" s="694" t="s">
        <v>6802</v>
      </c>
      <c r="B4268" s="96">
        <v>130589</v>
      </c>
      <c r="C4268" s="96">
        <v>2</v>
      </c>
      <c r="D4268" s="97">
        <v>38893052</v>
      </c>
      <c r="E4268" s="97">
        <v>38961909</v>
      </c>
      <c r="F4268" s="96" t="s">
        <v>2321</v>
      </c>
      <c r="G4268" s="96">
        <v>229</v>
      </c>
      <c r="H4268" s="96">
        <v>6.0391E-2</v>
      </c>
      <c r="I4268" s="810">
        <v>1</v>
      </c>
    </row>
    <row r="4269" spans="1:9" x14ac:dyDescent="0.15">
      <c r="A4269" s="694" t="s">
        <v>6803</v>
      </c>
      <c r="B4269" s="96">
        <v>51069</v>
      </c>
      <c r="C4269" s="96">
        <v>6</v>
      </c>
      <c r="D4269" s="97">
        <v>43021767</v>
      </c>
      <c r="E4269" s="97">
        <v>43028259</v>
      </c>
      <c r="F4269" s="96" t="s">
        <v>2328</v>
      </c>
      <c r="G4269" s="96">
        <v>19</v>
      </c>
      <c r="H4269" s="96">
        <v>6.0410999999999999E-2</v>
      </c>
      <c r="I4269" s="810">
        <v>1</v>
      </c>
    </row>
    <row r="4270" spans="1:9" x14ac:dyDescent="0.15">
      <c r="A4270" s="694" t="s">
        <v>6804</v>
      </c>
      <c r="B4270" s="96">
        <v>4293</v>
      </c>
      <c r="C4270" s="96">
        <v>14</v>
      </c>
      <c r="D4270" s="97">
        <v>71189243</v>
      </c>
      <c r="E4270" s="97">
        <v>71275912</v>
      </c>
      <c r="F4270" s="96" t="s">
        <v>2328</v>
      </c>
      <c r="G4270" s="96">
        <v>343</v>
      </c>
      <c r="H4270" s="96">
        <v>6.0481E-2</v>
      </c>
      <c r="I4270" s="810">
        <v>1</v>
      </c>
    </row>
    <row r="4271" spans="1:9" x14ac:dyDescent="0.15">
      <c r="A4271" s="694" t="s">
        <v>6805</v>
      </c>
      <c r="B4271" s="96">
        <v>7384</v>
      </c>
      <c r="C4271" s="96">
        <v>3</v>
      </c>
      <c r="D4271" s="97">
        <v>48636432</v>
      </c>
      <c r="E4271" s="97">
        <v>48647391</v>
      </c>
      <c r="F4271" s="96" t="s">
        <v>2328</v>
      </c>
      <c r="G4271" s="96">
        <v>20</v>
      </c>
      <c r="H4271" s="96">
        <v>6.0506999999999998E-2</v>
      </c>
      <c r="I4271" s="810">
        <v>1</v>
      </c>
    </row>
    <row r="4272" spans="1:9" x14ac:dyDescent="0.15">
      <c r="A4272" s="694" t="s">
        <v>6806</v>
      </c>
      <c r="B4272" s="96">
        <v>8763</v>
      </c>
      <c r="C4272" s="96">
        <v>6</v>
      </c>
      <c r="D4272" s="97">
        <v>109687717</v>
      </c>
      <c r="E4272" s="97">
        <v>109703762</v>
      </c>
      <c r="F4272" s="96" t="s">
        <v>2328</v>
      </c>
      <c r="G4272" s="96">
        <v>58</v>
      </c>
      <c r="H4272" s="96">
        <v>6.0545000000000002E-2</v>
      </c>
      <c r="I4272" s="810">
        <v>1</v>
      </c>
    </row>
    <row r="4273" spans="1:9" x14ac:dyDescent="0.15">
      <c r="A4273" s="694" t="s">
        <v>6807</v>
      </c>
      <c r="B4273" s="96">
        <v>4209</v>
      </c>
      <c r="C4273" s="96">
        <v>1</v>
      </c>
      <c r="D4273" s="97">
        <v>156433513</v>
      </c>
      <c r="E4273" s="97">
        <v>156470634</v>
      </c>
      <c r="F4273" s="96" t="s">
        <v>2328</v>
      </c>
      <c r="G4273" s="96">
        <v>90</v>
      </c>
      <c r="H4273" s="96">
        <v>6.0603999999999998E-2</v>
      </c>
      <c r="I4273" s="810">
        <v>1</v>
      </c>
    </row>
    <row r="4274" spans="1:9" x14ac:dyDescent="0.15">
      <c r="A4274" s="694" t="s">
        <v>6808</v>
      </c>
      <c r="B4274" s="96">
        <v>55255</v>
      </c>
      <c r="C4274" s="96">
        <v>5</v>
      </c>
      <c r="D4274" s="97">
        <v>76727622</v>
      </c>
      <c r="E4274" s="97">
        <v>76788332</v>
      </c>
      <c r="F4274" s="96" t="s">
        <v>2328</v>
      </c>
      <c r="G4274" s="96">
        <v>283</v>
      </c>
      <c r="H4274" s="96">
        <v>6.0637000000000003E-2</v>
      </c>
      <c r="I4274" s="810">
        <v>1</v>
      </c>
    </row>
    <row r="4275" spans="1:9" x14ac:dyDescent="0.15">
      <c r="A4275" s="694" t="s">
        <v>6809</v>
      </c>
      <c r="B4275" s="96">
        <v>5535</v>
      </c>
      <c r="C4275" s="96">
        <v>9</v>
      </c>
      <c r="D4275" s="97">
        <v>104353897</v>
      </c>
      <c r="E4275" s="97">
        <v>104357283</v>
      </c>
      <c r="F4275" s="96" t="s">
        <v>2328</v>
      </c>
      <c r="G4275" s="96">
        <v>8</v>
      </c>
      <c r="H4275" s="96">
        <v>6.0644000000000003E-2</v>
      </c>
      <c r="I4275" s="810">
        <v>1</v>
      </c>
    </row>
    <row r="4276" spans="1:9" x14ac:dyDescent="0.15">
      <c r="A4276" s="694" t="s">
        <v>6810</v>
      </c>
      <c r="B4276" s="96">
        <v>6497</v>
      </c>
      <c r="C4276" s="96">
        <v>1</v>
      </c>
      <c r="D4276" s="97">
        <v>2160134</v>
      </c>
      <c r="E4276" s="97">
        <v>2241652</v>
      </c>
      <c r="F4276" s="96" t="s">
        <v>2321</v>
      </c>
      <c r="G4276" s="96">
        <v>274</v>
      </c>
      <c r="H4276" s="96">
        <v>6.0656000000000002E-2</v>
      </c>
      <c r="I4276" s="810">
        <v>1</v>
      </c>
    </row>
    <row r="4277" spans="1:9" x14ac:dyDescent="0.15">
      <c r="A4277" s="694" t="s">
        <v>6811</v>
      </c>
      <c r="B4277" s="96">
        <v>6908</v>
      </c>
      <c r="C4277" s="96">
        <v>6</v>
      </c>
      <c r="D4277" s="97">
        <v>170863384</v>
      </c>
      <c r="E4277" s="97">
        <v>170881958</v>
      </c>
      <c r="F4277" s="96" t="s">
        <v>2321</v>
      </c>
      <c r="G4277" s="96">
        <v>48</v>
      </c>
      <c r="H4277" s="96">
        <v>6.0684000000000002E-2</v>
      </c>
      <c r="I4277" s="810">
        <v>1</v>
      </c>
    </row>
    <row r="4278" spans="1:9" x14ac:dyDescent="0.15">
      <c r="A4278" s="694" t="s">
        <v>6812</v>
      </c>
      <c r="B4278" s="96">
        <v>9732</v>
      </c>
      <c r="C4278" s="96">
        <v>7</v>
      </c>
      <c r="D4278" s="97">
        <v>111366164</v>
      </c>
      <c r="E4278" s="97">
        <v>111846462</v>
      </c>
      <c r="F4278" s="96" t="s">
        <v>2328</v>
      </c>
      <c r="G4278" s="96">
        <v>1353</v>
      </c>
      <c r="H4278" s="96">
        <v>6.0692999999999997E-2</v>
      </c>
      <c r="I4278" s="810">
        <v>1</v>
      </c>
    </row>
    <row r="4279" spans="1:9" x14ac:dyDescent="0.15">
      <c r="A4279" s="694" t="s">
        <v>6813</v>
      </c>
      <c r="B4279" s="96">
        <v>6921</v>
      </c>
      <c r="C4279" s="96">
        <v>8</v>
      </c>
      <c r="D4279" s="97">
        <v>74857373</v>
      </c>
      <c r="E4279" s="97">
        <v>74884522</v>
      </c>
      <c r="F4279" s="96" t="s">
        <v>2328</v>
      </c>
      <c r="G4279" s="96">
        <v>72</v>
      </c>
      <c r="H4279" s="96">
        <v>6.0761000000000003E-2</v>
      </c>
      <c r="I4279" s="810">
        <v>1</v>
      </c>
    </row>
    <row r="4280" spans="1:9" x14ac:dyDescent="0.15">
      <c r="A4280" s="694" t="s">
        <v>6814</v>
      </c>
      <c r="B4280" s="96">
        <v>10197</v>
      </c>
      <c r="C4280" s="96">
        <v>17</v>
      </c>
      <c r="D4280" s="97">
        <v>40985159</v>
      </c>
      <c r="E4280" s="97">
        <v>40995777</v>
      </c>
      <c r="F4280" s="96" t="s">
        <v>2321</v>
      </c>
      <c r="G4280" s="96">
        <v>12</v>
      </c>
      <c r="H4280" s="96">
        <v>6.0818999999999998E-2</v>
      </c>
      <c r="I4280" s="810">
        <v>1</v>
      </c>
    </row>
    <row r="4281" spans="1:9" x14ac:dyDescent="0.15">
      <c r="A4281" s="694" t="s">
        <v>6815</v>
      </c>
      <c r="B4281" s="96">
        <v>9662</v>
      </c>
      <c r="C4281" s="96">
        <v>4</v>
      </c>
      <c r="D4281" s="97">
        <v>56814974</v>
      </c>
      <c r="E4281" s="97">
        <v>56899529</v>
      </c>
      <c r="F4281" s="96" t="s">
        <v>2321</v>
      </c>
      <c r="G4281" s="96">
        <v>231</v>
      </c>
      <c r="H4281" s="96">
        <v>6.0831999999999997E-2</v>
      </c>
      <c r="I4281" s="810">
        <v>1</v>
      </c>
    </row>
    <row r="4282" spans="1:9" x14ac:dyDescent="0.15">
      <c r="A4282" s="694" t="s">
        <v>6816</v>
      </c>
      <c r="B4282" s="96">
        <v>10383</v>
      </c>
      <c r="C4282" s="96">
        <v>9</v>
      </c>
      <c r="D4282" s="97">
        <v>140135711</v>
      </c>
      <c r="E4282" s="97">
        <v>140138159</v>
      </c>
      <c r="F4282" s="96" t="s">
        <v>2321</v>
      </c>
      <c r="G4282" s="96">
        <v>4</v>
      </c>
      <c r="H4282" s="96">
        <v>6.0907999999999997E-2</v>
      </c>
      <c r="I4282" s="810">
        <v>1</v>
      </c>
    </row>
    <row r="4283" spans="1:9" x14ac:dyDescent="0.15">
      <c r="A4283" s="694" t="s">
        <v>6817</v>
      </c>
      <c r="B4283" s="96">
        <v>10480</v>
      </c>
      <c r="C4283" s="96">
        <v>11</v>
      </c>
      <c r="D4283" s="97">
        <v>32605313</v>
      </c>
      <c r="E4283" s="97">
        <v>32624037</v>
      </c>
      <c r="F4283" s="96" t="s">
        <v>2321</v>
      </c>
      <c r="G4283" s="96">
        <v>58</v>
      </c>
      <c r="H4283" s="96">
        <v>6.0908999999999998E-2</v>
      </c>
      <c r="I4283" s="810">
        <v>1</v>
      </c>
    </row>
    <row r="4284" spans="1:9" x14ac:dyDescent="0.15">
      <c r="A4284" s="694" t="s">
        <v>6818</v>
      </c>
      <c r="B4284" s="96">
        <v>391365</v>
      </c>
      <c r="C4284" s="96">
        <v>2</v>
      </c>
      <c r="D4284" s="97">
        <v>37394963</v>
      </c>
      <c r="E4284" s="97">
        <v>37423230</v>
      </c>
      <c r="F4284" s="96" t="s">
        <v>2328</v>
      </c>
      <c r="G4284" s="96">
        <v>254</v>
      </c>
      <c r="H4284" s="96">
        <v>6.0994E-2</v>
      </c>
      <c r="I4284" s="810">
        <v>1</v>
      </c>
    </row>
    <row r="4285" spans="1:9" x14ac:dyDescent="0.15">
      <c r="A4285" s="694" t="s">
        <v>6819</v>
      </c>
      <c r="B4285" s="96">
        <v>337975</v>
      </c>
      <c r="C4285" s="96">
        <v>21</v>
      </c>
      <c r="D4285" s="97">
        <v>31988774</v>
      </c>
      <c r="E4285" s="97">
        <v>31988944</v>
      </c>
      <c r="F4285" s="96" t="s">
        <v>2321</v>
      </c>
      <c r="G4285" s="96">
        <v>1</v>
      </c>
      <c r="H4285" s="96">
        <v>6.1080000000000002E-2</v>
      </c>
      <c r="I4285" s="810">
        <v>1</v>
      </c>
    </row>
    <row r="4286" spans="1:9" x14ac:dyDescent="0.15">
      <c r="A4286" s="694" t="s">
        <v>6820</v>
      </c>
      <c r="B4286" s="96">
        <v>6561</v>
      </c>
      <c r="C4286" s="96">
        <v>7</v>
      </c>
      <c r="D4286" s="97">
        <v>122753588</v>
      </c>
      <c r="E4286" s="97">
        <v>122840025</v>
      </c>
      <c r="F4286" s="96" t="s">
        <v>2328</v>
      </c>
      <c r="G4286" s="96">
        <v>230</v>
      </c>
      <c r="H4286" s="96">
        <v>6.1134000000000001E-2</v>
      </c>
      <c r="I4286" s="810">
        <v>1</v>
      </c>
    </row>
    <row r="4287" spans="1:9" x14ac:dyDescent="0.15">
      <c r="A4287" s="694" t="s">
        <v>6821</v>
      </c>
      <c r="B4287" s="96">
        <v>5335</v>
      </c>
      <c r="C4287" s="96">
        <v>20</v>
      </c>
      <c r="D4287" s="97">
        <v>39766159</v>
      </c>
      <c r="E4287" s="97">
        <v>39804359</v>
      </c>
      <c r="F4287" s="96" t="s">
        <v>2321</v>
      </c>
      <c r="G4287" s="96">
        <v>84</v>
      </c>
      <c r="H4287" s="96">
        <v>6.1150999999999997E-2</v>
      </c>
      <c r="I4287" s="810">
        <v>1</v>
      </c>
    </row>
    <row r="4288" spans="1:9" x14ac:dyDescent="0.15">
      <c r="A4288" s="694" t="s">
        <v>6822</v>
      </c>
      <c r="B4288" s="96">
        <v>150763</v>
      </c>
      <c r="C4288" s="96">
        <v>2</v>
      </c>
      <c r="D4288" s="97">
        <v>96687694</v>
      </c>
      <c r="E4288" s="97">
        <v>96701722</v>
      </c>
      <c r="F4288" s="96" t="s">
        <v>2328</v>
      </c>
      <c r="G4288" s="96">
        <v>8</v>
      </c>
      <c r="H4288" s="96">
        <v>6.1168E-2</v>
      </c>
      <c r="I4288" s="810">
        <v>1</v>
      </c>
    </row>
    <row r="4289" spans="1:9" x14ac:dyDescent="0.15">
      <c r="A4289" s="694" t="s">
        <v>6823</v>
      </c>
      <c r="B4289" s="96">
        <v>4134</v>
      </c>
      <c r="C4289" s="96">
        <v>3</v>
      </c>
      <c r="D4289" s="97">
        <v>47892180</v>
      </c>
      <c r="E4289" s="97">
        <v>48130769</v>
      </c>
      <c r="F4289" s="96" t="s">
        <v>2328</v>
      </c>
      <c r="G4289" s="96">
        <v>324</v>
      </c>
      <c r="H4289" s="96">
        <v>6.1200999999999998E-2</v>
      </c>
      <c r="I4289" s="810">
        <v>1</v>
      </c>
    </row>
    <row r="4290" spans="1:9" x14ac:dyDescent="0.15">
      <c r="A4290" s="694" t="s">
        <v>6824</v>
      </c>
      <c r="B4290" s="96">
        <v>51567</v>
      </c>
      <c r="C4290" s="96">
        <v>6</v>
      </c>
      <c r="D4290" s="97">
        <v>24650205</v>
      </c>
      <c r="E4290" s="97">
        <v>24667115</v>
      </c>
      <c r="F4290" s="96" t="s">
        <v>2328</v>
      </c>
      <c r="G4290" s="96">
        <v>88</v>
      </c>
      <c r="H4290" s="96">
        <v>6.1212999999999997E-2</v>
      </c>
      <c r="I4290" s="810">
        <v>1</v>
      </c>
    </row>
    <row r="4291" spans="1:9" x14ac:dyDescent="0.15">
      <c r="A4291" s="694" t="s">
        <v>6825</v>
      </c>
      <c r="B4291" s="96">
        <v>51686</v>
      </c>
      <c r="C4291" s="96">
        <v>1</v>
      </c>
      <c r="D4291" s="97">
        <v>151735445</v>
      </c>
      <c r="E4291" s="97">
        <v>151743806</v>
      </c>
      <c r="F4291" s="96" t="s">
        <v>2321</v>
      </c>
      <c r="G4291" s="96">
        <v>19</v>
      </c>
      <c r="H4291" s="96">
        <v>6.1238000000000001E-2</v>
      </c>
      <c r="I4291" s="810">
        <v>1</v>
      </c>
    </row>
    <row r="4292" spans="1:9" x14ac:dyDescent="0.15">
      <c r="A4292" s="694" t="s">
        <v>1165</v>
      </c>
      <c r="B4292" s="96">
        <v>5452</v>
      </c>
      <c r="C4292" s="96">
        <v>19</v>
      </c>
      <c r="D4292" s="97">
        <v>42590262</v>
      </c>
      <c r="E4292" s="97">
        <v>42636625</v>
      </c>
      <c r="F4292" s="96" t="s">
        <v>2328</v>
      </c>
      <c r="G4292" s="96">
        <v>47</v>
      </c>
      <c r="H4292" s="96">
        <v>6.1240000000000003E-2</v>
      </c>
      <c r="I4292" s="810">
        <v>1</v>
      </c>
    </row>
    <row r="4293" spans="1:9" x14ac:dyDescent="0.15">
      <c r="A4293" s="694" t="s">
        <v>6826</v>
      </c>
      <c r="B4293" s="96">
        <v>9515</v>
      </c>
      <c r="C4293" s="96">
        <v>3</v>
      </c>
      <c r="D4293" s="97">
        <v>120627050</v>
      </c>
      <c r="E4293" s="97">
        <v>121143608</v>
      </c>
      <c r="F4293" s="96" t="s">
        <v>2321</v>
      </c>
      <c r="G4293" s="96">
        <v>1800</v>
      </c>
      <c r="H4293" s="96">
        <v>6.1282000000000003E-2</v>
      </c>
      <c r="I4293" s="810">
        <v>1</v>
      </c>
    </row>
    <row r="4294" spans="1:9" x14ac:dyDescent="0.15">
      <c r="A4294" s="694" t="s">
        <v>6827</v>
      </c>
      <c r="B4294" s="96">
        <v>124512</v>
      </c>
      <c r="C4294" s="96">
        <v>17</v>
      </c>
      <c r="D4294" s="97">
        <v>74722912</v>
      </c>
      <c r="E4294" s="97">
        <v>74729962</v>
      </c>
      <c r="F4294" s="96" t="s">
        <v>2321</v>
      </c>
      <c r="G4294" s="96">
        <v>14</v>
      </c>
      <c r="H4294" s="96">
        <v>6.1298999999999999E-2</v>
      </c>
      <c r="I4294" s="810">
        <v>1</v>
      </c>
    </row>
    <row r="4295" spans="1:9" x14ac:dyDescent="0.15">
      <c r="A4295" s="694" t="s">
        <v>6828</v>
      </c>
      <c r="B4295" s="96">
        <v>9220</v>
      </c>
      <c r="C4295" s="96">
        <v>17</v>
      </c>
      <c r="D4295" s="97">
        <v>27400539</v>
      </c>
      <c r="E4295" s="97">
        <v>27402627</v>
      </c>
      <c r="F4295" s="96" t="s">
        <v>2328</v>
      </c>
      <c r="G4295" s="96">
        <v>5</v>
      </c>
      <c r="H4295" s="96">
        <v>6.1303999999999997E-2</v>
      </c>
      <c r="I4295" s="810">
        <v>1</v>
      </c>
    </row>
    <row r="4296" spans="1:9" x14ac:dyDescent="0.15">
      <c r="A4296" s="694" t="s">
        <v>6829</v>
      </c>
      <c r="B4296" s="96">
        <v>100533177</v>
      </c>
      <c r="C4296" s="96">
        <v>17</v>
      </c>
      <c r="D4296" s="97">
        <v>39458078</v>
      </c>
      <c r="E4296" s="97">
        <v>39459103</v>
      </c>
      <c r="F4296" s="96" t="s">
        <v>2328</v>
      </c>
      <c r="G4296" s="96">
        <v>4</v>
      </c>
      <c r="H4296" s="96">
        <v>6.1359999999999998E-2</v>
      </c>
      <c r="I4296" s="810">
        <v>1</v>
      </c>
    </row>
    <row r="4297" spans="1:9" x14ac:dyDescent="0.15">
      <c r="A4297" s="694" t="s">
        <v>6830</v>
      </c>
      <c r="B4297" s="96">
        <v>1027</v>
      </c>
      <c r="C4297" s="96">
        <v>12</v>
      </c>
      <c r="D4297" s="97">
        <v>12870302</v>
      </c>
      <c r="E4297" s="97">
        <v>12875305</v>
      </c>
      <c r="F4297" s="96" t="s">
        <v>2321</v>
      </c>
      <c r="G4297" s="96">
        <v>11</v>
      </c>
      <c r="H4297" s="96">
        <v>6.1483999999999997E-2</v>
      </c>
      <c r="I4297" s="810">
        <v>1</v>
      </c>
    </row>
    <row r="4298" spans="1:9" x14ac:dyDescent="0.15">
      <c r="A4298" s="694" t="s">
        <v>6831</v>
      </c>
      <c r="B4298" s="96">
        <v>23769</v>
      </c>
      <c r="C4298" s="96">
        <v>11</v>
      </c>
      <c r="D4298" s="97">
        <v>63803442</v>
      </c>
      <c r="E4298" s="97">
        <v>63886655</v>
      </c>
      <c r="F4298" s="96" t="s">
        <v>2321</v>
      </c>
      <c r="G4298" s="96">
        <v>244</v>
      </c>
      <c r="H4298" s="96">
        <v>6.1539000000000003E-2</v>
      </c>
      <c r="I4298" s="810">
        <v>1</v>
      </c>
    </row>
    <row r="4299" spans="1:9" x14ac:dyDescent="0.15">
      <c r="A4299" s="694" t="s">
        <v>6832</v>
      </c>
      <c r="B4299" s="96">
        <v>11055</v>
      </c>
      <c r="C4299" s="96">
        <v>7</v>
      </c>
      <c r="D4299" s="97">
        <v>49977023</v>
      </c>
      <c r="E4299" s="97">
        <v>50132860</v>
      </c>
      <c r="F4299" s="96" t="s">
        <v>2328</v>
      </c>
      <c r="G4299" s="96">
        <v>441</v>
      </c>
      <c r="H4299" s="96">
        <v>6.1545999999999997E-2</v>
      </c>
      <c r="I4299" s="810">
        <v>1</v>
      </c>
    </row>
    <row r="4300" spans="1:9" x14ac:dyDescent="0.15">
      <c r="A4300" s="694" t="s">
        <v>6833</v>
      </c>
      <c r="B4300" s="96">
        <v>388381</v>
      </c>
      <c r="C4300" s="96">
        <v>17</v>
      </c>
      <c r="D4300" s="97">
        <v>36991341</v>
      </c>
      <c r="E4300" s="97">
        <v>36997642</v>
      </c>
      <c r="F4300" s="96" t="s">
        <v>2328</v>
      </c>
      <c r="G4300" s="96">
        <v>22</v>
      </c>
      <c r="H4300" s="96">
        <v>6.1550000000000001E-2</v>
      </c>
      <c r="I4300" s="810">
        <v>1</v>
      </c>
    </row>
    <row r="4301" spans="1:9" x14ac:dyDescent="0.15">
      <c r="A4301" s="694" t="s">
        <v>6834</v>
      </c>
      <c r="B4301" s="96">
        <v>101927254</v>
      </c>
      <c r="C4301" s="96">
        <v>19</v>
      </c>
      <c r="D4301" s="97">
        <v>31640820</v>
      </c>
      <c r="E4301" s="97">
        <v>31695976</v>
      </c>
      <c r="F4301" s="96" t="s">
        <v>2328</v>
      </c>
      <c r="G4301" s="96">
        <v>123</v>
      </c>
      <c r="H4301" s="96">
        <v>6.1689000000000001E-2</v>
      </c>
      <c r="I4301" s="810">
        <v>1</v>
      </c>
    </row>
    <row r="4302" spans="1:9" x14ac:dyDescent="0.15">
      <c r="A4302" s="694" t="s">
        <v>6835</v>
      </c>
      <c r="B4302" s="96">
        <v>4332</v>
      </c>
      <c r="C4302" s="96">
        <v>1</v>
      </c>
      <c r="D4302" s="97">
        <v>158801168</v>
      </c>
      <c r="E4302" s="97">
        <v>158819270</v>
      </c>
      <c r="F4302" s="96" t="s">
        <v>2321</v>
      </c>
      <c r="G4302" s="96">
        <v>57</v>
      </c>
      <c r="H4302" s="96">
        <v>6.1709E-2</v>
      </c>
      <c r="I4302" s="810">
        <v>1</v>
      </c>
    </row>
    <row r="4303" spans="1:9" x14ac:dyDescent="0.15">
      <c r="A4303" s="694" t="s">
        <v>6836</v>
      </c>
      <c r="B4303" s="96">
        <v>7710</v>
      </c>
      <c r="C4303" s="96">
        <v>19</v>
      </c>
      <c r="D4303" s="97">
        <v>58208594</v>
      </c>
      <c r="E4303" s="97">
        <v>58220579</v>
      </c>
      <c r="F4303" s="96" t="s">
        <v>2328</v>
      </c>
      <c r="G4303" s="96">
        <v>38</v>
      </c>
      <c r="H4303" s="96">
        <v>6.1717000000000001E-2</v>
      </c>
      <c r="I4303" s="810">
        <v>1</v>
      </c>
    </row>
    <row r="4304" spans="1:9" x14ac:dyDescent="0.15">
      <c r="A4304" s="694" t="s">
        <v>6837</v>
      </c>
      <c r="B4304" s="96">
        <v>55281</v>
      </c>
      <c r="C4304" s="96">
        <v>7</v>
      </c>
      <c r="D4304" s="97">
        <v>134832766</v>
      </c>
      <c r="E4304" s="97">
        <v>134850967</v>
      </c>
      <c r="F4304" s="96" t="s">
        <v>2321</v>
      </c>
      <c r="G4304" s="96">
        <v>67</v>
      </c>
      <c r="H4304" s="96">
        <v>6.1731000000000001E-2</v>
      </c>
      <c r="I4304" s="810">
        <v>1</v>
      </c>
    </row>
    <row r="4305" spans="1:9" x14ac:dyDescent="0.15">
      <c r="A4305" s="694" t="s">
        <v>6838</v>
      </c>
      <c r="B4305" s="96">
        <v>2831</v>
      </c>
      <c r="C4305" s="96">
        <v>8</v>
      </c>
      <c r="D4305" s="97">
        <v>53852468</v>
      </c>
      <c r="E4305" s="97">
        <v>53853454</v>
      </c>
      <c r="F4305" s="96" t="s">
        <v>2321</v>
      </c>
      <c r="G4305" s="96">
        <v>2</v>
      </c>
      <c r="H4305" s="96">
        <v>6.1741999999999998E-2</v>
      </c>
      <c r="I4305" s="810">
        <v>1</v>
      </c>
    </row>
    <row r="4306" spans="1:9" x14ac:dyDescent="0.15">
      <c r="A4306" s="694" t="s">
        <v>6839</v>
      </c>
      <c r="B4306" s="96">
        <v>9710</v>
      </c>
      <c r="C4306" s="96">
        <v>19</v>
      </c>
      <c r="D4306" s="97">
        <v>34745456</v>
      </c>
      <c r="E4306" s="97">
        <v>34846471</v>
      </c>
      <c r="F4306" s="96" t="s">
        <v>2321</v>
      </c>
      <c r="G4306" s="96">
        <v>238</v>
      </c>
      <c r="H4306" s="96">
        <v>6.1745000000000001E-2</v>
      </c>
      <c r="I4306" s="810">
        <v>1</v>
      </c>
    </row>
    <row r="4307" spans="1:9" x14ac:dyDescent="0.15">
      <c r="A4307" s="694" t="s">
        <v>6840</v>
      </c>
      <c r="B4307" s="96">
        <v>113246</v>
      </c>
      <c r="C4307" s="96">
        <v>12</v>
      </c>
      <c r="D4307" s="97">
        <v>7052146</v>
      </c>
      <c r="E4307" s="97">
        <v>7055165</v>
      </c>
      <c r="F4307" s="96" t="s">
        <v>2321</v>
      </c>
      <c r="G4307" s="96">
        <v>13</v>
      </c>
      <c r="H4307" s="96">
        <v>6.1837999999999997E-2</v>
      </c>
      <c r="I4307" s="810">
        <v>1</v>
      </c>
    </row>
    <row r="4308" spans="1:9" x14ac:dyDescent="0.15">
      <c r="A4308" s="694" t="s">
        <v>6841</v>
      </c>
      <c r="B4308" s="96">
        <v>952</v>
      </c>
      <c r="C4308" s="96">
        <v>4</v>
      </c>
      <c r="D4308" s="97">
        <v>15779921</v>
      </c>
      <c r="E4308" s="97">
        <v>15850706</v>
      </c>
      <c r="F4308" s="96" t="s">
        <v>2321</v>
      </c>
      <c r="G4308" s="96">
        <v>274</v>
      </c>
      <c r="H4308" s="96">
        <v>6.1869E-2</v>
      </c>
      <c r="I4308" s="810">
        <v>1</v>
      </c>
    </row>
    <row r="4309" spans="1:9" x14ac:dyDescent="0.15">
      <c r="A4309" s="694" t="s">
        <v>6842</v>
      </c>
      <c r="B4309" s="96">
        <v>4146</v>
      </c>
      <c r="C4309" s="96">
        <v>1</v>
      </c>
      <c r="D4309" s="97">
        <v>31184124</v>
      </c>
      <c r="E4309" s="97">
        <v>31196432</v>
      </c>
      <c r="F4309" s="96" t="s">
        <v>2328</v>
      </c>
      <c r="G4309" s="96">
        <v>30</v>
      </c>
      <c r="H4309" s="96">
        <v>6.1936999999999999E-2</v>
      </c>
      <c r="I4309" s="810">
        <v>1</v>
      </c>
    </row>
    <row r="4310" spans="1:9" x14ac:dyDescent="0.15">
      <c r="A4310" s="694" t="s">
        <v>6843</v>
      </c>
      <c r="B4310" s="96">
        <v>64714</v>
      </c>
      <c r="C4310" s="96">
        <v>16</v>
      </c>
      <c r="D4310" s="97">
        <v>333118</v>
      </c>
      <c r="E4310" s="97">
        <v>337215</v>
      </c>
      <c r="F4310" s="96" t="s">
        <v>2321</v>
      </c>
      <c r="G4310" s="96">
        <v>22</v>
      </c>
      <c r="H4310" s="96">
        <v>6.1940000000000002E-2</v>
      </c>
      <c r="I4310" s="810">
        <v>1</v>
      </c>
    </row>
    <row r="4311" spans="1:9" x14ac:dyDescent="0.15">
      <c r="A4311" s="694" t="s">
        <v>6844</v>
      </c>
      <c r="B4311" s="96">
        <v>101928764</v>
      </c>
      <c r="C4311" s="96">
        <v>13</v>
      </c>
      <c r="D4311" s="97">
        <v>21860557</v>
      </c>
      <c r="E4311" s="97">
        <v>21871219</v>
      </c>
      <c r="F4311" s="96" t="s">
        <v>2328</v>
      </c>
      <c r="G4311" s="96">
        <v>38</v>
      </c>
      <c r="H4311" s="96">
        <v>6.1945E-2</v>
      </c>
      <c r="I4311" s="810">
        <v>1</v>
      </c>
    </row>
    <row r="4312" spans="1:9" x14ac:dyDescent="0.15">
      <c r="A4312" s="694" t="s">
        <v>6845</v>
      </c>
      <c r="B4312" s="96">
        <v>147710</v>
      </c>
      <c r="C4312" s="96">
        <v>19</v>
      </c>
      <c r="D4312" s="97">
        <v>45116911</v>
      </c>
      <c r="E4312" s="97">
        <v>45140081</v>
      </c>
      <c r="F4312" s="96" t="s">
        <v>2321</v>
      </c>
      <c r="G4312" s="96">
        <v>80</v>
      </c>
      <c r="H4312" s="96">
        <v>6.2047999999999999E-2</v>
      </c>
      <c r="I4312" s="810">
        <v>1</v>
      </c>
    </row>
    <row r="4313" spans="1:9" x14ac:dyDescent="0.15">
      <c r="A4313" s="694" t="s">
        <v>6846</v>
      </c>
      <c r="B4313" s="96">
        <v>23275</v>
      </c>
      <c r="C4313" s="96">
        <v>21</v>
      </c>
      <c r="D4313" s="97">
        <v>46683843</v>
      </c>
      <c r="E4313" s="97">
        <v>46707811</v>
      </c>
      <c r="F4313" s="96" t="s">
        <v>2328</v>
      </c>
      <c r="G4313" s="96">
        <v>71</v>
      </c>
      <c r="H4313" s="96">
        <v>6.2059000000000003E-2</v>
      </c>
      <c r="I4313" s="810">
        <v>1</v>
      </c>
    </row>
    <row r="4314" spans="1:9" x14ac:dyDescent="0.15">
      <c r="A4314" s="694" t="s">
        <v>6847</v>
      </c>
      <c r="B4314" s="96">
        <v>285311</v>
      </c>
      <c r="C4314" s="96">
        <v>3</v>
      </c>
      <c r="D4314" s="97">
        <v>126911974</v>
      </c>
      <c r="E4314" s="97">
        <v>126917028</v>
      </c>
      <c r="F4314" s="96" t="s">
        <v>2321</v>
      </c>
      <c r="G4314" s="96">
        <v>15</v>
      </c>
      <c r="H4314" s="96">
        <v>6.2064000000000001E-2</v>
      </c>
      <c r="I4314" s="810">
        <v>1</v>
      </c>
    </row>
    <row r="4315" spans="1:9" x14ac:dyDescent="0.15">
      <c r="A4315" s="694" t="s">
        <v>6848</v>
      </c>
      <c r="B4315" s="96">
        <v>100527978</v>
      </c>
      <c r="C4315" s="96">
        <v>1</v>
      </c>
      <c r="D4315" s="97">
        <v>95583479</v>
      </c>
      <c r="E4315" s="97">
        <v>95710511</v>
      </c>
      <c r="F4315" s="96" t="s">
        <v>2321</v>
      </c>
      <c r="G4315" s="96">
        <v>445</v>
      </c>
      <c r="H4315" s="96">
        <v>6.2107000000000002E-2</v>
      </c>
      <c r="I4315" s="810">
        <v>1</v>
      </c>
    </row>
    <row r="4316" spans="1:9" x14ac:dyDescent="0.15">
      <c r="A4316" s="694" t="s">
        <v>6849</v>
      </c>
      <c r="B4316" s="96">
        <v>22920</v>
      </c>
      <c r="C4316" s="96">
        <v>1</v>
      </c>
      <c r="D4316" s="97">
        <v>169890461</v>
      </c>
      <c r="E4316" s="97">
        <v>170043882</v>
      </c>
      <c r="F4316" s="96" t="s">
        <v>2328</v>
      </c>
      <c r="G4316" s="96">
        <v>579</v>
      </c>
      <c r="H4316" s="96">
        <v>6.2139E-2</v>
      </c>
      <c r="I4316" s="810">
        <v>1</v>
      </c>
    </row>
    <row r="4317" spans="1:9" x14ac:dyDescent="0.15">
      <c r="A4317" s="694" t="s">
        <v>6850</v>
      </c>
      <c r="B4317" s="96">
        <v>10795</v>
      </c>
      <c r="C4317" s="96">
        <v>12</v>
      </c>
      <c r="D4317" s="97">
        <v>133757995</v>
      </c>
      <c r="E4317" s="97">
        <v>133783698</v>
      </c>
      <c r="F4317" s="96" t="s">
        <v>2321</v>
      </c>
      <c r="G4317" s="96">
        <v>72</v>
      </c>
      <c r="H4317" s="96">
        <v>6.2149999999999997E-2</v>
      </c>
      <c r="I4317" s="810">
        <v>1</v>
      </c>
    </row>
    <row r="4318" spans="1:9" x14ac:dyDescent="0.15">
      <c r="A4318" s="694" t="s">
        <v>6851</v>
      </c>
      <c r="B4318" s="96">
        <v>85452</v>
      </c>
      <c r="C4318" s="96">
        <v>1</v>
      </c>
      <c r="D4318" s="97">
        <v>1853390</v>
      </c>
      <c r="E4318" s="97">
        <v>1935276</v>
      </c>
      <c r="F4318" s="96" t="s">
        <v>2328</v>
      </c>
      <c r="G4318" s="96">
        <v>235</v>
      </c>
      <c r="H4318" s="96">
        <v>6.2168000000000001E-2</v>
      </c>
      <c r="I4318" s="810">
        <v>1</v>
      </c>
    </row>
    <row r="4319" spans="1:9" x14ac:dyDescent="0.15">
      <c r="A4319" s="694" t="s">
        <v>6852</v>
      </c>
      <c r="B4319" s="96">
        <v>8943</v>
      </c>
      <c r="C4319" s="96">
        <v>19</v>
      </c>
      <c r="D4319" s="97">
        <v>2100987</v>
      </c>
      <c r="E4319" s="97">
        <v>2151556</v>
      </c>
      <c r="F4319" s="96" t="s">
        <v>2328</v>
      </c>
      <c r="G4319" s="96">
        <v>224</v>
      </c>
      <c r="H4319" s="96">
        <v>6.2236E-2</v>
      </c>
      <c r="I4319" s="810">
        <v>1</v>
      </c>
    </row>
    <row r="4320" spans="1:9" x14ac:dyDescent="0.15">
      <c r="A4320" s="694" t="s">
        <v>6853</v>
      </c>
      <c r="B4320" s="96">
        <v>5151</v>
      </c>
      <c r="C4320" s="96">
        <v>15</v>
      </c>
      <c r="D4320" s="97">
        <v>85523744</v>
      </c>
      <c r="E4320" s="97">
        <v>85682376</v>
      </c>
      <c r="F4320" s="96" t="s">
        <v>2321</v>
      </c>
      <c r="G4320" s="96">
        <v>590</v>
      </c>
      <c r="H4320" s="96">
        <v>6.2281000000000003E-2</v>
      </c>
      <c r="I4320" s="810">
        <v>1</v>
      </c>
    </row>
    <row r="4321" spans="1:9" x14ac:dyDescent="0.15">
      <c r="A4321" s="694" t="s">
        <v>6854</v>
      </c>
      <c r="B4321" s="96">
        <v>79718</v>
      </c>
      <c r="C4321" s="96">
        <v>3</v>
      </c>
      <c r="D4321" s="97">
        <v>176738542</v>
      </c>
      <c r="E4321" s="97">
        <v>176915048</v>
      </c>
      <c r="F4321" s="96" t="s">
        <v>2328</v>
      </c>
      <c r="G4321" s="96">
        <v>518</v>
      </c>
      <c r="H4321" s="96">
        <v>6.2293000000000001E-2</v>
      </c>
      <c r="I4321" s="810">
        <v>1</v>
      </c>
    </row>
    <row r="4322" spans="1:9" x14ac:dyDescent="0.15">
      <c r="A4322" s="694" t="s">
        <v>6855</v>
      </c>
      <c r="B4322" s="96">
        <v>83698</v>
      </c>
      <c r="C4322" s="96">
        <v>7</v>
      </c>
      <c r="D4322" s="97">
        <v>71244476</v>
      </c>
      <c r="E4322" s="97">
        <v>71912136</v>
      </c>
      <c r="F4322" s="96" t="s">
        <v>2328</v>
      </c>
      <c r="G4322" s="96">
        <v>2320</v>
      </c>
      <c r="H4322" s="96">
        <v>6.2303999999999998E-2</v>
      </c>
      <c r="I4322" s="810">
        <v>1</v>
      </c>
    </row>
    <row r="4323" spans="1:9" x14ac:dyDescent="0.15">
      <c r="A4323" s="694" t="s">
        <v>6856</v>
      </c>
      <c r="B4323" s="96">
        <v>6810</v>
      </c>
      <c r="C4323" s="96">
        <v>16</v>
      </c>
      <c r="D4323" s="97">
        <v>31044416</v>
      </c>
      <c r="E4323" s="97">
        <v>31051489</v>
      </c>
      <c r="F4323" s="96" t="s">
        <v>2321</v>
      </c>
      <c r="G4323" s="96">
        <v>12</v>
      </c>
      <c r="H4323" s="96">
        <v>6.2382E-2</v>
      </c>
      <c r="I4323" s="810">
        <v>1</v>
      </c>
    </row>
    <row r="4324" spans="1:9" x14ac:dyDescent="0.15">
      <c r="A4324" s="694" t="s">
        <v>6857</v>
      </c>
      <c r="B4324" s="96">
        <v>55057</v>
      </c>
      <c r="C4324" s="96">
        <v>1</v>
      </c>
      <c r="D4324" s="97">
        <v>26648350</v>
      </c>
      <c r="E4324" s="97">
        <v>26680621</v>
      </c>
      <c r="F4324" s="96" t="s">
        <v>2328</v>
      </c>
      <c r="G4324" s="96">
        <v>100</v>
      </c>
      <c r="H4324" s="96">
        <v>6.2420000000000003E-2</v>
      </c>
      <c r="I4324" s="810">
        <v>1</v>
      </c>
    </row>
    <row r="4325" spans="1:9" x14ac:dyDescent="0.15">
      <c r="A4325" s="694" t="s">
        <v>6858</v>
      </c>
      <c r="B4325" s="96">
        <v>91653</v>
      </c>
      <c r="C4325" s="96">
        <v>3</v>
      </c>
      <c r="D4325" s="97">
        <v>112929850</v>
      </c>
      <c r="E4325" s="97">
        <v>113006306</v>
      </c>
      <c r="F4325" s="96" t="s">
        <v>2321</v>
      </c>
      <c r="G4325" s="96">
        <v>289</v>
      </c>
      <c r="H4325" s="96">
        <v>6.2453000000000002E-2</v>
      </c>
      <c r="I4325" s="810">
        <v>1</v>
      </c>
    </row>
    <row r="4326" spans="1:9" x14ac:dyDescent="0.15">
      <c r="A4326" s="694" t="s">
        <v>6859</v>
      </c>
      <c r="B4326" s="96">
        <v>149345</v>
      </c>
      <c r="C4326" s="96">
        <v>1</v>
      </c>
      <c r="D4326" s="97">
        <v>201857797</v>
      </c>
      <c r="E4326" s="97">
        <v>201861715</v>
      </c>
      <c r="F4326" s="96" t="s">
        <v>2321</v>
      </c>
      <c r="G4326" s="96">
        <v>12</v>
      </c>
      <c r="H4326" s="96">
        <v>6.2538999999999997E-2</v>
      </c>
      <c r="I4326" s="810">
        <v>1</v>
      </c>
    </row>
    <row r="4327" spans="1:9" x14ac:dyDescent="0.15">
      <c r="A4327" s="694" t="s">
        <v>6860</v>
      </c>
      <c r="B4327" s="96">
        <v>5859</v>
      </c>
      <c r="C4327" s="96">
        <v>3</v>
      </c>
      <c r="D4327" s="97">
        <v>49133365</v>
      </c>
      <c r="E4327" s="97">
        <v>49142562</v>
      </c>
      <c r="F4327" s="96" t="s">
        <v>2328</v>
      </c>
      <c r="G4327" s="96">
        <v>13</v>
      </c>
      <c r="H4327" s="96">
        <v>6.2543000000000001E-2</v>
      </c>
      <c r="I4327" s="810">
        <v>1</v>
      </c>
    </row>
    <row r="4328" spans="1:9" x14ac:dyDescent="0.15">
      <c r="A4328" s="694" t="s">
        <v>6861</v>
      </c>
      <c r="B4328" s="96">
        <v>1427</v>
      </c>
      <c r="C4328" s="96">
        <v>3</v>
      </c>
      <c r="D4328" s="97">
        <v>186256232</v>
      </c>
      <c r="E4328" s="97">
        <v>186263049</v>
      </c>
      <c r="F4328" s="96" t="s">
        <v>2328</v>
      </c>
      <c r="G4328" s="96">
        <v>13</v>
      </c>
      <c r="H4328" s="96">
        <v>6.2562000000000006E-2</v>
      </c>
      <c r="I4328" s="810">
        <v>1</v>
      </c>
    </row>
    <row r="4329" spans="1:9" x14ac:dyDescent="0.15">
      <c r="A4329" s="694" t="s">
        <v>6862</v>
      </c>
      <c r="B4329" s="96">
        <v>26099</v>
      </c>
      <c r="C4329" s="96">
        <v>1</v>
      </c>
      <c r="D4329" s="97">
        <v>16693525</v>
      </c>
      <c r="E4329" s="97">
        <v>16724643</v>
      </c>
      <c r="F4329" s="96" t="s">
        <v>2321</v>
      </c>
      <c r="G4329" s="96">
        <v>69</v>
      </c>
      <c r="H4329" s="96">
        <v>6.2572000000000003E-2</v>
      </c>
      <c r="I4329" s="810">
        <v>1</v>
      </c>
    </row>
    <row r="4330" spans="1:9" x14ac:dyDescent="0.15">
      <c r="A4330" s="694" t="s">
        <v>6863</v>
      </c>
      <c r="B4330" s="96">
        <v>2828</v>
      </c>
      <c r="C4330" s="96">
        <v>19</v>
      </c>
      <c r="D4330" s="97">
        <v>46093022</v>
      </c>
      <c r="E4330" s="97">
        <v>46105466</v>
      </c>
      <c r="F4330" s="96" t="s">
        <v>2328</v>
      </c>
      <c r="G4330" s="96">
        <v>33</v>
      </c>
      <c r="H4330" s="96">
        <v>6.2611E-2</v>
      </c>
      <c r="I4330" s="810">
        <v>1</v>
      </c>
    </row>
    <row r="4331" spans="1:9" x14ac:dyDescent="0.15">
      <c r="A4331" s="694" t="s">
        <v>6864</v>
      </c>
      <c r="B4331" s="96">
        <v>26504</v>
      </c>
      <c r="C4331" s="96">
        <v>2</v>
      </c>
      <c r="D4331" s="97">
        <v>97426639</v>
      </c>
      <c r="E4331" s="97">
        <v>97477628</v>
      </c>
      <c r="F4331" s="96" t="s">
        <v>2321</v>
      </c>
      <c r="G4331" s="96">
        <v>85</v>
      </c>
      <c r="H4331" s="96">
        <v>6.2649999999999997E-2</v>
      </c>
      <c r="I4331" s="810">
        <v>1</v>
      </c>
    </row>
    <row r="4332" spans="1:9" x14ac:dyDescent="0.15">
      <c r="A4332" s="694" t="s">
        <v>6865</v>
      </c>
      <c r="B4332" s="96">
        <v>83539</v>
      </c>
      <c r="C4332" s="96">
        <v>18</v>
      </c>
      <c r="D4332" s="97">
        <v>24494554</v>
      </c>
      <c r="E4332" s="97">
        <v>24765302</v>
      </c>
      <c r="F4332" s="96" t="s">
        <v>2328</v>
      </c>
      <c r="G4332" s="96">
        <v>936</v>
      </c>
      <c r="H4332" s="96">
        <v>6.2675999999999996E-2</v>
      </c>
      <c r="I4332" s="810">
        <v>1</v>
      </c>
    </row>
    <row r="4333" spans="1:9" x14ac:dyDescent="0.15">
      <c r="A4333" s="694" t="s">
        <v>6866</v>
      </c>
      <c r="B4333" s="96">
        <v>3005</v>
      </c>
      <c r="C4333" s="96">
        <v>22</v>
      </c>
      <c r="D4333" s="97">
        <v>38201114</v>
      </c>
      <c r="E4333" s="97">
        <v>38203443</v>
      </c>
      <c r="F4333" s="96" t="s">
        <v>2321</v>
      </c>
      <c r="G4333" s="96">
        <v>6</v>
      </c>
      <c r="H4333" s="96">
        <v>6.2687999999999994E-2</v>
      </c>
      <c r="I4333" s="810">
        <v>1</v>
      </c>
    </row>
    <row r="4334" spans="1:9" x14ac:dyDescent="0.15">
      <c r="A4334" s="694" t="s">
        <v>6867</v>
      </c>
      <c r="B4334" s="96">
        <v>3241</v>
      </c>
      <c r="C4334" s="96">
        <v>2</v>
      </c>
      <c r="D4334" s="97">
        <v>10443015</v>
      </c>
      <c r="E4334" s="97">
        <v>10567743</v>
      </c>
      <c r="F4334" s="96" t="s">
        <v>2321</v>
      </c>
      <c r="G4334" s="96">
        <v>581</v>
      </c>
      <c r="H4334" s="96">
        <v>6.2739000000000003E-2</v>
      </c>
      <c r="I4334" s="810">
        <v>1</v>
      </c>
    </row>
    <row r="4335" spans="1:9" x14ac:dyDescent="0.15">
      <c r="A4335" s="694" t="s">
        <v>6868</v>
      </c>
      <c r="B4335" s="96">
        <v>5514</v>
      </c>
      <c r="C4335" s="96">
        <v>6</v>
      </c>
      <c r="D4335" s="97">
        <v>30568177</v>
      </c>
      <c r="E4335" s="97">
        <v>30585084</v>
      </c>
      <c r="F4335" s="96" t="s">
        <v>2328</v>
      </c>
      <c r="G4335" s="96">
        <v>63</v>
      </c>
      <c r="H4335" s="96">
        <v>6.2782000000000004E-2</v>
      </c>
      <c r="I4335" s="810">
        <v>1</v>
      </c>
    </row>
    <row r="4336" spans="1:9" x14ac:dyDescent="0.15">
      <c r="A4336" s="694" t="s">
        <v>6869</v>
      </c>
      <c r="B4336" s="96">
        <v>729800</v>
      </c>
      <c r="C4336" s="96">
        <v>10</v>
      </c>
      <c r="D4336" s="97">
        <v>124578332</v>
      </c>
      <c r="E4336" s="97">
        <v>124585964</v>
      </c>
      <c r="F4336" s="96" t="s">
        <v>2321</v>
      </c>
      <c r="G4336" s="96">
        <v>35</v>
      </c>
      <c r="H4336" s="96">
        <v>6.2786999999999996E-2</v>
      </c>
      <c r="I4336" s="810">
        <v>1</v>
      </c>
    </row>
    <row r="4337" spans="1:9" x14ac:dyDescent="0.15">
      <c r="A4337" s="694" t="s">
        <v>6870</v>
      </c>
      <c r="B4337" s="96">
        <v>10955</v>
      </c>
      <c r="C4337" s="96">
        <v>20</v>
      </c>
      <c r="D4337" s="97">
        <v>43124864</v>
      </c>
      <c r="E4337" s="97">
        <v>43150726</v>
      </c>
      <c r="F4337" s="96" t="s">
        <v>2328</v>
      </c>
      <c r="G4337" s="96">
        <v>52</v>
      </c>
      <c r="H4337" s="96">
        <v>6.2854999999999994E-2</v>
      </c>
      <c r="I4337" s="810">
        <v>1</v>
      </c>
    </row>
    <row r="4338" spans="1:9" x14ac:dyDescent="0.15">
      <c r="A4338" s="694" t="s">
        <v>6871</v>
      </c>
      <c r="B4338" s="96">
        <v>8363</v>
      </c>
      <c r="C4338" s="96">
        <v>6</v>
      </c>
      <c r="D4338" s="97">
        <v>27791903</v>
      </c>
      <c r="E4338" s="97">
        <v>27792258</v>
      </c>
      <c r="F4338" s="96" t="s">
        <v>2321</v>
      </c>
      <c r="G4338" s="96">
        <v>2</v>
      </c>
      <c r="H4338" s="96">
        <v>6.2902E-2</v>
      </c>
      <c r="I4338" s="810">
        <v>1</v>
      </c>
    </row>
    <row r="4339" spans="1:9" x14ac:dyDescent="0.15">
      <c r="A4339" s="694" t="s">
        <v>6872</v>
      </c>
      <c r="B4339" s="96">
        <v>283232</v>
      </c>
      <c r="C4339" s="96">
        <v>11</v>
      </c>
      <c r="D4339" s="97">
        <v>695591</v>
      </c>
      <c r="E4339" s="97">
        <v>705028</v>
      </c>
      <c r="F4339" s="96" t="s">
        <v>2321</v>
      </c>
      <c r="G4339" s="96">
        <v>48</v>
      </c>
      <c r="H4339" s="96">
        <v>6.2946000000000002E-2</v>
      </c>
      <c r="I4339" s="810">
        <v>1</v>
      </c>
    </row>
    <row r="4340" spans="1:9" x14ac:dyDescent="0.15">
      <c r="A4340" s="694" t="s">
        <v>6873</v>
      </c>
      <c r="B4340" s="96">
        <v>7184</v>
      </c>
      <c r="C4340" s="96">
        <v>12</v>
      </c>
      <c r="D4340" s="97">
        <v>104324112</v>
      </c>
      <c r="E4340" s="97">
        <v>104341708</v>
      </c>
      <c r="F4340" s="96" t="s">
        <v>2321</v>
      </c>
      <c r="G4340" s="96">
        <v>79</v>
      </c>
      <c r="H4340" s="96">
        <v>6.2953999999999996E-2</v>
      </c>
      <c r="I4340" s="810">
        <v>1</v>
      </c>
    </row>
    <row r="4341" spans="1:9" x14ac:dyDescent="0.15">
      <c r="A4341" s="694" t="s">
        <v>6874</v>
      </c>
      <c r="B4341" s="96">
        <v>5067</v>
      </c>
      <c r="C4341" s="96">
        <v>3</v>
      </c>
      <c r="D4341" s="97">
        <v>74311719</v>
      </c>
      <c r="E4341" s="97">
        <v>74663587</v>
      </c>
      <c r="F4341" s="96" t="s">
        <v>2328</v>
      </c>
      <c r="G4341" s="96">
        <v>1151</v>
      </c>
      <c r="H4341" s="96">
        <v>6.2969999999999998E-2</v>
      </c>
      <c r="I4341" s="810">
        <v>1</v>
      </c>
    </row>
    <row r="4342" spans="1:9" x14ac:dyDescent="0.15">
      <c r="A4342" s="694" t="s">
        <v>6875</v>
      </c>
      <c r="B4342" s="96">
        <v>57794</v>
      </c>
      <c r="C4342" s="96">
        <v>19</v>
      </c>
      <c r="D4342" s="97">
        <v>19387320</v>
      </c>
      <c r="E4342" s="97">
        <v>19431321</v>
      </c>
      <c r="F4342" s="96" t="s">
        <v>2328</v>
      </c>
      <c r="G4342" s="96">
        <v>111</v>
      </c>
      <c r="H4342" s="96">
        <v>6.3049999999999995E-2</v>
      </c>
      <c r="I4342" s="810">
        <v>1</v>
      </c>
    </row>
    <row r="4343" spans="1:9" x14ac:dyDescent="0.15">
      <c r="A4343" s="694" t="s">
        <v>6876</v>
      </c>
      <c r="B4343" s="96">
        <v>133383</v>
      </c>
      <c r="C4343" s="96">
        <v>5</v>
      </c>
      <c r="D4343" s="97">
        <v>56205087</v>
      </c>
      <c r="E4343" s="97">
        <v>56221359</v>
      </c>
      <c r="F4343" s="96" t="s">
        <v>2321</v>
      </c>
      <c r="G4343" s="96">
        <v>50</v>
      </c>
      <c r="H4343" s="96">
        <v>6.3059000000000004E-2</v>
      </c>
      <c r="I4343" s="810">
        <v>1</v>
      </c>
    </row>
    <row r="4344" spans="1:9" x14ac:dyDescent="0.15">
      <c r="A4344" s="694" t="s">
        <v>6877</v>
      </c>
      <c r="B4344" s="96">
        <v>441476</v>
      </c>
      <c r="C4344" s="96">
        <v>9</v>
      </c>
      <c r="D4344" s="97">
        <v>140145713</v>
      </c>
      <c r="E4344" s="97">
        <v>140147935</v>
      </c>
      <c r="F4344" s="96" t="s">
        <v>2321</v>
      </c>
      <c r="G4344" s="96">
        <v>7</v>
      </c>
      <c r="H4344" s="96">
        <v>6.3064999999999996E-2</v>
      </c>
      <c r="I4344" s="810">
        <v>1</v>
      </c>
    </row>
    <row r="4345" spans="1:9" x14ac:dyDescent="0.15">
      <c r="A4345" s="694" t="s">
        <v>6878</v>
      </c>
      <c r="B4345" s="96">
        <v>23411</v>
      </c>
      <c r="C4345" s="96">
        <v>10</v>
      </c>
      <c r="D4345" s="97">
        <v>69644427</v>
      </c>
      <c r="E4345" s="97">
        <v>69678147</v>
      </c>
      <c r="F4345" s="96" t="s">
        <v>2321</v>
      </c>
      <c r="G4345" s="96">
        <v>104</v>
      </c>
      <c r="H4345" s="96">
        <v>6.3084000000000001E-2</v>
      </c>
      <c r="I4345" s="810">
        <v>1</v>
      </c>
    </row>
    <row r="4346" spans="1:9" x14ac:dyDescent="0.15">
      <c r="A4346" s="694" t="s">
        <v>6879</v>
      </c>
      <c r="B4346" s="96">
        <v>11194</v>
      </c>
      <c r="C4346" s="96">
        <v>7</v>
      </c>
      <c r="D4346" s="97">
        <v>150725510</v>
      </c>
      <c r="E4346" s="97">
        <v>150744869</v>
      </c>
      <c r="F4346" s="96" t="s">
        <v>2321</v>
      </c>
      <c r="G4346" s="96">
        <v>64</v>
      </c>
      <c r="H4346" s="96">
        <v>6.3158000000000006E-2</v>
      </c>
      <c r="I4346" s="810">
        <v>1</v>
      </c>
    </row>
    <row r="4347" spans="1:9" x14ac:dyDescent="0.15">
      <c r="A4347" s="694" t="s">
        <v>6880</v>
      </c>
      <c r="B4347" s="96">
        <v>55876</v>
      </c>
      <c r="C4347" s="96">
        <v>17</v>
      </c>
      <c r="D4347" s="97">
        <v>38060848</v>
      </c>
      <c r="E4347" s="97">
        <v>38074903</v>
      </c>
      <c r="F4347" s="96" t="s">
        <v>2328</v>
      </c>
      <c r="G4347" s="96">
        <v>59</v>
      </c>
      <c r="H4347" s="96">
        <v>6.3265000000000002E-2</v>
      </c>
      <c r="I4347" s="810">
        <v>1</v>
      </c>
    </row>
    <row r="4348" spans="1:9" x14ac:dyDescent="0.15">
      <c r="A4348" s="694" t="s">
        <v>6881</v>
      </c>
      <c r="B4348" s="96">
        <v>79768</v>
      </c>
      <c r="C4348" s="96">
        <v>15</v>
      </c>
      <c r="D4348" s="97">
        <v>34432875</v>
      </c>
      <c r="E4348" s="97">
        <v>34502297</v>
      </c>
      <c r="F4348" s="96" t="s">
        <v>2328</v>
      </c>
      <c r="G4348" s="96">
        <v>253</v>
      </c>
      <c r="H4348" s="96">
        <v>6.3267000000000004E-2</v>
      </c>
      <c r="I4348" s="810">
        <v>1</v>
      </c>
    </row>
    <row r="4349" spans="1:9" x14ac:dyDescent="0.15">
      <c r="A4349" s="694" t="s">
        <v>6882</v>
      </c>
      <c r="B4349" s="96">
        <v>220107</v>
      </c>
      <c r="C4349" s="96">
        <v>13</v>
      </c>
      <c r="D4349" s="97">
        <v>51286759</v>
      </c>
      <c r="E4349" s="97">
        <v>51417885</v>
      </c>
      <c r="F4349" s="96" t="s">
        <v>2328</v>
      </c>
      <c r="G4349" s="96">
        <v>478</v>
      </c>
      <c r="H4349" s="96">
        <v>6.3353999999999994E-2</v>
      </c>
      <c r="I4349" s="810">
        <v>1</v>
      </c>
    </row>
    <row r="4350" spans="1:9" x14ac:dyDescent="0.15">
      <c r="A4350" s="694" t="s">
        <v>6883</v>
      </c>
      <c r="B4350" s="96">
        <v>2217</v>
      </c>
      <c r="C4350" s="96">
        <v>19</v>
      </c>
      <c r="D4350" s="97">
        <v>50015536</v>
      </c>
      <c r="E4350" s="97">
        <v>50029685</v>
      </c>
      <c r="F4350" s="96" t="s">
        <v>2321</v>
      </c>
      <c r="G4350" s="96">
        <v>34</v>
      </c>
      <c r="H4350" s="96">
        <v>6.3367999999999994E-2</v>
      </c>
      <c r="I4350" s="810">
        <v>1</v>
      </c>
    </row>
    <row r="4351" spans="1:9" x14ac:dyDescent="0.15">
      <c r="A4351" s="694" t="s">
        <v>6884</v>
      </c>
      <c r="B4351" s="96">
        <v>5525</v>
      </c>
      <c r="C4351" s="96">
        <v>1</v>
      </c>
      <c r="D4351" s="97">
        <v>212458879</v>
      </c>
      <c r="E4351" s="97">
        <v>212535205</v>
      </c>
      <c r="F4351" s="96" t="s">
        <v>2321</v>
      </c>
      <c r="G4351" s="96">
        <v>196</v>
      </c>
      <c r="H4351" s="96">
        <v>6.3408000000000006E-2</v>
      </c>
      <c r="I4351" s="810">
        <v>1</v>
      </c>
    </row>
    <row r="4352" spans="1:9" x14ac:dyDescent="0.15">
      <c r="A4352" s="694" t="s">
        <v>6885</v>
      </c>
      <c r="B4352" s="96">
        <v>123688</v>
      </c>
      <c r="C4352" s="96">
        <v>15</v>
      </c>
      <c r="D4352" s="97">
        <v>78799906</v>
      </c>
      <c r="E4352" s="97">
        <v>78829715</v>
      </c>
      <c r="F4352" s="96" t="s">
        <v>2321</v>
      </c>
      <c r="G4352" s="96">
        <v>100</v>
      </c>
      <c r="H4352" s="96">
        <v>6.3408999999999993E-2</v>
      </c>
      <c r="I4352" s="810">
        <v>1</v>
      </c>
    </row>
    <row r="4353" spans="1:9" x14ac:dyDescent="0.15">
      <c r="A4353" s="694" t="s">
        <v>6886</v>
      </c>
      <c r="B4353" s="96">
        <v>5774</v>
      </c>
      <c r="C4353" s="96">
        <v>9</v>
      </c>
      <c r="D4353" s="97">
        <v>112137974</v>
      </c>
      <c r="E4353" s="97">
        <v>112260593</v>
      </c>
      <c r="F4353" s="96" t="s">
        <v>2328</v>
      </c>
      <c r="G4353" s="96">
        <v>385</v>
      </c>
      <c r="H4353" s="96">
        <v>6.3487000000000002E-2</v>
      </c>
      <c r="I4353" s="810">
        <v>1</v>
      </c>
    </row>
    <row r="4354" spans="1:9" x14ac:dyDescent="0.15">
      <c r="A4354" s="694" t="s">
        <v>6887</v>
      </c>
      <c r="B4354" s="96">
        <v>81562</v>
      </c>
      <c r="C4354" s="96">
        <v>2</v>
      </c>
      <c r="D4354" s="97">
        <v>97371666</v>
      </c>
      <c r="E4354" s="97">
        <v>97405813</v>
      </c>
      <c r="F4354" s="96" t="s">
        <v>2328</v>
      </c>
      <c r="G4354" s="96">
        <v>46</v>
      </c>
      <c r="H4354" s="96">
        <v>6.3492999999999994E-2</v>
      </c>
      <c r="I4354" s="810">
        <v>1</v>
      </c>
    </row>
    <row r="4355" spans="1:9" x14ac:dyDescent="0.15">
      <c r="A4355" s="694" t="s">
        <v>6888</v>
      </c>
      <c r="B4355" s="96">
        <v>59341</v>
      </c>
      <c r="C4355" s="96">
        <v>12</v>
      </c>
      <c r="D4355" s="97">
        <v>110220892</v>
      </c>
      <c r="E4355" s="97">
        <v>110271212</v>
      </c>
      <c r="F4355" s="96" t="s">
        <v>2328</v>
      </c>
      <c r="G4355" s="96">
        <v>176</v>
      </c>
      <c r="H4355" s="96">
        <v>6.3555E-2</v>
      </c>
      <c r="I4355" s="810">
        <v>1</v>
      </c>
    </row>
    <row r="4356" spans="1:9" x14ac:dyDescent="0.15">
      <c r="A4356" s="694" t="s">
        <v>6889</v>
      </c>
      <c r="B4356" s="96">
        <v>3448</v>
      </c>
      <c r="C4356" s="96">
        <v>9</v>
      </c>
      <c r="D4356" s="97">
        <v>21239201</v>
      </c>
      <c r="E4356" s="97">
        <v>21239978</v>
      </c>
      <c r="F4356" s="96" t="s">
        <v>2328</v>
      </c>
      <c r="G4356" s="96">
        <v>3</v>
      </c>
      <c r="H4356" s="96">
        <v>6.3588000000000006E-2</v>
      </c>
      <c r="I4356" s="810">
        <v>1</v>
      </c>
    </row>
    <row r="4357" spans="1:9" x14ac:dyDescent="0.15">
      <c r="A4357" s="694" t="s">
        <v>6890</v>
      </c>
      <c r="B4357" s="96">
        <v>4298</v>
      </c>
      <c r="C4357" s="96">
        <v>19</v>
      </c>
      <c r="D4357" s="97">
        <v>6210392</v>
      </c>
      <c r="E4357" s="97">
        <v>6279959</v>
      </c>
      <c r="F4357" s="96" t="s">
        <v>2328</v>
      </c>
      <c r="G4357" s="96">
        <v>258</v>
      </c>
      <c r="H4357" s="96">
        <v>6.3619999999999996E-2</v>
      </c>
      <c r="I4357" s="810">
        <v>1</v>
      </c>
    </row>
    <row r="4358" spans="1:9" x14ac:dyDescent="0.15">
      <c r="A4358" s="694" t="s">
        <v>6891</v>
      </c>
      <c r="B4358" s="96">
        <v>199834</v>
      </c>
      <c r="C4358" s="96">
        <v>1</v>
      </c>
      <c r="D4358" s="97">
        <v>152681523</v>
      </c>
      <c r="E4358" s="97">
        <v>152681910</v>
      </c>
      <c r="F4358" s="96" t="s">
        <v>2321</v>
      </c>
      <c r="G4358" s="96">
        <v>2</v>
      </c>
      <c r="H4358" s="96">
        <v>6.3657000000000005E-2</v>
      </c>
      <c r="I4358" s="810">
        <v>1</v>
      </c>
    </row>
    <row r="4359" spans="1:9" x14ac:dyDescent="0.15">
      <c r="A4359" s="694" t="s">
        <v>6892</v>
      </c>
      <c r="B4359" s="96">
        <v>53615</v>
      </c>
      <c r="C4359" s="96">
        <v>19</v>
      </c>
      <c r="D4359" s="97">
        <v>1576670</v>
      </c>
      <c r="E4359" s="97">
        <v>1592760</v>
      </c>
      <c r="F4359" s="96" t="s">
        <v>2328</v>
      </c>
      <c r="G4359" s="96">
        <v>23</v>
      </c>
      <c r="H4359" s="96">
        <v>6.3686000000000006E-2</v>
      </c>
      <c r="I4359" s="810">
        <v>1</v>
      </c>
    </row>
    <row r="4360" spans="1:9" x14ac:dyDescent="0.15">
      <c r="A4360" s="694" t="s">
        <v>6893</v>
      </c>
      <c r="B4360" s="96">
        <v>2917</v>
      </c>
      <c r="C4360" s="96">
        <v>3</v>
      </c>
      <c r="D4360" s="97">
        <v>6902802</v>
      </c>
      <c r="E4360" s="97">
        <v>7783218</v>
      </c>
      <c r="F4360" s="96" t="s">
        <v>2321</v>
      </c>
      <c r="G4360" s="96">
        <v>3674</v>
      </c>
      <c r="H4360" s="96">
        <v>6.3787999999999997E-2</v>
      </c>
      <c r="I4360" s="810">
        <v>1</v>
      </c>
    </row>
    <row r="4361" spans="1:9" x14ac:dyDescent="0.15">
      <c r="A4361" s="694" t="s">
        <v>6894</v>
      </c>
      <c r="B4361" s="96">
        <v>55114</v>
      </c>
      <c r="C4361" s="96">
        <v>16</v>
      </c>
      <c r="D4361" s="97">
        <v>24930710</v>
      </c>
      <c r="E4361" s="97">
        <v>25026695</v>
      </c>
      <c r="F4361" s="96" t="s">
        <v>2328</v>
      </c>
      <c r="G4361" s="96">
        <v>277</v>
      </c>
      <c r="H4361" s="96">
        <v>6.3919000000000004E-2</v>
      </c>
      <c r="I4361" s="810">
        <v>1</v>
      </c>
    </row>
    <row r="4362" spans="1:9" x14ac:dyDescent="0.15">
      <c r="A4362" s="694" t="s">
        <v>6895</v>
      </c>
      <c r="B4362" s="96">
        <v>8289</v>
      </c>
      <c r="C4362" s="96">
        <v>1</v>
      </c>
      <c r="D4362" s="97">
        <v>27022522</v>
      </c>
      <c r="E4362" s="97">
        <v>27108601</v>
      </c>
      <c r="F4362" s="96" t="s">
        <v>2321</v>
      </c>
      <c r="G4362" s="96">
        <v>143</v>
      </c>
      <c r="H4362" s="96">
        <v>6.3952999999999996E-2</v>
      </c>
      <c r="I4362" s="810">
        <v>1</v>
      </c>
    </row>
    <row r="4363" spans="1:9" x14ac:dyDescent="0.15">
      <c r="A4363" s="694" t="s">
        <v>6896</v>
      </c>
      <c r="B4363" s="96">
        <v>100129361</v>
      </c>
      <c r="C4363" s="96">
        <v>12</v>
      </c>
      <c r="D4363" s="97">
        <v>11323780</v>
      </c>
      <c r="E4363" s="97">
        <v>11328619</v>
      </c>
      <c r="F4363" s="96" t="s">
        <v>2321</v>
      </c>
      <c r="G4363" s="96">
        <v>28</v>
      </c>
      <c r="H4363" s="96">
        <v>6.3983999999999999E-2</v>
      </c>
      <c r="I4363" s="810">
        <v>1</v>
      </c>
    </row>
    <row r="4364" spans="1:9" x14ac:dyDescent="0.15">
      <c r="A4364" s="694" t="s">
        <v>6897</v>
      </c>
      <c r="B4364" s="96">
        <v>162</v>
      </c>
      <c r="C4364" s="96">
        <v>22</v>
      </c>
      <c r="D4364" s="97">
        <v>29723669</v>
      </c>
      <c r="E4364" s="97">
        <v>29784754</v>
      </c>
      <c r="F4364" s="96" t="s">
        <v>2328</v>
      </c>
      <c r="G4364" s="96">
        <v>152</v>
      </c>
      <c r="H4364" s="96">
        <v>6.3993999999999995E-2</v>
      </c>
      <c r="I4364" s="810">
        <v>1</v>
      </c>
    </row>
    <row r="4365" spans="1:9" x14ac:dyDescent="0.15">
      <c r="A4365" s="694" t="s">
        <v>6898</v>
      </c>
      <c r="B4365" s="96">
        <v>79962</v>
      </c>
      <c r="C4365" s="96">
        <v>12</v>
      </c>
      <c r="D4365" s="97">
        <v>49740721</v>
      </c>
      <c r="E4365" s="97">
        <v>49747467</v>
      </c>
      <c r="F4365" s="96" t="s">
        <v>2321</v>
      </c>
      <c r="G4365" s="96">
        <v>19</v>
      </c>
      <c r="H4365" s="96">
        <v>6.4020999999999995E-2</v>
      </c>
      <c r="I4365" s="810">
        <v>1</v>
      </c>
    </row>
    <row r="4366" spans="1:9" x14ac:dyDescent="0.15">
      <c r="A4366" s="694" t="s">
        <v>6899</v>
      </c>
      <c r="B4366" s="96">
        <v>8848</v>
      </c>
      <c r="C4366" s="96">
        <v>13</v>
      </c>
      <c r="D4366" s="97">
        <v>45006279</v>
      </c>
      <c r="E4366" s="97">
        <v>45150701</v>
      </c>
      <c r="F4366" s="96" t="s">
        <v>2328</v>
      </c>
      <c r="G4366" s="96">
        <v>345</v>
      </c>
      <c r="H4366" s="96">
        <v>6.4028000000000002E-2</v>
      </c>
      <c r="I4366" s="810">
        <v>1</v>
      </c>
    </row>
    <row r="4367" spans="1:9" x14ac:dyDescent="0.15">
      <c r="A4367" s="694" t="s">
        <v>6900</v>
      </c>
      <c r="B4367" s="96">
        <v>10011</v>
      </c>
      <c r="C4367" s="96">
        <v>5</v>
      </c>
      <c r="D4367" s="97">
        <v>139929652</v>
      </c>
      <c r="E4367" s="97">
        <v>139937678</v>
      </c>
      <c r="F4367" s="96" t="s">
        <v>2328</v>
      </c>
      <c r="G4367" s="96">
        <v>18</v>
      </c>
      <c r="H4367" s="96">
        <v>6.4097000000000001E-2</v>
      </c>
      <c r="I4367" s="810">
        <v>1</v>
      </c>
    </row>
    <row r="4368" spans="1:9" x14ac:dyDescent="0.15">
      <c r="A4368" s="694" t="s">
        <v>6901</v>
      </c>
      <c r="B4368" s="96">
        <v>10322</v>
      </c>
      <c r="C4368" s="96">
        <v>2</v>
      </c>
      <c r="D4368" s="97">
        <v>73441366</v>
      </c>
      <c r="E4368" s="97">
        <v>73454355</v>
      </c>
      <c r="F4368" s="96" t="s">
        <v>2321</v>
      </c>
      <c r="G4368" s="96">
        <v>36</v>
      </c>
      <c r="H4368" s="96">
        <v>6.4127000000000003E-2</v>
      </c>
      <c r="I4368" s="810">
        <v>1</v>
      </c>
    </row>
    <row r="4369" spans="1:9" x14ac:dyDescent="0.15">
      <c r="A4369" s="694" t="s">
        <v>6902</v>
      </c>
      <c r="B4369" s="96">
        <v>138046</v>
      </c>
      <c r="C4369" s="96">
        <v>8</v>
      </c>
      <c r="D4369" s="97">
        <v>85095453</v>
      </c>
      <c r="E4369" s="97">
        <v>85834079</v>
      </c>
      <c r="F4369" s="96" t="s">
        <v>2321</v>
      </c>
      <c r="G4369" s="96">
        <v>2118</v>
      </c>
      <c r="H4369" s="96">
        <v>6.4145999999999995E-2</v>
      </c>
      <c r="I4369" s="810">
        <v>1</v>
      </c>
    </row>
    <row r="4370" spans="1:9" x14ac:dyDescent="0.15">
      <c r="A4370" s="694" t="s">
        <v>6903</v>
      </c>
      <c r="B4370" s="96">
        <v>51449</v>
      </c>
      <c r="C4370" s="96">
        <v>2</v>
      </c>
      <c r="D4370" s="97">
        <v>70485231</v>
      </c>
      <c r="E4370" s="97">
        <v>70508317</v>
      </c>
      <c r="F4370" s="96" t="s">
        <v>2321</v>
      </c>
      <c r="G4370" s="96">
        <v>57</v>
      </c>
      <c r="H4370" s="96">
        <v>6.4228999999999994E-2</v>
      </c>
      <c r="I4370" s="810">
        <v>1</v>
      </c>
    </row>
    <row r="4371" spans="1:9" x14ac:dyDescent="0.15">
      <c r="A4371" s="694" t="s">
        <v>6904</v>
      </c>
      <c r="B4371" s="96">
        <v>4359</v>
      </c>
      <c r="C4371" s="96">
        <v>1</v>
      </c>
      <c r="D4371" s="97">
        <v>161274525</v>
      </c>
      <c r="E4371" s="97">
        <v>161279762</v>
      </c>
      <c r="F4371" s="96" t="s">
        <v>2328</v>
      </c>
      <c r="G4371" s="96">
        <v>14</v>
      </c>
      <c r="H4371" s="96">
        <v>6.4230999999999996E-2</v>
      </c>
      <c r="I4371" s="810">
        <v>1</v>
      </c>
    </row>
    <row r="4372" spans="1:9" x14ac:dyDescent="0.15">
      <c r="A4372" s="694" t="s">
        <v>6905</v>
      </c>
      <c r="B4372" s="96">
        <v>283377</v>
      </c>
      <c r="C4372" s="96">
        <v>12</v>
      </c>
      <c r="D4372" s="97">
        <v>56862301</v>
      </c>
      <c r="E4372" s="97">
        <v>56864769</v>
      </c>
      <c r="F4372" s="96" t="s">
        <v>2321</v>
      </c>
      <c r="G4372" s="96">
        <v>5</v>
      </c>
      <c r="H4372" s="96">
        <v>6.4260999999999999E-2</v>
      </c>
      <c r="I4372" s="810">
        <v>1</v>
      </c>
    </row>
    <row r="4373" spans="1:9" x14ac:dyDescent="0.15">
      <c r="A4373" s="694" t="s">
        <v>6906</v>
      </c>
      <c r="B4373" s="96">
        <v>932</v>
      </c>
      <c r="C4373" s="96">
        <v>11</v>
      </c>
      <c r="D4373" s="97">
        <v>59824101</v>
      </c>
      <c r="E4373" s="97">
        <v>59838588</v>
      </c>
      <c r="F4373" s="96" t="s">
        <v>2321</v>
      </c>
      <c r="G4373" s="96">
        <v>51</v>
      </c>
      <c r="H4373" s="96">
        <v>6.4278000000000002E-2</v>
      </c>
      <c r="I4373" s="810">
        <v>1</v>
      </c>
    </row>
    <row r="4374" spans="1:9" x14ac:dyDescent="0.15">
      <c r="A4374" s="694" t="s">
        <v>6907</v>
      </c>
      <c r="B4374" s="96">
        <v>55652</v>
      </c>
      <c r="C4374" s="96">
        <v>12</v>
      </c>
      <c r="D4374" s="97">
        <v>48152426</v>
      </c>
      <c r="E4374" s="97">
        <v>48176536</v>
      </c>
      <c r="F4374" s="96" t="s">
        <v>2321</v>
      </c>
      <c r="G4374" s="96">
        <v>97</v>
      </c>
      <c r="H4374" s="96">
        <v>6.4343999999999998E-2</v>
      </c>
      <c r="I4374" s="810">
        <v>1</v>
      </c>
    </row>
    <row r="4375" spans="1:9" x14ac:dyDescent="0.15">
      <c r="A4375" s="694" t="s">
        <v>6908</v>
      </c>
      <c r="B4375" s="96">
        <v>63946</v>
      </c>
      <c r="C4375" s="96">
        <v>19</v>
      </c>
      <c r="D4375" s="97">
        <v>42348806</v>
      </c>
      <c r="E4375" s="97">
        <v>42356398</v>
      </c>
      <c r="F4375" s="96" t="s">
        <v>2321</v>
      </c>
      <c r="G4375" s="96">
        <v>12</v>
      </c>
      <c r="H4375" s="96">
        <v>6.4343999999999998E-2</v>
      </c>
      <c r="I4375" s="810">
        <v>1</v>
      </c>
    </row>
    <row r="4376" spans="1:9" x14ac:dyDescent="0.15">
      <c r="A4376" s="694" t="s">
        <v>6909</v>
      </c>
      <c r="B4376" s="96">
        <v>128367</v>
      </c>
      <c r="C4376" s="96">
        <v>1</v>
      </c>
      <c r="D4376" s="97">
        <v>158548709</v>
      </c>
      <c r="E4376" s="97">
        <v>158549689</v>
      </c>
      <c r="F4376" s="96" t="s">
        <v>2328</v>
      </c>
      <c r="G4376" s="96">
        <v>8</v>
      </c>
      <c r="H4376" s="96">
        <v>6.4357999999999999E-2</v>
      </c>
      <c r="I4376" s="810">
        <v>1</v>
      </c>
    </row>
    <row r="4377" spans="1:9" x14ac:dyDescent="0.15">
      <c r="A4377" s="694" t="s">
        <v>6910</v>
      </c>
      <c r="B4377" s="96">
        <v>349565</v>
      </c>
      <c r="C4377" s="96">
        <v>3</v>
      </c>
      <c r="D4377" s="97">
        <v>139279022</v>
      </c>
      <c r="E4377" s="97">
        <v>139396885</v>
      </c>
      <c r="F4377" s="96" t="s">
        <v>2328</v>
      </c>
      <c r="G4377" s="96">
        <v>280</v>
      </c>
      <c r="H4377" s="96">
        <v>6.4408999999999994E-2</v>
      </c>
      <c r="I4377" s="810">
        <v>1</v>
      </c>
    </row>
    <row r="4378" spans="1:9" x14ac:dyDescent="0.15">
      <c r="A4378" s="694" t="s">
        <v>6911</v>
      </c>
      <c r="B4378" s="96">
        <v>7005</v>
      </c>
      <c r="C4378" s="96">
        <v>6</v>
      </c>
      <c r="D4378" s="97">
        <v>35441374</v>
      </c>
      <c r="E4378" s="97">
        <v>35464884</v>
      </c>
      <c r="F4378" s="96" t="s">
        <v>2328</v>
      </c>
      <c r="G4378" s="96">
        <v>61</v>
      </c>
      <c r="H4378" s="96">
        <v>6.447E-2</v>
      </c>
      <c r="I4378" s="810">
        <v>1</v>
      </c>
    </row>
    <row r="4379" spans="1:9" x14ac:dyDescent="0.15">
      <c r="A4379" s="694" t="s">
        <v>1394</v>
      </c>
      <c r="B4379" s="96">
        <v>1946</v>
      </c>
      <c r="C4379" s="96">
        <v>5</v>
      </c>
      <c r="D4379" s="97">
        <v>106712590</v>
      </c>
      <c r="E4379" s="97">
        <v>107006596</v>
      </c>
      <c r="F4379" s="96" t="s">
        <v>2328</v>
      </c>
      <c r="G4379" s="96">
        <v>882</v>
      </c>
      <c r="H4379" s="96">
        <v>6.4537999999999998E-2</v>
      </c>
      <c r="I4379" s="810">
        <v>1</v>
      </c>
    </row>
    <row r="4380" spans="1:9" x14ac:dyDescent="0.15">
      <c r="A4380" s="694" t="s">
        <v>6912</v>
      </c>
      <c r="B4380" s="96">
        <v>1294</v>
      </c>
      <c r="C4380" s="96">
        <v>3</v>
      </c>
      <c r="D4380" s="97">
        <v>48601506</v>
      </c>
      <c r="E4380" s="97">
        <v>48632593</v>
      </c>
      <c r="F4380" s="96" t="s">
        <v>2328</v>
      </c>
      <c r="G4380" s="96">
        <v>50</v>
      </c>
      <c r="H4380" s="96">
        <v>6.4548999999999995E-2</v>
      </c>
      <c r="I4380" s="810">
        <v>1</v>
      </c>
    </row>
    <row r="4381" spans="1:9" x14ac:dyDescent="0.15">
      <c r="A4381" s="694" t="s">
        <v>6913</v>
      </c>
      <c r="B4381" s="96">
        <v>838</v>
      </c>
      <c r="C4381" s="96">
        <v>11</v>
      </c>
      <c r="D4381" s="97">
        <v>104864967</v>
      </c>
      <c r="E4381" s="97">
        <v>104893895</v>
      </c>
      <c r="F4381" s="96" t="s">
        <v>2328</v>
      </c>
      <c r="G4381" s="96">
        <v>79</v>
      </c>
      <c r="H4381" s="96">
        <v>6.4571000000000003E-2</v>
      </c>
      <c r="I4381" s="810">
        <v>1</v>
      </c>
    </row>
    <row r="4382" spans="1:9" x14ac:dyDescent="0.15">
      <c r="A4382" s="694" t="s">
        <v>6914</v>
      </c>
      <c r="B4382" s="96">
        <v>123920</v>
      </c>
      <c r="C4382" s="96">
        <v>16</v>
      </c>
      <c r="D4382" s="97">
        <v>66637935</v>
      </c>
      <c r="E4382" s="97">
        <v>66647795</v>
      </c>
      <c r="F4382" s="96" t="s">
        <v>2321</v>
      </c>
      <c r="G4382" s="96">
        <v>32</v>
      </c>
      <c r="H4382" s="96">
        <v>6.4595E-2</v>
      </c>
      <c r="I4382" s="810">
        <v>1</v>
      </c>
    </row>
    <row r="4383" spans="1:9" x14ac:dyDescent="0.15">
      <c r="A4383" s="694" t="s">
        <v>6915</v>
      </c>
      <c r="B4383" s="96">
        <v>9097</v>
      </c>
      <c r="C4383" s="96">
        <v>18</v>
      </c>
      <c r="D4383" s="97">
        <v>158483</v>
      </c>
      <c r="E4383" s="97">
        <v>213739</v>
      </c>
      <c r="F4383" s="96" t="s">
        <v>2321</v>
      </c>
      <c r="G4383" s="96">
        <v>152</v>
      </c>
      <c r="H4383" s="96">
        <v>6.4639000000000002E-2</v>
      </c>
      <c r="I4383" s="810">
        <v>1</v>
      </c>
    </row>
    <row r="4384" spans="1:9" x14ac:dyDescent="0.15">
      <c r="A4384" s="694" t="s">
        <v>6916</v>
      </c>
      <c r="B4384" s="96">
        <v>6251</v>
      </c>
      <c r="C4384" s="96">
        <v>10</v>
      </c>
      <c r="D4384" s="97">
        <v>16632615</v>
      </c>
      <c r="E4384" s="97">
        <v>16859509</v>
      </c>
      <c r="F4384" s="96" t="s">
        <v>2328</v>
      </c>
      <c r="G4384" s="96">
        <v>880</v>
      </c>
      <c r="H4384" s="96">
        <v>6.4677999999999999E-2</v>
      </c>
      <c r="I4384" s="810">
        <v>1</v>
      </c>
    </row>
    <row r="4385" spans="1:9" x14ac:dyDescent="0.15">
      <c r="A4385" s="694" t="s">
        <v>6917</v>
      </c>
      <c r="B4385" s="96">
        <v>123264</v>
      </c>
      <c r="C4385" s="96">
        <v>15</v>
      </c>
      <c r="D4385" s="97">
        <v>65337708</v>
      </c>
      <c r="E4385" s="97">
        <v>65345734</v>
      </c>
      <c r="F4385" s="96" t="s">
        <v>2321</v>
      </c>
      <c r="G4385" s="96">
        <v>21</v>
      </c>
      <c r="H4385" s="96">
        <v>6.4685999999999994E-2</v>
      </c>
      <c r="I4385" s="810">
        <v>1</v>
      </c>
    </row>
    <row r="4386" spans="1:9" x14ac:dyDescent="0.15">
      <c r="A4386" s="694" t="s">
        <v>6918</v>
      </c>
      <c r="B4386" s="96">
        <v>7035</v>
      </c>
      <c r="C4386" s="96">
        <v>2</v>
      </c>
      <c r="D4386" s="97">
        <v>188328957</v>
      </c>
      <c r="E4386" s="97">
        <v>188419219</v>
      </c>
      <c r="F4386" s="96" t="s">
        <v>2328</v>
      </c>
      <c r="G4386" s="96">
        <v>263</v>
      </c>
      <c r="H4386" s="96">
        <v>6.4707000000000001E-2</v>
      </c>
      <c r="I4386" s="810">
        <v>1</v>
      </c>
    </row>
    <row r="4387" spans="1:9" x14ac:dyDescent="0.15">
      <c r="A4387" s="694" t="s">
        <v>6919</v>
      </c>
      <c r="B4387" s="96">
        <v>9056</v>
      </c>
      <c r="C4387" s="96">
        <v>14</v>
      </c>
      <c r="D4387" s="97">
        <v>23242431</v>
      </c>
      <c r="E4387" s="97">
        <v>23289020</v>
      </c>
      <c r="F4387" s="96" t="s">
        <v>2328</v>
      </c>
      <c r="G4387" s="96">
        <v>214</v>
      </c>
      <c r="H4387" s="96">
        <v>6.4731999999999998E-2</v>
      </c>
      <c r="I4387" s="810">
        <v>1</v>
      </c>
    </row>
    <row r="4388" spans="1:9" x14ac:dyDescent="0.15">
      <c r="A4388" s="694" t="s">
        <v>6920</v>
      </c>
      <c r="B4388" s="96">
        <v>8076</v>
      </c>
      <c r="C4388" s="96">
        <v>12</v>
      </c>
      <c r="D4388" s="97">
        <v>8798540</v>
      </c>
      <c r="E4388" s="97">
        <v>8815433</v>
      </c>
      <c r="F4388" s="96" t="s">
        <v>2328</v>
      </c>
      <c r="G4388" s="96">
        <v>72</v>
      </c>
      <c r="H4388" s="96">
        <v>6.4777000000000001E-2</v>
      </c>
      <c r="I4388" s="810">
        <v>1</v>
      </c>
    </row>
    <row r="4389" spans="1:9" x14ac:dyDescent="0.15">
      <c r="A4389" s="694" t="s">
        <v>6921</v>
      </c>
      <c r="B4389" s="96">
        <v>140679</v>
      </c>
      <c r="C4389" s="96">
        <v>20</v>
      </c>
      <c r="D4389" s="97">
        <v>37353105</v>
      </c>
      <c r="E4389" s="97">
        <v>37358015</v>
      </c>
      <c r="F4389" s="96" t="s">
        <v>2321</v>
      </c>
      <c r="G4389" s="96">
        <v>6</v>
      </c>
      <c r="H4389" s="96">
        <v>6.4818000000000001E-2</v>
      </c>
      <c r="I4389" s="810">
        <v>1</v>
      </c>
    </row>
    <row r="4390" spans="1:9" x14ac:dyDescent="0.15">
      <c r="A4390" s="694" t="s">
        <v>6922</v>
      </c>
      <c r="B4390" s="96">
        <v>308</v>
      </c>
      <c r="C4390" s="96">
        <v>4</v>
      </c>
      <c r="D4390" s="97">
        <v>122589152</v>
      </c>
      <c r="E4390" s="97">
        <v>122618147</v>
      </c>
      <c r="F4390" s="96" t="s">
        <v>2328</v>
      </c>
      <c r="G4390" s="96">
        <v>142</v>
      </c>
      <c r="H4390" s="96">
        <v>6.4823000000000006E-2</v>
      </c>
      <c r="I4390" s="810">
        <v>1</v>
      </c>
    </row>
    <row r="4391" spans="1:9" x14ac:dyDescent="0.15">
      <c r="A4391" s="694" t="s">
        <v>6923</v>
      </c>
      <c r="B4391" s="96">
        <v>29082</v>
      </c>
      <c r="C4391" s="96">
        <v>14</v>
      </c>
      <c r="D4391" s="97">
        <v>24678787</v>
      </c>
      <c r="E4391" s="97">
        <v>24683036</v>
      </c>
      <c r="F4391" s="96" t="s">
        <v>2328</v>
      </c>
      <c r="G4391" s="96">
        <v>11</v>
      </c>
      <c r="H4391" s="96">
        <v>6.4850000000000005E-2</v>
      </c>
      <c r="I4391" s="810">
        <v>1</v>
      </c>
    </row>
    <row r="4392" spans="1:9" x14ac:dyDescent="0.15">
      <c r="A4392" s="694" t="s">
        <v>6924</v>
      </c>
      <c r="B4392" s="96">
        <v>23313</v>
      </c>
      <c r="C4392" s="96">
        <v>22</v>
      </c>
      <c r="D4392" s="97">
        <v>45588123</v>
      </c>
      <c r="E4392" s="97">
        <v>45636650</v>
      </c>
      <c r="F4392" s="96" t="s">
        <v>2328</v>
      </c>
      <c r="G4392" s="96">
        <v>222</v>
      </c>
      <c r="H4392" s="96">
        <v>6.4875000000000002E-2</v>
      </c>
      <c r="I4392" s="810">
        <v>1</v>
      </c>
    </row>
    <row r="4393" spans="1:9" x14ac:dyDescent="0.15">
      <c r="A4393" s="694" t="s">
        <v>6925</v>
      </c>
      <c r="B4393" s="96">
        <v>10992</v>
      </c>
      <c r="C4393" s="96">
        <v>11</v>
      </c>
      <c r="D4393" s="97">
        <v>65819264</v>
      </c>
      <c r="E4393" s="97">
        <v>65836382</v>
      </c>
      <c r="F4393" s="96" t="s">
        <v>2321</v>
      </c>
      <c r="G4393" s="96">
        <v>31</v>
      </c>
      <c r="H4393" s="96">
        <v>6.4893000000000006E-2</v>
      </c>
      <c r="I4393" s="810">
        <v>1</v>
      </c>
    </row>
    <row r="4394" spans="1:9" x14ac:dyDescent="0.15">
      <c r="A4394" s="694" t="s">
        <v>6926</v>
      </c>
      <c r="B4394" s="96">
        <v>9978</v>
      </c>
      <c r="C4394" s="96">
        <v>22</v>
      </c>
      <c r="D4394" s="97">
        <v>41347351</v>
      </c>
      <c r="E4394" s="97">
        <v>41369019</v>
      </c>
      <c r="F4394" s="96" t="s">
        <v>2321</v>
      </c>
      <c r="G4394" s="96">
        <v>35</v>
      </c>
      <c r="H4394" s="96">
        <v>6.4936999999999995E-2</v>
      </c>
      <c r="I4394" s="810">
        <v>1</v>
      </c>
    </row>
    <row r="4395" spans="1:9" x14ac:dyDescent="0.15">
      <c r="A4395" s="694" t="s">
        <v>6927</v>
      </c>
      <c r="B4395" s="96">
        <v>9552</v>
      </c>
      <c r="C4395" s="96">
        <v>17</v>
      </c>
      <c r="D4395" s="97">
        <v>4862521</v>
      </c>
      <c r="E4395" s="97">
        <v>4871132</v>
      </c>
      <c r="F4395" s="96" t="s">
        <v>2328</v>
      </c>
      <c r="G4395" s="96">
        <v>24</v>
      </c>
      <c r="H4395" s="96">
        <v>6.4952999999999997E-2</v>
      </c>
      <c r="I4395" s="810">
        <v>1</v>
      </c>
    </row>
    <row r="4396" spans="1:9" x14ac:dyDescent="0.15">
      <c r="A4396" s="694" t="s">
        <v>6928</v>
      </c>
      <c r="B4396" s="96">
        <v>58484</v>
      </c>
      <c r="C4396" s="96">
        <v>2</v>
      </c>
      <c r="D4396" s="97">
        <v>32449518</v>
      </c>
      <c r="E4396" s="97">
        <v>32490812</v>
      </c>
      <c r="F4396" s="96" t="s">
        <v>2328</v>
      </c>
      <c r="G4396" s="96">
        <v>103</v>
      </c>
      <c r="H4396" s="96">
        <v>6.4979999999999996E-2</v>
      </c>
      <c r="I4396" s="810">
        <v>1</v>
      </c>
    </row>
    <row r="4397" spans="1:9" x14ac:dyDescent="0.15">
      <c r="A4397" s="694" t="s">
        <v>6929</v>
      </c>
      <c r="B4397" s="96">
        <v>9177</v>
      </c>
      <c r="C4397" s="96">
        <v>11</v>
      </c>
      <c r="D4397" s="97">
        <v>113775518</v>
      </c>
      <c r="E4397" s="97">
        <v>113817283</v>
      </c>
      <c r="F4397" s="96" t="s">
        <v>2321</v>
      </c>
      <c r="G4397" s="96">
        <v>140</v>
      </c>
      <c r="H4397" s="96">
        <v>6.4988000000000004E-2</v>
      </c>
      <c r="I4397" s="810">
        <v>1</v>
      </c>
    </row>
    <row r="4398" spans="1:9" x14ac:dyDescent="0.15">
      <c r="A4398" s="694" t="s">
        <v>6930</v>
      </c>
      <c r="B4398" s="96">
        <v>23217</v>
      </c>
      <c r="C4398" s="96">
        <v>19</v>
      </c>
      <c r="D4398" s="97">
        <v>3804022</v>
      </c>
      <c r="E4398" s="97">
        <v>3869027</v>
      </c>
      <c r="F4398" s="96" t="s">
        <v>2328</v>
      </c>
      <c r="G4398" s="96">
        <v>213</v>
      </c>
      <c r="H4398" s="96">
        <v>6.5022999999999997E-2</v>
      </c>
      <c r="I4398" s="810">
        <v>1</v>
      </c>
    </row>
    <row r="4399" spans="1:9" x14ac:dyDescent="0.15">
      <c r="A4399" s="694" t="s">
        <v>6931</v>
      </c>
      <c r="B4399" s="96">
        <v>284417</v>
      </c>
      <c r="C4399" s="96">
        <v>19</v>
      </c>
      <c r="D4399" s="97">
        <v>55823653</v>
      </c>
      <c r="E4399" s="97">
        <v>55845416</v>
      </c>
      <c r="F4399" s="96" t="s">
        <v>2328</v>
      </c>
      <c r="G4399" s="96">
        <v>84</v>
      </c>
      <c r="H4399" s="96">
        <v>6.5050999999999998E-2</v>
      </c>
      <c r="I4399" s="810">
        <v>1</v>
      </c>
    </row>
    <row r="4400" spans="1:9" x14ac:dyDescent="0.15">
      <c r="A4400" s="694" t="s">
        <v>6932</v>
      </c>
      <c r="B4400" s="96">
        <v>939</v>
      </c>
      <c r="C4400" s="96">
        <v>12</v>
      </c>
      <c r="D4400" s="97">
        <v>6554051</v>
      </c>
      <c r="E4400" s="97">
        <v>6560884</v>
      </c>
      <c r="F4400" s="96" t="s">
        <v>2321</v>
      </c>
      <c r="G4400" s="96">
        <v>18</v>
      </c>
      <c r="H4400" s="96">
        <v>6.5070000000000003E-2</v>
      </c>
      <c r="I4400" s="810">
        <v>1</v>
      </c>
    </row>
    <row r="4401" spans="1:9" x14ac:dyDescent="0.15">
      <c r="A4401" s="694" t="s">
        <v>6933</v>
      </c>
      <c r="B4401" s="96">
        <v>80818</v>
      </c>
      <c r="C4401" s="96">
        <v>1</v>
      </c>
      <c r="D4401" s="97">
        <v>23685941</v>
      </c>
      <c r="E4401" s="97">
        <v>23696357</v>
      </c>
      <c r="F4401" s="96" t="s">
        <v>2328</v>
      </c>
      <c r="G4401" s="96">
        <v>30</v>
      </c>
      <c r="H4401" s="96">
        <v>6.5118999999999996E-2</v>
      </c>
      <c r="I4401" s="810">
        <v>1</v>
      </c>
    </row>
    <row r="4402" spans="1:9" x14ac:dyDescent="0.15">
      <c r="A4402" s="694" t="s">
        <v>6934</v>
      </c>
      <c r="B4402" s="96">
        <v>116328</v>
      </c>
      <c r="C4402" s="96">
        <v>8</v>
      </c>
      <c r="D4402" s="97">
        <v>69242957</v>
      </c>
      <c r="E4402" s="97">
        <v>69731258</v>
      </c>
      <c r="F4402" s="96" t="s">
        <v>2321</v>
      </c>
      <c r="G4402" s="96">
        <v>1579</v>
      </c>
      <c r="H4402" s="96">
        <v>6.5146999999999997E-2</v>
      </c>
      <c r="I4402" s="810">
        <v>1</v>
      </c>
    </row>
    <row r="4403" spans="1:9" x14ac:dyDescent="0.15">
      <c r="A4403" s="694" t="s">
        <v>6935</v>
      </c>
      <c r="B4403" s="96">
        <v>9750</v>
      </c>
      <c r="C4403" s="96">
        <v>6</v>
      </c>
      <c r="D4403" s="97">
        <v>24804512</v>
      </c>
      <c r="E4403" s="97">
        <v>24936275</v>
      </c>
      <c r="F4403" s="96" t="s">
        <v>2328</v>
      </c>
      <c r="G4403" s="96">
        <v>599</v>
      </c>
      <c r="H4403" s="96">
        <v>6.5200999999999995E-2</v>
      </c>
      <c r="I4403" s="810">
        <v>1</v>
      </c>
    </row>
    <row r="4404" spans="1:9" x14ac:dyDescent="0.15">
      <c r="A4404" s="694" t="s">
        <v>6936</v>
      </c>
      <c r="B4404" s="96">
        <v>9413</v>
      </c>
      <c r="C4404" s="96">
        <v>9</v>
      </c>
      <c r="D4404" s="97">
        <v>71939287</v>
      </c>
      <c r="E4404" s="97">
        <v>72007372</v>
      </c>
      <c r="F4404" s="96" t="s">
        <v>2321</v>
      </c>
      <c r="G4404" s="96">
        <v>277</v>
      </c>
      <c r="H4404" s="96">
        <v>6.5230999999999997E-2</v>
      </c>
      <c r="I4404" s="810">
        <v>1</v>
      </c>
    </row>
    <row r="4405" spans="1:9" x14ac:dyDescent="0.15">
      <c r="A4405" s="694" t="s">
        <v>6937</v>
      </c>
      <c r="B4405" s="96">
        <v>29125</v>
      </c>
      <c r="C4405" s="96">
        <v>11</v>
      </c>
      <c r="D4405" s="97">
        <v>2317507</v>
      </c>
      <c r="E4405" s="97">
        <v>2323143</v>
      </c>
      <c r="F4405" s="96" t="s">
        <v>2328</v>
      </c>
      <c r="G4405" s="96">
        <v>40</v>
      </c>
      <c r="H4405" s="96">
        <v>6.5239000000000005E-2</v>
      </c>
      <c r="I4405" s="810">
        <v>1</v>
      </c>
    </row>
    <row r="4406" spans="1:9" x14ac:dyDescent="0.15">
      <c r="A4406" s="694" t="s">
        <v>6938</v>
      </c>
      <c r="B4406" s="96">
        <v>2782</v>
      </c>
      <c r="C4406" s="96">
        <v>1</v>
      </c>
      <c r="D4406" s="97">
        <v>1716725</v>
      </c>
      <c r="E4406" s="97">
        <v>1822552</v>
      </c>
      <c r="F4406" s="96" t="s">
        <v>2328</v>
      </c>
      <c r="G4406" s="96">
        <v>115</v>
      </c>
      <c r="H4406" s="96">
        <v>6.5254999999999994E-2</v>
      </c>
      <c r="I4406" s="810">
        <v>1</v>
      </c>
    </row>
    <row r="4407" spans="1:9" x14ac:dyDescent="0.15">
      <c r="A4407" s="694" t="s">
        <v>6939</v>
      </c>
      <c r="B4407" s="96">
        <v>60</v>
      </c>
      <c r="C4407" s="96">
        <v>7</v>
      </c>
      <c r="D4407" s="97">
        <v>5566779</v>
      </c>
      <c r="E4407" s="97">
        <v>5570232</v>
      </c>
      <c r="F4407" s="96" t="s">
        <v>2328</v>
      </c>
      <c r="G4407" s="96">
        <v>14</v>
      </c>
      <c r="H4407" s="96">
        <v>6.5264000000000003E-2</v>
      </c>
      <c r="I4407" s="810">
        <v>1</v>
      </c>
    </row>
    <row r="4408" spans="1:9" x14ac:dyDescent="0.15">
      <c r="A4408" s="694" t="s">
        <v>6940</v>
      </c>
      <c r="B4408" s="96">
        <v>101060400</v>
      </c>
      <c r="C4408" s="96">
        <v>17</v>
      </c>
      <c r="D4408" s="97">
        <v>46712166</v>
      </c>
      <c r="E4408" s="97">
        <v>46724875</v>
      </c>
      <c r="F4408" s="96" t="s">
        <v>2328</v>
      </c>
      <c r="G4408" s="96">
        <v>52</v>
      </c>
      <c r="H4408" s="96">
        <v>6.5423999999999996E-2</v>
      </c>
      <c r="I4408" s="810">
        <v>1</v>
      </c>
    </row>
    <row r="4409" spans="1:9" x14ac:dyDescent="0.15">
      <c r="A4409" s="694" t="s">
        <v>6941</v>
      </c>
      <c r="B4409" s="96">
        <v>27006</v>
      </c>
      <c r="C4409" s="96">
        <v>19</v>
      </c>
      <c r="D4409" s="97">
        <v>639901</v>
      </c>
      <c r="E4409" s="97">
        <v>643824</v>
      </c>
      <c r="F4409" s="96" t="s">
        <v>2321</v>
      </c>
      <c r="G4409" s="96">
        <v>19</v>
      </c>
      <c r="H4409" s="96">
        <v>6.5528000000000003E-2</v>
      </c>
      <c r="I4409" s="810">
        <v>1</v>
      </c>
    </row>
    <row r="4410" spans="1:9" x14ac:dyDescent="0.15">
      <c r="A4410" s="694" t="s">
        <v>6942</v>
      </c>
      <c r="B4410" s="96">
        <v>58530</v>
      </c>
      <c r="C4410" s="96">
        <v>6</v>
      </c>
      <c r="D4410" s="97">
        <v>31683048</v>
      </c>
      <c r="E4410" s="97">
        <v>31685698</v>
      </c>
      <c r="F4410" s="96" t="s">
        <v>2321</v>
      </c>
      <c r="G4410" s="96">
        <v>9</v>
      </c>
      <c r="H4410" s="96">
        <v>6.5565999999999999E-2</v>
      </c>
      <c r="I4410" s="810">
        <v>1</v>
      </c>
    </row>
    <row r="4411" spans="1:9" x14ac:dyDescent="0.15">
      <c r="A4411" s="694" t="s">
        <v>6943</v>
      </c>
      <c r="B4411" s="96">
        <v>64407</v>
      </c>
      <c r="C4411" s="96">
        <v>1</v>
      </c>
      <c r="D4411" s="97">
        <v>192127592</v>
      </c>
      <c r="E4411" s="97">
        <v>192154945</v>
      </c>
      <c r="F4411" s="96" t="s">
        <v>2321</v>
      </c>
      <c r="G4411" s="96">
        <v>49</v>
      </c>
      <c r="H4411" s="96">
        <v>6.5592999999999999E-2</v>
      </c>
      <c r="I4411" s="810">
        <v>1</v>
      </c>
    </row>
    <row r="4412" spans="1:9" x14ac:dyDescent="0.15">
      <c r="A4412" s="694" t="s">
        <v>6944</v>
      </c>
      <c r="B4412" s="96">
        <v>7483</v>
      </c>
      <c r="C4412" s="96">
        <v>1</v>
      </c>
      <c r="D4412" s="97">
        <v>228109165</v>
      </c>
      <c r="E4412" s="97">
        <v>228135676</v>
      </c>
      <c r="F4412" s="96" t="s">
        <v>2328</v>
      </c>
      <c r="G4412" s="96">
        <v>100</v>
      </c>
      <c r="H4412" s="96">
        <v>6.5615999999999994E-2</v>
      </c>
      <c r="I4412" s="810">
        <v>1</v>
      </c>
    </row>
    <row r="4413" spans="1:9" x14ac:dyDescent="0.15">
      <c r="A4413" s="694" t="s">
        <v>6945</v>
      </c>
      <c r="B4413" s="96">
        <v>9531</v>
      </c>
      <c r="C4413" s="96">
        <v>10</v>
      </c>
      <c r="D4413" s="97">
        <v>121410859</v>
      </c>
      <c r="E4413" s="97">
        <v>121437331</v>
      </c>
      <c r="F4413" s="96" t="s">
        <v>2321</v>
      </c>
      <c r="G4413" s="96">
        <v>109</v>
      </c>
      <c r="H4413" s="96">
        <v>6.5629000000000007E-2</v>
      </c>
      <c r="I4413" s="810">
        <v>1</v>
      </c>
    </row>
    <row r="4414" spans="1:9" x14ac:dyDescent="0.15">
      <c r="A4414" s="694" t="s">
        <v>6946</v>
      </c>
      <c r="B4414" s="96">
        <v>85509</v>
      </c>
      <c r="C4414" s="96">
        <v>19</v>
      </c>
      <c r="D4414" s="97">
        <v>8943074</v>
      </c>
      <c r="E4414" s="97">
        <v>8954016</v>
      </c>
      <c r="F4414" s="96" t="s">
        <v>2321</v>
      </c>
      <c r="G4414" s="96">
        <v>18</v>
      </c>
      <c r="H4414" s="96">
        <v>6.5652000000000002E-2</v>
      </c>
      <c r="I4414" s="810">
        <v>1</v>
      </c>
    </row>
    <row r="4415" spans="1:9" x14ac:dyDescent="0.15">
      <c r="A4415" s="694" t="s">
        <v>6947</v>
      </c>
      <c r="B4415" s="96">
        <v>53349</v>
      </c>
      <c r="C4415" s="96">
        <v>14</v>
      </c>
      <c r="D4415" s="97">
        <v>73436152</v>
      </c>
      <c r="E4415" s="97">
        <v>73493920</v>
      </c>
      <c r="F4415" s="96" t="s">
        <v>2328</v>
      </c>
      <c r="G4415" s="96">
        <v>262</v>
      </c>
      <c r="H4415" s="96">
        <v>6.5675999999999998E-2</v>
      </c>
      <c r="I4415" s="810">
        <v>1</v>
      </c>
    </row>
    <row r="4416" spans="1:9" x14ac:dyDescent="0.15">
      <c r="A4416" s="694" t="s">
        <v>6948</v>
      </c>
      <c r="B4416" s="96">
        <v>57585</v>
      </c>
      <c r="C4416" s="96">
        <v>16</v>
      </c>
      <c r="D4416" s="97">
        <v>1662495</v>
      </c>
      <c r="E4416" s="97">
        <v>1727909</v>
      </c>
      <c r="F4416" s="96" t="s">
        <v>2321</v>
      </c>
      <c r="G4416" s="96">
        <v>197</v>
      </c>
      <c r="H4416" s="96">
        <v>6.5705E-2</v>
      </c>
      <c r="I4416" s="810">
        <v>1</v>
      </c>
    </row>
    <row r="4417" spans="1:9" x14ac:dyDescent="0.15">
      <c r="A4417" s="694" t="s">
        <v>6949</v>
      </c>
      <c r="B4417" s="96">
        <v>255349</v>
      </c>
      <c r="C4417" s="96">
        <v>22</v>
      </c>
      <c r="D4417" s="97">
        <v>25331208</v>
      </c>
      <c r="E4417" s="97">
        <v>25335314</v>
      </c>
      <c r="F4417" s="96" t="s">
        <v>2328</v>
      </c>
      <c r="G4417" s="96">
        <v>11</v>
      </c>
      <c r="H4417" s="96">
        <v>6.5713999999999995E-2</v>
      </c>
      <c r="I4417" s="810">
        <v>1</v>
      </c>
    </row>
    <row r="4418" spans="1:9" x14ac:dyDescent="0.15">
      <c r="A4418" s="694" t="s">
        <v>6950</v>
      </c>
      <c r="B4418" s="96">
        <v>51479</v>
      </c>
      <c r="C4418" s="96">
        <v>17</v>
      </c>
      <c r="D4418" s="97">
        <v>4066665</v>
      </c>
      <c r="E4418" s="97">
        <v>4167274</v>
      </c>
      <c r="F4418" s="96" t="s">
        <v>2328</v>
      </c>
      <c r="G4418" s="96">
        <v>233</v>
      </c>
      <c r="H4418" s="96">
        <v>6.5716999999999998E-2</v>
      </c>
      <c r="I4418" s="810">
        <v>1</v>
      </c>
    </row>
    <row r="4419" spans="1:9" x14ac:dyDescent="0.15">
      <c r="A4419" s="694" t="s">
        <v>6951</v>
      </c>
      <c r="B4419" s="96">
        <v>123970</v>
      </c>
      <c r="C4419" s="96">
        <v>16</v>
      </c>
      <c r="D4419" s="97">
        <v>49407808</v>
      </c>
      <c r="E4419" s="97">
        <v>49433321</v>
      </c>
      <c r="F4419" s="96" t="s">
        <v>2321</v>
      </c>
      <c r="G4419" s="96">
        <v>104</v>
      </c>
      <c r="H4419" s="96">
        <v>6.5727999999999995E-2</v>
      </c>
      <c r="I4419" s="810">
        <v>1</v>
      </c>
    </row>
    <row r="4420" spans="1:9" x14ac:dyDescent="0.15">
      <c r="A4420" s="694" t="s">
        <v>6952</v>
      </c>
      <c r="B4420" s="96">
        <v>3373</v>
      </c>
      <c r="C4420" s="96">
        <v>3</v>
      </c>
      <c r="D4420" s="97">
        <v>50337320</v>
      </c>
      <c r="E4420" s="97">
        <v>50349812</v>
      </c>
      <c r="F4420" s="96" t="s">
        <v>2328</v>
      </c>
      <c r="G4420" s="96">
        <v>23</v>
      </c>
      <c r="H4420" s="96">
        <v>6.5765000000000004E-2</v>
      </c>
      <c r="I4420" s="810">
        <v>1</v>
      </c>
    </row>
    <row r="4421" spans="1:9" x14ac:dyDescent="0.15">
      <c r="A4421" s="694" t="s">
        <v>6953</v>
      </c>
      <c r="B4421" s="96">
        <v>2537</v>
      </c>
      <c r="C4421" s="96">
        <v>1</v>
      </c>
      <c r="D4421" s="97">
        <v>27992572</v>
      </c>
      <c r="E4421" s="97">
        <v>27998724</v>
      </c>
      <c r="F4421" s="96" t="s">
        <v>2328</v>
      </c>
      <c r="G4421" s="96">
        <v>18</v>
      </c>
      <c r="H4421" s="96">
        <v>6.5820000000000004E-2</v>
      </c>
      <c r="I4421" s="810">
        <v>1</v>
      </c>
    </row>
    <row r="4422" spans="1:9" x14ac:dyDescent="0.15">
      <c r="A4422" s="694" t="s">
        <v>6954</v>
      </c>
      <c r="B4422" s="96">
        <v>80853</v>
      </c>
      <c r="C4422" s="96">
        <v>7</v>
      </c>
      <c r="D4422" s="97">
        <v>139784546</v>
      </c>
      <c r="E4422" s="97">
        <v>139876741</v>
      </c>
      <c r="F4422" s="96" t="s">
        <v>2328</v>
      </c>
      <c r="G4422" s="96">
        <v>242</v>
      </c>
      <c r="H4422" s="96">
        <v>6.5850000000000006E-2</v>
      </c>
      <c r="I4422" s="810">
        <v>1</v>
      </c>
    </row>
    <row r="4423" spans="1:9" x14ac:dyDescent="0.15">
      <c r="A4423" s="694" t="s">
        <v>6955</v>
      </c>
      <c r="B4423" s="96">
        <v>390321</v>
      </c>
      <c r="C4423" s="96">
        <v>12</v>
      </c>
      <c r="D4423" s="97">
        <v>55714384</v>
      </c>
      <c r="E4423" s="97">
        <v>55715322</v>
      </c>
      <c r="F4423" s="96" t="s">
        <v>2321</v>
      </c>
      <c r="G4423" s="96">
        <v>5</v>
      </c>
      <c r="H4423" s="96">
        <v>6.5892000000000006E-2</v>
      </c>
      <c r="I4423" s="810">
        <v>1</v>
      </c>
    </row>
    <row r="4424" spans="1:9" x14ac:dyDescent="0.15">
      <c r="A4424" s="694" t="s">
        <v>6956</v>
      </c>
      <c r="B4424" s="96">
        <v>25821</v>
      </c>
      <c r="C4424" s="96">
        <v>6</v>
      </c>
      <c r="D4424" s="97">
        <v>74171454</v>
      </c>
      <c r="E4424" s="97">
        <v>74211179</v>
      </c>
      <c r="F4424" s="96" t="s">
        <v>2321</v>
      </c>
      <c r="G4424" s="96">
        <v>112</v>
      </c>
      <c r="H4424" s="96">
        <v>6.5969E-2</v>
      </c>
      <c r="I4424" s="810">
        <v>1</v>
      </c>
    </row>
    <row r="4425" spans="1:9" x14ac:dyDescent="0.15">
      <c r="A4425" s="694" t="s">
        <v>6957</v>
      </c>
      <c r="B4425" s="96">
        <v>153579</v>
      </c>
      <c r="C4425" s="96">
        <v>5</v>
      </c>
      <c r="D4425" s="97">
        <v>180467203</v>
      </c>
      <c r="E4425" s="97">
        <v>180488523</v>
      </c>
      <c r="F4425" s="96" t="s">
        <v>2321</v>
      </c>
      <c r="G4425" s="96">
        <v>66</v>
      </c>
      <c r="H4425" s="96">
        <v>6.6004999999999994E-2</v>
      </c>
      <c r="I4425" s="810">
        <v>1</v>
      </c>
    </row>
    <row r="4426" spans="1:9" x14ac:dyDescent="0.15">
      <c r="A4426" s="694" t="s">
        <v>6958</v>
      </c>
      <c r="B4426" s="96">
        <v>253260</v>
      </c>
      <c r="C4426" s="96">
        <v>5</v>
      </c>
      <c r="D4426" s="97">
        <v>38938022</v>
      </c>
      <c r="E4426" s="97">
        <v>39074505</v>
      </c>
      <c r="F4426" s="96" t="s">
        <v>2328</v>
      </c>
      <c r="G4426" s="96">
        <v>351</v>
      </c>
      <c r="H4426" s="96">
        <v>6.6008999999999998E-2</v>
      </c>
      <c r="I4426" s="810">
        <v>1</v>
      </c>
    </row>
    <row r="4427" spans="1:9" x14ac:dyDescent="0.15">
      <c r="A4427" s="694" t="s">
        <v>6959</v>
      </c>
      <c r="B4427" s="96">
        <v>5770</v>
      </c>
      <c r="C4427" s="96">
        <v>20</v>
      </c>
      <c r="D4427" s="97">
        <v>49126858</v>
      </c>
      <c r="E4427" s="97">
        <v>49201299</v>
      </c>
      <c r="F4427" s="96" t="s">
        <v>2321</v>
      </c>
      <c r="G4427" s="96">
        <v>208</v>
      </c>
      <c r="H4427" s="96">
        <v>6.6068000000000002E-2</v>
      </c>
      <c r="I4427" s="810">
        <v>1</v>
      </c>
    </row>
    <row r="4428" spans="1:9" x14ac:dyDescent="0.15">
      <c r="A4428" s="694" t="s">
        <v>6960</v>
      </c>
      <c r="B4428" s="96">
        <v>132228</v>
      </c>
      <c r="C4428" s="96">
        <v>3</v>
      </c>
      <c r="D4428" s="97">
        <v>50316458</v>
      </c>
      <c r="E4428" s="97">
        <v>50325545</v>
      </c>
      <c r="F4428" s="96" t="s">
        <v>2321</v>
      </c>
      <c r="G4428" s="96">
        <v>11</v>
      </c>
      <c r="H4428" s="96">
        <v>6.6076999999999997E-2</v>
      </c>
      <c r="I4428" s="810">
        <v>1</v>
      </c>
    </row>
    <row r="4429" spans="1:9" x14ac:dyDescent="0.15">
      <c r="A4429" s="694" t="s">
        <v>6961</v>
      </c>
      <c r="B4429" s="96">
        <v>54910</v>
      </c>
      <c r="C4429" s="96">
        <v>2</v>
      </c>
      <c r="D4429" s="97">
        <v>97525473</v>
      </c>
      <c r="E4429" s="97">
        <v>97536680</v>
      </c>
      <c r="F4429" s="96" t="s">
        <v>2328</v>
      </c>
      <c r="G4429" s="96">
        <v>10</v>
      </c>
      <c r="H4429" s="96">
        <v>6.6164000000000001E-2</v>
      </c>
      <c r="I4429" s="810">
        <v>1</v>
      </c>
    </row>
    <row r="4430" spans="1:9" x14ac:dyDescent="0.15">
      <c r="A4430" s="694" t="s">
        <v>6962</v>
      </c>
      <c r="B4430" s="96">
        <v>5954</v>
      </c>
      <c r="C4430" s="96">
        <v>11</v>
      </c>
      <c r="D4430" s="97">
        <v>32112477</v>
      </c>
      <c r="E4430" s="97">
        <v>32127272</v>
      </c>
      <c r="F4430" s="96" t="s">
        <v>2321</v>
      </c>
      <c r="G4430" s="96">
        <v>54</v>
      </c>
      <c r="H4430" s="96">
        <v>6.6227999999999995E-2</v>
      </c>
      <c r="I4430" s="810">
        <v>1</v>
      </c>
    </row>
    <row r="4431" spans="1:9" x14ac:dyDescent="0.15">
      <c r="A4431" s="694" t="s">
        <v>6963</v>
      </c>
      <c r="B4431" s="96">
        <v>2531</v>
      </c>
      <c r="C4431" s="96">
        <v>18</v>
      </c>
      <c r="D4431" s="97">
        <v>60994971</v>
      </c>
      <c r="E4431" s="97">
        <v>61034506</v>
      </c>
      <c r="F4431" s="96" t="s">
        <v>2328</v>
      </c>
      <c r="G4431" s="96">
        <v>92</v>
      </c>
      <c r="H4431" s="96">
        <v>6.6382999999999998E-2</v>
      </c>
      <c r="I4431" s="810">
        <v>1</v>
      </c>
    </row>
    <row r="4432" spans="1:9" x14ac:dyDescent="0.15">
      <c r="A4432" s="694" t="s">
        <v>6964</v>
      </c>
      <c r="B4432" s="96">
        <v>55065</v>
      </c>
      <c r="C4432" s="96">
        <v>17</v>
      </c>
      <c r="D4432" s="97">
        <v>4935711</v>
      </c>
      <c r="E4432" s="97">
        <v>4955304</v>
      </c>
      <c r="F4432" s="96" t="s">
        <v>2328</v>
      </c>
      <c r="G4432" s="96">
        <v>76</v>
      </c>
      <c r="H4432" s="96">
        <v>6.6427E-2</v>
      </c>
      <c r="I4432" s="810">
        <v>1</v>
      </c>
    </row>
    <row r="4433" spans="1:9" x14ac:dyDescent="0.15">
      <c r="A4433" s="694" t="s">
        <v>6965</v>
      </c>
      <c r="B4433" s="96">
        <v>26493</v>
      </c>
      <c r="C4433" s="96">
        <v>11</v>
      </c>
      <c r="D4433" s="97">
        <v>124310046</v>
      </c>
      <c r="E4433" s="97">
        <v>124310981</v>
      </c>
      <c r="F4433" s="96" t="s">
        <v>2328</v>
      </c>
      <c r="G4433" s="96">
        <v>2</v>
      </c>
      <c r="H4433" s="96">
        <v>6.6460000000000005E-2</v>
      </c>
      <c r="I4433" s="810">
        <v>1</v>
      </c>
    </row>
    <row r="4434" spans="1:9" x14ac:dyDescent="0.15">
      <c r="A4434" s="694" t="s">
        <v>6966</v>
      </c>
      <c r="B4434" s="96">
        <v>23413</v>
      </c>
      <c r="C4434" s="96">
        <v>9</v>
      </c>
      <c r="D4434" s="97">
        <v>132934857</v>
      </c>
      <c r="E4434" s="97">
        <v>132999583</v>
      </c>
      <c r="F4434" s="96" t="s">
        <v>2321</v>
      </c>
      <c r="G4434" s="96">
        <v>219</v>
      </c>
      <c r="H4434" s="96">
        <v>6.6475000000000006E-2</v>
      </c>
      <c r="I4434" s="810">
        <v>1</v>
      </c>
    </row>
    <row r="4435" spans="1:9" x14ac:dyDescent="0.15">
      <c r="A4435" s="694" t="s">
        <v>6967</v>
      </c>
      <c r="B4435" s="96">
        <v>7322</v>
      </c>
      <c r="C4435" s="96">
        <v>5</v>
      </c>
      <c r="D4435" s="97">
        <v>138940751</v>
      </c>
      <c r="E4435" s="97">
        <v>139008019</v>
      </c>
      <c r="F4435" s="96" t="s">
        <v>2321</v>
      </c>
      <c r="G4435" s="96">
        <v>139</v>
      </c>
      <c r="H4435" s="96">
        <v>6.6600999999999994E-2</v>
      </c>
      <c r="I4435" s="810">
        <v>1</v>
      </c>
    </row>
    <row r="4436" spans="1:9" x14ac:dyDescent="0.15">
      <c r="A4436" s="694" t="s">
        <v>6968</v>
      </c>
      <c r="B4436" s="96">
        <v>53836</v>
      </c>
      <c r="C4436" s="96">
        <v>3</v>
      </c>
      <c r="D4436" s="97">
        <v>151011874</v>
      </c>
      <c r="E4436" s="97">
        <v>151034636</v>
      </c>
      <c r="F4436" s="96" t="s">
        <v>2328</v>
      </c>
      <c r="G4436" s="96">
        <v>92</v>
      </c>
      <c r="H4436" s="96">
        <v>6.6609000000000002E-2</v>
      </c>
      <c r="I4436" s="810">
        <v>1</v>
      </c>
    </row>
    <row r="4437" spans="1:9" x14ac:dyDescent="0.15">
      <c r="A4437" s="694" t="s">
        <v>6969</v>
      </c>
      <c r="B4437" s="96">
        <v>171024</v>
      </c>
      <c r="C4437" s="96">
        <v>4</v>
      </c>
      <c r="D4437" s="97">
        <v>119809996</v>
      </c>
      <c r="E4437" s="97">
        <v>119982402</v>
      </c>
      <c r="F4437" s="96" t="s">
        <v>2321</v>
      </c>
      <c r="G4437" s="96">
        <v>642</v>
      </c>
      <c r="H4437" s="96">
        <v>6.6658999999999996E-2</v>
      </c>
      <c r="I4437" s="810">
        <v>1</v>
      </c>
    </row>
    <row r="4438" spans="1:9" x14ac:dyDescent="0.15">
      <c r="A4438" s="694" t="s">
        <v>6970</v>
      </c>
      <c r="B4438" s="96">
        <v>54884</v>
      </c>
      <c r="C4438" s="96">
        <v>2</v>
      </c>
      <c r="D4438" s="97">
        <v>85569078</v>
      </c>
      <c r="E4438" s="97">
        <v>85581821</v>
      </c>
      <c r="F4438" s="96" t="s">
        <v>2328</v>
      </c>
      <c r="G4438" s="96">
        <v>33</v>
      </c>
      <c r="H4438" s="96">
        <v>6.6679000000000002E-2</v>
      </c>
      <c r="I4438" s="810">
        <v>1</v>
      </c>
    </row>
    <row r="4439" spans="1:9" x14ac:dyDescent="0.15">
      <c r="A4439" s="694" t="s">
        <v>6971</v>
      </c>
      <c r="B4439" s="96">
        <v>245929</v>
      </c>
      <c r="C4439" s="96">
        <v>20</v>
      </c>
      <c r="D4439" s="97">
        <v>29845467</v>
      </c>
      <c r="E4439" s="97">
        <v>29847435</v>
      </c>
      <c r="F4439" s="96" t="s">
        <v>2321</v>
      </c>
      <c r="G4439" s="96">
        <v>5</v>
      </c>
      <c r="H4439" s="96">
        <v>6.6691E-2</v>
      </c>
      <c r="I4439" s="810">
        <v>1</v>
      </c>
    </row>
    <row r="4440" spans="1:9" x14ac:dyDescent="0.15">
      <c r="A4440" s="694" t="s">
        <v>6972</v>
      </c>
      <c r="B4440" s="96">
        <v>9267</v>
      </c>
      <c r="C4440" s="96">
        <v>17</v>
      </c>
      <c r="D4440" s="97">
        <v>76670130</v>
      </c>
      <c r="E4440" s="97">
        <v>76778376</v>
      </c>
      <c r="F4440" s="96" t="s">
        <v>2328</v>
      </c>
      <c r="G4440" s="96">
        <v>307</v>
      </c>
      <c r="H4440" s="96">
        <v>6.6699999999999995E-2</v>
      </c>
      <c r="I4440" s="810">
        <v>1</v>
      </c>
    </row>
    <row r="4441" spans="1:9" x14ac:dyDescent="0.15">
      <c r="A4441" s="694" t="s">
        <v>6973</v>
      </c>
      <c r="B4441" s="96">
        <v>3735</v>
      </c>
      <c r="C4441" s="96">
        <v>16</v>
      </c>
      <c r="D4441" s="97">
        <v>75661622</v>
      </c>
      <c r="E4441" s="97">
        <v>75681585</v>
      </c>
      <c r="F4441" s="96" t="s">
        <v>2328</v>
      </c>
      <c r="G4441" s="96">
        <v>83</v>
      </c>
      <c r="H4441" s="96">
        <v>6.6743999999999998E-2</v>
      </c>
      <c r="I4441" s="810">
        <v>1</v>
      </c>
    </row>
    <row r="4442" spans="1:9" x14ac:dyDescent="0.15">
      <c r="A4442" s="694" t="s">
        <v>6974</v>
      </c>
      <c r="B4442" s="96">
        <v>51760</v>
      </c>
      <c r="C4442" s="96">
        <v>16</v>
      </c>
      <c r="D4442" s="97">
        <v>19179541</v>
      </c>
      <c r="E4442" s="97">
        <v>19279656</v>
      </c>
      <c r="F4442" s="96" t="s">
        <v>2321</v>
      </c>
      <c r="G4442" s="96">
        <v>216</v>
      </c>
      <c r="H4442" s="96">
        <v>6.6749000000000003E-2</v>
      </c>
      <c r="I4442" s="810">
        <v>1</v>
      </c>
    </row>
    <row r="4443" spans="1:9" x14ac:dyDescent="0.15">
      <c r="A4443" s="694" t="s">
        <v>6975</v>
      </c>
      <c r="B4443" s="96">
        <v>55252</v>
      </c>
      <c r="C4443" s="96">
        <v>2</v>
      </c>
      <c r="D4443" s="97">
        <v>25962253</v>
      </c>
      <c r="E4443" s="97">
        <v>26101312</v>
      </c>
      <c r="F4443" s="96" t="s">
        <v>2328</v>
      </c>
      <c r="G4443" s="96">
        <v>378</v>
      </c>
      <c r="H4443" s="96">
        <v>6.6780999999999993E-2</v>
      </c>
      <c r="I4443" s="810">
        <v>1</v>
      </c>
    </row>
    <row r="4444" spans="1:9" x14ac:dyDescent="0.15">
      <c r="A4444" s="694" t="s">
        <v>559</v>
      </c>
      <c r="B4444" s="96">
        <v>2625</v>
      </c>
      <c r="C4444" s="96">
        <v>10</v>
      </c>
      <c r="D4444" s="97">
        <v>8087294</v>
      </c>
      <c r="E4444" s="97">
        <v>8117164</v>
      </c>
      <c r="F4444" s="96" t="s">
        <v>2321</v>
      </c>
      <c r="G4444" s="96">
        <v>122</v>
      </c>
      <c r="H4444" s="96">
        <v>6.6797999999999996E-2</v>
      </c>
      <c r="I4444" s="810">
        <v>1</v>
      </c>
    </row>
    <row r="4445" spans="1:9" x14ac:dyDescent="0.15">
      <c r="A4445" s="694" t="s">
        <v>6976</v>
      </c>
      <c r="B4445" s="96">
        <v>6205</v>
      </c>
      <c r="C4445" s="96">
        <v>19</v>
      </c>
      <c r="D4445" s="97">
        <v>49999622</v>
      </c>
      <c r="E4445" s="97">
        <v>50002969</v>
      </c>
      <c r="F4445" s="96" t="s">
        <v>2321</v>
      </c>
      <c r="G4445" s="96">
        <v>10</v>
      </c>
      <c r="H4445" s="96">
        <v>6.6817000000000001E-2</v>
      </c>
      <c r="I4445" s="810">
        <v>1</v>
      </c>
    </row>
    <row r="4446" spans="1:9" x14ac:dyDescent="0.15">
      <c r="A4446" s="694" t="s">
        <v>6977</v>
      </c>
      <c r="B4446" s="96">
        <v>79022</v>
      </c>
      <c r="C4446" s="96">
        <v>12</v>
      </c>
      <c r="D4446" s="97">
        <v>48357330</v>
      </c>
      <c r="E4446" s="97">
        <v>48362661</v>
      </c>
      <c r="F4446" s="96" t="s">
        <v>2321</v>
      </c>
      <c r="G4446" s="96">
        <v>19</v>
      </c>
      <c r="H4446" s="96">
        <v>6.6821000000000005E-2</v>
      </c>
      <c r="I4446" s="810">
        <v>1</v>
      </c>
    </row>
    <row r="4447" spans="1:9" x14ac:dyDescent="0.15">
      <c r="A4447" s="694" t="s">
        <v>6978</v>
      </c>
      <c r="B4447" s="96">
        <v>284</v>
      </c>
      <c r="C4447" s="96">
        <v>8</v>
      </c>
      <c r="D4447" s="97">
        <v>108261710</v>
      </c>
      <c r="E4447" s="97">
        <v>108510254</v>
      </c>
      <c r="F4447" s="96" t="s">
        <v>2328</v>
      </c>
      <c r="G4447" s="96">
        <v>947</v>
      </c>
      <c r="H4447" s="96">
        <v>6.6860000000000003E-2</v>
      </c>
      <c r="I4447" s="810">
        <v>1</v>
      </c>
    </row>
    <row r="4448" spans="1:9" x14ac:dyDescent="0.15">
      <c r="A4448" s="694" t="s">
        <v>6979</v>
      </c>
      <c r="B4448" s="96">
        <v>5624</v>
      </c>
      <c r="C4448" s="96">
        <v>2</v>
      </c>
      <c r="D4448" s="97">
        <v>128175996</v>
      </c>
      <c r="E4448" s="97">
        <v>128186822</v>
      </c>
      <c r="F4448" s="96" t="s">
        <v>2321</v>
      </c>
      <c r="G4448" s="96">
        <v>38</v>
      </c>
      <c r="H4448" s="96">
        <v>6.6882999999999998E-2</v>
      </c>
      <c r="I4448" s="810">
        <v>1</v>
      </c>
    </row>
    <row r="4449" spans="1:9" x14ac:dyDescent="0.15">
      <c r="A4449" s="694" t="s">
        <v>6980</v>
      </c>
      <c r="B4449" s="96">
        <v>5243</v>
      </c>
      <c r="C4449" s="96">
        <v>7</v>
      </c>
      <c r="D4449" s="97">
        <v>87133179</v>
      </c>
      <c r="E4449" s="97">
        <v>87342639</v>
      </c>
      <c r="F4449" s="96" t="s">
        <v>2328</v>
      </c>
      <c r="G4449" s="96">
        <v>514</v>
      </c>
      <c r="H4449" s="96">
        <v>6.6905000000000006E-2</v>
      </c>
      <c r="I4449" s="810">
        <v>1</v>
      </c>
    </row>
    <row r="4450" spans="1:9" x14ac:dyDescent="0.15">
      <c r="A4450" s="694" t="s">
        <v>6981</v>
      </c>
      <c r="B4450" s="96">
        <v>91304</v>
      </c>
      <c r="C4450" s="96">
        <v>19</v>
      </c>
      <c r="D4450" s="97">
        <v>1009650</v>
      </c>
      <c r="E4450" s="97">
        <v>1021173</v>
      </c>
      <c r="F4450" s="96" t="s">
        <v>2328</v>
      </c>
      <c r="G4450" s="96">
        <v>91</v>
      </c>
      <c r="H4450" s="96">
        <v>6.6989999999999994E-2</v>
      </c>
      <c r="I4450" s="810">
        <v>1</v>
      </c>
    </row>
    <row r="4451" spans="1:9" x14ac:dyDescent="0.15">
      <c r="A4451" s="694" t="s">
        <v>6982</v>
      </c>
      <c r="B4451" s="96">
        <v>5739</v>
      </c>
      <c r="C4451" s="96">
        <v>19</v>
      </c>
      <c r="D4451" s="97">
        <v>47114585</v>
      </c>
      <c r="E4451" s="97">
        <v>47128375</v>
      </c>
      <c r="F4451" s="96" t="s">
        <v>2328</v>
      </c>
      <c r="G4451" s="96">
        <v>50</v>
      </c>
      <c r="H4451" s="96">
        <v>6.7000000000000004E-2</v>
      </c>
      <c r="I4451" s="810">
        <v>1</v>
      </c>
    </row>
    <row r="4452" spans="1:9" x14ac:dyDescent="0.15">
      <c r="A4452" s="694" t="s">
        <v>6983</v>
      </c>
      <c r="B4452" s="96">
        <v>613</v>
      </c>
      <c r="C4452" s="96">
        <v>22</v>
      </c>
      <c r="D4452" s="97">
        <v>23522402</v>
      </c>
      <c r="E4452" s="97">
        <v>23660224</v>
      </c>
      <c r="F4452" s="96" t="s">
        <v>2321</v>
      </c>
      <c r="G4452" s="96">
        <v>468</v>
      </c>
      <c r="H4452" s="96">
        <v>6.7005999999999996E-2</v>
      </c>
      <c r="I4452" s="810">
        <v>1</v>
      </c>
    </row>
    <row r="4453" spans="1:9" x14ac:dyDescent="0.15">
      <c r="A4453" s="694" t="s">
        <v>6984</v>
      </c>
      <c r="B4453" s="96">
        <v>285855</v>
      </c>
      <c r="C4453" s="96">
        <v>6</v>
      </c>
      <c r="D4453" s="97">
        <v>42847354</v>
      </c>
      <c r="E4453" s="97">
        <v>42857627</v>
      </c>
      <c r="F4453" s="96" t="s">
        <v>2321</v>
      </c>
      <c r="G4453" s="96">
        <v>34</v>
      </c>
      <c r="H4453" s="96">
        <v>6.7029000000000005E-2</v>
      </c>
      <c r="I4453" s="810">
        <v>1</v>
      </c>
    </row>
    <row r="4454" spans="1:9" x14ac:dyDescent="0.15">
      <c r="A4454" s="694" t="s">
        <v>6985</v>
      </c>
      <c r="B4454" s="96">
        <v>6483</v>
      </c>
      <c r="C4454" s="96">
        <v>16</v>
      </c>
      <c r="D4454" s="97">
        <v>70413338</v>
      </c>
      <c r="E4454" s="97">
        <v>70472991</v>
      </c>
      <c r="F4454" s="96" t="s">
        <v>2328</v>
      </c>
      <c r="G4454" s="96">
        <v>76</v>
      </c>
      <c r="H4454" s="96">
        <v>6.7114999999999994E-2</v>
      </c>
      <c r="I4454" s="810">
        <v>1</v>
      </c>
    </row>
    <row r="4455" spans="1:9" x14ac:dyDescent="0.15">
      <c r="A4455" s="694" t="s">
        <v>6986</v>
      </c>
      <c r="B4455" s="96">
        <v>140836</v>
      </c>
      <c r="C4455" s="96">
        <v>20</v>
      </c>
      <c r="D4455" s="97">
        <v>17674320</v>
      </c>
      <c r="E4455" s="97">
        <v>17716517</v>
      </c>
      <c r="F4455" s="96" t="s">
        <v>2321</v>
      </c>
      <c r="G4455" s="96">
        <v>188</v>
      </c>
      <c r="H4455" s="96">
        <v>6.7129999999999995E-2</v>
      </c>
      <c r="I4455" s="810">
        <v>1</v>
      </c>
    </row>
    <row r="4456" spans="1:9" x14ac:dyDescent="0.15">
      <c r="A4456" s="694" t="s">
        <v>6987</v>
      </c>
      <c r="B4456" s="96">
        <v>57704</v>
      </c>
      <c r="C4456" s="96">
        <v>9</v>
      </c>
      <c r="D4456" s="97">
        <v>35736863</v>
      </c>
      <c r="E4456" s="97">
        <v>35749925</v>
      </c>
      <c r="F4456" s="96" t="s">
        <v>2328</v>
      </c>
      <c r="G4456" s="96">
        <v>22</v>
      </c>
      <c r="H4456" s="96">
        <v>6.7156999999999994E-2</v>
      </c>
      <c r="I4456" s="810">
        <v>1</v>
      </c>
    </row>
    <row r="4457" spans="1:9" x14ac:dyDescent="0.15">
      <c r="A4457" s="694" t="s">
        <v>6988</v>
      </c>
      <c r="B4457" s="96">
        <v>388</v>
      </c>
      <c r="C4457" s="96">
        <v>2</v>
      </c>
      <c r="D4457" s="97">
        <v>20646835</v>
      </c>
      <c r="E4457" s="97">
        <v>20649201</v>
      </c>
      <c r="F4457" s="96" t="s">
        <v>2321</v>
      </c>
      <c r="G4457" s="96">
        <v>8</v>
      </c>
      <c r="H4457" s="96">
        <v>6.7196000000000006E-2</v>
      </c>
      <c r="I4457" s="810">
        <v>1</v>
      </c>
    </row>
    <row r="4458" spans="1:9" x14ac:dyDescent="0.15">
      <c r="A4458" s="694" t="s">
        <v>6989</v>
      </c>
      <c r="B4458" s="96">
        <v>3131</v>
      </c>
      <c r="C4458" s="96">
        <v>17</v>
      </c>
      <c r="D4458" s="97">
        <v>53342321</v>
      </c>
      <c r="E4458" s="97">
        <v>53402426</v>
      </c>
      <c r="F4458" s="96" t="s">
        <v>2321</v>
      </c>
      <c r="G4458" s="96">
        <v>151</v>
      </c>
      <c r="H4458" s="96">
        <v>6.7198999999999995E-2</v>
      </c>
      <c r="I4458" s="810">
        <v>1</v>
      </c>
    </row>
    <row r="4459" spans="1:9" x14ac:dyDescent="0.15">
      <c r="A4459" s="694" t="s">
        <v>6990</v>
      </c>
      <c r="B4459" s="96">
        <v>5636</v>
      </c>
      <c r="C4459" s="96">
        <v>17</v>
      </c>
      <c r="D4459" s="97">
        <v>18759612</v>
      </c>
      <c r="E4459" s="97">
        <v>18834600</v>
      </c>
      <c r="F4459" s="96" t="s">
        <v>2321</v>
      </c>
      <c r="G4459" s="96">
        <v>227</v>
      </c>
      <c r="H4459" s="96">
        <v>6.7201999999999998E-2</v>
      </c>
      <c r="I4459" s="810">
        <v>1</v>
      </c>
    </row>
    <row r="4460" spans="1:9" x14ac:dyDescent="0.15">
      <c r="A4460" s="694" t="s">
        <v>6991</v>
      </c>
      <c r="B4460" s="96">
        <v>2219</v>
      </c>
      <c r="C4460" s="96">
        <v>9</v>
      </c>
      <c r="D4460" s="97">
        <v>137797711</v>
      </c>
      <c r="E4460" s="97">
        <v>137809849</v>
      </c>
      <c r="F4460" s="96" t="s">
        <v>2328</v>
      </c>
      <c r="G4460" s="96">
        <v>54</v>
      </c>
      <c r="H4460" s="96">
        <v>6.7208000000000004E-2</v>
      </c>
      <c r="I4460" s="810">
        <v>1</v>
      </c>
    </row>
    <row r="4461" spans="1:9" x14ac:dyDescent="0.15">
      <c r="A4461" s="694" t="s">
        <v>6992</v>
      </c>
      <c r="B4461" s="96">
        <v>2570</v>
      </c>
      <c r="C4461" s="96">
        <v>6</v>
      </c>
      <c r="D4461" s="97">
        <v>89966840</v>
      </c>
      <c r="E4461" s="97">
        <v>90025018</v>
      </c>
      <c r="F4461" s="96" t="s">
        <v>2328</v>
      </c>
      <c r="G4461" s="96">
        <v>250</v>
      </c>
      <c r="H4461" s="96">
        <v>6.7382999999999998E-2</v>
      </c>
      <c r="I4461" s="810">
        <v>1</v>
      </c>
    </row>
    <row r="4462" spans="1:9" x14ac:dyDescent="0.15">
      <c r="A4462" s="694" t="s">
        <v>6993</v>
      </c>
      <c r="B4462" s="96">
        <v>4054</v>
      </c>
      <c r="C4462" s="96">
        <v>11</v>
      </c>
      <c r="D4462" s="97">
        <v>65306030</v>
      </c>
      <c r="E4462" s="97">
        <v>65325858</v>
      </c>
      <c r="F4462" s="96" t="s">
        <v>2328</v>
      </c>
      <c r="G4462" s="96">
        <v>23</v>
      </c>
      <c r="H4462" s="96">
        <v>6.7557000000000006E-2</v>
      </c>
      <c r="I4462" s="810">
        <v>1</v>
      </c>
    </row>
    <row r="4463" spans="1:9" x14ac:dyDescent="0.15">
      <c r="A4463" s="694" t="s">
        <v>6994</v>
      </c>
      <c r="B4463" s="96">
        <v>51060</v>
      </c>
      <c r="C4463" s="96">
        <v>1</v>
      </c>
      <c r="D4463" s="97">
        <v>52485803</v>
      </c>
      <c r="E4463" s="97">
        <v>52521843</v>
      </c>
      <c r="F4463" s="96" t="s">
        <v>2328</v>
      </c>
      <c r="G4463" s="96">
        <v>88</v>
      </c>
      <c r="H4463" s="96">
        <v>6.7598000000000005E-2</v>
      </c>
      <c r="I4463" s="810">
        <v>1</v>
      </c>
    </row>
    <row r="4464" spans="1:9" x14ac:dyDescent="0.15">
      <c r="A4464" s="694" t="s">
        <v>6995</v>
      </c>
      <c r="B4464" s="96">
        <v>79801</v>
      </c>
      <c r="C4464" s="96">
        <v>16</v>
      </c>
      <c r="D4464" s="97">
        <v>46614466</v>
      </c>
      <c r="E4464" s="97">
        <v>46655311</v>
      </c>
      <c r="F4464" s="96" t="s">
        <v>2328</v>
      </c>
      <c r="G4464" s="96">
        <v>49</v>
      </c>
      <c r="H4464" s="96">
        <v>6.7628999999999995E-2</v>
      </c>
      <c r="I4464" s="810">
        <v>1</v>
      </c>
    </row>
    <row r="4465" spans="1:9" x14ac:dyDescent="0.15">
      <c r="A4465" s="694" t="s">
        <v>6996</v>
      </c>
      <c r="B4465" s="96">
        <v>6595</v>
      </c>
      <c r="C4465" s="96">
        <v>9</v>
      </c>
      <c r="D4465" s="97">
        <v>2015342</v>
      </c>
      <c r="E4465" s="97">
        <v>2193624</v>
      </c>
      <c r="F4465" s="96" t="s">
        <v>2321</v>
      </c>
      <c r="G4465" s="96">
        <v>742</v>
      </c>
      <c r="H4465" s="96">
        <v>6.7677000000000001E-2</v>
      </c>
      <c r="I4465" s="810">
        <v>1</v>
      </c>
    </row>
    <row r="4466" spans="1:9" x14ac:dyDescent="0.15">
      <c r="A4466" s="694" t="s">
        <v>6997</v>
      </c>
      <c r="B4466" s="96">
        <v>133688</v>
      </c>
      <c r="C4466" s="96">
        <v>5</v>
      </c>
      <c r="D4466" s="97">
        <v>35953191</v>
      </c>
      <c r="E4466" s="97">
        <v>36066639</v>
      </c>
      <c r="F4466" s="96" t="s">
        <v>2328</v>
      </c>
      <c r="G4466" s="96">
        <v>390</v>
      </c>
      <c r="H4466" s="96">
        <v>6.7794999999999994E-2</v>
      </c>
      <c r="I4466" s="810">
        <v>1</v>
      </c>
    </row>
    <row r="4467" spans="1:9" x14ac:dyDescent="0.15">
      <c r="A4467" s="694" t="s">
        <v>6998</v>
      </c>
      <c r="B4467" s="96">
        <v>57333</v>
      </c>
      <c r="C4467" s="96">
        <v>19</v>
      </c>
      <c r="D4467" s="97">
        <v>50030875</v>
      </c>
      <c r="E4467" s="97">
        <v>50046891</v>
      </c>
      <c r="F4467" s="96" t="s">
        <v>2321</v>
      </c>
      <c r="G4467" s="96">
        <v>67</v>
      </c>
      <c r="H4467" s="96">
        <v>6.7859000000000003E-2</v>
      </c>
      <c r="I4467" s="810">
        <v>1</v>
      </c>
    </row>
    <row r="4468" spans="1:9" x14ac:dyDescent="0.15">
      <c r="A4468" s="694" t="s">
        <v>6999</v>
      </c>
      <c r="B4468" s="96">
        <v>57496</v>
      </c>
      <c r="C4468" s="96">
        <v>16</v>
      </c>
      <c r="D4468" s="97">
        <v>14165178</v>
      </c>
      <c r="E4468" s="97">
        <v>14360633</v>
      </c>
      <c r="F4468" s="96" t="s">
        <v>2321</v>
      </c>
      <c r="G4468" s="96">
        <v>513</v>
      </c>
      <c r="H4468" s="96">
        <v>6.7859000000000003E-2</v>
      </c>
      <c r="I4468" s="810">
        <v>1</v>
      </c>
    </row>
    <row r="4469" spans="1:9" x14ac:dyDescent="0.15">
      <c r="A4469" s="694" t="s">
        <v>7000</v>
      </c>
      <c r="B4469" s="96">
        <v>51750</v>
      </c>
      <c r="C4469" s="96">
        <v>20</v>
      </c>
      <c r="D4469" s="97">
        <v>62289163</v>
      </c>
      <c r="E4469" s="97">
        <v>62327606</v>
      </c>
      <c r="F4469" s="96" t="s">
        <v>2321</v>
      </c>
      <c r="G4469" s="96">
        <v>188</v>
      </c>
      <c r="H4469" s="96">
        <v>6.7983000000000002E-2</v>
      </c>
      <c r="I4469" s="810">
        <v>1</v>
      </c>
    </row>
    <row r="4470" spans="1:9" x14ac:dyDescent="0.15">
      <c r="A4470" s="694" t="s">
        <v>7001</v>
      </c>
      <c r="B4470" s="96">
        <v>7469</v>
      </c>
      <c r="C4470" s="96">
        <v>4</v>
      </c>
      <c r="D4470" s="97">
        <v>1984441</v>
      </c>
      <c r="E4470" s="97">
        <v>2010962</v>
      </c>
      <c r="F4470" s="96" t="s">
        <v>2328</v>
      </c>
      <c r="G4470" s="96">
        <v>56</v>
      </c>
      <c r="H4470" s="96">
        <v>6.7988999999999994E-2</v>
      </c>
      <c r="I4470" s="810">
        <v>1</v>
      </c>
    </row>
    <row r="4471" spans="1:9" x14ac:dyDescent="0.15">
      <c r="A4471" s="694" t="s">
        <v>7002</v>
      </c>
      <c r="B4471" s="96">
        <v>339105</v>
      </c>
      <c r="C4471" s="96">
        <v>16</v>
      </c>
      <c r="D4471" s="97">
        <v>31094745</v>
      </c>
      <c r="E4471" s="97">
        <v>31100289</v>
      </c>
      <c r="F4471" s="96" t="s">
        <v>2328</v>
      </c>
      <c r="G4471" s="96">
        <v>11</v>
      </c>
      <c r="H4471" s="96">
        <v>6.8039000000000002E-2</v>
      </c>
      <c r="I4471" s="810">
        <v>1</v>
      </c>
    </row>
    <row r="4472" spans="1:9" x14ac:dyDescent="0.15">
      <c r="A4472" s="694" t="s">
        <v>7003</v>
      </c>
      <c r="B4472" s="96">
        <v>389151</v>
      </c>
      <c r="C4472" s="96">
        <v>3</v>
      </c>
      <c r="D4472" s="97">
        <v>138737873</v>
      </c>
      <c r="E4472" s="97">
        <v>138739768</v>
      </c>
      <c r="F4472" s="96" t="s">
        <v>2328</v>
      </c>
      <c r="G4472" s="96">
        <v>1</v>
      </c>
      <c r="H4472" s="96">
        <v>6.8049999999999999E-2</v>
      </c>
      <c r="I4472" s="810">
        <v>1</v>
      </c>
    </row>
    <row r="4473" spans="1:9" x14ac:dyDescent="0.15">
      <c r="A4473" s="694" t="s">
        <v>7004</v>
      </c>
      <c r="B4473" s="96">
        <v>7178</v>
      </c>
      <c r="C4473" s="96">
        <v>13</v>
      </c>
      <c r="D4473" s="97">
        <v>45911005</v>
      </c>
      <c r="E4473" s="97">
        <v>45915505</v>
      </c>
      <c r="F4473" s="96" t="s">
        <v>2328</v>
      </c>
      <c r="G4473" s="96">
        <v>14</v>
      </c>
      <c r="H4473" s="96">
        <v>6.8068000000000004E-2</v>
      </c>
      <c r="I4473" s="810">
        <v>1</v>
      </c>
    </row>
    <row r="4474" spans="1:9" x14ac:dyDescent="0.15">
      <c r="A4474" s="694" t="s">
        <v>7005</v>
      </c>
      <c r="B4474" s="96">
        <v>1420</v>
      </c>
      <c r="C4474" s="96">
        <v>2</v>
      </c>
      <c r="D4474" s="97">
        <v>208992861</v>
      </c>
      <c r="E4474" s="97">
        <v>208994554</v>
      </c>
      <c r="F4474" s="96" t="s">
        <v>2328</v>
      </c>
      <c r="G4474" s="96">
        <v>7</v>
      </c>
      <c r="H4474" s="96">
        <v>6.8083000000000005E-2</v>
      </c>
      <c r="I4474" s="810">
        <v>1</v>
      </c>
    </row>
    <row r="4475" spans="1:9" x14ac:dyDescent="0.15">
      <c r="A4475" s="694" t="s">
        <v>7006</v>
      </c>
      <c r="B4475" s="96">
        <v>170506</v>
      </c>
      <c r="C4475" s="96">
        <v>3</v>
      </c>
      <c r="D4475" s="97">
        <v>153993452</v>
      </c>
      <c r="E4475" s="97">
        <v>154042286</v>
      </c>
      <c r="F4475" s="96" t="s">
        <v>2328</v>
      </c>
      <c r="G4475" s="96">
        <v>114</v>
      </c>
      <c r="H4475" s="96">
        <v>6.8206000000000003E-2</v>
      </c>
      <c r="I4475" s="810">
        <v>1</v>
      </c>
    </row>
    <row r="4476" spans="1:9" x14ac:dyDescent="0.15">
      <c r="A4476" s="694" t="s">
        <v>7007</v>
      </c>
      <c r="B4476" s="96">
        <v>3485</v>
      </c>
      <c r="C4476" s="96">
        <v>2</v>
      </c>
      <c r="D4476" s="97">
        <v>217498127</v>
      </c>
      <c r="E4476" s="97">
        <v>217529159</v>
      </c>
      <c r="F4476" s="96" t="s">
        <v>2321</v>
      </c>
      <c r="G4476" s="96">
        <v>45</v>
      </c>
      <c r="H4476" s="96">
        <v>6.8245E-2</v>
      </c>
      <c r="I4476" s="810">
        <v>1</v>
      </c>
    </row>
    <row r="4477" spans="1:9" x14ac:dyDescent="0.15">
      <c r="A4477" s="694" t="s">
        <v>7008</v>
      </c>
      <c r="B4477" s="96">
        <v>23504</v>
      </c>
      <c r="C4477" s="96">
        <v>12</v>
      </c>
      <c r="D4477" s="97">
        <v>130880681</v>
      </c>
      <c r="E4477" s="97">
        <v>131200828</v>
      </c>
      <c r="F4477" s="96" t="s">
        <v>2328</v>
      </c>
      <c r="G4477" s="96">
        <v>1534</v>
      </c>
      <c r="H4477" s="96">
        <v>6.8265999999999993E-2</v>
      </c>
      <c r="I4477" s="810">
        <v>1</v>
      </c>
    </row>
    <row r="4478" spans="1:9" x14ac:dyDescent="0.15">
      <c r="A4478" s="694" t="s">
        <v>7009</v>
      </c>
      <c r="B4478" s="96">
        <v>10329</v>
      </c>
      <c r="C4478" s="96">
        <v>12</v>
      </c>
      <c r="D4478" s="97">
        <v>64173583</v>
      </c>
      <c r="E4478" s="97">
        <v>64203338</v>
      </c>
      <c r="F4478" s="96" t="s">
        <v>2321</v>
      </c>
      <c r="G4478" s="96">
        <v>61</v>
      </c>
      <c r="H4478" s="96">
        <v>6.8332000000000004E-2</v>
      </c>
      <c r="I4478" s="810">
        <v>1</v>
      </c>
    </row>
    <row r="4479" spans="1:9" x14ac:dyDescent="0.15">
      <c r="A4479" s="694" t="s">
        <v>7010</v>
      </c>
      <c r="B4479" s="96">
        <v>10058</v>
      </c>
      <c r="C4479" s="96">
        <v>2</v>
      </c>
      <c r="D4479" s="97">
        <v>220074488</v>
      </c>
      <c r="E4479" s="97">
        <v>220083712</v>
      </c>
      <c r="F4479" s="96" t="s">
        <v>2328</v>
      </c>
      <c r="G4479" s="96">
        <v>13</v>
      </c>
      <c r="H4479" s="96">
        <v>6.8336999999999995E-2</v>
      </c>
      <c r="I4479" s="810">
        <v>1</v>
      </c>
    </row>
    <row r="4480" spans="1:9" x14ac:dyDescent="0.15">
      <c r="A4480" s="694" t="s">
        <v>7011</v>
      </c>
      <c r="B4480" s="96">
        <v>126695</v>
      </c>
      <c r="C4480" s="96">
        <v>1</v>
      </c>
      <c r="D4480" s="97">
        <v>27276047</v>
      </c>
      <c r="E4480" s="97">
        <v>27286901</v>
      </c>
      <c r="F4480" s="96" t="s">
        <v>2328</v>
      </c>
      <c r="G4480" s="96">
        <v>15</v>
      </c>
      <c r="H4480" s="96">
        <v>6.8358000000000002E-2</v>
      </c>
      <c r="I4480" s="810">
        <v>1</v>
      </c>
    </row>
    <row r="4481" spans="1:9" x14ac:dyDescent="0.15">
      <c r="A4481" s="694" t="s">
        <v>7012</v>
      </c>
      <c r="B4481" s="96">
        <v>51701</v>
      </c>
      <c r="C4481" s="96">
        <v>17</v>
      </c>
      <c r="D4481" s="97">
        <v>26369009</v>
      </c>
      <c r="E4481" s="97">
        <v>26523407</v>
      </c>
      <c r="F4481" s="96" t="s">
        <v>2321</v>
      </c>
      <c r="G4481" s="96">
        <v>165</v>
      </c>
      <c r="H4481" s="96">
        <v>6.8388000000000004E-2</v>
      </c>
      <c r="I4481" s="810">
        <v>1</v>
      </c>
    </row>
    <row r="4482" spans="1:9" x14ac:dyDescent="0.15">
      <c r="A4482" s="694" t="s">
        <v>7013</v>
      </c>
      <c r="B4482" s="96">
        <v>2941</v>
      </c>
      <c r="C4482" s="96">
        <v>6</v>
      </c>
      <c r="D4482" s="97">
        <v>52842746</v>
      </c>
      <c r="E4482" s="97">
        <v>52860178</v>
      </c>
      <c r="F4482" s="96" t="s">
        <v>2328</v>
      </c>
      <c r="G4482" s="96">
        <v>94</v>
      </c>
      <c r="H4482" s="96">
        <v>6.8395999999999998E-2</v>
      </c>
      <c r="I4482" s="810">
        <v>1</v>
      </c>
    </row>
    <row r="4483" spans="1:9" x14ac:dyDescent="0.15">
      <c r="A4483" s="694" t="s">
        <v>7014</v>
      </c>
      <c r="B4483" s="96">
        <v>1158</v>
      </c>
      <c r="C4483" s="96">
        <v>19</v>
      </c>
      <c r="D4483" s="97">
        <v>45809671</v>
      </c>
      <c r="E4483" s="97">
        <v>45826302</v>
      </c>
      <c r="F4483" s="96" t="s">
        <v>2328</v>
      </c>
      <c r="G4483" s="96">
        <v>51</v>
      </c>
      <c r="H4483" s="96">
        <v>6.8430000000000005E-2</v>
      </c>
      <c r="I4483" s="810">
        <v>1</v>
      </c>
    </row>
    <row r="4484" spans="1:9" x14ac:dyDescent="0.15">
      <c r="A4484" s="694" t="s">
        <v>7015</v>
      </c>
      <c r="B4484" s="96">
        <v>653857</v>
      </c>
      <c r="C4484" s="96">
        <v>7</v>
      </c>
      <c r="D4484" s="97">
        <v>149944301</v>
      </c>
      <c r="E4484" s="97">
        <v>150020758</v>
      </c>
      <c r="F4484" s="96" t="s">
        <v>2328</v>
      </c>
      <c r="G4484" s="96">
        <v>92</v>
      </c>
      <c r="H4484" s="96">
        <v>6.8432000000000007E-2</v>
      </c>
      <c r="I4484" s="810">
        <v>1</v>
      </c>
    </row>
    <row r="4485" spans="1:9" x14ac:dyDescent="0.15">
      <c r="A4485" s="694" t="s">
        <v>7016</v>
      </c>
      <c r="B4485" s="96">
        <v>5360</v>
      </c>
      <c r="C4485" s="96">
        <v>20</v>
      </c>
      <c r="D4485" s="97">
        <v>44527259</v>
      </c>
      <c r="E4485" s="97">
        <v>44541003</v>
      </c>
      <c r="F4485" s="96" t="s">
        <v>2328</v>
      </c>
      <c r="G4485" s="96">
        <v>41</v>
      </c>
      <c r="H4485" s="96">
        <v>6.8448999999999996E-2</v>
      </c>
      <c r="I4485" s="810">
        <v>1</v>
      </c>
    </row>
    <row r="4486" spans="1:9" x14ac:dyDescent="0.15">
      <c r="A4486" s="694" t="s">
        <v>7017</v>
      </c>
      <c r="B4486" s="96">
        <v>114905</v>
      </c>
      <c r="C4486" s="96">
        <v>4</v>
      </c>
      <c r="D4486" s="97">
        <v>15341560</v>
      </c>
      <c r="E4486" s="97">
        <v>15447791</v>
      </c>
      <c r="F4486" s="96" t="s">
        <v>2321</v>
      </c>
      <c r="G4486" s="96">
        <v>357</v>
      </c>
      <c r="H4486" s="96">
        <v>6.8491999999999997E-2</v>
      </c>
      <c r="I4486" s="810">
        <v>1</v>
      </c>
    </row>
    <row r="4487" spans="1:9" x14ac:dyDescent="0.15">
      <c r="A4487" s="694" t="s">
        <v>7018</v>
      </c>
      <c r="B4487" s="96">
        <v>4715</v>
      </c>
      <c r="C4487" s="96">
        <v>8</v>
      </c>
      <c r="D4487" s="97">
        <v>125551343</v>
      </c>
      <c r="E4487" s="97">
        <v>125580751</v>
      </c>
      <c r="F4487" s="96" t="s">
        <v>2321</v>
      </c>
      <c r="G4487" s="96">
        <v>139</v>
      </c>
      <c r="H4487" s="96">
        <v>6.855E-2</v>
      </c>
      <c r="I4487" s="810">
        <v>1</v>
      </c>
    </row>
    <row r="4488" spans="1:9" x14ac:dyDescent="0.15">
      <c r="A4488" s="694" t="s">
        <v>7019</v>
      </c>
      <c r="B4488" s="96">
        <v>3921</v>
      </c>
      <c r="C4488" s="96">
        <v>3</v>
      </c>
      <c r="D4488" s="97">
        <v>39448204</v>
      </c>
      <c r="E4488" s="97">
        <v>39454033</v>
      </c>
      <c r="F4488" s="96" t="s">
        <v>2321</v>
      </c>
      <c r="G4488" s="96">
        <v>31</v>
      </c>
      <c r="H4488" s="96">
        <v>6.8644999999999998E-2</v>
      </c>
      <c r="I4488" s="810">
        <v>1</v>
      </c>
    </row>
    <row r="4489" spans="1:9" x14ac:dyDescent="0.15">
      <c r="A4489" s="694" t="s">
        <v>7020</v>
      </c>
      <c r="B4489" s="96">
        <v>5272</v>
      </c>
      <c r="C4489" s="96">
        <v>6</v>
      </c>
      <c r="D4489" s="97">
        <v>2887499</v>
      </c>
      <c r="E4489" s="97">
        <v>2903546</v>
      </c>
      <c r="F4489" s="96" t="s">
        <v>2328</v>
      </c>
      <c r="G4489" s="96">
        <v>53</v>
      </c>
      <c r="H4489" s="96">
        <v>6.8667000000000006E-2</v>
      </c>
      <c r="I4489" s="810">
        <v>1</v>
      </c>
    </row>
    <row r="4490" spans="1:9" x14ac:dyDescent="0.15">
      <c r="A4490" s="694" t="s">
        <v>7021</v>
      </c>
      <c r="B4490" s="96">
        <v>1107</v>
      </c>
      <c r="C4490" s="96">
        <v>17</v>
      </c>
      <c r="D4490" s="97">
        <v>7788096</v>
      </c>
      <c r="E4490" s="97">
        <v>7816075</v>
      </c>
      <c r="F4490" s="96" t="s">
        <v>2321</v>
      </c>
      <c r="G4490" s="96">
        <v>58</v>
      </c>
      <c r="H4490" s="96">
        <v>6.8699999999999997E-2</v>
      </c>
      <c r="I4490" s="810">
        <v>1</v>
      </c>
    </row>
    <row r="4491" spans="1:9" x14ac:dyDescent="0.15">
      <c r="A4491" s="694" t="s">
        <v>7022</v>
      </c>
      <c r="B4491" s="96">
        <v>338</v>
      </c>
      <c r="C4491" s="96">
        <v>2</v>
      </c>
      <c r="D4491" s="97">
        <v>21224301</v>
      </c>
      <c r="E4491" s="97">
        <v>21266945</v>
      </c>
      <c r="F4491" s="96" t="s">
        <v>2328</v>
      </c>
      <c r="G4491" s="96">
        <v>124</v>
      </c>
      <c r="H4491" s="96">
        <v>6.8729999999999999E-2</v>
      </c>
      <c r="I4491" s="810">
        <v>1</v>
      </c>
    </row>
    <row r="4492" spans="1:9" x14ac:dyDescent="0.15">
      <c r="A4492" s="694" t="s">
        <v>7023</v>
      </c>
      <c r="B4492" s="96">
        <v>23545</v>
      </c>
      <c r="C4492" s="96">
        <v>12</v>
      </c>
      <c r="D4492" s="97">
        <v>124196865</v>
      </c>
      <c r="E4492" s="97">
        <v>124246302</v>
      </c>
      <c r="F4492" s="96" t="s">
        <v>2321</v>
      </c>
      <c r="G4492" s="96">
        <v>192</v>
      </c>
      <c r="H4492" s="96">
        <v>6.8766999999999995E-2</v>
      </c>
      <c r="I4492" s="810">
        <v>1</v>
      </c>
    </row>
    <row r="4493" spans="1:9" x14ac:dyDescent="0.15">
      <c r="A4493" s="694" t="s">
        <v>7024</v>
      </c>
      <c r="B4493" s="96">
        <v>25963</v>
      </c>
      <c r="C4493" s="96">
        <v>15</v>
      </c>
      <c r="D4493" s="97">
        <v>42502726</v>
      </c>
      <c r="E4493" s="97">
        <v>42565797</v>
      </c>
      <c r="F4493" s="96" t="s">
        <v>2328</v>
      </c>
      <c r="G4493" s="96">
        <v>195</v>
      </c>
      <c r="H4493" s="96">
        <v>6.8902000000000005E-2</v>
      </c>
      <c r="I4493" s="810">
        <v>1</v>
      </c>
    </row>
    <row r="4494" spans="1:9" x14ac:dyDescent="0.15">
      <c r="A4494" s="694" t="s">
        <v>7025</v>
      </c>
      <c r="B4494" s="96">
        <v>92346</v>
      </c>
      <c r="C4494" s="96">
        <v>1</v>
      </c>
      <c r="D4494" s="97">
        <v>172389828</v>
      </c>
      <c r="E4494" s="97">
        <v>172437969</v>
      </c>
      <c r="F4494" s="96" t="s">
        <v>2321</v>
      </c>
      <c r="G4494" s="96">
        <v>158</v>
      </c>
      <c r="H4494" s="96">
        <v>6.8991999999999998E-2</v>
      </c>
      <c r="I4494" s="810">
        <v>1</v>
      </c>
    </row>
    <row r="4495" spans="1:9" x14ac:dyDescent="0.15">
      <c r="A4495" s="694" t="s">
        <v>7026</v>
      </c>
      <c r="B4495" s="96">
        <v>5862</v>
      </c>
      <c r="C4495" s="96">
        <v>8</v>
      </c>
      <c r="D4495" s="97">
        <v>61429469</v>
      </c>
      <c r="E4495" s="97">
        <v>61536203</v>
      </c>
      <c r="F4495" s="96" t="s">
        <v>2321</v>
      </c>
      <c r="G4495" s="96">
        <v>302</v>
      </c>
      <c r="H4495" s="96">
        <v>6.8996000000000002E-2</v>
      </c>
      <c r="I4495" s="810">
        <v>1</v>
      </c>
    </row>
    <row r="4496" spans="1:9" x14ac:dyDescent="0.15">
      <c r="A4496" s="694" t="s">
        <v>7027</v>
      </c>
      <c r="B4496" s="96">
        <v>122553</v>
      </c>
      <c r="C4496" s="96">
        <v>14</v>
      </c>
      <c r="D4496" s="97">
        <v>39617015</v>
      </c>
      <c r="E4496" s="97">
        <v>39639634</v>
      </c>
      <c r="F4496" s="96" t="s">
        <v>2328</v>
      </c>
      <c r="G4496" s="96">
        <v>71</v>
      </c>
      <c r="H4496" s="96">
        <v>6.9052000000000002E-2</v>
      </c>
      <c r="I4496" s="810">
        <v>1</v>
      </c>
    </row>
    <row r="4497" spans="1:9" x14ac:dyDescent="0.15">
      <c r="A4497" s="694" t="s">
        <v>7028</v>
      </c>
      <c r="B4497" s="96">
        <v>2304</v>
      </c>
      <c r="C4497" s="96">
        <v>9</v>
      </c>
      <c r="D4497" s="97">
        <v>100615537</v>
      </c>
      <c r="E4497" s="97">
        <v>100618997</v>
      </c>
      <c r="F4497" s="96" t="s">
        <v>2321</v>
      </c>
      <c r="G4497" s="96">
        <v>18</v>
      </c>
      <c r="H4497" s="96">
        <v>6.9080000000000003E-2</v>
      </c>
      <c r="I4497" s="810">
        <v>1</v>
      </c>
    </row>
    <row r="4498" spans="1:9" x14ac:dyDescent="0.15">
      <c r="A4498" s="694" t="s">
        <v>7029</v>
      </c>
      <c r="B4498" s="96">
        <v>729420</v>
      </c>
      <c r="C4498" s="96">
        <v>13</v>
      </c>
      <c r="D4498" s="97">
        <v>76445174</v>
      </c>
      <c r="E4498" s="97">
        <v>76457948</v>
      </c>
      <c r="F4498" s="96" t="s">
        <v>2321</v>
      </c>
      <c r="G4498" s="96">
        <v>86</v>
      </c>
      <c r="H4498" s="96">
        <v>6.9139999999999993E-2</v>
      </c>
      <c r="I4498" s="810">
        <v>1</v>
      </c>
    </row>
    <row r="4499" spans="1:9" x14ac:dyDescent="0.15">
      <c r="A4499" s="694" t="s">
        <v>7030</v>
      </c>
      <c r="B4499" s="96">
        <v>6683</v>
      </c>
      <c r="C4499" s="96">
        <v>2</v>
      </c>
      <c r="D4499" s="97">
        <v>32288660</v>
      </c>
      <c r="E4499" s="97">
        <v>32382706</v>
      </c>
      <c r="F4499" s="96" t="s">
        <v>2321</v>
      </c>
      <c r="G4499" s="96">
        <v>278</v>
      </c>
      <c r="H4499" s="96">
        <v>6.9151000000000004E-2</v>
      </c>
      <c r="I4499" s="810">
        <v>1</v>
      </c>
    </row>
    <row r="4500" spans="1:9" x14ac:dyDescent="0.15">
      <c r="A4500" s="694" t="s">
        <v>7031</v>
      </c>
      <c r="B4500" s="96">
        <v>5579</v>
      </c>
      <c r="C4500" s="96">
        <v>16</v>
      </c>
      <c r="D4500" s="97">
        <v>23847300</v>
      </c>
      <c r="E4500" s="97">
        <v>24231932</v>
      </c>
      <c r="F4500" s="96" t="s">
        <v>2321</v>
      </c>
      <c r="G4500" s="96">
        <v>1435</v>
      </c>
      <c r="H4500" s="96">
        <v>6.9163000000000002E-2</v>
      </c>
      <c r="I4500" s="810">
        <v>1</v>
      </c>
    </row>
    <row r="4501" spans="1:9" x14ac:dyDescent="0.15">
      <c r="A4501" s="694" t="s">
        <v>7032</v>
      </c>
      <c r="B4501" s="96">
        <v>57710</v>
      </c>
      <c r="C4501" s="96">
        <v>1</v>
      </c>
      <c r="D4501" s="97">
        <v>180882313</v>
      </c>
      <c r="E4501" s="97">
        <v>180920745</v>
      </c>
      <c r="F4501" s="96" t="s">
        <v>2321</v>
      </c>
      <c r="G4501" s="96">
        <v>137</v>
      </c>
      <c r="H4501" s="96">
        <v>6.9173999999999999E-2</v>
      </c>
      <c r="I4501" s="810">
        <v>1</v>
      </c>
    </row>
    <row r="4502" spans="1:9" x14ac:dyDescent="0.15">
      <c r="A4502" s="694" t="s">
        <v>7033</v>
      </c>
      <c r="B4502" s="96">
        <v>144097</v>
      </c>
      <c r="C4502" s="96">
        <v>11</v>
      </c>
      <c r="D4502" s="97">
        <v>63580846</v>
      </c>
      <c r="E4502" s="97">
        <v>63595190</v>
      </c>
      <c r="F4502" s="96" t="s">
        <v>2321</v>
      </c>
      <c r="G4502" s="96">
        <v>38</v>
      </c>
      <c r="H4502" s="96">
        <v>6.9200999999999999E-2</v>
      </c>
      <c r="I4502" s="810">
        <v>1</v>
      </c>
    </row>
    <row r="4503" spans="1:9" x14ac:dyDescent="0.15">
      <c r="A4503" s="694" t="s">
        <v>7034</v>
      </c>
      <c r="B4503" s="96">
        <v>9575</v>
      </c>
      <c r="C4503" s="96">
        <v>4</v>
      </c>
      <c r="D4503" s="97">
        <v>56294068</v>
      </c>
      <c r="E4503" s="97">
        <v>56413076</v>
      </c>
      <c r="F4503" s="96" t="s">
        <v>2328</v>
      </c>
      <c r="G4503" s="96">
        <v>459</v>
      </c>
      <c r="H4503" s="96">
        <v>6.9225999999999996E-2</v>
      </c>
      <c r="I4503" s="810">
        <v>1</v>
      </c>
    </row>
    <row r="4504" spans="1:9" x14ac:dyDescent="0.15">
      <c r="A4504" s="694" t="s">
        <v>7035</v>
      </c>
      <c r="B4504" s="96">
        <v>255101</v>
      </c>
      <c r="C4504" s="96">
        <v>2</v>
      </c>
      <c r="D4504" s="97">
        <v>219867568</v>
      </c>
      <c r="E4504" s="97">
        <v>219906273</v>
      </c>
      <c r="F4504" s="96" t="s">
        <v>2328</v>
      </c>
      <c r="G4504" s="96">
        <v>57</v>
      </c>
      <c r="H4504" s="96">
        <v>6.9228999999999999E-2</v>
      </c>
      <c r="I4504" s="810">
        <v>1</v>
      </c>
    </row>
    <row r="4505" spans="1:9" x14ac:dyDescent="0.15">
      <c r="A4505" s="694" t="s">
        <v>7036</v>
      </c>
      <c r="B4505" s="96">
        <v>793</v>
      </c>
      <c r="C4505" s="96">
        <v>8</v>
      </c>
      <c r="D4505" s="97">
        <v>91070836</v>
      </c>
      <c r="E4505" s="97">
        <v>91095107</v>
      </c>
      <c r="F4505" s="96" t="s">
        <v>2328</v>
      </c>
      <c r="G4505" s="96">
        <v>45</v>
      </c>
      <c r="H4505" s="96">
        <v>6.9255999999999998E-2</v>
      </c>
      <c r="I4505" s="810">
        <v>1</v>
      </c>
    </row>
    <row r="4506" spans="1:9" x14ac:dyDescent="0.15">
      <c r="A4506" s="694" t="s">
        <v>7037</v>
      </c>
      <c r="B4506" s="96">
        <v>2898</v>
      </c>
      <c r="C4506" s="96">
        <v>6</v>
      </c>
      <c r="D4506" s="97">
        <v>101841584</v>
      </c>
      <c r="E4506" s="97">
        <v>102517958</v>
      </c>
      <c r="F4506" s="96" t="s">
        <v>2321</v>
      </c>
      <c r="G4506" s="96">
        <v>2396</v>
      </c>
      <c r="H4506" s="96">
        <v>6.9264999999999993E-2</v>
      </c>
      <c r="I4506" s="810">
        <v>1</v>
      </c>
    </row>
    <row r="4507" spans="1:9" x14ac:dyDescent="0.15">
      <c r="A4507" s="694" t="s">
        <v>7038</v>
      </c>
      <c r="B4507" s="96">
        <v>10073</v>
      </c>
      <c r="C4507" s="96">
        <v>15</v>
      </c>
      <c r="D4507" s="97">
        <v>75890424</v>
      </c>
      <c r="E4507" s="97">
        <v>75918719</v>
      </c>
      <c r="F4507" s="96" t="s">
        <v>2328</v>
      </c>
      <c r="G4507" s="96">
        <v>49</v>
      </c>
      <c r="H4507" s="96">
        <v>6.9335999999999995E-2</v>
      </c>
      <c r="I4507" s="810">
        <v>1</v>
      </c>
    </row>
    <row r="4508" spans="1:9" x14ac:dyDescent="0.15">
      <c r="A4508" s="694" t="s">
        <v>7039</v>
      </c>
      <c r="B4508" s="96">
        <v>55258</v>
      </c>
      <c r="C4508" s="96">
        <v>2</v>
      </c>
      <c r="D4508" s="97">
        <v>88469814</v>
      </c>
      <c r="E4508" s="97">
        <v>88486156</v>
      </c>
      <c r="F4508" s="96" t="s">
        <v>2321</v>
      </c>
      <c r="G4508" s="96">
        <v>49</v>
      </c>
      <c r="H4508" s="96">
        <v>6.9405999999999995E-2</v>
      </c>
      <c r="I4508" s="810">
        <v>1</v>
      </c>
    </row>
    <row r="4509" spans="1:9" x14ac:dyDescent="0.15">
      <c r="A4509" s="694" t="s">
        <v>7040</v>
      </c>
      <c r="B4509" s="96">
        <v>29844</v>
      </c>
      <c r="C4509" s="96">
        <v>19</v>
      </c>
      <c r="D4509" s="97">
        <v>54610320</v>
      </c>
      <c r="E4509" s="97">
        <v>54619055</v>
      </c>
      <c r="F4509" s="96" t="s">
        <v>2328</v>
      </c>
      <c r="G4509" s="96">
        <v>34</v>
      </c>
      <c r="H4509" s="96">
        <v>6.9544999999999996E-2</v>
      </c>
      <c r="I4509" s="810">
        <v>1</v>
      </c>
    </row>
    <row r="4510" spans="1:9" x14ac:dyDescent="0.15">
      <c r="A4510" s="694" t="s">
        <v>7041</v>
      </c>
      <c r="B4510" s="96">
        <v>2162</v>
      </c>
      <c r="C4510" s="96">
        <v>6</v>
      </c>
      <c r="D4510" s="97">
        <v>6144311</v>
      </c>
      <c r="E4510" s="97">
        <v>6320924</v>
      </c>
      <c r="F4510" s="96" t="s">
        <v>2328</v>
      </c>
      <c r="G4510" s="96">
        <v>711</v>
      </c>
      <c r="H4510" s="96">
        <v>6.9582000000000005E-2</v>
      </c>
      <c r="I4510" s="810">
        <v>1</v>
      </c>
    </row>
    <row r="4511" spans="1:9" x14ac:dyDescent="0.15">
      <c r="A4511" s="694" t="s">
        <v>7042</v>
      </c>
      <c r="B4511" s="96">
        <v>79676</v>
      </c>
      <c r="C4511" s="96">
        <v>12</v>
      </c>
      <c r="D4511" s="97">
        <v>123459354</v>
      </c>
      <c r="E4511" s="97">
        <v>123464588</v>
      </c>
      <c r="F4511" s="96" t="s">
        <v>2321</v>
      </c>
      <c r="G4511" s="96">
        <v>8</v>
      </c>
      <c r="H4511" s="96">
        <v>6.9611000000000006E-2</v>
      </c>
      <c r="I4511" s="810">
        <v>1</v>
      </c>
    </row>
    <row r="4512" spans="1:9" x14ac:dyDescent="0.15">
      <c r="A4512" s="694" t="s">
        <v>7043</v>
      </c>
      <c r="B4512" s="96">
        <v>7071</v>
      </c>
      <c r="C4512" s="96">
        <v>8</v>
      </c>
      <c r="D4512" s="97">
        <v>103661005</v>
      </c>
      <c r="E4512" s="97">
        <v>103668130</v>
      </c>
      <c r="F4512" s="96" t="s">
        <v>2328</v>
      </c>
      <c r="G4512" s="96">
        <v>17</v>
      </c>
      <c r="H4512" s="96">
        <v>6.9636000000000003E-2</v>
      </c>
      <c r="I4512" s="810">
        <v>1</v>
      </c>
    </row>
    <row r="4513" spans="1:9" x14ac:dyDescent="0.15">
      <c r="A4513" s="694" t="s">
        <v>7044</v>
      </c>
      <c r="B4513" s="96">
        <v>2294</v>
      </c>
      <c r="C4513" s="96">
        <v>16</v>
      </c>
      <c r="D4513" s="97">
        <v>86544133</v>
      </c>
      <c r="E4513" s="97">
        <v>86548070</v>
      </c>
      <c r="F4513" s="96" t="s">
        <v>2321</v>
      </c>
      <c r="G4513" s="96">
        <v>14</v>
      </c>
      <c r="H4513" s="96">
        <v>6.9653999999999994E-2</v>
      </c>
      <c r="I4513" s="810">
        <v>1</v>
      </c>
    </row>
    <row r="4514" spans="1:9" x14ac:dyDescent="0.15">
      <c r="A4514" s="694" t="s">
        <v>7045</v>
      </c>
      <c r="B4514" s="96">
        <v>51081</v>
      </c>
      <c r="C4514" s="96">
        <v>17</v>
      </c>
      <c r="D4514" s="97">
        <v>73257749</v>
      </c>
      <c r="E4514" s="97">
        <v>73262457</v>
      </c>
      <c r="F4514" s="96" t="s">
        <v>2321</v>
      </c>
      <c r="G4514" s="96">
        <v>14</v>
      </c>
      <c r="H4514" s="96">
        <v>6.9690000000000002E-2</v>
      </c>
      <c r="I4514" s="810">
        <v>1</v>
      </c>
    </row>
    <row r="4515" spans="1:9" x14ac:dyDescent="0.15">
      <c r="A4515" s="694" t="s">
        <v>7046</v>
      </c>
      <c r="B4515" s="96">
        <v>144535</v>
      </c>
      <c r="C4515" s="96">
        <v>12</v>
      </c>
      <c r="D4515" s="97">
        <v>96966648</v>
      </c>
      <c r="E4515" s="97">
        <v>97269333</v>
      </c>
      <c r="F4515" s="96" t="s">
        <v>2321</v>
      </c>
      <c r="G4515" s="96">
        <v>1175</v>
      </c>
      <c r="H4515" s="96">
        <v>6.9737999999999994E-2</v>
      </c>
      <c r="I4515" s="810">
        <v>1</v>
      </c>
    </row>
    <row r="4516" spans="1:9" x14ac:dyDescent="0.15">
      <c r="A4516" s="694" t="s">
        <v>7047</v>
      </c>
      <c r="B4516" s="96">
        <v>40</v>
      </c>
      <c r="C4516" s="96">
        <v>17</v>
      </c>
      <c r="D4516" s="97">
        <v>31340105</v>
      </c>
      <c r="E4516" s="97">
        <v>32483825</v>
      </c>
      <c r="F4516" s="96" t="s">
        <v>2328</v>
      </c>
      <c r="G4516" s="96">
        <v>4484</v>
      </c>
      <c r="H4516" s="96">
        <v>6.9755999999999999E-2</v>
      </c>
      <c r="I4516" s="810">
        <v>1</v>
      </c>
    </row>
    <row r="4517" spans="1:9" x14ac:dyDescent="0.15">
      <c r="A4517" s="694" t="s">
        <v>7048</v>
      </c>
      <c r="B4517" s="96">
        <v>5689</v>
      </c>
      <c r="C4517" s="96">
        <v>6</v>
      </c>
      <c r="D4517" s="97">
        <v>170844204</v>
      </c>
      <c r="E4517" s="97">
        <v>170862417</v>
      </c>
      <c r="F4517" s="96" t="s">
        <v>2328</v>
      </c>
      <c r="G4517" s="96">
        <v>71</v>
      </c>
      <c r="H4517" s="96">
        <v>6.9768999999999998E-2</v>
      </c>
      <c r="I4517" s="810">
        <v>1</v>
      </c>
    </row>
    <row r="4518" spans="1:9" x14ac:dyDescent="0.15">
      <c r="A4518" s="694" t="s">
        <v>7049</v>
      </c>
      <c r="B4518" s="96">
        <v>23052</v>
      </c>
      <c r="C4518" s="96">
        <v>11</v>
      </c>
      <c r="D4518" s="97">
        <v>94822974</v>
      </c>
      <c r="E4518" s="97">
        <v>94865815</v>
      </c>
      <c r="F4518" s="96" t="s">
        <v>2321</v>
      </c>
      <c r="G4518" s="96">
        <v>172</v>
      </c>
      <c r="H4518" s="96">
        <v>6.9833000000000006E-2</v>
      </c>
      <c r="I4518" s="810">
        <v>1</v>
      </c>
    </row>
    <row r="4519" spans="1:9" x14ac:dyDescent="0.15">
      <c r="A4519" s="694" t="s">
        <v>7050</v>
      </c>
      <c r="B4519" s="96">
        <v>23348</v>
      </c>
      <c r="C4519" s="96">
        <v>13</v>
      </c>
      <c r="D4519" s="97">
        <v>99445741</v>
      </c>
      <c r="E4519" s="97">
        <v>99738660</v>
      </c>
      <c r="F4519" s="96" t="s">
        <v>2328</v>
      </c>
      <c r="G4519" s="96">
        <v>1103</v>
      </c>
      <c r="H4519" s="96">
        <v>6.9903999999999994E-2</v>
      </c>
      <c r="I4519" s="810">
        <v>1</v>
      </c>
    </row>
    <row r="4520" spans="1:9" x14ac:dyDescent="0.15">
      <c r="A4520" s="694" t="s">
        <v>7051</v>
      </c>
      <c r="B4520" s="96">
        <v>151790</v>
      </c>
      <c r="C4520" s="96">
        <v>3</v>
      </c>
      <c r="D4520" s="97">
        <v>167196289</v>
      </c>
      <c r="E4520" s="97">
        <v>167371747</v>
      </c>
      <c r="F4520" s="96" t="s">
        <v>2328</v>
      </c>
      <c r="G4520" s="96">
        <v>402</v>
      </c>
      <c r="H4520" s="96">
        <v>6.9924E-2</v>
      </c>
      <c r="I4520" s="810">
        <v>1</v>
      </c>
    </row>
    <row r="4521" spans="1:9" x14ac:dyDescent="0.15">
      <c r="A4521" s="694" t="s">
        <v>7052</v>
      </c>
      <c r="B4521" s="96">
        <v>51805</v>
      </c>
      <c r="C4521" s="96">
        <v>6</v>
      </c>
      <c r="D4521" s="97">
        <v>99817279</v>
      </c>
      <c r="E4521" s="97">
        <v>99842082</v>
      </c>
      <c r="F4521" s="96" t="s">
        <v>2328</v>
      </c>
      <c r="G4521" s="96">
        <v>90</v>
      </c>
      <c r="H4521" s="96">
        <v>6.9952E-2</v>
      </c>
      <c r="I4521" s="810">
        <v>1</v>
      </c>
    </row>
    <row r="4522" spans="1:9" x14ac:dyDescent="0.15">
      <c r="A4522" s="694" t="s">
        <v>7053</v>
      </c>
      <c r="B4522" s="96">
        <v>440</v>
      </c>
      <c r="C4522" s="96">
        <v>7</v>
      </c>
      <c r="D4522" s="97">
        <v>97481429</v>
      </c>
      <c r="E4522" s="97">
        <v>97501854</v>
      </c>
      <c r="F4522" s="96" t="s">
        <v>2328</v>
      </c>
      <c r="G4522" s="96">
        <v>66</v>
      </c>
      <c r="H4522" s="96">
        <v>7.0033999999999999E-2</v>
      </c>
      <c r="I4522" s="810">
        <v>1</v>
      </c>
    </row>
    <row r="4523" spans="1:9" x14ac:dyDescent="0.15">
      <c r="A4523" s="694" t="s">
        <v>7054</v>
      </c>
      <c r="B4523" s="96">
        <v>219623</v>
      </c>
      <c r="C4523" s="96">
        <v>10</v>
      </c>
      <c r="D4523" s="97">
        <v>63166401</v>
      </c>
      <c r="E4523" s="97">
        <v>63213208</v>
      </c>
      <c r="F4523" s="96" t="s">
        <v>2328</v>
      </c>
      <c r="G4523" s="96">
        <v>165</v>
      </c>
      <c r="H4523" s="96">
        <v>7.0084999999999995E-2</v>
      </c>
      <c r="I4523" s="810">
        <v>1</v>
      </c>
    </row>
    <row r="4524" spans="1:9" x14ac:dyDescent="0.15">
      <c r="A4524" s="694" t="s">
        <v>7055</v>
      </c>
      <c r="B4524" s="96">
        <v>1051</v>
      </c>
      <c r="C4524" s="96">
        <v>20</v>
      </c>
      <c r="D4524" s="97">
        <v>48807120</v>
      </c>
      <c r="E4524" s="97">
        <v>48809227</v>
      </c>
      <c r="F4524" s="96" t="s">
        <v>2321</v>
      </c>
      <c r="G4524" s="96">
        <v>1</v>
      </c>
      <c r="H4524" s="96">
        <v>7.0150000000000004E-2</v>
      </c>
      <c r="I4524" s="810">
        <v>1</v>
      </c>
    </row>
    <row r="4525" spans="1:9" x14ac:dyDescent="0.15">
      <c r="A4525" s="694" t="s">
        <v>7056</v>
      </c>
      <c r="B4525" s="96">
        <v>101927160</v>
      </c>
      <c r="C4525" s="96">
        <v>7</v>
      </c>
      <c r="D4525" s="97">
        <v>75700726</v>
      </c>
      <c r="E4525" s="97">
        <v>75701711</v>
      </c>
      <c r="F4525" s="96" t="s">
        <v>2328</v>
      </c>
      <c r="G4525" s="96">
        <v>6</v>
      </c>
      <c r="H4525" s="96">
        <v>7.0166999999999993E-2</v>
      </c>
      <c r="I4525" s="810">
        <v>1</v>
      </c>
    </row>
    <row r="4526" spans="1:9" x14ac:dyDescent="0.15">
      <c r="A4526" s="694" t="s">
        <v>7057</v>
      </c>
      <c r="B4526" s="96">
        <v>396</v>
      </c>
      <c r="C4526" s="96">
        <v>17</v>
      </c>
      <c r="D4526" s="97">
        <v>79825595</v>
      </c>
      <c r="E4526" s="97">
        <v>79829282</v>
      </c>
      <c r="F4526" s="96" t="s">
        <v>2328</v>
      </c>
      <c r="G4526" s="96">
        <v>5</v>
      </c>
      <c r="H4526" s="96">
        <v>7.0191000000000003E-2</v>
      </c>
      <c r="I4526" s="810">
        <v>1</v>
      </c>
    </row>
    <row r="4527" spans="1:9" x14ac:dyDescent="0.15">
      <c r="A4527" s="694" t="s">
        <v>7058</v>
      </c>
      <c r="B4527" s="96">
        <v>11151</v>
      </c>
      <c r="C4527" s="96">
        <v>16</v>
      </c>
      <c r="D4527" s="97">
        <v>30194731</v>
      </c>
      <c r="E4527" s="97">
        <v>30200397</v>
      </c>
      <c r="F4527" s="96" t="s">
        <v>2321</v>
      </c>
      <c r="G4527" s="96">
        <v>9</v>
      </c>
      <c r="H4527" s="96">
        <v>7.0208999999999994E-2</v>
      </c>
      <c r="I4527" s="810">
        <v>1</v>
      </c>
    </row>
    <row r="4528" spans="1:9" x14ac:dyDescent="0.15">
      <c r="A4528" s="694" t="s">
        <v>7059</v>
      </c>
      <c r="B4528" s="96">
        <v>1000</v>
      </c>
      <c r="C4528" s="96">
        <v>18</v>
      </c>
      <c r="D4528" s="97">
        <v>25530930</v>
      </c>
      <c r="E4528" s="97">
        <v>25757445</v>
      </c>
      <c r="F4528" s="96" t="s">
        <v>2328</v>
      </c>
      <c r="G4528" s="96">
        <v>565</v>
      </c>
      <c r="H4528" s="96">
        <v>7.0238999999999996E-2</v>
      </c>
      <c r="I4528" s="810">
        <v>1</v>
      </c>
    </row>
    <row r="4529" spans="1:9" x14ac:dyDescent="0.15">
      <c r="A4529" s="694" t="s">
        <v>7060</v>
      </c>
      <c r="B4529" s="96">
        <v>388695</v>
      </c>
      <c r="C4529" s="96">
        <v>1</v>
      </c>
      <c r="D4529" s="97">
        <v>151132224</v>
      </c>
      <c r="E4529" s="97">
        <v>151138424</v>
      </c>
      <c r="F4529" s="96" t="s">
        <v>2328</v>
      </c>
      <c r="G4529" s="96">
        <v>13</v>
      </c>
      <c r="H4529" s="96">
        <v>7.0408999999999999E-2</v>
      </c>
      <c r="I4529" s="810">
        <v>1</v>
      </c>
    </row>
    <row r="4530" spans="1:9" x14ac:dyDescent="0.15">
      <c r="A4530" s="694" t="s">
        <v>7061</v>
      </c>
      <c r="B4530" s="96">
        <v>55272</v>
      </c>
      <c r="C4530" s="96">
        <v>15</v>
      </c>
      <c r="D4530" s="97">
        <v>75931426</v>
      </c>
      <c r="E4530" s="97">
        <v>75941047</v>
      </c>
      <c r="F4530" s="96" t="s">
        <v>2328</v>
      </c>
      <c r="G4530" s="96">
        <v>15</v>
      </c>
      <c r="H4530" s="96">
        <v>7.0412000000000002E-2</v>
      </c>
      <c r="I4530" s="810">
        <v>1</v>
      </c>
    </row>
    <row r="4531" spans="1:9" x14ac:dyDescent="0.15">
      <c r="A4531" s="694" t="s">
        <v>7062</v>
      </c>
      <c r="B4531" s="96">
        <v>101927262</v>
      </c>
      <c r="C4531" s="96">
        <v>2</v>
      </c>
      <c r="D4531" s="97">
        <v>290342</v>
      </c>
      <c r="E4531" s="97">
        <v>292920</v>
      </c>
      <c r="F4531" s="96" t="s">
        <v>2321</v>
      </c>
      <c r="G4531" s="96">
        <v>4</v>
      </c>
      <c r="H4531" s="96">
        <v>7.0443000000000006E-2</v>
      </c>
      <c r="I4531" s="810">
        <v>1</v>
      </c>
    </row>
    <row r="4532" spans="1:9" x14ac:dyDescent="0.15">
      <c r="A4532" s="694" t="s">
        <v>7063</v>
      </c>
      <c r="B4532" s="96">
        <v>6815</v>
      </c>
      <c r="C4532" s="96">
        <v>14</v>
      </c>
      <c r="D4532" s="97">
        <v>53196883</v>
      </c>
      <c r="E4532" s="97">
        <v>53241707</v>
      </c>
      <c r="F4532" s="96" t="s">
        <v>2321</v>
      </c>
      <c r="G4532" s="96">
        <v>118</v>
      </c>
      <c r="H4532" s="96">
        <v>7.0465E-2</v>
      </c>
      <c r="I4532" s="810">
        <v>1</v>
      </c>
    </row>
    <row r="4533" spans="1:9" x14ac:dyDescent="0.15">
      <c r="A4533" s="694" t="s">
        <v>7064</v>
      </c>
      <c r="B4533" s="96">
        <v>80380</v>
      </c>
      <c r="C4533" s="96">
        <v>9</v>
      </c>
      <c r="D4533" s="97">
        <v>5510512</v>
      </c>
      <c r="E4533" s="97">
        <v>5571282</v>
      </c>
      <c r="F4533" s="96" t="s">
        <v>2321</v>
      </c>
      <c r="G4533" s="96">
        <v>191</v>
      </c>
      <c r="H4533" s="96">
        <v>7.0475999999999997E-2</v>
      </c>
      <c r="I4533" s="810">
        <v>1</v>
      </c>
    </row>
    <row r="4534" spans="1:9" x14ac:dyDescent="0.15">
      <c r="A4534" s="694" t="s">
        <v>7065</v>
      </c>
      <c r="B4534" s="96">
        <v>57338</v>
      </c>
      <c r="C4534" s="96">
        <v>16</v>
      </c>
      <c r="D4534" s="97">
        <v>87635441</v>
      </c>
      <c r="E4534" s="97">
        <v>87731762</v>
      </c>
      <c r="F4534" s="96" t="s">
        <v>2321</v>
      </c>
      <c r="G4534" s="96">
        <v>660</v>
      </c>
      <c r="H4534" s="96">
        <v>7.0491999999999999E-2</v>
      </c>
      <c r="I4534" s="810">
        <v>1</v>
      </c>
    </row>
    <row r="4535" spans="1:9" x14ac:dyDescent="0.15">
      <c r="A4535" s="694" t="s">
        <v>7066</v>
      </c>
      <c r="B4535" s="96">
        <v>64231</v>
      </c>
      <c r="C4535" s="96">
        <v>11</v>
      </c>
      <c r="D4535" s="97">
        <v>59939080</v>
      </c>
      <c r="E4535" s="97">
        <v>59952139</v>
      </c>
      <c r="F4535" s="96" t="s">
        <v>2328</v>
      </c>
      <c r="G4535" s="96">
        <v>39</v>
      </c>
      <c r="H4535" s="96">
        <v>7.0499999999999993E-2</v>
      </c>
      <c r="I4535" s="810">
        <v>1</v>
      </c>
    </row>
    <row r="4536" spans="1:9" x14ac:dyDescent="0.15">
      <c r="A4536" s="694" t="s">
        <v>7067</v>
      </c>
      <c r="B4536" s="96">
        <v>442590</v>
      </c>
      <c r="C4536" s="96">
        <v>7</v>
      </c>
      <c r="D4536" s="97">
        <v>74695028</v>
      </c>
      <c r="E4536" s="97">
        <v>75133628</v>
      </c>
      <c r="F4536" s="96" t="s">
        <v>2321</v>
      </c>
      <c r="G4536" s="96">
        <v>42</v>
      </c>
      <c r="H4536" s="96">
        <v>7.0503999999999997E-2</v>
      </c>
      <c r="I4536" s="810">
        <v>1</v>
      </c>
    </row>
    <row r="4537" spans="1:9" x14ac:dyDescent="0.15">
      <c r="A4537" s="694" t="s">
        <v>7068</v>
      </c>
      <c r="B4537" s="96">
        <v>389161</v>
      </c>
      <c r="C4537" s="96">
        <v>3</v>
      </c>
      <c r="D4537" s="97">
        <v>149478887</v>
      </c>
      <c r="E4537" s="97">
        <v>149510610</v>
      </c>
      <c r="F4537" s="96" t="s">
        <v>2328</v>
      </c>
      <c r="G4537" s="96">
        <v>111</v>
      </c>
      <c r="H4537" s="96">
        <v>7.0504999999999998E-2</v>
      </c>
      <c r="I4537" s="810">
        <v>1</v>
      </c>
    </row>
    <row r="4538" spans="1:9" x14ac:dyDescent="0.15">
      <c r="A4538" s="694" t="s">
        <v>7069</v>
      </c>
      <c r="B4538" s="96">
        <v>7706</v>
      </c>
      <c r="C4538" s="96">
        <v>17</v>
      </c>
      <c r="D4538" s="97">
        <v>54965270</v>
      </c>
      <c r="E4538" s="97">
        <v>54991409</v>
      </c>
      <c r="F4538" s="96" t="s">
        <v>2328</v>
      </c>
      <c r="G4538" s="96">
        <v>34</v>
      </c>
      <c r="H4538" s="96">
        <v>7.0594000000000004E-2</v>
      </c>
      <c r="I4538" s="810">
        <v>1</v>
      </c>
    </row>
    <row r="4539" spans="1:9" x14ac:dyDescent="0.15">
      <c r="A4539" s="694" t="s">
        <v>7070</v>
      </c>
      <c r="B4539" s="96">
        <v>10494</v>
      </c>
      <c r="C4539" s="96">
        <v>2</v>
      </c>
      <c r="D4539" s="97">
        <v>242434122</v>
      </c>
      <c r="E4539" s="97">
        <v>242449145</v>
      </c>
      <c r="F4539" s="96" t="s">
        <v>2328</v>
      </c>
      <c r="G4539" s="96">
        <v>67</v>
      </c>
      <c r="H4539" s="96">
        <v>7.0610999999999993E-2</v>
      </c>
      <c r="I4539" s="810">
        <v>1</v>
      </c>
    </row>
    <row r="4540" spans="1:9" x14ac:dyDescent="0.15">
      <c r="A4540" s="694" t="s">
        <v>7071</v>
      </c>
      <c r="B4540" s="96">
        <v>51684</v>
      </c>
      <c r="C4540" s="96">
        <v>10</v>
      </c>
      <c r="D4540" s="97">
        <v>104263719</v>
      </c>
      <c r="E4540" s="97">
        <v>104393214</v>
      </c>
      <c r="F4540" s="96" t="s">
        <v>2321</v>
      </c>
      <c r="G4540" s="96">
        <v>339</v>
      </c>
      <c r="H4540" s="96">
        <v>7.0622000000000004E-2</v>
      </c>
      <c r="I4540" s="810">
        <v>1</v>
      </c>
    </row>
    <row r="4541" spans="1:9" x14ac:dyDescent="0.15">
      <c r="A4541" s="694" t="s">
        <v>7072</v>
      </c>
      <c r="B4541" s="96">
        <v>8648</v>
      </c>
      <c r="C4541" s="96">
        <v>2</v>
      </c>
      <c r="D4541" s="97">
        <v>24714919</v>
      </c>
      <c r="E4541" s="97">
        <v>24993571</v>
      </c>
      <c r="F4541" s="96" t="s">
        <v>2321</v>
      </c>
      <c r="G4541" s="96">
        <v>719</v>
      </c>
      <c r="H4541" s="96">
        <v>7.0656999999999998E-2</v>
      </c>
      <c r="I4541" s="810">
        <v>1</v>
      </c>
    </row>
    <row r="4542" spans="1:9" x14ac:dyDescent="0.15">
      <c r="A4542" s="694" t="s">
        <v>7073</v>
      </c>
      <c r="B4542" s="96">
        <v>93349</v>
      </c>
      <c r="C4542" s="96">
        <v>2</v>
      </c>
      <c r="D4542" s="97">
        <v>231191894</v>
      </c>
      <c r="E4542" s="97">
        <v>231268445</v>
      </c>
      <c r="F4542" s="96" t="s">
        <v>2321</v>
      </c>
      <c r="G4542" s="96">
        <v>348</v>
      </c>
      <c r="H4542" s="96">
        <v>7.0737999999999995E-2</v>
      </c>
      <c r="I4542" s="810">
        <v>1</v>
      </c>
    </row>
    <row r="4543" spans="1:9" x14ac:dyDescent="0.15">
      <c r="A4543" s="694" t="s">
        <v>7074</v>
      </c>
      <c r="B4543" s="96">
        <v>2909</v>
      </c>
      <c r="C4543" s="96">
        <v>19</v>
      </c>
      <c r="D4543" s="97">
        <v>47421824</v>
      </c>
      <c r="E4543" s="97">
        <v>47508334</v>
      </c>
      <c r="F4543" s="96" t="s">
        <v>2321</v>
      </c>
      <c r="G4543" s="96">
        <v>163</v>
      </c>
      <c r="H4543" s="96">
        <v>7.0776000000000006E-2</v>
      </c>
      <c r="I4543" s="810">
        <v>1</v>
      </c>
    </row>
    <row r="4544" spans="1:9" x14ac:dyDescent="0.15">
      <c r="A4544" s="694" t="s">
        <v>7075</v>
      </c>
      <c r="B4544" s="96">
        <v>222171</v>
      </c>
      <c r="C4544" s="96">
        <v>7</v>
      </c>
      <c r="D4544" s="97">
        <v>29603039</v>
      </c>
      <c r="E4544" s="97">
        <v>29606911</v>
      </c>
      <c r="F4544" s="96" t="s">
        <v>2321</v>
      </c>
      <c r="G4544" s="96">
        <v>18</v>
      </c>
      <c r="H4544" s="96">
        <v>7.0830000000000004E-2</v>
      </c>
      <c r="I4544" s="810">
        <v>1</v>
      </c>
    </row>
    <row r="4545" spans="1:9" x14ac:dyDescent="0.15">
      <c r="A4545" s="694" t="s">
        <v>7076</v>
      </c>
      <c r="B4545" s="96">
        <v>514</v>
      </c>
      <c r="C4545" s="96">
        <v>20</v>
      </c>
      <c r="D4545" s="97">
        <v>57603733</v>
      </c>
      <c r="E4545" s="97">
        <v>57607422</v>
      </c>
      <c r="F4545" s="96" t="s">
        <v>2328</v>
      </c>
      <c r="G4545" s="96">
        <v>9</v>
      </c>
      <c r="H4545" s="96">
        <v>7.0836999999999997E-2</v>
      </c>
      <c r="I4545" s="810">
        <v>1</v>
      </c>
    </row>
    <row r="4546" spans="1:9" x14ac:dyDescent="0.15">
      <c r="A4546" s="694" t="s">
        <v>7077</v>
      </c>
      <c r="B4546" s="96">
        <v>10641</v>
      </c>
      <c r="C4546" s="96">
        <v>3</v>
      </c>
      <c r="D4546" s="97">
        <v>50384918</v>
      </c>
      <c r="E4546" s="97">
        <v>50388486</v>
      </c>
      <c r="F4546" s="96" t="s">
        <v>2328</v>
      </c>
      <c r="G4546" s="96">
        <v>4</v>
      </c>
      <c r="H4546" s="96">
        <v>7.0921999999999999E-2</v>
      </c>
      <c r="I4546" s="810">
        <v>1</v>
      </c>
    </row>
    <row r="4547" spans="1:9" x14ac:dyDescent="0.15">
      <c r="A4547" s="694" t="s">
        <v>7078</v>
      </c>
      <c r="B4547" s="96">
        <v>339665</v>
      </c>
      <c r="C4547" s="96">
        <v>22</v>
      </c>
      <c r="D4547" s="97">
        <v>31031793</v>
      </c>
      <c r="E4547" s="97">
        <v>31043862</v>
      </c>
      <c r="F4547" s="96" t="s">
        <v>2321</v>
      </c>
      <c r="G4547" s="96">
        <v>56</v>
      </c>
      <c r="H4547" s="96">
        <v>7.0968000000000003E-2</v>
      </c>
      <c r="I4547" s="810">
        <v>1</v>
      </c>
    </row>
    <row r="4548" spans="1:9" x14ac:dyDescent="0.15">
      <c r="A4548" s="694" t="s">
        <v>7079</v>
      </c>
      <c r="B4548" s="96">
        <v>57642</v>
      </c>
      <c r="C4548" s="96">
        <v>20</v>
      </c>
      <c r="D4548" s="97">
        <v>61924538</v>
      </c>
      <c r="E4548" s="97">
        <v>61962285</v>
      </c>
      <c r="F4548" s="96" t="s">
        <v>2321</v>
      </c>
      <c r="G4548" s="96">
        <v>144</v>
      </c>
      <c r="H4548" s="96">
        <v>7.0995000000000003E-2</v>
      </c>
      <c r="I4548" s="810">
        <v>1</v>
      </c>
    </row>
    <row r="4549" spans="1:9" x14ac:dyDescent="0.15">
      <c r="A4549" s="694" t="s">
        <v>7080</v>
      </c>
      <c r="B4549" s="96">
        <v>64601</v>
      </c>
      <c r="C4549" s="96">
        <v>20</v>
      </c>
      <c r="D4549" s="97">
        <v>2821373</v>
      </c>
      <c r="E4549" s="97">
        <v>2847378</v>
      </c>
      <c r="F4549" s="96" t="s">
        <v>2321</v>
      </c>
      <c r="G4549" s="96">
        <v>109</v>
      </c>
      <c r="H4549" s="96">
        <v>7.1044999999999997E-2</v>
      </c>
      <c r="I4549" s="810">
        <v>1</v>
      </c>
    </row>
    <row r="4550" spans="1:9" x14ac:dyDescent="0.15">
      <c r="A4550" s="694" t="s">
        <v>7081</v>
      </c>
      <c r="B4550" s="96">
        <v>4677</v>
      </c>
      <c r="C4550" s="96">
        <v>18</v>
      </c>
      <c r="D4550" s="97">
        <v>55267888</v>
      </c>
      <c r="E4550" s="97">
        <v>55289177</v>
      </c>
      <c r="F4550" s="96" t="s">
        <v>2328</v>
      </c>
      <c r="G4550" s="96">
        <v>90</v>
      </c>
      <c r="H4550" s="96">
        <v>7.1117E-2</v>
      </c>
      <c r="I4550" s="810">
        <v>1</v>
      </c>
    </row>
    <row r="4551" spans="1:9" x14ac:dyDescent="0.15">
      <c r="A4551" s="694" t="s">
        <v>7082</v>
      </c>
      <c r="B4551" s="96">
        <v>8898</v>
      </c>
      <c r="C4551" s="96">
        <v>11</v>
      </c>
      <c r="D4551" s="97">
        <v>95566044</v>
      </c>
      <c r="E4551" s="97">
        <v>95657371</v>
      </c>
      <c r="F4551" s="96" t="s">
        <v>2328</v>
      </c>
      <c r="G4551" s="96">
        <v>287</v>
      </c>
      <c r="H4551" s="96">
        <v>7.1138000000000007E-2</v>
      </c>
      <c r="I4551" s="810">
        <v>1</v>
      </c>
    </row>
    <row r="4552" spans="1:9" x14ac:dyDescent="0.15">
      <c r="A4552" s="694" t="s">
        <v>7083</v>
      </c>
      <c r="B4552" s="96">
        <v>10985</v>
      </c>
      <c r="C4552" s="96">
        <v>12</v>
      </c>
      <c r="D4552" s="97">
        <v>120565014</v>
      </c>
      <c r="E4552" s="97">
        <v>120632513</v>
      </c>
      <c r="F4552" s="96" t="s">
        <v>2328</v>
      </c>
      <c r="G4552" s="96">
        <v>126</v>
      </c>
      <c r="H4552" s="96">
        <v>7.1192000000000005E-2</v>
      </c>
      <c r="I4552" s="810">
        <v>1</v>
      </c>
    </row>
    <row r="4553" spans="1:9" x14ac:dyDescent="0.15">
      <c r="A4553" s="694" t="s">
        <v>7084</v>
      </c>
      <c r="B4553" s="96">
        <v>272</v>
      </c>
      <c r="C4553" s="96">
        <v>11</v>
      </c>
      <c r="D4553" s="97">
        <v>10471846</v>
      </c>
      <c r="E4553" s="97">
        <v>10529126</v>
      </c>
      <c r="F4553" s="96" t="s">
        <v>2321</v>
      </c>
      <c r="G4553" s="96">
        <v>273</v>
      </c>
      <c r="H4553" s="96">
        <v>7.1195999999999995E-2</v>
      </c>
      <c r="I4553" s="810">
        <v>1</v>
      </c>
    </row>
    <row r="4554" spans="1:9" x14ac:dyDescent="0.15">
      <c r="A4554" s="694" t="s">
        <v>7085</v>
      </c>
      <c r="B4554" s="96">
        <v>340393</v>
      </c>
      <c r="C4554" s="96">
        <v>8</v>
      </c>
      <c r="D4554" s="97">
        <v>145576886</v>
      </c>
      <c r="E4554" s="97">
        <v>145579269</v>
      </c>
      <c r="F4554" s="96" t="s">
        <v>2328</v>
      </c>
      <c r="G4554" s="96">
        <v>8</v>
      </c>
      <c r="H4554" s="96">
        <v>7.1196999999999996E-2</v>
      </c>
      <c r="I4554" s="810">
        <v>1</v>
      </c>
    </row>
    <row r="4555" spans="1:9" x14ac:dyDescent="0.15">
      <c r="A4555" s="694" t="s">
        <v>7086</v>
      </c>
      <c r="B4555" s="96">
        <v>526</v>
      </c>
      <c r="C4555" s="96">
        <v>8</v>
      </c>
      <c r="D4555" s="97">
        <v>20054704</v>
      </c>
      <c r="E4555" s="97">
        <v>20079207</v>
      </c>
      <c r="F4555" s="96" t="s">
        <v>2321</v>
      </c>
      <c r="G4555" s="96">
        <v>71</v>
      </c>
      <c r="H4555" s="96">
        <v>7.1198999999999998E-2</v>
      </c>
      <c r="I4555" s="810">
        <v>1</v>
      </c>
    </row>
    <row r="4556" spans="1:9" x14ac:dyDescent="0.15">
      <c r="A4556" s="694" t="s">
        <v>7087</v>
      </c>
      <c r="B4556" s="96">
        <v>2554</v>
      </c>
      <c r="C4556" s="96">
        <v>5</v>
      </c>
      <c r="D4556" s="97">
        <v>161274197</v>
      </c>
      <c r="E4556" s="97">
        <v>161326965</v>
      </c>
      <c r="F4556" s="96" t="s">
        <v>2321</v>
      </c>
      <c r="G4556" s="96">
        <v>182</v>
      </c>
      <c r="H4556" s="96">
        <v>7.1261000000000005E-2</v>
      </c>
      <c r="I4556" s="810">
        <v>1</v>
      </c>
    </row>
    <row r="4557" spans="1:9" x14ac:dyDescent="0.15">
      <c r="A4557" s="694" t="s">
        <v>7088</v>
      </c>
      <c r="B4557" s="96">
        <v>401089</v>
      </c>
      <c r="C4557" s="96">
        <v>3</v>
      </c>
      <c r="D4557" s="97">
        <v>138666076</v>
      </c>
      <c r="E4557" s="97">
        <v>138672830</v>
      </c>
      <c r="F4557" s="96" t="s">
        <v>2321</v>
      </c>
      <c r="G4557" s="96">
        <v>25</v>
      </c>
      <c r="H4557" s="96">
        <v>7.1271000000000001E-2</v>
      </c>
      <c r="I4557" s="810">
        <v>1</v>
      </c>
    </row>
    <row r="4558" spans="1:9" x14ac:dyDescent="0.15">
      <c r="A4558" s="694" t="s">
        <v>7089</v>
      </c>
      <c r="B4558" s="96">
        <v>7126</v>
      </c>
      <c r="C4558" s="96">
        <v>17</v>
      </c>
      <c r="D4558" s="97">
        <v>26662548</v>
      </c>
      <c r="E4558" s="97">
        <v>26674035</v>
      </c>
      <c r="F4558" s="96" t="s">
        <v>2321</v>
      </c>
      <c r="G4558" s="96">
        <v>26</v>
      </c>
      <c r="H4558" s="96">
        <v>7.1282999999999999E-2</v>
      </c>
      <c r="I4558" s="810">
        <v>1</v>
      </c>
    </row>
    <row r="4559" spans="1:9" x14ac:dyDescent="0.15">
      <c r="A4559" s="694" t="s">
        <v>7090</v>
      </c>
      <c r="B4559" s="96">
        <v>57569</v>
      </c>
      <c r="C4559" s="96">
        <v>11</v>
      </c>
      <c r="D4559" s="97">
        <v>110447759</v>
      </c>
      <c r="E4559" s="97">
        <v>110583912</v>
      </c>
      <c r="F4559" s="96" t="s">
        <v>2328</v>
      </c>
      <c r="G4559" s="96">
        <v>472</v>
      </c>
      <c r="H4559" s="96">
        <v>7.1303000000000005E-2</v>
      </c>
      <c r="I4559" s="810">
        <v>1</v>
      </c>
    </row>
    <row r="4560" spans="1:9" x14ac:dyDescent="0.15">
      <c r="A4560" s="694" t="s">
        <v>7091</v>
      </c>
      <c r="B4560" s="96">
        <v>254786</v>
      </c>
      <c r="C4560" s="96">
        <v>12</v>
      </c>
      <c r="D4560" s="97">
        <v>55725485</v>
      </c>
      <c r="E4560" s="97">
        <v>55726420</v>
      </c>
      <c r="F4560" s="96" t="s">
        <v>2321</v>
      </c>
      <c r="G4560" s="96">
        <v>1</v>
      </c>
      <c r="H4560" s="96">
        <v>7.1379999999999999E-2</v>
      </c>
      <c r="I4560" s="810">
        <v>1</v>
      </c>
    </row>
    <row r="4561" spans="1:9" x14ac:dyDescent="0.15">
      <c r="A4561" s="694" t="s">
        <v>7092</v>
      </c>
      <c r="B4561" s="96">
        <v>165082</v>
      </c>
      <c r="C4561" s="96">
        <v>2</v>
      </c>
      <c r="D4561" s="97">
        <v>26531041</v>
      </c>
      <c r="E4561" s="97">
        <v>26569685</v>
      </c>
      <c r="F4561" s="96" t="s">
        <v>2328</v>
      </c>
      <c r="G4561" s="96">
        <v>126</v>
      </c>
      <c r="H4561" s="96">
        <v>7.1383000000000002E-2</v>
      </c>
      <c r="I4561" s="810">
        <v>1</v>
      </c>
    </row>
    <row r="4562" spans="1:9" x14ac:dyDescent="0.15">
      <c r="A4562" s="694" t="s">
        <v>2362</v>
      </c>
      <c r="B4562" s="96">
        <v>3938</v>
      </c>
      <c r="C4562" s="96">
        <v>2</v>
      </c>
      <c r="D4562" s="97">
        <v>136545415</v>
      </c>
      <c r="E4562" s="97">
        <v>136594750</v>
      </c>
      <c r="F4562" s="96" t="s">
        <v>2328</v>
      </c>
      <c r="G4562" s="96">
        <v>127</v>
      </c>
      <c r="H4562" s="96">
        <v>7.1427000000000004E-2</v>
      </c>
      <c r="I4562" s="810">
        <v>1</v>
      </c>
    </row>
    <row r="4563" spans="1:9" x14ac:dyDescent="0.15">
      <c r="A4563" s="694" t="s">
        <v>7093</v>
      </c>
      <c r="B4563" s="96">
        <v>57542</v>
      </c>
      <c r="C4563" s="96">
        <v>12</v>
      </c>
      <c r="D4563" s="97">
        <v>27933187</v>
      </c>
      <c r="E4563" s="97">
        <v>27955973</v>
      </c>
      <c r="F4563" s="96" t="s">
        <v>2321</v>
      </c>
      <c r="G4563" s="96">
        <v>60</v>
      </c>
      <c r="H4563" s="96">
        <v>7.1591000000000002E-2</v>
      </c>
      <c r="I4563" s="810">
        <v>1</v>
      </c>
    </row>
    <row r="4564" spans="1:9" x14ac:dyDescent="0.15">
      <c r="A4564" s="694" t="s">
        <v>7094</v>
      </c>
      <c r="B4564" s="96">
        <v>100506571</v>
      </c>
      <c r="C4564" s="96">
        <v>1</v>
      </c>
      <c r="D4564" s="97">
        <v>228261610</v>
      </c>
      <c r="E4564" s="97">
        <v>228264258</v>
      </c>
      <c r="F4564" s="96" t="s">
        <v>2328</v>
      </c>
      <c r="G4564" s="96">
        <v>3</v>
      </c>
      <c r="H4564" s="96">
        <v>7.1599999999999997E-2</v>
      </c>
      <c r="I4564" s="810">
        <v>1</v>
      </c>
    </row>
    <row r="4565" spans="1:9" x14ac:dyDescent="0.15">
      <c r="A4565" s="694" t="s">
        <v>7095</v>
      </c>
      <c r="B4565" s="96">
        <v>100528032</v>
      </c>
      <c r="C4565" s="96">
        <v>12</v>
      </c>
      <c r="D4565" s="97">
        <v>10524952</v>
      </c>
      <c r="E4565" s="97">
        <v>10562745</v>
      </c>
      <c r="F4565" s="96" t="s">
        <v>2328</v>
      </c>
      <c r="G4565" s="96">
        <v>124</v>
      </c>
      <c r="H4565" s="96">
        <v>7.1625999999999995E-2</v>
      </c>
      <c r="I4565" s="810">
        <v>1</v>
      </c>
    </row>
    <row r="4566" spans="1:9" x14ac:dyDescent="0.15">
      <c r="A4566" s="694" t="s">
        <v>7096</v>
      </c>
      <c r="B4566" s="96">
        <v>134111</v>
      </c>
      <c r="C4566" s="96">
        <v>5</v>
      </c>
      <c r="D4566" s="97">
        <v>6437460</v>
      </c>
      <c r="E4566" s="97">
        <v>6496834</v>
      </c>
      <c r="F4566" s="96" t="s">
        <v>2321</v>
      </c>
      <c r="G4566" s="96">
        <v>236</v>
      </c>
      <c r="H4566" s="96">
        <v>7.1648000000000003E-2</v>
      </c>
      <c r="I4566" s="810">
        <v>1</v>
      </c>
    </row>
    <row r="4567" spans="1:9" x14ac:dyDescent="0.15">
      <c r="A4567" s="694" t="s">
        <v>7097</v>
      </c>
      <c r="B4567" s="96">
        <v>337867</v>
      </c>
      <c r="C4567" s="96">
        <v>13</v>
      </c>
      <c r="D4567" s="97">
        <v>99852679</v>
      </c>
      <c r="E4567" s="97">
        <v>100038753</v>
      </c>
      <c r="F4567" s="96" t="s">
        <v>2321</v>
      </c>
      <c r="G4567" s="96">
        <v>572</v>
      </c>
      <c r="H4567" s="96">
        <v>7.1704000000000004E-2</v>
      </c>
      <c r="I4567" s="810">
        <v>1</v>
      </c>
    </row>
    <row r="4568" spans="1:9" x14ac:dyDescent="0.15">
      <c r="A4568" s="694" t="s">
        <v>7098</v>
      </c>
      <c r="B4568" s="96">
        <v>5948</v>
      </c>
      <c r="C4568" s="96">
        <v>3</v>
      </c>
      <c r="D4568" s="97">
        <v>139171726</v>
      </c>
      <c r="E4568" s="97">
        <v>139199662</v>
      </c>
      <c r="F4568" s="96" t="s">
        <v>2328</v>
      </c>
      <c r="G4568" s="96">
        <v>84</v>
      </c>
      <c r="H4568" s="96">
        <v>7.1720999999999993E-2</v>
      </c>
      <c r="I4568" s="810">
        <v>1</v>
      </c>
    </row>
    <row r="4569" spans="1:9" x14ac:dyDescent="0.15">
      <c r="A4569" s="694" t="s">
        <v>7099</v>
      </c>
      <c r="B4569" s="96">
        <v>84869</v>
      </c>
      <c r="C4569" s="96">
        <v>4</v>
      </c>
      <c r="D4569" s="97">
        <v>169815774</v>
      </c>
      <c r="E4569" s="97">
        <v>169931468</v>
      </c>
      <c r="F4569" s="96" t="s">
        <v>2328</v>
      </c>
      <c r="G4569" s="96">
        <v>339</v>
      </c>
      <c r="H4569" s="96">
        <v>7.1736999999999995E-2</v>
      </c>
      <c r="I4569" s="810">
        <v>1</v>
      </c>
    </row>
    <row r="4570" spans="1:9" x14ac:dyDescent="0.15">
      <c r="A4570" s="694" t="s">
        <v>7100</v>
      </c>
      <c r="B4570" s="96">
        <v>283450</v>
      </c>
      <c r="C4570" s="96">
        <v>12</v>
      </c>
      <c r="D4570" s="97">
        <v>112597992</v>
      </c>
      <c r="E4570" s="97">
        <v>112820113</v>
      </c>
      <c r="F4570" s="96" t="s">
        <v>2328</v>
      </c>
      <c r="G4570" s="96">
        <v>376</v>
      </c>
      <c r="H4570" s="96">
        <v>7.1750999999999995E-2</v>
      </c>
      <c r="I4570" s="810">
        <v>1</v>
      </c>
    </row>
    <row r="4571" spans="1:9" x14ac:dyDescent="0.15">
      <c r="A4571" s="694" t="s">
        <v>7101</v>
      </c>
      <c r="B4571" s="96">
        <v>150786</v>
      </c>
      <c r="C4571" s="96">
        <v>2</v>
      </c>
      <c r="D4571" s="97">
        <v>132118065</v>
      </c>
      <c r="E4571" s="97">
        <v>132121731</v>
      </c>
      <c r="F4571" s="96" t="s">
        <v>2328</v>
      </c>
      <c r="G4571" s="96">
        <v>6</v>
      </c>
      <c r="H4571" s="96">
        <v>7.1777999999999995E-2</v>
      </c>
      <c r="I4571" s="810">
        <v>1</v>
      </c>
    </row>
    <row r="4572" spans="1:9" x14ac:dyDescent="0.15">
      <c r="A4572" s="694" t="s">
        <v>7102</v>
      </c>
      <c r="B4572" s="96">
        <v>199692</v>
      </c>
      <c r="C4572" s="96">
        <v>19</v>
      </c>
      <c r="D4572" s="97">
        <v>11708235</v>
      </c>
      <c r="E4572" s="97">
        <v>11729974</v>
      </c>
      <c r="F4572" s="96" t="s">
        <v>2321</v>
      </c>
      <c r="G4572" s="96">
        <v>70</v>
      </c>
      <c r="H4572" s="96">
        <v>7.1821999999999997E-2</v>
      </c>
      <c r="I4572" s="810">
        <v>1</v>
      </c>
    </row>
    <row r="4573" spans="1:9" x14ac:dyDescent="0.15">
      <c r="A4573" s="694" t="s">
        <v>7103</v>
      </c>
      <c r="B4573" s="96">
        <v>10248</v>
      </c>
      <c r="C4573" s="96">
        <v>7</v>
      </c>
      <c r="D4573" s="97">
        <v>100303676</v>
      </c>
      <c r="E4573" s="97">
        <v>100305123</v>
      </c>
      <c r="F4573" s="96" t="s">
        <v>2321</v>
      </c>
      <c r="G4573" s="96">
        <v>4</v>
      </c>
      <c r="H4573" s="96">
        <v>7.1822999999999998E-2</v>
      </c>
      <c r="I4573" s="810">
        <v>1</v>
      </c>
    </row>
    <row r="4574" spans="1:9" x14ac:dyDescent="0.15">
      <c r="A4574" s="694" t="s">
        <v>7104</v>
      </c>
      <c r="B4574" s="96">
        <v>80177</v>
      </c>
      <c r="C4574" s="96">
        <v>6</v>
      </c>
      <c r="D4574" s="97">
        <v>153019030</v>
      </c>
      <c r="E4574" s="97">
        <v>153045717</v>
      </c>
      <c r="F4574" s="96" t="s">
        <v>2321</v>
      </c>
      <c r="G4574" s="96">
        <v>102</v>
      </c>
      <c r="H4574" s="96">
        <v>7.1841000000000002E-2</v>
      </c>
      <c r="I4574" s="810">
        <v>1</v>
      </c>
    </row>
    <row r="4575" spans="1:9" x14ac:dyDescent="0.15">
      <c r="A4575" s="694" t="s">
        <v>7105</v>
      </c>
      <c r="B4575" s="96">
        <v>146050</v>
      </c>
      <c r="C4575" s="96">
        <v>15</v>
      </c>
      <c r="D4575" s="97">
        <v>43650370</v>
      </c>
      <c r="E4575" s="97">
        <v>43663226</v>
      </c>
      <c r="F4575" s="96" t="s">
        <v>2328</v>
      </c>
      <c r="G4575" s="96">
        <v>30</v>
      </c>
      <c r="H4575" s="96">
        <v>7.1856000000000003E-2</v>
      </c>
      <c r="I4575" s="810">
        <v>1</v>
      </c>
    </row>
    <row r="4576" spans="1:9" x14ac:dyDescent="0.15">
      <c r="A4576" s="694" t="s">
        <v>7106</v>
      </c>
      <c r="B4576" s="96">
        <v>221035</v>
      </c>
      <c r="C4576" s="96">
        <v>10</v>
      </c>
      <c r="D4576" s="97">
        <v>65281113</v>
      </c>
      <c r="E4576" s="97">
        <v>65384883</v>
      </c>
      <c r="F4576" s="96" t="s">
        <v>2321</v>
      </c>
      <c r="G4576" s="96">
        <v>314</v>
      </c>
      <c r="H4576" s="96">
        <v>7.1856000000000003E-2</v>
      </c>
      <c r="I4576" s="810">
        <v>1</v>
      </c>
    </row>
    <row r="4577" spans="1:9" x14ac:dyDescent="0.15">
      <c r="A4577" s="694" t="s">
        <v>7107</v>
      </c>
      <c r="B4577" s="96">
        <v>3214</v>
      </c>
      <c r="C4577" s="96">
        <v>17</v>
      </c>
      <c r="D4577" s="97">
        <v>46652869</v>
      </c>
      <c r="E4577" s="97">
        <v>46655743</v>
      </c>
      <c r="F4577" s="96" t="s">
        <v>2328</v>
      </c>
      <c r="G4577" s="96">
        <v>7</v>
      </c>
      <c r="H4577" s="96">
        <v>7.1887000000000006E-2</v>
      </c>
      <c r="I4577" s="810">
        <v>1</v>
      </c>
    </row>
    <row r="4578" spans="1:9" x14ac:dyDescent="0.15">
      <c r="A4578" s="694" t="s">
        <v>7108</v>
      </c>
      <c r="B4578" s="96">
        <v>283455</v>
      </c>
      <c r="C4578" s="96">
        <v>12</v>
      </c>
      <c r="D4578" s="97">
        <v>117890817</v>
      </c>
      <c r="E4578" s="97">
        <v>118406399</v>
      </c>
      <c r="F4578" s="96" t="s">
        <v>2328</v>
      </c>
      <c r="G4578" s="96">
        <v>2042</v>
      </c>
      <c r="H4578" s="96">
        <v>7.1901000000000007E-2</v>
      </c>
      <c r="I4578" s="810">
        <v>1</v>
      </c>
    </row>
    <row r="4579" spans="1:9" x14ac:dyDescent="0.15">
      <c r="A4579" s="694" t="s">
        <v>7109</v>
      </c>
      <c r="B4579" s="96">
        <v>80854</v>
      </c>
      <c r="C4579" s="96">
        <v>4</v>
      </c>
      <c r="D4579" s="97">
        <v>140427192</v>
      </c>
      <c r="E4579" s="97">
        <v>140477577</v>
      </c>
      <c r="F4579" s="96" t="s">
        <v>2328</v>
      </c>
      <c r="G4579" s="96">
        <v>125</v>
      </c>
      <c r="H4579" s="96">
        <v>7.1945999999999996E-2</v>
      </c>
      <c r="I4579" s="810">
        <v>1</v>
      </c>
    </row>
    <row r="4580" spans="1:9" x14ac:dyDescent="0.15">
      <c r="A4580" s="694" t="s">
        <v>7110</v>
      </c>
      <c r="B4580" s="96">
        <v>23266</v>
      </c>
      <c r="C4580" s="96">
        <v>1</v>
      </c>
      <c r="D4580" s="97">
        <v>82266082</v>
      </c>
      <c r="E4580" s="97">
        <v>82458107</v>
      </c>
      <c r="F4580" s="96" t="s">
        <v>2321</v>
      </c>
      <c r="G4580" s="96">
        <v>661</v>
      </c>
      <c r="H4580" s="96">
        <v>7.1958999999999995E-2</v>
      </c>
      <c r="I4580" s="810">
        <v>1</v>
      </c>
    </row>
    <row r="4581" spans="1:9" x14ac:dyDescent="0.15">
      <c r="A4581" s="694" t="s">
        <v>7111</v>
      </c>
      <c r="B4581" s="96">
        <v>23753</v>
      </c>
      <c r="C4581" s="96">
        <v>22</v>
      </c>
      <c r="D4581" s="97">
        <v>21996542</v>
      </c>
      <c r="E4581" s="97">
        <v>21998588</v>
      </c>
      <c r="F4581" s="96" t="s">
        <v>2321</v>
      </c>
      <c r="G4581" s="96">
        <v>8</v>
      </c>
      <c r="H4581" s="96">
        <v>7.2000999999999996E-2</v>
      </c>
      <c r="I4581" s="810">
        <v>1</v>
      </c>
    </row>
    <row r="4582" spans="1:9" x14ac:dyDescent="0.15">
      <c r="A4582" s="694" t="s">
        <v>7112</v>
      </c>
      <c r="B4582" s="96">
        <v>5021</v>
      </c>
      <c r="C4582" s="96">
        <v>3</v>
      </c>
      <c r="D4582" s="97">
        <v>8792094</v>
      </c>
      <c r="E4582" s="97">
        <v>8811300</v>
      </c>
      <c r="F4582" s="96" t="s">
        <v>2328</v>
      </c>
      <c r="G4582" s="96">
        <v>105</v>
      </c>
      <c r="H4582" s="96">
        <v>7.2095000000000006E-2</v>
      </c>
      <c r="I4582" s="810">
        <v>1</v>
      </c>
    </row>
    <row r="4583" spans="1:9" x14ac:dyDescent="0.15">
      <c r="A4583" s="694" t="s">
        <v>7113</v>
      </c>
      <c r="B4583" s="96">
        <v>255426</v>
      </c>
      <c r="C4583" s="96">
        <v>5</v>
      </c>
      <c r="D4583" s="97">
        <v>179527795</v>
      </c>
      <c r="E4583" s="97">
        <v>179636130</v>
      </c>
      <c r="F4583" s="96" t="s">
        <v>2328</v>
      </c>
      <c r="G4583" s="96">
        <v>496</v>
      </c>
      <c r="H4583" s="96">
        <v>7.2100999999999998E-2</v>
      </c>
      <c r="I4583" s="810">
        <v>1</v>
      </c>
    </row>
    <row r="4584" spans="1:9" x14ac:dyDescent="0.15">
      <c r="A4584" s="694" t="s">
        <v>7114</v>
      </c>
      <c r="B4584" s="96">
        <v>27347</v>
      </c>
      <c r="C4584" s="96">
        <v>2</v>
      </c>
      <c r="D4584" s="97">
        <v>168810530</v>
      </c>
      <c r="E4584" s="97">
        <v>169104105</v>
      </c>
      <c r="F4584" s="96" t="s">
        <v>2328</v>
      </c>
      <c r="G4584" s="96">
        <v>1184</v>
      </c>
      <c r="H4584" s="96">
        <v>7.213E-2</v>
      </c>
      <c r="I4584" s="810">
        <v>1</v>
      </c>
    </row>
    <row r="4585" spans="1:9" x14ac:dyDescent="0.15">
      <c r="A4585" s="694" t="s">
        <v>7115</v>
      </c>
      <c r="B4585" s="96">
        <v>192669</v>
      </c>
      <c r="C4585" s="96">
        <v>1</v>
      </c>
      <c r="D4585" s="97">
        <v>36396364</v>
      </c>
      <c r="E4585" s="97">
        <v>36522360</v>
      </c>
      <c r="F4585" s="96" t="s">
        <v>2321</v>
      </c>
      <c r="G4585" s="96">
        <v>148</v>
      </c>
      <c r="H4585" s="96">
        <v>7.2170999999999999E-2</v>
      </c>
      <c r="I4585" s="810">
        <v>1</v>
      </c>
    </row>
    <row r="4586" spans="1:9" x14ac:dyDescent="0.15">
      <c r="A4586" s="694" t="s">
        <v>7116</v>
      </c>
      <c r="B4586" s="96">
        <v>647286</v>
      </c>
      <c r="C4586" s="96">
        <v>14</v>
      </c>
      <c r="D4586" s="97">
        <v>104406763</v>
      </c>
      <c r="E4586" s="97">
        <v>104408645</v>
      </c>
      <c r="F4586" s="96" t="s">
        <v>2328</v>
      </c>
      <c r="G4586" s="96">
        <v>7</v>
      </c>
      <c r="H4586" s="96">
        <v>7.2295999999999999E-2</v>
      </c>
      <c r="I4586" s="810">
        <v>1</v>
      </c>
    </row>
    <row r="4587" spans="1:9" x14ac:dyDescent="0.15">
      <c r="A4587" s="694" t="s">
        <v>7117</v>
      </c>
      <c r="B4587" s="96">
        <v>79849</v>
      </c>
      <c r="C4587" s="96">
        <v>11</v>
      </c>
      <c r="D4587" s="97">
        <v>119056127</v>
      </c>
      <c r="E4587" s="97">
        <v>119060932</v>
      </c>
      <c r="F4587" s="96" t="s">
        <v>2321</v>
      </c>
      <c r="G4587" s="96">
        <v>8</v>
      </c>
      <c r="H4587" s="96">
        <v>7.2341000000000003E-2</v>
      </c>
      <c r="I4587" s="810">
        <v>1</v>
      </c>
    </row>
    <row r="4588" spans="1:9" x14ac:dyDescent="0.15">
      <c r="A4588" s="694" t="s">
        <v>7118</v>
      </c>
      <c r="B4588" s="96">
        <v>391013</v>
      </c>
      <c r="C4588" s="96">
        <v>1</v>
      </c>
      <c r="D4588" s="97">
        <v>20490484</v>
      </c>
      <c r="E4588" s="97">
        <v>20501687</v>
      </c>
      <c r="F4588" s="96" t="s">
        <v>2328</v>
      </c>
      <c r="G4588" s="96">
        <v>47</v>
      </c>
      <c r="H4588" s="96">
        <v>7.2352E-2</v>
      </c>
      <c r="I4588" s="810">
        <v>1</v>
      </c>
    </row>
    <row r="4589" spans="1:9" x14ac:dyDescent="0.15">
      <c r="A4589" s="694" t="s">
        <v>7119</v>
      </c>
      <c r="B4589" s="96">
        <v>4593</v>
      </c>
      <c r="C4589" s="96">
        <v>9</v>
      </c>
      <c r="D4589" s="97">
        <v>113430935</v>
      </c>
      <c r="E4589" s="97">
        <v>113566386</v>
      </c>
      <c r="F4589" s="96" t="s">
        <v>2321</v>
      </c>
      <c r="G4589" s="96">
        <v>449</v>
      </c>
      <c r="H4589" s="96">
        <v>7.2352E-2</v>
      </c>
      <c r="I4589" s="810">
        <v>1</v>
      </c>
    </row>
    <row r="4590" spans="1:9" x14ac:dyDescent="0.15">
      <c r="A4590" s="694" t="s">
        <v>7120</v>
      </c>
      <c r="B4590" s="96">
        <v>4048</v>
      </c>
      <c r="C4590" s="96">
        <v>12</v>
      </c>
      <c r="D4590" s="97">
        <v>96394531</v>
      </c>
      <c r="E4590" s="97">
        <v>96437298</v>
      </c>
      <c r="F4590" s="96" t="s">
        <v>2328</v>
      </c>
      <c r="G4590" s="96">
        <v>168</v>
      </c>
      <c r="H4590" s="96">
        <v>7.2368000000000002E-2</v>
      </c>
      <c r="I4590" s="810">
        <v>1</v>
      </c>
    </row>
    <row r="4591" spans="1:9" x14ac:dyDescent="0.15">
      <c r="A4591" s="694" t="s">
        <v>7121</v>
      </c>
      <c r="B4591" s="96">
        <v>3713</v>
      </c>
      <c r="C4591" s="96">
        <v>1</v>
      </c>
      <c r="D4591" s="97">
        <v>152881039</v>
      </c>
      <c r="E4591" s="97">
        <v>152884362</v>
      </c>
      <c r="F4591" s="96" t="s">
        <v>2321</v>
      </c>
      <c r="G4591" s="96">
        <v>19</v>
      </c>
      <c r="H4591" s="96">
        <v>7.2400999999999993E-2</v>
      </c>
      <c r="I4591" s="810">
        <v>1</v>
      </c>
    </row>
    <row r="4592" spans="1:9" x14ac:dyDescent="0.15">
      <c r="A4592" s="694" t="s">
        <v>7122</v>
      </c>
      <c r="B4592" s="96">
        <v>55779</v>
      </c>
      <c r="C4592" s="96">
        <v>3</v>
      </c>
      <c r="D4592" s="97">
        <v>113005777</v>
      </c>
      <c r="E4592" s="97">
        <v>113160986</v>
      </c>
      <c r="F4592" s="96" t="s">
        <v>2328</v>
      </c>
      <c r="G4592" s="96">
        <v>665</v>
      </c>
      <c r="H4592" s="96">
        <v>7.2475999999999999E-2</v>
      </c>
      <c r="I4592" s="810">
        <v>1</v>
      </c>
    </row>
    <row r="4593" spans="1:9" x14ac:dyDescent="0.15">
      <c r="A4593" s="694" t="s">
        <v>7123</v>
      </c>
      <c r="B4593" s="96">
        <v>766</v>
      </c>
      <c r="C4593" s="96">
        <v>16</v>
      </c>
      <c r="D4593" s="97">
        <v>66878282</v>
      </c>
      <c r="E4593" s="97">
        <v>66888052</v>
      </c>
      <c r="F4593" s="96" t="s">
        <v>2321</v>
      </c>
      <c r="G4593" s="96">
        <v>21</v>
      </c>
      <c r="H4593" s="96">
        <v>7.2479000000000002E-2</v>
      </c>
      <c r="I4593" s="810">
        <v>1</v>
      </c>
    </row>
    <row r="4594" spans="1:9" x14ac:dyDescent="0.15">
      <c r="A4594" s="694" t="s">
        <v>7124</v>
      </c>
      <c r="B4594" s="96">
        <v>2319</v>
      </c>
      <c r="C4594" s="96">
        <v>17</v>
      </c>
      <c r="D4594" s="97">
        <v>27206356</v>
      </c>
      <c r="E4594" s="97">
        <v>27224715</v>
      </c>
      <c r="F4594" s="96" t="s">
        <v>2328</v>
      </c>
      <c r="G4594" s="96">
        <v>30</v>
      </c>
      <c r="H4594" s="96">
        <v>7.2488999999999998E-2</v>
      </c>
      <c r="I4594" s="810">
        <v>1</v>
      </c>
    </row>
    <row r="4595" spans="1:9" x14ac:dyDescent="0.15">
      <c r="A4595" s="694" t="s">
        <v>7125</v>
      </c>
      <c r="B4595" s="96">
        <v>23235</v>
      </c>
      <c r="C4595" s="96">
        <v>11</v>
      </c>
      <c r="D4595" s="97">
        <v>111473170</v>
      </c>
      <c r="E4595" s="97">
        <v>111597635</v>
      </c>
      <c r="F4595" s="96" t="s">
        <v>2321</v>
      </c>
      <c r="G4595" s="96">
        <v>289</v>
      </c>
      <c r="H4595" s="96">
        <v>7.2498000000000007E-2</v>
      </c>
      <c r="I4595" s="810">
        <v>1</v>
      </c>
    </row>
    <row r="4596" spans="1:9" x14ac:dyDescent="0.15">
      <c r="A4596" s="694" t="s">
        <v>7126</v>
      </c>
      <c r="B4596" s="96">
        <v>79085</v>
      </c>
      <c r="C4596" s="96">
        <v>19</v>
      </c>
      <c r="D4596" s="97">
        <v>6436092</v>
      </c>
      <c r="E4596" s="97">
        <v>6460232</v>
      </c>
      <c r="F4596" s="96" t="s">
        <v>2328</v>
      </c>
      <c r="G4596" s="96">
        <v>101</v>
      </c>
      <c r="H4596" s="96">
        <v>7.2540999999999994E-2</v>
      </c>
      <c r="I4596" s="810">
        <v>1</v>
      </c>
    </row>
    <row r="4597" spans="1:9" x14ac:dyDescent="0.15">
      <c r="A4597" s="694" t="s">
        <v>7127</v>
      </c>
      <c r="B4597" s="96">
        <v>3690</v>
      </c>
      <c r="C4597" s="96">
        <v>17</v>
      </c>
      <c r="D4597" s="97">
        <v>45331208</v>
      </c>
      <c r="E4597" s="97">
        <v>45390077</v>
      </c>
      <c r="F4597" s="96" t="s">
        <v>2321</v>
      </c>
      <c r="G4597" s="96">
        <v>216</v>
      </c>
      <c r="H4597" s="96">
        <v>7.2543999999999997E-2</v>
      </c>
      <c r="I4597" s="810">
        <v>1</v>
      </c>
    </row>
    <row r="4598" spans="1:9" x14ac:dyDescent="0.15">
      <c r="A4598" s="694" t="s">
        <v>7128</v>
      </c>
      <c r="B4598" s="96">
        <v>112950</v>
      </c>
      <c r="C4598" s="96">
        <v>1</v>
      </c>
      <c r="D4598" s="97">
        <v>43849579</v>
      </c>
      <c r="E4598" s="97">
        <v>43855483</v>
      </c>
      <c r="F4598" s="96" t="s">
        <v>2328</v>
      </c>
      <c r="G4598" s="96">
        <v>4</v>
      </c>
      <c r="H4598" s="96">
        <v>7.2619000000000003E-2</v>
      </c>
      <c r="I4598" s="810">
        <v>1</v>
      </c>
    </row>
    <row r="4599" spans="1:9" x14ac:dyDescent="0.15">
      <c r="A4599" s="694" t="s">
        <v>7129</v>
      </c>
      <c r="B4599" s="96">
        <v>4624</v>
      </c>
      <c r="C4599" s="96">
        <v>14</v>
      </c>
      <c r="D4599" s="97">
        <v>23849942</v>
      </c>
      <c r="E4599" s="97">
        <v>23878836</v>
      </c>
      <c r="F4599" s="96" t="s">
        <v>2328</v>
      </c>
      <c r="G4599" s="96">
        <v>107</v>
      </c>
      <c r="H4599" s="96">
        <v>7.2621000000000005E-2</v>
      </c>
      <c r="I4599" s="810">
        <v>1</v>
      </c>
    </row>
    <row r="4600" spans="1:9" x14ac:dyDescent="0.15">
      <c r="A4600" s="694" t="s">
        <v>7130</v>
      </c>
      <c r="B4600" s="96">
        <v>6534</v>
      </c>
      <c r="C4600" s="96">
        <v>5</v>
      </c>
      <c r="D4600" s="97">
        <v>149569520</v>
      </c>
      <c r="E4600" s="97">
        <v>149590635</v>
      </c>
      <c r="F4600" s="96" t="s">
        <v>2321</v>
      </c>
      <c r="G4600" s="96">
        <v>107</v>
      </c>
      <c r="H4600" s="96">
        <v>7.2640999999999997E-2</v>
      </c>
      <c r="I4600" s="810">
        <v>1</v>
      </c>
    </row>
    <row r="4601" spans="1:9" x14ac:dyDescent="0.15">
      <c r="A4601" s="694" t="s">
        <v>7131</v>
      </c>
      <c r="B4601" s="96">
        <v>127540</v>
      </c>
      <c r="C4601" s="96">
        <v>1</v>
      </c>
      <c r="D4601" s="97">
        <v>34326076</v>
      </c>
      <c r="E4601" s="97">
        <v>34330392</v>
      </c>
      <c r="F4601" s="96" t="s">
        <v>2321</v>
      </c>
      <c r="G4601" s="96">
        <v>11</v>
      </c>
      <c r="H4601" s="96">
        <v>7.2708999999999996E-2</v>
      </c>
      <c r="I4601" s="810">
        <v>1</v>
      </c>
    </row>
    <row r="4602" spans="1:9" x14ac:dyDescent="0.15">
      <c r="A4602" s="694" t="s">
        <v>7132</v>
      </c>
      <c r="B4602" s="96">
        <v>10572</v>
      </c>
      <c r="C4602" s="96">
        <v>14</v>
      </c>
      <c r="D4602" s="97">
        <v>105219470</v>
      </c>
      <c r="E4602" s="97">
        <v>105225996</v>
      </c>
      <c r="F4602" s="96" t="s">
        <v>2321</v>
      </c>
      <c r="G4602" s="96">
        <v>22</v>
      </c>
      <c r="H4602" s="96">
        <v>7.2773000000000004E-2</v>
      </c>
      <c r="I4602" s="810">
        <v>1</v>
      </c>
    </row>
    <row r="4603" spans="1:9" x14ac:dyDescent="0.15">
      <c r="A4603" s="694" t="s">
        <v>7133</v>
      </c>
      <c r="B4603" s="96">
        <v>8829</v>
      </c>
      <c r="C4603" s="96">
        <v>10</v>
      </c>
      <c r="D4603" s="97">
        <v>33466419</v>
      </c>
      <c r="E4603" s="97">
        <v>33623833</v>
      </c>
      <c r="F4603" s="96" t="s">
        <v>2328</v>
      </c>
      <c r="G4603" s="96">
        <v>691</v>
      </c>
      <c r="H4603" s="96">
        <v>7.2784000000000001E-2</v>
      </c>
      <c r="I4603" s="810">
        <v>1</v>
      </c>
    </row>
    <row r="4604" spans="1:9" x14ac:dyDescent="0.15">
      <c r="A4604" s="694" t="s">
        <v>7134</v>
      </c>
      <c r="B4604" s="96">
        <v>285362</v>
      </c>
      <c r="C4604" s="96">
        <v>3</v>
      </c>
      <c r="D4604" s="97">
        <v>4402829</v>
      </c>
      <c r="E4604" s="97">
        <v>4508966</v>
      </c>
      <c r="F4604" s="96" t="s">
        <v>2328</v>
      </c>
      <c r="G4604" s="96">
        <v>409</v>
      </c>
      <c r="H4604" s="96">
        <v>7.2792999999999997E-2</v>
      </c>
      <c r="I4604" s="810">
        <v>1</v>
      </c>
    </row>
    <row r="4605" spans="1:9" x14ac:dyDescent="0.15">
      <c r="A4605" s="694" t="s">
        <v>7135</v>
      </c>
      <c r="B4605" s="96">
        <v>3689</v>
      </c>
      <c r="C4605" s="96">
        <v>21</v>
      </c>
      <c r="D4605" s="97">
        <v>46305864</v>
      </c>
      <c r="E4605" s="97">
        <v>46348753</v>
      </c>
      <c r="F4605" s="96" t="s">
        <v>2328</v>
      </c>
      <c r="G4605" s="96">
        <v>208</v>
      </c>
      <c r="H4605" s="96">
        <v>7.2800000000000004E-2</v>
      </c>
      <c r="I4605" s="810">
        <v>1</v>
      </c>
    </row>
    <row r="4606" spans="1:9" x14ac:dyDescent="0.15">
      <c r="A4606" s="694" t="s">
        <v>7136</v>
      </c>
      <c r="B4606" s="96">
        <v>153769</v>
      </c>
      <c r="C4606" s="96">
        <v>5</v>
      </c>
      <c r="D4606" s="97">
        <v>145316126</v>
      </c>
      <c r="E4606" s="97">
        <v>145458680</v>
      </c>
      <c r="F4606" s="96" t="s">
        <v>2321</v>
      </c>
      <c r="G4606" s="96">
        <v>354</v>
      </c>
      <c r="H4606" s="96">
        <v>7.2813000000000003E-2</v>
      </c>
      <c r="I4606" s="810">
        <v>1</v>
      </c>
    </row>
    <row r="4607" spans="1:9" x14ac:dyDescent="0.15">
      <c r="A4607" s="694" t="s">
        <v>7137</v>
      </c>
      <c r="B4607" s="96">
        <v>54942</v>
      </c>
      <c r="C4607" s="96">
        <v>9</v>
      </c>
      <c r="D4607" s="97">
        <v>111696673</v>
      </c>
      <c r="E4607" s="97">
        <v>111703238</v>
      </c>
      <c r="F4607" s="96" t="s">
        <v>2321</v>
      </c>
      <c r="G4607" s="96">
        <v>20</v>
      </c>
      <c r="H4607" s="96">
        <v>7.2819999999999996E-2</v>
      </c>
      <c r="I4607" s="810">
        <v>1</v>
      </c>
    </row>
    <row r="4608" spans="1:9" x14ac:dyDescent="0.15">
      <c r="A4608" s="694" t="s">
        <v>7138</v>
      </c>
      <c r="B4608" s="96">
        <v>55197</v>
      </c>
      <c r="C4608" s="96">
        <v>18</v>
      </c>
      <c r="D4608" s="97">
        <v>33569787</v>
      </c>
      <c r="E4608" s="97">
        <v>33647538</v>
      </c>
      <c r="F4608" s="96" t="s">
        <v>2328</v>
      </c>
      <c r="G4608" s="96">
        <v>202</v>
      </c>
      <c r="H4608" s="96">
        <v>7.2923000000000002E-2</v>
      </c>
      <c r="I4608" s="810">
        <v>1</v>
      </c>
    </row>
    <row r="4609" spans="1:9" x14ac:dyDescent="0.15">
      <c r="A4609" s="694" t="s">
        <v>7139</v>
      </c>
      <c r="B4609" s="96">
        <v>5528</v>
      </c>
      <c r="C4609" s="96">
        <v>6</v>
      </c>
      <c r="D4609" s="97">
        <v>42952218</v>
      </c>
      <c r="E4609" s="97">
        <v>42980083</v>
      </c>
      <c r="F4609" s="96" t="s">
        <v>2321</v>
      </c>
      <c r="G4609" s="96">
        <v>87</v>
      </c>
      <c r="H4609" s="96">
        <v>7.2925000000000004E-2</v>
      </c>
      <c r="I4609" s="810">
        <v>1</v>
      </c>
    </row>
    <row r="4610" spans="1:9" x14ac:dyDescent="0.15">
      <c r="A4610" s="694" t="s">
        <v>7140</v>
      </c>
      <c r="B4610" s="96">
        <v>54534</v>
      </c>
      <c r="C4610" s="96">
        <v>9</v>
      </c>
      <c r="D4610" s="97">
        <v>104151096</v>
      </c>
      <c r="E4610" s="97">
        <v>104160919</v>
      </c>
      <c r="F4610" s="96" t="s">
        <v>2328</v>
      </c>
      <c r="G4610" s="96">
        <v>29</v>
      </c>
      <c r="H4610" s="96">
        <v>7.2929999999999995E-2</v>
      </c>
      <c r="I4610" s="810">
        <v>1</v>
      </c>
    </row>
    <row r="4611" spans="1:9" x14ac:dyDescent="0.15">
      <c r="A4611" s="694" t="s">
        <v>7141</v>
      </c>
      <c r="B4611" s="96">
        <v>399947</v>
      </c>
      <c r="C4611" s="96">
        <v>11</v>
      </c>
      <c r="D4611" s="97">
        <v>109292570</v>
      </c>
      <c r="E4611" s="97">
        <v>109299893</v>
      </c>
      <c r="F4611" s="96" t="s">
        <v>2321</v>
      </c>
      <c r="G4611" s="96">
        <v>7</v>
      </c>
      <c r="H4611" s="96">
        <v>7.2936000000000001E-2</v>
      </c>
      <c r="I4611" s="810">
        <v>1</v>
      </c>
    </row>
    <row r="4612" spans="1:9" x14ac:dyDescent="0.15">
      <c r="A4612" s="694" t="s">
        <v>7142</v>
      </c>
      <c r="B4612" s="96">
        <v>51524</v>
      </c>
      <c r="C4612" s="96">
        <v>11</v>
      </c>
      <c r="D4612" s="97">
        <v>61129473</v>
      </c>
      <c r="E4612" s="97">
        <v>61136977</v>
      </c>
      <c r="F4612" s="96" t="s">
        <v>2321</v>
      </c>
      <c r="G4612" s="96">
        <v>8</v>
      </c>
      <c r="H4612" s="96">
        <v>7.3007000000000002E-2</v>
      </c>
      <c r="I4612" s="810">
        <v>1</v>
      </c>
    </row>
    <row r="4613" spans="1:9" x14ac:dyDescent="0.15">
      <c r="A4613" s="694" t="s">
        <v>7143</v>
      </c>
      <c r="B4613" s="96">
        <v>91464</v>
      </c>
      <c r="C4613" s="96">
        <v>22</v>
      </c>
      <c r="D4613" s="97">
        <v>35462130</v>
      </c>
      <c r="E4613" s="97">
        <v>35483380</v>
      </c>
      <c r="F4613" s="96" t="s">
        <v>2321</v>
      </c>
      <c r="G4613" s="96">
        <v>124</v>
      </c>
      <c r="H4613" s="96">
        <v>7.3008000000000003E-2</v>
      </c>
      <c r="I4613" s="810">
        <v>1</v>
      </c>
    </row>
    <row r="4614" spans="1:9" x14ac:dyDescent="0.15">
      <c r="A4614" s="694" t="s">
        <v>7144</v>
      </c>
      <c r="B4614" s="96">
        <v>7386</v>
      </c>
      <c r="C4614" s="96">
        <v>19</v>
      </c>
      <c r="D4614" s="97">
        <v>29698167</v>
      </c>
      <c r="E4614" s="97">
        <v>29704136</v>
      </c>
      <c r="F4614" s="96" t="s">
        <v>2328</v>
      </c>
      <c r="G4614" s="96">
        <v>24</v>
      </c>
      <c r="H4614" s="96">
        <v>7.3069999999999996E-2</v>
      </c>
      <c r="I4614" s="810">
        <v>1</v>
      </c>
    </row>
    <row r="4615" spans="1:9" x14ac:dyDescent="0.15">
      <c r="A4615" s="694" t="s">
        <v>7145</v>
      </c>
      <c r="B4615" s="96">
        <v>84942</v>
      </c>
      <c r="C4615" s="96">
        <v>15</v>
      </c>
      <c r="D4615" s="97">
        <v>85185607</v>
      </c>
      <c r="E4615" s="97">
        <v>85197521</v>
      </c>
      <c r="F4615" s="96" t="s">
        <v>2328</v>
      </c>
      <c r="G4615" s="96">
        <v>42</v>
      </c>
      <c r="H4615" s="96">
        <v>7.3069999999999996E-2</v>
      </c>
      <c r="I4615" s="810">
        <v>1</v>
      </c>
    </row>
    <row r="4616" spans="1:9" x14ac:dyDescent="0.15">
      <c r="A4616" s="694" t="s">
        <v>7146</v>
      </c>
      <c r="B4616" s="96">
        <v>2549</v>
      </c>
      <c r="C4616" s="96">
        <v>4</v>
      </c>
      <c r="D4616" s="97">
        <v>144257680</v>
      </c>
      <c r="E4616" s="97">
        <v>144395718</v>
      </c>
      <c r="F4616" s="96" t="s">
        <v>2321</v>
      </c>
      <c r="G4616" s="96">
        <v>304</v>
      </c>
      <c r="H4616" s="96">
        <v>7.3076000000000002E-2</v>
      </c>
      <c r="I4616" s="810">
        <v>1</v>
      </c>
    </row>
    <row r="4617" spans="1:9" x14ac:dyDescent="0.15">
      <c r="A4617" s="694" t="s">
        <v>7147</v>
      </c>
      <c r="B4617" s="96">
        <v>339416</v>
      </c>
      <c r="C4617" s="96">
        <v>1</v>
      </c>
      <c r="D4617" s="97">
        <v>173577475</v>
      </c>
      <c r="E4617" s="97">
        <v>173639001</v>
      </c>
      <c r="F4617" s="96" t="s">
        <v>2328</v>
      </c>
      <c r="G4617" s="96">
        <v>133</v>
      </c>
      <c r="H4617" s="96">
        <v>7.3186000000000001E-2</v>
      </c>
      <c r="I4617" s="810">
        <v>1</v>
      </c>
    </row>
    <row r="4618" spans="1:9" x14ac:dyDescent="0.15">
      <c r="A4618" s="694" t="s">
        <v>7148</v>
      </c>
      <c r="B4618" s="96">
        <v>55164</v>
      </c>
      <c r="C4618" s="96">
        <v>3</v>
      </c>
      <c r="D4618" s="97">
        <v>72798426</v>
      </c>
      <c r="E4618" s="97">
        <v>72897631</v>
      </c>
      <c r="F4618" s="96" t="s">
        <v>2328</v>
      </c>
      <c r="G4618" s="96">
        <v>209</v>
      </c>
      <c r="H4618" s="96">
        <v>7.3208999999999996E-2</v>
      </c>
      <c r="I4618" s="810">
        <v>1</v>
      </c>
    </row>
    <row r="4619" spans="1:9" x14ac:dyDescent="0.15">
      <c r="A4619" s="694" t="s">
        <v>7149</v>
      </c>
      <c r="B4619" s="96">
        <v>440068</v>
      </c>
      <c r="C4619" s="96">
        <v>11</v>
      </c>
      <c r="D4619" s="97">
        <v>104963196</v>
      </c>
      <c r="E4619" s="97">
        <v>104972158</v>
      </c>
      <c r="F4619" s="96" t="s">
        <v>2328</v>
      </c>
      <c r="G4619" s="96">
        <v>32</v>
      </c>
      <c r="H4619" s="96">
        <v>7.3225999999999999E-2</v>
      </c>
      <c r="I4619" s="810">
        <v>1</v>
      </c>
    </row>
    <row r="4620" spans="1:9" x14ac:dyDescent="0.15">
      <c r="A4620" s="694" t="s">
        <v>7150</v>
      </c>
      <c r="B4620" s="96">
        <v>4191</v>
      </c>
      <c r="C4620" s="96">
        <v>7</v>
      </c>
      <c r="D4620" s="97">
        <v>75677182</v>
      </c>
      <c r="E4620" s="97">
        <v>75696826</v>
      </c>
      <c r="F4620" s="96" t="s">
        <v>2321</v>
      </c>
      <c r="G4620" s="96">
        <v>64</v>
      </c>
      <c r="H4620" s="96">
        <v>7.3280999999999999E-2</v>
      </c>
      <c r="I4620" s="810">
        <v>1</v>
      </c>
    </row>
    <row r="4621" spans="1:9" x14ac:dyDescent="0.15">
      <c r="A4621" s="694" t="s">
        <v>7151</v>
      </c>
      <c r="B4621" s="96">
        <v>338328</v>
      </c>
      <c r="C4621" s="96">
        <v>8</v>
      </c>
      <c r="D4621" s="97">
        <v>144295068</v>
      </c>
      <c r="E4621" s="97">
        <v>144299044</v>
      </c>
      <c r="F4621" s="96" t="s">
        <v>2321</v>
      </c>
      <c r="G4621" s="96">
        <v>18</v>
      </c>
      <c r="H4621" s="96">
        <v>7.3376999999999998E-2</v>
      </c>
      <c r="I4621" s="810">
        <v>1</v>
      </c>
    </row>
    <row r="4622" spans="1:9" x14ac:dyDescent="0.15">
      <c r="A4622" s="694" t="s">
        <v>7152</v>
      </c>
      <c r="B4622" s="96">
        <v>10962</v>
      </c>
      <c r="C4622" s="96">
        <v>1</v>
      </c>
      <c r="D4622" s="97">
        <v>151032151</v>
      </c>
      <c r="E4622" s="97">
        <v>151040973</v>
      </c>
      <c r="F4622" s="96" t="s">
        <v>2321</v>
      </c>
      <c r="G4622" s="96">
        <v>21</v>
      </c>
      <c r="H4622" s="96">
        <v>7.3562000000000002E-2</v>
      </c>
      <c r="I4622" s="810">
        <v>1</v>
      </c>
    </row>
    <row r="4623" spans="1:9" x14ac:dyDescent="0.15">
      <c r="A4623" s="694" t="s">
        <v>2017</v>
      </c>
      <c r="B4623" s="96">
        <v>64131</v>
      </c>
      <c r="C4623" s="96">
        <v>16</v>
      </c>
      <c r="D4623" s="97">
        <v>17196181</v>
      </c>
      <c r="E4623" s="97">
        <v>17564738</v>
      </c>
      <c r="F4623" s="96" t="s">
        <v>2328</v>
      </c>
      <c r="G4623" s="96">
        <v>1454</v>
      </c>
      <c r="H4623" s="96">
        <v>7.3583999999999997E-2</v>
      </c>
      <c r="I4623" s="810">
        <v>1</v>
      </c>
    </row>
    <row r="4624" spans="1:9" x14ac:dyDescent="0.15">
      <c r="A4624" s="694" t="s">
        <v>7153</v>
      </c>
      <c r="B4624" s="96">
        <v>23423</v>
      </c>
      <c r="C4624" s="96">
        <v>15</v>
      </c>
      <c r="D4624" s="97">
        <v>79603404</v>
      </c>
      <c r="E4624" s="97">
        <v>79675802</v>
      </c>
      <c r="F4624" s="96" t="s">
        <v>2321</v>
      </c>
      <c r="G4624" s="96">
        <v>373</v>
      </c>
      <c r="H4624" s="96">
        <v>7.3791999999999996E-2</v>
      </c>
      <c r="I4624" s="810">
        <v>1</v>
      </c>
    </row>
    <row r="4625" spans="1:9" x14ac:dyDescent="0.15">
      <c r="A4625" s="694" t="s">
        <v>7154</v>
      </c>
      <c r="B4625" s="96">
        <v>400668</v>
      </c>
      <c r="C4625" s="96">
        <v>19</v>
      </c>
      <c r="D4625" s="97">
        <v>685546</v>
      </c>
      <c r="E4625" s="97">
        <v>695462</v>
      </c>
      <c r="F4625" s="96" t="s">
        <v>2328</v>
      </c>
      <c r="G4625" s="96">
        <v>89</v>
      </c>
      <c r="H4625" s="96">
        <v>7.3879E-2</v>
      </c>
      <c r="I4625" s="810">
        <v>1</v>
      </c>
    </row>
    <row r="4626" spans="1:9" x14ac:dyDescent="0.15">
      <c r="A4626" s="694" t="s">
        <v>7155</v>
      </c>
      <c r="B4626" s="96">
        <v>91646</v>
      </c>
      <c r="C4626" s="96">
        <v>19</v>
      </c>
      <c r="D4626" s="97">
        <v>33210679</v>
      </c>
      <c r="E4626" s="97">
        <v>33281714</v>
      </c>
      <c r="F4626" s="96" t="s">
        <v>2321</v>
      </c>
      <c r="G4626" s="96">
        <v>203</v>
      </c>
      <c r="H4626" s="96">
        <v>7.3914999999999995E-2</v>
      </c>
      <c r="I4626" s="810">
        <v>1</v>
      </c>
    </row>
    <row r="4627" spans="1:9" x14ac:dyDescent="0.15">
      <c r="A4627" s="694" t="s">
        <v>7156</v>
      </c>
      <c r="B4627" s="96">
        <v>84767</v>
      </c>
      <c r="C4627" s="96">
        <v>11</v>
      </c>
      <c r="D4627" s="97">
        <v>55650773</v>
      </c>
      <c r="E4627" s="97">
        <v>55659286</v>
      </c>
      <c r="F4627" s="96" t="s">
        <v>2321</v>
      </c>
      <c r="G4627" s="96">
        <v>23</v>
      </c>
      <c r="H4627" s="96">
        <v>7.3965000000000003E-2</v>
      </c>
      <c r="I4627" s="810">
        <v>1</v>
      </c>
    </row>
    <row r="4628" spans="1:9" x14ac:dyDescent="0.15">
      <c r="A4628" s="694" t="s">
        <v>7157</v>
      </c>
      <c r="B4628" s="96">
        <v>55706</v>
      </c>
      <c r="C4628" s="96">
        <v>1</v>
      </c>
      <c r="D4628" s="97">
        <v>54231133</v>
      </c>
      <c r="E4628" s="97">
        <v>54304225</v>
      </c>
      <c r="F4628" s="96" t="s">
        <v>2328</v>
      </c>
      <c r="G4628" s="96">
        <v>161</v>
      </c>
      <c r="H4628" s="96">
        <v>7.3973999999999998E-2</v>
      </c>
      <c r="I4628" s="810">
        <v>1</v>
      </c>
    </row>
    <row r="4629" spans="1:9" x14ac:dyDescent="0.15">
      <c r="A4629" s="694" t="s">
        <v>7158</v>
      </c>
      <c r="B4629" s="96">
        <v>23580</v>
      </c>
      <c r="C4629" s="96">
        <v>17</v>
      </c>
      <c r="D4629" s="97">
        <v>71279763</v>
      </c>
      <c r="E4629" s="97">
        <v>71308314</v>
      </c>
      <c r="F4629" s="96" t="s">
        <v>2328</v>
      </c>
      <c r="G4629" s="96">
        <v>94</v>
      </c>
      <c r="H4629" s="96">
        <v>7.4160000000000004E-2</v>
      </c>
      <c r="I4629" s="810">
        <v>1</v>
      </c>
    </row>
    <row r="4630" spans="1:9" x14ac:dyDescent="0.15">
      <c r="A4630" s="694" t="s">
        <v>7159</v>
      </c>
      <c r="B4630" s="96">
        <v>57645</v>
      </c>
      <c r="C4630" s="96">
        <v>1</v>
      </c>
      <c r="D4630" s="97">
        <v>166808681</v>
      </c>
      <c r="E4630" s="97">
        <v>166823709</v>
      </c>
      <c r="F4630" s="96" t="s">
        <v>2321</v>
      </c>
      <c r="G4630" s="96">
        <v>30</v>
      </c>
      <c r="H4630" s="96">
        <v>7.4205999999999994E-2</v>
      </c>
      <c r="I4630" s="810">
        <v>1</v>
      </c>
    </row>
    <row r="4631" spans="1:9" x14ac:dyDescent="0.15">
      <c r="A4631" s="694" t="s">
        <v>7160</v>
      </c>
      <c r="B4631" s="96">
        <v>5458</v>
      </c>
      <c r="C4631" s="96">
        <v>4</v>
      </c>
      <c r="D4631" s="97">
        <v>147560045</v>
      </c>
      <c r="E4631" s="97">
        <v>147563623</v>
      </c>
      <c r="F4631" s="96" t="s">
        <v>2321</v>
      </c>
      <c r="G4631" s="96">
        <v>10</v>
      </c>
      <c r="H4631" s="96">
        <v>7.4249999999999997E-2</v>
      </c>
      <c r="I4631" s="810">
        <v>1</v>
      </c>
    </row>
    <row r="4632" spans="1:9" x14ac:dyDescent="0.15">
      <c r="A4632" s="694" t="s">
        <v>7161</v>
      </c>
      <c r="B4632" s="96">
        <v>3779</v>
      </c>
      <c r="C4632" s="96">
        <v>5</v>
      </c>
      <c r="D4632" s="97">
        <v>169805165</v>
      </c>
      <c r="E4632" s="97">
        <v>169816681</v>
      </c>
      <c r="F4632" s="96" t="s">
        <v>2328</v>
      </c>
      <c r="G4632" s="96">
        <v>72</v>
      </c>
      <c r="H4632" s="96">
        <v>7.4292999999999998E-2</v>
      </c>
      <c r="I4632" s="810">
        <v>1</v>
      </c>
    </row>
    <row r="4633" spans="1:9" x14ac:dyDescent="0.15">
      <c r="A4633" s="694" t="s">
        <v>7162</v>
      </c>
      <c r="B4633" s="96">
        <v>81327</v>
      </c>
      <c r="C4633" s="96">
        <v>11</v>
      </c>
      <c r="D4633" s="97">
        <v>55110677</v>
      </c>
      <c r="E4633" s="97">
        <v>55111663</v>
      </c>
      <c r="F4633" s="96" t="s">
        <v>2321</v>
      </c>
      <c r="G4633" s="96">
        <v>4</v>
      </c>
      <c r="H4633" s="96">
        <v>7.4315000000000006E-2</v>
      </c>
      <c r="I4633" s="810">
        <v>1</v>
      </c>
    </row>
    <row r="4634" spans="1:9" x14ac:dyDescent="0.15">
      <c r="A4634" s="694" t="s">
        <v>7163</v>
      </c>
      <c r="B4634" s="96">
        <v>5125</v>
      </c>
      <c r="C4634" s="96">
        <v>9</v>
      </c>
      <c r="D4634" s="97">
        <v>78505560</v>
      </c>
      <c r="E4634" s="97">
        <v>78977255</v>
      </c>
      <c r="F4634" s="96" t="s">
        <v>2321</v>
      </c>
      <c r="G4634" s="96">
        <v>1985</v>
      </c>
      <c r="H4634" s="96">
        <v>7.4323E-2</v>
      </c>
      <c r="I4634" s="810">
        <v>1</v>
      </c>
    </row>
    <row r="4635" spans="1:9" x14ac:dyDescent="0.15">
      <c r="A4635" s="694" t="s">
        <v>7164</v>
      </c>
      <c r="B4635" s="96">
        <v>79805</v>
      </c>
      <c r="C4635" s="96">
        <v>1</v>
      </c>
      <c r="D4635" s="97">
        <v>213123887</v>
      </c>
      <c r="E4635" s="97">
        <v>213164986</v>
      </c>
      <c r="F4635" s="96" t="s">
        <v>2321</v>
      </c>
      <c r="G4635" s="96">
        <v>145</v>
      </c>
      <c r="H4635" s="96">
        <v>7.4345999999999995E-2</v>
      </c>
      <c r="I4635" s="810">
        <v>1</v>
      </c>
    </row>
    <row r="4636" spans="1:9" x14ac:dyDescent="0.15">
      <c r="A4636" s="694" t="s">
        <v>7165</v>
      </c>
      <c r="B4636" s="96">
        <v>885</v>
      </c>
      <c r="C4636" s="96">
        <v>3</v>
      </c>
      <c r="D4636" s="97">
        <v>42299315</v>
      </c>
      <c r="E4636" s="97">
        <v>42307662</v>
      </c>
      <c r="F4636" s="96" t="s">
        <v>2328</v>
      </c>
      <c r="G4636" s="96">
        <v>26</v>
      </c>
      <c r="H4636" s="96">
        <v>7.4368000000000004E-2</v>
      </c>
      <c r="I4636" s="810">
        <v>1</v>
      </c>
    </row>
    <row r="4637" spans="1:9" x14ac:dyDescent="0.15">
      <c r="A4637" s="694" t="s">
        <v>1498</v>
      </c>
      <c r="B4637" s="96">
        <v>219981</v>
      </c>
      <c r="C4637" s="96">
        <v>11</v>
      </c>
      <c r="D4637" s="97">
        <v>59189452</v>
      </c>
      <c r="E4637" s="97">
        <v>59190426</v>
      </c>
      <c r="F4637" s="96" t="s">
        <v>2328</v>
      </c>
      <c r="G4637" s="96">
        <v>2</v>
      </c>
      <c r="H4637" s="96">
        <v>7.4410000000000004E-2</v>
      </c>
      <c r="I4637" s="810">
        <v>1</v>
      </c>
    </row>
    <row r="4638" spans="1:9" x14ac:dyDescent="0.15">
      <c r="A4638" s="694" t="s">
        <v>7166</v>
      </c>
      <c r="B4638" s="96">
        <v>140</v>
      </c>
      <c r="C4638" s="96">
        <v>1</v>
      </c>
      <c r="D4638" s="97">
        <v>112025970</v>
      </c>
      <c r="E4638" s="97">
        <v>112106602</v>
      </c>
      <c r="F4638" s="96" t="s">
        <v>2328</v>
      </c>
      <c r="G4638" s="96">
        <v>295</v>
      </c>
      <c r="H4638" s="96">
        <v>7.4437000000000003E-2</v>
      </c>
      <c r="I4638" s="810">
        <v>1</v>
      </c>
    </row>
    <row r="4639" spans="1:9" x14ac:dyDescent="0.15">
      <c r="A4639" s="694" t="s">
        <v>7167</v>
      </c>
      <c r="B4639" s="96">
        <v>160298</v>
      </c>
      <c r="C4639" s="96">
        <v>11</v>
      </c>
      <c r="D4639" s="97">
        <v>6226798</v>
      </c>
      <c r="E4639" s="97">
        <v>6232365</v>
      </c>
      <c r="F4639" s="96" t="s">
        <v>2321</v>
      </c>
      <c r="G4639" s="96">
        <v>10</v>
      </c>
      <c r="H4639" s="96">
        <v>7.4446999999999999E-2</v>
      </c>
      <c r="I4639" s="810">
        <v>1</v>
      </c>
    </row>
    <row r="4640" spans="1:9" x14ac:dyDescent="0.15">
      <c r="A4640" s="694" t="s">
        <v>7168</v>
      </c>
      <c r="B4640" s="96">
        <v>3675</v>
      </c>
      <c r="C4640" s="96">
        <v>17</v>
      </c>
      <c r="D4640" s="97">
        <v>48133340</v>
      </c>
      <c r="E4640" s="97">
        <v>48167849</v>
      </c>
      <c r="F4640" s="96" t="s">
        <v>2321</v>
      </c>
      <c r="G4640" s="96">
        <v>83</v>
      </c>
      <c r="H4640" s="96">
        <v>7.4454000000000006E-2</v>
      </c>
      <c r="I4640" s="810">
        <v>1</v>
      </c>
    </row>
    <row r="4641" spans="1:9" x14ac:dyDescent="0.15">
      <c r="A4641" s="694" t="s">
        <v>7169</v>
      </c>
      <c r="B4641" s="96">
        <v>10738</v>
      </c>
      <c r="C4641" s="96">
        <v>22</v>
      </c>
      <c r="D4641" s="97">
        <v>32750872</v>
      </c>
      <c r="E4641" s="97">
        <v>32757148</v>
      </c>
      <c r="F4641" s="96" t="s">
        <v>2321</v>
      </c>
      <c r="G4641" s="96">
        <v>59</v>
      </c>
      <c r="H4641" s="96">
        <v>7.4483999999999995E-2</v>
      </c>
      <c r="I4641" s="810">
        <v>1</v>
      </c>
    </row>
    <row r="4642" spans="1:9" x14ac:dyDescent="0.15">
      <c r="A4642" s="694" t="s">
        <v>7170</v>
      </c>
      <c r="B4642" s="96">
        <v>9590</v>
      </c>
      <c r="C4642" s="96">
        <v>6</v>
      </c>
      <c r="D4642" s="97">
        <v>151561134</v>
      </c>
      <c r="E4642" s="97">
        <v>151679694</v>
      </c>
      <c r="F4642" s="96" t="s">
        <v>2321</v>
      </c>
      <c r="G4642" s="96">
        <v>521</v>
      </c>
      <c r="H4642" s="96">
        <v>7.4555999999999997E-2</v>
      </c>
      <c r="I4642" s="810">
        <v>1</v>
      </c>
    </row>
    <row r="4643" spans="1:9" x14ac:dyDescent="0.15">
      <c r="A4643" s="694" t="s">
        <v>7171</v>
      </c>
      <c r="B4643" s="96">
        <v>6614</v>
      </c>
      <c r="C4643" s="96">
        <v>20</v>
      </c>
      <c r="D4643" s="97">
        <v>3667617</v>
      </c>
      <c r="E4643" s="97">
        <v>3693213</v>
      </c>
      <c r="F4643" s="96" t="s">
        <v>2328</v>
      </c>
      <c r="G4643" s="96">
        <v>120</v>
      </c>
      <c r="H4643" s="96">
        <v>7.4557999999999999E-2</v>
      </c>
      <c r="I4643" s="810">
        <v>1</v>
      </c>
    </row>
    <row r="4644" spans="1:9" x14ac:dyDescent="0.15">
      <c r="A4644" s="694" t="s">
        <v>7172</v>
      </c>
      <c r="B4644" s="96">
        <v>3104</v>
      </c>
      <c r="C4644" s="96">
        <v>1</v>
      </c>
      <c r="D4644" s="97">
        <v>6640051</v>
      </c>
      <c r="E4644" s="97">
        <v>6649340</v>
      </c>
      <c r="F4644" s="96" t="s">
        <v>2321</v>
      </c>
      <c r="G4644" s="96">
        <v>18</v>
      </c>
      <c r="H4644" s="96">
        <v>7.4577000000000004E-2</v>
      </c>
      <c r="I4644" s="810">
        <v>1</v>
      </c>
    </row>
    <row r="4645" spans="1:9" x14ac:dyDescent="0.15">
      <c r="A4645" s="694" t="s">
        <v>7173</v>
      </c>
      <c r="B4645" s="96">
        <v>10762</v>
      </c>
      <c r="C4645" s="96">
        <v>22</v>
      </c>
      <c r="D4645" s="97">
        <v>45559726</v>
      </c>
      <c r="E4645" s="97">
        <v>45583892</v>
      </c>
      <c r="F4645" s="96" t="s">
        <v>2321</v>
      </c>
      <c r="G4645" s="96">
        <v>100</v>
      </c>
      <c r="H4645" s="96">
        <v>7.4713000000000002E-2</v>
      </c>
      <c r="I4645" s="810">
        <v>1</v>
      </c>
    </row>
    <row r="4646" spans="1:9" x14ac:dyDescent="0.15">
      <c r="A4646" s="694" t="s">
        <v>7174</v>
      </c>
      <c r="B4646" s="96">
        <v>114789</v>
      </c>
      <c r="C4646" s="96">
        <v>9</v>
      </c>
      <c r="D4646" s="97">
        <v>130830479</v>
      </c>
      <c r="E4646" s="97">
        <v>130871537</v>
      </c>
      <c r="F4646" s="96" t="s">
        <v>2321</v>
      </c>
      <c r="G4646" s="96">
        <v>117</v>
      </c>
      <c r="H4646" s="96">
        <v>7.4723999999999999E-2</v>
      </c>
      <c r="I4646" s="810">
        <v>1</v>
      </c>
    </row>
    <row r="4647" spans="1:9" x14ac:dyDescent="0.15">
      <c r="A4647" s="694" t="s">
        <v>7175</v>
      </c>
      <c r="B4647" s="96">
        <v>10621</v>
      </c>
      <c r="C4647" s="96">
        <v>20</v>
      </c>
      <c r="D4647" s="97">
        <v>18448033</v>
      </c>
      <c r="E4647" s="97">
        <v>18465287</v>
      </c>
      <c r="F4647" s="96" t="s">
        <v>2321</v>
      </c>
      <c r="G4647" s="96">
        <v>72</v>
      </c>
      <c r="H4647" s="96">
        <v>7.4768000000000001E-2</v>
      </c>
      <c r="I4647" s="810">
        <v>1</v>
      </c>
    </row>
    <row r="4648" spans="1:9" x14ac:dyDescent="0.15">
      <c r="A4648" s="694" t="s">
        <v>7176</v>
      </c>
      <c r="B4648" s="96">
        <v>164656</v>
      </c>
      <c r="C4648" s="96">
        <v>22</v>
      </c>
      <c r="D4648" s="97">
        <v>37461476</v>
      </c>
      <c r="E4648" s="97">
        <v>37499693</v>
      </c>
      <c r="F4648" s="96" t="s">
        <v>2328</v>
      </c>
      <c r="G4648" s="96">
        <v>153</v>
      </c>
      <c r="H4648" s="96">
        <v>7.4798000000000003E-2</v>
      </c>
      <c r="I4648" s="810">
        <v>1</v>
      </c>
    </row>
    <row r="4649" spans="1:9" x14ac:dyDescent="0.15">
      <c r="A4649" s="694" t="s">
        <v>7177</v>
      </c>
      <c r="B4649" s="96">
        <v>359787</v>
      </c>
      <c r="C4649" s="96">
        <v>12</v>
      </c>
      <c r="D4649" s="97">
        <v>7864089</v>
      </c>
      <c r="E4649" s="97">
        <v>7870155</v>
      </c>
      <c r="F4649" s="96" t="s">
        <v>2321</v>
      </c>
      <c r="G4649" s="96">
        <v>15</v>
      </c>
      <c r="H4649" s="96">
        <v>7.4809E-2</v>
      </c>
      <c r="I4649" s="810">
        <v>1</v>
      </c>
    </row>
    <row r="4650" spans="1:9" x14ac:dyDescent="0.15">
      <c r="A4650" s="694" t="s">
        <v>7178</v>
      </c>
      <c r="B4650" s="96">
        <v>57198</v>
      </c>
      <c r="C4650" s="96">
        <v>1</v>
      </c>
      <c r="D4650" s="97">
        <v>154298036</v>
      </c>
      <c r="E4650" s="97">
        <v>154323780</v>
      </c>
      <c r="F4650" s="96" t="s">
        <v>2321</v>
      </c>
      <c r="G4650" s="96">
        <v>67</v>
      </c>
      <c r="H4650" s="96">
        <v>7.4830999999999995E-2</v>
      </c>
      <c r="I4650" s="810">
        <v>1</v>
      </c>
    </row>
    <row r="4651" spans="1:9" x14ac:dyDescent="0.15">
      <c r="A4651" s="694" t="s">
        <v>7179</v>
      </c>
      <c r="B4651" s="96">
        <v>83667</v>
      </c>
      <c r="C4651" s="96">
        <v>1</v>
      </c>
      <c r="D4651" s="97">
        <v>28585963</v>
      </c>
      <c r="E4651" s="97">
        <v>28609002</v>
      </c>
      <c r="F4651" s="96" t="s">
        <v>2321</v>
      </c>
      <c r="G4651" s="96">
        <v>69</v>
      </c>
      <c r="H4651" s="96">
        <v>7.4853000000000003E-2</v>
      </c>
      <c r="I4651" s="810">
        <v>1</v>
      </c>
    </row>
    <row r="4652" spans="1:9" x14ac:dyDescent="0.15">
      <c r="A4652" s="694" t="s">
        <v>7180</v>
      </c>
      <c r="B4652" s="96">
        <v>159686</v>
      </c>
      <c r="C4652" s="96">
        <v>10</v>
      </c>
      <c r="D4652" s="97">
        <v>106099377</v>
      </c>
      <c r="E4652" s="97">
        <v>106214848</v>
      </c>
      <c r="F4652" s="96" t="s">
        <v>2321</v>
      </c>
      <c r="G4652" s="96">
        <v>323</v>
      </c>
      <c r="H4652" s="96">
        <v>7.4965000000000004E-2</v>
      </c>
      <c r="I4652" s="810">
        <v>1</v>
      </c>
    </row>
    <row r="4653" spans="1:9" x14ac:dyDescent="0.15">
      <c r="A4653" s="694" t="s">
        <v>7181</v>
      </c>
      <c r="B4653" s="96">
        <v>55607</v>
      </c>
      <c r="C4653" s="96">
        <v>7</v>
      </c>
      <c r="D4653" s="97">
        <v>94536949</v>
      </c>
      <c r="E4653" s="97">
        <v>94925727</v>
      </c>
      <c r="F4653" s="96" t="s">
        <v>2321</v>
      </c>
      <c r="G4653" s="96">
        <v>934</v>
      </c>
      <c r="H4653" s="96">
        <v>7.4978000000000003E-2</v>
      </c>
      <c r="I4653" s="810">
        <v>1</v>
      </c>
    </row>
    <row r="4654" spans="1:9" x14ac:dyDescent="0.15">
      <c r="A4654" s="694" t="s">
        <v>7182</v>
      </c>
      <c r="B4654" s="96">
        <v>10313</v>
      </c>
      <c r="C4654" s="96">
        <v>11</v>
      </c>
      <c r="D4654" s="97">
        <v>63448922</v>
      </c>
      <c r="E4654" s="97">
        <v>63527363</v>
      </c>
      <c r="F4654" s="96" t="s">
        <v>2321</v>
      </c>
      <c r="G4654" s="96">
        <v>105</v>
      </c>
      <c r="H4654" s="96">
        <v>7.4995999999999993E-2</v>
      </c>
      <c r="I4654" s="810">
        <v>1</v>
      </c>
    </row>
    <row r="4655" spans="1:9" x14ac:dyDescent="0.15">
      <c r="A4655" s="694" t="s">
        <v>7183</v>
      </c>
      <c r="B4655" s="96">
        <v>696</v>
      </c>
      <c r="C4655" s="96">
        <v>6</v>
      </c>
      <c r="D4655" s="97">
        <v>26500577</v>
      </c>
      <c r="E4655" s="97">
        <v>26510653</v>
      </c>
      <c r="F4655" s="96" t="s">
        <v>2321</v>
      </c>
      <c r="G4655" s="96">
        <v>35</v>
      </c>
      <c r="H4655" s="96">
        <v>7.5019000000000002E-2</v>
      </c>
      <c r="I4655" s="810">
        <v>1</v>
      </c>
    </row>
    <row r="4656" spans="1:9" x14ac:dyDescent="0.15">
      <c r="A4656" s="694" t="s">
        <v>7184</v>
      </c>
      <c r="B4656" s="96">
        <v>283848</v>
      </c>
      <c r="C4656" s="96">
        <v>16</v>
      </c>
      <c r="D4656" s="97">
        <v>67022491</v>
      </c>
      <c r="E4656" s="97">
        <v>67043661</v>
      </c>
      <c r="F4656" s="96" t="s">
        <v>2321</v>
      </c>
      <c r="G4656" s="96">
        <v>32</v>
      </c>
      <c r="H4656" s="96">
        <v>7.5028999999999998E-2</v>
      </c>
      <c r="I4656" s="810">
        <v>1</v>
      </c>
    </row>
    <row r="4657" spans="1:9" x14ac:dyDescent="0.15">
      <c r="A4657" s="694" t="s">
        <v>7185</v>
      </c>
      <c r="B4657" s="96">
        <v>2804</v>
      </c>
      <c r="C4657" s="96">
        <v>3</v>
      </c>
      <c r="D4657" s="97">
        <v>121382046</v>
      </c>
      <c r="E4657" s="97">
        <v>121468662</v>
      </c>
      <c r="F4657" s="96" t="s">
        <v>2328</v>
      </c>
      <c r="G4657" s="96">
        <v>183</v>
      </c>
      <c r="H4657" s="96">
        <v>7.5063000000000005E-2</v>
      </c>
      <c r="I4657" s="810">
        <v>1</v>
      </c>
    </row>
    <row r="4658" spans="1:9" x14ac:dyDescent="0.15">
      <c r="A4658" s="694" t="s">
        <v>7186</v>
      </c>
      <c r="B4658" s="96">
        <v>1138</v>
      </c>
      <c r="C4658" s="96">
        <v>15</v>
      </c>
      <c r="D4658" s="97">
        <v>78857862</v>
      </c>
      <c r="E4658" s="97">
        <v>78887611</v>
      </c>
      <c r="F4658" s="96" t="s">
        <v>2321</v>
      </c>
      <c r="G4658" s="96">
        <v>102</v>
      </c>
      <c r="H4658" s="96">
        <v>7.5067999999999996E-2</v>
      </c>
      <c r="I4658" s="810">
        <v>1</v>
      </c>
    </row>
    <row r="4659" spans="1:9" x14ac:dyDescent="0.15">
      <c r="A4659" s="694" t="s">
        <v>7187</v>
      </c>
      <c r="B4659" s="96">
        <v>284443</v>
      </c>
      <c r="C4659" s="96">
        <v>19</v>
      </c>
      <c r="D4659" s="97">
        <v>21579921</v>
      </c>
      <c r="E4659" s="97">
        <v>21610297</v>
      </c>
      <c r="F4659" s="96" t="s">
        <v>2321</v>
      </c>
      <c r="G4659" s="96">
        <v>129</v>
      </c>
      <c r="H4659" s="96">
        <v>7.5076000000000004E-2</v>
      </c>
      <c r="I4659" s="810">
        <v>1</v>
      </c>
    </row>
    <row r="4660" spans="1:9" x14ac:dyDescent="0.15">
      <c r="A4660" s="694" t="s">
        <v>7188</v>
      </c>
      <c r="B4660" s="96">
        <v>9842</v>
      </c>
      <c r="C4660" s="96">
        <v>17</v>
      </c>
      <c r="D4660" s="97">
        <v>43513266</v>
      </c>
      <c r="E4660" s="97">
        <v>43568146</v>
      </c>
      <c r="F4660" s="96" t="s">
        <v>2328</v>
      </c>
      <c r="G4660" s="96">
        <v>110</v>
      </c>
      <c r="H4660" s="96">
        <v>7.5086E-2</v>
      </c>
      <c r="I4660" s="810">
        <v>1</v>
      </c>
    </row>
    <row r="4661" spans="1:9" x14ac:dyDescent="0.15">
      <c r="A4661" s="694" t="s">
        <v>7189</v>
      </c>
      <c r="B4661" s="96">
        <v>84885</v>
      </c>
      <c r="C4661" s="96">
        <v>9</v>
      </c>
      <c r="D4661" s="97">
        <v>131483148</v>
      </c>
      <c r="E4661" s="97">
        <v>131486451</v>
      </c>
      <c r="F4661" s="96" t="s">
        <v>2328</v>
      </c>
      <c r="G4661" s="96">
        <v>4</v>
      </c>
      <c r="H4661" s="96">
        <v>7.5160000000000005E-2</v>
      </c>
      <c r="I4661" s="810">
        <v>1</v>
      </c>
    </row>
    <row r="4662" spans="1:9" x14ac:dyDescent="0.15">
      <c r="A4662" s="694" t="s">
        <v>7190</v>
      </c>
      <c r="B4662" s="96">
        <v>57687</v>
      </c>
      <c r="C4662" s="96">
        <v>16</v>
      </c>
      <c r="D4662" s="97">
        <v>77822483</v>
      </c>
      <c r="E4662" s="97">
        <v>78014001</v>
      </c>
      <c r="F4662" s="96" t="s">
        <v>2321</v>
      </c>
      <c r="G4662" s="96">
        <v>889</v>
      </c>
      <c r="H4662" s="96">
        <v>7.5217000000000006E-2</v>
      </c>
      <c r="I4662" s="810">
        <v>1</v>
      </c>
    </row>
    <row r="4663" spans="1:9" x14ac:dyDescent="0.15">
      <c r="A4663" s="694" t="s">
        <v>7191</v>
      </c>
      <c r="B4663" s="96">
        <v>22878</v>
      </c>
      <c r="C4663" s="96">
        <v>18</v>
      </c>
      <c r="D4663" s="97">
        <v>29409136</v>
      </c>
      <c r="E4663" s="97">
        <v>29523175</v>
      </c>
      <c r="F4663" s="96" t="s">
        <v>2328</v>
      </c>
      <c r="G4663" s="96">
        <v>337</v>
      </c>
      <c r="H4663" s="96">
        <v>7.5235999999999997E-2</v>
      </c>
      <c r="I4663" s="810">
        <v>1</v>
      </c>
    </row>
    <row r="4664" spans="1:9" x14ac:dyDescent="0.15">
      <c r="A4664" s="694" t="s">
        <v>7192</v>
      </c>
      <c r="B4664" s="96">
        <v>283078</v>
      </c>
      <c r="C4664" s="96">
        <v>10</v>
      </c>
      <c r="D4664" s="97">
        <v>27961803</v>
      </c>
      <c r="E4664" s="97">
        <v>28034778</v>
      </c>
      <c r="F4664" s="96" t="s">
        <v>2328</v>
      </c>
      <c r="G4664" s="96">
        <v>278</v>
      </c>
      <c r="H4664" s="96">
        <v>7.5309000000000001E-2</v>
      </c>
      <c r="I4664" s="810">
        <v>1</v>
      </c>
    </row>
    <row r="4665" spans="1:9" x14ac:dyDescent="0.15">
      <c r="A4665" s="694" t="s">
        <v>7193</v>
      </c>
      <c r="B4665" s="96">
        <v>1297</v>
      </c>
      <c r="C4665" s="96">
        <v>6</v>
      </c>
      <c r="D4665" s="97">
        <v>70925743</v>
      </c>
      <c r="E4665" s="97">
        <v>71012786</v>
      </c>
      <c r="F4665" s="96" t="s">
        <v>2328</v>
      </c>
      <c r="G4665" s="96">
        <v>423</v>
      </c>
      <c r="H4665" s="96">
        <v>7.5356999999999993E-2</v>
      </c>
      <c r="I4665" s="810">
        <v>1</v>
      </c>
    </row>
    <row r="4666" spans="1:9" x14ac:dyDescent="0.15">
      <c r="A4666" s="694" t="s">
        <v>7194</v>
      </c>
      <c r="B4666" s="96">
        <v>7763</v>
      </c>
      <c r="C4666" s="96">
        <v>9</v>
      </c>
      <c r="D4666" s="97">
        <v>74966341</v>
      </c>
      <c r="E4666" s="97">
        <v>74980163</v>
      </c>
      <c r="F4666" s="96" t="s">
        <v>2328</v>
      </c>
      <c r="G4666" s="96">
        <v>45</v>
      </c>
      <c r="H4666" s="96">
        <v>7.5395000000000004E-2</v>
      </c>
      <c r="I4666" s="810">
        <v>1</v>
      </c>
    </row>
    <row r="4667" spans="1:9" x14ac:dyDescent="0.15">
      <c r="A4667" s="694" t="s">
        <v>7195</v>
      </c>
      <c r="B4667" s="96">
        <v>149685</v>
      </c>
      <c r="C4667" s="96">
        <v>20</v>
      </c>
      <c r="D4667" s="97">
        <v>37209838</v>
      </c>
      <c r="E4667" s="97">
        <v>37217104</v>
      </c>
      <c r="F4667" s="96" t="s">
        <v>2321</v>
      </c>
      <c r="G4667" s="96">
        <v>10</v>
      </c>
      <c r="H4667" s="96">
        <v>7.5444999999999998E-2</v>
      </c>
      <c r="I4667" s="810">
        <v>1</v>
      </c>
    </row>
    <row r="4668" spans="1:9" x14ac:dyDescent="0.15">
      <c r="A4668" s="694" t="s">
        <v>7196</v>
      </c>
      <c r="B4668" s="96">
        <v>80070</v>
      </c>
      <c r="C4668" s="96">
        <v>12</v>
      </c>
      <c r="D4668" s="97">
        <v>43748012</v>
      </c>
      <c r="E4668" s="97">
        <v>43945724</v>
      </c>
      <c r="F4668" s="96" t="s">
        <v>2328</v>
      </c>
      <c r="G4668" s="96">
        <v>690</v>
      </c>
      <c r="H4668" s="96">
        <v>7.5472999999999998E-2</v>
      </c>
      <c r="I4668" s="810">
        <v>1</v>
      </c>
    </row>
    <row r="4669" spans="1:9" x14ac:dyDescent="0.15">
      <c r="A4669" s="694" t="s">
        <v>7197</v>
      </c>
      <c r="B4669" s="96">
        <v>57541</v>
      </c>
      <c r="C4669" s="96">
        <v>7</v>
      </c>
      <c r="D4669" s="97">
        <v>148823508</v>
      </c>
      <c r="E4669" s="97">
        <v>148880134</v>
      </c>
      <c r="F4669" s="96" t="s">
        <v>2321</v>
      </c>
      <c r="G4669" s="96">
        <v>216</v>
      </c>
      <c r="H4669" s="96">
        <v>7.5518000000000002E-2</v>
      </c>
      <c r="I4669" s="810">
        <v>1</v>
      </c>
    </row>
    <row r="4670" spans="1:9" x14ac:dyDescent="0.15">
      <c r="A4670" s="694" t="s">
        <v>7198</v>
      </c>
      <c r="B4670" s="96">
        <v>205564</v>
      </c>
      <c r="C4670" s="96">
        <v>3</v>
      </c>
      <c r="D4670" s="97">
        <v>196594727</v>
      </c>
      <c r="E4670" s="97">
        <v>196661585</v>
      </c>
      <c r="F4670" s="96" t="s">
        <v>2321</v>
      </c>
      <c r="G4670" s="96">
        <v>236</v>
      </c>
      <c r="H4670" s="96">
        <v>7.5581999999999996E-2</v>
      </c>
      <c r="I4670" s="810">
        <v>1</v>
      </c>
    </row>
    <row r="4671" spans="1:9" x14ac:dyDescent="0.15">
      <c r="A4671" s="694" t="s">
        <v>7199</v>
      </c>
      <c r="B4671" s="96">
        <v>2314</v>
      </c>
      <c r="C4671" s="96">
        <v>17</v>
      </c>
      <c r="D4671" s="97">
        <v>18148129</v>
      </c>
      <c r="E4671" s="97">
        <v>18162230</v>
      </c>
      <c r="F4671" s="96" t="s">
        <v>2328</v>
      </c>
      <c r="G4671" s="96">
        <v>31</v>
      </c>
      <c r="H4671" s="96">
        <v>7.5684000000000001E-2</v>
      </c>
      <c r="I4671" s="810">
        <v>1</v>
      </c>
    </row>
    <row r="4672" spans="1:9" x14ac:dyDescent="0.15">
      <c r="A4672" s="694" t="s">
        <v>7200</v>
      </c>
      <c r="B4672" s="96">
        <v>84181</v>
      </c>
      <c r="C4672" s="96">
        <v>20</v>
      </c>
      <c r="D4672" s="97">
        <v>40030741</v>
      </c>
      <c r="E4672" s="97">
        <v>40247133</v>
      </c>
      <c r="F4672" s="96" t="s">
        <v>2328</v>
      </c>
      <c r="G4672" s="96">
        <v>623</v>
      </c>
      <c r="H4672" s="96">
        <v>7.5684000000000001E-2</v>
      </c>
      <c r="I4672" s="810">
        <v>1</v>
      </c>
    </row>
    <row r="4673" spans="1:9" x14ac:dyDescent="0.15">
      <c r="A4673" s="694" t="s">
        <v>7201</v>
      </c>
      <c r="B4673" s="96">
        <v>1153</v>
      </c>
      <c r="C4673" s="96">
        <v>19</v>
      </c>
      <c r="D4673" s="97">
        <v>1269267</v>
      </c>
      <c r="E4673" s="97">
        <v>1274809</v>
      </c>
      <c r="F4673" s="96" t="s">
        <v>2321</v>
      </c>
      <c r="G4673" s="96">
        <v>5</v>
      </c>
      <c r="H4673" s="96">
        <v>7.5715000000000005E-2</v>
      </c>
      <c r="I4673" s="810">
        <v>1</v>
      </c>
    </row>
    <row r="4674" spans="1:9" x14ac:dyDescent="0.15">
      <c r="A4674" s="694" t="s">
        <v>7202</v>
      </c>
      <c r="B4674" s="96">
        <v>140469</v>
      </c>
      <c r="C4674" s="96">
        <v>2</v>
      </c>
      <c r="D4674" s="97">
        <v>171034655</v>
      </c>
      <c r="E4674" s="97">
        <v>171511674</v>
      </c>
      <c r="F4674" s="96" t="s">
        <v>2321</v>
      </c>
      <c r="G4674" s="96">
        <v>2065</v>
      </c>
      <c r="H4674" s="96">
        <v>7.5742000000000004E-2</v>
      </c>
      <c r="I4674" s="810">
        <v>1</v>
      </c>
    </row>
    <row r="4675" spans="1:9" x14ac:dyDescent="0.15">
      <c r="A4675" s="694" t="s">
        <v>7203</v>
      </c>
      <c r="B4675" s="96">
        <v>84647</v>
      </c>
      <c r="C4675" s="96">
        <v>10</v>
      </c>
      <c r="D4675" s="97">
        <v>74694519</v>
      </c>
      <c r="E4675" s="97">
        <v>74714590</v>
      </c>
      <c r="F4675" s="96" t="s">
        <v>2328</v>
      </c>
      <c r="G4675" s="96">
        <v>29</v>
      </c>
      <c r="H4675" s="96">
        <v>7.5744000000000006E-2</v>
      </c>
      <c r="I4675" s="810">
        <v>1</v>
      </c>
    </row>
    <row r="4676" spans="1:9" x14ac:dyDescent="0.15">
      <c r="A4676" s="694" t="s">
        <v>7204</v>
      </c>
      <c r="B4676" s="96">
        <v>474354</v>
      </c>
      <c r="C4676" s="96">
        <v>10</v>
      </c>
      <c r="D4676" s="97">
        <v>50117528</v>
      </c>
      <c r="E4676" s="97">
        <v>50147980</v>
      </c>
      <c r="F4676" s="96" t="s">
        <v>2328</v>
      </c>
      <c r="G4676" s="96">
        <v>170</v>
      </c>
      <c r="H4676" s="96">
        <v>7.5745999999999994E-2</v>
      </c>
      <c r="I4676" s="810">
        <v>1</v>
      </c>
    </row>
    <row r="4677" spans="1:9" x14ac:dyDescent="0.15">
      <c r="A4677" s="694" t="s">
        <v>7205</v>
      </c>
      <c r="B4677" s="96">
        <v>27020</v>
      </c>
      <c r="C4677" s="96">
        <v>15</v>
      </c>
      <c r="D4677" s="97">
        <v>73852344</v>
      </c>
      <c r="E4677" s="97">
        <v>73925753</v>
      </c>
      <c r="F4677" s="96" t="s">
        <v>2328</v>
      </c>
      <c r="G4677" s="96">
        <v>156</v>
      </c>
      <c r="H4677" s="96">
        <v>7.5759000000000007E-2</v>
      </c>
      <c r="I4677" s="810">
        <v>1</v>
      </c>
    </row>
    <row r="4678" spans="1:9" x14ac:dyDescent="0.15">
      <c r="A4678" s="694" t="s">
        <v>7206</v>
      </c>
      <c r="B4678" s="96">
        <v>10767</v>
      </c>
      <c r="C4678" s="96">
        <v>6</v>
      </c>
      <c r="D4678" s="97">
        <v>135281516</v>
      </c>
      <c r="E4678" s="97">
        <v>135376036</v>
      </c>
      <c r="F4678" s="96" t="s">
        <v>2328</v>
      </c>
      <c r="G4678" s="96">
        <v>249</v>
      </c>
      <c r="H4678" s="96">
        <v>7.5769000000000003E-2</v>
      </c>
      <c r="I4678" s="810">
        <v>1</v>
      </c>
    </row>
    <row r="4679" spans="1:9" x14ac:dyDescent="0.15">
      <c r="A4679" s="694" t="s">
        <v>7207</v>
      </c>
      <c r="B4679" s="96">
        <v>170384</v>
      </c>
      <c r="C4679" s="96">
        <v>10</v>
      </c>
      <c r="D4679" s="97">
        <v>75531830</v>
      </c>
      <c r="E4679" s="97">
        <v>75535977</v>
      </c>
      <c r="F4679" s="96" t="s">
        <v>2321</v>
      </c>
      <c r="G4679" s="96">
        <v>5</v>
      </c>
      <c r="H4679" s="96">
        <v>7.5775999999999996E-2</v>
      </c>
      <c r="I4679" s="810">
        <v>1</v>
      </c>
    </row>
    <row r="4680" spans="1:9" x14ac:dyDescent="0.15">
      <c r="A4680" s="694" t="s">
        <v>7208</v>
      </c>
      <c r="B4680" s="96">
        <v>64429</v>
      </c>
      <c r="C4680" s="96">
        <v>10</v>
      </c>
      <c r="D4680" s="97">
        <v>114190058</v>
      </c>
      <c r="E4680" s="97">
        <v>114207301</v>
      </c>
      <c r="F4680" s="96" t="s">
        <v>2328</v>
      </c>
      <c r="G4680" s="96">
        <v>34</v>
      </c>
      <c r="H4680" s="96">
        <v>7.5844999999999996E-2</v>
      </c>
      <c r="I4680" s="810">
        <v>1</v>
      </c>
    </row>
    <row r="4681" spans="1:9" x14ac:dyDescent="0.15">
      <c r="A4681" s="694" t="s">
        <v>7209</v>
      </c>
      <c r="B4681" s="96">
        <v>5603</v>
      </c>
      <c r="C4681" s="96">
        <v>6</v>
      </c>
      <c r="D4681" s="97">
        <v>36098261</v>
      </c>
      <c r="E4681" s="97">
        <v>36112301</v>
      </c>
      <c r="F4681" s="96" t="s">
        <v>2321</v>
      </c>
      <c r="G4681" s="96">
        <v>34</v>
      </c>
      <c r="H4681" s="96">
        <v>7.5864000000000001E-2</v>
      </c>
      <c r="I4681" s="810">
        <v>1</v>
      </c>
    </row>
    <row r="4682" spans="1:9" x14ac:dyDescent="0.15">
      <c r="A4682" s="694" t="s">
        <v>7210</v>
      </c>
      <c r="B4682" s="96">
        <v>727910</v>
      </c>
      <c r="C4682" s="96">
        <v>17</v>
      </c>
      <c r="D4682" s="97">
        <v>1606084</v>
      </c>
      <c r="E4682" s="97">
        <v>1613662</v>
      </c>
      <c r="F4682" s="96" t="s">
        <v>2328</v>
      </c>
      <c r="G4682" s="96">
        <v>6</v>
      </c>
      <c r="H4682" s="96">
        <v>7.5974E-2</v>
      </c>
      <c r="I4682" s="810">
        <v>1</v>
      </c>
    </row>
    <row r="4683" spans="1:9" x14ac:dyDescent="0.15">
      <c r="A4683" s="694" t="s">
        <v>7211</v>
      </c>
      <c r="B4683" s="96">
        <v>8411</v>
      </c>
      <c r="C4683" s="96">
        <v>12</v>
      </c>
      <c r="D4683" s="97">
        <v>93166285</v>
      </c>
      <c r="E4683" s="97">
        <v>93323107</v>
      </c>
      <c r="F4683" s="96" t="s">
        <v>2328</v>
      </c>
      <c r="G4683" s="96">
        <v>409</v>
      </c>
      <c r="H4683" s="96">
        <v>7.6057E-2</v>
      </c>
      <c r="I4683" s="810">
        <v>1</v>
      </c>
    </row>
    <row r="4684" spans="1:9" x14ac:dyDescent="0.15">
      <c r="A4684" s="694" t="s">
        <v>7212</v>
      </c>
      <c r="B4684" s="96">
        <v>50840</v>
      </c>
      <c r="C4684" s="96">
        <v>12</v>
      </c>
      <c r="D4684" s="97">
        <v>11090853</v>
      </c>
      <c r="E4684" s="97">
        <v>11091806</v>
      </c>
      <c r="F4684" s="96" t="s">
        <v>2328</v>
      </c>
      <c r="G4684" s="96">
        <v>4</v>
      </c>
      <c r="H4684" s="96">
        <v>7.6065999999999995E-2</v>
      </c>
      <c r="I4684" s="810">
        <v>1</v>
      </c>
    </row>
    <row r="4685" spans="1:9" x14ac:dyDescent="0.15">
      <c r="A4685" s="694" t="s">
        <v>7213</v>
      </c>
      <c r="B4685" s="96">
        <v>221981</v>
      </c>
      <c r="C4685" s="96">
        <v>7</v>
      </c>
      <c r="D4685" s="97">
        <v>11410062</v>
      </c>
      <c r="E4685" s="97">
        <v>11871824</v>
      </c>
      <c r="F4685" s="96" t="s">
        <v>2328</v>
      </c>
      <c r="G4685" s="96">
        <v>2110</v>
      </c>
      <c r="H4685" s="96">
        <v>7.6147999999999993E-2</v>
      </c>
      <c r="I4685" s="810">
        <v>1</v>
      </c>
    </row>
    <row r="4686" spans="1:9" x14ac:dyDescent="0.15">
      <c r="A4686" s="694" t="s">
        <v>7214</v>
      </c>
      <c r="B4686" s="96">
        <v>9889</v>
      </c>
      <c r="C4686" s="96">
        <v>22</v>
      </c>
      <c r="D4686" s="97">
        <v>50247497</v>
      </c>
      <c r="E4686" s="97">
        <v>50283726</v>
      </c>
      <c r="F4686" s="96" t="s">
        <v>2321</v>
      </c>
      <c r="G4686" s="96">
        <v>161</v>
      </c>
      <c r="H4686" s="96">
        <v>7.6162999999999995E-2</v>
      </c>
      <c r="I4686" s="810">
        <v>1</v>
      </c>
    </row>
    <row r="4687" spans="1:9" x14ac:dyDescent="0.15">
      <c r="A4687" s="694" t="s">
        <v>7215</v>
      </c>
      <c r="B4687" s="96">
        <v>57396</v>
      </c>
      <c r="C4687" s="96">
        <v>5</v>
      </c>
      <c r="D4687" s="97">
        <v>178029664</v>
      </c>
      <c r="E4687" s="97">
        <v>178054093</v>
      </c>
      <c r="F4687" s="96" t="s">
        <v>2328</v>
      </c>
      <c r="G4687" s="96">
        <v>48</v>
      </c>
      <c r="H4687" s="96">
        <v>7.6192999999999997E-2</v>
      </c>
      <c r="I4687" s="810">
        <v>1</v>
      </c>
    </row>
    <row r="4688" spans="1:9" x14ac:dyDescent="0.15">
      <c r="A4688" s="694" t="s">
        <v>7216</v>
      </c>
      <c r="B4688" s="96">
        <v>11108</v>
      </c>
      <c r="C4688" s="96">
        <v>12</v>
      </c>
      <c r="D4688" s="97">
        <v>108126643</v>
      </c>
      <c r="E4688" s="97">
        <v>108155049</v>
      </c>
      <c r="F4688" s="96" t="s">
        <v>2328</v>
      </c>
      <c r="G4688" s="96">
        <v>91</v>
      </c>
      <c r="H4688" s="96">
        <v>7.6199000000000003E-2</v>
      </c>
      <c r="I4688" s="810">
        <v>1</v>
      </c>
    </row>
    <row r="4689" spans="1:9" x14ac:dyDescent="0.15">
      <c r="A4689" s="694" t="s">
        <v>7217</v>
      </c>
      <c r="B4689" s="96">
        <v>5877</v>
      </c>
      <c r="C4689" s="96">
        <v>1</v>
      </c>
      <c r="D4689" s="97">
        <v>202847410</v>
      </c>
      <c r="E4689" s="97">
        <v>202858385</v>
      </c>
      <c r="F4689" s="96" t="s">
        <v>2328</v>
      </c>
      <c r="G4689" s="96">
        <v>31</v>
      </c>
      <c r="H4689" s="96">
        <v>7.6207999999999998E-2</v>
      </c>
      <c r="I4689" s="810">
        <v>1</v>
      </c>
    </row>
    <row r="4690" spans="1:9" x14ac:dyDescent="0.15">
      <c r="A4690" s="694" t="s">
        <v>7218</v>
      </c>
      <c r="B4690" s="96">
        <v>200205</v>
      </c>
      <c r="C4690" s="96">
        <v>1</v>
      </c>
      <c r="D4690" s="97">
        <v>228353429</v>
      </c>
      <c r="E4690" s="97">
        <v>228369958</v>
      </c>
      <c r="F4690" s="96" t="s">
        <v>2321</v>
      </c>
      <c r="G4690" s="96">
        <v>29</v>
      </c>
      <c r="H4690" s="96">
        <v>7.6263999999999998E-2</v>
      </c>
      <c r="I4690" s="810">
        <v>1</v>
      </c>
    </row>
    <row r="4691" spans="1:9" x14ac:dyDescent="0.15">
      <c r="A4691" s="694" t="s">
        <v>7219</v>
      </c>
      <c r="B4691" s="96">
        <v>25840</v>
      </c>
      <c r="C4691" s="96">
        <v>12</v>
      </c>
      <c r="D4691" s="97">
        <v>51317780</v>
      </c>
      <c r="E4691" s="97">
        <v>51326300</v>
      </c>
      <c r="F4691" s="96" t="s">
        <v>2321</v>
      </c>
      <c r="G4691" s="96">
        <v>17</v>
      </c>
      <c r="H4691" s="96">
        <v>7.6291999999999999E-2</v>
      </c>
      <c r="I4691" s="810">
        <v>1</v>
      </c>
    </row>
    <row r="4692" spans="1:9" x14ac:dyDescent="0.15">
      <c r="A4692" s="694" t="s">
        <v>7220</v>
      </c>
      <c r="B4692" s="96">
        <v>497189</v>
      </c>
      <c r="C4692" s="96">
        <v>5</v>
      </c>
      <c r="D4692" s="97">
        <v>134784558</v>
      </c>
      <c r="E4692" s="97">
        <v>134788089</v>
      </c>
      <c r="F4692" s="96" t="s">
        <v>2328</v>
      </c>
      <c r="G4692" s="96">
        <v>10</v>
      </c>
      <c r="H4692" s="96">
        <v>7.6295000000000002E-2</v>
      </c>
      <c r="I4692" s="810">
        <v>1</v>
      </c>
    </row>
    <row r="4693" spans="1:9" x14ac:dyDescent="0.15">
      <c r="A4693" s="694" t="s">
        <v>7221</v>
      </c>
      <c r="B4693" s="96">
        <v>29946</v>
      </c>
      <c r="C4693" s="96">
        <v>19</v>
      </c>
      <c r="D4693" s="97">
        <v>40946748</v>
      </c>
      <c r="E4693" s="97">
        <v>40950282</v>
      </c>
      <c r="F4693" s="96" t="s">
        <v>2328</v>
      </c>
      <c r="G4693" s="96">
        <v>18</v>
      </c>
      <c r="H4693" s="96">
        <v>7.6305999999999999E-2</v>
      </c>
      <c r="I4693" s="810">
        <v>1</v>
      </c>
    </row>
    <row r="4694" spans="1:9" x14ac:dyDescent="0.15">
      <c r="A4694" s="694" t="s">
        <v>7222</v>
      </c>
      <c r="B4694" s="96">
        <v>26212</v>
      </c>
      <c r="C4694" s="96">
        <v>6</v>
      </c>
      <c r="D4694" s="97">
        <v>27925019</v>
      </c>
      <c r="E4694" s="97">
        <v>27925960</v>
      </c>
      <c r="F4694" s="96" t="s">
        <v>2321</v>
      </c>
      <c r="G4694" s="96">
        <v>4</v>
      </c>
      <c r="H4694" s="96">
        <v>7.6338000000000003E-2</v>
      </c>
      <c r="I4694" s="810">
        <v>1</v>
      </c>
    </row>
    <row r="4695" spans="1:9" x14ac:dyDescent="0.15">
      <c r="A4695" s="694" t="s">
        <v>7223</v>
      </c>
      <c r="B4695" s="96">
        <v>3841</v>
      </c>
      <c r="C4695" s="96">
        <v>6</v>
      </c>
      <c r="D4695" s="97">
        <v>117002367</v>
      </c>
      <c r="E4695" s="97">
        <v>117063030</v>
      </c>
      <c r="F4695" s="96" t="s">
        <v>2321</v>
      </c>
      <c r="G4695" s="96">
        <v>110</v>
      </c>
      <c r="H4695" s="96">
        <v>7.6349E-2</v>
      </c>
      <c r="I4695" s="810">
        <v>1</v>
      </c>
    </row>
    <row r="4696" spans="1:9" x14ac:dyDescent="0.15">
      <c r="A4696" s="694" t="s">
        <v>7224</v>
      </c>
      <c r="B4696" s="96">
        <v>83660</v>
      </c>
      <c r="C4696" s="96">
        <v>15</v>
      </c>
      <c r="D4696" s="97">
        <v>62682769</v>
      </c>
      <c r="E4696" s="97">
        <v>63136830</v>
      </c>
      <c r="F4696" s="96" t="s">
        <v>2321</v>
      </c>
      <c r="G4696" s="96">
        <v>1560</v>
      </c>
      <c r="H4696" s="96">
        <v>7.6356999999999994E-2</v>
      </c>
      <c r="I4696" s="810">
        <v>1</v>
      </c>
    </row>
    <row r="4697" spans="1:9" x14ac:dyDescent="0.15">
      <c r="A4697" s="694" t="s">
        <v>7225</v>
      </c>
      <c r="B4697" s="96">
        <v>646658</v>
      </c>
      <c r="C4697" s="96">
        <v>14</v>
      </c>
      <c r="D4697" s="97">
        <v>74872596</v>
      </c>
      <c r="E4697" s="97">
        <v>74892805</v>
      </c>
      <c r="F4697" s="96" t="s">
        <v>2328</v>
      </c>
      <c r="G4697" s="96">
        <v>69</v>
      </c>
      <c r="H4697" s="96">
        <v>7.6423000000000005E-2</v>
      </c>
      <c r="I4697" s="810">
        <v>1</v>
      </c>
    </row>
    <row r="4698" spans="1:9" x14ac:dyDescent="0.15">
      <c r="A4698" s="694" t="s">
        <v>7226</v>
      </c>
      <c r="B4698" s="96">
        <v>22826</v>
      </c>
      <c r="C4698" s="96">
        <v>1</v>
      </c>
      <c r="D4698" s="97">
        <v>28526789</v>
      </c>
      <c r="E4698" s="97">
        <v>28559542</v>
      </c>
      <c r="F4698" s="96" t="s">
        <v>2328</v>
      </c>
      <c r="G4698" s="96">
        <v>105</v>
      </c>
      <c r="H4698" s="96">
        <v>7.6436000000000004E-2</v>
      </c>
      <c r="I4698" s="810">
        <v>1</v>
      </c>
    </row>
    <row r="4699" spans="1:9" x14ac:dyDescent="0.15">
      <c r="A4699" s="694" t="s">
        <v>7227</v>
      </c>
      <c r="B4699" s="96">
        <v>23161</v>
      </c>
      <c r="C4699" s="96">
        <v>7</v>
      </c>
      <c r="D4699" s="97">
        <v>17830385</v>
      </c>
      <c r="E4699" s="97">
        <v>17980141</v>
      </c>
      <c r="F4699" s="96" t="s">
        <v>2328</v>
      </c>
      <c r="G4699" s="96">
        <v>382</v>
      </c>
      <c r="H4699" s="96">
        <v>7.6439000000000007E-2</v>
      </c>
      <c r="I4699" s="810">
        <v>1</v>
      </c>
    </row>
    <row r="4700" spans="1:9" x14ac:dyDescent="0.15">
      <c r="A4700" s="694" t="s">
        <v>7228</v>
      </c>
      <c r="B4700" s="96">
        <v>9149</v>
      </c>
      <c r="C4700" s="96">
        <v>19</v>
      </c>
      <c r="D4700" s="97">
        <v>40315990</v>
      </c>
      <c r="E4700" s="97">
        <v>40324841</v>
      </c>
      <c r="F4700" s="96" t="s">
        <v>2328</v>
      </c>
      <c r="G4700" s="96">
        <v>20</v>
      </c>
      <c r="H4700" s="96">
        <v>7.6469999999999996E-2</v>
      </c>
      <c r="I4700" s="810">
        <v>1</v>
      </c>
    </row>
    <row r="4701" spans="1:9" x14ac:dyDescent="0.15">
      <c r="A4701" s="694" t="s">
        <v>7229</v>
      </c>
      <c r="B4701" s="96">
        <v>7093</v>
      </c>
      <c r="C4701" s="96">
        <v>10</v>
      </c>
      <c r="D4701" s="97">
        <v>98124363</v>
      </c>
      <c r="E4701" s="97">
        <v>98273683</v>
      </c>
      <c r="F4701" s="96" t="s">
        <v>2328</v>
      </c>
      <c r="G4701" s="96">
        <v>551</v>
      </c>
      <c r="H4701" s="96">
        <v>7.6581999999999997E-2</v>
      </c>
      <c r="I4701" s="810">
        <v>1</v>
      </c>
    </row>
    <row r="4702" spans="1:9" x14ac:dyDescent="0.15">
      <c r="A4702" s="694" t="s">
        <v>7230</v>
      </c>
      <c r="B4702" s="96">
        <v>79091</v>
      </c>
      <c r="C4702" s="96">
        <v>16</v>
      </c>
      <c r="D4702" s="97">
        <v>8715497</v>
      </c>
      <c r="E4702" s="97">
        <v>8740079</v>
      </c>
      <c r="F4702" s="96" t="s">
        <v>2321</v>
      </c>
      <c r="G4702" s="96">
        <v>65</v>
      </c>
      <c r="H4702" s="96">
        <v>7.6633999999999994E-2</v>
      </c>
      <c r="I4702" s="810">
        <v>1</v>
      </c>
    </row>
    <row r="4703" spans="1:9" x14ac:dyDescent="0.15">
      <c r="A4703" s="694" t="s">
        <v>7231</v>
      </c>
      <c r="B4703" s="96">
        <v>29090</v>
      </c>
      <c r="C4703" s="96">
        <v>18</v>
      </c>
      <c r="D4703" s="97">
        <v>71815746</v>
      </c>
      <c r="E4703" s="97">
        <v>71826204</v>
      </c>
      <c r="F4703" s="96" t="s">
        <v>2321</v>
      </c>
      <c r="G4703" s="96">
        <v>56</v>
      </c>
      <c r="H4703" s="96">
        <v>7.6684000000000002E-2</v>
      </c>
      <c r="I4703" s="810">
        <v>1</v>
      </c>
    </row>
    <row r="4704" spans="1:9" x14ac:dyDescent="0.15">
      <c r="A4704" s="694" t="s">
        <v>7232</v>
      </c>
      <c r="B4704" s="96">
        <v>2065</v>
      </c>
      <c r="C4704" s="96">
        <v>12</v>
      </c>
      <c r="D4704" s="97">
        <v>56473809</v>
      </c>
      <c r="E4704" s="97">
        <v>56497291</v>
      </c>
      <c r="F4704" s="96" t="s">
        <v>2321</v>
      </c>
      <c r="G4704" s="96">
        <v>42</v>
      </c>
      <c r="H4704" s="96">
        <v>7.6717999999999995E-2</v>
      </c>
      <c r="I4704" s="810">
        <v>1</v>
      </c>
    </row>
    <row r="4705" spans="1:9" x14ac:dyDescent="0.15">
      <c r="A4705" s="694" t="s">
        <v>7233</v>
      </c>
      <c r="B4705" s="96">
        <v>8603</v>
      </c>
      <c r="C4705" s="96">
        <v>4</v>
      </c>
      <c r="D4705" s="97">
        <v>2627159</v>
      </c>
      <c r="E4705" s="97">
        <v>2734302</v>
      </c>
      <c r="F4705" s="96" t="s">
        <v>2321</v>
      </c>
      <c r="G4705" s="96">
        <v>395</v>
      </c>
      <c r="H4705" s="96">
        <v>7.6742000000000005E-2</v>
      </c>
      <c r="I4705" s="810">
        <v>1</v>
      </c>
    </row>
    <row r="4706" spans="1:9" x14ac:dyDescent="0.15">
      <c r="A4706" s="694" t="s">
        <v>7234</v>
      </c>
      <c r="B4706" s="96">
        <v>23363</v>
      </c>
      <c r="C4706" s="96">
        <v>2</v>
      </c>
      <c r="D4706" s="97">
        <v>220415450</v>
      </c>
      <c r="E4706" s="97">
        <v>220436357</v>
      </c>
      <c r="F4706" s="96" t="s">
        <v>2328</v>
      </c>
      <c r="G4706" s="96">
        <v>72</v>
      </c>
      <c r="H4706" s="96">
        <v>7.6746999999999996E-2</v>
      </c>
      <c r="I4706" s="810">
        <v>1</v>
      </c>
    </row>
    <row r="4707" spans="1:9" x14ac:dyDescent="0.15">
      <c r="A4707" s="694" t="s">
        <v>7235</v>
      </c>
      <c r="B4707" s="96">
        <v>5176</v>
      </c>
      <c r="C4707" s="96">
        <v>17</v>
      </c>
      <c r="D4707" s="97">
        <v>1665259</v>
      </c>
      <c r="E4707" s="97">
        <v>1680859</v>
      </c>
      <c r="F4707" s="96" t="s">
        <v>2321</v>
      </c>
      <c r="G4707" s="96">
        <v>73</v>
      </c>
      <c r="H4707" s="96">
        <v>7.6754000000000003E-2</v>
      </c>
      <c r="I4707" s="810">
        <v>1</v>
      </c>
    </row>
    <row r="4708" spans="1:9" x14ac:dyDescent="0.15">
      <c r="A4708" s="694" t="s">
        <v>7236</v>
      </c>
      <c r="B4708" s="96">
        <v>10541</v>
      </c>
      <c r="C4708" s="96">
        <v>9</v>
      </c>
      <c r="D4708" s="97">
        <v>100745479</v>
      </c>
      <c r="E4708" s="97">
        <v>100780860</v>
      </c>
      <c r="F4708" s="96" t="s">
        <v>2321</v>
      </c>
      <c r="G4708" s="96">
        <v>66</v>
      </c>
      <c r="H4708" s="96">
        <v>7.6799999999999993E-2</v>
      </c>
      <c r="I4708" s="810">
        <v>1</v>
      </c>
    </row>
    <row r="4709" spans="1:9" x14ac:dyDescent="0.15">
      <c r="A4709" s="694" t="s">
        <v>7237</v>
      </c>
      <c r="B4709" s="96">
        <v>8161</v>
      </c>
      <c r="C4709" s="96">
        <v>17</v>
      </c>
      <c r="D4709" s="97">
        <v>55015560</v>
      </c>
      <c r="E4709" s="97">
        <v>55038411</v>
      </c>
      <c r="F4709" s="96" t="s">
        <v>2328</v>
      </c>
      <c r="G4709" s="96">
        <v>47</v>
      </c>
      <c r="H4709" s="96">
        <v>7.6899999999999996E-2</v>
      </c>
      <c r="I4709" s="810">
        <v>1</v>
      </c>
    </row>
    <row r="4710" spans="1:9" x14ac:dyDescent="0.15">
      <c r="A4710" s="694" t="s">
        <v>7238</v>
      </c>
      <c r="B4710" s="96">
        <v>56253</v>
      </c>
      <c r="C4710" s="96">
        <v>11</v>
      </c>
      <c r="D4710" s="97">
        <v>122709255</v>
      </c>
      <c r="E4710" s="97">
        <v>122743347</v>
      </c>
      <c r="F4710" s="96" t="s">
        <v>2321</v>
      </c>
      <c r="G4710" s="96">
        <v>120</v>
      </c>
      <c r="H4710" s="96">
        <v>7.6910000000000006E-2</v>
      </c>
      <c r="I4710" s="810">
        <v>1</v>
      </c>
    </row>
    <row r="4711" spans="1:9" x14ac:dyDescent="0.15">
      <c r="A4711" s="694" t="s">
        <v>782</v>
      </c>
      <c r="B4711" s="96">
        <v>23671</v>
      </c>
      <c r="C4711" s="96">
        <v>2</v>
      </c>
      <c r="D4711" s="97">
        <v>192770615</v>
      </c>
      <c r="E4711" s="97">
        <v>193059645</v>
      </c>
      <c r="F4711" s="96" t="s">
        <v>2328</v>
      </c>
      <c r="G4711" s="96">
        <v>636</v>
      </c>
      <c r="H4711" s="96">
        <v>7.6959E-2</v>
      </c>
      <c r="I4711" s="810">
        <v>1</v>
      </c>
    </row>
    <row r="4712" spans="1:9" x14ac:dyDescent="0.15">
      <c r="A4712" s="694" t="s">
        <v>7239</v>
      </c>
      <c r="B4712" s="96">
        <v>79837</v>
      </c>
      <c r="C4712" s="96">
        <v>12</v>
      </c>
      <c r="D4712" s="97">
        <v>57984942</v>
      </c>
      <c r="E4712" s="97">
        <v>57997211</v>
      </c>
      <c r="F4712" s="96" t="s">
        <v>2321</v>
      </c>
      <c r="G4712" s="96">
        <v>25</v>
      </c>
      <c r="H4712" s="96">
        <v>7.7074000000000004E-2</v>
      </c>
      <c r="I4712" s="810">
        <v>1</v>
      </c>
    </row>
    <row r="4713" spans="1:9" x14ac:dyDescent="0.15">
      <c r="A4713" s="694" t="s">
        <v>7240</v>
      </c>
      <c r="B4713" s="96">
        <v>10994</v>
      </c>
      <c r="C4713" s="96">
        <v>19</v>
      </c>
      <c r="D4713" s="97">
        <v>15225785</v>
      </c>
      <c r="E4713" s="97">
        <v>15236610</v>
      </c>
      <c r="F4713" s="96" t="s">
        <v>2328</v>
      </c>
      <c r="G4713" s="96">
        <v>38</v>
      </c>
      <c r="H4713" s="96">
        <v>7.7075000000000005E-2</v>
      </c>
      <c r="I4713" s="810">
        <v>1</v>
      </c>
    </row>
    <row r="4714" spans="1:9" x14ac:dyDescent="0.15">
      <c r="A4714" s="694" t="s">
        <v>7241</v>
      </c>
      <c r="B4714" s="96">
        <v>9476</v>
      </c>
      <c r="C4714" s="96">
        <v>19</v>
      </c>
      <c r="D4714" s="97">
        <v>50861734</v>
      </c>
      <c r="E4714" s="97">
        <v>50868931</v>
      </c>
      <c r="F4714" s="96" t="s">
        <v>2328</v>
      </c>
      <c r="G4714" s="96">
        <v>13</v>
      </c>
      <c r="H4714" s="96">
        <v>7.7124999999999999E-2</v>
      </c>
      <c r="I4714" s="810">
        <v>1</v>
      </c>
    </row>
    <row r="4715" spans="1:9" x14ac:dyDescent="0.15">
      <c r="A4715" s="694" t="s">
        <v>7242</v>
      </c>
      <c r="B4715" s="96">
        <v>84206</v>
      </c>
      <c r="C4715" s="96">
        <v>15</v>
      </c>
      <c r="D4715" s="97">
        <v>82334119</v>
      </c>
      <c r="E4715" s="97">
        <v>82338484</v>
      </c>
      <c r="F4715" s="96" t="s">
        <v>2328</v>
      </c>
      <c r="G4715" s="96">
        <v>7</v>
      </c>
      <c r="H4715" s="96">
        <v>7.7241000000000004E-2</v>
      </c>
      <c r="I4715" s="810">
        <v>1</v>
      </c>
    </row>
    <row r="4716" spans="1:9" x14ac:dyDescent="0.15">
      <c r="A4716" s="694" t="s">
        <v>7243</v>
      </c>
      <c r="B4716" s="96">
        <v>3449</v>
      </c>
      <c r="C4716" s="96">
        <v>9</v>
      </c>
      <c r="D4716" s="97">
        <v>21216372</v>
      </c>
      <c r="E4716" s="97">
        <v>21217310</v>
      </c>
      <c r="F4716" s="96" t="s">
        <v>2328</v>
      </c>
      <c r="G4716" s="96">
        <v>8</v>
      </c>
      <c r="H4716" s="96">
        <v>7.7274999999999996E-2</v>
      </c>
      <c r="I4716" s="810">
        <v>1</v>
      </c>
    </row>
    <row r="4717" spans="1:9" x14ac:dyDescent="0.15">
      <c r="A4717" s="694" t="s">
        <v>7244</v>
      </c>
      <c r="B4717" s="96">
        <v>23032</v>
      </c>
      <c r="C4717" s="96">
        <v>1</v>
      </c>
      <c r="D4717" s="97">
        <v>78161672</v>
      </c>
      <c r="E4717" s="97">
        <v>78225564</v>
      </c>
      <c r="F4717" s="96" t="s">
        <v>2328</v>
      </c>
      <c r="G4717" s="96">
        <v>125</v>
      </c>
      <c r="H4717" s="96">
        <v>7.7307000000000001E-2</v>
      </c>
      <c r="I4717" s="810">
        <v>1</v>
      </c>
    </row>
    <row r="4718" spans="1:9" x14ac:dyDescent="0.15">
      <c r="A4718" s="694" t="s">
        <v>7245</v>
      </c>
      <c r="B4718" s="96">
        <v>9349</v>
      </c>
      <c r="C4718" s="96">
        <v>17</v>
      </c>
      <c r="D4718" s="97">
        <v>37006321</v>
      </c>
      <c r="E4718" s="97">
        <v>37010053</v>
      </c>
      <c r="F4718" s="96" t="s">
        <v>2328</v>
      </c>
      <c r="G4718" s="96">
        <v>9</v>
      </c>
      <c r="H4718" s="96">
        <v>7.7318999999999999E-2</v>
      </c>
      <c r="I4718" s="810">
        <v>1</v>
      </c>
    </row>
    <row r="4719" spans="1:9" x14ac:dyDescent="0.15">
      <c r="A4719" s="694" t="s">
        <v>7246</v>
      </c>
      <c r="B4719" s="96">
        <v>7223</v>
      </c>
      <c r="C4719" s="96">
        <v>13</v>
      </c>
      <c r="D4719" s="97">
        <v>38210773</v>
      </c>
      <c r="E4719" s="97">
        <v>38443939</v>
      </c>
      <c r="F4719" s="96" t="s">
        <v>2328</v>
      </c>
      <c r="G4719" s="96">
        <v>985</v>
      </c>
      <c r="H4719" s="96">
        <v>7.7331999999999998E-2</v>
      </c>
      <c r="I4719" s="810">
        <v>1</v>
      </c>
    </row>
    <row r="4720" spans="1:9" x14ac:dyDescent="0.15">
      <c r="A4720" s="694" t="s">
        <v>7247</v>
      </c>
      <c r="B4720" s="96">
        <v>253461</v>
      </c>
      <c r="C4720" s="96">
        <v>3</v>
      </c>
      <c r="D4720" s="97">
        <v>141043055</v>
      </c>
      <c r="E4720" s="97">
        <v>141168634</v>
      </c>
      <c r="F4720" s="96" t="s">
        <v>2321</v>
      </c>
      <c r="G4720" s="96">
        <v>299</v>
      </c>
      <c r="H4720" s="96">
        <v>7.7384999999999995E-2</v>
      </c>
      <c r="I4720" s="810">
        <v>1</v>
      </c>
    </row>
    <row r="4721" spans="1:9" x14ac:dyDescent="0.15">
      <c r="A4721" s="694" t="s">
        <v>7248</v>
      </c>
      <c r="B4721" s="96">
        <v>100130357</v>
      </c>
      <c r="C4721" s="96">
        <v>6</v>
      </c>
      <c r="D4721" s="97">
        <v>13279527</v>
      </c>
      <c r="E4721" s="97">
        <v>13297314</v>
      </c>
      <c r="F4721" s="96" t="s">
        <v>2328</v>
      </c>
      <c r="G4721" s="96">
        <v>98</v>
      </c>
      <c r="H4721" s="96">
        <v>7.7442999999999998E-2</v>
      </c>
      <c r="I4721" s="810">
        <v>1</v>
      </c>
    </row>
    <row r="4722" spans="1:9" x14ac:dyDescent="0.15">
      <c r="A4722" s="694" t="s">
        <v>7249</v>
      </c>
      <c r="B4722" s="96">
        <v>123263</v>
      </c>
      <c r="C4722" s="96">
        <v>15</v>
      </c>
      <c r="D4722" s="97">
        <v>65293850</v>
      </c>
      <c r="E4722" s="97">
        <v>65321977</v>
      </c>
      <c r="F4722" s="96" t="s">
        <v>2328</v>
      </c>
      <c r="G4722" s="96">
        <v>95</v>
      </c>
      <c r="H4722" s="96">
        <v>7.7466999999999994E-2</v>
      </c>
      <c r="I4722" s="810">
        <v>1</v>
      </c>
    </row>
    <row r="4723" spans="1:9" x14ac:dyDescent="0.15">
      <c r="A4723" s="694" t="s">
        <v>7250</v>
      </c>
      <c r="B4723" s="96">
        <v>8780</v>
      </c>
      <c r="C4723" s="96">
        <v>18</v>
      </c>
      <c r="D4723" s="97">
        <v>21032787</v>
      </c>
      <c r="E4723" s="97">
        <v>21063104</v>
      </c>
      <c r="F4723" s="96" t="s">
        <v>2321</v>
      </c>
      <c r="G4723" s="96">
        <v>83</v>
      </c>
      <c r="H4723" s="96">
        <v>7.7523999999999996E-2</v>
      </c>
      <c r="I4723" s="810">
        <v>1</v>
      </c>
    </row>
    <row r="4724" spans="1:9" x14ac:dyDescent="0.15">
      <c r="A4724" s="694" t="s">
        <v>7251</v>
      </c>
      <c r="B4724" s="96">
        <v>255061</v>
      </c>
      <c r="C4724" s="96">
        <v>17</v>
      </c>
      <c r="D4724" s="97">
        <v>47915671</v>
      </c>
      <c r="E4724" s="97">
        <v>47925379</v>
      </c>
      <c r="F4724" s="96" t="s">
        <v>2328</v>
      </c>
      <c r="G4724" s="96">
        <v>16</v>
      </c>
      <c r="H4724" s="96">
        <v>7.7572000000000002E-2</v>
      </c>
      <c r="I4724" s="810">
        <v>1</v>
      </c>
    </row>
    <row r="4725" spans="1:9" x14ac:dyDescent="0.15">
      <c r="A4725" s="694" t="s">
        <v>7252</v>
      </c>
      <c r="B4725" s="96">
        <v>64146</v>
      </c>
      <c r="C4725" s="96">
        <v>16</v>
      </c>
      <c r="D4725" s="97">
        <v>69362524</v>
      </c>
      <c r="E4725" s="97">
        <v>69364498</v>
      </c>
      <c r="F4725" s="96" t="s">
        <v>2328</v>
      </c>
      <c r="G4725" s="96">
        <v>8</v>
      </c>
      <c r="H4725" s="96">
        <v>7.7600000000000002E-2</v>
      </c>
      <c r="I4725" s="810">
        <v>1</v>
      </c>
    </row>
    <row r="4726" spans="1:9" x14ac:dyDescent="0.15">
      <c r="A4726" s="694" t="s">
        <v>7253</v>
      </c>
      <c r="B4726" s="96">
        <v>84868</v>
      </c>
      <c r="C4726" s="96">
        <v>5</v>
      </c>
      <c r="D4726" s="97">
        <v>156512843</v>
      </c>
      <c r="E4726" s="97">
        <v>156536248</v>
      </c>
      <c r="F4726" s="96" t="s">
        <v>2328</v>
      </c>
      <c r="G4726" s="96">
        <v>118</v>
      </c>
      <c r="H4726" s="96">
        <v>7.7639E-2</v>
      </c>
      <c r="I4726" s="810">
        <v>1</v>
      </c>
    </row>
    <row r="4727" spans="1:9" x14ac:dyDescent="0.15">
      <c r="A4727" s="694" t="s">
        <v>7254</v>
      </c>
      <c r="B4727" s="96">
        <v>23029</v>
      </c>
      <c r="C4727" s="96">
        <v>1</v>
      </c>
      <c r="D4727" s="97">
        <v>235294498</v>
      </c>
      <c r="E4727" s="97">
        <v>235324571</v>
      </c>
      <c r="F4727" s="96" t="s">
        <v>2328</v>
      </c>
      <c r="G4727" s="96">
        <v>66</v>
      </c>
      <c r="H4727" s="96">
        <v>7.7643000000000004E-2</v>
      </c>
      <c r="I4727" s="810">
        <v>1</v>
      </c>
    </row>
    <row r="4728" spans="1:9" x14ac:dyDescent="0.15">
      <c r="A4728" s="694" t="s">
        <v>7255</v>
      </c>
      <c r="B4728" s="96">
        <v>643226</v>
      </c>
      <c r="C4728" s="96">
        <v>5</v>
      </c>
      <c r="D4728" s="97">
        <v>145239204</v>
      </c>
      <c r="E4728" s="97">
        <v>145299816</v>
      </c>
      <c r="F4728" s="96" t="s">
        <v>2328</v>
      </c>
      <c r="G4728" s="96">
        <v>181</v>
      </c>
      <c r="H4728" s="96">
        <v>7.7745999999999996E-2</v>
      </c>
      <c r="I4728" s="810">
        <v>1</v>
      </c>
    </row>
    <row r="4729" spans="1:9" x14ac:dyDescent="0.15">
      <c r="A4729" s="694" t="s">
        <v>7256</v>
      </c>
      <c r="B4729" s="96">
        <v>4605</v>
      </c>
      <c r="C4729" s="96">
        <v>20</v>
      </c>
      <c r="D4729" s="97">
        <v>42295659</v>
      </c>
      <c r="E4729" s="97">
        <v>42345136</v>
      </c>
      <c r="F4729" s="96" t="s">
        <v>2321</v>
      </c>
      <c r="G4729" s="96">
        <v>152</v>
      </c>
      <c r="H4729" s="96">
        <v>7.7756000000000006E-2</v>
      </c>
      <c r="I4729" s="810">
        <v>1</v>
      </c>
    </row>
    <row r="4730" spans="1:9" x14ac:dyDescent="0.15">
      <c r="A4730" s="694" t="s">
        <v>7257</v>
      </c>
      <c r="B4730" s="96">
        <v>253943</v>
      </c>
      <c r="C4730" s="96">
        <v>8</v>
      </c>
      <c r="D4730" s="97">
        <v>64081112</v>
      </c>
      <c r="E4730" s="97">
        <v>64125346</v>
      </c>
      <c r="F4730" s="96" t="s">
        <v>2321</v>
      </c>
      <c r="G4730" s="96">
        <v>84</v>
      </c>
      <c r="H4730" s="96">
        <v>7.7767000000000003E-2</v>
      </c>
      <c r="I4730" s="810">
        <v>1</v>
      </c>
    </row>
    <row r="4731" spans="1:9" x14ac:dyDescent="0.15">
      <c r="A4731" s="694" t="s">
        <v>7258</v>
      </c>
      <c r="B4731" s="96">
        <v>6624</v>
      </c>
      <c r="C4731" s="96">
        <v>7</v>
      </c>
      <c r="D4731" s="97">
        <v>5632436</v>
      </c>
      <c r="E4731" s="97">
        <v>5646287</v>
      </c>
      <c r="F4731" s="96" t="s">
        <v>2321</v>
      </c>
      <c r="G4731" s="96">
        <v>57</v>
      </c>
      <c r="H4731" s="96">
        <v>7.7770000000000006E-2</v>
      </c>
      <c r="I4731" s="810">
        <v>1</v>
      </c>
    </row>
    <row r="4732" spans="1:9" x14ac:dyDescent="0.15">
      <c r="A4732" s="694" t="s">
        <v>7259</v>
      </c>
      <c r="B4732" s="96">
        <v>8846</v>
      </c>
      <c r="C4732" s="96">
        <v>14</v>
      </c>
      <c r="D4732" s="97">
        <v>78138749</v>
      </c>
      <c r="E4732" s="97">
        <v>78174365</v>
      </c>
      <c r="F4732" s="96" t="s">
        <v>2328</v>
      </c>
      <c r="G4732" s="96">
        <v>154</v>
      </c>
      <c r="H4732" s="96">
        <v>7.7795000000000003E-2</v>
      </c>
      <c r="I4732" s="810">
        <v>1</v>
      </c>
    </row>
    <row r="4733" spans="1:9" x14ac:dyDescent="0.15">
      <c r="A4733" s="694" t="s">
        <v>7260</v>
      </c>
      <c r="B4733" s="96">
        <v>11021</v>
      </c>
      <c r="C4733" s="96">
        <v>12</v>
      </c>
      <c r="D4733" s="97">
        <v>120532899</v>
      </c>
      <c r="E4733" s="97">
        <v>120554643</v>
      </c>
      <c r="F4733" s="96" t="s">
        <v>2328</v>
      </c>
      <c r="G4733" s="96">
        <v>79</v>
      </c>
      <c r="H4733" s="96">
        <v>7.7910999999999994E-2</v>
      </c>
      <c r="I4733" s="810">
        <v>1</v>
      </c>
    </row>
    <row r="4734" spans="1:9" x14ac:dyDescent="0.15">
      <c r="A4734" s="694" t="s">
        <v>7261</v>
      </c>
      <c r="B4734" s="96">
        <v>53371</v>
      </c>
      <c r="C4734" s="96">
        <v>4</v>
      </c>
      <c r="D4734" s="97">
        <v>77035812</v>
      </c>
      <c r="E4734" s="97">
        <v>77069668</v>
      </c>
      <c r="F4734" s="96" t="s">
        <v>2328</v>
      </c>
      <c r="G4734" s="96">
        <v>226</v>
      </c>
      <c r="H4734" s="96">
        <v>7.8005000000000005E-2</v>
      </c>
      <c r="I4734" s="810">
        <v>1</v>
      </c>
    </row>
    <row r="4735" spans="1:9" x14ac:dyDescent="0.15">
      <c r="A4735" s="694" t="s">
        <v>7262</v>
      </c>
      <c r="B4735" s="96">
        <v>5892</v>
      </c>
      <c r="C4735" s="96">
        <v>17</v>
      </c>
      <c r="D4735" s="97">
        <v>33426811</v>
      </c>
      <c r="E4735" s="97">
        <v>33446888</v>
      </c>
      <c r="F4735" s="96" t="s">
        <v>2328</v>
      </c>
      <c r="G4735" s="96">
        <v>43</v>
      </c>
      <c r="H4735" s="96">
        <v>7.8021999999999994E-2</v>
      </c>
      <c r="I4735" s="810">
        <v>1</v>
      </c>
    </row>
    <row r="4736" spans="1:9" x14ac:dyDescent="0.15">
      <c r="A4736" s="694" t="s">
        <v>7263</v>
      </c>
      <c r="B4736" s="96">
        <v>11261</v>
      </c>
      <c r="C4736" s="96">
        <v>15</v>
      </c>
      <c r="D4736" s="97">
        <v>41523341</v>
      </c>
      <c r="E4736" s="97">
        <v>41574085</v>
      </c>
      <c r="F4736" s="96" t="s">
        <v>2321</v>
      </c>
      <c r="G4736" s="96">
        <v>156</v>
      </c>
      <c r="H4736" s="96">
        <v>7.8065999999999997E-2</v>
      </c>
      <c r="I4736" s="810">
        <v>1</v>
      </c>
    </row>
    <row r="4737" spans="1:9" x14ac:dyDescent="0.15">
      <c r="A4737" s="694" t="s">
        <v>7264</v>
      </c>
      <c r="B4737" s="96">
        <v>51531</v>
      </c>
      <c r="C4737" s="96">
        <v>9</v>
      </c>
      <c r="D4737" s="97">
        <v>100662380</v>
      </c>
      <c r="E4737" s="97">
        <v>100684852</v>
      </c>
      <c r="F4737" s="96" t="s">
        <v>2328</v>
      </c>
      <c r="G4737" s="96">
        <v>70</v>
      </c>
      <c r="H4737" s="96">
        <v>7.8112000000000001E-2</v>
      </c>
      <c r="I4737" s="810">
        <v>1</v>
      </c>
    </row>
    <row r="4738" spans="1:9" x14ac:dyDescent="0.15">
      <c r="A4738" s="694" t="s">
        <v>7265</v>
      </c>
      <c r="B4738" s="96">
        <v>114780</v>
      </c>
      <c r="C4738" s="96">
        <v>16</v>
      </c>
      <c r="D4738" s="97">
        <v>81134484</v>
      </c>
      <c r="E4738" s="97">
        <v>81253975</v>
      </c>
      <c r="F4738" s="96" t="s">
        <v>2328</v>
      </c>
      <c r="G4738" s="96">
        <v>861</v>
      </c>
      <c r="H4738" s="96">
        <v>7.8141000000000002E-2</v>
      </c>
      <c r="I4738" s="810">
        <v>1</v>
      </c>
    </row>
    <row r="4739" spans="1:9" x14ac:dyDescent="0.15">
      <c r="A4739" s="694" t="s">
        <v>7266</v>
      </c>
      <c r="B4739" s="96">
        <v>84059</v>
      </c>
      <c r="C4739" s="96">
        <v>5</v>
      </c>
      <c r="D4739" s="97">
        <v>89854617</v>
      </c>
      <c r="E4739" s="97">
        <v>90460254</v>
      </c>
      <c r="F4739" s="96" t="s">
        <v>2321</v>
      </c>
      <c r="G4739" s="96">
        <v>1864</v>
      </c>
      <c r="H4739" s="96">
        <v>7.8232999999999997E-2</v>
      </c>
      <c r="I4739" s="810">
        <v>1</v>
      </c>
    </row>
    <row r="4740" spans="1:9" x14ac:dyDescent="0.15">
      <c r="A4740" s="694" t="s">
        <v>7267</v>
      </c>
      <c r="B4740" s="96">
        <v>26127</v>
      </c>
      <c r="C4740" s="96">
        <v>12</v>
      </c>
      <c r="D4740" s="97">
        <v>27091305</v>
      </c>
      <c r="E4740" s="97">
        <v>27119581</v>
      </c>
      <c r="F4740" s="96" t="s">
        <v>2321</v>
      </c>
      <c r="G4740" s="96">
        <v>78</v>
      </c>
      <c r="H4740" s="96">
        <v>7.8279000000000001E-2</v>
      </c>
      <c r="I4740" s="810">
        <v>1</v>
      </c>
    </row>
    <row r="4741" spans="1:9" x14ac:dyDescent="0.15">
      <c r="A4741" s="694" t="s">
        <v>7268</v>
      </c>
      <c r="B4741" s="96">
        <v>54476</v>
      </c>
      <c r="C4741" s="96">
        <v>7</v>
      </c>
      <c r="D4741" s="97">
        <v>5659672</v>
      </c>
      <c r="E4741" s="97">
        <v>5821361</v>
      </c>
      <c r="F4741" s="96" t="s">
        <v>2328</v>
      </c>
      <c r="G4741" s="96">
        <v>625</v>
      </c>
      <c r="H4741" s="96">
        <v>7.8292E-2</v>
      </c>
      <c r="I4741" s="810">
        <v>1</v>
      </c>
    </row>
    <row r="4742" spans="1:9" x14ac:dyDescent="0.15">
      <c r="A4742" s="694" t="s">
        <v>7269</v>
      </c>
      <c r="B4742" s="96">
        <v>11102</v>
      </c>
      <c r="C4742" s="96">
        <v>3</v>
      </c>
      <c r="D4742" s="97">
        <v>58291972</v>
      </c>
      <c r="E4742" s="97">
        <v>58305920</v>
      </c>
      <c r="F4742" s="96" t="s">
        <v>2321</v>
      </c>
      <c r="G4742" s="96">
        <v>55</v>
      </c>
      <c r="H4742" s="96">
        <v>7.8333E-2</v>
      </c>
      <c r="I4742" s="810">
        <v>1</v>
      </c>
    </row>
    <row r="4743" spans="1:9" x14ac:dyDescent="0.15">
      <c r="A4743" s="694" t="s">
        <v>7270</v>
      </c>
      <c r="B4743" s="96">
        <v>6560</v>
      </c>
      <c r="C4743" s="96">
        <v>16</v>
      </c>
      <c r="D4743" s="97">
        <v>67977377</v>
      </c>
      <c r="E4743" s="97">
        <v>68002597</v>
      </c>
      <c r="F4743" s="96" t="s">
        <v>2328</v>
      </c>
      <c r="G4743" s="96">
        <v>55</v>
      </c>
      <c r="H4743" s="96">
        <v>7.8460000000000002E-2</v>
      </c>
      <c r="I4743" s="810">
        <v>1</v>
      </c>
    </row>
    <row r="4744" spans="1:9" x14ac:dyDescent="0.15">
      <c r="A4744" s="694" t="s">
        <v>7271</v>
      </c>
      <c r="B4744" s="96">
        <v>54622</v>
      </c>
      <c r="C4744" s="96">
        <v>5</v>
      </c>
      <c r="D4744" s="97">
        <v>53180578</v>
      </c>
      <c r="E4744" s="97">
        <v>53606403</v>
      </c>
      <c r="F4744" s="96" t="s">
        <v>2328</v>
      </c>
      <c r="G4744" s="96">
        <v>1679</v>
      </c>
      <c r="H4744" s="96">
        <v>7.8524999999999998E-2</v>
      </c>
      <c r="I4744" s="810">
        <v>1</v>
      </c>
    </row>
    <row r="4745" spans="1:9" x14ac:dyDescent="0.15">
      <c r="A4745" s="694" t="s">
        <v>7272</v>
      </c>
      <c r="B4745" s="96">
        <v>4867</v>
      </c>
      <c r="C4745" s="96">
        <v>2</v>
      </c>
      <c r="D4745" s="97">
        <v>110880913</v>
      </c>
      <c r="E4745" s="97">
        <v>110962639</v>
      </c>
      <c r="F4745" s="96" t="s">
        <v>2328</v>
      </c>
      <c r="G4745" s="96">
        <v>142</v>
      </c>
      <c r="H4745" s="96">
        <v>7.8567999999999999E-2</v>
      </c>
      <c r="I4745" s="810">
        <v>1</v>
      </c>
    </row>
    <row r="4746" spans="1:9" x14ac:dyDescent="0.15">
      <c r="A4746" s="694" t="s">
        <v>7273</v>
      </c>
      <c r="B4746" s="96">
        <v>113091</v>
      </c>
      <c r="C4746" s="96">
        <v>19</v>
      </c>
      <c r="D4746" s="97">
        <v>49925671</v>
      </c>
      <c r="E4746" s="97">
        <v>49926698</v>
      </c>
      <c r="F4746" s="96" t="s">
        <v>2328</v>
      </c>
      <c r="G4746" s="96">
        <v>1</v>
      </c>
      <c r="H4746" s="96">
        <v>7.8570000000000001E-2</v>
      </c>
      <c r="I4746" s="810">
        <v>1</v>
      </c>
    </row>
    <row r="4747" spans="1:9" x14ac:dyDescent="0.15">
      <c r="A4747" s="694" t="s">
        <v>750</v>
      </c>
      <c r="B4747" s="96">
        <v>1636</v>
      </c>
      <c r="C4747" s="96">
        <v>17</v>
      </c>
      <c r="D4747" s="97">
        <v>61554422</v>
      </c>
      <c r="E4747" s="97">
        <v>61575741</v>
      </c>
      <c r="F4747" s="96" t="s">
        <v>2321</v>
      </c>
      <c r="G4747" s="96">
        <v>63</v>
      </c>
      <c r="H4747" s="96">
        <v>7.8604999999999994E-2</v>
      </c>
      <c r="I4747" s="810">
        <v>1</v>
      </c>
    </row>
    <row r="4748" spans="1:9" x14ac:dyDescent="0.15">
      <c r="A4748" s="694" t="s">
        <v>7274</v>
      </c>
      <c r="B4748" s="96">
        <v>6455</v>
      </c>
      <c r="C4748" s="96">
        <v>19</v>
      </c>
      <c r="D4748" s="97">
        <v>4360364</v>
      </c>
      <c r="E4748" s="97">
        <v>4400565</v>
      </c>
      <c r="F4748" s="96" t="s">
        <v>2328</v>
      </c>
      <c r="G4748" s="96">
        <v>109</v>
      </c>
      <c r="H4748" s="96">
        <v>7.8659999999999994E-2</v>
      </c>
      <c r="I4748" s="810">
        <v>1</v>
      </c>
    </row>
    <row r="4749" spans="1:9" x14ac:dyDescent="0.15">
      <c r="A4749" s="694" t="s">
        <v>7275</v>
      </c>
      <c r="B4749" s="96">
        <v>92558</v>
      </c>
      <c r="C4749" s="96">
        <v>12</v>
      </c>
      <c r="D4749" s="97">
        <v>120427648</v>
      </c>
      <c r="E4749" s="97">
        <v>120532299</v>
      </c>
      <c r="F4749" s="96" t="s">
        <v>2321</v>
      </c>
      <c r="G4749" s="96">
        <v>236</v>
      </c>
      <c r="H4749" s="96">
        <v>7.8662999999999997E-2</v>
      </c>
      <c r="I4749" s="810">
        <v>1</v>
      </c>
    </row>
    <row r="4750" spans="1:9" x14ac:dyDescent="0.15">
      <c r="A4750" s="694" t="s">
        <v>7276</v>
      </c>
      <c r="B4750" s="96">
        <v>84258</v>
      </c>
      <c r="C4750" s="96">
        <v>19</v>
      </c>
      <c r="D4750" s="97">
        <v>51125234</v>
      </c>
      <c r="E4750" s="97">
        <v>51143092</v>
      </c>
      <c r="F4750" s="96" t="s">
        <v>2328</v>
      </c>
      <c r="G4750" s="96">
        <v>47</v>
      </c>
      <c r="H4750" s="96">
        <v>7.8699000000000005E-2</v>
      </c>
      <c r="I4750" s="810">
        <v>1</v>
      </c>
    </row>
    <row r="4751" spans="1:9" x14ac:dyDescent="0.15">
      <c r="A4751" s="694" t="s">
        <v>7277</v>
      </c>
      <c r="B4751" s="96">
        <v>3753</v>
      </c>
      <c r="C4751" s="96">
        <v>21</v>
      </c>
      <c r="D4751" s="97">
        <v>35790910</v>
      </c>
      <c r="E4751" s="97">
        <v>35884573</v>
      </c>
      <c r="F4751" s="96" t="s">
        <v>2328</v>
      </c>
      <c r="G4751" s="96">
        <v>318</v>
      </c>
      <c r="H4751" s="96">
        <v>7.8742000000000006E-2</v>
      </c>
      <c r="I4751" s="810">
        <v>1</v>
      </c>
    </row>
    <row r="4752" spans="1:9" x14ac:dyDescent="0.15">
      <c r="A4752" s="694" t="s">
        <v>7278</v>
      </c>
      <c r="B4752" s="96">
        <v>118471</v>
      </c>
      <c r="C4752" s="96">
        <v>10</v>
      </c>
      <c r="D4752" s="97">
        <v>135148362</v>
      </c>
      <c r="E4752" s="97">
        <v>135166187</v>
      </c>
      <c r="F4752" s="96" t="s">
        <v>2321</v>
      </c>
      <c r="G4752" s="96">
        <v>88</v>
      </c>
      <c r="H4752" s="96">
        <v>7.8788999999999998E-2</v>
      </c>
      <c r="I4752" s="810">
        <v>1</v>
      </c>
    </row>
    <row r="4753" spans="1:9" x14ac:dyDescent="0.15">
      <c r="A4753" s="694" t="s">
        <v>7279</v>
      </c>
      <c r="B4753" s="96">
        <v>346157</v>
      </c>
      <c r="C4753" s="96">
        <v>6</v>
      </c>
      <c r="D4753" s="97">
        <v>27356524</v>
      </c>
      <c r="E4753" s="97">
        <v>27371683</v>
      </c>
      <c r="F4753" s="96" t="s">
        <v>2321</v>
      </c>
      <c r="G4753" s="96">
        <v>94</v>
      </c>
      <c r="H4753" s="96">
        <v>7.8830999999999998E-2</v>
      </c>
      <c r="I4753" s="810">
        <v>1</v>
      </c>
    </row>
    <row r="4754" spans="1:9" x14ac:dyDescent="0.15">
      <c r="A4754" s="694" t="s">
        <v>7280</v>
      </c>
      <c r="B4754" s="96">
        <v>55762</v>
      </c>
      <c r="C4754" s="96">
        <v>19</v>
      </c>
      <c r="D4754" s="97">
        <v>53073526</v>
      </c>
      <c r="E4754" s="97">
        <v>53090427</v>
      </c>
      <c r="F4754" s="96" t="s">
        <v>2321</v>
      </c>
      <c r="G4754" s="96">
        <v>99</v>
      </c>
      <c r="H4754" s="96">
        <v>7.8867999999999994E-2</v>
      </c>
      <c r="I4754" s="810">
        <v>1</v>
      </c>
    </row>
    <row r="4755" spans="1:9" x14ac:dyDescent="0.15">
      <c r="A4755" s="694" t="s">
        <v>7281</v>
      </c>
      <c r="B4755" s="96">
        <v>4905</v>
      </c>
      <c r="C4755" s="96">
        <v>17</v>
      </c>
      <c r="D4755" s="97">
        <v>44668035</v>
      </c>
      <c r="E4755" s="97">
        <v>44834830</v>
      </c>
      <c r="F4755" s="96" t="s">
        <v>2321</v>
      </c>
      <c r="G4755" s="96">
        <v>82</v>
      </c>
      <c r="H4755" s="96">
        <v>7.8986000000000001E-2</v>
      </c>
      <c r="I4755" s="810">
        <v>1</v>
      </c>
    </row>
    <row r="4756" spans="1:9" x14ac:dyDescent="0.15">
      <c r="A4756" s="694" t="s">
        <v>7282</v>
      </c>
      <c r="B4756" s="96">
        <v>144402</v>
      </c>
      <c r="C4756" s="96">
        <v>12</v>
      </c>
      <c r="D4756" s="97">
        <v>39046002</v>
      </c>
      <c r="E4756" s="97">
        <v>39300395</v>
      </c>
      <c r="F4756" s="96" t="s">
        <v>2328</v>
      </c>
      <c r="G4756" s="96">
        <v>906</v>
      </c>
      <c r="H4756" s="96">
        <v>7.9075999999999994E-2</v>
      </c>
      <c r="I4756" s="810">
        <v>1</v>
      </c>
    </row>
    <row r="4757" spans="1:9" x14ac:dyDescent="0.15">
      <c r="A4757" s="694" t="s">
        <v>7283</v>
      </c>
      <c r="B4757" s="96">
        <v>116254</v>
      </c>
      <c r="C4757" s="96">
        <v>6</v>
      </c>
      <c r="D4757" s="97">
        <v>149887528</v>
      </c>
      <c r="E4757" s="97">
        <v>149912067</v>
      </c>
      <c r="F4757" s="96" t="s">
        <v>2321</v>
      </c>
      <c r="G4757" s="96">
        <v>33</v>
      </c>
      <c r="H4757" s="96">
        <v>7.9181000000000001E-2</v>
      </c>
      <c r="I4757" s="810">
        <v>1</v>
      </c>
    </row>
    <row r="4758" spans="1:9" x14ac:dyDescent="0.15">
      <c r="A4758" s="694" t="s">
        <v>7284</v>
      </c>
      <c r="B4758" s="96">
        <v>284656</v>
      </c>
      <c r="C4758" s="96">
        <v>1</v>
      </c>
      <c r="D4758" s="97">
        <v>38181646</v>
      </c>
      <c r="E4758" s="97">
        <v>38230824</v>
      </c>
      <c r="F4758" s="96" t="s">
        <v>2328</v>
      </c>
      <c r="G4758" s="96">
        <v>208</v>
      </c>
      <c r="H4758" s="96">
        <v>7.9214000000000007E-2</v>
      </c>
      <c r="I4758" s="810">
        <v>1</v>
      </c>
    </row>
    <row r="4759" spans="1:9" x14ac:dyDescent="0.15">
      <c r="A4759" s="694" t="s">
        <v>7285</v>
      </c>
      <c r="B4759" s="96">
        <v>84307</v>
      </c>
      <c r="C4759" s="96">
        <v>18</v>
      </c>
      <c r="D4759" s="97">
        <v>32820994</v>
      </c>
      <c r="E4759" s="97">
        <v>32838397</v>
      </c>
      <c r="F4759" s="96" t="s">
        <v>2321</v>
      </c>
      <c r="G4759" s="96">
        <v>37</v>
      </c>
      <c r="H4759" s="96">
        <v>7.9260999999999998E-2</v>
      </c>
      <c r="I4759" s="810">
        <v>1</v>
      </c>
    </row>
    <row r="4760" spans="1:9" x14ac:dyDescent="0.15">
      <c r="A4760" s="694" t="s">
        <v>7286</v>
      </c>
      <c r="B4760" s="96">
        <v>133121</v>
      </c>
      <c r="C4760" s="96">
        <v>4</v>
      </c>
      <c r="D4760" s="97">
        <v>185009859</v>
      </c>
      <c r="E4760" s="97">
        <v>185139114</v>
      </c>
      <c r="F4760" s="96" t="s">
        <v>2328</v>
      </c>
      <c r="G4760" s="96">
        <v>534</v>
      </c>
      <c r="H4760" s="96">
        <v>7.9274999999999998E-2</v>
      </c>
      <c r="I4760" s="810">
        <v>1</v>
      </c>
    </row>
    <row r="4761" spans="1:9" x14ac:dyDescent="0.15">
      <c r="A4761" s="694" t="s">
        <v>7287</v>
      </c>
      <c r="B4761" s="96">
        <v>142910</v>
      </c>
      <c r="C4761" s="96">
        <v>10</v>
      </c>
      <c r="D4761" s="97">
        <v>90346519</v>
      </c>
      <c r="E4761" s="97">
        <v>90366733</v>
      </c>
      <c r="F4761" s="96" t="s">
        <v>2321</v>
      </c>
      <c r="G4761" s="96">
        <v>95</v>
      </c>
      <c r="H4761" s="96">
        <v>7.9284999999999994E-2</v>
      </c>
      <c r="I4761" s="810">
        <v>1</v>
      </c>
    </row>
    <row r="4762" spans="1:9" x14ac:dyDescent="0.15">
      <c r="A4762" s="694" t="s">
        <v>7288</v>
      </c>
      <c r="B4762" s="96">
        <v>112840</v>
      </c>
      <c r="C4762" s="96">
        <v>14</v>
      </c>
      <c r="D4762" s="97">
        <v>64063757</v>
      </c>
      <c r="E4762" s="97">
        <v>64108641</v>
      </c>
      <c r="F4762" s="96" t="s">
        <v>2328</v>
      </c>
      <c r="G4762" s="96">
        <v>120</v>
      </c>
      <c r="H4762" s="96">
        <v>7.9378000000000004E-2</v>
      </c>
      <c r="I4762" s="810">
        <v>1</v>
      </c>
    </row>
    <row r="4763" spans="1:9" x14ac:dyDescent="0.15">
      <c r="A4763" s="694" t="s">
        <v>7289</v>
      </c>
      <c r="B4763" s="96">
        <v>222068</v>
      </c>
      <c r="C4763" s="96">
        <v>7</v>
      </c>
      <c r="D4763" s="97">
        <v>44617493</v>
      </c>
      <c r="E4763" s="97">
        <v>44621881</v>
      </c>
      <c r="F4763" s="96" t="s">
        <v>2328</v>
      </c>
      <c r="G4763" s="96">
        <v>17</v>
      </c>
      <c r="H4763" s="96">
        <v>7.9494999999999996E-2</v>
      </c>
      <c r="I4763" s="810">
        <v>1</v>
      </c>
    </row>
    <row r="4764" spans="1:9" x14ac:dyDescent="0.15">
      <c r="A4764" s="694" t="s">
        <v>7290</v>
      </c>
      <c r="B4764" s="96">
        <v>2565</v>
      </c>
      <c r="C4764" s="96">
        <v>4</v>
      </c>
      <c r="D4764" s="97">
        <v>46037786</v>
      </c>
      <c r="E4764" s="97">
        <v>46126082</v>
      </c>
      <c r="F4764" s="96" t="s">
        <v>2328</v>
      </c>
      <c r="G4764" s="96">
        <v>318</v>
      </c>
      <c r="H4764" s="96">
        <v>7.9592999999999997E-2</v>
      </c>
      <c r="I4764" s="810">
        <v>1</v>
      </c>
    </row>
    <row r="4765" spans="1:9" x14ac:dyDescent="0.15">
      <c r="A4765" s="694" t="s">
        <v>7291</v>
      </c>
      <c r="B4765" s="96">
        <v>466</v>
      </c>
      <c r="C4765" s="96">
        <v>12</v>
      </c>
      <c r="D4765" s="97">
        <v>51157789</v>
      </c>
      <c r="E4765" s="97">
        <v>51214943</v>
      </c>
      <c r="F4765" s="96" t="s">
        <v>2321</v>
      </c>
      <c r="G4765" s="96">
        <v>131</v>
      </c>
      <c r="H4765" s="96">
        <v>7.9651E-2</v>
      </c>
      <c r="I4765" s="810">
        <v>1</v>
      </c>
    </row>
    <row r="4766" spans="1:9" x14ac:dyDescent="0.15">
      <c r="A4766" s="694" t="s">
        <v>7292</v>
      </c>
      <c r="B4766" s="96">
        <v>1583</v>
      </c>
      <c r="C4766" s="96">
        <v>15</v>
      </c>
      <c r="D4766" s="97">
        <v>74630103</v>
      </c>
      <c r="E4766" s="97">
        <v>74660081</v>
      </c>
      <c r="F4766" s="96" t="s">
        <v>2328</v>
      </c>
      <c r="G4766" s="96">
        <v>103</v>
      </c>
      <c r="H4766" s="96">
        <v>7.9654000000000003E-2</v>
      </c>
      <c r="I4766" s="810">
        <v>1</v>
      </c>
    </row>
    <row r="4767" spans="1:9" x14ac:dyDescent="0.15">
      <c r="A4767" s="694" t="s">
        <v>7293</v>
      </c>
      <c r="B4767" s="96">
        <v>3151</v>
      </c>
      <c r="C4767" s="96">
        <v>1</v>
      </c>
      <c r="D4767" s="97">
        <v>26798902</v>
      </c>
      <c r="E4767" s="97">
        <v>26803133</v>
      </c>
      <c r="F4767" s="96" t="s">
        <v>2321</v>
      </c>
      <c r="G4767" s="96">
        <v>9</v>
      </c>
      <c r="H4767" s="96">
        <v>7.9654000000000003E-2</v>
      </c>
      <c r="I4767" s="810">
        <v>1</v>
      </c>
    </row>
    <row r="4768" spans="1:9" x14ac:dyDescent="0.15">
      <c r="A4768" s="694" t="s">
        <v>7294</v>
      </c>
      <c r="B4768" s="96">
        <v>283948</v>
      </c>
      <c r="C4768" s="96">
        <v>16</v>
      </c>
      <c r="D4768" s="97">
        <v>617032</v>
      </c>
      <c r="E4768" s="97">
        <v>619495</v>
      </c>
      <c r="F4768" s="96" t="s">
        <v>2321</v>
      </c>
      <c r="G4768" s="96">
        <v>2</v>
      </c>
      <c r="H4768" s="96">
        <v>7.9818E-2</v>
      </c>
      <c r="I4768" s="810">
        <v>1</v>
      </c>
    </row>
    <row r="4769" spans="1:9" x14ac:dyDescent="0.15">
      <c r="A4769" s="694" t="s">
        <v>7295</v>
      </c>
      <c r="B4769" s="96">
        <v>55275</v>
      </c>
      <c r="C4769" s="96">
        <v>17</v>
      </c>
      <c r="D4769" s="97">
        <v>411908</v>
      </c>
      <c r="E4769" s="97">
        <v>618096</v>
      </c>
      <c r="F4769" s="96" t="s">
        <v>2328</v>
      </c>
      <c r="G4769" s="96">
        <v>690</v>
      </c>
      <c r="H4769" s="96">
        <v>7.9830999999999999E-2</v>
      </c>
      <c r="I4769" s="810">
        <v>1</v>
      </c>
    </row>
    <row r="4770" spans="1:9" x14ac:dyDescent="0.15">
      <c r="A4770" s="694" t="s">
        <v>7296</v>
      </c>
      <c r="B4770" s="96">
        <v>729092</v>
      </c>
      <c r="C4770" s="96">
        <v>10</v>
      </c>
      <c r="D4770" s="97">
        <v>75434033</v>
      </c>
      <c r="E4770" s="97">
        <v>75464357</v>
      </c>
      <c r="F4770" s="96" t="s">
        <v>2328</v>
      </c>
      <c r="G4770" s="96">
        <v>6</v>
      </c>
      <c r="H4770" s="96">
        <v>7.9971E-2</v>
      </c>
      <c r="I4770" s="810">
        <v>1</v>
      </c>
    </row>
    <row r="4771" spans="1:9" x14ac:dyDescent="0.15">
      <c r="A4771" s="694" t="s">
        <v>7297</v>
      </c>
      <c r="B4771" s="96">
        <v>389090</v>
      </c>
      <c r="C4771" s="96">
        <v>2</v>
      </c>
      <c r="D4771" s="97">
        <v>240968382</v>
      </c>
      <c r="E4771" s="97">
        <v>240972324</v>
      </c>
      <c r="F4771" s="96" t="s">
        <v>2328</v>
      </c>
      <c r="G4771" s="96">
        <v>12</v>
      </c>
      <c r="H4771" s="96">
        <v>7.9994999999999997E-2</v>
      </c>
      <c r="I4771" s="810">
        <v>1</v>
      </c>
    </row>
    <row r="4772" spans="1:9" x14ac:dyDescent="0.15">
      <c r="A4772" s="694" t="s">
        <v>7298</v>
      </c>
      <c r="B4772" s="96">
        <v>128366</v>
      </c>
      <c r="C4772" s="96">
        <v>1</v>
      </c>
      <c r="D4772" s="97">
        <v>158532441</v>
      </c>
      <c r="E4772" s="97">
        <v>158533394</v>
      </c>
      <c r="F4772" s="96" t="s">
        <v>2328</v>
      </c>
      <c r="G4772" s="96">
        <v>6</v>
      </c>
      <c r="H4772" s="96">
        <v>8.0001000000000003E-2</v>
      </c>
      <c r="I4772" s="810">
        <v>1</v>
      </c>
    </row>
    <row r="4773" spans="1:9" x14ac:dyDescent="0.15">
      <c r="A4773" s="694" t="s">
        <v>7299</v>
      </c>
      <c r="B4773" s="96">
        <v>93082</v>
      </c>
      <c r="C4773" s="96">
        <v>2</v>
      </c>
      <c r="D4773" s="97">
        <v>97163383</v>
      </c>
      <c r="E4773" s="97">
        <v>97173846</v>
      </c>
      <c r="F4773" s="96" t="s">
        <v>2328</v>
      </c>
      <c r="G4773" s="96">
        <v>13</v>
      </c>
      <c r="H4773" s="96">
        <v>8.0005000000000007E-2</v>
      </c>
      <c r="I4773" s="810">
        <v>1</v>
      </c>
    </row>
    <row r="4774" spans="1:9" x14ac:dyDescent="0.15">
      <c r="A4774" s="694" t="s">
        <v>7300</v>
      </c>
      <c r="B4774" s="96">
        <v>3797</v>
      </c>
      <c r="C4774" s="96">
        <v>2</v>
      </c>
      <c r="D4774" s="97">
        <v>26149455</v>
      </c>
      <c r="E4774" s="97">
        <v>26205443</v>
      </c>
      <c r="F4774" s="96" t="s">
        <v>2328</v>
      </c>
      <c r="G4774" s="96">
        <v>162</v>
      </c>
      <c r="H4774" s="96">
        <v>8.0019000000000007E-2</v>
      </c>
      <c r="I4774" s="810">
        <v>1</v>
      </c>
    </row>
    <row r="4775" spans="1:9" x14ac:dyDescent="0.15">
      <c r="A4775" s="694" t="s">
        <v>7301</v>
      </c>
      <c r="B4775" s="96">
        <v>2834</v>
      </c>
      <c r="C4775" s="96">
        <v>10</v>
      </c>
      <c r="D4775" s="97">
        <v>120352916</v>
      </c>
      <c r="E4775" s="97">
        <v>120355160</v>
      </c>
      <c r="F4775" s="96" t="s">
        <v>2328</v>
      </c>
      <c r="G4775" s="96">
        <v>12</v>
      </c>
      <c r="H4775" s="96">
        <v>8.0074000000000006E-2</v>
      </c>
      <c r="I4775" s="810">
        <v>1</v>
      </c>
    </row>
    <row r="4776" spans="1:9" x14ac:dyDescent="0.15">
      <c r="A4776" s="694" t="s">
        <v>7302</v>
      </c>
      <c r="B4776" s="96">
        <v>26239</v>
      </c>
      <c r="C4776" s="96">
        <v>1</v>
      </c>
      <c r="D4776" s="97">
        <v>152658599</v>
      </c>
      <c r="E4776" s="97">
        <v>152659877</v>
      </c>
      <c r="F4776" s="96" t="s">
        <v>2321</v>
      </c>
      <c r="G4776" s="96">
        <v>7</v>
      </c>
      <c r="H4776" s="96">
        <v>8.0114000000000005E-2</v>
      </c>
      <c r="I4776" s="810">
        <v>1</v>
      </c>
    </row>
    <row r="4777" spans="1:9" x14ac:dyDescent="0.15">
      <c r="A4777" s="694" t="s">
        <v>7303</v>
      </c>
      <c r="B4777" s="96">
        <v>51126</v>
      </c>
      <c r="C4777" s="96">
        <v>20</v>
      </c>
      <c r="D4777" s="97">
        <v>19997934</v>
      </c>
      <c r="E4777" s="97">
        <v>20014273</v>
      </c>
      <c r="F4777" s="96" t="s">
        <v>2321</v>
      </c>
      <c r="G4777" s="96">
        <v>36</v>
      </c>
      <c r="H4777" s="96">
        <v>8.0123E-2</v>
      </c>
      <c r="I4777" s="810">
        <v>1</v>
      </c>
    </row>
    <row r="4778" spans="1:9" x14ac:dyDescent="0.15">
      <c r="A4778" s="694" t="s">
        <v>7304</v>
      </c>
      <c r="B4778" s="96">
        <v>25900</v>
      </c>
      <c r="C4778" s="96">
        <v>12</v>
      </c>
      <c r="D4778" s="97">
        <v>6648694</v>
      </c>
      <c r="E4778" s="97">
        <v>6665249</v>
      </c>
      <c r="F4778" s="96" t="s">
        <v>2328</v>
      </c>
      <c r="G4778" s="96">
        <v>53</v>
      </c>
      <c r="H4778" s="96">
        <v>8.0225000000000005E-2</v>
      </c>
      <c r="I4778" s="810">
        <v>1</v>
      </c>
    </row>
    <row r="4779" spans="1:9" x14ac:dyDescent="0.15">
      <c r="A4779" s="694" t="s">
        <v>7305</v>
      </c>
      <c r="B4779" s="96">
        <v>161753</v>
      </c>
      <c r="C4779" s="96">
        <v>15</v>
      </c>
      <c r="D4779" s="97">
        <v>76016319</v>
      </c>
      <c r="E4779" s="97">
        <v>76020027</v>
      </c>
      <c r="F4779" s="96" t="s">
        <v>2321</v>
      </c>
      <c r="G4779" s="96">
        <v>7</v>
      </c>
      <c r="H4779" s="96">
        <v>8.0260999999999999E-2</v>
      </c>
      <c r="I4779" s="810">
        <v>1</v>
      </c>
    </row>
    <row r="4780" spans="1:9" x14ac:dyDescent="0.15">
      <c r="A4780" s="694" t="s">
        <v>7306</v>
      </c>
      <c r="B4780" s="96">
        <v>196335</v>
      </c>
      <c r="C4780" s="96">
        <v>11</v>
      </c>
      <c r="D4780" s="97">
        <v>6129009</v>
      </c>
      <c r="E4780" s="97">
        <v>6129968</v>
      </c>
      <c r="F4780" s="96" t="s">
        <v>2321</v>
      </c>
      <c r="G4780" s="96">
        <v>3</v>
      </c>
      <c r="H4780" s="96">
        <v>8.0284999999999995E-2</v>
      </c>
      <c r="I4780" s="810">
        <v>1</v>
      </c>
    </row>
    <row r="4781" spans="1:9" x14ac:dyDescent="0.15">
      <c r="A4781" s="694" t="s">
        <v>7307</v>
      </c>
      <c r="B4781" s="96">
        <v>54437</v>
      </c>
      <c r="C4781" s="96">
        <v>3</v>
      </c>
      <c r="D4781" s="97">
        <v>122628040</v>
      </c>
      <c r="E4781" s="97">
        <v>122747452</v>
      </c>
      <c r="F4781" s="96" t="s">
        <v>2328</v>
      </c>
      <c r="G4781" s="96">
        <v>474</v>
      </c>
      <c r="H4781" s="96">
        <v>8.0299999999999996E-2</v>
      </c>
      <c r="I4781" s="810">
        <v>1</v>
      </c>
    </row>
    <row r="4782" spans="1:9" x14ac:dyDescent="0.15">
      <c r="A4782" s="694" t="s">
        <v>7308</v>
      </c>
      <c r="B4782" s="96">
        <v>22999</v>
      </c>
      <c r="C4782" s="96">
        <v>6</v>
      </c>
      <c r="D4782" s="97">
        <v>72596406</v>
      </c>
      <c r="E4782" s="97">
        <v>73112845</v>
      </c>
      <c r="F4782" s="96" t="s">
        <v>2321</v>
      </c>
      <c r="G4782" s="96">
        <v>1684</v>
      </c>
      <c r="H4782" s="96">
        <v>8.0419000000000004E-2</v>
      </c>
      <c r="I4782" s="810">
        <v>1</v>
      </c>
    </row>
    <row r="4783" spans="1:9" x14ac:dyDescent="0.15">
      <c r="A4783" s="694" t="s">
        <v>7309</v>
      </c>
      <c r="B4783" s="96">
        <v>116369</v>
      </c>
      <c r="C4783" s="96">
        <v>6</v>
      </c>
      <c r="D4783" s="97">
        <v>35911291</v>
      </c>
      <c r="E4783" s="97">
        <v>35992413</v>
      </c>
      <c r="F4783" s="96" t="s">
        <v>2328</v>
      </c>
      <c r="G4783" s="96">
        <v>258</v>
      </c>
      <c r="H4783" s="96">
        <v>8.0437999999999996E-2</v>
      </c>
      <c r="I4783" s="810">
        <v>1</v>
      </c>
    </row>
    <row r="4784" spans="1:9" x14ac:dyDescent="0.15">
      <c r="A4784" s="694" t="s">
        <v>7310</v>
      </c>
      <c r="B4784" s="96">
        <v>9659</v>
      </c>
      <c r="C4784" s="96">
        <v>1</v>
      </c>
      <c r="D4784" s="97">
        <v>144851424</v>
      </c>
      <c r="E4784" s="97">
        <v>145076186</v>
      </c>
      <c r="F4784" s="96" t="s">
        <v>2328</v>
      </c>
      <c r="G4784" s="96">
        <v>1</v>
      </c>
      <c r="H4784" s="96">
        <v>8.0439999999999998E-2</v>
      </c>
      <c r="I4784" s="810">
        <v>1</v>
      </c>
    </row>
    <row r="4785" spans="1:9" x14ac:dyDescent="0.15">
      <c r="A4785" s="694" t="s">
        <v>7311</v>
      </c>
      <c r="B4785" s="96">
        <v>54932</v>
      </c>
      <c r="C4785" s="96">
        <v>9</v>
      </c>
      <c r="D4785" s="97">
        <v>140201346</v>
      </c>
      <c r="E4785" s="97">
        <v>140317714</v>
      </c>
      <c r="F4785" s="96" t="s">
        <v>2328</v>
      </c>
      <c r="G4785" s="96">
        <v>303</v>
      </c>
      <c r="H4785" s="96">
        <v>8.0457000000000001E-2</v>
      </c>
      <c r="I4785" s="810">
        <v>1</v>
      </c>
    </row>
    <row r="4786" spans="1:9" x14ac:dyDescent="0.15">
      <c r="A4786" s="694" t="s">
        <v>7312</v>
      </c>
      <c r="B4786" s="96">
        <v>9656</v>
      </c>
      <c r="C4786" s="96">
        <v>6</v>
      </c>
      <c r="D4786" s="97">
        <v>30667584</v>
      </c>
      <c r="E4786" s="97">
        <v>30685458</v>
      </c>
      <c r="F4786" s="96" t="s">
        <v>2328</v>
      </c>
      <c r="G4786" s="96">
        <v>121</v>
      </c>
      <c r="H4786" s="96">
        <v>8.0472000000000002E-2</v>
      </c>
      <c r="I4786" s="810">
        <v>1</v>
      </c>
    </row>
    <row r="4787" spans="1:9" x14ac:dyDescent="0.15">
      <c r="A4787" s="694" t="s">
        <v>7313</v>
      </c>
      <c r="B4787" s="96">
        <v>25831</v>
      </c>
      <c r="C4787" s="96">
        <v>14</v>
      </c>
      <c r="D4787" s="97">
        <v>31569323</v>
      </c>
      <c r="E4787" s="97">
        <v>31677266</v>
      </c>
      <c r="F4787" s="96" t="s">
        <v>2328</v>
      </c>
      <c r="G4787" s="96">
        <v>171</v>
      </c>
      <c r="H4787" s="96">
        <v>8.0492999999999995E-2</v>
      </c>
      <c r="I4787" s="810">
        <v>1</v>
      </c>
    </row>
    <row r="4788" spans="1:9" x14ac:dyDescent="0.15">
      <c r="A4788" s="694" t="s">
        <v>7314</v>
      </c>
      <c r="B4788" s="96">
        <v>81492</v>
      </c>
      <c r="C4788" s="96">
        <v>19</v>
      </c>
      <c r="D4788" s="97">
        <v>46298968</v>
      </c>
      <c r="E4788" s="97">
        <v>46318605</v>
      </c>
      <c r="F4788" s="96" t="s">
        <v>2328</v>
      </c>
      <c r="G4788" s="96">
        <v>75</v>
      </c>
      <c r="H4788" s="96">
        <v>8.0535999999999996E-2</v>
      </c>
      <c r="I4788" s="810">
        <v>1</v>
      </c>
    </row>
    <row r="4789" spans="1:9" x14ac:dyDescent="0.15">
      <c r="A4789" s="694" t="s">
        <v>7315</v>
      </c>
      <c r="B4789" s="96">
        <v>771</v>
      </c>
      <c r="C4789" s="96">
        <v>15</v>
      </c>
      <c r="D4789" s="97">
        <v>63615730</v>
      </c>
      <c r="E4789" s="97">
        <v>63674326</v>
      </c>
      <c r="F4789" s="96" t="s">
        <v>2328</v>
      </c>
      <c r="G4789" s="96">
        <v>208</v>
      </c>
      <c r="H4789" s="96">
        <v>8.0571000000000004E-2</v>
      </c>
      <c r="I4789" s="810">
        <v>1</v>
      </c>
    </row>
    <row r="4790" spans="1:9" x14ac:dyDescent="0.15">
      <c r="A4790" s="694" t="s">
        <v>7316</v>
      </c>
      <c r="B4790" s="96">
        <v>2901</v>
      </c>
      <c r="C4790" s="96">
        <v>19</v>
      </c>
      <c r="D4790" s="97">
        <v>42502468</v>
      </c>
      <c r="E4790" s="97">
        <v>42574278</v>
      </c>
      <c r="F4790" s="96" t="s">
        <v>2328</v>
      </c>
      <c r="G4790" s="96">
        <v>81</v>
      </c>
      <c r="H4790" s="96">
        <v>8.0573000000000006E-2</v>
      </c>
      <c r="I4790" s="810">
        <v>1</v>
      </c>
    </row>
    <row r="4791" spans="1:9" x14ac:dyDescent="0.15">
      <c r="A4791" s="694" t="s">
        <v>7317</v>
      </c>
      <c r="B4791" s="96">
        <v>221074</v>
      </c>
      <c r="C4791" s="96">
        <v>10</v>
      </c>
      <c r="D4791" s="97">
        <v>18240768</v>
      </c>
      <c r="E4791" s="97">
        <v>18332221</v>
      </c>
      <c r="F4791" s="96" t="s">
        <v>2321</v>
      </c>
      <c r="G4791" s="96">
        <v>546</v>
      </c>
      <c r="H4791" s="96">
        <v>8.0590999999999996E-2</v>
      </c>
      <c r="I4791" s="810">
        <v>1</v>
      </c>
    </row>
    <row r="4792" spans="1:9" x14ac:dyDescent="0.15">
      <c r="A4792" s="694" t="s">
        <v>7318</v>
      </c>
      <c r="B4792" s="96">
        <v>8764</v>
      </c>
      <c r="C4792" s="96">
        <v>1</v>
      </c>
      <c r="D4792" s="97">
        <v>2487291</v>
      </c>
      <c r="E4792" s="97">
        <v>2495268</v>
      </c>
      <c r="F4792" s="96" t="s">
        <v>2321</v>
      </c>
      <c r="G4792" s="96">
        <v>23</v>
      </c>
      <c r="H4792" s="96">
        <v>8.0725000000000005E-2</v>
      </c>
      <c r="I4792" s="810">
        <v>1</v>
      </c>
    </row>
    <row r="4793" spans="1:9" x14ac:dyDescent="0.15">
      <c r="A4793" s="694" t="s">
        <v>7319</v>
      </c>
      <c r="B4793" s="96">
        <v>65124</v>
      </c>
      <c r="C4793" s="96">
        <v>2</v>
      </c>
      <c r="D4793" s="97">
        <v>110371911</v>
      </c>
      <c r="E4793" s="97">
        <v>110376564</v>
      </c>
      <c r="F4793" s="96" t="s">
        <v>2321</v>
      </c>
      <c r="G4793" s="96">
        <v>12</v>
      </c>
      <c r="H4793" s="96">
        <v>8.0807000000000004E-2</v>
      </c>
      <c r="I4793" s="810">
        <v>1</v>
      </c>
    </row>
    <row r="4794" spans="1:9" x14ac:dyDescent="0.15">
      <c r="A4794" s="694" t="s">
        <v>7320</v>
      </c>
      <c r="B4794" s="96">
        <v>23138</v>
      </c>
      <c r="C4794" s="96">
        <v>5</v>
      </c>
      <c r="D4794" s="97">
        <v>177540556</v>
      </c>
      <c r="E4794" s="97">
        <v>177553107</v>
      </c>
      <c r="F4794" s="96" t="s">
        <v>2321</v>
      </c>
      <c r="G4794" s="96">
        <v>37</v>
      </c>
      <c r="H4794" s="96">
        <v>8.0821000000000004E-2</v>
      </c>
      <c r="I4794" s="810">
        <v>1</v>
      </c>
    </row>
    <row r="4795" spans="1:9" x14ac:dyDescent="0.15">
      <c r="A4795" s="694" t="s">
        <v>7321</v>
      </c>
      <c r="B4795" s="96">
        <v>3099</v>
      </c>
      <c r="C4795" s="96">
        <v>2</v>
      </c>
      <c r="D4795" s="97">
        <v>75059782</v>
      </c>
      <c r="E4795" s="97">
        <v>75120481</v>
      </c>
      <c r="F4795" s="96" t="s">
        <v>2321</v>
      </c>
      <c r="G4795" s="96">
        <v>234</v>
      </c>
      <c r="H4795" s="96">
        <v>8.0857999999999999E-2</v>
      </c>
      <c r="I4795" s="810">
        <v>1</v>
      </c>
    </row>
    <row r="4796" spans="1:9" x14ac:dyDescent="0.15">
      <c r="A4796" s="694" t="s">
        <v>7322</v>
      </c>
      <c r="B4796" s="96">
        <v>54439</v>
      </c>
      <c r="C4796" s="96">
        <v>5</v>
      </c>
      <c r="D4796" s="97">
        <v>145583113</v>
      </c>
      <c r="E4796" s="97">
        <v>145668786</v>
      </c>
      <c r="F4796" s="96" t="s">
        <v>2321</v>
      </c>
      <c r="G4796" s="96">
        <v>141</v>
      </c>
      <c r="H4796" s="96">
        <v>8.0886E-2</v>
      </c>
      <c r="I4796" s="810">
        <v>1</v>
      </c>
    </row>
    <row r="4797" spans="1:9" x14ac:dyDescent="0.15">
      <c r="A4797" s="694" t="s">
        <v>7323</v>
      </c>
      <c r="B4797" s="96">
        <v>9694</v>
      </c>
      <c r="C4797" s="96">
        <v>8</v>
      </c>
      <c r="D4797" s="97">
        <v>109455853</v>
      </c>
      <c r="E4797" s="97">
        <v>109499136</v>
      </c>
      <c r="F4797" s="96" t="s">
        <v>2321</v>
      </c>
      <c r="G4797" s="96">
        <v>150</v>
      </c>
      <c r="H4797" s="96">
        <v>8.0910999999999997E-2</v>
      </c>
      <c r="I4797" s="810">
        <v>1</v>
      </c>
    </row>
    <row r="4798" spans="1:9" x14ac:dyDescent="0.15">
      <c r="A4798" s="694" t="s">
        <v>7324</v>
      </c>
      <c r="B4798" s="96">
        <v>84676</v>
      </c>
      <c r="C4798" s="96">
        <v>1</v>
      </c>
      <c r="D4798" s="97">
        <v>26377792</v>
      </c>
      <c r="E4798" s="97">
        <v>26394142</v>
      </c>
      <c r="F4798" s="96" t="s">
        <v>2328</v>
      </c>
      <c r="G4798" s="96">
        <v>55</v>
      </c>
      <c r="H4798" s="96">
        <v>8.0926999999999999E-2</v>
      </c>
      <c r="I4798" s="810">
        <v>1</v>
      </c>
    </row>
    <row r="4799" spans="1:9" x14ac:dyDescent="0.15">
      <c r="A4799" s="694" t="s">
        <v>7325</v>
      </c>
      <c r="B4799" s="96">
        <v>8558</v>
      </c>
      <c r="C4799" s="96">
        <v>16</v>
      </c>
      <c r="D4799" s="97">
        <v>89753076</v>
      </c>
      <c r="E4799" s="97">
        <v>89762772</v>
      </c>
      <c r="F4799" s="96" t="s">
        <v>2321</v>
      </c>
      <c r="G4799" s="96">
        <v>44</v>
      </c>
      <c r="H4799" s="96">
        <v>8.0972000000000002E-2</v>
      </c>
      <c r="I4799" s="810">
        <v>1</v>
      </c>
    </row>
    <row r="4800" spans="1:9" x14ac:dyDescent="0.15">
      <c r="A4800" s="694" t="s">
        <v>7326</v>
      </c>
      <c r="B4800" s="96">
        <v>219428</v>
      </c>
      <c r="C4800" s="96">
        <v>11</v>
      </c>
      <c r="D4800" s="97">
        <v>55339604</v>
      </c>
      <c r="E4800" s="97">
        <v>55340536</v>
      </c>
      <c r="F4800" s="96" t="s">
        <v>2321</v>
      </c>
      <c r="G4800" s="96">
        <v>14</v>
      </c>
      <c r="H4800" s="96">
        <v>8.0982999999999999E-2</v>
      </c>
      <c r="I4800" s="810">
        <v>1</v>
      </c>
    </row>
    <row r="4801" spans="1:9" x14ac:dyDescent="0.15">
      <c r="A4801" s="694" t="s">
        <v>7327</v>
      </c>
      <c r="B4801" s="96">
        <v>54793</v>
      </c>
      <c r="C4801" s="96">
        <v>8</v>
      </c>
      <c r="D4801" s="97">
        <v>25285363</v>
      </c>
      <c r="E4801" s="97">
        <v>25315984</v>
      </c>
      <c r="F4801" s="96" t="s">
        <v>2328</v>
      </c>
      <c r="G4801" s="96">
        <v>89</v>
      </c>
      <c r="H4801" s="96">
        <v>8.1015000000000004E-2</v>
      </c>
      <c r="I4801" s="810">
        <v>1</v>
      </c>
    </row>
    <row r="4802" spans="1:9" x14ac:dyDescent="0.15">
      <c r="A4802" s="694" t="s">
        <v>7328</v>
      </c>
      <c r="B4802" s="96">
        <v>115361</v>
      </c>
      <c r="C4802" s="96">
        <v>1</v>
      </c>
      <c r="D4802" s="97">
        <v>89646831</v>
      </c>
      <c r="E4802" s="97">
        <v>89664633</v>
      </c>
      <c r="F4802" s="96" t="s">
        <v>2328</v>
      </c>
      <c r="G4802" s="96">
        <v>48</v>
      </c>
      <c r="H4802" s="96">
        <v>8.1069000000000002E-2</v>
      </c>
      <c r="I4802" s="810">
        <v>1</v>
      </c>
    </row>
    <row r="4803" spans="1:9" x14ac:dyDescent="0.15">
      <c r="A4803" s="694" t="s">
        <v>7329</v>
      </c>
      <c r="B4803" s="96">
        <v>25957</v>
      </c>
      <c r="C4803" s="96">
        <v>6</v>
      </c>
      <c r="D4803" s="97">
        <v>99846534</v>
      </c>
      <c r="E4803" s="97">
        <v>99873263</v>
      </c>
      <c r="F4803" s="96" t="s">
        <v>2328</v>
      </c>
      <c r="G4803" s="96">
        <v>56</v>
      </c>
      <c r="H4803" s="96">
        <v>8.1071000000000004E-2</v>
      </c>
      <c r="I4803" s="810">
        <v>1</v>
      </c>
    </row>
    <row r="4804" spans="1:9" x14ac:dyDescent="0.15">
      <c r="A4804" s="694" t="s">
        <v>7330</v>
      </c>
      <c r="B4804" s="96">
        <v>283171</v>
      </c>
      <c r="C4804" s="96">
        <v>11</v>
      </c>
      <c r="D4804" s="97">
        <v>130542851</v>
      </c>
      <c r="E4804" s="97">
        <v>130587247</v>
      </c>
      <c r="F4804" s="96" t="s">
        <v>2321</v>
      </c>
      <c r="G4804" s="96">
        <v>140</v>
      </c>
      <c r="H4804" s="96">
        <v>8.1099000000000004E-2</v>
      </c>
      <c r="I4804" s="810">
        <v>1</v>
      </c>
    </row>
    <row r="4805" spans="1:9" x14ac:dyDescent="0.15">
      <c r="A4805" s="694" t="s">
        <v>7331</v>
      </c>
      <c r="B4805" s="96">
        <v>80139</v>
      </c>
      <c r="C4805" s="96">
        <v>8</v>
      </c>
      <c r="D4805" s="97">
        <v>37553301</v>
      </c>
      <c r="E4805" s="97">
        <v>37556396</v>
      </c>
      <c r="F4805" s="96" t="s">
        <v>2321</v>
      </c>
      <c r="G4805" s="96">
        <v>2</v>
      </c>
      <c r="H4805" s="96">
        <v>8.1192E-2</v>
      </c>
      <c r="I4805" s="810">
        <v>1</v>
      </c>
    </row>
    <row r="4806" spans="1:9" x14ac:dyDescent="0.15">
      <c r="A4806" s="694" t="s">
        <v>7332</v>
      </c>
      <c r="B4806" s="96">
        <v>7328</v>
      </c>
      <c r="C4806" s="96">
        <v>7</v>
      </c>
      <c r="D4806" s="97">
        <v>129470572</v>
      </c>
      <c r="E4806" s="97">
        <v>129592800</v>
      </c>
      <c r="F4806" s="96" t="s">
        <v>2328</v>
      </c>
      <c r="G4806" s="96">
        <v>484</v>
      </c>
      <c r="H4806" s="96">
        <v>8.1307000000000004E-2</v>
      </c>
      <c r="I4806" s="810">
        <v>1</v>
      </c>
    </row>
    <row r="4807" spans="1:9" x14ac:dyDescent="0.15">
      <c r="A4807" s="694" t="s">
        <v>7333</v>
      </c>
      <c r="B4807" s="96">
        <v>84318</v>
      </c>
      <c r="C4807" s="96">
        <v>12</v>
      </c>
      <c r="D4807" s="97">
        <v>498516</v>
      </c>
      <c r="E4807" s="97">
        <v>551811</v>
      </c>
      <c r="F4807" s="96" t="s">
        <v>2321</v>
      </c>
      <c r="G4807" s="96">
        <v>176</v>
      </c>
      <c r="H4807" s="96">
        <v>8.1331000000000001E-2</v>
      </c>
      <c r="I4807" s="810">
        <v>1</v>
      </c>
    </row>
    <row r="4808" spans="1:9" x14ac:dyDescent="0.15">
      <c r="A4808" s="694" t="s">
        <v>7334</v>
      </c>
      <c r="B4808" s="96">
        <v>343035</v>
      </c>
      <c r="C4808" s="96">
        <v>1</v>
      </c>
      <c r="D4808" s="97">
        <v>211649864</v>
      </c>
      <c r="E4808" s="97">
        <v>211666259</v>
      </c>
      <c r="F4808" s="96" t="s">
        <v>2328</v>
      </c>
      <c r="G4808" s="96">
        <v>63</v>
      </c>
      <c r="H4808" s="96">
        <v>8.1336000000000006E-2</v>
      </c>
      <c r="I4808" s="810">
        <v>1</v>
      </c>
    </row>
    <row r="4809" spans="1:9" x14ac:dyDescent="0.15">
      <c r="A4809" s="694" t="s">
        <v>7335</v>
      </c>
      <c r="B4809" s="96">
        <v>534</v>
      </c>
      <c r="C4809" s="96">
        <v>6</v>
      </c>
      <c r="D4809" s="97">
        <v>31512228</v>
      </c>
      <c r="E4809" s="97">
        <v>31514625</v>
      </c>
      <c r="F4809" s="96" t="s">
        <v>2328</v>
      </c>
      <c r="G4809" s="96">
        <v>13</v>
      </c>
      <c r="H4809" s="96">
        <v>8.1373000000000001E-2</v>
      </c>
      <c r="I4809" s="810">
        <v>1</v>
      </c>
    </row>
    <row r="4810" spans="1:9" x14ac:dyDescent="0.15">
      <c r="A4810" s="694" t="s">
        <v>7336</v>
      </c>
      <c r="B4810" s="96">
        <v>55248</v>
      </c>
      <c r="C4810" s="96">
        <v>1</v>
      </c>
      <c r="D4810" s="97">
        <v>212537816</v>
      </c>
      <c r="E4810" s="97">
        <v>212588267</v>
      </c>
      <c r="F4810" s="96" t="s">
        <v>2328</v>
      </c>
      <c r="G4810" s="96">
        <v>144</v>
      </c>
      <c r="H4810" s="96">
        <v>8.1437999999999997E-2</v>
      </c>
      <c r="I4810" s="810">
        <v>1</v>
      </c>
    </row>
    <row r="4811" spans="1:9" x14ac:dyDescent="0.15">
      <c r="A4811" s="694" t="s">
        <v>7337</v>
      </c>
      <c r="B4811" s="96">
        <v>220441</v>
      </c>
      <c r="C4811" s="96">
        <v>18</v>
      </c>
      <c r="D4811" s="97">
        <v>59475300</v>
      </c>
      <c r="E4811" s="97">
        <v>59561634</v>
      </c>
      <c r="F4811" s="96" t="s">
        <v>2328</v>
      </c>
      <c r="G4811" s="96">
        <v>330</v>
      </c>
      <c r="H4811" s="96">
        <v>8.1520999999999996E-2</v>
      </c>
      <c r="I4811" s="810">
        <v>1</v>
      </c>
    </row>
    <row r="4812" spans="1:9" x14ac:dyDescent="0.15">
      <c r="A4812" s="694" t="s">
        <v>7338</v>
      </c>
      <c r="B4812" s="96">
        <v>26231</v>
      </c>
      <c r="C4812" s="96">
        <v>16</v>
      </c>
      <c r="D4812" s="97">
        <v>67241042</v>
      </c>
      <c r="E4812" s="97">
        <v>67260901</v>
      </c>
      <c r="F4812" s="96" t="s">
        <v>2328</v>
      </c>
      <c r="G4812" s="96">
        <v>35</v>
      </c>
      <c r="H4812" s="96">
        <v>8.1521999999999997E-2</v>
      </c>
      <c r="I4812" s="810">
        <v>1</v>
      </c>
    </row>
    <row r="4813" spans="1:9" x14ac:dyDescent="0.15">
      <c r="A4813" s="694" t="s">
        <v>7339</v>
      </c>
      <c r="B4813" s="96">
        <v>171392</v>
      </c>
      <c r="C4813" s="96">
        <v>19</v>
      </c>
      <c r="D4813" s="97">
        <v>23835583</v>
      </c>
      <c r="E4813" s="97">
        <v>23870036</v>
      </c>
      <c r="F4813" s="96" t="s">
        <v>2328</v>
      </c>
      <c r="G4813" s="96">
        <v>80</v>
      </c>
      <c r="H4813" s="96">
        <v>8.1796999999999995E-2</v>
      </c>
      <c r="I4813" s="810">
        <v>1</v>
      </c>
    </row>
    <row r="4814" spans="1:9" x14ac:dyDescent="0.15">
      <c r="A4814" s="694" t="s">
        <v>7340</v>
      </c>
      <c r="B4814" s="96">
        <v>10107</v>
      </c>
      <c r="C4814" s="96">
        <v>6</v>
      </c>
      <c r="D4814" s="97">
        <v>30119722</v>
      </c>
      <c r="E4814" s="97">
        <v>30128711</v>
      </c>
      <c r="F4814" s="96" t="s">
        <v>2328</v>
      </c>
      <c r="G4814" s="96">
        <v>77</v>
      </c>
      <c r="H4814" s="96">
        <v>8.1808000000000006E-2</v>
      </c>
      <c r="I4814" s="810">
        <v>1</v>
      </c>
    </row>
    <row r="4815" spans="1:9" x14ac:dyDescent="0.15">
      <c r="A4815" s="694" t="s">
        <v>7341</v>
      </c>
      <c r="B4815" s="96">
        <v>54868</v>
      </c>
      <c r="C4815" s="96">
        <v>17</v>
      </c>
      <c r="D4815" s="97">
        <v>72772622</v>
      </c>
      <c r="E4815" s="97">
        <v>72835922</v>
      </c>
      <c r="F4815" s="96" t="s">
        <v>2321</v>
      </c>
      <c r="G4815" s="96">
        <v>146</v>
      </c>
      <c r="H4815" s="96">
        <v>8.1818000000000002E-2</v>
      </c>
      <c r="I4815" s="810">
        <v>1</v>
      </c>
    </row>
    <row r="4816" spans="1:9" x14ac:dyDescent="0.15">
      <c r="A4816" s="694" t="s">
        <v>7342</v>
      </c>
      <c r="B4816" s="96">
        <v>51110</v>
      </c>
      <c r="C4816" s="96">
        <v>8</v>
      </c>
      <c r="D4816" s="97">
        <v>71549501</v>
      </c>
      <c r="E4816" s="97">
        <v>71581447</v>
      </c>
      <c r="F4816" s="96" t="s">
        <v>2328</v>
      </c>
      <c r="G4816" s="96">
        <v>115</v>
      </c>
      <c r="H4816" s="96">
        <v>8.1892000000000006E-2</v>
      </c>
      <c r="I4816" s="810">
        <v>1</v>
      </c>
    </row>
    <row r="4817" spans="1:9" x14ac:dyDescent="0.15">
      <c r="A4817" s="694" t="s">
        <v>7343</v>
      </c>
      <c r="B4817" s="96">
        <v>256586</v>
      </c>
      <c r="C4817" s="96">
        <v>15</v>
      </c>
      <c r="D4817" s="97">
        <v>52015261</v>
      </c>
      <c r="E4817" s="97">
        <v>52043650</v>
      </c>
      <c r="F4817" s="96" t="s">
        <v>2328</v>
      </c>
      <c r="G4817" s="96">
        <v>113</v>
      </c>
      <c r="H4817" s="96">
        <v>8.1969E-2</v>
      </c>
      <c r="I4817" s="810">
        <v>1</v>
      </c>
    </row>
    <row r="4818" spans="1:9" x14ac:dyDescent="0.15">
      <c r="A4818" s="694" t="s">
        <v>7344</v>
      </c>
      <c r="B4818" s="96">
        <v>100293516</v>
      </c>
      <c r="C4818" s="96">
        <v>19</v>
      </c>
      <c r="D4818" s="97">
        <v>58341427</v>
      </c>
      <c r="E4818" s="97">
        <v>58357606</v>
      </c>
      <c r="F4818" s="96" t="s">
        <v>2321</v>
      </c>
      <c r="G4818" s="96">
        <v>47</v>
      </c>
      <c r="H4818" s="96">
        <v>8.1999000000000002E-2</v>
      </c>
      <c r="I4818" s="810">
        <v>1</v>
      </c>
    </row>
    <row r="4819" spans="1:9" x14ac:dyDescent="0.15">
      <c r="A4819" s="694" t="s">
        <v>7345</v>
      </c>
      <c r="B4819" s="96">
        <v>10036</v>
      </c>
      <c r="C4819" s="96">
        <v>19</v>
      </c>
      <c r="D4819" s="97">
        <v>4402660</v>
      </c>
      <c r="E4819" s="97">
        <v>4443394</v>
      </c>
      <c r="F4819" s="96" t="s">
        <v>2321</v>
      </c>
      <c r="G4819" s="96">
        <v>106</v>
      </c>
      <c r="H4819" s="96">
        <v>8.2072999999999993E-2</v>
      </c>
      <c r="I4819" s="810">
        <v>1</v>
      </c>
    </row>
    <row r="4820" spans="1:9" x14ac:dyDescent="0.15">
      <c r="A4820" s="694" t="s">
        <v>7346</v>
      </c>
      <c r="B4820" s="96">
        <v>8717</v>
      </c>
      <c r="C4820" s="96">
        <v>16</v>
      </c>
      <c r="D4820" s="97">
        <v>67188088</v>
      </c>
      <c r="E4820" s="97">
        <v>67193812</v>
      </c>
      <c r="F4820" s="96" t="s">
        <v>2328</v>
      </c>
      <c r="G4820" s="96">
        <v>7</v>
      </c>
      <c r="H4820" s="96">
        <v>8.2132999999999998E-2</v>
      </c>
      <c r="I4820" s="810">
        <v>1</v>
      </c>
    </row>
    <row r="4821" spans="1:9" x14ac:dyDescent="0.15">
      <c r="A4821" s="694" t="s">
        <v>7347</v>
      </c>
      <c r="B4821" s="96">
        <v>56990</v>
      </c>
      <c r="C4821" s="96">
        <v>5</v>
      </c>
      <c r="D4821" s="97">
        <v>130599702</v>
      </c>
      <c r="E4821" s="97">
        <v>130730383</v>
      </c>
      <c r="F4821" s="96" t="s">
        <v>2321</v>
      </c>
      <c r="G4821" s="96">
        <v>250</v>
      </c>
      <c r="H4821" s="96">
        <v>8.2151000000000002E-2</v>
      </c>
      <c r="I4821" s="810">
        <v>1</v>
      </c>
    </row>
    <row r="4822" spans="1:9" x14ac:dyDescent="0.15">
      <c r="A4822" s="694" t="s">
        <v>7348</v>
      </c>
      <c r="B4822" s="96">
        <v>219959</v>
      </c>
      <c r="C4822" s="96">
        <v>11</v>
      </c>
      <c r="D4822" s="97">
        <v>57982217</v>
      </c>
      <c r="E4822" s="97">
        <v>57983194</v>
      </c>
      <c r="F4822" s="96" t="s">
        <v>2321</v>
      </c>
      <c r="G4822" s="96">
        <v>12</v>
      </c>
      <c r="H4822" s="96">
        <v>8.2192000000000001E-2</v>
      </c>
      <c r="I4822" s="810">
        <v>1</v>
      </c>
    </row>
    <row r="4823" spans="1:9" x14ac:dyDescent="0.15">
      <c r="A4823" s="694" t="s">
        <v>7349</v>
      </c>
      <c r="B4823" s="96">
        <v>55654</v>
      </c>
      <c r="C4823" s="96">
        <v>2</v>
      </c>
      <c r="D4823" s="97">
        <v>96915946</v>
      </c>
      <c r="E4823" s="97">
        <v>96931751</v>
      </c>
      <c r="F4823" s="96" t="s">
        <v>2328</v>
      </c>
      <c r="G4823" s="96">
        <v>22</v>
      </c>
      <c r="H4823" s="96">
        <v>8.2225999999999994E-2</v>
      </c>
      <c r="I4823" s="810">
        <v>1</v>
      </c>
    </row>
    <row r="4824" spans="1:9" x14ac:dyDescent="0.15">
      <c r="A4824" s="694" t="s">
        <v>7350</v>
      </c>
      <c r="B4824" s="96">
        <v>5731</v>
      </c>
      <c r="C4824" s="96">
        <v>19</v>
      </c>
      <c r="D4824" s="97">
        <v>14583278</v>
      </c>
      <c r="E4824" s="97">
        <v>14586174</v>
      </c>
      <c r="F4824" s="96" t="s">
        <v>2328</v>
      </c>
      <c r="G4824" s="96">
        <v>16</v>
      </c>
      <c r="H4824" s="96">
        <v>8.2407999999999995E-2</v>
      </c>
      <c r="I4824" s="810">
        <v>1</v>
      </c>
    </row>
    <row r="4825" spans="1:9" x14ac:dyDescent="0.15">
      <c r="A4825" s="694" t="s">
        <v>7351</v>
      </c>
      <c r="B4825" s="96">
        <v>1456</v>
      </c>
      <c r="C4825" s="96">
        <v>5</v>
      </c>
      <c r="D4825" s="97">
        <v>122847793</v>
      </c>
      <c r="E4825" s="97">
        <v>122952739</v>
      </c>
      <c r="F4825" s="96" t="s">
        <v>2321</v>
      </c>
      <c r="G4825" s="96">
        <v>241</v>
      </c>
      <c r="H4825" s="96">
        <v>8.2576999999999998E-2</v>
      </c>
      <c r="I4825" s="810">
        <v>1</v>
      </c>
    </row>
    <row r="4826" spans="1:9" x14ac:dyDescent="0.15">
      <c r="A4826" s="694" t="s">
        <v>7352</v>
      </c>
      <c r="B4826" s="96">
        <v>645104</v>
      </c>
      <c r="C4826" s="96">
        <v>4</v>
      </c>
      <c r="D4826" s="97">
        <v>17516788</v>
      </c>
      <c r="E4826" s="97">
        <v>17528727</v>
      </c>
      <c r="F4826" s="96" t="s">
        <v>2321</v>
      </c>
      <c r="G4826" s="96">
        <v>34</v>
      </c>
      <c r="H4826" s="96">
        <v>8.2671999999999995E-2</v>
      </c>
      <c r="I4826" s="810">
        <v>1</v>
      </c>
    </row>
    <row r="4827" spans="1:9" x14ac:dyDescent="0.15">
      <c r="A4827" s="694" t="s">
        <v>7353</v>
      </c>
      <c r="B4827" s="96">
        <v>143903</v>
      </c>
      <c r="C4827" s="96">
        <v>11</v>
      </c>
      <c r="D4827" s="97">
        <v>111411233</v>
      </c>
      <c r="E4827" s="97">
        <v>111432470</v>
      </c>
      <c r="F4827" s="96" t="s">
        <v>2321</v>
      </c>
      <c r="G4827" s="96">
        <v>37</v>
      </c>
      <c r="H4827" s="96">
        <v>8.2767999999999994E-2</v>
      </c>
      <c r="I4827" s="810">
        <v>1</v>
      </c>
    </row>
    <row r="4828" spans="1:9" x14ac:dyDescent="0.15">
      <c r="A4828" s="694" t="s">
        <v>7354</v>
      </c>
      <c r="B4828" s="96">
        <v>7485</v>
      </c>
      <c r="C4828" s="96">
        <v>21</v>
      </c>
      <c r="D4828" s="97">
        <v>40752213</v>
      </c>
      <c r="E4828" s="97">
        <v>40769815</v>
      </c>
      <c r="F4828" s="96" t="s">
        <v>2321</v>
      </c>
      <c r="G4828" s="96">
        <v>42</v>
      </c>
      <c r="H4828" s="96">
        <v>8.2784999999999997E-2</v>
      </c>
      <c r="I4828" s="810">
        <v>1</v>
      </c>
    </row>
    <row r="4829" spans="1:9" x14ac:dyDescent="0.15">
      <c r="A4829" s="694" t="s">
        <v>7355</v>
      </c>
      <c r="B4829" s="96">
        <v>8365</v>
      </c>
      <c r="C4829" s="96">
        <v>6</v>
      </c>
      <c r="D4829" s="97">
        <v>26281278</v>
      </c>
      <c r="E4829" s="97">
        <v>26285844</v>
      </c>
      <c r="F4829" s="96" t="s">
        <v>2328</v>
      </c>
      <c r="G4829" s="96">
        <v>21</v>
      </c>
      <c r="H4829" s="96">
        <v>8.2864999999999994E-2</v>
      </c>
      <c r="I4829" s="810">
        <v>1</v>
      </c>
    </row>
    <row r="4830" spans="1:9" x14ac:dyDescent="0.15">
      <c r="A4830" s="694" t="s">
        <v>7356</v>
      </c>
      <c r="B4830" s="96">
        <v>89870</v>
      </c>
      <c r="C4830" s="96">
        <v>6</v>
      </c>
      <c r="D4830" s="97">
        <v>30130968</v>
      </c>
      <c r="E4830" s="97">
        <v>30140473</v>
      </c>
      <c r="F4830" s="96" t="s">
        <v>2321</v>
      </c>
      <c r="G4830" s="96">
        <v>84</v>
      </c>
      <c r="H4830" s="96">
        <v>8.2956000000000002E-2</v>
      </c>
      <c r="I4830" s="810">
        <v>1</v>
      </c>
    </row>
    <row r="4831" spans="1:9" x14ac:dyDescent="0.15">
      <c r="A4831" s="694" t="s">
        <v>7357</v>
      </c>
      <c r="B4831" s="96">
        <v>394</v>
      </c>
      <c r="C4831" s="96">
        <v>14</v>
      </c>
      <c r="D4831" s="97">
        <v>32545664</v>
      </c>
      <c r="E4831" s="97">
        <v>32628934</v>
      </c>
      <c r="F4831" s="96" t="s">
        <v>2321</v>
      </c>
      <c r="G4831" s="96">
        <v>81</v>
      </c>
      <c r="H4831" s="96">
        <v>8.2975999999999994E-2</v>
      </c>
      <c r="I4831" s="810">
        <v>1</v>
      </c>
    </row>
    <row r="4832" spans="1:9" x14ac:dyDescent="0.15">
      <c r="A4832" s="694" t="s">
        <v>7358</v>
      </c>
      <c r="B4832" s="96">
        <v>24149</v>
      </c>
      <c r="C4832" s="96">
        <v>6</v>
      </c>
      <c r="D4832" s="97">
        <v>43303808</v>
      </c>
      <c r="E4832" s="97">
        <v>43337181</v>
      </c>
      <c r="F4832" s="96" t="s">
        <v>2328</v>
      </c>
      <c r="G4832" s="96">
        <v>60</v>
      </c>
      <c r="H4832" s="96">
        <v>8.2987000000000005E-2</v>
      </c>
      <c r="I4832" s="810">
        <v>1</v>
      </c>
    </row>
    <row r="4833" spans="1:9" x14ac:dyDescent="0.15">
      <c r="A4833" s="694" t="s">
        <v>7359</v>
      </c>
      <c r="B4833" s="96">
        <v>81553</v>
      </c>
      <c r="C4833" s="96">
        <v>2</v>
      </c>
      <c r="D4833" s="97">
        <v>16730727</v>
      </c>
      <c r="E4833" s="97">
        <v>16847134</v>
      </c>
      <c r="F4833" s="96" t="s">
        <v>2328</v>
      </c>
      <c r="G4833" s="96">
        <v>366</v>
      </c>
      <c r="H4833" s="96">
        <v>8.2992999999999997E-2</v>
      </c>
      <c r="I4833" s="810">
        <v>1</v>
      </c>
    </row>
    <row r="4834" spans="1:9" x14ac:dyDescent="0.15">
      <c r="A4834" s="694" t="s">
        <v>7360</v>
      </c>
      <c r="B4834" s="96">
        <v>23433</v>
      </c>
      <c r="C4834" s="96">
        <v>2</v>
      </c>
      <c r="D4834" s="97">
        <v>46769867</v>
      </c>
      <c r="E4834" s="97">
        <v>46811827</v>
      </c>
      <c r="F4834" s="96" t="s">
        <v>2321</v>
      </c>
      <c r="G4834" s="96">
        <v>115</v>
      </c>
      <c r="H4834" s="96">
        <v>8.3084000000000005E-2</v>
      </c>
      <c r="I4834" s="810">
        <v>1</v>
      </c>
    </row>
    <row r="4835" spans="1:9" x14ac:dyDescent="0.15">
      <c r="A4835" s="694" t="s">
        <v>7361</v>
      </c>
      <c r="B4835" s="96">
        <v>7376</v>
      </c>
      <c r="C4835" s="96">
        <v>19</v>
      </c>
      <c r="D4835" s="97">
        <v>50879680</v>
      </c>
      <c r="E4835" s="97">
        <v>50886285</v>
      </c>
      <c r="F4835" s="96" t="s">
        <v>2321</v>
      </c>
      <c r="G4835" s="96">
        <v>13</v>
      </c>
      <c r="H4835" s="96">
        <v>8.3166000000000004E-2</v>
      </c>
      <c r="I4835" s="810">
        <v>1</v>
      </c>
    </row>
    <row r="4836" spans="1:9" x14ac:dyDescent="0.15">
      <c r="A4836" s="694" t="s">
        <v>7362</v>
      </c>
      <c r="B4836" s="96">
        <v>10580</v>
      </c>
      <c r="C4836" s="96">
        <v>10</v>
      </c>
      <c r="D4836" s="97">
        <v>97071530</v>
      </c>
      <c r="E4836" s="97">
        <v>97321171</v>
      </c>
      <c r="F4836" s="96" t="s">
        <v>2328</v>
      </c>
      <c r="G4836" s="96">
        <v>1007</v>
      </c>
      <c r="H4836" s="96">
        <v>8.3336999999999994E-2</v>
      </c>
      <c r="I4836" s="810">
        <v>1</v>
      </c>
    </row>
    <row r="4837" spans="1:9" x14ac:dyDescent="0.15">
      <c r="A4837" s="694" t="s">
        <v>7363</v>
      </c>
      <c r="B4837" s="96">
        <v>56681</v>
      </c>
      <c r="C4837" s="96">
        <v>10</v>
      </c>
      <c r="D4837" s="97">
        <v>71909960</v>
      </c>
      <c r="E4837" s="97">
        <v>71930285</v>
      </c>
      <c r="F4837" s="96" t="s">
        <v>2328</v>
      </c>
      <c r="G4837" s="96">
        <v>81</v>
      </c>
      <c r="H4837" s="96">
        <v>8.3358000000000002E-2</v>
      </c>
      <c r="I4837" s="810">
        <v>1</v>
      </c>
    </row>
    <row r="4838" spans="1:9" x14ac:dyDescent="0.15">
      <c r="A4838" s="694" t="s">
        <v>7364</v>
      </c>
      <c r="B4838" s="96">
        <v>282809</v>
      </c>
      <c r="C4838" s="96">
        <v>12</v>
      </c>
      <c r="D4838" s="97">
        <v>89813495</v>
      </c>
      <c r="E4838" s="97">
        <v>89920039</v>
      </c>
      <c r="F4838" s="96" t="s">
        <v>2328</v>
      </c>
      <c r="G4838" s="96">
        <v>302</v>
      </c>
      <c r="H4838" s="96">
        <v>8.3429000000000003E-2</v>
      </c>
      <c r="I4838" s="810">
        <v>1</v>
      </c>
    </row>
    <row r="4839" spans="1:9" x14ac:dyDescent="0.15">
      <c r="A4839" s="694" t="s">
        <v>7365</v>
      </c>
      <c r="B4839" s="96">
        <v>340348</v>
      </c>
      <c r="C4839" s="96">
        <v>7</v>
      </c>
      <c r="D4839" s="97">
        <v>128784712</v>
      </c>
      <c r="E4839" s="97">
        <v>128809534</v>
      </c>
      <c r="F4839" s="96" t="s">
        <v>2321</v>
      </c>
      <c r="G4839" s="96">
        <v>89</v>
      </c>
      <c r="H4839" s="96">
        <v>8.3458000000000004E-2</v>
      </c>
      <c r="I4839" s="810">
        <v>1</v>
      </c>
    </row>
    <row r="4840" spans="1:9" x14ac:dyDescent="0.15">
      <c r="A4840" s="694" t="s">
        <v>7366</v>
      </c>
      <c r="B4840" s="96">
        <v>387923</v>
      </c>
      <c r="C4840" s="96">
        <v>13</v>
      </c>
      <c r="D4840" s="97">
        <v>44947978</v>
      </c>
      <c r="E4840" s="97">
        <v>44971850</v>
      </c>
      <c r="F4840" s="96" t="s">
        <v>2321</v>
      </c>
      <c r="G4840" s="96">
        <v>52</v>
      </c>
      <c r="H4840" s="96">
        <v>8.3517999999999995E-2</v>
      </c>
      <c r="I4840" s="810">
        <v>1</v>
      </c>
    </row>
    <row r="4841" spans="1:9" x14ac:dyDescent="0.15">
      <c r="A4841" s="694" t="s">
        <v>7367</v>
      </c>
      <c r="B4841" s="96">
        <v>643418</v>
      </c>
      <c r="C4841" s="96">
        <v>10</v>
      </c>
      <c r="D4841" s="97">
        <v>90519786</v>
      </c>
      <c r="E4841" s="97">
        <v>90538648</v>
      </c>
      <c r="F4841" s="96" t="s">
        <v>2321</v>
      </c>
      <c r="G4841" s="96">
        <v>97</v>
      </c>
      <c r="H4841" s="96">
        <v>8.3560999999999996E-2</v>
      </c>
      <c r="I4841" s="810">
        <v>1</v>
      </c>
    </row>
    <row r="4842" spans="1:9" x14ac:dyDescent="0.15">
      <c r="A4842" s="694" t="s">
        <v>7368</v>
      </c>
      <c r="B4842" s="96">
        <v>30834</v>
      </c>
      <c r="C4842" s="96">
        <v>6</v>
      </c>
      <c r="D4842" s="97">
        <v>30029017</v>
      </c>
      <c r="E4842" s="97">
        <v>30032686</v>
      </c>
      <c r="F4842" s="96" t="s">
        <v>2321</v>
      </c>
      <c r="G4842" s="96">
        <v>27</v>
      </c>
      <c r="H4842" s="96">
        <v>8.3603999999999998E-2</v>
      </c>
      <c r="I4842" s="810">
        <v>1</v>
      </c>
    </row>
    <row r="4843" spans="1:9" x14ac:dyDescent="0.15">
      <c r="A4843" s="694" t="s">
        <v>7369</v>
      </c>
      <c r="B4843" s="96">
        <v>51324</v>
      </c>
      <c r="C4843" s="96">
        <v>15</v>
      </c>
      <c r="D4843" s="97">
        <v>65255363</v>
      </c>
      <c r="E4843" s="97">
        <v>65282251</v>
      </c>
      <c r="F4843" s="96" t="s">
        <v>2328</v>
      </c>
      <c r="G4843" s="96">
        <v>90</v>
      </c>
      <c r="H4843" s="96">
        <v>8.3648E-2</v>
      </c>
      <c r="I4843" s="810">
        <v>1</v>
      </c>
    </row>
    <row r="4844" spans="1:9" x14ac:dyDescent="0.15">
      <c r="A4844" s="694" t="s">
        <v>7370</v>
      </c>
      <c r="B4844" s="96">
        <v>5110</v>
      </c>
      <c r="C4844" s="96">
        <v>6</v>
      </c>
      <c r="D4844" s="97">
        <v>150070831</v>
      </c>
      <c r="E4844" s="97">
        <v>150132557</v>
      </c>
      <c r="F4844" s="96" t="s">
        <v>2321</v>
      </c>
      <c r="G4844" s="96">
        <v>174</v>
      </c>
      <c r="H4844" s="96">
        <v>8.3690000000000001E-2</v>
      </c>
      <c r="I4844" s="810">
        <v>1</v>
      </c>
    </row>
    <row r="4845" spans="1:9" x14ac:dyDescent="0.15">
      <c r="A4845" s="694" t="s">
        <v>7371</v>
      </c>
      <c r="B4845" s="96">
        <v>9054</v>
      </c>
      <c r="C4845" s="96">
        <v>20</v>
      </c>
      <c r="D4845" s="97">
        <v>34256610</v>
      </c>
      <c r="E4845" s="97">
        <v>34287287</v>
      </c>
      <c r="F4845" s="96" t="s">
        <v>2328</v>
      </c>
      <c r="G4845" s="96">
        <v>79</v>
      </c>
      <c r="H4845" s="96">
        <v>8.3699999999999997E-2</v>
      </c>
      <c r="I4845" s="810">
        <v>1</v>
      </c>
    </row>
    <row r="4846" spans="1:9" x14ac:dyDescent="0.15">
      <c r="A4846" s="694" t="s">
        <v>7372</v>
      </c>
      <c r="B4846" s="96">
        <v>170692</v>
      </c>
      <c r="C4846" s="96">
        <v>16</v>
      </c>
      <c r="D4846" s="97">
        <v>77316025</v>
      </c>
      <c r="E4846" s="97">
        <v>77469011</v>
      </c>
      <c r="F4846" s="96" t="s">
        <v>2328</v>
      </c>
      <c r="G4846" s="96">
        <v>993</v>
      </c>
      <c r="H4846" s="96">
        <v>8.3713999999999997E-2</v>
      </c>
      <c r="I4846" s="810">
        <v>1</v>
      </c>
    </row>
    <row r="4847" spans="1:9" x14ac:dyDescent="0.15">
      <c r="A4847" s="694" t="s">
        <v>7373</v>
      </c>
      <c r="B4847" s="96">
        <v>134829</v>
      </c>
      <c r="C4847" s="96">
        <v>6</v>
      </c>
      <c r="D4847" s="97">
        <v>123317582</v>
      </c>
      <c r="E4847" s="97">
        <v>123385063</v>
      </c>
      <c r="F4847" s="96" t="s">
        <v>2321</v>
      </c>
      <c r="G4847" s="96">
        <v>214</v>
      </c>
      <c r="H4847" s="96">
        <v>8.3726999999999996E-2</v>
      </c>
      <c r="I4847" s="810">
        <v>1</v>
      </c>
    </row>
    <row r="4848" spans="1:9" x14ac:dyDescent="0.15">
      <c r="A4848" s="694" t="s">
        <v>7374</v>
      </c>
      <c r="B4848" s="96">
        <v>5610</v>
      </c>
      <c r="C4848" s="96">
        <v>2</v>
      </c>
      <c r="D4848" s="97">
        <v>37332281</v>
      </c>
      <c r="E4848" s="97">
        <v>37384190</v>
      </c>
      <c r="F4848" s="96" t="s">
        <v>2328</v>
      </c>
      <c r="G4848" s="96">
        <v>197</v>
      </c>
      <c r="H4848" s="96">
        <v>8.3771999999999999E-2</v>
      </c>
      <c r="I4848" s="810">
        <v>1</v>
      </c>
    </row>
    <row r="4849" spans="1:9" x14ac:dyDescent="0.15">
      <c r="A4849" s="694" t="s">
        <v>7375</v>
      </c>
      <c r="B4849" s="96">
        <v>26205</v>
      </c>
      <c r="C4849" s="96">
        <v>20</v>
      </c>
      <c r="D4849" s="97">
        <v>62218955</v>
      </c>
      <c r="E4849" s="97">
        <v>62258381</v>
      </c>
      <c r="F4849" s="96" t="s">
        <v>2328</v>
      </c>
      <c r="G4849" s="96">
        <v>171</v>
      </c>
      <c r="H4849" s="96">
        <v>8.3779999999999993E-2</v>
      </c>
      <c r="I4849" s="810">
        <v>1</v>
      </c>
    </row>
    <row r="4850" spans="1:9" x14ac:dyDescent="0.15">
      <c r="A4850" s="694" t="s">
        <v>7376</v>
      </c>
      <c r="B4850" s="96">
        <v>54798</v>
      </c>
      <c r="C4850" s="96">
        <v>4</v>
      </c>
      <c r="D4850" s="97">
        <v>155155527</v>
      </c>
      <c r="E4850" s="97">
        <v>155412930</v>
      </c>
      <c r="F4850" s="96" t="s">
        <v>2328</v>
      </c>
      <c r="G4850" s="96">
        <v>962</v>
      </c>
      <c r="H4850" s="96">
        <v>8.3787E-2</v>
      </c>
      <c r="I4850" s="810">
        <v>1</v>
      </c>
    </row>
    <row r="4851" spans="1:9" x14ac:dyDescent="0.15">
      <c r="A4851" s="694" t="s">
        <v>7377</v>
      </c>
      <c r="B4851" s="96">
        <v>140290</v>
      </c>
      <c r="C4851" s="96">
        <v>21</v>
      </c>
      <c r="D4851" s="97">
        <v>33947151</v>
      </c>
      <c r="E4851" s="97">
        <v>33957845</v>
      </c>
      <c r="F4851" s="96" t="s">
        <v>2328</v>
      </c>
      <c r="G4851" s="96">
        <v>40</v>
      </c>
      <c r="H4851" s="96">
        <v>8.3811999999999998E-2</v>
      </c>
      <c r="I4851" s="810">
        <v>1</v>
      </c>
    </row>
    <row r="4852" spans="1:9" x14ac:dyDescent="0.15">
      <c r="A4852" s="694" t="s">
        <v>7378</v>
      </c>
      <c r="B4852" s="96">
        <v>83661</v>
      </c>
      <c r="C4852" s="96">
        <v>11</v>
      </c>
      <c r="D4852" s="97">
        <v>60467046</v>
      </c>
      <c r="E4852" s="97">
        <v>60483284</v>
      </c>
      <c r="F4852" s="96" t="s">
        <v>2321</v>
      </c>
      <c r="G4852" s="96">
        <v>29</v>
      </c>
      <c r="H4852" s="96">
        <v>8.3812999999999999E-2</v>
      </c>
      <c r="I4852" s="810">
        <v>1</v>
      </c>
    </row>
    <row r="4853" spans="1:9" x14ac:dyDescent="0.15">
      <c r="A4853" s="694" t="s">
        <v>7379</v>
      </c>
      <c r="B4853" s="96">
        <v>55501</v>
      </c>
      <c r="C4853" s="96">
        <v>7</v>
      </c>
      <c r="D4853" s="97">
        <v>2443195</v>
      </c>
      <c r="E4853" s="97">
        <v>2474242</v>
      </c>
      <c r="F4853" s="96" t="s">
        <v>2321</v>
      </c>
      <c r="G4853" s="96">
        <v>66</v>
      </c>
      <c r="H4853" s="96">
        <v>8.3815000000000001E-2</v>
      </c>
      <c r="I4853" s="810">
        <v>1</v>
      </c>
    </row>
    <row r="4854" spans="1:9" x14ac:dyDescent="0.15">
      <c r="A4854" s="694" t="s">
        <v>7380</v>
      </c>
      <c r="B4854" s="96">
        <v>10664</v>
      </c>
      <c r="C4854" s="96">
        <v>16</v>
      </c>
      <c r="D4854" s="97">
        <v>67596310</v>
      </c>
      <c r="E4854" s="97">
        <v>67673088</v>
      </c>
      <c r="F4854" s="96" t="s">
        <v>2321</v>
      </c>
      <c r="G4854" s="96">
        <v>154</v>
      </c>
      <c r="H4854" s="96">
        <v>8.3834000000000006E-2</v>
      </c>
      <c r="I4854" s="810">
        <v>1</v>
      </c>
    </row>
    <row r="4855" spans="1:9" x14ac:dyDescent="0.15">
      <c r="A4855" s="694" t="s">
        <v>7381</v>
      </c>
      <c r="B4855" s="96">
        <v>6539</v>
      </c>
      <c r="C4855" s="96">
        <v>12</v>
      </c>
      <c r="D4855" s="97">
        <v>299243</v>
      </c>
      <c r="E4855" s="97">
        <v>323740</v>
      </c>
      <c r="F4855" s="96" t="s">
        <v>2328</v>
      </c>
      <c r="G4855" s="96">
        <v>122</v>
      </c>
      <c r="H4855" s="96">
        <v>8.3857000000000001E-2</v>
      </c>
      <c r="I4855" s="810">
        <v>1</v>
      </c>
    </row>
    <row r="4856" spans="1:9" x14ac:dyDescent="0.15">
      <c r="A4856" s="694" t="s">
        <v>7382</v>
      </c>
      <c r="B4856" s="96">
        <v>26061</v>
      </c>
      <c r="C4856" s="96">
        <v>3</v>
      </c>
      <c r="D4856" s="97">
        <v>15602239</v>
      </c>
      <c r="E4856" s="97">
        <v>15643359</v>
      </c>
      <c r="F4856" s="96" t="s">
        <v>2328</v>
      </c>
      <c r="G4856" s="96">
        <v>111</v>
      </c>
      <c r="H4856" s="96">
        <v>8.3904000000000006E-2</v>
      </c>
      <c r="I4856" s="810">
        <v>1</v>
      </c>
    </row>
    <row r="4857" spans="1:9" x14ac:dyDescent="0.15">
      <c r="A4857" s="694" t="s">
        <v>7383</v>
      </c>
      <c r="B4857" s="96">
        <v>6448</v>
      </c>
      <c r="C4857" s="96">
        <v>17</v>
      </c>
      <c r="D4857" s="97">
        <v>78180515</v>
      </c>
      <c r="E4857" s="97">
        <v>78194199</v>
      </c>
      <c r="F4857" s="96" t="s">
        <v>2328</v>
      </c>
      <c r="G4857" s="96">
        <v>74</v>
      </c>
      <c r="H4857" s="96">
        <v>8.3940000000000001E-2</v>
      </c>
      <c r="I4857" s="810">
        <v>1</v>
      </c>
    </row>
    <row r="4858" spans="1:9" x14ac:dyDescent="0.15">
      <c r="A4858" s="694" t="s">
        <v>1142</v>
      </c>
      <c r="B4858" s="96">
        <v>55966</v>
      </c>
      <c r="C4858" s="96">
        <v>1</v>
      </c>
      <c r="D4858" s="97">
        <v>4715105</v>
      </c>
      <c r="E4858" s="97">
        <v>4843851</v>
      </c>
      <c r="F4858" s="96" t="s">
        <v>2321</v>
      </c>
      <c r="G4858" s="96">
        <v>719</v>
      </c>
      <c r="H4858" s="96">
        <v>8.4071999999999994E-2</v>
      </c>
      <c r="I4858" s="810">
        <v>1</v>
      </c>
    </row>
    <row r="4859" spans="1:9" x14ac:dyDescent="0.15">
      <c r="A4859" s="694" t="s">
        <v>7384</v>
      </c>
      <c r="B4859" s="96">
        <v>9716</v>
      </c>
      <c r="C4859" s="96">
        <v>15</v>
      </c>
      <c r="D4859" s="97">
        <v>35148552</v>
      </c>
      <c r="E4859" s="97">
        <v>35261995</v>
      </c>
      <c r="F4859" s="96" t="s">
        <v>2328</v>
      </c>
      <c r="G4859" s="96">
        <v>388</v>
      </c>
      <c r="H4859" s="96">
        <v>8.4074999999999997E-2</v>
      </c>
      <c r="I4859" s="810">
        <v>1</v>
      </c>
    </row>
    <row r="4860" spans="1:9" x14ac:dyDescent="0.15">
      <c r="A4860" s="694" t="s">
        <v>7385</v>
      </c>
      <c r="B4860" s="96">
        <v>374864</v>
      </c>
      <c r="C4860" s="96">
        <v>18</v>
      </c>
      <c r="D4860" s="97">
        <v>30517225</v>
      </c>
      <c r="E4860" s="97">
        <v>31020685</v>
      </c>
      <c r="F4860" s="96" t="s">
        <v>2328</v>
      </c>
      <c r="G4860" s="96">
        <v>1291</v>
      </c>
      <c r="H4860" s="96">
        <v>8.4086999999999995E-2</v>
      </c>
      <c r="I4860" s="810">
        <v>1</v>
      </c>
    </row>
    <row r="4861" spans="1:9" x14ac:dyDescent="0.15">
      <c r="A4861" s="694" t="s">
        <v>7386</v>
      </c>
      <c r="B4861" s="96">
        <v>677</v>
      </c>
      <c r="C4861" s="96">
        <v>14</v>
      </c>
      <c r="D4861" s="97">
        <v>69254372</v>
      </c>
      <c r="E4861" s="97">
        <v>69263184</v>
      </c>
      <c r="F4861" s="96" t="s">
        <v>2328</v>
      </c>
      <c r="G4861" s="96">
        <v>26</v>
      </c>
      <c r="H4861" s="96">
        <v>8.4179000000000004E-2</v>
      </c>
      <c r="I4861" s="810">
        <v>1</v>
      </c>
    </row>
    <row r="4862" spans="1:9" x14ac:dyDescent="0.15">
      <c r="A4862" s="694" t="s">
        <v>7387</v>
      </c>
      <c r="B4862" s="96">
        <v>9113</v>
      </c>
      <c r="C4862" s="96">
        <v>6</v>
      </c>
      <c r="D4862" s="97">
        <v>149979289</v>
      </c>
      <c r="E4862" s="97">
        <v>150039392</v>
      </c>
      <c r="F4862" s="96" t="s">
        <v>2328</v>
      </c>
      <c r="G4862" s="96">
        <v>110</v>
      </c>
      <c r="H4862" s="96">
        <v>8.4290000000000004E-2</v>
      </c>
      <c r="I4862" s="810">
        <v>1</v>
      </c>
    </row>
    <row r="4863" spans="1:9" x14ac:dyDescent="0.15">
      <c r="A4863" s="694" t="s">
        <v>7388</v>
      </c>
      <c r="B4863" s="96">
        <v>51374</v>
      </c>
      <c r="C4863" s="96">
        <v>2</v>
      </c>
      <c r="D4863" s="97">
        <v>27434899</v>
      </c>
      <c r="E4863" s="97">
        <v>27440046</v>
      </c>
      <c r="F4863" s="96" t="s">
        <v>2321</v>
      </c>
      <c r="G4863" s="96">
        <v>20</v>
      </c>
      <c r="H4863" s="96">
        <v>8.4293000000000007E-2</v>
      </c>
      <c r="I4863" s="810">
        <v>1</v>
      </c>
    </row>
    <row r="4864" spans="1:9" x14ac:dyDescent="0.15">
      <c r="A4864" s="694" t="s">
        <v>7389</v>
      </c>
      <c r="B4864" s="96">
        <v>6166</v>
      </c>
      <c r="C4864" s="96">
        <v>14</v>
      </c>
      <c r="D4864" s="97">
        <v>50085406</v>
      </c>
      <c r="E4864" s="97">
        <v>50087403</v>
      </c>
      <c r="F4864" s="96" t="s">
        <v>2328</v>
      </c>
      <c r="G4864" s="96">
        <v>8</v>
      </c>
      <c r="H4864" s="96">
        <v>8.4376999999999994E-2</v>
      </c>
      <c r="I4864" s="810">
        <v>1</v>
      </c>
    </row>
    <row r="4865" spans="1:9" x14ac:dyDescent="0.15">
      <c r="A4865" s="694" t="s">
        <v>7390</v>
      </c>
      <c r="B4865" s="96">
        <v>60558</v>
      </c>
      <c r="C4865" s="96">
        <v>4</v>
      </c>
      <c r="D4865" s="97">
        <v>44680433</v>
      </c>
      <c r="E4865" s="97">
        <v>44702944</v>
      </c>
      <c r="F4865" s="96" t="s">
        <v>2321</v>
      </c>
      <c r="G4865" s="96">
        <v>71</v>
      </c>
      <c r="H4865" s="96">
        <v>8.4378999999999996E-2</v>
      </c>
      <c r="I4865" s="810">
        <v>1</v>
      </c>
    </row>
    <row r="4866" spans="1:9" x14ac:dyDescent="0.15">
      <c r="A4866" s="694" t="s">
        <v>7391</v>
      </c>
      <c r="B4866" s="96">
        <v>55632</v>
      </c>
      <c r="C4866" s="96">
        <v>14</v>
      </c>
      <c r="D4866" s="97">
        <v>31028329</v>
      </c>
      <c r="E4866" s="97">
        <v>31089046</v>
      </c>
      <c r="F4866" s="96" t="s">
        <v>2321</v>
      </c>
      <c r="G4866" s="96">
        <v>159</v>
      </c>
      <c r="H4866" s="96">
        <v>8.4385000000000002E-2</v>
      </c>
      <c r="I4866" s="810">
        <v>1</v>
      </c>
    </row>
    <row r="4867" spans="1:9" x14ac:dyDescent="0.15">
      <c r="A4867" s="694" t="s">
        <v>7392</v>
      </c>
      <c r="B4867" s="96">
        <v>185</v>
      </c>
      <c r="C4867" s="96">
        <v>3</v>
      </c>
      <c r="D4867" s="97">
        <v>148415658</v>
      </c>
      <c r="E4867" s="97">
        <v>148460790</v>
      </c>
      <c r="F4867" s="96" t="s">
        <v>2321</v>
      </c>
      <c r="G4867" s="96">
        <v>134</v>
      </c>
      <c r="H4867" s="96">
        <v>8.4432999999999994E-2</v>
      </c>
      <c r="I4867" s="810">
        <v>1</v>
      </c>
    </row>
    <row r="4868" spans="1:9" x14ac:dyDescent="0.15">
      <c r="A4868" s="694" t="s">
        <v>7393</v>
      </c>
      <c r="B4868" s="96">
        <v>26052</v>
      </c>
      <c r="C4868" s="96">
        <v>1</v>
      </c>
      <c r="D4868" s="97">
        <v>171810618</v>
      </c>
      <c r="E4868" s="97">
        <v>172387606</v>
      </c>
      <c r="F4868" s="96" t="s">
        <v>2321</v>
      </c>
      <c r="G4868" s="96">
        <v>1655</v>
      </c>
      <c r="H4868" s="96">
        <v>8.4514000000000006E-2</v>
      </c>
      <c r="I4868" s="810">
        <v>1</v>
      </c>
    </row>
    <row r="4869" spans="1:9" x14ac:dyDescent="0.15">
      <c r="A4869" s="694" t="s">
        <v>7394</v>
      </c>
      <c r="B4869" s="96">
        <v>84629</v>
      </c>
      <c r="C4869" s="96">
        <v>7</v>
      </c>
      <c r="D4869" s="97">
        <v>5346421</v>
      </c>
      <c r="E4869" s="97">
        <v>5463177</v>
      </c>
      <c r="F4869" s="96" t="s">
        <v>2328</v>
      </c>
      <c r="G4869" s="96">
        <v>453</v>
      </c>
      <c r="H4869" s="96">
        <v>8.4522E-2</v>
      </c>
      <c r="I4869" s="810">
        <v>1</v>
      </c>
    </row>
    <row r="4870" spans="1:9" x14ac:dyDescent="0.15">
      <c r="A4870" s="694" t="s">
        <v>7395</v>
      </c>
      <c r="B4870" s="96">
        <v>11005</v>
      </c>
      <c r="C4870" s="96">
        <v>5</v>
      </c>
      <c r="D4870" s="97">
        <v>147443535</v>
      </c>
      <c r="E4870" s="97">
        <v>147516925</v>
      </c>
      <c r="F4870" s="96" t="s">
        <v>2321</v>
      </c>
      <c r="G4870" s="96">
        <v>355</v>
      </c>
      <c r="H4870" s="96">
        <v>8.4552000000000002E-2</v>
      </c>
      <c r="I4870" s="810">
        <v>1</v>
      </c>
    </row>
    <row r="4871" spans="1:9" x14ac:dyDescent="0.15">
      <c r="A4871" s="694" t="s">
        <v>7396</v>
      </c>
      <c r="B4871" s="96">
        <v>84504</v>
      </c>
      <c r="C4871" s="96">
        <v>10</v>
      </c>
      <c r="D4871" s="97">
        <v>134598320</v>
      </c>
      <c r="E4871" s="97">
        <v>134599537</v>
      </c>
      <c r="F4871" s="96" t="s">
        <v>2328</v>
      </c>
      <c r="G4871" s="96">
        <v>1</v>
      </c>
      <c r="H4871" s="96">
        <v>8.4570000000000006E-2</v>
      </c>
      <c r="I4871" s="810">
        <v>1</v>
      </c>
    </row>
    <row r="4872" spans="1:9" x14ac:dyDescent="0.15">
      <c r="A4872" s="694" t="s">
        <v>7397</v>
      </c>
      <c r="B4872" s="96">
        <v>5351</v>
      </c>
      <c r="C4872" s="96">
        <v>1</v>
      </c>
      <c r="D4872" s="97">
        <v>11994724</v>
      </c>
      <c r="E4872" s="97">
        <v>12035599</v>
      </c>
      <c r="F4872" s="96" t="s">
        <v>2321</v>
      </c>
      <c r="G4872" s="96">
        <v>147</v>
      </c>
      <c r="H4872" s="96">
        <v>8.4589999999999999E-2</v>
      </c>
      <c r="I4872" s="810">
        <v>1</v>
      </c>
    </row>
    <row r="4873" spans="1:9" x14ac:dyDescent="0.15">
      <c r="A4873" s="694" t="s">
        <v>7398</v>
      </c>
      <c r="B4873" s="96">
        <v>2990</v>
      </c>
      <c r="C4873" s="96">
        <v>7</v>
      </c>
      <c r="D4873" s="97">
        <v>65425671</v>
      </c>
      <c r="E4873" s="97">
        <v>65447301</v>
      </c>
      <c r="F4873" s="96" t="s">
        <v>2328</v>
      </c>
      <c r="G4873" s="96">
        <v>73</v>
      </c>
      <c r="H4873" s="96">
        <v>8.4594000000000003E-2</v>
      </c>
      <c r="I4873" s="810">
        <v>1</v>
      </c>
    </row>
    <row r="4874" spans="1:9" x14ac:dyDescent="0.15">
      <c r="A4874" s="694" t="s">
        <v>7399</v>
      </c>
      <c r="B4874" s="96">
        <v>18</v>
      </c>
      <c r="C4874" s="96">
        <v>16</v>
      </c>
      <c r="D4874" s="97">
        <v>8768444</v>
      </c>
      <c r="E4874" s="97">
        <v>8878432</v>
      </c>
      <c r="F4874" s="96" t="s">
        <v>2321</v>
      </c>
      <c r="G4874" s="96">
        <v>648</v>
      </c>
      <c r="H4874" s="96">
        <v>8.4675E-2</v>
      </c>
      <c r="I4874" s="810">
        <v>1</v>
      </c>
    </row>
    <row r="4875" spans="1:9" x14ac:dyDescent="0.15">
      <c r="A4875" s="694" t="s">
        <v>7400</v>
      </c>
      <c r="B4875" s="96">
        <v>27290</v>
      </c>
      <c r="C4875" s="96">
        <v>9</v>
      </c>
      <c r="D4875" s="97">
        <v>33240196</v>
      </c>
      <c r="E4875" s="97">
        <v>33248565</v>
      </c>
      <c r="F4875" s="96" t="s">
        <v>2321</v>
      </c>
      <c r="G4875" s="96">
        <v>24</v>
      </c>
      <c r="H4875" s="96">
        <v>8.4713999999999998E-2</v>
      </c>
      <c r="I4875" s="810">
        <v>1</v>
      </c>
    </row>
    <row r="4876" spans="1:9" x14ac:dyDescent="0.15">
      <c r="A4876" s="694" t="s">
        <v>7401</v>
      </c>
      <c r="B4876" s="96">
        <v>55356</v>
      </c>
      <c r="C4876" s="96">
        <v>1</v>
      </c>
      <c r="D4876" s="97">
        <v>116519119</v>
      </c>
      <c r="E4876" s="97">
        <v>116612675</v>
      </c>
      <c r="F4876" s="96" t="s">
        <v>2321</v>
      </c>
      <c r="G4876" s="96">
        <v>277</v>
      </c>
      <c r="H4876" s="96">
        <v>8.4716E-2</v>
      </c>
      <c r="I4876" s="810">
        <v>1</v>
      </c>
    </row>
    <row r="4877" spans="1:9" x14ac:dyDescent="0.15">
      <c r="A4877" s="694" t="s">
        <v>7402</v>
      </c>
      <c r="B4877" s="96">
        <v>11068</v>
      </c>
      <c r="C4877" s="96">
        <v>3</v>
      </c>
      <c r="D4877" s="97">
        <v>50388265</v>
      </c>
      <c r="E4877" s="97">
        <v>50391500</v>
      </c>
      <c r="F4877" s="96" t="s">
        <v>2321</v>
      </c>
      <c r="G4877" s="96">
        <v>8</v>
      </c>
      <c r="H4877" s="96">
        <v>8.4726999999999997E-2</v>
      </c>
      <c r="I4877" s="810">
        <v>1</v>
      </c>
    </row>
    <row r="4878" spans="1:9" x14ac:dyDescent="0.15">
      <c r="A4878" s="694" t="s">
        <v>7403</v>
      </c>
      <c r="B4878" s="96">
        <v>1357</v>
      </c>
      <c r="C4878" s="96">
        <v>7</v>
      </c>
      <c r="D4878" s="97">
        <v>130020290</v>
      </c>
      <c r="E4878" s="97">
        <v>130027949</v>
      </c>
      <c r="F4878" s="96" t="s">
        <v>2321</v>
      </c>
      <c r="G4878" s="96">
        <v>19</v>
      </c>
      <c r="H4878" s="96">
        <v>8.4772E-2</v>
      </c>
      <c r="I4878" s="810">
        <v>1</v>
      </c>
    </row>
    <row r="4879" spans="1:9" x14ac:dyDescent="0.15">
      <c r="A4879" s="694" t="s">
        <v>7404</v>
      </c>
      <c r="B4879" s="96">
        <v>79913</v>
      </c>
      <c r="C4879" s="96">
        <v>20</v>
      </c>
      <c r="D4879" s="97">
        <v>37376933</v>
      </c>
      <c r="E4879" s="97">
        <v>37401089</v>
      </c>
      <c r="F4879" s="96" t="s">
        <v>2321</v>
      </c>
      <c r="G4879" s="96">
        <v>111</v>
      </c>
      <c r="H4879" s="96">
        <v>8.4837999999999997E-2</v>
      </c>
      <c r="I4879" s="810">
        <v>1</v>
      </c>
    </row>
    <row r="4880" spans="1:9" x14ac:dyDescent="0.15">
      <c r="A4880" s="694" t="s">
        <v>7405</v>
      </c>
      <c r="B4880" s="96">
        <v>5813</v>
      </c>
      <c r="C4880" s="96">
        <v>5</v>
      </c>
      <c r="D4880" s="97">
        <v>139493708</v>
      </c>
      <c r="E4880" s="97">
        <v>139499001</v>
      </c>
      <c r="F4880" s="96" t="s">
        <v>2321</v>
      </c>
      <c r="G4880" s="96">
        <v>4</v>
      </c>
      <c r="H4880" s="96">
        <v>8.4847000000000006E-2</v>
      </c>
      <c r="I4880" s="810">
        <v>1</v>
      </c>
    </row>
    <row r="4881" spans="1:9" x14ac:dyDescent="0.15">
      <c r="A4881" s="694" t="s">
        <v>7406</v>
      </c>
      <c r="B4881" s="96">
        <v>142679</v>
      </c>
      <c r="C4881" s="96">
        <v>2</v>
      </c>
      <c r="D4881" s="97">
        <v>183943287</v>
      </c>
      <c r="E4881" s="97">
        <v>183964736</v>
      </c>
      <c r="F4881" s="96" t="s">
        <v>2321</v>
      </c>
      <c r="G4881" s="96">
        <v>62</v>
      </c>
      <c r="H4881" s="96">
        <v>8.4883E-2</v>
      </c>
      <c r="I4881" s="810">
        <v>1</v>
      </c>
    </row>
    <row r="4882" spans="1:9" x14ac:dyDescent="0.15">
      <c r="A4882" s="694" t="s">
        <v>7407</v>
      </c>
      <c r="B4882" s="96">
        <v>645961</v>
      </c>
      <c r="C4882" s="96">
        <v>9</v>
      </c>
      <c r="D4882" s="97">
        <v>90744220</v>
      </c>
      <c r="E4882" s="97">
        <v>90749900</v>
      </c>
      <c r="F4882" s="96" t="s">
        <v>2328</v>
      </c>
      <c r="G4882" s="96">
        <v>1</v>
      </c>
      <c r="H4882" s="96">
        <v>8.4919999999999995E-2</v>
      </c>
      <c r="I4882" s="810">
        <v>1</v>
      </c>
    </row>
    <row r="4883" spans="1:9" x14ac:dyDescent="0.15">
      <c r="A4883" s="694" t="s">
        <v>7408</v>
      </c>
      <c r="B4883" s="96">
        <v>79587</v>
      </c>
      <c r="C4883" s="96">
        <v>13</v>
      </c>
      <c r="D4883" s="97">
        <v>111293757</v>
      </c>
      <c r="E4883" s="97">
        <v>111358480</v>
      </c>
      <c r="F4883" s="96" t="s">
        <v>2328</v>
      </c>
      <c r="G4883" s="96">
        <v>312</v>
      </c>
      <c r="H4883" s="96">
        <v>8.4966E-2</v>
      </c>
      <c r="I4883" s="810">
        <v>1</v>
      </c>
    </row>
    <row r="4884" spans="1:9" x14ac:dyDescent="0.15">
      <c r="A4884" s="694" t="s">
        <v>7409</v>
      </c>
      <c r="B4884" s="96">
        <v>55111</v>
      </c>
      <c r="C4884" s="96">
        <v>19</v>
      </c>
      <c r="D4884" s="97">
        <v>2233149</v>
      </c>
      <c r="E4884" s="97">
        <v>2237703</v>
      </c>
      <c r="F4884" s="96" t="s">
        <v>2328</v>
      </c>
      <c r="G4884" s="96">
        <v>7</v>
      </c>
      <c r="H4884" s="96">
        <v>8.4973999999999994E-2</v>
      </c>
      <c r="I4884" s="810">
        <v>1</v>
      </c>
    </row>
    <row r="4885" spans="1:9" x14ac:dyDescent="0.15">
      <c r="A4885" s="694" t="s">
        <v>7410</v>
      </c>
      <c r="B4885" s="96">
        <v>8495</v>
      </c>
      <c r="C4885" s="96">
        <v>11</v>
      </c>
      <c r="D4885" s="97">
        <v>7534996</v>
      </c>
      <c r="E4885" s="97">
        <v>7678537</v>
      </c>
      <c r="F4885" s="96" t="s">
        <v>2321</v>
      </c>
      <c r="G4885" s="96">
        <v>663</v>
      </c>
      <c r="H4885" s="96">
        <v>8.4995000000000001E-2</v>
      </c>
      <c r="I4885" s="810">
        <v>1</v>
      </c>
    </row>
    <row r="4886" spans="1:9" x14ac:dyDescent="0.15">
      <c r="A4886" s="694" t="s">
        <v>7411</v>
      </c>
      <c r="B4886" s="96">
        <v>8698</v>
      </c>
      <c r="C4886" s="96">
        <v>19</v>
      </c>
      <c r="D4886" s="97">
        <v>3178250</v>
      </c>
      <c r="E4886" s="97">
        <v>3180335</v>
      </c>
      <c r="F4886" s="96" t="s">
        <v>2321</v>
      </c>
      <c r="G4886" s="96">
        <v>2</v>
      </c>
      <c r="H4886" s="96">
        <v>8.5013000000000005E-2</v>
      </c>
      <c r="I4886" s="810">
        <v>1</v>
      </c>
    </row>
    <row r="4887" spans="1:9" x14ac:dyDescent="0.15">
      <c r="A4887" s="694" t="s">
        <v>7412</v>
      </c>
      <c r="B4887" s="96">
        <v>92154</v>
      </c>
      <c r="C4887" s="96">
        <v>16</v>
      </c>
      <c r="D4887" s="97">
        <v>70695107</v>
      </c>
      <c r="E4887" s="97">
        <v>70719954</v>
      </c>
      <c r="F4887" s="96" t="s">
        <v>2328</v>
      </c>
      <c r="G4887" s="96">
        <v>100</v>
      </c>
      <c r="H4887" s="96">
        <v>8.5014000000000006E-2</v>
      </c>
      <c r="I4887" s="810">
        <v>1</v>
      </c>
    </row>
    <row r="4888" spans="1:9" x14ac:dyDescent="0.15">
      <c r="A4888" s="694" t="s">
        <v>7413</v>
      </c>
      <c r="B4888" s="96">
        <v>55334</v>
      </c>
      <c r="C4888" s="96">
        <v>14</v>
      </c>
      <c r="D4888" s="97">
        <v>69865096</v>
      </c>
      <c r="E4888" s="97">
        <v>69929107</v>
      </c>
      <c r="F4888" s="96" t="s">
        <v>2321</v>
      </c>
      <c r="G4888" s="96">
        <v>160</v>
      </c>
      <c r="H4888" s="96">
        <v>8.5056000000000007E-2</v>
      </c>
      <c r="I4888" s="810">
        <v>1</v>
      </c>
    </row>
    <row r="4889" spans="1:9" x14ac:dyDescent="0.15">
      <c r="A4889" s="694" t="s">
        <v>7414</v>
      </c>
      <c r="B4889" s="96">
        <v>112399</v>
      </c>
      <c r="C4889" s="96">
        <v>14</v>
      </c>
      <c r="D4889" s="97">
        <v>34393421</v>
      </c>
      <c r="E4889" s="97">
        <v>34420284</v>
      </c>
      <c r="F4889" s="96" t="s">
        <v>2328</v>
      </c>
      <c r="G4889" s="96">
        <v>95</v>
      </c>
      <c r="H4889" s="96">
        <v>8.5059999999999997E-2</v>
      </c>
      <c r="I4889" s="810">
        <v>1</v>
      </c>
    </row>
    <row r="4890" spans="1:9" x14ac:dyDescent="0.15">
      <c r="A4890" s="694" t="s">
        <v>7415</v>
      </c>
      <c r="B4890" s="96">
        <v>223075</v>
      </c>
      <c r="C4890" s="96">
        <v>7</v>
      </c>
      <c r="D4890" s="97">
        <v>31553685</v>
      </c>
      <c r="E4890" s="97">
        <v>31698334</v>
      </c>
      <c r="F4890" s="96" t="s">
        <v>2321</v>
      </c>
      <c r="G4890" s="96">
        <v>508</v>
      </c>
      <c r="H4890" s="96">
        <v>8.5084999999999994E-2</v>
      </c>
      <c r="I4890" s="810">
        <v>1</v>
      </c>
    </row>
    <row r="4891" spans="1:9" x14ac:dyDescent="0.15">
      <c r="A4891" s="694" t="s">
        <v>7416</v>
      </c>
      <c r="B4891" s="96">
        <v>57732</v>
      </c>
      <c r="C4891" s="96">
        <v>4</v>
      </c>
      <c r="D4891" s="97">
        <v>2271324</v>
      </c>
      <c r="E4891" s="97">
        <v>2420370</v>
      </c>
      <c r="F4891" s="96" t="s">
        <v>2328</v>
      </c>
      <c r="G4891" s="96">
        <v>718</v>
      </c>
      <c r="H4891" s="96">
        <v>8.5164000000000004E-2</v>
      </c>
      <c r="I4891" s="810">
        <v>1</v>
      </c>
    </row>
    <row r="4892" spans="1:9" x14ac:dyDescent="0.15">
      <c r="A4892" s="694" t="s">
        <v>7417</v>
      </c>
      <c r="B4892" s="96">
        <v>728819</v>
      </c>
      <c r="C4892" s="96">
        <v>2</v>
      </c>
      <c r="D4892" s="97">
        <v>43902292</v>
      </c>
      <c r="E4892" s="97">
        <v>43903461</v>
      </c>
      <c r="F4892" s="96" t="s">
        <v>2328</v>
      </c>
      <c r="G4892" s="96">
        <v>9</v>
      </c>
      <c r="H4892" s="96">
        <v>8.5247000000000003E-2</v>
      </c>
      <c r="I4892" s="810">
        <v>1</v>
      </c>
    </row>
    <row r="4893" spans="1:9" x14ac:dyDescent="0.15">
      <c r="A4893" s="694" t="s">
        <v>7418</v>
      </c>
      <c r="B4893" s="96">
        <v>3397</v>
      </c>
      <c r="C4893" s="96">
        <v>20</v>
      </c>
      <c r="D4893" s="97">
        <v>30193086</v>
      </c>
      <c r="E4893" s="97">
        <v>30194318</v>
      </c>
      <c r="F4893" s="96" t="s">
        <v>2321</v>
      </c>
      <c r="G4893" s="96">
        <v>9</v>
      </c>
      <c r="H4893" s="96">
        <v>8.5420999999999997E-2</v>
      </c>
      <c r="I4893" s="810">
        <v>1</v>
      </c>
    </row>
    <row r="4894" spans="1:9" x14ac:dyDescent="0.15">
      <c r="A4894" s="694" t="s">
        <v>7419</v>
      </c>
      <c r="B4894" s="96">
        <v>5789</v>
      </c>
      <c r="C4894" s="96">
        <v>9</v>
      </c>
      <c r="D4894" s="97">
        <v>8314246</v>
      </c>
      <c r="E4894" s="97">
        <v>10612723</v>
      </c>
      <c r="F4894" s="96" t="s">
        <v>2328</v>
      </c>
      <c r="G4894" s="96">
        <v>12234</v>
      </c>
      <c r="H4894" s="96">
        <v>8.5447999999999996E-2</v>
      </c>
      <c r="I4894" s="810">
        <v>1</v>
      </c>
    </row>
    <row r="4895" spans="1:9" x14ac:dyDescent="0.15">
      <c r="A4895" s="694" t="s">
        <v>7420</v>
      </c>
      <c r="B4895" s="96">
        <v>9026</v>
      </c>
      <c r="C4895" s="96">
        <v>12</v>
      </c>
      <c r="D4895" s="97">
        <v>123319045</v>
      </c>
      <c r="E4895" s="97">
        <v>123347508</v>
      </c>
      <c r="F4895" s="96" t="s">
        <v>2321</v>
      </c>
      <c r="G4895" s="96">
        <v>98</v>
      </c>
      <c r="H4895" s="96">
        <v>8.5544999999999996E-2</v>
      </c>
      <c r="I4895" s="810">
        <v>1</v>
      </c>
    </row>
    <row r="4896" spans="1:9" x14ac:dyDescent="0.15">
      <c r="A4896" s="694" t="s">
        <v>7421</v>
      </c>
      <c r="B4896" s="96">
        <v>10454</v>
      </c>
      <c r="C4896" s="96">
        <v>22</v>
      </c>
      <c r="D4896" s="97">
        <v>39795759</v>
      </c>
      <c r="E4896" s="97">
        <v>39833132</v>
      </c>
      <c r="F4896" s="96" t="s">
        <v>2321</v>
      </c>
      <c r="G4896" s="96">
        <v>73</v>
      </c>
      <c r="H4896" s="96">
        <v>8.5550000000000001E-2</v>
      </c>
      <c r="I4896" s="810">
        <v>1</v>
      </c>
    </row>
    <row r="4897" spans="1:9" x14ac:dyDescent="0.15">
      <c r="A4897" s="694" t="s">
        <v>7422</v>
      </c>
      <c r="B4897" s="96">
        <v>10907</v>
      </c>
      <c r="C4897" s="96">
        <v>18</v>
      </c>
      <c r="D4897" s="97">
        <v>77732867</v>
      </c>
      <c r="E4897" s="97">
        <v>77748546</v>
      </c>
      <c r="F4897" s="96" t="s">
        <v>2328</v>
      </c>
      <c r="G4897" s="96">
        <v>32</v>
      </c>
      <c r="H4897" s="96">
        <v>8.5651000000000005E-2</v>
      </c>
      <c r="I4897" s="810">
        <v>1</v>
      </c>
    </row>
    <row r="4898" spans="1:9" x14ac:dyDescent="0.15">
      <c r="A4898" s="694" t="s">
        <v>7423</v>
      </c>
      <c r="B4898" s="96">
        <v>85455</v>
      </c>
      <c r="C4898" s="96">
        <v>15</v>
      </c>
      <c r="D4898" s="97">
        <v>40650434</v>
      </c>
      <c r="E4898" s="97">
        <v>40663256</v>
      </c>
      <c r="F4898" s="96" t="s">
        <v>2321</v>
      </c>
      <c r="G4898" s="96">
        <v>38</v>
      </c>
      <c r="H4898" s="96">
        <v>8.5683999999999996E-2</v>
      </c>
      <c r="I4898" s="810">
        <v>1</v>
      </c>
    </row>
    <row r="4899" spans="1:9" x14ac:dyDescent="0.15">
      <c r="A4899" s="694" t="s">
        <v>7424</v>
      </c>
      <c r="B4899" s="96">
        <v>54495</v>
      </c>
      <c r="C4899" s="96">
        <v>18</v>
      </c>
      <c r="D4899" s="97">
        <v>66340925</v>
      </c>
      <c r="E4899" s="97">
        <v>66382535</v>
      </c>
      <c r="F4899" s="96" t="s">
        <v>2328</v>
      </c>
      <c r="G4899" s="96">
        <v>159</v>
      </c>
      <c r="H4899" s="96">
        <v>8.5685999999999998E-2</v>
      </c>
      <c r="I4899" s="810">
        <v>1</v>
      </c>
    </row>
    <row r="4900" spans="1:9" x14ac:dyDescent="0.15">
      <c r="A4900" s="694" t="s">
        <v>7425</v>
      </c>
      <c r="B4900" s="96">
        <v>5660</v>
      </c>
      <c r="C4900" s="96">
        <v>10</v>
      </c>
      <c r="D4900" s="97">
        <v>73576055</v>
      </c>
      <c r="E4900" s="97">
        <v>73611082</v>
      </c>
      <c r="F4900" s="96" t="s">
        <v>2328</v>
      </c>
      <c r="G4900" s="96">
        <v>152</v>
      </c>
      <c r="H4900" s="96">
        <v>8.5708000000000006E-2</v>
      </c>
      <c r="I4900" s="810">
        <v>1</v>
      </c>
    </row>
    <row r="4901" spans="1:9" x14ac:dyDescent="0.15">
      <c r="A4901" s="694" t="s">
        <v>7426</v>
      </c>
      <c r="B4901" s="96">
        <v>3250</v>
      </c>
      <c r="C4901" s="96">
        <v>16</v>
      </c>
      <c r="D4901" s="97">
        <v>72097125</v>
      </c>
      <c r="E4901" s="97">
        <v>72111145</v>
      </c>
      <c r="F4901" s="96" t="s">
        <v>2321</v>
      </c>
      <c r="G4901" s="96">
        <v>51</v>
      </c>
      <c r="H4901" s="96">
        <v>8.5782999999999998E-2</v>
      </c>
      <c r="I4901" s="810">
        <v>1</v>
      </c>
    </row>
    <row r="4902" spans="1:9" x14ac:dyDescent="0.15">
      <c r="A4902" s="694" t="s">
        <v>7427</v>
      </c>
      <c r="B4902" s="96">
        <v>9577</v>
      </c>
      <c r="C4902" s="96">
        <v>2</v>
      </c>
      <c r="D4902" s="97">
        <v>28113482</v>
      </c>
      <c r="E4902" s="97">
        <v>28561768</v>
      </c>
      <c r="F4902" s="96" t="s">
        <v>2321</v>
      </c>
      <c r="G4902" s="96">
        <v>1282</v>
      </c>
      <c r="H4902" s="96">
        <v>8.5819000000000006E-2</v>
      </c>
      <c r="I4902" s="810">
        <v>1</v>
      </c>
    </row>
    <row r="4903" spans="1:9" x14ac:dyDescent="0.15">
      <c r="A4903" s="694" t="s">
        <v>7428</v>
      </c>
      <c r="B4903" s="96">
        <v>10446</v>
      </c>
      <c r="C4903" s="96">
        <v>1</v>
      </c>
      <c r="D4903" s="97">
        <v>204586298</v>
      </c>
      <c r="E4903" s="97">
        <v>204654597</v>
      </c>
      <c r="F4903" s="96" t="s">
        <v>2328</v>
      </c>
      <c r="G4903" s="96">
        <v>262</v>
      </c>
      <c r="H4903" s="96">
        <v>8.5819999999999994E-2</v>
      </c>
      <c r="I4903" s="810">
        <v>1</v>
      </c>
    </row>
    <row r="4904" spans="1:9" x14ac:dyDescent="0.15">
      <c r="A4904" s="694" t="s">
        <v>7429</v>
      </c>
      <c r="B4904" s="96">
        <v>339512</v>
      </c>
      <c r="C4904" s="96">
        <v>1</v>
      </c>
      <c r="D4904" s="97">
        <v>162820766</v>
      </c>
      <c r="E4904" s="97">
        <v>162838605</v>
      </c>
      <c r="F4904" s="96" t="s">
        <v>2328</v>
      </c>
      <c r="G4904" s="96">
        <v>106</v>
      </c>
      <c r="H4904" s="96">
        <v>8.5852999999999999E-2</v>
      </c>
      <c r="I4904" s="810">
        <v>1</v>
      </c>
    </row>
    <row r="4905" spans="1:9" x14ac:dyDescent="0.15">
      <c r="A4905" s="694" t="s">
        <v>7430</v>
      </c>
      <c r="B4905" s="96">
        <v>140686</v>
      </c>
      <c r="C4905" s="96">
        <v>20</v>
      </c>
      <c r="D4905" s="97">
        <v>44402847</v>
      </c>
      <c r="E4905" s="97">
        <v>44420547</v>
      </c>
      <c r="F4905" s="96" t="s">
        <v>2328</v>
      </c>
      <c r="G4905" s="96">
        <v>77</v>
      </c>
      <c r="H4905" s="96">
        <v>8.5891999999999996E-2</v>
      </c>
      <c r="I4905" s="810">
        <v>1</v>
      </c>
    </row>
    <row r="4906" spans="1:9" x14ac:dyDescent="0.15">
      <c r="A4906" s="694" t="s">
        <v>1934</v>
      </c>
      <c r="B4906" s="96">
        <v>23031</v>
      </c>
      <c r="C4906" s="96">
        <v>19</v>
      </c>
      <c r="D4906" s="97">
        <v>18208585</v>
      </c>
      <c r="E4906" s="97">
        <v>18262502</v>
      </c>
      <c r="F4906" s="96" t="s">
        <v>2321</v>
      </c>
      <c r="G4906" s="96">
        <v>195</v>
      </c>
      <c r="H4906" s="96">
        <v>8.5901000000000005E-2</v>
      </c>
      <c r="I4906" s="810">
        <v>1</v>
      </c>
    </row>
    <row r="4907" spans="1:9" x14ac:dyDescent="0.15">
      <c r="A4907" s="694" t="s">
        <v>7431</v>
      </c>
      <c r="B4907" s="96">
        <v>341019</v>
      </c>
      <c r="C4907" s="96">
        <v>11</v>
      </c>
      <c r="D4907" s="97">
        <v>31284171</v>
      </c>
      <c r="E4907" s="97">
        <v>31391357</v>
      </c>
      <c r="F4907" s="96" t="s">
        <v>2328</v>
      </c>
      <c r="G4907" s="96">
        <v>178</v>
      </c>
      <c r="H4907" s="96">
        <v>8.5945999999999995E-2</v>
      </c>
      <c r="I4907" s="810">
        <v>1</v>
      </c>
    </row>
    <row r="4908" spans="1:9" x14ac:dyDescent="0.15">
      <c r="A4908" s="694" t="s">
        <v>7432</v>
      </c>
      <c r="B4908" s="96">
        <v>10879</v>
      </c>
      <c r="C4908" s="96">
        <v>4</v>
      </c>
      <c r="D4908" s="97">
        <v>71248795</v>
      </c>
      <c r="E4908" s="97">
        <v>71255961</v>
      </c>
      <c r="F4908" s="96" t="s">
        <v>2321</v>
      </c>
      <c r="G4908" s="96">
        <v>49</v>
      </c>
      <c r="H4908" s="96">
        <v>8.6000999999999994E-2</v>
      </c>
      <c r="I4908" s="810">
        <v>1</v>
      </c>
    </row>
    <row r="4909" spans="1:9" x14ac:dyDescent="0.15">
      <c r="A4909" s="694" t="s">
        <v>7433</v>
      </c>
      <c r="B4909" s="96">
        <v>2029</v>
      </c>
      <c r="C4909" s="96">
        <v>1</v>
      </c>
      <c r="D4909" s="97">
        <v>150594599</v>
      </c>
      <c r="E4909" s="97">
        <v>150602098</v>
      </c>
      <c r="F4909" s="96" t="s">
        <v>2328</v>
      </c>
      <c r="G4909" s="96">
        <v>15</v>
      </c>
      <c r="H4909" s="96">
        <v>8.6051000000000002E-2</v>
      </c>
      <c r="I4909" s="810">
        <v>1</v>
      </c>
    </row>
    <row r="4910" spans="1:9" x14ac:dyDescent="0.15">
      <c r="A4910" s="694" t="s">
        <v>7434</v>
      </c>
      <c r="B4910" s="96">
        <v>84733</v>
      </c>
      <c r="C4910" s="96">
        <v>17</v>
      </c>
      <c r="D4910" s="97">
        <v>77751977</v>
      </c>
      <c r="E4910" s="97">
        <v>77761449</v>
      </c>
      <c r="F4910" s="96" t="s">
        <v>2321</v>
      </c>
      <c r="G4910" s="96">
        <v>24</v>
      </c>
      <c r="H4910" s="96">
        <v>8.6059999999999998E-2</v>
      </c>
      <c r="I4910" s="810">
        <v>1</v>
      </c>
    </row>
    <row r="4911" spans="1:9" x14ac:dyDescent="0.15">
      <c r="A4911" s="694" t="s">
        <v>7435</v>
      </c>
      <c r="B4911" s="96">
        <v>7336</v>
      </c>
      <c r="C4911" s="96">
        <v>8</v>
      </c>
      <c r="D4911" s="97">
        <v>48920966</v>
      </c>
      <c r="E4911" s="97">
        <v>48977268</v>
      </c>
      <c r="F4911" s="96" t="s">
        <v>2321</v>
      </c>
      <c r="G4911" s="96">
        <v>68</v>
      </c>
      <c r="H4911" s="96">
        <v>8.6063000000000001E-2</v>
      </c>
      <c r="I4911" s="810">
        <v>1</v>
      </c>
    </row>
    <row r="4912" spans="1:9" x14ac:dyDescent="0.15">
      <c r="A4912" s="694" t="s">
        <v>7436</v>
      </c>
      <c r="B4912" s="96">
        <v>54899</v>
      </c>
      <c r="C4912" s="96">
        <v>3</v>
      </c>
      <c r="D4912" s="97">
        <v>58318617</v>
      </c>
      <c r="E4912" s="97">
        <v>58411815</v>
      </c>
      <c r="F4912" s="96" t="s">
        <v>2321</v>
      </c>
      <c r="G4912" s="96">
        <v>410</v>
      </c>
      <c r="H4912" s="96">
        <v>8.6084999999999995E-2</v>
      </c>
      <c r="I4912" s="810">
        <v>1</v>
      </c>
    </row>
    <row r="4913" spans="1:9" x14ac:dyDescent="0.15">
      <c r="A4913" s="694" t="s">
        <v>7437</v>
      </c>
      <c r="B4913" s="96">
        <v>100506504</v>
      </c>
      <c r="C4913" s="96">
        <v>1</v>
      </c>
      <c r="D4913" s="97">
        <v>2113250</v>
      </c>
      <c r="E4913" s="97">
        <v>2115812</v>
      </c>
      <c r="F4913" s="96" t="s">
        <v>2328</v>
      </c>
      <c r="G4913" s="96">
        <v>5</v>
      </c>
      <c r="H4913" s="96">
        <v>8.6111999999999994E-2</v>
      </c>
      <c r="I4913" s="810">
        <v>1</v>
      </c>
    </row>
    <row r="4914" spans="1:9" x14ac:dyDescent="0.15">
      <c r="A4914" s="694" t="s">
        <v>7438</v>
      </c>
      <c r="B4914" s="96">
        <v>6210</v>
      </c>
      <c r="C4914" s="96">
        <v>16</v>
      </c>
      <c r="D4914" s="97">
        <v>18794277</v>
      </c>
      <c r="E4914" s="97">
        <v>18801656</v>
      </c>
      <c r="F4914" s="96" t="s">
        <v>2328</v>
      </c>
      <c r="G4914" s="96">
        <v>4</v>
      </c>
      <c r="H4914" s="96">
        <v>8.6133000000000001E-2</v>
      </c>
      <c r="I4914" s="810">
        <v>1</v>
      </c>
    </row>
    <row r="4915" spans="1:9" x14ac:dyDescent="0.15">
      <c r="A4915" s="694" t="s">
        <v>7439</v>
      </c>
      <c r="B4915" s="96">
        <v>378</v>
      </c>
      <c r="C4915" s="96">
        <v>3</v>
      </c>
      <c r="D4915" s="97">
        <v>57557090</v>
      </c>
      <c r="E4915" s="97">
        <v>57583215</v>
      </c>
      <c r="F4915" s="96" t="s">
        <v>2328</v>
      </c>
      <c r="G4915" s="96">
        <v>80</v>
      </c>
      <c r="H4915" s="96">
        <v>8.6166000000000006E-2</v>
      </c>
      <c r="I4915" s="810">
        <v>1</v>
      </c>
    </row>
    <row r="4916" spans="1:9" x14ac:dyDescent="0.15">
      <c r="A4916" s="694" t="s">
        <v>7440</v>
      </c>
      <c r="B4916" s="96">
        <v>5817</v>
      </c>
      <c r="C4916" s="96">
        <v>19</v>
      </c>
      <c r="D4916" s="97">
        <v>45147098</v>
      </c>
      <c r="E4916" s="97">
        <v>45169429</v>
      </c>
      <c r="F4916" s="96" t="s">
        <v>2321</v>
      </c>
      <c r="G4916" s="96">
        <v>57</v>
      </c>
      <c r="H4916" s="96">
        <v>8.6234000000000005E-2</v>
      </c>
      <c r="I4916" s="810">
        <v>1</v>
      </c>
    </row>
    <row r="4917" spans="1:9" x14ac:dyDescent="0.15">
      <c r="A4917" s="694" t="s">
        <v>7441</v>
      </c>
      <c r="B4917" s="96">
        <v>284273</v>
      </c>
      <c r="C4917" s="96">
        <v>18</v>
      </c>
      <c r="D4917" s="97">
        <v>72909278</v>
      </c>
      <c r="E4917" s="97">
        <v>72921281</v>
      </c>
      <c r="F4917" s="96" t="s">
        <v>2328</v>
      </c>
      <c r="G4917" s="96">
        <v>29</v>
      </c>
      <c r="H4917" s="96">
        <v>8.6260000000000003E-2</v>
      </c>
      <c r="I4917" s="810">
        <v>1</v>
      </c>
    </row>
    <row r="4918" spans="1:9" x14ac:dyDescent="0.15">
      <c r="A4918" s="694" t="s">
        <v>7442</v>
      </c>
      <c r="B4918" s="96">
        <v>23360</v>
      </c>
      <c r="C4918" s="96">
        <v>11</v>
      </c>
      <c r="D4918" s="97">
        <v>47738055</v>
      </c>
      <c r="E4918" s="97">
        <v>47789012</v>
      </c>
      <c r="F4918" s="96" t="s">
        <v>2328</v>
      </c>
      <c r="G4918" s="96">
        <v>139</v>
      </c>
      <c r="H4918" s="96">
        <v>8.6355000000000001E-2</v>
      </c>
      <c r="I4918" s="810">
        <v>1</v>
      </c>
    </row>
    <row r="4919" spans="1:9" x14ac:dyDescent="0.15">
      <c r="A4919" s="694" t="s">
        <v>7443</v>
      </c>
      <c r="B4919" s="96">
        <v>9719</v>
      </c>
      <c r="C4919" s="96">
        <v>9</v>
      </c>
      <c r="D4919" s="97">
        <v>136397286</v>
      </c>
      <c r="E4919" s="97">
        <v>136440641</v>
      </c>
      <c r="F4919" s="96" t="s">
        <v>2321</v>
      </c>
      <c r="G4919" s="96">
        <v>140</v>
      </c>
      <c r="H4919" s="96">
        <v>8.6379999999999998E-2</v>
      </c>
      <c r="I4919" s="810">
        <v>1</v>
      </c>
    </row>
    <row r="4920" spans="1:9" x14ac:dyDescent="0.15">
      <c r="A4920" s="694" t="s">
        <v>7444</v>
      </c>
      <c r="B4920" s="96">
        <v>646588</v>
      </c>
      <c r="C4920" s="96">
        <v>7</v>
      </c>
      <c r="D4920" s="97">
        <v>25694948</v>
      </c>
      <c r="E4920" s="97">
        <v>25702806</v>
      </c>
      <c r="F4920" s="96" t="s">
        <v>2328</v>
      </c>
      <c r="G4920" s="96">
        <v>22</v>
      </c>
      <c r="H4920" s="96">
        <v>8.6395E-2</v>
      </c>
      <c r="I4920" s="810">
        <v>1</v>
      </c>
    </row>
    <row r="4921" spans="1:9" x14ac:dyDescent="0.15">
      <c r="A4921" s="694" t="s">
        <v>7445</v>
      </c>
      <c r="B4921" s="96">
        <v>126014</v>
      </c>
      <c r="C4921" s="96">
        <v>19</v>
      </c>
      <c r="D4921" s="97">
        <v>54597933</v>
      </c>
      <c r="E4921" s="97">
        <v>54604159</v>
      </c>
      <c r="F4921" s="96" t="s">
        <v>2328</v>
      </c>
      <c r="G4921" s="96">
        <v>18</v>
      </c>
      <c r="H4921" s="96">
        <v>8.6489999999999997E-2</v>
      </c>
      <c r="I4921" s="810">
        <v>1</v>
      </c>
    </row>
    <row r="4922" spans="1:9" x14ac:dyDescent="0.15">
      <c r="A4922" s="694" t="s">
        <v>7446</v>
      </c>
      <c r="B4922" s="96">
        <v>84342</v>
      </c>
      <c r="C4922" s="96">
        <v>16</v>
      </c>
      <c r="D4922" s="97">
        <v>69362524</v>
      </c>
      <c r="E4922" s="97">
        <v>69373526</v>
      </c>
      <c r="F4922" s="96" t="s">
        <v>2328</v>
      </c>
      <c r="G4922" s="96">
        <v>27</v>
      </c>
      <c r="H4922" s="96">
        <v>8.6496000000000003E-2</v>
      </c>
      <c r="I4922" s="810">
        <v>1</v>
      </c>
    </row>
    <row r="4923" spans="1:9" x14ac:dyDescent="0.15">
      <c r="A4923" s="694" t="s">
        <v>7447</v>
      </c>
      <c r="B4923" s="96">
        <v>729756</v>
      </c>
      <c r="C4923" s="96">
        <v>3</v>
      </c>
      <c r="D4923" s="97">
        <v>46852688</v>
      </c>
      <c r="E4923" s="97">
        <v>46854048</v>
      </c>
      <c r="F4923" s="96" t="s">
        <v>2328</v>
      </c>
      <c r="G4923" s="96">
        <v>3</v>
      </c>
      <c r="H4923" s="96">
        <v>8.6543999999999996E-2</v>
      </c>
      <c r="I4923" s="810">
        <v>1</v>
      </c>
    </row>
    <row r="4924" spans="1:9" x14ac:dyDescent="0.15">
      <c r="A4924" s="694" t="s">
        <v>7448</v>
      </c>
      <c r="B4924" s="96">
        <v>373156</v>
      </c>
      <c r="C4924" s="96">
        <v>7</v>
      </c>
      <c r="D4924" s="97">
        <v>142960506</v>
      </c>
      <c r="E4924" s="97">
        <v>142966222</v>
      </c>
      <c r="F4924" s="96" t="s">
        <v>2321</v>
      </c>
      <c r="G4924" s="96">
        <v>3</v>
      </c>
      <c r="H4924" s="96">
        <v>8.6554000000000006E-2</v>
      </c>
      <c r="I4924" s="810">
        <v>1</v>
      </c>
    </row>
    <row r="4925" spans="1:9" x14ac:dyDescent="0.15">
      <c r="A4925" s="694" t="s">
        <v>7449</v>
      </c>
      <c r="B4925" s="96">
        <v>79682</v>
      </c>
      <c r="C4925" s="96">
        <v>4</v>
      </c>
      <c r="D4925" s="97">
        <v>185615219</v>
      </c>
      <c r="E4925" s="97">
        <v>185655286</v>
      </c>
      <c r="F4925" s="96" t="s">
        <v>2328</v>
      </c>
      <c r="G4925" s="96">
        <v>266</v>
      </c>
      <c r="H4925" s="96">
        <v>8.6558999999999997E-2</v>
      </c>
      <c r="I4925" s="810">
        <v>1</v>
      </c>
    </row>
    <row r="4926" spans="1:9" x14ac:dyDescent="0.15">
      <c r="A4926" s="694" t="s">
        <v>7450</v>
      </c>
      <c r="B4926" s="96">
        <v>155465</v>
      </c>
      <c r="C4926" s="96">
        <v>7</v>
      </c>
      <c r="D4926" s="97">
        <v>16899030</v>
      </c>
      <c r="E4926" s="97">
        <v>16921613</v>
      </c>
      <c r="F4926" s="96" t="s">
        <v>2328</v>
      </c>
      <c r="G4926" s="96">
        <v>107</v>
      </c>
      <c r="H4926" s="96">
        <v>8.6626999999999996E-2</v>
      </c>
      <c r="I4926" s="810">
        <v>1</v>
      </c>
    </row>
    <row r="4927" spans="1:9" x14ac:dyDescent="0.15">
      <c r="A4927" s="694" t="s">
        <v>7451</v>
      </c>
      <c r="B4927" s="96">
        <v>6819</v>
      </c>
      <c r="C4927" s="96">
        <v>2</v>
      </c>
      <c r="D4927" s="97">
        <v>108905095</v>
      </c>
      <c r="E4927" s="97">
        <v>108926371</v>
      </c>
      <c r="F4927" s="96" t="s">
        <v>2321</v>
      </c>
      <c r="G4927" s="96">
        <v>92</v>
      </c>
      <c r="H4927" s="96">
        <v>8.6816000000000004E-2</v>
      </c>
      <c r="I4927" s="810">
        <v>1</v>
      </c>
    </row>
    <row r="4928" spans="1:9" x14ac:dyDescent="0.15">
      <c r="A4928" s="694" t="s">
        <v>7452</v>
      </c>
      <c r="B4928" s="96">
        <v>51105</v>
      </c>
      <c r="C4928" s="96">
        <v>8</v>
      </c>
      <c r="D4928" s="97">
        <v>133787604</v>
      </c>
      <c r="E4928" s="97">
        <v>133861052</v>
      </c>
      <c r="F4928" s="96" t="s">
        <v>2321</v>
      </c>
      <c r="G4928" s="96">
        <v>159</v>
      </c>
      <c r="H4928" s="96">
        <v>8.6828000000000002E-2</v>
      </c>
      <c r="I4928" s="810">
        <v>1</v>
      </c>
    </row>
    <row r="4929" spans="1:9" x14ac:dyDescent="0.15">
      <c r="A4929" s="694" t="s">
        <v>7453</v>
      </c>
      <c r="B4929" s="96">
        <v>27309</v>
      </c>
      <c r="C4929" s="96">
        <v>4</v>
      </c>
      <c r="D4929" s="97">
        <v>142142049</v>
      </c>
      <c r="E4929" s="97">
        <v>142155851</v>
      </c>
      <c r="F4929" s="96" t="s">
        <v>2321</v>
      </c>
      <c r="G4929" s="96">
        <v>29</v>
      </c>
      <c r="H4929" s="96">
        <v>8.6860000000000007E-2</v>
      </c>
      <c r="I4929" s="810">
        <v>1</v>
      </c>
    </row>
    <row r="4930" spans="1:9" x14ac:dyDescent="0.15">
      <c r="A4930" s="694" t="s">
        <v>7454</v>
      </c>
      <c r="B4930" s="96">
        <v>51714</v>
      </c>
      <c r="C4930" s="96">
        <v>3</v>
      </c>
      <c r="D4930" s="97">
        <v>150321066</v>
      </c>
      <c r="E4930" s="97">
        <v>150348234</v>
      </c>
      <c r="F4930" s="96" t="s">
        <v>2321</v>
      </c>
      <c r="G4930" s="96">
        <v>61</v>
      </c>
      <c r="H4930" s="96">
        <v>8.6867E-2</v>
      </c>
      <c r="I4930" s="810">
        <v>1</v>
      </c>
    </row>
    <row r="4931" spans="1:9" x14ac:dyDescent="0.15">
      <c r="A4931" s="694" t="s">
        <v>7455</v>
      </c>
      <c r="B4931" s="96">
        <v>83640</v>
      </c>
      <c r="C4931" s="96">
        <v>15</v>
      </c>
      <c r="D4931" s="97">
        <v>83654955</v>
      </c>
      <c r="E4931" s="97">
        <v>83659809</v>
      </c>
      <c r="F4931" s="96" t="s">
        <v>2321</v>
      </c>
      <c r="G4931" s="96">
        <v>7</v>
      </c>
      <c r="H4931" s="96">
        <v>8.6915999999999993E-2</v>
      </c>
      <c r="I4931" s="810">
        <v>1</v>
      </c>
    </row>
    <row r="4932" spans="1:9" x14ac:dyDescent="0.15">
      <c r="A4932" s="694" t="s">
        <v>7456</v>
      </c>
      <c r="B4932" s="96">
        <v>2550</v>
      </c>
      <c r="C4932" s="96">
        <v>6</v>
      </c>
      <c r="D4932" s="97">
        <v>29570005</v>
      </c>
      <c r="E4932" s="97">
        <v>29600962</v>
      </c>
      <c r="F4932" s="96" t="s">
        <v>2328</v>
      </c>
      <c r="G4932" s="96">
        <v>157</v>
      </c>
      <c r="H4932" s="96">
        <v>8.6946999999999997E-2</v>
      </c>
      <c r="I4932" s="810">
        <v>1</v>
      </c>
    </row>
    <row r="4933" spans="1:9" x14ac:dyDescent="0.15">
      <c r="A4933" s="694" t="s">
        <v>7457</v>
      </c>
      <c r="B4933" s="96">
        <v>10481</v>
      </c>
      <c r="C4933" s="96">
        <v>17</v>
      </c>
      <c r="D4933" s="97">
        <v>46802125</v>
      </c>
      <c r="E4933" s="97">
        <v>46806111</v>
      </c>
      <c r="F4933" s="96" t="s">
        <v>2328</v>
      </c>
      <c r="G4933" s="96">
        <v>8</v>
      </c>
      <c r="H4933" s="96">
        <v>8.7039000000000005E-2</v>
      </c>
      <c r="I4933" s="810">
        <v>1</v>
      </c>
    </row>
    <row r="4934" spans="1:9" x14ac:dyDescent="0.15">
      <c r="A4934" s="694" t="s">
        <v>7458</v>
      </c>
      <c r="B4934" s="96">
        <v>3728</v>
      </c>
      <c r="C4934" s="96">
        <v>17</v>
      </c>
      <c r="D4934" s="97">
        <v>39910859</v>
      </c>
      <c r="E4934" s="97">
        <v>39942964</v>
      </c>
      <c r="F4934" s="96" t="s">
        <v>2328</v>
      </c>
      <c r="G4934" s="96">
        <v>97</v>
      </c>
      <c r="H4934" s="96">
        <v>8.7087999999999999E-2</v>
      </c>
      <c r="I4934" s="810">
        <v>1</v>
      </c>
    </row>
    <row r="4935" spans="1:9" x14ac:dyDescent="0.15">
      <c r="A4935" s="694" t="s">
        <v>7459</v>
      </c>
      <c r="B4935" s="96">
        <v>407977</v>
      </c>
      <c r="C4935" s="96">
        <v>17</v>
      </c>
      <c r="D4935" s="97">
        <v>7452375</v>
      </c>
      <c r="E4935" s="97">
        <v>7464925</v>
      </c>
      <c r="F4935" s="96" t="s">
        <v>2321</v>
      </c>
      <c r="G4935" s="96">
        <v>43</v>
      </c>
      <c r="H4935" s="96">
        <v>8.7109000000000006E-2</v>
      </c>
      <c r="I4935" s="810">
        <v>1</v>
      </c>
    </row>
    <row r="4936" spans="1:9" x14ac:dyDescent="0.15">
      <c r="A4936" s="694" t="s">
        <v>7460</v>
      </c>
      <c r="B4936" s="96">
        <v>1347</v>
      </c>
      <c r="C4936" s="96">
        <v>6</v>
      </c>
      <c r="D4936" s="97">
        <v>75947391</v>
      </c>
      <c r="E4936" s="97">
        <v>75953644</v>
      </c>
      <c r="F4936" s="96" t="s">
        <v>2328</v>
      </c>
      <c r="G4936" s="96">
        <v>12</v>
      </c>
      <c r="H4936" s="96">
        <v>8.7249999999999994E-2</v>
      </c>
      <c r="I4936" s="810">
        <v>1</v>
      </c>
    </row>
    <row r="4937" spans="1:9" x14ac:dyDescent="0.15">
      <c r="A4937" s="694" t="s">
        <v>7461</v>
      </c>
      <c r="B4937" s="96">
        <v>222229</v>
      </c>
      <c r="C4937" s="96">
        <v>7</v>
      </c>
      <c r="D4937" s="97">
        <v>102105335</v>
      </c>
      <c r="E4937" s="97">
        <v>102113615</v>
      </c>
      <c r="F4937" s="96" t="s">
        <v>2321</v>
      </c>
      <c r="G4937" s="96">
        <v>45</v>
      </c>
      <c r="H4937" s="96">
        <v>8.7305999999999995E-2</v>
      </c>
      <c r="I4937" s="810">
        <v>1</v>
      </c>
    </row>
    <row r="4938" spans="1:9" x14ac:dyDescent="0.15">
      <c r="A4938" s="694" t="s">
        <v>7462</v>
      </c>
      <c r="B4938" s="96">
        <v>339453</v>
      </c>
      <c r="C4938" s="96">
        <v>1</v>
      </c>
      <c r="D4938" s="97">
        <v>1470158</v>
      </c>
      <c r="E4938" s="97">
        <v>1475740</v>
      </c>
      <c r="F4938" s="96" t="s">
        <v>2328</v>
      </c>
      <c r="G4938" s="96">
        <v>8</v>
      </c>
      <c r="H4938" s="96">
        <v>8.7334999999999996E-2</v>
      </c>
      <c r="I4938" s="810">
        <v>1</v>
      </c>
    </row>
    <row r="4939" spans="1:9" x14ac:dyDescent="0.15">
      <c r="A4939" s="694" t="s">
        <v>7463</v>
      </c>
      <c r="B4939" s="96">
        <v>87769</v>
      </c>
      <c r="C4939" s="96">
        <v>13</v>
      </c>
      <c r="D4939" s="97">
        <v>101182418</v>
      </c>
      <c r="E4939" s="97">
        <v>101241046</v>
      </c>
      <c r="F4939" s="96" t="s">
        <v>2328</v>
      </c>
      <c r="G4939" s="96">
        <v>138</v>
      </c>
      <c r="H4939" s="96">
        <v>8.7342000000000003E-2</v>
      </c>
      <c r="I4939" s="810">
        <v>1</v>
      </c>
    </row>
    <row r="4940" spans="1:9" x14ac:dyDescent="0.15">
      <c r="A4940" s="694" t="s">
        <v>7464</v>
      </c>
      <c r="B4940" s="96">
        <v>79841</v>
      </c>
      <c r="C4940" s="96">
        <v>11</v>
      </c>
      <c r="D4940" s="97">
        <v>47681143</v>
      </c>
      <c r="E4940" s="97">
        <v>47736928</v>
      </c>
      <c r="F4940" s="96" t="s">
        <v>2328</v>
      </c>
      <c r="G4940" s="96">
        <v>143</v>
      </c>
      <c r="H4940" s="96">
        <v>8.7359999999999993E-2</v>
      </c>
      <c r="I4940" s="810">
        <v>1</v>
      </c>
    </row>
    <row r="4941" spans="1:9" x14ac:dyDescent="0.15">
      <c r="A4941" s="694" t="s">
        <v>7465</v>
      </c>
      <c r="B4941" s="96">
        <v>22800</v>
      </c>
      <c r="C4941" s="96">
        <v>11</v>
      </c>
      <c r="D4941" s="97">
        <v>14299466</v>
      </c>
      <c r="E4941" s="97">
        <v>14386052</v>
      </c>
      <c r="F4941" s="96" t="s">
        <v>2328</v>
      </c>
      <c r="G4941" s="96">
        <v>160</v>
      </c>
      <c r="H4941" s="96">
        <v>8.7373000000000006E-2</v>
      </c>
      <c r="I4941" s="810">
        <v>1</v>
      </c>
    </row>
    <row r="4942" spans="1:9" x14ac:dyDescent="0.15">
      <c r="A4942" s="694" t="s">
        <v>7466</v>
      </c>
      <c r="B4942" s="96">
        <v>100129669</v>
      </c>
      <c r="C4942" s="96">
        <v>9</v>
      </c>
      <c r="D4942" s="97">
        <v>24543193</v>
      </c>
      <c r="E4942" s="97">
        <v>24545889</v>
      </c>
      <c r="F4942" s="96" t="s">
        <v>2328</v>
      </c>
      <c r="G4942" s="96">
        <v>6</v>
      </c>
      <c r="H4942" s="96">
        <v>8.7429999999999994E-2</v>
      </c>
      <c r="I4942" s="810">
        <v>1</v>
      </c>
    </row>
    <row r="4943" spans="1:9" x14ac:dyDescent="0.15">
      <c r="A4943" s="694" t="s">
        <v>7467</v>
      </c>
      <c r="B4943" s="96">
        <v>79413</v>
      </c>
      <c r="C4943" s="96">
        <v>3</v>
      </c>
      <c r="D4943" s="97">
        <v>111311747</v>
      </c>
      <c r="E4943" s="97">
        <v>111314182</v>
      </c>
      <c r="F4943" s="96" t="s">
        <v>2328</v>
      </c>
      <c r="G4943" s="96">
        <v>6</v>
      </c>
      <c r="H4943" s="96">
        <v>8.7465000000000001E-2</v>
      </c>
      <c r="I4943" s="810">
        <v>1</v>
      </c>
    </row>
    <row r="4944" spans="1:9" x14ac:dyDescent="0.15">
      <c r="A4944" s="694" t="s">
        <v>7468</v>
      </c>
      <c r="B4944" s="96">
        <v>280664</v>
      </c>
      <c r="C4944" s="96">
        <v>20</v>
      </c>
      <c r="D4944" s="97">
        <v>44313290</v>
      </c>
      <c r="E4944" s="97">
        <v>44333658</v>
      </c>
      <c r="F4944" s="96" t="s">
        <v>2328</v>
      </c>
      <c r="G4944" s="96">
        <v>64</v>
      </c>
      <c r="H4944" s="96">
        <v>8.7500999999999995E-2</v>
      </c>
      <c r="I4944" s="810">
        <v>1</v>
      </c>
    </row>
    <row r="4945" spans="1:9" x14ac:dyDescent="0.15">
      <c r="A4945" s="694" t="s">
        <v>7469</v>
      </c>
      <c r="B4945" s="96">
        <v>3790</v>
      </c>
      <c r="C4945" s="96">
        <v>2</v>
      </c>
      <c r="D4945" s="97">
        <v>18059105</v>
      </c>
      <c r="E4945" s="97">
        <v>18114225</v>
      </c>
      <c r="F4945" s="96" t="s">
        <v>2321</v>
      </c>
      <c r="G4945" s="96">
        <v>253</v>
      </c>
      <c r="H4945" s="96">
        <v>8.7533E-2</v>
      </c>
      <c r="I4945" s="810">
        <v>1</v>
      </c>
    </row>
    <row r="4946" spans="1:9" x14ac:dyDescent="0.15">
      <c r="A4946" s="694" t="s">
        <v>7470</v>
      </c>
      <c r="B4946" s="96">
        <v>7697</v>
      </c>
      <c r="C4946" s="96">
        <v>7</v>
      </c>
      <c r="D4946" s="97">
        <v>64254766</v>
      </c>
      <c r="E4946" s="97">
        <v>64314178</v>
      </c>
      <c r="F4946" s="96" t="s">
        <v>2321</v>
      </c>
      <c r="G4946" s="96">
        <v>256</v>
      </c>
      <c r="H4946" s="96">
        <v>8.7563000000000002E-2</v>
      </c>
      <c r="I4946" s="810">
        <v>1</v>
      </c>
    </row>
    <row r="4947" spans="1:9" x14ac:dyDescent="0.15">
      <c r="A4947" s="694" t="s">
        <v>7471</v>
      </c>
      <c r="B4947" s="96">
        <v>392309</v>
      </c>
      <c r="C4947" s="96">
        <v>9</v>
      </c>
      <c r="D4947" s="97">
        <v>35869460</v>
      </c>
      <c r="E4947" s="97">
        <v>35870398</v>
      </c>
      <c r="F4947" s="96" t="s">
        <v>2328</v>
      </c>
      <c r="G4947" s="96">
        <v>3</v>
      </c>
      <c r="H4947" s="96">
        <v>8.7684999999999999E-2</v>
      </c>
      <c r="I4947" s="810">
        <v>1</v>
      </c>
    </row>
    <row r="4948" spans="1:9" x14ac:dyDescent="0.15">
      <c r="A4948" s="694" t="s">
        <v>7472</v>
      </c>
      <c r="B4948" s="96">
        <v>128077</v>
      </c>
      <c r="C4948" s="96">
        <v>1</v>
      </c>
      <c r="D4948" s="97">
        <v>145477059</v>
      </c>
      <c r="E4948" s="97">
        <v>145501670</v>
      </c>
      <c r="F4948" s="96" t="s">
        <v>2321</v>
      </c>
      <c r="G4948" s="96">
        <v>19</v>
      </c>
      <c r="H4948" s="96">
        <v>8.7717000000000003E-2</v>
      </c>
      <c r="I4948" s="810">
        <v>1</v>
      </c>
    </row>
    <row r="4949" spans="1:9" x14ac:dyDescent="0.15">
      <c r="A4949" s="694" t="s">
        <v>7473</v>
      </c>
      <c r="B4949" s="96">
        <v>163933</v>
      </c>
      <c r="C4949" s="96">
        <v>1</v>
      </c>
      <c r="D4949" s="97">
        <v>20878932</v>
      </c>
      <c r="E4949" s="97">
        <v>20881513</v>
      </c>
      <c r="F4949" s="96" t="s">
        <v>2321</v>
      </c>
      <c r="G4949" s="96">
        <v>4</v>
      </c>
      <c r="H4949" s="96">
        <v>8.7722999999999995E-2</v>
      </c>
      <c r="I4949" s="810">
        <v>1</v>
      </c>
    </row>
    <row r="4950" spans="1:9" x14ac:dyDescent="0.15">
      <c r="A4950" s="926">
        <v>42985</v>
      </c>
      <c r="B4950" s="96">
        <v>989</v>
      </c>
      <c r="C4950" s="96">
        <v>7</v>
      </c>
      <c r="D4950" s="97">
        <v>35840596</v>
      </c>
      <c r="E4950" s="97">
        <v>35946715</v>
      </c>
      <c r="F4950" s="96" t="s">
        <v>2321</v>
      </c>
      <c r="G4950" s="96">
        <v>267</v>
      </c>
      <c r="H4950" s="96">
        <v>8.7749999999999995E-2</v>
      </c>
      <c r="I4950" s="810">
        <v>1</v>
      </c>
    </row>
    <row r="4951" spans="1:9" x14ac:dyDescent="0.15">
      <c r="A4951" s="694" t="s">
        <v>7474</v>
      </c>
      <c r="B4951" s="96">
        <v>101929206</v>
      </c>
      <c r="C4951" s="96">
        <v>19</v>
      </c>
      <c r="D4951" s="97">
        <v>24015249</v>
      </c>
      <c r="E4951" s="97">
        <v>24016066</v>
      </c>
      <c r="F4951" s="96" t="s">
        <v>2321</v>
      </c>
      <c r="G4951" s="96">
        <v>2</v>
      </c>
      <c r="H4951" s="96">
        <v>8.7846999999999995E-2</v>
      </c>
      <c r="I4951" s="810">
        <v>1</v>
      </c>
    </row>
    <row r="4952" spans="1:9" x14ac:dyDescent="0.15">
      <c r="A4952" s="694" t="s">
        <v>7475</v>
      </c>
      <c r="B4952" s="96">
        <v>199720</v>
      </c>
      <c r="C4952" s="96">
        <v>19</v>
      </c>
      <c r="D4952" s="97">
        <v>38874992</v>
      </c>
      <c r="E4952" s="97">
        <v>38879096</v>
      </c>
      <c r="F4952" s="96" t="s">
        <v>2328</v>
      </c>
      <c r="G4952" s="96">
        <v>12</v>
      </c>
      <c r="H4952" s="96">
        <v>8.7913000000000005E-2</v>
      </c>
      <c r="I4952" s="810">
        <v>1</v>
      </c>
    </row>
    <row r="4953" spans="1:9" x14ac:dyDescent="0.15">
      <c r="A4953" s="694" t="s">
        <v>228</v>
      </c>
      <c r="B4953" s="96">
        <v>6862</v>
      </c>
      <c r="C4953" s="96">
        <v>6</v>
      </c>
      <c r="D4953" s="97">
        <v>166571144</v>
      </c>
      <c r="E4953" s="97">
        <v>166582157</v>
      </c>
      <c r="F4953" s="96" t="s">
        <v>2328</v>
      </c>
      <c r="G4953" s="96">
        <v>58</v>
      </c>
      <c r="H4953" s="96">
        <v>8.7944999999999995E-2</v>
      </c>
      <c r="I4953" s="810">
        <v>1</v>
      </c>
    </row>
    <row r="4954" spans="1:9" x14ac:dyDescent="0.15">
      <c r="A4954" s="694" t="s">
        <v>7476</v>
      </c>
      <c r="B4954" s="96">
        <v>7168</v>
      </c>
      <c r="C4954" s="96">
        <v>15</v>
      </c>
      <c r="D4954" s="97">
        <v>63334838</v>
      </c>
      <c r="E4954" s="97">
        <v>63364114</v>
      </c>
      <c r="F4954" s="96" t="s">
        <v>2321</v>
      </c>
      <c r="G4954" s="96">
        <v>112</v>
      </c>
      <c r="H4954" s="96">
        <v>8.8001999999999997E-2</v>
      </c>
      <c r="I4954" s="810">
        <v>1</v>
      </c>
    </row>
    <row r="4955" spans="1:9" x14ac:dyDescent="0.15">
      <c r="A4955" s="694" t="s">
        <v>7477</v>
      </c>
      <c r="B4955" s="96">
        <v>27292</v>
      </c>
      <c r="C4955" s="96">
        <v>5</v>
      </c>
      <c r="D4955" s="97">
        <v>61684351</v>
      </c>
      <c r="E4955" s="97">
        <v>61699728</v>
      </c>
      <c r="F4955" s="96" t="s">
        <v>2328</v>
      </c>
      <c r="G4955" s="96">
        <v>41</v>
      </c>
      <c r="H4955" s="96">
        <v>8.8017999999999999E-2</v>
      </c>
      <c r="I4955" s="810">
        <v>1</v>
      </c>
    </row>
    <row r="4956" spans="1:9" x14ac:dyDescent="0.15">
      <c r="A4956" s="694" t="s">
        <v>7478</v>
      </c>
      <c r="B4956" s="96">
        <v>6627</v>
      </c>
      <c r="C4956" s="96">
        <v>15</v>
      </c>
      <c r="D4956" s="97">
        <v>101821715</v>
      </c>
      <c r="E4956" s="97">
        <v>101835481</v>
      </c>
      <c r="F4956" s="96" t="s">
        <v>2328</v>
      </c>
      <c r="G4956" s="96">
        <v>49</v>
      </c>
      <c r="H4956" s="96">
        <v>8.8076000000000002E-2</v>
      </c>
      <c r="I4956" s="810">
        <v>1</v>
      </c>
    </row>
    <row r="4957" spans="1:9" x14ac:dyDescent="0.15">
      <c r="A4957" s="694" t="s">
        <v>7479</v>
      </c>
      <c r="B4957" s="96">
        <v>84125</v>
      </c>
      <c r="C4957" s="96">
        <v>12</v>
      </c>
      <c r="D4957" s="97">
        <v>85430099</v>
      </c>
      <c r="E4957" s="97">
        <v>85658235</v>
      </c>
      <c r="F4957" s="96" t="s">
        <v>2321</v>
      </c>
      <c r="G4957" s="96">
        <v>425</v>
      </c>
      <c r="H4957" s="96">
        <v>8.8086999999999999E-2</v>
      </c>
      <c r="I4957" s="810">
        <v>1</v>
      </c>
    </row>
    <row r="4958" spans="1:9" x14ac:dyDescent="0.15">
      <c r="A4958" s="694" t="s">
        <v>7480</v>
      </c>
      <c r="B4958" s="96">
        <v>145748</v>
      </c>
      <c r="C4958" s="96">
        <v>15</v>
      </c>
      <c r="D4958" s="97">
        <v>100267610</v>
      </c>
      <c r="E4958" s="97">
        <v>100273766</v>
      </c>
      <c r="F4958" s="96" t="s">
        <v>2328</v>
      </c>
      <c r="G4958" s="96">
        <v>25</v>
      </c>
      <c r="H4958" s="96">
        <v>8.8211999999999999E-2</v>
      </c>
      <c r="I4958" s="810">
        <v>1</v>
      </c>
    </row>
    <row r="4959" spans="1:9" x14ac:dyDescent="0.15">
      <c r="A4959" s="694" t="s">
        <v>7481</v>
      </c>
      <c r="B4959" s="96">
        <v>101928621</v>
      </c>
      <c r="C4959" s="96">
        <v>4</v>
      </c>
      <c r="D4959" s="97">
        <v>1317222</v>
      </c>
      <c r="E4959" s="97">
        <v>1319906</v>
      </c>
      <c r="F4959" s="96" t="s">
        <v>2328</v>
      </c>
      <c r="G4959" s="96">
        <v>4</v>
      </c>
      <c r="H4959" s="96">
        <v>8.8248999999999994E-2</v>
      </c>
      <c r="I4959" s="810">
        <v>1</v>
      </c>
    </row>
    <row r="4960" spans="1:9" x14ac:dyDescent="0.15">
      <c r="A4960" s="694" t="s">
        <v>7482</v>
      </c>
      <c r="B4960" s="96">
        <v>2819</v>
      </c>
      <c r="C4960" s="96">
        <v>12</v>
      </c>
      <c r="D4960" s="97">
        <v>50497602</v>
      </c>
      <c r="E4960" s="97">
        <v>50505103</v>
      </c>
      <c r="F4960" s="96" t="s">
        <v>2321</v>
      </c>
      <c r="G4960" s="96">
        <v>11</v>
      </c>
      <c r="H4960" s="96">
        <v>8.8255E-2</v>
      </c>
      <c r="I4960" s="810">
        <v>1</v>
      </c>
    </row>
    <row r="4961" spans="1:9" x14ac:dyDescent="0.15">
      <c r="A4961" s="694" t="s">
        <v>7483</v>
      </c>
      <c r="B4961" s="96">
        <v>122769</v>
      </c>
      <c r="C4961" s="96">
        <v>14</v>
      </c>
      <c r="D4961" s="97">
        <v>50065383</v>
      </c>
      <c r="E4961" s="97">
        <v>50081390</v>
      </c>
      <c r="F4961" s="96" t="s">
        <v>2321</v>
      </c>
      <c r="G4961" s="96">
        <v>55</v>
      </c>
      <c r="H4961" s="96">
        <v>8.8328000000000004E-2</v>
      </c>
      <c r="I4961" s="810">
        <v>1</v>
      </c>
    </row>
    <row r="4962" spans="1:9" x14ac:dyDescent="0.15">
      <c r="A4962" s="694" t="s">
        <v>7484</v>
      </c>
      <c r="B4962" s="96">
        <v>10484</v>
      </c>
      <c r="C4962" s="96">
        <v>14</v>
      </c>
      <c r="D4962" s="97">
        <v>39501123</v>
      </c>
      <c r="E4962" s="97">
        <v>39572447</v>
      </c>
      <c r="F4962" s="96" t="s">
        <v>2328</v>
      </c>
      <c r="G4962" s="96">
        <v>191</v>
      </c>
      <c r="H4962" s="96">
        <v>8.8395000000000001E-2</v>
      </c>
      <c r="I4962" s="810">
        <v>1</v>
      </c>
    </row>
    <row r="4963" spans="1:9" x14ac:dyDescent="0.15">
      <c r="A4963" s="694" t="s">
        <v>7485</v>
      </c>
      <c r="B4963" s="96">
        <v>54606</v>
      </c>
      <c r="C4963" s="96">
        <v>7</v>
      </c>
      <c r="D4963" s="97">
        <v>44605016</v>
      </c>
      <c r="E4963" s="97">
        <v>44614542</v>
      </c>
      <c r="F4963" s="96" t="s">
        <v>2328</v>
      </c>
      <c r="G4963" s="96">
        <v>47</v>
      </c>
      <c r="H4963" s="96">
        <v>8.8428999999999994E-2</v>
      </c>
      <c r="I4963" s="810">
        <v>1</v>
      </c>
    </row>
    <row r="4964" spans="1:9" x14ac:dyDescent="0.15">
      <c r="A4964" s="694" t="s">
        <v>7486</v>
      </c>
      <c r="B4964" s="96">
        <v>65078</v>
      </c>
      <c r="C4964" s="96">
        <v>22</v>
      </c>
      <c r="D4964" s="97">
        <v>20228938</v>
      </c>
      <c r="E4964" s="97">
        <v>20255816</v>
      </c>
      <c r="F4964" s="96" t="s">
        <v>2328</v>
      </c>
      <c r="G4964" s="96">
        <v>40</v>
      </c>
      <c r="H4964" s="96">
        <v>8.8471999999999995E-2</v>
      </c>
      <c r="I4964" s="810">
        <v>1</v>
      </c>
    </row>
    <row r="4965" spans="1:9" x14ac:dyDescent="0.15">
      <c r="A4965" s="694" t="s">
        <v>7487</v>
      </c>
      <c r="B4965" s="96">
        <v>3000</v>
      </c>
      <c r="C4965" s="96">
        <v>17</v>
      </c>
      <c r="D4965" s="97">
        <v>7905988</v>
      </c>
      <c r="E4965" s="97">
        <v>7923658</v>
      </c>
      <c r="F4965" s="96" t="s">
        <v>2321</v>
      </c>
      <c r="G4965" s="96">
        <v>44</v>
      </c>
      <c r="H4965" s="96">
        <v>8.8556999999999997E-2</v>
      </c>
      <c r="I4965" s="810">
        <v>1</v>
      </c>
    </row>
    <row r="4966" spans="1:9" x14ac:dyDescent="0.15">
      <c r="A4966" s="694" t="s">
        <v>7488</v>
      </c>
      <c r="B4966" s="96">
        <v>57539</v>
      </c>
      <c r="C4966" s="96">
        <v>2</v>
      </c>
      <c r="D4966" s="97">
        <v>20110024</v>
      </c>
      <c r="E4966" s="97">
        <v>20189884</v>
      </c>
      <c r="F4966" s="96" t="s">
        <v>2328</v>
      </c>
      <c r="G4966" s="96">
        <v>211</v>
      </c>
      <c r="H4966" s="96">
        <v>8.8569999999999996E-2</v>
      </c>
      <c r="I4966" s="810">
        <v>1</v>
      </c>
    </row>
    <row r="4967" spans="1:9" x14ac:dyDescent="0.15">
      <c r="A4967" s="694" t="s">
        <v>7489</v>
      </c>
      <c r="B4967" s="96">
        <v>9807</v>
      </c>
      <c r="C4967" s="96">
        <v>3</v>
      </c>
      <c r="D4967" s="97">
        <v>49761728</v>
      </c>
      <c r="E4967" s="97">
        <v>49823973</v>
      </c>
      <c r="F4967" s="96" t="s">
        <v>2328</v>
      </c>
      <c r="G4967" s="96">
        <v>114</v>
      </c>
      <c r="H4967" s="96">
        <v>8.8638999999999996E-2</v>
      </c>
      <c r="I4967" s="810">
        <v>1</v>
      </c>
    </row>
    <row r="4968" spans="1:9" x14ac:dyDescent="0.15">
      <c r="A4968" s="694" t="s">
        <v>7490</v>
      </c>
      <c r="B4968" s="96">
        <v>115817</v>
      </c>
      <c r="C4968" s="96">
        <v>14</v>
      </c>
      <c r="D4968" s="97">
        <v>24759804</v>
      </c>
      <c r="E4968" s="97">
        <v>24769039</v>
      </c>
      <c r="F4968" s="96" t="s">
        <v>2328</v>
      </c>
      <c r="G4968" s="96">
        <v>30</v>
      </c>
      <c r="H4968" s="96">
        <v>8.8662000000000005E-2</v>
      </c>
      <c r="I4968" s="810">
        <v>1</v>
      </c>
    </row>
    <row r="4969" spans="1:9" x14ac:dyDescent="0.15">
      <c r="A4969" s="694" t="s">
        <v>7491</v>
      </c>
      <c r="B4969" s="96">
        <v>2771</v>
      </c>
      <c r="C4969" s="96">
        <v>3</v>
      </c>
      <c r="D4969" s="97">
        <v>50264120</v>
      </c>
      <c r="E4969" s="97">
        <v>50296786</v>
      </c>
      <c r="F4969" s="96" t="s">
        <v>2321</v>
      </c>
      <c r="G4969" s="96">
        <v>51</v>
      </c>
      <c r="H4969" s="96">
        <v>8.8721999999999995E-2</v>
      </c>
      <c r="I4969" s="810">
        <v>1</v>
      </c>
    </row>
    <row r="4970" spans="1:9" x14ac:dyDescent="0.15">
      <c r="A4970" s="694" t="s">
        <v>7492</v>
      </c>
      <c r="B4970" s="96">
        <v>51341</v>
      </c>
      <c r="C4970" s="96">
        <v>19</v>
      </c>
      <c r="D4970" s="97">
        <v>4045216</v>
      </c>
      <c r="E4970" s="97">
        <v>4066816</v>
      </c>
      <c r="F4970" s="96" t="s">
        <v>2328</v>
      </c>
      <c r="G4970" s="96">
        <v>42</v>
      </c>
      <c r="H4970" s="96">
        <v>8.8846999999999995E-2</v>
      </c>
      <c r="I4970" s="810">
        <v>1</v>
      </c>
    </row>
    <row r="4971" spans="1:9" x14ac:dyDescent="0.15">
      <c r="A4971" s="694" t="s">
        <v>7493</v>
      </c>
      <c r="B4971" s="96">
        <v>1845</v>
      </c>
      <c r="C4971" s="96">
        <v>17</v>
      </c>
      <c r="D4971" s="97">
        <v>41843489</v>
      </c>
      <c r="E4971" s="97">
        <v>41856368</v>
      </c>
      <c r="F4971" s="96" t="s">
        <v>2328</v>
      </c>
      <c r="G4971" s="96">
        <v>39</v>
      </c>
      <c r="H4971" s="96">
        <v>8.8914999999999994E-2</v>
      </c>
      <c r="I4971" s="810">
        <v>1</v>
      </c>
    </row>
    <row r="4972" spans="1:9" x14ac:dyDescent="0.15">
      <c r="A4972" s="694" t="s">
        <v>7494</v>
      </c>
      <c r="B4972" s="96">
        <v>55295</v>
      </c>
      <c r="C4972" s="96">
        <v>19</v>
      </c>
      <c r="D4972" s="97">
        <v>18747835</v>
      </c>
      <c r="E4972" s="97">
        <v>18781308</v>
      </c>
      <c r="F4972" s="96" t="s">
        <v>2321</v>
      </c>
      <c r="G4972" s="96">
        <v>109</v>
      </c>
      <c r="H4972" s="96">
        <v>8.8971999999999996E-2</v>
      </c>
      <c r="I4972" s="810">
        <v>1</v>
      </c>
    </row>
    <row r="4973" spans="1:9" x14ac:dyDescent="0.15">
      <c r="A4973" s="694" t="s">
        <v>7495</v>
      </c>
      <c r="B4973" s="96">
        <v>1978</v>
      </c>
      <c r="C4973" s="96">
        <v>8</v>
      </c>
      <c r="D4973" s="97">
        <v>37888020</v>
      </c>
      <c r="E4973" s="97">
        <v>37917883</v>
      </c>
      <c r="F4973" s="96" t="s">
        <v>2321</v>
      </c>
      <c r="G4973" s="96">
        <v>38</v>
      </c>
      <c r="H4973" s="96">
        <v>8.8994000000000004E-2</v>
      </c>
      <c r="I4973" s="810">
        <v>1</v>
      </c>
    </row>
    <row r="4974" spans="1:9" x14ac:dyDescent="0.15">
      <c r="A4974" s="694" t="s">
        <v>7496</v>
      </c>
      <c r="B4974" s="96">
        <v>55858</v>
      </c>
      <c r="C4974" s="96">
        <v>4</v>
      </c>
      <c r="D4974" s="97">
        <v>56262080</v>
      </c>
      <c r="E4974" s="97">
        <v>56292342</v>
      </c>
      <c r="F4974" s="96" t="s">
        <v>2321</v>
      </c>
      <c r="G4974" s="96">
        <v>86</v>
      </c>
      <c r="H4974" s="96">
        <v>8.9083999999999997E-2</v>
      </c>
      <c r="I4974" s="810">
        <v>1</v>
      </c>
    </row>
    <row r="4975" spans="1:9" x14ac:dyDescent="0.15">
      <c r="A4975" s="694" t="s">
        <v>7497</v>
      </c>
      <c r="B4975" s="96">
        <v>96459</v>
      </c>
      <c r="C4975" s="96">
        <v>5</v>
      </c>
      <c r="D4975" s="97">
        <v>130977407</v>
      </c>
      <c r="E4975" s="97">
        <v>131132756</v>
      </c>
      <c r="F4975" s="96" t="s">
        <v>2328</v>
      </c>
      <c r="G4975" s="96">
        <v>296</v>
      </c>
      <c r="H4975" s="96">
        <v>8.9094000000000007E-2</v>
      </c>
      <c r="I4975" s="810">
        <v>1</v>
      </c>
    </row>
    <row r="4976" spans="1:9" x14ac:dyDescent="0.15">
      <c r="A4976" s="694" t="s">
        <v>7498</v>
      </c>
      <c r="B4976" s="96">
        <v>23586</v>
      </c>
      <c r="C4976" s="96">
        <v>9</v>
      </c>
      <c r="D4976" s="97">
        <v>32455300</v>
      </c>
      <c r="E4976" s="97">
        <v>32526322</v>
      </c>
      <c r="F4976" s="96" t="s">
        <v>2328</v>
      </c>
      <c r="G4976" s="96">
        <v>229</v>
      </c>
      <c r="H4976" s="96">
        <v>8.9119000000000004E-2</v>
      </c>
      <c r="I4976" s="810">
        <v>1</v>
      </c>
    </row>
    <row r="4977" spans="1:9" x14ac:dyDescent="0.15">
      <c r="A4977" s="694" t="s">
        <v>7499</v>
      </c>
      <c r="B4977" s="96">
        <v>50944</v>
      </c>
      <c r="C4977" s="96">
        <v>19</v>
      </c>
      <c r="D4977" s="97">
        <v>51163052</v>
      </c>
      <c r="E4977" s="97">
        <v>51220195</v>
      </c>
      <c r="F4977" s="96" t="s">
        <v>2328</v>
      </c>
      <c r="G4977" s="96">
        <v>119</v>
      </c>
      <c r="H4977" s="96">
        <v>8.9122000000000007E-2</v>
      </c>
      <c r="I4977" s="810">
        <v>1</v>
      </c>
    </row>
    <row r="4978" spans="1:9" x14ac:dyDescent="0.15">
      <c r="A4978" s="694" t="s">
        <v>7500</v>
      </c>
      <c r="B4978" s="96">
        <v>84960</v>
      </c>
      <c r="C4978" s="96">
        <v>9</v>
      </c>
      <c r="D4978" s="97">
        <v>139690033</v>
      </c>
      <c r="E4978" s="97">
        <v>139702364</v>
      </c>
      <c r="F4978" s="96" t="s">
        <v>2321</v>
      </c>
      <c r="G4978" s="96">
        <v>28</v>
      </c>
      <c r="H4978" s="96">
        <v>8.9127999999999999E-2</v>
      </c>
      <c r="I4978" s="810">
        <v>1</v>
      </c>
    </row>
    <row r="4979" spans="1:9" x14ac:dyDescent="0.15">
      <c r="A4979" s="694" t="s">
        <v>7501</v>
      </c>
      <c r="B4979" s="96">
        <v>8518</v>
      </c>
      <c r="C4979" s="96">
        <v>9</v>
      </c>
      <c r="D4979" s="97">
        <v>111629800</v>
      </c>
      <c r="E4979" s="97">
        <v>111696608</v>
      </c>
      <c r="F4979" s="96" t="s">
        <v>2328</v>
      </c>
      <c r="G4979" s="96">
        <v>318</v>
      </c>
      <c r="H4979" s="96">
        <v>8.9127999999999999E-2</v>
      </c>
      <c r="I4979" s="810">
        <v>1</v>
      </c>
    </row>
    <row r="4980" spans="1:9" x14ac:dyDescent="0.15">
      <c r="A4980" s="694" t="s">
        <v>7502</v>
      </c>
      <c r="B4980" s="96">
        <v>10905</v>
      </c>
      <c r="C4980" s="96">
        <v>1</v>
      </c>
      <c r="D4980" s="97">
        <v>117910085</v>
      </c>
      <c r="E4980" s="97">
        <v>118068320</v>
      </c>
      <c r="F4980" s="96" t="s">
        <v>2321</v>
      </c>
      <c r="G4980" s="96">
        <v>482</v>
      </c>
      <c r="H4980" s="96">
        <v>8.9130000000000001E-2</v>
      </c>
      <c r="I4980" s="810">
        <v>1</v>
      </c>
    </row>
    <row r="4981" spans="1:9" x14ac:dyDescent="0.15">
      <c r="A4981" s="694" t="s">
        <v>7503</v>
      </c>
      <c r="B4981" s="96">
        <v>57717</v>
      </c>
      <c r="C4981" s="96">
        <v>5</v>
      </c>
      <c r="D4981" s="97">
        <v>140560980</v>
      </c>
      <c r="E4981" s="97">
        <v>140566710</v>
      </c>
      <c r="F4981" s="96" t="s">
        <v>2321</v>
      </c>
      <c r="G4981" s="96">
        <v>28</v>
      </c>
      <c r="H4981" s="96">
        <v>8.9130000000000001E-2</v>
      </c>
      <c r="I4981" s="810">
        <v>1</v>
      </c>
    </row>
    <row r="4982" spans="1:9" x14ac:dyDescent="0.15">
      <c r="A4982" s="694" t="s">
        <v>7504</v>
      </c>
      <c r="B4982" s="96">
        <v>3952</v>
      </c>
      <c r="C4982" s="96">
        <v>7</v>
      </c>
      <c r="D4982" s="97">
        <v>127881241</v>
      </c>
      <c r="E4982" s="97">
        <v>127897682</v>
      </c>
      <c r="F4982" s="96" t="s">
        <v>2321</v>
      </c>
      <c r="G4982" s="96">
        <v>60</v>
      </c>
      <c r="H4982" s="96">
        <v>8.9299000000000003E-2</v>
      </c>
      <c r="I4982" s="810">
        <v>1</v>
      </c>
    </row>
    <row r="4983" spans="1:9" x14ac:dyDescent="0.15">
      <c r="A4983" s="694" t="s">
        <v>7505</v>
      </c>
      <c r="B4983" s="96">
        <v>11321</v>
      </c>
      <c r="C4983" s="96">
        <v>2</v>
      </c>
      <c r="D4983" s="97">
        <v>27851515</v>
      </c>
      <c r="E4983" s="97">
        <v>27873713</v>
      </c>
      <c r="F4983" s="96" t="s">
        <v>2321</v>
      </c>
      <c r="G4983" s="96">
        <v>71</v>
      </c>
      <c r="H4983" s="96">
        <v>8.9371999999999993E-2</v>
      </c>
      <c r="I4983" s="810">
        <v>1</v>
      </c>
    </row>
    <row r="4984" spans="1:9" x14ac:dyDescent="0.15">
      <c r="A4984" s="694" t="s">
        <v>7506</v>
      </c>
      <c r="B4984" s="96">
        <v>84289</v>
      </c>
      <c r="C4984" s="96">
        <v>2</v>
      </c>
      <c r="D4984" s="97">
        <v>242641456</v>
      </c>
      <c r="E4984" s="97">
        <v>242668896</v>
      </c>
      <c r="F4984" s="96" t="s">
        <v>2321</v>
      </c>
      <c r="G4984" s="96">
        <v>64</v>
      </c>
      <c r="H4984" s="96">
        <v>8.9396000000000003E-2</v>
      </c>
      <c r="I4984" s="810">
        <v>1</v>
      </c>
    </row>
    <row r="4985" spans="1:9" x14ac:dyDescent="0.15">
      <c r="A4985" s="694" t="s">
        <v>7507</v>
      </c>
      <c r="B4985" s="96">
        <v>2960</v>
      </c>
      <c r="C4985" s="96">
        <v>3</v>
      </c>
      <c r="D4985" s="97">
        <v>120461558</v>
      </c>
      <c r="E4985" s="97">
        <v>120502216</v>
      </c>
      <c r="F4985" s="96" t="s">
        <v>2321</v>
      </c>
      <c r="G4985" s="96">
        <v>96</v>
      </c>
      <c r="H4985" s="96">
        <v>8.9454000000000006E-2</v>
      </c>
      <c r="I4985" s="810">
        <v>1</v>
      </c>
    </row>
    <row r="4986" spans="1:9" x14ac:dyDescent="0.15">
      <c r="A4986" s="694" t="s">
        <v>7508</v>
      </c>
      <c r="B4986" s="96">
        <v>23533</v>
      </c>
      <c r="C4986" s="96">
        <v>17</v>
      </c>
      <c r="D4986" s="97">
        <v>8782233</v>
      </c>
      <c r="E4986" s="97">
        <v>8869029</v>
      </c>
      <c r="F4986" s="96" t="s">
        <v>2328</v>
      </c>
      <c r="G4986" s="96">
        <v>224</v>
      </c>
      <c r="H4986" s="96">
        <v>8.9507000000000003E-2</v>
      </c>
      <c r="I4986" s="810">
        <v>1</v>
      </c>
    </row>
    <row r="4987" spans="1:9" x14ac:dyDescent="0.15">
      <c r="A4987" s="694" t="s">
        <v>7509</v>
      </c>
      <c r="B4987" s="96">
        <v>7079</v>
      </c>
      <c r="C4987" s="96">
        <v>3</v>
      </c>
      <c r="D4987" s="97">
        <v>12194568</v>
      </c>
      <c r="E4987" s="97">
        <v>12200851</v>
      </c>
      <c r="F4987" s="96" t="s">
        <v>2328</v>
      </c>
      <c r="G4987" s="96">
        <v>20</v>
      </c>
      <c r="H4987" s="96">
        <v>8.9579000000000006E-2</v>
      </c>
      <c r="I4987" s="810">
        <v>1</v>
      </c>
    </row>
    <row r="4988" spans="1:9" x14ac:dyDescent="0.15">
      <c r="A4988" s="694" t="s">
        <v>7510</v>
      </c>
      <c r="B4988" s="96">
        <v>1805</v>
      </c>
      <c r="C4988" s="96">
        <v>1</v>
      </c>
      <c r="D4988" s="97">
        <v>168664695</v>
      </c>
      <c r="E4988" s="97">
        <v>168698442</v>
      </c>
      <c r="F4988" s="96" t="s">
        <v>2328</v>
      </c>
      <c r="G4988" s="96">
        <v>163</v>
      </c>
      <c r="H4988" s="96">
        <v>8.9597999999999997E-2</v>
      </c>
      <c r="I4988" s="810">
        <v>1</v>
      </c>
    </row>
    <row r="4989" spans="1:9" x14ac:dyDescent="0.15">
      <c r="A4989" s="694" t="s">
        <v>7511</v>
      </c>
      <c r="B4989" s="96">
        <v>3993</v>
      </c>
      <c r="C4989" s="96">
        <v>17</v>
      </c>
      <c r="D4989" s="97">
        <v>73521783</v>
      </c>
      <c r="E4989" s="97">
        <v>73571290</v>
      </c>
      <c r="F4989" s="96" t="s">
        <v>2321</v>
      </c>
      <c r="G4989" s="96">
        <v>236</v>
      </c>
      <c r="H4989" s="96">
        <v>8.9664999999999995E-2</v>
      </c>
      <c r="I4989" s="810">
        <v>1</v>
      </c>
    </row>
    <row r="4990" spans="1:9" x14ac:dyDescent="0.15">
      <c r="A4990" s="694" t="s">
        <v>7512</v>
      </c>
      <c r="B4990" s="96">
        <v>4201</v>
      </c>
      <c r="C4990" s="96">
        <v>6</v>
      </c>
      <c r="D4990" s="97">
        <v>42948082</v>
      </c>
      <c r="E4990" s="97">
        <v>42981947</v>
      </c>
      <c r="F4990" s="96" t="s">
        <v>2328</v>
      </c>
      <c r="G4990" s="96">
        <v>105</v>
      </c>
      <c r="H4990" s="96">
        <v>8.9745000000000005E-2</v>
      </c>
      <c r="I4990" s="810">
        <v>1</v>
      </c>
    </row>
    <row r="4991" spans="1:9" x14ac:dyDescent="0.15">
      <c r="A4991" s="694" t="s">
        <v>7513</v>
      </c>
      <c r="B4991" s="96">
        <v>6876</v>
      </c>
      <c r="C4991" s="96">
        <v>11</v>
      </c>
      <c r="D4991" s="97">
        <v>117070040</v>
      </c>
      <c r="E4991" s="97">
        <v>117075508</v>
      </c>
      <c r="F4991" s="96" t="s">
        <v>2321</v>
      </c>
      <c r="G4991" s="96">
        <v>29</v>
      </c>
      <c r="H4991" s="96">
        <v>8.9775999999999995E-2</v>
      </c>
      <c r="I4991" s="810">
        <v>1</v>
      </c>
    </row>
    <row r="4992" spans="1:9" x14ac:dyDescent="0.15">
      <c r="A4992" s="694" t="s">
        <v>7514</v>
      </c>
      <c r="B4992" s="96">
        <v>101929552</v>
      </c>
      <c r="C4992" s="96">
        <v>17</v>
      </c>
      <c r="D4992" s="97">
        <v>80671785</v>
      </c>
      <c r="E4992" s="97">
        <v>80674324</v>
      </c>
      <c r="F4992" s="96" t="s">
        <v>2328</v>
      </c>
      <c r="G4992" s="96">
        <v>9</v>
      </c>
      <c r="H4992" s="96">
        <v>8.9776999999999996E-2</v>
      </c>
      <c r="I4992" s="810">
        <v>1</v>
      </c>
    </row>
    <row r="4993" spans="1:9" x14ac:dyDescent="0.15">
      <c r="A4993" s="694" t="s">
        <v>7515</v>
      </c>
      <c r="B4993" s="96">
        <v>9333</v>
      </c>
      <c r="C4993" s="96">
        <v>15</v>
      </c>
      <c r="D4993" s="97">
        <v>43524793</v>
      </c>
      <c r="E4993" s="97">
        <v>43559055</v>
      </c>
      <c r="F4993" s="96" t="s">
        <v>2328</v>
      </c>
      <c r="G4993" s="96">
        <v>70</v>
      </c>
      <c r="H4993" s="96">
        <v>8.9792999999999998E-2</v>
      </c>
      <c r="I4993" s="810">
        <v>1</v>
      </c>
    </row>
    <row r="4994" spans="1:9" x14ac:dyDescent="0.15">
      <c r="A4994" s="694" t="s">
        <v>7516</v>
      </c>
      <c r="B4994" s="96">
        <v>63967</v>
      </c>
      <c r="C4994" s="96">
        <v>1</v>
      </c>
      <c r="D4994" s="97">
        <v>36185819</v>
      </c>
      <c r="E4994" s="97">
        <v>36235568</v>
      </c>
      <c r="F4994" s="96" t="s">
        <v>2328</v>
      </c>
      <c r="G4994" s="96">
        <v>55</v>
      </c>
      <c r="H4994" s="96">
        <v>8.9798000000000003E-2</v>
      </c>
      <c r="I4994" s="810">
        <v>1</v>
      </c>
    </row>
    <row r="4995" spans="1:9" x14ac:dyDescent="0.15">
      <c r="A4995" s="694" t="s">
        <v>7517</v>
      </c>
      <c r="B4995" s="96">
        <v>8520</v>
      </c>
      <c r="C4995" s="96">
        <v>2</v>
      </c>
      <c r="D4995" s="97">
        <v>172778935</v>
      </c>
      <c r="E4995" s="97">
        <v>172848600</v>
      </c>
      <c r="F4995" s="96" t="s">
        <v>2321</v>
      </c>
      <c r="G4995" s="96">
        <v>219</v>
      </c>
      <c r="H4995" s="96">
        <v>8.9881000000000003E-2</v>
      </c>
      <c r="I4995" s="810">
        <v>1</v>
      </c>
    </row>
    <row r="4996" spans="1:9" x14ac:dyDescent="0.15">
      <c r="A4996" s="694" t="s">
        <v>7518</v>
      </c>
      <c r="B4996" s="96">
        <v>80728</v>
      </c>
      <c r="C4996" s="96">
        <v>8</v>
      </c>
      <c r="D4996" s="97">
        <v>145754563</v>
      </c>
      <c r="E4996" s="97">
        <v>145838891</v>
      </c>
      <c r="F4996" s="96" t="s">
        <v>2328</v>
      </c>
      <c r="G4996" s="96">
        <v>197</v>
      </c>
      <c r="H4996" s="96">
        <v>8.9894000000000002E-2</v>
      </c>
      <c r="I4996" s="810">
        <v>1</v>
      </c>
    </row>
    <row r="4997" spans="1:9" x14ac:dyDescent="0.15">
      <c r="A4997" s="694" t="s">
        <v>7519</v>
      </c>
      <c r="B4997" s="96">
        <v>6331</v>
      </c>
      <c r="C4997" s="96">
        <v>3</v>
      </c>
      <c r="D4997" s="97">
        <v>38589553</v>
      </c>
      <c r="E4997" s="97">
        <v>38691164</v>
      </c>
      <c r="F4997" s="96" t="s">
        <v>2328</v>
      </c>
      <c r="G4997" s="96">
        <v>370</v>
      </c>
      <c r="H4997" s="96">
        <v>8.9925000000000005E-2</v>
      </c>
      <c r="I4997" s="810">
        <v>1</v>
      </c>
    </row>
    <row r="4998" spans="1:9" x14ac:dyDescent="0.15">
      <c r="A4998" s="694" t="s">
        <v>7520</v>
      </c>
      <c r="B4998" s="96">
        <v>120775</v>
      </c>
      <c r="C4998" s="96">
        <v>11</v>
      </c>
      <c r="D4998" s="97">
        <v>6942233</v>
      </c>
      <c r="E4998" s="97">
        <v>6943225</v>
      </c>
      <c r="F4998" s="96" t="s">
        <v>2321</v>
      </c>
      <c r="G4998" s="96">
        <v>6</v>
      </c>
      <c r="H4998" s="96">
        <v>8.9929999999999996E-2</v>
      </c>
      <c r="I4998" s="810">
        <v>1</v>
      </c>
    </row>
    <row r="4999" spans="1:9" x14ac:dyDescent="0.15">
      <c r="A4999" s="694" t="s">
        <v>7521</v>
      </c>
      <c r="B4999" s="96">
        <v>55145</v>
      </c>
      <c r="C4999" s="96">
        <v>8</v>
      </c>
      <c r="D4999" s="97">
        <v>42691817</v>
      </c>
      <c r="E4999" s="97">
        <v>42698474</v>
      </c>
      <c r="F4999" s="96" t="s">
        <v>2328</v>
      </c>
      <c r="G4999" s="96">
        <v>13</v>
      </c>
      <c r="H4999" s="96">
        <v>0.09</v>
      </c>
      <c r="I4999" s="810">
        <v>1</v>
      </c>
    </row>
    <row r="5000" spans="1:9" x14ac:dyDescent="0.15">
      <c r="A5000" s="694" t="s">
        <v>7522</v>
      </c>
      <c r="B5000" s="96">
        <v>84553</v>
      </c>
      <c r="C5000" s="96">
        <v>6</v>
      </c>
      <c r="D5000" s="97">
        <v>99720793</v>
      </c>
      <c r="E5000" s="97">
        <v>99797594</v>
      </c>
      <c r="F5000" s="96" t="s">
        <v>2328</v>
      </c>
      <c r="G5000" s="96">
        <v>299</v>
      </c>
      <c r="H5000" s="96">
        <v>9.0010000000000007E-2</v>
      </c>
      <c r="I5000" s="810">
        <v>1</v>
      </c>
    </row>
    <row r="5001" spans="1:9" x14ac:dyDescent="0.15">
      <c r="A5001" s="694" t="s">
        <v>7523</v>
      </c>
      <c r="B5001" s="96">
        <v>54905</v>
      </c>
      <c r="C5001" s="96">
        <v>7</v>
      </c>
      <c r="D5001" s="97">
        <v>1020100</v>
      </c>
      <c r="E5001" s="97">
        <v>1029276</v>
      </c>
      <c r="F5001" s="96" t="s">
        <v>2321</v>
      </c>
      <c r="G5001" s="96">
        <v>37</v>
      </c>
      <c r="H5001" s="96">
        <v>9.0054999999999996E-2</v>
      </c>
      <c r="I5001" s="810">
        <v>1</v>
      </c>
    </row>
    <row r="5002" spans="1:9" x14ac:dyDescent="0.15">
      <c r="A5002" s="694" t="s">
        <v>7524</v>
      </c>
      <c r="B5002" s="96">
        <v>79863</v>
      </c>
      <c r="C5002" s="96">
        <v>18</v>
      </c>
      <c r="D5002" s="97">
        <v>77794346</v>
      </c>
      <c r="E5002" s="97">
        <v>77810652</v>
      </c>
      <c r="F5002" s="96" t="s">
        <v>2321</v>
      </c>
      <c r="G5002" s="96">
        <v>66</v>
      </c>
      <c r="H5002" s="96">
        <v>9.0135999999999994E-2</v>
      </c>
      <c r="I5002" s="810">
        <v>1</v>
      </c>
    </row>
    <row r="5003" spans="1:9" x14ac:dyDescent="0.15">
      <c r="A5003" s="694" t="s">
        <v>7525</v>
      </c>
      <c r="B5003" s="96">
        <v>55323</v>
      </c>
      <c r="C5003" s="96">
        <v>15</v>
      </c>
      <c r="D5003" s="97">
        <v>71123889</v>
      </c>
      <c r="E5003" s="97">
        <v>71146498</v>
      </c>
      <c r="F5003" s="96" t="s">
        <v>2328</v>
      </c>
      <c r="G5003" s="96">
        <v>44</v>
      </c>
      <c r="H5003" s="96">
        <v>9.0193999999999996E-2</v>
      </c>
      <c r="I5003" s="810">
        <v>1</v>
      </c>
    </row>
    <row r="5004" spans="1:9" x14ac:dyDescent="0.15">
      <c r="A5004" s="694" t="s">
        <v>7526</v>
      </c>
      <c r="B5004" s="96">
        <v>54933</v>
      </c>
      <c r="C5004" s="96">
        <v>1</v>
      </c>
      <c r="D5004" s="97">
        <v>39350614</v>
      </c>
      <c r="E5004" s="97">
        <v>39407456</v>
      </c>
      <c r="F5004" s="96" t="s">
        <v>2328</v>
      </c>
      <c r="G5004" s="96">
        <v>181</v>
      </c>
      <c r="H5004" s="96">
        <v>9.0275999999999995E-2</v>
      </c>
      <c r="I5004" s="810">
        <v>1</v>
      </c>
    </row>
    <row r="5005" spans="1:9" x14ac:dyDescent="0.15">
      <c r="A5005" s="694" t="s">
        <v>7527</v>
      </c>
      <c r="B5005" s="96">
        <v>4947</v>
      </c>
      <c r="C5005" s="96">
        <v>15</v>
      </c>
      <c r="D5005" s="97">
        <v>64979773</v>
      </c>
      <c r="E5005" s="97">
        <v>64995462</v>
      </c>
      <c r="F5005" s="96" t="s">
        <v>2328</v>
      </c>
      <c r="G5005" s="96">
        <v>31</v>
      </c>
      <c r="H5005" s="96">
        <v>9.0299000000000004E-2</v>
      </c>
      <c r="I5005" s="810">
        <v>1</v>
      </c>
    </row>
    <row r="5006" spans="1:9" x14ac:dyDescent="0.15">
      <c r="A5006" s="694" t="s">
        <v>7528</v>
      </c>
      <c r="B5006" s="96">
        <v>29993</v>
      </c>
      <c r="C5006" s="96">
        <v>6</v>
      </c>
      <c r="D5006" s="97">
        <v>34433838</v>
      </c>
      <c r="E5006" s="97">
        <v>34503000</v>
      </c>
      <c r="F5006" s="96" t="s">
        <v>2321</v>
      </c>
      <c r="G5006" s="96">
        <v>243</v>
      </c>
      <c r="H5006" s="96">
        <v>9.0407000000000001E-2</v>
      </c>
      <c r="I5006" s="810">
        <v>1</v>
      </c>
    </row>
    <row r="5007" spans="1:9" x14ac:dyDescent="0.15">
      <c r="A5007" s="694" t="s">
        <v>7529</v>
      </c>
      <c r="B5007" s="96">
        <v>78996</v>
      </c>
      <c r="C5007" s="96">
        <v>7</v>
      </c>
      <c r="D5007" s="97">
        <v>134850532</v>
      </c>
      <c r="E5007" s="97">
        <v>134855578</v>
      </c>
      <c r="F5007" s="96" t="s">
        <v>2328</v>
      </c>
      <c r="G5007" s="96">
        <v>22</v>
      </c>
      <c r="H5007" s="96">
        <v>9.0415999999999996E-2</v>
      </c>
      <c r="I5007" s="810">
        <v>1</v>
      </c>
    </row>
    <row r="5008" spans="1:9" x14ac:dyDescent="0.15">
      <c r="A5008" s="694" t="s">
        <v>7530</v>
      </c>
      <c r="B5008" s="96">
        <v>100128731</v>
      </c>
      <c r="C5008" s="96">
        <v>2</v>
      </c>
      <c r="D5008" s="97">
        <v>27293340</v>
      </c>
      <c r="E5008" s="97">
        <v>27294567</v>
      </c>
      <c r="F5008" s="96" t="s">
        <v>2328</v>
      </c>
      <c r="G5008" s="96">
        <v>1</v>
      </c>
      <c r="H5008" s="96">
        <v>9.0499999999999997E-2</v>
      </c>
      <c r="I5008" s="810">
        <v>1</v>
      </c>
    </row>
    <row r="5009" spans="1:9" x14ac:dyDescent="0.15">
      <c r="A5009" s="694" t="s">
        <v>7531</v>
      </c>
      <c r="B5009" s="96">
        <v>115557</v>
      </c>
      <c r="C5009" s="96">
        <v>12</v>
      </c>
      <c r="D5009" s="97">
        <v>58003963</v>
      </c>
      <c r="E5009" s="97">
        <v>58011028</v>
      </c>
      <c r="F5009" s="96" t="s">
        <v>2321</v>
      </c>
      <c r="G5009" s="96">
        <v>14</v>
      </c>
      <c r="H5009" s="96">
        <v>9.0509000000000006E-2</v>
      </c>
      <c r="I5009" s="810">
        <v>1</v>
      </c>
    </row>
    <row r="5010" spans="1:9" x14ac:dyDescent="0.15">
      <c r="A5010" s="694" t="s">
        <v>7532</v>
      </c>
      <c r="B5010" s="96">
        <v>157983</v>
      </c>
      <c r="C5010" s="96">
        <v>9</v>
      </c>
      <c r="D5010" s="97">
        <v>213108</v>
      </c>
      <c r="E5010" s="97">
        <v>215893</v>
      </c>
      <c r="F5010" s="96" t="s">
        <v>2328</v>
      </c>
      <c r="G5010" s="96">
        <v>19</v>
      </c>
      <c r="H5010" s="96">
        <v>9.0542999999999998E-2</v>
      </c>
      <c r="I5010" s="810">
        <v>1</v>
      </c>
    </row>
    <row r="5011" spans="1:9" x14ac:dyDescent="0.15">
      <c r="A5011" s="694" t="s">
        <v>7533</v>
      </c>
      <c r="B5011" s="96">
        <v>79583</v>
      </c>
      <c r="C5011" s="96">
        <v>16</v>
      </c>
      <c r="D5011" s="97">
        <v>75572015</v>
      </c>
      <c r="E5011" s="97">
        <v>75590184</v>
      </c>
      <c r="F5011" s="96" t="s">
        <v>2328</v>
      </c>
      <c r="G5011" s="96">
        <v>81</v>
      </c>
      <c r="H5011" s="96">
        <v>9.0555999999999998E-2</v>
      </c>
      <c r="I5011" s="810">
        <v>1</v>
      </c>
    </row>
    <row r="5012" spans="1:9" x14ac:dyDescent="0.15">
      <c r="A5012" s="694" t="s">
        <v>7534</v>
      </c>
      <c r="B5012" s="96">
        <v>5724</v>
      </c>
      <c r="C5012" s="96">
        <v>1</v>
      </c>
      <c r="D5012" s="97">
        <v>28473677</v>
      </c>
      <c r="E5012" s="97">
        <v>28520447</v>
      </c>
      <c r="F5012" s="96" t="s">
        <v>2328</v>
      </c>
      <c r="G5012" s="96">
        <v>76</v>
      </c>
      <c r="H5012" s="96">
        <v>9.0573000000000001E-2</v>
      </c>
      <c r="I5012" s="810">
        <v>1</v>
      </c>
    </row>
    <row r="5013" spans="1:9" x14ac:dyDescent="0.15">
      <c r="A5013" s="694" t="s">
        <v>7535</v>
      </c>
      <c r="B5013" s="96">
        <v>91977</v>
      </c>
      <c r="C5013" s="96">
        <v>5</v>
      </c>
      <c r="D5013" s="97">
        <v>150040403</v>
      </c>
      <c r="E5013" s="97">
        <v>150058930</v>
      </c>
      <c r="F5013" s="96" t="s">
        <v>2321</v>
      </c>
      <c r="G5013" s="96">
        <v>57</v>
      </c>
      <c r="H5013" s="96">
        <v>9.0620000000000006E-2</v>
      </c>
      <c r="I5013" s="810">
        <v>1</v>
      </c>
    </row>
    <row r="5014" spans="1:9" x14ac:dyDescent="0.15">
      <c r="A5014" s="694" t="s">
        <v>7536</v>
      </c>
      <c r="B5014" s="96">
        <v>140831</v>
      </c>
      <c r="C5014" s="96">
        <v>20</v>
      </c>
      <c r="D5014" s="97">
        <v>44486220</v>
      </c>
      <c r="E5014" s="97">
        <v>44507770</v>
      </c>
      <c r="F5014" s="96" t="s">
        <v>2321</v>
      </c>
      <c r="G5014" s="96">
        <v>85</v>
      </c>
      <c r="H5014" s="96">
        <v>9.0621999999999994E-2</v>
      </c>
      <c r="I5014" s="810">
        <v>1</v>
      </c>
    </row>
    <row r="5015" spans="1:9" x14ac:dyDescent="0.15">
      <c r="A5015" s="694" t="s">
        <v>7537</v>
      </c>
      <c r="B5015" s="96">
        <v>8559</v>
      </c>
      <c r="C5015" s="96">
        <v>10</v>
      </c>
      <c r="D5015" s="97">
        <v>13628939</v>
      </c>
      <c r="E5015" s="97">
        <v>13672868</v>
      </c>
      <c r="F5015" s="96" t="s">
        <v>2321</v>
      </c>
      <c r="G5015" s="96">
        <v>124</v>
      </c>
      <c r="H5015" s="96">
        <v>9.0660000000000004E-2</v>
      </c>
      <c r="I5015" s="810">
        <v>1</v>
      </c>
    </row>
    <row r="5016" spans="1:9" x14ac:dyDescent="0.15">
      <c r="A5016" s="694" t="s">
        <v>7538</v>
      </c>
      <c r="B5016" s="96">
        <v>80013</v>
      </c>
      <c r="C5016" s="96">
        <v>10</v>
      </c>
      <c r="D5016" s="97">
        <v>15820173</v>
      </c>
      <c r="E5016" s="97">
        <v>15902519</v>
      </c>
      <c r="F5016" s="96" t="s">
        <v>2328</v>
      </c>
      <c r="G5016" s="96">
        <v>262</v>
      </c>
      <c r="H5016" s="96">
        <v>9.0686000000000003E-2</v>
      </c>
      <c r="I5016" s="810">
        <v>1</v>
      </c>
    </row>
    <row r="5017" spans="1:9" x14ac:dyDescent="0.15">
      <c r="A5017" s="694" t="s">
        <v>7539</v>
      </c>
      <c r="B5017" s="96">
        <v>4862</v>
      </c>
      <c r="C5017" s="96">
        <v>2</v>
      </c>
      <c r="D5017" s="97">
        <v>101436613</v>
      </c>
      <c r="E5017" s="97">
        <v>101613289</v>
      </c>
      <c r="F5017" s="96" t="s">
        <v>2321</v>
      </c>
      <c r="G5017" s="96">
        <v>614</v>
      </c>
      <c r="H5017" s="96">
        <v>9.0691999999999995E-2</v>
      </c>
      <c r="I5017" s="810">
        <v>1</v>
      </c>
    </row>
    <row r="5018" spans="1:9" x14ac:dyDescent="0.15">
      <c r="A5018" s="694" t="s">
        <v>7540</v>
      </c>
      <c r="B5018" s="96">
        <v>440093</v>
      </c>
      <c r="C5018" s="96">
        <v>12</v>
      </c>
      <c r="D5018" s="97">
        <v>31944119</v>
      </c>
      <c r="E5018" s="97">
        <v>31945175</v>
      </c>
      <c r="F5018" s="96" t="s">
        <v>2328</v>
      </c>
      <c r="G5018" s="96">
        <v>6</v>
      </c>
      <c r="H5018" s="96">
        <v>9.078E-2</v>
      </c>
      <c r="I5018" s="810">
        <v>1</v>
      </c>
    </row>
    <row r="5019" spans="1:9" x14ac:dyDescent="0.15">
      <c r="A5019" s="694" t="s">
        <v>7541</v>
      </c>
      <c r="B5019" s="96">
        <v>165186</v>
      </c>
      <c r="C5019" s="96">
        <v>2</v>
      </c>
      <c r="D5019" s="97">
        <v>29204164</v>
      </c>
      <c r="E5019" s="97">
        <v>29275096</v>
      </c>
      <c r="F5019" s="96" t="s">
        <v>2321</v>
      </c>
      <c r="G5019" s="96">
        <v>331</v>
      </c>
      <c r="H5019" s="96">
        <v>9.0810000000000002E-2</v>
      </c>
      <c r="I5019" s="810">
        <v>1</v>
      </c>
    </row>
    <row r="5020" spans="1:9" x14ac:dyDescent="0.15">
      <c r="A5020" s="694" t="s">
        <v>7542</v>
      </c>
      <c r="B5020" s="96">
        <v>9802</v>
      </c>
      <c r="C5020" s="96">
        <v>12</v>
      </c>
      <c r="D5020" s="97">
        <v>51632508</v>
      </c>
      <c r="E5020" s="97">
        <v>51640501</v>
      </c>
      <c r="F5020" s="96" t="s">
        <v>2321</v>
      </c>
      <c r="G5020" s="96">
        <v>13</v>
      </c>
      <c r="H5020" s="96">
        <v>9.0853000000000003E-2</v>
      </c>
      <c r="I5020" s="810">
        <v>1</v>
      </c>
    </row>
    <row r="5021" spans="1:9" x14ac:dyDescent="0.15">
      <c r="A5021" s="694" t="s">
        <v>7543</v>
      </c>
      <c r="B5021" s="96">
        <v>6637</v>
      </c>
      <c r="C5021" s="96">
        <v>2</v>
      </c>
      <c r="D5021" s="97">
        <v>70508510</v>
      </c>
      <c r="E5021" s="97">
        <v>70520869</v>
      </c>
      <c r="F5021" s="96" t="s">
        <v>2328</v>
      </c>
      <c r="G5021" s="96">
        <v>24</v>
      </c>
      <c r="H5021" s="96">
        <v>9.1022000000000006E-2</v>
      </c>
      <c r="I5021" s="810">
        <v>1</v>
      </c>
    </row>
    <row r="5022" spans="1:9" x14ac:dyDescent="0.15">
      <c r="A5022" s="694" t="s">
        <v>7544</v>
      </c>
      <c r="B5022" s="96">
        <v>7301</v>
      </c>
      <c r="C5022" s="96">
        <v>15</v>
      </c>
      <c r="D5022" s="97">
        <v>41851220</v>
      </c>
      <c r="E5022" s="97">
        <v>41871536</v>
      </c>
      <c r="F5022" s="96" t="s">
        <v>2321</v>
      </c>
      <c r="G5022" s="96">
        <v>50</v>
      </c>
      <c r="H5022" s="96">
        <v>9.1061000000000003E-2</v>
      </c>
      <c r="I5022" s="810">
        <v>1</v>
      </c>
    </row>
    <row r="5023" spans="1:9" x14ac:dyDescent="0.15">
      <c r="A5023" s="694" t="s">
        <v>7545</v>
      </c>
      <c r="B5023" s="96">
        <v>11172</v>
      </c>
      <c r="C5023" s="96">
        <v>9</v>
      </c>
      <c r="D5023" s="97">
        <v>5163863</v>
      </c>
      <c r="E5023" s="97">
        <v>5185618</v>
      </c>
      <c r="F5023" s="96" t="s">
        <v>2328</v>
      </c>
      <c r="G5023" s="96">
        <v>93</v>
      </c>
      <c r="H5023" s="96">
        <v>9.1078000000000006E-2</v>
      </c>
      <c r="I5023" s="810">
        <v>1</v>
      </c>
    </row>
    <row r="5024" spans="1:9" x14ac:dyDescent="0.15">
      <c r="A5024" s="694" t="s">
        <v>7546</v>
      </c>
      <c r="B5024" s="96">
        <v>22995</v>
      </c>
      <c r="C5024" s="96">
        <v>15</v>
      </c>
      <c r="D5024" s="97">
        <v>49030135</v>
      </c>
      <c r="E5024" s="97">
        <v>49104092</v>
      </c>
      <c r="F5024" s="96" t="s">
        <v>2328</v>
      </c>
      <c r="G5024" s="96">
        <v>170</v>
      </c>
      <c r="H5024" s="96">
        <v>9.1094999999999995E-2</v>
      </c>
      <c r="I5024" s="810">
        <v>1</v>
      </c>
    </row>
    <row r="5025" spans="1:9" x14ac:dyDescent="0.15">
      <c r="A5025" s="694" t="s">
        <v>7547</v>
      </c>
      <c r="B5025" s="96">
        <v>79759</v>
      </c>
      <c r="C5025" s="96">
        <v>16</v>
      </c>
      <c r="D5025" s="97">
        <v>31072164</v>
      </c>
      <c r="E5025" s="97">
        <v>31085641</v>
      </c>
      <c r="F5025" s="96" t="s">
        <v>2328</v>
      </c>
      <c r="G5025" s="96">
        <v>19</v>
      </c>
      <c r="H5025" s="96">
        <v>9.1208999999999998E-2</v>
      </c>
      <c r="I5025" s="810">
        <v>1</v>
      </c>
    </row>
    <row r="5026" spans="1:9" x14ac:dyDescent="0.15">
      <c r="A5026" s="694" t="s">
        <v>7548</v>
      </c>
      <c r="B5026" s="96">
        <v>51062</v>
      </c>
      <c r="C5026" s="96">
        <v>14</v>
      </c>
      <c r="D5026" s="97">
        <v>50999800</v>
      </c>
      <c r="E5026" s="97">
        <v>51099786</v>
      </c>
      <c r="F5026" s="96" t="s">
        <v>2321</v>
      </c>
      <c r="G5026" s="96">
        <v>217</v>
      </c>
      <c r="H5026" s="96">
        <v>9.1283000000000003E-2</v>
      </c>
      <c r="I5026" s="810">
        <v>1</v>
      </c>
    </row>
    <row r="5027" spans="1:9" x14ac:dyDescent="0.15">
      <c r="A5027" s="694" t="s">
        <v>7549</v>
      </c>
      <c r="B5027" s="96">
        <v>29099</v>
      </c>
      <c r="C5027" s="96">
        <v>11</v>
      </c>
      <c r="D5027" s="97">
        <v>36293842</v>
      </c>
      <c r="E5027" s="97">
        <v>36310999</v>
      </c>
      <c r="F5027" s="96" t="s">
        <v>2328</v>
      </c>
      <c r="G5027" s="96">
        <v>56</v>
      </c>
      <c r="H5027" s="96">
        <v>9.1294E-2</v>
      </c>
      <c r="I5027" s="810">
        <v>1</v>
      </c>
    </row>
    <row r="5028" spans="1:9" x14ac:dyDescent="0.15">
      <c r="A5028" s="694" t="s">
        <v>2803</v>
      </c>
      <c r="B5028" s="96">
        <v>5587</v>
      </c>
      <c r="C5028" s="96">
        <v>14</v>
      </c>
      <c r="D5028" s="97">
        <v>30045685</v>
      </c>
      <c r="E5028" s="97">
        <v>30396899</v>
      </c>
      <c r="F5028" s="96" t="s">
        <v>2328</v>
      </c>
      <c r="G5028" s="96">
        <v>1254</v>
      </c>
      <c r="H5028" s="96">
        <v>9.1313000000000005E-2</v>
      </c>
      <c r="I5028" s="810">
        <v>1</v>
      </c>
    </row>
    <row r="5029" spans="1:9" x14ac:dyDescent="0.15">
      <c r="A5029" s="694" t="s">
        <v>1569</v>
      </c>
      <c r="B5029" s="96">
        <v>3480</v>
      </c>
      <c r="C5029" s="96">
        <v>15</v>
      </c>
      <c r="D5029" s="97">
        <v>99192272</v>
      </c>
      <c r="E5029" s="97">
        <v>99507759</v>
      </c>
      <c r="F5029" s="96" t="s">
        <v>2321</v>
      </c>
      <c r="G5029" s="96">
        <v>1140</v>
      </c>
      <c r="H5029" s="96">
        <v>9.1324000000000002E-2</v>
      </c>
      <c r="I5029" s="810">
        <v>1</v>
      </c>
    </row>
    <row r="5030" spans="1:9" x14ac:dyDescent="0.15">
      <c r="A5030" s="694" t="s">
        <v>7550</v>
      </c>
      <c r="B5030" s="96">
        <v>9467</v>
      </c>
      <c r="C5030" s="96">
        <v>3</v>
      </c>
      <c r="D5030" s="97">
        <v>15295860</v>
      </c>
      <c r="E5030" s="97">
        <v>15382901</v>
      </c>
      <c r="F5030" s="96" t="s">
        <v>2328</v>
      </c>
      <c r="G5030" s="96">
        <v>345</v>
      </c>
      <c r="H5030" s="96">
        <v>9.1352000000000003E-2</v>
      </c>
      <c r="I5030" s="810">
        <v>1</v>
      </c>
    </row>
    <row r="5031" spans="1:9" x14ac:dyDescent="0.15">
      <c r="A5031" s="694" t="s">
        <v>7551</v>
      </c>
      <c r="B5031" s="96">
        <v>9179</v>
      </c>
      <c r="C5031" s="96">
        <v>7</v>
      </c>
      <c r="D5031" s="97">
        <v>99699130</v>
      </c>
      <c r="E5031" s="97">
        <v>99704803</v>
      </c>
      <c r="F5031" s="96" t="s">
        <v>2321</v>
      </c>
      <c r="G5031" s="96">
        <v>19</v>
      </c>
      <c r="H5031" s="96">
        <v>9.1363E-2</v>
      </c>
      <c r="I5031" s="810">
        <v>1</v>
      </c>
    </row>
    <row r="5032" spans="1:9" x14ac:dyDescent="0.15">
      <c r="A5032" s="694" t="s">
        <v>7552</v>
      </c>
      <c r="B5032" s="96">
        <v>3708</v>
      </c>
      <c r="C5032" s="96">
        <v>3</v>
      </c>
      <c r="D5032" s="97">
        <v>4535032</v>
      </c>
      <c r="E5032" s="97">
        <v>4889524</v>
      </c>
      <c r="F5032" s="96" t="s">
        <v>2321</v>
      </c>
      <c r="G5032" s="96">
        <v>1503</v>
      </c>
      <c r="H5032" s="96">
        <v>9.1372999999999996E-2</v>
      </c>
      <c r="I5032" s="810">
        <v>1</v>
      </c>
    </row>
    <row r="5033" spans="1:9" x14ac:dyDescent="0.15">
      <c r="A5033" s="694" t="s">
        <v>7553</v>
      </c>
      <c r="B5033" s="96">
        <v>399512</v>
      </c>
      <c r="C5033" s="96">
        <v>17</v>
      </c>
      <c r="D5033" s="97">
        <v>8191082</v>
      </c>
      <c r="E5033" s="97">
        <v>8198709</v>
      </c>
      <c r="F5033" s="96" t="s">
        <v>2328</v>
      </c>
      <c r="G5033" s="96">
        <v>21</v>
      </c>
      <c r="H5033" s="96">
        <v>9.1398999999999994E-2</v>
      </c>
      <c r="I5033" s="810">
        <v>1</v>
      </c>
    </row>
    <row r="5034" spans="1:9" x14ac:dyDescent="0.15">
      <c r="A5034" s="694" t="s">
        <v>7554</v>
      </c>
      <c r="B5034" s="96">
        <v>2066</v>
      </c>
      <c r="C5034" s="96">
        <v>2</v>
      </c>
      <c r="D5034" s="97">
        <v>212240442</v>
      </c>
      <c r="E5034" s="97">
        <v>213403879</v>
      </c>
      <c r="F5034" s="96" t="s">
        <v>2328</v>
      </c>
      <c r="G5034" s="96">
        <v>5069</v>
      </c>
      <c r="H5034" s="96">
        <v>9.1416999999999998E-2</v>
      </c>
      <c r="I5034" s="810">
        <v>1</v>
      </c>
    </row>
    <row r="5035" spans="1:9" x14ac:dyDescent="0.15">
      <c r="A5035" s="694" t="s">
        <v>7555</v>
      </c>
      <c r="B5035" s="96">
        <v>54989</v>
      </c>
      <c r="C5035" s="96">
        <v>15</v>
      </c>
      <c r="D5035" s="97">
        <v>35270542</v>
      </c>
      <c r="E5035" s="97">
        <v>35280497</v>
      </c>
      <c r="F5035" s="96" t="s">
        <v>2328</v>
      </c>
      <c r="G5035" s="96">
        <v>19</v>
      </c>
      <c r="H5035" s="96">
        <v>9.1433E-2</v>
      </c>
      <c r="I5035" s="810">
        <v>1</v>
      </c>
    </row>
    <row r="5036" spans="1:9" x14ac:dyDescent="0.15">
      <c r="A5036" s="694" t="s">
        <v>7556</v>
      </c>
      <c r="B5036" s="96">
        <v>113730</v>
      </c>
      <c r="C5036" s="96">
        <v>22</v>
      </c>
      <c r="D5036" s="97">
        <v>50986462</v>
      </c>
      <c r="E5036" s="97">
        <v>50989452</v>
      </c>
      <c r="F5036" s="96" t="s">
        <v>2321</v>
      </c>
      <c r="G5036" s="96">
        <v>14</v>
      </c>
      <c r="H5036" s="96">
        <v>9.1458999999999999E-2</v>
      </c>
      <c r="I5036" s="810">
        <v>1</v>
      </c>
    </row>
    <row r="5037" spans="1:9" x14ac:dyDescent="0.15">
      <c r="A5037" s="694" t="s">
        <v>2338</v>
      </c>
      <c r="B5037" s="96">
        <v>3356</v>
      </c>
      <c r="C5037" s="96">
        <v>13</v>
      </c>
      <c r="D5037" s="97">
        <v>47405677</v>
      </c>
      <c r="E5037" s="97">
        <v>47471211</v>
      </c>
      <c r="F5037" s="96" t="s">
        <v>2328</v>
      </c>
      <c r="G5037" s="96">
        <v>277</v>
      </c>
      <c r="H5037" s="96">
        <v>9.1466000000000006E-2</v>
      </c>
      <c r="I5037" s="810">
        <v>1</v>
      </c>
    </row>
    <row r="5038" spans="1:9" x14ac:dyDescent="0.15">
      <c r="A5038" s="694" t="s">
        <v>7557</v>
      </c>
      <c r="B5038" s="96">
        <v>200909</v>
      </c>
      <c r="C5038" s="96">
        <v>3</v>
      </c>
      <c r="D5038" s="97">
        <v>183749332</v>
      </c>
      <c r="E5038" s="97">
        <v>183757157</v>
      </c>
      <c r="F5038" s="96" t="s">
        <v>2321</v>
      </c>
      <c r="G5038" s="96">
        <v>45</v>
      </c>
      <c r="H5038" s="96">
        <v>9.1470999999999997E-2</v>
      </c>
      <c r="I5038" s="810">
        <v>1</v>
      </c>
    </row>
    <row r="5039" spans="1:9" x14ac:dyDescent="0.15">
      <c r="A5039" s="694" t="s">
        <v>7558</v>
      </c>
      <c r="B5039" s="96">
        <v>208</v>
      </c>
      <c r="C5039" s="96">
        <v>19</v>
      </c>
      <c r="D5039" s="97">
        <v>40736224</v>
      </c>
      <c r="E5039" s="97">
        <v>40791443</v>
      </c>
      <c r="F5039" s="96" t="s">
        <v>2328</v>
      </c>
      <c r="G5039" s="96">
        <v>144</v>
      </c>
      <c r="H5039" s="96">
        <v>9.1516E-2</v>
      </c>
      <c r="I5039" s="810">
        <v>1</v>
      </c>
    </row>
    <row r="5040" spans="1:9" x14ac:dyDescent="0.15">
      <c r="A5040" s="694" t="s">
        <v>7559</v>
      </c>
      <c r="B5040" s="96">
        <v>29765</v>
      </c>
      <c r="C5040" s="96">
        <v>1</v>
      </c>
      <c r="D5040" s="97">
        <v>151142463</v>
      </c>
      <c r="E5040" s="97">
        <v>151148547</v>
      </c>
      <c r="F5040" s="96" t="s">
        <v>2328</v>
      </c>
      <c r="G5040" s="96">
        <v>14</v>
      </c>
      <c r="H5040" s="96">
        <v>9.1550999999999993E-2</v>
      </c>
      <c r="I5040" s="810">
        <v>1</v>
      </c>
    </row>
    <row r="5041" spans="1:9" x14ac:dyDescent="0.15">
      <c r="A5041" s="694" t="s">
        <v>7560</v>
      </c>
      <c r="B5041" s="96">
        <v>3425</v>
      </c>
      <c r="C5041" s="96">
        <v>4</v>
      </c>
      <c r="D5041" s="97">
        <v>980785</v>
      </c>
      <c r="E5041" s="97">
        <v>998317</v>
      </c>
      <c r="F5041" s="96" t="s">
        <v>2321</v>
      </c>
      <c r="G5041" s="96">
        <v>82</v>
      </c>
      <c r="H5041" s="96">
        <v>9.1602000000000003E-2</v>
      </c>
      <c r="I5041" s="810">
        <v>1</v>
      </c>
    </row>
    <row r="5042" spans="1:9" x14ac:dyDescent="0.15">
      <c r="A5042" s="694" t="s">
        <v>7561</v>
      </c>
      <c r="B5042" s="96">
        <v>26578</v>
      </c>
      <c r="C5042" s="96">
        <v>9</v>
      </c>
      <c r="D5042" s="97">
        <v>77703398</v>
      </c>
      <c r="E5042" s="97">
        <v>77762114</v>
      </c>
      <c r="F5042" s="96" t="s">
        <v>2321</v>
      </c>
      <c r="G5042" s="96">
        <v>242</v>
      </c>
      <c r="H5042" s="96">
        <v>9.1623999999999997E-2</v>
      </c>
      <c r="I5042" s="810">
        <v>1</v>
      </c>
    </row>
    <row r="5043" spans="1:9" x14ac:dyDescent="0.15">
      <c r="A5043" s="694" t="s">
        <v>7562</v>
      </c>
      <c r="B5043" s="96">
        <v>51003</v>
      </c>
      <c r="C5043" s="96">
        <v>17</v>
      </c>
      <c r="D5043" s="97">
        <v>6546633</v>
      </c>
      <c r="E5043" s="97">
        <v>6555191</v>
      </c>
      <c r="F5043" s="96" t="s">
        <v>2328</v>
      </c>
      <c r="G5043" s="96">
        <v>40</v>
      </c>
      <c r="H5043" s="96">
        <v>9.1634999999999994E-2</v>
      </c>
      <c r="I5043" s="810">
        <v>1</v>
      </c>
    </row>
    <row r="5044" spans="1:9" x14ac:dyDescent="0.15">
      <c r="A5044" s="694" t="s">
        <v>7563</v>
      </c>
      <c r="B5044" s="96">
        <v>6168</v>
      </c>
      <c r="C5044" s="96">
        <v>2</v>
      </c>
      <c r="D5044" s="97">
        <v>217363520</v>
      </c>
      <c r="E5044" s="97">
        <v>217366190</v>
      </c>
      <c r="F5044" s="96" t="s">
        <v>2321</v>
      </c>
      <c r="G5044" s="96">
        <v>15</v>
      </c>
      <c r="H5044" s="96">
        <v>9.1645000000000004E-2</v>
      </c>
      <c r="I5044" s="810">
        <v>1</v>
      </c>
    </row>
    <row r="5045" spans="1:9" x14ac:dyDescent="0.15">
      <c r="A5045" s="694" t="s">
        <v>7564</v>
      </c>
      <c r="B5045" s="96">
        <v>55504</v>
      </c>
      <c r="C5045" s="96">
        <v>13</v>
      </c>
      <c r="D5045" s="97">
        <v>24144509</v>
      </c>
      <c r="E5045" s="97">
        <v>24250244</v>
      </c>
      <c r="F5045" s="96" t="s">
        <v>2321</v>
      </c>
      <c r="G5045" s="96">
        <v>462</v>
      </c>
      <c r="H5045" s="96">
        <v>9.1659000000000004E-2</v>
      </c>
      <c r="I5045" s="810">
        <v>1</v>
      </c>
    </row>
    <row r="5046" spans="1:9" x14ac:dyDescent="0.15">
      <c r="A5046" s="694" t="s">
        <v>7565</v>
      </c>
      <c r="B5046" s="96">
        <v>54957</v>
      </c>
      <c r="C5046" s="96">
        <v>16</v>
      </c>
      <c r="D5046" s="97">
        <v>72118756</v>
      </c>
      <c r="E5046" s="97">
        <v>72128215</v>
      </c>
      <c r="F5046" s="96" t="s">
        <v>2328</v>
      </c>
      <c r="G5046" s="96">
        <v>48</v>
      </c>
      <c r="H5046" s="96">
        <v>9.1680999999999999E-2</v>
      </c>
      <c r="I5046" s="810">
        <v>1</v>
      </c>
    </row>
    <row r="5047" spans="1:9" x14ac:dyDescent="0.15">
      <c r="A5047" s="694" t="s">
        <v>7566</v>
      </c>
      <c r="B5047" s="96">
        <v>11339</v>
      </c>
      <c r="C5047" s="96">
        <v>15</v>
      </c>
      <c r="D5047" s="97">
        <v>41601466</v>
      </c>
      <c r="E5047" s="97">
        <v>41624819</v>
      </c>
      <c r="F5047" s="96" t="s">
        <v>2328</v>
      </c>
      <c r="G5047" s="96">
        <v>70</v>
      </c>
      <c r="H5047" s="96">
        <v>9.1699000000000003E-2</v>
      </c>
      <c r="I5047" s="810">
        <v>1</v>
      </c>
    </row>
    <row r="5048" spans="1:9" x14ac:dyDescent="0.15">
      <c r="A5048" s="694" t="s">
        <v>7567</v>
      </c>
      <c r="B5048" s="96">
        <v>4792</v>
      </c>
      <c r="C5048" s="96">
        <v>14</v>
      </c>
      <c r="D5048" s="97">
        <v>35870716</v>
      </c>
      <c r="E5048" s="97">
        <v>35873960</v>
      </c>
      <c r="F5048" s="96" t="s">
        <v>2328</v>
      </c>
      <c r="G5048" s="96">
        <v>12</v>
      </c>
      <c r="H5048" s="96">
        <v>9.1738E-2</v>
      </c>
      <c r="I5048" s="810">
        <v>1</v>
      </c>
    </row>
    <row r="5049" spans="1:9" x14ac:dyDescent="0.15">
      <c r="A5049" s="694" t="s">
        <v>7568</v>
      </c>
      <c r="B5049" s="925" t="s">
        <v>7569</v>
      </c>
      <c r="C5049" s="96">
        <v>20</v>
      </c>
      <c r="D5049" s="97">
        <v>2633178</v>
      </c>
      <c r="E5049" s="97">
        <v>2639039</v>
      </c>
      <c r="F5049" s="96" t="s">
        <v>2321</v>
      </c>
      <c r="G5049" s="96">
        <v>20</v>
      </c>
      <c r="H5049" s="96">
        <v>9.1761999999999996E-2</v>
      </c>
      <c r="I5049" s="810">
        <v>1</v>
      </c>
    </row>
    <row r="5050" spans="1:9" x14ac:dyDescent="0.15">
      <c r="A5050" s="694" t="s">
        <v>7570</v>
      </c>
      <c r="B5050" s="96">
        <v>115004</v>
      </c>
      <c r="C5050" s="96">
        <v>6</v>
      </c>
      <c r="D5050" s="97">
        <v>74134856</v>
      </c>
      <c r="E5050" s="97">
        <v>74162043</v>
      </c>
      <c r="F5050" s="96" t="s">
        <v>2328</v>
      </c>
      <c r="G5050" s="96">
        <v>69</v>
      </c>
      <c r="H5050" s="96">
        <v>9.1772000000000006E-2</v>
      </c>
      <c r="I5050" s="810">
        <v>1</v>
      </c>
    </row>
    <row r="5051" spans="1:9" x14ac:dyDescent="0.15">
      <c r="A5051" s="694" t="s">
        <v>7571</v>
      </c>
      <c r="B5051" s="96">
        <v>57544</v>
      </c>
      <c r="C5051" s="96">
        <v>14</v>
      </c>
      <c r="D5051" s="97">
        <v>52897308</v>
      </c>
      <c r="E5051" s="97">
        <v>53019301</v>
      </c>
      <c r="F5051" s="96" t="s">
        <v>2328</v>
      </c>
      <c r="G5051" s="96">
        <v>336</v>
      </c>
      <c r="H5051" s="96">
        <v>9.1798000000000005E-2</v>
      </c>
      <c r="I5051" s="810">
        <v>1</v>
      </c>
    </row>
    <row r="5052" spans="1:9" x14ac:dyDescent="0.15">
      <c r="A5052" s="694" t="s">
        <v>7572</v>
      </c>
      <c r="B5052" s="96">
        <v>22909</v>
      </c>
      <c r="C5052" s="96">
        <v>15</v>
      </c>
      <c r="D5052" s="97">
        <v>31191703</v>
      </c>
      <c r="E5052" s="97">
        <v>31235311</v>
      </c>
      <c r="F5052" s="96" t="s">
        <v>2321</v>
      </c>
      <c r="G5052" s="96">
        <v>106</v>
      </c>
      <c r="H5052" s="96">
        <v>9.1850000000000001E-2</v>
      </c>
      <c r="I5052" s="810">
        <v>1</v>
      </c>
    </row>
    <row r="5053" spans="1:9" x14ac:dyDescent="0.15">
      <c r="A5053" s="694" t="s">
        <v>7573</v>
      </c>
      <c r="B5053" s="96">
        <v>10262</v>
      </c>
      <c r="C5053" s="96">
        <v>1</v>
      </c>
      <c r="D5053" s="97">
        <v>149895209</v>
      </c>
      <c r="E5053" s="97">
        <v>149901449</v>
      </c>
      <c r="F5053" s="96" t="s">
        <v>2328</v>
      </c>
      <c r="G5053" s="96">
        <v>15</v>
      </c>
      <c r="H5053" s="96">
        <v>9.1856999999999994E-2</v>
      </c>
      <c r="I5053" s="810">
        <v>1</v>
      </c>
    </row>
    <row r="5054" spans="1:9" x14ac:dyDescent="0.15">
      <c r="A5054" s="694" t="s">
        <v>7574</v>
      </c>
      <c r="B5054" s="96">
        <v>23475</v>
      </c>
      <c r="C5054" s="96">
        <v>16</v>
      </c>
      <c r="D5054" s="97">
        <v>29690334</v>
      </c>
      <c r="E5054" s="97">
        <v>29709324</v>
      </c>
      <c r="F5054" s="96" t="s">
        <v>2321</v>
      </c>
      <c r="G5054" s="96">
        <v>22</v>
      </c>
      <c r="H5054" s="96">
        <v>9.1866000000000003E-2</v>
      </c>
      <c r="I5054" s="810">
        <v>1</v>
      </c>
    </row>
    <row r="5055" spans="1:9" x14ac:dyDescent="0.15">
      <c r="A5055" s="694" t="s">
        <v>7575</v>
      </c>
      <c r="B5055" s="96">
        <v>100381270</v>
      </c>
      <c r="C5055" s="96">
        <v>1</v>
      </c>
      <c r="D5055" s="97">
        <v>203766651</v>
      </c>
      <c r="E5055" s="97">
        <v>203769590</v>
      </c>
      <c r="F5055" s="96" t="s">
        <v>2321</v>
      </c>
      <c r="G5055" s="96">
        <v>8</v>
      </c>
      <c r="H5055" s="96">
        <v>9.1884999999999994E-2</v>
      </c>
      <c r="I5055" s="810">
        <v>1</v>
      </c>
    </row>
    <row r="5056" spans="1:9" x14ac:dyDescent="0.15">
      <c r="A5056" s="694" t="s">
        <v>7576</v>
      </c>
      <c r="B5056" s="96">
        <v>54925</v>
      </c>
      <c r="C5056" s="96">
        <v>16</v>
      </c>
      <c r="D5056" s="97">
        <v>3431661</v>
      </c>
      <c r="E5056" s="97">
        <v>3451065</v>
      </c>
      <c r="F5056" s="96" t="s">
        <v>2328</v>
      </c>
      <c r="G5056" s="96">
        <v>57</v>
      </c>
      <c r="H5056" s="96">
        <v>9.1904E-2</v>
      </c>
      <c r="I5056" s="810">
        <v>1</v>
      </c>
    </row>
    <row r="5057" spans="1:9" x14ac:dyDescent="0.15">
      <c r="A5057" s="694" t="s">
        <v>7577</v>
      </c>
      <c r="B5057" s="96">
        <v>219436</v>
      </c>
      <c r="C5057" s="96">
        <v>11</v>
      </c>
      <c r="D5057" s="97">
        <v>55563032</v>
      </c>
      <c r="E5057" s="97">
        <v>55563976</v>
      </c>
      <c r="F5057" s="96" t="s">
        <v>2321</v>
      </c>
      <c r="G5057" s="96">
        <v>6</v>
      </c>
      <c r="H5057" s="96">
        <v>9.1947000000000001E-2</v>
      </c>
      <c r="I5057" s="810">
        <v>1</v>
      </c>
    </row>
    <row r="5058" spans="1:9" x14ac:dyDescent="0.15">
      <c r="A5058" s="694" t="s">
        <v>7578</v>
      </c>
      <c r="B5058" s="96">
        <v>282969</v>
      </c>
      <c r="C5058" s="96">
        <v>10</v>
      </c>
      <c r="D5058" s="97">
        <v>135168658</v>
      </c>
      <c r="E5058" s="97">
        <v>135171529</v>
      </c>
      <c r="F5058" s="96" t="s">
        <v>2328</v>
      </c>
      <c r="G5058" s="96">
        <v>14</v>
      </c>
      <c r="H5058" s="96">
        <v>9.2075000000000004E-2</v>
      </c>
      <c r="I5058" s="810">
        <v>1</v>
      </c>
    </row>
    <row r="5059" spans="1:9" x14ac:dyDescent="0.15">
      <c r="A5059" s="694" t="s">
        <v>7579</v>
      </c>
      <c r="B5059" s="96">
        <v>57016</v>
      </c>
      <c r="C5059" s="96">
        <v>7</v>
      </c>
      <c r="D5059" s="97">
        <v>134212344</v>
      </c>
      <c r="E5059" s="97">
        <v>134226166</v>
      </c>
      <c r="F5059" s="96" t="s">
        <v>2321</v>
      </c>
      <c r="G5059" s="96">
        <v>58</v>
      </c>
      <c r="H5059" s="96">
        <v>9.2077999999999993E-2</v>
      </c>
      <c r="I5059" s="810">
        <v>1</v>
      </c>
    </row>
    <row r="5060" spans="1:9" x14ac:dyDescent="0.15">
      <c r="A5060" s="694" t="s">
        <v>7580</v>
      </c>
      <c r="B5060" s="96">
        <v>728588</v>
      </c>
      <c r="C5060" s="96">
        <v>11</v>
      </c>
      <c r="D5060" s="97">
        <v>60501077</v>
      </c>
      <c r="E5060" s="97">
        <v>60506416</v>
      </c>
      <c r="F5060" s="96" t="s">
        <v>2321</v>
      </c>
      <c r="G5060" s="96">
        <v>10</v>
      </c>
      <c r="H5060" s="96">
        <v>9.2091999999999993E-2</v>
      </c>
      <c r="I5060" s="810">
        <v>1</v>
      </c>
    </row>
    <row r="5061" spans="1:9" x14ac:dyDescent="0.15">
      <c r="A5061" s="694" t="s">
        <v>7581</v>
      </c>
      <c r="B5061" s="96">
        <v>3659</v>
      </c>
      <c r="C5061" s="96">
        <v>5</v>
      </c>
      <c r="D5061" s="97">
        <v>131817301</v>
      </c>
      <c r="E5061" s="97">
        <v>131826465</v>
      </c>
      <c r="F5061" s="96" t="s">
        <v>2328</v>
      </c>
      <c r="G5061" s="96">
        <v>42</v>
      </c>
      <c r="H5061" s="96">
        <v>9.2149999999999996E-2</v>
      </c>
      <c r="I5061" s="810">
        <v>1</v>
      </c>
    </row>
    <row r="5062" spans="1:9" x14ac:dyDescent="0.15">
      <c r="A5062" s="694" t="s">
        <v>7582</v>
      </c>
      <c r="B5062" s="96">
        <v>83593</v>
      </c>
      <c r="C5062" s="96">
        <v>1</v>
      </c>
      <c r="D5062" s="97">
        <v>206680866</v>
      </c>
      <c r="E5062" s="97">
        <v>206762616</v>
      </c>
      <c r="F5062" s="96" t="s">
        <v>2321</v>
      </c>
      <c r="G5062" s="96">
        <v>245</v>
      </c>
      <c r="H5062" s="96">
        <v>9.2176999999999995E-2</v>
      </c>
      <c r="I5062" s="810">
        <v>1</v>
      </c>
    </row>
    <row r="5063" spans="1:9" x14ac:dyDescent="0.15">
      <c r="A5063" s="694" t="s">
        <v>7583</v>
      </c>
      <c r="B5063" s="96">
        <v>247</v>
      </c>
      <c r="C5063" s="96">
        <v>17</v>
      </c>
      <c r="D5063" s="97">
        <v>7942343</v>
      </c>
      <c r="E5063" s="97">
        <v>7952452</v>
      </c>
      <c r="F5063" s="96" t="s">
        <v>2321</v>
      </c>
      <c r="G5063" s="96">
        <v>54</v>
      </c>
      <c r="H5063" s="96">
        <v>9.2196E-2</v>
      </c>
      <c r="I5063" s="810">
        <v>1</v>
      </c>
    </row>
    <row r="5064" spans="1:9" x14ac:dyDescent="0.15">
      <c r="A5064" s="694" t="s">
        <v>7584</v>
      </c>
      <c r="B5064" s="96">
        <v>10056</v>
      </c>
      <c r="C5064" s="96">
        <v>2</v>
      </c>
      <c r="D5064" s="97">
        <v>223436162</v>
      </c>
      <c r="E5064" s="97">
        <v>223520827</v>
      </c>
      <c r="F5064" s="96" t="s">
        <v>2328</v>
      </c>
      <c r="G5064" s="96">
        <v>221</v>
      </c>
      <c r="H5064" s="96">
        <v>9.2272000000000007E-2</v>
      </c>
      <c r="I5064" s="810">
        <v>1</v>
      </c>
    </row>
    <row r="5065" spans="1:9" x14ac:dyDescent="0.15">
      <c r="A5065" s="694" t="s">
        <v>7585</v>
      </c>
      <c r="B5065" s="96">
        <v>55650</v>
      </c>
      <c r="C5065" s="96">
        <v>1</v>
      </c>
      <c r="D5065" s="97">
        <v>27113739</v>
      </c>
      <c r="E5065" s="97">
        <v>27124894</v>
      </c>
      <c r="F5065" s="96" t="s">
        <v>2321</v>
      </c>
      <c r="G5065" s="96">
        <v>18</v>
      </c>
      <c r="H5065" s="96">
        <v>9.2326000000000005E-2</v>
      </c>
      <c r="I5065" s="810">
        <v>1</v>
      </c>
    </row>
    <row r="5066" spans="1:9" x14ac:dyDescent="0.15">
      <c r="A5066" s="694" t="s">
        <v>7586</v>
      </c>
      <c r="B5066" s="96">
        <v>3570</v>
      </c>
      <c r="C5066" s="96">
        <v>1</v>
      </c>
      <c r="D5066" s="97">
        <v>154377669</v>
      </c>
      <c r="E5066" s="97">
        <v>154441926</v>
      </c>
      <c r="F5066" s="96" t="s">
        <v>2321</v>
      </c>
      <c r="G5066" s="96">
        <v>198</v>
      </c>
      <c r="H5066" s="96">
        <v>9.2383999999999994E-2</v>
      </c>
      <c r="I5066" s="810">
        <v>1</v>
      </c>
    </row>
    <row r="5067" spans="1:9" x14ac:dyDescent="0.15">
      <c r="A5067" s="694" t="s">
        <v>7587</v>
      </c>
      <c r="B5067" s="96">
        <v>57455</v>
      </c>
      <c r="C5067" s="96">
        <v>19</v>
      </c>
      <c r="D5067" s="97">
        <v>1815245</v>
      </c>
      <c r="E5067" s="97">
        <v>1848520</v>
      </c>
      <c r="F5067" s="96" t="s">
        <v>2328</v>
      </c>
      <c r="G5067" s="96">
        <v>87</v>
      </c>
      <c r="H5067" s="96">
        <v>9.2383999999999994E-2</v>
      </c>
      <c r="I5067" s="810">
        <v>1</v>
      </c>
    </row>
    <row r="5068" spans="1:9" x14ac:dyDescent="0.15">
      <c r="A5068" s="694" t="s">
        <v>7588</v>
      </c>
      <c r="B5068" s="96">
        <v>6854</v>
      </c>
      <c r="C5068" s="96">
        <v>3</v>
      </c>
      <c r="D5068" s="97">
        <v>12182150</v>
      </c>
      <c r="E5068" s="97">
        <v>12233532</v>
      </c>
      <c r="F5068" s="96" t="s">
        <v>2321</v>
      </c>
      <c r="G5068" s="96">
        <v>148</v>
      </c>
      <c r="H5068" s="96">
        <v>9.2460000000000001E-2</v>
      </c>
      <c r="I5068" s="810">
        <v>1</v>
      </c>
    </row>
    <row r="5069" spans="1:9" x14ac:dyDescent="0.15">
      <c r="A5069" s="694" t="s">
        <v>7589</v>
      </c>
      <c r="B5069" s="96">
        <v>440097</v>
      </c>
      <c r="C5069" s="96">
        <v>12</v>
      </c>
      <c r="D5069" s="97">
        <v>45408539</v>
      </c>
      <c r="E5069" s="97">
        <v>45444882</v>
      </c>
      <c r="F5069" s="96" t="s">
        <v>2328</v>
      </c>
      <c r="G5069" s="96">
        <v>131</v>
      </c>
      <c r="H5069" s="96">
        <v>9.2468999999999996E-2</v>
      </c>
      <c r="I5069" s="810">
        <v>1</v>
      </c>
    </row>
    <row r="5070" spans="1:9" x14ac:dyDescent="0.15">
      <c r="A5070" s="694" t="s">
        <v>7590</v>
      </c>
      <c r="B5070" s="96">
        <v>5261</v>
      </c>
      <c r="C5070" s="96">
        <v>16</v>
      </c>
      <c r="D5070" s="97">
        <v>30759574</v>
      </c>
      <c r="E5070" s="97">
        <v>30772497</v>
      </c>
      <c r="F5070" s="96" t="s">
        <v>2321</v>
      </c>
      <c r="G5070" s="96">
        <v>11</v>
      </c>
      <c r="H5070" s="96">
        <v>9.2504000000000003E-2</v>
      </c>
      <c r="I5070" s="810">
        <v>1</v>
      </c>
    </row>
    <row r="5071" spans="1:9" x14ac:dyDescent="0.15">
      <c r="A5071" s="694" t="s">
        <v>7591</v>
      </c>
      <c r="B5071" s="96">
        <v>254439</v>
      </c>
      <c r="C5071" s="96">
        <v>11</v>
      </c>
      <c r="D5071" s="97">
        <v>66742754</v>
      </c>
      <c r="E5071" s="97">
        <v>66744479</v>
      </c>
      <c r="F5071" s="96" t="s">
        <v>2321</v>
      </c>
      <c r="G5071" s="96">
        <v>4</v>
      </c>
      <c r="H5071" s="96">
        <v>9.2599000000000001E-2</v>
      </c>
      <c r="I5071" s="810">
        <v>1</v>
      </c>
    </row>
    <row r="5072" spans="1:9" x14ac:dyDescent="0.15">
      <c r="A5072" s="694" t="s">
        <v>7592</v>
      </c>
      <c r="B5072" s="96">
        <v>414919</v>
      </c>
      <c r="C5072" s="96">
        <v>8</v>
      </c>
      <c r="D5072" s="97">
        <v>145751599</v>
      </c>
      <c r="E5072" s="97">
        <v>145754485</v>
      </c>
      <c r="F5072" s="96" t="s">
        <v>2328</v>
      </c>
      <c r="G5072" s="96">
        <v>2</v>
      </c>
      <c r="H5072" s="96">
        <v>9.2680999999999999E-2</v>
      </c>
      <c r="I5072" s="810">
        <v>1</v>
      </c>
    </row>
    <row r="5073" spans="1:9" x14ac:dyDescent="0.15">
      <c r="A5073" s="694" t="s">
        <v>7593</v>
      </c>
      <c r="B5073" s="96">
        <v>64087</v>
      </c>
      <c r="C5073" s="96">
        <v>5</v>
      </c>
      <c r="D5073" s="97">
        <v>70883115</v>
      </c>
      <c r="E5073" s="97">
        <v>70954533</v>
      </c>
      <c r="F5073" s="96" t="s">
        <v>2321</v>
      </c>
      <c r="G5073" s="96">
        <v>151</v>
      </c>
      <c r="H5073" s="96">
        <v>9.2701000000000006E-2</v>
      </c>
      <c r="I5073" s="810">
        <v>1</v>
      </c>
    </row>
    <row r="5074" spans="1:9" x14ac:dyDescent="0.15">
      <c r="A5074" s="694" t="s">
        <v>7594</v>
      </c>
      <c r="B5074" s="96">
        <v>6582</v>
      </c>
      <c r="C5074" s="96">
        <v>6</v>
      </c>
      <c r="D5074" s="97">
        <v>160637794</v>
      </c>
      <c r="E5074" s="97">
        <v>160679963</v>
      </c>
      <c r="F5074" s="96" t="s">
        <v>2328</v>
      </c>
      <c r="G5074" s="96">
        <v>123</v>
      </c>
      <c r="H5074" s="96">
        <v>9.2733999999999997E-2</v>
      </c>
      <c r="I5074" s="810">
        <v>1</v>
      </c>
    </row>
    <row r="5075" spans="1:9" x14ac:dyDescent="0.15">
      <c r="A5075" s="694" t="s">
        <v>7595</v>
      </c>
      <c r="B5075" s="96">
        <v>29802</v>
      </c>
      <c r="C5075" s="96">
        <v>22</v>
      </c>
      <c r="D5075" s="97">
        <v>24094930</v>
      </c>
      <c r="E5075" s="97">
        <v>24096630</v>
      </c>
      <c r="F5075" s="96" t="s">
        <v>2328</v>
      </c>
      <c r="G5075" s="96">
        <v>6</v>
      </c>
      <c r="H5075" s="96">
        <v>9.2740000000000003E-2</v>
      </c>
      <c r="I5075" s="810">
        <v>1</v>
      </c>
    </row>
    <row r="5076" spans="1:9" x14ac:dyDescent="0.15">
      <c r="A5076" s="694" t="s">
        <v>7596</v>
      </c>
      <c r="B5076" s="96">
        <v>55540</v>
      </c>
      <c r="C5076" s="96">
        <v>3</v>
      </c>
      <c r="D5076" s="97">
        <v>53880577</v>
      </c>
      <c r="E5076" s="97">
        <v>53899827</v>
      </c>
      <c r="F5076" s="96" t="s">
        <v>2321</v>
      </c>
      <c r="G5076" s="96">
        <v>81</v>
      </c>
      <c r="H5076" s="96">
        <v>9.2799000000000006E-2</v>
      </c>
      <c r="I5076" s="810">
        <v>1</v>
      </c>
    </row>
    <row r="5077" spans="1:9" x14ac:dyDescent="0.15">
      <c r="A5077" s="694" t="s">
        <v>7597</v>
      </c>
      <c r="B5077" s="96">
        <v>64208</v>
      </c>
      <c r="C5077" s="96">
        <v>6</v>
      </c>
      <c r="D5077" s="97">
        <v>105605775</v>
      </c>
      <c r="E5077" s="97">
        <v>105627858</v>
      </c>
      <c r="F5077" s="96" t="s">
        <v>2328</v>
      </c>
      <c r="G5077" s="96">
        <v>69</v>
      </c>
      <c r="H5077" s="96">
        <v>9.2888999999999999E-2</v>
      </c>
      <c r="I5077" s="810">
        <v>1</v>
      </c>
    </row>
    <row r="5078" spans="1:9" x14ac:dyDescent="0.15">
      <c r="A5078" s="694" t="s">
        <v>7598</v>
      </c>
      <c r="B5078" s="96">
        <v>2079</v>
      </c>
      <c r="C5078" s="96">
        <v>14</v>
      </c>
      <c r="D5078" s="97">
        <v>69846840</v>
      </c>
      <c r="E5078" s="97">
        <v>69865021</v>
      </c>
      <c r="F5078" s="96" t="s">
        <v>2328</v>
      </c>
      <c r="G5078" s="96">
        <v>57</v>
      </c>
      <c r="H5078" s="96">
        <v>9.2919000000000002E-2</v>
      </c>
      <c r="I5078" s="810">
        <v>1</v>
      </c>
    </row>
    <row r="5079" spans="1:9" x14ac:dyDescent="0.15">
      <c r="A5079" s="694" t="s">
        <v>7599</v>
      </c>
      <c r="B5079" s="96">
        <v>256076</v>
      </c>
      <c r="C5079" s="96">
        <v>3</v>
      </c>
      <c r="D5079" s="97">
        <v>130064359</v>
      </c>
      <c r="E5079" s="97">
        <v>130203690</v>
      </c>
      <c r="F5079" s="96" t="s">
        <v>2321</v>
      </c>
      <c r="G5079" s="96">
        <v>528</v>
      </c>
      <c r="H5079" s="96">
        <v>9.2922000000000005E-2</v>
      </c>
      <c r="I5079" s="810">
        <v>1</v>
      </c>
    </row>
    <row r="5080" spans="1:9" x14ac:dyDescent="0.15">
      <c r="A5080" s="694" t="s">
        <v>7600</v>
      </c>
      <c r="B5080" s="96">
        <v>84688</v>
      </c>
      <c r="C5080" s="96">
        <v>9</v>
      </c>
      <c r="D5080" s="97">
        <v>34379017</v>
      </c>
      <c r="E5080" s="97">
        <v>34397898</v>
      </c>
      <c r="F5080" s="96" t="s">
        <v>2328</v>
      </c>
      <c r="G5080" s="96">
        <v>46</v>
      </c>
      <c r="H5080" s="96">
        <v>9.2970999999999998E-2</v>
      </c>
      <c r="I5080" s="810">
        <v>1</v>
      </c>
    </row>
    <row r="5081" spans="1:9" x14ac:dyDescent="0.15">
      <c r="A5081" s="694" t="s">
        <v>7601</v>
      </c>
      <c r="B5081" s="96">
        <v>84671</v>
      </c>
      <c r="C5081" s="96">
        <v>19</v>
      </c>
      <c r="D5081" s="97">
        <v>53641553</v>
      </c>
      <c r="E5081" s="97">
        <v>53662322</v>
      </c>
      <c r="F5081" s="96" t="s">
        <v>2328</v>
      </c>
      <c r="G5081" s="96">
        <v>55</v>
      </c>
      <c r="H5081" s="96">
        <v>9.2990000000000003E-2</v>
      </c>
      <c r="I5081" s="810">
        <v>1</v>
      </c>
    </row>
    <row r="5082" spans="1:9" x14ac:dyDescent="0.15">
      <c r="A5082" s="694" t="s">
        <v>7602</v>
      </c>
      <c r="B5082" s="96">
        <v>54069</v>
      </c>
      <c r="C5082" s="96">
        <v>21</v>
      </c>
      <c r="D5082" s="97">
        <v>33640530</v>
      </c>
      <c r="E5082" s="97">
        <v>33651376</v>
      </c>
      <c r="F5082" s="96" t="s">
        <v>2328</v>
      </c>
      <c r="G5082" s="96">
        <v>14</v>
      </c>
      <c r="H5082" s="96">
        <v>9.3008999999999994E-2</v>
      </c>
      <c r="I5082" s="810">
        <v>1</v>
      </c>
    </row>
    <row r="5083" spans="1:9" x14ac:dyDescent="0.15">
      <c r="A5083" s="694" t="s">
        <v>7603</v>
      </c>
      <c r="B5083" s="96">
        <v>3985</v>
      </c>
      <c r="C5083" s="96">
        <v>22</v>
      </c>
      <c r="D5083" s="97">
        <v>31608225</v>
      </c>
      <c r="E5083" s="97">
        <v>31676066</v>
      </c>
      <c r="F5083" s="96" t="s">
        <v>2321</v>
      </c>
      <c r="G5083" s="96">
        <v>175</v>
      </c>
      <c r="H5083" s="96">
        <v>9.3052999999999997E-2</v>
      </c>
      <c r="I5083" s="810">
        <v>1</v>
      </c>
    </row>
    <row r="5084" spans="1:9" x14ac:dyDescent="0.15">
      <c r="A5084" s="694" t="s">
        <v>7604</v>
      </c>
      <c r="B5084" s="96">
        <v>222663</v>
      </c>
      <c r="C5084" s="96">
        <v>6</v>
      </c>
      <c r="D5084" s="97">
        <v>35181824</v>
      </c>
      <c r="E5084" s="97">
        <v>35220856</v>
      </c>
      <c r="F5084" s="96" t="s">
        <v>2321</v>
      </c>
      <c r="G5084" s="96">
        <v>91</v>
      </c>
      <c r="H5084" s="96">
        <v>9.3057000000000001E-2</v>
      </c>
      <c r="I5084" s="810">
        <v>1</v>
      </c>
    </row>
    <row r="5085" spans="1:9" x14ac:dyDescent="0.15">
      <c r="A5085" s="694" t="s">
        <v>7605</v>
      </c>
      <c r="B5085" s="96">
        <v>91012</v>
      </c>
      <c r="C5085" s="96">
        <v>12</v>
      </c>
      <c r="D5085" s="97">
        <v>50523581</v>
      </c>
      <c r="E5085" s="97">
        <v>50561154</v>
      </c>
      <c r="F5085" s="96" t="s">
        <v>2328</v>
      </c>
      <c r="G5085" s="96">
        <v>73</v>
      </c>
      <c r="H5085" s="96">
        <v>9.3059000000000003E-2</v>
      </c>
      <c r="I5085" s="810">
        <v>1</v>
      </c>
    </row>
    <row r="5086" spans="1:9" x14ac:dyDescent="0.15">
      <c r="A5086" s="694" t="s">
        <v>7606</v>
      </c>
      <c r="B5086" s="96">
        <v>50506</v>
      </c>
      <c r="C5086" s="96">
        <v>15</v>
      </c>
      <c r="D5086" s="97">
        <v>45384851</v>
      </c>
      <c r="E5086" s="97">
        <v>45406537</v>
      </c>
      <c r="F5086" s="96" t="s">
        <v>2328</v>
      </c>
      <c r="G5086" s="96">
        <v>50</v>
      </c>
      <c r="H5086" s="96">
        <v>9.3098E-2</v>
      </c>
      <c r="I5086" s="810">
        <v>1</v>
      </c>
    </row>
    <row r="5087" spans="1:9" x14ac:dyDescent="0.15">
      <c r="A5087" s="694" t="s">
        <v>7607</v>
      </c>
      <c r="B5087" s="96">
        <v>54836</v>
      </c>
      <c r="C5087" s="96">
        <v>9</v>
      </c>
      <c r="D5087" s="97">
        <v>116111812</v>
      </c>
      <c r="E5087" s="97">
        <v>116133513</v>
      </c>
      <c r="F5087" s="96" t="s">
        <v>2321</v>
      </c>
      <c r="G5087" s="96">
        <v>127</v>
      </c>
      <c r="H5087" s="96">
        <v>9.3112E-2</v>
      </c>
      <c r="I5087" s="810">
        <v>1</v>
      </c>
    </row>
    <row r="5088" spans="1:9" x14ac:dyDescent="0.15">
      <c r="A5088" s="694" t="s">
        <v>7608</v>
      </c>
      <c r="B5088" s="96">
        <v>64744</v>
      </c>
      <c r="C5088" s="96">
        <v>1</v>
      </c>
      <c r="D5088" s="97">
        <v>40839378</v>
      </c>
      <c r="E5088" s="97">
        <v>40888998</v>
      </c>
      <c r="F5088" s="96" t="s">
        <v>2321</v>
      </c>
      <c r="G5088" s="96">
        <v>135</v>
      </c>
      <c r="H5088" s="96">
        <v>9.3113000000000001E-2</v>
      </c>
      <c r="I5088" s="810">
        <v>1</v>
      </c>
    </row>
    <row r="5089" spans="1:9" x14ac:dyDescent="0.15">
      <c r="A5089" s="694" t="s">
        <v>7609</v>
      </c>
      <c r="B5089" s="96">
        <v>164592</v>
      </c>
      <c r="C5089" s="96">
        <v>22</v>
      </c>
      <c r="D5089" s="97">
        <v>21987086</v>
      </c>
      <c r="E5089" s="97">
        <v>21991616</v>
      </c>
      <c r="F5089" s="96" t="s">
        <v>2321</v>
      </c>
      <c r="G5089" s="96">
        <v>13</v>
      </c>
      <c r="H5089" s="96">
        <v>9.3126E-2</v>
      </c>
      <c r="I5089" s="810">
        <v>1</v>
      </c>
    </row>
    <row r="5090" spans="1:9" x14ac:dyDescent="0.15">
      <c r="A5090" s="694" t="s">
        <v>7610</v>
      </c>
      <c r="B5090" s="96">
        <v>10946</v>
      </c>
      <c r="C5090" s="96">
        <v>1</v>
      </c>
      <c r="D5090" s="97">
        <v>38422647</v>
      </c>
      <c r="E5090" s="97">
        <v>38456019</v>
      </c>
      <c r="F5090" s="96" t="s">
        <v>2328</v>
      </c>
      <c r="G5090" s="96">
        <v>105</v>
      </c>
      <c r="H5090" s="96">
        <v>9.3170000000000003E-2</v>
      </c>
      <c r="I5090" s="810">
        <v>1</v>
      </c>
    </row>
    <row r="5091" spans="1:9" x14ac:dyDescent="0.15">
      <c r="A5091" s="694" t="s">
        <v>7611</v>
      </c>
      <c r="B5091" s="96">
        <v>6902</v>
      </c>
      <c r="C5091" s="96">
        <v>5</v>
      </c>
      <c r="D5091" s="97">
        <v>76986995</v>
      </c>
      <c r="E5091" s="97">
        <v>77072185</v>
      </c>
      <c r="F5091" s="96" t="s">
        <v>2328</v>
      </c>
      <c r="G5091" s="96">
        <v>313</v>
      </c>
      <c r="H5091" s="96">
        <v>9.3197000000000002E-2</v>
      </c>
      <c r="I5091" s="810">
        <v>1</v>
      </c>
    </row>
    <row r="5092" spans="1:9" x14ac:dyDescent="0.15">
      <c r="A5092" s="694" t="s">
        <v>1091</v>
      </c>
      <c r="B5092" s="96">
        <v>26470</v>
      </c>
      <c r="C5092" s="96">
        <v>16</v>
      </c>
      <c r="D5092" s="97">
        <v>29882480</v>
      </c>
      <c r="E5092" s="97">
        <v>29910585</v>
      </c>
      <c r="F5092" s="96" t="s">
        <v>2328</v>
      </c>
      <c r="G5092" s="96">
        <v>41</v>
      </c>
      <c r="H5092" s="96">
        <v>9.3281000000000003E-2</v>
      </c>
      <c r="I5092" s="810">
        <v>1</v>
      </c>
    </row>
    <row r="5093" spans="1:9" x14ac:dyDescent="0.15">
      <c r="A5093" s="694" t="s">
        <v>7612</v>
      </c>
      <c r="B5093" s="96">
        <v>53838</v>
      </c>
      <c r="C5093" s="96">
        <v>11</v>
      </c>
      <c r="D5093" s="97">
        <v>68028803</v>
      </c>
      <c r="E5093" s="97">
        <v>68039469</v>
      </c>
      <c r="F5093" s="96" t="s">
        <v>2328</v>
      </c>
      <c r="G5093" s="96">
        <v>29</v>
      </c>
      <c r="H5093" s="96">
        <v>9.3337000000000003E-2</v>
      </c>
      <c r="I5093" s="810">
        <v>1</v>
      </c>
    </row>
    <row r="5094" spans="1:9" x14ac:dyDescent="0.15">
      <c r="A5094" s="694" t="s">
        <v>7613</v>
      </c>
      <c r="B5094" s="96">
        <v>5034</v>
      </c>
      <c r="C5094" s="96">
        <v>17</v>
      </c>
      <c r="D5094" s="97">
        <v>79801034</v>
      </c>
      <c r="E5094" s="97">
        <v>79818566</v>
      </c>
      <c r="F5094" s="96" t="s">
        <v>2328</v>
      </c>
      <c r="G5094" s="96">
        <v>37</v>
      </c>
      <c r="H5094" s="96">
        <v>9.3343999999999996E-2</v>
      </c>
      <c r="I5094" s="810">
        <v>1</v>
      </c>
    </row>
    <row r="5095" spans="1:9" x14ac:dyDescent="0.15">
      <c r="A5095" s="694" t="s">
        <v>7614</v>
      </c>
      <c r="B5095" s="96">
        <v>23149</v>
      </c>
      <c r="C5095" s="96">
        <v>19</v>
      </c>
      <c r="D5095" s="97">
        <v>17858527</v>
      </c>
      <c r="E5095" s="97">
        <v>17899377</v>
      </c>
      <c r="F5095" s="96" t="s">
        <v>2321</v>
      </c>
      <c r="G5095" s="96">
        <v>167</v>
      </c>
      <c r="H5095" s="96">
        <v>9.3350000000000002E-2</v>
      </c>
      <c r="I5095" s="810">
        <v>1</v>
      </c>
    </row>
    <row r="5096" spans="1:9" x14ac:dyDescent="0.15">
      <c r="A5096" s="694" t="s">
        <v>7615</v>
      </c>
      <c r="B5096" s="96">
        <v>25813</v>
      </c>
      <c r="C5096" s="96">
        <v>22</v>
      </c>
      <c r="D5096" s="97">
        <v>44351261</v>
      </c>
      <c r="E5096" s="97">
        <v>44392412</v>
      </c>
      <c r="F5096" s="96" t="s">
        <v>2321</v>
      </c>
      <c r="G5096" s="96">
        <v>167</v>
      </c>
      <c r="H5096" s="96">
        <v>9.3354999999999994E-2</v>
      </c>
      <c r="I5096" s="810">
        <v>1</v>
      </c>
    </row>
    <row r="5097" spans="1:9" x14ac:dyDescent="0.15">
      <c r="A5097" s="694" t="s">
        <v>7616</v>
      </c>
      <c r="B5097" s="96">
        <v>56905</v>
      </c>
      <c r="C5097" s="96">
        <v>15</v>
      </c>
      <c r="D5097" s="97">
        <v>75491219</v>
      </c>
      <c r="E5097" s="97">
        <v>75504510</v>
      </c>
      <c r="F5097" s="96" t="s">
        <v>2321</v>
      </c>
      <c r="G5097" s="96">
        <v>22</v>
      </c>
      <c r="H5097" s="96">
        <v>9.3543000000000001E-2</v>
      </c>
      <c r="I5097" s="810">
        <v>1</v>
      </c>
    </row>
    <row r="5098" spans="1:9" x14ac:dyDescent="0.15">
      <c r="A5098" s="694" t="s">
        <v>7617</v>
      </c>
      <c r="B5098" s="96">
        <v>8835</v>
      </c>
      <c r="C5098" s="96">
        <v>12</v>
      </c>
      <c r="D5098" s="97">
        <v>93963598</v>
      </c>
      <c r="E5098" s="97">
        <v>93970521</v>
      </c>
      <c r="F5098" s="96" t="s">
        <v>2321</v>
      </c>
      <c r="G5098" s="96">
        <v>7</v>
      </c>
      <c r="H5098" s="96">
        <v>9.3559000000000003E-2</v>
      </c>
      <c r="I5098" s="810">
        <v>1</v>
      </c>
    </row>
    <row r="5099" spans="1:9" x14ac:dyDescent="0.15">
      <c r="A5099" s="694" t="s">
        <v>7618</v>
      </c>
      <c r="B5099" s="96">
        <v>112752</v>
      </c>
      <c r="C5099" s="96">
        <v>14</v>
      </c>
      <c r="D5099" s="97">
        <v>76452096</v>
      </c>
      <c r="E5099" s="97">
        <v>76550416</v>
      </c>
      <c r="F5099" s="96" t="s">
        <v>2321</v>
      </c>
      <c r="G5099" s="96">
        <v>279</v>
      </c>
      <c r="H5099" s="96">
        <v>9.3560000000000004E-2</v>
      </c>
      <c r="I5099" s="810">
        <v>1</v>
      </c>
    </row>
    <row r="5100" spans="1:9" x14ac:dyDescent="0.15">
      <c r="A5100" s="694" t="s">
        <v>7619</v>
      </c>
      <c r="B5100" s="96">
        <v>79762</v>
      </c>
      <c r="C5100" s="96">
        <v>1</v>
      </c>
      <c r="D5100" s="97">
        <v>220863628</v>
      </c>
      <c r="E5100" s="97">
        <v>220872499</v>
      </c>
      <c r="F5100" s="96" t="s">
        <v>2321</v>
      </c>
      <c r="G5100" s="96">
        <v>35</v>
      </c>
      <c r="H5100" s="96">
        <v>9.3580999999999998E-2</v>
      </c>
      <c r="I5100" s="810">
        <v>1</v>
      </c>
    </row>
    <row r="5101" spans="1:9" x14ac:dyDescent="0.15">
      <c r="A5101" s="694" t="s">
        <v>7620</v>
      </c>
      <c r="B5101" s="96">
        <v>100533183</v>
      </c>
      <c r="C5101" s="96">
        <v>12</v>
      </c>
      <c r="D5101" s="97">
        <v>124457762</v>
      </c>
      <c r="E5101" s="97">
        <v>124800570</v>
      </c>
      <c r="F5101" s="96" t="s">
        <v>2321</v>
      </c>
      <c r="G5101" s="96">
        <v>1192</v>
      </c>
      <c r="H5101" s="96">
        <v>9.3583E-2</v>
      </c>
      <c r="I5101" s="810">
        <v>1</v>
      </c>
    </row>
    <row r="5102" spans="1:9" x14ac:dyDescent="0.15">
      <c r="A5102" s="694" t="s">
        <v>7621</v>
      </c>
      <c r="B5102" s="924">
        <v>57403</v>
      </c>
      <c r="C5102" s="96">
        <v>20</v>
      </c>
      <c r="D5102" s="97">
        <v>56884771</v>
      </c>
      <c r="E5102" s="97">
        <v>56942563</v>
      </c>
      <c r="F5102" s="96" t="s">
        <v>2321</v>
      </c>
      <c r="G5102" s="96">
        <v>205</v>
      </c>
      <c r="H5102" s="96">
        <v>9.3592999999999996E-2</v>
      </c>
      <c r="I5102" s="810">
        <v>1</v>
      </c>
    </row>
    <row r="5103" spans="1:9" x14ac:dyDescent="0.15">
      <c r="A5103" s="694" t="s">
        <v>7622</v>
      </c>
      <c r="B5103" s="96">
        <v>81696</v>
      </c>
      <c r="C5103" s="96">
        <v>6</v>
      </c>
      <c r="D5103" s="97">
        <v>29323007</v>
      </c>
      <c r="E5103" s="97">
        <v>29324054</v>
      </c>
      <c r="F5103" s="96" t="s">
        <v>2328</v>
      </c>
      <c r="G5103" s="96">
        <v>9</v>
      </c>
      <c r="H5103" s="96">
        <v>9.3599000000000002E-2</v>
      </c>
      <c r="I5103" s="810">
        <v>1</v>
      </c>
    </row>
    <row r="5104" spans="1:9" x14ac:dyDescent="0.15">
      <c r="A5104" s="694" t="s">
        <v>7623</v>
      </c>
      <c r="B5104" s="96">
        <v>160419</v>
      </c>
      <c r="C5104" s="96">
        <v>12</v>
      </c>
      <c r="D5104" s="97">
        <v>88373816</v>
      </c>
      <c r="E5104" s="97">
        <v>88423176</v>
      </c>
      <c r="F5104" s="96" t="s">
        <v>2328</v>
      </c>
      <c r="G5104" s="96">
        <v>116</v>
      </c>
      <c r="H5104" s="96">
        <v>9.3631000000000006E-2</v>
      </c>
      <c r="I5104" s="810">
        <v>1</v>
      </c>
    </row>
    <row r="5105" spans="1:9" x14ac:dyDescent="0.15">
      <c r="A5105" s="694" t="s">
        <v>7624</v>
      </c>
      <c r="B5105" s="96">
        <v>11045</v>
      </c>
      <c r="C5105" s="96">
        <v>19</v>
      </c>
      <c r="D5105" s="97">
        <v>36157418</v>
      </c>
      <c r="E5105" s="97">
        <v>36169387</v>
      </c>
      <c r="F5105" s="96" t="s">
        <v>2321</v>
      </c>
      <c r="G5105" s="96">
        <v>47</v>
      </c>
      <c r="H5105" s="96">
        <v>9.3635999999999997E-2</v>
      </c>
      <c r="I5105" s="810">
        <v>1</v>
      </c>
    </row>
    <row r="5106" spans="1:9" x14ac:dyDescent="0.15">
      <c r="A5106" s="694" t="s">
        <v>7625</v>
      </c>
      <c r="B5106" s="96">
        <v>1380</v>
      </c>
      <c r="C5106" s="96">
        <v>1</v>
      </c>
      <c r="D5106" s="97">
        <v>207627645</v>
      </c>
      <c r="E5106" s="97">
        <v>207663240</v>
      </c>
      <c r="F5106" s="96" t="s">
        <v>2321</v>
      </c>
      <c r="G5106" s="96">
        <v>107</v>
      </c>
      <c r="H5106" s="96">
        <v>9.3643000000000004E-2</v>
      </c>
      <c r="I5106" s="810">
        <v>1</v>
      </c>
    </row>
    <row r="5107" spans="1:9" x14ac:dyDescent="0.15">
      <c r="A5107" s="694" t="s">
        <v>7626</v>
      </c>
      <c r="B5107" s="96">
        <v>403282</v>
      </c>
      <c r="C5107" s="96">
        <v>12</v>
      </c>
      <c r="D5107" s="97">
        <v>55794313</v>
      </c>
      <c r="E5107" s="97">
        <v>55795251</v>
      </c>
      <c r="F5107" s="96" t="s">
        <v>2321</v>
      </c>
      <c r="G5107" s="96">
        <v>1</v>
      </c>
      <c r="H5107" s="96">
        <v>9.3670000000000003E-2</v>
      </c>
      <c r="I5107" s="810">
        <v>1</v>
      </c>
    </row>
    <row r="5108" spans="1:9" x14ac:dyDescent="0.15">
      <c r="A5108" s="694" t="s">
        <v>7627</v>
      </c>
      <c r="B5108" s="96">
        <v>7732</v>
      </c>
      <c r="C5108" s="96">
        <v>17</v>
      </c>
      <c r="D5108" s="97">
        <v>19314491</v>
      </c>
      <c r="E5108" s="97">
        <v>19320589</v>
      </c>
      <c r="F5108" s="96" t="s">
        <v>2321</v>
      </c>
      <c r="G5108" s="96">
        <v>11</v>
      </c>
      <c r="H5108" s="96">
        <v>9.3723000000000001E-2</v>
      </c>
      <c r="I5108" s="810">
        <v>1</v>
      </c>
    </row>
    <row r="5109" spans="1:9" x14ac:dyDescent="0.15">
      <c r="A5109" s="694" t="s">
        <v>7628</v>
      </c>
      <c r="B5109" s="96">
        <v>83461</v>
      </c>
      <c r="C5109" s="96">
        <v>12</v>
      </c>
      <c r="D5109" s="97">
        <v>6957972</v>
      </c>
      <c r="E5109" s="97">
        <v>6961128</v>
      </c>
      <c r="F5109" s="96" t="s">
        <v>2328</v>
      </c>
      <c r="G5109" s="96">
        <v>3</v>
      </c>
      <c r="H5109" s="96">
        <v>9.3723000000000001E-2</v>
      </c>
      <c r="I5109" s="810">
        <v>1</v>
      </c>
    </row>
    <row r="5110" spans="1:9" x14ac:dyDescent="0.15">
      <c r="A5110" s="694" t="s">
        <v>7629</v>
      </c>
      <c r="B5110" s="96">
        <v>160492</v>
      </c>
      <c r="C5110" s="96">
        <v>12</v>
      </c>
      <c r="D5110" s="97">
        <v>25629016</v>
      </c>
      <c r="E5110" s="97">
        <v>25801496</v>
      </c>
      <c r="F5110" s="96" t="s">
        <v>2328</v>
      </c>
      <c r="G5110" s="96">
        <v>752</v>
      </c>
      <c r="H5110" s="96">
        <v>9.3755000000000005E-2</v>
      </c>
      <c r="I5110" s="810">
        <v>1</v>
      </c>
    </row>
    <row r="5111" spans="1:9" x14ac:dyDescent="0.15">
      <c r="A5111" s="694" t="s">
        <v>7630</v>
      </c>
      <c r="B5111" s="96">
        <v>127281</v>
      </c>
      <c r="C5111" s="96">
        <v>1</v>
      </c>
      <c r="D5111" s="97">
        <v>2517899</v>
      </c>
      <c r="E5111" s="97">
        <v>2522908</v>
      </c>
      <c r="F5111" s="96" t="s">
        <v>2321</v>
      </c>
      <c r="G5111" s="96">
        <v>13</v>
      </c>
      <c r="H5111" s="96">
        <v>9.3830999999999998E-2</v>
      </c>
      <c r="I5111" s="810">
        <v>1</v>
      </c>
    </row>
    <row r="5112" spans="1:9" x14ac:dyDescent="0.15">
      <c r="A5112" s="694" t="s">
        <v>7631</v>
      </c>
      <c r="B5112" s="96">
        <v>388533</v>
      </c>
      <c r="C5112" s="96">
        <v>19</v>
      </c>
      <c r="D5112" s="97">
        <v>35978226</v>
      </c>
      <c r="E5112" s="97">
        <v>35981433</v>
      </c>
      <c r="F5112" s="96" t="s">
        <v>2328</v>
      </c>
      <c r="G5112" s="96">
        <v>15</v>
      </c>
      <c r="H5112" s="96">
        <v>9.393E-2</v>
      </c>
      <c r="I5112" s="810">
        <v>1</v>
      </c>
    </row>
    <row r="5113" spans="1:9" x14ac:dyDescent="0.15">
      <c r="A5113" s="694" t="s">
        <v>866</v>
      </c>
      <c r="B5113" s="96">
        <v>285555</v>
      </c>
      <c r="C5113" s="96">
        <v>4</v>
      </c>
      <c r="D5113" s="97">
        <v>98480025</v>
      </c>
      <c r="E5113" s="97">
        <v>99064391</v>
      </c>
      <c r="F5113" s="96" t="s">
        <v>2328</v>
      </c>
      <c r="G5113" s="96">
        <v>2289</v>
      </c>
      <c r="H5113" s="96">
        <v>9.3967999999999996E-2</v>
      </c>
      <c r="I5113" s="810">
        <v>1</v>
      </c>
    </row>
    <row r="5114" spans="1:9" x14ac:dyDescent="0.15">
      <c r="A5114" s="694" t="s">
        <v>7632</v>
      </c>
      <c r="B5114" s="96">
        <v>5167</v>
      </c>
      <c r="C5114" s="96">
        <v>6</v>
      </c>
      <c r="D5114" s="97">
        <v>132129156</v>
      </c>
      <c r="E5114" s="97">
        <v>132216295</v>
      </c>
      <c r="F5114" s="96" t="s">
        <v>2321</v>
      </c>
      <c r="G5114" s="96">
        <v>264</v>
      </c>
      <c r="H5114" s="96">
        <v>9.4011999999999998E-2</v>
      </c>
      <c r="I5114" s="810">
        <v>1</v>
      </c>
    </row>
    <row r="5115" spans="1:9" x14ac:dyDescent="0.15">
      <c r="A5115" s="694" t="s">
        <v>7633</v>
      </c>
      <c r="B5115" s="96">
        <v>55695</v>
      </c>
      <c r="C5115" s="96">
        <v>7</v>
      </c>
      <c r="D5115" s="97">
        <v>72716513</v>
      </c>
      <c r="E5115" s="97">
        <v>72722864</v>
      </c>
      <c r="F5115" s="96" t="s">
        <v>2328</v>
      </c>
      <c r="G5115" s="96">
        <v>3</v>
      </c>
      <c r="H5115" s="96">
        <v>9.4088000000000005E-2</v>
      </c>
      <c r="I5115" s="810">
        <v>1</v>
      </c>
    </row>
    <row r="5116" spans="1:9" x14ac:dyDescent="0.15">
      <c r="A5116" s="694" t="s">
        <v>7634</v>
      </c>
      <c r="B5116" s="96">
        <v>2736</v>
      </c>
      <c r="C5116" s="96">
        <v>2</v>
      </c>
      <c r="D5116" s="97">
        <v>121493441</v>
      </c>
      <c r="E5116" s="97">
        <v>121750229</v>
      </c>
      <c r="F5116" s="96" t="s">
        <v>2321</v>
      </c>
      <c r="G5116" s="96">
        <v>765</v>
      </c>
      <c r="H5116" s="96">
        <v>9.4089000000000006E-2</v>
      </c>
      <c r="I5116" s="810">
        <v>1</v>
      </c>
    </row>
    <row r="5117" spans="1:9" x14ac:dyDescent="0.15">
      <c r="A5117" s="694" t="s">
        <v>7635</v>
      </c>
      <c r="B5117" s="96">
        <v>375791</v>
      </c>
      <c r="C5117" s="96">
        <v>9</v>
      </c>
      <c r="D5117" s="97">
        <v>140119086</v>
      </c>
      <c r="E5117" s="97">
        <v>140120765</v>
      </c>
      <c r="F5117" s="96" t="s">
        <v>2321</v>
      </c>
      <c r="G5117" s="96">
        <v>3</v>
      </c>
      <c r="H5117" s="96">
        <v>9.4116000000000005E-2</v>
      </c>
      <c r="I5117" s="810">
        <v>1</v>
      </c>
    </row>
    <row r="5118" spans="1:9" x14ac:dyDescent="0.15">
      <c r="A5118" s="694" t="s">
        <v>7636</v>
      </c>
      <c r="B5118" s="96">
        <v>23252</v>
      </c>
      <c r="C5118" s="96">
        <v>1</v>
      </c>
      <c r="D5118" s="97">
        <v>20208356</v>
      </c>
      <c r="E5118" s="97">
        <v>20239438</v>
      </c>
      <c r="F5118" s="96" t="s">
        <v>2321</v>
      </c>
      <c r="G5118" s="96">
        <v>94</v>
      </c>
      <c r="H5118" s="96">
        <v>9.418E-2</v>
      </c>
      <c r="I5118" s="810">
        <v>1</v>
      </c>
    </row>
    <row r="5119" spans="1:9" x14ac:dyDescent="0.15">
      <c r="A5119" s="694" t="s">
        <v>1708</v>
      </c>
      <c r="B5119" s="96">
        <v>58473</v>
      </c>
      <c r="C5119" s="96">
        <v>11</v>
      </c>
      <c r="D5119" s="97">
        <v>73357223</v>
      </c>
      <c r="E5119" s="97">
        <v>73373864</v>
      </c>
      <c r="F5119" s="96" t="s">
        <v>2321</v>
      </c>
      <c r="G5119" s="96">
        <v>77</v>
      </c>
      <c r="H5119" s="96">
        <v>9.4223000000000001E-2</v>
      </c>
      <c r="I5119" s="810">
        <v>1</v>
      </c>
    </row>
    <row r="5120" spans="1:9" x14ac:dyDescent="0.15">
      <c r="A5120" s="694" t="s">
        <v>7637</v>
      </c>
      <c r="B5120" s="96">
        <v>51141</v>
      </c>
      <c r="C5120" s="96">
        <v>2</v>
      </c>
      <c r="D5120" s="97">
        <v>118846033</v>
      </c>
      <c r="E5120" s="97">
        <v>118867604</v>
      </c>
      <c r="F5120" s="96" t="s">
        <v>2321</v>
      </c>
      <c r="G5120" s="96">
        <v>54</v>
      </c>
      <c r="H5120" s="96">
        <v>9.4313999999999995E-2</v>
      </c>
      <c r="I5120" s="810">
        <v>1</v>
      </c>
    </row>
    <row r="5121" spans="1:9" x14ac:dyDescent="0.15">
      <c r="A5121" s="694" t="s">
        <v>7638</v>
      </c>
      <c r="B5121" s="96">
        <v>9196</v>
      </c>
      <c r="C5121" s="96">
        <v>17</v>
      </c>
      <c r="D5121" s="97">
        <v>7825177</v>
      </c>
      <c r="E5121" s="97">
        <v>7833180</v>
      </c>
      <c r="F5121" s="96" t="s">
        <v>2328</v>
      </c>
      <c r="G5121" s="96">
        <v>24</v>
      </c>
      <c r="H5121" s="96">
        <v>9.4315999999999997E-2</v>
      </c>
      <c r="I5121" s="810">
        <v>1</v>
      </c>
    </row>
    <row r="5122" spans="1:9" x14ac:dyDescent="0.15">
      <c r="A5122" s="694" t="s">
        <v>7639</v>
      </c>
      <c r="B5122" s="96">
        <v>148213</v>
      </c>
      <c r="C5122" s="96">
        <v>19</v>
      </c>
      <c r="D5122" s="97">
        <v>23921997</v>
      </c>
      <c r="E5122" s="97">
        <v>23941693</v>
      </c>
      <c r="F5122" s="96" t="s">
        <v>2328</v>
      </c>
      <c r="G5122" s="96">
        <v>39</v>
      </c>
      <c r="H5122" s="96">
        <v>9.4351000000000004E-2</v>
      </c>
      <c r="I5122" s="810">
        <v>1</v>
      </c>
    </row>
    <row r="5123" spans="1:9" x14ac:dyDescent="0.15">
      <c r="A5123" s="694" t="s">
        <v>7640</v>
      </c>
      <c r="B5123" s="96">
        <v>22820</v>
      </c>
      <c r="C5123" s="96">
        <v>3</v>
      </c>
      <c r="D5123" s="97">
        <v>128968453</v>
      </c>
      <c r="E5123" s="97">
        <v>128996616</v>
      </c>
      <c r="F5123" s="96" t="s">
        <v>2321</v>
      </c>
      <c r="G5123" s="96">
        <v>95</v>
      </c>
      <c r="H5123" s="96">
        <v>9.4404000000000002E-2</v>
      </c>
      <c r="I5123" s="810">
        <v>1</v>
      </c>
    </row>
    <row r="5124" spans="1:9" x14ac:dyDescent="0.15">
      <c r="A5124" s="694" t="s">
        <v>7641</v>
      </c>
      <c r="B5124" s="96">
        <v>100128927</v>
      </c>
      <c r="C5124" s="96">
        <v>14</v>
      </c>
      <c r="D5124" s="97">
        <v>105266933</v>
      </c>
      <c r="E5124" s="97">
        <v>105271049</v>
      </c>
      <c r="F5124" s="96" t="s">
        <v>2321</v>
      </c>
      <c r="G5124" s="96">
        <v>9</v>
      </c>
      <c r="H5124" s="96">
        <v>9.4437999999999994E-2</v>
      </c>
      <c r="I5124" s="810">
        <v>1</v>
      </c>
    </row>
    <row r="5125" spans="1:9" x14ac:dyDescent="0.15">
      <c r="A5125" s="694" t="s">
        <v>1445</v>
      </c>
      <c r="B5125" s="96">
        <v>57419</v>
      </c>
      <c r="C5125" s="96">
        <v>20</v>
      </c>
      <c r="D5125" s="97">
        <v>19193290</v>
      </c>
      <c r="E5125" s="97">
        <v>19703541</v>
      </c>
      <c r="F5125" s="96" t="s">
        <v>2321</v>
      </c>
      <c r="G5125" s="96">
        <v>1918</v>
      </c>
      <c r="H5125" s="96">
        <v>9.4466999999999995E-2</v>
      </c>
      <c r="I5125" s="810">
        <v>1</v>
      </c>
    </row>
    <row r="5126" spans="1:9" x14ac:dyDescent="0.15">
      <c r="A5126" s="694" t="s">
        <v>2232</v>
      </c>
      <c r="B5126" s="96">
        <v>150372</v>
      </c>
      <c r="C5126" s="96">
        <v>22</v>
      </c>
      <c r="D5126" s="97">
        <v>42776413</v>
      </c>
      <c r="E5126" s="97">
        <v>42833086</v>
      </c>
      <c r="F5126" s="96" t="s">
        <v>2328</v>
      </c>
      <c r="G5126" s="96">
        <v>233</v>
      </c>
      <c r="H5126" s="96">
        <v>9.4487000000000002E-2</v>
      </c>
      <c r="I5126" s="810">
        <v>1</v>
      </c>
    </row>
    <row r="5127" spans="1:9" x14ac:dyDescent="0.15">
      <c r="A5127" s="694" t="s">
        <v>7642</v>
      </c>
      <c r="B5127" s="96">
        <v>388333</v>
      </c>
      <c r="C5127" s="96">
        <v>17</v>
      </c>
      <c r="D5127" s="97">
        <v>8650849</v>
      </c>
      <c r="E5127" s="97">
        <v>8661977</v>
      </c>
      <c r="F5127" s="96" t="s">
        <v>2328</v>
      </c>
      <c r="G5127" s="96">
        <v>37</v>
      </c>
      <c r="H5127" s="96">
        <v>9.4517000000000004E-2</v>
      </c>
      <c r="I5127" s="810">
        <v>1</v>
      </c>
    </row>
    <row r="5128" spans="1:9" x14ac:dyDescent="0.15">
      <c r="A5128" s="694" t="s">
        <v>7643</v>
      </c>
      <c r="B5128" s="96">
        <v>81493</v>
      </c>
      <c r="C5128" s="96">
        <v>1</v>
      </c>
      <c r="D5128" s="97">
        <v>33145507</v>
      </c>
      <c r="E5128" s="97">
        <v>33168361</v>
      </c>
      <c r="F5128" s="96" t="s">
        <v>2328</v>
      </c>
      <c r="G5128" s="96">
        <v>58</v>
      </c>
      <c r="H5128" s="96">
        <v>9.4543000000000002E-2</v>
      </c>
      <c r="I5128" s="810">
        <v>1</v>
      </c>
    </row>
    <row r="5129" spans="1:9" x14ac:dyDescent="0.15">
      <c r="A5129" s="694" t="s">
        <v>7644</v>
      </c>
      <c r="B5129" s="96">
        <v>3362</v>
      </c>
      <c r="C5129" s="96">
        <v>1</v>
      </c>
      <c r="D5129" s="97">
        <v>19991780</v>
      </c>
      <c r="E5129" s="97">
        <v>20006055</v>
      </c>
      <c r="F5129" s="96" t="s">
        <v>2321</v>
      </c>
      <c r="G5129" s="96">
        <v>51</v>
      </c>
      <c r="H5129" s="96">
        <v>9.4576999999999994E-2</v>
      </c>
      <c r="I5129" s="810">
        <v>1</v>
      </c>
    </row>
    <row r="5130" spans="1:9" x14ac:dyDescent="0.15">
      <c r="A5130" s="694" t="s">
        <v>7645</v>
      </c>
      <c r="B5130" s="96">
        <v>26048</v>
      </c>
      <c r="C5130" s="96">
        <v>16</v>
      </c>
      <c r="D5130" s="97">
        <v>4800815</v>
      </c>
      <c r="E5130" s="97">
        <v>4817219</v>
      </c>
      <c r="F5130" s="96" t="s">
        <v>2328</v>
      </c>
      <c r="G5130" s="96">
        <v>84</v>
      </c>
      <c r="H5130" s="96">
        <v>9.4685000000000005E-2</v>
      </c>
      <c r="I5130" s="810">
        <v>1</v>
      </c>
    </row>
    <row r="5131" spans="1:9" x14ac:dyDescent="0.15">
      <c r="A5131" s="694" t="s">
        <v>7646</v>
      </c>
      <c r="B5131" s="96">
        <v>10658</v>
      </c>
      <c r="C5131" s="96">
        <v>11</v>
      </c>
      <c r="D5131" s="97">
        <v>47487489</v>
      </c>
      <c r="E5131" s="97">
        <v>47574792</v>
      </c>
      <c r="F5131" s="96" t="s">
        <v>2328</v>
      </c>
      <c r="G5131" s="96">
        <v>208</v>
      </c>
      <c r="H5131" s="96">
        <v>9.4732999999999998E-2</v>
      </c>
      <c r="I5131" s="810">
        <v>1</v>
      </c>
    </row>
    <row r="5132" spans="1:9" x14ac:dyDescent="0.15">
      <c r="A5132" s="694" t="s">
        <v>7647</v>
      </c>
      <c r="B5132" s="96">
        <v>91663</v>
      </c>
      <c r="C5132" s="96">
        <v>19</v>
      </c>
      <c r="D5132" s="97">
        <v>54369611</v>
      </c>
      <c r="E5132" s="97">
        <v>54379689</v>
      </c>
      <c r="F5132" s="96" t="s">
        <v>2321</v>
      </c>
      <c r="G5132" s="96">
        <v>7</v>
      </c>
      <c r="H5132" s="96">
        <v>9.4756000000000007E-2</v>
      </c>
      <c r="I5132" s="810">
        <v>1</v>
      </c>
    </row>
    <row r="5133" spans="1:9" x14ac:dyDescent="0.15">
      <c r="A5133" s="694" t="s">
        <v>7648</v>
      </c>
      <c r="B5133" s="96">
        <v>1548</v>
      </c>
      <c r="C5133" s="96">
        <v>19</v>
      </c>
      <c r="D5133" s="97">
        <v>41349441</v>
      </c>
      <c r="E5133" s="97">
        <v>41356360</v>
      </c>
      <c r="F5133" s="96" t="s">
        <v>2328</v>
      </c>
      <c r="G5133" s="96">
        <v>32</v>
      </c>
      <c r="H5133" s="96">
        <v>9.4781000000000004E-2</v>
      </c>
      <c r="I5133" s="810">
        <v>1</v>
      </c>
    </row>
    <row r="5134" spans="1:9" x14ac:dyDescent="0.15">
      <c r="A5134" s="694" t="s">
        <v>7649</v>
      </c>
      <c r="B5134" s="96">
        <v>154075</v>
      </c>
      <c r="C5134" s="96">
        <v>6</v>
      </c>
      <c r="D5134" s="97">
        <v>130465447</v>
      </c>
      <c r="E5134" s="97">
        <v>130686570</v>
      </c>
      <c r="F5134" s="96" t="s">
        <v>2328</v>
      </c>
      <c r="G5134" s="96">
        <v>1177</v>
      </c>
      <c r="H5134" s="96">
        <v>9.4797999999999993E-2</v>
      </c>
      <c r="I5134" s="810">
        <v>1</v>
      </c>
    </row>
    <row r="5135" spans="1:9" x14ac:dyDescent="0.15">
      <c r="A5135" s="694" t="s">
        <v>7650</v>
      </c>
      <c r="B5135" s="96">
        <v>8834</v>
      </c>
      <c r="C5135" s="96">
        <v>17</v>
      </c>
      <c r="D5135" s="97">
        <v>21101263</v>
      </c>
      <c r="E5135" s="97">
        <v>21117974</v>
      </c>
      <c r="F5135" s="96" t="s">
        <v>2328</v>
      </c>
      <c r="G5135" s="96">
        <v>54</v>
      </c>
      <c r="H5135" s="96">
        <v>9.4797999999999993E-2</v>
      </c>
      <c r="I5135" s="810">
        <v>1</v>
      </c>
    </row>
    <row r="5136" spans="1:9" x14ac:dyDescent="0.15">
      <c r="A5136" s="694" t="s">
        <v>7651</v>
      </c>
      <c r="B5136" s="96">
        <v>6565</v>
      </c>
      <c r="C5136" s="96">
        <v>3</v>
      </c>
      <c r="D5136" s="97">
        <v>121613171</v>
      </c>
      <c r="E5136" s="97">
        <v>121663034</v>
      </c>
      <c r="F5136" s="96" t="s">
        <v>2321</v>
      </c>
      <c r="G5136" s="96">
        <v>188</v>
      </c>
      <c r="H5136" s="96">
        <v>9.4843999999999998E-2</v>
      </c>
      <c r="I5136" s="810">
        <v>1</v>
      </c>
    </row>
    <row r="5137" spans="1:9" x14ac:dyDescent="0.15">
      <c r="A5137" s="694" t="s">
        <v>7652</v>
      </c>
      <c r="B5137" s="96">
        <v>259197</v>
      </c>
      <c r="C5137" s="96">
        <v>6</v>
      </c>
      <c r="D5137" s="97">
        <v>31556660</v>
      </c>
      <c r="E5137" s="97">
        <v>31560762</v>
      </c>
      <c r="F5137" s="96" t="s">
        <v>2328</v>
      </c>
      <c r="G5137" s="96">
        <v>25</v>
      </c>
      <c r="H5137" s="96">
        <v>9.4854999999999995E-2</v>
      </c>
      <c r="I5137" s="810">
        <v>1</v>
      </c>
    </row>
    <row r="5138" spans="1:9" x14ac:dyDescent="0.15">
      <c r="A5138" s="694" t="s">
        <v>7653</v>
      </c>
      <c r="B5138" s="96">
        <v>1120</v>
      </c>
      <c r="C5138" s="96">
        <v>22</v>
      </c>
      <c r="D5138" s="97">
        <v>51017387</v>
      </c>
      <c r="E5138" s="97">
        <v>51021428</v>
      </c>
      <c r="F5138" s="96" t="s">
        <v>2328</v>
      </c>
      <c r="G5138" s="96">
        <v>19</v>
      </c>
      <c r="H5138" s="96">
        <v>9.4884999999999997E-2</v>
      </c>
      <c r="I5138" s="810">
        <v>1</v>
      </c>
    </row>
    <row r="5139" spans="1:9" x14ac:dyDescent="0.15">
      <c r="A5139" s="694" t="s">
        <v>7654</v>
      </c>
      <c r="B5139" s="96">
        <v>55317</v>
      </c>
      <c r="C5139" s="96">
        <v>20</v>
      </c>
      <c r="D5139" s="97">
        <v>3801171</v>
      </c>
      <c r="E5139" s="97">
        <v>3805954</v>
      </c>
      <c r="F5139" s="96" t="s">
        <v>2321</v>
      </c>
      <c r="G5139" s="96">
        <v>7</v>
      </c>
      <c r="H5139" s="96">
        <v>9.4913999999999998E-2</v>
      </c>
      <c r="I5139" s="810">
        <v>1</v>
      </c>
    </row>
    <row r="5140" spans="1:9" x14ac:dyDescent="0.15">
      <c r="A5140" s="694" t="s">
        <v>7655</v>
      </c>
      <c r="B5140" s="96">
        <v>1549</v>
      </c>
      <c r="C5140" s="96">
        <v>19</v>
      </c>
      <c r="D5140" s="97">
        <v>41381344</v>
      </c>
      <c r="E5140" s="97">
        <v>41388657</v>
      </c>
      <c r="F5140" s="96" t="s">
        <v>2328</v>
      </c>
      <c r="G5140" s="96">
        <v>45</v>
      </c>
      <c r="H5140" s="96">
        <v>9.4955999999999999E-2</v>
      </c>
      <c r="I5140" s="810">
        <v>1</v>
      </c>
    </row>
    <row r="5141" spans="1:9" x14ac:dyDescent="0.15">
      <c r="A5141" s="694" t="s">
        <v>7656</v>
      </c>
      <c r="B5141" s="96">
        <v>284402</v>
      </c>
      <c r="C5141" s="96">
        <v>19</v>
      </c>
      <c r="D5141" s="97">
        <v>35084346</v>
      </c>
      <c r="E5141" s="97">
        <v>35085490</v>
      </c>
      <c r="F5141" s="96" t="s">
        <v>2328</v>
      </c>
      <c r="G5141" s="96">
        <v>2</v>
      </c>
      <c r="H5141" s="96">
        <v>9.4991999999999993E-2</v>
      </c>
      <c r="I5141" s="810">
        <v>1</v>
      </c>
    </row>
    <row r="5142" spans="1:9" x14ac:dyDescent="0.15">
      <c r="A5142" s="694" t="s">
        <v>7657</v>
      </c>
      <c r="B5142" s="96">
        <v>116729</v>
      </c>
      <c r="C5142" s="96">
        <v>17</v>
      </c>
      <c r="D5142" s="97">
        <v>79791368</v>
      </c>
      <c r="E5142" s="97">
        <v>79792926</v>
      </c>
      <c r="F5142" s="96" t="s">
        <v>2328</v>
      </c>
      <c r="G5142" s="96">
        <v>2</v>
      </c>
      <c r="H5142" s="96">
        <v>9.5073000000000005E-2</v>
      </c>
      <c r="I5142" s="810">
        <v>1</v>
      </c>
    </row>
    <row r="5143" spans="1:9" x14ac:dyDescent="0.15">
      <c r="A5143" s="694" t="s">
        <v>7658</v>
      </c>
      <c r="B5143" s="96">
        <v>132243</v>
      </c>
      <c r="C5143" s="96">
        <v>3</v>
      </c>
      <c r="D5143" s="97">
        <v>129262057</v>
      </c>
      <c r="E5143" s="97">
        <v>129270310</v>
      </c>
      <c r="F5143" s="96" t="s">
        <v>2321</v>
      </c>
      <c r="G5143" s="96">
        <v>28</v>
      </c>
      <c r="H5143" s="96">
        <v>9.5087000000000005E-2</v>
      </c>
      <c r="I5143" s="810">
        <v>1</v>
      </c>
    </row>
    <row r="5144" spans="1:9" x14ac:dyDescent="0.15">
      <c r="A5144" s="694" t="s">
        <v>7659</v>
      </c>
      <c r="B5144" s="96">
        <v>388939</v>
      </c>
      <c r="C5144" s="96">
        <v>2</v>
      </c>
      <c r="D5144" s="97">
        <v>29284556</v>
      </c>
      <c r="E5144" s="97">
        <v>29297127</v>
      </c>
      <c r="F5144" s="96" t="s">
        <v>2328</v>
      </c>
      <c r="G5144" s="96">
        <v>71</v>
      </c>
      <c r="H5144" s="96">
        <v>9.5103999999999994E-2</v>
      </c>
      <c r="I5144" s="810">
        <v>1</v>
      </c>
    </row>
    <row r="5145" spans="1:9" x14ac:dyDescent="0.15">
      <c r="A5145" s="694" t="s">
        <v>7660</v>
      </c>
      <c r="B5145" s="96">
        <v>64168</v>
      </c>
      <c r="C5145" s="96">
        <v>8</v>
      </c>
      <c r="D5145" s="97">
        <v>91803921</v>
      </c>
      <c r="E5145" s="97">
        <v>91971630</v>
      </c>
      <c r="F5145" s="96" t="s">
        <v>2321</v>
      </c>
      <c r="G5145" s="96">
        <v>465</v>
      </c>
      <c r="H5145" s="96">
        <v>9.5115000000000005E-2</v>
      </c>
      <c r="I5145" s="810">
        <v>1</v>
      </c>
    </row>
    <row r="5146" spans="1:9" x14ac:dyDescent="0.15">
      <c r="A5146" s="694" t="s">
        <v>7661</v>
      </c>
      <c r="B5146" s="96">
        <v>2563</v>
      </c>
      <c r="C5146" s="96">
        <v>1</v>
      </c>
      <c r="D5146" s="97">
        <v>1950768</v>
      </c>
      <c r="E5146" s="97">
        <v>1962192</v>
      </c>
      <c r="F5146" s="96" t="s">
        <v>2321</v>
      </c>
      <c r="G5146" s="96">
        <v>25</v>
      </c>
      <c r="H5146" s="96">
        <v>9.5128000000000004E-2</v>
      </c>
      <c r="I5146" s="810">
        <v>1</v>
      </c>
    </row>
    <row r="5147" spans="1:9" x14ac:dyDescent="0.15">
      <c r="A5147" s="694" t="s">
        <v>7662</v>
      </c>
      <c r="B5147" s="96">
        <v>53405</v>
      </c>
      <c r="C5147" s="96">
        <v>6</v>
      </c>
      <c r="D5147" s="97">
        <v>45866188</v>
      </c>
      <c r="E5147" s="97">
        <v>46048085</v>
      </c>
      <c r="F5147" s="96" t="s">
        <v>2328</v>
      </c>
      <c r="G5147" s="96">
        <v>691</v>
      </c>
      <c r="H5147" s="96">
        <v>9.5135999999999998E-2</v>
      </c>
      <c r="I5147" s="810">
        <v>1</v>
      </c>
    </row>
    <row r="5148" spans="1:9" x14ac:dyDescent="0.15">
      <c r="A5148" s="694" t="s">
        <v>7663</v>
      </c>
      <c r="B5148" s="96">
        <v>155</v>
      </c>
      <c r="C5148" s="96">
        <v>8</v>
      </c>
      <c r="D5148" s="97">
        <v>37820513</v>
      </c>
      <c r="E5148" s="97">
        <v>37824184</v>
      </c>
      <c r="F5148" s="96" t="s">
        <v>2328</v>
      </c>
      <c r="G5148" s="96">
        <v>5</v>
      </c>
      <c r="H5148" s="96">
        <v>9.5173999999999995E-2</v>
      </c>
      <c r="I5148" s="810">
        <v>1</v>
      </c>
    </row>
    <row r="5149" spans="1:9" x14ac:dyDescent="0.15">
      <c r="A5149" s="694" t="s">
        <v>7664</v>
      </c>
      <c r="B5149" s="96">
        <v>2566</v>
      </c>
      <c r="C5149" s="96">
        <v>5</v>
      </c>
      <c r="D5149" s="97">
        <v>161494648</v>
      </c>
      <c r="E5149" s="97">
        <v>161582545</v>
      </c>
      <c r="F5149" s="96" t="s">
        <v>2321</v>
      </c>
      <c r="G5149" s="96">
        <v>207</v>
      </c>
      <c r="H5149" s="96">
        <v>9.5309000000000005E-2</v>
      </c>
      <c r="I5149" s="810">
        <v>1</v>
      </c>
    </row>
    <row r="5150" spans="1:9" x14ac:dyDescent="0.15">
      <c r="A5150" s="694" t="s">
        <v>7665</v>
      </c>
      <c r="B5150" s="96">
        <v>26027</v>
      </c>
      <c r="C5150" s="96">
        <v>1</v>
      </c>
      <c r="D5150" s="97">
        <v>55007930</v>
      </c>
      <c r="E5150" s="97">
        <v>55100417</v>
      </c>
      <c r="F5150" s="96" t="s">
        <v>2321</v>
      </c>
      <c r="G5150" s="96">
        <v>431</v>
      </c>
      <c r="H5150" s="96">
        <v>9.5324999999999993E-2</v>
      </c>
      <c r="I5150" s="810">
        <v>1</v>
      </c>
    </row>
    <row r="5151" spans="1:9" x14ac:dyDescent="0.15">
      <c r="A5151" s="694" t="s">
        <v>7666</v>
      </c>
      <c r="B5151" s="96">
        <v>9308</v>
      </c>
      <c r="C5151" s="96">
        <v>6</v>
      </c>
      <c r="D5151" s="97">
        <v>14117487</v>
      </c>
      <c r="E5151" s="97">
        <v>14137149</v>
      </c>
      <c r="F5151" s="96" t="s">
        <v>2321</v>
      </c>
      <c r="G5151" s="96">
        <v>68</v>
      </c>
      <c r="H5151" s="96">
        <v>9.5356999999999997E-2</v>
      </c>
      <c r="I5151" s="810">
        <v>1</v>
      </c>
    </row>
    <row r="5152" spans="1:9" x14ac:dyDescent="0.15">
      <c r="A5152" s="694" t="s">
        <v>7667</v>
      </c>
      <c r="B5152" s="96">
        <v>132001</v>
      </c>
      <c r="C5152" s="96">
        <v>3</v>
      </c>
      <c r="D5152" s="97">
        <v>11831916</v>
      </c>
      <c r="E5152" s="97">
        <v>11888393</v>
      </c>
      <c r="F5152" s="96" t="s">
        <v>2328</v>
      </c>
      <c r="G5152" s="96">
        <v>194</v>
      </c>
      <c r="H5152" s="96">
        <v>9.5419000000000004E-2</v>
      </c>
      <c r="I5152" s="810">
        <v>1</v>
      </c>
    </row>
    <row r="5153" spans="1:9" x14ac:dyDescent="0.15">
      <c r="A5153" s="694" t="s">
        <v>7668</v>
      </c>
      <c r="B5153" s="96">
        <v>150946</v>
      </c>
      <c r="C5153" s="96">
        <v>2</v>
      </c>
      <c r="D5153" s="97">
        <v>26395960</v>
      </c>
      <c r="E5153" s="97">
        <v>26412532</v>
      </c>
      <c r="F5153" s="96" t="s">
        <v>2321</v>
      </c>
      <c r="G5153" s="96">
        <v>45</v>
      </c>
      <c r="H5153" s="96">
        <v>9.5438999999999996E-2</v>
      </c>
      <c r="I5153" s="810">
        <v>1</v>
      </c>
    </row>
    <row r="5154" spans="1:9" x14ac:dyDescent="0.15">
      <c r="A5154" s="694" t="s">
        <v>7669</v>
      </c>
      <c r="B5154" s="96">
        <v>10861</v>
      </c>
      <c r="C5154" s="96">
        <v>4</v>
      </c>
      <c r="D5154" s="97">
        <v>972861</v>
      </c>
      <c r="E5154" s="97">
        <v>987228</v>
      </c>
      <c r="F5154" s="96" t="s">
        <v>2328</v>
      </c>
      <c r="G5154" s="96">
        <v>53</v>
      </c>
      <c r="H5154" s="96">
        <v>9.5500000000000002E-2</v>
      </c>
      <c r="I5154" s="810">
        <v>1</v>
      </c>
    </row>
    <row r="5155" spans="1:9" x14ac:dyDescent="0.15">
      <c r="A5155" s="694" t="s">
        <v>7670</v>
      </c>
      <c r="B5155" s="96">
        <v>41</v>
      </c>
      <c r="C5155" s="96">
        <v>12</v>
      </c>
      <c r="D5155" s="97">
        <v>50451420</v>
      </c>
      <c r="E5155" s="97">
        <v>50477405</v>
      </c>
      <c r="F5155" s="96" t="s">
        <v>2321</v>
      </c>
      <c r="G5155" s="96">
        <v>50</v>
      </c>
      <c r="H5155" s="96">
        <v>9.5515000000000003E-2</v>
      </c>
      <c r="I5155" s="810">
        <v>1</v>
      </c>
    </row>
    <row r="5156" spans="1:9" x14ac:dyDescent="0.15">
      <c r="A5156" s="694" t="s">
        <v>7671</v>
      </c>
      <c r="B5156" s="96">
        <v>10290</v>
      </c>
      <c r="C5156" s="96">
        <v>2</v>
      </c>
      <c r="D5156" s="97">
        <v>220299552</v>
      </c>
      <c r="E5156" s="97">
        <v>220358354</v>
      </c>
      <c r="F5156" s="96" t="s">
        <v>2321</v>
      </c>
      <c r="G5156" s="96">
        <v>130</v>
      </c>
      <c r="H5156" s="96">
        <v>9.5519999999999994E-2</v>
      </c>
      <c r="I5156" s="810">
        <v>1</v>
      </c>
    </row>
    <row r="5157" spans="1:9" x14ac:dyDescent="0.15">
      <c r="A5157" s="694" t="s">
        <v>7672</v>
      </c>
      <c r="B5157" s="96">
        <v>10615</v>
      </c>
      <c r="C5157" s="96">
        <v>17</v>
      </c>
      <c r="D5157" s="97">
        <v>26904583</v>
      </c>
      <c r="E5157" s="97">
        <v>26926056</v>
      </c>
      <c r="F5157" s="96" t="s">
        <v>2328</v>
      </c>
      <c r="G5157" s="96">
        <v>25</v>
      </c>
      <c r="H5157" s="96">
        <v>9.5528000000000002E-2</v>
      </c>
      <c r="I5157" s="810">
        <v>1</v>
      </c>
    </row>
    <row r="5158" spans="1:9" x14ac:dyDescent="0.15">
      <c r="A5158" s="694" t="s">
        <v>7673</v>
      </c>
      <c r="B5158" s="96">
        <v>56288</v>
      </c>
      <c r="C5158" s="96">
        <v>10</v>
      </c>
      <c r="D5158" s="97">
        <v>34398488</v>
      </c>
      <c r="E5158" s="97">
        <v>35104253</v>
      </c>
      <c r="F5158" s="96" t="s">
        <v>2328</v>
      </c>
      <c r="G5158" s="96">
        <v>2111</v>
      </c>
      <c r="H5158" s="96">
        <v>9.5534999999999995E-2</v>
      </c>
      <c r="I5158" s="810">
        <v>1</v>
      </c>
    </row>
    <row r="5159" spans="1:9" x14ac:dyDescent="0.15">
      <c r="A5159" s="694" t="s">
        <v>7674</v>
      </c>
      <c r="B5159" s="96">
        <v>643803</v>
      </c>
      <c r="C5159" s="96">
        <v>21</v>
      </c>
      <c r="D5159" s="97">
        <v>31653627</v>
      </c>
      <c r="E5159" s="97">
        <v>31655276</v>
      </c>
      <c r="F5159" s="96" t="s">
        <v>2328</v>
      </c>
      <c r="G5159" s="96">
        <v>5</v>
      </c>
      <c r="H5159" s="96">
        <v>9.5681000000000002E-2</v>
      </c>
      <c r="I5159" s="810">
        <v>1</v>
      </c>
    </row>
    <row r="5160" spans="1:9" x14ac:dyDescent="0.15">
      <c r="A5160" s="694" t="s">
        <v>7675</v>
      </c>
      <c r="B5160" s="96">
        <v>90850</v>
      </c>
      <c r="C5160" s="96">
        <v>16</v>
      </c>
      <c r="D5160" s="97">
        <v>2047653</v>
      </c>
      <c r="E5160" s="97">
        <v>2059822</v>
      </c>
      <c r="F5160" s="96" t="s">
        <v>2328</v>
      </c>
      <c r="G5160" s="96">
        <v>63</v>
      </c>
      <c r="H5160" s="96">
        <v>9.5690999999999998E-2</v>
      </c>
      <c r="I5160" s="810">
        <v>1</v>
      </c>
    </row>
    <row r="5161" spans="1:9" x14ac:dyDescent="0.15">
      <c r="A5161" s="694" t="s">
        <v>7676</v>
      </c>
      <c r="B5161" s="96">
        <v>101180976</v>
      </c>
      <c r="C5161" s="96">
        <v>19</v>
      </c>
      <c r="D5161" s="97">
        <v>39736954</v>
      </c>
      <c r="E5161" s="97">
        <v>39739496</v>
      </c>
      <c r="F5161" s="96" t="s">
        <v>2328</v>
      </c>
      <c r="G5161" s="96">
        <v>8</v>
      </c>
      <c r="H5161" s="96">
        <v>9.5697000000000004E-2</v>
      </c>
      <c r="I5161" s="810">
        <v>1</v>
      </c>
    </row>
    <row r="5162" spans="1:9" x14ac:dyDescent="0.15">
      <c r="A5162" s="694" t="s">
        <v>7677</v>
      </c>
      <c r="B5162" s="96">
        <v>79080</v>
      </c>
      <c r="C5162" s="96">
        <v>11</v>
      </c>
      <c r="D5162" s="97">
        <v>60609429</v>
      </c>
      <c r="E5162" s="97">
        <v>60618561</v>
      </c>
      <c r="F5162" s="96" t="s">
        <v>2321</v>
      </c>
      <c r="G5162" s="96">
        <v>41</v>
      </c>
      <c r="H5162" s="96">
        <v>9.5777000000000001E-2</v>
      </c>
      <c r="I5162" s="810">
        <v>1</v>
      </c>
    </row>
    <row r="5163" spans="1:9" x14ac:dyDescent="0.15">
      <c r="A5163" s="694" t="s">
        <v>7678</v>
      </c>
      <c r="B5163" s="96">
        <v>6559</v>
      </c>
      <c r="C5163" s="96">
        <v>16</v>
      </c>
      <c r="D5163" s="97">
        <v>56899119</v>
      </c>
      <c r="E5163" s="97">
        <v>56949762</v>
      </c>
      <c r="F5163" s="96" t="s">
        <v>2321</v>
      </c>
      <c r="G5163" s="96">
        <v>276</v>
      </c>
      <c r="H5163" s="96">
        <v>9.5794000000000004E-2</v>
      </c>
      <c r="I5163" s="810">
        <v>1</v>
      </c>
    </row>
    <row r="5164" spans="1:9" x14ac:dyDescent="0.15">
      <c r="A5164" s="694" t="s">
        <v>7679</v>
      </c>
      <c r="B5164" s="96">
        <v>6097</v>
      </c>
      <c r="C5164" s="96">
        <v>1</v>
      </c>
      <c r="D5164" s="97">
        <v>151778547</v>
      </c>
      <c r="E5164" s="97">
        <v>151804348</v>
      </c>
      <c r="F5164" s="96" t="s">
        <v>2328</v>
      </c>
      <c r="G5164" s="96">
        <v>77</v>
      </c>
      <c r="H5164" s="96">
        <v>9.5815999999999998E-2</v>
      </c>
      <c r="I5164" s="810">
        <v>1</v>
      </c>
    </row>
    <row r="5165" spans="1:9" x14ac:dyDescent="0.15">
      <c r="A5165" s="694" t="s">
        <v>7680</v>
      </c>
      <c r="B5165" s="96">
        <v>11285</v>
      </c>
      <c r="C5165" s="96">
        <v>5</v>
      </c>
      <c r="D5165" s="97">
        <v>177027119</v>
      </c>
      <c r="E5165" s="97">
        <v>177037348</v>
      </c>
      <c r="F5165" s="96" t="s">
        <v>2321</v>
      </c>
      <c r="G5165" s="96">
        <v>42</v>
      </c>
      <c r="H5165" s="96">
        <v>9.5888000000000001E-2</v>
      </c>
      <c r="I5165" s="810">
        <v>1</v>
      </c>
    </row>
    <row r="5166" spans="1:9" x14ac:dyDescent="0.15">
      <c r="A5166" s="694" t="s">
        <v>7681</v>
      </c>
      <c r="B5166" s="96">
        <v>10529</v>
      </c>
      <c r="C5166" s="96">
        <v>10</v>
      </c>
      <c r="D5166" s="97">
        <v>21068900</v>
      </c>
      <c r="E5166" s="97">
        <v>21463116</v>
      </c>
      <c r="F5166" s="96" t="s">
        <v>2328</v>
      </c>
      <c r="G5166" s="96">
        <v>1243</v>
      </c>
      <c r="H5166" s="96">
        <v>9.5993999999999996E-2</v>
      </c>
      <c r="I5166" s="810">
        <v>1</v>
      </c>
    </row>
    <row r="5167" spans="1:9" x14ac:dyDescent="0.15">
      <c r="A5167" s="694" t="s">
        <v>7682</v>
      </c>
      <c r="B5167" s="96">
        <v>101927789</v>
      </c>
      <c r="C5167" s="96">
        <v>11</v>
      </c>
      <c r="D5167" s="97">
        <v>65222309</v>
      </c>
      <c r="E5167" s="97">
        <v>65234144</v>
      </c>
      <c r="F5167" s="96" t="s">
        <v>2321</v>
      </c>
      <c r="G5167" s="96">
        <v>26</v>
      </c>
      <c r="H5167" s="96">
        <v>9.6003000000000005E-2</v>
      </c>
      <c r="I5167" s="810">
        <v>1</v>
      </c>
    </row>
    <row r="5168" spans="1:9" x14ac:dyDescent="0.15">
      <c r="A5168" s="694" t="s">
        <v>730</v>
      </c>
      <c r="B5168" s="96">
        <v>6900</v>
      </c>
      <c r="C5168" s="96">
        <v>1</v>
      </c>
      <c r="D5168" s="97">
        <v>205012340</v>
      </c>
      <c r="E5168" s="97">
        <v>205047173</v>
      </c>
      <c r="F5168" s="96" t="s">
        <v>2321</v>
      </c>
      <c r="G5168" s="96">
        <v>161</v>
      </c>
      <c r="H5168" s="96">
        <v>9.6029000000000003E-2</v>
      </c>
      <c r="I5168" s="810">
        <v>1</v>
      </c>
    </row>
    <row r="5169" spans="1:9" x14ac:dyDescent="0.15">
      <c r="A5169" s="694" t="s">
        <v>7683</v>
      </c>
      <c r="B5169" s="96">
        <v>116969</v>
      </c>
      <c r="C5169" s="96">
        <v>11</v>
      </c>
      <c r="D5169" s="97">
        <v>3659733</v>
      </c>
      <c r="E5169" s="97">
        <v>3663546</v>
      </c>
      <c r="F5169" s="96" t="s">
        <v>2328</v>
      </c>
      <c r="G5169" s="96">
        <v>14</v>
      </c>
      <c r="H5169" s="96">
        <v>9.6079999999999999E-2</v>
      </c>
      <c r="I5169" s="810">
        <v>1</v>
      </c>
    </row>
    <row r="5170" spans="1:9" x14ac:dyDescent="0.15">
      <c r="A5170" s="694" t="s">
        <v>7684</v>
      </c>
      <c r="B5170" s="96">
        <v>10768</v>
      </c>
      <c r="C5170" s="96">
        <v>1</v>
      </c>
      <c r="D5170" s="97">
        <v>110527387</v>
      </c>
      <c r="E5170" s="97">
        <v>110566364</v>
      </c>
      <c r="F5170" s="96" t="s">
        <v>2321</v>
      </c>
      <c r="G5170" s="96">
        <v>83</v>
      </c>
      <c r="H5170" s="96">
        <v>9.6104999999999996E-2</v>
      </c>
      <c r="I5170" s="810">
        <v>1</v>
      </c>
    </row>
    <row r="5171" spans="1:9" x14ac:dyDescent="0.15">
      <c r="A5171" s="694" t="s">
        <v>7685</v>
      </c>
      <c r="B5171" s="96">
        <v>79820</v>
      </c>
      <c r="C5171" s="96">
        <v>14</v>
      </c>
      <c r="D5171" s="97">
        <v>92046728</v>
      </c>
      <c r="E5171" s="97">
        <v>92198413</v>
      </c>
      <c r="F5171" s="96" t="s">
        <v>2328</v>
      </c>
      <c r="G5171" s="96">
        <v>627</v>
      </c>
      <c r="H5171" s="96">
        <v>9.6111000000000002E-2</v>
      </c>
      <c r="I5171" s="810">
        <v>1</v>
      </c>
    </row>
    <row r="5172" spans="1:9" x14ac:dyDescent="0.15">
      <c r="A5172" s="694" t="s">
        <v>7686</v>
      </c>
      <c r="B5172" s="96">
        <v>7484</v>
      </c>
      <c r="C5172" s="96">
        <v>17</v>
      </c>
      <c r="D5172" s="97">
        <v>44928952</v>
      </c>
      <c r="E5172" s="97">
        <v>44964096</v>
      </c>
      <c r="F5172" s="96" t="s">
        <v>2321</v>
      </c>
      <c r="G5172" s="96">
        <v>75</v>
      </c>
      <c r="H5172" s="96">
        <v>9.6129999999999993E-2</v>
      </c>
      <c r="I5172" s="810">
        <v>1</v>
      </c>
    </row>
    <row r="5173" spans="1:9" x14ac:dyDescent="0.15">
      <c r="A5173" s="694" t="s">
        <v>7687</v>
      </c>
      <c r="B5173" s="96">
        <v>211</v>
      </c>
      <c r="C5173" s="96">
        <v>3</v>
      </c>
      <c r="D5173" s="97">
        <v>52232099</v>
      </c>
      <c r="E5173" s="97">
        <v>52248343</v>
      </c>
      <c r="F5173" s="96" t="s">
        <v>2321</v>
      </c>
      <c r="G5173" s="96">
        <v>36</v>
      </c>
      <c r="H5173" s="96">
        <v>9.6159999999999995E-2</v>
      </c>
      <c r="I5173" s="810">
        <v>1</v>
      </c>
    </row>
    <row r="5174" spans="1:9" x14ac:dyDescent="0.15">
      <c r="A5174" s="694" t="s">
        <v>7688</v>
      </c>
      <c r="B5174" s="96">
        <v>93343</v>
      </c>
      <c r="C5174" s="96">
        <v>19</v>
      </c>
      <c r="D5174" s="97">
        <v>17516512</v>
      </c>
      <c r="E5174" s="97">
        <v>17536141</v>
      </c>
      <c r="F5174" s="96" t="s">
        <v>2321</v>
      </c>
      <c r="G5174" s="96">
        <v>98</v>
      </c>
      <c r="H5174" s="96">
        <v>9.6165E-2</v>
      </c>
      <c r="I5174" s="810">
        <v>1</v>
      </c>
    </row>
    <row r="5175" spans="1:9" x14ac:dyDescent="0.15">
      <c r="A5175" s="694" t="s">
        <v>7689</v>
      </c>
      <c r="B5175" s="96">
        <v>119385</v>
      </c>
      <c r="C5175" s="96">
        <v>10</v>
      </c>
      <c r="D5175" s="97">
        <v>88728239</v>
      </c>
      <c r="E5175" s="97">
        <v>88769960</v>
      </c>
      <c r="F5175" s="96" t="s">
        <v>2321</v>
      </c>
      <c r="G5175" s="96">
        <v>124</v>
      </c>
      <c r="H5175" s="96">
        <v>9.6317E-2</v>
      </c>
      <c r="I5175" s="810">
        <v>1</v>
      </c>
    </row>
    <row r="5176" spans="1:9" x14ac:dyDescent="0.15">
      <c r="A5176" s="694" t="s">
        <v>7690</v>
      </c>
      <c r="B5176" s="96">
        <v>54518</v>
      </c>
      <c r="C5176" s="96">
        <v>10</v>
      </c>
      <c r="D5176" s="97">
        <v>26727253</v>
      </c>
      <c r="E5176" s="97">
        <v>26856732</v>
      </c>
      <c r="F5176" s="96" t="s">
        <v>2321</v>
      </c>
      <c r="G5176" s="96">
        <v>515</v>
      </c>
      <c r="H5176" s="96">
        <v>9.6365000000000006E-2</v>
      </c>
      <c r="I5176" s="810">
        <v>1</v>
      </c>
    </row>
    <row r="5177" spans="1:9" x14ac:dyDescent="0.15">
      <c r="A5177" s="694" t="s">
        <v>7691</v>
      </c>
      <c r="B5177" s="96">
        <v>85014</v>
      </c>
      <c r="C5177" s="96">
        <v>9</v>
      </c>
      <c r="D5177" s="97">
        <v>139685777</v>
      </c>
      <c r="E5177" s="97">
        <v>139687769</v>
      </c>
      <c r="F5177" s="96" t="s">
        <v>2321</v>
      </c>
      <c r="G5177" s="96">
        <v>4</v>
      </c>
      <c r="H5177" s="96">
        <v>9.6509999999999999E-2</v>
      </c>
      <c r="I5177" s="810">
        <v>1</v>
      </c>
    </row>
    <row r="5178" spans="1:9" x14ac:dyDescent="0.15">
      <c r="A5178" s="694" t="s">
        <v>7692</v>
      </c>
      <c r="B5178" s="96">
        <v>115350</v>
      </c>
      <c r="C5178" s="96">
        <v>1</v>
      </c>
      <c r="D5178" s="97">
        <v>157764193</v>
      </c>
      <c r="E5178" s="97">
        <v>157789940</v>
      </c>
      <c r="F5178" s="96" t="s">
        <v>2328</v>
      </c>
      <c r="G5178" s="96">
        <v>86</v>
      </c>
      <c r="H5178" s="96">
        <v>9.6520999999999996E-2</v>
      </c>
      <c r="I5178" s="810">
        <v>1</v>
      </c>
    </row>
    <row r="5179" spans="1:9" x14ac:dyDescent="0.15">
      <c r="A5179" s="694" t="s">
        <v>7693</v>
      </c>
      <c r="B5179" s="96">
        <v>338599</v>
      </c>
      <c r="C5179" s="96">
        <v>10</v>
      </c>
      <c r="D5179" s="97">
        <v>76797230</v>
      </c>
      <c r="E5179" s="97">
        <v>76833383</v>
      </c>
      <c r="F5179" s="96" t="s">
        <v>2328</v>
      </c>
      <c r="G5179" s="96">
        <v>140</v>
      </c>
      <c r="H5179" s="96">
        <v>9.6598000000000003E-2</v>
      </c>
      <c r="I5179" s="810">
        <v>1</v>
      </c>
    </row>
    <row r="5180" spans="1:9" x14ac:dyDescent="0.15">
      <c r="A5180" s="694" t="s">
        <v>7694</v>
      </c>
      <c r="B5180" s="96">
        <v>84196</v>
      </c>
      <c r="C5180" s="96">
        <v>1</v>
      </c>
      <c r="D5180" s="97">
        <v>22004791</v>
      </c>
      <c r="E5180" s="97">
        <v>22109688</v>
      </c>
      <c r="F5180" s="96" t="s">
        <v>2328</v>
      </c>
      <c r="G5180" s="96">
        <v>388</v>
      </c>
      <c r="H5180" s="96">
        <v>9.6851000000000007E-2</v>
      </c>
      <c r="I5180" s="810">
        <v>1</v>
      </c>
    </row>
    <row r="5181" spans="1:9" x14ac:dyDescent="0.15">
      <c r="A5181" s="694" t="s">
        <v>7695</v>
      </c>
      <c r="B5181" s="96">
        <v>128821</v>
      </c>
      <c r="C5181" s="96">
        <v>20</v>
      </c>
      <c r="D5181" s="97">
        <v>23545369</v>
      </c>
      <c r="E5181" s="97">
        <v>23549386</v>
      </c>
      <c r="F5181" s="96" t="s">
        <v>2328</v>
      </c>
      <c r="G5181" s="96">
        <v>30</v>
      </c>
      <c r="H5181" s="96">
        <v>9.6864000000000006E-2</v>
      </c>
      <c r="I5181" s="810">
        <v>1</v>
      </c>
    </row>
    <row r="5182" spans="1:9" x14ac:dyDescent="0.15">
      <c r="A5182" s="694" t="s">
        <v>7696</v>
      </c>
      <c r="B5182" s="96">
        <v>80219</v>
      </c>
      <c r="C5182" s="96">
        <v>2</v>
      </c>
      <c r="D5182" s="97">
        <v>198318231</v>
      </c>
      <c r="E5182" s="97">
        <v>198339851</v>
      </c>
      <c r="F5182" s="96" t="s">
        <v>2321</v>
      </c>
      <c r="G5182" s="96">
        <v>29</v>
      </c>
      <c r="H5182" s="96">
        <v>9.6889000000000003E-2</v>
      </c>
      <c r="I5182" s="810">
        <v>1</v>
      </c>
    </row>
    <row r="5183" spans="1:9" x14ac:dyDescent="0.15">
      <c r="A5183" s="694" t="s">
        <v>7697</v>
      </c>
      <c r="B5183" s="96">
        <v>27039</v>
      </c>
      <c r="C5183" s="96">
        <v>5</v>
      </c>
      <c r="D5183" s="97">
        <v>137225125</v>
      </c>
      <c r="E5183" s="97">
        <v>137276156</v>
      </c>
      <c r="F5183" s="96" t="s">
        <v>2321</v>
      </c>
      <c r="G5183" s="96">
        <v>112</v>
      </c>
      <c r="H5183" s="96">
        <v>9.6902000000000002E-2</v>
      </c>
      <c r="I5183" s="810">
        <v>1</v>
      </c>
    </row>
    <row r="5184" spans="1:9" x14ac:dyDescent="0.15">
      <c r="A5184" s="694" t="s">
        <v>7698</v>
      </c>
      <c r="B5184" s="96">
        <v>101929185</v>
      </c>
      <c r="C5184" s="96">
        <v>17</v>
      </c>
      <c r="D5184" s="97">
        <v>56065471</v>
      </c>
      <c r="E5184" s="97">
        <v>56066372</v>
      </c>
      <c r="F5184" s="96" t="s">
        <v>2321</v>
      </c>
      <c r="G5184" s="96">
        <v>4</v>
      </c>
      <c r="H5184" s="96">
        <v>9.6934999999999993E-2</v>
      </c>
      <c r="I5184" s="810">
        <v>1</v>
      </c>
    </row>
    <row r="5185" spans="1:9" x14ac:dyDescent="0.15">
      <c r="A5185" s="694" t="s">
        <v>7699</v>
      </c>
      <c r="B5185" s="96">
        <v>2014</v>
      </c>
      <c r="C5185" s="96">
        <v>19</v>
      </c>
      <c r="D5185" s="97">
        <v>48828629</v>
      </c>
      <c r="E5185" s="97">
        <v>48833810</v>
      </c>
      <c r="F5185" s="96" t="s">
        <v>2321</v>
      </c>
      <c r="G5185" s="96">
        <v>20</v>
      </c>
      <c r="H5185" s="96">
        <v>9.7013000000000002E-2</v>
      </c>
      <c r="I5185" s="810">
        <v>1</v>
      </c>
    </row>
    <row r="5186" spans="1:9" x14ac:dyDescent="0.15">
      <c r="A5186" s="694" t="s">
        <v>7700</v>
      </c>
      <c r="B5186" s="96">
        <v>80205</v>
      </c>
      <c r="C5186" s="96">
        <v>16</v>
      </c>
      <c r="D5186" s="97">
        <v>53088905</v>
      </c>
      <c r="E5186" s="97">
        <v>53361414</v>
      </c>
      <c r="F5186" s="96" t="s">
        <v>2321</v>
      </c>
      <c r="G5186" s="96">
        <v>668</v>
      </c>
      <c r="H5186" s="96">
        <v>9.7086000000000006E-2</v>
      </c>
      <c r="I5186" s="810">
        <v>1</v>
      </c>
    </row>
    <row r="5187" spans="1:9" x14ac:dyDescent="0.15">
      <c r="A5187" s="694" t="s">
        <v>7701</v>
      </c>
      <c r="B5187" s="96">
        <v>55852</v>
      </c>
      <c r="C5187" s="96">
        <v>17</v>
      </c>
      <c r="D5187" s="97">
        <v>62224795</v>
      </c>
      <c r="E5187" s="97">
        <v>62340653</v>
      </c>
      <c r="F5187" s="96" t="s">
        <v>2328</v>
      </c>
      <c r="G5187" s="96">
        <v>303</v>
      </c>
      <c r="H5187" s="96">
        <v>9.7115999999999994E-2</v>
      </c>
      <c r="I5187" s="810">
        <v>1</v>
      </c>
    </row>
    <row r="5188" spans="1:9" x14ac:dyDescent="0.15">
      <c r="A5188" s="694" t="s">
        <v>7702</v>
      </c>
      <c r="B5188" s="96">
        <v>90139</v>
      </c>
      <c r="C5188" s="96">
        <v>11</v>
      </c>
      <c r="D5188" s="97">
        <v>44748731</v>
      </c>
      <c r="E5188" s="97">
        <v>44953978</v>
      </c>
      <c r="F5188" s="96" t="s">
        <v>2321</v>
      </c>
      <c r="G5188" s="96">
        <v>818</v>
      </c>
      <c r="H5188" s="96">
        <v>9.7185999999999995E-2</v>
      </c>
      <c r="I5188" s="810">
        <v>1</v>
      </c>
    </row>
    <row r="5189" spans="1:9" x14ac:dyDescent="0.15">
      <c r="A5189" s="694" t="s">
        <v>7703</v>
      </c>
      <c r="B5189" s="96">
        <v>3572</v>
      </c>
      <c r="C5189" s="96">
        <v>5</v>
      </c>
      <c r="D5189" s="97">
        <v>55230923</v>
      </c>
      <c r="E5189" s="97">
        <v>55290821</v>
      </c>
      <c r="F5189" s="96" t="s">
        <v>2328</v>
      </c>
      <c r="G5189" s="96">
        <v>141</v>
      </c>
      <c r="H5189" s="96">
        <v>9.7206000000000001E-2</v>
      </c>
      <c r="I5189" s="810">
        <v>1</v>
      </c>
    </row>
    <row r="5190" spans="1:9" x14ac:dyDescent="0.15">
      <c r="A5190" s="694" t="s">
        <v>7704</v>
      </c>
      <c r="B5190" s="96">
        <v>343</v>
      </c>
      <c r="C5190" s="96">
        <v>16</v>
      </c>
      <c r="D5190" s="97">
        <v>25228285</v>
      </c>
      <c r="E5190" s="97">
        <v>25240253</v>
      </c>
      <c r="F5190" s="96" t="s">
        <v>2321</v>
      </c>
      <c r="G5190" s="96">
        <v>53</v>
      </c>
      <c r="H5190" s="96">
        <v>9.7253999999999993E-2</v>
      </c>
      <c r="I5190" s="810">
        <v>1</v>
      </c>
    </row>
    <row r="5191" spans="1:9" x14ac:dyDescent="0.15">
      <c r="A5191" s="694" t="s">
        <v>7705</v>
      </c>
      <c r="B5191" s="96">
        <v>440193</v>
      </c>
      <c r="C5191" s="96">
        <v>14</v>
      </c>
      <c r="D5191" s="97">
        <v>91737667</v>
      </c>
      <c r="E5191" s="97">
        <v>91884188</v>
      </c>
      <c r="F5191" s="96" t="s">
        <v>2328</v>
      </c>
      <c r="G5191" s="96">
        <v>579</v>
      </c>
      <c r="H5191" s="96">
        <v>9.7339999999999996E-2</v>
      </c>
      <c r="I5191" s="810">
        <v>1</v>
      </c>
    </row>
    <row r="5192" spans="1:9" x14ac:dyDescent="0.15">
      <c r="A5192" s="694" t="s">
        <v>7706</v>
      </c>
      <c r="B5192" s="96">
        <v>147495</v>
      </c>
      <c r="C5192" s="96">
        <v>18</v>
      </c>
      <c r="D5192" s="97">
        <v>10454625</v>
      </c>
      <c r="E5192" s="97">
        <v>10488698</v>
      </c>
      <c r="F5192" s="96" t="s">
        <v>2321</v>
      </c>
      <c r="G5192" s="96">
        <v>138</v>
      </c>
      <c r="H5192" s="96">
        <v>9.7346000000000002E-2</v>
      </c>
      <c r="I5192" s="810">
        <v>1</v>
      </c>
    </row>
    <row r="5193" spans="1:9" x14ac:dyDescent="0.15">
      <c r="A5193" s="694" t="s">
        <v>7707</v>
      </c>
      <c r="B5193" s="96">
        <v>23471</v>
      </c>
      <c r="C5193" s="96">
        <v>8</v>
      </c>
      <c r="D5193" s="97">
        <v>71485453</v>
      </c>
      <c r="E5193" s="97">
        <v>71520694</v>
      </c>
      <c r="F5193" s="96" t="s">
        <v>2328</v>
      </c>
      <c r="G5193" s="96">
        <v>92</v>
      </c>
      <c r="H5193" s="96">
        <v>9.7382999999999997E-2</v>
      </c>
      <c r="I5193" s="810">
        <v>1</v>
      </c>
    </row>
    <row r="5194" spans="1:9" x14ac:dyDescent="0.15">
      <c r="A5194" s="694" t="s">
        <v>7708</v>
      </c>
      <c r="B5194" s="96">
        <v>79658</v>
      </c>
      <c r="C5194" s="96">
        <v>4</v>
      </c>
      <c r="D5194" s="97">
        <v>148653214</v>
      </c>
      <c r="E5194" s="97">
        <v>148993927</v>
      </c>
      <c r="F5194" s="96" t="s">
        <v>2321</v>
      </c>
      <c r="G5194" s="96">
        <v>930</v>
      </c>
      <c r="H5194" s="96">
        <v>9.7470000000000001E-2</v>
      </c>
      <c r="I5194" s="810">
        <v>1</v>
      </c>
    </row>
    <row r="5195" spans="1:9" x14ac:dyDescent="0.15">
      <c r="A5195" s="694" t="s">
        <v>7709</v>
      </c>
      <c r="B5195" s="96">
        <v>9827</v>
      </c>
      <c r="C5195" s="96">
        <v>9</v>
      </c>
      <c r="D5195" s="97">
        <v>35749277</v>
      </c>
      <c r="E5195" s="97">
        <v>35753264</v>
      </c>
      <c r="F5195" s="96" t="s">
        <v>2321</v>
      </c>
      <c r="G5195" s="96">
        <v>10</v>
      </c>
      <c r="H5195" s="96">
        <v>9.7480999999999998E-2</v>
      </c>
      <c r="I5195" s="810">
        <v>1</v>
      </c>
    </row>
    <row r="5196" spans="1:9" x14ac:dyDescent="0.15">
      <c r="A5196" s="694" t="s">
        <v>7710</v>
      </c>
      <c r="B5196" s="96">
        <v>58487</v>
      </c>
      <c r="C5196" s="96">
        <v>11</v>
      </c>
      <c r="D5196" s="97">
        <v>85368608</v>
      </c>
      <c r="E5196" s="97">
        <v>85376182</v>
      </c>
      <c r="F5196" s="96" t="s">
        <v>2328</v>
      </c>
      <c r="G5196" s="96">
        <v>16</v>
      </c>
      <c r="H5196" s="96">
        <v>9.7513000000000002E-2</v>
      </c>
      <c r="I5196" s="810">
        <v>1</v>
      </c>
    </row>
    <row r="5197" spans="1:9" x14ac:dyDescent="0.15">
      <c r="A5197" s="694" t="s">
        <v>7711</v>
      </c>
      <c r="B5197" s="96">
        <v>54931</v>
      </c>
      <c r="C5197" s="96">
        <v>3</v>
      </c>
      <c r="D5197" s="97">
        <v>101280680</v>
      </c>
      <c r="E5197" s="97">
        <v>101285290</v>
      </c>
      <c r="F5197" s="96" t="s">
        <v>2321</v>
      </c>
      <c r="G5197" s="96">
        <v>13</v>
      </c>
      <c r="H5197" s="96">
        <v>9.7603999999999996E-2</v>
      </c>
      <c r="I5197" s="810">
        <v>1</v>
      </c>
    </row>
    <row r="5198" spans="1:9" x14ac:dyDescent="0.15">
      <c r="A5198" s="694" t="s">
        <v>7712</v>
      </c>
      <c r="B5198" s="96">
        <v>9847</v>
      </c>
      <c r="C5198" s="96">
        <v>12</v>
      </c>
      <c r="D5198" s="97">
        <v>22601511</v>
      </c>
      <c r="E5198" s="97">
        <v>22697452</v>
      </c>
      <c r="F5198" s="96" t="s">
        <v>2328</v>
      </c>
      <c r="G5198" s="96">
        <v>179</v>
      </c>
      <c r="H5198" s="96">
        <v>9.7620999999999999E-2</v>
      </c>
      <c r="I5198" s="810">
        <v>1</v>
      </c>
    </row>
    <row r="5199" spans="1:9" x14ac:dyDescent="0.15">
      <c r="A5199" s="694" t="s">
        <v>7713</v>
      </c>
      <c r="B5199" s="96">
        <v>6462</v>
      </c>
      <c r="C5199" s="96">
        <v>17</v>
      </c>
      <c r="D5199" s="97">
        <v>7517382</v>
      </c>
      <c r="E5199" s="97">
        <v>7536700</v>
      </c>
      <c r="F5199" s="96" t="s">
        <v>2321</v>
      </c>
      <c r="G5199" s="96">
        <v>53</v>
      </c>
      <c r="H5199" s="96">
        <v>9.7660999999999998E-2</v>
      </c>
      <c r="I5199" s="810">
        <v>1</v>
      </c>
    </row>
    <row r="5200" spans="1:9" x14ac:dyDescent="0.15">
      <c r="A5200" s="694" t="s">
        <v>1256</v>
      </c>
      <c r="B5200" s="96">
        <v>4684</v>
      </c>
      <c r="C5200" s="96">
        <v>11</v>
      </c>
      <c r="D5200" s="97">
        <v>112831969</v>
      </c>
      <c r="E5200" s="97">
        <v>113149158</v>
      </c>
      <c r="F5200" s="96" t="s">
        <v>2321</v>
      </c>
      <c r="G5200" s="96">
        <v>1133</v>
      </c>
      <c r="H5200" s="96">
        <v>9.7661999999999999E-2</v>
      </c>
      <c r="I5200" s="810">
        <v>1</v>
      </c>
    </row>
    <row r="5201" spans="1:9" x14ac:dyDescent="0.15">
      <c r="A5201" s="694" t="s">
        <v>7714</v>
      </c>
      <c r="B5201" s="96">
        <v>2783</v>
      </c>
      <c r="C5201" s="96">
        <v>7</v>
      </c>
      <c r="D5201" s="97">
        <v>100271363</v>
      </c>
      <c r="E5201" s="97">
        <v>100276792</v>
      </c>
      <c r="F5201" s="96" t="s">
        <v>2321</v>
      </c>
      <c r="G5201" s="96">
        <v>10</v>
      </c>
      <c r="H5201" s="96">
        <v>9.7699999999999995E-2</v>
      </c>
      <c r="I5201" s="810">
        <v>1</v>
      </c>
    </row>
    <row r="5202" spans="1:9" x14ac:dyDescent="0.15">
      <c r="A5202" s="694" t="s">
        <v>7715</v>
      </c>
      <c r="B5202" s="96">
        <v>55686</v>
      </c>
      <c r="C5202" s="96">
        <v>2</v>
      </c>
      <c r="D5202" s="97">
        <v>216807314</v>
      </c>
      <c r="E5202" s="97">
        <v>216878346</v>
      </c>
      <c r="F5202" s="96" t="s">
        <v>2328</v>
      </c>
      <c r="G5202" s="96">
        <v>306</v>
      </c>
      <c r="H5202" s="96">
        <v>9.7825999999999996E-2</v>
      </c>
      <c r="I5202" s="810">
        <v>1</v>
      </c>
    </row>
    <row r="5203" spans="1:9" x14ac:dyDescent="0.15">
      <c r="A5203" s="694" t="s">
        <v>7716</v>
      </c>
      <c r="B5203" s="96">
        <v>1666</v>
      </c>
      <c r="C5203" s="96">
        <v>8</v>
      </c>
      <c r="D5203" s="97">
        <v>91013580</v>
      </c>
      <c r="E5203" s="97">
        <v>91064232</v>
      </c>
      <c r="F5203" s="96" t="s">
        <v>2321</v>
      </c>
      <c r="G5203" s="96">
        <v>158</v>
      </c>
      <c r="H5203" s="96">
        <v>9.7896999999999998E-2</v>
      </c>
      <c r="I5203" s="810">
        <v>1</v>
      </c>
    </row>
    <row r="5204" spans="1:9" x14ac:dyDescent="0.15">
      <c r="A5204" s="694" t="s">
        <v>7717</v>
      </c>
      <c r="B5204" s="96">
        <v>2220</v>
      </c>
      <c r="C5204" s="96">
        <v>9</v>
      </c>
      <c r="D5204" s="97">
        <v>137772658</v>
      </c>
      <c r="E5204" s="97">
        <v>137779366</v>
      </c>
      <c r="F5204" s="96" t="s">
        <v>2321</v>
      </c>
      <c r="G5204" s="96">
        <v>45</v>
      </c>
      <c r="H5204" s="96">
        <v>9.7897999999999999E-2</v>
      </c>
      <c r="I5204" s="810">
        <v>1</v>
      </c>
    </row>
    <row r="5205" spans="1:9" x14ac:dyDescent="0.15">
      <c r="A5205" s="694" t="s">
        <v>7718</v>
      </c>
      <c r="B5205" s="96">
        <v>9180</v>
      </c>
      <c r="C5205" s="96">
        <v>5</v>
      </c>
      <c r="D5205" s="97">
        <v>38845960</v>
      </c>
      <c r="E5205" s="97">
        <v>38935743</v>
      </c>
      <c r="F5205" s="96" t="s">
        <v>2321</v>
      </c>
      <c r="G5205" s="96">
        <v>334</v>
      </c>
      <c r="H5205" s="96">
        <v>9.7934999999999994E-2</v>
      </c>
      <c r="I5205" s="810">
        <v>1</v>
      </c>
    </row>
    <row r="5206" spans="1:9" x14ac:dyDescent="0.15">
      <c r="A5206" s="694" t="s">
        <v>7719</v>
      </c>
      <c r="B5206" s="96">
        <v>219453</v>
      </c>
      <c r="C5206" s="96">
        <v>11</v>
      </c>
      <c r="D5206" s="97">
        <v>55926870</v>
      </c>
      <c r="E5206" s="97">
        <v>55927793</v>
      </c>
      <c r="F5206" s="96" t="s">
        <v>2328</v>
      </c>
      <c r="G5206" s="96">
        <v>2</v>
      </c>
      <c r="H5206" s="96">
        <v>9.7947999999999993E-2</v>
      </c>
      <c r="I5206" s="810">
        <v>1</v>
      </c>
    </row>
    <row r="5207" spans="1:9" x14ac:dyDescent="0.15">
      <c r="A5207" s="694" t="s">
        <v>7720</v>
      </c>
      <c r="B5207" s="96">
        <v>84701</v>
      </c>
      <c r="C5207" s="96">
        <v>20</v>
      </c>
      <c r="D5207" s="97">
        <v>30225685</v>
      </c>
      <c r="E5207" s="97">
        <v>30232837</v>
      </c>
      <c r="F5207" s="96" t="s">
        <v>2321</v>
      </c>
      <c r="G5207" s="96">
        <v>16</v>
      </c>
      <c r="H5207" s="96">
        <v>9.7961000000000006E-2</v>
      </c>
      <c r="I5207" s="810">
        <v>1</v>
      </c>
    </row>
    <row r="5208" spans="1:9" x14ac:dyDescent="0.15">
      <c r="A5208" s="694" t="s">
        <v>7721</v>
      </c>
      <c r="B5208" s="96">
        <v>63891</v>
      </c>
      <c r="C5208" s="96">
        <v>3</v>
      </c>
      <c r="D5208" s="97">
        <v>49726950</v>
      </c>
      <c r="E5208" s="97">
        <v>49758962</v>
      </c>
      <c r="F5208" s="96" t="s">
        <v>2321</v>
      </c>
      <c r="G5208" s="96">
        <v>68</v>
      </c>
      <c r="H5208" s="96">
        <v>9.7989000000000007E-2</v>
      </c>
      <c r="I5208" s="810">
        <v>1</v>
      </c>
    </row>
    <row r="5209" spans="1:9" x14ac:dyDescent="0.15">
      <c r="A5209" s="694" t="s">
        <v>7722</v>
      </c>
      <c r="B5209" s="96">
        <v>253738</v>
      </c>
      <c r="C5209" s="96">
        <v>10</v>
      </c>
      <c r="D5209" s="97">
        <v>131633496</v>
      </c>
      <c r="E5209" s="97">
        <v>131762546</v>
      </c>
      <c r="F5209" s="96" t="s">
        <v>2328</v>
      </c>
      <c r="G5209" s="96">
        <v>273</v>
      </c>
      <c r="H5209" s="96">
        <v>9.8041000000000003E-2</v>
      </c>
      <c r="I5209" s="810">
        <v>1</v>
      </c>
    </row>
    <row r="5210" spans="1:9" x14ac:dyDescent="0.15">
      <c r="A5210" s="694" t="s">
        <v>7723</v>
      </c>
      <c r="B5210" s="96">
        <v>340146</v>
      </c>
      <c r="C5210" s="96">
        <v>6</v>
      </c>
      <c r="D5210" s="97">
        <v>137243402</v>
      </c>
      <c r="E5210" s="97">
        <v>137246777</v>
      </c>
      <c r="F5210" s="96" t="s">
        <v>2321</v>
      </c>
      <c r="G5210" s="96">
        <v>6</v>
      </c>
      <c r="H5210" s="96">
        <v>9.8044000000000006E-2</v>
      </c>
      <c r="I5210" s="810">
        <v>1</v>
      </c>
    </row>
    <row r="5211" spans="1:9" x14ac:dyDescent="0.15">
      <c r="A5211" s="694" t="s">
        <v>7724</v>
      </c>
      <c r="B5211" s="96">
        <v>101060391</v>
      </c>
      <c r="C5211" s="96">
        <v>2</v>
      </c>
      <c r="D5211" s="97">
        <v>945320</v>
      </c>
      <c r="E5211" s="97">
        <v>947797</v>
      </c>
      <c r="F5211" s="96" t="s">
        <v>2328</v>
      </c>
      <c r="G5211" s="96">
        <v>6</v>
      </c>
      <c r="H5211" s="96">
        <v>9.8062999999999997E-2</v>
      </c>
      <c r="I5211" s="810">
        <v>1</v>
      </c>
    </row>
    <row r="5212" spans="1:9" x14ac:dyDescent="0.15">
      <c r="A5212" s="694" t="s">
        <v>7725</v>
      </c>
      <c r="B5212" s="96">
        <v>56648</v>
      </c>
      <c r="C5212" s="96">
        <v>3</v>
      </c>
      <c r="D5212" s="97">
        <v>170606204</v>
      </c>
      <c r="E5212" s="97">
        <v>170626426</v>
      </c>
      <c r="F5212" s="96" t="s">
        <v>2328</v>
      </c>
      <c r="G5212" s="96">
        <v>49</v>
      </c>
      <c r="H5212" s="96">
        <v>9.8137000000000002E-2</v>
      </c>
      <c r="I5212" s="810">
        <v>1</v>
      </c>
    </row>
    <row r="5213" spans="1:9" x14ac:dyDescent="0.15">
      <c r="A5213" s="694" t="s">
        <v>7726</v>
      </c>
      <c r="B5213" s="96">
        <v>55366</v>
      </c>
      <c r="C5213" s="96">
        <v>11</v>
      </c>
      <c r="D5213" s="97">
        <v>27387508</v>
      </c>
      <c r="E5213" s="97">
        <v>27494338</v>
      </c>
      <c r="F5213" s="96" t="s">
        <v>2328</v>
      </c>
      <c r="G5213" s="96">
        <v>252</v>
      </c>
      <c r="H5213" s="96">
        <v>9.8155999999999993E-2</v>
      </c>
      <c r="I5213" s="810">
        <v>1</v>
      </c>
    </row>
    <row r="5214" spans="1:9" x14ac:dyDescent="0.15">
      <c r="A5214" s="694" t="s">
        <v>7727</v>
      </c>
      <c r="B5214" s="96">
        <v>1235</v>
      </c>
      <c r="C5214" s="96">
        <v>6</v>
      </c>
      <c r="D5214" s="97">
        <v>167525295</v>
      </c>
      <c r="E5214" s="97">
        <v>167554168</v>
      </c>
      <c r="F5214" s="96" t="s">
        <v>2321</v>
      </c>
      <c r="G5214" s="96">
        <v>123</v>
      </c>
      <c r="H5214" s="96">
        <v>9.8184999999999995E-2</v>
      </c>
      <c r="I5214" s="810">
        <v>1</v>
      </c>
    </row>
    <row r="5215" spans="1:9" x14ac:dyDescent="0.15">
      <c r="A5215" s="694" t="s">
        <v>7728</v>
      </c>
      <c r="B5215" s="96">
        <v>388566</v>
      </c>
      <c r="C5215" s="96">
        <v>19</v>
      </c>
      <c r="D5215" s="97">
        <v>57078401</v>
      </c>
      <c r="E5215" s="97">
        <v>57099965</v>
      </c>
      <c r="F5215" s="96" t="s">
        <v>2321</v>
      </c>
      <c r="G5215" s="96">
        <v>85</v>
      </c>
      <c r="H5215" s="96">
        <v>9.8280000000000006E-2</v>
      </c>
      <c r="I5215" s="810">
        <v>1</v>
      </c>
    </row>
    <row r="5216" spans="1:9" x14ac:dyDescent="0.15">
      <c r="A5216" s="694" t="s">
        <v>7729</v>
      </c>
      <c r="B5216" s="96">
        <v>81876</v>
      </c>
      <c r="C5216" s="96">
        <v>11</v>
      </c>
      <c r="D5216" s="97">
        <v>66036056</v>
      </c>
      <c r="E5216" s="97">
        <v>66044963</v>
      </c>
      <c r="F5216" s="96" t="s">
        <v>2321</v>
      </c>
      <c r="G5216" s="96">
        <v>21</v>
      </c>
      <c r="H5216" s="96">
        <v>9.8499000000000003E-2</v>
      </c>
      <c r="I5216" s="810">
        <v>1</v>
      </c>
    </row>
    <row r="5217" spans="1:9" x14ac:dyDescent="0.15">
      <c r="A5217" s="694" t="s">
        <v>7730</v>
      </c>
      <c r="B5217" s="96">
        <v>79092</v>
      </c>
      <c r="C5217" s="96">
        <v>17</v>
      </c>
      <c r="D5217" s="97">
        <v>78143791</v>
      </c>
      <c r="E5217" s="97">
        <v>78183130</v>
      </c>
      <c r="F5217" s="96" t="s">
        <v>2321</v>
      </c>
      <c r="G5217" s="96">
        <v>184</v>
      </c>
      <c r="H5217" s="96">
        <v>9.8566000000000001E-2</v>
      </c>
      <c r="I5217" s="810">
        <v>1</v>
      </c>
    </row>
    <row r="5218" spans="1:9" x14ac:dyDescent="0.15">
      <c r="A5218" s="694" t="s">
        <v>7731</v>
      </c>
      <c r="B5218" s="96">
        <v>57664</v>
      </c>
      <c r="C5218" s="96">
        <v>19</v>
      </c>
      <c r="D5218" s="97">
        <v>49340349</v>
      </c>
      <c r="E5218" s="97">
        <v>49371884</v>
      </c>
      <c r="F5218" s="96" t="s">
        <v>2328</v>
      </c>
      <c r="G5218" s="96">
        <v>139</v>
      </c>
      <c r="H5218" s="96">
        <v>9.8601999999999995E-2</v>
      </c>
      <c r="I5218" s="810">
        <v>1</v>
      </c>
    </row>
    <row r="5219" spans="1:9" x14ac:dyDescent="0.15">
      <c r="A5219" s="694" t="s">
        <v>7732</v>
      </c>
      <c r="B5219" s="96">
        <v>89758</v>
      </c>
      <c r="C5219" s="96">
        <v>6</v>
      </c>
      <c r="D5219" s="97">
        <v>80513304</v>
      </c>
      <c r="E5219" s="97">
        <v>80580137</v>
      </c>
      <c r="F5219" s="96" t="s">
        <v>2328</v>
      </c>
      <c r="G5219" s="96">
        <v>282</v>
      </c>
      <c r="H5219" s="96">
        <v>9.8652000000000004E-2</v>
      </c>
      <c r="I5219" s="810">
        <v>1</v>
      </c>
    </row>
    <row r="5220" spans="1:9" x14ac:dyDescent="0.15">
      <c r="A5220" s="694" t="s">
        <v>7733</v>
      </c>
      <c r="B5220" s="96">
        <v>348645</v>
      </c>
      <c r="C5220" s="96">
        <v>22</v>
      </c>
      <c r="D5220" s="97">
        <v>50013290</v>
      </c>
      <c r="E5220" s="97">
        <v>50051190</v>
      </c>
      <c r="F5220" s="96" t="s">
        <v>2328</v>
      </c>
      <c r="G5220" s="96">
        <v>159</v>
      </c>
      <c r="H5220" s="96">
        <v>9.8655999999999994E-2</v>
      </c>
      <c r="I5220" s="810">
        <v>1</v>
      </c>
    </row>
    <row r="5221" spans="1:9" x14ac:dyDescent="0.15">
      <c r="A5221" s="694" t="s">
        <v>7734</v>
      </c>
      <c r="B5221" s="96">
        <v>56924</v>
      </c>
      <c r="C5221" s="96">
        <v>15</v>
      </c>
      <c r="D5221" s="97">
        <v>40509629</v>
      </c>
      <c r="E5221" s="97">
        <v>40569688</v>
      </c>
      <c r="F5221" s="96" t="s">
        <v>2321</v>
      </c>
      <c r="G5221" s="96">
        <v>179</v>
      </c>
      <c r="H5221" s="96">
        <v>9.8663000000000001E-2</v>
      </c>
      <c r="I5221" s="810">
        <v>1</v>
      </c>
    </row>
    <row r="5222" spans="1:9" x14ac:dyDescent="0.15">
      <c r="A5222" s="694" t="s">
        <v>7735</v>
      </c>
      <c r="B5222" s="96">
        <v>157855</v>
      </c>
      <c r="C5222" s="96">
        <v>8</v>
      </c>
      <c r="D5222" s="97">
        <v>36641842</v>
      </c>
      <c r="E5222" s="97">
        <v>36793643</v>
      </c>
      <c r="F5222" s="96" t="s">
        <v>2321</v>
      </c>
      <c r="G5222" s="96">
        <v>337</v>
      </c>
      <c r="H5222" s="96">
        <v>9.8666000000000004E-2</v>
      </c>
      <c r="I5222" s="810">
        <v>1</v>
      </c>
    </row>
    <row r="5223" spans="1:9" x14ac:dyDescent="0.15">
      <c r="A5223" s="694" t="s">
        <v>7736</v>
      </c>
      <c r="B5223" s="96">
        <v>29950</v>
      </c>
      <c r="C5223" s="96">
        <v>19</v>
      </c>
      <c r="D5223" s="97">
        <v>40928408</v>
      </c>
      <c r="E5223" s="97">
        <v>40931932</v>
      </c>
      <c r="F5223" s="96" t="s">
        <v>2328</v>
      </c>
      <c r="G5223" s="96">
        <v>10</v>
      </c>
      <c r="H5223" s="96">
        <v>9.8721000000000003E-2</v>
      </c>
      <c r="I5223" s="810">
        <v>1</v>
      </c>
    </row>
    <row r="5224" spans="1:9" x14ac:dyDescent="0.15">
      <c r="A5224" s="694" t="s">
        <v>7737</v>
      </c>
      <c r="B5224" s="96">
        <v>10130</v>
      </c>
      <c r="C5224" s="96">
        <v>2</v>
      </c>
      <c r="D5224" s="97">
        <v>10908889</v>
      </c>
      <c r="E5224" s="97">
        <v>10978103</v>
      </c>
      <c r="F5224" s="96" t="s">
        <v>2328</v>
      </c>
      <c r="G5224" s="96">
        <v>468</v>
      </c>
      <c r="H5224" s="96">
        <v>9.8724000000000006E-2</v>
      </c>
      <c r="I5224" s="810">
        <v>1</v>
      </c>
    </row>
    <row r="5225" spans="1:9" x14ac:dyDescent="0.15">
      <c r="A5225" s="694" t="s">
        <v>7738</v>
      </c>
      <c r="B5225" s="96">
        <v>8468</v>
      </c>
      <c r="C5225" s="96">
        <v>7</v>
      </c>
      <c r="D5225" s="97">
        <v>72742155</v>
      </c>
      <c r="E5225" s="97">
        <v>72772646</v>
      </c>
      <c r="F5225" s="96" t="s">
        <v>2321</v>
      </c>
      <c r="G5225" s="96">
        <v>59</v>
      </c>
      <c r="H5225" s="96">
        <v>9.8752999999999994E-2</v>
      </c>
      <c r="I5225" s="810">
        <v>1</v>
      </c>
    </row>
    <row r="5226" spans="1:9" x14ac:dyDescent="0.15">
      <c r="A5226" s="694" t="s">
        <v>7739</v>
      </c>
      <c r="B5226" s="96">
        <v>9080</v>
      </c>
      <c r="C5226" s="96">
        <v>16</v>
      </c>
      <c r="D5226" s="97">
        <v>3062457</v>
      </c>
      <c r="E5226" s="97">
        <v>3064506</v>
      </c>
      <c r="F5226" s="96" t="s">
        <v>2321</v>
      </c>
      <c r="G5226" s="96">
        <v>8</v>
      </c>
      <c r="H5226" s="96">
        <v>9.8840999999999998E-2</v>
      </c>
      <c r="I5226" s="810">
        <v>1</v>
      </c>
    </row>
    <row r="5227" spans="1:9" x14ac:dyDescent="0.15">
      <c r="A5227" s="694" t="s">
        <v>7740</v>
      </c>
      <c r="B5227" s="96">
        <v>29028</v>
      </c>
      <c r="C5227" s="96">
        <v>8</v>
      </c>
      <c r="D5227" s="97">
        <v>124332090</v>
      </c>
      <c r="E5227" s="97">
        <v>124408705</v>
      </c>
      <c r="F5227" s="96" t="s">
        <v>2328</v>
      </c>
      <c r="G5227" s="96">
        <v>126</v>
      </c>
      <c r="H5227" s="96">
        <v>9.8849000000000006E-2</v>
      </c>
      <c r="I5227" s="810">
        <v>1</v>
      </c>
    </row>
    <row r="5228" spans="1:9" x14ac:dyDescent="0.15">
      <c r="A5228" s="694" t="s">
        <v>7741</v>
      </c>
      <c r="B5228" s="96">
        <v>10137</v>
      </c>
      <c r="C5228" s="96">
        <v>20</v>
      </c>
      <c r="D5228" s="97">
        <v>34236847</v>
      </c>
      <c r="E5228" s="97">
        <v>34252878</v>
      </c>
      <c r="F5228" s="96" t="s">
        <v>2328</v>
      </c>
      <c r="G5228" s="96">
        <v>42</v>
      </c>
      <c r="H5228" s="96">
        <v>9.8900000000000002E-2</v>
      </c>
      <c r="I5228" s="810">
        <v>1</v>
      </c>
    </row>
    <row r="5229" spans="1:9" x14ac:dyDescent="0.15">
      <c r="A5229" s="694" t="s">
        <v>7742</v>
      </c>
      <c r="B5229" s="96">
        <v>123207</v>
      </c>
      <c r="C5229" s="96">
        <v>15</v>
      </c>
      <c r="D5229" s="97">
        <v>83657715</v>
      </c>
      <c r="E5229" s="97">
        <v>83681050</v>
      </c>
      <c r="F5229" s="96" t="s">
        <v>2328</v>
      </c>
      <c r="G5229" s="96">
        <v>63</v>
      </c>
      <c r="H5229" s="96">
        <v>9.8961999999999994E-2</v>
      </c>
      <c r="I5229" s="810">
        <v>1</v>
      </c>
    </row>
    <row r="5230" spans="1:9" x14ac:dyDescent="0.15">
      <c r="A5230" s="694" t="s">
        <v>7743</v>
      </c>
      <c r="B5230" s="96">
        <v>155054</v>
      </c>
      <c r="C5230" s="96">
        <v>7</v>
      </c>
      <c r="D5230" s="97">
        <v>148799853</v>
      </c>
      <c r="E5230" s="97">
        <v>148823438</v>
      </c>
      <c r="F5230" s="96" t="s">
        <v>2328</v>
      </c>
      <c r="G5230" s="96">
        <v>68</v>
      </c>
      <c r="H5230" s="96">
        <v>9.8985000000000004E-2</v>
      </c>
      <c r="I5230" s="810">
        <v>1</v>
      </c>
    </row>
    <row r="5231" spans="1:9" x14ac:dyDescent="0.15">
      <c r="A5231" s="694" t="s">
        <v>7744</v>
      </c>
      <c r="B5231" s="96">
        <v>55699</v>
      </c>
      <c r="C5231" s="96">
        <v>1</v>
      </c>
      <c r="D5231" s="97">
        <v>220267455</v>
      </c>
      <c r="E5231" s="97">
        <v>220321383</v>
      </c>
      <c r="F5231" s="96" t="s">
        <v>2321</v>
      </c>
      <c r="G5231" s="96">
        <v>147</v>
      </c>
      <c r="H5231" s="96">
        <v>9.9079E-2</v>
      </c>
      <c r="I5231" s="810">
        <v>1</v>
      </c>
    </row>
    <row r="5232" spans="1:9" x14ac:dyDescent="0.15">
      <c r="A5232" s="694" t="s">
        <v>7745</v>
      </c>
      <c r="B5232" s="96">
        <v>84083</v>
      </c>
      <c r="C5232" s="96">
        <v>2</v>
      </c>
      <c r="D5232" s="97">
        <v>135954539</v>
      </c>
      <c r="E5232" s="97">
        <v>136288806</v>
      </c>
      <c r="F5232" s="96" t="s">
        <v>2328</v>
      </c>
      <c r="G5232" s="96">
        <v>585</v>
      </c>
      <c r="H5232" s="96">
        <v>9.9085000000000006E-2</v>
      </c>
      <c r="I5232" s="810">
        <v>1</v>
      </c>
    </row>
    <row r="5233" spans="1:9" x14ac:dyDescent="0.15">
      <c r="A5233" s="694" t="s">
        <v>7746</v>
      </c>
      <c r="B5233" s="96">
        <v>3707</v>
      </c>
      <c r="C5233" s="96">
        <v>1</v>
      </c>
      <c r="D5233" s="97">
        <v>226819391</v>
      </c>
      <c r="E5233" s="97">
        <v>226927028</v>
      </c>
      <c r="F5233" s="96" t="s">
        <v>2328</v>
      </c>
      <c r="G5233" s="96">
        <v>267</v>
      </c>
      <c r="H5233" s="96">
        <v>9.9099999999999994E-2</v>
      </c>
      <c r="I5233" s="810">
        <v>1</v>
      </c>
    </row>
    <row r="5234" spans="1:9" x14ac:dyDescent="0.15">
      <c r="A5234" s="694" t="s">
        <v>7747</v>
      </c>
      <c r="B5234" s="96">
        <v>55223</v>
      </c>
      <c r="C5234" s="96">
        <v>1</v>
      </c>
      <c r="D5234" s="97">
        <v>33611000</v>
      </c>
      <c r="E5234" s="97">
        <v>33647671</v>
      </c>
      <c r="F5234" s="96" t="s">
        <v>2328</v>
      </c>
      <c r="G5234" s="96">
        <v>94</v>
      </c>
      <c r="H5234" s="96">
        <v>9.9110000000000004E-2</v>
      </c>
      <c r="I5234" s="810">
        <v>1</v>
      </c>
    </row>
    <row r="5235" spans="1:9" x14ac:dyDescent="0.15">
      <c r="A5235" s="694" t="s">
        <v>7748</v>
      </c>
      <c r="B5235" s="96">
        <v>54509</v>
      </c>
      <c r="C5235" s="96">
        <v>12</v>
      </c>
      <c r="D5235" s="97">
        <v>122215660</v>
      </c>
      <c r="E5235" s="97">
        <v>122231594</v>
      </c>
      <c r="F5235" s="96" t="s">
        <v>2328</v>
      </c>
      <c r="G5235" s="96">
        <v>55</v>
      </c>
      <c r="H5235" s="96">
        <v>9.9250000000000005E-2</v>
      </c>
      <c r="I5235" s="810">
        <v>1</v>
      </c>
    </row>
    <row r="5236" spans="1:9" x14ac:dyDescent="0.15">
      <c r="A5236" s="694" t="s">
        <v>7749</v>
      </c>
      <c r="B5236" s="96">
        <v>79370</v>
      </c>
      <c r="C5236" s="96">
        <v>12</v>
      </c>
      <c r="D5236" s="97">
        <v>12223873</v>
      </c>
      <c r="E5236" s="97">
        <v>12252629</v>
      </c>
      <c r="F5236" s="96" t="s">
        <v>2321</v>
      </c>
      <c r="G5236" s="96">
        <v>176</v>
      </c>
      <c r="H5236" s="96">
        <v>9.9269999999999997E-2</v>
      </c>
      <c r="I5236" s="810">
        <v>1</v>
      </c>
    </row>
    <row r="5237" spans="1:9" x14ac:dyDescent="0.15">
      <c r="A5237" s="694" t="s">
        <v>7750</v>
      </c>
      <c r="B5237" s="96">
        <v>54858</v>
      </c>
      <c r="C5237" s="96">
        <v>19</v>
      </c>
      <c r="D5237" s="97">
        <v>18451397</v>
      </c>
      <c r="E5237" s="97">
        <v>18480763</v>
      </c>
      <c r="F5237" s="96" t="s">
        <v>2321</v>
      </c>
      <c r="G5237" s="96">
        <v>105</v>
      </c>
      <c r="H5237" s="96">
        <v>9.9270999999999998E-2</v>
      </c>
      <c r="I5237" s="810">
        <v>1</v>
      </c>
    </row>
    <row r="5238" spans="1:9" x14ac:dyDescent="0.15">
      <c r="A5238" s="694" t="s">
        <v>7751</v>
      </c>
      <c r="B5238" s="96">
        <v>101928601</v>
      </c>
      <c r="C5238" s="96">
        <v>6</v>
      </c>
      <c r="D5238" s="97">
        <v>78360302</v>
      </c>
      <c r="E5238" s="97">
        <v>78634476</v>
      </c>
      <c r="F5238" s="96" t="s">
        <v>2321</v>
      </c>
      <c r="G5238" s="96">
        <v>975</v>
      </c>
      <c r="H5238" s="96">
        <v>9.9324999999999997E-2</v>
      </c>
      <c r="I5238" s="810">
        <v>1</v>
      </c>
    </row>
    <row r="5239" spans="1:9" x14ac:dyDescent="0.15">
      <c r="A5239" s="694" t="s">
        <v>7752</v>
      </c>
      <c r="B5239" s="96">
        <v>26267</v>
      </c>
      <c r="C5239" s="96">
        <v>9</v>
      </c>
      <c r="D5239" s="97">
        <v>37510889</v>
      </c>
      <c r="E5239" s="97">
        <v>37576250</v>
      </c>
      <c r="F5239" s="96" t="s">
        <v>2328</v>
      </c>
      <c r="G5239" s="96">
        <v>255</v>
      </c>
      <c r="H5239" s="96">
        <v>9.9408999999999997E-2</v>
      </c>
      <c r="I5239" s="810">
        <v>1</v>
      </c>
    </row>
    <row r="5240" spans="1:9" x14ac:dyDescent="0.15">
      <c r="A5240" s="694" t="s">
        <v>7753</v>
      </c>
      <c r="B5240" s="96">
        <v>431705</v>
      </c>
      <c r="C5240" s="96">
        <v>2</v>
      </c>
      <c r="D5240" s="97">
        <v>96789589</v>
      </c>
      <c r="E5240" s="97">
        <v>96804175</v>
      </c>
      <c r="F5240" s="96" t="s">
        <v>2328</v>
      </c>
      <c r="G5240" s="96">
        <v>29</v>
      </c>
      <c r="H5240" s="96">
        <v>9.9501000000000006E-2</v>
      </c>
      <c r="I5240" s="810">
        <v>1</v>
      </c>
    </row>
    <row r="5241" spans="1:9" x14ac:dyDescent="0.15">
      <c r="A5241" s="694" t="s">
        <v>7754</v>
      </c>
      <c r="B5241" s="96">
        <v>192286</v>
      </c>
      <c r="C5241" s="96">
        <v>5</v>
      </c>
      <c r="D5241" s="97">
        <v>175815784</v>
      </c>
      <c r="E5241" s="97">
        <v>175816751</v>
      </c>
      <c r="F5241" s="96" t="s">
        <v>2321</v>
      </c>
      <c r="G5241" s="96">
        <v>5</v>
      </c>
      <c r="H5241" s="96">
        <v>9.9608000000000002E-2</v>
      </c>
      <c r="I5241" s="810">
        <v>1</v>
      </c>
    </row>
    <row r="5242" spans="1:9" x14ac:dyDescent="0.15">
      <c r="A5242" s="694" t="s">
        <v>7755</v>
      </c>
      <c r="B5242" s="96">
        <v>53832</v>
      </c>
      <c r="C5242" s="96">
        <v>6</v>
      </c>
      <c r="D5242" s="97">
        <v>137321108</v>
      </c>
      <c r="E5242" s="97">
        <v>137366317</v>
      </c>
      <c r="F5242" s="96" t="s">
        <v>2328</v>
      </c>
      <c r="G5242" s="96">
        <v>143</v>
      </c>
      <c r="H5242" s="96">
        <v>9.9640999999999993E-2</v>
      </c>
      <c r="I5242" s="810">
        <v>1</v>
      </c>
    </row>
    <row r="5243" spans="1:9" x14ac:dyDescent="0.15">
      <c r="A5243" s="694" t="s">
        <v>7756</v>
      </c>
      <c r="B5243" s="96">
        <v>10524</v>
      </c>
      <c r="C5243" s="96">
        <v>11</v>
      </c>
      <c r="D5243" s="97">
        <v>65479473</v>
      </c>
      <c r="E5243" s="97">
        <v>65487077</v>
      </c>
      <c r="F5243" s="96" t="s">
        <v>2321</v>
      </c>
      <c r="G5243" s="96">
        <v>28</v>
      </c>
      <c r="H5243" s="96">
        <v>9.9678000000000003E-2</v>
      </c>
      <c r="I5243" s="810">
        <v>1</v>
      </c>
    </row>
    <row r="5244" spans="1:9" x14ac:dyDescent="0.15">
      <c r="A5244" s="694" t="s">
        <v>7757</v>
      </c>
      <c r="B5244" s="96">
        <v>5331</v>
      </c>
      <c r="C5244" s="96">
        <v>11</v>
      </c>
      <c r="D5244" s="97">
        <v>64018995</v>
      </c>
      <c r="E5244" s="97">
        <v>64036924</v>
      </c>
      <c r="F5244" s="96" t="s">
        <v>2321</v>
      </c>
      <c r="G5244" s="96">
        <v>43</v>
      </c>
      <c r="H5244" s="96">
        <v>9.9682000000000007E-2</v>
      </c>
      <c r="I5244" s="810">
        <v>1</v>
      </c>
    </row>
    <row r="5245" spans="1:9" x14ac:dyDescent="0.15">
      <c r="A5245" s="694" t="s">
        <v>7758</v>
      </c>
      <c r="B5245" s="96">
        <v>22950</v>
      </c>
      <c r="C5245" s="96">
        <v>2</v>
      </c>
      <c r="D5245" s="97">
        <v>27886338</v>
      </c>
      <c r="E5245" s="97">
        <v>27917847</v>
      </c>
      <c r="F5245" s="96" t="s">
        <v>2321</v>
      </c>
      <c r="G5245" s="96">
        <v>68</v>
      </c>
      <c r="H5245" s="96">
        <v>9.9712999999999996E-2</v>
      </c>
      <c r="I5245" s="810">
        <v>1</v>
      </c>
    </row>
    <row r="5246" spans="1:9" x14ac:dyDescent="0.15">
      <c r="A5246" s="694" t="s">
        <v>7759</v>
      </c>
      <c r="B5246" s="96">
        <v>1780</v>
      </c>
      <c r="C5246" s="96">
        <v>7</v>
      </c>
      <c r="D5246" s="97">
        <v>95401818</v>
      </c>
      <c r="E5246" s="97">
        <v>95739634</v>
      </c>
      <c r="F5246" s="96" t="s">
        <v>2321</v>
      </c>
      <c r="G5246" s="96">
        <v>1086</v>
      </c>
      <c r="H5246" s="96">
        <v>9.9754999999999996E-2</v>
      </c>
      <c r="I5246" s="810">
        <v>1</v>
      </c>
    </row>
    <row r="5247" spans="1:9" x14ac:dyDescent="0.15">
      <c r="A5247" s="694" t="s">
        <v>7760</v>
      </c>
      <c r="B5247" s="96">
        <v>151258</v>
      </c>
      <c r="C5247" s="96">
        <v>2</v>
      </c>
      <c r="D5247" s="97">
        <v>165754709</v>
      </c>
      <c r="E5247" s="97">
        <v>165812035</v>
      </c>
      <c r="F5247" s="96" t="s">
        <v>2328</v>
      </c>
      <c r="G5247" s="96">
        <v>193</v>
      </c>
      <c r="H5247" s="96">
        <v>9.9860000000000004E-2</v>
      </c>
      <c r="I5247" s="810">
        <v>1</v>
      </c>
    </row>
    <row r="5248" spans="1:9" x14ac:dyDescent="0.15">
      <c r="A5248" s="694" t="s">
        <v>7761</v>
      </c>
      <c r="B5248" s="96">
        <v>54726</v>
      </c>
      <c r="C5248" s="96">
        <v>4</v>
      </c>
      <c r="D5248" s="97">
        <v>146054802</v>
      </c>
      <c r="E5248" s="97">
        <v>146101768</v>
      </c>
      <c r="F5248" s="96" t="s">
        <v>2328</v>
      </c>
      <c r="G5248" s="96">
        <v>62</v>
      </c>
      <c r="H5248" s="96">
        <v>9.9890000000000007E-2</v>
      </c>
      <c r="I5248" s="810">
        <v>1</v>
      </c>
    </row>
    <row r="5249" spans="1:9" x14ac:dyDescent="0.15">
      <c r="A5249" s="694" t="s">
        <v>7762</v>
      </c>
      <c r="B5249" s="96">
        <v>119395</v>
      </c>
      <c r="C5249" s="96">
        <v>10</v>
      </c>
      <c r="D5249" s="97">
        <v>105232561</v>
      </c>
      <c r="E5249" s="97">
        <v>105238997</v>
      </c>
      <c r="F5249" s="96" t="s">
        <v>2328</v>
      </c>
      <c r="G5249" s="96">
        <v>13</v>
      </c>
      <c r="H5249" s="96">
        <v>9.9905999999999995E-2</v>
      </c>
      <c r="I5249" s="810">
        <v>1</v>
      </c>
    </row>
    <row r="5250" spans="1:9" x14ac:dyDescent="0.15">
      <c r="A5250" s="694" t="s">
        <v>7763</v>
      </c>
      <c r="B5250" s="96">
        <v>402665</v>
      </c>
      <c r="C5250" s="96">
        <v>19</v>
      </c>
      <c r="D5250" s="97">
        <v>51815102</v>
      </c>
      <c r="E5250" s="97">
        <v>51834102</v>
      </c>
      <c r="F5250" s="96" t="s">
        <v>2321</v>
      </c>
      <c r="G5250" s="96">
        <v>65</v>
      </c>
      <c r="H5250" s="96">
        <v>9.9964999999999998E-2</v>
      </c>
      <c r="I5250" s="810">
        <v>1</v>
      </c>
    </row>
    <row r="5251" spans="1:9" x14ac:dyDescent="0.15">
      <c r="A5251" s="694" t="s">
        <v>7764</v>
      </c>
      <c r="B5251" s="96">
        <v>79827</v>
      </c>
      <c r="C5251" s="96">
        <v>11</v>
      </c>
      <c r="D5251" s="97">
        <v>122943020</v>
      </c>
      <c r="E5251" s="97">
        <v>123066007</v>
      </c>
      <c r="F5251" s="96" t="s">
        <v>2328</v>
      </c>
      <c r="G5251" s="96">
        <v>575</v>
      </c>
      <c r="H5251" s="96">
        <v>9.9965999999999999E-2</v>
      </c>
      <c r="I5251" s="810">
        <v>1</v>
      </c>
    </row>
    <row r="5252" spans="1:9" x14ac:dyDescent="0.15">
      <c r="A5252" s="694" t="s">
        <v>7765</v>
      </c>
      <c r="B5252" s="96">
        <v>3301</v>
      </c>
      <c r="C5252" s="96">
        <v>9</v>
      </c>
      <c r="D5252" s="97">
        <v>33025209</v>
      </c>
      <c r="E5252" s="97">
        <v>33039905</v>
      </c>
      <c r="F5252" s="96" t="s">
        <v>2321</v>
      </c>
      <c r="G5252" s="96">
        <v>58</v>
      </c>
      <c r="H5252" s="96">
        <v>0.1</v>
      </c>
      <c r="I5252" s="810">
        <v>1</v>
      </c>
    </row>
    <row r="5253" spans="1:9" x14ac:dyDescent="0.15">
      <c r="A5253" s="694" t="s">
        <v>7766</v>
      </c>
      <c r="B5253" s="96">
        <v>57649</v>
      </c>
      <c r="C5253" s="96">
        <v>17</v>
      </c>
      <c r="D5253" s="97">
        <v>27232264</v>
      </c>
      <c r="E5253" s="97">
        <v>27278622</v>
      </c>
      <c r="F5253" s="96" t="s">
        <v>2328</v>
      </c>
      <c r="G5253" s="96">
        <v>72</v>
      </c>
      <c r="H5253" s="96">
        <v>0.10005</v>
      </c>
      <c r="I5253" s="810">
        <v>1</v>
      </c>
    </row>
    <row r="5254" spans="1:9" x14ac:dyDescent="0.15">
      <c r="A5254" s="694" t="s">
        <v>7767</v>
      </c>
      <c r="B5254" s="96">
        <v>79706</v>
      </c>
      <c r="C5254" s="96">
        <v>7</v>
      </c>
      <c r="D5254" s="97">
        <v>102036804</v>
      </c>
      <c r="E5254" s="97">
        <v>102067129</v>
      </c>
      <c r="F5254" s="96" t="s">
        <v>2321</v>
      </c>
      <c r="G5254" s="96">
        <v>66</v>
      </c>
      <c r="H5254" s="96">
        <v>0.10007000000000001</v>
      </c>
      <c r="I5254" s="810">
        <v>1</v>
      </c>
    </row>
    <row r="5255" spans="1:9" x14ac:dyDescent="0.15">
      <c r="A5255" s="694" t="s">
        <v>7768</v>
      </c>
      <c r="B5255" s="96">
        <v>2832</v>
      </c>
      <c r="C5255" s="96">
        <v>20</v>
      </c>
      <c r="D5255" s="97">
        <v>62737183</v>
      </c>
      <c r="E5255" s="97">
        <v>62738184</v>
      </c>
      <c r="F5255" s="96" t="s">
        <v>2328</v>
      </c>
      <c r="G5255" s="96">
        <v>4</v>
      </c>
      <c r="H5255" s="96">
        <v>0.10008</v>
      </c>
      <c r="I5255" s="810">
        <v>1</v>
      </c>
    </row>
    <row r="5256" spans="1:9" x14ac:dyDescent="0.15">
      <c r="A5256" s="694" t="s">
        <v>7769</v>
      </c>
      <c r="B5256" s="96">
        <v>51571</v>
      </c>
      <c r="C5256" s="96">
        <v>8</v>
      </c>
      <c r="D5256" s="97">
        <v>130851839</v>
      </c>
      <c r="E5256" s="97">
        <v>131028897</v>
      </c>
      <c r="F5256" s="96" t="s">
        <v>2328</v>
      </c>
      <c r="G5256" s="96">
        <v>477</v>
      </c>
      <c r="H5256" s="96">
        <v>0.10012</v>
      </c>
      <c r="I5256" s="810">
        <v>1</v>
      </c>
    </row>
    <row r="5257" spans="1:9" x14ac:dyDescent="0.15">
      <c r="A5257" s="694" t="s">
        <v>7770</v>
      </c>
      <c r="B5257" s="96">
        <v>55833</v>
      </c>
      <c r="C5257" s="96">
        <v>9</v>
      </c>
      <c r="D5257" s="97">
        <v>33921691</v>
      </c>
      <c r="E5257" s="97">
        <v>34048947</v>
      </c>
      <c r="F5257" s="96" t="s">
        <v>2328</v>
      </c>
      <c r="G5257" s="96">
        <v>416</v>
      </c>
      <c r="H5257" s="96">
        <v>0.10012</v>
      </c>
      <c r="I5257" s="810">
        <v>1</v>
      </c>
    </row>
    <row r="5258" spans="1:9" x14ac:dyDescent="0.15">
      <c r="A5258" s="694" t="s">
        <v>7771</v>
      </c>
      <c r="B5258" s="96">
        <v>196415</v>
      </c>
      <c r="C5258" s="96">
        <v>12</v>
      </c>
      <c r="D5258" s="97">
        <v>25146358</v>
      </c>
      <c r="E5258" s="97">
        <v>25150373</v>
      </c>
      <c r="F5258" s="96" t="s">
        <v>2328</v>
      </c>
      <c r="G5258" s="96">
        <v>19</v>
      </c>
      <c r="H5258" s="96">
        <v>0.10025000000000001</v>
      </c>
      <c r="I5258" s="810">
        <v>1</v>
      </c>
    </row>
    <row r="5259" spans="1:9" x14ac:dyDescent="0.15">
      <c r="A5259" s="694" t="s">
        <v>7772</v>
      </c>
      <c r="B5259" s="96">
        <v>55013</v>
      </c>
      <c r="C5259" s="96">
        <v>4</v>
      </c>
      <c r="D5259" s="97">
        <v>110481355</v>
      </c>
      <c r="E5259" s="97">
        <v>110608872</v>
      </c>
      <c r="F5259" s="96" t="s">
        <v>2321</v>
      </c>
      <c r="G5259" s="96">
        <v>408</v>
      </c>
      <c r="H5259" s="96">
        <v>0.10029</v>
      </c>
      <c r="I5259" s="810">
        <v>1</v>
      </c>
    </row>
    <row r="5260" spans="1:9" x14ac:dyDescent="0.15">
      <c r="A5260" s="694" t="s">
        <v>1039</v>
      </c>
      <c r="B5260" s="96">
        <v>84630</v>
      </c>
      <c r="C5260" s="96">
        <v>6</v>
      </c>
      <c r="D5260" s="97">
        <v>43211222</v>
      </c>
      <c r="E5260" s="97">
        <v>43255997</v>
      </c>
      <c r="F5260" s="96" t="s">
        <v>2321</v>
      </c>
      <c r="G5260" s="96">
        <v>146</v>
      </c>
      <c r="H5260" s="96">
        <v>0.10043000000000001</v>
      </c>
      <c r="I5260" s="810">
        <v>1</v>
      </c>
    </row>
    <row r="5261" spans="1:9" x14ac:dyDescent="0.15">
      <c r="A5261" s="694" t="s">
        <v>7773</v>
      </c>
      <c r="B5261" s="96">
        <v>2593</v>
      </c>
      <c r="C5261" s="96">
        <v>19</v>
      </c>
      <c r="D5261" s="97">
        <v>1397025</v>
      </c>
      <c r="E5261" s="97">
        <v>1401569</v>
      </c>
      <c r="F5261" s="96" t="s">
        <v>2328</v>
      </c>
      <c r="G5261" s="96">
        <v>20</v>
      </c>
      <c r="H5261" s="96">
        <v>0.10044</v>
      </c>
      <c r="I5261" s="810">
        <v>1</v>
      </c>
    </row>
    <row r="5262" spans="1:9" x14ac:dyDescent="0.15">
      <c r="A5262" s="694" t="s">
        <v>7774</v>
      </c>
      <c r="B5262" s="96">
        <v>54982</v>
      </c>
      <c r="C5262" s="96">
        <v>15</v>
      </c>
      <c r="D5262" s="97">
        <v>68499330</v>
      </c>
      <c r="E5262" s="97">
        <v>68522081</v>
      </c>
      <c r="F5262" s="96" t="s">
        <v>2328</v>
      </c>
      <c r="G5262" s="96">
        <v>68</v>
      </c>
      <c r="H5262" s="96">
        <v>0.10047</v>
      </c>
      <c r="I5262" s="810">
        <v>1</v>
      </c>
    </row>
    <row r="5263" spans="1:9" x14ac:dyDescent="0.15">
      <c r="A5263" s="694" t="s">
        <v>7775</v>
      </c>
      <c r="B5263" s="96">
        <v>390201</v>
      </c>
      <c r="C5263" s="96">
        <v>11</v>
      </c>
      <c r="D5263" s="97">
        <v>59480389</v>
      </c>
      <c r="E5263" s="97">
        <v>59481318</v>
      </c>
      <c r="F5263" s="96" t="s">
        <v>2328</v>
      </c>
      <c r="G5263" s="96">
        <v>6</v>
      </c>
      <c r="H5263" s="96">
        <v>0.10049</v>
      </c>
      <c r="I5263" s="810">
        <v>1</v>
      </c>
    </row>
    <row r="5264" spans="1:9" x14ac:dyDescent="0.15">
      <c r="A5264" s="694" t="s">
        <v>7776</v>
      </c>
      <c r="B5264" s="96">
        <v>391356</v>
      </c>
      <c r="C5264" s="96">
        <v>2</v>
      </c>
      <c r="D5264" s="97">
        <v>25013136</v>
      </c>
      <c r="E5264" s="97">
        <v>25016251</v>
      </c>
      <c r="F5264" s="96" t="s">
        <v>2328</v>
      </c>
      <c r="G5264" s="96">
        <v>10</v>
      </c>
      <c r="H5264" s="96">
        <v>0.10050000000000001</v>
      </c>
      <c r="I5264" s="810">
        <v>1</v>
      </c>
    </row>
    <row r="5265" spans="1:9" x14ac:dyDescent="0.15">
      <c r="A5265" s="694" t="s">
        <v>7777</v>
      </c>
      <c r="B5265" s="96">
        <v>11211</v>
      </c>
      <c r="C5265" s="96">
        <v>12</v>
      </c>
      <c r="D5265" s="97">
        <v>130647004</v>
      </c>
      <c r="E5265" s="97">
        <v>130650285</v>
      </c>
      <c r="F5265" s="96" t="s">
        <v>2321</v>
      </c>
      <c r="G5265" s="96">
        <v>10</v>
      </c>
      <c r="H5265" s="96">
        <v>0.10051</v>
      </c>
      <c r="I5265" s="810">
        <v>1</v>
      </c>
    </row>
    <row r="5266" spans="1:9" x14ac:dyDescent="0.15">
      <c r="A5266" s="694" t="s">
        <v>7778</v>
      </c>
      <c r="B5266" s="96">
        <v>79027</v>
      </c>
      <c r="C5266" s="96">
        <v>7</v>
      </c>
      <c r="D5266" s="97">
        <v>99156034</v>
      </c>
      <c r="E5266" s="97">
        <v>99174076</v>
      </c>
      <c r="F5266" s="96" t="s">
        <v>2321</v>
      </c>
      <c r="G5266" s="96">
        <v>37</v>
      </c>
      <c r="H5266" s="96">
        <v>0.10057000000000001</v>
      </c>
      <c r="I5266" s="810">
        <v>1</v>
      </c>
    </row>
    <row r="5267" spans="1:9" x14ac:dyDescent="0.15">
      <c r="A5267" s="694" t="s">
        <v>7779</v>
      </c>
      <c r="B5267" s="96">
        <v>51554</v>
      </c>
      <c r="C5267" s="96">
        <v>3</v>
      </c>
      <c r="D5267" s="97">
        <v>132316081</v>
      </c>
      <c r="E5267" s="97">
        <v>132321488</v>
      </c>
      <c r="F5267" s="96" t="s">
        <v>2321</v>
      </c>
      <c r="G5267" s="96">
        <v>8</v>
      </c>
      <c r="H5267" s="96">
        <v>0.10061</v>
      </c>
      <c r="I5267" s="810">
        <v>1</v>
      </c>
    </row>
    <row r="5268" spans="1:9" x14ac:dyDescent="0.15">
      <c r="A5268" s="694" t="s">
        <v>7780</v>
      </c>
      <c r="B5268" s="96">
        <v>730130</v>
      </c>
      <c r="C5268" s="96">
        <v>7</v>
      </c>
      <c r="D5268" s="97">
        <v>123670970</v>
      </c>
      <c r="E5268" s="97">
        <v>123673523</v>
      </c>
      <c r="F5268" s="96" t="s">
        <v>2328</v>
      </c>
      <c r="G5268" s="96">
        <v>2</v>
      </c>
      <c r="H5268" s="96">
        <v>0.10077999999999999</v>
      </c>
      <c r="I5268" s="810">
        <v>1</v>
      </c>
    </row>
    <row r="5269" spans="1:9" x14ac:dyDescent="0.15">
      <c r="A5269" s="694" t="s">
        <v>7781</v>
      </c>
      <c r="B5269" s="96">
        <v>3834</v>
      </c>
      <c r="C5269" s="96">
        <v>6</v>
      </c>
      <c r="D5269" s="97">
        <v>168418553</v>
      </c>
      <c r="E5269" s="97">
        <v>168445769</v>
      </c>
      <c r="F5269" s="96" t="s">
        <v>2321</v>
      </c>
      <c r="G5269" s="96">
        <v>129</v>
      </c>
      <c r="H5269" s="96">
        <v>0.10083</v>
      </c>
      <c r="I5269" s="810">
        <v>1</v>
      </c>
    </row>
    <row r="5270" spans="1:9" x14ac:dyDescent="0.15">
      <c r="A5270" s="694" t="s">
        <v>7782</v>
      </c>
      <c r="B5270" s="96">
        <v>88745</v>
      </c>
      <c r="C5270" s="96">
        <v>6</v>
      </c>
      <c r="D5270" s="97">
        <v>42989385</v>
      </c>
      <c r="E5270" s="97">
        <v>42997337</v>
      </c>
      <c r="F5270" s="96" t="s">
        <v>2321</v>
      </c>
      <c r="G5270" s="96">
        <v>16</v>
      </c>
      <c r="H5270" s="96">
        <v>0.10086000000000001</v>
      </c>
      <c r="I5270" s="810">
        <v>1</v>
      </c>
    </row>
    <row r="5271" spans="1:9" x14ac:dyDescent="0.15">
      <c r="A5271" s="694" t="s">
        <v>7783</v>
      </c>
      <c r="B5271" s="96">
        <v>81027</v>
      </c>
      <c r="C5271" s="96">
        <v>20</v>
      </c>
      <c r="D5271" s="97">
        <v>57594309</v>
      </c>
      <c r="E5271" s="97">
        <v>57601709</v>
      </c>
      <c r="F5271" s="96" t="s">
        <v>2321</v>
      </c>
      <c r="G5271" s="96">
        <v>31</v>
      </c>
      <c r="H5271" s="96">
        <v>0.10087</v>
      </c>
      <c r="I5271" s="810">
        <v>1</v>
      </c>
    </row>
    <row r="5272" spans="1:9" x14ac:dyDescent="0.15">
      <c r="A5272" s="694" t="s">
        <v>7784</v>
      </c>
      <c r="B5272" s="96">
        <v>653319</v>
      </c>
      <c r="C5272" s="96">
        <v>16</v>
      </c>
      <c r="D5272" s="97">
        <v>67209505</v>
      </c>
      <c r="E5272" s="97">
        <v>67217883</v>
      </c>
      <c r="F5272" s="96" t="s">
        <v>2328</v>
      </c>
      <c r="G5272" s="96">
        <v>16</v>
      </c>
      <c r="H5272" s="96">
        <v>0.10092</v>
      </c>
      <c r="I5272" s="810">
        <v>1</v>
      </c>
    </row>
    <row r="5273" spans="1:9" x14ac:dyDescent="0.15">
      <c r="A5273" s="694" t="s">
        <v>7785</v>
      </c>
      <c r="B5273" s="96">
        <v>7903</v>
      </c>
      <c r="C5273" s="96">
        <v>5</v>
      </c>
      <c r="D5273" s="97">
        <v>100142639</v>
      </c>
      <c r="E5273" s="97">
        <v>100238989</v>
      </c>
      <c r="F5273" s="96" t="s">
        <v>2328</v>
      </c>
      <c r="G5273" s="96">
        <v>240</v>
      </c>
      <c r="H5273" s="96">
        <v>0.10093000000000001</v>
      </c>
      <c r="I5273" s="810">
        <v>1</v>
      </c>
    </row>
    <row r="5274" spans="1:9" x14ac:dyDescent="0.15">
      <c r="A5274" s="694" t="s">
        <v>7786</v>
      </c>
      <c r="B5274" s="96">
        <v>43847</v>
      </c>
      <c r="C5274" s="96">
        <v>19</v>
      </c>
      <c r="D5274" s="97">
        <v>51581154</v>
      </c>
      <c r="E5274" s="97">
        <v>51587502</v>
      </c>
      <c r="F5274" s="96" t="s">
        <v>2328</v>
      </c>
      <c r="G5274" s="96">
        <v>36</v>
      </c>
      <c r="H5274" s="96">
        <v>0.10098</v>
      </c>
      <c r="I5274" s="810">
        <v>1</v>
      </c>
    </row>
    <row r="5275" spans="1:9" x14ac:dyDescent="0.15">
      <c r="A5275" s="694" t="s">
        <v>2366</v>
      </c>
      <c r="B5275" s="96">
        <v>54662</v>
      </c>
      <c r="C5275" s="96">
        <v>9</v>
      </c>
      <c r="D5275" s="97">
        <v>131549510</v>
      </c>
      <c r="E5275" s="97">
        <v>131572711</v>
      </c>
      <c r="F5275" s="96" t="s">
        <v>2321</v>
      </c>
      <c r="G5275" s="96">
        <v>87</v>
      </c>
      <c r="H5275" s="96">
        <v>0.10100000000000001</v>
      </c>
      <c r="I5275" s="810">
        <v>1</v>
      </c>
    </row>
    <row r="5276" spans="1:9" x14ac:dyDescent="0.15">
      <c r="A5276" s="694" t="s">
        <v>7787</v>
      </c>
      <c r="B5276" s="96">
        <v>283160</v>
      </c>
      <c r="C5276" s="96">
        <v>11</v>
      </c>
      <c r="D5276" s="97">
        <v>124189158</v>
      </c>
      <c r="E5276" s="97">
        <v>124190093</v>
      </c>
      <c r="F5276" s="96" t="s">
        <v>2328</v>
      </c>
      <c r="G5276" s="96">
        <v>2</v>
      </c>
      <c r="H5276" s="96">
        <v>0.10101</v>
      </c>
      <c r="I5276" s="810">
        <v>1</v>
      </c>
    </row>
    <row r="5277" spans="1:9" x14ac:dyDescent="0.15">
      <c r="A5277" s="694" t="s">
        <v>7788</v>
      </c>
      <c r="B5277" s="96">
        <v>51596</v>
      </c>
      <c r="C5277" s="96">
        <v>6</v>
      </c>
      <c r="D5277" s="97">
        <v>33384319</v>
      </c>
      <c r="E5277" s="97">
        <v>33386111</v>
      </c>
      <c r="F5277" s="96" t="s">
        <v>2328</v>
      </c>
      <c r="G5277" s="96">
        <v>4</v>
      </c>
      <c r="H5277" s="96">
        <v>0.10102999999999999</v>
      </c>
      <c r="I5277" s="810">
        <v>1</v>
      </c>
    </row>
    <row r="5278" spans="1:9" x14ac:dyDescent="0.15">
      <c r="A5278" s="694" t="s">
        <v>1198</v>
      </c>
      <c r="B5278" s="96">
        <v>57597</v>
      </c>
      <c r="C5278" s="96">
        <v>17</v>
      </c>
      <c r="D5278" s="97">
        <v>79373540</v>
      </c>
      <c r="E5278" s="97">
        <v>79433358</v>
      </c>
      <c r="F5278" s="96" t="s">
        <v>2321</v>
      </c>
      <c r="G5278" s="96">
        <v>122</v>
      </c>
      <c r="H5278" s="96">
        <v>0.10106999999999999</v>
      </c>
      <c r="I5278" s="810">
        <v>1</v>
      </c>
    </row>
    <row r="5279" spans="1:9" x14ac:dyDescent="0.15">
      <c r="A5279" s="694" t="s">
        <v>7789</v>
      </c>
      <c r="B5279" s="96">
        <v>643414</v>
      </c>
      <c r="C5279" s="96">
        <v>10</v>
      </c>
      <c r="D5279" s="97">
        <v>90484301</v>
      </c>
      <c r="E5279" s="97">
        <v>90512513</v>
      </c>
      <c r="F5279" s="96" t="s">
        <v>2321</v>
      </c>
      <c r="G5279" s="96">
        <v>176</v>
      </c>
      <c r="H5279" s="96">
        <v>0.10108</v>
      </c>
      <c r="I5279" s="810">
        <v>1</v>
      </c>
    </row>
    <row r="5280" spans="1:9" x14ac:dyDescent="0.15">
      <c r="A5280" s="694" t="s">
        <v>7790</v>
      </c>
      <c r="B5280" s="96">
        <v>10135</v>
      </c>
      <c r="C5280" s="96">
        <v>7</v>
      </c>
      <c r="D5280" s="97">
        <v>105888731</v>
      </c>
      <c r="E5280" s="97">
        <v>105926373</v>
      </c>
      <c r="F5280" s="96" t="s">
        <v>2328</v>
      </c>
      <c r="G5280" s="96">
        <v>107</v>
      </c>
      <c r="H5280" s="96">
        <v>0.10109</v>
      </c>
      <c r="I5280" s="810">
        <v>1</v>
      </c>
    </row>
    <row r="5281" spans="1:9" x14ac:dyDescent="0.15">
      <c r="A5281" s="694" t="s">
        <v>7791</v>
      </c>
      <c r="B5281" s="96">
        <v>157807</v>
      </c>
      <c r="C5281" s="96">
        <v>8</v>
      </c>
      <c r="D5281" s="97">
        <v>62200514</v>
      </c>
      <c r="E5281" s="97">
        <v>62414204</v>
      </c>
      <c r="F5281" s="96" t="s">
        <v>2321</v>
      </c>
      <c r="G5281" s="96">
        <v>570</v>
      </c>
      <c r="H5281" s="96">
        <v>0.10113999999999999</v>
      </c>
      <c r="I5281" s="810">
        <v>1</v>
      </c>
    </row>
    <row r="5282" spans="1:9" x14ac:dyDescent="0.15">
      <c r="A5282" s="694" t="s">
        <v>7792</v>
      </c>
      <c r="B5282" s="96">
        <v>10690</v>
      </c>
      <c r="C5282" s="96">
        <v>6</v>
      </c>
      <c r="D5282" s="97">
        <v>96463845</v>
      </c>
      <c r="E5282" s="97">
        <v>96663488</v>
      </c>
      <c r="F5282" s="96" t="s">
        <v>2321</v>
      </c>
      <c r="G5282" s="96">
        <v>906</v>
      </c>
      <c r="H5282" s="96">
        <v>0.10117</v>
      </c>
      <c r="I5282" s="810">
        <v>1</v>
      </c>
    </row>
    <row r="5283" spans="1:9" x14ac:dyDescent="0.15">
      <c r="A5283" s="694" t="s">
        <v>7793</v>
      </c>
      <c r="B5283" s="96">
        <v>401994</v>
      </c>
      <c r="C5283" s="96">
        <v>1</v>
      </c>
      <c r="D5283" s="97">
        <v>248844580</v>
      </c>
      <c r="E5283" s="97">
        <v>248862258</v>
      </c>
      <c r="F5283" s="96" t="s">
        <v>2328</v>
      </c>
      <c r="G5283" s="96">
        <v>78</v>
      </c>
      <c r="H5283" s="96">
        <v>0.1012</v>
      </c>
      <c r="I5283" s="810">
        <v>1</v>
      </c>
    </row>
    <row r="5284" spans="1:9" x14ac:dyDescent="0.15">
      <c r="A5284" s="694" t="s">
        <v>7794</v>
      </c>
      <c r="B5284" s="96">
        <v>81693</v>
      </c>
      <c r="C5284" s="96">
        <v>14</v>
      </c>
      <c r="D5284" s="97">
        <v>103388993</v>
      </c>
      <c r="E5284" s="97">
        <v>103397179</v>
      </c>
      <c r="F5284" s="96" t="s">
        <v>2321</v>
      </c>
      <c r="G5284" s="96">
        <v>18</v>
      </c>
      <c r="H5284" s="96">
        <v>0.10122</v>
      </c>
      <c r="I5284" s="810">
        <v>1</v>
      </c>
    </row>
    <row r="5285" spans="1:9" x14ac:dyDescent="0.15">
      <c r="A5285" s="694" t="s">
        <v>7795</v>
      </c>
      <c r="B5285" s="96">
        <v>3065</v>
      </c>
      <c r="C5285" s="96">
        <v>1</v>
      </c>
      <c r="D5285" s="97">
        <v>32757708</v>
      </c>
      <c r="E5285" s="97">
        <v>32799227</v>
      </c>
      <c r="F5285" s="96" t="s">
        <v>2321</v>
      </c>
      <c r="G5285" s="96">
        <v>42</v>
      </c>
      <c r="H5285" s="96">
        <v>0.10128</v>
      </c>
      <c r="I5285" s="810">
        <v>1</v>
      </c>
    </row>
    <row r="5286" spans="1:9" x14ac:dyDescent="0.15">
      <c r="A5286" s="694" t="s">
        <v>7796</v>
      </c>
      <c r="B5286" s="96">
        <v>440044</v>
      </c>
      <c r="C5286" s="96">
        <v>11</v>
      </c>
      <c r="D5286" s="97">
        <v>64981311</v>
      </c>
      <c r="E5286" s="97">
        <v>65010579</v>
      </c>
      <c r="F5286" s="96" t="s">
        <v>2321</v>
      </c>
      <c r="G5286" s="96">
        <v>73</v>
      </c>
      <c r="H5286" s="96">
        <v>0.1013</v>
      </c>
      <c r="I5286" s="810">
        <v>1</v>
      </c>
    </row>
    <row r="5287" spans="1:9" x14ac:dyDescent="0.15">
      <c r="A5287" s="694" t="s">
        <v>7797</v>
      </c>
      <c r="B5287" s="96">
        <v>641372</v>
      </c>
      <c r="C5287" s="96">
        <v>14</v>
      </c>
      <c r="D5287" s="97">
        <v>74083548</v>
      </c>
      <c r="E5287" s="97">
        <v>74086592</v>
      </c>
      <c r="F5287" s="96" t="s">
        <v>2321</v>
      </c>
      <c r="G5287" s="96">
        <v>12</v>
      </c>
      <c r="H5287" s="96">
        <v>0.10145</v>
      </c>
      <c r="I5287" s="810">
        <v>1</v>
      </c>
    </row>
    <row r="5288" spans="1:9" x14ac:dyDescent="0.15">
      <c r="A5288" s="694" t="s">
        <v>7798</v>
      </c>
      <c r="B5288" s="96">
        <v>84133</v>
      </c>
      <c r="C5288" s="96">
        <v>22</v>
      </c>
      <c r="D5288" s="97">
        <v>29279755</v>
      </c>
      <c r="E5288" s="97">
        <v>29453476</v>
      </c>
      <c r="F5288" s="96" t="s">
        <v>2321</v>
      </c>
      <c r="G5288" s="96">
        <v>500</v>
      </c>
      <c r="H5288" s="96">
        <v>0.10167</v>
      </c>
      <c r="I5288" s="810">
        <v>1</v>
      </c>
    </row>
    <row r="5289" spans="1:9" x14ac:dyDescent="0.15">
      <c r="A5289" s="694" t="s">
        <v>7799</v>
      </c>
      <c r="B5289" s="96">
        <v>2872</v>
      </c>
      <c r="C5289" s="96">
        <v>19</v>
      </c>
      <c r="D5289" s="97">
        <v>2037470</v>
      </c>
      <c r="E5289" s="97">
        <v>2051243</v>
      </c>
      <c r="F5289" s="96" t="s">
        <v>2328</v>
      </c>
      <c r="G5289" s="96">
        <v>45</v>
      </c>
      <c r="H5289" s="96">
        <v>0.10168000000000001</v>
      </c>
      <c r="I5289" s="810">
        <v>1</v>
      </c>
    </row>
    <row r="5290" spans="1:9" x14ac:dyDescent="0.15">
      <c r="A5290" s="694" t="s">
        <v>7800</v>
      </c>
      <c r="B5290" s="96">
        <v>143884</v>
      </c>
      <c r="C5290" s="96">
        <v>11</v>
      </c>
      <c r="D5290" s="97">
        <v>107197071</v>
      </c>
      <c r="E5290" s="97">
        <v>107328572</v>
      </c>
      <c r="F5290" s="96" t="s">
        <v>2328</v>
      </c>
      <c r="G5290" s="96">
        <v>479</v>
      </c>
      <c r="H5290" s="96">
        <v>0.10169</v>
      </c>
      <c r="I5290" s="810">
        <v>1</v>
      </c>
    </row>
    <row r="5291" spans="1:9" x14ac:dyDescent="0.15">
      <c r="A5291" s="694" t="s">
        <v>7801</v>
      </c>
      <c r="B5291" s="96">
        <v>973</v>
      </c>
      <c r="C5291" s="96">
        <v>19</v>
      </c>
      <c r="D5291" s="97">
        <v>42381190</v>
      </c>
      <c r="E5291" s="97">
        <v>42385439</v>
      </c>
      <c r="F5291" s="96" t="s">
        <v>2321</v>
      </c>
      <c r="G5291" s="96">
        <v>7</v>
      </c>
      <c r="H5291" s="96">
        <v>0.10174999999999999</v>
      </c>
      <c r="I5291" s="810">
        <v>1</v>
      </c>
    </row>
    <row r="5292" spans="1:9" x14ac:dyDescent="0.15">
      <c r="A5292" s="694" t="s">
        <v>7802</v>
      </c>
      <c r="B5292" s="96">
        <v>79594</v>
      </c>
      <c r="C5292" s="96">
        <v>1</v>
      </c>
      <c r="D5292" s="97">
        <v>20825941</v>
      </c>
      <c r="E5292" s="97">
        <v>20834674</v>
      </c>
      <c r="F5292" s="96" t="s">
        <v>2328</v>
      </c>
      <c r="G5292" s="96">
        <v>35</v>
      </c>
      <c r="H5292" s="96">
        <v>0.10176</v>
      </c>
      <c r="I5292" s="810">
        <v>1</v>
      </c>
    </row>
    <row r="5293" spans="1:9" x14ac:dyDescent="0.15">
      <c r="A5293" s="694" t="s">
        <v>7803</v>
      </c>
      <c r="B5293" s="96">
        <v>50837</v>
      </c>
      <c r="C5293" s="96">
        <v>12</v>
      </c>
      <c r="D5293" s="97">
        <v>10954131</v>
      </c>
      <c r="E5293" s="97">
        <v>10955226</v>
      </c>
      <c r="F5293" s="96" t="s">
        <v>2328</v>
      </c>
      <c r="G5293" s="96">
        <v>4</v>
      </c>
      <c r="H5293" s="96">
        <v>0.10177</v>
      </c>
      <c r="I5293" s="810">
        <v>1</v>
      </c>
    </row>
    <row r="5294" spans="1:9" x14ac:dyDescent="0.15">
      <c r="A5294" s="694" t="s">
        <v>7804</v>
      </c>
      <c r="B5294" s="96">
        <v>80210</v>
      </c>
      <c r="C5294" s="96">
        <v>2</v>
      </c>
      <c r="D5294" s="97">
        <v>232063294</v>
      </c>
      <c r="E5294" s="97">
        <v>232238606</v>
      </c>
      <c r="F5294" s="96" t="s">
        <v>2321</v>
      </c>
      <c r="G5294" s="96">
        <v>527</v>
      </c>
      <c r="H5294" s="96">
        <v>0.10188999999999999</v>
      </c>
      <c r="I5294" s="810">
        <v>1</v>
      </c>
    </row>
    <row r="5295" spans="1:9" x14ac:dyDescent="0.15">
      <c r="A5295" s="694" t="s">
        <v>7805</v>
      </c>
      <c r="B5295" s="96">
        <v>6019</v>
      </c>
      <c r="C5295" s="96">
        <v>9</v>
      </c>
      <c r="D5295" s="97">
        <v>5299864</v>
      </c>
      <c r="E5295" s="97">
        <v>5304611</v>
      </c>
      <c r="F5295" s="96" t="s">
        <v>2328</v>
      </c>
      <c r="G5295" s="96">
        <v>9</v>
      </c>
      <c r="H5295" s="96">
        <v>0.10199</v>
      </c>
      <c r="I5295" s="810">
        <v>1</v>
      </c>
    </row>
    <row r="5296" spans="1:9" x14ac:dyDescent="0.15">
      <c r="A5296" s="694" t="s">
        <v>7806</v>
      </c>
      <c r="B5296" s="96">
        <v>285525</v>
      </c>
      <c r="C5296" s="96">
        <v>4</v>
      </c>
      <c r="D5296" s="97">
        <v>44624354</v>
      </c>
      <c r="E5296" s="97">
        <v>44653658</v>
      </c>
      <c r="F5296" s="96" t="s">
        <v>2328</v>
      </c>
      <c r="G5296" s="96">
        <v>140</v>
      </c>
      <c r="H5296" s="96">
        <v>0.10205</v>
      </c>
      <c r="I5296" s="810">
        <v>1</v>
      </c>
    </row>
    <row r="5297" spans="1:9" x14ac:dyDescent="0.15">
      <c r="A5297" s="694" t="s">
        <v>7807</v>
      </c>
      <c r="B5297" s="96">
        <v>51134</v>
      </c>
      <c r="C5297" s="96">
        <v>12</v>
      </c>
      <c r="D5297" s="97">
        <v>94702056</v>
      </c>
      <c r="E5297" s="97">
        <v>94853764</v>
      </c>
      <c r="F5297" s="96" t="s">
        <v>2328</v>
      </c>
      <c r="G5297" s="96">
        <v>368</v>
      </c>
      <c r="H5297" s="96">
        <v>0.10205</v>
      </c>
      <c r="I5297" s="810">
        <v>1</v>
      </c>
    </row>
    <row r="5298" spans="1:9" x14ac:dyDescent="0.15">
      <c r="A5298" s="694" t="s">
        <v>7808</v>
      </c>
      <c r="B5298" s="96">
        <v>8792</v>
      </c>
      <c r="C5298" s="96">
        <v>18</v>
      </c>
      <c r="D5298" s="97">
        <v>59992520</v>
      </c>
      <c r="E5298" s="97">
        <v>60054943</v>
      </c>
      <c r="F5298" s="96" t="s">
        <v>2321</v>
      </c>
      <c r="G5298" s="96">
        <v>284</v>
      </c>
      <c r="H5298" s="96">
        <v>0.10213</v>
      </c>
      <c r="I5298" s="810">
        <v>1</v>
      </c>
    </row>
    <row r="5299" spans="1:9" x14ac:dyDescent="0.15">
      <c r="A5299" s="694" t="s">
        <v>7809</v>
      </c>
      <c r="B5299" s="96">
        <v>6895</v>
      </c>
      <c r="C5299" s="96">
        <v>12</v>
      </c>
      <c r="D5299" s="97">
        <v>53893557</v>
      </c>
      <c r="E5299" s="97">
        <v>53900215</v>
      </c>
      <c r="F5299" s="96" t="s">
        <v>2321</v>
      </c>
      <c r="G5299" s="96">
        <v>4</v>
      </c>
      <c r="H5299" s="96">
        <v>0.10213999999999999</v>
      </c>
      <c r="I5299" s="810">
        <v>1</v>
      </c>
    </row>
    <row r="5300" spans="1:9" x14ac:dyDescent="0.15">
      <c r="A5300" s="694" t="s">
        <v>7810</v>
      </c>
      <c r="B5300" s="96">
        <v>10421</v>
      </c>
      <c r="C5300" s="96">
        <v>16</v>
      </c>
      <c r="D5300" s="97">
        <v>30362087</v>
      </c>
      <c r="E5300" s="97">
        <v>30366682</v>
      </c>
      <c r="F5300" s="96" t="s">
        <v>2328</v>
      </c>
      <c r="G5300" s="96">
        <v>8</v>
      </c>
      <c r="H5300" s="96">
        <v>0.10217</v>
      </c>
      <c r="I5300" s="810">
        <v>1</v>
      </c>
    </row>
    <row r="5301" spans="1:9" x14ac:dyDescent="0.15">
      <c r="A5301" s="694" t="s">
        <v>7811</v>
      </c>
      <c r="B5301" s="96">
        <v>50813</v>
      </c>
      <c r="C5301" s="96">
        <v>12</v>
      </c>
      <c r="D5301" s="97">
        <v>6833150</v>
      </c>
      <c r="E5301" s="97">
        <v>6841041</v>
      </c>
      <c r="F5301" s="96" t="s">
        <v>2321</v>
      </c>
      <c r="G5301" s="96">
        <v>35</v>
      </c>
      <c r="H5301" s="96">
        <v>0.10218000000000001</v>
      </c>
      <c r="I5301" s="810">
        <v>1</v>
      </c>
    </row>
    <row r="5302" spans="1:9" x14ac:dyDescent="0.15">
      <c r="A5302" s="694" t="s">
        <v>7812</v>
      </c>
      <c r="B5302" s="96">
        <v>6468</v>
      </c>
      <c r="C5302" s="96">
        <v>10</v>
      </c>
      <c r="D5302" s="97">
        <v>103370421</v>
      </c>
      <c r="E5302" s="97">
        <v>103455345</v>
      </c>
      <c r="F5302" s="96" t="s">
        <v>2328</v>
      </c>
      <c r="G5302" s="96">
        <v>191</v>
      </c>
      <c r="H5302" s="96">
        <v>0.10224</v>
      </c>
      <c r="I5302" s="810">
        <v>1</v>
      </c>
    </row>
    <row r="5303" spans="1:9" x14ac:dyDescent="0.15">
      <c r="A5303" s="694" t="s">
        <v>7813</v>
      </c>
      <c r="B5303" s="96">
        <v>116931</v>
      </c>
      <c r="C5303" s="96">
        <v>3</v>
      </c>
      <c r="D5303" s="97">
        <v>150803452</v>
      </c>
      <c r="E5303" s="97">
        <v>151154465</v>
      </c>
      <c r="F5303" s="96" t="s">
        <v>2321</v>
      </c>
      <c r="G5303" s="96">
        <v>1159</v>
      </c>
      <c r="H5303" s="96">
        <v>0.10226</v>
      </c>
      <c r="I5303" s="810">
        <v>1</v>
      </c>
    </row>
    <row r="5304" spans="1:9" x14ac:dyDescent="0.15">
      <c r="A5304" s="694" t="s">
        <v>7814</v>
      </c>
      <c r="B5304" s="96">
        <v>7158</v>
      </c>
      <c r="C5304" s="96">
        <v>15</v>
      </c>
      <c r="D5304" s="97">
        <v>43695262</v>
      </c>
      <c r="E5304" s="97">
        <v>43802707</v>
      </c>
      <c r="F5304" s="96" t="s">
        <v>2328</v>
      </c>
      <c r="G5304" s="96">
        <v>260</v>
      </c>
      <c r="H5304" s="96">
        <v>0.10228</v>
      </c>
      <c r="I5304" s="810">
        <v>1</v>
      </c>
    </row>
    <row r="5305" spans="1:9" x14ac:dyDescent="0.15">
      <c r="A5305" s="694" t="s">
        <v>2710</v>
      </c>
      <c r="B5305" s="96">
        <v>64881</v>
      </c>
      <c r="C5305" s="96">
        <v>13</v>
      </c>
      <c r="D5305" s="97">
        <v>61983818</v>
      </c>
      <c r="E5305" s="97">
        <v>61989655</v>
      </c>
      <c r="F5305" s="96" t="s">
        <v>2328</v>
      </c>
      <c r="G5305" s="96">
        <v>16</v>
      </c>
      <c r="H5305" s="96">
        <v>0.1023</v>
      </c>
      <c r="I5305" s="810">
        <v>1</v>
      </c>
    </row>
    <row r="5306" spans="1:9" x14ac:dyDescent="0.15">
      <c r="A5306" s="694" t="s">
        <v>7815</v>
      </c>
      <c r="B5306" s="96">
        <v>28973</v>
      </c>
      <c r="C5306" s="96">
        <v>6</v>
      </c>
      <c r="D5306" s="97">
        <v>30585275</v>
      </c>
      <c r="E5306" s="97">
        <v>30594174</v>
      </c>
      <c r="F5306" s="96" t="s">
        <v>2321</v>
      </c>
      <c r="G5306" s="96">
        <v>32</v>
      </c>
      <c r="H5306" s="96">
        <v>0.10231</v>
      </c>
      <c r="I5306" s="810">
        <v>1</v>
      </c>
    </row>
    <row r="5307" spans="1:9" x14ac:dyDescent="0.15">
      <c r="A5307" s="694" t="s">
        <v>7816</v>
      </c>
      <c r="B5307" s="96">
        <v>10877</v>
      </c>
      <c r="C5307" s="96">
        <v>1</v>
      </c>
      <c r="D5307" s="97">
        <v>196857144</v>
      </c>
      <c r="E5307" s="97">
        <v>196887843</v>
      </c>
      <c r="F5307" s="96" t="s">
        <v>2321</v>
      </c>
      <c r="G5307" s="96">
        <v>69</v>
      </c>
      <c r="H5307" s="96">
        <v>0.10238999999999999</v>
      </c>
      <c r="I5307" s="810">
        <v>1</v>
      </c>
    </row>
    <row r="5308" spans="1:9" x14ac:dyDescent="0.15">
      <c r="A5308" s="694" t="s">
        <v>7817</v>
      </c>
      <c r="B5308" s="96">
        <v>79699</v>
      </c>
      <c r="C5308" s="96">
        <v>1</v>
      </c>
      <c r="D5308" s="97">
        <v>53192126</v>
      </c>
      <c r="E5308" s="97">
        <v>53293014</v>
      </c>
      <c r="F5308" s="96" t="s">
        <v>2321</v>
      </c>
      <c r="G5308" s="96">
        <v>321</v>
      </c>
      <c r="H5308" s="96">
        <v>0.10241</v>
      </c>
      <c r="I5308" s="810">
        <v>1</v>
      </c>
    </row>
    <row r="5309" spans="1:9" x14ac:dyDescent="0.15">
      <c r="A5309" s="694" t="s">
        <v>7818</v>
      </c>
      <c r="B5309" s="96">
        <v>83892</v>
      </c>
      <c r="C5309" s="96">
        <v>12</v>
      </c>
      <c r="D5309" s="97">
        <v>109886460</v>
      </c>
      <c r="E5309" s="97">
        <v>109915165</v>
      </c>
      <c r="F5309" s="96" t="s">
        <v>2328</v>
      </c>
      <c r="G5309" s="96">
        <v>156</v>
      </c>
      <c r="H5309" s="96">
        <v>0.10242</v>
      </c>
      <c r="I5309" s="810">
        <v>1</v>
      </c>
    </row>
    <row r="5310" spans="1:9" x14ac:dyDescent="0.15">
      <c r="A5310" s="694" t="s">
        <v>7819</v>
      </c>
      <c r="B5310" s="96">
        <v>26952</v>
      </c>
      <c r="C5310" s="96">
        <v>4</v>
      </c>
      <c r="D5310" s="97">
        <v>71226493</v>
      </c>
      <c r="E5310" s="97">
        <v>71232823</v>
      </c>
      <c r="F5310" s="96" t="s">
        <v>2321</v>
      </c>
      <c r="G5310" s="96">
        <v>41</v>
      </c>
      <c r="H5310" s="96">
        <v>0.10246</v>
      </c>
      <c r="I5310" s="810">
        <v>1</v>
      </c>
    </row>
    <row r="5311" spans="1:9" x14ac:dyDescent="0.15">
      <c r="A5311" s="694" t="s">
        <v>7820</v>
      </c>
      <c r="B5311" s="96">
        <v>93474</v>
      </c>
      <c r="C5311" s="96">
        <v>1</v>
      </c>
      <c r="D5311" s="97">
        <v>247197940</v>
      </c>
      <c r="E5311" s="97">
        <v>247242115</v>
      </c>
      <c r="F5311" s="96" t="s">
        <v>2328</v>
      </c>
      <c r="G5311" s="96">
        <v>227</v>
      </c>
      <c r="H5311" s="96">
        <v>0.10246</v>
      </c>
      <c r="I5311" s="810">
        <v>1</v>
      </c>
    </row>
    <row r="5312" spans="1:9" x14ac:dyDescent="0.15">
      <c r="A5312" s="694" t="s">
        <v>7821</v>
      </c>
      <c r="B5312" s="96">
        <v>100506944</v>
      </c>
      <c r="C5312" s="96">
        <v>3</v>
      </c>
      <c r="D5312" s="97">
        <v>88387565</v>
      </c>
      <c r="E5312" s="97">
        <v>88516299</v>
      </c>
      <c r="F5312" s="96" t="s">
        <v>2321</v>
      </c>
      <c r="G5312" s="96">
        <v>576</v>
      </c>
      <c r="H5312" s="96">
        <v>0.10249</v>
      </c>
      <c r="I5312" s="810">
        <v>1</v>
      </c>
    </row>
    <row r="5313" spans="1:9" x14ac:dyDescent="0.15">
      <c r="A5313" s="694" t="s">
        <v>7822</v>
      </c>
      <c r="B5313" s="96">
        <v>81622</v>
      </c>
      <c r="C5313" s="96">
        <v>11</v>
      </c>
      <c r="D5313" s="97">
        <v>67758575</v>
      </c>
      <c r="E5313" s="97">
        <v>67771593</v>
      </c>
      <c r="F5313" s="96" t="s">
        <v>2328</v>
      </c>
      <c r="G5313" s="96">
        <v>37</v>
      </c>
      <c r="H5313" s="96">
        <v>0.10249</v>
      </c>
      <c r="I5313" s="810">
        <v>1</v>
      </c>
    </row>
    <row r="5314" spans="1:9" x14ac:dyDescent="0.15">
      <c r="A5314" s="694" t="s">
        <v>7823</v>
      </c>
      <c r="B5314" s="96">
        <v>27304</v>
      </c>
      <c r="C5314" s="96">
        <v>20</v>
      </c>
      <c r="D5314" s="97">
        <v>49575351</v>
      </c>
      <c r="E5314" s="97">
        <v>49578400</v>
      </c>
      <c r="F5314" s="96" t="s">
        <v>2321</v>
      </c>
      <c r="G5314" s="96">
        <v>4</v>
      </c>
      <c r="H5314" s="96">
        <v>0.10252</v>
      </c>
      <c r="I5314" s="810">
        <v>1</v>
      </c>
    </row>
    <row r="5315" spans="1:9" x14ac:dyDescent="0.15">
      <c r="A5315" s="694" t="s">
        <v>7824</v>
      </c>
      <c r="B5315" s="96">
        <v>8605</v>
      </c>
      <c r="C5315" s="96">
        <v>19</v>
      </c>
      <c r="D5315" s="97">
        <v>48551100</v>
      </c>
      <c r="E5315" s="97">
        <v>48614109</v>
      </c>
      <c r="F5315" s="96" t="s">
        <v>2328</v>
      </c>
      <c r="G5315" s="96">
        <v>356</v>
      </c>
      <c r="H5315" s="96">
        <v>0.10256</v>
      </c>
      <c r="I5315" s="810">
        <v>1</v>
      </c>
    </row>
    <row r="5316" spans="1:9" x14ac:dyDescent="0.15">
      <c r="A5316" s="694" t="s">
        <v>7825</v>
      </c>
      <c r="B5316" s="96">
        <v>79953</v>
      </c>
      <c r="C5316" s="96">
        <v>20</v>
      </c>
      <c r="D5316" s="97">
        <v>24449835</v>
      </c>
      <c r="E5316" s="97">
        <v>24647253</v>
      </c>
      <c r="F5316" s="96" t="s">
        <v>2321</v>
      </c>
      <c r="G5316" s="96">
        <v>641</v>
      </c>
      <c r="H5316" s="96">
        <v>0.10256999999999999</v>
      </c>
      <c r="I5316" s="810">
        <v>1</v>
      </c>
    </row>
    <row r="5317" spans="1:9" x14ac:dyDescent="0.15">
      <c r="A5317" s="694" t="s">
        <v>7826</v>
      </c>
      <c r="B5317" s="96">
        <v>167681</v>
      </c>
      <c r="C5317" s="96">
        <v>6</v>
      </c>
      <c r="D5317" s="97">
        <v>84222194</v>
      </c>
      <c r="E5317" s="97">
        <v>84235423</v>
      </c>
      <c r="F5317" s="96" t="s">
        <v>2321</v>
      </c>
      <c r="G5317" s="96">
        <v>39</v>
      </c>
      <c r="H5317" s="96">
        <v>0.10258</v>
      </c>
      <c r="I5317" s="810">
        <v>1</v>
      </c>
    </row>
    <row r="5318" spans="1:9" x14ac:dyDescent="0.15">
      <c r="A5318" s="694" t="s">
        <v>7827</v>
      </c>
      <c r="B5318" s="96">
        <v>6860</v>
      </c>
      <c r="C5318" s="96">
        <v>18</v>
      </c>
      <c r="D5318" s="97">
        <v>40847857</v>
      </c>
      <c r="E5318" s="97">
        <v>40857615</v>
      </c>
      <c r="F5318" s="96" t="s">
        <v>2328</v>
      </c>
      <c r="G5318" s="96">
        <v>15</v>
      </c>
      <c r="H5318" s="96">
        <v>0.10259</v>
      </c>
      <c r="I5318" s="810">
        <v>1</v>
      </c>
    </row>
    <row r="5319" spans="1:9" x14ac:dyDescent="0.15">
      <c r="A5319" s="694" t="s">
        <v>7828</v>
      </c>
      <c r="B5319" s="96">
        <v>5626</v>
      </c>
      <c r="C5319" s="96">
        <v>5</v>
      </c>
      <c r="D5319" s="97">
        <v>177419236</v>
      </c>
      <c r="E5319" s="97">
        <v>177423243</v>
      </c>
      <c r="F5319" s="96" t="s">
        <v>2328</v>
      </c>
      <c r="G5319" s="96">
        <v>13</v>
      </c>
      <c r="H5319" s="96">
        <v>0.10261000000000001</v>
      </c>
      <c r="I5319" s="810">
        <v>1</v>
      </c>
    </row>
    <row r="5320" spans="1:9" x14ac:dyDescent="0.15">
      <c r="A5320" s="694" t="s">
        <v>7829</v>
      </c>
      <c r="B5320" s="96">
        <v>6283</v>
      </c>
      <c r="C5320" s="96">
        <v>1</v>
      </c>
      <c r="D5320" s="97">
        <v>153346184</v>
      </c>
      <c r="E5320" s="97">
        <v>153348075</v>
      </c>
      <c r="F5320" s="96" t="s">
        <v>2328</v>
      </c>
      <c r="G5320" s="96">
        <v>2</v>
      </c>
      <c r="H5320" s="96">
        <v>0.10263</v>
      </c>
      <c r="I5320" s="810">
        <v>1</v>
      </c>
    </row>
    <row r="5321" spans="1:9" x14ac:dyDescent="0.15">
      <c r="A5321" s="694" t="s">
        <v>7830</v>
      </c>
      <c r="B5321" s="96">
        <v>3842</v>
      </c>
      <c r="C5321" s="96">
        <v>5</v>
      </c>
      <c r="D5321" s="97">
        <v>72112418</v>
      </c>
      <c r="E5321" s="97">
        <v>72210215</v>
      </c>
      <c r="F5321" s="96" t="s">
        <v>2321</v>
      </c>
      <c r="G5321" s="96">
        <v>207</v>
      </c>
      <c r="H5321" s="96">
        <v>0.10274</v>
      </c>
      <c r="I5321" s="810">
        <v>1</v>
      </c>
    </row>
    <row r="5322" spans="1:9" x14ac:dyDescent="0.15">
      <c r="A5322" s="694" t="s">
        <v>7831</v>
      </c>
      <c r="B5322" s="96">
        <v>439915</v>
      </c>
      <c r="C5322" s="96">
        <v>11</v>
      </c>
      <c r="D5322" s="97">
        <v>1651033</v>
      </c>
      <c r="E5322" s="97">
        <v>1652160</v>
      </c>
      <c r="F5322" s="96" t="s">
        <v>2321</v>
      </c>
      <c r="G5322" s="96">
        <v>5</v>
      </c>
      <c r="H5322" s="96">
        <v>0.10281999999999999</v>
      </c>
      <c r="I5322" s="810">
        <v>1</v>
      </c>
    </row>
    <row r="5323" spans="1:9" x14ac:dyDescent="0.15">
      <c r="A5323" s="694" t="s">
        <v>7832</v>
      </c>
      <c r="B5323" s="96">
        <v>64090</v>
      </c>
      <c r="C5323" s="96">
        <v>2</v>
      </c>
      <c r="D5323" s="97">
        <v>242716240</v>
      </c>
      <c r="E5323" s="97">
        <v>242743702</v>
      </c>
      <c r="F5323" s="96" t="s">
        <v>2321</v>
      </c>
      <c r="G5323" s="96">
        <v>75</v>
      </c>
      <c r="H5323" s="96">
        <v>0.10284</v>
      </c>
      <c r="I5323" s="810">
        <v>1</v>
      </c>
    </row>
    <row r="5324" spans="1:9" x14ac:dyDescent="0.15">
      <c r="A5324" s="694" t="s">
        <v>7833</v>
      </c>
      <c r="B5324" s="96">
        <v>131368</v>
      </c>
      <c r="C5324" s="96">
        <v>3</v>
      </c>
      <c r="D5324" s="97">
        <v>101928816</v>
      </c>
      <c r="E5324" s="97">
        <v>102198685</v>
      </c>
      <c r="F5324" s="96" t="s">
        <v>2321</v>
      </c>
      <c r="G5324" s="96">
        <v>739</v>
      </c>
      <c r="H5324" s="96">
        <v>0.10288</v>
      </c>
      <c r="I5324" s="810">
        <v>1</v>
      </c>
    </row>
    <row r="5325" spans="1:9" x14ac:dyDescent="0.15">
      <c r="A5325" s="694" t="s">
        <v>7834</v>
      </c>
      <c r="B5325" s="96">
        <v>9578</v>
      </c>
      <c r="C5325" s="96">
        <v>14</v>
      </c>
      <c r="D5325" s="97">
        <v>103398716</v>
      </c>
      <c r="E5325" s="97">
        <v>103523742</v>
      </c>
      <c r="F5325" s="96" t="s">
        <v>2328</v>
      </c>
      <c r="G5325" s="96">
        <v>365</v>
      </c>
      <c r="H5325" s="96">
        <v>0.10299</v>
      </c>
      <c r="I5325" s="810">
        <v>1</v>
      </c>
    </row>
    <row r="5326" spans="1:9" x14ac:dyDescent="0.15">
      <c r="A5326" s="694" t="s">
        <v>7835</v>
      </c>
      <c r="B5326" s="96">
        <v>5229</v>
      </c>
      <c r="C5326" s="96">
        <v>5</v>
      </c>
      <c r="D5326" s="97">
        <v>114546527</v>
      </c>
      <c r="E5326" s="97">
        <v>114599123</v>
      </c>
      <c r="F5326" s="96" t="s">
        <v>2328</v>
      </c>
      <c r="G5326" s="96">
        <v>162</v>
      </c>
      <c r="H5326" s="96">
        <v>0.10302</v>
      </c>
      <c r="I5326" s="810">
        <v>1</v>
      </c>
    </row>
    <row r="5327" spans="1:9" x14ac:dyDescent="0.15">
      <c r="A5327" s="694" t="s">
        <v>1000</v>
      </c>
      <c r="B5327" s="96">
        <v>490</v>
      </c>
      <c r="C5327" s="96">
        <v>12</v>
      </c>
      <c r="D5327" s="97">
        <v>89981826</v>
      </c>
      <c r="E5327" s="97">
        <v>90103130</v>
      </c>
      <c r="F5327" s="96" t="s">
        <v>2328</v>
      </c>
      <c r="G5327" s="96">
        <v>242</v>
      </c>
      <c r="H5327" s="96">
        <v>0.10303</v>
      </c>
      <c r="I5327" s="810">
        <v>1</v>
      </c>
    </row>
    <row r="5328" spans="1:9" x14ac:dyDescent="0.15">
      <c r="A5328" s="694" t="s">
        <v>7836</v>
      </c>
      <c r="B5328" s="96">
        <v>90806</v>
      </c>
      <c r="C5328" s="96">
        <v>1</v>
      </c>
      <c r="D5328" s="97">
        <v>213165524</v>
      </c>
      <c r="E5328" s="97">
        <v>213189168</v>
      </c>
      <c r="F5328" s="96" t="s">
        <v>2328</v>
      </c>
      <c r="G5328" s="96">
        <v>40</v>
      </c>
      <c r="H5328" s="96">
        <v>0.10305</v>
      </c>
      <c r="I5328" s="810">
        <v>1</v>
      </c>
    </row>
    <row r="5329" spans="1:9" x14ac:dyDescent="0.15">
      <c r="A5329" s="694" t="s">
        <v>7837</v>
      </c>
      <c r="B5329" s="96">
        <v>11162</v>
      </c>
      <c r="C5329" s="96">
        <v>4</v>
      </c>
      <c r="D5329" s="97">
        <v>123813799</v>
      </c>
      <c r="E5329" s="97">
        <v>123844159</v>
      </c>
      <c r="F5329" s="96" t="s">
        <v>2328</v>
      </c>
      <c r="G5329" s="96">
        <v>155</v>
      </c>
      <c r="H5329" s="96">
        <v>0.10308</v>
      </c>
      <c r="I5329" s="810">
        <v>1</v>
      </c>
    </row>
    <row r="5330" spans="1:9" x14ac:dyDescent="0.15">
      <c r="A5330" s="694" t="s">
        <v>7838</v>
      </c>
      <c r="B5330" s="96">
        <v>135295</v>
      </c>
      <c r="C5330" s="96">
        <v>6</v>
      </c>
      <c r="D5330" s="97">
        <v>89805678</v>
      </c>
      <c r="E5330" s="97">
        <v>89827800</v>
      </c>
      <c r="F5330" s="96" t="s">
        <v>2328</v>
      </c>
      <c r="G5330" s="96">
        <v>82</v>
      </c>
      <c r="H5330" s="96">
        <v>0.10309</v>
      </c>
      <c r="I5330" s="810">
        <v>1</v>
      </c>
    </row>
    <row r="5331" spans="1:9" x14ac:dyDescent="0.15">
      <c r="A5331" s="694" t="s">
        <v>7839</v>
      </c>
      <c r="B5331" s="96">
        <v>3766</v>
      </c>
      <c r="C5331" s="96">
        <v>1</v>
      </c>
      <c r="D5331" s="97">
        <v>160007257</v>
      </c>
      <c r="E5331" s="97">
        <v>160040051</v>
      </c>
      <c r="F5331" s="96" t="s">
        <v>2328</v>
      </c>
      <c r="G5331" s="96">
        <v>84</v>
      </c>
      <c r="H5331" s="96">
        <v>0.10317999999999999</v>
      </c>
      <c r="I5331" s="810">
        <v>1</v>
      </c>
    </row>
    <row r="5332" spans="1:9" x14ac:dyDescent="0.15">
      <c r="A5332" s="694" t="s">
        <v>7840</v>
      </c>
      <c r="B5332" s="96">
        <v>10730</v>
      </c>
      <c r="C5332" s="96">
        <v>10</v>
      </c>
      <c r="D5332" s="97">
        <v>27399040</v>
      </c>
      <c r="E5332" s="97">
        <v>27443349</v>
      </c>
      <c r="F5332" s="96" t="s">
        <v>2328</v>
      </c>
      <c r="G5332" s="96">
        <v>209</v>
      </c>
      <c r="H5332" s="96">
        <v>0.10323</v>
      </c>
      <c r="I5332" s="810">
        <v>1</v>
      </c>
    </row>
    <row r="5333" spans="1:9" x14ac:dyDescent="0.15">
      <c r="A5333" s="694" t="s">
        <v>7841</v>
      </c>
      <c r="B5333" s="96">
        <v>7072</v>
      </c>
      <c r="C5333" s="96">
        <v>2</v>
      </c>
      <c r="D5333" s="97">
        <v>70436576</v>
      </c>
      <c r="E5333" s="97">
        <v>70475886</v>
      </c>
      <c r="F5333" s="96" t="s">
        <v>2328</v>
      </c>
      <c r="G5333" s="96">
        <v>96</v>
      </c>
      <c r="H5333" s="96">
        <v>0.10324</v>
      </c>
      <c r="I5333" s="810">
        <v>1</v>
      </c>
    </row>
    <row r="5334" spans="1:9" x14ac:dyDescent="0.15">
      <c r="A5334" s="694" t="s">
        <v>7842</v>
      </c>
      <c r="B5334" s="96">
        <v>85329</v>
      </c>
      <c r="C5334" s="96">
        <v>11</v>
      </c>
      <c r="D5334" s="97">
        <v>63273524</v>
      </c>
      <c r="E5334" s="97">
        <v>63284246</v>
      </c>
      <c r="F5334" s="96" t="s">
        <v>2321</v>
      </c>
      <c r="G5334" s="96">
        <v>26</v>
      </c>
      <c r="H5334" s="96">
        <v>0.10327</v>
      </c>
      <c r="I5334" s="810">
        <v>1</v>
      </c>
    </row>
    <row r="5335" spans="1:9" x14ac:dyDescent="0.15">
      <c r="A5335" s="694" t="s">
        <v>7843</v>
      </c>
      <c r="B5335" s="96">
        <v>51306</v>
      </c>
      <c r="C5335" s="96">
        <v>5</v>
      </c>
      <c r="D5335" s="97">
        <v>137273638</v>
      </c>
      <c r="E5335" s="97">
        <v>137387650</v>
      </c>
      <c r="F5335" s="96" t="s">
        <v>2328</v>
      </c>
      <c r="G5335" s="96">
        <v>270</v>
      </c>
      <c r="H5335" s="96">
        <v>0.10329000000000001</v>
      </c>
      <c r="I5335" s="810">
        <v>1</v>
      </c>
    </row>
    <row r="5336" spans="1:9" x14ac:dyDescent="0.15">
      <c r="A5336" s="694" t="s">
        <v>7844</v>
      </c>
      <c r="B5336" s="96">
        <v>98</v>
      </c>
      <c r="C5336" s="96">
        <v>2</v>
      </c>
      <c r="D5336" s="97">
        <v>54342410</v>
      </c>
      <c r="E5336" s="97">
        <v>54532437</v>
      </c>
      <c r="F5336" s="96" t="s">
        <v>2321</v>
      </c>
      <c r="G5336" s="96">
        <v>737</v>
      </c>
      <c r="H5336" s="96">
        <v>0.10340000000000001</v>
      </c>
      <c r="I5336" s="810">
        <v>1</v>
      </c>
    </row>
    <row r="5337" spans="1:9" x14ac:dyDescent="0.15">
      <c r="A5337" s="694" t="s">
        <v>7845</v>
      </c>
      <c r="B5337" s="96">
        <v>22807</v>
      </c>
      <c r="C5337" s="96">
        <v>2</v>
      </c>
      <c r="D5337" s="97">
        <v>213864408</v>
      </c>
      <c r="E5337" s="97">
        <v>214016379</v>
      </c>
      <c r="F5337" s="96" t="s">
        <v>2328</v>
      </c>
      <c r="G5337" s="96">
        <v>539</v>
      </c>
      <c r="H5337" s="96">
        <v>0.10351</v>
      </c>
      <c r="I5337" s="810">
        <v>1</v>
      </c>
    </row>
    <row r="5338" spans="1:9" x14ac:dyDescent="0.15">
      <c r="A5338" s="694" t="s">
        <v>7846</v>
      </c>
      <c r="B5338" s="96">
        <v>80895</v>
      </c>
      <c r="C5338" s="96">
        <v>2</v>
      </c>
      <c r="D5338" s="97">
        <v>239079043</v>
      </c>
      <c r="E5338" s="97">
        <v>239112343</v>
      </c>
      <c r="F5338" s="96" t="s">
        <v>2328</v>
      </c>
      <c r="G5338" s="96">
        <v>151</v>
      </c>
      <c r="H5338" s="96">
        <v>0.10353999999999999</v>
      </c>
      <c r="I5338" s="810">
        <v>1</v>
      </c>
    </row>
    <row r="5339" spans="1:9" x14ac:dyDescent="0.15">
      <c r="A5339" s="694" t="s">
        <v>7847</v>
      </c>
      <c r="B5339" s="96">
        <v>56341</v>
      </c>
      <c r="C5339" s="96">
        <v>12</v>
      </c>
      <c r="D5339" s="97">
        <v>3490515</v>
      </c>
      <c r="E5339" s="97">
        <v>3703139</v>
      </c>
      <c r="F5339" s="96" t="s">
        <v>2321</v>
      </c>
      <c r="G5339" s="96">
        <v>584</v>
      </c>
      <c r="H5339" s="96">
        <v>0.10363</v>
      </c>
      <c r="I5339" s="810">
        <v>1</v>
      </c>
    </row>
    <row r="5340" spans="1:9" x14ac:dyDescent="0.15">
      <c r="A5340" s="694" t="s">
        <v>7848</v>
      </c>
      <c r="B5340" s="96">
        <v>55616</v>
      </c>
      <c r="C5340" s="96">
        <v>1</v>
      </c>
      <c r="D5340" s="97">
        <v>23755056</v>
      </c>
      <c r="E5340" s="97">
        <v>23810750</v>
      </c>
      <c r="F5340" s="96" t="s">
        <v>2328</v>
      </c>
      <c r="G5340" s="96">
        <v>144</v>
      </c>
      <c r="H5340" s="96">
        <v>0.10369</v>
      </c>
      <c r="I5340" s="810">
        <v>1</v>
      </c>
    </row>
    <row r="5341" spans="1:9" x14ac:dyDescent="0.15">
      <c r="A5341" s="694" t="s">
        <v>7849</v>
      </c>
      <c r="B5341" s="96">
        <v>50626</v>
      </c>
      <c r="C5341" s="96">
        <v>8</v>
      </c>
      <c r="D5341" s="97">
        <v>145675315</v>
      </c>
      <c r="E5341" s="97">
        <v>145691031</v>
      </c>
      <c r="F5341" s="96" t="s">
        <v>2328</v>
      </c>
      <c r="G5341" s="96">
        <v>51</v>
      </c>
      <c r="H5341" s="96">
        <v>0.1037</v>
      </c>
      <c r="I5341" s="810">
        <v>1</v>
      </c>
    </row>
    <row r="5342" spans="1:9" x14ac:dyDescent="0.15">
      <c r="A5342" s="694" t="s">
        <v>7850</v>
      </c>
      <c r="B5342" s="96">
        <v>6446</v>
      </c>
      <c r="C5342" s="96">
        <v>6</v>
      </c>
      <c r="D5342" s="97">
        <v>134490384</v>
      </c>
      <c r="E5342" s="97">
        <v>134639196</v>
      </c>
      <c r="F5342" s="96" t="s">
        <v>2328</v>
      </c>
      <c r="G5342" s="96">
        <v>446</v>
      </c>
      <c r="H5342" s="96">
        <v>0.10372000000000001</v>
      </c>
      <c r="I5342" s="810">
        <v>1</v>
      </c>
    </row>
    <row r="5343" spans="1:9" x14ac:dyDescent="0.15">
      <c r="A5343" s="694" t="s">
        <v>7851</v>
      </c>
      <c r="B5343" s="96">
        <v>388722</v>
      </c>
      <c r="C5343" s="96">
        <v>1</v>
      </c>
      <c r="D5343" s="97">
        <v>197871682</v>
      </c>
      <c r="E5343" s="97">
        <v>197876497</v>
      </c>
      <c r="F5343" s="96" t="s">
        <v>2321</v>
      </c>
      <c r="G5343" s="96">
        <v>7</v>
      </c>
      <c r="H5343" s="96">
        <v>0.1038</v>
      </c>
      <c r="I5343" s="810">
        <v>1</v>
      </c>
    </row>
    <row r="5344" spans="1:9" x14ac:dyDescent="0.15">
      <c r="A5344" s="694" t="s">
        <v>7852</v>
      </c>
      <c r="B5344" s="96">
        <v>259287</v>
      </c>
      <c r="C5344" s="96">
        <v>7</v>
      </c>
      <c r="D5344" s="97">
        <v>143174966</v>
      </c>
      <c r="E5344" s="97">
        <v>143175889</v>
      </c>
      <c r="F5344" s="96" t="s">
        <v>2321</v>
      </c>
      <c r="G5344" s="96">
        <v>5</v>
      </c>
      <c r="H5344" s="96">
        <v>0.10389</v>
      </c>
      <c r="I5344" s="810">
        <v>1</v>
      </c>
    </row>
    <row r="5345" spans="1:9" x14ac:dyDescent="0.15">
      <c r="A5345" s="694" t="s">
        <v>7853</v>
      </c>
      <c r="B5345" s="96">
        <v>81328</v>
      </c>
      <c r="C5345" s="96">
        <v>11</v>
      </c>
      <c r="D5345" s="97">
        <v>55135360</v>
      </c>
      <c r="E5345" s="97">
        <v>55136394</v>
      </c>
      <c r="F5345" s="96" t="s">
        <v>2321</v>
      </c>
      <c r="G5345" s="96">
        <v>5</v>
      </c>
      <c r="H5345" s="96">
        <v>0.10395</v>
      </c>
      <c r="I5345" s="810">
        <v>1</v>
      </c>
    </row>
    <row r="5346" spans="1:9" x14ac:dyDescent="0.15">
      <c r="A5346" s="694" t="s">
        <v>1925</v>
      </c>
      <c r="B5346" s="96">
        <v>79068</v>
      </c>
      <c r="C5346" s="96">
        <v>16</v>
      </c>
      <c r="D5346" s="97">
        <v>53737875</v>
      </c>
      <c r="E5346" s="97">
        <v>54148379</v>
      </c>
      <c r="F5346" s="96" t="s">
        <v>2321</v>
      </c>
      <c r="G5346" s="96">
        <v>1463</v>
      </c>
      <c r="H5346" s="96">
        <v>0.10398</v>
      </c>
      <c r="I5346" s="810">
        <v>1</v>
      </c>
    </row>
    <row r="5347" spans="1:9" x14ac:dyDescent="0.15">
      <c r="A5347" s="694" t="s">
        <v>7854</v>
      </c>
      <c r="B5347" s="96">
        <v>1742</v>
      </c>
      <c r="C5347" s="96">
        <v>17</v>
      </c>
      <c r="D5347" s="97">
        <v>7093209</v>
      </c>
      <c r="E5347" s="97">
        <v>7123369</v>
      </c>
      <c r="F5347" s="96" t="s">
        <v>2328</v>
      </c>
      <c r="G5347" s="96">
        <v>69</v>
      </c>
      <c r="H5347" s="96">
        <v>0.10403</v>
      </c>
      <c r="I5347" s="810">
        <v>1</v>
      </c>
    </row>
    <row r="5348" spans="1:9" x14ac:dyDescent="0.15">
      <c r="A5348" s="694" t="s">
        <v>7855</v>
      </c>
      <c r="B5348" s="96">
        <v>11136</v>
      </c>
      <c r="C5348" s="96">
        <v>19</v>
      </c>
      <c r="D5348" s="97">
        <v>33321417</v>
      </c>
      <c r="E5348" s="97">
        <v>33360683</v>
      </c>
      <c r="F5348" s="96" t="s">
        <v>2328</v>
      </c>
      <c r="G5348" s="96">
        <v>172</v>
      </c>
      <c r="H5348" s="96">
        <v>0.10406</v>
      </c>
      <c r="I5348" s="810">
        <v>1</v>
      </c>
    </row>
    <row r="5349" spans="1:9" x14ac:dyDescent="0.15">
      <c r="A5349" s="694" t="s">
        <v>7856</v>
      </c>
      <c r="B5349" s="96">
        <v>1378</v>
      </c>
      <c r="C5349" s="96">
        <v>1</v>
      </c>
      <c r="D5349" s="97">
        <v>207669473</v>
      </c>
      <c r="E5349" s="97">
        <v>207815110</v>
      </c>
      <c r="F5349" s="96" t="s">
        <v>2321</v>
      </c>
      <c r="G5349" s="96">
        <v>329</v>
      </c>
      <c r="H5349" s="96">
        <v>0.10435</v>
      </c>
      <c r="I5349" s="810">
        <v>1</v>
      </c>
    </row>
    <row r="5350" spans="1:9" x14ac:dyDescent="0.15">
      <c r="A5350" s="694" t="s">
        <v>7857</v>
      </c>
      <c r="B5350" s="96">
        <v>389400</v>
      </c>
      <c r="C5350" s="96">
        <v>6</v>
      </c>
      <c r="D5350" s="97">
        <v>55192267</v>
      </c>
      <c r="E5350" s="97">
        <v>55267291</v>
      </c>
      <c r="F5350" s="96" t="s">
        <v>2321</v>
      </c>
      <c r="G5350" s="96">
        <v>593</v>
      </c>
      <c r="H5350" s="96">
        <v>0.10435999999999999</v>
      </c>
      <c r="I5350" s="810">
        <v>1</v>
      </c>
    </row>
    <row r="5351" spans="1:9" x14ac:dyDescent="0.15">
      <c r="A5351" s="694" t="s">
        <v>7858</v>
      </c>
      <c r="B5351" s="96">
        <v>761</v>
      </c>
      <c r="C5351" s="96">
        <v>8</v>
      </c>
      <c r="D5351" s="97">
        <v>86351056</v>
      </c>
      <c r="E5351" s="97">
        <v>86361269</v>
      </c>
      <c r="F5351" s="96" t="s">
        <v>2321</v>
      </c>
      <c r="G5351" s="96">
        <v>16</v>
      </c>
      <c r="H5351" s="96">
        <v>0.10439</v>
      </c>
      <c r="I5351" s="810">
        <v>1</v>
      </c>
    </row>
    <row r="5352" spans="1:9" x14ac:dyDescent="0.15">
      <c r="A5352" s="694" t="s">
        <v>7859</v>
      </c>
      <c r="B5352" s="96">
        <v>124583</v>
      </c>
      <c r="C5352" s="96">
        <v>17</v>
      </c>
      <c r="D5352" s="97">
        <v>76987798</v>
      </c>
      <c r="E5352" s="97">
        <v>77005899</v>
      </c>
      <c r="F5352" s="96" t="s">
        <v>2328</v>
      </c>
      <c r="G5352" s="96">
        <v>85</v>
      </c>
      <c r="H5352" s="96">
        <v>0.10440000000000001</v>
      </c>
      <c r="I5352" s="810">
        <v>1</v>
      </c>
    </row>
    <row r="5353" spans="1:9" x14ac:dyDescent="0.15">
      <c r="A5353" s="694" t="s">
        <v>7860</v>
      </c>
      <c r="B5353" s="96">
        <v>9044</v>
      </c>
      <c r="C5353" s="96">
        <v>10</v>
      </c>
      <c r="D5353" s="97">
        <v>93683526</v>
      </c>
      <c r="E5353" s="97">
        <v>93790755</v>
      </c>
      <c r="F5353" s="96" t="s">
        <v>2321</v>
      </c>
      <c r="G5353" s="96">
        <v>231</v>
      </c>
      <c r="H5353" s="96">
        <v>0.10445</v>
      </c>
      <c r="I5353" s="810">
        <v>1</v>
      </c>
    </row>
    <row r="5354" spans="1:9" x14ac:dyDescent="0.15">
      <c r="A5354" s="694" t="s">
        <v>7861</v>
      </c>
      <c r="B5354" s="96">
        <v>157777</v>
      </c>
      <c r="C5354" s="96">
        <v>8</v>
      </c>
      <c r="D5354" s="97">
        <v>67782984</v>
      </c>
      <c r="E5354" s="97">
        <v>67834283</v>
      </c>
      <c r="F5354" s="96" t="s">
        <v>2321</v>
      </c>
      <c r="G5354" s="96">
        <v>97</v>
      </c>
      <c r="H5354" s="96">
        <v>0.10448</v>
      </c>
      <c r="I5354" s="810">
        <v>1</v>
      </c>
    </row>
    <row r="5355" spans="1:9" x14ac:dyDescent="0.15">
      <c r="A5355" s="694" t="s">
        <v>7862</v>
      </c>
      <c r="B5355" s="96">
        <v>259232</v>
      </c>
      <c r="C5355" s="96">
        <v>13</v>
      </c>
      <c r="D5355" s="97">
        <v>101706130</v>
      </c>
      <c r="E5355" s="97">
        <v>102068813</v>
      </c>
      <c r="F5355" s="96" t="s">
        <v>2328</v>
      </c>
      <c r="G5355" s="96">
        <v>1601</v>
      </c>
      <c r="H5355" s="96">
        <v>0.10456</v>
      </c>
      <c r="I5355" s="810">
        <v>1</v>
      </c>
    </row>
    <row r="5356" spans="1:9" x14ac:dyDescent="0.15">
      <c r="A5356" s="694" t="s">
        <v>7863</v>
      </c>
      <c r="B5356" s="96">
        <v>84281</v>
      </c>
      <c r="C5356" s="96">
        <v>2</v>
      </c>
      <c r="D5356" s="97">
        <v>190744282</v>
      </c>
      <c r="E5356" s="97">
        <v>191068210</v>
      </c>
      <c r="F5356" s="96" t="s">
        <v>2321</v>
      </c>
      <c r="G5356" s="96">
        <v>1039</v>
      </c>
      <c r="H5356" s="96">
        <v>0.10459</v>
      </c>
      <c r="I5356" s="810">
        <v>1</v>
      </c>
    </row>
    <row r="5357" spans="1:9" x14ac:dyDescent="0.15">
      <c r="A5357" s="694" t="s">
        <v>7864</v>
      </c>
      <c r="B5357" s="96">
        <v>91768</v>
      </c>
      <c r="C5357" s="96">
        <v>18</v>
      </c>
      <c r="D5357" s="97">
        <v>20714528</v>
      </c>
      <c r="E5357" s="97">
        <v>20840434</v>
      </c>
      <c r="F5357" s="96" t="s">
        <v>2321</v>
      </c>
      <c r="G5357" s="96">
        <v>362</v>
      </c>
      <c r="H5357" s="96">
        <v>0.10459</v>
      </c>
      <c r="I5357" s="810">
        <v>1</v>
      </c>
    </row>
    <row r="5358" spans="1:9" x14ac:dyDescent="0.15">
      <c r="A5358" s="694" t="s">
        <v>7865</v>
      </c>
      <c r="B5358" s="96">
        <v>114112</v>
      </c>
      <c r="C5358" s="96">
        <v>3</v>
      </c>
      <c r="D5358" s="97">
        <v>126325895</v>
      </c>
      <c r="E5358" s="97">
        <v>126375056</v>
      </c>
      <c r="F5358" s="96" t="s">
        <v>2328</v>
      </c>
      <c r="G5358" s="96">
        <v>161</v>
      </c>
      <c r="H5358" s="96">
        <v>0.10463</v>
      </c>
      <c r="I5358" s="810">
        <v>1</v>
      </c>
    </row>
    <row r="5359" spans="1:9" x14ac:dyDescent="0.15">
      <c r="A5359" s="694" t="s">
        <v>7866</v>
      </c>
      <c r="B5359" s="96">
        <v>440829</v>
      </c>
      <c r="C5359" s="96">
        <v>22</v>
      </c>
      <c r="D5359" s="97">
        <v>42305558</v>
      </c>
      <c r="E5359" s="97">
        <v>42310671</v>
      </c>
      <c r="F5359" s="96" t="s">
        <v>2328</v>
      </c>
      <c r="G5359" s="96">
        <v>23</v>
      </c>
      <c r="H5359" s="96">
        <v>0.10469000000000001</v>
      </c>
      <c r="I5359" s="810">
        <v>1</v>
      </c>
    </row>
    <row r="5360" spans="1:9" x14ac:dyDescent="0.15">
      <c r="A5360" s="694" t="s">
        <v>7867</v>
      </c>
      <c r="B5360" s="96">
        <v>5330</v>
      </c>
      <c r="C5360" s="96">
        <v>15</v>
      </c>
      <c r="D5360" s="97">
        <v>40576461</v>
      </c>
      <c r="E5360" s="97">
        <v>40600174</v>
      </c>
      <c r="F5360" s="96" t="s">
        <v>2328</v>
      </c>
      <c r="G5360" s="96">
        <v>79</v>
      </c>
      <c r="H5360" s="96">
        <v>0.10471999999999999</v>
      </c>
      <c r="I5360" s="810">
        <v>1</v>
      </c>
    </row>
    <row r="5361" spans="1:9" x14ac:dyDescent="0.15">
      <c r="A5361" s="694" t="s">
        <v>7868</v>
      </c>
      <c r="B5361" s="96">
        <v>285</v>
      </c>
      <c r="C5361" s="96">
        <v>8</v>
      </c>
      <c r="D5361" s="97">
        <v>6357172</v>
      </c>
      <c r="E5361" s="97">
        <v>6420784</v>
      </c>
      <c r="F5361" s="96" t="s">
        <v>2328</v>
      </c>
      <c r="G5361" s="96">
        <v>448</v>
      </c>
      <c r="H5361" s="96">
        <v>0.10478</v>
      </c>
      <c r="I5361" s="810">
        <v>1</v>
      </c>
    </row>
    <row r="5362" spans="1:9" x14ac:dyDescent="0.15">
      <c r="A5362" s="694" t="s">
        <v>7869</v>
      </c>
      <c r="B5362" s="96">
        <v>90226</v>
      </c>
      <c r="C5362" s="96">
        <v>3</v>
      </c>
      <c r="D5362" s="97">
        <v>48599151</v>
      </c>
      <c r="E5362" s="97">
        <v>48601201</v>
      </c>
      <c r="F5362" s="96" t="s">
        <v>2328</v>
      </c>
      <c r="G5362" s="96">
        <v>5</v>
      </c>
      <c r="H5362" s="96">
        <v>0.10478999999999999</v>
      </c>
      <c r="I5362" s="810">
        <v>1</v>
      </c>
    </row>
    <row r="5363" spans="1:9" x14ac:dyDescent="0.15">
      <c r="A5363" s="694" t="s">
        <v>7870</v>
      </c>
      <c r="B5363" s="96">
        <v>54535</v>
      </c>
      <c r="C5363" s="96">
        <v>6</v>
      </c>
      <c r="D5363" s="97">
        <v>31110216</v>
      </c>
      <c r="E5363" s="97">
        <v>31126015</v>
      </c>
      <c r="F5363" s="96" t="s">
        <v>2328</v>
      </c>
      <c r="G5363" s="96">
        <v>170</v>
      </c>
      <c r="H5363" s="96">
        <v>0.1048</v>
      </c>
      <c r="I5363" s="810">
        <v>1</v>
      </c>
    </row>
    <row r="5364" spans="1:9" x14ac:dyDescent="0.15">
      <c r="A5364" s="694" t="s">
        <v>7871</v>
      </c>
      <c r="B5364" s="96">
        <v>646457</v>
      </c>
      <c r="C5364" s="96">
        <v>19</v>
      </c>
      <c r="D5364" s="97">
        <v>14192444</v>
      </c>
      <c r="E5364" s="97">
        <v>14196607</v>
      </c>
      <c r="F5364" s="96" t="s">
        <v>2328</v>
      </c>
      <c r="G5364" s="96">
        <v>9</v>
      </c>
      <c r="H5364" s="96">
        <v>0.10482</v>
      </c>
      <c r="I5364" s="810">
        <v>1</v>
      </c>
    </row>
    <row r="5365" spans="1:9" x14ac:dyDescent="0.15">
      <c r="A5365" s="694" t="s">
        <v>7872</v>
      </c>
      <c r="B5365" s="96">
        <v>51026</v>
      </c>
      <c r="C5365" s="96">
        <v>12</v>
      </c>
      <c r="D5365" s="97">
        <v>21654699</v>
      </c>
      <c r="E5365" s="97">
        <v>21671337</v>
      </c>
      <c r="F5365" s="96" t="s">
        <v>2321</v>
      </c>
      <c r="G5365" s="96">
        <v>87</v>
      </c>
      <c r="H5365" s="96">
        <v>0.10483000000000001</v>
      </c>
      <c r="I5365" s="810">
        <v>1</v>
      </c>
    </row>
    <row r="5366" spans="1:9" x14ac:dyDescent="0.15">
      <c r="A5366" s="694" t="s">
        <v>7873</v>
      </c>
      <c r="B5366" s="96">
        <v>8510</v>
      </c>
      <c r="C5366" s="96">
        <v>1</v>
      </c>
      <c r="D5366" s="97">
        <v>1567060</v>
      </c>
      <c r="E5366" s="97">
        <v>1570030</v>
      </c>
      <c r="F5366" s="96" t="s">
        <v>2321</v>
      </c>
      <c r="G5366" s="96">
        <v>2</v>
      </c>
      <c r="H5366" s="96">
        <v>0.10488</v>
      </c>
      <c r="I5366" s="810">
        <v>1</v>
      </c>
    </row>
    <row r="5367" spans="1:9" x14ac:dyDescent="0.15">
      <c r="A5367" s="694" t="s">
        <v>7874</v>
      </c>
      <c r="B5367" s="96">
        <v>8884</v>
      </c>
      <c r="C5367" s="96">
        <v>2</v>
      </c>
      <c r="D5367" s="97">
        <v>27422455</v>
      </c>
      <c r="E5367" s="97">
        <v>27435175</v>
      </c>
      <c r="F5367" s="96" t="s">
        <v>2328</v>
      </c>
      <c r="G5367" s="96">
        <v>36</v>
      </c>
      <c r="H5367" s="96">
        <v>0.10489999999999999</v>
      </c>
      <c r="I5367" s="810">
        <v>1</v>
      </c>
    </row>
    <row r="5368" spans="1:9" x14ac:dyDescent="0.15">
      <c r="A5368" s="694" t="s">
        <v>7875</v>
      </c>
      <c r="B5368" s="96">
        <v>7295</v>
      </c>
      <c r="C5368" s="96">
        <v>9</v>
      </c>
      <c r="D5368" s="97">
        <v>113006092</v>
      </c>
      <c r="E5368" s="97">
        <v>113018920</v>
      </c>
      <c r="F5368" s="96" t="s">
        <v>2328</v>
      </c>
      <c r="G5368" s="96">
        <v>49</v>
      </c>
      <c r="H5368" s="96">
        <v>0.10491</v>
      </c>
      <c r="I5368" s="810">
        <v>1</v>
      </c>
    </row>
    <row r="5369" spans="1:9" x14ac:dyDescent="0.15">
      <c r="A5369" s="694" t="s">
        <v>7876</v>
      </c>
      <c r="B5369" s="96">
        <v>165721</v>
      </c>
      <c r="C5369" s="96">
        <v>3</v>
      </c>
      <c r="D5369" s="97">
        <v>128181275</v>
      </c>
      <c r="E5369" s="97">
        <v>128186091</v>
      </c>
      <c r="F5369" s="96" t="s">
        <v>2328</v>
      </c>
      <c r="G5369" s="96">
        <v>27</v>
      </c>
      <c r="H5369" s="96">
        <v>0.10492</v>
      </c>
      <c r="I5369" s="810">
        <v>1</v>
      </c>
    </row>
    <row r="5370" spans="1:9" x14ac:dyDescent="0.15">
      <c r="A5370" s="694" t="s">
        <v>7877</v>
      </c>
      <c r="B5370" s="96">
        <v>475</v>
      </c>
      <c r="C5370" s="96">
        <v>5</v>
      </c>
      <c r="D5370" s="97">
        <v>151122383</v>
      </c>
      <c r="E5370" s="97">
        <v>151138210</v>
      </c>
      <c r="F5370" s="96" t="s">
        <v>2328</v>
      </c>
      <c r="G5370" s="96">
        <v>30</v>
      </c>
      <c r="H5370" s="96">
        <v>0.10494000000000001</v>
      </c>
      <c r="I5370" s="810">
        <v>1</v>
      </c>
    </row>
    <row r="5371" spans="1:9" x14ac:dyDescent="0.15">
      <c r="A5371" s="694" t="s">
        <v>7878</v>
      </c>
      <c r="B5371" s="96">
        <v>23585</v>
      </c>
      <c r="C5371" s="96">
        <v>1</v>
      </c>
      <c r="D5371" s="97">
        <v>25664789</v>
      </c>
      <c r="E5371" s="97">
        <v>25688852</v>
      </c>
      <c r="F5371" s="96" t="s">
        <v>2321</v>
      </c>
      <c r="G5371" s="96">
        <v>19</v>
      </c>
      <c r="H5371" s="96">
        <v>0.10496999999999999</v>
      </c>
      <c r="I5371" s="810">
        <v>1</v>
      </c>
    </row>
    <row r="5372" spans="1:9" x14ac:dyDescent="0.15">
      <c r="A5372" s="694" t="s">
        <v>7879</v>
      </c>
      <c r="B5372" s="96">
        <v>4625</v>
      </c>
      <c r="C5372" s="96">
        <v>14</v>
      </c>
      <c r="D5372" s="97">
        <v>23881947</v>
      </c>
      <c r="E5372" s="97">
        <v>23904870</v>
      </c>
      <c r="F5372" s="96" t="s">
        <v>2328</v>
      </c>
      <c r="G5372" s="96">
        <v>79</v>
      </c>
      <c r="H5372" s="96">
        <v>0.10506</v>
      </c>
      <c r="I5372" s="810">
        <v>1</v>
      </c>
    </row>
    <row r="5373" spans="1:9" x14ac:dyDescent="0.15">
      <c r="A5373" s="694" t="s">
        <v>7880</v>
      </c>
      <c r="B5373" s="96">
        <v>8801</v>
      </c>
      <c r="C5373" s="96">
        <v>3</v>
      </c>
      <c r="D5373" s="97">
        <v>67410884</v>
      </c>
      <c r="E5373" s="97">
        <v>67705038</v>
      </c>
      <c r="F5373" s="96" t="s">
        <v>2328</v>
      </c>
      <c r="G5373" s="96">
        <v>1252</v>
      </c>
      <c r="H5373" s="96">
        <v>0.10509</v>
      </c>
      <c r="I5373" s="810">
        <v>1</v>
      </c>
    </row>
    <row r="5374" spans="1:9" x14ac:dyDescent="0.15">
      <c r="A5374" s="694" t="s">
        <v>7881</v>
      </c>
      <c r="B5374" s="96">
        <v>2120</v>
      </c>
      <c r="C5374" s="96">
        <v>12</v>
      </c>
      <c r="D5374" s="97">
        <v>11802788</v>
      </c>
      <c r="E5374" s="97">
        <v>12048336</v>
      </c>
      <c r="F5374" s="96" t="s">
        <v>2321</v>
      </c>
      <c r="G5374" s="96">
        <v>711</v>
      </c>
      <c r="H5374" s="96">
        <v>0.10521999999999999</v>
      </c>
      <c r="I5374" s="810">
        <v>1</v>
      </c>
    </row>
    <row r="5375" spans="1:9" x14ac:dyDescent="0.15">
      <c r="A5375" s="694" t="s">
        <v>7882</v>
      </c>
      <c r="B5375" s="96">
        <v>80772</v>
      </c>
      <c r="C5375" s="96">
        <v>1</v>
      </c>
      <c r="D5375" s="97">
        <v>1260136</v>
      </c>
      <c r="E5375" s="97">
        <v>1264276</v>
      </c>
      <c r="F5375" s="96" t="s">
        <v>2321</v>
      </c>
      <c r="G5375" s="96">
        <v>12</v>
      </c>
      <c r="H5375" s="96">
        <v>0.10521999999999999</v>
      </c>
      <c r="I5375" s="810">
        <v>1</v>
      </c>
    </row>
    <row r="5376" spans="1:9" x14ac:dyDescent="0.15">
      <c r="A5376" s="694" t="s">
        <v>7883</v>
      </c>
      <c r="B5376" s="96">
        <v>57156</v>
      </c>
      <c r="C5376" s="96">
        <v>14</v>
      </c>
      <c r="D5376" s="97">
        <v>77648102</v>
      </c>
      <c r="E5376" s="97">
        <v>77725838</v>
      </c>
      <c r="F5376" s="96" t="s">
        <v>2321</v>
      </c>
      <c r="G5376" s="96">
        <v>398</v>
      </c>
      <c r="H5376" s="96">
        <v>0.10523</v>
      </c>
      <c r="I5376" s="810">
        <v>1</v>
      </c>
    </row>
    <row r="5377" spans="1:9" x14ac:dyDescent="0.15">
      <c r="A5377" s="694" t="s">
        <v>7884</v>
      </c>
      <c r="B5377" s="96">
        <v>80349</v>
      </c>
      <c r="C5377" s="96">
        <v>15</v>
      </c>
      <c r="D5377" s="97">
        <v>78575575</v>
      </c>
      <c r="E5377" s="97">
        <v>78591977</v>
      </c>
      <c r="F5377" s="96" t="s">
        <v>2328</v>
      </c>
      <c r="G5377" s="96">
        <v>42</v>
      </c>
      <c r="H5377" s="96">
        <v>0.1053</v>
      </c>
      <c r="I5377" s="810">
        <v>1</v>
      </c>
    </row>
    <row r="5378" spans="1:9" x14ac:dyDescent="0.15">
      <c r="A5378" s="694" t="s">
        <v>7885</v>
      </c>
      <c r="B5378" s="96">
        <v>11098</v>
      </c>
      <c r="C5378" s="96">
        <v>11</v>
      </c>
      <c r="D5378" s="97">
        <v>86511288</v>
      </c>
      <c r="E5378" s="97">
        <v>86522275</v>
      </c>
      <c r="F5378" s="96" t="s">
        <v>2321</v>
      </c>
      <c r="G5378" s="96">
        <v>29</v>
      </c>
      <c r="H5378" s="96">
        <v>0.10532999999999999</v>
      </c>
      <c r="I5378" s="810">
        <v>1</v>
      </c>
    </row>
    <row r="5379" spans="1:9" x14ac:dyDescent="0.15">
      <c r="A5379" s="694" t="s">
        <v>7886</v>
      </c>
      <c r="B5379" s="96">
        <v>8125</v>
      </c>
      <c r="C5379" s="96">
        <v>15</v>
      </c>
      <c r="D5379" s="97">
        <v>69070874</v>
      </c>
      <c r="E5379" s="97">
        <v>69113261</v>
      </c>
      <c r="F5379" s="96" t="s">
        <v>2328</v>
      </c>
      <c r="G5379" s="96">
        <v>90</v>
      </c>
      <c r="H5379" s="96">
        <v>0.10535</v>
      </c>
      <c r="I5379" s="810">
        <v>1</v>
      </c>
    </row>
    <row r="5380" spans="1:9" x14ac:dyDescent="0.15">
      <c r="A5380" s="694" t="s">
        <v>7887</v>
      </c>
      <c r="B5380" s="96">
        <v>401265</v>
      </c>
      <c r="C5380" s="96">
        <v>6</v>
      </c>
      <c r="D5380" s="97">
        <v>53512699</v>
      </c>
      <c r="E5380" s="97">
        <v>53530506</v>
      </c>
      <c r="F5380" s="96" t="s">
        <v>2328</v>
      </c>
      <c r="G5380" s="96">
        <v>73</v>
      </c>
      <c r="H5380" s="96">
        <v>0.10536</v>
      </c>
      <c r="I5380" s="810">
        <v>1</v>
      </c>
    </row>
    <row r="5381" spans="1:9" x14ac:dyDescent="0.15">
      <c r="A5381" s="694" t="s">
        <v>7888</v>
      </c>
      <c r="B5381" s="96">
        <v>647087</v>
      </c>
      <c r="C5381" s="96">
        <v>7</v>
      </c>
      <c r="D5381" s="97">
        <v>135347221</v>
      </c>
      <c r="E5381" s="97">
        <v>135361160</v>
      </c>
      <c r="F5381" s="96" t="s">
        <v>2321</v>
      </c>
      <c r="G5381" s="96">
        <v>60</v>
      </c>
      <c r="H5381" s="96">
        <v>0.10536</v>
      </c>
      <c r="I5381" s="810">
        <v>1</v>
      </c>
    </row>
    <row r="5382" spans="1:9" x14ac:dyDescent="0.15">
      <c r="A5382" s="694" t="s">
        <v>1086</v>
      </c>
      <c r="B5382" s="96">
        <v>5913</v>
      </c>
      <c r="C5382" s="96">
        <v>11</v>
      </c>
      <c r="D5382" s="97">
        <v>47459308</v>
      </c>
      <c r="E5382" s="97">
        <v>47470730</v>
      </c>
      <c r="F5382" s="96" t="s">
        <v>2328</v>
      </c>
      <c r="G5382" s="96">
        <v>41</v>
      </c>
      <c r="H5382" s="96">
        <v>0.10543</v>
      </c>
      <c r="I5382" s="810">
        <v>1</v>
      </c>
    </row>
    <row r="5383" spans="1:9" x14ac:dyDescent="0.15">
      <c r="A5383" s="694" t="s">
        <v>7889</v>
      </c>
      <c r="B5383" s="96">
        <v>92017</v>
      </c>
      <c r="C5383" s="96">
        <v>16</v>
      </c>
      <c r="D5383" s="97">
        <v>12070602</v>
      </c>
      <c r="E5383" s="97">
        <v>12668146</v>
      </c>
      <c r="F5383" s="96" t="s">
        <v>2321</v>
      </c>
      <c r="G5383" s="96">
        <v>3325</v>
      </c>
      <c r="H5383" s="96">
        <v>0.10543</v>
      </c>
      <c r="I5383" s="810">
        <v>1</v>
      </c>
    </row>
    <row r="5384" spans="1:9" x14ac:dyDescent="0.15">
      <c r="A5384" s="694" t="s">
        <v>7890</v>
      </c>
      <c r="B5384" s="96">
        <v>101928108</v>
      </c>
      <c r="C5384" s="96">
        <v>8</v>
      </c>
      <c r="D5384" s="97">
        <v>144162062</v>
      </c>
      <c r="E5384" s="97">
        <v>144164895</v>
      </c>
      <c r="F5384" s="96" t="s">
        <v>2321</v>
      </c>
      <c r="G5384" s="96">
        <v>6</v>
      </c>
      <c r="H5384" s="96">
        <v>0.10544000000000001</v>
      </c>
      <c r="I5384" s="810">
        <v>1</v>
      </c>
    </row>
    <row r="5385" spans="1:9" x14ac:dyDescent="0.15">
      <c r="A5385" s="694" t="s">
        <v>7891</v>
      </c>
      <c r="B5385" s="96">
        <v>116983</v>
      </c>
      <c r="C5385" s="96">
        <v>1</v>
      </c>
      <c r="D5385" s="97">
        <v>1227764</v>
      </c>
      <c r="E5385" s="97">
        <v>1243304</v>
      </c>
      <c r="F5385" s="96" t="s">
        <v>2328</v>
      </c>
      <c r="G5385" s="96">
        <v>34</v>
      </c>
      <c r="H5385" s="96">
        <v>0.10546</v>
      </c>
      <c r="I5385" s="810">
        <v>1</v>
      </c>
    </row>
    <row r="5386" spans="1:9" x14ac:dyDescent="0.15">
      <c r="A5386" s="694" t="s">
        <v>7892</v>
      </c>
      <c r="B5386" s="96">
        <v>7813</v>
      </c>
      <c r="C5386" s="96">
        <v>1</v>
      </c>
      <c r="D5386" s="97">
        <v>92974253</v>
      </c>
      <c r="E5386" s="97">
        <v>93257961</v>
      </c>
      <c r="F5386" s="96" t="s">
        <v>2328</v>
      </c>
      <c r="G5386" s="96">
        <v>807</v>
      </c>
      <c r="H5386" s="96">
        <v>0.10548</v>
      </c>
      <c r="I5386" s="810">
        <v>1</v>
      </c>
    </row>
    <row r="5387" spans="1:9" x14ac:dyDescent="0.15">
      <c r="A5387" s="694" t="s">
        <v>7893</v>
      </c>
      <c r="B5387" s="96">
        <v>643355</v>
      </c>
      <c r="C5387" s="96">
        <v>1</v>
      </c>
      <c r="D5387" s="97">
        <v>112532593</v>
      </c>
      <c r="E5387" s="97">
        <v>112541464</v>
      </c>
      <c r="F5387" s="96" t="s">
        <v>2321</v>
      </c>
      <c r="G5387" s="96">
        <v>36</v>
      </c>
      <c r="H5387" s="96">
        <v>0.10549</v>
      </c>
      <c r="I5387" s="810">
        <v>1</v>
      </c>
    </row>
    <row r="5388" spans="1:9" x14ac:dyDescent="0.15">
      <c r="A5388" s="694" t="s">
        <v>7894</v>
      </c>
      <c r="B5388" s="96">
        <v>4967</v>
      </c>
      <c r="C5388" s="96">
        <v>7</v>
      </c>
      <c r="D5388" s="97">
        <v>44646104</v>
      </c>
      <c r="E5388" s="97">
        <v>44748669</v>
      </c>
      <c r="F5388" s="96" t="s">
        <v>2321</v>
      </c>
      <c r="G5388" s="96">
        <v>261</v>
      </c>
      <c r="H5388" s="96">
        <v>0.10555</v>
      </c>
      <c r="I5388" s="810">
        <v>1</v>
      </c>
    </row>
    <row r="5389" spans="1:9" x14ac:dyDescent="0.15">
      <c r="A5389" s="694" t="s">
        <v>7895</v>
      </c>
      <c r="B5389" s="96">
        <v>9513</v>
      </c>
      <c r="C5389" s="96">
        <v>17</v>
      </c>
      <c r="D5389" s="97">
        <v>7494548</v>
      </c>
      <c r="E5389" s="97">
        <v>7518215</v>
      </c>
      <c r="F5389" s="96" t="s">
        <v>2328</v>
      </c>
      <c r="G5389" s="96">
        <v>52</v>
      </c>
      <c r="H5389" s="96">
        <v>0.10557</v>
      </c>
      <c r="I5389" s="810">
        <v>1</v>
      </c>
    </row>
    <row r="5390" spans="1:9" x14ac:dyDescent="0.15">
      <c r="A5390" s="694" t="s">
        <v>7896</v>
      </c>
      <c r="B5390" s="96">
        <v>51247</v>
      </c>
      <c r="C5390" s="96">
        <v>5</v>
      </c>
      <c r="D5390" s="97">
        <v>138677519</v>
      </c>
      <c r="E5390" s="97">
        <v>138705409</v>
      </c>
      <c r="F5390" s="96" t="s">
        <v>2321</v>
      </c>
      <c r="G5390" s="96">
        <v>42</v>
      </c>
      <c r="H5390" s="96">
        <v>0.10557999999999999</v>
      </c>
      <c r="I5390" s="810">
        <v>1</v>
      </c>
    </row>
    <row r="5391" spans="1:9" x14ac:dyDescent="0.15">
      <c r="A5391" s="694" t="s">
        <v>7897</v>
      </c>
      <c r="B5391" s="96">
        <v>9775</v>
      </c>
      <c r="C5391" s="96">
        <v>17</v>
      </c>
      <c r="D5391" s="97">
        <v>78109013</v>
      </c>
      <c r="E5391" s="97">
        <v>78120982</v>
      </c>
      <c r="F5391" s="96" t="s">
        <v>2328</v>
      </c>
      <c r="G5391" s="96">
        <v>47</v>
      </c>
      <c r="H5391" s="96">
        <v>0.10559</v>
      </c>
      <c r="I5391" s="810">
        <v>1</v>
      </c>
    </row>
    <row r="5392" spans="1:9" x14ac:dyDescent="0.15">
      <c r="A5392" s="694" t="s">
        <v>7898</v>
      </c>
      <c r="B5392" s="96">
        <v>5928</v>
      </c>
      <c r="C5392" s="96">
        <v>1</v>
      </c>
      <c r="D5392" s="97">
        <v>33116749</v>
      </c>
      <c r="E5392" s="97">
        <v>33151812</v>
      </c>
      <c r="F5392" s="96" t="s">
        <v>2321</v>
      </c>
      <c r="G5392" s="96">
        <v>97</v>
      </c>
      <c r="H5392" s="96">
        <v>0.10564999999999999</v>
      </c>
      <c r="I5392" s="810">
        <v>1</v>
      </c>
    </row>
    <row r="5393" spans="1:9" x14ac:dyDescent="0.15">
      <c r="A5393" s="694" t="s">
        <v>7899</v>
      </c>
      <c r="B5393" s="96">
        <v>389668</v>
      </c>
      <c r="C5393" s="96">
        <v>8</v>
      </c>
      <c r="D5393" s="97">
        <v>71581600</v>
      </c>
      <c r="E5393" s="97">
        <v>71648177</v>
      </c>
      <c r="F5393" s="96" t="s">
        <v>2321</v>
      </c>
      <c r="G5393" s="96">
        <v>214</v>
      </c>
      <c r="H5393" s="96">
        <v>0.1057</v>
      </c>
      <c r="I5393" s="810">
        <v>1</v>
      </c>
    </row>
    <row r="5394" spans="1:9" x14ac:dyDescent="0.15">
      <c r="A5394" s="694" t="s">
        <v>7900</v>
      </c>
      <c r="B5394" s="96">
        <v>7738</v>
      </c>
      <c r="C5394" s="96">
        <v>6</v>
      </c>
      <c r="D5394" s="97">
        <v>27418521</v>
      </c>
      <c r="E5394" s="97">
        <v>27440897</v>
      </c>
      <c r="F5394" s="96" t="s">
        <v>2328</v>
      </c>
      <c r="G5394" s="96">
        <v>98</v>
      </c>
      <c r="H5394" s="96">
        <v>0.1057</v>
      </c>
      <c r="I5394" s="810">
        <v>1</v>
      </c>
    </row>
    <row r="5395" spans="1:9" x14ac:dyDescent="0.15">
      <c r="A5395" s="694" t="s">
        <v>7901</v>
      </c>
      <c r="B5395" s="96">
        <v>51338</v>
      </c>
      <c r="C5395" s="96">
        <v>11</v>
      </c>
      <c r="D5395" s="97">
        <v>60048014</v>
      </c>
      <c r="E5395" s="97">
        <v>60076445</v>
      </c>
      <c r="F5395" s="96" t="s">
        <v>2321</v>
      </c>
      <c r="G5395" s="96">
        <v>82</v>
      </c>
      <c r="H5395" s="96">
        <v>0.10580000000000001</v>
      </c>
      <c r="I5395" s="810">
        <v>1</v>
      </c>
    </row>
    <row r="5396" spans="1:9" x14ac:dyDescent="0.15">
      <c r="A5396" s="694" t="s">
        <v>7902</v>
      </c>
      <c r="B5396" s="96">
        <v>55924</v>
      </c>
      <c r="C5396" s="96">
        <v>1</v>
      </c>
      <c r="D5396" s="97">
        <v>112264686</v>
      </c>
      <c r="E5396" s="97">
        <v>112298419</v>
      </c>
      <c r="F5396" s="96" t="s">
        <v>2328</v>
      </c>
      <c r="G5396" s="96">
        <v>138</v>
      </c>
      <c r="H5396" s="96">
        <v>0.10584</v>
      </c>
      <c r="I5396" s="810">
        <v>1</v>
      </c>
    </row>
    <row r="5397" spans="1:9" x14ac:dyDescent="0.15">
      <c r="A5397" s="694" t="s">
        <v>7903</v>
      </c>
      <c r="B5397" s="96">
        <v>146664</v>
      </c>
      <c r="C5397" s="96">
        <v>17</v>
      </c>
      <c r="D5397" s="97">
        <v>74864798</v>
      </c>
      <c r="E5397" s="97">
        <v>74946472</v>
      </c>
      <c r="F5397" s="96" t="s">
        <v>2321</v>
      </c>
      <c r="G5397" s="96">
        <v>499</v>
      </c>
      <c r="H5397" s="96">
        <v>0.10599</v>
      </c>
      <c r="I5397" s="810">
        <v>1</v>
      </c>
    </row>
    <row r="5398" spans="1:9" x14ac:dyDescent="0.15">
      <c r="A5398" s="694" t="s">
        <v>7904</v>
      </c>
      <c r="B5398" s="96">
        <v>112464</v>
      </c>
      <c r="C5398" s="96">
        <v>11</v>
      </c>
      <c r="D5398" s="97">
        <v>6340176</v>
      </c>
      <c r="E5398" s="97">
        <v>6341740</v>
      </c>
      <c r="F5398" s="96" t="s">
        <v>2328</v>
      </c>
      <c r="G5398" s="96">
        <v>7</v>
      </c>
      <c r="H5398" s="96">
        <v>0.10603</v>
      </c>
      <c r="I5398" s="810">
        <v>1</v>
      </c>
    </row>
    <row r="5399" spans="1:9" x14ac:dyDescent="0.15">
      <c r="A5399" s="694" t="s">
        <v>985</v>
      </c>
      <c r="B5399" s="96">
        <v>84159</v>
      </c>
      <c r="C5399" s="96">
        <v>10</v>
      </c>
      <c r="D5399" s="97">
        <v>63661013</v>
      </c>
      <c r="E5399" s="97">
        <v>63856707</v>
      </c>
      <c r="F5399" s="96" t="s">
        <v>2321</v>
      </c>
      <c r="G5399" s="96">
        <v>653</v>
      </c>
      <c r="H5399" s="96">
        <v>0.10603</v>
      </c>
      <c r="I5399" s="810">
        <v>1</v>
      </c>
    </row>
    <row r="5400" spans="1:9" x14ac:dyDescent="0.15">
      <c r="A5400" s="694" t="s">
        <v>7905</v>
      </c>
      <c r="B5400" s="96">
        <v>54809</v>
      </c>
      <c r="C5400" s="96">
        <v>7</v>
      </c>
      <c r="D5400" s="97">
        <v>92728826</v>
      </c>
      <c r="E5400" s="97">
        <v>92747336</v>
      </c>
      <c r="F5400" s="96" t="s">
        <v>2328</v>
      </c>
      <c r="G5400" s="96">
        <v>77</v>
      </c>
      <c r="H5400" s="96">
        <v>0.10607999999999999</v>
      </c>
      <c r="I5400" s="810">
        <v>1</v>
      </c>
    </row>
    <row r="5401" spans="1:9" x14ac:dyDescent="0.15">
      <c r="A5401" s="694" t="s">
        <v>7906</v>
      </c>
      <c r="B5401" s="96">
        <v>5178</v>
      </c>
      <c r="C5401" s="96">
        <v>19</v>
      </c>
      <c r="D5401" s="97">
        <v>57285730</v>
      </c>
      <c r="E5401" s="97">
        <v>57352121</v>
      </c>
      <c r="F5401" s="96" t="s">
        <v>2328</v>
      </c>
      <c r="G5401" s="96">
        <v>114</v>
      </c>
      <c r="H5401" s="96">
        <v>0.10614999999999999</v>
      </c>
      <c r="I5401" s="810">
        <v>1</v>
      </c>
    </row>
    <row r="5402" spans="1:9" x14ac:dyDescent="0.15">
      <c r="A5402" s="694" t="s">
        <v>7907</v>
      </c>
      <c r="B5402" s="96">
        <v>55683</v>
      </c>
      <c r="C5402" s="96">
        <v>2</v>
      </c>
      <c r="D5402" s="97">
        <v>97258892</v>
      </c>
      <c r="E5402" s="97">
        <v>97304116</v>
      </c>
      <c r="F5402" s="96" t="s">
        <v>2328</v>
      </c>
      <c r="G5402" s="96">
        <v>56</v>
      </c>
      <c r="H5402" s="96">
        <v>0.10618</v>
      </c>
      <c r="I5402" s="810">
        <v>1</v>
      </c>
    </row>
    <row r="5403" spans="1:9" x14ac:dyDescent="0.15">
      <c r="A5403" s="694" t="s">
        <v>7908</v>
      </c>
      <c r="B5403" s="96">
        <v>4887</v>
      </c>
      <c r="C5403" s="96">
        <v>4</v>
      </c>
      <c r="D5403" s="97">
        <v>156094924</v>
      </c>
      <c r="E5403" s="97">
        <v>156138248</v>
      </c>
      <c r="F5403" s="96" t="s">
        <v>2321</v>
      </c>
      <c r="G5403" s="96">
        <v>220</v>
      </c>
      <c r="H5403" s="96">
        <v>0.10636</v>
      </c>
      <c r="I5403" s="810">
        <v>1</v>
      </c>
    </row>
    <row r="5404" spans="1:9" x14ac:dyDescent="0.15">
      <c r="A5404" s="694" t="s">
        <v>7909</v>
      </c>
      <c r="B5404" s="96">
        <v>2542</v>
      </c>
      <c r="C5404" s="96">
        <v>11</v>
      </c>
      <c r="D5404" s="97">
        <v>118895061</v>
      </c>
      <c r="E5404" s="97">
        <v>118901616</v>
      </c>
      <c r="F5404" s="96" t="s">
        <v>2328</v>
      </c>
      <c r="G5404" s="96">
        <v>28</v>
      </c>
      <c r="H5404" s="96">
        <v>0.10639999999999999</v>
      </c>
      <c r="I5404" s="810">
        <v>1</v>
      </c>
    </row>
    <row r="5405" spans="1:9" x14ac:dyDescent="0.15">
      <c r="A5405" s="694" t="s">
        <v>7910</v>
      </c>
      <c r="B5405" s="96">
        <v>100652824</v>
      </c>
      <c r="C5405" s="96">
        <v>2</v>
      </c>
      <c r="D5405" s="97">
        <v>202937978</v>
      </c>
      <c r="E5405" s="97">
        <v>203061886</v>
      </c>
      <c r="F5405" s="96" t="s">
        <v>2321</v>
      </c>
      <c r="G5405" s="96">
        <v>372</v>
      </c>
      <c r="H5405" s="96">
        <v>0.10654</v>
      </c>
      <c r="I5405" s="810">
        <v>1</v>
      </c>
    </row>
    <row r="5406" spans="1:9" x14ac:dyDescent="0.15">
      <c r="A5406" s="694" t="s">
        <v>903</v>
      </c>
      <c r="B5406" s="96">
        <v>85016</v>
      </c>
      <c r="C5406" s="96">
        <v>11</v>
      </c>
      <c r="D5406" s="97">
        <v>101918147</v>
      </c>
      <c r="E5406" s="97">
        <v>101955291</v>
      </c>
      <c r="F5406" s="96" t="s">
        <v>2321</v>
      </c>
      <c r="G5406" s="96">
        <v>121</v>
      </c>
      <c r="H5406" s="96">
        <v>0.10657</v>
      </c>
      <c r="I5406" s="810">
        <v>1</v>
      </c>
    </row>
    <row r="5407" spans="1:9" x14ac:dyDescent="0.15">
      <c r="A5407" s="694" t="s">
        <v>7911</v>
      </c>
      <c r="B5407" s="96">
        <v>955</v>
      </c>
      <c r="C5407" s="96">
        <v>20</v>
      </c>
      <c r="D5407" s="97">
        <v>25176327</v>
      </c>
      <c r="E5407" s="97">
        <v>25207365</v>
      </c>
      <c r="F5407" s="96" t="s">
        <v>2321</v>
      </c>
      <c r="G5407" s="96">
        <v>130</v>
      </c>
      <c r="H5407" s="96">
        <v>0.1066</v>
      </c>
      <c r="I5407" s="810">
        <v>1</v>
      </c>
    </row>
    <row r="5408" spans="1:9" x14ac:dyDescent="0.15">
      <c r="A5408" s="694" t="s">
        <v>1672</v>
      </c>
      <c r="B5408" s="96">
        <v>54386</v>
      </c>
      <c r="C5408" s="96">
        <v>16</v>
      </c>
      <c r="D5408" s="97">
        <v>75681602</v>
      </c>
      <c r="E5408" s="97">
        <v>75691340</v>
      </c>
      <c r="F5408" s="96" t="s">
        <v>2321</v>
      </c>
      <c r="G5408" s="96">
        <v>40</v>
      </c>
      <c r="H5408" s="96">
        <v>0.10666</v>
      </c>
      <c r="I5408" s="810">
        <v>1</v>
      </c>
    </row>
    <row r="5409" spans="1:9" x14ac:dyDescent="0.15">
      <c r="A5409" s="694" t="s">
        <v>7912</v>
      </c>
      <c r="B5409" s="96">
        <v>157922</v>
      </c>
      <c r="C5409" s="96">
        <v>9</v>
      </c>
      <c r="D5409" s="97">
        <v>138700333</v>
      </c>
      <c r="E5409" s="97">
        <v>138799060</v>
      </c>
      <c r="F5409" s="96" t="s">
        <v>2328</v>
      </c>
      <c r="G5409" s="96">
        <v>227</v>
      </c>
      <c r="H5409" s="96">
        <v>0.1067</v>
      </c>
      <c r="I5409" s="810">
        <v>1</v>
      </c>
    </row>
    <row r="5410" spans="1:9" x14ac:dyDescent="0.15">
      <c r="A5410" s="694" t="s">
        <v>7913</v>
      </c>
      <c r="B5410" s="96">
        <v>1789</v>
      </c>
      <c r="C5410" s="96">
        <v>20</v>
      </c>
      <c r="D5410" s="97">
        <v>31350191</v>
      </c>
      <c r="E5410" s="97">
        <v>31397162</v>
      </c>
      <c r="F5410" s="96" t="s">
        <v>2321</v>
      </c>
      <c r="G5410" s="96">
        <v>189</v>
      </c>
      <c r="H5410" s="96">
        <v>0.10673000000000001</v>
      </c>
      <c r="I5410" s="810">
        <v>1</v>
      </c>
    </row>
    <row r="5411" spans="1:9" x14ac:dyDescent="0.15">
      <c r="A5411" s="694" t="s">
        <v>7914</v>
      </c>
      <c r="B5411" s="96">
        <v>221895</v>
      </c>
      <c r="C5411" s="96">
        <v>7</v>
      </c>
      <c r="D5411" s="97">
        <v>27870192</v>
      </c>
      <c r="E5411" s="97">
        <v>28220437</v>
      </c>
      <c r="F5411" s="96" t="s">
        <v>2328</v>
      </c>
      <c r="G5411" s="96">
        <v>1325</v>
      </c>
      <c r="H5411" s="96">
        <v>0.10673000000000001</v>
      </c>
      <c r="I5411" s="810">
        <v>1</v>
      </c>
    </row>
    <row r="5412" spans="1:9" x14ac:dyDescent="0.15">
      <c r="A5412" s="694" t="s">
        <v>1482</v>
      </c>
      <c r="B5412" s="96">
        <v>729020</v>
      </c>
      <c r="C5412" s="96">
        <v>10</v>
      </c>
      <c r="D5412" s="97">
        <v>105005644</v>
      </c>
      <c r="E5412" s="97">
        <v>105007773</v>
      </c>
      <c r="F5412" s="96" t="s">
        <v>2321</v>
      </c>
      <c r="G5412" s="96">
        <v>7</v>
      </c>
      <c r="H5412" s="96">
        <v>0.10675</v>
      </c>
      <c r="I5412" s="810">
        <v>1</v>
      </c>
    </row>
    <row r="5413" spans="1:9" x14ac:dyDescent="0.15">
      <c r="A5413" s="694" t="s">
        <v>7915</v>
      </c>
      <c r="B5413" s="96">
        <v>145497</v>
      </c>
      <c r="C5413" s="96">
        <v>14</v>
      </c>
      <c r="D5413" s="97">
        <v>77292725</v>
      </c>
      <c r="E5413" s="97">
        <v>77336656</v>
      </c>
      <c r="F5413" s="96" t="s">
        <v>2321</v>
      </c>
      <c r="G5413" s="96">
        <v>165</v>
      </c>
      <c r="H5413" s="96">
        <v>0.10679</v>
      </c>
      <c r="I5413" s="810">
        <v>1</v>
      </c>
    </row>
    <row r="5414" spans="1:9" x14ac:dyDescent="0.15">
      <c r="A5414" s="694" t="s">
        <v>7916</v>
      </c>
      <c r="B5414" s="96">
        <v>11187</v>
      </c>
      <c r="C5414" s="96">
        <v>11</v>
      </c>
      <c r="D5414" s="97">
        <v>392614</v>
      </c>
      <c r="E5414" s="97">
        <v>404908</v>
      </c>
      <c r="F5414" s="96" t="s">
        <v>2321</v>
      </c>
      <c r="G5414" s="96">
        <v>37</v>
      </c>
      <c r="H5414" s="96">
        <v>0.10680000000000001</v>
      </c>
      <c r="I5414" s="810">
        <v>1</v>
      </c>
    </row>
    <row r="5415" spans="1:9" x14ac:dyDescent="0.15">
      <c r="A5415" s="694" t="s">
        <v>7917</v>
      </c>
      <c r="B5415" s="96">
        <v>79258</v>
      </c>
      <c r="C5415" s="96">
        <v>1</v>
      </c>
      <c r="D5415" s="97">
        <v>2522078</v>
      </c>
      <c r="E5415" s="97">
        <v>2564499</v>
      </c>
      <c r="F5415" s="96" t="s">
        <v>2328</v>
      </c>
      <c r="G5415" s="96">
        <v>176</v>
      </c>
      <c r="H5415" s="96">
        <v>0.10680000000000001</v>
      </c>
      <c r="I5415" s="810">
        <v>1</v>
      </c>
    </row>
    <row r="5416" spans="1:9" x14ac:dyDescent="0.15">
      <c r="A5416" s="694" t="s">
        <v>7918</v>
      </c>
      <c r="B5416" s="96">
        <v>196472</v>
      </c>
      <c r="C5416" s="96">
        <v>12</v>
      </c>
      <c r="D5416" s="97">
        <v>100041528</v>
      </c>
      <c r="E5416" s="97">
        <v>100043892</v>
      </c>
      <c r="F5416" s="96" t="s">
        <v>2321</v>
      </c>
      <c r="G5416" s="96">
        <v>8</v>
      </c>
      <c r="H5416" s="96">
        <v>0.10681</v>
      </c>
      <c r="I5416" s="810">
        <v>1</v>
      </c>
    </row>
    <row r="5417" spans="1:9" x14ac:dyDescent="0.15">
      <c r="A5417" s="694" t="s">
        <v>7919</v>
      </c>
      <c r="B5417" s="96">
        <v>170850</v>
      </c>
      <c r="C5417" s="96">
        <v>2</v>
      </c>
      <c r="D5417" s="97">
        <v>42669157</v>
      </c>
      <c r="E5417" s="97">
        <v>42721237</v>
      </c>
      <c r="F5417" s="96" t="s">
        <v>2328</v>
      </c>
      <c r="G5417" s="96">
        <v>162</v>
      </c>
      <c r="H5417" s="96">
        <v>0.10684</v>
      </c>
      <c r="I5417" s="810">
        <v>1</v>
      </c>
    </row>
    <row r="5418" spans="1:9" x14ac:dyDescent="0.15">
      <c r="A5418" s="694" t="s">
        <v>7920</v>
      </c>
      <c r="B5418" s="96">
        <v>22925</v>
      </c>
      <c r="C5418" s="96">
        <v>2</v>
      </c>
      <c r="D5418" s="97">
        <v>160788523</v>
      </c>
      <c r="E5418" s="97">
        <v>160919126</v>
      </c>
      <c r="F5418" s="96" t="s">
        <v>2328</v>
      </c>
      <c r="G5418" s="96">
        <v>542</v>
      </c>
      <c r="H5418" s="96">
        <v>0.10687000000000001</v>
      </c>
      <c r="I5418" s="810">
        <v>1</v>
      </c>
    </row>
    <row r="5419" spans="1:9" x14ac:dyDescent="0.15">
      <c r="A5419" s="694" t="s">
        <v>7921</v>
      </c>
      <c r="B5419" s="96">
        <v>9622</v>
      </c>
      <c r="C5419" s="96">
        <v>19</v>
      </c>
      <c r="D5419" s="97">
        <v>51409608</v>
      </c>
      <c r="E5419" s="97">
        <v>51413994</v>
      </c>
      <c r="F5419" s="96" t="s">
        <v>2328</v>
      </c>
      <c r="G5419" s="96">
        <v>21</v>
      </c>
      <c r="H5419" s="96">
        <v>0.10688</v>
      </c>
      <c r="I5419" s="810">
        <v>1</v>
      </c>
    </row>
    <row r="5420" spans="1:9" x14ac:dyDescent="0.15">
      <c r="A5420" s="694" t="s">
        <v>7922</v>
      </c>
      <c r="B5420" s="96">
        <v>80312</v>
      </c>
      <c r="C5420" s="96">
        <v>10</v>
      </c>
      <c r="D5420" s="97">
        <v>70320117</v>
      </c>
      <c r="E5420" s="97">
        <v>70454239</v>
      </c>
      <c r="F5420" s="96" t="s">
        <v>2321</v>
      </c>
      <c r="G5420" s="96">
        <v>491</v>
      </c>
      <c r="H5420" s="96">
        <v>0.10691000000000001</v>
      </c>
      <c r="I5420" s="810">
        <v>1</v>
      </c>
    </row>
    <row r="5421" spans="1:9" x14ac:dyDescent="0.15">
      <c r="A5421" s="694" t="s">
        <v>7923</v>
      </c>
      <c r="B5421" s="96">
        <v>100131137</v>
      </c>
      <c r="C5421" s="96">
        <v>19</v>
      </c>
      <c r="D5421" s="97">
        <v>48471303</v>
      </c>
      <c r="E5421" s="97">
        <v>48495427</v>
      </c>
      <c r="F5421" s="96" t="s">
        <v>2328</v>
      </c>
      <c r="G5421" s="96">
        <v>104</v>
      </c>
      <c r="H5421" s="96">
        <v>0.10700999999999999</v>
      </c>
      <c r="I5421" s="810">
        <v>1</v>
      </c>
    </row>
    <row r="5422" spans="1:9" x14ac:dyDescent="0.15">
      <c r="A5422" s="694" t="s">
        <v>7924</v>
      </c>
      <c r="B5422" s="96">
        <v>30850</v>
      </c>
      <c r="C5422" s="96">
        <v>17</v>
      </c>
      <c r="D5422" s="97">
        <v>72983727</v>
      </c>
      <c r="E5422" s="97">
        <v>73001895</v>
      </c>
      <c r="F5422" s="96" t="s">
        <v>2321</v>
      </c>
      <c r="G5422" s="96">
        <v>37</v>
      </c>
      <c r="H5422" s="96">
        <v>0.10700999999999999</v>
      </c>
      <c r="I5422" s="810">
        <v>1</v>
      </c>
    </row>
    <row r="5423" spans="1:9" x14ac:dyDescent="0.15">
      <c r="A5423" s="694" t="s">
        <v>7925</v>
      </c>
      <c r="B5423" s="96">
        <v>386674</v>
      </c>
      <c r="C5423" s="96">
        <v>21</v>
      </c>
      <c r="D5423" s="97">
        <v>46011149</v>
      </c>
      <c r="E5423" s="97">
        <v>46012386</v>
      </c>
      <c r="F5423" s="96" t="s">
        <v>2328</v>
      </c>
      <c r="G5423" s="96">
        <v>2</v>
      </c>
      <c r="H5423" s="96">
        <v>0.10707</v>
      </c>
      <c r="I5423" s="810">
        <v>1</v>
      </c>
    </row>
    <row r="5424" spans="1:9" x14ac:dyDescent="0.15">
      <c r="A5424" s="694" t="s">
        <v>7926</v>
      </c>
      <c r="B5424" s="96">
        <v>7584</v>
      </c>
      <c r="C5424" s="96">
        <v>3</v>
      </c>
      <c r="D5424" s="97">
        <v>44690108</v>
      </c>
      <c r="E5424" s="97">
        <v>44702283</v>
      </c>
      <c r="F5424" s="96" t="s">
        <v>2321</v>
      </c>
      <c r="G5424" s="96">
        <v>19</v>
      </c>
      <c r="H5424" s="96">
        <v>0.10725999999999999</v>
      </c>
      <c r="I5424" s="810">
        <v>1</v>
      </c>
    </row>
    <row r="5425" spans="1:9" x14ac:dyDescent="0.15">
      <c r="A5425" s="694" t="s">
        <v>7927</v>
      </c>
      <c r="B5425" s="96">
        <v>117155</v>
      </c>
      <c r="C5425" s="96">
        <v>15</v>
      </c>
      <c r="D5425" s="97">
        <v>43922772</v>
      </c>
      <c r="E5425" s="97">
        <v>43941039</v>
      </c>
      <c r="F5425" s="96" t="s">
        <v>2328</v>
      </c>
      <c r="G5425" s="96">
        <v>48</v>
      </c>
      <c r="H5425" s="96">
        <v>0.10728</v>
      </c>
      <c r="I5425" s="810">
        <v>1</v>
      </c>
    </row>
    <row r="5426" spans="1:9" x14ac:dyDescent="0.15">
      <c r="A5426" s="694" t="s">
        <v>7928</v>
      </c>
      <c r="B5426" s="96">
        <v>29086</v>
      </c>
      <c r="C5426" s="96">
        <v>19</v>
      </c>
      <c r="D5426" s="97">
        <v>17378200</v>
      </c>
      <c r="E5426" s="97">
        <v>17390162</v>
      </c>
      <c r="F5426" s="96" t="s">
        <v>2321</v>
      </c>
      <c r="G5426" s="96">
        <v>44</v>
      </c>
      <c r="H5426" s="96">
        <v>0.10729</v>
      </c>
      <c r="I5426" s="810">
        <v>1</v>
      </c>
    </row>
    <row r="5427" spans="1:9" x14ac:dyDescent="0.15">
      <c r="A5427" s="694" t="s">
        <v>7929</v>
      </c>
      <c r="B5427" s="96">
        <v>285513</v>
      </c>
      <c r="C5427" s="96">
        <v>4</v>
      </c>
      <c r="D5427" s="97">
        <v>90162427</v>
      </c>
      <c r="E5427" s="97">
        <v>90229161</v>
      </c>
      <c r="F5427" s="96" t="s">
        <v>2328</v>
      </c>
      <c r="G5427" s="96">
        <v>221</v>
      </c>
      <c r="H5427" s="96">
        <v>0.1074</v>
      </c>
      <c r="I5427" s="810">
        <v>1</v>
      </c>
    </row>
    <row r="5428" spans="1:9" x14ac:dyDescent="0.15">
      <c r="A5428" s="694" t="s">
        <v>7930</v>
      </c>
      <c r="B5428" s="96">
        <v>80741</v>
      </c>
      <c r="C5428" s="96">
        <v>6</v>
      </c>
      <c r="D5428" s="97">
        <v>31644461</v>
      </c>
      <c r="E5428" s="97">
        <v>31648150</v>
      </c>
      <c r="F5428" s="96" t="s">
        <v>2328</v>
      </c>
      <c r="G5428" s="96">
        <v>12</v>
      </c>
      <c r="H5428" s="96">
        <v>0.10750999999999999</v>
      </c>
      <c r="I5428" s="810">
        <v>1</v>
      </c>
    </row>
    <row r="5429" spans="1:9" x14ac:dyDescent="0.15">
      <c r="A5429" s="694" t="s">
        <v>7931</v>
      </c>
      <c r="B5429" s="96">
        <v>29128</v>
      </c>
      <c r="C5429" s="96">
        <v>19</v>
      </c>
      <c r="D5429" s="97">
        <v>4909510</v>
      </c>
      <c r="E5429" s="97">
        <v>4962165</v>
      </c>
      <c r="F5429" s="96" t="s">
        <v>2321</v>
      </c>
      <c r="G5429" s="96">
        <v>170</v>
      </c>
      <c r="H5429" s="96">
        <v>0.10754</v>
      </c>
      <c r="I5429" s="810">
        <v>1</v>
      </c>
    </row>
    <row r="5430" spans="1:9" x14ac:dyDescent="0.15">
      <c r="A5430" s="694" t="s">
        <v>7932</v>
      </c>
      <c r="B5430" s="96">
        <v>84911</v>
      </c>
      <c r="C5430" s="96">
        <v>19</v>
      </c>
      <c r="D5430" s="97">
        <v>37096207</v>
      </c>
      <c r="E5430" s="97">
        <v>37119499</v>
      </c>
      <c r="F5430" s="96" t="s">
        <v>2321</v>
      </c>
      <c r="G5430" s="96">
        <v>55</v>
      </c>
      <c r="H5430" s="96">
        <v>0.10755000000000001</v>
      </c>
      <c r="I5430" s="810">
        <v>1</v>
      </c>
    </row>
    <row r="5431" spans="1:9" x14ac:dyDescent="0.15">
      <c r="A5431" s="694" t="s">
        <v>7933</v>
      </c>
      <c r="B5431" s="96">
        <v>1267</v>
      </c>
      <c r="C5431" s="96">
        <v>17</v>
      </c>
      <c r="D5431" s="97">
        <v>40118737</v>
      </c>
      <c r="E5431" s="97">
        <v>40129754</v>
      </c>
      <c r="F5431" s="96" t="s">
        <v>2321</v>
      </c>
      <c r="G5431" s="96">
        <v>26</v>
      </c>
      <c r="H5431" s="96">
        <v>0.10757</v>
      </c>
      <c r="I5431" s="810">
        <v>1</v>
      </c>
    </row>
    <row r="5432" spans="1:9" x14ac:dyDescent="0.15">
      <c r="A5432" s="694" t="s">
        <v>7934</v>
      </c>
      <c r="B5432" s="96">
        <v>374920</v>
      </c>
      <c r="C5432" s="96">
        <v>19</v>
      </c>
      <c r="D5432" s="97">
        <v>48673952</v>
      </c>
      <c r="E5432" s="97">
        <v>48700879</v>
      </c>
      <c r="F5432" s="96" t="s">
        <v>2321</v>
      </c>
      <c r="G5432" s="96">
        <v>92</v>
      </c>
      <c r="H5432" s="96">
        <v>0.1076</v>
      </c>
      <c r="I5432" s="810">
        <v>1</v>
      </c>
    </row>
    <row r="5433" spans="1:9" x14ac:dyDescent="0.15">
      <c r="A5433" s="694" t="s">
        <v>7935</v>
      </c>
      <c r="B5433" s="96">
        <v>51083</v>
      </c>
      <c r="C5433" s="96">
        <v>11</v>
      </c>
      <c r="D5433" s="97">
        <v>68451983</v>
      </c>
      <c r="E5433" s="97">
        <v>68458643</v>
      </c>
      <c r="F5433" s="96" t="s">
        <v>2321</v>
      </c>
      <c r="G5433" s="96">
        <v>19</v>
      </c>
      <c r="H5433" s="96">
        <v>0.10765</v>
      </c>
      <c r="I5433" s="810">
        <v>1</v>
      </c>
    </row>
    <row r="5434" spans="1:9" x14ac:dyDescent="0.15">
      <c r="A5434" s="694" t="s">
        <v>7936</v>
      </c>
      <c r="B5434" s="96">
        <v>54496</v>
      </c>
      <c r="C5434" s="96">
        <v>16</v>
      </c>
      <c r="D5434" s="97">
        <v>68344877</v>
      </c>
      <c r="E5434" s="97">
        <v>68391169</v>
      </c>
      <c r="F5434" s="96" t="s">
        <v>2321</v>
      </c>
      <c r="G5434" s="96">
        <v>167</v>
      </c>
      <c r="H5434" s="96">
        <v>0.10768</v>
      </c>
      <c r="I5434" s="810">
        <v>1</v>
      </c>
    </row>
    <row r="5435" spans="1:9" x14ac:dyDescent="0.15">
      <c r="A5435" s="694" t="s">
        <v>7937</v>
      </c>
      <c r="B5435" s="96">
        <v>9727</v>
      </c>
      <c r="C5435" s="96">
        <v>16</v>
      </c>
      <c r="D5435" s="97">
        <v>475649</v>
      </c>
      <c r="E5435" s="97">
        <v>572485</v>
      </c>
      <c r="F5435" s="96" t="s">
        <v>2321</v>
      </c>
      <c r="G5435" s="96">
        <v>288</v>
      </c>
      <c r="H5435" s="96">
        <v>0.10768</v>
      </c>
      <c r="I5435" s="810">
        <v>1</v>
      </c>
    </row>
    <row r="5436" spans="1:9" x14ac:dyDescent="0.15">
      <c r="A5436" s="694" t="s">
        <v>7938</v>
      </c>
      <c r="B5436" s="96">
        <v>319100</v>
      </c>
      <c r="C5436" s="96">
        <v>6</v>
      </c>
      <c r="D5436" s="97">
        <v>132891461</v>
      </c>
      <c r="E5436" s="97">
        <v>132892498</v>
      </c>
      <c r="F5436" s="96" t="s">
        <v>2321</v>
      </c>
      <c r="G5436" s="96">
        <v>6</v>
      </c>
      <c r="H5436" s="96">
        <v>0.10792</v>
      </c>
      <c r="I5436" s="810">
        <v>1</v>
      </c>
    </row>
    <row r="5437" spans="1:9" x14ac:dyDescent="0.15">
      <c r="A5437" s="694" t="s">
        <v>7939</v>
      </c>
      <c r="B5437" s="96">
        <v>4595</v>
      </c>
      <c r="C5437" s="96">
        <v>1</v>
      </c>
      <c r="D5437" s="97">
        <v>45794914</v>
      </c>
      <c r="E5437" s="97">
        <v>45806142</v>
      </c>
      <c r="F5437" s="96" t="s">
        <v>2328</v>
      </c>
      <c r="G5437" s="96">
        <v>25</v>
      </c>
      <c r="H5437" s="96">
        <v>0.10793999999999999</v>
      </c>
      <c r="I5437" s="810">
        <v>1</v>
      </c>
    </row>
    <row r="5438" spans="1:9" x14ac:dyDescent="0.15">
      <c r="A5438" s="694" t="s">
        <v>7940</v>
      </c>
      <c r="B5438" s="96">
        <v>10863</v>
      </c>
      <c r="C5438" s="96">
        <v>8</v>
      </c>
      <c r="D5438" s="97">
        <v>24151553</v>
      </c>
      <c r="E5438" s="97">
        <v>24212726</v>
      </c>
      <c r="F5438" s="96" t="s">
        <v>2321</v>
      </c>
      <c r="G5438" s="96">
        <v>238</v>
      </c>
      <c r="H5438" s="96">
        <v>0.10796</v>
      </c>
      <c r="I5438" s="810">
        <v>1</v>
      </c>
    </row>
    <row r="5439" spans="1:9" x14ac:dyDescent="0.15">
      <c r="A5439" s="694" t="s">
        <v>7941</v>
      </c>
      <c r="B5439" s="96">
        <v>51285</v>
      </c>
      <c r="C5439" s="96">
        <v>15</v>
      </c>
      <c r="D5439" s="97">
        <v>65337919</v>
      </c>
      <c r="E5439" s="97">
        <v>65360707</v>
      </c>
      <c r="F5439" s="96" t="s">
        <v>2328</v>
      </c>
      <c r="G5439" s="96">
        <v>74</v>
      </c>
      <c r="H5439" s="96">
        <v>0.10806</v>
      </c>
      <c r="I5439" s="810">
        <v>1</v>
      </c>
    </row>
    <row r="5440" spans="1:9" x14ac:dyDescent="0.15">
      <c r="A5440" s="694" t="s">
        <v>7942</v>
      </c>
      <c r="B5440" s="96">
        <v>10869</v>
      </c>
      <c r="C5440" s="96">
        <v>3</v>
      </c>
      <c r="D5440" s="97">
        <v>49145479</v>
      </c>
      <c r="E5440" s="97">
        <v>49158371</v>
      </c>
      <c r="F5440" s="96" t="s">
        <v>2328</v>
      </c>
      <c r="G5440" s="96">
        <v>13</v>
      </c>
      <c r="H5440" s="96">
        <v>0.1081</v>
      </c>
      <c r="I5440" s="810">
        <v>1</v>
      </c>
    </row>
    <row r="5441" spans="1:9" x14ac:dyDescent="0.15">
      <c r="A5441" s="694" t="s">
        <v>7943</v>
      </c>
      <c r="B5441" s="96">
        <v>9712</v>
      </c>
      <c r="C5441" s="96">
        <v>10</v>
      </c>
      <c r="D5441" s="97">
        <v>11502509</v>
      </c>
      <c r="E5441" s="97">
        <v>11653679</v>
      </c>
      <c r="F5441" s="96" t="s">
        <v>2328</v>
      </c>
      <c r="G5441" s="96">
        <v>488</v>
      </c>
      <c r="H5441" s="96">
        <v>0.10813</v>
      </c>
      <c r="I5441" s="810">
        <v>1</v>
      </c>
    </row>
    <row r="5442" spans="1:9" x14ac:dyDescent="0.15">
      <c r="A5442" s="694" t="s">
        <v>7944</v>
      </c>
      <c r="B5442" s="96">
        <v>392392</v>
      </c>
      <c r="C5442" s="96">
        <v>9</v>
      </c>
      <c r="D5442" s="97">
        <v>125562402</v>
      </c>
      <c r="E5442" s="97">
        <v>125563352</v>
      </c>
      <c r="F5442" s="96" t="s">
        <v>2321</v>
      </c>
      <c r="G5442" s="96">
        <v>5</v>
      </c>
      <c r="H5442" s="96">
        <v>0.10818</v>
      </c>
      <c r="I5442" s="810">
        <v>1</v>
      </c>
    </row>
    <row r="5443" spans="1:9" x14ac:dyDescent="0.15">
      <c r="A5443" s="694" t="s">
        <v>7945</v>
      </c>
      <c r="B5443" s="96">
        <v>51474</v>
      </c>
      <c r="C5443" s="96">
        <v>12</v>
      </c>
      <c r="D5443" s="97">
        <v>50569563</v>
      </c>
      <c r="E5443" s="97">
        <v>50677353</v>
      </c>
      <c r="F5443" s="96" t="s">
        <v>2328</v>
      </c>
      <c r="G5443" s="96">
        <v>155</v>
      </c>
      <c r="H5443" s="96">
        <v>0.10818999999999999</v>
      </c>
      <c r="I5443" s="810">
        <v>1</v>
      </c>
    </row>
    <row r="5444" spans="1:9" x14ac:dyDescent="0.15">
      <c r="A5444" s="694" t="s">
        <v>7946</v>
      </c>
      <c r="B5444" s="96">
        <v>23759</v>
      </c>
      <c r="C5444" s="96">
        <v>22</v>
      </c>
      <c r="D5444" s="97">
        <v>22020273</v>
      </c>
      <c r="E5444" s="97">
        <v>22052202</v>
      </c>
      <c r="F5444" s="96" t="s">
        <v>2321</v>
      </c>
      <c r="G5444" s="96">
        <v>141</v>
      </c>
      <c r="H5444" s="96">
        <v>0.10822</v>
      </c>
      <c r="I5444" s="810">
        <v>1</v>
      </c>
    </row>
    <row r="5445" spans="1:9" x14ac:dyDescent="0.15">
      <c r="A5445" s="694" t="s">
        <v>7947</v>
      </c>
      <c r="B5445" s="96">
        <v>23013</v>
      </c>
      <c r="C5445" s="96">
        <v>1</v>
      </c>
      <c r="D5445" s="97">
        <v>16174359</v>
      </c>
      <c r="E5445" s="97">
        <v>16266951</v>
      </c>
      <c r="F5445" s="96" t="s">
        <v>2321</v>
      </c>
      <c r="G5445" s="96">
        <v>204</v>
      </c>
      <c r="H5445" s="96">
        <v>0.10828</v>
      </c>
      <c r="I5445" s="810">
        <v>1</v>
      </c>
    </row>
    <row r="5446" spans="1:9" x14ac:dyDescent="0.15">
      <c r="A5446" s="694" t="s">
        <v>7948</v>
      </c>
      <c r="B5446" s="96">
        <v>84839</v>
      </c>
      <c r="C5446" s="96">
        <v>19</v>
      </c>
      <c r="D5446" s="97">
        <v>3769087</v>
      </c>
      <c r="E5446" s="97">
        <v>3772219</v>
      </c>
      <c r="F5446" s="96" t="s">
        <v>2328</v>
      </c>
      <c r="G5446" s="96">
        <v>10</v>
      </c>
      <c r="H5446" s="96">
        <v>0.10832</v>
      </c>
      <c r="I5446" s="810">
        <v>1</v>
      </c>
    </row>
    <row r="5447" spans="1:9" x14ac:dyDescent="0.15">
      <c r="A5447" s="694" t="s">
        <v>7949</v>
      </c>
      <c r="B5447" s="96">
        <v>153</v>
      </c>
      <c r="C5447" s="96">
        <v>10</v>
      </c>
      <c r="D5447" s="97">
        <v>115803806</v>
      </c>
      <c r="E5447" s="97">
        <v>115806667</v>
      </c>
      <c r="F5447" s="96" t="s">
        <v>2321</v>
      </c>
      <c r="G5447" s="96">
        <v>3</v>
      </c>
      <c r="H5447" s="96">
        <v>0.10843</v>
      </c>
      <c r="I5447" s="810">
        <v>1</v>
      </c>
    </row>
    <row r="5448" spans="1:9" x14ac:dyDescent="0.15">
      <c r="A5448" s="694" t="s">
        <v>7950</v>
      </c>
      <c r="B5448" s="96">
        <v>3481</v>
      </c>
      <c r="C5448" s="96">
        <v>11</v>
      </c>
      <c r="D5448" s="97">
        <v>2150346</v>
      </c>
      <c r="E5448" s="97">
        <v>2179611</v>
      </c>
      <c r="F5448" s="96" t="s">
        <v>2328</v>
      </c>
      <c r="G5448" s="96">
        <v>89</v>
      </c>
      <c r="H5448" s="96">
        <v>0.10843</v>
      </c>
      <c r="I5448" s="810">
        <v>1</v>
      </c>
    </row>
    <row r="5449" spans="1:9" x14ac:dyDescent="0.15">
      <c r="A5449" s="694" t="s">
        <v>7951</v>
      </c>
      <c r="B5449" s="96">
        <v>90203</v>
      </c>
      <c r="C5449" s="96">
        <v>20</v>
      </c>
      <c r="D5449" s="97">
        <v>44462256</v>
      </c>
      <c r="E5449" s="97">
        <v>44471914</v>
      </c>
      <c r="F5449" s="96" t="s">
        <v>2321</v>
      </c>
      <c r="G5449" s="96">
        <v>39</v>
      </c>
      <c r="H5449" s="96">
        <v>0.10849</v>
      </c>
      <c r="I5449" s="810">
        <v>1</v>
      </c>
    </row>
    <row r="5450" spans="1:9" x14ac:dyDescent="0.15">
      <c r="A5450" s="694" t="s">
        <v>7952</v>
      </c>
      <c r="B5450" s="96">
        <v>100129528</v>
      </c>
      <c r="C5450" s="96">
        <v>12</v>
      </c>
      <c r="D5450" s="97">
        <v>133049334</v>
      </c>
      <c r="E5450" s="97">
        <v>133050840</v>
      </c>
      <c r="F5450" s="96" t="s">
        <v>2328</v>
      </c>
      <c r="G5450" s="96">
        <v>1</v>
      </c>
      <c r="H5450" s="96">
        <v>0.1085</v>
      </c>
      <c r="I5450" s="810">
        <v>1</v>
      </c>
    </row>
    <row r="5451" spans="1:9" x14ac:dyDescent="0.15">
      <c r="A5451" s="694" t="s">
        <v>7953</v>
      </c>
      <c r="B5451" s="96">
        <v>140890</v>
      </c>
      <c r="C5451" s="96">
        <v>5</v>
      </c>
      <c r="D5451" s="97">
        <v>65440046</v>
      </c>
      <c r="E5451" s="97">
        <v>65479444</v>
      </c>
      <c r="F5451" s="96" t="s">
        <v>2321</v>
      </c>
      <c r="G5451" s="96">
        <v>75</v>
      </c>
      <c r="H5451" s="96">
        <v>0.1085</v>
      </c>
      <c r="I5451" s="810">
        <v>1</v>
      </c>
    </row>
    <row r="5452" spans="1:9" x14ac:dyDescent="0.15">
      <c r="A5452" s="694" t="s">
        <v>7954</v>
      </c>
      <c r="B5452" s="96">
        <v>9421</v>
      </c>
      <c r="C5452" s="96">
        <v>5</v>
      </c>
      <c r="D5452" s="97">
        <v>153854532</v>
      </c>
      <c r="E5452" s="97">
        <v>153857824</v>
      </c>
      <c r="F5452" s="96" t="s">
        <v>2328</v>
      </c>
      <c r="G5452" s="96">
        <v>13</v>
      </c>
      <c r="H5452" s="96">
        <v>0.10854999999999999</v>
      </c>
      <c r="I5452" s="810">
        <v>1</v>
      </c>
    </row>
    <row r="5453" spans="1:9" x14ac:dyDescent="0.15">
      <c r="A5453" s="694" t="s">
        <v>7955</v>
      </c>
      <c r="B5453" s="96">
        <v>57530</v>
      </c>
      <c r="C5453" s="96">
        <v>1</v>
      </c>
      <c r="D5453" s="97">
        <v>151483331</v>
      </c>
      <c r="E5453" s="97">
        <v>151511168</v>
      </c>
      <c r="F5453" s="96" t="s">
        <v>2321</v>
      </c>
      <c r="G5453" s="96">
        <v>52</v>
      </c>
      <c r="H5453" s="96">
        <v>0.10856</v>
      </c>
      <c r="I5453" s="810">
        <v>1</v>
      </c>
    </row>
    <row r="5454" spans="1:9" x14ac:dyDescent="0.15">
      <c r="A5454" s="694" t="s">
        <v>7956</v>
      </c>
      <c r="B5454" s="96">
        <v>1124</v>
      </c>
      <c r="C5454" s="96">
        <v>7</v>
      </c>
      <c r="D5454" s="97">
        <v>29233991</v>
      </c>
      <c r="E5454" s="97">
        <v>29553944</v>
      </c>
      <c r="F5454" s="96" t="s">
        <v>2321</v>
      </c>
      <c r="G5454" s="96">
        <v>1262</v>
      </c>
      <c r="H5454" s="96">
        <v>0.10859000000000001</v>
      </c>
      <c r="I5454" s="810">
        <v>1</v>
      </c>
    </row>
    <row r="5455" spans="1:9" x14ac:dyDescent="0.15">
      <c r="A5455" s="694" t="s">
        <v>7957</v>
      </c>
      <c r="B5455" s="96">
        <v>5424</v>
      </c>
      <c r="C5455" s="96">
        <v>19</v>
      </c>
      <c r="D5455" s="97">
        <v>50887531</v>
      </c>
      <c r="E5455" s="97">
        <v>50921275</v>
      </c>
      <c r="F5455" s="96" t="s">
        <v>2321</v>
      </c>
      <c r="G5455" s="96">
        <v>98</v>
      </c>
      <c r="H5455" s="96">
        <v>0.1086</v>
      </c>
      <c r="I5455" s="810">
        <v>1</v>
      </c>
    </row>
    <row r="5456" spans="1:9" x14ac:dyDescent="0.15">
      <c r="A5456" s="694" t="s">
        <v>7958</v>
      </c>
      <c r="B5456" s="96">
        <v>134728</v>
      </c>
      <c r="C5456" s="96">
        <v>6</v>
      </c>
      <c r="D5456" s="97">
        <v>79577261</v>
      </c>
      <c r="E5456" s="97">
        <v>79714545</v>
      </c>
      <c r="F5456" s="96" t="s">
        <v>2321</v>
      </c>
      <c r="G5456" s="96">
        <v>289</v>
      </c>
      <c r="H5456" s="96">
        <v>0.10864</v>
      </c>
      <c r="I5456" s="810">
        <v>1</v>
      </c>
    </row>
    <row r="5457" spans="1:9" x14ac:dyDescent="0.15">
      <c r="A5457" s="694" t="s">
        <v>7959</v>
      </c>
      <c r="B5457" s="96">
        <v>3651</v>
      </c>
      <c r="C5457" s="96">
        <v>13</v>
      </c>
      <c r="D5457" s="97">
        <v>28494168</v>
      </c>
      <c r="E5457" s="97">
        <v>28500451</v>
      </c>
      <c r="F5457" s="96" t="s">
        <v>2321</v>
      </c>
      <c r="G5457" s="96">
        <v>21</v>
      </c>
      <c r="H5457" s="96">
        <v>0.10872</v>
      </c>
      <c r="I5457" s="810">
        <v>1</v>
      </c>
    </row>
    <row r="5458" spans="1:9" x14ac:dyDescent="0.15">
      <c r="A5458" s="694" t="s">
        <v>7960</v>
      </c>
      <c r="B5458" s="96">
        <v>85015</v>
      </c>
      <c r="C5458" s="96">
        <v>6</v>
      </c>
      <c r="D5458" s="97">
        <v>99880182</v>
      </c>
      <c r="E5458" s="97">
        <v>99963565</v>
      </c>
      <c r="F5458" s="96" t="s">
        <v>2328</v>
      </c>
      <c r="G5458" s="96">
        <v>253</v>
      </c>
      <c r="H5458" s="96">
        <v>0.10875</v>
      </c>
      <c r="I5458" s="810">
        <v>1</v>
      </c>
    </row>
    <row r="5459" spans="1:9" x14ac:dyDescent="0.15">
      <c r="A5459" s="694" t="s">
        <v>7961</v>
      </c>
      <c r="B5459" s="96">
        <v>8723</v>
      </c>
      <c r="C5459" s="96">
        <v>3</v>
      </c>
      <c r="D5459" s="97">
        <v>125165488</v>
      </c>
      <c r="E5459" s="97">
        <v>125239058</v>
      </c>
      <c r="F5459" s="96" t="s">
        <v>2328</v>
      </c>
      <c r="G5459" s="96">
        <v>251</v>
      </c>
      <c r="H5459" s="96">
        <v>0.10879</v>
      </c>
      <c r="I5459" s="810">
        <v>1</v>
      </c>
    </row>
    <row r="5460" spans="1:9" x14ac:dyDescent="0.15">
      <c r="A5460" s="694" t="s">
        <v>7962</v>
      </c>
      <c r="B5460" s="96">
        <v>3273</v>
      </c>
      <c r="C5460" s="96">
        <v>3</v>
      </c>
      <c r="D5460" s="97">
        <v>186383747</v>
      </c>
      <c r="E5460" s="97">
        <v>186396023</v>
      </c>
      <c r="F5460" s="96" t="s">
        <v>2321</v>
      </c>
      <c r="G5460" s="96">
        <v>44</v>
      </c>
      <c r="H5460" s="96">
        <v>0.10879999999999999</v>
      </c>
      <c r="I5460" s="810">
        <v>1</v>
      </c>
    </row>
    <row r="5461" spans="1:9" x14ac:dyDescent="0.15">
      <c r="A5461" s="694" t="s">
        <v>7963</v>
      </c>
      <c r="B5461" s="96">
        <v>8633</v>
      </c>
      <c r="C5461" s="96">
        <v>4</v>
      </c>
      <c r="D5461" s="97">
        <v>96083655</v>
      </c>
      <c r="E5461" s="97">
        <v>96470361</v>
      </c>
      <c r="F5461" s="96" t="s">
        <v>2328</v>
      </c>
      <c r="G5461" s="96">
        <v>1510</v>
      </c>
      <c r="H5461" s="96">
        <v>0.10881</v>
      </c>
      <c r="I5461" s="810">
        <v>1</v>
      </c>
    </row>
    <row r="5462" spans="1:9" x14ac:dyDescent="0.15">
      <c r="A5462" s="694" t="s">
        <v>7964</v>
      </c>
      <c r="B5462" s="96">
        <v>163033</v>
      </c>
      <c r="C5462" s="96">
        <v>19</v>
      </c>
      <c r="D5462" s="97">
        <v>56088891</v>
      </c>
      <c r="E5462" s="97">
        <v>56092211</v>
      </c>
      <c r="F5462" s="96" t="s">
        <v>2328</v>
      </c>
      <c r="G5462" s="96">
        <v>12</v>
      </c>
      <c r="H5462" s="96">
        <v>0.10883</v>
      </c>
      <c r="I5462" s="810">
        <v>1</v>
      </c>
    </row>
    <row r="5463" spans="1:9" x14ac:dyDescent="0.15">
      <c r="A5463" s="694" t="s">
        <v>7965</v>
      </c>
      <c r="B5463" s="96">
        <v>26086</v>
      </c>
      <c r="C5463" s="96">
        <v>9</v>
      </c>
      <c r="D5463" s="97">
        <v>139221932</v>
      </c>
      <c r="E5463" s="97">
        <v>139254057</v>
      </c>
      <c r="F5463" s="96" t="s">
        <v>2321</v>
      </c>
      <c r="G5463" s="96">
        <v>115</v>
      </c>
      <c r="H5463" s="96">
        <v>0.10897999999999999</v>
      </c>
      <c r="I5463" s="810">
        <v>1</v>
      </c>
    </row>
    <row r="5464" spans="1:9" x14ac:dyDescent="0.15">
      <c r="A5464" s="694" t="s">
        <v>7966</v>
      </c>
      <c r="B5464" s="96">
        <v>157680</v>
      </c>
      <c r="C5464" s="96">
        <v>8</v>
      </c>
      <c r="D5464" s="97">
        <v>100025299</v>
      </c>
      <c r="E5464" s="97">
        <v>100890447</v>
      </c>
      <c r="F5464" s="96" t="s">
        <v>2321</v>
      </c>
      <c r="G5464" s="96">
        <v>1888</v>
      </c>
      <c r="H5464" s="96">
        <v>0.109</v>
      </c>
      <c r="I5464" s="810">
        <v>1</v>
      </c>
    </row>
    <row r="5465" spans="1:9" x14ac:dyDescent="0.15">
      <c r="A5465" s="694" t="s">
        <v>7967</v>
      </c>
      <c r="B5465" s="96">
        <v>390205</v>
      </c>
      <c r="C5465" s="96">
        <v>11</v>
      </c>
      <c r="D5465" s="97">
        <v>61276272</v>
      </c>
      <c r="E5465" s="97">
        <v>61278490</v>
      </c>
      <c r="F5465" s="96" t="s">
        <v>2321</v>
      </c>
      <c r="G5465" s="96">
        <v>6</v>
      </c>
      <c r="H5465" s="96">
        <v>0.10907</v>
      </c>
      <c r="I5465" s="810">
        <v>1</v>
      </c>
    </row>
    <row r="5466" spans="1:9" x14ac:dyDescent="0.15">
      <c r="A5466" s="694" t="s">
        <v>1486</v>
      </c>
      <c r="B5466" s="96">
        <v>57624</v>
      </c>
      <c r="C5466" s="96">
        <v>2</v>
      </c>
      <c r="D5466" s="97">
        <v>226264426</v>
      </c>
      <c r="E5466" s="97">
        <v>226518734</v>
      </c>
      <c r="F5466" s="96" t="s">
        <v>2321</v>
      </c>
      <c r="G5466" s="96">
        <v>563</v>
      </c>
      <c r="H5466" s="96">
        <v>0.10913</v>
      </c>
      <c r="I5466" s="810">
        <v>1</v>
      </c>
    </row>
    <row r="5467" spans="1:9" x14ac:dyDescent="0.15">
      <c r="A5467" s="694" t="s">
        <v>7968</v>
      </c>
      <c r="B5467" s="96">
        <v>113612</v>
      </c>
      <c r="C5467" s="96">
        <v>4</v>
      </c>
      <c r="D5467" s="97">
        <v>108852716</v>
      </c>
      <c r="E5467" s="97">
        <v>108874617</v>
      </c>
      <c r="F5467" s="96" t="s">
        <v>2321</v>
      </c>
      <c r="G5467" s="96">
        <v>77</v>
      </c>
      <c r="H5467" s="96">
        <v>0.10926</v>
      </c>
      <c r="I5467" s="810">
        <v>1</v>
      </c>
    </row>
    <row r="5468" spans="1:9" x14ac:dyDescent="0.15">
      <c r="A5468" s="694" t="s">
        <v>7969</v>
      </c>
      <c r="B5468" s="96">
        <v>7709</v>
      </c>
      <c r="C5468" s="96">
        <v>1</v>
      </c>
      <c r="D5468" s="97">
        <v>16268364</v>
      </c>
      <c r="E5468" s="97">
        <v>16302627</v>
      </c>
      <c r="F5468" s="96" t="s">
        <v>2328</v>
      </c>
      <c r="G5468" s="96">
        <v>70</v>
      </c>
      <c r="H5468" s="96">
        <v>0.10926</v>
      </c>
      <c r="I5468" s="810">
        <v>1</v>
      </c>
    </row>
    <row r="5469" spans="1:9" x14ac:dyDescent="0.15">
      <c r="A5469" s="694" t="s">
        <v>7970</v>
      </c>
      <c r="B5469" s="96">
        <v>5340</v>
      </c>
      <c r="C5469" s="96">
        <v>6</v>
      </c>
      <c r="D5469" s="97">
        <v>161123225</v>
      </c>
      <c r="E5469" s="97">
        <v>161175086</v>
      </c>
      <c r="F5469" s="96" t="s">
        <v>2321</v>
      </c>
      <c r="G5469" s="96">
        <v>190</v>
      </c>
      <c r="H5469" s="96">
        <v>0.10935</v>
      </c>
      <c r="I5469" s="810">
        <v>1</v>
      </c>
    </row>
    <row r="5470" spans="1:9" x14ac:dyDescent="0.15">
      <c r="A5470" s="694" t="s">
        <v>7971</v>
      </c>
      <c r="B5470" s="96">
        <v>26232</v>
      </c>
      <c r="C5470" s="96">
        <v>1</v>
      </c>
      <c r="D5470" s="97">
        <v>11707924</v>
      </c>
      <c r="E5470" s="97">
        <v>11714888</v>
      </c>
      <c r="F5470" s="96" t="s">
        <v>2328</v>
      </c>
      <c r="G5470" s="96">
        <v>24</v>
      </c>
      <c r="H5470" s="96">
        <v>0.10938000000000001</v>
      </c>
      <c r="I5470" s="810">
        <v>1</v>
      </c>
    </row>
    <row r="5471" spans="1:9" x14ac:dyDescent="0.15">
      <c r="A5471" s="694" t="s">
        <v>7972</v>
      </c>
      <c r="B5471" s="96">
        <v>10746</v>
      </c>
      <c r="C5471" s="96">
        <v>2</v>
      </c>
      <c r="D5471" s="97">
        <v>128056245</v>
      </c>
      <c r="E5471" s="97">
        <v>128100805</v>
      </c>
      <c r="F5471" s="96" t="s">
        <v>2328</v>
      </c>
      <c r="G5471" s="96">
        <v>103</v>
      </c>
      <c r="H5471" s="96">
        <v>0.10939</v>
      </c>
      <c r="I5471" s="810">
        <v>1</v>
      </c>
    </row>
    <row r="5472" spans="1:9" x14ac:dyDescent="0.15">
      <c r="A5472" s="694" t="s">
        <v>7973</v>
      </c>
      <c r="B5472" s="96">
        <v>1663</v>
      </c>
      <c r="C5472" s="96">
        <v>12</v>
      </c>
      <c r="D5472" s="97">
        <v>31226779</v>
      </c>
      <c r="E5472" s="97">
        <v>31257733</v>
      </c>
      <c r="F5472" s="96" t="s">
        <v>2321</v>
      </c>
      <c r="G5472" s="96">
        <v>81</v>
      </c>
      <c r="H5472" s="96">
        <v>0.10945000000000001</v>
      </c>
      <c r="I5472" s="810">
        <v>1</v>
      </c>
    </row>
    <row r="5473" spans="1:9" x14ac:dyDescent="0.15">
      <c r="A5473" s="694" t="s">
        <v>7974</v>
      </c>
      <c r="B5473" s="96">
        <v>112939</v>
      </c>
      <c r="C5473" s="96">
        <v>19</v>
      </c>
      <c r="D5473" s="97">
        <v>13228813</v>
      </c>
      <c r="E5473" s="97">
        <v>13251961</v>
      </c>
      <c r="F5473" s="96" t="s">
        <v>2321</v>
      </c>
      <c r="G5473" s="96">
        <v>38</v>
      </c>
      <c r="H5473" s="96">
        <v>0.10946</v>
      </c>
      <c r="I5473" s="810">
        <v>1</v>
      </c>
    </row>
    <row r="5474" spans="1:9" x14ac:dyDescent="0.15">
      <c r="A5474" s="694" t="s">
        <v>7975</v>
      </c>
      <c r="B5474" s="96">
        <v>10140</v>
      </c>
      <c r="C5474" s="96">
        <v>17</v>
      </c>
      <c r="D5474" s="97">
        <v>48939584</v>
      </c>
      <c r="E5474" s="97">
        <v>48945339</v>
      </c>
      <c r="F5474" s="96" t="s">
        <v>2328</v>
      </c>
      <c r="G5474" s="96">
        <v>8</v>
      </c>
      <c r="H5474" s="96">
        <v>0.10952000000000001</v>
      </c>
      <c r="I5474" s="810">
        <v>1</v>
      </c>
    </row>
    <row r="5475" spans="1:9" x14ac:dyDescent="0.15">
      <c r="A5475" s="694" t="s">
        <v>7976</v>
      </c>
      <c r="B5475" s="96">
        <v>10896</v>
      </c>
      <c r="C5475" s="96">
        <v>1</v>
      </c>
      <c r="D5475" s="97">
        <v>186369704</v>
      </c>
      <c r="E5475" s="97">
        <v>186370587</v>
      </c>
      <c r="F5475" s="96" t="s">
        <v>2321</v>
      </c>
      <c r="G5475" s="96">
        <v>5</v>
      </c>
      <c r="H5475" s="96">
        <v>0.10952000000000001</v>
      </c>
      <c r="I5475" s="810">
        <v>1</v>
      </c>
    </row>
    <row r="5476" spans="1:9" x14ac:dyDescent="0.15">
      <c r="A5476" s="694" t="s">
        <v>7977</v>
      </c>
      <c r="B5476" s="96">
        <v>5829</v>
      </c>
      <c r="C5476" s="96">
        <v>12</v>
      </c>
      <c r="D5476" s="97">
        <v>120648242</v>
      </c>
      <c r="E5476" s="97">
        <v>120703574</v>
      </c>
      <c r="F5476" s="96" t="s">
        <v>2328</v>
      </c>
      <c r="G5476" s="96">
        <v>100</v>
      </c>
      <c r="H5476" s="96">
        <v>0.10953</v>
      </c>
      <c r="I5476" s="810">
        <v>1</v>
      </c>
    </row>
    <row r="5477" spans="1:9" x14ac:dyDescent="0.15">
      <c r="A5477" s="694" t="s">
        <v>7978</v>
      </c>
      <c r="B5477" s="96">
        <v>55958</v>
      </c>
      <c r="C5477" s="96">
        <v>9</v>
      </c>
      <c r="D5477" s="97">
        <v>21331018</v>
      </c>
      <c r="E5477" s="97">
        <v>21335429</v>
      </c>
      <c r="F5477" s="96" t="s">
        <v>2328</v>
      </c>
      <c r="G5477" s="96">
        <v>10</v>
      </c>
      <c r="H5477" s="96">
        <v>0.10954999999999999</v>
      </c>
      <c r="I5477" s="810">
        <v>1</v>
      </c>
    </row>
    <row r="5478" spans="1:9" x14ac:dyDescent="0.15">
      <c r="A5478" s="694" t="s">
        <v>7979</v>
      </c>
      <c r="B5478" s="96">
        <v>25923</v>
      </c>
      <c r="C5478" s="96">
        <v>11</v>
      </c>
      <c r="D5478" s="97">
        <v>63391554</v>
      </c>
      <c r="E5478" s="97">
        <v>63439533</v>
      </c>
      <c r="F5478" s="96" t="s">
        <v>2328</v>
      </c>
      <c r="G5478" s="96">
        <v>78</v>
      </c>
      <c r="H5478" s="96">
        <v>0.1096</v>
      </c>
      <c r="I5478" s="810">
        <v>1</v>
      </c>
    </row>
    <row r="5479" spans="1:9" x14ac:dyDescent="0.15">
      <c r="A5479" s="694" t="s">
        <v>7980</v>
      </c>
      <c r="B5479" s="96">
        <v>1745</v>
      </c>
      <c r="C5479" s="96">
        <v>2</v>
      </c>
      <c r="D5479" s="97">
        <v>172950208</v>
      </c>
      <c r="E5479" s="97">
        <v>172954402</v>
      </c>
      <c r="F5479" s="96" t="s">
        <v>2321</v>
      </c>
      <c r="G5479" s="96">
        <v>6</v>
      </c>
      <c r="H5479" s="96">
        <v>0.10961</v>
      </c>
      <c r="I5479" s="810">
        <v>1</v>
      </c>
    </row>
    <row r="5480" spans="1:9" x14ac:dyDescent="0.15">
      <c r="A5480" s="694" t="s">
        <v>7981</v>
      </c>
      <c r="B5480" s="96">
        <v>101928552</v>
      </c>
      <c r="C5480" s="96">
        <v>9</v>
      </c>
      <c r="D5480" s="97">
        <v>138727858</v>
      </c>
      <c r="E5480" s="97">
        <v>138731145</v>
      </c>
      <c r="F5480" s="96" t="s">
        <v>2321</v>
      </c>
      <c r="G5480" s="96">
        <v>9</v>
      </c>
      <c r="H5480" s="96">
        <v>0.10974</v>
      </c>
      <c r="I5480" s="810">
        <v>1</v>
      </c>
    </row>
    <row r="5481" spans="1:9" x14ac:dyDescent="0.15">
      <c r="A5481" s="694" t="s">
        <v>7982</v>
      </c>
      <c r="B5481" s="96">
        <v>163131</v>
      </c>
      <c r="C5481" s="96">
        <v>19</v>
      </c>
      <c r="D5481" s="97">
        <v>40534167</v>
      </c>
      <c r="E5481" s="97">
        <v>40562125</v>
      </c>
      <c r="F5481" s="96" t="s">
        <v>2328</v>
      </c>
      <c r="G5481" s="96">
        <v>76</v>
      </c>
      <c r="H5481" s="96">
        <v>0.10974</v>
      </c>
      <c r="I5481" s="810">
        <v>1</v>
      </c>
    </row>
    <row r="5482" spans="1:9" x14ac:dyDescent="0.15">
      <c r="A5482" s="694" t="s">
        <v>7983</v>
      </c>
      <c r="B5482" s="96">
        <v>1105</v>
      </c>
      <c r="C5482" s="96">
        <v>5</v>
      </c>
      <c r="D5482" s="97">
        <v>98189689</v>
      </c>
      <c r="E5482" s="97">
        <v>98264522</v>
      </c>
      <c r="F5482" s="96" t="s">
        <v>2328</v>
      </c>
      <c r="G5482" s="96">
        <v>208</v>
      </c>
      <c r="H5482" s="96">
        <v>0.10975</v>
      </c>
      <c r="I5482" s="810">
        <v>1</v>
      </c>
    </row>
    <row r="5483" spans="1:9" x14ac:dyDescent="0.15">
      <c r="A5483" s="694" t="s">
        <v>7984</v>
      </c>
      <c r="B5483" s="96">
        <v>56929</v>
      </c>
      <c r="C5483" s="96">
        <v>5</v>
      </c>
      <c r="D5483" s="97">
        <v>114856605</v>
      </c>
      <c r="E5483" s="97">
        <v>114880591</v>
      </c>
      <c r="F5483" s="96" t="s">
        <v>2328</v>
      </c>
      <c r="G5483" s="96">
        <v>40</v>
      </c>
      <c r="H5483" s="96">
        <v>0.10976</v>
      </c>
      <c r="I5483" s="810">
        <v>1</v>
      </c>
    </row>
    <row r="5484" spans="1:9" x14ac:dyDescent="0.15">
      <c r="A5484" s="694" t="s">
        <v>7985</v>
      </c>
      <c r="B5484" s="96">
        <v>25907</v>
      </c>
      <c r="C5484" s="96">
        <v>3</v>
      </c>
      <c r="D5484" s="97">
        <v>45265956</v>
      </c>
      <c r="E5484" s="97">
        <v>45267814</v>
      </c>
      <c r="F5484" s="96" t="s">
        <v>2328</v>
      </c>
      <c r="G5484" s="96">
        <v>4</v>
      </c>
      <c r="H5484" s="96">
        <v>0.10977000000000001</v>
      </c>
      <c r="I5484" s="810">
        <v>1</v>
      </c>
    </row>
    <row r="5485" spans="1:9" x14ac:dyDescent="0.15">
      <c r="A5485" s="694" t="s">
        <v>7986</v>
      </c>
      <c r="B5485" s="96">
        <v>4285</v>
      </c>
      <c r="C5485" s="96">
        <v>13</v>
      </c>
      <c r="D5485" s="97">
        <v>24304328</v>
      </c>
      <c r="E5485" s="97">
        <v>24463587</v>
      </c>
      <c r="F5485" s="96" t="s">
        <v>2328</v>
      </c>
      <c r="G5485" s="96">
        <v>549</v>
      </c>
      <c r="H5485" s="96">
        <v>0.10977000000000001</v>
      </c>
      <c r="I5485" s="810">
        <v>1</v>
      </c>
    </row>
    <row r="5486" spans="1:9" x14ac:dyDescent="0.15">
      <c r="A5486" s="694" t="s">
        <v>7987</v>
      </c>
      <c r="B5486" s="96">
        <v>3169</v>
      </c>
      <c r="C5486" s="96">
        <v>14</v>
      </c>
      <c r="D5486" s="97">
        <v>38058757</v>
      </c>
      <c r="E5486" s="97">
        <v>38064325</v>
      </c>
      <c r="F5486" s="96" t="s">
        <v>2328</v>
      </c>
      <c r="G5486" s="96">
        <v>12</v>
      </c>
      <c r="H5486" s="96">
        <v>0.10986</v>
      </c>
      <c r="I5486" s="810">
        <v>1</v>
      </c>
    </row>
    <row r="5487" spans="1:9" x14ac:dyDescent="0.15">
      <c r="A5487" s="694" t="s">
        <v>7988</v>
      </c>
      <c r="B5487" s="96">
        <v>3239</v>
      </c>
      <c r="C5487" s="96">
        <v>2</v>
      </c>
      <c r="D5487" s="97">
        <v>176957532</v>
      </c>
      <c r="E5487" s="97">
        <v>176960666</v>
      </c>
      <c r="F5487" s="96" t="s">
        <v>2321</v>
      </c>
      <c r="G5487" s="96">
        <v>5</v>
      </c>
      <c r="H5487" s="96">
        <v>0.10988000000000001</v>
      </c>
      <c r="I5487" s="810">
        <v>1</v>
      </c>
    </row>
    <row r="5488" spans="1:9" x14ac:dyDescent="0.15">
      <c r="A5488" s="694" t="s">
        <v>7989</v>
      </c>
      <c r="B5488" s="96">
        <v>162514</v>
      </c>
      <c r="C5488" s="96">
        <v>17</v>
      </c>
      <c r="D5488" s="97">
        <v>3413796</v>
      </c>
      <c r="E5488" s="97">
        <v>3461289</v>
      </c>
      <c r="F5488" s="96" t="s">
        <v>2328</v>
      </c>
      <c r="G5488" s="96">
        <v>202</v>
      </c>
      <c r="H5488" s="96">
        <v>0.1099</v>
      </c>
      <c r="I5488" s="810">
        <v>1</v>
      </c>
    </row>
    <row r="5489" spans="1:9" x14ac:dyDescent="0.15">
      <c r="A5489" s="694" t="s">
        <v>7990</v>
      </c>
      <c r="B5489" s="96">
        <v>219432</v>
      </c>
      <c r="C5489" s="96">
        <v>11</v>
      </c>
      <c r="D5489" s="97">
        <v>55432643</v>
      </c>
      <c r="E5489" s="97">
        <v>55433572</v>
      </c>
      <c r="F5489" s="96" t="s">
        <v>2321</v>
      </c>
      <c r="G5489" s="96">
        <v>1</v>
      </c>
      <c r="H5489" s="96">
        <v>0.1099</v>
      </c>
      <c r="I5489" s="810">
        <v>1</v>
      </c>
    </row>
    <row r="5490" spans="1:9" x14ac:dyDescent="0.15">
      <c r="A5490" s="694" t="s">
        <v>7991</v>
      </c>
      <c r="B5490" s="96">
        <v>51271</v>
      </c>
      <c r="C5490" s="96">
        <v>9</v>
      </c>
      <c r="D5490" s="97">
        <v>34179003</v>
      </c>
      <c r="E5490" s="97">
        <v>34252521</v>
      </c>
      <c r="F5490" s="96" t="s">
        <v>2321</v>
      </c>
      <c r="G5490" s="96">
        <v>199</v>
      </c>
      <c r="H5490" s="96">
        <v>0.10996</v>
      </c>
      <c r="I5490" s="810">
        <v>1</v>
      </c>
    </row>
    <row r="5491" spans="1:9" x14ac:dyDescent="0.15">
      <c r="A5491" s="694" t="s">
        <v>7992</v>
      </c>
      <c r="B5491" s="96">
        <v>149373</v>
      </c>
      <c r="C5491" s="96">
        <v>1</v>
      </c>
      <c r="D5491" s="97">
        <v>231319845</v>
      </c>
      <c r="E5491" s="97">
        <v>231323373</v>
      </c>
      <c r="F5491" s="96" t="s">
        <v>2328</v>
      </c>
      <c r="G5491" s="96">
        <v>21</v>
      </c>
      <c r="H5491" s="96">
        <v>0.10997</v>
      </c>
      <c r="I5491" s="810">
        <v>1</v>
      </c>
    </row>
    <row r="5492" spans="1:9" x14ac:dyDescent="0.15">
      <c r="A5492" s="694" t="s">
        <v>7993</v>
      </c>
      <c r="B5492" s="96">
        <v>6495</v>
      </c>
      <c r="C5492" s="96">
        <v>14</v>
      </c>
      <c r="D5492" s="97">
        <v>61111417</v>
      </c>
      <c r="E5492" s="97">
        <v>61116155</v>
      </c>
      <c r="F5492" s="96" t="s">
        <v>2328</v>
      </c>
      <c r="G5492" s="96">
        <v>5</v>
      </c>
      <c r="H5492" s="96">
        <v>0.11008999999999999</v>
      </c>
      <c r="I5492" s="810">
        <v>1</v>
      </c>
    </row>
    <row r="5493" spans="1:9" x14ac:dyDescent="0.15">
      <c r="A5493" s="694" t="s">
        <v>7994</v>
      </c>
      <c r="B5493" s="96">
        <v>28976</v>
      </c>
      <c r="C5493" s="96">
        <v>3</v>
      </c>
      <c r="D5493" s="97">
        <v>128598333</v>
      </c>
      <c r="E5493" s="97">
        <v>128631957</v>
      </c>
      <c r="F5493" s="96" t="s">
        <v>2321</v>
      </c>
      <c r="G5493" s="96">
        <v>161</v>
      </c>
      <c r="H5493" s="96">
        <v>0.11015999999999999</v>
      </c>
      <c r="I5493" s="810">
        <v>1</v>
      </c>
    </row>
    <row r="5494" spans="1:9" x14ac:dyDescent="0.15">
      <c r="A5494" s="694" t="s">
        <v>7995</v>
      </c>
      <c r="B5494" s="96">
        <v>6642</v>
      </c>
      <c r="C5494" s="96">
        <v>15</v>
      </c>
      <c r="D5494" s="97">
        <v>64386275</v>
      </c>
      <c r="E5494" s="97">
        <v>64436433</v>
      </c>
      <c r="F5494" s="96" t="s">
        <v>2321</v>
      </c>
      <c r="G5494" s="96">
        <v>129</v>
      </c>
      <c r="H5494" s="96">
        <v>0.11017</v>
      </c>
      <c r="I5494" s="810">
        <v>1</v>
      </c>
    </row>
    <row r="5495" spans="1:9" x14ac:dyDescent="0.15">
      <c r="A5495" s="694" t="s">
        <v>7996</v>
      </c>
      <c r="B5495" s="96">
        <v>222826</v>
      </c>
      <c r="C5495" s="96">
        <v>6</v>
      </c>
      <c r="D5495" s="97">
        <v>4068593</v>
      </c>
      <c r="E5495" s="97">
        <v>4079457</v>
      </c>
      <c r="F5495" s="96" t="s">
        <v>2328</v>
      </c>
      <c r="G5495" s="96">
        <v>42</v>
      </c>
      <c r="H5495" s="96">
        <v>0.11019</v>
      </c>
      <c r="I5495" s="810">
        <v>1</v>
      </c>
    </row>
    <row r="5496" spans="1:9" x14ac:dyDescent="0.15">
      <c r="A5496" s="694" t="s">
        <v>7997</v>
      </c>
      <c r="B5496" s="96">
        <v>56125</v>
      </c>
      <c r="C5496" s="96">
        <v>5</v>
      </c>
      <c r="D5496" s="97">
        <v>140578916</v>
      </c>
      <c r="E5496" s="97">
        <v>140582618</v>
      </c>
      <c r="F5496" s="96" t="s">
        <v>2321</v>
      </c>
      <c r="G5496" s="96">
        <v>12</v>
      </c>
      <c r="H5496" s="96">
        <v>0.11021</v>
      </c>
      <c r="I5496" s="810">
        <v>1</v>
      </c>
    </row>
    <row r="5497" spans="1:9" x14ac:dyDescent="0.15">
      <c r="A5497" s="694" t="s">
        <v>7998</v>
      </c>
      <c r="B5497" s="96">
        <v>152503</v>
      </c>
      <c r="C5497" s="96">
        <v>4</v>
      </c>
      <c r="D5497" s="97">
        <v>152041433</v>
      </c>
      <c r="E5497" s="97">
        <v>152246797</v>
      </c>
      <c r="F5497" s="96" t="s">
        <v>2328</v>
      </c>
      <c r="G5497" s="96">
        <v>630</v>
      </c>
      <c r="H5497" s="96">
        <v>0.11022999999999999</v>
      </c>
      <c r="I5497" s="810">
        <v>1</v>
      </c>
    </row>
    <row r="5498" spans="1:9" x14ac:dyDescent="0.15">
      <c r="A5498" s="694" t="s">
        <v>7999</v>
      </c>
      <c r="B5498" s="96">
        <v>22850</v>
      </c>
      <c r="C5498" s="96">
        <v>18</v>
      </c>
      <c r="D5498" s="97">
        <v>77866915</v>
      </c>
      <c r="E5498" s="97">
        <v>77898229</v>
      </c>
      <c r="F5498" s="96" t="s">
        <v>2321</v>
      </c>
      <c r="G5498" s="96">
        <v>119</v>
      </c>
      <c r="H5498" s="96">
        <v>0.11025</v>
      </c>
      <c r="I5498" s="810">
        <v>1</v>
      </c>
    </row>
    <row r="5499" spans="1:9" x14ac:dyDescent="0.15">
      <c r="A5499" s="694" t="s">
        <v>8000</v>
      </c>
      <c r="B5499" s="96">
        <v>55567</v>
      </c>
      <c r="C5499" s="96">
        <v>16</v>
      </c>
      <c r="D5499" s="97">
        <v>20944476</v>
      </c>
      <c r="E5499" s="97">
        <v>21170762</v>
      </c>
      <c r="F5499" s="96" t="s">
        <v>2328</v>
      </c>
      <c r="G5499" s="96">
        <v>670</v>
      </c>
      <c r="H5499" s="96">
        <v>0.11031000000000001</v>
      </c>
      <c r="I5499" s="810">
        <v>1</v>
      </c>
    </row>
    <row r="5500" spans="1:9" x14ac:dyDescent="0.15">
      <c r="A5500" s="694" t="s">
        <v>8001</v>
      </c>
      <c r="B5500" s="96">
        <v>4009</v>
      </c>
      <c r="C5500" s="96">
        <v>1</v>
      </c>
      <c r="D5500" s="97">
        <v>165171104</v>
      </c>
      <c r="E5500" s="97">
        <v>165325952</v>
      </c>
      <c r="F5500" s="96" t="s">
        <v>2328</v>
      </c>
      <c r="G5500" s="96">
        <v>592</v>
      </c>
      <c r="H5500" s="96">
        <v>0.11046</v>
      </c>
      <c r="I5500" s="810">
        <v>1</v>
      </c>
    </row>
    <row r="5501" spans="1:9" x14ac:dyDescent="0.15">
      <c r="A5501" s="694" t="s">
        <v>8002</v>
      </c>
      <c r="B5501" s="96">
        <v>2305</v>
      </c>
      <c r="C5501" s="96">
        <v>12</v>
      </c>
      <c r="D5501" s="97">
        <v>2966846</v>
      </c>
      <c r="E5501" s="97">
        <v>2986321</v>
      </c>
      <c r="F5501" s="96" t="s">
        <v>2328</v>
      </c>
      <c r="G5501" s="96">
        <v>31</v>
      </c>
      <c r="H5501" s="96">
        <v>0.11051</v>
      </c>
      <c r="I5501" s="810">
        <v>1</v>
      </c>
    </row>
    <row r="5502" spans="1:9" x14ac:dyDescent="0.15">
      <c r="A5502" s="694" t="s">
        <v>8003</v>
      </c>
      <c r="B5502" s="96">
        <v>6294</v>
      </c>
      <c r="C5502" s="96">
        <v>19</v>
      </c>
      <c r="D5502" s="97">
        <v>5623046</v>
      </c>
      <c r="E5502" s="97">
        <v>5668489</v>
      </c>
      <c r="F5502" s="96" t="s">
        <v>2321</v>
      </c>
      <c r="G5502" s="96">
        <v>90</v>
      </c>
      <c r="H5502" s="96">
        <v>0.11055</v>
      </c>
      <c r="I5502" s="810">
        <v>1</v>
      </c>
    </row>
    <row r="5503" spans="1:9" x14ac:dyDescent="0.15">
      <c r="A5503" s="694" t="s">
        <v>8004</v>
      </c>
      <c r="B5503" s="96">
        <v>3338</v>
      </c>
      <c r="C5503" s="96">
        <v>11</v>
      </c>
      <c r="D5503" s="97">
        <v>63997594</v>
      </c>
      <c r="E5503" s="97">
        <v>64001753</v>
      </c>
      <c r="F5503" s="96" t="s">
        <v>2321</v>
      </c>
      <c r="G5503" s="96">
        <v>12</v>
      </c>
      <c r="H5503" s="96">
        <v>0.11062</v>
      </c>
      <c r="I5503" s="810">
        <v>1</v>
      </c>
    </row>
    <row r="5504" spans="1:9" x14ac:dyDescent="0.15">
      <c r="A5504" s="694" t="s">
        <v>8005</v>
      </c>
      <c r="B5504" s="96">
        <v>8140</v>
      </c>
      <c r="C5504" s="96">
        <v>16</v>
      </c>
      <c r="D5504" s="97">
        <v>87863629</v>
      </c>
      <c r="E5504" s="97">
        <v>87903100</v>
      </c>
      <c r="F5504" s="96" t="s">
        <v>2328</v>
      </c>
      <c r="G5504" s="96">
        <v>191</v>
      </c>
      <c r="H5504" s="96">
        <v>0.11064</v>
      </c>
      <c r="I5504" s="810">
        <v>1</v>
      </c>
    </row>
    <row r="5505" spans="1:9" x14ac:dyDescent="0.15">
      <c r="A5505" s="694" t="s">
        <v>8006</v>
      </c>
      <c r="B5505" s="96">
        <v>84231</v>
      </c>
      <c r="C5505" s="96">
        <v>16</v>
      </c>
      <c r="D5505" s="97">
        <v>2205763</v>
      </c>
      <c r="E5505" s="97">
        <v>2228130</v>
      </c>
      <c r="F5505" s="96" t="s">
        <v>2321</v>
      </c>
      <c r="G5505" s="96">
        <v>35</v>
      </c>
      <c r="H5505" s="96">
        <v>0.11067</v>
      </c>
      <c r="I5505" s="810">
        <v>1</v>
      </c>
    </row>
    <row r="5506" spans="1:9" x14ac:dyDescent="0.15">
      <c r="A5506" s="694" t="s">
        <v>8007</v>
      </c>
      <c r="B5506" s="96">
        <v>89869</v>
      </c>
      <c r="C5506" s="96">
        <v>12</v>
      </c>
      <c r="D5506" s="97">
        <v>18836110</v>
      </c>
      <c r="E5506" s="97">
        <v>18891020</v>
      </c>
      <c r="F5506" s="96" t="s">
        <v>2328</v>
      </c>
      <c r="G5506" s="96">
        <v>218</v>
      </c>
      <c r="H5506" s="96">
        <v>0.11072</v>
      </c>
      <c r="I5506" s="810">
        <v>1</v>
      </c>
    </row>
    <row r="5507" spans="1:9" x14ac:dyDescent="0.15">
      <c r="A5507" s="694" t="s">
        <v>8008</v>
      </c>
      <c r="B5507" s="96">
        <v>1955</v>
      </c>
      <c r="C5507" s="96">
        <v>9</v>
      </c>
      <c r="D5507" s="97">
        <v>123363196</v>
      </c>
      <c r="E5507" s="97">
        <v>123476765</v>
      </c>
      <c r="F5507" s="96" t="s">
        <v>2328</v>
      </c>
      <c r="G5507" s="96">
        <v>168</v>
      </c>
      <c r="H5507" s="96">
        <v>0.11081000000000001</v>
      </c>
      <c r="I5507" s="810">
        <v>1</v>
      </c>
    </row>
    <row r="5508" spans="1:9" x14ac:dyDescent="0.15">
      <c r="A5508" s="694" t="s">
        <v>8009</v>
      </c>
      <c r="B5508" s="96">
        <v>7262</v>
      </c>
      <c r="C5508" s="96">
        <v>11</v>
      </c>
      <c r="D5508" s="97">
        <v>2949503</v>
      </c>
      <c r="E5508" s="97">
        <v>2950650</v>
      </c>
      <c r="F5508" s="96" t="s">
        <v>2328</v>
      </c>
      <c r="G5508" s="96">
        <v>2</v>
      </c>
      <c r="H5508" s="96">
        <v>0.11092</v>
      </c>
      <c r="I5508" s="810">
        <v>1</v>
      </c>
    </row>
    <row r="5509" spans="1:9" x14ac:dyDescent="0.15">
      <c r="A5509" s="694" t="s">
        <v>8010</v>
      </c>
      <c r="B5509" s="96">
        <v>196394</v>
      </c>
      <c r="C5509" s="96">
        <v>12</v>
      </c>
      <c r="D5509" s="97">
        <v>31824071</v>
      </c>
      <c r="E5509" s="97">
        <v>31882108</v>
      </c>
      <c r="F5509" s="96" t="s">
        <v>2328</v>
      </c>
      <c r="G5509" s="96">
        <v>172</v>
      </c>
      <c r="H5509" s="96">
        <v>0.11105</v>
      </c>
      <c r="I5509" s="810">
        <v>1</v>
      </c>
    </row>
    <row r="5510" spans="1:9" x14ac:dyDescent="0.15">
      <c r="A5510" s="694" t="s">
        <v>8011</v>
      </c>
      <c r="B5510" s="96">
        <v>286887</v>
      </c>
      <c r="C5510" s="96">
        <v>12</v>
      </c>
      <c r="D5510" s="97">
        <v>52862300</v>
      </c>
      <c r="E5510" s="97">
        <v>52867569</v>
      </c>
      <c r="F5510" s="96" t="s">
        <v>2328</v>
      </c>
      <c r="G5510" s="96">
        <v>27</v>
      </c>
      <c r="H5510" s="96">
        <v>0.11108999999999999</v>
      </c>
      <c r="I5510" s="810">
        <v>1</v>
      </c>
    </row>
    <row r="5511" spans="1:9" x14ac:dyDescent="0.15">
      <c r="A5511" s="694" t="s">
        <v>8012</v>
      </c>
      <c r="B5511" s="96">
        <v>79657</v>
      </c>
      <c r="C5511" s="96">
        <v>12</v>
      </c>
      <c r="D5511" s="97">
        <v>48055715</v>
      </c>
      <c r="E5511" s="97">
        <v>48099844</v>
      </c>
      <c r="F5511" s="96" t="s">
        <v>2328</v>
      </c>
      <c r="G5511" s="96">
        <v>107</v>
      </c>
      <c r="H5511" s="96">
        <v>0.11115999999999999</v>
      </c>
      <c r="I5511" s="810">
        <v>1</v>
      </c>
    </row>
    <row r="5512" spans="1:9" x14ac:dyDescent="0.15">
      <c r="A5512" s="694" t="s">
        <v>8013</v>
      </c>
      <c r="B5512" s="96">
        <v>54840</v>
      </c>
      <c r="C5512" s="96">
        <v>9</v>
      </c>
      <c r="D5512" s="97">
        <v>32972604</v>
      </c>
      <c r="E5512" s="97">
        <v>33001639</v>
      </c>
      <c r="F5512" s="96" t="s">
        <v>2328</v>
      </c>
      <c r="G5512" s="96">
        <v>92</v>
      </c>
      <c r="H5512" s="96">
        <v>0.11117</v>
      </c>
      <c r="I5512" s="810">
        <v>1</v>
      </c>
    </row>
    <row r="5513" spans="1:9" x14ac:dyDescent="0.15">
      <c r="A5513" s="694" t="s">
        <v>8014</v>
      </c>
      <c r="B5513" s="96">
        <v>55898</v>
      </c>
      <c r="C5513" s="96">
        <v>15</v>
      </c>
      <c r="D5513" s="97">
        <v>91473410</v>
      </c>
      <c r="E5513" s="97">
        <v>91497323</v>
      </c>
      <c r="F5513" s="96" t="s">
        <v>2321</v>
      </c>
      <c r="G5513" s="96">
        <v>93</v>
      </c>
      <c r="H5513" s="96">
        <v>0.11119999999999999</v>
      </c>
      <c r="I5513" s="810">
        <v>1</v>
      </c>
    </row>
    <row r="5514" spans="1:9" x14ac:dyDescent="0.15">
      <c r="A5514" s="694" t="s">
        <v>8015</v>
      </c>
      <c r="B5514" s="96">
        <v>6525</v>
      </c>
      <c r="C5514" s="96">
        <v>22</v>
      </c>
      <c r="D5514" s="97">
        <v>31477282</v>
      </c>
      <c r="E5514" s="97">
        <v>31500610</v>
      </c>
      <c r="F5514" s="96" t="s">
        <v>2321</v>
      </c>
      <c r="G5514" s="96">
        <v>81</v>
      </c>
      <c r="H5514" s="96">
        <v>0.11119999999999999</v>
      </c>
      <c r="I5514" s="810">
        <v>1</v>
      </c>
    </row>
    <row r="5515" spans="1:9" x14ac:dyDescent="0.15">
      <c r="A5515" s="694" t="s">
        <v>8016</v>
      </c>
      <c r="B5515" s="96">
        <v>201181</v>
      </c>
      <c r="C5515" s="96">
        <v>17</v>
      </c>
      <c r="D5515" s="97">
        <v>40177594</v>
      </c>
      <c r="E5515" s="97">
        <v>40205881</v>
      </c>
      <c r="F5515" s="96" t="s">
        <v>2328</v>
      </c>
      <c r="G5515" s="96">
        <v>49</v>
      </c>
      <c r="H5515" s="96">
        <v>0.11122</v>
      </c>
      <c r="I5515" s="810">
        <v>1</v>
      </c>
    </row>
    <row r="5516" spans="1:9" x14ac:dyDescent="0.15">
      <c r="A5516" s="694" t="s">
        <v>8017</v>
      </c>
      <c r="B5516" s="96">
        <v>6252</v>
      </c>
      <c r="C5516" s="96">
        <v>14</v>
      </c>
      <c r="D5516" s="97">
        <v>60062694</v>
      </c>
      <c r="E5516" s="97">
        <v>60337557</v>
      </c>
      <c r="F5516" s="96" t="s">
        <v>2328</v>
      </c>
      <c r="G5516" s="96">
        <v>661</v>
      </c>
      <c r="H5516" s="96">
        <v>0.11126999999999999</v>
      </c>
      <c r="I5516" s="810">
        <v>1</v>
      </c>
    </row>
    <row r="5517" spans="1:9" x14ac:dyDescent="0.15">
      <c r="A5517" s="694" t="s">
        <v>8018</v>
      </c>
      <c r="B5517" s="96">
        <v>11107</v>
      </c>
      <c r="C5517" s="96">
        <v>4</v>
      </c>
      <c r="D5517" s="97">
        <v>121613070</v>
      </c>
      <c r="E5517" s="97">
        <v>121844013</v>
      </c>
      <c r="F5517" s="96" t="s">
        <v>2328</v>
      </c>
      <c r="G5517" s="96">
        <v>976</v>
      </c>
      <c r="H5517" s="96">
        <v>0.11128</v>
      </c>
      <c r="I5517" s="810">
        <v>1</v>
      </c>
    </row>
    <row r="5518" spans="1:9" x14ac:dyDescent="0.15">
      <c r="A5518" s="694" t="s">
        <v>8019</v>
      </c>
      <c r="B5518" s="96">
        <v>7125</v>
      </c>
      <c r="C5518" s="96">
        <v>20</v>
      </c>
      <c r="D5518" s="97">
        <v>44451853</v>
      </c>
      <c r="E5518" s="97">
        <v>44455953</v>
      </c>
      <c r="F5518" s="96" t="s">
        <v>2328</v>
      </c>
      <c r="G5518" s="96">
        <v>16</v>
      </c>
      <c r="H5518" s="96">
        <v>0.11136</v>
      </c>
      <c r="I5518" s="810">
        <v>1</v>
      </c>
    </row>
    <row r="5519" spans="1:9" x14ac:dyDescent="0.15">
      <c r="A5519" s="694" t="s">
        <v>8020</v>
      </c>
      <c r="B5519" s="96">
        <v>85413</v>
      </c>
      <c r="C5519" s="96">
        <v>6</v>
      </c>
      <c r="D5519" s="97">
        <v>110745890</v>
      </c>
      <c r="E5519" s="97">
        <v>110797844</v>
      </c>
      <c r="F5519" s="96" t="s">
        <v>2328</v>
      </c>
      <c r="G5519" s="96">
        <v>240</v>
      </c>
      <c r="H5519" s="96">
        <v>0.11144</v>
      </c>
      <c r="I5519" s="810">
        <v>1</v>
      </c>
    </row>
    <row r="5520" spans="1:9" x14ac:dyDescent="0.15">
      <c r="A5520" s="694" t="s">
        <v>8021</v>
      </c>
      <c r="B5520" s="96">
        <v>63933</v>
      </c>
      <c r="C5520" s="96">
        <v>6</v>
      </c>
      <c r="D5520" s="97">
        <v>13786781</v>
      </c>
      <c r="E5520" s="97">
        <v>13814794</v>
      </c>
      <c r="F5520" s="96" t="s">
        <v>2328</v>
      </c>
      <c r="G5520" s="96">
        <v>62</v>
      </c>
      <c r="H5520" s="96">
        <v>0.11144999999999999</v>
      </c>
      <c r="I5520" s="810">
        <v>1</v>
      </c>
    </row>
    <row r="5521" spans="1:9" x14ac:dyDescent="0.15">
      <c r="A5521" s="694" t="s">
        <v>8022</v>
      </c>
      <c r="B5521" s="96">
        <v>11036</v>
      </c>
      <c r="C5521" s="96">
        <v>2</v>
      </c>
      <c r="D5521" s="97">
        <v>48844937</v>
      </c>
      <c r="E5521" s="97">
        <v>49003645</v>
      </c>
      <c r="F5521" s="96" t="s">
        <v>2321</v>
      </c>
      <c r="G5521" s="96">
        <v>737</v>
      </c>
      <c r="H5521" s="96">
        <v>0.11148</v>
      </c>
      <c r="I5521" s="810">
        <v>1</v>
      </c>
    </row>
    <row r="5522" spans="1:9" x14ac:dyDescent="0.15">
      <c r="A5522" s="694" t="s">
        <v>8023</v>
      </c>
      <c r="B5522" s="96">
        <v>10184</v>
      </c>
      <c r="C5522" s="96">
        <v>5</v>
      </c>
      <c r="D5522" s="97">
        <v>77781038</v>
      </c>
      <c r="E5522" s="97">
        <v>77944648</v>
      </c>
      <c r="F5522" s="96" t="s">
        <v>2328</v>
      </c>
      <c r="G5522" s="96">
        <v>438</v>
      </c>
      <c r="H5522" s="96">
        <v>0.11149000000000001</v>
      </c>
      <c r="I5522" s="810">
        <v>1</v>
      </c>
    </row>
    <row r="5523" spans="1:9" x14ac:dyDescent="0.15">
      <c r="A5523" s="694" t="s">
        <v>8024</v>
      </c>
      <c r="B5523" s="96">
        <v>7762</v>
      </c>
      <c r="C5523" s="96">
        <v>11</v>
      </c>
      <c r="D5523" s="97">
        <v>6947654</v>
      </c>
      <c r="E5523" s="97">
        <v>7009718</v>
      </c>
      <c r="F5523" s="96" t="s">
        <v>2321</v>
      </c>
      <c r="G5523" s="96">
        <v>205</v>
      </c>
      <c r="H5523" s="96">
        <v>0.11149000000000001</v>
      </c>
      <c r="I5523" s="810">
        <v>1</v>
      </c>
    </row>
    <row r="5524" spans="1:9" x14ac:dyDescent="0.15">
      <c r="A5524" s="694" t="s">
        <v>8025</v>
      </c>
      <c r="B5524" s="96">
        <v>100130520</v>
      </c>
      <c r="C5524" s="96">
        <v>17</v>
      </c>
      <c r="D5524" s="97">
        <v>72556674</v>
      </c>
      <c r="E5524" s="97">
        <v>72563673</v>
      </c>
      <c r="F5524" s="96" t="s">
        <v>2328</v>
      </c>
      <c r="G5524" s="96">
        <v>29</v>
      </c>
      <c r="H5524" s="96">
        <v>0.1115</v>
      </c>
      <c r="I5524" s="810">
        <v>1</v>
      </c>
    </row>
    <row r="5525" spans="1:9" x14ac:dyDescent="0.15">
      <c r="A5525" s="694" t="s">
        <v>8026</v>
      </c>
      <c r="B5525" s="96">
        <v>128178</v>
      </c>
      <c r="C5525" s="96">
        <v>1</v>
      </c>
      <c r="D5525" s="97">
        <v>236557680</v>
      </c>
      <c r="E5525" s="97">
        <v>236648008</v>
      </c>
      <c r="F5525" s="96" t="s">
        <v>2321</v>
      </c>
      <c r="G5525" s="96">
        <v>361</v>
      </c>
      <c r="H5525" s="96">
        <v>0.1115</v>
      </c>
      <c r="I5525" s="810">
        <v>1</v>
      </c>
    </row>
    <row r="5526" spans="1:9" x14ac:dyDescent="0.15">
      <c r="A5526" s="694" t="s">
        <v>8027</v>
      </c>
      <c r="B5526" s="96">
        <v>25994</v>
      </c>
      <c r="C5526" s="96">
        <v>3</v>
      </c>
      <c r="D5526" s="97">
        <v>42824400</v>
      </c>
      <c r="E5526" s="97">
        <v>42846027</v>
      </c>
      <c r="F5526" s="96" t="s">
        <v>2328</v>
      </c>
      <c r="G5526" s="96">
        <v>41</v>
      </c>
      <c r="H5526" s="96">
        <v>0.11158</v>
      </c>
      <c r="I5526" s="810">
        <v>1</v>
      </c>
    </row>
    <row r="5527" spans="1:9" x14ac:dyDescent="0.15">
      <c r="A5527" s="694" t="s">
        <v>8028</v>
      </c>
      <c r="B5527" s="96">
        <v>132954</v>
      </c>
      <c r="C5527" s="96">
        <v>4</v>
      </c>
      <c r="D5527" s="97">
        <v>56422686</v>
      </c>
      <c r="E5527" s="97">
        <v>56458418</v>
      </c>
      <c r="F5527" s="96" t="s">
        <v>2328</v>
      </c>
      <c r="G5527" s="96">
        <v>131</v>
      </c>
      <c r="H5527" s="96">
        <v>0.11161</v>
      </c>
      <c r="I5527" s="810">
        <v>1</v>
      </c>
    </row>
    <row r="5528" spans="1:9" x14ac:dyDescent="0.15">
      <c r="A5528" s="694" t="s">
        <v>8029</v>
      </c>
      <c r="B5528" s="96">
        <v>100130348</v>
      </c>
      <c r="C5528" s="96">
        <v>11</v>
      </c>
      <c r="D5528" s="97">
        <v>64855844</v>
      </c>
      <c r="E5528" s="97">
        <v>64856583</v>
      </c>
      <c r="F5528" s="96" t="s">
        <v>2328</v>
      </c>
      <c r="G5528" s="96">
        <v>4</v>
      </c>
      <c r="H5528" s="96">
        <v>0.11164</v>
      </c>
      <c r="I5528" s="810">
        <v>1</v>
      </c>
    </row>
    <row r="5529" spans="1:9" x14ac:dyDescent="0.15">
      <c r="A5529" s="694" t="s">
        <v>8030</v>
      </c>
      <c r="B5529" s="96">
        <v>441381</v>
      </c>
      <c r="C5529" s="96">
        <v>8</v>
      </c>
      <c r="D5529" s="97">
        <v>145747761</v>
      </c>
      <c r="E5529" s="97">
        <v>145752416</v>
      </c>
      <c r="F5529" s="96" t="s">
        <v>2328</v>
      </c>
      <c r="G5529" s="96">
        <v>7</v>
      </c>
      <c r="H5529" s="96">
        <v>0.11169</v>
      </c>
      <c r="I5529" s="810">
        <v>1</v>
      </c>
    </row>
    <row r="5530" spans="1:9" x14ac:dyDescent="0.15">
      <c r="A5530" s="694" t="s">
        <v>8031</v>
      </c>
      <c r="B5530" s="96">
        <v>51230</v>
      </c>
      <c r="C5530" s="96">
        <v>20</v>
      </c>
      <c r="D5530" s="97">
        <v>34359923</v>
      </c>
      <c r="E5530" s="97">
        <v>34538292</v>
      </c>
      <c r="F5530" s="96" t="s">
        <v>2321</v>
      </c>
      <c r="G5530" s="96">
        <v>497</v>
      </c>
      <c r="H5530" s="96">
        <v>0.11175</v>
      </c>
      <c r="I5530" s="810">
        <v>1</v>
      </c>
    </row>
    <row r="5531" spans="1:9" x14ac:dyDescent="0.15">
      <c r="A5531" s="694" t="s">
        <v>8032</v>
      </c>
      <c r="B5531" s="96">
        <v>3107</v>
      </c>
      <c r="C5531" s="96">
        <v>6</v>
      </c>
      <c r="D5531" s="97">
        <v>31236526</v>
      </c>
      <c r="E5531" s="97">
        <v>31239913</v>
      </c>
      <c r="F5531" s="96" t="s">
        <v>2328</v>
      </c>
      <c r="G5531" s="96">
        <v>77</v>
      </c>
      <c r="H5531" s="96">
        <v>0.11176</v>
      </c>
      <c r="I5531" s="810">
        <v>1</v>
      </c>
    </row>
    <row r="5532" spans="1:9" x14ac:dyDescent="0.15">
      <c r="A5532" s="694" t="s">
        <v>8033</v>
      </c>
      <c r="B5532" s="96">
        <v>55319</v>
      </c>
      <c r="C5532" s="96">
        <v>4</v>
      </c>
      <c r="D5532" s="97">
        <v>164415673</v>
      </c>
      <c r="E5532" s="97">
        <v>164441691</v>
      </c>
      <c r="F5532" s="96" t="s">
        <v>2321</v>
      </c>
      <c r="G5532" s="96">
        <v>80</v>
      </c>
      <c r="H5532" s="96">
        <v>0.11176</v>
      </c>
      <c r="I5532" s="810">
        <v>1</v>
      </c>
    </row>
    <row r="5533" spans="1:9" x14ac:dyDescent="0.15">
      <c r="A5533" s="694" t="s">
        <v>8034</v>
      </c>
      <c r="B5533" s="96">
        <v>284353</v>
      </c>
      <c r="C5533" s="96">
        <v>19</v>
      </c>
      <c r="D5533" s="97">
        <v>45653008</v>
      </c>
      <c r="E5533" s="97">
        <v>45663408</v>
      </c>
      <c r="F5533" s="96" t="s">
        <v>2328</v>
      </c>
      <c r="G5533" s="96">
        <v>21</v>
      </c>
      <c r="H5533" s="96">
        <v>0.11178</v>
      </c>
      <c r="I5533" s="810">
        <v>1</v>
      </c>
    </row>
    <row r="5534" spans="1:9" x14ac:dyDescent="0.15">
      <c r="A5534" s="694" t="s">
        <v>8035</v>
      </c>
      <c r="B5534" s="96">
        <v>10749</v>
      </c>
      <c r="C5534" s="96">
        <v>17</v>
      </c>
      <c r="D5534" s="97">
        <v>4901243</v>
      </c>
      <c r="E5534" s="97">
        <v>4931694</v>
      </c>
      <c r="F5534" s="96" t="s">
        <v>2321</v>
      </c>
      <c r="G5534" s="96">
        <v>120</v>
      </c>
      <c r="H5534" s="96">
        <v>0.11183999999999999</v>
      </c>
      <c r="I5534" s="810">
        <v>1</v>
      </c>
    </row>
    <row r="5535" spans="1:9" x14ac:dyDescent="0.15">
      <c r="A5535" s="694" t="s">
        <v>8036</v>
      </c>
      <c r="B5535" s="96">
        <v>10188</v>
      </c>
      <c r="C5535" s="96">
        <v>3</v>
      </c>
      <c r="D5535" s="97">
        <v>195590235</v>
      </c>
      <c r="E5535" s="97">
        <v>195635880</v>
      </c>
      <c r="F5535" s="96" t="s">
        <v>2328</v>
      </c>
      <c r="G5535" s="96">
        <v>138</v>
      </c>
      <c r="H5535" s="96">
        <v>0.11185</v>
      </c>
      <c r="I5535" s="810">
        <v>1</v>
      </c>
    </row>
    <row r="5536" spans="1:9" x14ac:dyDescent="0.15">
      <c r="A5536" s="694" t="s">
        <v>8037</v>
      </c>
      <c r="B5536" s="96">
        <v>23429</v>
      </c>
      <c r="C5536" s="96">
        <v>3</v>
      </c>
      <c r="D5536" s="97">
        <v>72423744</v>
      </c>
      <c r="E5536" s="97">
        <v>72495774</v>
      </c>
      <c r="F5536" s="96" t="s">
        <v>2328</v>
      </c>
      <c r="G5536" s="96">
        <v>146</v>
      </c>
      <c r="H5536" s="96">
        <v>0.11186</v>
      </c>
      <c r="I5536" s="810">
        <v>1</v>
      </c>
    </row>
    <row r="5537" spans="1:9" x14ac:dyDescent="0.15">
      <c r="A5537" s="694" t="s">
        <v>8038</v>
      </c>
      <c r="B5537" s="96">
        <v>400823</v>
      </c>
      <c r="C5537" s="96">
        <v>1</v>
      </c>
      <c r="D5537" s="97">
        <v>222910558</v>
      </c>
      <c r="E5537" s="97">
        <v>222926932</v>
      </c>
      <c r="F5537" s="96" t="s">
        <v>2321</v>
      </c>
      <c r="G5537" s="96">
        <v>33</v>
      </c>
      <c r="H5537" s="96">
        <v>0.11189</v>
      </c>
      <c r="I5537" s="810">
        <v>1</v>
      </c>
    </row>
    <row r="5538" spans="1:9" x14ac:dyDescent="0.15">
      <c r="A5538" s="694" t="s">
        <v>8039</v>
      </c>
      <c r="B5538" s="96">
        <v>60560</v>
      </c>
      <c r="C5538" s="96">
        <v>9</v>
      </c>
      <c r="D5538" s="97">
        <v>88556009</v>
      </c>
      <c r="E5538" s="97">
        <v>88638350</v>
      </c>
      <c r="F5538" s="96" t="s">
        <v>2321</v>
      </c>
      <c r="G5538" s="96">
        <v>143</v>
      </c>
      <c r="H5538" s="96">
        <v>0.1119</v>
      </c>
      <c r="I5538" s="810">
        <v>1</v>
      </c>
    </row>
    <row r="5539" spans="1:9" x14ac:dyDescent="0.15">
      <c r="A5539" s="694" t="s">
        <v>8040</v>
      </c>
      <c r="B5539" s="96">
        <v>79683</v>
      </c>
      <c r="C5539" s="96">
        <v>6</v>
      </c>
      <c r="D5539" s="97">
        <v>157802557</v>
      </c>
      <c r="E5539" s="97">
        <v>158098293</v>
      </c>
      <c r="F5539" s="96" t="s">
        <v>2321</v>
      </c>
      <c r="G5539" s="96">
        <v>1298</v>
      </c>
      <c r="H5539" s="96">
        <v>0.11191</v>
      </c>
      <c r="I5539" s="810">
        <v>1</v>
      </c>
    </row>
    <row r="5540" spans="1:9" x14ac:dyDescent="0.15">
      <c r="A5540" s="694" t="s">
        <v>8041</v>
      </c>
      <c r="B5540" s="96">
        <v>27237</v>
      </c>
      <c r="C5540" s="96">
        <v>1</v>
      </c>
      <c r="D5540" s="97">
        <v>3371147</v>
      </c>
      <c r="E5540" s="97">
        <v>3397677</v>
      </c>
      <c r="F5540" s="96" t="s">
        <v>2321</v>
      </c>
      <c r="G5540" s="96">
        <v>90</v>
      </c>
      <c r="H5540" s="96">
        <v>0.11194</v>
      </c>
      <c r="I5540" s="810">
        <v>1</v>
      </c>
    </row>
    <row r="5541" spans="1:9" x14ac:dyDescent="0.15">
      <c r="A5541" s="694" t="s">
        <v>8042</v>
      </c>
      <c r="B5541" s="96">
        <v>100137047</v>
      </c>
      <c r="C5541" s="96">
        <v>15</v>
      </c>
      <c r="D5541" s="97">
        <v>42120283</v>
      </c>
      <c r="E5541" s="97">
        <v>42129785</v>
      </c>
      <c r="F5541" s="96" t="s">
        <v>2321</v>
      </c>
      <c r="G5541" s="96">
        <v>50</v>
      </c>
      <c r="H5541" s="96">
        <v>0.112</v>
      </c>
      <c r="I5541" s="810">
        <v>1</v>
      </c>
    </row>
    <row r="5542" spans="1:9" x14ac:dyDescent="0.15">
      <c r="A5542" s="694" t="s">
        <v>8043</v>
      </c>
      <c r="B5542" s="96">
        <v>57335</v>
      </c>
      <c r="C5542" s="96">
        <v>17</v>
      </c>
      <c r="D5542" s="97">
        <v>15602891</v>
      </c>
      <c r="E5542" s="97">
        <v>15624101</v>
      </c>
      <c r="F5542" s="96" t="s">
        <v>2321</v>
      </c>
      <c r="G5542" s="96">
        <v>35</v>
      </c>
      <c r="H5542" s="96">
        <v>0.11207</v>
      </c>
      <c r="I5542" s="810">
        <v>1</v>
      </c>
    </row>
    <row r="5543" spans="1:9" x14ac:dyDescent="0.15">
      <c r="A5543" s="694" t="s">
        <v>8044</v>
      </c>
      <c r="B5543" s="96">
        <v>3347</v>
      </c>
      <c r="C5543" s="96">
        <v>4</v>
      </c>
      <c r="D5543" s="97">
        <v>70894130</v>
      </c>
      <c r="E5543" s="97">
        <v>70902255</v>
      </c>
      <c r="F5543" s="96" t="s">
        <v>2321</v>
      </c>
      <c r="G5543" s="96">
        <v>26</v>
      </c>
      <c r="H5543" s="96">
        <v>0.11214</v>
      </c>
      <c r="I5543" s="810">
        <v>1</v>
      </c>
    </row>
    <row r="5544" spans="1:9" x14ac:dyDescent="0.15">
      <c r="A5544" s="694" t="s">
        <v>8045</v>
      </c>
      <c r="B5544" s="96">
        <v>3751</v>
      </c>
      <c r="C5544" s="96">
        <v>7</v>
      </c>
      <c r="D5544" s="97">
        <v>119913689</v>
      </c>
      <c r="E5544" s="97">
        <v>120390387</v>
      </c>
      <c r="F5544" s="96" t="s">
        <v>2321</v>
      </c>
      <c r="G5544" s="96">
        <v>1146</v>
      </c>
      <c r="H5544" s="96">
        <v>0.11215</v>
      </c>
      <c r="I5544" s="810">
        <v>1</v>
      </c>
    </row>
    <row r="5545" spans="1:9" x14ac:dyDescent="0.15">
      <c r="A5545" s="694" t="s">
        <v>8046</v>
      </c>
      <c r="B5545" s="96">
        <v>3814</v>
      </c>
      <c r="C5545" s="96">
        <v>1</v>
      </c>
      <c r="D5545" s="97">
        <v>204159469</v>
      </c>
      <c r="E5545" s="97">
        <v>204165619</v>
      </c>
      <c r="F5545" s="96" t="s">
        <v>2328</v>
      </c>
      <c r="G5545" s="96">
        <v>20</v>
      </c>
      <c r="H5545" s="96">
        <v>0.11217000000000001</v>
      </c>
      <c r="I5545" s="810">
        <v>1</v>
      </c>
    </row>
    <row r="5546" spans="1:9" x14ac:dyDescent="0.15">
      <c r="A5546" s="694" t="s">
        <v>8047</v>
      </c>
      <c r="B5546" s="96">
        <v>6240</v>
      </c>
      <c r="C5546" s="96">
        <v>11</v>
      </c>
      <c r="D5546" s="97">
        <v>4115791</v>
      </c>
      <c r="E5546" s="97">
        <v>4160116</v>
      </c>
      <c r="F5546" s="96" t="s">
        <v>2321</v>
      </c>
      <c r="G5546" s="96">
        <v>135</v>
      </c>
      <c r="H5546" s="96">
        <v>0.11226</v>
      </c>
      <c r="I5546" s="810">
        <v>1</v>
      </c>
    </row>
    <row r="5547" spans="1:9" x14ac:dyDescent="0.15">
      <c r="A5547" s="694" t="s">
        <v>8048</v>
      </c>
      <c r="B5547" s="96">
        <v>7402</v>
      </c>
      <c r="C5547" s="96">
        <v>6</v>
      </c>
      <c r="D5547" s="97">
        <v>144606434</v>
      </c>
      <c r="E5547" s="97">
        <v>145174170</v>
      </c>
      <c r="F5547" s="96" t="s">
        <v>2321</v>
      </c>
      <c r="G5547" s="96">
        <v>1583</v>
      </c>
      <c r="H5547" s="96">
        <v>0.11230999999999999</v>
      </c>
      <c r="I5547" s="810">
        <v>1</v>
      </c>
    </row>
    <row r="5548" spans="1:9" x14ac:dyDescent="0.15">
      <c r="A5548" s="694" t="s">
        <v>8049</v>
      </c>
      <c r="B5548" s="96">
        <v>1938</v>
      </c>
      <c r="C5548" s="96">
        <v>19</v>
      </c>
      <c r="D5548" s="97">
        <v>3976054</v>
      </c>
      <c r="E5548" s="97">
        <v>3985477</v>
      </c>
      <c r="F5548" s="96" t="s">
        <v>2328</v>
      </c>
      <c r="G5548" s="96">
        <v>32</v>
      </c>
      <c r="H5548" s="96">
        <v>0.11233</v>
      </c>
      <c r="I5548" s="810">
        <v>1</v>
      </c>
    </row>
    <row r="5549" spans="1:9" x14ac:dyDescent="0.15">
      <c r="A5549" s="694" t="s">
        <v>8050</v>
      </c>
      <c r="B5549" s="96">
        <v>5734</v>
      </c>
      <c r="C5549" s="96">
        <v>5</v>
      </c>
      <c r="D5549" s="97">
        <v>40680032</v>
      </c>
      <c r="E5549" s="97">
        <v>40696962</v>
      </c>
      <c r="F5549" s="96" t="s">
        <v>2321</v>
      </c>
      <c r="G5549" s="96">
        <v>32</v>
      </c>
      <c r="H5549" s="96">
        <v>0.11237</v>
      </c>
      <c r="I5549" s="810">
        <v>1</v>
      </c>
    </row>
    <row r="5550" spans="1:9" x14ac:dyDescent="0.15">
      <c r="A5550" s="694" t="s">
        <v>8051</v>
      </c>
      <c r="B5550" s="96">
        <v>23240</v>
      </c>
      <c r="C5550" s="96">
        <v>4</v>
      </c>
      <c r="D5550" s="97">
        <v>154387498</v>
      </c>
      <c r="E5550" s="97">
        <v>154558760</v>
      </c>
      <c r="F5550" s="96" t="s">
        <v>2321</v>
      </c>
      <c r="G5550" s="96">
        <v>557</v>
      </c>
      <c r="H5550" s="96">
        <v>0.11239</v>
      </c>
      <c r="I5550" s="810">
        <v>1</v>
      </c>
    </row>
    <row r="5551" spans="1:9" x14ac:dyDescent="0.15">
      <c r="A5551" s="694" t="s">
        <v>8052</v>
      </c>
      <c r="B5551" s="96">
        <v>11059</v>
      </c>
      <c r="C5551" s="96">
        <v>8</v>
      </c>
      <c r="D5551" s="97">
        <v>87354965</v>
      </c>
      <c r="E5551" s="97">
        <v>87480181</v>
      </c>
      <c r="F5551" s="96" t="s">
        <v>2321</v>
      </c>
      <c r="G5551" s="96">
        <v>367</v>
      </c>
      <c r="H5551" s="96">
        <v>0.11242000000000001</v>
      </c>
      <c r="I5551" s="810">
        <v>1</v>
      </c>
    </row>
    <row r="5552" spans="1:9" x14ac:dyDescent="0.15">
      <c r="A5552" s="694" t="s">
        <v>8053</v>
      </c>
      <c r="B5552" s="96">
        <v>6517</v>
      </c>
      <c r="C5552" s="96">
        <v>17</v>
      </c>
      <c r="D5552" s="97">
        <v>7184986</v>
      </c>
      <c r="E5552" s="97">
        <v>7191367</v>
      </c>
      <c r="F5552" s="96" t="s">
        <v>2321</v>
      </c>
      <c r="G5552" s="96">
        <v>13</v>
      </c>
      <c r="H5552" s="96">
        <v>0.11247</v>
      </c>
      <c r="I5552" s="810">
        <v>1</v>
      </c>
    </row>
    <row r="5553" spans="1:9" x14ac:dyDescent="0.15">
      <c r="A5553" s="694" t="s">
        <v>8054</v>
      </c>
      <c r="B5553" s="96">
        <v>101929304</v>
      </c>
      <c r="C5553" s="96">
        <v>16</v>
      </c>
      <c r="D5553" s="97">
        <v>12664049</v>
      </c>
      <c r="E5553" s="97">
        <v>12668144</v>
      </c>
      <c r="F5553" s="96" t="s">
        <v>2321</v>
      </c>
      <c r="G5553" s="96">
        <v>52</v>
      </c>
      <c r="H5553" s="96">
        <v>0.11262</v>
      </c>
      <c r="I5553" s="810">
        <v>1</v>
      </c>
    </row>
    <row r="5554" spans="1:9" x14ac:dyDescent="0.15">
      <c r="A5554" s="694" t="s">
        <v>8055</v>
      </c>
      <c r="B5554" s="96">
        <v>101929578</v>
      </c>
      <c r="C5554" s="96">
        <v>17</v>
      </c>
      <c r="D5554" s="97">
        <v>37394040</v>
      </c>
      <c r="E5554" s="97">
        <v>37402043</v>
      </c>
      <c r="F5554" s="96" t="s">
        <v>2321</v>
      </c>
      <c r="G5554" s="96">
        <v>16</v>
      </c>
      <c r="H5554" s="96">
        <v>0.11262999999999999</v>
      </c>
      <c r="I5554" s="810">
        <v>1</v>
      </c>
    </row>
    <row r="5555" spans="1:9" x14ac:dyDescent="0.15">
      <c r="A5555" s="694" t="s">
        <v>8056</v>
      </c>
      <c r="B5555" s="96">
        <v>51614</v>
      </c>
      <c r="C5555" s="96">
        <v>20</v>
      </c>
      <c r="D5555" s="97">
        <v>34129778</v>
      </c>
      <c r="E5555" s="97">
        <v>34145405</v>
      </c>
      <c r="F5555" s="96" t="s">
        <v>2321</v>
      </c>
      <c r="G5555" s="96">
        <v>41</v>
      </c>
      <c r="H5555" s="96">
        <v>0.11269999999999999</v>
      </c>
      <c r="I5555" s="810">
        <v>1</v>
      </c>
    </row>
    <row r="5556" spans="1:9" x14ac:dyDescent="0.15">
      <c r="A5556" s="694" t="s">
        <v>1870</v>
      </c>
      <c r="B5556" s="96">
        <v>23608</v>
      </c>
      <c r="C5556" s="96">
        <v>7</v>
      </c>
      <c r="D5556" s="97">
        <v>140152840</v>
      </c>
      <c r="E5556" s="97">
        <v>140179369</v>
      </c>
      <c r="F5556" s="96" t="s">
        <v>2328</v>
      </c>
      <c r="G5556" s="96">
        <v>79</v>
      </c>
      <c r="H5556" s="96">
        <v>0.11272</v>
      </c>
      <c r="I5556" s="810">
        <v>1</v>
      </c>
    </row>
    <row r="5557" spans="1:9" x14ac:dyDescent="0.15">
      <c r="A5557" s="694" t="s">
        <v>8057</v>
      </c>
      <c r="B5557" s="96">
        <v>121642</v>
      </c>
      <c r="C5557" s="96">
        <v>12</v>
      </c>
      <c r="D5557" s="97">
        <v>109525993</v>
      </c>
      <c r="E5557" s="97">
        <v>109531436</v>
      </c>
      <c r="F5557" s="96" t="s">
        <v>2328</v>
      </c>
      <c r="G5557" s="96">
        <v>18</v>
      </c>
      <c r="H5557" s="96">
        <v>0.11273</v>
      </c>
      <c r="I5557" s="810">
        <v>1</v>
      </c>
    </row>
    <row r="5558" spans="1:9" x14ac:dyDescent="0.15">
      <c r="A5558" s="694" t="s">
        <v>8058</v>
      </c>
      <c r="B5558" s="96">
        <v>8407</v>
      </c>
      <c r="C5558" s="96">
        <v>1</v>
      </c>
      <c r="D5558" s="97">
        <v>159887897</v>
      </c>
      <c r="E5558" s="97">
        <v>159895332</v>
      </c>
      <c r="F5558" s="96" t="s">
        <v>2328</v>
      </c>
      <c r="G5558" s="96">
        <v>19</v>
      </c>
      <c r="H5558" s="96">
        <v>0.11275</v>
      </c>
      <c r="I5558" s="810">
        <v>1</v>
      </c>
    </row>
    <row r="5559" spans="1:9" x14ac:dyDescent="0.15">
      <c r="A5559" s="694" t="s">
        <v>8059</v>
      </c>
      <c r="B5559" s="96">
        <v>100287482</v>
      </c>
      <c r="C5559" s="96">
        <v>7</v>
      </c>
      <c r="D5559" s="97">
        <v>129142320</v>
      </c>
      <c r="E5559" s="97">
        <v>129152773</v>
      </c>
      <c r="F5559" s="96" t="s">
        <v>2321</v>
      </c>
      <c r="G5559" s="96">
        <v>35</v>
      </c>
      <c r="H5559" s="96">
        <v>0.11278000000000001</v>
      </c>
      <c r="I5559" s="810">
        <v>1</v>
      </c>
    </row>
    <row r="5560" spans="1:9" x14ac:dyDescent="0.15">
      <c r="A5560" s="694" t="s">
        <v>8060</v>
      </c>
      <c r="B5560" s="96">
        <v>80222</v>
      </c>
      <c r="C5560" s="96">
        <v>1</v>
      </c>
      <c r="D5560" s="97">
        <v>150459840</v>
      </c>
      <c r="E5560" s="97">
        <v>150480085</v>
      </c>
      <c r="F5560" s="96" t="s">
        <v>2321</v>
      </c>
      <c r="G5560" s="96">
        <v>62</v>
      </c>
      <c r="H5560" s="96">
        <v>0.11279</v>
      </c>
      <c r="I5560" s="810">
        <v>1</v>
      </c>
    </row>
    <row r="5561" spans="1:9" x14ac:dyDescent="0.15">
      <c r="A5561" s="694" t="s">
        <v>8061</v>
      </c>
      <c r="B5561" s="96">
        <v>3032</v>
      </c>
      <c r="C5561" s="96">
        <v>2</v>
      </c>
      <c r="D5561" s="97">
        <v>26467616</v>
      </c>
      <c r="E5561" s="97">
        <v>26513333</v>
      </c>
      <c r="F5561" s="96" t="s">
        <v>2321</v>
      </c>
      <c r="G5561" s="96">
        <v>100</v>
      </c>
      <c r="H5561" s="96">
        <v>0.11283</v>
      </c>
      <c r="I5561" s="810">
        <v>1</v>
      </c>
    </row>
    <row r="5562" spans="1:9" x14ac:dyDescent="0.15">
      <c r="A5562" s="694" t="s">
        <v>8062</v>
      </c>
      <c r="B5562" s="96">
        <v>386677</v>
      </c>
      <c r="C5562" s="96">
        <v>21</v>
      </c>
      <c r="D5562" s="97">
        <v>45959068</v>
      </c>
      <c r="E5562" s="97">
        <v>45960078</v>
      </c>
      <c r="F5562" s="96" t="s">
        <v>2328</v>
      </c>
      <c r="G5562" s="96">
        <v>4</v>
      </c>
      <c r="H5562" s="96">
        <v>0.11286</v>
      </c>
      <c r="I5562" s="810">
        <v>1</v>
      </c>
    </row>
    <row r="5563" spans="1:9" x14ac:dyDescent="0.15">
      <c r="A5563" s="694" t="s">
        <v>8063</v>
      </c>
      <c r="B5563" s="96">
        <v>846</v>
      </c>
      <c r="C5563" s="96">
        <v>3</v>
      </c>
      <c r="D5563" s="97">
        <v>121902530</v>
      </c>
      <c r="E5563" s="97">
        <v>122005350</v>
      </c>
      <c r="F5563" s="96" t="s">
        <v>2321</v>
      </c>
      <c r="G5563" s="96">
        <v>445</v>
      </c>
      <c r="H5563" s="96">
        <v>0.11286</v>
      </c>
      <c r="I5563" s="810">
        <v>1</v>
      </c>
    </row>
    <row r="5564" spans="1:9" x14ac:dyDescent="0.15">
      <c r="A5564" s="694" t="s">
        <v>8064</v>
      </c>
      <c r="B5564" s="96">
        <v>166647</v>
      </c>
      <c r="C5564" s="96">
        <v>4</v>
      </c>
      <c r="D5564" s="97">
        <v>22388997</v>
      </c>
      <c r="E5564" s="97">
        <v>22517677</v>
      </c>
      <c r="F5564" s="96" t="s">
        <v>2328</v>
      </c>
      <c r="G5564" s="96">
        <v>563</v>
      </c>
      <c r="H5564" s="96">
        <v>0.11289</v>
      </c>
      <c r="I5564" s="810">
        <v>1</v>
      </c>
    </row>
    <row r="5565" spans="1:9" x14ac:dyDescent="0.15">
      <c r="A5565" s="694" t="s">
        <v>8065</v>
      </c>
      <c r="B5565" s="96">
        <v>10565</v>
      </c>
      <c r="C5565" s="96">
        <v>8</v>
      </c>
      <c r="D5565" s="97">
        <v>68085746</v>
      </c>
      <c r="E5565" s="97">
        <v>68255912</v>
      </c>
      <c r="F5565" s="96" t="s">
        <v>2328</v>
      </c>
      <c r="G5565" s="96">
        <v>335</v>
      </c>
      <c r="H5565" s="96">
        <v>0.11294999999999999</v>
      </c>
      <c r="I5565" s="810">
        <v>1</v>
      </c>
    </row>
    <row r="5566" spans="1:9" x14ac:dyDescent="0.15">
      <c r="A5566" s="694" t="s">
        <v>8066</v>
      </c>
      <c r="B5566" s="96">
        <v>51652</v>
      </c>
      <c r="C5566" s="96">
        <v>2</v>
      </c>
      <c r="D5566" s="97">
        <v>86730553</v>
      </c>
      <c r="E5566" s="97">
        <v>86790620</v>
      </c>
      <c r="F5566" s="96" t="s">
        <v>2328</v>
      </c>
      <c r="G5566" s="96">
        <v>166</v>
      </c>
      <c r="H5566" s="96">
        <v>0.11297</v>
      </c>
      <c r="I5566" s="810">
        <v>1</v>
      </c>
    </row>
    <row r="5567" spans="1:9" x14ac:dyDescent="0.15">
      <c r="A5567" s="694" t="s">
        <v>8067</v>
      </c>
      <c r="B5567" s="96">
        <v>10211</v>
      </c>
      <c r="C5567" s="96">
        <v>6</v>
      </c>
      <c r="D5567" s="97">
        <v>30695506</v>
      </c>
      <c r="E5567" s="97">
        <v>30710687</v>
      </c>
      <c r="F5567" s="96" t="s">
        <v>2328</v>
      </c>
      <c r="G5567" s="96">
        <v>97</v>
      </c>
      <c r="H5567" s="96">
        <v>0.11304</v>
      </c>
      <c r="I5567" s="810">
        <v>1</v>
      </c>
    </row>
    <row r="5568" spans="1:9" x14ac:dyDescent="0.15">
      <c r="A5568" s="694" t="s">
        <v>8068</v>
      </c>
      <c r="B5568" s="96">
        <v>116173</v>
      </c>
      <c r="C5568" s="96">
        <v>14</v>
      </c>
      <c r="D5568" s="97">
        <v>23846017</v>
      </c>
      <c r="E5568" s="97">
        <v>23848981</v>
      </c>
      <c r="F5568" s="96" t="s">
        <v>2321</v>
      </c>
      <c r="G5568" s="96">
        <v>8</v>
      </c>
      <c r="H5568" s="96">
        <v>0.11304</v>
      </c>
      <c r="I5568" s="810">
        <v>1</v>
      </c>
    </row>
    <row r="5569" spans="1:9" x14ac:dyDescent="0.15">
      <c r="A5569" s="694" t="s">
        <v>8069</v>
      </c>
      <c r="B5569" s="96">
        <v>2128</v>
      </c>
      <c r="C5569" s="96">
        <v>7</v>
      </c>
      <c r="D5569" s="97">
        <v>27282164</v>
      </c>
      <c r="E5569" s="97">
        <v>27287438</v>
      </c>
      <c r="F5569" s="96" t="s">
        <v>2321</v>
      </c>
      <c r="G5569" s="96">
        <v>10</v>
      </c>
      <c r="H5569" s="96">
        <v>0.11304</v>
      </c>
      <c r="I5569" s="810">
        <v>1</v>
      </c>
    </row>
    <row r="5570" spans="1:9" x14ac:dyDescent="0.15">
      <c r="A5570" s="694" t="s">
        <v>8070</v>
      </c>
      <c r="B5570" s="96">
        <v>7086</v>
      </c>
      <c r="C5570" s="96">
        <v>3</v>
      </c>
      <c r="D5570" s="97">
        <v>53258723</v>
      </c>
      <c r="E5570" s="97">
        <v>53290130</v>
      </c>
      <c r="F5570" s="96" t="s">
        <v>2328</v>
      </c>
      <c r="G5570" s="96">
        <v>170</v>
      </c>
      <c r="H5570" s="96">
        <v>0.11310000000000001</v>
      </c>
      <c r="I5570" s="810">
        <v>1</v>
      </c>
    </row>
    <row r="5571" spans="1:9" x14ac:dyDescent="0.15">
      <c r="A5571" s="694" t="s">
        <v>8071</v>
      </c>
      <c r="B5571" s="96">
        <v>345895</v>
      </c>
      <c r="C5571" s="96">
        <v>6</v>
      </c>
      <c r="D5571" s="97">
        <v>116937642</v>
      </c>
      <c r="E5571" s="97">
        <v>116954148</v>
      </c>
      <c r="F5571" s="96" t="s">
        <v>2321</v>
      </c>
      <c r="G5571" s="96">
        <v>57</v>
      </c>
      <c r="H5571" s="96">
        <v>0.11314</v>
      </c>
      <c r="I5571" s="810">
        <v>1</v>
      </c>
    </row>
    <row r="5572" spans="1:9" x14ac:dyDescent="0.15">
      <c r="A5572" s="694" t="s">
        <v>8072</v>
      </c>
      <c r="B5572" s="96">
        <v>4501</v>
      </c>
      <c r="C5572" s="96">
        <v>16</v>
      </c>
      <c r="D5572" s="97">
        <v>56716382</v>
      </c>
      <c r="E5572" s="97">
        <v>56718108</v>
      </c>
      <c r="F5572" s="96" t="s">
        <v>2321</v>
      </c>
      <c r="G5572" s="96">
        <v>11</v>
      </c>
      <c r="H5572" s="96">
        <v>0.11315</v>
      </c>
      <c r="I5572" s="810">
        <v>1</v>
      </c>
    </row>
    <row r="5573" spans="1:9" x14ac:dyDescent="0.15">
      <c r="A5573" s="694" t="s">
        <v>8073</v>
      </c>
      <c r="B5573" s="96">
        <v>9096</v>
      </c>
      <c r="C5573" s="96">
        <v>6</v>
      </c>
      <c r="D5573" s="97">
        <v>85442214</v>
      </c>
      <c r="E5573" s="97">
        <v>85473954</v>
      </c>
      <c r="F5573" s="96" t="s">
        <v>2328</v>
      </c>
      <c r="G5573" s="96">
        <v>63</v>
      </c>
      <c r="H5573" s="96">
        <v>0.11326</v>
      </c>
      <c r="I5573" s="810">
        <v>1</v>
      </c>
    </row>
    <row r="5574" spans="1:9" x14ac:dyDescent="0.15">
      <c r="A5574" s="694" t="s">
        <v>8074</v>
      </c>
      <c r="B5574" s="96">
        <v>377</v>
      </c>
      <c r="C5574" s="96">
        <v>12</v>
      </c>
      <c r="D5574" s="97">
        <v>49329987</v>
      </c>
      <c r="E5574" s="97">
        <v>49351309</v>
      </c>
      <c r="F5574" s="96" t="s">
        <v>2328</v>
      </c>
      <c r="G5574" s="96">
        <v>71</v>
      </c>
      <c r="H5574" s="96">
        <v>0.11334</v>
      </c>
      <c r="I5574" s="810">
        <v>1</v>
      </c>
    </row>
    <row r="5575" spans="1:9" x14ac:dyDescent="0.15">
      <c r="A5575" s="694" t="s">
        <v>8075</v>
      </c>
      <c r="B5575" s="96">
        <v>84918</v>
      </c>
      <c r="C5575" s="96">
        <v>6</v>
      </c>
      <c r="D5575" s="97">
        <v>150139894</v>
      </c>
      <c r="E5575" s="97">
        <v>150186398</v>
      </c>
      <c r="F5575" s="96" t="s">
        <v>2328</v>
      </c>
      <c r="G5575" s="96">
        <v>112</v>
      </c>
      <c r="H5575" s="96">
        <v>0.11336</v>
      </c>
      <c r="I5575" s="810">
        <v>1</v>
      </c>
    </row>
    <row r="5576" spans="1:9" x14ac:dyDescent="0.15">
      <c r="A5576" s="694" t="s">
        <v>8076</v>
      </c>
      <c r="B5576" s="96">
        <v>60482</v>
      </c>
      <c r="C5576" s="96">
        <v>2</v>
      </c>
      <c r="D5576" s="97">
        <v>108602979</v>
      </c>
      <c r="E5576" s="97">
        <v>108630663</v>
      </c>
      <c r="F5576" s="96" t="s">
        <v>2321</v>
      </c>
      <c r="G5576" s="96">
        <v>86</v>
      </c>
      <c r="H5576" s="96">
        <v>0.11337999999999999</v>
      </c>
      <c r="I5576" s="810">
        <v>1</v>
      </c>
    </row>
    <row r="5577" spans="1:9" x14ac:dyDescent="0.15">
      <c r="A5577" s="694" t="s">
        <v>8077</v>
      </c>
      <c r="B5577" s="96">
        <v>54906</v>
      </c>
      <c r="C5577" s="96">
        <v>10</v>
      </c>
      <c r="D5577" s="97">
        <v>5726801</v>
      </c>
      <c r="E5577" s="97">
        <v>5807742</v>
      </c>
      <c r="F5577" s="96" t="s">
        <v>2321</v>
      </c>
      <c r="G5577" s="96">
        <v>291</v>
      </c>
      <c r="H5577" s="96">
        <v>0.1134</v>
      </c>
      <c r="I5577" s="810">
        <v>1</v>
      </c>
    </row>
    <row r="5578" spans="1:9" x14ac:dyDescent="0.15">
      <c r="A5578" s="694" t="s">
        <v>8078</v>
      </c>
      <c r="B5578" s="96">
        <v>109</v>
      </c>
      <c r="C5578" s="96">
        <v>2</v>
      </c>
      <c r="D5578" s="97">
        <v>25042038</v>
      </c>
      <c r="E5578" s="97">
        <v>25142602</v>
      </c>
      <c r="F5578" s="96" t="s">
        <v>2328</v>
      </c>
      <c r="G5578" s="96">
        <v>449</v>
      </c>
      <c r="H5578" s="96">
        <v>0.11343</v>
      </c>
      <c r="I5578" s="810">
        <v>1</v>
      </c>
    </row>
    <row r="5579" spans="1:9" x14ac:dyDescent="0.15">
      <c r="A5579" s="694" t="s">
        <v>8079</v>
      </c>
      <c r="B5579" s="96">
        <v>9956</v>
      </c>
      <c r="C5579" s="96">
        <v>16</v>
      </c>
      <c r="D5579" s="97">
        <v>22825860</v>
      </c>
      <c r="E5579" s="97">
        <v>22927659</v>
      </c>
      <c r="F5579" s="96" t="s">
        <v>2321</v>
      </c>
      <c r="G5579" s="96">
        <v>315</v>
      </c>
      <c r="H5579" s="96">
        <v>0.11344</v>
      </c>
      <c r="I5579" s="810">
        <v>1</v>
      </c>
    </row>
    <row r="5580" spans="1:9" x14ac:dyDescent="0.15">
      <c r="A5580" s="694" t="s">
        <v>8080</v>
      </c>
      <c r="B5580" s="96">
        <v>196513</v>
      </c>
      <c r="C5580" s="96">
        <v>12</v>
      </c>
      <c r="D5580" s="97">
        <v>2055214</v>
      </c>
      <c r="E5580" s="97">
        <v>2113677</v>
      </c>
      <c r="F5580" s="96" t="s">
        <v>2328</v>
      </c>
      <c r="G5580" s="96">
        <v>228</v>
      </c>
      <c r="H5580" s="96">
        <v>0.11346000000000001</v>
      </c>
      <c r="I5580" s="810">
        <v>1</v>
      </c>
    </row>
    <row r="5581" spans="1:9" x14ac:dyDescent="0.15">
      <c r="A5581" s="694" t="s">
        <v>8081</v>
      </c>
      <c r="B5581" s="96">
        <v>167227</v>
      </c>
      <c r="C5581" s="96">
        <v>5</v>
      </c>
      <c r="D5581" s="97">
        <v>112312399</v>
      </c>
      <c r="E5581" s="97">
        <v>112357892</v>
      </c>
      <c r="F5581" s="96" t="s">
        <v>2321</v>
      </c>
      <c r="G5581" s="96">
        <v>153</v>
      </c>
      <c r="H5581" s="96">
        <v>0.11352</v>
      </c>
      <c r="I5581" s="810">
        <v>1</v>
      </c>
    </row>
    <row r="5582" spans="1:9" x14ac:dyDescent="0.15">
      <c r="A5582" s="694" t="s">
        <v>8082</v>
      </c>
      <c r="B5582" s="96">
        <v>1801</v>
      </c>
      <c r="C5582" s="96">
        <v>17</v>
      </c>
      <c r="D5582" s="97">
        <v>1933431</v>
      </c>
      <c r="E5582" s="97">
        <v>1947183</v>
      </c>
      <c r="F5582" s="96" t="s">
        <v>2321</v>
      </c>
      <c r="G5582" s="96">
        <v>48</v>
      </c>
      <c r="H5582" s="96">
        <v>0.11353000000000001</v>
      </c>
      <c r="I5582" s="810">
        <v>1</v>
      </c>
    </row>
    <row r="5583" spans="1:9" x14ac:dyDescent="0.15">
      <c r="A5583" s="694" t="s">
        <v>8083</v>
      </c>
      <c r="B5583" s="96">
        <v>1557</v>
      </c>
      <c r="C5583" s="96">
        <v>10</v>
      </c>
      <c r="D5583" s="97">
        <v>96522463</v>
      </c>
      <c r="E5583" s="97">
        <v>96612671</v>
      </c>
      <c r="F5583" s="96" t="s">
        <v>2321</v>
      </c>
      <c r="G5583" s="96">
        <v>330</v>
      </c>
      <c r="H5583" s="96">
        <v>0.11366999999999999</v>
      </c>
      <c r="I5583" s="810">
        <v>1</v>
      </c>
    </row>
    <row r="5584" spans="1:9" x14ac:dyDescent="0.15">
      <c r="A5584" s="694" t="s">
        <v>8084</v>
      </c>
      <c r="B5584" s="96">
        <v>93979</v>
      </c>
      <c r="C5584" s="96">
        <v>7</v>
      </c>
      <c r="D5584" s="97">
        <v>129984630</v>
      </c>
      <c r="E5584" s="97">
        <v>130008571</v>
      </c>
      <c r="F5584" s="96" t="s">
        <v>2321</v>
      </c>
      <c r="G5584" s="96">
        <v>112</v>
      </c>
      <c r="H5584" s="96">
        <v>0.11373999999999999</v>
      </c>
      <c r="I5584" s="810">
        <v>1</v>
      </c>
    </row>
    <row r="5585" spans="1:9" x14ac:dyDescent="0.15">
      <c r="A5585" s="694" t="s">
        <v>8085</v>
      </c>
      <c r="B5585" s="96">
        <v>2515</v>
      </c>
      <c r="C5585" s="96">
        <v>8</v>
      </c>
      <c r="D5585" s="97">
        <v>39601254</v>
      </c>
      <c r="E5585" s="97">
        <v>39695808</v>
      </c>
      <c r="F5585" s="96" t="s">
        <v>2328</v>
      </c>
      <c r="G5585" s="96">
        <v>280</v>
      </c>
      <c r="H5585" s="96">
        <v>0.11376</v>
      </c>
      <c r="I5585" s="810">
        <v>1</v>
      </c>
    </row>
    <row r="5586" spans="1:9" x14ac:dyDescent="0.15">
      <c r="A5586" s="694" t="s">
        <v>787</v>
      </c>
      <c r="B5586" s="96">
        <v>8821</v>
      </c>
      <c r="C5586" s="96">
        <v>4</v>
      </c>
      <c r="D5586" s="97">
        <v>142949181</v>
      </c>
      <c r="E5586" s="97">
        <v>143767604</v>
      </c>
      <c r="F5586" s="96" t="s">
        <v>2328</v>
      </c>
      <c r="G5586" s="96">
        <v>2500</v>
      </c>
      <c r="H5586" s="96">
        <v>0.11376</v>
      </c>
      <c r="I5586" s="810">
        <v>1</v>
      </c>
    </row>
    <row r="5587" spans="1:9" x14ac:dyDescent="0.15">
      <c r="A5587" s="694" t="s">
        <v>8086</v>
      </c>
      <c r="B5587" s="96">
        <v>57221</v>
      </c>
      <c r="C5587" s="96">
        <v>6</v>
      </c>
      <c r="D5587" s="97">
        <v>138483053</v>
      </c>
      <c r="E5587" s="97">
        <v>138665800</v>
      </c>
      <c r="F5587" s="96" t="s">
        <v>2321</v>
      </c>
      <c r="G5587" s="96">
        <v>638</v>
      </c>
      <c r="H5587" s="96">
        <v>0.11377</v>
      </c>
      <c r="I5587" s="810">
        <v>1</v>
      </c>
    </row>
    <row r="5588" spans="1:9" x14ac:dyDescent="0.15">
      <c r="A5588" s="694" t="s">
        <v>8087</v>
      </c>
      <c r="B5588" s="96">
        <v>10683</v>
      </c>
      <c r="C5588" s="96">
        <v>19</v>
      </c>
      <c r="D5588" s="97">
        <v>39989557</v>
      </c>
      <c r="E5588" s="97">
        <v>39999121</v>
      </c>
      <c r="F5588" s="96" t="s">
        <v>2321</v>
      </c>
      <c r="G5588" s="96">
        <v>31</v>
      </c>
      <c r="H5588" s="96">
        <v>0.1138</v>
      </c>
      <c r="I5588" s="810">
        <v>1</v>
      </c>
    </row>
    <row r="5589" spans="1:9" x14ac:dyDescent="0.15">
      <c r="A5589" s="694" t="s">
        <v>8088</v>
      </c>
      <c r="B5589" s="96">
        <v>5269</v>
      </c>
      <c r="C5589" s="96">
        <v>6</v>
      </c>
      <c r="D5589" s="97">
        <v>2948393</v>
      </c>
      <c r="E5589" s="97">
        <v>2972399</v>
      </c>
      <c r="F5589" s="96" t="s">
        <v>2328</v>
      </c>
      <c r="G5589" s="96">
        <v>99</v>
      </c>
      <c r="H5589" s="96">
        <v>0.11384</v>
      </c>
      <c r="I5589" s="810">
        <v>1</v>
      </c>
    </row>
    <row r="5590" spans="1:9" x14ac:dyDescent="0.15">
      <c r="A5590" s="694" t="s">
        <v>8089</v>
      </c>
      <c r="B5590" s="96">
        <v>1763</v>
      </c>
      <c r="C5590" s="96">
        <v>10</v>
      </c>
      <c r="D5590" s="97">
        <v>70173821</v>
      </c>
      <c r="E5590" s="97">
        <v>70231878</v>
      </c>
      <c r="F5590" s="96" t="s">
        <v>2328</v>
      </c>
      <c r="G5590" s="96">
        <v>210</v>
      </c>
      <c r="H5590" s="96">
        <v>0.11396000000000001</v>
      </c>
      <c r="I5590" s="810">
        <v>1</v>
      </c>
    </row>
    <row r="5591" spans="1:9" x14ac:dyDescent="0.15">
      <c r="A5591" s="694" t="s">
        <v>8090</v>
      </c>
      <c r="B5591" s="96">
        <v>100505679</v>
      </c>
      <c r="C5591" s="96">
        <v>15</v>
      </c>
      <c r="D5591" s="97">
        <v>84841138</v>
      </c>
      <c r="E5591" s="97">
        <v>84854921</v>
      </c>
      <c r="F5591" s="96" t="s">
        <v>2321</v>
      </c>
      <c r="G5591" s="96">
        <v>1</v>
      </c>
      <c r="H5591" s="96">
        <v>0.114</v>
      </c>
      <c r="I5591" s="810">
        <v>1</v>
      </c>
    </row>
    <row r="5592" spans="1:9" x14ac:dyDescent="0.15">
      <c r="A5592" s="694" t="s">
        <v>8091</v>
      </c>
      <c r="B5592" s="96">
        <v>8548</v>
      </c>
      <c r="C5592" s="96">
        <v>1</v>
      </c>
      <c r="D5592" s="97">
        <v>169337122</v>
      </c>
      <c r="E5592" s="97">
        <v>169365782</v>
      </c>
      <c r="F5592" s="96" t="s">
        <v>2321</v>
      </c>
      <c r="G5592" s="96">
        <v>100</v>
      </c>
      <c r="H5592" s="96">
        <v>0.11401</v>
      </c>
      <c r="I5592" s="810">
        <v>1</v>
      </c>
    </row>
    <row r="5593" spans="1:9" x14ac:dyDescent="0.15">
      <c r="A5593" s="694" t="s">
        <v>8092</v>
      </c>
      <c r="B5593" s="96">
        <v>221491</v>
      </c>
      <c r="C5593" s="96">
        <v>6</v>
      </c>
      <c r="D5593" s="97">
        <v>34214157</v>
      </c>
      <c r="E5593" s="97">
        <v>34216904</v>
      </c>
      <c r="F5593" s="96" t="s">
        <v>2328</v>
      </c>
      <c r="G5593" s="96">
        <v>11</v>
      </c>
      <c r="H5593" s="96">
        <v>0.11411</v>
      </c>
      <c r="I5593" s="810">
        <v>1</v>
      </c>
    </row>
    <row r="5594" spans="1:9" x14ac:dyDescent="0.15">
      <c r="A5594" s="694" t="s">
        <v>8093</v>
      </c>
      <c r="B5594" s="96">
        <v>3207</v>
      </c>
      <c r="C5594" s="96">
        <v>7</v>
      </c>
      <c r="D5594" s="97">
        <v>27220776</v>
      </c>
      <c r="E5594" s="97">
        <v>27224835</v>
      </c>
      <c r="F5594" s="96" t="s">
        <v>2328</v>
      </c>
      <c r="G5594" s="96">
        <v>11</v>
      </c>
      <c r="H5594" s="96">
        <v>0.11415</v>
      </c>
      <c r="I5594" s="810">
        <v>1</v>
      </c>
    </row>
    <row r="5595" spans="1:9" x14ac:dyDescent="0.15">
      <c r="A5595" s="694" t="s">
        <v>8094</v>
      </c>
      <c r="B5595" s="96">
        <v>6929</v>
      </c>
      <c r="C5595" s="96">
        <v>19</v>
      </c>
      <c r="D5595" s="97">
        <v>1609289</v>
      </c>
      <c r="E5595" s="97">
        <v>1652328</v>
      </c>
      <c r="F5595" s="96" t="s">
        <v>2328</v>
      </c>
      <c r="G5595" s="96">
        <v>49</v>
      </c>
      <c r="H5595" s="96">
        <v>0.11416999999999999</v>
      </c>
      <c r="I5595" s="810">
        <v>1</v>
      </c>
    </row>
    <row r="5596" spans="1:9" x14ac:dyDescent="0.15">
      <c r="A5596" s="694" t="s">
        <v>8095</v>
      </c>
      <c r="B5596" s="96">
        <v>113230</v>
      </c>
      <c r="C5596" s="96">
        <v>19</v>
      </c>
      <c r="D5596" s="97">
        <v>14183821</v>
      </c>
      <c r="E5596" s="97">
        <v>14185874</v>
      </c>
      <c r="F5596" s="96" t="s">
        <v>2321</v>
      </c>
      <c r="G5596" s="96">
        <v>4</v>
      </c>
      <c r="H5596" s="96">
        <v>0.1142</v>
      </c>
      <c r="I5596" s="810">
        <v>1</v>
      </c>
    </row>
    <row r="5597" spans="1:9" x14ac:dyDescent="0.15">
      <c r="A5597" s="694" t="s">
        <v>8096</v>
      </c>
      <c r="B5597" s="96">
        <v>777</v>
      </c>
      <c r="C5597" s="96">
        <v>1</v>
      </c>
      <c r="D5597" s="97">
        <v>181452447</v>
      </c>
      <c r="E5597" s="97">
        <v>181775920</v>
      </c>
      <c r="F5597" s="96" t="s">
        <v>2321</v>
      </c>
      <c r="G5597" s="96">
        <v>1032</v>
      </c>
      <c r="H5597" s="96">
        <v>0.1143</v>
      </c>
      <c r="I5597" s="810">
        <v>1</v>
      </c>
    </row>
    <row r="5598" spans="1:9" x14ac:dyDescent="0.15">
      <c r="A5598" s="694" t="s">
        <v>8097</v>
      </c>
      <c r="B5598" s="96">
        <v>2329</v>
      </c>
      <c r="C5598" s="96">
        <v>1</v>
      </c>
      <c r="D5598" s="97">
        <v>171283318</v>
      </c>
      <c r="E5598" s="97">
        <v>171311223</v>
      </c>
      <c r="F5598" s="96" t="s">
        <v>2321</v>
      </c>
      <c r="G5598" s="96">
        <v>47</v>
      </c>
      <c r="H5598" s="96">
        <v>0.11432</v>
      </c>
      <c r="I5598" s="810">
        <v>1</v>
      </c>
    </row>
    <row r="5599" spans="1:9" x14ac:dyDescent="0.15">
      <c r="A5599" s="694" t="s">
        <v>8098</v>
      </c>
      <c r="B5599" s="96">
        <v>7068</v>
      </c>
      <c r="C5599" s="96">
        <v>3</v>
      </c>
      <c r="D5599" s="97">
        <v>24158644</v>
      </c>
      <c r="E5599" s="97">
        <v>24536772</v>
      </c>
      <c r="F5599" s="96" t="s">
        <v>2328</v>
      </c>
      <c r="G5599" s="96">
        <v>1426</v>
      </c>
      <c r="H5599" s="96">
        <v>0.11436</v>
      </c>
      <c r="I5599" s="810">
        <v>1</v>
      </c>
    </row>
    <row r="5600" spans="1:9" x14ac:dyDescent="0.15">
      <c r="A5600" s="694" t="s">
        <v>8099</v>
      </c>
      <c r="B5600" s="96">
        <v>1937</v>
      </c>
      <c r="C5600" s="96">
        <v>11</v>
      </c>
      <c r="D5600" s="97">
        <v>62327073</v>
      </c>
      <c r="E5600" s="97">
        <v>62341460</v>
      </c>
      <c r="F5600" s="96" t="s">
        <v>2328</v>
      </c>
      <c r="G5600" s="96">
        <v>26</v>
      </c>
      <c r="H5600" s="96">
        <v>0.11437</v>
      </c>
      <c r="I5600" s="810">
        <v>1</v>
      </c>
    </row>
    <row r="5601" spans="1:9" x14ac:dyDescent="0.15">
      <c r="A5601" s="694" t="s">
        <v>8100</v>
      </c>
      <c r="B5601" s="96">
        <v>51312</v>
      </c>
      <c r="C5601" s="96">
        <v>8</v>
      </c>
      <c r="D5601" s="97">
        <v>23386363</v>
      </c>
      <c r="E5601" s="97">
        <v>23432976</v>
      </c>
      <c r="F5601" s="96" t="s">
        <v>2321</v>
      </c>
      <c r="G5601" s="96">
        <v>285</v>
      </c>
      <c r="H5601" s="96">
        <v>0.11437</v>
      </c>
      <c r="I5601" s="810">
        <v>1</v>
      </c>
    </row>
    <row r="5602" spans="1:9" x14ac:dyDescent="0.15">
      <c r="A5602" s="694" t="s">
        <v>8101</v>
      </c>
      <c r="B5602" s="96">
        <v>3460</v>
      </c>
      <c r="C5602" s="96">
        <v>21</v>
      </c>
      <c r="D5602" s="97">
        <v>34775202</v>
      </c>
      <c r="E5602" s="97">
        <v>34809828</v>
      </c>
      <c r="F5602" s="96" t="s">
        <v>2321</v>
      </c>
      <c r="G5602" s="96">
        <v>91</v>
      </c>
      <c r="H5602" s="96">
        <v>0.11444</v>
      </c>
      <c r="I5602" s="810">
        <v>1</v>
      </c>
    </row>
    <row r="5603" spans="1:9" x14ac:dyDescent="0.15">
      <c r="A5603" s="694" t="s">
        <v>8102</v>
      </c>
      <c r="B5603" s="96">
        <v>26225</v>
      </c>
      <c r="C5603" s="96">
        <v>2</v>
      </c>
      <c r="D5603" s="97">
        <v>152657480</v>
      </c>
      <c r="E5603" s="97">
        <v>152685009</v>
      </c>
      <c r="F5603" s="96" t="s">
        <v>2328</v>
      </c>
      <c r="G5603" s="96">
        <v>67</v>
      </c>
      <c r="H5603" s="96">
        <v>0.11446000000000001</v>
      </c>
      <c r="I5603" s="810">
        <v>1</v>
      </c>
    </row>
    <row r="5604" spans="1:9" x14ac:dyDescent="0.15">
      <c r="A5604" s="694" t="s">
        <v>8103</v>
      </c>
      <c r="B5604" s="96">
        <v>5156</v>
      </c>
      <c r="C5604" s="96">
        <v>4</v>
      </c>
      <c r="D5604" s="97">
        <v>55095264</v>
      </c>
      <c r="E5604" s="97">
        <v>55164412</v>
      </c>
      <c r="F5604" s="96" t="s">
        <v>2321</v>
      </c>
      <c r="G5604" s="96">
        <v>167</v>
      </c>
      <c r="H5604" s="96">
        <v>0.11446000000000001</v>
      </c>
      <c r="I5604" s="810">
        <v>1</v>
      </c>
    </row>
    <row r="5605" spans="1:9" x14ac:dyDescent="0.15">
      <c r="A5605" s="694" t="s">
        <v>8104</v>
      </c>
      <c r="B5605" s="96">
        <v>5100</v>
      </c>
      <c r="C5605" s="96">
        <v>13</v>
      </c>
      <c r="D5605" s="97">
        <v>53418109</v>
      </c>
      <c r="E5605" s="97">
        <v>53422775</v>
      </c>
      <c r="F5605" s="96" t="s">
        <v>2328</v>
      </c>
      <c r="G5605" s="96">
        <v>9</v>
      </c>
      <c r="H5605" s="96">
        <v>0.11447</v>
      </c>
      <c r="I5605" s="810">
        <v>1</v>
      </c>
    </row>
    <row r="5606" spans="1:9" x14ac:dyDescent="0.15">
      <c r="A5606" s="694" t="s">
        <v>8105</v>
      </c>
      <c r="B5606" s="96">
        <v>5743</v>
      </c>
      <c r="C5606" s="96">
        <v>1</v>
      </c>
      <c r="D5606" s="97">
        <v>186640944</v>
      </c>
      <c r="E5606" s="97">
        <v>186649559</v>
      </c>
      <c r="F5606" s="96" t="s">
        <v>2328</v>
      </c>
      <c r="G5606" s="96">
        <v>18</v>
      </c>
      <c r="H5606" s="96">
        <v>0.11465</v>
      </c>
      <c r="I5606" s="810">
        <v>1</v>
      </c>
    </row>
    <row r="5607" spans="1:9" x14ac:dyDescent="0.15">
      <c r="A5607" s="694" t="s">
        <v>8106</v>
      </c>
      <c r="B5607" s="96">
        <v>6423</v>
      </c>
      <c r="C5607" s="96">
        <v>4</v>
      </c>
      <c r="D5607" s="97">
        <v>154701742</v>
      </c>
      <c r="E5607" s="97">
        <v>154710228</v>
      </c>
      <c r="F5607" s="96" t="s">
        <v>2328</v>
      </c>
      <c r="G5607" s="96">
        <v>24</v>
      </c>
      <c r="H5607" s="96">
        <v>0.11477</v>
      </c>
      <c r="I5607" s="810">
        <v>1</v>
      </c>
    </row>
    <row r="5608" spans="1:9" x14ac:dyDescent="0.15">
      <c r="A5608" s="694" t="s">
        <v>8107</v>
      </c>
      <c r="B5608" s="96">
        <v>5822</v>
      </c>
      <c r="C5608" s="96">
        <v>21</v>
      </c>
      <c r="D5608" s="97">
        <v>45527208</v>
      </c>
      <c r="E5608" s="97">
        <v>45551063</v>
      </c>
      <c r="F5608" s="96" t="s">
        <v>2321</v>
      </c>
      <c r="G5608" s="96">
        <v>87</v>
      </c>
      <c r="H5608" s="96">
        <v>0.11477999999999999</v>
      </c>
      <c r="I5608" s="810">
        <v>1</v>
      </c>
    </row>
    <row r="5609" spans="1:9" x14ac:dyDescent="0.15">
      <c r="A5609" s="694" t="s">
        <v>8108</v>
      </c>
      <c r="B5609" s="96">
        <v>56940</v>
      </c>
      <c r="C5609" s="96">
        <v>6</v>
      </c>
      <c r="D5609" s="97">
        <v>292101</v>
      </c>
      <c r="E5609" s="97">
        <v>351355</v>
      </c>
      <c r="F5609" s="96" t="s">
        <v>2321</v>
      </c>
      <c r="G5609" s="96">
        <v>2</v>
      </c>
      <c r="H5609" s="96">
        <v>0.11486</v>
      </c>
      <c r="I5609" s="810">
        <v>1</v>
      </c>
    </row>
    <row r="5610" spans="1:9" x14ac:dyDescent="0.15">
      <c r="A5610" s="694" t="s">
        <v>8109</v>
      </c>
      <c r="B5610" s="96">
        <v>5681</v>
      </c>
      <c r="C5610" s="96">
        <v>16</v>
      </c>
      <c r="D5610" s="97">
        <v>67927175</v>
      </c>
      <c r="E5610" s="97">
        <v>67963581</v>
      </c>
      <c r="F5610" s="96" t="s">
        <v>2321</v>
      </c>
      <c r="G5610" s="96">
        <v>84</v>
      </c>
      <c r="H5610" s="96">
        <v>0.11498</v>
      </c>
      <c r="I5610" s="810">
        <v>1</v>
      </c>
    </row>
    <row r="5611" spans="1:9" x14ac:dyDescent="0.15">
      <c r="A5611" s="694" t="s">
        <v>8110</v>
      </c>
      <c r="B5611" s="96">
        <v>126626</v>
      </c>
      <c r="C5611" s="96">
        <v>1</v>
      </c>
      <c r="D5611" s="97">
        <v>151042784</v>
      </c>
      <c r="E5611" s="97">
        <v>151091007</v>
      </c>
      <c r="F5611" s="96" t="s">
        <v>2321</v>
      </c>
      <c r="G5611" s="96">
        <v>144</v>
      </c>
      <c r="H5611" s="96">
        <v>0.11501</v>
      </c>
      <c r="I5611" s="810">
        <v>1</v>
      </c>
    </row>
    <row r="5612" spans="1:9" x14ac:dyDescent="0.15">
      <c r="A5612" s="694" t="s">
        <v>8111</v>
      </c>
      <c r="B5612" s="96">
        <v>417</v>
      </c>
      <c r="C5612" s="96">
        <v>11</v>
      </c>
      <c r="D5612" s="97">
        <v>3663487</v>
      </c>
      <c r="E5612" s="97">
        <v>3685844</v>
      </c>
      <c r="F5612" s="96" t="s">
        <v>2321</v>
      </c>
      <c r="G5612" s="96">
        <v>57</v>
      </c>
      <c r="H5612" s="96">
        <v>0.11502999999999999</v>
      </c>
      <c r="I5612" s="810">
        <v>1</v>
      </c>
    </row>
    <row r="5613" spans="1:9" x14ac:dyDescent="0.15">
      <c r="A5613" s="694" t="s">
        <v>8112</v>
      </c>
      <c r="B5613" s="96">
        <v>84902</v>
      </c>
      <c r="C5613" s="96">
        <v>19</v>
      </c>
      <c r="D5613" s="97">
        <v>33369904</v>
      </c>
      <c r="E5613" s="97">
        <v>33462930</v>
      </c>
      <c r="F5613" s="96" t="s">
        <v>2328</v>
      </c>
      <c r="G5613" s="96">
        <v>452</v>
      </c>
      <c r="H5613" s="96">
        <v>0.11502999999999999</v>
      </c>
      <c r="I5613" s="810">
        <v>1</v>
      </c>
    </row>
    <row r="5614" spans="1:9" x14ac:dyDescent="0.15">
      <c r="A5614" s="694" t="s">
        <v>8113</v>
      </c>
      <c r="B5614" s="96">
        <v>9841</v>
      </c>
      <c r="C5614" s="96">
        <v>6</v>
      </c>
      <c r="D5614" s="97">
        <v>109783719</v>
      </c>
      <c r="E5614" s="97">
        <v>109804440</v>
      </c>
      <c r="F5614" s="96" t="s">
        <v>2328</v>
      </c>
      <c r="G5614" s="96">
        <v>56</v>
      </c>
      <c r="H5614" s="96">
        <v>0.11509999999999999</v>
      </c>
      <c r="I5614" s="810">
        <v>1</v>
      </c>
    </row>
    <row r="5615" spans="1:9" x14ac:dyDescent="0.15">
      <c r="A5615" s="694" t="s">
        <v>8114</v>
      </c>
      <c r="B5615" s="96">
        <v>653121</v>
      </c>
      <c r="C5615" s="96">
        <v>1</v>
      </c>
      <c r="D5615" s="97">
        <v>33004772</v>
      </c>
      <c r="E5615" s="97">
        <v>33071542</v>
      </c>
      <c r="F5615" s="96" t="s">
        <v>2321</v>
      </c>
      <c r="G5615" s="96">
        <v>182</v>
      </c>
      <c r="H5615" s="96">
        <v>0.11511</v>
      </c>
      <c r="I5615" s="810">
        <v>1</v>
      </c>
    </row>
    <row r="5616" spans="1:9" x14ac:dyDescent="0.15">
      <c r="A5616" s="694" t="s">
        <v>8115</v>
      </c>
      <c r="B5616" s="96">
        <v>84766</v>
      </c>
      <c r="C5616" s="96">
        <v>12</v>
      </c>
      <c r="D5616" s="97">
        <v>3722122</v>
      </c>
      <c r="E5616" s="97">
        <v>3862366</v>
      </c>
      <c r="F5616" s="96" t="s">
        <v>2328</v>
      </c>
      <c r="G5616" s="96">
        <v>651</v>
      </c>
      <c r="H5616" s="96">
        <v>0.11513</v>
      </c>
      <c r="I5616" s="810">
        <v>1</v>
      </c>
    </row>
    <row r="5617" spans="1:9" x14ac:dyDescent="0.15">
      <c r="A5617" s="694" t="s">
        <v>8116</v>
      </c>
      <c r="B5617" s="96">
        <v>56852</v>
      </c>
      <c r="C5617" s="96">
        <v>3</v>
      </c>
      <c r="D5617" s="97">
        <v>8918880</v>
      </c>
      <c r="E5617" s="97">
        <v>9005159</v>
      </c>
      <c r="F5617" s="96" t="s">
        <v>2328</v>
      </c>
      <c r="G5617" s="96">
        <v>409</v>
      </c>
      <c r="H5617" s="96">
        <v>0.11518</v>
      </c>
      <c r="I5617" s="810">
        <v>1</v>
      </c>
    </row>
    <row r="5618" spans="1:9" x14ac:dyDescent="0.15">
      <c r="A5618" s="694" t="s">
        <v>8117</v>
      </c>
      <c r="B5618" s="96">
        <v>7372</v>
      </c>
      <c r="C5618" s="96">
        <v>3</v>
      </c>
      <c r="D5618" s="97">
        <v>124449213</v>
      </c>
      <c r="E5618" s="97">
        <v>124468120</v>
      </c>
      <c r="F5618" s="96" t="s">
        <v>2321</v>
      </c>
      <c r="G5618" s="96">
        <v>82</v>
      </c>
      <c r="H5618" s="96">
        <v>0.11529</v>
      </c>
      <c r="I5618" s="810">
        <v>1</v>
      </c>
    </row>
    <row r="5619" spans="1:9" x14ac:dyDescent="0.15">
      <c r="A5619" s="694" t="s">
        <v>8118</v>
      </c>
      <c r="B5619" s="96">
        <v>23619</v>
      </c>
      <c r="C5619" s="96">
        <v>19</v>
      </c>
      <c r="D5619" s="97">
        <v>57285915</v>
      </c>
      <c r="E5619" s="97">
        <v>57352097</v>
      </c>
      <c r="F5619" s="96" t="s">
        <v>2328</v>
      </c>
      <c r="G5619" s="96">
        <v>113</v>
      </c>
      <c r="H5619" s="96">
        <v>0.11532000000000001</v>
      </c>
      <c r="I5619" s="810">
        <v>1</v>
      </c>
    </row>
    <row r="5620" spans="1:9" x14ac:dyDescent="0.15">
      <c r="A5620" s="694" t="s">
        <v>1387</v>
      </c>
      <c r="B5620" s="96">
        <v>84717</v>
      </c>
      <c r="C5620" s="96">
        <v>19</v>
      </c>
      <c r="D5620" s="97">
        <v>4472255</v>
      </c>
      <c r="E5620" s="97">
        <v>4502223</v>
      </c>
      <c r="F5620" s="96" t="s">
        <v>2321</v>
      </c>
      <c r="G5620" s="96">
        <v>122</v>
      </c>
      <c r="H5620" s="96">
        <v>0.11534999999999999</v>
      </c>
      <c r="I5620" s="810">
        <v>1</v>
      </c>
    </row>
    <row r="5621" spans="1:9" x14ac:dyDescent="0.15">
      <c r="A5621" s="694" t="s">
        <v>8119</v>
      </c>
      <c r="B5621" s="96">
        <v>286826</v>
      </c>
      <c r="C5621" s="96">
        <v>1</v>
      </c>
      <c r="D5621" s="97">
        <v>226418850</v>
      </c>
      <c r="E5621" s="97">
        <v>226497789</v>
      </c>
      <c r="F5621" s="96" t="s">
        <v>2328</v>
      </c>
      <c r="G5621" s="96">
        <v>151</v>
      </c>
      <c r="H5621" s="96">
        <v>0.11537</v>
      </c>
      <c r="I5621" s="810">
        <v>1</v>
      </c>
    </row>
    <row r="5622" spans="1:9" x14ac:dyDescent="0.15">
      <c r="A5622" s="694" t="s">
        <v>8120</v>
      </c>
      <c r="B5622" s="96">
        <v>64393</v>
      </c>
      <c r="C5622" s="96">
        <v>3</v>
      </c>
      <c r="D5622" s="97">
        <v>178735011</v>
      </c>
      <c r="E5622" s="97">
        <v>178790067</v>
      </c>
      <c r="F5622" s="96" t="s">
        <v>2328</v>
      </c>
      <c r="G5622" s="96">
        <v>119</v>
      </c>
      <c r="H5622" s="96">
        <v>0.11538</v>
      </c>
      <c r="I5622" s="810">
        <v>1</v>
      </c>
    </row>
    <row r="5623" spans="1:9" x14ac:dyDescent="0.15">
      <c r="A5623" s="694" t="s">
        <v>8121</v>
      </c>
      <c r="B5623" s="96">
        <v>245938</v>
      </c>
      <c r="C5623" s="96">
        <v>20</v>
      </c>
      <c r="D5623" s="97">
        <v>68351</v>
      </c>
      <c r="E5623" s="97">
        <v>77296</v>
      </c>
      <c r="F5623" s="96" t="s">
        <v>2321</v>
      </c>
      <c r="G5623" s="96">
        <v>14</v>
      </c>
      <c r="H5623" s="96">
        <v>0.11544</v>
      </c>
      <c r="I5623" s="810">
        <v>1</v>
      </c>
    </row>
    <row r="5624" spans="1:9" x14ac:dyDescent="0.15">
      <c r="A5624" s="694" t="s">
        <v>8122</v>
      </c>
      <c r="B5624" s="96">
        <v>57504</v>
      </c>
      <c r="C5624" s="96">
        <v>2</v>
      </c>
      <c r="D5624" s="97">
        <v>42721709</v>
      </c>
      <c r="E5624" s="97">
        <v>43011080</v>
      </c>
      <c r="F5624" s="96" t="s">
        <v>2321</v>
      </c>
      <c r="G5624" s="96">
        <v>814</v>
      </c>
      <c r="H5624" s="96">
        <v>0.11545999999999999</v>
      </c>
      <c r="I5624" s="810">
        <v>1</v>
      </c>
    </row>
    <row r="5625" spans="1:9" x14ac:dyDescent="0.15">
      <c r="A5625" s="694" t="s">
        <v>8123</v>
      </c>
      <c r="B5625" s="96">
        <v>146849</v>
      </c>
      <c r="C5625" s="96">
        <v>17</v>
      </c>
      <c r="D5625" s="97">
        <v>8633246</v>
      </c>
      <c r="E5625" s="97">
        <v>8648154</v>
      </c>
      <c r="F5625" s="96" t="s">
        <v>2328</v>
      </c>
      <c r="G5625" s="96">
        <v>59</v>
      </c>
      <c r="H5625" s="96">
        <v>0.11556</v>
      </c>
      <c r="I5625" s="810">
        <v>1</v>
      </c>
    </row>
    <row r="5626" spans="1:9" x14ac:dyDescent="0.15">
      <c r="A5626" s="694" t="s">
        <v>8124</v>
      </c>
      <c r="B5626" s="96">
        <v>2867</v>
      </c>
      <c r="C5626" s="96">
        <v>19</v>
      </c>
      <c r="D5626" s="97">
        <v>35939185</v>
      </c>
      <c r="E5626" s="97">
        <v>35942669</v>
      </c>
      <c r="F5626" s="96" t="s">
        <v>2321</v>
      </c>
      <c r="G5626" s="96">
        <v>9</v>
      </c>
      <c r="H5626" s="96">
        <v>0.11556</v>
      </c>
      <c r="I5626" s="810">
        <v>1</v>
      </c>
    </row>
    <row r="5627" spans="1:9" x14ac:dyDescent="0.15">
      <c r="A5627" s="694" t="s">
        <v>8125</v>
      </c>
      <c r="B5627" s="96">
        <v>51388</v>
      </c>
      <c r="C5627" s="96">
        <v>16</v>
      </c>
      <c r="D5627" s="97">
        <v>69373415</v>
      </c>
      <c r="E5627" s="97">
        <v>69377014</v>
      </c>
      <c r="F5627" s="96" t="s">
        <v>2321</v>
      </c>
      <c r="G5627" s="96">
        <v>13</v>
      </c>
      <c r="H5627" s="96">
        <v>0.11558</v>
      </c>
      <c r="I5627" s="810">
        <v>1</v>
      </c>
    </row>
    <row r="5628" spans="1:9" x14ac:dyDescent="0.15">
      <c r="A5628" s="694" t="s">
        <v>8126</v>
      </c>
      <c r="B5628" s="96">
        <v>54733</v>
      </c>
      <c r="C5628" s="96">
        <v>11</v>
      </c>
      <c r="D5628" s="97">
        <v>107661717</v>
      </c>
      <c r="E5628" s="97">
        <v>107729914</v>
      </c>
      <c r="F5628" s="96" t="s">
        <v>2328</v>
      </c>
      <c r="G5628" s="96">
        <v>351</v>
      </c>
      <c r="H5628" s="96">
        <v>0.11562</v>
      </c>
      <c r="I5628" s="810">
        <v>1</v>
      </c>
    </row>
    <row r="5629" spans="1:9" x14ac:dyDescent="0.15">
      <c r="A5629" s="694" t="s">
        <v>8127</v>
      </c>
      <c r="B5629" s="96">
        <v>2658</v>
      </c>
      <c r="C5629" s="96">
        <v>10</v>
      </c>
      <c r="D5629" s="97">
        <v>48413092</v>
      </c>
      <c r="E5629" s="97">
        <v>48416853</v>
      </c>
      <c r="F5629" s="96" t="s">
        <v>2328</v>
      </c>
      <c r="G5629" s="96">
        <v>6</v>
      </c>
      <c r="H5629" s="96">
        <v>0.11563</v>
      </c>
      <c r="I5629" s="810">
        <v>1</v>
      </c>
    </row>
    <row r="5630" spans="1:9" x14ac:dyDescent="0.15">
      <c r="A5630" s="694" t="s">
        <v>8128</v>
      </c>
      <c r="B5630" s="96">
        <v>57491</v>
      </c>
      <c r="C5630" s="96">
        <v>5</v>
      </c>
      <c r="D5630" s="97">
        <v>304291</v>
      </c>
      <c r="E5630" s="97">
        <v>438406</v>
      </c>
      <c r="F5630" s="96" t="s">
        <v>2321</v>
      </c>
      <c r="G5630" s="96">
        <v>568</v>
      </c>
      <c r="H5630" s="96">
        <v>0.11563</v>
      </c>
      <c r="I5630" s="810">
        <v>1</v>
      </c>
    </row>
    <row r="5631" spans="1:9" x14ac:dyDescent="0.15">
      <c r="A5631" s="694" t="s">
        <v>8129</v>
      </c>
      <c r="B5631" s="96">
        <v>27351</v>
      </c>
      <c r="C5631" s="96">
        <v>22</v>
      </c>
      <c r="D5631" s="97">
        <v>41994032</v>
      </c>
      <c r="E5631" s="97">
        <v>42017079</v>
      </c>
      <c r="F5631" s="96" t="s">
        <v>2328</v>
      </c>
      <c r="G5631" s="96">
        <v>60</v>
      </c>
      <c r="H5631" s="96">
        <v>0.11572</v>
      </c>
      <c r="I5631" s="810">
        <v>1</v>
      </c>
    </row>
    <row r="5632" spans="1:9" x14ac:dyDescent="0.15">
      <c r="A5632" s="694" t="s">
        <v>8130</v>
      </c>
      <c r="B5632" s="96">
        <v>10694</v>
      </c>
      <c r="C5632" s="96">
        <v>21</v>
      </c>
      <c r="D5632" s="97">
        <v>30428647</v>
      </c>
      <c r="E5632" s="97">
        <v>30446010</v>
      </c>
      <c r="F5632" s="96" t="s">
        <v>2328</v>
      </c>
      <c r="G5632" s="96">
        <v>38</v>
      </c>
      <c r="H5632" s="96">
        <v>0.11582000000000001</v>
      </c>
      <c r="I5632" s="810">
        <v>1</v>
      </c>
    </row>
    <row r="5633" spans="1:9" x14ac:dyDescent="0.15">
      <c r="A5633" s="694" t="s">
        <v>8131</v>
      </c>
      <c r="B5633" s="96">
        <v>8425</v>
      </c>
      <c r="C5633" s="96">
        <v>19</v>
      </c>
      <c r="D5633" s="97">
        <v>41099072</v>
      </c>
      <c r="E5633" s="97">
        <v>41135725</v>
      </c>
      <c r="F5633" s="96" t="s">
        <v>2321</v>
      </c>
      <c r="G5633" s="96">
        <v>124</v>
      </c>
      <c r="H5633" s="96">
        <v>0.11586</v>
      </c>
      <c r="I5633" s="810">
        <v>1</v>
      </c>
    </row>
    <row r="5634" spans="1:9" x14ac:dyDescent="0.15">
      <c r="A5634" s="694" t="s">
        <v>8132</v>
      </c>
      <c r="B5634" s="96">
        <v>401335</v>
      </c>
      <c r="C5634" s="96">
        <v>7</v>
      </c>
      <c r="D5634" s="97">
        <v>47694842</v>
      </c>
      <c r="E5634" s="97">
        <v>47701246</v>
      </c>
      <c r="F5634" s="96" t="s">
        <v>2321</v>
      </c>
      <c r="G5634" s="96">
        <v>19</v>
      </c>
      <c r="H5634" s="96">
        <v>0.11589000000000001</v>
      </c>
      <c r="I5634" s="810">
        <v>1</v>
      </c>
    </row>
    <row r="5635" spans="1:9" x14ac:dyDescent="0.15">
      <c r="A5635" s="694" t="s">
        <v>8133</v>
      </c>
      <c r="B5635" s="96">
        <v>2947</v>
      </c>
      <c r="C5635" s="96">
        <v>1</v>
      </c>
      <c r="D5635" s="97">
        <v>110276554</v>
      </c>
      <c r="E5635" s="97">
        <v>110283660</v>
      </c>
      <c r="F5635" s="96" t="s">
        <v>2328</v>
      </c>
      <c r="G5635" s="96">
        <v>15</v>
      </c>
      <c r="H5635" s="96">
        <v>0.1159</v>
      </c>
      <c r="I5635" s="810">
        <v>1</v>
      </c>
    </row>
    <row r="5636" spans="1:9" x14ac:dyDescent="0.15">
      <c r="A5636" s="694" t="s">
        <v>8134</v>
      </c>
      <c r="B5636" s="96">
        <v>54981</v>
      </c>
      <c r="C5636" s="96">
        <v>9</v>
      </c>
      <c r="D5636" s="97">
        <v>77676116</v>
      </c>
      <c r="E5636" s="97">
        <v>77703133</v>
      </c>
      <c r="F5636" s="96" t="s">
        <v>2328</v>
      </c>
      <c r="G5636" s="96">
        <v>133</v>
      </c>
      <c r="H5636" s="96">
        <v>0.1159</v>
      </c>
      <c r="I5636" s="810">
        <v>1</v>
      </c>
    </row>
    <row r="5637" spans="1:9" x14ac:dyDescent="0.15">
      <c r="A5637" s="694" t="s">
        <v>8135</v>
      </c>
      <c r="B5637" s="96">
        <v>7108</v>
      </c>
      <c r="C5637" s="96">
        <v>11</v>
      </c>
      <c r="D5637" s="97">
        <v>64879326</v>
      </c>
      <c r="E5637" s="97">
        <v>64883707</v>
      </c>
      <c r="F5637" s="96" t="s">
        <v>2321</v>
      </c>
      <c r="G5637" s="96">
        <v>10</v>
      </c>
      <c r="H5637" s="96">
        <v>0.11591</v>
      </c>
      <c r="I5637" s="810">
        <v>1</v>
      </c>
    </row>
    <row r="5638" spans="1:9" x14ac:dyDescent="0.15">
      <c r="A5638" s="694" t="s">
        <v>8136</v>
      </c>
      <c r="B5638" s="96">
        <v>54810</v>
      </c>
      <c r="C5638" s="96">
        <v>1</v>
      </c>
      <c r="D5638" s="97">
        <v>78510646</v>
      </c>
      <c r="E5638" s="97">
        <v>78604129</v>
      </c>
      <c r="F5638" s="96" t="s">
        <v>2321</v>
      </c>
      <c r="G5638" s="96">
        <v>281</v>
      </c>
      <c r="H5638" s="96">
        <v>0.11602999999999999</v>
      </c>
      <c r="I5638" s="810">
        <v>1</v>
      </c>
    </row>
    <row r="5639" spans="1:9" x14ac:dyDescent="0.15">
      <c r="A5639" s="694" t="s">
        <v>2187</v>
      </c>
      <c r="B5639" s="96">
        <v>79847</v>
      </c>
      <c r="C5639" s="96">
        <v>10</v>
      </c>
      <c r="D5639" s="97">
        <v>104221149</v>
      </c>
      <c r="E5639" s="97">
        <v>104239546</v>
      </c>
      <c r="F5639" s="96" t="s">
        <v>2321</v>
      </c>
      <c r="G5639" s="96">
        <v>67</v>
      </c>
      <c r="H5639" s="96">
        <v>0.11618000000000001</v>
      </c>
      <c r="I5639" s="810">
        <v>1</v>
      </c>
    </row>
    <row r="5640" spans="1:9" x14ac:dyDescent="0.15">
      <c r="A5640" s="694" t="s">
        <v>8137</v>
      </c>
      <c r="B5640" s="96">
        <v>388394</v>
      </c>
      <c r="C5640" s="96">
        <v>17</v>
      </c>
      <c r="D5640" s="97">
        <v>45055522</v>
      </c>
      <c r="E5640" s="97">
        <v>45056614</v>
      </c>
      <c r="F5640" s="96" t="s">
        <v>2328</v>
      </c>
      <c r="G5640" s="96">
        <v>1</v>
      </c>
      <c r="H5640" s="96">
        <v>0.1162</v>
      </c>
      <c r="I5640" s="810">
        <v>1</v>
      </c>
    </row>
    <row r="5641" spans="1:9" x14ac:dyDescent="0.15">
      <c r="A5641" s="694" t="s">
        <v>8138</v>
      </c>
      <c r="B5641" s="96">
        <v>10891</v>
      </c>
      <c r="C5641" s="96">
        <v>4</v>
      </c>
      <c r="D5641" s="97">
        <v>23793644</v>
      </c>
      <c r="E5641" s="97">
        <v>24474394</v>
      </c>
      <c r="F5641" s="96" t="s">
        <v>2328</v>
      </c>
      <c r="G5641" s="96">
        <v>2369</v>
      </c>
      <c r="H5641" s="96">
        <v>0.11626</v>
      </c>
      <c r="I5641" s="810">
        <v>1</v>
      </c>
    </row>
    <row r="5642" spans="1:9" x14ac:dyDescent="0.15">
      <c r="A5642" s="694" t="s">
        <v>8139</v>
      </c>
      <c r="B5642" s="96">
        <v>2312</v>
      </c>
      <c r="C5642" s="96">
        <v>1</v>
      </c>
      <c r="D5642" s="97">
        <v>152274651</v>
      </c>
      <c r="E5642" s="97">
        <v>152297679</v>
      </c>
      <c r="F5642" s="96" t="s">
        <v>2328</v>
      </c>
      <c r="G5642" s="96">
        <v>84</v>
      </c>
      <c r="H5642" s="96">
        <v>0.11627999999999999</v>
      </c>
      <c r="I5642" s="810">
        <v>1</v>
      </c>
    </row>
    <row r="5643" spans="1:9" x14ac:dyDescent="0.15">
      <c r="A5643" s="694" t="s">
        <v>8140</v>
      </c>
      <c r="B5643" s="96">
        <v>5393</v>
      </c>
      <c r="C5643" s="96">
        <v>4</v>
      </c>
      <c r="D5643" s="97">
        <v>122722445</v>
      </c>
      <c r="E5643" s="97">
        <v>122738176</v>
      </c>
      <c r="F5643" s="96" t="s">
        <v>2321</v>
      </c>
      <c r="G5643" s="96">
        <v>48</v>
      </c>
      <c r="H5643" s="96">
        <v>0.11629</v>
      </c>
      <c r="I5643" s="810">
        <v>1</v>
      </c>
    </row>
    <row r="5644" spans="1:9" x14ac:dyDescent="0.15">
      <c r="A5644" s="694" t="s">
        <v>8141</v>
      </c>
      <c r="B5644" s="96">
        <v>4923</v>
      </c>
      <c r="C5644" s="96">
        <v>20</v>
      </c>
      <c r="D5644" s="97">
        <v>61340189</v>
      </c>
      <c r="E5644" s="97">
        <v>61394123</v>
      </c>
      <c r="F5644" s="96" t="s">
        <v>2321</v>
      </c>
      <c r="G5644" s="96">
        <v>290</v>
      </c>
      <c r="H5644" s="96">
        <v>0.11632000000000001</v>
      </c>
      <c r="I5644" s="810">
        <v>1</v>
      </c>
    </row>
    <row r="5645" spans="1:9" x14ac:dyDescent="0.15">
      <c r="A5645" s="694" t="s">
        <v>8142</v>
      </c>
      <c r="B5645" s="96">
        <v>94160</v>
      </c>
      <c r="C5645" s="96">
        <v>16</v>
      </c>
      <c r="D5645" s="97">
        <v>48116884</v>
      </c>
      <c r="E5645" s="97">
        <v>48180681</v>
      </c>
      <c r="F5645" s="96" t="s">
        <v>2328</v>
      </c>
      <c r="G5645" s="96">
        <v>75</v>
      </c>
      <c r="H5645" s="96">
        <v>0.11638999999999999</v>
      </c>
      <c r="I5645" s="810">
        <v>1</v>
      </c>
    </row>
    <row r="5646" spans="1:9" x14ac:dyDescent="0.15">
      <c r="A5646" s="694" t="s">
        <v>8143</v>
      </c>
      <c r="B5646" s="96">
        <v>84836</v>
      </c>
      <c r="C5646" s="96">
        <v>3</v>
      </c>
      <c r="D5646" s="97">
        <v>52002526</v>
      </c>
      <c r="E5646" s="97">
        <v>52008646</v>
      </c>
      <c r="F5646" s="96" t="s">
        <v>2328</v>
      </c>
      <c r="G5646" s="96">
        <v>3</v>
      </c>
      <c r="H5646" s="96">
        <v>0.11643000000000001</v>
      </c>
      <c r="I5646" s="810">
        <v>1</v>
      </c>
    </row>
    <row r="5647" spans="1:9" x14ac:dyDescent="0.15">
      <c r="A5647" s="694" t="s">
        <v>8144</v>
      </c>
      <c r="B5647" s="96">
        <v>148254</v>
      </c>
      <c r="C5647" s="96">
        <v>19</v>
      </c>
      <c r="D5647" s="97">
        <v>2841433</v>
      </c>
      <c r="E5647" s="97">
        <v>2860472</v>
      </c>
      <c r="F5647" s="96" t="s">
        <v>2321</v>
      </c>
      <c r="G5647" s="96">
        <v>51</v>
      </c>
      <c r="H5647" s="96">
        <v>0.11644</v>
      </c>
      <c r="I5647" s="810">
        <v>1</v>
      </c>
    </row>
    <row r="5648" spans="1:9" x14ac:dyDescent="0.15">
      <c r="A5648" s="694" t="s">
        <v>8145</v>
      </c>
      <c r="B5648" s="96">
        <v>9473</v>
      </c>
      <c r="C5648" s="96">
        <v>1</v>
      </c>
      <c r="D5648" s="97">
        <v>28199055</v>
      </c>
      <c r="E5648" s="97">
        <v>28213196</v>
      </c>
      <c r="F5648" s="96" t="s">
        <v>2321</v>
      </c>
      <c r="G5648" s="96">
        <v>57</v>
      </c>
      <c r="H5648" s="96">
        <v>0.11645</v>
      </c>
      <c r="I5648" s="810">
        <v>1</v>
      </c>
    </row>
    <row r="5649" spans="1:9" x14ac:dyDescent="0.15">
      <c r="A5649" s="694" t="s">
        <v>8146</v>
      </c>
      <c r="B5649" s="96">
        <v>1846</v>
      </c>
      <c r="C5649" s="96">
        <v>8</v>
      </c>
      <c r="D5649" s="97">
        <v>29190579</v>
      </c>
      <c r="E5649" s="97">
        <v>29208267</v>
      </c>
      <c r="F5649" s="96" t="s">
        <v>2328</v>
      </c>
      <c r="G5649" s="96">
        <v>63</v>
      </c>
      <c r="H5649" s="96">
        <v>0.11649</v>
      </c>
      <c r="I5649" s="810">
        <v>1</v>
      </c>
    </row>
    <row r="5650" spans="1:9" x14ac:dyDescent="0.15">
      <c r="A5650" s="694" t="s">
        <v>8147</v>
      </c>
      <c r="B5650" s="96">
        <v>598</v>
      </c>
      <c r="C5650" s="96">
        <v>20</v>
      </c>
      <c r="D5650" s="97">
        <v>30252261</v>
      </c>
      <c r="E5650" s="97">
        <v>30311752</v>
      </c>
      <c r="F5650" s="96" t="s">
        <v>2328</v>
      </c>
      <c r="G5650" s="96">
        <v>114</v>
      </c>
      <c r="H5650" s="96">
        <v>0.11650000000000001</v>
      </c>
      <c r="I5650" s="810">
        <v>1</v>
      </c>
    </row>
    <row r="5651" spans="1:9" x14ac:dyDescent="0.15">
      <c r="A5651" s="694" t="s">
        <v>8148</v>
      </c>
      <c r="B5651" s="96">
        <v>84560</v>
      </c>
      <c r="C5651" s="96">
        <v>16</v>
      </c>
      <c r="D5651" s="97">
        <v>56598961</v>
      </c>
      <c r="E5651" s="97">
        <v>56602869</v>
      </c>
      <c r="F5651" s="96" t="s">
        <v>2321</v>
      </c>
      <c r="G5651" s="96">
        <v>16</v>
      </c>
      <c r="H5651" s="96">
        <v>0.11656999999999999</v>
      </c>
      <c r="I5651" s="810">
        <v>1</v>
      </c>
    </row>
    <row r="5652" spans="1:9" x14ac:dyDescent="0.15">
      <c r="A5652" s="694" t="s">
        <v>8149</v>
      </c>
      <c r="B5652" s="96">
        <v>4585</v>
      </c>
      <c r="C5652" s="96">
        <v>3</v>
      </c>
      <c r="D5652" s="97">
        <v>195473636</v>
      </c>
      <c r="E5652" s="97">
        <v>195539148</v>
      </c>
      <c r="F5652" s="96" t="s">
        <v>2328</v>
      </c>
      <c r="G5652" s="96">
        <v>189</v>
      </c>
      <c r="H5652" s="96">
        <v>0.1166</v>
      </c>
      <c r="I5652" s="810">
        <v>1</v>
      </c>
    </row>
    <row r="5653" spans="1:9" x14ac:dyDescent="0.15">
      <c r="A5653" s="694" t="s">
        <v>8150</v>
      </c>
      <c r="B5653" s="96">
        <v>25819</v>
      </c>
      <c r="C5653" s="96">
        <v>4</v>
      </c>
      <c r="D5653" s="97">
        <v>139936913</v>
      </c>
      <c r="E5653" s="97">
        <v>139967093</v>
      </c>
      <c r="F5653" s="96" t="s">
        <v>2321</v>
      </c>
      <c r="G5653" s="96">
        <v>59</v>
      </c>
      <c r="H5653" s="96">
        <v>0.11662</v>
      </c>
      <c r="I5653" s="810">
        <v>1</v>
      </c>
    </row>
    <row r="5654" spans="1:9" x14ac:dyDescent="0.15">
      <c r="A5654" s="694" t="s">
        <v>8151</v>
      </c>
      <c r="B5654" s="96">
        <v>254122</v>
      </c>
      <c r="C5654" s="96">
        <v>11</v>
      </c>
      <c r="D5654" s="97">
        <v>65601305</v>
      </c>
      <c r="E5654" s="97">
        <v>65621578</v>
      </c>
      <c r="F5654" s="96" t="s">
        <v>2321</v>
      </c>
      <c r="G5654" s="96">
        <v>38</v>
      </c>
      <c r="H5654" s="96">
        <v>0.11668000000000001</v>
      </c>
      <c r="I5654" s="810">
        <v>1</v>
      </c>
    </row>
    <row r="5655" spans="1:9" x14ac:dyDescent="0.15">
      <c r="A5655" s="694" t="s">
        <v>8152</v>
      </c>
      <c r="B5655" s="96">
        <v>283</v>
      </c>
      <c r="C5655" s="96">
        <v>14</v>
      </c>
      <c r="D5655" s="97">
        <v>21152336</v>
      </c>
      <c r="E5655" s="97">
        <v>21162345</v>
      </c>
      <c r="F5655" s="96" t="s">
        <v>2321</v>
      </c>
      <c r="G5655" s="96">
        <v>46</v>
      </c>
      <c r="H5655" s="96">
        <v>0.11677</v>
      </c>
      <c r="I5655" s="810">
        <v>1</v>
      </c>
    </row>
    <row r="5656" spans="1:9" x14ac:dyDescent="0.15">
      <c r="A5656" s="694" t="s">
        <v>8153</v>
      </c>
      <c r="B5656" s="96">
        <v>8483</v>
      </c>
      <c r="C5656" s="96">
        <v>15</v>
      </c>
      <c r="D5656" s="97">
        <v>65488337</v>
      </c>
      <c r="E5656" s="97">
        <v>65503840</v>
      </c>
      <c r="F5656" s="96" t="s">
        <v>2328</v>
      </c>
      <c r="G5656" s="96">
        <v>53</v>
      </c>
      <c r="H5656" s="96">
        <v>0.11683</v>
      </c>
      <c r="I5656" s="810">
        <v>1</v>
      </c>
    </row>
    <row r="5657" spans="1:9" x14ac:dyDescent="0.15">
      <c r="A5657" s="694" t="s">
        <v>8154</v>
      </c>
      <c r="B5657" s="96">
        <v>23231</v>
      </c>
      <c r="C5657" s="96">
        <v>4</v>
      </c>
      <c r="D5657" s="97">
        <v>25749049</v>
      </c>
      <c r="E5657" s="97">
        <v>25864647</v>
      </c>
      <c r="F5657" s="96" t="s">
        <v>2328</v>
      </c>
      <c r="G5657" s="96">
        <v>343</v>
      </c>
      <c r="H5657" s="96">
        <v>0.11684</v>
      </c>
      <c r="I5657" s="810">
        <v>1</v>
      </c>
    </row>
    <row r="5658" spans="1:9" x14ac:dyDescent="0.15">
      <c r="A5658" s="694" t="s">
        <v>8155</v>
      </c>
      <c r="B5658" s="96">
        <v>130540</v>
      </c>
      <c r="C5658" s="96">
        <v>2</v>
      </c>
      <c r="D5658" s="97">
        <v>202153147</v>
      </c>
      <c r="E5658" s="97">
        <v>202222101</v>
      </c>
      <c r="F5658" s="96" t="s">
        <v>2328</v>
      </c>
      <c r="G5658" s="96">
        <v>204</v>
      </c>
      <c r="H5658" s="96">
        <v>0.11685</v>
      </c>
      <c r="I5658" s="810">
        <v>1</v>
      </c>
    </row>
    <row r="5659" spans="1:9" x14ac:dyDescent="0.15">
      <c r="A5659" s="694" t="s">
        <v>8156</v>
      </c>
      <c r="B5659" s="96">
        <v>23220</v>
      </c>
      <c r="C5659" s="96">
        <v>11</v>
      </c>
      <c r="D5659" s="97">
        <v>58939812</v>
      </c>
      <c r="E5659" s="97">
        <v>58976060</v>
      </c>
      <c r="F5659" s="96" t="s">
        <v>2321</v>
      </c>
      <c r="G5659" s="96">
        <v>81</v>
      </c>
      <c r="H5659" s="96">
        <v>0.11686000000000001</v>
      </c>
      <c r="I5659" s="810">
        <v>1</v>
      </c>
    </row>
    <row r="5660" spans="1:9" x14ac:dyDescent="0.15">
      <c r="A5660" s="694" t="s">
        <v>8157</v>
      </c>
      <c r="B5660" s="96">
        <v>2547</v>
      </c>
      <c r="C5660" s="96">
        <v>22</v>
      </c>
      <c r="D5660" s="97">
        <v>42017250</v>
      </c>
      <c r="E5660" s="97">
        <v>42060052</v>
      </c>
      <c r="F5660" s="96" t="s">
        <v>2321</v>
      </c>
      <c r="G5660" s="96">
        <v>103</v>
      </c>
      <c r="H5660" s="96">
        <v>0.11687</v>
      </c>
      <c r="I5660" s="810">
        <v>1</v>
      </c>
    </row>
    <row r="5661" spans="1:9" x14ac:dyDescent="0.15">
      <c r="A5661" s="694" t="s">
        <v>8158</v>
      </c>
      <c r="B5661" s="96">
        <v>89978</v>
      </c>
      <c r="C5661" s="96">
        <v>15</v>
      </c>
      <c r="D5661" s="97">
        <v>35657670</v>
      </c>
      <c r="E5661" s="97">
        <v>35838597</v>
      </c>
      <c r="F5661" s="96" t="s">
        <v>2328</v>
      </c>
      <c r="G5661" s="96">
        <v>474</v>
      </c>
      <c r="H5661" s="96">
        <v>0.11687</v>
      </c>
      <c r="I5661" s="810">
        <v>1</v>
      </c>
    </row>
    <row r="5662" spans="1:9" x14ac:dyDescent="0.15">
      <c r="A5662" s="694" t="s">
        <v>8159</v>
      </c>
      <c r="B5662" s="96">
        <v>1581</v>
      </c>
      <c r="C5662" s="96">
        <v>8</v>
      </c>
      <c r="D5662" s="97">
        <v>59402737</v>
      </c>
      <c r="E5662" s="97">
        <v>59412720</v>
      </c>
      <c r="F5662" s="96" t="s">
        <v>2328</v>
      </c>
      <c r="G5662" s="96">
        <v>36</v>
      </c>
      <c r="H5662" s="96">
        <v>0.11693000000000001</v>
      </c>
      <c r="I5662" s="810">
        <v>1</v>
      </c>
    </row>
    <row r="5663" spans="1:9" x14ac:dyDescent="0.15">
      <c r="A5663" s="694" t="s">
        <v>8160</v>
      </c>
      <c r="B5663" s="96">
        <v>7474</v>
      </c>
      <c r="C5663" s="96">
        <v>3</v>
      </c>
      <c r="D5663" s="97">
        <v>55499743</v>
      </c>
      <c r="E5663" s="97">
        <v>55521670</v>
      </c>
      <c r="F5663" s="96" t="s">
        <v>2328</v>
      </c>
      <c r="G5663" s="96">
        <v>56</v>
      </c>
      <c r="H5663" s="96">
        <v>0.11695</v>
      </c>
      <c r="I5663" s="810">
        <v>1</v>
      </c>
    </row>
    <row r="5664" spans="1:9" x14ac:dyDescent="0.15">
      <c r="A5664" s="694" t="s">
        <v>8161</v>
      </c>
      <c r="B5664" s="96">
        <v>339487</v>
      </c>
      <c r="C5664" s="96">
        <v>1</v>
      </c>
      <c r="D5664" s="97">
        <v>33086421</v>
      </c>
      <c r="E5664" s="97">
        <v>33116565</v>
      </c>
      <c r="F5664" s="96" t="s">
        <v>2328</v>
      </c>
      <c r="G5664" s="96">
        <v>99</v>
      </c>
      <c r="H5664" s="96">
        <v>0.1171</v>
      </c>
      <c r="I5664" s="810">
        <v>1</v>
      </c>
    </row>
    <row r="5665" spans="1:9" x14ac:dyDescent="0.15">
      <c r="A5665" s="694" t="s">
        <v>8162</v>
      </c>
      <c r="B5665" s="96">
        <v>51118</v>
      </c>
      <c r="C5665" s="96">
        <v>1</v>
      </c>
      <c r="D5665" s="97">
        <v>38478384</v>
      </c>
      <c r="E5665" s="97">
        <v>38490497</v>
      </c>
      <c r="F5665" s="96" t="s">
        <v>2321</v>
      </c>
      <c r="G5665" s="96">
        <v>24</v>
      </c>
      <c r="H5665" s="96">
        <v>0.11713999999999999</v>
      </c>
      <c r="I5665" s="810">
        <v>1</v>
      </c>
    </row>
    <row r="5666" spans="1:9" x14ac:dyDescent="0.15">
      <c r="A5666" s="694" t="s">
        <v>8163</v>
      </c>
      <c r="B5666" s="96">
        <v>57447</v>
      </c>
      <c r="C5666" s="96">
        <v>14</v>
      </c>
      <c r="D5666" s="97">
        <v>21484922</v>
      </c>
      <c r="E5666" s="97">
        <v>21539098</v>
      </c>
      <c r="F5666" s="96" t="s">
        <v>2328</v>
      </c>
      <c r="G5666" s="96">
        <v>187</v>
      </c>
      <c r="H5666" s="96">
        <v>0.11713999999999999</v>
      </c>
      <c r="I5666" s="810">
        <v>1</v>
      </c>
    </row>
    <row r="5667" spans="1:9" x14ac:dyDescent="0.15">
      <c r="A5667" s="694" t="s">
        <v>8164</v>
      </c>
      <c r="B5667" s="96">
        <v>3164</v>
      </c>
      <c r="C5667" s="96">
        <v>12</v>
      </c>
      <c r="D5667" s="97">
        <v>52416616</v>
      </c>
      <c r="E5667" s="97">
        <v>52453291</v>
      </c>
      <c r="F5667" s="96" t="s">
        <v>2321</v>
      </c>
      <c r="G5667" s="96">
        <v>121</v>
      </c>
      <c r="H5667" s="96">
        <v>0.11716</v>
      </c>
      <c r="I5667" s="810">
        <v>1</v>
      </c>
    </row>
    <row r="5668" spans="1:9" x14ac:dyDescent="0.15">
      <c r="A5668" s="694" t="s">
        <v>8165</v>
      </c>
      <c r="B5668" s="96">
        <v>11243</v>
      </c>
      <c r="C5668" s="96">
        <v>1</v>
      </c>
      <c r="D5668" s="97">
        <v>156182779</v>
      </c>
      <c r="E5668" s="97">
        <v>156209868</v>
      </c>
      <c r="F5668" s="96" t="s">
        <v>2321</v>
      </c>
      <c r="G5668" s="96">
        <v>77</v>
      </c>
      <c r="H5668" s="96">
        <v>0.11718000000000001</v>
      </c>
      <c r="I5668" s="810">
        <v>1</v>
      </c>
    </row>
    <row r="5669" spans="1:9" x14ac:dyDescent="0.15">
      <c r="A5669" s="694" t="s">
        <v>8166</v>
      </c>
      <c r="B5669" s="96">
        <v>10553</v>
      </c>
      <c r="C5669" s="96">
        <v>11</v>
      </c>
      <c r="D5669" s="97">
        <v>20385231</v>
      </c>
      <c r="E5669" s="97">
        <v>20405329</v>
      </c>
      <c r="F5669" s="96" t="s">
        <v>2321</v>
      </c>
      <c r="G5669" s="96">
        <v>67</v>
      </c>
      <c r="H5669" s="96">
        <v>0.1172</v>
      </c>
      <c r="I5669" s="810">
        <v>1</v>
      </c>
    </row>
    <row r="5670" spans="1:9" x14ac:dyDescent="0.15">
      <c r="A5670" s="694" t="s">
        <v>8167</v>
      </c>
      <c r="B5670" s="96">
        <v>27183</v>
      </c>
      <c r="C5670" s="96">
        <v>16</v>
      </c>
      <c r="D5670" s="97">
        <v>69345242</v>
      </c>
      <c r="E5670" s="97">
        <v>69358951</v>
      </c>
      <c r="F5670" s="96" t="s">
        <v>2321</v>
      </c>
      <c r="G5670" s="96">
        <v>51</v>
      </c>
      <c r="H5670" s="96">
        <v>0.11729000000000001</v>
      </c>
      <c r="I5670" s="810">
        <v>1</v>
      </c>
    </row>
    <row r="5671" spans="1:9" x14ac:dyDescent="0.15">
      <c r="A5671" s="694" t="s">
        <v>8168</v>
      </c>
      <c r="B5671" s="96">
        <v>83862</v>
      </c>
      <c r="C5671" s="96">
        <v>7</v>
      </c>
      <c r="D5671" s="97">
        <v>75616155</v>
      </c>
      <c r="E5671" s="97">
        <v>75623992</v>
      </c>
      <c r="F5671" s="96" t="s">
        <v>2328</v>
      </c>
      <c r="G5671" s="96">
        <v>25</v>
      </c>
      <c r="H5671" s="96">
        <v>0.11731999999999999</v>
      </c>
      <c r="I5671" s="810">
        <v>1</v>
      </c>
    </row>
    <row r="5672" spans="1:9" x14ac:dyDescent="0.15">
      <c r="A5672" s="694" t="s">
        <v>8169</v>
      </c>
      <c r="B5672" s="96">
        <v>140612</v>
      </c>
      <c r="C5672" s="96">
        <v>19</v>
      </c>
      <c r="D5672" s="97">
        <v>57050317</v>
      </c>
      <c r="E5672" s="97">
        <v>57068170</v>
      </c>
      <c r="F5672" s="96" t="s">
        <v>2321</v>
      </c>
      <c r="G5672" s="96">
        <v>52</v>
      </c>
      <c r="H5672" s="96">
        <v>0.11733</v>
      </c>
      <c r="I5672" s="810">
        <v>1</v>
      </c>
    </row>
    <row r="5673" spans="1:9" x14ac:dyDescent="0.15">
      <c r="A5673" s="694" t="s">
        <v>8170</v>
      </c>
      <c r="B5673" s="96">
        <v>51294</v>
      </c>
      <c r="C5673" s="96">
        <v>5</v>
      </c>
      <c r="D5673" s="97">
        <v>141323150</v>
      </c>
      <c r="E5673" s="97">
        <v>141338627</v>
      </c>
      <c r="F5673" s="96" t="s">
        <v>2328</v>
      </c>
      <c r="G5673" s="96">
        <v>43</v>
      </c>
      <c r="H5673" s="96">
        <v>0.11741</v>
      </c>
      <c r="I5673" s="810">
        <v>1</v>
      </c>
    </row>
    <row r="5674" spans="1:9" x14ac:dyDescent="0.15">
      <c r="A5674" s="694" t="s">
        <v>8171</v>
      </c>
      <c r="B5674" s="96">
        <v>4045</v>
      </c>
      <c r="C5674" s="96">
        <v>3</v>
      </c>
      <c r="D5674" s="97">
        <v>115521210</v>
      </c>
      <c r="E5674" s="97">
        <v>116164385</v>
      </c>
      <c r="F5674" s="96" t="s">
        <v>2328</v>
      </c>
      <c r="G5674" s="96">
        <v>1969</v>
      </c>
      <c r="H5674" s="96">
        <v>0.11758</v>
      </c>
      <c r="I5674" s="810">
        <v>1</v>
      </c>
    </row>
    <row r="5675" spans="1:9" x14ac:dyDescent="0.15">
      <c r="A5675" s="694" t="s">
        <v>8172</v>
      </c>
      <c r="B5675" s="96">
        <v>146722</v>
      </c>
      <c r="C5675" s="96">
        <v>17</v>
      </c>
      <c r="D5675" s="97">
        <v>72690447</v>
      </c>
      <c r="E5675" s="97">
        <v>72709169</v>
      </c>
      <c r="F5675" s="96" t="s">
        <v>2328</v>
      </c>
      <c r="G5675" s="96">
        <v>37</v>
      </c>
      <c r="H5675" s="96">
        <v>0.11763999999999999</v>
      </c>
      <c r="I5675" s="810">
        <v>1</v>
      </c>
    </row>
    <row r="5676" spans="1:9" x14ac:dyDescent="0.15">
      <c r="A5676" s="694" t="s">
        <v>8173</v>
      </c>
      <c r="B5676" s="96">
        <v>6000</v>
      </c>
      <c r="C5676" s="96">
        <v>1</v>
      </c>
      <c r="D5676" s="97">
        <v>240938817</v>
      </c>
      <c r="E5676" s="97">
        <v>241520505</v>
      </c>
      <c r="F5676" s="96" t="s">
        <v>2328</v>
      </c>
      <c r="G5676" s="96">
        <v>2178</v>
      </c>
      <c r="H5676" s="96">
        <v>0.1177</v>
      </c>
      <c r="I5676" s="810">
        <v>1</v>
      </c>
    </row>
    <row r="5677" spans="1:9" x14ac:dyDescent="0.15">
      <c r="A5677" s="694" t="s">
        <v>8174</v>
      </c>
      <c r="B5677" s="96">
        <v>130612</v>
      </c>
      <c r="C5677" s="96">
        <v>2</v>
      </c>
      <c r="D5677" s="97">
        <v>220408385</v>
      </c>
      <c r="E5677" s="97">
        <v>220415317</v>
      </c>
      <c r="F5677" s="96" t="s">
        <v>2321</v>
      </c>
      <c r="G5677" s="96">
        <v>15</v>
      </c>
      <c r="H5677" s="96">
        <v>0.11776</v>
      </c>
      <c r="I5677" s="810">
        <v>1</v>
      </c>
    </row>
    <row r="5678" spans="1:9" x14ac:dyDescent="0.15">
      <c r="A5678" s="694" t="s">
        <v>8175</v>
      </c>
      <c r="B5678" s="96">
        <v>9499</v>
      </c>
      <c r="C5678" s="96">
        <v>5</v>
      </c>
      <c r="D5678" s="97">
        <v>137203536</v>
      </c>
      <c r="E5678" s="97">
        <v>137223540</v>
      </c>
      <c r="F5678" s="96" t="s">
        <v>2321</v>
      </c>
      <c r="G5678" s="96">
        <v>39</v>
      </c>
      <c r="H5678" s="96">
        <v>0.11781999999999999</v>
      </c>
      <c r="I5678" s="810">
        <v>1</v>
      </c>
    </row>
    <row r="5679" spans="1:9" x14ac:dyDescent="0.15">
      <c r="A5679" s="694" t="s">
        <v>8176</v>
      </c>
      <c r="B5679" s="96">
        <v>29118</v>
      </c>
      <c r="C5679" s="96">
        <v>11</v>
      </c>
      <c r="D5679" s="97">
        <v>125774261</v>
      </c>
      <c r="E5679" s="97">
        <v>125793005</v>
      </c>
      <c r="F5679" s="96" t="s">
        <v>2321</v>
      </c>
      <c r="G5679" s="96">
        <v>56</v>
      </c>
      <c r="H5679" s="96">
        <v>0.11788</v>
      </c>
      <c r="I5679" s="810">
        <v>1</v>
      </c>
    </row>
    <row r="5680" spans="1:9" x14ac:dyDescent="0.15">
      <c r="A5680" s="694" t="s">
        <v>8177</v>
      </c>
      <c r="B5680" s="96">
        <v>8928</v>
      </c>
      <c r="C5680" s="96">
        <v>8</v>
      </c>
      <c r="D5680" s="97">
        <v>145699115</v>
      </c>
      <c r="E5680" s="97">
        <v>145701718</v>
      </c>
      <c r="F5680" s="96" t="s">
        <v>2328</v>
      </c>
      <c r="G5680" s="96">
        <v>2</v>
      </c>
      <c r="H5680" s="96">
        <v>0.1179</v>
      </c>
      <c r="I5680" s="810">
        <v>1</v>
      </c>
    </row>
    <row r="5681" spans="1:9" x14ac:dyDescent="0.15">
      <c r="A5681" s="694" t="s">
        <v>8178</v>
      </c>
      <c r="B5681" s="96">
        <v>8724</v>
      </c>
      <c r="C5681" s="96">
        <v>6</v>
      </c>
      <c r="D5681" s="97">
        <v>108532712</v>
      </c>
      <c r="E5681" s="97">
        <v>108582478</v>
      </c>
      <c r="F5681" s="96" t="s">
        <v>2328</v>
      </c>
      <c r="G5681" s="96">
        <v>109</v>
      </c>
      <c r="H5681" s="96">
        <v>0.11795</v>
      </c>
      <c r="I5681" s="810">
        <v>1</v>
      </c>
    </row>
    <row r="5682" spans="1:9" x14ac:dyDescent="0.15">
      <c r="A5682" s="694" t="s">
        <v>8179</v>
      </c>
      <c r="B5682" s="924">
        <v>126393</v>
      </c>
      <c r="C5682" s="96">
        <v>19</v>
      </c>
      <c r="D5682" s="97">
        <v>36245467</v>
      </c>
      <c r="E5682" s="97">
        <v>36247930</v>
      </c>
      <c r="F5682" s="96" t="s">
        <v>2328</v>
      </c>
      <c r="G5682" s="96">
        <v>1</v>
      </c>
      <c r="H5682" s="96">
        <v>0.11799999999999999</v>
      </c>
      <c r="I5682" s="810">
        <v>1</v>
      </c>
    </row>
    <row r="5683" spans="1:9" x14ac:dyDescent="0.15">
      <c r="A5683" s="694" t="s">
        <v>8180</v>
      </c>
      <c r="B5683" s="96">
        <v>100132731</v>
      </c>
      <c r="C5683" s="96">
        <v>3</v>
      </c>
      <c r="D5683" s="97">
        <v>128629002</v>
      </c>
      <c r="E5683" s="97">
        <v>128664843</v>
      </c>
      <c r="F5683" s="96" t="s">
        <v>2328</v>
      </c>
      <c r="G5683" s="96">
        <v>163</v>
      </c>
      <c r="H5683" s="96">
        <v>0.1181</v>
      </c>
      <c r="I5683" s="810">
        <v>1</v>
      </c>
    </row>
    <row r="5684" spans="1:9" x14ac:dyDescent="0.15">
      <c r="A5684" s="694" t="s">
        <v>8181</v>
      </c>
      <c r="B5684" s="96">
        <v>9699</v>
      </c>
      <c r="C5684" s="96">
        <v>8</v>
      </c>
      <c r="D5684" s="97">
        <v>104512426</v>
      </c>
      <c r="E5684" s="97">
        <v>105266656</v>
      </c>
      <c r="F5684" s="96" t="s">
        <v>2321</v>
      </c>
      <c r="G5684" s="96">
        <v>2902</v>
      </c>
      <c r="H5684" s="96">
        <v>0.1181</v>
      </c>
      <c r="I5684" s="810">
        <v>1</v>
      </c>
    </row>
    <row r="5685" spans="1:9" x14ac:dyDescent="0.15">
      <c r="A5685" s="694" t="s">
        <v>8182</v>
      </c>
      <c r="B5685" s="96">
        <v>55100</v>
      </c>
      <c r="C5685" s="96">
        <v>5</v>
      </c>
      <c r="D5685" s="97">
        <v>37379391</v>
      </c>
      <c r="E5685" s="97">
        <v>37752774</v>
      </c>
      <c r="F5685" s="96" t="s">
        <v>2321</v>
      </c>
      <c r="G5685" s="96">
        <v>1148</v>
      </c>
      <c r="H5685" s="96">
        <v>0.1182</v>
      </c>
      <c r="I5685" s="810">
        <v>1</v>
      </c>
    </row>
    <row r="5686" spans="1:9" x14ac:dyDescent="0.15">
      <c r="A5686" s="694" t="s">
        <v>8183</v>
      </c>
      <c r="B5686" s="96">
        <v>6038</v>
      </c>
      <c r="C5686" s="96">
        <v>14</v>
      </c>
      <c r="D5686" s="97">
        <v>21152259</v>
      </c>
      <c r="E5686" s="97">
        <v>21168761</v>
      </c>
      <c r="F5686" s="96" t="s">
        <v>2321</v>
      </c>
      <c r="G5686" s="96">
        <v>71</v>
      </c>
      <c r="H5686" s="96">
        <v>0.11824999999999999</v>
      </c>
      <c r="I5686" s="810">
        <v>1</v>
      </c>
    </row>
    <row r="5687" spans="1:9" x14ac:dyDescent="0.15">
      <c r="A5687" s="694" t="s">
        <v>8184</v>
      </c>
      <c r="B5687" s="96">
        <v>5922</v>
      </c>
      <c r="C5687" s="96">
        <v>3</v>
      </c>
      <c r="D5687" s="97">
        <v>141205891</v>
      </c>
      <c r="E5687" s="97">
        <v>141334186</v>
      </c>
      <c r="F5687" s="96" t="s">
        <v>2321</v>
      </c>
      <c r="G5687" s="96">
        <v>179</v>
      </c>
      <c r="H5687" s="96">
        <v>0.11827</v>
      </c>
      <c r="I5687" s="810">
        <v>1</v>
      </c>
    </row>
    <row r="5688" spans="1:9" x14ac:dyDescent="0.15">
      <c r="A5688" s="694" t="s">
        <v>8185</v>
      </c>
      <c r="B5688" s="96">
        <v>83729</v>
      </c>
      <c r="C5688" s="96">
        <v>12</v>
      </c>
      <c r="D5688" s="97">
        <v>57849096</v>
      </c>
      <c r="E5688" s="97">
        <v>57851791</v>
      </c>
      <c r="F5688" s="96" t="s">
        <v>2321</v>
      </c>
      <c r="G5688" s="96">
        <v>5</v>
      </c>
      <c r="H5688" s="96">
        <v>0.11828</v>
      </c>
      <c r="I5688" s="810">
        <v>1</v>
      </c>
    </row>
    <row r="5689" spans="1:9" x14ac:dyDescent="0.15">
      <c r="A5689" s="694" t="s">
        <v>8186</v>
      </c>
      <c r="B5689" s="96">
        <v>3641</v>
      </c>
      <c r="C5689" s="96">
        <v>9</v>
      </c>
      <c r="D5689" s="97">
        <v>5231419</v>
      </c>
      <c r="E5689" s="97">
        <v>5233967</v>
      </c>
      <c r="F5689" s="96" t="s">
        <v>2321</v>
      </c>
      <c r="G5689" s="96">
        <v>10</v>
      </c>
      <c r="H5689" s="96">
        <v>0.11829000000000001</v>
      </c>
      <c r="I5689" s="810">
        <v>1</v>
      </c>
    </row>
    <row r="5690" spans="1:9" x14ac:dyDescent="0.15">
      <c r="A5690" s="694" t="s">
        <v>8187</v>
      </c>
      <c r="B5690" s="96">
        <v>84890</v>
      </c>
      <c r="C5690" s="96">
        <v>10</v>
      </c>
      <c r="D5690" s="97">
        <v>64564516</v>
      </c>
      <c r="E5690" s="97">
        <v>64568239</v>
      </c>
      <c r="F5690" s="96" t="s">
        <v>2321</v>
      </c>
      <c r="G5690" s="96">
        <v>9</v>
      </c>
      <c r="H5690" s="96">
        <v>0.11831</v>
      </c>
      <c r="I5690" s="810">
        <v>1</v>
      </c>
    </row>
    <row r="5691" spans="1:9" x14ac:dyDescent="0.15">
      <c r="A5691" s="694" t="s">
        <v>8188</v>
      </c>
      <c r="B5691" s="96">
        <v>2781</v>
      </c>
      <c r="C5691" s="96">
        <v>22</v>
      </c>
      <c r="D5691" s="97">
        <v>23412669</v>
      </c>
      <c r="E5691" s="97">
        <v>23467224</v>
      </c>
      <c r="F5691" s="96" t="s">
        <v>2321</v>
      </c>
      <c r="G5691" s="96">
        <v>155</v>
      </c>
      <c r="H5691" s="96">
        <v>0.11841</v>
      </c>
      <c r="I5691" s="810">
        <v>1</v>
      </c>
    </row>
    <row r="5692" spans="1:9" x14ac:dyDescent="0.15">
      <c r="A5692" s="694" t="s">
        <v>8189</v>
      </c>
      <c r="B5692" s="96">
        <v>120793</v>
      </c>
      <c r="C5692" s="96">
        <v>11</v>
      </c>
      <c r="D5692" s="97">
        <v>6023281</v>
      </c>
      <c r="E5692" s="97">
        <v>6024378</v>
      </c>
      <c r="F5692" s="96" t="s">
        <v>2328</v>
      </c>
      <c r="G5692" s="96">
        <v>6</v>
      </c>
      <c r="H5692" s="96">
        <v>0.11849</v>
      </c>
      <c r="I5692" s="810">
        <v>1</v>
      </c>
    </row>
    <row r="5693" spans="1:9" x14ac:dyDescent="0.15">
      <c r="A5693" s="694" t="s">
        <v>8190</v>
      </c>
      <c r="B5693" s="96">
        <v>8681</v>
      </c>
      <c r="C5693" s="96">
        <v>15</v>
      </c>
      <c r="D5693" s="97">
        <v>42120283</v>
      </c>
      <c r="E5693" s="97">
        <v>42140346</v>
      </c>
      <c r="F5693" s="96" t="s">
        <v>2321</v>
      </c>
      <c r="G5693" s="96">
        <v>91</v>
      </c>
      <c r="H5693" s="96">
        <v>0.11849</v>
      </c>
      <c r="I5693" s="810">
        <v>1</v>
      </c>
    </row>
    <row r="5694" spans="1:9" x14ac:dyDescent="0.15">
      <c r="A5694" s="694" t="s">
        <v>8191</v>
      </c>
      <c r="B5694" s="96">
        <v>9330</v>
      </c>
      <c r="C5694" s="96">
        <v>2</v>
      </c>
      <c r="D5694" s="97">
        <v>197627756</v>
      </c>
      <c r="E5694" s="97">
        <v>197664492</v>
      </c>
      <c r="F5694" s="96" t="s">
        <v>2328</v>
      </c>
      <c r="G5694" s="96">
        <v>47</v>
      </c>
      <c r="H5694" s="96">
        <v>0.11855</v>
      </c>
      <c r="I5694" s="810">
        <v>1</v>
      </c>
    </row>
    <row r="5695" spans="1:9" x14ac:dyDescent="0.15">
      <c r="A5695" s="694" t="s">
        <v>8192</v>
      </c>
      <c r="B5695" s="96">
        <v>11320</v>
      </c>
      <c r="C5695" s="96">
        <v>2</v>
      </c>
      <c r="D5695" s="97">
        <v>99235569</v>
      </c>
      <c r="E5695" s="97">
        <v>99347589</v>
      </c>
      <c r="F5695" s="96" t="s">
        <v>2328</v>
      </c>
      <c r="G5695" s="96">
        <v>327</v>
      </c>
      <c r="H5695" s="96">
        <v>0.11860999999999999</v>
      </c>
      <c r="I5695" s="810">
        <v>1</v>
      </c>
    </row>
    <row r="5696" spans="1:9" x14ac:dyDescent="0.15">
      <c r="A5696" s="694" t="s">
        <v>8193</v>
      </c>
      <c r="B5696" s="96">
        <v>3909</v>
      </c>
      <c r="C5696" s="96">
        <v>18</v>
      </c>
      <c r="D5696" s="97">
        <v>21269562</v>
      </c>
      <c r="E5696" s="97">
        <v>21535030</v>
      </c>
      <c r="F5696" s="96" t="s">
        <v>2321</v>
      </c>
      <c r="G5696" s="96">
        <v>599</v>
      </c>
      <c r="H5696" s="96">
        <v>0.11867999999999999</v>
      </c>
      <c r="I5696" s="810">
        <v>1</v>
      </c>
    </row>
    <row r="5697" spans="1:9" x14ac:dyDescent="0.15">
      <c r="A5697" s="694" t="s">
        <v>8194</v>
      </c>
      <c r="B5697" s="96">
        <v>158297</v>
      </c>
      <c r="C5697" s="96">
        <v>9</v>
      </c>
      <c r="D5697" s="97">
        <v>18927891</v>
      </c>
      <c r="E5697" s="97">
        <v>19033256</v>
      </c>
      <c r="F5697" s="96" t="s">
        <v>2328</v>
      </c>
      <c r="G5697" s="96">
        <v>612</v>
      </c>
      <c r="H5697" s="96">
        <v>0.11869</v>
      </c>
      <c r="I5697" s="810">
        <v>1</v>
      </c>
    </row>
    <row r="5698" spans="1:9" x14ac:dyDescent="0.15">
      <c r="A5698" s="694" t="s">
        <v>8195</v>
      </c>
      <c r="B5698" s="96">
        <v>84336</v>
      </c>
      <c r="C5698" s="96">
        <v>17</v>
      </c>
      <c r="D5698" s="97">
        <v>42088556</v>
      </c>
      <c r="E5698" s="97">
        <v>42100519</v>
      </c>
      <c r="F5698" s="96" t="s">
        <v>2328</v>
      </c>
      <c r="G5698" s="96">
        <v>32</v>
      </c>
      <c r="H5698" s="96">
        <v>0.11878</v>
      </c>
      <c r="I5698" s="810">
        <v>1</v>
      </c>
    </row>
    <row r="5699" spans="1:9" x14ac:dyDescent="0.15">
      <c r="A5699" s="694" t="s">
        <v>8196</v>
      </c>
      <c r="B5699" s="96">
        <v>256148</v>
      </c>
      <c r="C5699" s="96">
        <v>11</v>
      </c>
      <c r="D5699" s="97">
        <v>48327775</v>
      </c>
      <c r="E5699" s="97">
        <v>48328704</v>
      </c>
      <c r="F5699" s="96" t="s">
        <v>2321</v>
      </c>
      <c r="G5699" s="96">
        <v>2</v>
      </c>
      <c r="H5699" s="96">
        <v>0.11883000000000001</v>
      </c>
      <c r="I5699" s="810">
        <v>1</v>
      </c>
    </row>
    <row r="5700" spans="1:9" x14ac:dyDescent="0.15">
      <c r="A5700" s="694" t="s">
        <v>8197</v>
      </c>
      <c r="B5700" s="96">
        <v>6302</v>
      </c>
      <c r="C5700" s="96">
        <v>12</v>
      </c>
      <c r="D5700" s="97">
        <v>58138784</v>
      </c>
      <c r="E5700" s="97">
        <v>58142026</v>
      </c>
      <c r="F5700" s="96" t="s">
        <v>2321</v>
      </c>
      <c r="G5700" s="96">
        <v>6</v>
      </c>
      <c r="H5700" s="96">
        <v>0.11890000000000001</v>
      </c>
      <c r="I5700" s="810">
        <v>1</v>
      </c>
    </row>
    <row r="5701" spans="1:9" x14ac:dyDescent="0.15">
      <c r="A5701" s="694" t="s">
        <v>8198</v>
      </c>
      <c r="B5701" s="96">
        <v>8372</v>
      </c>
      <c r="C5701" s="96">
        <v>3</v>
      </c>
      <c r="D5701" s="97">
        <v>50330259</v>
      </c>
      <c r="E5701" s="97">
        <v>50336899</v>
      </c>
      <c r="F5701" s="96" t="s">
        <v>2328</v>
      </c>
      <c r="G5701" s="96">
        <v>15</v>
      </c>
      <c r="H5701" s="96">
        <v>0.11897000000000001</v>
      </c>
      <c r="I5701" s="810">
        <v>1</v>
      </c>
    </row>
    <row r="5702" spans="1:9" x14ac:dyDescent="0.15">
      <c r="A5702" s="694" t="s">
        <v>8199</v>
      </c>
      <c r="B5702" s="96">
        <v>168455</v>
      </c>
      <c r="C5702" s="96">
        <v>7</v>
      </c>
      <c r="D5702" s="97">
        <v>106297211</v>
      </c>
      <c r="E5702" s="97">
        <v>106301634</v>
      </c>
      <c r="F5702" s="96" t="s">
        <v>2328</v>
      </c>
      <c r="G5702" s="96">
        <v>14</v>
      </c>
      <c r="H5702" s="96">
        <v>0.11905</v>
      </c>
      <c r="I5702" s="810">
        <v>1</v>
      </c>
    </row>
    <row r="5703" spans="1:9" x14ac:dyDescent="0.15">
      <c r="A5703" s="694" t="s">
        <v>8200</v>
      </c>
      <c r="B5703" s="96">
        <v>23761</v>
      </c>
      <c r="C5703" s="96">
        <v>22</v>
      </c>
      <c r="D5703" s="97">
        <v>32014477</v>
      </c>
      <c r="E5703" s="97">
        <v>32058550</v>
      </c>
      <c r="F5703" s="96" t="s">
        <v>2328</v>
      </c>
      <c r="G5703" s="96">
        <v>171</v>
      </c>
      <c r="H5703" s="96">
        <v>0.11907</v>
      </c>
      <c r="I5703" s="810">
        <v>1</v>
      </c>
    </row>
    <row r="5704" spans="1:9" x14ac:dyDescent="0.15">
      <c r="A5704" s="694" t="s">
        <v>8201</v>
      </c>
      <c r="B5704" s="96">
        <v>126206</v>
      </c>
      <c r="C5704" s="96">
        <v>19</v>
      </c>
      <c r="D5704" s="97">
        <v>56511092</v>
      </c>
      <c r="E5704" s="97">
        <v>56573176</v>
      </c>
      <c r="F5704" s="96" t="s">
        <v>2321</v>
      </c>
      <c r="G5704" s="96">
        <v>448</v>
      </c>
      <c r="H5704" s="96">
        <v>0.11914</v>
      </c>
      <c r="I5704" s="810">
        <v>1</v>
      </c>
    </row>
    <row r="5705" spans="1:9" x14ac:dyDescent="0.15">
      <c r="A5705" s="694" t="s">
        <v>8202</v>
      </c>
      <c r="B5705" s="96">
        <v>51332</v>
      </c>
      <c r="C5705" s="96">
        <v>15</v>
      </c>
      <c r="D5705" s="97">
        <v>42140344</v>
      </c>
      <c r="E5705" s="97">
        <v>42186275</v>
      </c>
      <c r="F5705" s="96" t="s">
        <v>2328</v>
      </c>
      <c r="G5705" s="96">
        <v>161</v>
      </c>
      <c r="H5705" s="96">
        <v>0.1192</v>
      </c>
      <c r="I5705" s="810">
        <v>1</v>
      </c>
    </row>
    <row r="5706" spans="1:9" x14ac:dyDescent="0.15">
      <c r="A5706" s="694" t="s">
        <v>8203</v>
      </c>
      <c r="B5706" s="96">
        <v>84734</v>
      </c>
      <c r="C5706" s="96">
        <v>1</v>
      </c>
      <c r="D5706" s="97">
        <v>32712818</v>
      </c>
      <c r="E5706" s="97">
        <v>32714461</v>
      </c>
      <c r="F5706" s="96" t="s">
        <v>2321</v>
      </c>
      <c r="G5706" s="96">
        <v>3</v>
      </c>
      <c r="H5706" s="96">
        <v>0.11924</v>
      </c>
      <c r="I5706" s="810">
        <v>1</v>
      </c>
    </row>
    <row r="5707" spans="1:9" x14ac:dyDescent="0.15">
      <c r="A5707" s="694" t="s">
        <v>8204</v>
      </c>
      <c r="B5707" s="96">
        <v>643866</v>
      </c>
      <c r="C5707" s="96">
        <v>14</v>
      </c>
      <c r="D5707" s="97">
        <v>24895738</v>
      </c>
      <c r="E5707" s="97">
        <v>24898731</v>
      </c>
      <c r="F5707" s="96" t="s">
        <v>2328</v>
      </c>
      <c r="G5707" s="96">
        <v>16</v>
      </c>
      <c r="H5707" s="96">
        <v>0.11926</v>
      </c>
      <c r="I5707" s="810">
        <v>1</v>
      </c>
    </row>
    <row r="5708" spans="1:9" x14ac:dyDescent="0.15">
      <c r="A5708" s="694" t="s">
        <v>8205</v>
      </c>
      <c r="B5708" s="96">
        <v>55346</v>
      </c>
      <c r="C5708" s="96">
        <v>11</v>
      </c>
      <c r="D5708" s="97">
        <v>33060963</v>
      </c>
      <c r="E5708" s="97">
        <v>33095109</v>
      </c>
      <c r="F5708" s="96" t="s">
        <v>2321</v>
      </c>
      <c r="G5708" s="96">
        <v>192</v>
      </c>
      <c r="H5708" s="96">
        <v>0.11928</v>
      </c>
      <c r="I5708" s="810">
        <v>1</v>
      </c>
    </row>
    <row r="5709" spans="1:9" x14ac:dyDescent="0.15">
      <c r="A5709" s="694" t="s">
        <v>8206</v>
      </c>
      <c r="B5709" s="96">
        <v>10376</v>
      </c>
      <c r="C5709" s="96">
        <v>12</v>
      </c>
      <c r="D5709" s="97">
        <v>49521565</v>
      </c>
      <c r="E5709" s="97">
        <v>49525304</v>
      </c>
      <c r="F5709" s="96" t="s">
        <v>2328</v>
      </c>
      <c r="G5709" s="96">
        <v>6</v>
      </c>
      <c r="H5709" s="96">
        <v>0.11931</v>
      </c>
      <c r="I5709" s="810">
        <v>1</v>
      </c>
    </row>
    <row r="5710" spans="1:9" x14ac:dyDescent="0.15">
      <c r="A5710" s="694" t="s">
        <v>8207</v>
      </c>
      <c r="B5710" s="96">
        <v>221079</v>
      </c>
      <c r="C5710" s="96">
        <v>10</v>
      </c>
      <c r="D5710" s="97">
        <v>18948264</v>
      </c>
      <c r="E5710" s="97">
        <v>18970568</v>
      </c>
      <c r="F5710" s="96" t="s">
        <v>2321</v>
      </c>
      <c r="G5710" s="96">
        <v>82</v>
      </c>
      <c r="H5710" s="96">
        <v>0.11931</v>
      </c>
      <c r="I5710" s="810">
        <v>1</v>
      </c>
    </row>
    <row r="5711" spans="1:9" x14ac:dyDescent="0.15">
      <c r="A5711" s="694" t="s">
        <v>8208</v>
      </c>
      <c r="B5711" s="96">
        <v>84632</v>
      </c>
      <c r="C5711" s="96">
        <v>10</v>
      </c>
      <c r="D5711" s="97">
        <v>116041248</v>
      </c>
      <c r="E5711" s="97">
        <v>116164515</v>
      </c>
      <c r="F5711" s="96" t="s">
        <v>2328</v>
      </c>
      <c r="G5711" s="96">
        <v>345</v>
      </c>
      <c r="H5711" s="96">
        <v>0.11940000000000001</v>
      </c>
      <c r="I5711" s="810">
        <v>1</v>
      </c>
    </row>
    <row r="5712" spans="1:9" x14ac:dyDescent="0.15">
      <c r="A5712" s="694" t="s">
        <v>8209</v>
      </c>
      <c r="B5712" s="96">
        <v>65260</v>
      </c>
      <c r="C5712" s="96">
        <v>1</v>
      </c>
      <c r="D5712" s="97">
        <v>53152014</v>
      </c>
      <c r="E5712" s="97">
        <v>53164038</v>
      </c>
      <c r="F5712" s="96" t="s">
        <v>2328</v>
      </c>
      <c r="G5712" s="96">
        <v>37</v>
      </c>
      <c r="H5712" s="96">
        <v>0.11942999999999999</v>
      </c>
      <c r="I5712" s="810">
        <v>1</v>
      </c>
    </row>
    <row r="5713" spans="1:9" x14ac:dyDescent="0.15">
      <c r="A5713" s="694" t="s">
        <v>8210</v>
      </c>
      <c r="B5713" s="96">
        <v>84458</v>
      </c>
      <c r="C5713" s="96">
        <v>10</v>
      </c>
      <c r="D5713" s="97">
        <v>98592017</v>
      </c>
      <c r="E5713" s="97">
        <v>98724198</v>
      </c>
      <c r="F5713" s="96" t="s">
        <v>2321</v>
      </c>
      <c r="G5713" s="96">
        <v>219</v>
      </c>
      <c r="H5713" s="96">
        <v>0.11944</v>
      </c>
      <c r="I5713" s="810">
        <v>1</v>
      </c>
    </row>
    <row r="5714" spans="1:9" x14ac:dyDescent="0.15">
      <c r="A5714" s="694" t="s">
        <v>8211</v>
      </c>
      <c r="B5714" s="96">
        <v>1633</v>
      </c>
      <c r="C5714" s="96">
        <v>4</v>
      </c>
      <c r="D5714" s="97">
        <v>71859265</v>
      </c>
      <c r="E5714" s="97">
        <v>71896631</v>
      </c>
      <c r="F5714" s="96" t="s">
        <v>2321</v>
      </c>
      <c r="G5714" s="96">
        <v>71</v>
      </c>
      <c r="H5714" s="96">
        <v>0.11945</v>
      </c>
      <c r="I5714" s="810">
        <v>1</v>
      </c>
    </row>
    <row r="5715" spans="1:9" x14ac:dyDescent="0.15">
      <c r="A5715" s="694" t="s">
        <v>8212</v>
      </c>
      <c r="B5715" s="96">
        <v>10131</v>
      </c>
      <c r="C5715" s="96">
        <v>16</v>
      </c>
      <c r="D5715" s="97">
        <v>3708038</v>
      </c>
      <c r="E5715" s="97">
        <v>3767598</v>
      </c>
      <c r="F5715" s="96" t="s">
        <v>2328</v>
      </c>
      <c r="G5715" s="96">
        <v>227</v>
      </c>
      <c r="H5715" s="96">
        <v>0.11948</v>
      </c>
      <c r="I5715" s="810">
        <v>1</v>
      </c>
    </row>
    <row r="5716" spans="1:9" x14ac:dyDescent="0.15">
      <c r="A5716" s="694" t="s">
        <v>8213</v>
      </c>
      <c r="B5716" s="96">
        <v>4008</v>
      </c>
      <c r="C5716" s="96">
        <v>13</v>
      </c>
      <c r="D5716" s="97">
        <v>76194570</v>
      </c>
      <c r="E5716" s="97">
        <v>76434006</v>
      </c>
      <c r="F5716" s="96" t="s">
        <v>2321</v>
      </c>
      <c r="G5716" s="96">
        <v>801</v>
      </c>
      <c r="H5716" s="96">
        <v>0.11951000000000001</v>
      </c>
      <c r="I5716" s="810">
        <v>1</v>
      </c>
    </row>
    <row r="5717" spans="1:9" x14ac:dyDescent="0.15">
      <c r="A5717" s="694" t="s">
        <v>8214</v>
      </c>
      <c r="B5717" s="96">
        <v>2257</v>
      </c>
      <c r="C5717" s="96">
        <v>3</v>
      </c>
      <c r="D5717" s="97">
        <v>191857033</v>
      </c>
      <c r="E5717" s="97">
        <v>192445388</v>
      </c>
      <c r="F5717" s="96" t="s">
        <v>2328</v>
      </c>
      <c r="G5717" s="96">
        <v>1883</v>
      </c>
      <c r="H5717" s="96">
        <v>0.11953999999999999</v>
      </c>
      <c r="I5717" s="810">
        <v>1</v>
      </c>
    </row>
    <row r="5718" spans="1:9" x14ac:dyDescent="0.15">
      <c r="A5718" s="694" t="s">
        <v>8215</v>
      </c>
      <c r="B5718" s="96">
        <v>255626</v>
      </c>
      <c r="C5718" s="96">
        <v>6</v>
      </c>
      <c r="D5718" s="97">
        <v>25727137</v>
      </c>
      <c r="E5718" s="97">
        <v>25727573</v>
      </c>
      <c r="F5718" s="96" t="s">
        <v>2321</v>
      </c>
      <c r="G5718" s="96">
        <v>6</v>
      </c>
      <c r="H5718" s="96">
        <v>0.11956</v>
      </c>
      <c r="I5718" s="810">
        <v>1</v>
      </c>
    </row>
    <row r="5719" spans="1:9" x14ac:dyDescent="0.15">
      <c r="A5719" s="694" t="s">
        <v>8216</v>
      </c>
      <c r="B5719" s="96">
        <v>2352</v>
      </c>
      <c r="C5719" s="96">
        <v>11</v>
      </c>
      <c r="D5719" s="97">
        <v>71846771</v>
      </c>
      <c r="E5719" s="97">
        <v>71850934</v>
      </c>
      <c r="F5719" s="96" t="s">
        <v>2321</v>
      </c>
      <c r="G5719" s="96">
        <v>15</v>
      </c>
      <c r="H5719" s="96">
        <v>0.11966</v>
      </c>
      <c r="I5719" s="810">
        <v>1</v>
      </c>
    </row>
    <row r="5720" spans="1:9" x14ac:dyDescent="0.15">
      <c r="A5720" s="694" t="s">
        <v>8217</v>
      </c>
      <c r="B5720" s="96">
        <v>5257</v>
      </c>
      <c r="C5720" s="96">
        <v>16</v>
      </c>
      <c r="D5720" s="97">
        <v>47495047</v>
      </c>
      <c r="E5720" s="97">
        <v>47735434</v>
      </c>
      <c r="F5720" s="96" t="s">
        <v>2321</v>
      </c>
      <c r="G5720" s="96">
        <v>303</v>
      </c>
      <c r="H5720" s="96">
        <v>0.11967999999999999</v>
      </c>
      <c r="I5720" s="810">
        <v>1</v>
      </c>
    </row>
    <row r="5721" spans="1:9" x14ac:dyDescent="0.15">
      <c r="A5721" s="694" t="s">
        <v>8218</v>
      </c>
      <c r="B5721" s="96">
        <v>63935</v>
      </c>
      <c r="C5721" s="96">
        <v>20</v>
      </c>
      <c r="D5721" s="97">
        <v>44563313</v>
      </c>
      <c r="E5721" s="97">
        <v>44576732</v>
      </c>
      <c r="F5721" s="96" t="s">
        <v>2321</v>
      </c>
      <c r="G5721" s="96">
        <v>42</v>
      </c>
      <c r="H5721" s="96">
        <v>0.1197</v>
      </c>
      <c r="I5721" s="810">
        <v>1</v>
      </c>
    </row>
    <row r="5722" spans="1:9" x14ac:dyDescent="0.15">
      <c r="A5722" s="694" t="s">
        <v>8219</v>
      </c>
      <c r="B5722" s="96">
        <v>10476</v>
      </c>
      <c r="C5722" s="96">
        <v>17</v>
      </c>
      <c r="D5722" s="97">
        <v>73034955</v>
      </c>
      <c r="E5722" s="97">
        <v>73043074</v>
      </c>
      <c r="F5722" s="96" t="s">
        <v>2328</v>
      </c>
      <c r="G5722" s="96">
        <v>30</v>
      </c>
      <c r="H5722" s="96">
        <v>0.11974</v>
      </c>
      <c r="I5722" s="810">
        <v>1</v>
      </c>
    </row>
    <row r="5723" spans="1:9" x14ac:dyDescent="0.15">
      <c r="A5723" s="694" t="s">
        <v>8220</v>
      </c>
      <c r="B5723" s="96">
        <v>286</v>
      </c>
      <c r="C5723" s="96">
        <v>8</v>
      </c>
      <c r="D5723" s="97">
        <v>41510744</v>
      </c>
      <c r="E5723" s="97">
        <v>41754280</v>
      </c>
      <c r="F5723" s="96" t="s">
        <v>2328</v>
      </c>
      <c r="G5723" s="96">
        <v>940</v>
      </c>
      <c r="H5723" s="96">
        <v>0.11974</v>
      </c>
      <c r="I5723" s="810">
        <v>1</v>
      </c>
    </row>
    <row r="5724" spans="1:9" x14ac:dyDescent="0.15">
      <c r="A5724" s="694" t="s">
        <v>8221</v>
      </c>
      <c r="B5724" s="96">
        <v>2015</v>
      </c>
      <c r="C5724" s="96">
        <v>19</v>
      </c>
      <c r="D5724" s="97">
        <v>6887560</v>
      </c>
      <c r="E5724" s="97">
        <v>6940464</v>
      </c>
      <c r="F5724" s="96" t="s">
        <v>2321</v>
      </c>
      <c r="G5724" s="96">
        <v>335</v>
      </c>
      <c r="H5724" s="96">
        <v>0.11977</v>
      </c>
      <c r="I5724" s="810">
        <v>1</v>
      </c>
    </row>
    <row r="5725" spans="1:9" x14ac:dyDescent="0.15">
      <c r="A5725" s="694" t="s">
        <v>8222</v>
      </c>
      <c r="B5725" s="96">
        <v>10686</v>
      </c>
      <c r="C5725" s="96">
        <v>3</v>
      </c>
      <c r="D5725" s="97">
        <v>190105661</v>
      </c>
      <c r="E5725" s="97">
        <v>190129932</v>
      </c>
      <c r="F5725" s="96" t="s">
        <v>2321</v>
      </c>
      <c r="G5725" s="96">
        <v>97</v>
      </c>
      <c r="H5725" s="96">
        <v>0.11983000000000001</v>
      </c>
      <c r="I5725" s="810">
        <v>1</v>
      </c>
    </row>
    <row r="5726" spans="1:9" x14ac:dyDescent="0.15">
      <c r="A5726" s="694" t="s">
        <v>8223</v>
      </c>
      <c r="B5726" s="96">
        <v>594857</v>
      </c>
      <c r="C5726" s="96">
        <v>10</v>
      </c>
      <c r="D5726" s="97">
        <v>129347613</v>
      </c>
      <c r="E5726" s="97">
        <v>129350935</v>
      </c>
      <c r="F5726" s="96" t="s">
        <v>2321</v>
      </c>
      <c r="G5726" s="96">
        <v>36</v>
      </c>
      <c r="H5726" s="96">
        <v>0.11996999999999999</v>
      </c>
      <c r="I5726" s="810">
        <v>1</v>
      </c>
    </row>
    <row r="5727" spans="1:9" x14ac:dyDescent="0.15">
      <c r="A5727" s="694" t="s">
        <v>8224</v>
      </c>
      <c r="B5727" s="96">
        <v>79645</v>
      </c>
      <c r="C5727" s="96">
        <v>8</v>
      </c>
      <c r="D5727" s="97">
        <v>49627474</v>
      </c>
      <c r="E5727" s="97">
        <v>49647870</v>
      </c>
      <c r="F5727" s="96" t="s">
        <v>2328</v>
      </c>
      <c r="G5727" s="96">
        <v>60</v>
      </c>
      <c r="H5727" s="96">
        <v>0.12003</v>
      </c>
      <c r="I5727" s="810">
        <v>1</v>
      </c>
    </row>
    <row r="5728" spans="1:9" x14ac:dyDescent="0.15">
      <c r="A5728" s="694" t="s">
        <v>8225</v>
      </c>
      <c r="B5728" s="96">
        <v>10780</v>
      </c>
      <c r="C5728" s="96">
        <v>19</v>
      </c>
      <c r="D5728" s="97">
        <v>44645710</v>
      </c>
      <c r="E5728" s="97">
        <v>44664462</v>
      </c>
      <c r="F5728" s="96" t="s">
        <v>2321</v>
      </c>
      <c r="G5728" s="96">
        <v>52</v>
      </c>
      <c r="H5728" s="96">
        <v>0.12007</v>
      </c>
      <c r="I5728" s="810">
        <v>1</v>
      </c>
    </row>
    <row r="5729" spans="1:9" x14ac:dyDescent="0.15">
      <c r="A5729" s="694" t="s">
        <v>8226</v>
      </c>
      <c r="B5729" s="96">
        <v>4082</v>
      </c>
      <c r="C5729" s="96">
        <v>6</v>
      </c>
      <c r="D5729" s="97">
        <v>114178527</v>
      </c>
      <c r="E5729" s="97">
        <v>114184652</v>
      </c>
      <c r="F5729" s="96" t="s">
        <v>2321</v>
      </c>
      <c r="G5729" s="96">
        <v>12</v>
      </c>
      <c r="H5729" s="96">
        <v>0.12008000000000001</v>
      </c>
      <c r="I5729" s="810">
        <v>1</v>
      </c>
    </row>
    <row r="5730" spans="1:9" x14ac:dyDescent="0.15">
      <c r="A5730" s="694" t="s">
        <v>8227</v>
      </c>
      <c r="B5730" s="96">
        <v>200879</v>
      </c>
      <c r="C5730" s="96">
        <v>3</v>
      </c>
      <c r="D5730" s="97">
        <v>185225570</v>
      </c>
      <c r="E5730" s="97">
        <v>185270369</v>
      </c>
      <c r="F5730" s="96" t="s">
        <v>2328</v>
      </c>
      <c r="G5730" s="96">
        <v>143</v>
      </c>
      <c r="H5730" s="96">
        <v>0.12010999999999999</v>
      </c>
      <c r="I5730" s="810">
        <v>1</v>
      </c>
    </row>
    <row r="5731" spans="1:9" x14ac:dyDescent="0.15">
      <c r="A5731" s="694" t="s">
        <v>8228</v>
      </c>
      <c r="B5731" s="96">
        <v>4437</v>
      </c>
      <c r="C5731" s="96">
        <v>5</v>
      </c>
      <c r="D5731" s="97">
        <v>79950467</v>
      </c>
      <c r="E5731" s="97">
        <v>80172634</v>
      </c>
      <c r="F5731" s="96" t="s">
        <v>2321</v>
      </c>
      <c r="G5731" s="96">
        <v>790</v>
      </c>
      <c r="H5731" s="96">
        <v>0.12010999999999999</v>
      </c>
      <c r="I5731" s="810">
        <v>1</v>
      </c>
    </row>
    <row r="5732" spans="1:9" x14ac:dyDescent="0.15">
      <c r="A5732" s="694" t="s">
        <v>8229</v>
      </c>
      <c r="B5732" s="96">
        <v>969</v>
      </c>
      <c r="C5732" s="96">
        <v>12</v>
      </c>
      <c r="D5732" s="97">
        <v>9905082</v>
      </c>
      <c r="E5732" s="97">
        <v>9913497</v>
      </c>
      <c r="F5732" s="96" t="s">
        <v>2328</v>
      </c>
      <c r="G5732" s="96">
        <v>30</v>
      </c>
      <c r="H5732" s="96">
        <v>0.12015000000000001</v>
      </c>
      <c r="I5732" s="810">
        <v>1</v>
      </c>
    </row>
    <row r="5733" spans="1:9" x14ac:dyDescent="0.15">
      <c r="A5733" s="694" t="s">
        <v>8230</v>
      </c>
      <c r="B5733" s="96">
        <v>85508</v>
      </c>
      <c r="C5733" s="96">
        <v>20</v>
      </c>
      <c r="D5733" s="97">
        <v>642240</v>
      </c>
      <c r="E5733" s="97">
        <v>656823</v>
      </c>
      <c r="F5733" s="96" t="s">
        <v>2328</v>
      </c>
      <c r="G5733" s="96">
        <v>33</v>
      </c>
      <c r="H5733" s="96">
        <v>0.12023</v>
      </c>
      <c r="I5733" s="810">
        <v>1</v>
      </c>
    </row>
    <row r="5734" spans="1:9" x14ac:dyDescent="0.15">
      <c r="A5734" s="694" t="s">
        <v>8231</v>
      </c>
      <c r="B5734" s="96">
        <v>339768</v>
      </c>
      <c r="C5734" s="96">
        <v>2</v>
      </c>
      <c r="D5734" s="97">
        <v>239008951</v>
      </c>
      <c r="E5734" s="97">
        <v>239041928</v>
      </c>
      <c r="F5734" s="96" t="s">
        <v>2321</v>
      </c>
      <c r="G5734" s="96">
        <v>154</v>
      </c>
      <c r="H5734" s="96">
        <v>0.12026000000000001</v>
      </c>
      <c r="I5734" s="810">
        <v>1</v>
      </c>
    </row>
    <row r="5735" spans="1:9" x14ac:dyDescent="0.15">
      <c r="A5735" s="694" t="s">
        <v>8232</v>
      </c>
      <c r="B5735" s="96">
        <v>9236</v>
      </c>
      <c r="C5735" s="96">
        <v>15</v>
      </c>
      <c r="D5735" s="97">
        <v>55647421</v>
      </c>
      <c r="E5735" s="97">
        <v>55700708</v>
      </c>
      <c r="F5735" s="96" t="s">
        <v>2328</v>
      </c>
      <c r="G5735" s="96">
        <v>211</v>
      </c>
      <c r="H5735" s="96">
        <v>0.12026000000000001</v>
      </c>
      <c r="I5735" s="810">
        <v>1</v>
      </c>
    </row>
    <row r="5736" spans="1:9" x14ac:dyDescent="0.15">
      <c r="A5736" s="694" t="s">
        <v>8233</v>
      </c>
      <c r="B5736" s="96">
        <v>4791</v>
      </c>
      <c r="C5736" s="96">
        <v>10</v>
      </c>
      <c r="D5736" s="97">
        <v>104153867</v>
      </c>
      <c r="E5736" s="97">
        <v>104162286</v>
      </c>
      <c r="F5736" s="96" t="s">
        <v>2321</v>
      </c>
      <c r="G5736" s="96">
        <v>14</v>
      </c>
      <c r="H5736" s="96">
        <v>0.12027</v>
      </c>
      <c r="I5736" s="810">
        <v>1</v>
      </c>
    </row>
    <row r="5737" spans="1:9" x14ac:dyDescent="0.15">
      <c r="A5737" s="694" t="s">
        <v>8234</v>
      </c>
      <c r="B5737" s="96">
        <v>79677</v>
      </c>
      <c r="C5737" s="96">
        <v>2</v>
      </c>
      <c r="D5737" s="97">
        <v>17845079</v>
      </c>
      <c r="E5737" s="97">
        <v>17935096</v>
      </c>
      <c r="F5737" s="96" t="s">
        <v>2328</v>
      </c>
      <c r="G5737" s="96">
        <v>271</v>
      </c>
      <c r="H5737" s="96">
        <v>0.12035999999999999</v>
      </c>
      <c r="I5737" s="810">
        <v>1</v>
      </c>
    </row>
    <row r="5738" spans="1:9" x14ac:dyDescent="0.15">
      <c r="A5738" s="694" t="s">
        <v>8235</v>
      </c>
      <c r="B5738" s="96">
        <v>8857</v>
      </c>
      <c r="C5738" s="96">
        <v>19</v>
      </c>
      <c r="D5738" s="97">
        <v>40353963</v>
      </c>
      <c r="E5738" s="97">
        <v>40440910</v>
      </c>
      <c r="F5738" s="96" t="s">
        <v>2328</v>
      </c>
      <c r="G5738" s="96">
        <v>145</v>
      </c>
      <c r="H5738" s="96">
        <v>0.12035999999999999</v>
      </c>
      <c r="I5738" s="810">
        <v>1</v>
      </c>
    </row>
    <row r="5739" spans="1:9" x14ac:dyDescent="0.15">
      <c r="A5739" s="694" t="s">
        <v>8236</v>
      </c>
      <c r="B5739" s="96">
        <v>55750</v>
      </c>
      <c r="C5739" s="96">
        <v>7</v>
      </c>
      <c r="D5739" s="97">
        <v>141251078</v>
      </c>
      <c r="E5739" s="97">
        <v>141354209</v>
      </c>
      <c r="F5739" s="96" t="s">
        <v>2321</v>
      </c>
      <c r="G5739" s="96">
        <v>190</v>
      </c>
      <c r="H5739" s="96">
        <v>0.12044000000000001</v>
      </c>
      <c r="I5739" s="810">
        <v>1</v>
      </c>
    </row>
    <row r="5740" spans="1:9" x14ac:dyDescent="0.15">
      <c r="A5740" s="694" t="s">
        <v>8237</v>
      </c>
      <c r="B5740" s="96">
        <v>9569</v>
      </c>
      <c r="C5740" s="96">
        <v>7</v>
      </c>
      <c r="D5740" s="97">
        <v>73868120</v>
      </c>
      <c r="E5740" s="97">
        <v>74016931</v>
      </c>
      <c r="F5740" s="96" t="s">
        <v>2321</v>
      </c>
      <c r="G5740" s="96">
        <v>287</v>
      </c>
      <c r="H5740" s="96">
        <v>0.12044000000000001</v>
      </c>
      <c r="I5740" s="810">
        <v>1</v>
      </c>
    </row>
    <row r="5741" spans="1:9" x14ac:dyDescent="0.15">
      <c r="A5741" s="694" t="s">
        <v>8238</v>
      </c>
      <c r="B5741" s="96">
        <v>100527963</v>
      </c>
      <c r="C5741" s="96">
        <v>1</v>
      </c>
      <c r="D5741" s="97">
        <v>156182779</v>
      </c>
      <c r="E5741" s="97">
        <v>156213123</v>
      </c>
      <c r="F5741" s="96" t="s">
        <v>2321</v>
      </c>
      <c r="G5741" s="96">
        <v>82</v>
      </c>
      <c r="H5741" s="96">
        <v>0.1205</v>
      </c>
      <c r="I5741" s="810">
        <v>1</v>
      </c>
    </row>
    <row r="5742" spans="1:9" x14ac:dyDescent="0.15">
      <c r="A5742" s="694" t="s">
        <v>8239</v>
      </c>
      <c r="B5742" s="96">
        <v>8677</v>
      </c>
      <c r="C5742" s="96">
        <v>19</v>
      </c>
      <c r="D5742" s="97">
        <v>13254872</v>
      </c>
      <c r="E5742" s="97">
        <v>13261188</v>
      </c>
      <c r="F5742" s="96" t="s">
        <v>2328</v>
      </c>
      <c r="G5742" s="96">
        <v>11</v>
      </c>
      <c r="H5742" s="96">
        <v>0.1205</v>
      </c>
      <c r="I5742" s="810">
        <v>1</v>
      </c>
    </row>
    <row r="5743" spans="1:9" x14ac:dyDescent="0.15">
      <c r="A5743" s="694" t="s">
        <v>8240</v>
      </c>
      <c r="B5743" s="96">
        <v>10631</v>
      </c>
      <c r="C5743" s="96">
        <v>13</v>
      </c>
      <c r="D5743" s="97">
        <v>38136719</v>
      </c>
      <c r="E5743" s="97">
        <v>38172981</v>
      </c>
      <c r="F5743" s="96" t="s">
        <v>2328</v>
      </c>
      <c r="G5743" s="96">
        <v>112</v>
      </c>
      <c r="H5743" s="96">
        <v>0.12053</v>
      </c>
      <c r="I5743" s="810">
        <v>1</v>
      </c>
    </row>
    <row r="5744" spans="1:9" x14ac:dyDescent="0.15">
      <c r="A5744" s="694" t="s">
        <v>8241</v>
      </c>
      <c r="B5744" s="96">
        <v>55186</v>
      </c>
      <c r="C5744" s="96">
        <v>3</v>
      </c>
      <c r="D5744" s="97">
        <v>140660662</v>
      </c>
      <c r="E5744" s="97">
        <v>140698785</v>
      </c>
      <c r="F5744" s="96" t="s">
        <v>2321</v>
      </c>
      <c r="G5744" s="96">
        <v>98</v>
      </c>
      <c r="H5744" s="96">
        <v>0.12055</v>
      </c>
      <c r="I5744" s="810">
        <v>1</v>
      </c>
    </row>
    <row r="5745" spans="1:9" x14ac:dyDescent="0.15">
      <c r="A5745" s="694" t="s">
        <v>8242</v>
      </c>
      <c r="B5745" s="96">
        <v>2286</v>
      </c>
      <c r="C5745" s="96">
        <v>11</v>
      </c>
      <c r="D5745" s="97">
        <v>64008413</v>
      </c>
      <c r="E5745" s="97">
        <v>64011607</v>
      </c>
      <c r="F5745" s="96" t="s">
        <v>2321</v>
      </c>
      <c r="G5745" s="96">
        <v>9</v>
      </c>
      <c r="H5745" s="96">
        <v>0.12057</v>
      </c>
      <c r="I5745" s="810">
        <v>1</v>
      </c>
    </row>
    <row r="5746" spans="1:9" x14ac:dyDescent="0.15">
      <c r="A5746" s="694" t="s">
        <v>8243</v>
      </c>
      <c r="B5746" s="96">
        <v>9837</v>
      </c>
      <c r="C5746" s="96">
        <v>20</v>
      </c>
      <c r="D5746" s="97">
        <v>25388323</v>
      </c>
      <c r="E5746" s="97">
        <v>25429191</v>
      </c>
      <c r="F5746" s="96" t="s">
        <v>2321</v>
      </c>
      <c r="G5746" s="96">
        <v>138</v>
      </c>
      <c r="H5746" s="96">
        <v>0.1206</v>
      </c>
      <c r="I5746" s="810">
        <v>1</v>
      </c>
    </row>
    <row r="5747" spans="1:9" x14ac:dyDescent="0.15">
      <c r="A5747" s="694" t="s">
        <v>8244</v>
      </c>
      <c r="B5747" s="96">
        <v>6840</v>
      </c>
      <c r="C5747" s="96">
        <v>10</v>
      </c>
      <c r="D5747" s="97">
        <v>29746274</v>
      </c>
      <c r="E5747" s="97">
        <v>30025864</v>
      </c>
      <c r="F5747" s="96" t="s">
        <v>2328</v>
      </c>
      <c r="G5747" s="96">
        <v>1358</v>
      </c>
      <c r="H5747" s="96">
        <v>0.12063</v>
      </c>
      <c r="I5747" s="810">
        <v>1</v>
      </c>
    </row>
    <row r="5748" spans="1:9" x14ac:dyDescent="0.15">
      <c r="A5748" s="694" t="s">
        <v>8245</v>
      </c>
      <c r="B5748" s="96">
        <v>64326</v>
      </c>
      <c r="C5748" s="96">
        <v>1</v>
      </c>
      <c r="D5748" s="97">
        <v>175913967</v>
      </c>
      <c r="E5748" s="97">
        <v>176176386</v>
      </c>
      <c r="F5748" s="96" t="s">
        <v>2328</v>
      </c>
      <c r="G5748" s="96">
        <v>694</v>
      </c>
      <c r="H5748" s="96">
        <v>0.12064999999999999</v>
      </c>
      <c r="I5748" s="810">
        <v>1</v>
      </c>
    </row>
    <row r="5749" spans="1:9" x14ac:dyDescent="0.15">
      <c r="A5749" s="694" t="s">
        <v>8246</v>
      </c>
      <c r="B5749" s="96">
        <v>80274</v>
      </c>
      <c r="C5749" s="96">
        <v>22</v>
      </c>
      <c r="D5749" s="97">
        <v>43599229</v>
      </c>
      <c r="E5749" s="97">
        <v>43739394</v>
      </c>
      <c r="F5749" s="96" t="s">
        <v>2328</v>
      </c>
      <c r="G5749" s="96">
        <v>682</v>
      </c>
      <c r="H5749" s="96">
        <v>0.12067</v>
      </c>
      <c r="I5749" s="810">
        <v>1</v>
      </c>
    </row>
    <row r="5750" spans="1:9" x14ac:dyDescent="0.15">
      <c r="A5750" s="694" t="s">
        <v>8247</v>
      </c>
      <c r="B5750" s="96">
        <v>57506</v>
      </c>
      <c r="C5750" s="96">
        <v>20</v>
      </c>
      <c r="D5750" s="97">
        <v>3827446</v>
      </c>
      <c r="E5750" s="97">
        <v>3856770</v>
      </c>
      <c r="F5750" s="96" t="s">
        <v>2321</v>
      </c>
      <c r="G5750" s="96">
        <v>87</v>
      </c>
      <c r="H5750" s="96">
        <v>0.12071</v>
      </c>
      <c r="I5750" s="810">
        <v>1</v>
      </c>
    </row>
    <row r="5751" spans="1:9" x14ac:dyDescent="0.15">
      <c r="A5751" s="694" t="s">
        <v>8248</v>
      </c>
      <c r="B5751" s="96">
        <v>9145</v>
      </c>
      <c r="C5751" s="96">
        <v>22</v>
      </c>
      <c r="D5751" s="97">
        <v>39745954</v>
      </c>
      <c r="E5751" s="97">
        <v>39781593</v>
      </c>
      <c r="F5751" s="96" t="s">
        <v>2321</v>
      </c>
      <c r="G5751" s="96">
        <v>143</v>
      </c>
      <c r="H5751" s="96">
        <v>0.12074</v>
      </c>
      <c r="I5751" s="810">
        <v>1</v>
      </c>
    </row>
    <row r="5752" spans="1:9" x14ac:dyDescent="0.15">
      <c r="A5752" s="694" t="s">
        <v>8249</v>
      </c>
      <c r="B5752" s="96">
        <v>126353</v>
      </c>
      <c r="C5752" s="96">
        <v>19</v>
      </c>
      <c r="D5752" s="97">
        <v>750910</v>
      </c>
      <c r="E5752" s="97">
        <v>764318</v>
      </c>
      <c r="F5752" s="96" t="s">
        <v>2321</v>
      </c>
      <c r="G5752" s="96">
        <v>39</v>
      </c>
      <c r="H5752" s="96">
        <v>0.12086</v>
      </c>
      <c r="I5752" s="810">
        <v>1</v>
      </c>
    </row>
    <row r="5753" spans="1:9" x14ac:dyDescent="0.15">
      <c r="A5753" s="694" t="s">
        <v>8250</v>
      </c>
      <c r="B5753" s="96">
        <v>135656</v>
      </c>
      <c r="C5753" s="96">
        <v>6</v>
      </c>
      <c r="D5753" s="97">
        <v>30908777</v>
      </c>
      <c r="E5753" s="97">
        <v>30921998</v>
      </c>
      <c r="F5753" s="96" t="s">
        <v>2321</v>
      </c>
      <c r="G5753" s="96">
        <v>47</v>
      </c>
      <c r="H5753" s="96">
        <v>0.12089</v>
      </c>
      <c r="I5753" s="810">
        <v>1</v>
      </c>
    </row>
    <row r="5754" spans="1:9" x14ac:dyDescent="0.15">
      <c r="A5754" s="694" t="s">
        <v>8251</v>
      </c>
      <c r="B5754" s="96">
        <v>7425</v>
      </c>
      <c r="C5754" s="96">
        <v>7</v>
      </c>
      <c r="D5754" s="97">
        <v>100805790</v>
      </c>
      <c r="E5754" s="97">
        <v>100810862</v>
      </c>
      <c r="F5754" s="96" t="s">
        <v>2328</v>
      </c>
      <c r="G5754" s="96">
        <v>4</v>
      </c>
      <c r="H5754" s="96">
        <v>0.12096</v>
      </c>
      <c r="I5754" s="810">
        <v>1</v>
      </c>
    </row>
    <row r="5755" spans="1:9" x14ac:dyDescent="0.15">
      <c r="A5755" s="694" t="s">
        <v>8252</v>
      </c>
      <c r="B5755" s="96">
        <v>56945</v>
      </c>
      <c r="C5755" s="96">
        <v>3</v>
      </c>
      <c r="D5755" s="97">
        <v>139062861</v>
      </c>
      <c r="E5755" s="97">
        <v>139075888</v>
      </c>
      <c r="F5755" s="96" t="s">
        <v>2321</v>
      </c>
      <c r="G5755" s="96">
        <v>44</v>
      </c>
      <c r="H5755" s="96">
        <v>0.12106</v>
      </c>
      <c r="I5755" s="810">
        <v>1</v>
      </c>
    </row>
    <row r="5756" spans="1:9" x14ac:dyDescent="0.15">
      <c r="A5756" s="694" t="s">
        <v>8253</v>
      </c>
      <c r="B5756" s="96">
        <v>10548</v>
      </c>
      <c r="C5756" s="96">
        <v>14</v>
      </c>
      <c r="D5756" s="97">
        <v>24658353</v>
      </c>
      <c r="E5756" s="97">
        <v>24666288</v>
      </c>
      <c r="F5756" s="96" t="s">
        <v>2328</v>
      </c>
      <c r="G5756" s="96">
        <v>18</v>
      </c>
      <c r="H5756" s="96">
        <v>0.12107999999999999</v>
      </c>
      <c r="I5756" s="810">
        <v>1</v>
      </c>
    </row>
    <row r="5757" spans="1:9" x14ac:dyDescent="0.15">
      <c r="A5757" s="694" t="s">
        <v>1013</v>
      </c>
      <c r="B5757" s="96">
        <v>60676</v>
      </c>
      <c r="C5757" s="96">
        <v>1</v>
      </c>
      <c r="D5757" s="97">
        <v>176432307</v>
      </c>
      <c r="E5757" s="97">
        <v>176814737</v>
      </c>
      <c r="F5757" s="96" t="s">
        <v>2321</v>
      </c>
      <c r="G5757" s="96">
        <v>965</v>
      </c>
      <c r="H5757" s="96">
        <v>0.12117</v>
      </c>
      <c r="I5757" s="810">
        <v>1</v>
      </c>
    </row>
    <row r="5758" spans="1:9" x14ac:dyDescent="0.15">
      <c r="A5758" s="694" t="s">
        <v>8254</v>
      </c>
      <c r="B5758" s="96">
        <v>5228</v>
      </c>
      <c r="C5758" s="96">
        <v>14</v>
      </c>
      <c r="D5758" s="97">
        <v>75408533</v>
      </c>
      <c r="E5758" s="97">
        <v>75422467</v>
      </c>
      <c r="F5758" s="96" t="s">
        <v>2328</v>
      </c>
      <c r="G5758" s="96">
        <v>42</v>
      </c>
      <c r="H5758" s="96">
        <v>0.12121</v>
      </c>
      <c r="I5758" s="810">
        <v>1</v>
      </c>
    </row>
    <row r="5759" spans="1:9" x14ac:dyDescent="0.15">
      <c r="A5759" s="694" t="s">
        <v>8255</v>
      </c>
      <c r="B5759" s="96">
        <v>51287</v>
      </c>
      <c r="C5759" s="96">
        <v>11</v>
      </c>
      <c r="D5759" s="97">
        <v>73583712</v>
      </c>
      <c r="E5759" s="97">
        <v>73587890</v>
      </c>
      <c r="F5759" s="96" t="s">
        <v>2328</v>
      </c>
      <c r="G5759" s="96">
        <v>8</v>
      </c>
      <c r="H5759" s="96">
        <v>0.12125</v>
      </c>
      <c r="I5759" s="810">
        <v>1</v>
      </c>
    </row>
    <row r="5760" spans="1:9" x14ac:dyDescent="0.15">
      <c r="A5760" s="694" t="s">
        <v>8256</v>
      </c>
      <c r="B5760" s="96">
        <v>442213</v>
      </c>
      <c r="C5760" s="96">
        <v>6</v>
      </c>
      <c r="D5760" s="97">
        <v>47845157</v>
      </c>
      <c r="E5760" s="97">
        <v>48036425</v>
      </c>
      <c r="F5760" s="96" t="s">
        <v>2328</v>
      </c>
      <c r="G5760" s="96">
        <v>772</v>
      </c>
      <c r="H5760" s="96">
        <v>0.12127</v>
      </c>
      <c r="I5760" s="810">
        <v>1</v>
      </c>
    </row>
    <row r="5761" spans="1:9" x14ac:dyDescent="0.15">
      <c r="A5761" s="694" t="s">
        <v>8257</v>
      </c>
      <c r="B5761" s="96">
        <v>23281</v>
      </c>
      <c r="C5761" s="96">
        <v>13</v>
      </c>
      <c r="D5761" s="97">
        <v>29394485</v>
      </c>
      <c r="E5761" s="97">
        <v>30080084</v>
      </c>
      <c r="F5761" s="96" t="s">
        <v>2321</v>
      </c>
      <c r="G5761" s="96">
        <v>2617</v>
      </c>
      <c r="H5761" s="96">
        <v>0.12128</v>
      </c>
      <c r="I5761" s="810">
        <v>1</v>
      </c>
    </row>
    <row r="5762" spans="1:9" x14ac:dyDescent="0.15">
      <c r="A5762" s="694" t="s">
        <v>8258</v>
      </c>
      <c r="B5762" s="96">
        <v>54625</v>
      </c>
      <c r="C5762" s="96">
        <v>3</v>
      </c>
      <c r="D5762" s="97">
        <v>122399672</v>
      </c>
      <c r="E5762" s="97">
        <v>122449687</v>
      </c>
      <c r="F5762" s="96" t="s">
        <v>2321</v>
      </c>
      <c r="G5762" s="96">
        <v>198</v>
      </c>
      <c r="H5762" s="96">
        <v>0.12139999999999999</v>
      </c>
      <c r="I5762" s="810">
        <v>1</v>
      </c>
    </row>
    <row r="5763" spans="1:9" x14ac:dyDescent="0.15">
      <c r="A5763" s="694" t="s">
        <v>8259</v>
      </c>
      <c r="B5763" s="96">
        <v>5500</v>
      </c>
      <c r="C5763" s="96">
        <v>2</v>
      </c>
      <c r="D5763" s="97">
        <v>28974614</v>
      </c>
      <c r="E5763" s="97">
        <v>29025806</v>
      </c>
      <c r="F5763" s="96" t="s">
        <v>2321</v>
      </c>
      <c r="G5763" s="96">
        <v>154</v>
      </c>
      <c r="H5763" s="96">
        <v>0.12143</v>
      </c>
      <c r="I5763" s="810">
        <v>1</v>
      </c>
    </row>
    <row r="5764" spans="1:9" x14ac:dyDescent="0.15">
      <c r="A5764" s="694" t="s">
        <v>8260</v>
      </c>
      <c r="B5764" s="96">
        <v>1822</v>
      </c>
      <c r="C5764" s="96">
        <v>12</v>
      </c>
      <c r="D5764" s="97">
        <v>7033626</v>
      </c>
      <c r="E5764" s="97">
        <v>7051484</v>
      </c>
      <c r="F5764" s="96" t="s">
        <v>2321</v>
      </c>
      <c r="G5764" s="96">
        <v>39</v>
      </c>
      <c r="H5764" s="96">
        <v>0.12149</v>
      </c>
      <c r="I5764" s="810">
        <v>1</v>
      </c>
    </row>
    <row r="5765" spans="1:9" x14ac:dyDescent="0.15">
      <c r="A5765" s="694" t="s">
        <v>8261</v>
      </c>
      <c r="B5765" s="96">
        <v>403313</v>
      </c>
      <c r="C5765" s="96">
        <v>9</v>
      </c>
      <c r="D5765" s="97">
        <v>4662294</v>
      </c>
      <c r="E5765" s="97">
        <v>4665274</v>
      </c>
      <c r="F5765" s="96" t="s">
        <v>2321</v>
      </c>
      <c r="G5765" s="96">
        <v>11</v>
      </c>
      <c r="H5765" s="96">
        <v>0.12164999999999999</v>
      </c>
      <c r="I5765" s="810">
        <v>1</v>
      </c>
    </row>
    <row r="5766" spans="1:9" x14ac:dyDescent="0.15">
      <c r="A5766" s="694" t="s">
        <v>8262</v>
      </c>
      <c r="B5766" s="96">
        <v>22974</v>
      </c>
      <c r="C5766" s="96">
        <v>20</v>
      </c>
      <c r="D5766" s="97">
        <v>30326904</v>
      </c>
      <c r="E5766" s="97">
        <v>30389605</v>
      </c>
      <c r="F5766" s="96" t="s">
        <v>2321</v>
      </c>
      <c r="G5766" s="96">
        <v>130</v>
      </c>
      <c r="H5766" s="96">
        <v>0.12167</v>
      </c>
      <c r="I5766" s="810">
        <v>1</v>
      </c>
    </row>
    <row r="5767" spans="1:9" x14ac:dyDescent="0.15">
      <c r="A5767" s="694" t="s">
        <v>8263</v>
      </c>
      <c r="B5767" s="96">
        <v>5479</v>
      </c>
      <c r="C5767" s="96">
        <v>15</v>
      </c>
      <c r="D5767" s="97">
        <v>64448014</v>
      </c>
      <c r="E5767" s="97">
        <v>64455354</v>
      </c>
      <c r="F5767" s="96" t="s">
        <v>2328</v>
      </c>
      <c r="G5767" s="96">
        <v>16</v>
      </c>
      <c r="H5767" s="96">
        <v>0.1217</v>
      </c>
      <c r="I5767" s="810">
        <v>1</v>
      </c>
    </row>
    <row r="5768" spans="1:9" x14ac:dyDescent="0.15">
      <c r="A5768" s="694" t="s">
        <v>8264</v>
      </c>
      <c r="B5768" s="96">
        <v>84263</v>
      </c>
      <c r="C5768" s="96">
        <v>9</v>
      </c>
      <c r="D5768" s="97">
        <v>115142189</v>
      </c>
      <c r="E5768" s="97">
        <v>115234685</v>
      </c>
      <c r="F5768" s="96" t="s">
        <v>2321</v>
      </c>
      <c r="G5768" s="96">
        <v>295</v>
      </c>
      <c r="H5768" s="96">
        <v>0.12171999999999999</v>
      </c>
      <c r="I5768" s="810">
        <v>1</v>
      </c>
    </row>
    <row r="5769" spans="1:9" x14ac:dyDescent="0.15">
      <c r="A5769" s="694" t="s">
        <v>8265</v>
      </c>
      <c r="B5769" s="96">
        <v>100288413</v>
      </c>
      <c r="C5769" s="96">
        <v>4</v>
      </c>
      <c r="D5769" s="97">
        <v>53609684</v>
      </c>
      <c r="E5769" s="97">
        <v>53617807</v>
      </c>
      <c r="F5769" s="96" t="s">
        <v>2328</v>
      </c>
      <c r="G5769" s="96">
        <v>24</v>
      </c>
      <c r="H5769" s="96">
        <v>0.12174</v>
      </c>
      <c r="I5769" s="810">
        <v>1</v>
      </c>
    </row>
    <row r="5770" spans="1:9" x14ac:dyDescent="0.15">
      <c r="A5770" s="694" t="s">
        <v>8266</v>
      </c>
      <c r="B5770" s="96">
        <v>10398</v>
      </c>
      <c r="C5770" s="96">
        <v>20</v>
      </c>
      <c r="D5770" s="97">
        <v>35169887</v>
      </c>
      <c r="E5770" s="97">
        <v>35178226</v>
      </c>
      <c r="F5770" s="96" t="s">
        <v>2321</v>
      </c>
      <c r="G5770" s="96">
        <v>18</v>
      </c>
      <c r="H5770" s="96">
        <v>0.12175</v>
      </c>
      <c r="I5770" s="810">
        <v>1</v>
      </c>
    </row>
    <row r="5771" spans="1:9" x14ac:dyDescent="0.15">
      <c r="A5771" s="694" t="s">
        <v>8267</v>
      </c>
      <c r="B5771" s="96">
        <v>84627</v>
      </c>
      <c r="C5771" s="96">
        <v>16</v>
      </c>
      <c r="D5771" s="97">
        <v>88493879</v>
      </c>
      <c r="E5771" s="97">
        <v>88507165</v>
      </c>
      <c r="F5771" s="96" t="s">
        <v>2321</v>
      </c>
      <c r="G5771" s="96">
        <v>26</v>
      </c>
      <c r="H5771" s="96">
        <v>0.12184</v>
      </c>
      <c r="I5771" s="810">
        <v>1</v>
      </c>
    </row>
    <row r="5772" spans="1:9" x14ac:dyDescent="0.15">
      <c r="A5772" s="694" t="s">
        <v>8268</v>
      </c>
      <c r="B5772" s="96">
        <v>4004</v>
      </c>
      <c r="C5772" s="96">
        <v>11</v>
      </c>
      <c r="D5772" s="97">
        <v>8245851</v>
      </c>
      <c r="E5772" s="97">
        <v>8290182</v>
      </c>
      <c r="F5772" s="96" t="s">
        <v>2328</v>
      </c>
      <c r="G5772" s="96">
        <v>231</v>
      </c>
      <c r="H5772" s="96">
        <v>0.12185</v>
      </c>
      <c r="I5772" s="810">
        <v>1</v>
      </c>
    </row>
    <row r="5773" spans="1:9" x14ac:dyDescent="0.15">
      <c r="A5773" s="694" t="s">
        <v>8269</v>
      </c>
      <c r="B5773" s="96">
        <v>117608</v>
      </c>
      <c r="C5773" s="96">
        <v>5</v>
      </c>
      <c r="D5773" s="97">
        <v>178286954</v>
      </c>
      <c r="E5773" s="97">
        <v>178311424</v>
      </c>
      <c r="F5773" s="96" t="s">
        <v>2321</v>
      </c>
      <c r="G5773" s="96">
        <v>182</v>
      </c>
      <c r="H5773" s="96">
        <v>0.12189</v>
      </c>
      <c r="I5773" s="810">
        <v>1</v>
      </c>
    </row>
    <row r="5774" spans="1:9" x14ac:dyDescent="0.15">
      <c r="A5774" s="694" t="s">
        <v>8270</v>
      </c>
      <c r="B5774" s="96">
        <v>8574</v>
      </c>
      <c r="C5774" s="96">
        <v>1</v>
      </c>
      <c r="D5774" s="97">
        <v>19629202</v>
      </c>
      <c r="E5774" s="97">
        <v>19638640</v>
      </c>
      <c r="F5774" s="96" t="s">
        <v>2328</v>
      </c>
      <c r="G5774" s="96">
        <v>33</v>
      </c>
      <c r="H5774" s="96">
        <v>0.12191</v>
      </c>
      <c r="I5774" s="810">
        <v>1</v>
      </c>
    </row>
    <row r="5775" spans="1:9" x14ac:dyDescent="0.15">
      <c r="A5775" s="694" t="s">
        <v>8271</v>
      </c>
      <c r="B5775" s="96">
        <v>7520</v>
      </c>
      <c r="C5775" s="96">
        <v>2</v>
      </c>
      <c r="D5775" s="97">
        <v>216972381</v>
      </c>
      <c r="E5775" s="97">
        <v>217071016</v>
      </c>
      <c r="F5775" s="96" t="s">
        <v>2321</v>
      </c>
      <c r="G5775" s="96">
        <v>299</v>
      </c>
      <c r="H5775" s="96">
        <v>0.12198000000000001</v>
      </c>
      <c r="I5775" s="810">
        <v>1</v>
      </c>
    </row>
    <row r="5776" spans="1:9" x14ac:dyDescent="0.15">
      <c r="A5776" s="694" t="s">
        <v>8272</v>
      </c>
      <c r="B5776" s="96">
        <v>22874</v>
      </c>
      <c r="C5776" s="96">
        <v>1</v>
      </c>
      <c r="D5776" s="97">
        <v>204187979</v>
      </c>
      <c r="E5776" s="97">
        <v>204329057</v>
      </c>
      <c r="F5776" s="96" t="s">
        <v>2328</v>
      </c>
      <c r="G5776" s="96">
        <v>570</v>
      </c>
      <c r="H5776" s="96">
        <v>0.122</v>
      </c>
      <c r="I5776" s="810">
        <v>1</v>
      </c>
    </row>
    <row r="5777" spans="1:9" x14ac:dyDescent="0.15">
      <c r="A5777" s="694" t="s">
        <v>8273</v>
      </c>
      <c r="B5777" s="96">
        <v>51329</v>
      </c>
      <c r="C5777" s="96">
        <v>12</v>
      </c>
      <c r="D5777" s="97">
        <v>123464607</v>
      </c>
      <c r="E5777" s="97">
        <v>123467460</v>
      </c>
      <c r="F5777" s="96" t="s">
        <v>2321</v>
      </c>
      <c r="G5777" s="96">
        <v>1</v>
      </c>
      <c r="H5777" s="96">
        <v>0.1221</v>
      </c>
      <c r="I5777" s="810">
        <v>1</v>
      </c>
    </row>
    <row r="5778" spans="1:9" x14ac:dyDescent="0.15">
      <c r="A5778" s="694" t="s">
        <v>8274</v>
      </c>
      <c r="B5778" s="96">
        <v>6891</v>
      </c>
      <c r="C5778" s="96">
        <v>6</v>
      </c>
      <c r="D5778" s="97">
        <v>32789610</v>
      </c>
      <c r="E5778" s="97">
        <v>32806547</v>
      </c>
      <c r="F5778" s="96" t="s">
        <v>2328</v>
      </c>
      <c r="G5778" s="96">
        <v>215</v>
      </c>
      <c r="H5778" s="96">
        <v>0.12212000000000001</v>
      </c>
      <c r="I5778" s="810">
        <v>1</v>
      </c>
    </row>
    <row r="5779" spans="1:9" x14ac:dyDescent="0.15">
      <c r="A5779" s="694" t="s">
        <v>8275</v>
      </c>
      <c r="B5779" s="96">
        <v>3613</v>
      </c>
      <c r="C5779" s="96">
        <v>18</v>
      </c>
      <c r="D5779" s="97">
        <v>11981427</v>
      </c>
      <c r="E5779" s="97">
        <v>12030885</v>
      </c>
      <c r="F5779" s="96" t="s">
        <v>2321</v>
      </c>
      <c r="G5779" s="96">
        <v>277</v>
      </c>
      <c r="H5779" s="96">
        <v>0.12214</v>
      </c>
      <c r="I5779" s="810">
        <v>1</v>
      </c>
    </row>
    <row r="5780" spans="1:9" x14ac:dyDescent="0.15">
      <c r="A5780" s="694" t="s">
        <v>8276</v>
      </c>
      <c r="B5780" s="96">
        <v>51339</v>
      </c>
      <c r="C5780" s="96">
        <v>14</v>
      </c>
      <c r="D5780" s="97">
        <v>59100786</v>
      </c>
      <c r="E5780" s="97">
        <v>59115039</v>
      </c>
      <c r="F5780" s="96" t="s">
        <v>2321</v>
      </c>
      <c r="G5780" s="96">
        <v>33</v>
      </c>
      <c r="H5780" s="96">
        <v>0.12216</v>
      </c>
      <c r="I5780" s="810">
        <v>1</v>
      </c>
    </row>
    <row r="5781" spans="1:9" x14ac:dyDescent="0.15">
      <c r="A5781" s="694" t="s">
        <v>8277</v>
      </c>
      <c r="B5781" s="96">
        <v>5469</v>
      </c>
      <c r="C5781" s="96">
        <v>17</v>
      </c>
      <c r="D5781" s="97">
        <v>37560538</v>
      </c>
      <c r="E5781" s="97">
        <v>37607527</v>
      </c>
      <c r="F5781" s="96" t="s">
        <v>2328</v>
      </c>
      <c r="G5781" s="96">
        <v>90</v>
      </c>
      <c r="H5781" s="96">
        <v>0.12221</v>
      </c>
      <c r="I5781" s="810">
        <v>1</v>
      </c>
    </row>
    <row r="5782" spans="1:9" x14ac:dyDescent="0.15">
      <c r="A5782" s="694" t="s">
        <v>8278</v>
      </c>
      <c r="B5782" s="96">
        <v>93661</v>
      </c>
      <c r="C5782" s="96">
        <v>12</v>
      </c>
      <c r="D5782" s="97">
        <v>18891045</v>
      </c>
      <c r="E5782" s="97">
        <v>18892122</v>
      </c>
      <c r="F5782" s="96" t="s">
        <v>2321</v>
      </c>
      <c r="G5782" s="96">
        <v>4</v>
      </c>
      <c r="H5782" s="96">
        <v>0.12223000000000001</v>
      </c>
      <c r="I5782" s="810">
        <v>1</v>
      </c>
    </row>
    <row r="5783" spans="1:9" x14ac:dyDescent="0.15">
      <c r="A5783" s="694" t="s">
        <v>8279</v>
      </c>
      <c r="B5783" s="96">
        <v>220202</v>
      </c>
      <c r="C5783" s="96">
        <v>10</v>
      </c>
      <c r="D5783" s="97">
        <v>69990352</v>
      </c>
      <c r="E5783" s="97">
        <v>69991870</v>
      </c>
      <c r="F5783" s="96" t="s">
        <v>2328</v>
      </c>
      <c r="G5783" s="96">
        <v>3</v>
      </c>
      <c r="H5783" s="96">
        <v>0.12225</v>
      </c>
      <c r="I5783" s="810">
        <v>1</v>
      </c>
    </row>
    <row r="5784" spans="1:9" x14ac:dyDescent="0.15">
      <c r="A5784" s="694" t="s">
        <v>8280</v>
      </c>
      <c r="B5784" s="96">
        <v>51735</v>
      </c>
      <c r="C5784" s="96">
        <v>5</v>
      </c>
      <c r="D5784" s="97">
        <v>130759614</v>
      </c>
      <c r="E5784" s="97">
        <v>130970929</v>
      </c>
      <c r="F5784" s="96" t="s">
        <v>2328</v>
      </c>
      <c r="G5784" s="96">
        <v>438</v>
      </c>
      <c r="H5784" s="96">
        <v>0.12228</v>
      </c>
      <c r="I5784" s="810">
        <v>1</v>
      </c>
    </row>
    <row r="5785" spans="1:9" x14ac:dyDescent="0.15">
      <c r="A5785" s="694" t="s">
        <v>8281</v>
      </c>
      <c r="B5785" s="96">
        <v>389073</v>
      </c>
      <c r="C5785" s="96">
        <v>2</v>
      </c>
      <c r="D5785" s="97">
        <v>209030071</v>
      </c>
      <c r="E5785" s="97">
        <v>209054969</v>
      </c>
      <c r="F5785" s="96" t="s">
        <v>2328</v>
      </c>
      <c r="G5785" s="96">
        <v>96</v>
      </c>
      <c r="H5785" s="96">
        <v>0.12239999999999999</v>
      </c>
      <c r="I5785" s="810">
        <v>1</v>
      </c>
    </row>
    <row r="5786" spans="1:9" x14ac:dyDescent="0.15">
      <c r="A5786" s="694" t="s">
        <v>8282</v>
      </c>
      <c r="B5786" s="96">
        <v>90204</v>
      </c>
      <c r="C5786" s="96">
        <v>20</v>
      </c>
      <c r="D5786" s="97">
        <v>44509581</v>
      </c>
      <c r="E5786" s="97">
        <v>44513905</v>
      </c>
      <c r="F5786" s="96" t="s">
        <v>2321</v>
      </c>
      <c r="G5786" s="96">
        <v>17</v>
      </c>
      <c r="H5786" s="96">
        <v>0.12243</v>
      </c>
      <c r="I5786" s="810">
        <v>1</v>
      </c>
    </row>
    <row r="5787" spans="1:9" x14ac:dyDescent="0.15">
      <c r="A5787" s="694" t="s">
        <v>8283</v>
      </c>
      <c r="B5787" s="96">
        <v>124446</v>
      </c>
      <c r="C5787" s="96">
        <v>16</v>
      </c>
      <c r="D5787" s="97">
        <v>29973351</v>
      </c>
      <c r="E5787" s="97">
        <v>29984373</v>
      </c>
      <c r="F5787" s="96" t="s">
        <v>2321</v>
      </c>
      <c r="G5787" s="96">
        <v>16</v>
      </c>
      <c r="H5787" s="96">
        <v>0.12250999999999999</v>
      </c>
      <c r="I5787" s="810">
        <v>1</v>
      </c>
    </row>
    <row r="5788" spans="1:9" x14ac:dyDescent="0.15">
      <c r="A5788" s="694" t="s">
        <v>8284</v>
      </c>
      <c r="B5788" s="96">
        <v>9373</v>
      </c>
      <c r="C5788" s="96">
        <v>9</v>
      </c>
      <c r="D5788" s="97">
        <v>26903368</v>
      </c>
      <c r="E5788" s="97">
        <v>26947468</v>
      </c>
      <c r="F5788" s="96" t="s">
        <v>2328</v>
      </c>
      <c r="G5788" s="96">
        <v>171</v>
      </c>
      <c r="H5788" s="96">
        <v>0.12250999999999999</v>
      </c>
      <c r="I5788" s="810">
        <v>1</v>
      </c>
    </row>
    <row r="5789" spans="1:9" x14ac:dyDescent="0.15">
      <c r="A5789" s="694" t="s">
        <v>8285</v>
      </c>
      <c r="B5789" s="96">
        <v>9791</v>
      </c>
      <c r="C5789" s="96">
        <v>8</v>
      </c>
      <c r="D5789" s="97">
        <v>97274167</v>
      </c>
      <c r="E5789" s="97">
        <v>97346774</v>
      </c>
      <c r="F5789" s="96" t="s">
        <v>2321</v>
      </c>
      <c r="G5789" s="96">
        <v>182</v>
      </c>
      <c r="H5789" s="96">
        <v>0.12261</v>
      </c>
      <c r="I5789" s="810">
        <v>1</v>
      </c>
    </row>
    <row r="5790" spans="1:9" x14ac:dyDescent="0.15">
      <c r="A5790" s="694" t="s">
        <v>8286</v>
      </c>
      <c r="B5790" s="96">
        <v>89849</v>
      </c>
      <c r="C5790" s="96">
        <v>11</v>
      </c>
      <c r="D5790" s="97">
        <v>72525451</v>
      </c>
      <c r="E5790" s="97">
        <v>72553793</v>
      </c>
      <c r="F5790" s="96" t="s">
        <v>2321</v>
      </c>
      <c r="G5790" s="96">
        <v>62</v>
      </c>
      <c r="H5790" s="96">
        <v>0.1227</v>
      </c>
      <c r="I5790" s="810">
        <v>1</v>
      </c>
    </row>
    <row r="5791" spans="1:9" x14ac:dyDescent="0.15">
      <c r="A5791" s="694" t="s">
        <v>8287</v>
      </c>
      <c r="B5791" s="96">
        <v>57406</v>
      </c>
      <c r="C5791" s="96">
        <v>3</v>
      </c>
      <c r="D5791" s="97">
        <v>58223233</v>
      </c>
      <c r="E5791" s="97">
        <v>58280463</v>
      </c>
      <c r="F5791" s="96" t="s">
        <v>2321</v>
      </c>
      <c r="G5791" s="96">
        <v>209</v>
      </c>
      <c r="H5791" s="96">
        <v>0.12271</v>
      </c>
      <c r="I5791" s="810">
        <v>1</v>
      </c>
    </row>
    <row r="5792" spans="1:9" x14ac:dyDescent="0.15">
      <c r="A5792" s="694" t="s">
        <v>8288</v>
      </c>
      <c r="B5792" s="96">
        <v>100526835</v>
      </c>
      <c r="C5792" s="96">
        <v>1</v>
      </c>
      <c r="D5792" s="97">
        <v>74663896</v>
      </c>
      <c r="E5792" s="97">
        <v>75010116</v>
      </c>
      <c r="F5792" s="96" t="s">
        <v>2321</v>
      </c>
      <c r="G5792" s="96">
        <v>807</v>
      </c>
      <c r="H5792" s="96">
        <v>0.12272</v>
      </c>
      <c r="I5792" s="810">
        <v>1</v>
      </c>
    </row>
    <row r="5793" spans="1:9" x14ac:dyDescent="0.15">
      <c r="A5793" s="694" t="s">
        <v>8289</v>
      </c>
      <c r="B5793" s="96">
        <v>843</v>
      </c>
      <c r="C5793" s="96">
        <v>2</v>
      </c>
      <c r="D5793" s="97">
        <v>202047621</v>
      </c>
      <c r="E5793" s="97">
        <v>202094129</v>
      </c>
      <c r="F5793" s="96" t="s">
        <v>2321</v>
      </c>
      <c r="G5793" s="96">
        <v>99</v>
      </c>
      <c r="H5793" s="96">
        <v>0.12275</v>
      </c>
      <c r="I5793" s="810">
        <v>1</v>
      </c>
    </row>
    <row r="5794" spans="1:9" x14ac:dyDescent="0.15">
      <c r="A5794" s="694" t="s">
        <v>8290</v>
      </c>
      <c r="B5794" s="96">
        <v>22990</v>
      </c>
      <c r="C5794" s="96">
        <v>14</v>
      </c>
      <c r="D5794" s="97">
        <v>71374122</v>
      </c>
      <c r="E5794" s="97">
        <v>71582099</v>
      </c>
      <c r="F5794" s="96" t="s">
        <v>2321</v>
      </c>
      <c r="G5794" s="96">
        <v>689</v>
      </c>
      <c r="H5794" s="96">
        <v>0.12286999999999999</v>
      </c>
      <c r="I5794" s="810">
        <v>1</v>
      </c>
    </row>
    <row r="5795" spans="1:9" x14ac:dyDescent="0.15">
      <c r="A5795" s="694" t="s">
        <v>8291</v>
      </c>
      <c r="B5795" s="96">
        <v>84864</v>
      </c>
      <c r="C5795" s="96">
        <v>3</v>
      </c>
      <c r="D5795" s="97">
        <v>97660661</v>
      </c>
      <c r="E5795" s="97">
        <v>97691295</v>
      </c>
      <c r="F5795" s="96" t="s">
        <v>2328</v>
      </c>
      <c r="G5795" s="96">
        <v>51</v>
      </c>
      <c r="H5795" s="96">
        <v>0.12286999999999999</v>
      </c>
      <c r="I5795" s="810">
        <v>1</v>
      </c>
    </row>
    <row r="5796" spans="1:9" x14ac:dyDescent="0.15">
      <c r="A5796" s="694" t="s">
        <v>8292</v>
      </c>
      <c r="B5796" s="96">
        <v>9462</v>
      </c>
      <c r="C5796" s="96">
        <v>1</v>
      </c>
      <c r="D5796" s="97">
        <v>178062864</v>
      </c>
      <c r="E5796" s="97">
        <v>178448649</v>
      </c>
      <c r="F5796" s="96" t="s">
        <v>2321</v>
      </c>
      <c r="G5796" s="96">
        <v>882</v>
      </c>
      <c r="H5796" s="96">
        <v>0.12298000000000001</v>
      </c>
      <c r="I5796" s="810">
        <v>1</v>
      </c>
    </row>
    <row r="5797" spans="1:9" x14ac:dyDescent="0.15">
      <c r="A5797" s="694" t="s">
        <v>8293</v>
      </c>
      <c r="B5797" s="96">
        <v>6123</v>
      </c>
      <c r="C5797" s="96">
        <v>16</v>
      </c>
      <c r="D5797" s="97">
        <v>1994580</v>
      </c>
      <c r="E5797" s="97">
        <v>2004679</v>
      </c>
      <c r="F5797" s="96" t="s">
        <v>2328</v>
      </c>
      <c r="G5797" s="96">
        <v>16</v>
      </c>
      <c r="H5797" s="96">
        <v>0.123</v>
      </c>
      <c r="I5797" s="810">
        <v>1</v>
      </c>
    </row>
    <row r="5798" spans="1:9" x14ac:dyDescent="0.15">
      <c r="A5798" s="694" t="s">
        <v>8294</v>
      </c>
      <c r="B5798" s="96">
        <v>83478</v>
      </c>
      <c r="C5798" s="96">
        <v>4</v>
      </c>
      <c r="D5798" s="97">
        <v>86068860</v>
      </c>
      <c r="E5798" s="97">
        <v>86923823</v>
      </c>
      <c r="F5798" s="96" t="s">
        <v>2321</v>
      </c>
      <c r="G5798" s="96">
        <v>3182</v>
      </c>
      <c r="H5798" s="96">
        <v>0.12305000000000001</v>
      </c>
      <c r="I5798" s="810">
        <v>1</v>
      </c>
    </row>
    <row r="5799" spans="1:9" x14ac:dyDescent="0.15">
      <c r="A5799" s="694" t="s">
        <v>8295</v>
      </c>
      <c r="B5799" s="96">
        <v>8464</v>
      </c>
      <c r="C5799" s="96">
        <v>6</v>
      </c>
      <c r="D5799" s="97">
        <v>44794467</v>
      </c>
      <c r="E5799" s="97">
        <v>45345788</v>
      </c>
      <c r="F5799" s="96" t="s">
        <v>2328</v>
      </c>
      <c r="G5799" s="96">
        <v>1860</v>
      </c>
      <c r="H5799" s="96">
        <v>0.12307999999999999</v>
      </c>
      <c r="I5799" s="810">
        <v>1</v>
      </c>
    </row>
    <row r="5800" spans="1:9" x14ac:dyDescent="0.15">
      <c r="A5800" s="694" t="s">
        <v>8296</v>
      </c>
      <c r="B5800" s="96">
        <v>6707</v>
      </c>
      <c r="C5800" s="96">
        <v>1</v>
      </c>
      <c r="D5800" s="97">
        <v>152974223</v>
      </c>
      <c r="E5800" s="97">
        <v>152976332</v>
      </c>
      <c r="F5800" s="96" t="s">
        <v>2321</v>
      </c>
      <c r="G5800" s="96">
        <v>23</v>
      </c>
      <c r="H5800" s="96">
        <v>0.12317</v>
      </c>
      <c r="I5800" s="810">
        <v>1</v>
      </c>
    </row>
    <row r="5801" spans="1:9" x14ac:dyDescent="0.15">
      <c r="A5801" s="694" t="s">
        <v>8297</v>
      </c>
      <c r="B5801" s="96">
        <v>6747</v>
      </c>
      <c r="C5801" s="96">
        <v>3</v>
      </c>
      <c r="D5801" s="97">
        <v>156257929</v>
      </c>
      <c r="E5801" s="97">
        <v>156272973</v>
      </c>
      <c r="F5801" s="96" t="s">
        <v>2328</v>
      </c>
      <c r="G5801" s="96">
        <v>49</v>
      </c>
      <c r="H5801" s="96">
        <v>0.12321</v>
      </c>
      <c r="I5801" s="810">
        <v>1</v>
      </c>
    </row>
    <row r="5802" spans="1:9" x14ac:dyDescent="0.15">
      <c r="A5802" s="694" t="s">
        <v>8298</v>
      </c>
      <c r="B5802" s="96">
        <v>26030</v>
      </c>
      <c r="C5802" s="96">
        <v>14</v>
      </c>
      <c r="D5802" s="97">
        <v>65171132</v>
      </c>
      <c r="E5802" s="97">
        <v>65213623</v>
      </c>
      <c r="F5802" s="96" t="s">
        <v>2321</v>
      </c>
      <c r="G5802" s="96">
        <v>116</v>
      </c>
      <c r="H5802" s="96">
        <v>0.12323000000000001</v>
      </c>
      <c r="I5802" s="810">
        <v>1</v>
      </c>
    </row>
    <row r="5803" spans="1:9" x14ac:dyDescent="0.15">
      <c r="A5803" s="694" t="s">
        <v>8299</v>
      </c>
      <c r="B5803" s="96">
        <v>51676</v>
      </c>
      <c r="C5803" s="96">
        <v>14</v>
      </c>
      <c r="D5803" s="97">
        <v>94400499</v>
      </c>
      <c r="E5803" s="97">
        <v>94443085</v>
      </c>
      <c r="F5803" s="96" t="s">
        <v>2328</v>
      </c>
      <c r="G5803" s="96">
        <v>188</v>
      </c>
      <c r="H5803" s="96">
        <v>0.12323000000000001</v>
      </c>
      <c r="I5803" s="810">
        <v>1</v>
      </c>
    </row>
    <row r="5804" spans="1:9" x14ac:dyDescent="0.15">
      <c r="A5804" s="694" t="s">
        <v>8300</v>
      </c>
      <c r="B5804" s="96">
        <v>116092</v>
      </c>
      <c r="C5804" s="96">
        <v>20</v>
      </c>
      <c r="D5804" s="97">
        <v>44420576</v>
      </c>
      <c r="E5804" s="97">
        <v>44440066</v>
      </c>
      <c r="F5804" s="96" t="s">
        <v>2321</v>
      </c>
      <c r="G5804" s="96">
        <v>70</v>
      </c>
      <c r="H5804" s="96">
        <v>0.12324</v>
      </c>
      <c r="I5804" s="810">
        <v>1</v>
      </c>
    </row>
    <row r="5805" spans="1:9" x14ac:dyDescent="0.15">
      <c r="A5805" s="694" t="s">
        <v>8301</v>
      </c>
      <c r="B5805" s="96">
        <v>1615</v>
      </c>
      <c r="C5805" s="96">
        <v>2</v>
      </c>
      <c r="D5805" s="97">
        <v>136664252</v>
      </c>
      <c r="E5805" s="97">
        <v>136743254</v>
      </c>
      <c r="F5805" s="96" t="s">
        <v>2328</v>
      </c>
      <c r="G5805" s="96">
        <v>142</v>
      </c>
      <c r="H5805" s="96">
        <v>0.12341000000000001</v>
      </c>
      <c r="I5805" s="810">
        <v>1</v>
      </c>
    </row>
    <row r="5806" spans="1:9" x14ac:dyDescent="0.15">
      <c r="A5806" s="694" t="s">
        <v>8302</v>
      </c>
      <c r="B5806" s="96">
        <v>5279</v>
      </c>
      <c r="C5806" s="96">
        <v>1</v>
      </c>
      <c r="D5806" s="97">
        <v>172410597</v>
      </c>
      <c r="E5806" s="97">
        <v>172413230</v>
      </c>
      <c r="F5806" s="96" t="s">
        <v>2328</v>
      </c>
      <c r="G5806" s="96">
        <v>7</v>
      </c>
      <c r="H5806" s="96">
        <v>0.12347</v>
      </c>
      <c r="I5806" s="810">
        <v>1</v>
      </c>
    </row>
    <row r="5807" spans="1:9" x14ac:dyDescent="0.15">
      <c r="A5807" s="694" t="s">
        <v>8303</v>
      </c>
      <c r="B5807" s="96">
        <v>79873</v>
      </c>
      <c r="C5807" s="96">
        <v>8</v>
      </c>
      <c r="D5807" s="97">
        <v>21964383</v>
      </c>
      <c r="E5807" s="97">
        <v>21966932</v>
      </c>
      <c r="F5807" s="96" t="s">
        <v>2328</v>
      </c>
      <c r="G5807" s="96">
        <v>7</v>
      </c>
      <c r="H5807" s="96">
        <v>0.12349</v>
      </c>
      <c r="I5807" s="810">
        <v>1</v>
      </c>
    </row>
    <row r="5808" spans="1:9" x14ac:dyDescent="0.15">
      <c r="A5808" s="694" t="s">
        <v>8304</v>
      </c>
      <c r="B5808" s="96">
        <v>6217</v>
      </c>
      <c r="C5808" s="96">
        <v>19</v>
      </c>
      <c r="D5808" s="97">
        <v>39923847</v>
      </c>
      <c r="E5808" s="97">
        <v>39926660</v>
      </c>
      <c r="F5808" s="96" t="s">
        <v>2328</v>
      </c>
      <c r="G5808" s="96">
        <v>15</v>
      </c>
      <c r="H5808" s="96">
        <v>0.12350999999999999</v>
      </c>
      <c r="I5808" s="810">
        <v>1</v>
      </c>
    </row>
    <row r="5809" spans="1:9" x14ac:dyDescent="0.15">
      <c r="A5809" s="694" t="s">
        <v>8305</v>
      </c>
      <c r="B5809" s="96">
        <v>79066</v>
      </c>
      <c r="C5809" s="96">
        <v>17</v>
      </c>
      <c r="D5809" s="97">
        <v>2319343</v>
      </c>
      <c r="E5809" s="97">
        <v>2415200</v>
      </c>
      <c r="F5809" s="96" t="s">
        <v>2328</v>
      </c>
      <c r="G5809" s="96">
        <v>240</v>
      </c>
      <c r="H5809" s="96">
        <v>0.12361</v>
      </c>
      <c r="I5809" s="810">
        <v>1</v>
      </c>
    </row>
    <row r="5810" spans="1:9" x14ac:dyDescent="0.15">
      <c r="A5810" s="694" t="s">
        <v>8306</v>
      </c>
      <c r="B5810" s="96">
        <v>55801</v>
      </c>
      <c r="C5810" s="96">
        <v>12</v>
      </c>
      <c r="D5810" s="97">
        <v>68595129</v>
      </c>
      <c r="E5810" s="97">
        <v>68619571</v>
      </c>
      <c r="F5810" s="96" t="s">
        <v>2328</v>
      </c>
      <c r="G5810" s="96">
        <v>78</v>
      </c>
      <c r="H5810" s="96">
        <v>0.12363</v>
      </c>
      <c r="I5810" s="810">
        <v>1</v>
      </c>
    </row>
    <row r="5811" spans="1:9" x14ac:dyDescent="0.15">
      <c r="A5811" s="694" t="s">
        <v>8307</v>
      </c>
      <c r="B5811" s="96">
        <v>10096</v>
      </c>
      <c r="C5811" s="96">
        <v>2</v>
      </c>
      <c r="D5811" s="97">
        <v>114647511</v>
      </c>
      <c r="E5811" s="97">
        <v>114719131</v>
      </c>
      <c r="F5811" s="96" t="s">
        <v>2321</v>
      </c>
      <c r="G5811" s="96">
        <v>262</v>
      </c>
      <c r="H5811" s="96">
        <v>0.1237</v>
      </c>
      <c r="I5811" s="810">
        <v>1</v>
      </c>
    </row>
    <row r="5812" spans="1:9" x14ac:dyDescent="0.15">
      <c r="A5812" s="694" t="s">
        <v>8308</v>
      </c>
      <c r="B5812" s="96">
        <v>312</v>
      </c>
      <c r="C5812" s="96">
        <v>8</v>
      </c>
      <c r="D5812" s="97">
        <v>124693034</v>
      </c>
      <c r="E5812" s="97">
        <v>124749647</v>
      </c>
      <c r="F5812" s="96" t="s">
        <v>2328</v>
      </c>
      <c r="G5812" s="96">
        <v>235</v>
      </c>
      <c r="H5812" s="96">
        <v>0.12376</v>
      </c>
      <c r="I5812" s="810">
        <v>1</v>
      </c>
    </row>
    <row r="5813" spans="1:9" x14ac:dyDescent="0.15">
      <c r="A5813" s="694" t="s">
        <v>1664</v>
      </c>
      <c r="B5813" s="96">
        <v>342357</v>
      </c>
      <c r="C5813" s="96">
        <v>16</v>
      </c>
      <c r="D5813" s="97">
        <v>25247322</v>
      </c>
      <c r="E5813" s="97">
        <v>25269210</v>
      </c>
      <c r="F5813" s="96" t="s">
        <v>2328</v>
      </c>
      <c r="G5813" s="96">
        <v>61</v>
      </c>
      <c r="H5813" s="96">
        <v>0.12378</v>
      </c>
      <c r="I5813" s="810">
        <v>1</v>
      </c>
    </row>
    <row r="5814" spans="1:9" x14ac:dyDescent="0.15">
      <c r="A5814" s="694" t="s">
        <v>8309</v>
      </c>
      <c r="B5814" s="96">
        <v>2897</v>
      </c>
      <c r="C5814" s="96">
        <v>21</v>
      </c>
      <c r="D5814" s="97">
        <v>30909254</v>
      </c>
      <c r="E5814" s="97">
        <v>31312282</v>
      </c>
      <c r="F5814" s="96" t="s">
        <v>2328</v>
      </c>
      <c r="G5814" s="96">
        <v>1432</v>
      </c>
      <c r="H5814" s="96">
        <v>0.12382</v>
      </c>
      <c r="I5814" s="810">
        <v>1</v>
      </c>
    </row>
    <row r="5815" spans="1:9" x14ac:dyDescent="0.15">
      <c r="A5815" s="694" t="s">
        <v>1978</v>
      </c>
      <c r="B5815" s="96">
        <v>26153</v>
      </c>
      <c r="C5815" s="96">
        <v>14</v>
      </c>
      <c r="D5815" s="97">
        <v>104605060</v>
      </c>
      <c r="E5815" s="97">
        <v>104647235</v>
      </c>
      <c r="F5815" s="96" t="s">
        <v>2321</v>
      </c>
      <c r="G5815" s="96">
        <v>179</v>
      </c>
      <c r="H5815" s="96">
        <v>0.12383</v>
      </c>
      <c r="I5815" s="810">
        <v>1</v>
      </c>
    </row>
    <row r="5816" spans="1:9" x14ac:dyDescent="0.15">
      <c r="A5816" s="694" t="s">
        <v>8310</v>
      </c>
      <c r="B5816" s="96">
        <v>79776</v>
      </c>
      <c r="C5816" s="96">
        <v>8</v>
      </c>
      <c r="D5816" s="97">
        <v>77593515</v>
      </c>
      <c r="E5816" s="97">
        <v>77779521</v>
      </c>
      <c r="F5816" s="96" t="s">
        <v>2321</v>
      </c>
      <c r="G5816" s="96">
        <v>466</v>
      </c>
      <c r="H5816" s="96">
        <v>0.12386999999999999</v>
      </c>
      <c r="I5816" s="810">
        <v>1</v>
      </c>
    </row>
    <row r="5817" spans="1:9" x14ac:dyDescent="0.15">
      <c r="A5817" s="694" t="s">
        <v>8311</v>
      </c>
      <c r="B5817" s="96">
        <v>57495</v>
      </c>
      <c r="C5817" s="96">
        <v>4</v>
      </c>
      <c r="D5817" s="97">
        <v>37246690</v>
      </c>
      <c r="E5817" s="97">
        <v>37451087</v>
      </c>
      <c r="F5817" s="96" t="s">
        <v>2321</v>
      </c>
      <c r="G5817" s="96">
        <v>795</v>
      </c>
      <c r="H5817" s="96">
        <v>0.12393</v>
      </c>
      <c r="I5817" s="810">
        <v>1</v>
      </c>
    </row>
    <row r="5818" spans="1:9" x14ac:dyDescent="0.15">
      <c r="A5818" s="694" t="s">
        <v>8312</v>
      </c>
      <c r="B5818" s="96">
        <v>101928726</v>
      </c>
      <c r="C5818" s="96">
        <v>5</v>
      </c>
      <c r="D5818" s="97">
        <v>176532822</v>
      </c>
      <c r="E5818" s="97">
        <v>176548835</v>
      </c>
      <c r="F5818" s="96" t="s">
        <v>2328</v>
      </c>
      <c r="G5818" s="96">
        <v>55</v>
      </c>
      <c r="H5818" s="96">
        <v>0.12406</v>
      </c>
      <c r="I5818" s="810">
        <v>1</v>
      </c>
    </row>
    <row r="5819" spans="1:9" x14ac:dyDescent="0.15">
      <c r="A5819" s="694" t="s">
        <v>8313</v>
      </c>
      <c r="B5819" s="96">
        <v>148</v>
      </c>
      <c r="C5819" s="96">
        <v>8</v>
      </c>
      <c r="D5819" s="97">
        <v>26605667</v>
      </c>
      <c r="E5819" s="97">
        <v>26727003</v>
      </c>
      <c r="F5819" s="96" t="s">
        <v>2328</v>
      </c>
      <c r="G5819" s="96">
        <v>634</v>
      </c>
      <c r="H5819" s="96">
        <v>0.12406</v>
      </c>
      <c r="I5819" s="810">
        <v>1</v>
      </c>
    </row>
    <row r="5820" spans="1:9" x14ac:dyDescent="0.15">
      <c r="A5820" s="694" t="s">
        <v>8314</v>
      </c>
      <c r="B5820" s="96">
        <v>118</v>
      </c>
      <c r="C5820" s="96">
        <v>4</v>
      </c>
      <c r="D5820" s="97">
        <v>2845454</v>
      </c>
      <c r="E5820" s="97">
        <v>2931803</v>
      </c>
      <c r="F5820" s="96" t="s">
        <v>2321</v>
      </c>
      <c r="G5820" s="96">
        <v>271</v>
      </c>
      <c r="H5820" s="96">
        <v>0.1241</v>
      </c>
      <c r="I5820" s="810">
        <v>1</v>
      </c>
    </row>
    <row r="5821" spans="1:9" x14ac:dyDescent="0.15">
      <c r="A5821" s="694" t="s">
        <v>8315</v>
      </c>
      <c r="B5821" s="96">
        <v>128869</v>
      </c>
      <c r="C5821" s="96">
        <v>20</v>
      </c>
      <c r="D5821" s="97">
        <v>33148346</v>
      </c>
      <c r="E5821" s="97">
        <v>33265089</v>
      </c>
      <c r="F5821" s="96" t="s">
        <v>2328</v>
      </c>
      <c r="G5821" s="96">
        <v>197</v>
      </c>
      <c r="H5821" s="96">
        <v>0.12422</v>
      </c>
      <c r="I5821" s="810">
        <v>1</v>
      </c>
    </row>
    <row r="5822" spans="1:9" x14ac:dyDescent="0.15">
      <c r="A5822" s="694" t="s">
        <v>8316</v>
      </c>
      <c r="B5822" s="96">
        <v>8736</v>
      </c>
      <c r="C5822" s="96">
        <v>18</v>
      </c>
      <c r="D5822" s="97">
        <v>3066805</v>
      </c>
      <c r="E5822" s="97">
        <v>3220106</v>
      </c>
      <c r="F5822" s="96" t="s">
        <v>2328</v>
      </c>
      <c r="G5822" s="96">
        <v>662</v>
      </c>
      <c r="H5822" s="96">
        <v>0.12429</v>
      </c>
      <c r="I5822" s="810">
        <v>1</v>
      </c>
    </row>
    <row r="5823" spans="1:9" x14ac:dyDescent="0.15">
      <c r="A5823" s="694" t="s">
        <v>8317</v>
      </c>
      <c r="B5823" s="96">
        <v>55780</v>
      </c>
      <c r="C5823" s="96">
        <v>6</v>
      </c>
      <c r="D5823" s="97">
        <v>170151718</v>
      </c>
      <c r="E5823" s="97">
        <v>170181680</v>
      </c>
      <c r="F5823" s="96" t="s">
        <v>2321</v>
      </c>
      <c r="G5823" s="96">
        <v>115</v>
      </c>
      <c r="H5823" s="96">
        <v>0.12432</v>
      </c>
      <c r="I5823" s="810">
        <v>1</v>
      </c>
    </row>
    <row r="5824" spans="1:9" x14ac:dyDescent="0.15">
      <c r="A5824" s="694" t="s">
        <v>8318</v>
      </c>
      <c r="B5824" s="96">
        <v>8729</v>
      </c>
      <c r="C5824" s="96">
        <v>10</v>
      </c>
      <c r="D5824" s="97">
        <v>104005255</v>
      </c>
      <c r="E5824" s="97">
        <v>104142656</v>
      </c>
      <c r="F5824" s="96" t="s">
        <v>2321</v>
      </c>
      <c r="G5824" s="96">
        <v>242</v>
      </c>
      <c r="H5824" s="96">
        <v>0.12434000000000001</v>
      </c>
      <c r="I5824" s="810">
        <v>1</v>
      </c>
    </row>
    <row r="5825" spans="1:9" x14ac:dyDescent="0.15">
      <c r="A5825" s="694" t="s">
        <v>8319</v>
      </c>
      <c r="B5825" s="96">
        <v>10846</v>
      </c>
      <c r="C5825" s="96">
        <v>6</v>
      </c>
      <c r="D5825" s="97">
        <v>165740776</v>
      </c>
      <c r="E5825" s="97">
        <v>166075588</v>
      </c>
      <c r="F5825" s="96" t="s">
        <v>2328</v>
      </c>
      <c r="G5825" s="96">
        <v>1292</v>
      </c>
      <c r="H5825" s="96">
        <v>0.12449</v>
      </c>
      <c r="I5825" s="810">
        <v>1</v>
      </c>
    </row>
    <row r="5826" spans="1:9" x14ac:dyDescent="0.15">
      <c r="A5826" s="694" t="s">
        <v>8320</v>
      </c>
      <c r="B5826" s="96">
        <v>375323</v>
      </c>
      <c r="C5826" s="96">
        <v>3</v>
      </c>
      <c r="D5826" s="97">
        <v>9540045</v>
      </c>
      <c r="E5826" s="97">
        <v>9595486</v>
      </c>
      <c r="F5826" s="96" t="s">
        <v>2328</v>
      </c>
      <c r="G5826" s="96">
        <v>242</v>
      </c>
      <c r="H5826" s="96">
        <v>0.1245</v>
      </c>
      <c r="I5826" s="810">
        <v>1</v>
      </c>
    </row>
    <row r="5827" spans="1:9" x14ac:dyDescent="0.15">
      <c r="A5827" s="694" t="s">
        <v>8321</v>
      </c>
      <c r="B5827" s="96">
        <v>127670</v>
      </c>
      <c r="C5827" s="96">
        <v>1</v>
      </c>
      <c r="D5827" s="97">
        <v>182367252</v>
      </c>
      <c r="E5827" s="97">
        <v>182369751</v>
      </c>
      <c r="F5827" s="96" t="s">
        <v>2328</v>
      </c>
      <c r="G5827" s="96">
        <v>9</v>
      </c>
      <c r="H5827" s="96">
        <v>0.12452000000000001</v>
      </c>
      <c r="I5827" s="810">
        <v>1</v>
      </c>
    </row>
    <row r="5828" spans="1:9" x14ac:dyDescent="0.15">
      <c r="A5828" s="694" t="s">
        <v>8322</v>
      </c>
      <c r="B5828" s="96">
        <v>399473</v>
      </c>
      <c r="C5828" s="96">
        <v>19</v>
      </c>
      <c r="D5828" s="97">
        <v>38880840</v>
      </c>
      <c r="E5828" s="97">
        <v>38890524</v>
      </c>
      <c r="F5828" s="96" t="s">
        <v>2321</v>
      </c>
      <c r="G5828" s="96">
        <v>35</v>
      </c>
      <c r="H5828" s="96">
        <v>0.12453</v>
      </c>
      <c r="I5828" s="810">
        <v>1</v>
      </c>
    </row>
    <row r="5829" spans="1:9" x14ac:dyDescent="0.15">
      <c r="A5829" s="694" t="s">
        <v>8323</v>
      </c>
      <c r="B5829" s="96">
        <v>7018</v>
      </c>
      <c r="C5829" s="96">
        <v>3</v>
      </c>
      <c r="D5829" s="97">
        <v>133464977</v>
      </c>
      <c r="E5829" s="97">
        <v>133497850</v>
      </c>
      <c r="F5829" s="96" t="s">
        <v>2321</v>
      </c>
      <c r="G5829" s="96">
        <v>133</v>
      </c>
      <c r="H5829" s="96">
        <v>0.12453</v>
      </c>
      <c r="I5829" s="810">
        <v>1</v>
      </c>
    </row>
    <row r="5830" spans="1:9" x14ac:dyDescent="0.15">
      <c r="A5830" s="694" t="s">
        <v>8324</v>
      </c>
      <c r="B5830" s="96">
        <v>81688</v>
      </c>
      <c r="C5830" s="96">
        <v>6</v>
      </c>
      <c r="D5830" s="97">
        <v>24705089</v>
      </c>
      <c r="E5830" s="97">
        <v>24721064</v>
      </c>
      <c r="F5830" s="96" t="s">
        <v>2328</v>
      </c>
      <c r="G5830" s="96">
        <v>55</v>
      </c>
      <c r="H5830" s="96">
        <v>0.12457</v>
      </c>
      <c r="I5830" s="810">
        <v>1</v>
      </c>
    </row>
    <row r="5831" spans="1:9" x14ac:dyDescent="0.15">
      <c r="A5831" s="694" t="s">
        <v>8325</v>
      </c>
      <c r="B5831" s="96">
        <v>23732</v>
      </c>
      <c r="C5831" s="96">
        <v>9</v>
      </c>
      <c r="D5831" s="97">
        <v>111899581</v>
      </c>
      <c r="E5831" s="97">
        <v>111929571</v>
      </c>
      <c r="F5831" s="96" t="s">
        <v>2328</v>
      </c>
      <c r="G5831" s="96">
        <v>138</v>
      </c>
      <c r="H5831" s="96">
        <v>0.1246</v>
      </c>
      <c r="I5831" s="810">
        <v>1</v>
      </c>
    </row>
    <row r="5832" spans="1:9" x14ac:dyDescent="0.15">
      <c r="A5832" s="694" t="s">
        <v>8326</v>
      </c>
      <c r="B5832" s="96">
        <v>202374</v>
      </c>
      <c r="C5832" s="96">
        <v>5</v>
      </c>
      <c r="D5832" s="97">
        <v>146614526</v>
      </c>
      <c r="E5832" s="97">
        <v>146767418</v>
      </c>
      <c r="F5832" s="96" t="s">
        <v>2321</v>
      </c>
      <c r="G5832" s="96">
        <v>720</v>
      </c>
      <c r="H5832" s="96">
        <v>0.12461999999999999</v>
      </c>
      <c r="I5832" s="810">
        <v>1</v>
      </c>
    </row>
    <row r="5833" spans="1:9" x14ac:dyDescent="0.15">
      <c r="A5833" s="694" t="s">
        <v>8327</v>
      </c>
      <c r="B5833" s="96">
        <v>286257</v>
      </c>
      <c r="C5833" s="96">
        <v>9</v>
      </c>
      <c r="D5833" s="97">
        <v>139886870</v>
      </c>
      <c r="E5833" s="97">
        <v>139888428</v>
      </c>
      <c r="F5833" s="96" t="s">
        <v>2321</v>
      </c>
      <c r="G5833" s="96">
        <v>2</v>
      </c>
      <c r="H5833" s="96">
        <v>0.12463</v>
      </c>
      <c r="I5833" s="810">
        <v>1</v>
      </c>
    </row>
    <row r="5834" spans="1:9" x14ac:dyDescent="0.15">
      <c r="A5834" s="694" t="s">
        <v>8328</v>
      </c>
      <c r="B5834" s="96">
        <v>6878</v>
      </c>
      <c r="C5834" s="96">
        <v>7</v>
      </c>
      <c r="D5834" s="97">
        <v>99704693</v>
      </c>
      <c r="E5834" s="97">
        <v>99717481</v>
      </c>
      <c r="F5834" s="96" t="s">
        <v>2328</v>
      </c>
      <c r="G5834" s="96">
        <v>28</v>
      </c>
      <c r="H5834" s="96">
        <v>0.12467</v>
      </c>
      <c r="I5834" s="810">
        <v>1</v>
      </c>
    </row>
    <row r="5835" spans="1:9" x14ac:dyDescent="0.15">
      <c r="A5835" s="694" t="s">
        <v>8329</v>
      </c>
      <c r="B5835" s="96">
        <v>64789</v>
      </c>
      <c r="C5835" s="96">
        <v>1</v>
      </c>
      <c r="D5835" s="97">
        <v>40974391</v>
      </c>
      <c r="E5835" s="97">
        <v>40982228</v>
      </c>
      <c r="F5835" s="96" t="s">
        <v>2321</v>
      </c>
      <c r="G5835" s="96">
        <v>26</v>
      </c>
      <c r="H5835" s="96">
        <v>0.12468</v>
      </c>
      <c r="I5835" s="810">
        <v>1</v>
      </c>
    </row>
    <row r="5836" spans="1:9" x14ac:dyDescent="0.15">
      <c r="A5836" s="694" t="s">
        <v>8330</v>
      </c>
      <c r="B5836" s="96">
        <v>3299</v>
      </c>
      <c r="C5836" s="96">
        <v>16</v>
      </c>
      <c r="D5836" s="97">
        <v>67197288</v>
      </c>
      <c r="E5836" s="97">
        <v>67203848</v>
      </c>
      <c r="F5836" s="96" t="s">
        <v>2321</v>
      </c>
      <c r="G5836" s="96">
        <v>7</v>
      </c>
      <c r="H5836" s="96">
        <v>0.12469</v>
      </c>
      <c r="I5836" s="810">
        <v>1</v>
      </c>
    </row>
    <row r="5837" spans="1:9" x14ac:dyDescent="0.15">
      <c r="A5837" s="694" t="s">
        <v>8331</v>
      </c>
      <c r="B5837" s="96">
        <v>285489</v>
      </c>
      <c r="C5837" s="96">
        <v>4</v>
      </c>
      <c r="D5837" s="97">
        <v>3465033</v>
      </c>
      <c r="E5837" s="97">
        <v>3503203</v>
      </c>
      <c r="F5837" s="96" t="s">
        <v>2321</v>
      </c>
      <c r="G5837" s="96">
        <v>280</v>
      </c>
      <c r="H5837" s="96">
        <v>0.12471</v>
      </c>
      <c r="I5837" s="810">
        <v>1</v>
      </c>
    </row>
    <row r="5838" spans="1:9" x14ac:dyDescent="0.15">
      <c r="A5838" s="694" t="s">
        <v>8332</v>
      </c>
      <c r="B5838" s="96">
        <v>50856</v>
      </c>
      <c r="C5838" s="96">
        <v>12</v>
      </c>
      <c r="D5838" s="97">
        <v>8276228</v>
      </c>
      <c r="E5838" s="97">
        <v>8291203</v>
      </c>
      <c r="F5838" s="96" t="s">
        <v>2321</v>
      </c>
      <c r="G5838" s="96">
        <v>31</v>
      </c>
      <c r="H5838" s="96">
        <v>0.12475</v>
      </c>
      <c r="I5838" s="810">
        <v>1</v>
      </c>
    </row>
    <row r="5839" spans="1:9" x14ac:dyDescent="0.15">
      <c r="A5839" s="694" t="s">
        <v>8333</v>
      </c>
      <c r="B5839" s="96">
        <v>123722</v>
      </c>
      <c r="C5839" s="96">
        <v>15</v>
      </c>
      <c r="D5839" s="97">
        <v>83426827</v>
      </c>
      <c r="E5839" s="97">
        <v>83474850</v>
      </c>
      <c r="F5839" s="96" t="s">
        <v>2328</v>
      </c>
      <c r="G5839" s="96">
        <v>147</v>
      </c>
      <c r="H5839" s="96">
        <v>0.12476</v>
      </c>
      <c r="I5839" s="810">
        <v>1</v>
      </c>
    </row>
    <row r="5840" spans="1:9" x14ac:dyDescent="0.15">
      <c r="A5840" s="694" t="s">
        <v>8334</v>
      </c>
      <c r="B5840" s="96">
        <v>9892</v>
      </c>
      <c r="C5840" s="96">
        <v>6</v>
      </c>
      <c r="D5840" s="97">
        <v>84262604</v>
      </c>
      <c r="E5840" s="97">
        <v>84419127</v>
      </c>
      <c r="F5840" s="96" t="s">
        <v>2328</v>
      </c>
      <c r="G5840" s="96">
        <v>387</v>
      </c>
      <c r="H5840" s="96">
        <v>0.12490999999999999</v>
      </c>
      <c r="I5840" s="810">
        <v>1</v>
      </c>
    </row>
    <row r="5841" spans="1:9" x14ac:dyDescent="0.15">
      <c r="A5841" s="694" t="s">
        <v>8335</v>
      </c>
      <c r="B5841" s="96">
        <v>84075</v>
      </c>
      <c r="C5841" s="96">
        <v>14</v>
      </c>
      <c r="D5841" s="97">
        <v>44973352</v>
      </c>
      <c r="E5841" s="97">
        <v>44976499</v>
      </c>
      <c r="F5841" s="96" t="s">
        <v>2328</v>
      </c>
      <c r="G5841" s="96">
        <v>14</v>
      </c>
      <c r="H5841" s="96">
        <v>0.12493</v>
      </c>
      <c r="I5841" s="810">
        <v>1</v>
      </c>
    </row>
    <row r="5842" spans="1:9" x14ac:dyDescent="0.15">
      <c r="A5842" s="694" t="s">
        <v>8336</v>
      </c>
      <c r="B5842" s="96">
        <v>5291</v>
      </c>
      <c r="C5842" s="96">
        <v>3</v>
      </c>
      <c r="D5842" s="97">
        <v>138371540</v>
      </c>
      <c r="E5842" s="97">
        <v>138553780</v>
      </c>
      <c r="F5842" s="96" t="s">
        <v>2328</v>
      </c>
      <c r="G5842" s="96">
        <v>354</v>
      </c>
      <c r="H5842" s="96">
        <v>0.12495000000000001</v>
      </c>
      <c r="I5842" s="810">
        <v>1</v>
      </c>
    </row>
    <row r="5843" spans="1:9" x14ac:dyDescent="0.15">
      <c r="A5843" s="694" t="s">
        <v>8337</v>
      </c>
      <c r="B5843" s="96">
        <v>81309</v>
      </c>
      <c r="C5843" s="96">
        <v>11</v>
      </c>
      <c r="D5843" s="97">
        <v>55321783</v>
      </c>
      <c r="E5843" s="97">
        <v>55322895</v>
      </c>
      <c r="F5843" s="96" t="s">
        <v>2321</v>
      </c>
      <c r="G5843" s="96">
        <v>10</v>
      </c>
      <c r="H5843" s="96">
        <v>0.12501999999999999</v>
      </c>
      <c r="I5843" s="810">
        <v>1</v>
      </c>
    </row>
    <row r="5844" spans="1:9" x14ac:dyDescent="0.15">
      <c r="A5844" s="694" t="s">
        <v>8338</v>
      </c>
      <c r="B5844" s="96">
        <v>85478</v>
      </c>
      <c r="C5844" s="96">
        <v>12</v>
      </c>
      <c r="D5844" s="97">
        <v>49297893</v>
      </c>
      <c r="E5844" s="97">
        <v>49325696</v>
      </c>
      <c r="F5844" s="96" t="s">
        <v>2321</v>
      </c>
      <c r="G5844" s="96">
        <v>76</v>
      </c>
      <c r="H5844" s="96">
        <v>0.12501999999999999</v>
      </c>
      <c r="I5844" s="810">
        <v>1</v>
      </c>
    </row>
    <row r="5845" spans="1:9" x14ac:dyDescent="0.15">
      <c r="A5845" s="694" t="s">
        <v>8339</v>
      </c>
      <c r="B5845" s="96">
        <v>401137</v>
      </c>
      <c r="C5845" s="96">
        <v>4</v>
      </c>
      <c r="D5845" s="97">
        <v>71017793</v>
      </c>
      <c r="E5845" s="97">
        <v>71032326</v>
      </c>
      <c r="F5845" s="96" t="s">
        <v>2321</v>
      </c>
      <c r="G5845" s="96">
        <v>49</v>
      </c>
      <c r="H5845" s="96">
        <v>0.12503</v>
      </c>
      <c r="I5845" s="810">
        <v>1</v>
      </c>
    </row>
    <row r="5846" spans="1:9" x14ac:dyDescent="0.15">
      <c r="A5846" s="694" t="s">
        <v>8340</v>
      </c>
      <c r="B5846" s="96">
        <v>221613</v>
      </c>
      <c r="C5846" s="96">
        <v>6</v>
      </c>
      <c r="D5846" s="97">
        <v>25726291</v>
      </c>
      <c r="E5846" s="97">
        <v>25726790</v>
      </c>
      <c r="F5846" s="96" t="s">
        <v>2328</v>
      </c>
      <c r="G5846" s="96">
        <v>5</v>
      </c>
      <c r="H5846" s="96">
        <v>0.12512999999999999</v>
      </c>
      <c r="I5846" s="810">
        <v>1</v>
      </c>
    </row>
    <row r="5847" spans="1:9" x14ac:dyDescent="0.15">
      <c r="A5847" s="694" t="s">
        <v>8341</v>
      </c>
      <c r="B5847" s="96">
        <v>245928</v>
      </c>
      <c r="C5847" s="96">
        <v>6</v>
      </c>
      <c r="D5847" s="97">
        <v>49928005</v>
      </c>
      <c r="E5847" s="97">
        <v>49931818</v>
      </c>
      <c r="F5847" s="96" t="s">
        <v>2328</v>
      </c>
      <c r="G5847" s="96">
        <v>13</v>
      </c>
      <c r="H5847" s="96">
        <v>0.12514</v>
      </c>
      <c r="I5847" s="810">
        <v>1</v>
      </c>
    </row>
    <row r="5848" spans="1:9" x14ac:dyDescent="0.15">
      <c r="A5848" s="694" t="s">
        <v>8342</v>
      </c>
      <c r="B5848" s="96">
        <v>4234</v>
      </c>
      <c r="C5848" s="96">
        <v>12</v>
      </c>
      <c r="D5848" s="97">
        <v>58162254</v>
      </c>
      <c r="E5848" s="97">
        <v>58165914</v>
      </c>
      <c r="F5848" s="96" t="s">
        <v>2328</v>
      </c>
      <c r="G5848" s="96">
        <v>6</v>
      </c>
      <c r="H5848" s="96">
        <v>0.12515999999999999</v>
      </c>
      <c r="I5848" s="810">
        <v>1</v>
      </c>
    </row>
    <row r="5849" spans="1:9" x14ac:dyDescent="0.15">
      <c r="A5849" s="694" t="s">
        <v>8343</v>
      </c>
      <c r="B5849" s="96">
        <v>140700</v>
      </c>
      <c r="C5849" s="96">
        <v>20</v>
      </c>
      <c r="D5849" s="97">
        <v>62605466</v>
      </c>
      <c r="E5849" s="97">
        <v>62611182</v>
      </c>
      <c r="F5849" s="96" t="s">
        <v>2328</v>
      </c>
      <c r="G5849" s="96">
        <v>21</v>
      </c>
      <c r="H5849" s="96">
        <v>0.12522</v>
      </c>
      <c r="I5849" s="810">
        <v>1</v>
      </c>
    </row>
    <row r="5850" spans="1:9" x14ac:dyDescent="0.15">
      <c r="A5850" s="694" t="s">
        <v>8344</v>
      </c>
      <c r="B5850" s="96">
        <v>6620</v>
      </c>
      <c r="C5850" s="96">
        <v>5</v>
      </c>
      <c r="D5850" s="97">
        <v>176047210</v>
      </c>
      <c r="E5850" s="97">
        <v>176057557</v>
      </c>
      <c r="F5850" s="96" t="s">
        <v>2328</v>
      </c>
      <c r="G5850" s="96">
        <v>20</v>
      </c>
      <c r="H5850" s="96">
        <v>0.12522</v>
      </c>
      <c r="I5850" s="810">
        <v>1</v>
      </c>
    </row>
    <row r="5851" spans="1:9" x14ac:dyDescent="0.15">
      <c r="A5851" s="694" t="s">
        <v>8345</v>
      </c>
      <c r="B5851" s="96">
        <v>340371</v>
      </c>
      <c r="C5851" s="96">
        <v>8</v>
      </c>
      <c r="D5851" s="97">
        <v>144915755</v>
      </c>
      <c r="E5851" s="97">
        <v>144924200</v>
      </c>
      <c r="F5851" s="96" t="s">
        <v>2328</v>
      </c>
      <c r="G5851" s="96">
        <v>11</v>
      </c>
      <c r="H5851" s="96">
        <v>0.12523000000000001</v>
      </c>
      <c r="I5851" s="810">
        <v>1</v>
      </c>
    </row>
    <row r="5852" spans="1:9" x14ac:dyDescent="0.15">
      <c r="A5852" s="694" t="s">
        <v>8346</v>
      </c>
      <c r="B5852" s="96">
        <v>138240</v>
      </c>
      <c r="C5852" s="96">
        <v>9</v>
      </c>
      <c r="D5852" s="97">
        <v>74666275</v>
      </c>
      <c r="E5852" s="97">
        <v>74687728</v>
      </c>
      <c r="F5852" s="96" t="s">
        <v>2328</v>
      </c>
      <c r="G5852" s="96">
        <v>73</v>
      </c>
      <c r="H5852" s="96">
        <v>0.12523999999999999</v>
      </c>
      <c r="I5852" s="810">
        <v>1</v>
      </c>
    </row>
    <row r="5853" spans="1:9" x14ac:dyDescent="0.15">
      <c r="A5853" s="694" t="s">
        <v>8347</v>
      </c>
      <c r="B5853" s="96">
        <v>5439</v>
      </c>
      <c r="C5853" s="96">
        <v>7</v>
      </c>
      <c r="D5853" s="97">
        <v>102113547</v>
      </c>
      <c r="E5853" s="97">
        <v>102119446</v>
      </c>
      <c r="F5853" s="96" t="s">
        <v>2328</v>
      </c>
      <c r="G5853" s="96">
        <v>12</v>
      </c>
      <c r="H5853" s="96">
        <v>0.12529999999999999</v>
      </c>
      <c r="I5853" s="810">
        <v>1</v>
      </c>
    </row>
    <row r="5854" spans="1:9" x14ac:dyDescent="0.15">
      <c r="A5854" s="694" t="s">
        <v>8348</v>
      </c>
      <c r="B5854" s="96">
        <v>4931</v>
      </c>
      <c r="C5854" s="96">
        <v>1</v>
      </c>
      <c r="D5854" s="97">
        <v>224415036</v>
      </c>
      <c r="E5854" s="97">
        <v>224517891</v>
      </c>
      <c r="F5854" s="96" t="s">
        <v>2328</v>
      </c>
      <c r="G5854" s="96">
        <v>271</v>
      </c>
      <c r="H5854" s="96">
        <v>0.12539</v>
      </c>
      <c r="I5854" s="810">
        <v>1</v>
      </c>
    </row>
    <row r="5855" spans="1:9" x14ac:dyDescent="0.15">
      <c r="A5855" s="694" t="s">
        <v>8349</v>
      </c>
      <c r="B5855" s="96">
        <v>9215</v>
      </c>
      <c r="C5855" s="96">
        <v>22</v>
      </c>
      <c r="D5855" s="97">
        <v>33668509</v>
      </c>
      <c r="E5855" s="97">
        <v>34316464</v>
      </c>
      <c r="F5855" s="96" t="s">
        <v>2328</v>
      </c>
      <c r="G5855" s="96">
        <v>2796</v>
      </c>
      <c r="H5855" s="96">
        <v>0.12545000000000001</v>
      </c>
      <c r="I5855" s="810">
        <v>1</v>
      </c>
    </row>
    <row r="5856" spans="1:9" x14ac:dyDescent="0.15">
      <c r="A5856" s="694" t="s">
        <v>8350</v>
      </c>
      <c r="B5856" s="96">
        <v>9906</v>
      </c>
      <c r="C5856" s="96">
        <v>1</v>
      </c>
      <c r="D5856" s="97">
        <v>1656277</v>
      </c>
      <c r="E5856" s="97">
        <v>1677438</v>
      </c>
      <c r="F5856" s="96" t="s">
        <v>2328</v>
      </c>
      <c r="G5856" s="96">
        <v>12</v>
      </c>
      <c r="H5856" s="96">
        <v>0.12554000000000001</v>
      </c>
      <c r="I5856" s="810">
        <v>1</v>
      </c>
    </row>
    <row r="5857" spans="1:9" x14ac:dyDescent="0.15">
      <c r="A5857" s="694" t="s">
        <v>8351</v>
      </c>
      <c r="B5857" s="96">
        <v>27343</v>
      </c>
      <c r="C5857" s="96">
        <v>10</v>
      </c>
      <c r="D5857" s="97">
        <v>103338639</v>
      </c>
      <c r="E5857" s="97">
        <v>103348027</v>
      </c>
      <c r="F5857" s="96" t="s">
        <v>2328</v>
      </c>
      <c r="G5857" s="96">
        <v>23</v>
      </c>
      <c r="H5857" s="96">
        <v>0.12556</v>
      </c>
      <c r="I5857" s="810">
        <v>1</v>
      </c>
    </row>
    <row r="5858" spans="1:9" x14ac:dyDescent="0.15">
      <c r="A5858" s="694" t="s">
        <v>8352</v>
      </c>
      <c r="B5858" s="96">
        <v>8451</v>
      </c>
      <c r="C5858" s="96">
        <v>13</v>
      </c>
      <c r="D5858" s="97">
        <v>113862507</v>
      </c>
      <c r="E5858" s="97">
        <v>113919392</v>
      </c>
      <c r="F5858" s="96" t="s">
        <v>2321</v>
      </c>
      <c r="G5858" s="96">
        <v>142</v>
      </c>
      <c r="H5858" s="96">
        <v>0.12558</v>
      </c>
      <c r="I5858" s="810">
        <v>1</v>
      </c>
    </row>
    <row r="5859" spans="1:9" x14ac:dyDescent="0.15">
      <c r="A5859" s="694" t="s">
        <v>8353</v>
      </c>
      <c r="B5859" s="96">
        <v>10412</v>
      </c>
      <c r="C5859" s="96">
        <v>5</v>
      </c>
      <c r="D5859" s="97">
        <v>74062816</v>
      </c>
      <c r="E5859" s="97">
        <v>74072737</v>
      </c>
      <c r="F5859" s="96" t="s">
        <v>2321</v>
      </c>
      <c r="G5859" s="96">
        <v>24</v>
      </c>
      <c r="H5859" s="96">
        <v>0.12565999999999999</v>
      </c>
      <c r="I5859" s="810">
        <v>1</v>
      </c>
    </row>
    <row r="5860" spans="1:9" x14ac:dyDescent="0.15">
      <c r="A5860" s="694" t="s">
        <v>8354</v>
      </c>
      <c r="B5860" s="96">
        <v>137735</v>
      </c>
      <c r="C5860" s="96">
        <v>8</v>
      </c>
      <c r="D5860" s="97">
        <v>107771711</v>
      </c>
      <c r="E5860" s="97">
        <v>107782472</v>
      </c>
      <c r="F5860" s="96" t="s">
        <v>2328</v>
      </c>
      <c r="G5860" s="96">
        <v>30</v>
      </c>
      <c r="H5860" s="96">
        <v>0.12570000000000001</v>
      </c>
      <c r="I5860" s="810">
        <v>1</v>
      </c>
    </row>
    <row r="5861" spans="1:9" x14ac:dyDescent="0.15">
      <c r="A5861" s="694" t="s">
        <v>8355</v>
      </c>
      <c r="B5861" s="96">
        <v>195828</v>
      </c>
      <c r="C5861" s="96">
        <v>9</v>
      </c>
      <c r="D5861" s="97">
        <v>99148223</v>
      </c>
      <c r="E5861" s="97">
        <v>99180669</v>
      </c>
      <c r="F5861" s="96" t="s">
        <v>2328</v>
      </c>
      <c r="G5861" s="96">
        <v>100</v>
      </c>
      <c r="H5861" s="96">
        <v>0.12575</v>
      </c>
      <c r="I5861" s="810">
        <v>1</v>
      </c>
    </row>
    <row r="5862" spans="1:9" x14ac:dyDescent="0.15">
      <c r="A5862" s="694" t="s">
        <v>8356</v>
      </c>
      <c r="B5862" s="96">
        <v>1618</v>
      </c>
      <c r="C5862" s="96">
        <v>3</v>
      </c>
      <c r="D5862" s="97">
        <v>16628299</v>
      </c>
      <c r="E5862" s="97">
        <v>16647006</v>
      </c>
      <c r="F5862" s="96" t="s">
        <v>2328</v>
      </c>
      <c r="G5862" s="96">
        <v>95</v>
      </c>
      <c r="H5862" s="96">
        <v>0.12589</v>
      </c>
      <c r="I5862" s="810">
        <v>1</v>
      </c>
    </row>
    <row r="5863" spans="1:9" x14ac:dyDescent="0.15">
      <c r="A5863" s="694" t="s">
        <v>8357</v>
      </c>
      <c r="B5863" s="96">
        <v>23049</v>
      </c>
      <c r="C5863" s="96">
        <v>16</v>
      </c>
      <c r="D5863" s="97">
        <v>18816175</v>
      </c>
      <c r="E5863" s="97">
        <v>18937748</v>
      </c>
      <c r="F5863" s="96" t="s">
        <v>2328</v>
      </c>
      <c r="G5863" s="96">
        <v>240</v>
      </c>
      <c r="H5863" s="96">
        <v>0.12597</v>
      </c>
      <c r="I5863" s="810">
        <v>1</v>
      </c>
    </row>
    <row r="5864" spans="1:9" x14ac:dyDescent="0.15">
      <c r="A5864" s="694" t="s">
        <v>8358</v>
      </c>
      <c r="B5864" s="96">
        <v>54675</v>
      </c>
      <c r="C5864" s="96">
        <v>20</v>
      </c>
      <c r="D5864" s="97">
        <v>5986739</v>
      </c>
      <c r="E5864" s="97">
        <v>6020699</v>
      </c>
      <c r="F5864" s="96" t="s">
        <v>2321</v>
      </c>
      <c r="G5864" s="96">
        <v>100</v>
      </c>
      <c r="H5864" s="96">
        <v>0.12598000000000001</v>
      </c>
      <c r="I5864" s="810">
        <v>1</v>
      </c>
    </row>
    <row r="5865" spans="1:9" x14ac:dyDescent="0.15">
      <c r="A5865" s="694" t="s">
        <v>8359</v>
      </c>
      <c r="B5865" s="96">
        <v>513</v>
      </c>
      <c r="C5865" s="96">
        <v>19</v>
      </c>
      <c r="D5865" s="97">
        <v>1241749</v>
      </c>
      <c r="E5865" s="97">
        <v>1244824</v>
      </c>
      <c r="F5865" s="96" t="s">
        <v>2321</v>
      </c>
      <c r="G5865" s="96">
        <v>4</v>
      </c>
      <c r="H5865" s="96">
        <v>0.12598999999999999</v>
      </c>
      <c r="I5865" s="810">
        <v>1</v>
      </c>
    </row>
    <row r="5866" spans="1:9" x14ac:dyDescent="0.15">
      <c r="A5866" s="694" t="s">
        <v>8360</v>
      </c>
      <c r="B5866" s="96">
        <v>54361</v>
      </c>
      <c r="C5866" s="96">
        <v>1</v>
      </c>
      <c r="D5866" s="97">
        <v>22443798</v>
      </c>
      <c r="E5866" s="97">
        <v>22470474</v>
      </c>
      <c r="F5866" s="96" t="s">
        <v>2328</v>
      </c>
      <c r="G5866" s="96">
        <v>115</v>
      </c>
      <c r="H5866" s="96">
        <v>0.12598999999999999</v>
      </c>
      <c r="I5866" s="810">
        <v>1</v>
      </c>
    </row>
    <row r="5867" spans="1:9" x14ac:dyDescent="0.15">
      <c r="A5867" s="694" t="s">
        <v>8361</v>
      </c>
      <c r="B5867" s="96">
        <v>10544</v>
      </c>
      <c r="C5867" s="96">
        <v>20</v>
      </c>
      <c r="D5867" s="97">
        <v>33759740</v>
      </c>
      <c r="E5867" s="97">
        <v>33803771</v>
      </c>
      <c r="F5867" s="96" t="s">
        <v>2321</v>
      </c>
      <c r="G5867" s="96">
        <v>122</v>
      </c>
      <c r="H5867" s="96">
        <v>0.12609999999999999</v>
      </c>
      <c r="I5867" s="810">
        <v>1</v>
      </c>
    </row>
    <row r="5868" spans="1:9" x14ac:dyDescent="0.15">
      <c r="A5868" s="694" t="s">
        <v>8362</v>
      </c>
      <c r="B5868" s="96">
        <v>1725</v>
      </c>
      <c r="C5868" s="96">
        <v>19</v>
      </c>
      <c r="D5868" s="97">
        <v>12786531</v>
      </c>
      <c r="E5868" s="97">
        <v>12792701</v>
      </c>
      <c r="F5868" s="96" t="s">
        <v>2328</v>
      </c>
      <c r="G5868" s="96">
        <v>12</v>
      </c>
      <c r="H5868" s="96">
        <v>0.12626999999999999</v>
      </c>
      <c r="I5868" s="810">
        <v>1</v>
      </c>
    </row>
    <row r="5869" spans="1:9" x14ac:dyDescent="0.15">
      <c r="A5869" s="694" t="s">
        <v>8363</v>
      </c>
      <c r="B5869" s="96">
        <v>57821</v>
      </c>
      <c r="C5869" s="96">
        <v>1</v>
      </c>
      <c r="D5869" s="97">
        <v>169364108</v>
      </c>
      <c r="E5869" s="97">
        <v>169429907</v>
      </c>
      <c r="F5869" s="96" t="s">
        <v>2328</v>
      </c>
      <c r="G5869" s="96">
        <v>222</v>
      </c>
      <c r="H5869" s="96">
        <v>0.12637000000000001</v>
      </c>
      <c r="I5869" s="810">
        <v>1</v>
      </c>
    </row>
    <row r="5870" spans="1:9" x14ac:dyDescent="0.15">
      <c r="A5870" s="694" t="s">
        <v>8364</v>
      </c>
      <c r="B5870" s="96">
        <v>645177</v>
      </c>
      <c r="C5870" s="96">
        <v>12</v>
      </c>
      <c r="D5870" s="97">
        <v>25157276</v>
      </c>
      <c r="E5870" s="97">
        <v>25184039</v>
      </c>
      <c r="F5870" s="96" t="s">
        <v>2321</v>
      </c>
      <c r="G5870" s="96">
        <v>155</v>
      </c>
      <c r="H5870" s="96">
        <v>0.12637999999999999</v>
      </c>
      <c r="I5870" s="810">
        <v>1</v>
      </c>
    </row>
    <row r="5871" spans="1:9" x14ac:dyDescent="0.15">
      <c r="A5871" s="694" t="s">
        <v>8365</v>
      </c>
      <c r="B5871" s="96">
        <v>27124</v>
      </c>
      <c r="C5871" s="96">
        <v>22</v>
      </c>
      <c r="D5871" s="97">
        <v>31518893</v>
      </c>
      <c r="E5871" s="97">
        <v>31530683</v>
      </c>
      <c r="F5871" s="96" t="s">
        <v>2321</v>
      </c>
      <c r="G5871" s="96">
        <v>30</v>
      </c>
      <c r="H5871" s="96">
        <v>0.12645000000000001</v>
      </c>
      <c r="I5871" s="810">
        <v>1</v>
      </c>
    </row>
    <row r="5872" spans="1:9" x14ac:dyDescent="0.15">
      <c r="A5872" s="694" t="s">
        <v>8366</v>
      </c>
      <c r="B5872" s="96">
        <v>56478</v>
      </c>
      <c r="C5872" s="96">
        <v>22</v>
      </c>
      <c r="D5872" s="97">
        <v>31835345</v>
      </c>
      <c r="E5872" s="97">
        <v>31885936</v>
      </c>
      <c r="F5872" s="96" t="s">
        <v>2328</v>
      </c>
      <c r="G5872" s="96">
        <v>166</v>
      </c>
      <c r="H5872" s="96">
        <v>0.12648999999999999</v>
      </c>
      <c r="I5872" s="810">
        <v>1</v>
      </c>
    </row>
    <row r="5873" spans="1:9" x14ac:dyDescent="0.15">
      <c r="A5873" s="694" t="s">
        <v>8367</v>
      </c>
      <c r="B5873" s="96">
        <v>23269</v>
      </c>
      <c r="C5873" s="96">
        <v>15</v>
      </c>
      <c r="D5873" s="97">
        <v>41913432</v>
      </c>
      <c r="E5873" s="97">
        <v>42062141</v>
      </c>
      <c r="F5873" s="96" t="s">
        <v>2321</v>
      </c>
      <c r="G5873" s="96">
        <v>333</v>
      </c>
      <c r="H5873" s="96">
        <v>0.12659000000000001</v>
      </c>
      <c r="I5873" s="810">
        <v>1</v>
      </c>
    </row>
    <row r="5874" spans="1:9" x14ac:dyDescent="0.15">
      <c r="A5874" s="694" t="s">
        <v>8368</v>
      </c>
      <c r="B5874" s="96">
        <v>283985</v>
      </c>
      <c r="C5874" s="96">
        <v>17</v>
      </c>
      <c r="D5874" s="97">
        <v>72873451</v>
      </c>
      <c r="E5874" s="97">
        <v>72889737</v>
      </c>
      <c r="F5874" s="96" t="s">
        <v>2328</v>
      </c>
      <c r="G5874" s="96">
        <v>46</v>
      </c>
      <c r="H5874" s="96">
        <v>0.12667999999999999</v>
      </c>
      <c r="I5874" s="810">
        <v>1</v>
      </c>
    </row>
    <row r="5875" spans="1:9" x14ac:dyDescent="0.15">
      <c r="A5875" s="694" t="s">
        <v>8369</v>
      </c>
      <c r="B5875" s="96">
        <v>388115</v>
      </c>
      <c r="C5875" s="96">
        <v>15</v>
      </c>
      <c r="D5875" s="97">
        <v>40623653</v>
      </c>
      <c r="E5875" s="97">
        <v>40633168</v>
      </c>
      <c r="F5875" s="96" t="s">
        <v>2328</v>
      </c>
      <c r="G5875" s="96">
        <v>30</v>
      </c>
      <c r="H5875" s="96">
        <v>0.12667999999999999</v>
      </c>
      <c r="I5875" s="810">
        <v>1</v>
      </c>
    </row>
    <row r="5876" spans="1:9" x14ac:dyDescent="0.15">
      <c r="A5876" s="694" t="s">
        <v>8370</v>
      </c>
      <c r="B5876" s="96">
        <v>63876</v>
      </c>
      <c r="C5876" s="96">
        <v>11</v>
      </c>
      <c r="D5876" s="97">
        <v>125034559</v>
      </c>
      <c r="E5876" s="97">
        <v>125303285</v>
      </c>
      <c r="F5876" s="96" t="s">
        <v>2321</v>
      </c>
      <c r="G5876" s="96">
        <v>1017</v>
      </c>
      <c r="H5876" s="96">
        <v>0.12670000000000001</v>
      </c>
      <c r="I5876" s="810">
        <v>1</v>
      </c>
    </row>
    <row r="5877" spans="1:9" x14ac:dyDescent="0.15">
      <c r="A5877" s="694" t="s">
        <v>8371</v>
      </c>
      <c r="B5877" s="96">
        <v>271</v>
      </c>
      <c r="C5877" s="96">
        <v>1</v>
      </c>
      <c r="D5877" s="97">
        <v>110162435</v>
      </c>
      <c r="E5877" s="97">
        <v>110174677</v>
      </c>
      <c r="F5877" s="96" t="s">
        <v>2321</v>
      </c>
      <c r="G5877" s="96">
        <v>31</v>
      </c>
      <c r="H5877" s="96">
        <v>0.12687000000000001</v>
      </c>
      <c r="I5877" s="810">
        <v>1</v>
      </c>
    </row>
    <row r="5878" spans="1:9" x14ac:dyDescent="0.15">
      <c r="A5878" s="694" t="s">
        <v>8372</v>
      </c>
      <c r="B5878" s="96">
        <v>29887</v>
      </c>
      <c r="C5878" s="96">
        <v>7</v>
      </c>
      <c r="D5878" s="97">
        <v>26331515</v>
      </c>
      <c r="E5878" s="97">
        <v>26413949</v>
      </c>
      <c r="F5878" s="96" t="s">
        <v>2321</v>
      </c>
      <c r="G5878" s="96">
        <v>351</v>
      </c>
      <c r="H5878" s="96">
        <v>0.12687000000000001</v>
      </c>
      <c r="I5878" s="810">
        <v>1</v>
      </c>
    </row>
    <row r="5879" spans="1:9" x14ac:dyDescent="0.15">
      <c r="A5879" s="694" t="s">
        <v>8373</v>
      </c>
      <c r="B5879" s="96">
        <v>51665</v>
      </c>
      <c r="C5879" s="96">
        <v>2</v>
      </c>
      <c r="D5879" s="97">
        <v>239335382</v>
      </c>
      <c r="E5879" s="97">
        <v>239360891</v>
      </c>
      <c r="F5879" s="96" t="s">
        <v>2321</v>
      </c>
      <c r="G5879" s="96">
        <v>119</v>
      </c>
      <c r="H5879" s="96">
        <v>0.12690000000000001</v>
      </c>
      <c r="I5879" s="810">
        <v>1</v>
      </c>
    </row>
    <row r="5880" spans="1:9" x14ac:dyDescent="0.15">
      <c r="A5880" s="694" t="s">
        <v>8374</v>
      </c>
      <c r="B5880" s="96">
        <v>79935</v>
      </c>
      <c r="C5880" s="96">
        <v>19</v>
      </c>
      <c r="D5880" s="97">
        <v>40728115</v>
      </c>
      <c r="E5880" s="97">
        <v>40732674</v>
      </c>
      <c r="F5880" s="96" t="s">
        <v>2328</v>
      </c>
      <c r="G5880" s="96">
        <v>13</v>
      </c>
      <c r="H5880" s="96">
        <v>0.12690000000000001</v>
      </c>
      <c r="I5880" s="810">
        <v>1</v>
      </c>
    </row>
    <row r="5881" spans="1:9" x14ac:dyDescent="0.15">
      <c r="A5881" s="694" t="s">
        <v>8375</v>
      </c>
      <c r="B5881" s="96">
        <v>84961</v>
      </c>
      <c r="C5881" s="96">
        <v>17</v>
      </c>
      <c r="D5881" s="97">
        <v>37408897</v>
      </c>
      <c r="E5881" s="97">
        <v>37558530</v>
      </c>
      <c r="F5881" s="96" t="s">
        <v>2328</v>
      </c>
      <c r="G5881" s="96">
        <v>343</v>
      </c>
      <c r="H5881" s="96">
        <v>0.12694</v>
      </c>
      <c r="I5881" s="810">
        <v>1</v>
      </c>
    </row>
    <row r="5882" spans="1:9" x14ac:dyDescent="0.15">
      <c r="A5882" s="694" t="s">
        <v>8376</v>
      </c>
      <c r="B5882" s="96">
        <v>26049</v>
      </c>
      <c r="C5882" s="96">
        <v>5</v>
      </c>
      <c r="D5882" s="97">
        <v>74073399</v>
      </c>
      <c r="E5882" s="97">
        <v>74163832</v>
      </c>
      <c r="F5882" s="96" t="s">
        <v>2328</v>
      </c>
      <c r="G5882" s="96">
        <v>199</v>
      </c>
      <c r="H5882" s="96">
        <v>0.127</v>
      </c>
      <c r="I5882" s="810">
        <v>1</v>
      </c>
    </row>
    <row r="5883" spans="1:9" x14ac:dyDescent="0.15">
      <c r="A5883" s="694" t="s">
        <v>8377</v>
      </c>
      <c r="B5883" s="96">
        <v>729956</v>
      </c>
      <c r="C5883" s="96">
        <v>19</v>
      </c>
      <c r="D5883" s="97">
        <v>55940105</v>
      </c>
      <c r="E5883" s="97">
        <v>55954230</v>
      </c>
      <c r="F5883" s="96" t="s">
        <v>2328</v>
      </c>
      <c r="G5883" s="96">
        <v>21</v>
      </c>
      <c r="H5883" s="96">
        <v>0.12706999999999999</v>
      </c>
      <c r="I5883" s="810">
        <v>1</v>
      </c>
    </row>
    <row r="5884" spans="1:9" x14ac:dyDescent="0.15">
      <c r="A5884" s="694" t="s">
        <v>8378</v>
      </c>
      <c r="B5884" s="96">
        <v>29920</v>
      </c>
      <c r="C5884" s="96">
        <v>1</v>
      </c>
      <c r="D5884" s="97">
        <v>226107577</v>
      </c>
      <c r="E5884" s="97">
        <v>226112040</v>
      </c>
      <c r="F5884" s="96" t="s">
        <v>2328</v>
      </c>
      <c r="G5884" s="96">
        <v>11</v>
      </c>
      <c r="H5884" s="96">
        <v>0.12708</v>
      </c>
      <c r="I5884" s="810">
        <v>1</v>
      </c>
    </row>
    <row r="5885" spans="1:9" x14ac:dyDescent="0.15">
      <c r="A5885" s="694" t="s">
        <v>8379</v>
      </c>
      <c r="B5885" s="96">
        <v>51637</v>
      </c>
      <c r="C5885" s="96">
        <v>14</v>
      </c>
      <c r="D5885" s="97">
        <v>52456228</v>
      </c>
      <c r="E5885" s="97">
        <v>52471420</v>
      </c>
      <c r="F5885" s="96" t="s">
        <v>2321</v>
      </c>
      <c r="G5885" s="96">
        <v>54</v>
      </c>
      <c r="H5885" s="96">
        <v>0.12712000000000001</v>
      </c>
      <c r="I5885" s="810">
        <v>1</v>
      </c>
    </row>
    <row r="5886" spans="1:9" x14ac:dyDescent="0.15">
      <c r="A5886" s="694" t="s">
        <v>8380</v>
      </c>
      <c r="B5886" s="96">
        <v>9966</v>
      </c>
      <c r="C5886" s="96">
        <v>9</v>
      </c>
      <c r="D5886" s="97">
        <v>117546915</v>
      </c>
      <c r="E5886" s="97">
        <v>117568408</v>
      </c>
      <c r="F5886" s="96" t="s">
        <v>2328</v>
      </c>
      <c r="G5886" s="96">
        <v>43</v>
      </c>
      <c r="H5886" s="96">
        <v>0.12715000000000001</v>
      </c>
      <c r="I5886" s="810">
        <v>1</v>
      </c>
    </row>
    <row r="5887" spans="1:9" x14ac:dyDescent="0.15">
      <c r="A5887" s="694" t="s">
        <v>8381</v>
      </c>
      <c r="B5887" s="96">
        <v>151</v>
      </c>
      <c r="C5887" s="96">
        <v>2</v>
      </c>
      <c r="D5887" s="97">
        <v>96778623</v>
      </c>
      <c r="E5887" s="97">
        <v>96782281</v>
      </c>
      <c r="F5887" s="96" t="s">
        <v>2328</v>
      </c>
      <c r="G5887" s="96">
        <v>9</v>
      </c>
      <c r="H5887" s="96">
        <v>0.12716</v>
      </c>
      <c r="I5887" s="810">
        <v>1</v>
      </c>
    </row>
    <row r="5888" spans="1:9" x14ac:dyDescent="0.15">
      <c r="A5888" s="694" t="s">
        <v>8382</v>
      </c>
      <c r="B5888" s="96">
        <v>91614</v>
      </c>
      <c r="C5888" s="96">
        <v>11</v>
      </c>
      <c r="D5888" s="97">
        <v>33037410</v>
      </c>
      <c r="E5888" s="97">
        <v>33055128</v>
      </c>
      <c r="F5888" s="96" t="s">
        <v>2321</v>
      </c>
      <c r="G5888" s="96">
        <v>73</v>
      </c>
      <c r="H5888" s="96">
        <v>0.12742999999999999</v>
      </c>
      <c r="I5888" s="810">
        <v>1</v>
      </c>
    </row>
    <row r="5889" spans="1:9" x14ac:dyDescent="0.15">
      <c r="A5889" s="694" t="s">
        <v>8383</v>
      </c>
      <c r="B5889" s="96">
        <v>945</v>
      </c>
      <c r="C5889" s="96">
        <v>19</v>
      </c>
      <c r="D5889" s="97">
        <v>51728335</v>
      </c>
      <c r="E5889" s="97">
        <v>51743274</v>
      </c>
      <c r="F5889" s="96" t="s">
        <v>2321</v>
      </c>
      <c r="G5889" s="96">
        <v>28</v>
      </c>
      <c r="H5889" s="96">
        <v>0.12745000000000001</v>
      </c>
      <c r="I5889" s="810">
        <v>1</v>
      </c>
    </row>
    <row r="5890" spans="1:9" x14ac:dyDescent="0.15">
      <c r="A5890" s="694" t="s">
        <v>8384</v>
      </c>
      <c r="B5890" s="96">
        <v>27012</v>
      </c>
      <c r="C5890" s="96">
        <v>8</v>
      </c>
      <c r="D5890" s="97">
        <v>110979233</v>
      </c>
      <c r="E5890" s="97">
        <v>110987963</v>
      </c>
      <c r="F5890" s="96" t="s">
        <v>2328</v>
      </c>
      <c r="G5890" s="96">
        <v>18</v>
      </c>
      <c r="H5890" s="96">
        <v>0.12745999999999999</v>
      </c>
      <c r="I5890" s="810">
        <v>1</v>
      </c>
    </row>
    <row r="5891" spans="1:9" x14ac:dyDescent="0.15">
      <c r="A5891" s="694" t="s">
        <v>8385</v>
      </c>
      <c r="B5891" s="96">
        <v>4680</v>
      </c>
      <c r="C5891" s="96">
        <v>19</v>
      </c>
      <c r="D5891" s="97">
        <v>42259398</v>
      </c>
      <c r="E5891" s="97">
        <v>42276113</v>
      </c>
      <c r="F5891" s="96" t="s">
        <v>2321</v>
      </c>
      <c r="G5891" s="96">
        <v>45</v>
      </c>
      <c r="H5891" s="96">
        <v>0.12748000000000001</v>
      </c>
      <c r="I5891" s="810">
        <v>1</v>
      </c>
    </row>
    <row r="5892" spans="1:9" x14ac:dyDescent="0.15">
      <c r="A5892" s="694" t="s">
        <v>8386</v>
      </c>
      <c r="B5892" s="96">
        <v>10100</v>
      </c>
      <c r="C5892" s="96">
        <v>1</v>
      </c>
      <c r="D5892" s="97">
        <v>115590632</v>
      </c>
      <c r="E5892" s="97">
        <v>115632121</v>
      </c>
      <c r="F5892" s="96" t="s">
        <v>2328</v>
      </c>
      <c r="G5892" s="96">
        <v>182</v>
      </c>
      <c r="H5892" s="96">
        <v>0.12753</v>
      </c>
      <c r="I5892" s="810">
        <v>1</v>
      </c>
    </row>
    <row r="5893" spans="1:9" x14ac:dyDescent="0.15">
      <c r="A5893" s="694" t="s">
        <v>8387</v>
      </c>
      <c r="B5893" s="96">
        <v>56129</v>
      </c>
      <c r="C5893" s="96">
        <v>5</v>
      </c>
      <c r="D5893" s="97">
        <v>140552243</v>
      </c>
      <c r="E5893" s="97">
        <v>140555957</v>
      </c>
      <c r="F5893" s="96" t="s">
        <v>2321</v>
      </c>
      <c r="G5893" s="96">
        <v>19</v>
      </c>
      <c r="H5893" s="96">
        <v>0.12753</v>
      </c>
      <c r="I5893" s="810">
        <v>1</v>
      </c>
    </row>
    <row r="5894" spans="1:9" x14ac:dyDescent="0.15">
      <c r="A5894" s="694" t="s">
        <v>8388</v>
      </c>
      <c r="B5894" s="96">
        <v>29948</v>
      </c>
      <c r="C5894" s="96">
        <v>16</v>
      </c>
      <c r="D5894" s="97">
        <v>83982594</v>
      </c>
      <c r="E5894" s="97">
        <v>83999937</v>
      </c>
      <c r="F5894" s="96" t="s">
        <v>2321</v>
      </c>
      <c r="G5894" s="96">
        <v>118</v>
      </c>
      <c r="H5894" s="96">
        <v>0.12759999999999999</v>
      </c>
      <c r="I5894" s="810">
        <v>1</v>
      </c>
    </row>
    <row r="5895" spans="1:9" x14ac:dyDescent="0.15">
      <c r="A5895" s="694" t="s">
        <v>8389</v>
      </c>
      <c r="B5895" s="96">
        <v>57696</v>
      </c>
      <c r="C5895" s="96">
        <v>12</v>
      </c>
      <c r="D5895" s="97">
        <v>124086650</v>
      </c>
      <c r="E5895" s="97">
        <v>124105482</v>
      </c>
      <c r="F5895" s="96" t="s">
        <v>2321</v>
      </c>
      <c r="G5895" s="96">
        <v>77</v>
      </c>
      <c r="H5895" s="96">
        <v>0.12762000000000001</v>
      </c>
      <c r="I5895" s="810">
        <v>1</v>
      </c>
    </row>
    <row r="5896" spans="1:9" x14ac:dyDescent="0.15">
      <c r="A5896" s="694" t="s">
        <v>8390</v>
      </c>
      <c r="B5896" s="96">
        <v>51816</v>
      </c>
      <c r="C5896" s="96">
        <v>22</v>
      </c>
      <c r="D5896" s="97">
        <v>17659681</v>
      </c>
      <c r="E5896" s="97">
        <v>17702744</v>
      </c>
      <c r="F5896" s="96" t="s">
        <v>2328</v>
      </c>
      <c r="G5896" s="96">
        <v>189</v>
      </c>
      <c r="H5896" s="96">
        <v>0.12773000000000001</v>
      </c>
      <c r="I5896" s="810">
        <v>1</v>
      </c>
    </row>
    <row r="5897" spans="1:9" x14ac:dyDescent="0.15">
      <c r="A5897" s="694" t="s">
        <v>8391</v>
      </c>
      <c r="B5897" s="96">
        <v>10154</v>
      </c>
      <c r="C5897" s="96">
        <v>12</v>
      </c>
      <c r="D5897" s="97">
        <v>94542499</v>
      </c>
      <c r="E5897" s="97">
        <v>94701451</v>
      </c>
      <c r="F5897" s="96" t="s">
        <v>2321</v>
      </c>
      <c r="G5897" s="96">
        <v>645</v>
      </c>
      <c r="H5897" s="96">
        <v>0.1278</v>
      </c>
      <c r="I5897" s="810">
        <v>1</v>
      </c>
    </row>
    <row r="5898" spans="1:9" x14ac:dyDescent="0.15">
      <c r="A5898" s="694" t="s">
        <v>8392</v>
      </c>
      <c r="B5898" s="96">
        <v>3433</v>
      </c>
      <c r="C5898" s="96">
        <v>10</v>
      </c>
      <c r="D5898" s="97">
        <v>91061706</v>
      </c>
      <c r="E5898" s="97">
        <v>91069033</v>
      </c>
      <c r="F5898" s="96" t="s">
        <v>2321</v>
      </c>
      <c r="G5898" s="96">
        <v>22</v>
      </c>
      <c r="H5898" s="96">
        <v>0.12781999999999999</v>
      </c>
      <c r="I5898" s="810">
        <v>1</v>
      </c>
    </row>
    <row r="5899" spans="1:9" x14ac:dyDescent="0.15">
      <c r="A5899" s="694" t="s">
        <v>8393</v>
      </c>
      <c r="B5899" s="96">
        <v>9278</v>
      </c>
      <c r="C5899" s="96">
        <v>6</v>
      </c>
      <c r="D5899" s="97">
        <v>33282182</v>
      </c>
      <c r="E5899" s="97">
        <v>33285719</v>
      </c>
      <c r="F5899" s="96" t="s">
        <v>2328</v>
      </c>
      <c r="G5899" s="96">
        <v>7</v>
      </c>
      <c r="H5899" s="96">
        <v>0.12781999999999999</v>
      </c>
      <c r="I5899" s="810">
        <v>1</v>
      </c>
    </row>
    <row r="5900" spans="1:9" x14ac:dyDescent="0.15">
      <c r="A5900" s="694" t="s">
        <v>8394</v>
      </c>
      <c r="B5900" s="96">
        <v>4130</v>
      </c>
      <c r="C5900" s="96">
        <v>15</v>
      </c>
      <c r="D5900" s="97">
        <v>43803165</v>
      </c>
      <c r="E5900" s="97">
        <v>43823818</v>
      </c>
      <c r="F5900" s="96" t="s">
        <v>2321</v>
      </c>
      <c r="G5900" s="96">
        <v>31</v>
      </c>
      <c r="H5900" s="96">
        <v>0.12784000000000001</v>
      </c>
      <c r="I5900" s="810">
        <v>1</v>
      </c>
    </row>
    <row r="5901" spans="1:9" x14ac:dyDescent="0.15">
      <c r="A5901" s="694" t="s">
        <v>8395</v>
      </c>
      <c r="B5901" s="96">
        <v>22888</v>
      </c>
      <c r="C5901" s="96">
        <v>20</v>
      </c>
      <c r="D5901" s="97">
        <v>3088219</v>
      </c>
      <c r="E5901" s="97">
        <v>3140556</v>
      </c>
      <c r="F5901" s="96" t="s">
        <v>2328</v>
      </c>
      <c r="G5901" s="96">
        <v>177</v>
      </c>
      <c r="H5901" s="96">
        <v>0.12787000000000001</v>
      </c>
      <c r="I5901" s="810">
        <v>1</v>
      </c>
    </row>
    <row r="5902" spans="1:9" x14ac:dyDescent="0.15">
      <c r="A5902" s="694" t="s">
        <v>8396</v>
      </c>
      <c r="B5902" s="96">
        <v>5361</v>
      </c>
      <c r="C5902" s="96">
        <v>3</v>
      </c>
      <c r="D5902" s="97">
        <v>126707437</v>
      </c>
      <c r="E5902" s="97">
        <v>126756235</v>
      </c>
      <c r="F5902" s="96" t="s">
        <v>2321</v>
      </c>
      <c r="G5902" s="96">
        <v>207</v>
      </c>
      <c r="H5902" s="96">
        <v>0.12790000000000001</v>
      </c>
      <c r="I5902" s="810">
        <v>1</v>
      </c>
    </row>
    <row r="5903" spans="1:9" x14ac:dyDescent="0.15">
      <c r="A5903" s="694" t="s">
        <v>8397</v>
      </c>
      <c r="B5903" s="96">
        <v>79722</v>
      </c>
      <c r="C5903" s="96">
        <v>5</v>
      </c>
      <c r="D5903" s="97">
        <v>55395507</v>
      </c>
      <c r="E5903" s="97">
        <v>55529186</v>
      </c>
      <c r="F5903" s="96" t="s">
        <v>2328</v>
      </c>
      <c r="G5903" s="96">
        <v>516</v>
      </c>
      <c r="H5903" s="96">
        <v>0.12790000000000001</v>
      </c>
      <c r="I5903" s="810">
        <v>1</v>
      </c>
    </row>
    <row r="5904" spans="1:9" x14ac:dyDescent="0.15">
      <c r="A5904" s="694" t="s">
        <v>8398</v>
      </c>
      <c r="B5904" s="96">
        <v>7976</v>
      </c>
      <c r="C5904" s="96">
        <v>8</v>
      </c>
      <c r="D5904" s="97">
        <v>28351722</v>
      </c>
      <c r="E5904" s="97">
        <v>28431785</v>
      </c>
      <c r="F5904" s="96" t="s">
        <v>2321</v>
      </c>
      <c r="G5904" s="96">
        <v>140</v>
      </c>
      <c r="H5904" s="96">
        <v>0.12798000000000001</v>
      </c>
      <c r="I5904" s="810">
        <v>1</v>
      </c>
    </row>
    <row r="5905" spans="1:9" x14ac:dyDescent="0.15">
      <c r="A5905" s="694" t="s">
        <v>8399</v>
      </c>
      <c r="B5905" s="96">
        <v>8973</v>
      </c>
      <c r="C5905" s="96">
        <v>8</v>
      </c>
      <c r="D5905" s="97">
        <v>42607763</v>
      </c>
      <c r="E5905" s="97">
        <v>42623929</v>
      </c>
      <c r="F5905" s="96" t="s">
        <v>2328</v>
      </c>
      <c r="G5905" s="96">
        <v>43</v>
      </c>
      <c r="H5905" s="96">
        <v>0.12798000000000001</v>
      </c>
      <c r="I5905" s="810">
        <v>1</v>
      </c>
    </row>
    <row r="5906" spans="1:9" x14ac:dyDescent="0.15">
      <c r="A5906" s="694" t="s">
        <v>8400</v>
      </c>
      <c r="B5906" s="96">
        <v>8991</v>
      </c>
      <c r="C5906" s="96">
        <v>1</v>
      </c>
      <c r="D5906" s="97">
        <v>151336778</v>
      </c>
      <c r="E5906" s="97">
        <v>151345210</v>
      </c>
      <c r="F5906" s="96" t="s">
        <v>2328</v>
      </c>
      <c r="G5906" s="96">
        <v>24</v>
      </c>
      <c r="H5906" s="96">
        <v>0.12801000000000001</v>
      </c>
      <c r="I5906" s="810">
        <v>1</v>
      </c>
    </row>
    <row r="5907" spans="1:9" x14ac:dyDescent="0.15">
      <c r="A5907" s="694" t="s">
        <v>8401</v>
      </c>
      <c r="B5907" s="96">
        <v>7782</v>
      </c>
      <c r="C5907" s="96">
        <v>15</v>
      </c>
      <c r="D5907" s="97">
        <v>45774676</v>
      </c>
      <c r="E5907" s="97">
        <v>45815005</v>
      </c>
      <c r="F5907" s="96" t="s">
        <v>2328</v>
      </c>
      <c r="G5907" s="96">
        <v>73</v>
      </c>
      <c r="H5907" s="96">
        <v>0.12806999999999999</v>
      </c>
      <c r="I5907" s="810">
        <v>1</v>
      </c>
    </row>
    <row r="5908" spans="1:9" x14ac:dyDescent="0.15">
      <c r="A5908" s="694" t="s">
        <v>1984</v>
      </c>
      <c r="B5908" s="96">
        <v>170954</v>
      </c>
      <c r="C5908" s="96">
        <v>6</v>
      </c>
      <c r="D5908" s="97">
        <v>30644166</v>
      </c>
      <c r="E5908" s="97">
        <v>30655672</v>
      </c>
      <c r="F5908" s="96" t="s">
        <v>2328</v>
      </c>
      <c r="G5908" s="96">
        <v>40</v>
      </c>
      <c r="H5908" s="96">
        <v>0.12811</v>
      </c>
      <c r="I5908" s="810">
        <v>1</v>
      </c>
    </row>
    <row r="5909" spans="1:9" x14ac:dyDescent="0.15">
      <c r="A5909" s="694" t="s">
        <v>8402</v>
      </c>
      <c r="B5909" s="96">
        <v>25973</v>
      </c>
      <c r="C5909" s="96">
        <v>1</v>
      </c>
      <c r="D5909" s="97">
        <v>55222571</v>
      </c>
      <c r="E5909" s="97">
        <v>55230226</v>
      </c>
      <c r="F5909" s="96" t="s">
        <v>2328</v>
      </c>
      <c r="G5909" s="96">
        <v>29</v>
      </c>
      <c r="H5909" s="96">
        <v>0.12811</v>
      </c>
      <c r="I5909" s="810">
        <v>1</v>
      </c>
    </row>
    <row r="5910" spans="1:9" x14ac:dyDescent="0.15">
      <c r="A5910" s="694" t="s">
        <v>8403</v>
      </c>
      <c r="B5910" s="96">
        <v>285349</v>
      </c>
      <c r="C5910" s="96">
        <v>3</v>
      </c>
      <c r="D5910" s="97">
        <v>44626456</v>
      </c>
      <c r="E5910" s="97">
        <v>44641186</v>
      </c>
      <c r="F5910" s="96" t="s">
        <v>2321</v>
      </c>
      <c r="G5910" s="96">
        <v>21</v>
      </c>
      <c r="H5910" s="96">
        <v>0.12811</v>
      </c>
      <c r="I5910" s="810">
        <v>1</v>
      </c>
    </row>
    <row r="5911" spans="1:9" x14ac:dyDescent="0.15">
      <c r="A5911" s="694" t="s">
        <v>8404</v>
      </c>
      <c r="B5911" s="96">
        <v>57609</v>
      </c>
      <c r="C5911" s="96">
        <v>12</v>
      </c>
      <c r="D5911" s="97">
        <v>50898768</v>
      </c>
      <c r="E5911" s="97">
        <v>51142450</v>
      </c>
      <c r="F5911" s="96" t="s">
        <v>2321</v>
      </c>
      <c r="G5911" s="96">
        <v>473</v>
      </c>
      <c r="H5911" s="96">
        <v>0.12811</v>
      </c>
      <c r="I5911" s="810">
        <v>1</v>
      </c>
    </row>
    <row r="5912" spans="1:9" x14ac:dyDescent="0.15">
      <c r="A5912" s="694" t="s">
        <v>8405</v>
      </c>
      <c r="B5912" s="96">
        <v>388585</v>
      </c>
      <c r="C5912" s="96">
        <v>1</v>
      </c>
      <c r="D5912" s="97">
        <v>2460184</v>
      </c>
      <c r="E5912" s="97">
        <v>2461684</v>
      </c>
      <c r="F5912" s="96" t="s">
        <v>2328</v>
      </c>
      <c r="G5912" s="96">
        <v>4</v>
      </c>
      <c r="H5912" s="96">
        <v>0.12812999999999999</v>
      </c>
      <c r="I5912" s="810">
        <v>1</v>
      </c>
    </row>
    <row r="5913" spans="1:9" x14ac:dyDescent="0.15">
      <c r="A5913" s="694" t="s">
        <v>8406</v>
      </c>
      <c r="B5913" s="96">
        <v>509</v>
      </c>
      <c r="C5913" s="96">
        <v>10</v>
      </c>
      <c r="D5913" s="97">
        <v>7830093</v>
      </c>
      <c r="E5913" s="97">
        <v>7849764</v>
      </c>
      <c r="F5913" s="96" t="s">
        <v>2321</v>
      </c>
      <c r="G5913" s="96">
        <v>79</v>
      </c>
      <c r="H5913" s="96">
        <v>0.12817999999999999</v>
      </c>
      <c r="I5913" s="810">
        <v>1</v>
      </c>
    </row>
    <row r="5914" spans="1:9" x14ac:dyDescent="0.15">
      <c r="A5914" s="694" t="s">
        <v>8407</v>
      </c>
      <c r="B5914" s="96">
        <v>80335</v>
      </c>
      <c r="C5914" s="96">
        <v>3</v>
      </c>
      <c r="D5914" s="97">
        <v>52288438</v>
      </c>
      <c r="E5914" s="97">
        <v>52312659</v>
      </c>
      <c r="F5914" s="96" t="s">
        <v>2328</v>
      </c>
      <c r="G5914" s="96">
        <v>45</v>
      </c>
      <c r="H5914" s="96">
        <v>0.12820000000000001</v>
      </c>
      <c r="I5914" s="810">
        <v>1</v>
      </c>
    </row>
    <row r="5915" spans="1:9" x14ac:dyDescent="0.15">
      <c r="A5915" s="694" t="s">
        <v>8408</v>
      </c>
      <c r="B5915" s="96">
        <v>3040</v>
      </c>
      <c r="C5915" s="96">
        <v>16</v>
      </c>
      <c r="D5915" s="97">
        <v>222846</v>
      </c>
      <c r="E5915" s="97">
        <v>223709</v>
      </c>
      <c r="F5915" s="96" t="s">
        <v>2321</v>
      </c>
      <c r="G5915" s="96">
        <v>1</v>
      </c>
      <c r="H5915" s="96">
        <v>0.1283</v>
      </c>
      <c r="I5915" s="810">
        <v>1</v>
      </c>
    </row>
    <row r="5916" spans="1:9" x14ac:dyDescent="0.15">
      <c r="A5916" s="694" t="s">
        <v>8409</v>
      </c>
      <c r="B5916" s="96">
        <v>9734</v>
      </c>
      <c r="C5916" s="96">
        <v>7</v>
      </c>
      <c r="D5916" s="97">
        <v>18126572</v>
      </c>
      <c r="E5916" s="97">
        <v>19039135</v>
      </c>
      <c r="F5916" s="96" t="s">
        <v>2321</v>
      </c>
      <c r="G5916" s="96">
        <v>2973</v>
      </c>
      <c r="H5916" s="96">
        <v>0.12837000000000001</v>
      </c>
      <c r="I5916" s="810">
        <v>1</v>
      </c>
    </row>
    <row r="5917" spans="1:9" x14ac:dyDescent="0.15">
      <c r="A5917" s="694" t="s">
        <v>8410</v>
      </c>
      <c r="B5917" s="96">
        <v>84749</v>
      </c>
      <c r="C5917" s="96">
        <v>12</v>
      </c>
      <c r="D5917" s="97">
        <v>109490380</v>
      </c>
      <c r="E5917" s="97">
        <v>109525831</v>
      </c>
      <c r="F5917" s="96" t="s">
        <v>2321</v>
      </c>
      <c r="G5917" s="96">
        <v>65</v>
      </c>
      <c r="H5917" s="96">
        <v>0.12852</v>
      </c>
      <c r="I5917" s="810">
        <v>1</v>
      </c>
    </row>
    <row r="5918" spans="1:9" x14ac:dyDescent="0.15">
      <c r="A5918" s="694" t="s">
        <v>8411</v>
      </c>
      <c r="B5918" s="96">
        <v>340273</v>
      </c>
      <c r="C5918" s="96">
        <v>7</v>
      </c>
      <c r="D5918" s="97">
        <v>20655245</v>
      </c>
      <c r="E5918" s="97">
        <v>20796637</v>
      </c>
      <c r="F5918" s="96" t="s">
        <v>2321</v>
      </c>
      <c r="G5918" s="96">
        <v>600</v>
      </c>
      <c r="H5918" s="96">
        <v>0.12856000000000001</v>
      </c>
      <c r="I5918" s="810">
        <v>1</v>
      </c>
    </row>
    <row r="5919" spans="1:9" x14ac:dyDescent="0.15">
      <c r="A5919" s="694" t="s">
        <v>8412</v>
      </c>
      <c r="B5919" s="96">
        <v>1773</v>
      </c>
      <c r="C5919" s="96">
        <v>16</v>
      </c>
      <c r="D5919" s="97">
        <v>3661772</v>
      </c>
      <c r="E5919" s="97">
        <v>3712689</v>
      </c>
      <c r="F5919" s="96" t="s">
        <v>2321</v>
      </c>
      <c r="G5919" s="96">
        <v>155</v>
      </c>
      <c r="H5919" s="96">
        <v>0.12862999999999999</v>
      </c>
      <c r="I5919" s="810">
        <v>1</v>
      </c>
    </row>
    <row r="5920" spans="1:9" x14ac:dyDescent="0.15">
      <c r="A5920" s="694" t="s">
        <v>8413</v>
      </c>
      <c r="B5920" s="96">
        <v>200576</v>
      </c>
      <c r="C5920" s="96">
        <v>2</v>
      </c>
      <c r="D5920" s="97">
        <v>209130990</v>
      </c>
      <c r="E5920" s="97">
        <v>209223475</v>
      </c>
      <c r="F5920" s="96" t="s">
        <v>2321</v>
      </c>
      <c r="G5920" s="96">
        <v>288</v>
      </c>
      <c r="H5920" s="96">
        <v>0.12870999999999999</v>
      </c>
      <c r="I5920" s="810">
        <v>1</v>
      </c>
    </row>
    <row r="5921" spans="1:9" x14ac:dyDescent="0.15">
      <c r="A5921" s="694" t="s">
        <v>8414</v>
      </c>
      <c r="B5921" s="96">
        <v>55728</v>
      </c>
      <c r="C5921" s="96">
        <v>4</v>
      </c>
      <c r="D5921" s="97">
        <v>40058524</v>
      </c>
      <c r="E5921" s="97">
        <v>40159872</v>
      </c>
      <c r="F5921" s="96" t="s">
        <v>2321</v>
      </c>
      <c r="G5921" s="96">
        <v>278</v>
      </c>
      <c r="H5921" s="96">
        <v>0.12872</v>
      </c>
      <c r="I5921" s="810">
        <v>1</v>
      </c>
    </row>
    <row r="5922" spans="1:9" x14ac:dyDescent="0.15">
      <c r="A5922" s="694" t="s">
        <v>8415</v>
      </c>
      <c r="B5922" s="96">
        <v>10667</v>
      </c>
      <c r="C5922" s="96">
        <v>6</v>
      </c>
      <c r="D5922" s="97">
        <v>5261251</v>
      </c>
      <c r="E5922" s="97">
        <v>5771816</v>
      </c>
      <c r="F5922" s="96" t="s">
        <v>2321</v>
      </c>
      <c r="G5922" s="96">
        <v>1973</v>
      </c>
      <c r="H5922" s="96">
        <v>0.12873000000000001</v>
      </c>
      <c r="I5922" s="810">
        <v>1</v>
      </c>
    </row>
    <row r="5923" spans="1:9" x14ac:dyDescent="0.15">
      <c r="A5923" s="694" t="s">
        <v>8416</v>
      </c>
      <c r="B5923" s="96">
        <v>51156</v>
      </c>
      <c r="C5923" s="96">
        <v>14</v>
      </c>
      <c r="D5923" s="97">
        <v>94749648</v>
      </c>
      <c r="E5923" s="97">
        <v>94759608</v>
      </c>
      <c r="F5923" s="96" t="s">
        <v>2328</v>
      </c>
      <c r="G5923" s="96">
        <v>36</v>
      </c>
      <c r="H5923" s="96">
        <v>0.12878000000000001</v>
      </c>
      <c r="I5923" s="810">
        <v>1</v>
      </c>
    </row>
    <row r="5924" spans="1:9" x14ac:dyDescent="0.15">
      <c r="A5924" s="694" t="s">
        <v>8417</v>
      </c>
      <c r="B5924" s="96">
        <v>2001</v>
      </c>
      <c r="C5924" s="96">
        <v>11</v>
      </c>
      <c r="D5924" s="97">
        <v>34500342</v>
      </c>
      <c r="E5924" s="97">
        <v>34535347</v>
      </c>
      <c r="F5924" s="96" t="s">
        <v>2328</v>
      </c>
      <c r="G5924" s="96">
        <v>157</v>
      </c>
      <c r="H5924" s="96">
        <v>0.12881000000000001</v>
      </c>
      <c r="I5924" s="810">
        <v>1</v>
      </c>
    </row>
    <row r="5925" spans="1:9" x14ac:dyDescent="0.15">
      <c r="A5925" s="694" t="s">
        <v>8418</v>
      </c>
      <c r="B5925" s="96">
        <v>10276</v>
      </c>
      <c r="C5925" s="96">
        <v>10</v>
      </c>
      <c r="D5925" s="97">
        <v>5454514</v>
      </c>
      <c r="E5925" s="97">
        <v>5501019</v>
      </c>
      <c r="F5925" s="96" t="s">
        <v>2321</v>
      </c>
      <c r="G5925" s="96">
        <v>109</v>
      </c>
      <c r="H5925" s="96">
        <v>0.12887999999999999</v>
      </c>
      <c r="I5925" s="810">
        <v>1</v>
      </c>
    </row>
    <row r="5926" spans="1:9" x14ac:dyDescent="0.15">
      <c r="A5926" s="694" t="s">
        <v>8419</v>
      </c>
      <c r="B5926" s="96">
        <v>729627</v>
      </c>
      <c r="C5926" s="96">
        <v>3</v>
      </c>
      <c r="D5926" s="97">
        <v>138722804</v>
      </c>
      <c r="E5926" s="97">
        <v>138725110</v>
      </c>
      <c r="F5926" s="96" t="s">
        <v>2328</v>
      </c>
      <c r="G5926" s="96">
        <v>5</v>
      </c>
      <c r="H5926" s="96">
        <v>0.12892000000000001</v>
      </c>
      <c r="I5926" s="810">
        <v>1</v>
      </c>
    </row>
    <row r="5927" spans="1:9" x14ac:dyDescent="0.15">
      <c r="A5927" s="694" t="s">
        <v>1337</v>
      </c>
      <c r="B5927" s="96">
        <v>83992</v>
      </c>
      <c r="C5927" s="96">
        <v>7</v>
      </c>
      <c r="D5927" s="97">
        <v>117350702</v>
      </c>
      <c r="E5927" s="97">
        <v>117513561</v>
      </c>
      <c r="F5927" s="96" t="s">
        <v>2328</v>
      </c>
      <c r="G5927" s="96">
        <v>434</v>
      </c>
      <c r="H5927" s="96">
        <v>0.12892999999999999</v>
      </c>
      <c r="I5927" s="810">
        <v>1</v>
      </c>
    </row>
    <row r="5928" spans="1:9" x14ac:dyDescent="0.15">
      <c r="A5928" s="694" t="s">
        <v>8420</v>
      </c>
      <c r="B5928" s="96">
        <v>23604</v>
      </c>
      <c r="C5928" s="96">
        <v>15</v>
      </c>
      <c r="D5928" s="97">
        <v>64199235</v>
      </c>
      <c r="E5928" s="97">
        <v>64363614</v>
      </c>
      <c r="F5928" s="96" t="s">
        <v>2328</v>
      </c>
      <c r="G5928" s="96">
        <v>659</v>
      </c>
      <c r="H5928" s="96">
        <v>0.12894</v>
      </c>
      <c r="I5928" s="810">
        <v>1</v>
      </c>
    </row>
    <row r="5929" spans="1:9" x14ac:dyDescent="0.15">
      <c r="A5929" s="694" t="s">
        <v>8421</v>
      </c>
      <c r="B5929" s="96">
        <v>7579</v>
      </c>
      <c r="C5929" s="96">
        <v>1</v>
      </c>
      <c r="D5929" s="97">
        <v>33938232</v>
      </c>
      <c r="E5929" s="97">
        <v>33962105</v>
      </c>
      <c r="F5929" s="96" t="s">
        <v>2321</v>
      </c>
      <c r="G5929" s="96">
        <v>64</v>
      </c>
      <c r="H5929" s="96">
        <v>0.12898000000000001</v>
      </c>
      <c r="I5929" s="810">
        <v>1</v>
      </c>
    </row>
    <row r="5930" spans="1:9" x14ac:dyDescent="0.15">
      <c r="A5930" s="694" t="s">
        <v>8422</v>
      </c>
      <c r="B5930" s="96">
        <v>207</v>
      </c>
      <c r="C5930" s="96">
        <v>14</v>
      </c>
      <c r="D5930" s="97">
        <v>105235686</v>
      </c>
      <c r="E5930" s="97">
        <v>105262080</v>
      </c>
      <c r="F5930" s="96" t="s">
        <v>2328</v>
      </c>
      <c r="G5930" s="96">
        <v>74</v>
      </c>
      <c r="H5930" s="96">
        <v>0.12906000000000001</v>
      </c>
      <c r="I5930" s="810">
        <v>1</v>
      </c>
    </row>
    <row r="5931" spans="1:9" x14ac:dyDescent="0.15">
      <c r="A5931" s="694" t="s">
        <v>8423</v>
      </c>
      <c r="B5931" s="96">
        <v>81502</v>
      </c>
      <c r="C5931" s="96">
        <v>20</v>
      </c>
      <c r="D5931" s="97">
        <v>30102213</v>
      </c>
      <c r="E5931" s="97">
        <v>30158178</v>
      </c>
      <c r="F5931" s="96" t="s">
        <v>2321</v>
      </c>
      <c r="G5931" s="96">
        <v>131</v>
      </c>
      <c r="H5931" s="96">
        <v>0.12912000000000001</v>
      </c>
      <c r="I5931" s="810">
        <v>1</v>
      </c>
    </row>
    <row r="5932" spans="1:9" x14ac:dyDescent="0.15">
      <c r="A5932" s="694" t="s">
        <v>8424</v>
      </c>
      <c r="B5932" s="96">
        <v>57062</v>
      </c>
      <c r="C5932" s="96">
        <v>14</v>
      </c>
      <c r="D5932" s="97">
        <v>94517268</v>
      </c>
      <c r="E5932" s="97">
        <v>94547558</v>
      </c>
      <c r="F5932" s="96" t="s">
        <v>2328</v>
      </c>
      <c r="G5932" s="96">
        <v>129</v>
      </c>
      <c r="H5932" s="96">
        <v>0.12922</v>
      </c>
      <c r="I5932" s="810">
        <v>1</v>
      </c>
    </row>
    <row r="5933" spans="1:9" x14ac:dyDescent="0.15">
      <c r="A5933" s="694" t="s">
        <v>8425</v>
      </c>
      <c r="B5933" s="96">
        <v>57409</v>
      </c>
      <c r="C5933" s="96">
        <v>17</v>
      </c>
      <c r="D5933" s="97">
        <v>73262309</v>
      </c>
      <c r="E5933" s="97">
        <v>73267373</v>
      </c>
      <c r="F5933" s="96" t="s">
        <v>2328</v>
      </c>
      <c r="G5933" s="96">
        <v>9</v>
      </c>
      <c r="H5933" s="96">
        <v>0.12923000000000001</v>
      </c>
      <c r="I5933" s="810">
        <v>1</v>
      </c>
    </row>
    <row r="5934" spans="1:9" x14ac:dyDescent="0.15">
      <c r="A5934" s="694" t="s">
        <v>8426</v>
      </c>
      <c r="B5934" s="96">
        <v>1178</v>
      </c>
      <c r="C5934" s="96">
        <v>19</v>
      </c>
      <c r="D5934" s="97">
        <v>40221893</v>
      </c>
      <c r="E5934" s="97">
        <v>40228669</v>
      </c>
      <c r="F5934" s="96" t="s">
        <v>2328</v>
      </c>
      <c r="G5934" s="96">
        <v>47</v>
      </c>
      <c r="H5934" s="96">
        <v>0.12926000000000001</v>
      </c>
      <c r="I5934" s="810">
        <v>1</v>
      </c>
    </row>
    <row r="5935" spans="1:9" x14ac:dyDescent="0.15">
      <c r="A5935" s="694" t="s">
        <v>8427</v>
      </c>
      <c r="B5935" s="96">
        <v>202500</v>
      </c>
      <c r="C5935" s="96">
        <v>6</v>
      </c>
      <c r="D5935" s="97">
        <v>44247248</v>
      </c>
      <c r="E5935" s="97">
        <v>44265458</v>
      </c>
      <c r="F5935" s="96" t="s">
        <v>2328</v>
      </c>
      <c r="G5935" s="96">
        <v>83</v>
      </c>
      <c r="H5935" s="96">
        <v>0.12934999999999999</v>
      </c>
      <c r="I5935" s="810">
        <v>1</v>
      </c>
    </row>
    <row r="5936" spans="1:9" x14ac:dyDescent="0.15">
      <c r="A5936" s="694" t="s">
        <v>8428</v>
      </c>
      <c r="B5936" s="96">
        <v>84432</v>
      </c>
      <c r="C5936" s="96">
        <v>1</v>
      </c>
      <c r="D5936" s="97">
        <v>110993788</v>
      </c>
      <c r="E5936" s="97">
        <v>110999976</v>
      </c>
      <c r="F5936" s="96" t="s">
        <v>2321</v>
      </c>
      <c r="G5936" s="96">
        <v>26</v>
      </c>
      <c r="H5936" s="96">
        <v>0.12944</v>
      </c>
      <c r="I5936" s="810">
        <v>1</v>
      </c>
    </row>
    <row r="5937" spans="1:9" x14ac:dyDescent="0.15">
      <c r="A5937" s="694" t="s">
        <v>8429</v>
      </c>
      <c r="B5937" s="96">
        <v>353116</v>
      </c>
      <c r="C5937" s="96">
        <v>12</v>
      </c>
      <c r="D5937" s="97">
        <v>123955909</v>
      </c>
      <c r="E5937" s="97">
        <v>124018265</v>
      </c>
      <c r="F5937" s="96" t="s">
        <v>2328</v>
      </c>
      <c r="G5937" s="96">
        <v>179</v>
      </c>
      <c r="H5937" s="96">
        <v>0.12955</v>
      </c>
      <c r="I5937" s="810">
        <v>1</v>
      </c>
    </row>
    <row r="5938" spans="1:9" x14ac:dyDescent="0.15">
      <c r="A5938" s="694" t="s">
        <v>8430</v>
      </c>
      <c r="B5938" s="96">
        <v>5408</v>
      </c>
      <c r="C5938" s="96">
        <v>10</v>
      </c>
      <c r="D5938" s="97">
        <v>118380465</v>
      </c>
      <c r="E5938" s="97">
        <v>118404654</v>
      </c>
      <c r="F5938" s="96" t="s">
        <v>2321</v>
      </c>
      <c r="G5938" s="96">
        <v>111</v>
      </c>
      <c r="H5938" s="96">
        <v>0.12956000000000001</v>
      </c>
      <c r="I5938" s="810">
        <v>1</v>
      </c>
    </row>
    <row r="5939" spans="1:9" x14ac:dyDescent="0.15">
      <c r="A5939" s="694" t="s">
        <v>8431</v>
      </c>
      <c r="B5939" s="96">
        <v>4485</v>
      </c>
      <c r="C5939" s="96">
        <v>3</v>
      </c>
      <c r="D5939" s="97">
        <v>49721380</v>
      </c>
      <c r="E5939" s="97">
        <v>49726196</v>
      </c>
      <c r="F5939" s="96" t="s">
        <v>2328</v>
      </c>
      <c r="G5939" s="96">
        <v>9</v>
      </c>
      <c r="H5939" s="96">
        <v>0.12959000000000001</v>
      </c>
      <c r="I5939" s="810">
        <v>1</v>
      </c>
    </row>
    <row r="5940" spans="1:9" x14ac:dyDescent="0.15">
      <c r="A5940" s="694" t="s">
        <v>8432</v>
      </c>
      <c r="B5940" s="96">
        <v>6503</v>
      </c>
      <c r="C5940" s="96">
        <v>8</v>
      </c>
      <c r="D5940" s="97">
        <v>134048973</v>
      </c>
      <c r="E5940" s="97">
        <v>134115604</v>
      </c>
      <c r="F5940" s="96" t="s">
        <v>2328</v>
      </c>
      <c r="G5940" s="96">
        <v>321</v>
      </c>
      <c r="H5940" s="96">
        <v>0.12975</v>
      </c>
      <c r="I5940" s="810">
        <v>1</v>
      </c>
    </row>
    <row r="5941" spans="1:9" x14ac:dyDescent="0.15">
      <c r="A5941" s="694" t="s">
        <v>8433</v>
      </c>
      <c r="B5941" s="96">
        <v>84224</v>
      </c>
      <c r="C5941" s="96">
        <v>1</v>
      </c>
      <c r="D5941" s="97">
        <v>21766583</v>
      </c>
      <c r="E5941" s="97">
        <v>21811393</v>
      </c>
      <c r="F5941" s="96" t="s">
        <v>2321</v>
      </c>
      <c r="G5941" s="96">
        <v>150</v>
      </c>
      <c r="H5941" s="96">
        <v>0.12981000000000001</v>
      </c>
      <c r="I5941" s="810">
        <v>1</v>
      </c>
    </row>
    <row r="5942" spans="1:9" x14ac:dyDescent="0.15">
      <c r="A5942" s="694" t="s">
        <v>8434</v>
      </c>
      <c r="B5942" s="96">
        <v>80223</v>
      </c>
      <c r="C5942" s="96">
        <v>8</v>
      </c>
      <c r="D5942" s="97">
        <v>37716465</v>
      </c>
      <c r="E5942" s="97">
        <v>37757015</v>
      </c>
      <c r="F5942" s="96" t="s">
        <v>2328</v>
      </c>
      <c r="G5942" s="96">
        <v>47</v>
      </c>
      <c r="H5942" s="96">
        <v>0.12988</v>
      </c>
      <c r="I5942" s="810">
        <v>1</v>
      </c>
    </row>
    <row r="5943" spans="1:9" x14ac:dyDescent="0.15">
      <c r="A5943" s="694" t="s">
        <v>8435</v>
      </c>
      <c r="B5943" s="96">
        <v>10196</v>
      </c>
      <c r="C5943" s="96">
        <v>11</v>
      </c>
      <c r="D5943" s="97">
        <v>20409076</v>
      </c>
      <c r="E5943" s="97">
        <v>20530879</v>
      </c>
      <c r="F5943" s="96" t="s">
        <v>2321</v>
      </c>
      <c r="G5943" s="96">
        <v>398</v>
      </c>
      <c r="H5943" s="96">
        <v>0.12989000000000001</v>
      </c>
      <c r="I5943" s="810">
        <v>1</v>
      </c>
    </row>
    <row r="5944" spans="1:9" x14ac:dyDescent="0.15">
      <c r="A5944" s="694" t="s">
        <v>8436</v>
      </c>
      <c r="B5944" s="96">
        <v>284697</v>
      </c>
      <c r="C5944" s="96">
        <v>1</v>
      </c>
      <c r="D5944" s="97">
        <v>92545862</v>
      </c>
      <c r="E5944" s="97">
        <v>92613397</v>
      </c>
      <c r="F5944" s="96" t="s">
        <v>2321</v>
      </c>
      <c r="G5944" s="96">
        <v>199</v>
      </c>
      <c r="H5944" s="96">
        <v>0.12989000000000001</v>
      </c>
      <c r="I5944" s="810">
        <v>1</v>
      </c>
    </row>
    <row r="5945" spans="1:9" x14ac:dyDescent="0.15">
      <c r="A5945" s="694" t="s">
        <v>8437</v>
      </c>
      <c r="B5945" s="96">
        <v>355</v>
      </c>
      <c r="C5945" s="96">
        <v>10</v>
      </c>
      <c r="D5945" s="97">
        <v>90750288</v>
      </c>
      <c r="E5945" s="97">
        <v>90775542</v>
      </c>
      <c r="F5945" s="96" t="s">
        <v>2321</v>
      </c>
      <c r="G5945" s="96">
        <v>110</v>
      </c>
      <c r="H5945" s="96">
        <v>0.12991</v>
      </c>
      <c r="I5945" s="810">
        <v>1</v>
      </c>
    </row>
    <row r="5946" spans="1:9" x14ac:dyDescent="0.15">
      <c r="A5946" s="694" t="s">
        <v>8438</v>
      </c>
      <c r="B5946" s="96">
        <v>390144</v>
      </c>
      <c r="C5946" s="96">
        <v>11</v>
      </c>
      <c r="D5946" s="97">
        <v>55606228</v>
      </c>
      <c r="E5946" s="97">
        <v>55607214</v>
      </c>
      <c r="F5946" s="96" t="s">
        <v>2321</v>
      </c>
      <c r="G5946" s="96">
        <v>4</v>
      </c>
      <c r="H5946" s="96">
        <v>0.12992000000000001</v>
      </c>
      <c r="I5946" s="810">
        <v>1</v>
      </c>
    </row>
    <row r="5947" spans="1:9" x14ac:dyDescent="0.15">
      <c r="A5947" s="694" t="s">
        <v>8439</v>
      </c>
      <c r="B5947" s="96">
        <v>63826</v>
      </c>
      <c r="C5947" s="96">
        <v>17</v>
      </c>
      <c r="D5947" s="97">
        <v>2207244</v>
      </c>
      <c r="E5947" s="97">
        <v>2228553</v>
      </c>
      <c r="F5947" s="96" t="s">
        <v>2321</v>
      </c>
      <c r="G5947" s="96">
        <v>44</v>
      </c>
      <c r="H5947" s="96">
        <v>0.12995999999999999</v>
      </c>
      <c r="I5947" s="810">
        <v>1</v>
      </c>
    </row>
    <row r="5948" spans="1:9" x14ac:dyDescent="0.15">
      <c r="A5948" s="694" t="s">
        <v>8440</v>
      </c>
      <c r="B5948" s="96">
        <v>162494</v>
      </c>
      <c r="C5948" s="96">
        <v>17</v>
      </c>
      <c r="D5948" s="97">
        <v>30593195</v>
      </c>
      <c r="E5948" s="97">
        <v>30651680</v>
      </c>
      <c r="F5948" s="96" t="s">
        <v>2321</v>
      </c>
      <c r="G5948" s="96">
        <v>211</v>
      </c>
      <c r="H5948" s="96">
        <v>0.13000999999999999</v>
      </c>
      <c r="I5948" s="810">
        <v>1</v>
      </c>
    </row>
    <row r="5949" spans="1:9" x14ac:dyDescent="0.15">
      <c r="A5949" s="694" t="s">
        <v>8441</v>
      </c>
      <c r="B5949" s="96">
        <v>388698</v>
      </c>
      <c r="C5949" s="96">
        <v>1</v>
      </c>
      <c r="D5949" s="97">
        <v>152321213</v>
      </c>
      <c r="E5949" s="97">
        <v>152332482</v>
      </c>
      <c r="F5949" s="96" t="s">
        <v>2328</v>
      </c>
      <c r="G5949" s="96">
        <v>26</v>
      </c>
      <c r="H5949" s="96">
        <v>0.13000999999999999</v>
      </c>
      <c r="I5949" s="810">
        <v>1</v>
      </c>
    </row>
    <row r="5950" spans="1:9" x14ac:dyDescent="0.15">
      <c r="A5950" s="694" t="s">
        <v>8442</v>
      </c>
      <c r="B5950" s="96">
        <v>8202</v>
      </c>
      <c r="C5950" s="96">
        <v>20</v>
      </c>
      <c r="D5950" s="97">
        <v>46130601</v>
      </c>
      <c r="E5950" s="97">
        <v>46285621</v>
      </c>
      <c r="F5950" s="96" t="s">
        <v>2321</v>
      </c>
      <c r="G5950" s="96">
        <v>372</v>
      </c>
      <c r="H5950" s="96">
        <v>0.13003999999999999</v>
      </c>
      <c r="I5950" s="810">
        <v>1</v>
      </c>
    </row>
    <row r="5951" spans="1:9" x14ac:dyDescent="0.15">
      <c r="A5951" s="694" t="s">
        <v>8443</v>
      </c>
      <c r="B5951" s="96">
        <v>6257</v>
      </c>
      <c r="C5951" s="96">
        <v>6</v>
      </c>
      <c r="D5951" s="97">
        <v>33161362</v>
      </c>
      <c r="E5951" s="97">
        <v>33168630</v>
      </c>
      <c r="F5951" s="96" t="s">
        <v>2328</v>
      </c>
      <c r="G5951" s="96">
        <v>17</v>
      </c>
      <c r="H5951" s="96">
        <v>0.13006000000000001</v>
      </c>
      <c r="I5951" s="810">
        <v>1</v>
      </c>
    </row>
    <row r="5952" spans="1:9" x14ac:dyDescent="0.15">
      <c r="A5952" s="694" t="s">
        <v>1385</v>
      </c>
      <c r="B5952" s="96">
        <v>56934</v>
      </c>
      <c r="C5952" s="96">
        <v>17</v>
      </c>
      <c r="D5952" s="97">
        <v>49707674</v>
      </c>
      <c r="E5952" s="97">
        <v>50237377</v>
      </c>
      <c r="F5952" s="96" t="s">
        <v>2328</v>
      </c>
      <c r="G5952" s="96">
        <v>1611</v>
      </c>
      <c r="H5952" s="96">
        <v>0.13011</v>
      </c>
      <c r="I5952" s="810">
        <v>1</v>
      </c>
    </row>
    <row r="5953" spans="1:9" x14ac:dyDescent="0.15">
      <c r="A5953" s="694" t="s">
        <v>8444</v>
      </c>
      <c r="B5953" s="96">
        <v>1154</v>
      </c>
      <c r="C5953" s="96">
        <v>3</v>
      </c>
      <c r="D5953" s="97">
        <v>50643885</v>
      </c>
      <c r="E5953" s="97">
        <v>50649262</v>
      </c>
      <c r="F5953" s="96" t="s">
        <v>2328</v>
      </c>
      <c r="G5953" s="96">
        <v>14</v>
      </c>
      <c r="H5953" s="96">
        <v>0.13016</v>
      </c>
      <c r="I5953" s="810">
        <v>1</v>
      </c>
    </row>
    <row r="5954" spans="1:9" x14ac:dyDescent="0.15">
      <c r="A5954" s="694" t="s">
        <v>8445</v>
      </c>
      <c r="B5954" s="96">
        <v>23510</v>
      </c>
      <c r="C5954" s="96">
        <v>17</v>
      </c>
      <c r="D5954" s="97">
        <v>73043279</v>
      </c>
      <c r="E5954" s="97">
        <v>73061981</v>
      </c>
      <c r="F5954" s="96" t="s">
        <v>2321</v>
      </c>
      <c r="G5954" s="96">
        <v>64</v>
      </c>
      <c r="H5954" s="96">
        <v>0.13031000000000001</v>
      </c>
      <c r="I5954" s="810">
        <v>1</v>
      </c>
    </row>
    <row r="5955" spans="1:9" x14ac:dyDescent="0.15">
      <c r="A5955" s="694" t="s">
        <v>8446</v>
      </c>
      <c r="B5955" s="96">
        <v>166968</v>
      </c>
      <c r="C5955" s="96">
        <v>5</v>
      </c>
      <c r="D5955" s="97">
        <v>56215429</v>
      </c>
      <c r="E5955" s="97">
        <v>56247957</v>
      </c>
      <c r="F5955" s="96" t="s">
        <v>2328</v>
      </c>
      <c r="G5955" s="96">
        <v>115</v>
      </c>
      <c r="H5955" s="96">
        <v>0.13034999999999999</v>
      </c>
      <c r="I5955" s="810">
        <v>1</v>
      </c>
    </row>
    <row r="5956" spans="1:9" x14ac:dyDescent="0.15">
      <c r="A5956" s="694" t="s">
        <v>8447</v>
      </c>
      <c r="B5956" s="96">
        <v>1087</v>
      </c>
      <c r="C5956" s="96">
        <v>19</v>
      </c>
      <c r="D5956" s="97">
        <v>42177235</v>
      </c>
      <c r="E5956" s="97">
        <v>42192196</v>
      </c>
      <c r="F5956" s="96" t="s">
        <v>2328</v>
      </c>
      <c r="G5956" s="96">
        <v>53</v>
      </c>
      <c r="H5956" s="96">
        <v>0.13036</v>
      </c>
      <c r="I5956" s="810">
        <v>1</v>
      </c>
    </row>
    <row r="5957" spans="1:9" x14ac:dyDescent="0.15">
      <c r="A5957" s="694" t="s">
        <v>8448</v>
      </c>
      <c r="B5957" s="96">
        <v>246243</v>
      </c>
      <c r="C5957" s="96">
        <v>2</v>
      </c>
      <c r="D5957" s="97">
        <v>3592675</v>
      </c>
      <c r="E5957" s="97">
        <v>3605957</v>
      </c>
      <c r="F5957" s="96" t="s">
        <v>2328</v>
      </c>
      <c r="G5957" s="96">
        <v>50</v>
      </c>
      <c r="H5957" s="96">
        <v>0.13041</v>
      </c>
      <c r="I5957" s="810">
        <v>1</v>
      </c>
    </row>
    <row r="5958" spans="1:9" x14ac:dyDescent="0.15">
      <c r="A5958" s="694" t="s">
        <v>8449</v>
      </c>
      <c r="B5958" s="96">
        <v>79595</v>
      </c>
      <c r="C5958" s="96">
        <v>2</v>
      </c>
      <c r="D5958" s="97">
        <v>128698791</v>
      </c>
      <c r="E5958" s="97">
        <v>128785667</v>
      </c>
      <c r="F5958" s="96" t="s">
        <v>2328</v>
      </c>
      <c r="G5958" s="96">
        <v>213</v>
      </c>
      <c r="H5958" s="96">
        <v>0.13042999999999999</v>
      </c>
      <c r="I5958" s="810">
        <v>1</v>
      </c>
    </row>
    <row r="5959" spans="1:9" x14ac:dyDescent="0.15">
      <c r="A5959" s="694" t="s">
        <v>8450</v>
      </c>
      <c r="B5959" s="96">
        <v>7633</v>
      </c>
      <c r="C5959" s="96">
        <v>9</v>
      </c>
      <c r="D5959" s="97">
        <v>130186653</v>
      </c>
      <c r="E5959" s="97">
        <v>130209525</v>
      </c>
      <c r="F5959" s="96" t="s">
        <v>2321</v>
      </c>
      <c r="G5959" s="96">
        <v>61</v>
      </c>
      <c r="H5959" s="96">
        <v>0.13048000000000001</v>
      </c>
      <c r="I5959" s="810">
        <v>1</v>
      </c>
    </row>
    <row r="5960" spans="1:9" x14ac:dyDescent="0.15">
      <c r="A5960" s="694" t="s">
        <v>8451</v>
      </c>
      <c r="B5960" s="96">
        <v>11074</v>
      </c>
      <c r="C5960" s="96">
        <v>6</v>
      </c>
      <c r="D5960" s="97">
        <v>30070674</v>
      </c>
      <c r="E5960" s="97">
        <v>30080867</v>
      </c>
      <c r="F5960" s="96" t="s">
        <v>2328</v>
      </c>
      <c r="G5960" s="96">
        <v>112</v>
      </c>
      <c r="H5960" s="96">
        <v>0.13053999999999999</v>
      </c>
      <c r="I5960" s="810">
        <v>1</v>
      </c>
    </row>
    <row r="5961" spans="1:9" x14ac:dyDescent="0.15">
      <c r="A5961" s="694" t="s">
        <v>8452</v>
      </c>
      <c r="B5961" s="96">
        <v>56169</v>
      </c>
      <c r="C5961" s="96">
        <v>8</v>
      </c>
      <c r="D5961" s="97">
        <v>130760442</v>
      </c>
      <c r="E5961" s="97">
        <v>130799134</v>
      </c>
      <c r="F5961" s="96" t="s">
        <v>2328</v>
      </c>
      <c r="G5961" s="96">
        <v>160</v>
      </c>
      <c r="H5961" s="96">
        <v>0.13056999999999999</v>
      </c>
      <c r="I5961" s="810">
        <v>1</v>
      </c>
    </row>
    <row r="5962" spans="1:9" x14ac:dyDescent="0.15">
      <c r="A5962" s="694" t="s">
        <v>8453</v>
      </c>
      <c r="B5962" s="96">
        <v>723961</v>
      </c>
      <c r="C5962" s="96">
        <v>11</v>
      </c>
      <c r="D5962" s="97">
        <v>2150342</v>
      </c>
      <c r="E5962" s="97">
        <v>2182439</v>
      </c>
      <c r="F5962" s="96" t="s">
        <v>2328</v>
      </c>
      <c r="G5962" s="96">
        <v>99</v>
      </c>
      <c r="H5962" s="96">
        <v>0.13058</v>
      </c>
      <c r="I5962" s="810">
        <v>1</v>
      </c>
    </row>
    <row r="5963" spans="1:9" x14ac:dyDescent="0.15">
      <c r="A5963" s="694" t="s">
        <v>8454</v>
      </c>
      <c r="B5963" s="96">
        <v>57524</v>
      </c>
      <c r="C5963" s="96">
        <v>16</v>
      </c>
      <c r="D5963" s="97">
        <v>2227184</v>
      </c>
      <c r="E5963" s="97">
        <v>2246479</v>
      </c>
      <c r="F5963" s="96" t="s">
        <v>2328</v>
      </c>
      <c r="G5963" s="96">
        <v>26</v>
      </c>
      <c r="H5963" s="96">
        <v>0.13063</v>
      </c>
      <c r="I5963" s="810">
        <v>1</v>
      </c>
    </row>
    <row r="5964" spans="1:9" x14ac:dyDescent="0.15">
      <c r="A5964" s="694" t="s">
        <v>8455</v>
      </c>
      <c r="B5964" s="96">
        <v>64434</v>
      </c>
      <c r="C5964" s="96">
        <v>7</v>
      </c>
      <c r="D5964" s="97">
        <v>156742417</v>
      </c>
      <c r="E5964" s="97">
        <v>156765876</v>
      </c>
      <c r="F5964" s="96" t="s">
        <v>2321</v>
      </c>
      <c r="G5964" s="96">
        <v>151</v>
      </c>
      <c r="H5964" s="96">
        <v>0.13063</v>
      </c>
      <c r="I5964" s="810">
        <v>1</v>
      </c>
    </row>
    <row r="5965" spans="1:9" x14ac:dyDescent="0.15">
      <c r="A5965" s="694" t="s">
        <v>8456</v>
      </c>
      <c r="B5965" s="96">
        <v>4835</v>
      </c>
      <c r="C5965" s="96">
        <v>6</v>
      </c>
      <c r="D5965" s="97">
        <v>3000067</v>
      </c>
      <c r="E5965" s="97">
        <v>3019997</v>
      </c>
      <c r="F5965" s="96" t="s">
        <v>2321</v>
      </c>
      <c r="G5965" s="96">
        <v>147</v>
      </c>
      <c r="H5965" s="96">
        <v>0.13066</v>
      </c>
      <c r="I5965" s="810">
        <v>1</v>
      </c>
    </row>
    <row r="5966" spans="1:9" x14ac:dyDescent="0.15">
      <c r="A5966" s="694" t="s">
        <v>1236</v>
      </c>
      <c r="B5966" s="96">
        <v>26297</v>
      </c>
      <c r="C5966" s="96">
        <v>11</v>
      </c>
      <c r="D5966" s="97">
        <v>17809595</v>
      </c>
      <c r="E5966" s="97">
        <v>18034709</v>
      </c>
      <c r="F5966" s="96" t="s">
        <v>2328</v>
      </c>
      <c r="G5966" s="96">
        <v>520</v>
      </c>
      <c r="H5966" s="96">
        <v>0.13078000000000001</v>
      </c>
      <c r="I5966" s="810">
        <v>1</v>
      </c>
    </row>
    <row r="5967" spans="1:9" x14ac:dyDescent="0.15">
      <c r="A5967" s="694" t="s">
        <v>8457</v>
      </c>
      <c r="B5967" s="96">
        <v>643008</v>
      </c>
      <c r="C5967" s="96">
        <v>17</v>
      </c>
      <c r="D5967" s="97">
        <v>73629514</v>
      </c>
      <c r="E5967" s="97">
        <v>73637486</v>
      </c>
      <c r="F5967" s="96" t="s">
        <v>2321</v>
      </c>
      <c r="G5967" s="96">
        <v>13</v>
      </c>
      <c r="H5967" s="96">
        <v>0.13078000000000001</v>
      </c>
      <c r="I5967" s="810">
        <v>1</v>
      </c>
    </row>
    <row r="5968" spans="1:9" x14ac:dyDescent="0.15">
      <c r="A5968" s="694" t="s">
        <v>8458</v>
      </c>
      <c r="B5968" s="96">
        <v>643596</v>
      </c>
      <c r="C5968" s="96">
        <v>9</v>
      </c>
      <c r="D5968" s="97">
        <v>140122018</v>
      </c>
      <c r="E5968" s="97">
        <v>140124090</v>
      </c>
      <c r="F5968" s="96" t="s">
        <v>2321</v>
      </c>
      <c r="G5968" s="96">
        <v>6</v>
      </c>
      <c r="H5968" s="96">
        <v>0.13084000000000001</v>
      </c>
      <c r="I5968" s="810">
        <v>1</v>
      </c>
    </row>
    <row r="5969" spans="1:9" x14ac:dyDescent="0.15">
      <c r="A5969" s="694" t="s">
        <v>8459</v>
      </c>
      <c r="B5969" s="96">
        <v>53944</v>
      </c>
      <c r="C5969" s="96">
        <v>15</v>
      </c>
      <c r="D5969" s="97">
        <v>64457716</v>
      </c>
      <c r="E5969" s="97">
        <v>64665968</v>
      </c>
      <c r="F5969" s="96" t="s">
        <v>2328</v>
      </c>
      <c r="G5969" s="96">
        <v>574</v>
      </c>
      <c r="H5969" s="96">
        <v>0.13084999999999999</v>
      </c>
      <c r="I5969" s="810">
        <v>1</v>
      </c>
    </row>
    <row r="5970" spans="1:9" x14ac:dyDescent="0.15">
      <c r="A5970" s="694" t="s">
        <v>8460</v>
      </c>
      <c r="B5970" s="96">
        <v>444882</v>
      </c>
      <c r="C5970" s="96">
        <v>19</v>
      </c>
      <c r="D5970" s="97">
        <v>46543006</v>
      </c>
      <c r="E5970" s="97">
        <v>46544274</v>
      </c>
      <c r="F5970" s="96" t="s">
        <v>2328</v>
      </c>
      <c r="G5970" s="96">
        <v>2</v>
      </c>
      <c r="H5970" s="96">
        <v>0.13086999999999999</v>
      </c>
      <c r="I5970" s="810">
        <v>1</v>
      </c>
    </row>
    <row r="5971" spans="1:9" x14ac:dyDescent="0.15">
      <c r="A5971" s="694" t="s">
        <v>8461</v>
      </c>
      <c r="B5971" s="96">
        <v>51755</v>
      </c>
      <c r="C5971" s="96">
        <v>17</v>
      </c>
      <c r="D5971" s="97">
        <v>37617739</v>
      </c>
      <c r="E5971" s="97">
        <v>37721398</v>
      </c>
      <c r="F5971" s="96" t="s">
        <v>2321</v>
      </c>
      <c r="G5971" s="96">
        <v>237</v>
      </c>
      <c r="H5971" s="96">
        <v>0.13088</v>
      </c>
      <c r="I5971" s="810">
        <v>1</v>
      </c>
    </row>
    <row r="5972" spans="1:9" x14ac:dyDescent="0.15">
      <c r="A5972" s="694" t="s">
        <v>8462</v>
      </c>
      <c r="B5972" s="96">
        <v>10656</v>
      </c>
      <c r="C5972" s="96">
        <v>8</v>
      </c>
      <c r="D5972" s="97">
        <v>136469702</v>
      </c>
      <c r="E5972" s="97">
        <v>136669068</v>
      </c>
      <c r="F5972" s="96" t="s">
        <v>2321</v>
      </c>
      <c r="G5972" s="96">
        <v>535</v>
      </c>
      <c r="H5972" s="96">
        <v>0.13092999999999999</v>
      </c>
      <c r="I5972" s="810">
        <v>1</v>
      </c>
    </row>
    <row r="5973" spans="1:9" x14ac:dyDescent="0.15">
      <c r="A5973" s="694" t="s">
        <v>8463</v>
      </c>
      <c r="B5973" s="96">
        <v>7867</v>
      </c>
      <c r="C5973" s="96">
        <v>3</v>
      </c>
      <c r="D5973" s="97">
        <v>50649293</v>
      </c>
      <c r="E5973" s="97">
        <v>50686728</v>
      </c>
      <c r="F5973" s="96" t="s">
        <v>2321</v>
      </c>
      <c r="G5973" s="96">
        <v>76</v>
      </c>
      <c r="H5973" s="96">
        <v>0.13095000000000001</v>
      </c>
      <c r="I5973" s="810">
        <v>1</v>
      </c>
    </row>
    <row r="5974" spans="1:9" x14ac:dyDescent="0.15">
      <c r="A5974" s="694" t="s">
        <v>8464</v>
      </c>
      <c r="B5974" s="96">
        <v>5618</v>
      </c>
      <c r="C5974" s="96">
        <v>5</v>
      </c>
      <c r="D5974" s="97">
        <v>35048861</v>
      </c>
      <c r="E5974" s="97">
        <v>35230823</v>
      </c>
      <c r="F5974" s="96" t="s">
        <v>2328</v>
      </c>
      <c r="G5974" s="96">
        <v>653</v>
      </c>
      <c r="H5974" s="96">
        <v>0.13102</v>
      </c>
      <c r="I5974" s="810">
        <v>1</v>
      </c>
    </row>
    <row r="5975" spans="1:9" x14ac:dyDescent="0.15">
      <c r="A5975" s="694" t="s">
        <v>8465</v>
      </c>
      <c r="B5975" s="96">
        <v>4163</v>
      </c>
      <c r="C5975" s="96">
        <v>5</v>
      </c>
      <c r="D5975" s="97">
        <v>112357796</v>
      </c>
      <c r="E5975" s="97">
        <v>112824527</v>
      </c>
      <c r="F5975" s="96" t="s">
        <v>2328</v>
      </c>
      <c r="G5975" s="96">
        <v>2153</v>
      </c>
      <c r="H5975" s="96">
        <v>0.13106000000000001</v>
      </c>
      <c r="I5975" s="810">
        <v>1</v>
      </c>
    </row>
    <row r="5976" spans="1:9" x14ac:dyDescent="0.15">
      <c r="A5976" s="694" t="s">
        <v>8466</v>
      </c>
      <c r="B5976" s="96">
        <v>8878</v>
      </c>
      <c r="C5976" s="96">
        <v>5</v>
      </c>
      <c r="D5976" s="97">
        <v>179233388</v>
      </c>
      <c r="E5976" s="97">
        <v>179265078</v>
      </c>
      <c r="F5976" s="96" t="s">
        <v>2321</v>
      </c>
      <c r="G5976" s="96">
        <v>123</v>
      </c>
      <c r="H5976" s="96">
        <v>0.13108</v>
      </c>
      <c r="I5976" s="810">
        <v>1</v>
      </c>
    </row>
    <row r="5977" spans="1:9" x14ac:dyDescent="0.15">
      <c r="A5977" s="694" t="s">
        <v>8467</v>
      </c>
      <c r="B5977" s="96">
        <v>93109</v>
      </c>
      <c r="C5977" s="96">
        <v>3</v>
      </c>
      <c r="D5977" s="97">
        <v>194308402</v>
      </c>
      <c r="E5977" s="97">
        <v>194354150</v>
      </c>
      <c r="F5977" s="96" t="s">
        <v>2328</v>
      </c>
      <c r="G5977" s="96">
        <v>285</v>
      </c>
      <c r="H5977" s="96">
        <v>0.13113</v>
      </c>
      <c r="I5977" s="810">
        <v>1</v>
      </c>
    </row>
    <row r="5978" spans="1:9" x14ac:dyDescent="0.15">
      <c r="A5978" s="694" t="s">
        <v>8468</v>
      </c>
      <c r="B5978" s="96">
        <v>27036</v>
      </c>
      <c r="C5978" s="96">
        <v>19</v>
      </c>
      <c r="D5978" s="97">
        <v>51645558</v>
      </c>
      <c r="E5978" s="97">
        <v>51656783</v>
      </c>
      <c r="F5978" s="96" t="s">
        <v>2321</v>
      </c>
      <c r="G5978" s="96">
        <v>11</v>
      </c>
      <c r="H5978" s="96">
        <v>0.13117000000000001</v>
      </c>
      <c r="I5978" s="810">
        <v>1</v>
      </c>
    </row>
    <row r="5979" spans="1:9" x14ac:dyDescent="0.15">
      <c r="A5979" s="694" t="s">
        <v>8469</v>
      </c>
      <c r="B5979" s="96">
        <v>401262</v>
      </c>
      <c r="C5979" s="96">
        <v>6</v>
      </c>
      <c r="D5979" s="97">
        <v>43273211</v>
      </c>
      <c r="E5979" s="97">
        <v>43277005</v>
      </c>
      <c r="F5979" s="96" t="s">
        <v>2328</v>
      </c>
      <c r="G5979" s="96">
        <v>4</v>
      </c>
      <c r="H5979" s="96">
        <v>0.13117000000000001</v>
      </c>
      <c r="I5979" s="810">
        <v>1</v>
      </c>
    </row>
    <row r="5980" spans="1:9" x14ac:dyDescent="0.15">
      <c r="A5980" s="694" t="s">
        <v>8470</v>
      </c>
      <c r="B5980" s="96">
        <v>10771</v>
      </c>
      <c r="C5980" s="96">
        <v>10</v>
      </c>
      <c r="D5980" s="97">
        <v>180405</v>
      </c>
      <c r="E5980" s="97">
        <v>300577</v>
      </c>
      <c r="F5980" s="96" t="s">
        <v>2321</v>
      </c>
      <c r="G5980" s="96">
        <v>281</v>
      </c>
      <c r="H5980" s="96">
        <v>0.13119</v>
      </c>
      <c r="I5980" s="810">
        <v>1</v>
      </c>
    </row>
    <row r="5981" spans="1:9" x14ac:dyDescent="0.15">
      <c r="A5981" s="694" t="s">
        <v>8471</v>
      </c>
      <c r="B5981" s="96">
        <v>133686</v>
      </c>
      <c r="C5981" s="96">
        <v>5</v>
      </c>
      <c r="D5981" s="97">
        <v>36192694</v>
      </c>
      <c r="E5981" s="97">
        <v>36242258</v>
      </c>
      <c r="F5981" s="96" t="s">
        <v>2328</v>
      </c>
      <c r="G5981" s="96">
        <v>117</v>
      </c>
      <c r="H5981" s="96">
        <v>0.13119</v>
      </c>
      <c r="I5981" s="810">
        <v>1</v>
      </c>
    </row>
    <row r="5982" spans="1:9" x14ac:dyDescent="0.15">
      <c r="A5982" s="694" t="s">
        <v>8472</v>
      </c>
      <c r="B5982" s="96">
        <v>57471</v>
      </c>
      <c r="C5982" s="96">
        <v>2</v>
      </c>
      <c r="D5982" s="97">
        <v>158175125</v>
      </c>
      <c r="E5982" s="97">
        <v>158184146</v>
      </c>
      <c r="F5982" s="96" t="s">
        <v>2328</v>
      </c>
      <c r="G5982" s="96">
        <v>5</v>
      </c>
      <c r="H5982" s="96">
        <v>0.13120000000000001</v>
      </c>
      <c r="I5982" s="810">
        <v>1</v>
      </c>
    </row>
    <row r="5983" spans="1:9" x14ac:dyDescent="0.15">
      <c r="A5983" s="694" t="s">
        <v>8473</v>
      </c>
      <c r="B5983" s="96">
        <v>9913</v>
      </c>
      <c r="C5983" s="96">
        <v>2</v>
      </c>
      <c r="D5983" s="97">
        <v>27873679</v>
      </c>
      <c r="E5983" s="97">
        <v>27886707</v>
      </c>
      <c r="F5983" s="96" t="s">
        <v>2328</v>
      </c>
      <c r="G5983" s="96">
        <v>26</v>
      </c>
      <c r="H5983" s="96">
        <v>0.13122</v>
      </c>
      <c r="I5983" s="810">
        <v>1</v>
      </c>
    </row>
    <row r="5984" spans="1:9" x14ac:dyDescent="0.15">
      <c r="A5984" s="694" t="s">
        <v>8474</v>
      </c>
      <c r="B5984" s="96">
        <v>154214</v>
      </c>
      <c r="C5984" s="96">
        <v>6</v>
      </c>
      <c r="D5984" s="97">
        <v>125283680</v>
      </c>
      <c r="E5984" s="97">
        <v>125413779</v>
      </c>
      <c r="F5984" s="96" t="s">
        <v>2321</v>
      </c>
      <c r="G5984" s="96">
        <v>329</v>
      </c>
      <c r="H5984" s="96">
        <v>0.13125000000000001</v>
      </c>
      <c r="I5984" s="810">
        <v>1</v>
      </c>
    </row>
    <row r="5985" spans="1:9" x14ac:dyDescent="0.15">
      <c r="A5985" s="694" t="s">
        <v>8475</v>
      </c>
      <c r="B5985" s="96">
        <v>25938</v>
      </c>
      <c r="C5985" s="96">
        <v>14</v>
      </c>
      <c r="D5985" s="97">
        <v>31760994</v>
      </c>
      <c r="E5985" s="97">
        <v>31889788</v>
      </c>
      <c r="F5985" s="96" t="s">
        <v>2328</v>
      </c>
      <c r="G5985" s="96">
        <v>252</v>
      </c>
      <c r="H5985" s="96">
        <v>0.13128000000000001</v>
      </c>
      <c r="I5985" s="810">
        <v>1</v>
      </c>
    </row>
    <row r="5986" spans="1:9" x14ac:dyDescent="0.15">
      <c r="A5986" s="694" t="s">
        <v>8476</v>
      </c>
      <c r="B5986" s="96">
        <v>26517</v>
      </c>
      <c r="C5986" s="96">
        <v>19</v>
      </c>
      <c r="D5986" s="97">
        <v>2425622</v>
      </c>
      <c r="E5986" s="97">
        <v>2427914</v>
      </c>
      <c r="F5986" s="96" t="s">
        <v>2328</v>
      </c>
      <c r="G5986" s="96">
        <v>13</v>
      </c>
      <c r="H5986" s="96">
        <v>0.1313</v>
      </c>
      <c r="I5986" s="810">
        <v>1</v>
      </c>
    </row>
    <row r="5987" spans="1:9" x14ac:dyDescent="0.15">
      <c r="A5987" s="694" t="s">
        <v>8477</v>
      </c>
      <c r="B5987" s="96">
        <v>4122</v>
      </c>
      <c r="C5987" s="96">
        <v>15</v>
      </c>
      <c r="D5987" s="97">
        <v>91447420</v>
      </c>
      <c r="E5987" s="97">
        <v>91465815</v>
      </c>
      <c r="F5987" s="96" t="s">
        <v>2321</v>
      </c>
      <c r="G5987" s="96">
        <v>77</v>
      </c>
      <c r="H5987" s="96">
        <v>0.13131999999999999</v>
      </c>
      <c r="I5987" s="810">
        <v>1</v>
      </c>
    </row>
    <row r="5988" spans="1:9" x14ac:dyDescent="0.15">
      <c r="A5988" s="694" t="s">
        <v>8478</v>
      </c>
      <c r="B5988" s="96">
        <v>117195</v>
      </c>
      <c r="C5988" s="96">
        <v>11</v>
      </c>
      <c r="D5988" s="97">
        <v>18142502</v>
      </c>
      <c r="E5988" s="97">
        <v>18160027</v>
      </c>
      <c r="F5988" s="96" t="s">
        <v>2321</v>
      </c>
      <c r="G5988" s="96">
        <v>39</v>
      </c>
      <c r="H5988" s="96">
        <v>0.13134000000000001</v>
      </c>
      <c r="I5988" s="810">
        <v>1</v>
      </c>
    </row>
    <row r="5989" spans="1:9" x14ac:dyDescent="0.15">
      <c r="A5989" s="694" t="s">
        <v>8479</v>
      </c>
      <c r="B5989" s="96">
        <v>10726</v>
      </c>
      <c r="C5989" s="96">
        <v>1</v>
      </c>
      <c r="D5989" s="97">
        <v>27248187</v>
      </c>
      <c r="E5989" s="97">
        <v>27273362</v>
      </c>
      <c r="F5989" s="96" t="s">
        <v>2321</v>
      </c>
      <c r="G5989" s="96">
        <v>41</v>
      </c>
      <c r="H5989" s="96">
        <v>0.13138</v>
      </c>
      <c r="I5989" s="810">
        <v>1</v>
      </c>
    </row>
    <row r="5990" spans="1:9" x14ac:dyDescent="0.15">
      <c r="A5990" s="694" t="s">
        <v>8480</v>
      </c>
      <c r="B5990" s="96">
        <v>1762</v>
      </c>
      <c r="C5990" s="96">
        <v>19</v>
      </c>
      <c r="D5990" s="97">
        <v>46286205</v>
      </c>
      <c r="E5990" s="97">
        <v>46296060</v>
      </c>
      <c r="F5990" s="96" t="s">
        <v>2328</v>
      </c>
      <c r="G5990" s="96">
        <v>25</v>
      </c>
      <c r="H5990" s="96">
        <v>0.13138</v>
      </c>
      <c r="I5990" s="810">
        <v>1</v>
      </c>
    </row>
    <row r="5991" spans="1:9" x14ac:dyDescent="0.15">
      <c r="A5991" s="694" t="s">
        <v>8481</v>
      </c>
      <c r="B5991" s="96">
        <v>5949</v>
      </c>
      <c r="C5991" s="96">
        <v>10</v>
      </c>
      <c r="D5991" s="97">
        <v>48381487</v>
      </c>
      <c r="E5991" s="97">
        <v>48390991</v>
      </c>
      <c r="F5991" s="96" t="s">
        <v>2328</v>
      </c>
      <c r="G5991" s="96">
        <v>16</v>
      </c>
      <c r="H5991" s="96">
        <v>0.13141</v>
      </c>
      <c r="I5991" s="810">
        <v>1</v>
      </c>
    </row>
    <row r="5992" spans="1:9" x14ac:dyDescent="0.15">
      <c r="A5992" s="694" t="s">
        <v>8482</v>
      </c>
      <c r="B5992" s="96">
        <v>167826</v>
      </c>
      <c r="C5992" s="96">
        <v>6</v>
      </c>
      <c r="D5992" s="97">
        <v>137813336</v>
      </c>
      <c r="E5992" s="97">
        <v>137815531</v>
      </c>
      <c r="F5992" s="96" t="s">
        <v>2328</v>
      </c>
      <c r="G5992" s="96">
        <v>3</v>
      </c>
      <c r="H5992" s="96">
        <v>0.13145000000000001</v>
      </c>
      <c r="I5992" s="810">
        <v>1</v>
      </c>
    </row>
    <row r="5993" spans="1:9" x14ac:dyDescent="0.15">
      <c r="A5993" s="694" t="s">
        <v>2593</v>
      </c>
      <c r="B5993" s="96">
        <v>100507527</v>
      </c>
      <c r="C5993" s="96">
        <v>19</v>
      </c>
      <c r="D5993" s="97">
        <v>32079095</v>
      </c>
      <c r="E5993" s="97">
        <v>32084456</v>
      </c>
      <c r="F5993" s="96" t="s">
        <v>2321</v>
      </c>
      <c r="G5993" s="96">
        <v>14</v>
      </c>
      <c r="H5993" s="96">
        <v>0.13145999999999999</v>
      </c>
      <c r="I5993" s="810">
        <v>1</v>
      </c>
    </row>
    <row r="5994" spans="1:9" x14ac:dyDescent="0.15">
      <c r="A5994" s="694" t="s">
        <v>8483</v>
      </c>
      <c r="B5994" s="96">
        <v>1013</v>
      </c>
      <c r="C5994" s="96">
        <v>16</v>
      </c>
      <c r="D5994" s="97">
        <v>89238163</v>
      </c>
      <c r="E5994" s="97">
        <v>89261900</v>
      </c>
      <c r="F5994" s="96" t="s">
        <v>2321</v>
      </c>
      <c r="G5994" s="96">
        <v>103</v>
      </c>
      <c r="H5994" s="96">
        <v>0.13145999999999999</v>
      </c>
      <c r="I5994" s="810">
        <v>1</v>
      </c>
    </row>
    <row r="5995" spans="1:9" x14ac:dyDescent="0.15">
      <c r="A5995" s="694" t="s">
        <v>8484</v>
      </c>
      <c r="B5995" s="96">
        <v>27102</v>
      </c>
      <c r="C5995" s="96">
        <v>7</v>
      </c>
      <c r="D5995" s="97">
        <v>6061878</v>
      </c>
      <c r="E5995" s="97">
        <v>6098860</v>
      </c>
      <c r="F5995" s="96" t="s">
        <v>2328</v>
      </c>
      <c r="G5995" s="96">
        <v>171</v>
      </c>
      <c r="H5995" s="96">
        <v>0.13169</v>
      </c>
      <c r="I5995" s="810">
        <v>1</v>
      </c>
    </row>
    <row r="5996" spans="1:9" x14ac:dyDescent="0.15">
      <c r="A5996" s="694" t="s">
        <v>8485</v>
      </c>
      <c r="B5996" s="96">
        <v>23598</v>
      </c>
      <c r="C5996" s="96">
        <v>22</v>
      </c>
      <c r="D5996" s="97">
        <v>31721790</v>
      </c>
      <c r="E5996" s="97">
        <v>31742249</v>
      </c>
      <c r="F5996" s="96" t="s">
        <v>2328</v>
      </c>
      <c r="G5996" s="96">
        <v>50</v>
      </c>
      <c r="H5996" s="96">
        <v>0.1318</v>
      </c>
      <c r="I5996" s="810">
        <v>1</v>
      </c>
    </row>
    <row r="5997" spans="1:9" x14ac:dyDescent="0.15">
      <c r="A5997" s="694" t="s">
        <v>8486</v>
      </c>
      <c r="B5997" s="96">
        <v>128308</v>
      </c>
      <c r="C5997" s="96">
        <v>1</v>
      </c>
      <c r="D5997" s="97">
        <v>228294380</v>
      </c>
      <c r="E5997" s="97">
        <v>228297037</v>
      </c>
      <c r="F5997" s="96" t="s">
        <v>2328</v>
      </c>
      <c r="G5997" s="96">
        <v>4</v>
      </c>
      <c r="H5997" s="96">
        <v>0.13181000000000001</v>
      </c>
      <c r="I5997" s="810">
        <v>1</v>
      </c>
    </row>
    <row r="5998" spans="1:9" x14ac:dyDescent="0.15">
      <c r="A5998" s="694" t="s">
        <v>8487</v>
      </c>
      <c r="B5998" s="96">
        <v>326340</v>
      </c>
      <c r="C5998" s="96">
        <v>4</v>
      </c>
      <c r="D5998" s="97">
        <v>48492269</v>
      </c>
      <c r="E5998" s="97">
        <v>48496406</v>
      </c>
      <c r="F5998" s="96" t="s">
        <v>2321</v>
      </c>
      <c r="G5998" s="96">
        <v>15</v>
      </c>
      <c r="H5998" s="96">
        <v>0.13181000000000001</v>
      </c>
      <c r="I5998" s="810">
        <v>1</v>
      </c>
    </row>
    <row r="5999" spans="1:9" x14ac:dyDescent="0.15">
      <c r="A5999" s="694" t="s">
        <v>8488</v>
      </c>
      <c r="B5999" s="96">
        <v>6314</v>
      </c>
      <c r="C5999" s="96">
        <v>3</v>
      </c>
      <c r="D5999" s="97">
        <v>63849785</v>
      </c>
      <c r="E5999" s="97">
        <v>63989240</v>
      </c>
      <c r="F5999" s="96" t="s">
        <v>2321</v>
      </c>
      <c r="G5999" s="96">
        <v>360</v>
      </c>
      <c r="H5999" s="96">
        <v>0.13183</v>
      </c>
      <c r="I5999" s="810">
        <v>1</v>
      </c>
    </row>
    <row r="6000" spans="1:9" x14ac:dyDescent="0.15">
      <c r="A6000" s="694" t="s">
        <v>8489</v>
      </c>
      <c r="B6000" s="96">
        <v>161497</v>
      </c>
      <c r="C6000" s="96">
        <v>15</v>
      </c>
      <c r="D6000" s="97">
        <v>43891685</v>
      </c>
      <c r="E6000" s="97">
        <v>44002286</v>
      </c>
      <c r="F6000" s="96" t="s">
        <v>2328</v>
      </c>
      <c r="G6000" s="96">
        <v>137</v>
      </c>
      <c r="H6000" s="96">
        <v>0.13191</v>
      </c>
      <c r="I6000" s="810">
        <v>1</v>
      </c>
    </row>
    <row r="6001" spans="1:9" x14ac:dyDescent="0.15">
      <c r="A6001" s="694" t="s">
        <v>8490</v>
      </c>
      <c r="B6001" s="96">
        <v>7589</v>
      </c>
      <c r="C6001" s="96">
        <v>7</v>
      </c>
      <c r="D6001" s="97">
        <v>99647390</v>
      </c>
      <c r="E6001" s="97">
        <v>99662663</v>
      </c>
      <c r="F6001" s="96" t="s">
        <v>2321</v>
      </c>
      <c r="G6001" s="96">
        <v>26</v>
      </c>
      <c r="H6001" s="96">
        <v>0.13191</v>
      </c>
      <c r="I6001" s="810">
        <v>1</v>
      </c>
    </row>
    <row r="6002" spans="1:9" x14ac:dyDescent="0.15">
      <c r="A6002" s="694" t="s">
        <v>8491</v>
      </c>
      <c r="B6002" s="96">
        <v>3605</v>
      </c>
      <c r="C6002" s="96">
        <v>6</v>
      </c>
      <c r="D6002" s="97">
        <v>52051185</v>
      </c>
      <c r="E6002" s="97">
        <v>52055436</v>
      </c>
      <c r="F6002" s="96" t="s">
        <v>2321</v>
      </c>
      <c r="G6002" s="96">
        <v>11</v>
      </c>
      <c r="H6002" s="96">
        <v>0.13211999999999999</v>
      </c>
      <c r="I6002" s="810">
        <v>1</v>
      </c>
    </row>
    <row r="6003" spans="1:9" x14ac:dyDescent="0.15">
      <c r="A6003" s="694" t="s">
        <v>8492</v>
      </c>
      <c r="B6003" s="96">
        <v>146167</v>
      </c>
      <c r="C6003" s="96">
        <v>16</v>
      </c>
      <c r="D6003" s="97">
        <v>84043389</v>
      </c>
      <c r="E6003" s="97">
        <v>84075762</v>
      </c>
      <c r="F6003" s="96" t="s">
        <v>2328</v>
      </c>
      <c r="G6003" s="96">
        <v>348</v>
      </c>
      <c r="H6003" s="96">
        <v>0.13214000000000001</v>
      </c>
      <c r="I6003" s="810">
        <v>1</v>
      </c>
    </row>
    <row r="6004" spans="1:9" x14ac:dyDescent="0.15">
      <c r="A6004" s="694" t="s">
        <v>8493</v>
      </c>
      <c r="B6004" s="96">
        <v>6441</v>
      </c>
      <c r="C6004" s="96">
        <v>10</v>
      </c>
      <c r="D6004" s="97">
        <v>81697496</v>
      </c>
      <c r="E6004" s="97">
        <v>81708861</v>
      </c>
      <c r="F6004" s="96" t="s">
        <v>2328</v>
      </c>
      <c r="G6004" s="96">
        <v>51</v>
      </c>
      <c r="H6004" s="96">
        <v>0.13222</v>
      </c>
      <c r="I6004" s="810">
        <v>1</v>
      </c>
    </row>
    <row r="6005" spans="1:9" x14ac:dyDescent="0.15">
      <c r="A6005" s="694" t="s">
        <v>8494</v>
      </c>
      <c r="B6005" s="96">
        <v>7694</v>
      </c>
      <c r="C6005" s="96">
        <v>19</v>
      </c>
      <c r="D6005" s="97">
        <v>58570607</v>
      </c>
      <c r="E6005" s="97">
        <v>58581123</v>
      </c>
      <c r="F6005" s="96" t="s">
        <v>2321</v>
      </c>
      <c r="G6005" s="96">
        <v>32</v>
      </c>
      <c r="H6005" s="96">
        <v>0.13231000000000001</v>
      </c>
      <c r="I6005" s="810">
        <v>1</v>
      </c>
    </row>
    <row r="6006" spans="1:9" x14ac:dyDescent="0.15">
      <c r="A6006" s="694" t="s">
        <v>8495</v>
      </c>
      <c r="B6006" s="96">
        <v>348654</v>
      </c>
      <c r="C6006" s="96">
        <v>2</v>
      </c>
      <c r="D6006" s="97">
        <v>17935152</v>
      </c>
      <c r="E6006" s="97">
        <v>17966632</v>
      </c>
      <c r="F6006" s="96" t="s">
        <v>2321</v>
      </c>
      <c r="G6006" s="96">
        <v>133</v>
      </c>
      <c r="H6006" s="96">
        <v>0.13239999999999999</v>
      </c>
      <c r="I6006" s="810">
        <v>1</v>
      </c>
    </row>
    <row r="6007" spans="1:9" x14ac:dyDescent="0.15">
      <c r="A6007" s="694" t="s">
        <v>8496</v>
      </c>
      <c r="B6007" s="96">
        <v>201895</v>
      </c>
      <c r="C6007" s="96">
        <v>4</v>
      </c>
      <c r="D6007" s="97">
        <v>39548917</v>
      </c>
      <c r="E6007" s="97">
        <v>39640481</v>
      </c>
      <c r="F6007" s="96" t="s">
        <v>2328</v>
      </c>
      <c r="G6007" s="96">
        <v>255</v>
      </c>
      <c r="H6007" s="96">
        <v>0.13245999999999999</v>
      </c>
      <c r="I6007" s="810">
        <v>1</v>
      </c>
    </row>
    <row r="6008" spans="1:9" x14ac:dyDescent="0.15">
      <c r="A6008" s="694" t="s">
        <v>8497</v>
      </c>
      <c r="B6008" s="96">
        <v>64073</v>
      </c>
      <c r="C6008" s="96">
        <v>19</v>
      </c>
      <c r="D6008" s="97">
        <v>38794804</v>
      </c>
      <c r="E6008" s="97">
        <v>38795646</v>
      </c>
      <c r="F6008" s="96" t="s">
        <v>2321</v>
      </c>
      <c r="G6008" s="96">
        <v>4</v>
      </c>
      <c r="H6008" s="96">
        <v>0.13250000000000001</v>
      </c>
      <c r="I6008" s="810">
        <v>1</v>
      </c>
    </row>
    <row r="6009" spans="1:9" x14ac:dyDescent="0.15">
      <c r="A6009" s="694" t="s">
        <v>8498</v>
      </c>
      <c r="B6009" s="96">
        <v>10435</v>
      </c>
      <c r="C6009" s="96">
        <v>11</v>
      </c>
      <c r="D6009" s="97">
        <v>65082289</v>
      </c>
      <c r="E6009" s="97">
        <v>65089900</v>
      </c>
      <c r="F6009" s="96" t="s">
        <v>2321</v>
      </c>
      <c r="G6009" s="96">
        <v>13</v>
      </c>
      <c r="H6009" s="96">
        <v>0.13253999999999999</v>
      </c>
      <c r="I6009" s="810">
        <v>1</v>
      </c>
    </row>
    <row r="6010" spans="1:9" x14ac:dyDescent="0.15">
      <c r="A6010" s="694" t="s">
        <v>8499</v>
      </c>
      <c r="B6010" s="96">
        <v>56123</v>
      </c>
      <c r="C6010" s="96">
        <v>5</v>
      </c>
      <c r="D6010" s="97">
        <v>140593509</v>
      </c>
      <c r="E6010" s="97">
        <v>140596993</v>
      </c>
      <c r="F6010" s="96" t="s">
        <v>2321</v>
      </c>
      <c r="G6010" s="96">
        <v>11</v>
      </c>
      <c r="H6010" s="96">
        <v>0.1326</v>
      </c>
      <c r="I6010" s="810">
        <v>1</v>
      </c>
    </row>
    <row r="6011" spans="1:9" x14ac:dyDescent="0.15">
      <c r="A6011" s="694" t="s">
        <v>8500</v>
      </c>
      <c r="B6011" s="96">
        <v>83737</v>
      </c>
      <c r="C6011" s="96">
        <v>20</v>
      </c>
      <c r="D6011" s="97">
        <v>32951041</v>
      </c>
      <c r="E6011" s="97">
        <v>33099198</v>
      </c>
      <c r="F6011" s="96" t="s">
        <v>2321</v>
      </c>
      <c r="G6011" s="96">
        <v>295</v>
      </c>
      <c r="H6011" s="96">
        <v>0.13261999999999999</v>
      </c>
      <c r="I6011" s="810">
        <v>1</v>
      </c>
    </row>
    <row r="6012" spans="1:9" x14ac:dyDescent="0.15">
      <c r="A6012" s="694" t="s">
        <v>8501</v>
      </c>
      <c r="B6012" s="96">
        <v>23223</v>
      </c>
      <c r="C6012" s="96">
        <v>10</v>
      </c>
      <c r="D6012" s="97">
        <v>99116458</v>
      </c>
      <c r="E6012" s="97">
        <v>99161127</v>
      </c>
      <c r="F6012" s="96" t="s">
        <v>2328</v>
      </c>
      <c r="G6012" s="96">
        <v>220</v>
      </c>
      <c r="H6012" s="96">
        <v>0.13267000000000001</v>
      </c>
      <c r="I6012" s="810">
        <v>1</v>
      </c>
    </row>
    <row r="6013" spans="1:9" x14ac:dyDescent="0.15">
      <c r="A6013" s="694" t="s">
        <v>8502</v>
      </c>
      <c r="B6013" s="96">
        <v>55118</v>
      </c>
      <c r="C6013" s="96">
        <v>10</v>
      </c>
      <c r="D6013" s="97">
        <v>99624757</v>
      </c>
      <c r="E6013" s="97">
        <v>99790585</v>
      </c>
      <c r="F6013" s="96" t="s">
        <v>2328</v>
      </c>
      <c r="G6013" s="96">
        <v>388</v>
      </c>
      <c r="H6013" s="96">
        <v>0.13270999999999999</v>
      </c>
      <c r="I6013" s="810">
        <v>1</v>
      </c>
    </row>
    <row r="6014" spans="1:9" x14ac:dyDescent="0.15">
      <c r="A6014" s="694" t="s">
        <v>8503</v>
      </c>
      <c r="B6014" s="96">
        <v>64359</v>
      </c>
      <c r="C6014" s="96">
        <v>17</v>
      </c>
      <c r="D6014" s="97">
        <v>702553</v>
      </c>
      <c r="E6014" s="97">
        <v>883017</v>
      </c>
      <c r="F6014" s="96" t="s">
        <v>2328</v>
      </c>
      <c r="G6014" s="96">
        <v>847</v>
      </c>
      <c r="H6014" s="96">
        <v>0.1328</v>
      </c>
      <c r="I6014" s="810">
        <v>1</v>
      </c>
    </row>
    <row r="6015" spans="1:9" x14ac:dyDescent="0.15">
      <c r="A6015" s="694" t="s">
        <v>8504</v>
      </c>
      <c r="B6015" s="96">
        <v>3399</v>
      </c>
      <c r="C6015" s="96">
        <v>1</v>
      </c>
      <c r="D6015" s="97">
        <v>23884421</v>
      </c>
      <c r="E6015" s="97">
        <v>23886285</v>
      </c>
      <c r="F6015" s="96" t="s">
        <v>2328</v>
      </c>
      <c r="G6015" s="96">
        <v>10</v>
      </c>
      <c r="H6015" s="96">
        <v>0.13281999999999999</v>
      </c>
      <c r="I6015" s="810">
        <v>1</v>
      </c>
    </row>
    <row r="6016" spans="1:9" x14ac:dyDescent="0.15">
      <c r="A6016" s="694" t="s">
        <v>8505</v>
      </c>
      <c r="B6016" s="96">
        <v>7363</v>
      </c>
      <c r="C6016" s="96">
        <v>4</v>
      </c>
      <c r="D6016" s="97">
        <v>70345883</v>
      </c>
      <c r="E6016" s="97">
        <v>70391732</v>
      </c>
      <c r="F6016" s="96" t="s">
        <v>2328</v>
      </c>
      <c r="G6016" s="96">
        <v>193</v>
      </c>
      <c r="H6016" s="96">
        <v>0.13284000000000001</v>
      </c>
      <c r="I6016" s="810">
        <v>1</v>
      </c>
    </row>
    <row r="6017" spans="1:9" x14ac:dyDescent="0.15">
      <c r="A6017" s="694" t="s">
        <v>8506</v>
      </c>
      <c r="B6017" s="96">
        <v>2004</v>
      </c>
      <c r="C6017" s="96">
        <v>12</v>
      </c>
      <c r="D6017" s="97">
        <v>96588207</v>
      </c>
      <c r="E6017" s="97">
        <v>96661606</v>
      </c>
      <c r="F6017" s="96" t="s">
        <v>2321</v>
      </c>
      <c r="G6017" s="96">
        <v>245</v>
      </c>
      <c r="H6017" s="96">
        <v>0.13285</v>
      </c>
      <c r="I6017" s="810">
        <v>1</v>
      </c>
    </row>
    <row r="6018" spans="1:9" x14ac:dyDescent="0.15">
      <c r="A6018" s="694" t="s">
        <v>8507</v>
      </c>
      <c r="B6018" s="96">
        <v>23196</v>
      </c>
      <c r="C6018" s="96">
        <v>9</v>
      </c>
      <c r="D6018" s="97">
        <v>96214173</v>
      </c>
      <c r="E6018" s="97">
        <v>96328397</v>
      </c>
      <c r="F6018" s="96" t="s">
        <v>2321</v>
      </c>
      <c r="G6018" s="96">
        <v>374</v>
      </c>
      <c r="H6018" s="96">
        <v>0.13289999999999999</v>
      </c>
      <c r="I6018" s="810">
        <v>1</v>
      </c>
    </row>
    <row r="6019" spans="1:9" x14ac:dyDescent="0.15">
      <c r="A6019" s="694" t="s">
        <v>8508</v>
      </c>
      <c r="B6019" s="96">
        <v>23151</v>
      </c>
      <c r="C6019" s="96">
        <v>22</v>
      </c>
      <c r="D6019" s="97">
        <v>46973124</v>
      </c>
      <c r="E6019" s="97">
        <v>47078652</v>
      </c>
      <c r="F6019" s="96" t="s">
        <v>2321</v>
      </c>
      <c r="G6019" s="96">
        <v>525</v>
      </c>
      <c r="H6019" s="96">
        <v>0.13295999999999999</v>
      </c>
      <c r="I6019" s="810">
        <v>1</v>
      </c>
    </row>
    <row r="6020" spans="1:9" x14ac:dyDescent="0.15">
      <c r="A6020" s="694" t="s">
        <v>8509</v>
      </c>
      <c r="B6020" s="96">
        <v>887</v>
      </c>
      <c r="C6020" s="96">
        <v>11</v>
      </c>
      <c r="D6020" s="97">
        <v>6280841</v>
      </c>
      <c r="E6020" s="97">
        <v>6293363</v>
      </c>
      <c r="F6020" s="96" t="s">
        <v>2321</v>
      </c>
      <c r="G6020" s="96">
        <v>68</v>
      </c>
      <c r="H6020" s="96">
        <v>0.13303999999999999</v>
      </c>
      <c r="I6020" s="810">
        <v>1</v>
      </c>
    </row>
    <row r="6021" spans="1:9" x14ac:dyDescent="0.15">
      <c r="A6021" s="694" t="s">
        <v>8510</v>
      </c>
      <c r="B6021" s="96">
        <v>64949</v>
      </c>
      <c r="C6021" s="96">
        <v>20</v>
      </c>
      <c r="D6021" s="97">
        <v>3026675</v>
      </c>
      <c r="E6021" s="97">
        <v>3028896</v>
      </c>
      <c r="F6021" s="96" t="s">
        <v>2321</v>
      </c>
      <c r="G6021" s="96">
        <v>9</v>
      </c>
      <c r="H6021" s="96">
        <v>0.13311999999999999</v>
      </c>
      <c r="I6021" s="810">
        <v>1</v>
      </c>
    </row>
    <row r="6022" spans="1:9" x14ac:dyDescent="0.15">
      <c r="A6022" s="694" t="s">
        <v>8511</v>
      </c>
      <c r="B6022" s="96">
        <v>379</v>
      </c>
      <c r="C6022" s="96">
        <v>17</v>
      </c>
      <c r="D6022" s="97">
        <v>41476353</v>
      </c>
      <c r="E6022" s="97">
        <v>41478504</v>
      </c>
      <c r="F6022" s="96" t="s">
        <v>2321</v>
      </c>
      <c r="G6022" s="96">
        <v>4</v>
      </c>
      <c r="H6022" s="96">
        <v>0.13317000000000001</v>
      </c>
      <c r="I6022" s="810">
        <v>1</v>
      </c>
    </row>
    <row r="6023" spans="1:9" x14ac:dyDescent="0.15">
      <c r="A6023" s="694" t="s">
        <v>8512</v>
      </c>
      <c r="B6023" s="96">
        <v>127703</v>
      </c>
      <c r="C6023" s="96">
        <v>1</v>
      </c>
      <c r="D6023" s="97">
        <v>36179477</v>
      </c>
      <c r="E6023" s="97">
        <v>36184790</v>
      </c>
      <c r="F6023" s="96" t="s">
        <v>2328</v>
      </c>
      <c r="G6023" s="96">
        <v>8</v>
      </c>
      <c r="H6023" s="96">
        <v>0.13325999999999999</v>
      </c>
      <c r="I6023" s="810">
        <v>1</v>
      </c>
    </row>
    <row r="6024" spans="1:9" x14ac:dyDescent="0.15">
      <c r="A6024" s="694" t="s">
        <v>8513</v>
      </c>
      <c r="B6024" s="96">
        <v>5137</v>
      </c>
      <c r="C6024" s="96">
        <v>7</v>
      </c>
      <c r="D6024" s="97">
        <v>31791666</v>
      </c>
      <c r="E6024" s="97">
        <v>32339016</v>
      </c>
      <c r="F6024" s="96" t="s">
        <v>2328</v>
      </c>
      <c r="G6024" s="96">
        <v>2261</v>
      </c>
      <c r="H6024" s="96">
        <v>0.13327</v>
      </c>
      <c r="I6024" s="810">
        <v>1</v>
      </c>
    </row>
    <row r="6025" spans="1:9" x14ac:dyDescent="0.15">
      <c r="A6025" s="694" t="s">
        <v>8514</v>
      </c>
      <c r="B6025" s="96">
        <v>9103</v>
      </c>
      <c r="C6025" s="96">
        <v>1</v>
      </c>
      <c r="D6025" s="97">
        <v>161551129</v>
      </c>
      <c r="E6025" s="97">
        <v>161571010</v>
      </c>
      <c r="F6025" s="96" t="s">
        <v>2321</v>
      </c>
      <c r="G6025" s="96">
        <v>4</v>
      </c>
      <c r="H6025" s="96">
        <v>0.13328000000000001</v>
      </c>
      <c r="I6025" s="810">
        <v>1</v>
      </c>
    </row>
    <row r="6026" spans="1:9" x14ac:dyDescent="0.15">
      <c r="A6026" s="694" t="s">
        <v>8515</v>
      </c>
      <c r="B6026" s="96">
        <v>1874</v>
      </c>
      <c r="C6026" s="96">
        <v>16</v>
      </c>
      <c r="D6026" s="97">
        <v>67226068</v>
      </c>
      <c r="E6026" s="97">
        <v>67232821</v>
      </c>
      <c r="F6026" s="96" t="s">
        <v>2321</v>
      </c>
      <c r="G6026" s="96">
        <v>13</v>
      </c>
      <c r="H6026" s="96">
        <v>0.13328999999999999</v>
      </c>
      <c r="I6026" s="810">
        <v>1</v>
      </c>
    </row>
    <row r="6027" spans="1:9" x14ac:dyDescent="0.15">
      <c r="A6027" s="694" t="s">
        <v>8516</v>
      </c>
      <c r="B6027" s="96">
        <v>7716</v>
      </c>
      <c r="C6027" s="96">
        <v>17</v>
      </c>
      <c r="D6027" s="97">
        <v>56048908</v>
      </c>
      <c r="E6027" s="97">
        <v>56065615</v>
      </c>
      <c r="F6027" s="96" t="s">
        <v>2328</v>
      </c>
      <c r="G6027" s="96">
        <v>28</v>
      </c>
      <c r="H6027" s="96">
        <v>0.13336000000000001</v>
      </c>
      <c r="I6027" s="810">
        <v>1</v>
      </c>
    </row>
    <row r="6028" spans="1:9" x14ac:dyDescent="0.15">
      <c r="A6028" s="694" t="s">
        <v>8517</v>
      </c>
      <c r="B6028" s="96">
        <v>162966</v>
      </c>
      <c r="C6028" s="96">
        <v>19</v>
      </c>
      <c r="D6028" s="97">
        <v>53268747</v>
      </c>
      <c r="E6028" s="97">
        <v>53290034</v>
      </c>
      <c r="F6028" s="96" t="s">
        <v>2328</v>
      </c>
      <c r="G6028" s="96">
        <v>81</v>
      </c>
      <c r="H6028" s="96">
        <v>0.13339999999999999</v>
      </c>
      <c r="I6028" s="810">
        <v>1</v>
      </c>
    </row>
    <row r="6029" spans="1:9" x14ac:dyDescent="0.15">
      <c r="A6029" s="694" t="s">
        <v>8518</v>
      </c>
      <c r="B6029" s="96">
        <v>85313</v>
      </c>
      <c r="C6029" s="96">
        <v>6</v>
      </c>
      <c r="D6029" s="97">
        <v>149825631</v>
      </c>
      <c r="E6029" s="97">
        <v>149867238</v>
      </c>
      <c r="F6029" s="96" t="s">
        <v>2328</v>
      </c>
      <c r="G6029" s="96">
        <v>68</v>
      </c>
      <c r="H6029" s="96">
        <v>0.13339999999999999</v>
      </c>
      <c r="I6029" s="810">
        <v>1</v>
      </c>
    </row>
    <row r="6030" spans="1:9" x14ac:dyDescent="0.15">
      <c r="A6030" s="694" t="s">
        <v>8519</v>
      </c>
      <c r="B6030" s="96">
        <v>54894</v>
      </c>
      <c r="C6030" s="96">
        <v>17</v>
      </c>
      <c r="D6030" s="97">
        <v>56431037</v>
      </c>
      <c r="E6030" s="97">
        <v>56494931</v>
      </c>
      <c r="F6030" s="96" t="s">
        <v>2328</v>
      </c>
      <c r="G6030" s="96">
        <v>142</v>
      </c>
      <c r="H6030" s="96">
        <v>0.13341</v>
      </c>
      <c r="I6030" s="810">
        <v>1</v>
      </c>
    </row>
    <row r="6031" spans="1:9" x14ac:dyDescent="0.15">
      <c r="A6031" s="694" t="s">
        <v>8520</v>
      </c>
      <c r="B6031" s="96">
        <v>11258</v>
      </c>
      <c r="C6031" s="96">
        <v>9</v>
      </c>
      <c r="D6031" s="97">
        <v>34613542</v>
      </c>
      <c r="E6031" s="97">
        <v>34620520</v>
      </c>
      <c r="F6031" s="96" t="s">
        <v>2328</v>
      </c>
      <c r="G6031" s="96">
        <v>6</v>
      </c>
      <c r="H6031" s="96">
        <v>0.13344</v>
      </c>
      <c r="I6031" s="810">
        <v>1</v>
      </c>
    </row>
    <row r="6032" spans="1:9" x14ac:dyDescent="0.15">
      <c r="A6032" s="694" t="s">
        <v>8521</v>
      </c>
      <c r="B6032" s="96">
        <v>120526</v>
      </c>
      <c r="C6032" s="96">
        <v>11</v>
      </c>
      <c r="D6032" s="97">
        <v>31391377</v>
      </c>
      <c r="E6032" s="97">
        <v>31454382</v>
      </c>
      <c r="F6032" s="96" t="s">
        <v>2321</v>
      </c>
      <c r="G6032" s="96">
        <v>128</v>
      </c>
      <c r="H6032" s="96">
        <v>0.13347999999999999</v>
      </c>
      <c r="I6032" s="810">
        <v>1</v>
      </c>
    </row>
    <row r="6033" spans="1:9" x14ac:dyDescent="0.15">
      <c r="A6033" s="694" t="s">
        <v>8522</v>
      </c>
      <c r="B6033" s="96">
        <v>3717</v>
      </c>
      <c r="C6033" s="96">
        <v>9</v>
      </c>
      <c r="D6033" s="97">
        <v>4985245</v>
      </c>
      <c r="E6033" s="97">
        <v>5129948</v>
      </c>
      <c r="F6033" s="96" t="s">
        <v>2321</v>
      </c>
      <c r="G6033" s="96">
        <v>505</v>
      </c>
      <c r="H6033" s="96">
        <v>0.13349</v>
      </c>
      <c r="I6033" s="810">
        <v>1</v>
      </c>
    </row>
    <row r="6034" spans="1:9" x14ac:dyDescent="0.15">
      <c r="A6034" s="694" t="s">
        <v>8523</v>
      </c>
      <c r="B6034" s="96">
        <v>140838</v>
      </c>
      <c r="C6034" s="96">
        <v>20</v>
      </c>
      <c r="D6034" s="97">
        <v>25593571</v>
      </c>
      <c r="E6034" s="97">
        <v>25604648</v>
      </c>
      <c r="F6034" s="96" t="s">
        <v>2328</v>
      </c>
      <c r="G6034" s="96">
        <v>32</v>
      </c>
      <c r="H6034" s="96">
        <v>0.13356000000000001</v>
      </c>
      <c r="I6034" s="810">
        <v>1</v>
      </c>
    </row>
    <row r="6035" spans="1:9" x14ac:dyDescent="0.15">
      <c r="A6035" s="694" t="s">
        <v>8524</v>
      </c>
      <c r="B6035" s="96">
        <v>284067</v>
      </c>
      <c r="C6035" s="96">
        <v>17</v>
      </c>
      <c r="D6035" s="97">
        <v>41857803</v>
      </c>
      <c r="E6035" s="97">
        <v>41862054</v>
      </c>
      <c r="F6035" s="96" t="s">
        <v>2321</v>
      </c>
      <c r="G6035" s="96">
        <v>18</v>
      </c>
      <c r="H6035" s="96">
        <v>0.13356999999999999</v>
      </c>
      <c r="I6035" s="810">
        <v>1</v>
      </c>
    </row>
    <row r="6036" spans="1:9" x14ac:dyDescent="0.15">
      <c r="A6036" s="694" t="s">
        <v>8525</v>
      </c>
      <c r="B6036" s="96">
        <v>6461</v>
      </c>
      <c r="C6036" s="96">
        <v>9</v>
      </c>
      <c r="D6036" s="97">
        <v>37915895</v>
      </c>
      <c r="E6036" s="97">
        <v>38069210</v>
      </c>
      <c r="F6036" s="96" t="s">
        <v>2328</v>
      </c>
      <c r="G6036" s="96">
        <v>550</v>
      </c>
      <c r="H6036" s="96">
        <v>0.1336</v>
      </c>
      <c r="I6036" s="810">
        <v>1</v>
      </c>
    </row>
    <row r="6037" spans="1:9" x14ac:dyDescent="0.15">
      <c r="A6037" s="694" t="s">
        <v>8526</v>
      </c>
      <c r="B6037" s="96">
        <v>79142</v>
      </c>
      <c r="C6037" s="96">
        <v>17</v>
      </c>
      <c r="D6037" s="97">
        <v>7138347</v>
      </c>
      <c r="E6037" s="97">
        <v>7142825</v>
      </c>
      <c r="F6037" s="96" t="s">
        <v>2328</v>
      </c>
      <c r="G6037" s="96">
        <v>6</v>
      </c>
      <c r="H6037" s="96">
        <v>0.13366</v>
      </c>
      <c r="I6037" s="810">
        <v>1</v>
      </c>
    </row>
    <row r="6038" spans="1:9" x14ac:dyDescent="0.15">
      <c r="A6038" s="694" t="s">
        <v>8527</v>
      </c>
      <c r="B6038" s="96">
        <v>3235</v>
      </c>
      <c r="C6038" s="96">
        <v>2</v>
      </c>
      <c r="D6038" s="97">
        <v>176987413</v>
      </c>
      <c r="E6038" s="97">
        <v>176989645</v>
      </c>
      <c r="F6038" s="96" t="s">
        <v>2321</v>
      </c>
      <c r="G6038" s="96">
        <v>7</v>
      </c>
      <c r="H6038" s="96">
        <v>0.13367000000000001</v>
      </c>
      <c r="I6038" s="810">
        <v>1</v>
      </c>
    </row>
    <row r="6039" spans="1:9" x14ac:dyDescent="0.15">
      <c r="A6039" s="694" t="s">
        <v>8528</v>
      </c>
      <c r="B6039" s="96">
        <v>55030</v>
      </c>
      <c r="C6039" s="96">
        <v>14</v>
      </c>
      <c r="D6039" s="97">
        <v>55738021</v>
      </c>
      <c r="E6039" s="97">
        <v>55820329</v>
      </c>
      <c r="F6039" s="96" t="s">
        <v>2321</v>
      </c>
      <c r="G6039" s="96">
        <v>301</v>
      </c>
      <c r="H6039" s="96">
        <v>0.13367000000000001</v>
      </c>
      <c r="I6039" s="810">
        <v>1</v>
      </c>
    </row>
    <row r="6040" spans="1:9" x14ac:dyDescent="0.15">
      <c r="A6040" s="694" t="s">
        <v>8529</v>
      </c>
      <c r="B6040" s="96">
        <v>403</v>
      </c>
      <c r="C6040" s="96">
        <v>10</v>
      </c>
      <c r="D6040" s="97">
        <v>104433484</v>
      </c>
      <c r="E6040" s="97">
        <v>104474190</v>
      </c>
      <c r="F6040" s="96" t="s">
        <v>2328</v>
      </c>
      <c r="G6040" s="96">
        <v>79</v>
      </c>
      <c r="H6040" s="96">
        <v>0.13374</v>
      </c>
      <c r="I6040" s="810">
        <v>1</v>
      </c>
    </row>
    <row r="6041" spans="1:9" x14ac:dyDescent="0.15">
      <c r="A6041" s="694" t="s">
        <v>8530</v>
      </c>
      <c r="B6041" s="96">
        <v>79974</v>
      </c>
      <c r="C6041" s="96">
        <v>7</v>
      </c>
      <c r="D6041" s="97">
        <v>120628751</v>
      </c>
      <c r="E6041" s="97">
        <v>120937498</v>
      </c>
      <c r="F6041" s="96" t="s">
        <v>2321</v>
      </c>
      <c r="G6041" s="96">
        <v>906</v>
      </c>
      <c r="H6041" s="96">
        <v>0.13381000000000001</v>
      </c>
      <c r="I6041" s="810">
        <v>1</v>
      </c>
    </row>
    <row r="6042" spans="1:9" x14ac:dyDescent="0.15">
      <c r="A6042" s="694" t="s">
        <v>8531</v>
      </c>
      <c r="B6042" s="96">
        <v>3853</v>
      </c>
      <c r="C6042" s="96">
        <v>12</v>
      </c>
      <c r="D6042" s="97">
        <v>52880958</v>
      </c>
      <c r="E6042" s="97">
        <v>52887181</v>
      </c>
      <c r="F6042" s="96" t="s">
        <v>2328</v>
      </c>
      <c r="G6042" s="96">
        <v>43</v>
      </c>
      <c r="H6042" s="96">
        <v>0.13383</v>
      </c>
      <c r="I6042" s="810">
        <v>1</v>
      </c>
    </row>
    <row r="6043" spans="1:9" x14ac:dyDescent="0.15">
      <c r="A6043" s="694" t="s">
        <v>8532</v>
      </c>
      <c r="B6043" s="96">
        <v>6693</v>
      </c>
      <c r="C6043" s="96">
        <v>16</v>
      </c>
      <c r="D6043" s="97">
        <v>29674271</v>
      </c>
      <c r="E6043" s="97">
        <v>29681828</v>
      </c>
      <c r="F6043" s="96" t="s">
        <v>2321</v>
      </c>
      <c r="G6043" s="96">
        <v>10</v>
      </c>
      <c r="H6043" s="96">
        <v>0.13383</v>
      </c>
      <c r="I6043" s="810">
        <v>1</v>
      </c>
    </row>
    <row r="6044" spans="1:9" x14ac:dyDescent="0.15">
      <c r="A6044" s="694" t="s">
        <v>8533</v>
      </c>
      <c r="B6044" s="96">
        <v>2109</v>
      </c>
      <c r="C6044" s="96">
        <v>19</v>
      </c>
      <c r="D6044" s="97">
        <v>51848409</v>
      </c>
      <c r="E6044" s="97">
        <v>51869672</v>
      </c>
      <c r="F6044" s="96" t="s">
        <v>2328</v>
      </c>
      <c r="G6044" s="96">
        <v>110</v>
      </c>
      <c r="H6044" s="96">
        <v>0.13383999999999999</v>
      </c>
      <c r="I6044" s="810">
        <v>1</v>
      </c>
    </row>
    <row r="6045" spans="1:9" x14ac:dyDescent="0.15">
      <c r="A6045" s="694" t="s">
        <v>8534</v>
      </c>
      <c r="B6045" s="96">
        <v>91039</v>
      </c>
      <c r="C6045" s="96">
        <v>19</v>
      </c>
      <c r="D6045" s="97">
        <v>4675239</v>
      </c>
      <c r="E6045" s="97">
        <v>4723855</v>
      </c>
      <c r="F6045" s="96" t="s">
        <v>2328</v>
      </c>
      <c r="G6045" s="96">
        <v>106</v>
      </c>
      <c r="H6045" s="96">
        <v>0.13385</v>
      </c>
      <c r="I6045" s="810">
        <v>1</v>
      </c>
    </row>
    <row r="6046" spans="1:9" x14ac:dyDescent="0.15">
      <c r="A6046" s="694" t="s">
        <v>8535</v>
      </c>
      <c r="B6046" s="96">
        <v>6388</v>
      </c>
      <c r="C6046" s="96">
        <v>17</v>
      </c>
      <c r="D6046" s="97">
        <v>26975374</v>
      </c>
      <c r="E6046" s="97">
        <v>26989207</v>
      </c>
      <c r="F6046" s="96" t="s">
        <v>2328</v>
      </c>
      <c r="G6046" s="96">
        <v>17</v>
      </c>
      <c r="H6046" s="96">
        <v>0.13394</v>
      </c>
      <c r="I6046" s="810">
        <v>1</v>
      </c>
    </row>
    <row r="6047" spans="1:9" x14ac:dyDescent="0.15">
      <c r="A6047" s="694" t="s">
        <v>8536</v>
      </c>
      <c r="B6047" s="96">
        <v>50636</v>
      </c>
      <c r="C6047" s="96">
        <v>2</v>
      </c>
      <c r="D6047" s="97">
        <v>242127924</v>
      </c>
      <c r="E6047" s="97">
        <v>242164791</v>
      </c>
      <c r="F6047" s="96" t="s">
        <v>2321</v>
      </c>
      <c r="G6047" s="96">
        <v>180</v>
      </c>
      <c r="H6047" s="96">
        <v>0.13400999999999999</v>
      </c>
      <c r="I6047" s="810">
        <v>1</v>
      </c>
    </row>
    <row r="6048" spans="1:9" x14ac:dyDescent="0.15">
      <c r="A6048" s="694" t="s">
        <v>8537</v>
      </c>
      <c r="B6048" s="96">
        <v>3200</v>
      </c>
      <c r="C6048" s="96">
        <v>7</v>
      </c>
      <c r="D6048" s="97">
        <v>27145803</v>
      </c>
      <c r="E6048" s="97">
        <v>27179805</v>
      </c>
      <c r="F6048" s="96" t="s">
        <v>2328</v>
      </c>
      <c r="G6048" s="96">
        <v>88</v>
      </c>
      <c r="H6048" s="96">
        <v>0.13405</v>
      </c>
      <c r="I6048" s="810">
        <v>1</v>
      </c>
    </row>
    <row r="6049" spans="1:9" x14ac:dyDescent="0.15">
      <c r="A6049" s="694" t="s">
        <v>8538</v>
      </c>
      <c r="B6049" s="96">
        <v>124790</v>
      </c>
      <c r="C6049" s="96">
        <v>17</v>
      </c>
      <c r="D6049" s="97">
        <v>43237502</v>
      </c>
      <c r="E6049" s="97">
        <v>43247406</v>
      </c>
      <c r="F6049" s="96" t="s">
        <v>2321</v>
      </c>
      <c r="G6049" s="96">
        <v>21</v>
      </c>
      <c r="H6049" s="96">
        <v>0.13413</v>
      </c>
      <c r="I6049" s="810">
        <v>1</v>
      </c>
    </row>
    <row r="6050" spans="1:9" x14ac:dyDescent="0.15">
      <c r="A6050" s="694" t="s">
        <v>2073</v>
      </c>
      <c r="B6050" s="96">
        <v>5013</v>
      </c>
      <c r="C6050" s="96">
        <v>2</v>
      </c>
      <c r="D6050" s="97">
        <v>63277192</v>
      </c>
      <c r="E6050" s="97">
        <v>63284966</v>
      </c>
      <c r="F6050" s="96" t="s">
        <v>2321</v>
      </c>
      <c r="G6050" s="96">
        <v>11</v>
      </c>
      <c r="H6050" s="96">
        <v>0.13413</v>
      </c>
      <c r="I6050" s="810">
        <v>1</v>
      </c>
    </row>
    <row r="6051" spans="1:9" x14ac:dyDescent="0.15">
      <c r="A6051" s="694" t="s">
        <v>8539</v>
      </c>
      <c r="B6051" s="96">
        <v>1147</v>
      </c>
      <c r="C6051" s="96">
        <v>10</v>
      </c>
      <c r="D6051" s="97">
        <v>101948123</v>
      </c>
      <c r="E6051" s="97">
        <v>101989367</v>
      </c>
      <c r="F6051" s="96" t="s">
        <v>2328</v>
      </c>
      <c r="G6051" s="96">
        <v>110</v>
      </c>
      <c r="H6051" s="96">
        <v>0.13417000000000001</v>
      </c>
      <c r="I6051" s="810">
        <v>1</v>
      </c>
    </row>
    <row r="6052" spans="1:9" x14ac:dyDescent="0.15">
      <c r="A6052" s="694" t="s">
        <v>8540</v>
      </c>
      <c r="B6052" s="96">
        <v>100310846</v>
      </c>
      <c r="C6052" s="96">
        <v>7</v>
      </c>
      <c r="D6052" s="97">
        <v>6071007</v>
      </c>
      <c r="E6052" s="97">
        <v>6076183</v>
      </c>
      <c r="F6052" s="96" t="s">
        <v>2321</v>
      </c>
      <c r="G6052" s="96">
        <v>16</v>
      </c>
      <c r="H6052" s="96">
        <v>0.13419</v>
      </c>
      <c r="I6052" s="810">
        <v>1</v>
      </c>
    </row>
    <row r="6053" spans="1:9" x14ac:dyDescent="0.15">
      <c r="A6053" s="694" t="s">
        <v>8541</v>
      </c>
      <c r="B6053" s="96">
        <v>50616</v>
      </c>
      <c r="C6053" s="96">
        <v>12</v>
      </c>
      <c r="D6053" s="97">
        <v>68642025</v>
      </c>
      <c r="E6053" s="97">
        <v>68647379</v>
      </c>
      <c r="F6053" s="96" t="s">
        <v>2328</v>
      </c>
      <c r="G6053" s="96">
        <v>22</v>
      </c>
      <c r="H6053" s="96">
        <v>0.13420000000000001</v>
      </c>
      <c r="I6053" s="810">
        <v>1</v>
      </c>
    </row>
    <row r="6054" spans="1:9" x14ac:dyDescent="0.15">
      <c r="A6054" s="694" t="s">
        <v>8542</v>
      </c>
      <c r="B6054" s="96">
        <v>23015</v>
      </c>
      <c r="C6054" s="96">
        <v>15</v>
      </c>
      <c r="D6054" s="97">
        <v>34671269</v>
      </c>
      <c r="E6054" s="97">
        <v>34729667</v>
      </c>
      <c r="F6054" s="96" t="s">
        <v>2328</v>
      </c>
      <c r="G6054" s="96">
        <v>21</v>
      </c>
      <c r="H6054" s="96">
        <v>0.13422999999999999</v>
      </c>
      <c r="I6054" s="810">
        <v>1</v>
      </c>
    </row>
    <row r="6055" spans="1:9" x14ac:dyDescent="0.15">
      <c r="A6055" s="694" t="s">
        <v>8543</v>
      </c>
      <c r="B6055" s="96">
        <v>5721</v>
      </c>
      <c r="C6055" s="96">
        <v>14</v>
      </c>
      <c r="D6055" s="97">
        <v>24612574</v>
      </c>
      <c r="E6055" s="97">
        <v>24615855</v>
      </c>
      <c r="F6055" s="96" t="s">
        <v>2328</v>
      </c>
      <c r="G6055" s="96">
        <v>4</v>
      </c>
      <c r="H6055" s="96">
        <v>0.13422999999999999</v>
      </c>
      <c r="I6055" s="810">
        <v>1</v>
      </c>
    </row>
    <row r="6056" spans="1:9" x14ac:dyDescent="0.15">
      <c r="A6056" s="694" t="s">
        <v>8544</v>
      </c>
      <c r="B6056" s="96">
        <v>8890</v>
      </c>
      <c r="C6056" s="96">
        <v>2</v>
      </c>
      <c r="D6056" s="97">
        <v>27587219</v>
      </c>
      <c r="E6056" s="97">
        <v>27593324</v>
      </c>
      <c r="F6056" s="96" t="s">
        <v>2328</v>
      </c>
      <c r="G6056" s="96">
        <v>13</v>
      </c>
      <c r="H6056" s="96">
        <v>0.13428000000000001</v>
      </c>
      <c r="I6056" s="810">
        <v>1</v>
      </c>
    </row>
    <row r="6057" spans="1:9" x14ac:dyDescent="0.15">
      <c r="A6057" s="694" t="s">
        <v>8545</v>
      </c>
      <c r="B6057" s="96">
        <v>101929141</v>
      </c>
      <c r="C6057" s="96">
        <v>17</v>
      </c>
      <c r="D6057" s="97">
        <v>18732272</v>
      </c>
      <c r="E6057" s="97">
        <v>18761929</v>
      </c>
      <c r="F6057" s="96" t="s">
        <v>2321</v>
      </c>
      <c r="G6057" s="96">
        <v>31</v>
      </c>
      <c r="H6057" s="96">
        <v>0.13433</v>
      </c>
      <c r="I6057" s="810">
        <v>1</v>
      </c>
    </row>
    <row r="6058" spans="1:9" x14ac:dyDescent="0.15">
      <c r="A6058" s="694" t="s">
        <v>8546</v>
      </c>
      <c r="B6058" s="96">
        <v>10542</v>
      </c>
      <c r="C6058" s="96">
        <v>1</v>
      </c>
      <c r="D6058" s="97">
        <v>110943875</v>
      </c>
      <c r="E6058" s="97">
        <v>110950546</v>
      </c>
      <c r="F6058" s="96" t="s">
        <v>2328</v>
      </c>
      <c r="G6058" s="96">
        <v>17</v>
      </c>
      <c r="H6058" s="96">
        <v>0.13433999999999999</v>
      </c>
      <c r="I6058" s="810">
        <v>1</v>
      </c>
    </row>
    <row r="6059" spans="1:9" x14ac:dyDescent="0.15">
      <c r="A6059" s="694" t="s">
        <v>8547</v>
      </c>
      <c r="B6059" s="96">
        <v>3228</v>
      </c>
      <c r="C6059" s="96">
        <v>12</v>
      </c>
      <c r="D6059" s="97">
        <v>54348714</v>
      </c>
      <c r="E6059" s="97">
        <v>54350350</v>
      </c>
      <c r="F6059" s="96" t="s">
        <v>2321</v>
      </c>
      <c r="G6059" s="96">
        <v>4</v>
      </c>
      <c r="H6059" s="96">
        <v>0.13433999999999999</v>
      </c>
      <c r="I6059" s="810">
        <v>1</v>
      </c>
    </row>
    <row r="6060" spans="1:9" x14ac:dyDescent="0.15">
      <c r="A6060" s="694" t="s">
        <v>8548</v>
      </c>
      <c r="B6060" s="96">
        <v>54883</v>
      </c>
      <c r="C6060" s="96">
        <v>17</v>
      </c>
      <c r="D6060" s="97">
        <v>36956687</v>
      </c>
      <c r="E6060" s="97">
        <v>36981603</v>
      </c>
      <c r="F6060" s="96" t="s">
        <v>2328</v>
      </c>
      <c r="G6060" s="96">
        <v>66</v>
      </c>
      <c r="H6060" s="96">
        <v>0.13433999999999999</v>
      </c>
      <c r="I6060" s="810">
        <v>1</v>
      </c>
    </row>
    <row r="6061" spans="1:9" x14ac:dyDescent="0.15">
      <c r="A6061" s="694" t="s">
        <v>8549</v>
      </c>
      <c r="B6061" s="96">
        <v>51608</v>
      </c>
      <c r="C6061" s="96">
        <v>7</v>
      </c>
      <c r="D6061" s="97">
        <v>916191</v>
      </c>
      <c r="E6061" s="97">
        <v>936073</v>
      </c>
      <c r="F6061" s="96" t="s">
        <v>2321</v>
      </c>
      <c r="G6061" s="96">
        <v>100</v>
      </c>
      <c r="H6061" s="96">
        <v>0.13436000000000001</v>
      </c>
      <c r="I6061" s="810">
        <v>1</v>
      </c>
    </row>
    <row r="6062" spans="1:9" x14ac:dyDescent="0.15">
      <c r="A6062" s="694" t="s">
        <v>8550</v>
      </c>
      <c r="B6062" s="96">
        <v>1767</v>
      </c>
      <c r="C6062" s="96">
        <v>5</v>
      </c>
      <c r="D6062" s="97">
        <v>13690437</v>
      </c>
      <c r="E6062" s="97">
        <v>14011841</v>
      </c>
      <c r="F6062" s="96" t="s">
        <v>2328</v>
      </c>
      <c r="G6062" s="96">
        <v>1354</v>
      </c>
      <c r="H6062" s="96">
        <v>0.13438</v>
      </c>
      <c r="I6062" s="810">
        <v>1</v>
      </c>
    </row>
    <row r="6063" spans="1:9" x14ac:dyDescent="0.15">
      <c r="A6063" s="694" t="s">
        <v>8551</v>
      </c>
      <c r="B6063" s="96">
        <v>29098</v>
      </c>
      <c r="C6063" s="96">
        <v>17</v>
      </c>
      <c r="D6063" s="97">
        <v>8191745</v>
      </c>
      <c r="E6063" s="97">
        <v>8193409</v>
      </c>
      <c r="F6063" s="96" t="s">
        <v>2321</v>
      </c>
      <c r="G6063" s="96">
        <v>7</v>
      </c>
      <c r="H6063" s="96">
        <v>0.13442999999999999</v>
      </c>
      <c r="I6063" s="810">
        <v>1</v>
      </c>
    </row>
    <row r="6064" spans="1:9" x14ac:dyDescent="0.15">
      <c r="A6064" s="694" t="s">
        <v>8552</v>
      </c>
      <c r="B6064" s="96">
        <v>9782</v>
      </c>
      <c r="C6064" s="96">
        <v>5</v>
      </c>
      <c r="D6064" s="97">
        <v>138609441</v>
      </c>
      <c r="E6064" s="97">
        <v>138667366</v>
      </c>
      <c r="F6064" s="96" t="s">
        <v>2321</v>
      </c>
      <c r="G6064" s="96">
        <v>72</v>
      </c>
      <c r="H6064" s="96">
        <v>0.13450999999999999</v>
      </c>
      <c r="I6064" s="810">
        <v>1</v>
      </c>
    </row>
    <row r="6065" spans="1:9" x14ac:dyDescent="0.15">
      <c r="A6065" s="694" t="s">
        <v>8553</v>
      </c>
      <c r="B6065" s="96">
        <v>29761</v>
      </c>
      <c r="C6065" s="96">
        <v>21</v>
      </c>
      <c r="D6065" s="97">
        <v>17102327</v>
      </c>
      <c r="E6065" s="97">
        <v>17252377</v>
      </c>
      <c r="F6065" s="96" t="s">
        <v>2321</v>
      </c>
      <c r="G6065" s="96">
        <v>328</v>
      </c>
      <c r="H6065" s="96">
        <v>0.13455</v>
      </c>
      <c r="I6065" s="810">
        <v>1</v>
      </c>
    </row>
    <row r="6066" spans="1:9" x14ac:dyDescent="0.15">
      <c r="A6066" s="694" t="s">
        <v>8554</v>
      </c>
      <c r="B6066" s="96">
        <v>347</v>
      </c>
      <c r="C6066" s="96">
        <v>3</v>
      </c>
      <c r="D6066" s="97">
        <v>195295573</v>
      </c>
      <c r="E6066" s="97">
        <v>195311076</v>
      </c>
      <c r="F6066" s="96" t="s">
        <v>2328</v>
      </c>
      <c r="G6066" s="96">
        <v>46</v>
      </c>
      <c r="H6066" s="96">
        <v>0.13456000000000001</v>
      </c>
      <c r="I6066" s="810">
        <v>1</v>
      </c>
    </row>
    <row r="6067" spans="1:9" x14ac:dyDescent="0.15">
      <c r="A6067" s="694" t="s">
        <v>8555</v>
      </c>
      <c r="B6067" s="96">
        <v>8742</v>
      </c>
      <c r="C6067" s="96">
        <v>17</v>
      </c>
      <c r="D6067" s="97">
        <v>7452375</v>
      </c>
      <c r="E6067" s="97">
        <v>7461207</v>
      </c>
      <c r="F6067" s="96" t="s">
        <v>2321</v>
      </c>
      <c r="G6067" s="96">
        <v>32</v>
      </c>
      <c r="H6067" s="96">
        <v>0.1346</v>
      </c>
      <c r="I6067" s="810">
        <v>1</v>
      </c>
    </row>
    <row r="6068" spans="1:9" x14ac:dyDescent="0.15">
      <c r="A6068" s="694" t="s">
        <v>8556</v>
      </c>
      <c r="B6068" s="96">
        <v>79842</v>
      </c>
      <c r="C6068" s="96">
        <v>11</v>
      </c>
      <c r="D6068" s="97">
        <v>62518435</v>
      </c>
      <c r="E6068" s="97">
        <v>62521656</v>
      </c>
      <c r="F6068" s="96" t="s">
        <v>2328</v>
      </c>
      <c r="G6068" s="96">
        <v>7</v>
      </c>
      <c r="H6068" s="96">
        <v>0.13466</v>
      </c>
      <c r="I6068" s="810">
        <v>1</v>
      </c>
    </row>
    <row r="6069" spans="1:9" x14ac:dyDescent="0.15">
      <c r="A6069" s="694" t="s">
        <v>8557</v>
      </c>
      <c r="B6069" s="96">
        <v>284086</v>
      </c>
      <c r="C6069" s="96">
        <v>17</v>
      </c>
      <c r="D6069" s="97">
        <v>27055822</v>
      </c>
      <c r="E6069" s="97">
        <v>27069784</v>
      </c>
      <c r="F6069" s="96" t="s">
        <v>2321</v>
      </c>
      <c r="G6069" s="96">
        <v>23</v>
      </c>
      <c r="H6069" s="96">
        <v>0.13472000000000001</v>
      </c>
      <c r="I6069" s="810">
        <v>1</v>
      </c>
    </row>
    <row r="6070" spans="1:9" x14ac:dyDescent="0.15">
      <c r="A6070" s="694" t="s">
        <v>8558</v>
      </c>
      <c r="B6070" s="96">
        <v>3030</v>
      </c>
      <c r="C6070" s="96">
        <v>2</v>
      </c>
      <c r="D6070" s="97">
        <v>26413504</v>
      </c>
      <c r="E6070" s="97">
        <v>26467665</v>
      </c>
      <c r="F6070" s="96" t="s">
        <v>2328</v>
      </c>
      <c r="G6070" s="96">
        <v>117</v>
      </c>
      <c r="H6070" s="96">
        <v>0.13472999999999999</v>
      </c>
      <c r="I6070" s="810">
        <v>1</v>
      </c>
    </row>
    <row r="6071" spans="1:9" x14ac:dyDescent="0.15">
      <c r="A6071" s="694" t="s">
        <v>8559</v>
      </c>
      <c r="B6071" s="96">
        <v>57697</v>
      </c>
      <c r="C6071" s="96">
        <v>14</v>
      </c>
      <c r="D6071" s="97">
        <v>45605136</v>
      </c>
      <c r="E6071" s="97">
        <v>45670093</v>
      </c>
      <c r="F6071" s="96" t="s">
        <v>2321</v>
      </c>
      <c r="G6071" s="96">
        <v>130</v>
      </c>
      <c r="H6071" s="96">
        <v>0.13475000000000001</v>
      </c>
      <c r="I6071" s="810">
        <v>1</v>
      </c>
    </row>
    <row r="6072" spans="1:9" x14ac:dyDescent="0.15">
      <c r="A6072" s="694" t="s">
        <v>8560</v>
      </c>
      <c r="B6072" s="96">
        <v>23583</v>
      </c>
      <c r="C6072" s="96">
        <v>12</v>
      </c>
      <c r="D6072" s="97">
        <v>54574142</v>
      </c>
      <c r="E6072" s="97">
        <v>54582778</v>
      </c>
      <c r="F6072" s="96" t="s">
        <v>2328</v>
      </c>
      <c r="G6072" s="96">
        <v>20</v>
      </c>
      <c r="H6072" s="96">
        <v>0.13477</v>
      </c>
      <c r="I6072" s="810">
        <v>1</v>
      </c>
    </row>
    <row r="6073" spans="1:9" x14ac:dyDescent="0.15">
      <c r="A6073" s="694" t="s">
        <v>8561</v>
      </c>
      <c r="B6073" s="96">
        <v>892</v>
      </c>
      <c r="C6073" s="96">
        <v>6</v>
      </c>
      <c r="D6073" s="97">
        <v>99990263</v>
      </c>
      <c r="E6073" s="97">
        <v>100016849</v>
      </c>
      <c r="F6073" s="96" t="s">
        <v>2328</v>
      </c>
      <c r="G6073" s="96">
        <v>86</v>
      </c>
      <c r="H6073" s="96">
        <v>0.13485</v>
      </c>
      <c r="I6073" s="810">
        <v>1</v>
      </c>
    </row>
    <row r="6074" spans="1:9" x14ac:dyDescent="0.15">
      <c r="A6074" s="694" t="s">
        <v>8562</v>
      </c>
      <c r="B6074" s="96">
        <v>50508</v>
      </c>
      <c r="C6074" s="96">
        <v>6</v>
      </c>
      <c r="D6074" s="97">
        <v>155716502</v>
      </c>
      <c r="E6074" s="97">
        <v>155777037</v>
      </c>
      <c r="F6074" s="96" t="s">
        <v>2328</v>
      </c>
      <c r="G6074" s="96">
        <v>252</v>
      </c>
      <c r="H6074" s="96">
        <v>0.13489999999999999</v>
      </c>
      <c r="I6074" s="810">
        <v>1</v>
      </c>
    </row>
    <row r="6075" spans="1:9" x14ac:dyDescent="0.15">
      <c r="A6075" s="694" t="s">
        <v>8563</v>
      </c>
      <c r="B6075" s="96">
        <v>3939</v>
      </c>
      <c r="C6075" s="96">
        <v>11</v>
      </c>
      <c r="D6075" s="97">
        <v>18415936</v>
      </c>
      <c r="E6075" s="97">
        <v>18429765</v>
      </c>
      <c r="F6075" s="96" t="s">
        <v>2321</v>
      </c>
      <c r="G6075" s="96">
        <v>50</v>
      </c>
      <c r="H6075" s="96">
        <v>0.13491</v>
      </c>
      <c r="I6075" s="810">
        <v>1</v>
      </c>
    </row>
    <row r="6076" spans="1:9" x14ac:dyDescent="0.15">
      <c r="A6076" s="694" t="s">
        <v>8564</v>
      </c>
      <c r="B6076" s="96">
        <v>4356</v>
      </c>
      <c r="C6076" s="96">
        <v>17</v>
      </c>
      <c r="D6076" s="97">
        <v>41878167</v>
      </c>
      <c r="E6076" s="97">
        <v>41910547</v>
      </c>
      <c r="F6076" s="96" t="s">
        <v>2328</v>
      </c>
      <c r="G6076" s="96">
        <v>71</v>
      </c>
      <c r="H6076" s="96">
        <v>0.13507</v>
      </c>
      <c r="I6076" s="810">
        <v>1</v>
      </c>
    </row>
    <row r="6077" spans="1:9" x14ac:dyDescent="0.15">
      <c r="A6077" s="694" t="s">
        <v>8565</v>
      </c>
      <c r="B6077" s="96">
        <v>23334</v>
      </c>
      <c r="C6077" s="96">
        <v>1</v>
      </c>
      <c r="D6077" s="97">
        <v>43855556</v>
      </c>
      <c r="E6077" s="97">
        <v>43919918</v>
      </c>
      <c r="F6077" s="96" t="s">
        <v>2321</v>
      </c>
      <c r="G6077" s="96">
        <v>124</v>
      </c>
      <c r="H6077" s="96">
        <v>0.13511999999999999</v>
      </c>
      <c r="I6077" s="810">
        <v>1</v>
      </c>
    </row>
    <row r="6078" spans="1:9" x14ac:dyDescent="0.15">
      <c r="A6078" s="694" t="s">
        <v>8566</v>
      </c>
      <c r="B6078" s="96">
        <v>55280</v>
      </c>
      <c r="C6078" s="96">
        <v>10</v>
      </c>
      <c r="D6078" s="97">
        <v>101992055</v>
      </c>
      <c r="E6078" s="97">
        <v>102027437</v>
      </c>
      <c r="F6078" s="96" t="s">
        <v>2328</v>
      </c>
      <c r="G6078" s="96">
        <v>115</v>
      </c>
      <c r="H6078" s="96">
        <v>0.13511999999999999</v>
      </c>
      <c r="I6078" s="810">
        <v>1</v>
      </c>
    </row>
    <row r="6079" spans="1:9" x14ac:dyDescent="0.15">
      <c r="A6079" s="694" t="s">
        <v>8567</v>
      </c>
      <c r="B6079" s="96">
        <v>84570</v>
      </c>
      <c r="C6079" s="96">
        <v>4</v>
      </c>
      <c r="D6079" s="97">
        <v>109731877</v>
      </c>
      <c r="E6079" s="97">
        <v>110223799</v>
      </c>
      <c r="F6079" s="96" t="s">
        <v>2328</v>
      </c>
      <c r="G6079" s="96">
        <v>1751</v>
      </c>
      <c r="H6079" s="96">
        <v>0.13511999999999999</v>
      </c>
      <c r="I6079" s="810">
        <v>1</v>
      </c>
    </row>
    <row r="6080" spans="1:9" x14ac:dyDescent="0.15">
      <c r="A6080" s="694" t="s">
        <v>8568</v>
      </c>
      <c r="B6080" s="96">
        <v>727800</v>
      </c>
      <c r="C6080" s="96">
        <v>9</v>
      </c>
      <c r="D6080" s="97">
        <v>140114699</v>
      </c>
      <c r="E6080" s="97">
        <v>140115775</v>
      </c>
      <c r="F6080" s="96" t="s">
        <v>2328</v>
      </c>
      <c r="G6080" s="96">
        <v>2</v>
      </c>
      <c r="H6080" s="96">
        <v>0.13517000000000001</v>
      </c>
      <c r="I6080" s="810">
        <v>1</v>
      </c>
    </row>
    <row r="6081" spans="1:9" x14ac:dyDescent="0.15">
      <c r="A6081" s="694" t="s">
        <v>8569</v>
      </c>
      <c r="B6081" s="96">
        <v>55037</v>
      </c>
      <c r="C6081" s="96">
        <v>2</v>
      </c>
      <c r="D6081" s="97">
        <v>86333305</v>
      </c>
      <c r="E6081" s="97">
        <v>86369280</v>
      </c>
      <c r="F6081" s="96" t="s">
        <v>2321</v>
      </c>
      <c r="G6081" s="96">
        <v>117</v>
      </c>
      <c r="H6081" s="96">
        <v>0.13517999999999999</v>
      </c>
      <c r="I6081" s="810">
        <v>1</v>
      </c>
    </row>
    <row r="6082" spans="1:9" x14ac:dyDescent="0.15">
      <c r="A6082" s="694" t="s">
        <v>8570</v>
      </c>
      <c r="B6082" s="96">
        <v>124961</v>
      </c>
      <c r="C6082" s="96">
        <v>17</v>
      </c>
      <c r="D6082" s="97">
        <v>4981754</v>
      </c>
      <c r="E6082" s="97">
        <v>4999669</v>
      </c>
      <c r="F6082" s="96" t="s">
        <v>2321</v>
      </c>
      <c r="G6082" s="96">
        <v>56</v>
      </c>
      <c r="H6082" s="96">
        <v>0.13522000000000001</v>
      </c>
      <c r="I6082" s="810">
        <v>1</v>
      </c>
    </row>
    <row r="6083" spans="1:9" x14ac:dyDescent="0.15">
      <c r="A6083" s="694" t="s">
        <v>8571</v>
      </c>
      <c r="B6083" s="96">
        <v>253430</v>
      </c>
      <c r="C6083" s="96">
        <v>10</v>
      </c>
      <c r="D6083" s="97">
        <v>59951278</v>
      </c>
      <c r="E6083" s="97">
        <v>60027694</v>
      </c>
      <c r="F6083" s="96" t="s">
        <v>2328</v>
      </c>
      <c r="G6083" s="96">
        <v>345</v>
      </c>
      <c r="H6083" s="96">
        <v>0.13524</v>
      </c>
      <c r="I6083" s="810">
        <v>1</v>
      </c>
    </row>
    <row r="6084" spans="1:9" x14ac:dyDescent="0.15">
      <c r="A6084" s="694" t="s">
        <v>8572</v>
      </c>
      <c r="B6084" s="96">
        <v>375607</v>
      </c>
      <c r="C6084" s="96">
        <v>7</v>
      </c>
      <c r="D6084" s="97">
        <v>100813774</v>
      </c>
      <c r="E6084" s="97">
        <v>100823557</v>
      </c>
      <c r="F6084" s="96" t="s">
        <v>2328</v>
      </c>
      <c r="G6084" s="96">
        <v>48</v>
      </c>
      <c r="H6084" s="96">
        <v>0.13525000000000001</v>
      </c>
      <c r="I6084" s="810">
        <v>1</v>
      </c>
    </row>
    <row r="6085" spans="1:9" x14ac:dyDescent="0.15">
      <c r="A6085" s="694" t="s">
        <v>8573</v>
      </c>
      <c r="B6085" s="96">
        <v>26993</v>
      </c>
      <c r="C6085" s="96">
        <v>19</v>
      </c>
      <c r="D6085" s="97">
        <v>15490859</v>
      </c>
      <c r="E6085" s="97">
        <v>15529916</v>
      </c>
      <c r="F6085" s="96" t="s">
        <v>2328</v>
      </c>
      <c r="G6085" s="96">
        <v>71</v>
      </c>
      <c r="H6085" s="96">
        <v>0.13528000000000001</v>
      </c>
      <c r="I6085" s="810">
        <v>1</v>
      </c>
    </row>
    <row r="6086" spans="1:9" x14ac:dyDescent="0.15">
      <c r="A6086" s="694" t="s">
        <v>8574</v>
      </c>
      <c r="B6086" s="96">
        <v>55286</v>
      </c>
      <c r="C6086" s="96">
        <v>4</v>
      </c>
      <c r="D6086" s="97">
        <v>37455552</v>
      </c>
      <c r="E6086" s="97">
        <v>37595132</v>
      </c>
      <c r="F6086" s="96" t="s">
        <v>2321</v>
      </c>
      <c r="G6086" s="96">
        <v>690</v>
      </c>
      <c r="H6086" s="96">
        <v>0.13531000000000001</v>
      </c>
      <c r="I6086" s="810">
        <v>1</v>
      </c>
    </row>
    <row r="6087" spans="1:9" x14ac:dyDescent="0.15">
      <c r="A6087" s="694" t="s">
        <v>8575</v>
      </c>
      <c r="B6087" s="96">
        <v>341640</v>
      </c>
      <c r="C6087" s="96">
        <v>13</v>
      </c>
      <c r="D6087" s="97">
        <v>39261173</v>
      </c>
      <c r="E6087" s="97">
        <v>39461268</v>
      </c>
      <c r="F6087" s="96" t="s">
        <v>2321</v>
      </c>
      <c r="G6087" s="96">
        <v>570</v>
      </c>
      <c r="H6087" s="96">
        <v>0.13539000000000001</v>
      </c>
      <c r="I6087" s="810">
        <v>1</v>
      </c>
    </row>
    <row r="6088" spans="1:9" x14ac:dyDescent="0.15">
      <c r="A6088" s="694" t="s">
        <v>8576</v>
      </c>
      <c r="B6088" s="96">
        <v>100127983</v>
      </c>
      <c r="C6088" s="96">
        <v>8</v>
      </c>
      <c r="D6088" s="97">
        <v>91970706</v>
      </c>
      <c r="E6088" s="97">
        <v>91997485</v>
      </c>
      <c r="F6088" s="96" t="s">
        <v>2328</v>
      </c>
      <c r="G6088" s="96">
        <v>75</v>
      </c>
      <c r="H6088" s="96">
        <v>0.13542999999999999</v>
      </c>
      <c r="I6088" s="810">
        <v>1</v>
      </c>
    </row>
    <row r="6089" spans="1:9" x14ac:dyDescent="0.15">
      <c r="A6089" s="694" t="s">
        <v>8577</v>
      </c>
      <c r="B6089" s="96">
        <v>3215</v>
      </c>
      <c r="C6089" s="96">
        <v>17</v>
      </c>
      <c r="D6089" s="97">
        <v>46668619</v>
      </c>
      <c r="E6089" s="97">
        <v>46671103</v>
      </c>
      <c r="F6089" s="96" t="s">
        <v>2328</v>
      </c>
      <c r="G6089" s="96">
        <v>8</v>
      </c>
      <c r="H6089" s="96">
        <v>0.13542999999999999</v>
      </c>
      <c r="I6089" s="810">
        <v>1</v>
      </c>
    </row>
    <row r="6090" spans="1:9" x14ac:dyDescent="0.15">
      <c r="A6090" s="694" t="s">
        <v>8578</v>
      </c>
      <c r="B6090" s="96">
        <v>23397</v>
      </c>
      <c r="C6090" s="96">
        <v>2</v>
      </c>
      <c r="D6090" s="97">
        <v>97001479</v>
      </c>
      <c r="E6090" s="97">
        <v>97042833</v>
      </c>
      <c r="F6090" s="96" t="s">
        <v>2321</v>
      </c>
      <c r="G6090" s="96">
        <v>58</v>
      </c>
      <c r="H6090" s="96">
        <v>0.13544999999999999</v>
      </c>
      <c r="I6090" s="810">
        <v>1</v>
      </c>
    </row>
    <row r="6091" spans="1:9" x14ac:dyDescent="0.15">
      <c r="A6091" s="694" t="s">
        <v>8579</v>
      </c>
      <c r="B6091" s="96">
        <v>100129654</v>
      </c>
      <c r="C6091" s="96">
        <v>8</v>
      </c>
      <c r="D6091" s="97">
        <v>67858736</v>
      </c>
      <c r="E6091" s="97">
        <v>67874825</v>
      </c>
      <c r="F6091" s="96" t="s">
        <v>2328</v>
      </c>
      <c r="G6091" s="96">
        <v>22</v>
      </c>
      <c r="H6091" s="96">
        <v>0.13547000000000001</v>
      </c>
      <c r="I6091" s="810">
        <v>1</v>
      </c>
    </row>
    <row r="6092" spans="1:9" x14ac:dyDescent="0.15">
      <c r="A6092" s="694" t="s">
        <v>8580</v>
      </c>
      <c r="B6092" s="96">
        <v>152559</v>
      </c>
      <c r="C6092" s="96">
        <v>4</v>
      </c>
      <c r="D6092" s="97">
        <v>79836364</v>
      </c>
      <c r="E6092" s="97">
        <v>79860582</v>
      </c>
      <c r="F6092" s="96" t="s">
        <v>2328</v>
      </c>
      <c r="G6092" s="96">
        <v>88</v>
      </c>
      <c r="H6092" s="96">
        <v>0.13553999999999999</v>
      </c>
      <c r="I6092" s="810">
        <v>1</v>
      </c>
    </row>
    <row r="6093" spans="1:9" x14ac:dyDescent="0.15">
      <c r="A6093" s="694" t="s">
        <v>8581</v>
      </c>
      <c r="B6093" s="96">
        <v>152519</v>
      </c>
      <c r="C6093" s="96">
        <v>4</v>
      </c>
      <c r="D6093" s="97">
        <v>48018791</v>
      </c>
      <c r="E6093" s="97">
        <v>48039084</v>
      </c>
      <c r="F6093" s="96" t="s">
        <v>2321</v>
      </c>
      <c r="G6093" s="96">
        <v>71</v>
      </c>
      <c r="H6093" s="96">
        <v>0.13558000000000001</v>
      </c>
      <c r="I6093" s="810">
        <v>1</v>
      </c>
    </row>
    <row r="6094" spans="1:9" x14ac:dyDescent="0.15">
      <c r="A6094" s="694" t="s">
        <v>8582</v>
      </c>
      <c r="B6094" s="96">
        <v>64115</v>
      </c>
      <c r="C6094" s="96">
        <v>10</v>
      </c>
      <c r="D6094" s="97">
        <v>73507313</v>
      </c>
      <c r="E6094" s="97">
        <v>73533337</v>
      </c>
      <c r="F6094" s="96" t="s">
        <v>2328</v>
      </c>
      <c r="G6094" s="96">
        <v>108</v>
      </c>
      <c r="H6094" s="96">
        <v>0.1356</v>
      </c>
      <c r="I6094" s="810">
        <v>1</v>
      </c>
    </row>
    <row r="6095" spans="1:9" x14ac:dyDescent="0.15">
      <c r="A6095" s="694" t="s">
        <v>8583</v>
      </c>
      <c r="B6095" s="96">
        <v>114770</v>
      </c>
      <c r="C6095" s="96">
        <v>19</v>
      </c>
      <c r="D6095" s="97">
        <v>15579456</v>
      </c>
      <c r="E6095" s="97">
        <v>15590315</v>
      </c>
      <c r="F6095" s="96" t="s">
        <v>2328</v>
      </c>
      <c r="G6095" s="96">
        <v>38</v>
      </c>
      <c r="H6095" s="96">
        <v>0.13561999999999999</v>
      </c>
      <c r="I6095" s="810">
        <v>1</v>
      </c>
    </row>
    <row r="6096" spans="1:9" x14ac:dyDescent="0.15">
      <c r="A6096" s="694" t="s">
        <v>8584</v>
      </c>
      <c r="B6096" s="96">
        <v>122622</v>
      </c>
      <c r="C6096" s="96">
        <v>14</v>
      </c>
      <c r="D6096" s="97">
        <v>105190534</v>
      </c>
      <c r="E6096" s="97">
        <v>105213662</v>
      </c>
      <c r="F6096" s="96" t="s">
        <v>2321</v>
      </c>
      <c r="G6096" s="96">
        <v>78</v>
      </c>
      <c r="H6096" s="96">
        <v>0.13564999999999999</v>
      </c>
      <c r="I6096" s="810">
        <v>1</v>
      </c>
    </row>
    <row r="6097" spans="1:9" x14ac:dyDescent="0.15">
      <c r="A6097" s="694" t="s">
        <v>8585</v>
      </c>
      <c r="B6097" s="96">
        <v>2199</v>
      </c>
      <c r="C6097" s="96">
        <v>3</v>
      </c>
      <c r="D6097" s="97">
        <v>13573824</v>
      </c>
      <c r="E6097" s="97">
        <v>13679922</v>
      </c>
      <c r="F6097" s="96" t="s">
        <v>2321</v>
      </c>
      <c r="G6097" s="96">
        <v>479</v>
      </c>
      <c r="H6097" s="96">
        <v>0.13569999999999999</v>
      </c>
      <c r="I6097" s="810">
        <v>1</v>
      </c>
    </row>
    <row r="6098" spans="1:9" x14ac:dyDescent="0.15">
      <c r="A6098" s="694" t="s">
        <v>8586</v>
      </c>
      <c r="B6098" s="96">
        <v>79591</v>
      </c>
      <c r="C6098" s="96">
        <v>10</v>
      </c>
      <c r="D6098" s="97">
        <v>103605356</v>
      </c>
      <c r="E6098" s="97">
        <v>103815932</v>
      </c>
      <c r="F6098" s="96" t="s">
        <v>2328</v>
      </c>
      <c r="G6098" s="96">
        <v>393</v>
      </c>
      <c r="H6098" s="96">
        <v>0.13571</v>
      </c>
      <c r="I6098" s="810">
        <v>1</v>
      </c>
    </row>
    <row r="6099" spans="1:9" x14ac:dyDescent="0.15">
      <c r="A6099" s="694" t="s">
        <v>8587</v>
      </c>
      <c r="B6099" s="96">
        <v>284348</v>
      </c>
      <c r="C6099" s="96">
        <v>19</v>
      </c>
      <c r="D6099" s="97">
        <v>44300079</v>
      </c>
      <c r="E6099" s="97">
        <v>44324808</v>
      </c>
      <c r="F6099" s="96" t="s">
        <v>2328</v>
      </c>
      <c r="G6099" s="96">
        <v>101</v>
      </c>
      <c r="H6099" s="96">
        <v>0.13577</v>
      </c>
      <c r="I6099" s="810">
        <v>1</v>
      </c>
    </row>
    <row r="6100" spans="1:9" x14ac:dyDescent="0.15">
      <c r="A6100" s="694" t="s">
        <v>8588</v>
      </c>
      <c r="B6100" s="96">
        <v>6375</v>
      </c>
      <c r="C6100" s="96">
        <v>1</v>
      </c>
      <c r="D6100" s="97">
        <v>168545711</v>
      </c>
      <c r="E6100" s="97">
        <v>168551315</v>
      </c>
      <c r="F6100" s="96" t="s">
        <v>2321</v>
      </c>
      <c r="G6100" s="96">
        <v>22</v>
      </c>
      <c r="H6100" s="96">
        <v>0.1358</v>
      </c>
      <c r="I6100" s="810">
        <v>1</v>
      </c>
    </row>
    <row r="6101" spans="1:9" x14ac:dyDescent="0.15">
      <c r="A6101" s="694" t="s">
        <v>8589</v>
      </c>
      <c r="B6101" s="96">
        <v>7443</v>
      </c>
      <c r="C6101" s="96">
        <v>14</v>
      </c>
      <c r="D6101" s="97">
        <v>97263684</v>
      </c>
      <c r="E6101" s="97">
        <v>97347951</v>
      </c>
      <c r="F6101" s="96" t="s">
        <v>2321</v>
      </c>
      <c r="G6101" s="96">
        <v>276</v>
      </c>
      <c r="H6101" s="96">
        <v>0.13585</v>
      </c>
      <c r="I6101" s="810">
        <v>1</v>
      </c>
    </row>
    <row r="6102" spans="1:9" x14ac:dyDescent="0.15">
      <c r="A6102" s="694" t="s">
        <v>8590</v>
      </c>
      <c r="B6102" s="96">
        <v>245973</v>
      </c>
      <c r="C6102" s="96">
        <v>2</v>
      </c>
      <c r="D6102" s="97">
        <v>10861775</v>
      </c>
      <c r="E6102" s="97">
        <v>10925236</v>
      </c>
      <c r="F6102" s="96" t="s">
        <v>2321</v>
      </c>
      <c r="G6102" s="96">
        <v>252</v>
      </c>
      <c r="H6102" s="96">
        <v>0.13586000000000001</v>
      </c>
      <c r="I6102" s="810">
        <v>1</v>
      </c>
    </row>
    <row r="6103" spans="1:9" x14ac:dyDescent="0.15">
      <c r="A6103" s="694" t="s">
        <v>8591</v>
      </c>
      <c r="B6103" s="96">
        <v>570</v>
      </c>
      <c r="C6103" s="96">
        <v>9</v>
      </c>
      <c r="D6103" s="97">
        <v>104122699</v>
      </c>
      <c r="E6103" s="97">
        <v>104147287</v>
      </c>
      <c r="F6103" s="96" t="s">
        <v>2328</v>
      </c>
      <c r="G6103" s="96">
        <v>70</v>
      </c>
      <c r="H6103" s="96">
        <v>0.13594999999999999</v>
      </c>
      <c r="I6103" s="810">
        <v>1</v>
      </c>
    </row>
    <row r="6104" spans="1:9" x14ac:dyDescent="0.15">
      <c r="A6104" s="694" t="s">
        <v>8592</v>
      </c>
      <c r="B6104" s="96">
        <v>6774</v>
      </c>
      <c r="C6104" s="96">
        <v>17</v>
      </c>
      <c r="D6104" s="97">
        <v>40465342</v>
      </c>
      <c r="E6104" s="97">
        <v>40540586</v>
      </c>
      <c r="F6104" s="96" t="s">
        <v>2328</v>
      </c>
      <c r="G6104" s="96">
        <v>155</v>
      </c>
      <c r="H6104" s="96">
        <v>0.13600000000000001</v>
      </c>
      <c r="I6104" s="810">
        <v>1</v>
      </c>
    </row>
    <row r="6105" spans="1:9" x14ac:dyDescent="0.15">
      <c r="A6105" s="694" t="s">
        <v>8593</v>
      </c>
      <c r="B6105" s="96">
        <v>8349</v>
      </c>
      <c r="C6105" s="96">
        <v>1</v>
      </c>
      <c r="D6105" s="97">
        <v>149856010</v>
      </c>
      <c r="E6105" s="97">
        <v>149858232</v>
      </c>
      <c r="F6105" s="96" t="s">
        <v>2328</v>
      </c>
      <c r="G6105" s="96">
        <v>3</v>
      </c>
      <c r="H6105" s="96">
        <v>0.13602</v>
      </c>
      <c r="I6105" s="810">
        <v>1</v>
      </c>
    </row>
    <row r="6106" spans="1:9" x14ac:dyDescent="0.15">
      <c r="A6106" s="694" t="s">
        <v>8594</v>
      </c>
      <c r="B6106" s="96">
        <v>27122</v>
      </c>
      <c r="C6106" s="96">
        <v>11</v>
      </c>
      <c r="D6106" s="97">
        <v>11984543</v>
      </c>
      <c r="E6106" s="97">
        <v>12031373</v>
      </c>
      <c r="F6106" s="96" t="s">
        <v>2328</v>
      </c>
      <c r="G6106" s="96">
        <v>215</v>
      </c>
      <c r="H6106" s="96">
        <v>0.13603999999999999</v>
      </c>
      <c r="I6106" s="810">
        <v>1</v>
      </c>
    </row>
    <row r="6107" spans="1:9" x14ac:dyDescent="0.15">
      <c r="A6107" s="694" t="s">
        <v>8595</v>
      </c>
      <c r="B6107" s="96">
        <v>27134</v>
      </c>
      <c r="C6107" s="96">
        <v>19</v>
      </c>
      <c r="D6107" s="97">
        <v>3708335</v>
      </c>
      <c r="E6107" s="97">
        <v>3750811</v>
      </c>
      <c r="F6107" s="96" t="s">
        <v>2321</v>
      </c>
      <c r="G6107" s="96">
        <v>153</v>
      </c>
      <c r="H6107" s="96">
        <v>0.13605999999999999</v>
      </c>
      <c r="I6107" s="810">
        <v>1</v>
      </c>
    </row>
    <row r="6108" spans="1:9" x14ac:dyDescent="0.15">
      <c r="A6108" s="694" t="s">
        <v>8596</v>
      </c>
      <c r="B6108" s="96">
        <v>83982</v>
      </c>
      <c r="C6108" s="96">
        <v>14</v>
      </c>
      <c r="D6108" s="97">
        <v>94594118</v>
      </c>
      <c r="E6108" s="97">
        <v>94595957</v>
      </c>
      <c r="F6108" s="96" t="s">
        <v>2328</v>
      </c>
      <c r="G6108" s="96">
        <v>4</v>
      </c>
      <c r="H6108" s="96">
        <v>0.13618</v>
      </c>
      <c r="I6108" s="810">
        <v>1</v>
      </c>
    </row>
    <row r="6109" spans="1:9" x14ac:dyDescent="0.15">
      <c r="A6109" s="694" t="s">
        <v>8597</v>
      </c>
      <c r="B6109" s="96">
        <v>9786</v>
      </c>
      <c r="C6109" s="96">
        <v>14</v>
      </c>
      <c r="D6109" s="97">
        <v>58894103</v>
      </c>
      <c r="E6109" s="97">
        <v>59015549</v>
      </c>
      <c r="F6109" s="96" t="s">
        <v>2321</v>
      </c>
      <c r="G6109" s="96">
        <v>160</v>
      </c>
      <c r="H6109" s="96">
        <v>0.13628999999999999</v>
      </c>
      <c r="I6109" s="810">
        <v>1</v>
      </c>
    </row>
    <row r="6110" spans="1:9" x14ac:dyDescent="0.15">
      <c r="A6110" s="694" t="s">
        <v>8598</v>
      </c>
      <c r="B6110" s="96">
        <v>2592</v>
      </c>
      <c r="C6110" s="96">
        <v>9</v>
      </c>
      <c r="D6110" s="97">
        <v>34646586</v>
      </c>
      <c r="E6110" s="97">
        <v>34650595</v>
      </c>
      <c r="F6110" s="96" t="s">
        <v>2321</v>
      </c>
      <c r="G6110" s="96">
        <v>10</v>
      </c>
      <c r="H6110" s="96">
        <v>0.13633000000000001</v>
      </c>
      <c r="I6110" s="810">
        <v>1</v>
      </c>
    </row>
    <row r="6111" spans="1:9" x14ac:dyDescent="0.15">
      <c r="A6111" s="694" t="s">
        <v>1758</v>
      </c>
      <c r="B6111" s="96">
        <v>8945</v>
      </c>
      <c r="C6111" s="96">
        <v>10</v>
      </c>
      <c r="D6111" s="97">
        <v>103113790</v>
      </c>
      <c r="E6111" s="97">
        <v>103317078</v>
      </c>
      <c r="F6111" s="96" t="s">
        <v>2321</v>
      </c>
      <c r="G6111" s="96">
        <v>527</v>
      </c>
      <c r="H6111" s="96">
        <v>0.13646</v>
      </c>
      <c r="I6111" s="810">
        <v>1</v>
      </c>
    </row>
    <row r="6112" spans="1:9" x14ac:dyDescent="0.15">
      <c r="A6112" s="694" t="s">
        <v>8599</v>
      </c>
      <c r="B6112" s="96">
        <v>91368</v>
      </c>
      <c r="C6112" s="96">
        <v>5</v>
      </c>
      <c r="D6112" s="97">
        <v>133737756</v>
      </c>
      <c r="E6112" s="97">
        <v>133747598</v>
      </c>
      <c r="F6112" s="96" t="s">
        <v>2328</v>
      </c>
      <c r="G6112" s="96">
        <v>12</v>
      </c>
      <c r="H6112" s="96">
        <v>0.13655</v>
      </c>
      <c r="I6112" s="810">
        <v>1</v>
      </c>
    </row>
    <row r="6113" spans="1:9" x14ac:dyDescent="0.15">
      <c r="A6113" s="694" t="s">
        <v>8600</v>
      </c>
      <c r="B6113" s="96">
        <v>931</v>
      </c>
      <c r="C6113" s="96">
        <v>11</v>
      </c>
      <c r="D6113" s="97">
        <v>60223251</v>
      </c>
      <c r="E6113" s="97">
        <v>60238225</v>
      </c>
      <c r="F6113" s="96" t="s">
        <v>2321</v>
      </c>
      <c r="G6113" s="96">
        <v>41</v>
      </c>
      <c r="H6113" s="96">
        <v>0.13663</v>
      </c>
      <c r="I6113" s="810">
        <v>1</v>
      </c>
    </row>
    <row r="6114" spans="1:9" x14ac:dyDescent="0.15">
      <c r="A6114" s="694" t="s">
        <v>8601</v>
      </c>
      <c r="B6114" s="96">
        <v>2488</v>
      </c>
      <c r="C6114" s="96">
        <v>11</v>
      </c>
      <c r="D6114" s="97">
        <v>30252563</v>
      </c>
      <c r="E6114" s="97">
        <v>30256824</v>
      </c>
      <c r="F6114" s="96" t="s">
        <v>2321</v>
      </c>
      <c r="G6114" s="96">
        <v>14</v>
      </c>
      <c r="H6114" s="96">
        <v>0.13666</v>
      </c>
      <c r="I6114" s="810">
        <v>1</v>
      </c>
    </row>
    <row r="6115" spans="1:9" x14ac:dyDescent="0.15">
      <c r="A6115" s="694" t="s">
        <v>8602</v>
      </c>
      <c r="B6115" s="96">
        <v>128272</v>
      </c>
      <c r="C6115" s="96">
        <v>1</v>
      </c>
      <c r="D6115" s="97">
        <v>16524599</v>
      </c>
      <c r="E6115" s="97">
        <v>16539104</v>
      </c>
      <c r="F6115" s="96" t="s">
        <v>2328</v>
      </c>
      <c r="G6115" s="96">
        <v>64</v>
      </c>
      <c r="H6115" s="96">
        <v>0.13671</v>
      </c>
      <c r="I6115" s="810">
        <v>1</v>
      </c>
    </row>
    <row r="6116" spans="1:9" x14ac:dyDescent="0.15">
      <c r="A6116" s="694" t="s">
        <v>8603</v>
      </c>
      <c r="B6116" s="96">
        <v>10225</v>
      </c>
      <c r="C6116" s="96">
        <v>3</v>
      </c>
      <c r="D6116" s="97">
        <v>111260926</v>
      </c>
      <c r="E6116" s="97">
        <v>111384843</v>
      </c>
      <c r="F6116" s="96" t="s">
        <v>2321</v>
      </c>
      <c r="G6116" s="96">
        <v>316</v>
      </c>
      <c r="H6116" s="96">
        <v>0.13672000000000001</v>
      </c>
      <c r="I6116" s="810">
        <v>1</v>
      </c>
    </row>
    <row r="6117" spans="1:9" x14ac:dyDescent="0.15">
      <c r="A6117" s="694" t="s">
        <v>8604</v>
      </c>
      <c r="B6117" s="96">
        <v>50861</v>
      </c>
      <c r="C6117" s="96">
        <v>20</v>
      </c>
      <c r="D6117" s="97">
        <v>62271058</v>
      </c>
      <c r="E6117" s="97">
        <v>62284963</v>
      </c>
      <c r="F6117" s="96" t="s">
        <v>2328</v>
      </c>
      <c r="G6117" s="96">
        <v>34</v>
      </c>
      <c r="H6117" s="96">
        <v>0.13672999999999999</v>
      </c>
      <c r="I6117" s="810">
        <v>1</v>
      </c>
    </row>
    <row r="6118" spans="1:9" x14ac:dyDescent="0.15">
      <c r="A6118" s="694" t="s">
        <v>8605</v>
      </c>
      <c r="B6118" s="96">
        <v>57659</v>
      </c>
      <c r="C6118" s="96">
        <v>17</v>
      </c>
      <c r="D6118" s="97">
        <v>7362685</v>
      </c>
      <c r="E6118" s="97">
        <v>7387568</v>
      </c>
      <c r="F6118" s="96" t="s">
        <v>2328</v>
      </c>
      <c r="G6118" s="96">
        <v>67</v>
      </c>
      <c r="H6118" s="96">
        <v>0.13674</v>
      </c>
      <c r="I6118" s="810">
        <v>1</v>
      </c>
    </row>
    <row r="6119" spans="1:9" x14ac:dyDescent="0.15">
      <c r="A6119" s="694" t="s">
        <v>8606</v>
      </c>
      <c r="B6119" s="96">
        <v>23279</v>
      </c>
      <c r="C6119" s="96">
        <v>11</v>
      </c>
      <c r="D6119" s="97">
        <v>47799670</v>
      </c>
      <c r="E6119" s="97">
        <v>47870057</v>
      </c>
      <c r="F6119" s="96" t="s">
        <v>2328</v>
      </c>
      <c r="G6119" s="96">
        <v>191</v>
      </c>
      <c r="H6119" s="96">
        <v>0.1368</v>
      </c>
      <c r="I6119" s="810">
        <v>1</v>
      </c>
    </row>
    <row r="6120" spans="1:9" x14ac:dyDescent="0.15">
      <c r="A6120" s="694" t="s">
        <v>8607</v>
      </c>
      <c r="B6120" s="96">
        <v>4685</v>
      </c>
      <c r="C6120" s="96">
        <v>21</v>
      </c>
      <c r="D6120" s="97">
        <v>22370633</v>
      </c>
      <c r="E6120" s="97">
        <v>22913892</v>
      </c>
      <c r="F6120" s="96" t="s">
        <v>2321</v>
      </c>
      <c r="G6120" s="96">
        <v>2049</v>
      </c>
      <c r="H6120" s="96">
        <v>0.13683999999999999</v>
      </c>
      <c r="I6120" s="810">
        <v>1</v>
      </c>
    </row>
    <row r="6121" spans="1:9" x14ac:dyDescent="0.15">
      <c r="A6121" s="694" t="s">
        <v>8608</v>
      </c>
      <c r="B6121" s="96">
        <v>9253</v>
      </c>
      <c r="C6121" s="96">
        <v>19</v>
      </c>
      <c r="D6121" s="97">
        <v>41171810</v>
      </c>
      <c r="E6121" s="97">
        <v>41196556</v>
      </c>
      <c r="F6121" s="96" t="s">
        <v>2328</v>
      </c>
      <c r="G6121" s="96">
        <v>77</v>
      </c>
      <c r="H6121" s="96">
        <v>0.13683999999999999</v>
      </c>
      <c r="I6121" s="810">
        <v>1</v>
      </c>
    </row>
    <row r="6122" spans="1:9" x14ac:dyDescent="0.15">
      <c r="A6122" s="694" t="s">
        <v>8609</v>
      </c>
      <c r="B6122" s="96">
        <v>23729</v>
      </c>
      <c r="C6122" s="96">
        <v>17</v>
      </c>
      <c r="D6122" s="97">
        <v>3511556</v>
      </c>
      <c r="E6122" s="97">
        <v>3539616</v>
      </c>
      <c r="F6122" s="96" t="s">
        <v>2328</v>
      </c>
      <c r="G6122" s="96">
        <v>121</v>
      </c>
      <c r="H6122" s="96">
        <v>0.13686999999999999</v>
      </c>
      <c r="I6122" s="810">
        <v>1</v>
      </c>
    </row>
    <row r="6123" spans="1:9" x14ac:dyDescent="0.15">
      <c r="A6123" s="694" t="s">
        <v>8610</v>
      </c>
      <c r="B6123" s="96">
        <v>55655</v>
      </c>
      <c r="C6123" s="96">
        <v>19</v>
      </c>
      <c r="D6123" s="97">
        <v>55476652</v>
      </c>
      <c r="E6123" s="97">
        <v>55512510</v>
      </c>
      <c r="F6123" s="96" t="s">
        <v>2321</v>
      </c>
      <c r="G6123" s="96">
        <v>174</v>
      </c>
      <c r="H6123" s="96">
        <v>0.13694999999999999</v>
      </c>
      <c r="I6123" s="810">
        <v>1</v>
      </c>
    </row>
    <row r="6124" spans="1:9" x14ac:dyDescent="0.15">
      <c r="A6124" s="694" t="s">
        <v>8611</v>
      </c>
      <c r="B6124" s="96">
        <v>9623</v>
      </c>
      <c r="C6124" s="96">
        <v>14</v>
      </c>
      <c r="D6124" s="97">
        <v>96152754</v>
      </c>
      <c r="E6124" s="97">
        <v>96158980</v>
      </c>
      <c r="F6124" s="96" t="s">
        <v>2321</v>
      </c>
      <c r="G6124" s="96">
        <v>33</v>
      </c>
      <c r="H6124" s="96">
        <v>0.13703000000000001</v>
      </c>
      <c r="I6124" s="810">
        <v>1</v>
      </c>
    </row>
    <row r="6125" spans="1:9" x14ac:dyDescent="0.15">
      <c r="A6125" s="694" t="s">
        <v>8612</v>
      </c>
      <c r="B6125" s="96">
        <v>8664</v>
      </c>
      <c r="C6125" s="96">
        <v>22</v>
      </c>
      <c r="D6125" s="97">
        <v>36906897</v>
      </c>
      <c r="E6125" s="97">
        <v>36925277</v>
      </c>
      <c r="F6125" s="96" t="s">
        <v>2328</v>
      </c>
      <c r="G6125" s="96">
        <v>107</v>
      </c>
      <c r="H6125" s="96">
        <v>0.13704</v>
      </c>
      <c r="I6125" s="810">
        <v>1</v>
      </c>
    </row>
    <row r="6126" spans="1:9" x14ac:dyDescent="0.15">
      <c r="A6126" s="694" t="s">
        <v>8613</v>
      </c>
      <c r="B6126" s="96">
        <v>9801</v>
      </c>
      <c r="C6126" s="96">
        <v>2</v>
      </c>
      <c r="D6126" s="97">
        <v>75873909</v>
      </c>
      <c r="E6126" s="97">
        <v>75889334</v>
      </c>
      <c r="F6126" s="96" t="s">
        <v>2321</v>
      </c>
      <c r="G6126" s="96">
        <v>61</v>
      </c>
      <c r="H6126" s="96">
        <v>0.13705000000000001</v>
      </c>
      <c r="I6126" s="810">
        <v>1</v>
      </c>
    </row>
    <row r="6127" spans="1:9" x14ac:dyDescent="0.15">
      <c r="A6127" s="694" t="s">
        <v>8614</v>
      </c>
      <c r="B6127" s="96">
        <v>219438</v>
      </c>
      <c r="C6127" s="96">
        <v>11</v>
      </c>
      <c r="D6127" s="97">
        <v>55587106</v>
      </c>
      <c r="E6127" s="97">
        <v>55588047</v>
      </c>
      <c r="F6127" s="96" t="s">
        <v>2321</v>
      </c>
      <c r="G6127" s="96">
        <v>4</v>
      </c>
      <c r="H6127" s="96">
        <v>0.13705999999999999</v>
      </c>
      <c r="I6127" s="810">
        <v>1</v>
      </c>
    </row>
    <row r="6128" spans="1:9" x14ac:dyDescent="0.15">
      <c r="A6128" s="694" t="s">
        <v>8615</v>
      </c>
      <c r="B6128" s="96">
        <v>9028</v>
      </c>
      <c r="C6128" s="96">
        <v>16</v>
      </c>
      <c r="D6128" s="97">
        <v>725666</v>
      </c>
      <c r="E6128" s="97">
        <v>728268</v>
      </c>
      <c r="F6128" s="96" t="s">
        <v>2321</v>
      </c>
      <c r="G6128" s="96">
        <v>1</v>
      </c>
      <c r="H6128" s="96">
        <v>0.1371</v>
      </c>
      <c r="I6128" s="810">
        <v>1</v>
      </c>
    </row>
    <row r="6129" spans="1:9" x14ac:dyDescent="0.15">
      <c r="A6129" s="694" t="s">
        <v>8616</v>
      </c>
      <c r="B6129" s="96">
        <v>161823</v>
      </c>
      <c r="C6129" s="96">
        <v>15</v>
      </c>
      <c r="D6129" s="97">
        <v>43622872</v>
      </c>
      <c r="E6129" s="97">
        <v>43646096</v>
      </c>
      <c r="F6129" s="96" t="s">
        <v>2321</v>
      </c>
      <c r="G6129" s="96">
        <v>68</v>
      </c>
      <c r="H6129" s="96">
        <v>0.13711999999999999</v>
      </c>
      <c r="I6129" s="810">
        <v>1</v>
      </c>
    </row>
    <row r="6130" spans="1:9" x14ac:dyDescent="0.15">
      <c r="A6130" s="694" t="s">
        <v>8617</v>
      </c>
      <c r="B6130" s="96">
        <v>23162</v>
      </c>
      <c r="C6130" s="96">
        <v>16</v>
      </c>
      <c r="D6130" s="97">
        <v>1756184</v>
      </c>
      <c r="E6130" s="97">
        <v>1820318</v>
      </c>
      <c r="F6130" s="96" t="s">
        <v>2321</v>
      </c>
      <c r="G6130" s="96">
        <v>162</v>
      </c>
      <c r="H6130" s="96">
        <v>0.13719000000000001</v>
      </c>
      <c r="I6130" s="810">
        <v>1</v>
      </c>
    </row>
    <row r="6131" spans="1:9" x14ac:dyDescent="0.15">
      <c r="A6131" s="694" t="s">
        <v>8618</v>
      </c>
      <c r="B6131" s="96">
        <v>65983</v>
      </c>
      <c r="C6131" s="96">
        <v>5</v>
      </c>
      <c r="D6131" s="97">
        <v>125695788</v>
      </c>
      <c r="E6131" s="97">
        <v>125829853</v>
      </c>
      <c r="F6131" s="96" t="s">
        <v>2321</v>
      </c>
      <c r="G6131" s="96">
        <v>474</v>
      </c>
      <c r="H6131" s="96">
        <v>0.13724</v>
      </c>
      <c r="I6131" s="810">
        <v>1</v>
      </c>
    </row>
    <row r="6132" spans="1:9" x14ac:dyDescent="0.15">
      <c r="A6132" s="694" t="s">
        <v>8619</v>
      </c>
      <c r="B6132" s="96">
        <v>65057</v>
      </c>
      <c r="C6132" s="96">
        <v>16</v>
      </c>
      <c r="D6132" s="97">
        <v>67691415</v>
      </c>
      <c r="E6132" s="97">
        <v>67694718</v>
      </c>
      <c r="F6132" s="96" t="s">
        <v>2328</v>
      </c>
      <c r="G6132" s="96">
        <v>6</v>
      </c>
      <c r="H6132" s="96">
        <v>0.13735</v>
      </c>
      <c r="I6132" s="810">
        <v>1</v>
      </c>
    </row>
    <row r="6133" spans="1:9" x14ac:dyDescent="0.15">
      <c r="A6133" s="694" t="s">
        <v>8620</v>
      </c>
      <c r="B6133" s="96">
        <v>309</v>
      </c>
      <c r="C6133" s="96">
        <v>5</v>
      </c>
      <c r="D6133" s="97">
        <v>150480267</v>
      </c>
      <c r="E6133" s="97">
        <v>150537443</v>
      </c>
      <c r="F6133" s="96" t="s">
        <v>2328</v>
      </c>
      <c r="G6133" s="96">
        <v>278</v>
      </c>
      <c r="H6133" s="96">
        <v>0.13741</v>
      </c>
      <c r="I6133" s="810">
        <v>1</v>
      </c>
    </row>
    <row r="6134" spans="1:9" x14ac:dyDescent="0.15">
      <c r="A6134" s="694" t="s">
        <v>8621</v>
      </c>
      <c r="B6134" s="96">
        <v>389015</v>
      </c>
      <c r="C6134" s="96">
        <v>2</v>
      </c>
      <c r="D6134" s="97">
        <v>103089173</v>
      </c>
      <c r="E6134" s="97">
        <v>103150433</v>
      </c>
      <c r="F6134" s="96" t="s">
        <v>2321</v>
      </c>
      <c r="G6134" s="96">
        <v>303</v>
      </c>
      <c r="H6134" s="96">
        <v>0.13744000000000001</v>
      </c>
      <c r="I6134" s="810">
        <v>1</v>
      </c>
    </row>
    <row r="6135" spans="1:9" x14ac:dyDescent="0.15">
      <c r="A6135" s="694" t="s">
        <v>8622</v>
      </c>
      <c r="B6135" s="96">
        <v>116441</v>
      </c>
      <c r="C6135" s="96">
        <v>3</v>
      </c>
      <c r="D6135" s="97">
        <v>149036285</v>
      </c>
      <c r="E6135" s="97">
        <v>149051548</v>
      </c>
      <c r="F6135" s="96" t="s">
        <v>2328</v>
      </c>
      <c r="G6135" s="96">
        <v>52</v>
      </c>
      <c r="H6135" s="96">
        <v>0.13746</v>
      </c>
      <c r="I6135" s="810">
        <v>1</v>
      </c>
    </row>
    <row r="6136" spans="1:9" x14ac:dyDescent="0.15">
      <c r="A6136" s="694" t="s">
        <v>8623</v>
      </c>
      <c r="B6136" s="96">
        <v>342897</v>
      </c>
      <c r="C6136" s="96">
        <v>19</v>
      </c>
      <c r="D6136" s="97">
        <v>39687604</v>
      </c>
      <c r="E6136" s="97">
        <v>39692522</v>
      </c>
      <c r="F6136" s="96" t="s">
        <v>2321</v>
      </c>
      <c r="G6136" s="96">
        <v>12</v>
      </c>
      <c r="H6136" s="96">
        <v>0.13746</v>
      </c>
      <c r="I6136" s="810">
        <v>1</v>
      </c>
    </row>
    <row r="6137" spans="1:9" x14ac:dyDescent="0.15">
      <c r="A6137" s="694" t="s">
        <v>8624</v>
      </c>
      <c r="B6137" s="96">
        <v>344</v>
      </c>
      <c r="C6137" s="96">
        <v>19</v>
      </c>
      <c r="D6137" s="97">
        <v>45449239</v>
      </c>
      <c r="E6137" s="97">
        <v>45452822</v>
      </c>
      <c r="F6137" s="96" t="s">
        <v>2321</v>
      </c>
      <c r="G6137" s="96">
        <v>15</v>
      </c>
      <c r="H6137" s="96">
        <v>0.13747999999999999</v>
      </c>
      <c r="I6137" s="810">
        <v>1</v>
      </c>
    </row>
    <row r="6138" spans="1:9" x14ac:dyDescent="0.15">
      <c r="A6138" s="694" t="s">
        <v>8625</v>
      </c>
      <c r="B6138" s="96">
        <v>6678</v>
      </c>
      <c r="C6138" s="96">
        <v>5</v>
      </c>
      <c r="D6138" s="97">
        <v>151040657</v>
      </c>
      <c r="E6138" s="97">
        <v>151066615</v>
      </c>
      <c r="F6138" s="96" t="s">
        <v>2328</v>
      </c>
      <c r="G6138" s="96">
        <v>88</v>
      </c>
      <c r="H6138" s="96">
        <v>0.13750000000000001</v>
      </c>
      <c r="I6138" s="810">
        <v>1</v>
      </c>
    </row>
    <row r="6139" spans="1:9" x14ac:dyDescent="0.15">
      <c r="A6139" s="694" t="s">
        <v>8626</v>
      </c>
      <c r="B6139" s="96">
        <v>51514</v>
      </c>
      <c r="C6139" s="96">
        <v>1</v>
      </c>
      <c r="D6139" s="97">
        <v>212208919</v>
      </c>
      <c r="E6139" s="97">
        <v>212278187</v>
      </c>
      <c r="F6139" s="96" t="s">
        <v>2321</v>
      </c>
      <c r="G6139" s="96">
        <v>261</v>
      </c>
      <c r="H6139" s="96">
        <v>0.13755000000000001</v>
      </c>
      <c r="I6139" s="810">
        <v>1</v>
      </c>
    </row>
    <row r="6140" spans="1:9" x14ac:dyDescent="0.15">
      <c r="A6140" s="694" t="s">
        <v>8627</v>
      </c>
      <c r="B6140" s="96">
        <v>2745</v>
      </c>
      <c r="C6140" s="96">
        <v>5</v>
      </c>
      <c r="D6140" s="97">
        <v>95149553</v>
      </c>
      <c r="E6140" s="97">
        <v>95158577</v>
      </c>
      <c r="F6140" s="96" t="s">
        <v>2328</v>
      </c>
      <c r="G6140" s="96">
        <v>21</v>
      </c>
      <c r="H6140" s="96">
        <v>0.13757</v>
      </c>
      <c r="I6140" s="810">
        <v>1</v>
      </c>
    </row>
    <row r="6141" spans="1:9" x14ac:dyDescent="0.15">
      <c r="A6141" s="694" t="s">
        <v>8628</v>
      </c>
      <c r="B6141" s="96">
        <v>84939</v>
      </c>
      <c r="C6141" s="96">
        <v>19</v>
      </c>
      <c r="D6141" s="97">
        <v>1354976</v>
      </c>
      <c r="E6141" s="97">
        <v>1378430</v>
      </c>
      <c r="F6141" s="96" t="s">
        <v>2321</v>
      </c>
      <c r="G6141" s="96">
        <v>75</v>
      </c>
      <c r="H6141" s="96">
        <v>0.13758000000000001</v>
      </c>
      <c r="I6141" s="810">
        <v>1</v>
      </c>
    </row>
    <row r="6142" spans="1:9" x14ac:dyDescent="0.15">
      <c r="A6142" s="694" t="s">
        <v>8629</v>
      </c>
      <c r="B6142" s="96">
        <v>3456</v>
      </c>
      <c r="C6142" s="96">
        <v>9</v>
      </c>
      <c r="D6142" s="97">
        <v>21077104</v>
      </c>
      <c r="E6142" s="97">
        <v>21077943</v>
      </c>
      <c r="F6142" s="96" t="s">
        <v>2328</v>
      </c>
      <c r="G6142" s="96">
        <v>1</v>
      </c>
      <c r="H6142" s="96">
        <v>0.1376</v>
      </c>
      <c r="I6142" s="810">
        <v>1</v>
      </c>
    </row>
    <row r="6143" spans="1:9" x14ac:dyDescent="0.15">
      <c r="A6143" s="694" t="s">
        <v>8630</v>
      </c>
      <c r="B6143" s="96">
        <v>6794</v>
      </c>
      <c r="C6143" s="96">
        <v>19</v>
      </c>
      <c r="D6143" s="97">
        <v>1205798</v>
      </c>
      <c r="E6143" s="97">
        <v>1228434</v>
      </c>
      <c r="F6143" s="96" t="s">
        <v>2321</v>
      </c>
      <c r="G6143" s="96">
        <v>66</v>
      </c>
      <c r="H6143" s="96">
        <v>0.13766</v>
      </c>
      <c r="I6143" s="810">
        <v>1</v>
      </c>
    </row>
    <row r="6144" spans="1:9" x14ac:dyDescent="0.15">
      <c r="A6144" s="694" t="s">
        <v>8631</v>
      </c>
      <c r="B6144" s="96">
        <v>84898</v>
      </c>
      <c r="C6144" s="96">
        <v>10</v>
      </c>
      <c r="D6144" s="97">
        <v>20105118</v>
      </c>
      <c r="E6144" s="97">
        <v>20575199</v>
      </c>
      <c r="F6144" s="96" t="s">
        <v>2321</v>
      </c>
      <c r="G6144" s="96">
        <v>2214</v>
      </c>
      <c r="H6144" s="96">
        <v>0.13766</v>
      </c>
      <c r="I6144" s="810">
        <v>1</v>
      </c>
    </row>
    <row r="6145" spans="1:9" x14ac:dyDescent="0.15">
      <c r="A6145" s="694" t="s">
        <v>8632</v>
      </c>
      <c r="B6145" s="96">
        <v>84875</v>
      </c>
      <c r="C6145" s="96">
        <v>8</v>
      </c>
      <c r="D6145" s="97">
        <v>145051320</v>
      </c>
      <c r="E6145" s="97">
        <v>145060635</v>
      </c>
      <c r="F6145" s="96" t="s">
        <v>2328</v>
      </c>
      <c r="G6145" s="96">
        <v>16</v>
      </c>
      <c r="H6145" s="96">
        <v>0.13772000000000001</v>
      </c>
      <c r="I6145" s="810">
        <v>1</v>
      </c>
    </row>
    <row r="6146" spans="1:9" x14ac:dyDescent="0.15">
      <c r="A6146" s="694" t="s">
        <v>8633</v>
      </c>
      <c r="B6146" s="96">
        <v>9446</v>
      </c>
      <c r="C6146" s="96">
        <v>10</v>
      </c>
      <c r="D6146" s="97">
        <v>106013952</v>
      </c>
      <c r="E6146" s="97">
        <v>106027222</v>
      </c>
      <c r="F6146" s="96" t="s">
        <v>2321</v>
      </c>
      <c r="G6146" s="96">
        <v>24</v>
      </c>
      <c r="H6146" s="96">
        <v>0.13772000000000001</v>
      </c>
      <c r="I6146" s="810">
        <v>1</v>
      </c>
    </row>
    <row r="6147" spans="1:9" x14ac:dyDescent="0.15">
      <c r="A6147" s="694" t="s">
        <v>8634</v>
      </c>
      <c r="B6147" s="96">
        <v>1952</v>
      </c>
      <c r="C6147" s="96">
        <v>1</v>
      </c>
      <c r="D6147" s="97">
        <v>109792641</v>
      </c>
      <c r="E6147" s="97">
        <v>109818378</v>
      </c>
      <c r="F6147" s="96" t="s">
        <v>2321</v>
      </c>
      <c r="G6147" s="96">
        <v>90</v>
      </c>
      <c r="H6147" s="96">
        <v>0.13775999999999999</v>
      </c>
      <c r="I6147" s="810">
        <v>1</v>
      </c>
    </row>
    <row r="6148" spans="1:9" x14ac:dyDescent="0.15">
      <c r="A6148" s="694" t="s">
        <v>8635</v>
      </c>
      <c r="B6148" s="96">
        <v>8720</v>
      </c>
      <c r="C6148" s="96">
        <v>16</v>
      </c>
      <c r="D6148" s="97">
        <v>84087368</v>
      </c>
      <c r="E6148" s="97">
        <v>84150517</v>
      </c>
      <c r="F6148" s="96" t="s">
        <v>2328</v>
      </c>
      <c r="G6148" s="96">
        <v>337</v>
      </c>
      <c r="H6148" s="96">
        <v>0.13775999999999999</v>
      </c>
      <c r="I6148" s="810">
        <v>1</v>
      </c>
    </row>
    <row r="6149" spans="1:9" x14ac:dyDescent="0.15">
      <c r="A6149" s="694" t="s">
        <v>8636</v>
      </c>
      <c r="B6149" s="96">
        <v>55314</v>
      </c>
      <c r="C6149" s="96">
        <v>4</v>
      </c>
      <c r="D6149" s="97">
        <v>159122749</v>
      </c>
      <c r="E6149" s="97">
        <v>159176439</v>
      </c>
      <c r="F6149" s="96" t="s">
        <v>2321</v>
      </c>
      <c r="G6149" s="96">
        <v>89</v>
      </c>
      <c r="H6149" s="96">
        <v>0.13777</v>
      </c>
      <c r="I6149" s="810">
        <v>1</v>
      </c>
    </row>
    <row r="6150" spans="1:9" x14ac:dyDescent="0.15">
      <c r="A6150" s="694" t="s">
        <v>8637</v>
      </c>
      <c r="B6150" s="96">
        <v>7866</v>
      </c>
      <c r="C6150" s="96">
        <v>3</v>
      </c>
      <c r="D6150" s="97">
        <v>50325163</v>
      </c>
      <c r="E6150" s="97">
        <v>50330648</v>
      </c>
      <c r="F6150" s="96" t="s">
        <v>2328</v>
      </c>
      <c r="G6150" s="96">
        <v>12</v>
      </c>
      <c r="H6150" s="96">
        <v>0.13777</v>
      </c>
      <c r="I6150" s="810">
        <v>1</v>
      </c>
    </row>
    <row r="6151" spans="1:9" x14ac:dyDescent="0.15">
      <c r="A6151" s="694" t="s">
        <v>8638</v>
      </c>
      <c r="B6151" s="96">
        <v>55352</v>
      </c>
      <c r="C6151" s="96">
        <v>17</v>
      </c>
      <c r="D6151" s="97">
        <v>30178884</v>
      </c>
      <c r="E6151" s="97">
        <v>30186326</v>
      </c>
      <c r="F6151" s="96" t="s">
        <v>2328</v>
      </c>
      <c r="G6151" s="96">
        <v>16</v>
      </c>
      <c r="H6151" s="96">
        <v>0.13778000000000001</v>
      </c>
      <c r="I6151" s="810">
        <v>1</v>
      </c>
    </row>
    <row r="6152" spans="1:9" x14ac:dyDescent="0.15">
      <c r="A6152" s="694" t="s">
        <v>8639</v>
      </c>
      <c r="B6152" s="96">
        <v>774</v>
      </c>
      <c r="C6152" s="96">
        <v>9</v>
      </c>
      <c r="D6152" s="97">
        <v>140772241</v>
      </c>
      <c r="E6152" s="97">
        <v>141019076</v>
      </c>
      <c r="F6152" s="96" t="s">
        <v>2321</v>
      </c>
      <c r="G6152" s="96">
        <v>472</v>
      </c>
      <c r="H6152" s="96">
        <v>0.13783000000000001</v>
      </c>
      <c r="I6152" s="810">
        <v>1</v>
      </c>
    </row>
    <row r="6153" spans="1:9" x14ac:dyDescent="0.15">
      <c r="A6153" s="694" t="s">
        <v>8640</v>
      </c>
      <c r="B6153" s="96">
        <v>26035</v>
      </c>
      <c r="C6153" s="96">
        <v>15</v>
      </c>
      <c r="D6153" s="97">
        <v>69452921</v>
      </c>
      <c r="E6153" s="97">
        <v>69564546</v>
      </c>
      <c r="F6153" s="96" t="s">
        <v>2321</v>
      </c>
      <c r="G6153" s="96">
        <v>209</v>
      </c>
      <c r="H6153" s="96">
        <v>0.13783999999999999</v>
      </c>
      <c r="I6153" s="810">
        <v>1</v>
      </c>
    </row>
    <row r="6154" spans="1:9" x14ac:dyDescent="0.15">
      <c r="A6154" s="694" t="s">
        <v>8641</v>
      </c>
      <c r="B6154" s="96">
        <v>23053</v>
      </c>
      <c r="C6154" s="96">
        <v>10</v>
      </c>
      <c r="D6154" s="97">
        <v>75545334</v>
      </c>
      <c r="E6154" s="97">
        <v>75561556</v>
      </c>
      <c r="F6154" s="96" t="s">
        <v>2321</v>
      </c>
      <c r="G6154" s="96">
        <v>8</v>
      </c>
      <c r="H6154" s="96">
        <v>0.13786000000000001</v>
      </c>
      <c r="I6154" s="810">
        <v>1</v>
      </c>
    </row>
    <row r="6155" spans="1:9" x14ac:dyDescent="0.15">
      <c r="A6155" s="694" t="s">
        <v>8642</v>
      </c>
      <c r="B6155" s="96">
        <v>85019</v>
      </c>
      <c r="C6155" s="96">
        <v>18</v>
      </c>
      <c r="D6155" s="97">
        <v>20875977</v>
      </c>
      <c r="E6155" s="97">
        <v>21017925</v>
      </c>
      <c r="F6155" s="96" t="s">
        <v>2328</v>
      </c>
      <c r="G6155" s="96">
        <v>318</v>
      </c>
      <c r="H6155" s="96">
        <v>0.13788</v>
      </c>
      <c r="I6155" s="810">
        <v>1</v>
      </c>
    </row>
    <row r="6156" spans="1:9" x14ac:dyDescent="0.15">
      <c r="A6156" s="694" t="s">
        <v>8643</v>
      </c>
      <c r="B6156" s="96">
        <v>23189</v>
      </c>
      <c r="C6156" s="96">
        <v>9</v>
      </c>
      <c r="D6156" s="97">
        <v>470294</v>
      </c>
      <c r="E6156" s="97">
        <v>746106</v>
      </c>
      <c r="F6156" s="96" t="s">
        <v>2321</v>
      </c>
      <c r="G6156" s="96">
        <v>1687</v>
      </c>
      <c r="H6156" s="96">
        <v>0.13805000000000001</v>
      </c>
      <c r="I6156" s="810">
        <v>1</v>
      </c>
    </row>
    <row r="6157" spans="1:9" x14ac:dyDescent="0.15">
      <c r="A6157" s="694" t="s">
        <v>8644</v>
      </c>
      <c r="B6157" s="96">
        <v>344167</v>
      </c>
      <c r="C6157" s="96">
        <v>2</v>
      </c>
      <c r="D6157" s="97">
        <v>88747726</v>
      </c>
      <c r="E6157" s="97">
        <v>88752053</v>
      </c>
      <c r="F6157" s="96" t="s">
        <v>2328</v>
      </c>
      <c r="G6157" s="96">
        <v>6</v>
      </c>
      <c r="H6157" s="96">
        <v>0.13808999999999999</v>
      </c>
      <c r="I6157" s="810">
        <v>1</v>
      </c>
    </row>
    <row r="6158" spans="1:9" x14ac:dyDescent="0.15">
      <c r="A6158" s="694" t="s">
        <v>8645</v>
      </c>
      <c r="B6158" s="96">
        <v>9858</v>
      </c>
      <c r="C6158" s="96">
        <v>9</v>
      </c>
      <c r="D6158" s="97">
        <v>138371545</v>
      </c>
      <c r="E6158" s="97">
        <v>138380739</v>
      </c>
      <c r="F6158" s="96" t="s">
        <v>2321</v>
      </c>
      <c r="G6158" s="96">
        <v>17</v>
      </c>
      <c r="H6158" s="96">
        <v>0.13814000000000001</v>
      </c>
      <c r="I6158" s="810">
        <v>1</v>
      </c>
    </row>
    <row r="6159" spans="1:9" x14ac:dyDescent="0.15">
      <c r="A6159" s="694" t="s">
        <v>8646</v>
      </c>
      <c r="B6159" s="96">
        <v>8927</v>
      </c>
      <c r="C6159" s="96">
        <v>3</v>
      </c>
      <c r="D6159" s="97">
        <v>49591922</v>
      </c>
      <c r="E6159" s="97">
        <v>49708982</v>
      </c>
      <c r="F6159" s="96" t="s">
        <v>2321</v>
      </c>
      <c r="G6159" s="96">
        <v>207</v>
      </c>
      <c r="H6159" s="96">
        <v>0.13824</v>
      </c>
      <c r="I6159" s="810">
        <v>1</v>
      </c>
    </row>
    <row r="6160" spans="1:9" x14ac:dyDescent="0.15">
      <c r="A6160" s="694" t="s">
        <v>8647</v>
      </c>
      <c r="B6160" s="96">
        <v>1823</v>
      </c>
      <c r="C6160" s="96">
        <v>18</v>
      </c>
      <c r="D6160" s="97">
        <v>28709199</v>
      </c>
      <c r="E6160" s="97">
        <v>28742819</v>
      </c>
      <c r="F6160" s="96" t="s">
        <v>2328</v>
      </c>
      <c r="G6160" s="96">
        <v>148</v>
      </c>
      <c r="H6160" s="96">
        <v>0.13833000000000001</v>
      </c>
      <c r="I6160" s="810">
        <v>1</v>
      </c>
    </row>
    <row r="6161" spans="1:9" x14ac:dyDescent="0.15">
      <c r="A6161" s="694" t="s">
        <v>8648</v>
      </c>
      <c r="B6161" s="96">
        <v>8328</v>
      </c>
      <c r="C6161" s="96">
        <v>9</v>
      </c>
      <c r="D6161" s="97">
        <v>135820888</v>
      </c>
      <c r="E6161" s="97">
        <v>135867084</v>
      </c>
      <c r="F6161" s="96" t="s">
        <v>2321</v>
      </c>
      <c r="G6161" s="96">
        <v>210</v>
      </c>
      <c r="H6161" s="96">
        <v>0.13841999999999999</v>
      </c>
      <c r="I6161" s="810">
        <v>1</v>
      </c>
    </row>
    <row r="6162" spans="1:9" x14ac:dyDescent="0.15">
      <c r="A6162" s="694" t="s">
        <v>8649</v>
      </c>
      <c r="B6162" s="96">
        <v>1282</v>
      </c>
      <c r="C6162" s="96">
        <v>13</v>
      </c>
      <c r="D6162" s="97">
        <v>110801310</v>
      </c>
      <c r="E6162" s="97">
        <v>110959496</v>
      </c>
      <c r="F6162" s="96" t="s">
        <v>2328</v>
      </c>
      <c r="G6162" s="96">
        <v>771</v>
      </c>
      <c r="H6162" s="96">
        <v>0.13847000000000001</v>
      </c>
      <c r="I6162" s="810">
        <v>1</v>
      </c>
    </row>
    <row r="6163" spans="1:9" x14ac:dyDescent="0.15">
      <c r="A6163" s="694" t="s">
        <v>8650</v>
      </c>
      <c r="B6163" s="96">
        <v>84649</v>
      </c>
      <c r="C6163" s="96">
        <v>11</v>
      </c>
      <c r="D6163" s="97">
        <v>75479778</v>
      </c>
      <c r="E6163" s="97">
        <v>75512581</v>
      </c>
      <c r="F6163" s="96" t="s">
        <v>2321</v>
      </c>
      <c r="G6163" s="96">
        <v>48</v>
      </c>
      <c r="H6163" s="96">
        <v>0.13863</v>
      </c>
      <c r="I6163" s="810">
        <v>1</v>
      </c>
    </row>
    <row r="6164" spans="1:9" x14ac:dyDescent="0.15">
      <c r="A6164" s="694" t="s">
        <v>8651</v>
      </c>
      <c r="B6164" s="96">
        <v>2259</v>
      </c>
      <c r="C6164" s="96">
        <v>13</v>
      </c>
      <c r="D6164" s="97">
        <v>102373205</v>
      </c>
      <c r="E6164" s="97">
        <v>103054124</v>
      </c>
      <c r="F6164" s="96" t="s">
        <v>2328</v>
      </c>
      <c r="G6164" s="96">
        <v>2295</v>
      </c>
      <c r="H6164" s="96">
        <v>0.13864000000000001</v>
      </c>
      <c r="I6164" s="810">
        <v>1</v>
      </c>
    </row>
    <row r="6165" spans="1:9" x14ac:dyDescent="0.15">
      <c r="A6165" s="694" t="s">
        <v>8652</v>
      </c>
      <c r="B6165" s="96">
        <v>51127</v>
      </c>
      <c r="C6165" s="96">
        <v>1</v>
      </c>
      <c r="D6165" s="97">
        <v>228594858</v>
      </c>
      <c r="E6165" s="97">
        <v>228604583</v>
      </c>
      <c r="F6165" s="96" t="s">
        <v>2328</v>
      </c>
      <c r="G6165" s="96">
        <v>19</v>
      </c>
      <c r="H6165" s="96">
        <v>0.13866000000000001</v>
      </c>
      <c r="I6165" s="810">
        <v>1</v>
      </c>
    </row>
    <row r="6166" spans="1:9" x14ac:dyDescent="0.15">
      <c r="A6166" s="694" t="s">
        <v>8653</v>
      </c>
      <c r="B6166" s="96">
        <v>83636</v>
      </c>
      <c r="C6166" s="96">
        <v>19</v>
      </c>
      <c r="D6166" s="97">
        <v>30189793</v>
      </c>
      <c r="E6166" s="97">
        <v>30206696</v>
      </c>
      <c r="F6166" s="96" t="s">
        <v>2328</v>
      </c>
      <c r="G6166" s="96">
        <v>64</v>
      </c>
      <c r="H6166" s="96">
        <v>0.13866000000000001</v>
      </c>
      <c r="I6166" s="810">
        <v>1</v>
      </c>
    </row>
    <row r="6167" spans="1:9" x14ac:dyDescent="0.15">
      <c r="A6167" s="694" t="s">
        <v>8654</v>
      </c>
      <c r="B6167" s="96">
        <v>5157</v>
      </c>
      <c r="C6167" s="96">
        <v>8</v>
      </c>
      <c r="D6167" s="97">
        <v>17433942</v>
      </c>
      <c r="E6167" s="97">
        <v>17500642</v>
      </c>
      <c r="F6167" s="96" t="s">
        <v>2321</v>
      </c>
      <c r="G6167" s="96">
        <v>626</v>
      </c>
      <c r="H6167" s="96">
        <v>0.13869000000000001</v>
      </c>
      <c r="I6167" s="810">
        <v>1</v>
      </c>
    </row>
    <row r="6168" spans="1:9" x14ac:dyDescent="0.15">
      <c r="A6168" s="694" t="s">
        <v>2361</v>
      </c>
      <c r="B6168" s="96">
        <v>23518</v>
      </c>
      <c r="C6168" s="96">
        <v>2</v>
      </c>
      <c r="D6168" s="97">
        <v>136289036</v>
      </c>
      <c r="E6168" s="97">
        <v>136482839</v>
      </c>
      <c r="F6168" s="96" t="s">
        <v>2321</v>
      </c>
      <c r="G6168" s="96">
        <v>301</v>
      </c>
      <c r="H6168" s="96">
        <v>0.13869999999999999</v>
      </c>
      <c r="I6168" s="810">
        <v>1</v>
      </c>
    </row>
    <row r="6169" spans="1:9" x14ac:dyDescent="0.15">
      <c r="A6169" s="694" t="s">
        <v>8655</v>
      </c>
      <c r="B6169" s="96">
        <v>730005</v>
      </c>
      <c r="C6169" s="96">
        <v>22</v>
      </c>
      <c r="D6169" s="97">
        <v>30920629</v>
      </c>
      <c r="E6169" s="97">
        <v>30942669</v>
      </c>
      <c r="F6169" s="96" t="s">
        <v>2328</v>
      </c>
      <c r="G6169" s="96">
        <v>101</v>
      </c>
      <c r="H6169" s="96">
        <v>0.13869999999999999</v>
      </c>
      <c r="I6169" s="810">
        <v>1</v>
      </c>
    </row>
    <row r="6170" spans="1:9" x14ac:dyDescent="0.15">
      <c r="A6170" s="694" t="s">
        <v>8656</v>
      </c>
      <c r="B6170" s="96">
        <v>440107</v>
      </c>
      <c r="C6170" s="96">
        <v>12</v>
      </c>
      <c r="D6170" s="97">
        <v>93115122</v>
      </c>
      <c r="E6170" s="97">
        <v>93166231</v>
      </c>
      <c r="F6170" s="96" t="s">
        <v>2321</v>
      </c>
      <c r="G6170" s="96">
        <v>135</v>
      </c>
      <c r="H6170" s="96">
        <v>0.13875000000000001</v>
      </c>
      <c r="I6170" s="810">
        <v>1</v>
      </c>
    </row>
    <row r="6171" spans="1:9" x14ac:dyDescent="0.15">
      <c r="A6171" s="694" t="s">
        <v>8657</v>
      </c>
      <c r="B6171" s="96">
        <v>160418</v>
      </c>
      <c r="C6171" s="96">
        <v>12</v>
      </c>
      <c r="D6171" s="97">
        <v>88536073</v>
      </c>
      <c r="E6171" s="97">
        <v>88593664</v>
      </c>
      <c r="F6171" s="96" t="s">
        <v>2321</v>
      </c>
      <c r="G6171" s="96">
        <v>98</v>
      </c>
      <c r="H6171" s="96">
        <v>0.1389</v>
      </c>
      <c r="I6171" s="810">
        <v>1</v>
      </c>
    </row>
    <row r="6172" spans="1:9" x14ac:dyDescent="0.15">
      <c r="A6172" s="694" t="s">
        <v>8658</v>
      </c>
      <c r="B6172" s="96">
        <v>55064</v>
      </c>
      <c r="C6172" s="96">
        <v>9</v>
      </c>
      <c r="D6172" s="97">
        <v>4553386</v>
      </c>
      <c r="E6172" s="97">
        <v>4666674</v>
      </c>
      <c r="F6172" s="96" t="s">
        <v>2328</v>
      </c>
      <c r="G6172" s="96">
        <v>522</v>
      </c>
      <c r="H6172" s="96">
        <v>0.13896</v>
      </c>
      <c r="I6172" s="810">
        <v>1</v>
      </c>
    </row>
    <row r="6173" spans="1:9" x14ac:dyDescent="0.15">
      <c r="A6173" s="694" t="s">
        <v>8659</v>
      </c>
      <c r="B6173" s="96">
        <v>53834</v>
      </c>
      <c r="C6173" s="96">
        <v>4</v>
      </c>
      <c r="D6173" s="97">
        <v>1004712</v>
      </c>
      <c r="E6173" s="97">
        <v>1020686</v>
      </c>
      <c r="F6173" s="96" t="s">
        <v>2321</v>
      </c>
      <c r="G6173" s="96">
        <v>74</v>
      </c>
      <c r="H6173" s="96">
        <v>0.13902</v>
      </c>
      <c r="I6173" s="810">
        <v>1</v>
      </c>
    </row>
    <row r="6174" spans="1:9" x14ac:dyDescent="0.15">
      <c r="A6174" s="694" t="s">
        <v>8660</v>
      </c>
      <c r="B6174" s="96">
        <v>2230</v>
      </c>
      <c r="C6174" s="96">
        <v>11</v>
      </c>
      <c r="D6174" s="97">
        <v>110300661</v>
      </c>
      <c r="E6174" s="97">
        <v>110335608</v>
      </c>
      <c r="F6174" s="96" t="s">
        <v>2321</v>
      </c>
      <c r="G6174" s="96">
        <v>133</v>
      </c>
      <c r="H6174" s="96">
        <v>0.13904</v>
      </c>
      <c r="I6174" s="810">
        <v>1</v>
      </c>
    </row>
    <row r="6175" spans="1:9" x14ac:dyDescent="0.15">
      <c r="A6175" s="694" t="s">
        <v>8661</v>
      </c>
      <c r="B6175" s="96">
        <v>50486</v>
      </c>
      <c r="C6175" s="96">
        <v>1</v>
      </c>
      <c r="D6175" s="97">
        <v>209848670</v>
      </c>
      <c r="E6175" s="97">
        <v>209849735</v>
      </c>
      <c r="F6175" s="96" t="s">
        <v>2321</v>
      </c>
      <c r="G6175" s="96">
        <v>3</v>
      </c>
      <c r="H6175" s="96">
        <v>0.13921</v>
      </c>
      <c r="I6175" s="810">
        <v>1</v>
      </c>
    </row>
    <row r="6176" spans="1:9" x14ac:dyDescent="0.15">
      <c r="A6176" s="694" t="s">
        <v>8662</v>
      </c>
      <c r="B6176" s="96">
        <v>27071</v>
      </c>
      <c r="C6176" s="96">
        <v>4</v>
      </c>
      <c r="D6176" s="97">
        <v>100737957</v>
      </c>
      <c r="E6176" s="97">
        <v>100791347</v>
      </c>
      <c r="F6176" s="96" t="s">
        <v>2321</v>
      </c>
      <c r="G6176" s="96">
        <v>216</v>
      </c>
      <c r="H6176" s="96">
        <v>0.13922000000000001</v>
      </c>
      <c r="I6176" s="810">
        <v>1</v>
      </c>
    </row>
    <row r="6177" spans="1:9" x14ac:dyDescent="0.15">
      <c r="A6177" s="694" t="s">
        <v>8663</v>
      </c>
      <c r="B6177" s="96">
        <v>390157</v>
      </c>
      <c r="C6177" s="96">
        <v>11</v>
      </c>
      <c r="D6177" s="97">
        <v>56113515</v>
      </c>
      <c r="E6177" s="97">
        <v>56114474</v>
      </c>
      <c r="F6177" s="96" t="s">
        <v>2321</v>
      </c>
      <c r="G6177" s="96">
        <v>5</v>
      </c>
      <c r="H6177" s="96">
        <v>0.13955999999999999</v>
      </c>
      <c r="I6177" s="810">
        <v>1</v>
      </c>
    </row>
    <row r="6178" spans="1:9" x14ac:dyDescent="0.15">
      <c r="A6178" s="694" t="s">
        <v>8664</v>
      </c>
      <c r="B6178" s="96">
        <v>84934</v>
      </c>
      <c r="C6178" s="96">
        <v>12</v>
      </c>
      <c r="D6178" s="97">
        <v>113623342</v>
      </c>
      <c r="E6178" s="97">
        <v>113630169</v>
      </c>
      <c r="F6178" s="96" t="s">
        <v>2321</v>
      </c>
      <c r="G6178" s="96">
        <v>19</v>
      </c>
      <c r="H6178" s="96">
        <v>0.13958000000000001</v>
      </c>
      <c r="I6178" s="810">
        <v>1</v>
      </c>
    </row>
    <row r="6179" spans="1:9" x14ac:dyDescent="0.15">
      <c r="A6179" s="694" t="s">
        <v>8665</v>
      </c>
      <c r="B6179" s="96">
        <v>23283</v>
      </c>
      <c r="C6179" s="96">
        <v>10</v>
      </c>
      <c r="D6179" s="97">
        <v>53455246</v>
      </c>
      <c r="E6179" s="97">
        <v>53459355</v>
      </c>
      <c r="F6179" s="96" t="s">
        <v>2328</v>
      </c>
      <c r="G6179" s="96">
        <v>11</v>
      </c>
      <c r="H6179" s="96">
        <v>0.1396</v>
      </c>
      <c r="I6179" s="810">
        <v>1</v>
      </c>
    </row>
    <row r="6180" spans="1:9" x14ac:dyDescent="0.15">
      <c r="A6180" s="694" t="s">
        <v>8666</v>
      </c>
      <c r="B6180" s="96">
        <v>80851</v>
      </c>
      <c r="C6180" s="96">
        <v>1</v>
      </c>
      <c r="D6180" s="97">
        <v>249104645</v>
      </c>
      <c r="E6180" s="97">
        <v>249120154</v>
      </c>
      <c r="F6180" s="96" t="s">
        <v>2328</v>
      </c>
      <c r="G6180" s="96">
        <v>26</v>
      </c>
      <c r="H6180" s="96">
        <v>0.1396</v>
      </c>
      <c r="I6180" s="810">
        <v>1</v>
      </c>
    </row>
    <row r="6181" spans="1:9" x14ac:dyDescent="0.15">
      <c r="A6181" s="694" t="s">
        <v>8667</v>
      </c>
      <c r="B6181" s="96">
        <v>149175</v>
      </c>
      <c r="C6181" s="96">
        <v>1</v>
      </c>
      <c r="D6181" s="97">
        <v>38259721</v>
      </c>
      <c r="E6181" s="97">
        <v>38267278</v>
      </c>
      <c r="F6181" s="96" t="s">
        <v>2321</v>
      </c>
      <c r="G6181" s="96">
        <v>11</v>
      </c>
      <c r="H6181" s="96">
        <v>0.13963999999999999</v>
      </c>
      <c r="I6181" s="810">
        <v>1</v>
      </c>
    </row>
    <row r="6182" spans="1:9" x14ac:dyDescent="0.15">
      <c r="A6182" s="694" t="s">
        <v>8668</v>
      </c>
      <c r="B6182" s="96">
        <v>3622</v>
      </c>
      <c r="C6182" s="96">
        <v>4</v>
      </c>
      <c r="D6182" s="97">
        <v>184426220</v>
      </c>
      <c r="E6182" s="97">
        <v>184433422</v>
      </c>
      <c r="F6182" s="96" t="s">
        <v>2321</v>
      </c>
      <c r="G6182" s="96">
        <v>21</v>
      </c>
      <c r="H6182" s="96">
        <v>0.13963999999999999</v>
      </c>
      <c r="I6182" s="810">
        <v>1</v>
      </c>
    </row>
    <row r="6183" spans="1:9" x14ac:dyDescent="0.15">
      <c r="A6183" s="694" t="s">
        <v>8669</v>
      </c>
      <c r="B6183" s="96">
        <v>2587</v>
      </c>
      <c r="C6183" s="96">
        <v>18</v>
      </c>
      <c r="D6183" s="97">
        <v>74962008</v>
      </c>
      <c r="E6183" s="97">
        <v>74982098</v>
      </c>
      <c r="F6183" s="96" t="s">
        <v>2321</v>
      </c>
      <c r="G6183" s="96">
        <v>106</v>
      </c>
      <c r="H6183" s="96">
        <v>0.13965</v>
      </c>
      <c r="I6183" s="810">
        <v>1</v>
      </c>
    </row>
    <row r="6184" spans="1:9" x14ac:dyDescent="0.15">
      <c r="A6184" s="694" t="s">
        <v>8670</v>
      </c>
      <c r="B6184" s="96">
        <v>64423</v>
      </c>
      <c r="C6184" s="96">
        <v>14</v>
      </c>
      <c r="D6184" s="97">
        <v>105147902</v>
      </c>
      <c r="E6184" s="97">
        <v>105185947</v>
      </c>
      <c r="F6184" s="96" t="s">
        <v>2321</v>
      </c>
      <c r="G6184" s="96">
        <v>108</v>
      </c>
      <c r="H6184" s="96">
        <v>0.13966999999999999</v>
      </c>
      <c r="I6184" s="810">
        <v>1</v>
      </c>
    </row>
    <row r="6185" spans="1:9" x14ac:dyDescent="0.15">
      <c r="A6185" s="694" t="s">
        <v>8671</v>
      </c>
      <c r="B6185" s="96">
        <v>164312</v>
      </c>
      <c r="C6185" s="96">
        <v>20</v>
      </c>
      <c r="D6185" s="97">
        <v>6021192</v>
      </c>
      <c r="E6185" s="97">
        <v>6034726</v>
      </c>
      <c r="F6185" s="96" t="s">
        <v>2328</v>
      </c>
      <c r="G6185" s="96">
        <v>46</v>
      </c>
      <c r="H6185" s="96">
        <v>0.13972000000000001</v>
      </c>
      <c r="I6185" s="810">
        <v>1</v>
      </c>
    </row>
    <row r="6186" spans="1:9" x14ac:dyDescent="0.15">
      <c r="A6186" s="694" t="s">
        <v>8672</v>
      </c>
      <c r="B6186" s="96">
        <v>152185</v>
      </c>
      <c r="C6186" s="96">
        <v>3</v>
      </c>
      <c r="D6186" s="97">
        <v>113161565</v>
      </c>
      <c r="E6186" s="97">
        <v>113234034</v>
      </c>
      <c r="F6186" s="96" t="s">
        <v>2328</v>
      </c>
      <c r="G6186" s="96">
        <v>310</v>
      </c>
      <c r="H6186" s="96">
        <v>0.13972999999999999</v>
      </c>
      <c r="I6186" s="810">
        <v>1</v>
      </c>
    </row>
    <row r="6187" spans="1:9" x14ac:dyDescent="0.15">
      <c r="A6187" s="694" t="s">
        <v>8673</v>
      </c>
      <c r="B6187" s="96">
        <v>5268</v>
      </c>
      <c r="C6187" s="96">
        <v>18</v>
      </c>
      <c r="D6187" s="97">
        <v>61144144</v>
      </c>
      <c r="E6187" s="97">
        <v>61172318</v>
      </c>
      <c r="F6187" s="96" t="s">
        <v>2321</v>
      </c>
      <c r="G6187" s="96">
        <v>139</v>
      </c>
      <c r="H6187" s="96">
        <v>0.13979</v>
      </c>
      <c r="I6187" s="810">
        <v>1</v>
      </c>
    </row>
    <row r="6188" spans="1:9" x14ac:dyDescent="0.15">
      <c r="A6188" s="694" t="s">
        <v>8674</v>
      </c>
      <c r="B6188" s="96">
        <v>4340</v>
      </c>
      <c r="C6188" s="96">
        <v>6</v>
      </c>
      <c r="D6188" s="97">
        <v>29624758</v>
      </c>
      <c r="E6188" s="97">
        <v>29640149</v>
      </c>
      <c r="F6188" s="96" t="s">
        <v>2321</v>
      </c>
      <c r="G6188" s="96">
        <v>124</v>
      </c>
      <c r="H6188" s="96">
        <v>0.13988999999999999</v>
      </c>
      <c r="I6188" s="810">
        <v>1</v>
      </c>
    </row>
    <row r="6189" spans="1:9" x14ac:dyDescent="0.15">
      <c r="A6189" s="694" t="s">
        <v>8675</v>
      </c>
      <c r="B6189" s="96">
        <v>414318</v>
      </c>
      <c r="C6189" s="96">
        <v>9</v>
      </c>
      <c r="D6189" s="97">
        <v>132083295</v>
      </c>
      <c r="E6189" s="97">
        <v>132084882</v>
      </c>
      <c r="F6189" s="96" t="s">
        <v>2321</v>
      </c>
      <c r="G6189" s="96">
        <v>2</v>
      </c>
      <c r="H6189" s="96">
        <v>0.13996</v>
      </c>
      <c r="I6189" s="810">
        <v>1</v>
      </c>
    </row>
    <row r="6190" spans="1:9" x14ac:dyDescent="0.15">
      <c r="A6190" s="694" t="s">
        <v>8676</v>
      </c>
      <c r="B6190" s="96">
        <v>388536</v>
      </c>
      <c r="C6190" s="96">
        <v>19</v>
      </c>
      <c r="D6190" s="97">
        <v>37309224</v>
      </c>
      <c r="E6190" s="97">
        <v>37341689</v>
      </c>
      <c r="F6190" s="96" t="s">
        <v>2328</v>
      </c>
      <c r="G6190" s="96">
        <v>63</v>
      </c>
      <c r="H6190" s="96">
        <v>0.13997999999999999</v>
      </c>
      <c r="I6190" s="810">
        <v>1</v>
      </c>
    </row>
    <row r="6191" spans="1:9" x14ac:dyDescent="0.15">
      <c r="A6191" s="694" t="s">
        <v>8677</v>
      </c>
      <c r="B6191" s="96">
        <v>256691</v>
      </c>
      <c r="C6191" s="96">
        <v>9</v>
      </c>
      <c r="D6191" s="97">
        <v>72658435</v>
      </c>
      <c r="E6191" s="97">
        <v>72841899</v>
      </c>
      <c r="F6191" s="96" t="s">
        <v>2321</v>
      </c>
      <c r="G6191" s="96">
        <v>643</v>
      </c>
      <c r="H6191" s="96">
        <v>0.14018</v>
      </c>
      <c r="I6191" s="810">
        <v>1</v>
      </c>
    </row>
    <row r="6192" spans="1:9" x14ac:dyDescent="0.15">
      <c r="A6192" s="694" t="s">
        <v>8678</v>
      </c>
      <c r="B6192" s="96">
        <v>1572</v>
      </c>
      <c r="C6192" s="96">
        <v>19</v>
      </c>
      <c r="D6192" s="97">
        <v>41620312</v>
      </c>
      <c r="E6192" s="97">
        <v>41634286</v>
      </c>
      <c r="F6192" s="96" t="s">
        <v>2321</v>
      </c>
      <c r="G6192" s="96">
        <v>50</v>
      </c>
      <c r="H6192" s="96">
        <v>0.14021</v>
      </c>
      <c r="I6192" s="810">
        <v>1</v>
      </c>
    </row>
    <row r="6193" spans="1:9" x14ac:dyDescent="0.15">
      <c r="A6193" s="694" t="s">
        <v>8679</v>
      </c>
      <c r="B6193" s="96">
        <v>6157</v>
      </c>
      <c r="C6193" s="96">
        <v>11</v>
      </c>
      <c r="D6193" s="97">
        <v>8703995</v>
      </c>
      <c r="E6193" s="97">
        <v>8711419</v>
      </c>
      <c r="F6193" s="96" t="s">
        <v>2321</v>
      </c>
      <c r="G6193" s="96">
        <v>30</v>
      </c>
      <c r="H6193" s="96">
        <v>0.14022000000000001</v>
      </c>
      <c r="I6193" s="810">
        <v>1</v>
      </c>
    </row>
    <row r="6194" spans="1:9" x14ac:dyDescent="0.15">
      <c r="A6194" s="694" t="s">
        <v>8680</v>
      </c>
      <c r="B6194" s="96">
        <v>408050</v>
      </c>
      <c r="C6194" s="96">
        <v>16</v>
      </c>
      <c r="D6194" s="97">
        <v>16326389</v>
      </c>
      <c r="E6194" s="97">
        <v>16388668</v>
      </c>
      <c r="F6194" s="96" t="s">
        <v>2321</v>
      </c>
      <c r="G6194" s="96">
        <v>2</v>
      </c>
      <c r="H6194" s="96">
        <v>0.14030999999999999</v>
      </c>
      <c r="I6194" s="810">
        <v>1</v>
      </c>
    </row>
    <row r="6195" spans="1:9" x14ac:dyDescent="0.15">
      <c r="A6195" s="694" t="s">
        <v>8681</v>
      </c>
      <c r="B6195" s="96">
        <v>57462</v>
      </c>
      <c r="C6195" s="96">
        <v>9</v>
      </c>
      <c r="D6195" s="97">
        <v>34368907</v>
      </c>
      <c r="E6195" s="97">
        <v>34376894</v>
      </c>
      <c r="F6195" s="96" t="s">
        <v>2328</v>
      </c>
      <c r="G6195" s="96">
        <v>25</v>
      </c>
      <c r="H6195" s="96">
        <v>0.14038999999999999</v>
      </c>
      <c r="I6195" s="810">
        <v>1</v>
      </c>
    </row>
    <row r="6196" spans="1:9" x14ac:dyDescent="0.15">
      <c r="A6196" s="694" t="s">
        <v>8682</v>
      </c>
      <c r="B6196" s="96">
        <v>134187</v>
      </c>
      <c r="C6196" s="96">
        <v>5</v>
      </c>
      <c r="D6196" s="97">
        <v>93076015</v>
      </c>
      <c r="E6196" s="97">
        <v>93077309</v>
      </c>
      <c r="F6196" s="96" t="s">
        <v>2328</v>
      </c>
      <c r="G6196" s="96">
        <v>1</v>
      </c>
      <c r="H6196" s="96">
        <v>0.1404</v>
      </c>
      <c r="I6196" s="810">
        <v>1</v>
      </c>
    </row>
    <row r="6197" spans="1:9" x14ac:dyDescent="0.15">
      <c r="A6197" s="694" t="s">
        <v>8683</v>
      </c>
      <c r="B6197" s="96">
        <v>57615</v>
      </c>
      <c r="C6197" s="96">
        <v>19</v>
      </c>
      <c r="D6197" s="97">
        <v>22817126</v>
      </c>
      <c r="E6197" s="97">
        <v>22850472</v>
      </c>
      <c r="F6197" s="96" t="s">
        <v>2321</v>
      </c>
      <c r="G6197" s="96">
        <v>156</v>
      </c>
      <c r="H6197" s="96">
        <v>0.14043</v>
      </c>
      <c r="I6197" s="810">
        <v>1</v>
      </c>
    </row>
    <row r="6198" spans="1:9" x14ac:dyDescent="0.15">
      <c r="A6198" s="694" t="s">
        <v>8684</v>
      </c>
      <c r="B6198" s="96">
        <v>3046</v>
      </c>
      <c r="C6198" s="96">
        <v>11</v>
      </c>
      <c r="D6198" s="97">
        <v>5289580</v>
      </c>
      <c r="E6198" s="97">
        <v>5291373</v>
      </c>
      <c r="F6198" s="96" t="s">
        <v>2328</v>
      </c>
      <c r="G6198" s="96">
        <v>4</v>
      </c>
      <c r="H6198" s="96">
        <v>0.14044000000000001</v>
      </c>
      <c r="I6198" s="810">
        <v>1</v>
      </c>
    </row>
    <row r="6199" spans="1:9" x14ac:dyDescent="0.15">
      <c r="A6199" s="694" t="s">
        <v>8685</v>
      </c>
      <c r="B6199" s="96">
        <v>4061</v>
      </c>
      <c r="C6199" s="96">
        <v>8</v>
      </c>
      <c r="D6199" s="97">
        <v>144099902</v>
      </c>
      <c r="E6199" s="97">
        <v>144103827</v>
      </c>
      <c r="F6199" s="96" t="s">
        <v>2321</v>
      </c>
      <c r="G6199" s="96">
        <v>9</v>
      </c>
      <c r="H6199" s="96">
        <v>0.14052000000000001</v>
      </c>
      <c r="I6199" s="810">
        <v>1</v>
      </c>
    </row>
    <row r="6200" spans="1:9" x14ac:dyDescent="0.15">
      <c r="A6200" s="694" t="s">
        <v>8686</v>
      </c>
      <c r="B6200" s="96">
        <v>26039</v>
      </c>
      <c r="C6200" s="96">
        <v>20</v>
      </c>
      <c r="D6200" s="97">
        <v>60718816</v>
      </c>
      <c r="E6200" s="97">
        <v>60757566</v>
      </c>
      <c r="F6200" s="96" t="s">
        <v>2321</v>
      </c>
      <c r="G6200" s="96">
        <v>231</v>
      </c>
      <c r="H6200" s="96">
        <v>0.14052999999999999</v>
      </c>
      <c r="I6200" s="810">
        <v>1</v>
      </c>
    </row>
    <row r="6201" spans="1:9" x14ac:dyDescent="0.15">
      <c r="A6201" s="694" t="s">
        <v>8687</v>
      </c>
      <c r="B6201" s="96">
        <v>56895</v>
      </c>
      <c r="C6201" s="96">
        <v>6</v>
      </c>
      <c r="D6201" s="97">
        <v>161551057</v>
      </c>
      <c r="E6201" s="97">
        <v>161695107</v>
      </c>
      <c r="F6201" s="96" t="s">
        <v>2328</v>
      </c>
      <c r="G6201" s="96">
        <v>525</v>
      </c>
      <c r="H6201" s="96">
        <v>0.14074</v>
      </c>
      <c r="I6201" s="810">
        <v>1</v>
      </c>
    </row>
    <row r="6202" spans="1:9" x14ac:dyDescent="0.15">
      <c r="A6202" s="694" t="s">
        <v>8688</v>
      </c>
      <c r="B6202" s="96">
        <v>10236</v>
      </c>
      <c r="C6202" s="96">
        <v>1</v>
      </c>
      <c r="D6202" s="97">
        <v>23635953</v>
      </c>
      <c r="E6202" s="97">
        <v>23671143</v>
      </c>
      <c r="F6202" s="96" t="s">
        <v>2328</v>
      </c>
      <c r="G6202" s="96">
        <v>54</v>
      </c>
      <c r="H6202" s="96">
        <v>0.14077000000000001</v>
      </c>
      <c r="I6202" s="810">
        <v>1</v>
      </c>
    </row>
    <row r="6203" spans="1:9" x14ac:dyDescent="0.15">
      <c r="A6203" s="694" t="s">
        <v>8689</v>
      </c>
      <c r="B6203" s="96">
        <v>2628</v>
      </c>
      <c r="C6203" s="96">
        <v>15</v>
      </c>
      <c r="D6203" s="97">
        <v>45653322</v>
      </c>
      <c r="E6203" s="97">
        <v>45670980</v>
      </c>
      <c r="F6203" s="96" t="s">
        <v>2328</v>
      </c>
      <c r="G6203" s="96">
        <v>46</v>
      </c>
      <c r="H6203" s="96">
        <v>0.14077000000000001</v>
      </c>
      <c r="I6203" s="810">
        <v>1</v>
      </c>
    </row>
    <row r="6204" spans="1:9" x14ac:dyDescent="0.15">
      <c r="A6204" s="694" t="s">
        <v>8690</v>
      </c>
      <c r="B6204" s="96">
        <v>926</v>
      </c>
      <c r="C6204" s="96">
        <v>2</v>
      </c>
      <c r="D6204" s="97">
        <v>87042460</v>
      </c>
      <c r="E6204" s="97">
        <v>87089047</v>
      </c>
      <c r="F6204" s="96" t="s">
        <v>2328</v>
      </c>
      <c r="G6204" s="96">
        <v>96</v>
      </c>
      <c r="H6204" s="96">
        <v>0.14083000000000001</v>
      </c>
      <c r="I6204" s="810">
        <v>1</v>
      </c>
    </row>
    <row r="6205" spans="1:9" x14ac:dyDescent="0.15">
      <c r="A6205" s="694" t="s">
        <v>8691</v>
      </c>
      <c r="B6205" s="96">
        <v>11153</v>
      </c>
      <c r="C6205" s="96">
        <v>12</v>
      </c>
      <c r="D6205" s="97">
        <v>108909051</v>
      </c>
      <c r="E6205" s="97">
        <v>108913380</v>
      </c>
      <c r="F6205" s="96" t="s">
        <v>2321</v>
      </c>
      <c r="G6205" s="96">
        <v>11</v>
      </c>
      <c r="H6205" s="96">
        <v>0.14083999999999999</v>
      </c>
      <c r="I6205" s="810">
        <v>1</v>
      </c>
    </row>
    <row r="6206" spans="1:9" x14ac:dyDescent="0.15">
      <c r="A6206" s="694" t="s">
        <v>8692</v>
      </c>
      <c r="B6206" s="96">
        <v>32</v>
      </c>
      <c r="C6206" s="96">
        <v>12</v>
      </c>
      <c r="D6206" s="97">
        <v>109554222</v>
      </c>
      <c r="E6206" s="97">
        <v>109706031</v>
      </c>
      <c r="F6206" s="96" t="s">
        <v>2321</v>
      </c>
      <c r="G6206" s="96">
        <v>527</v>
      </c>
      <c r="H6206" s="96">
        <v>0.14088000000000001</v>
      </c>
      <c r="I6206" s="810">
        <v>1</v>
      </c>
    </row>
    <row r="6207" spans="1:9" x14ac:dyDescent="0.15">
      <c r="A6207" s="694" t="s">
        <v>8693</v>
      </c>
      <c r="B6207" s="96">
        <v>51678</v>
      </c>
      <c r="C6207" s="96">
        <v>7</v>
      </c>
      <c r="D6207" s="97">
        <v>24613007</v>
      </c>
      <c r="E6207" s="97">
        <v>24733322</v>
      </c>
      <c r="F6207" s="96" t="s">
        <v>2321</v>
      </c>
      <c r="G6207" s="96">
        <v>450</v>
      </c>
      <c r="H6207" s="96">
        <v>0.14088999999999999</v>
      </c>
      <c r="I6207" s="810">
        <v>1</v>
      </c>
    </row>
    <row r="6208" spans="1:9" x14ac:dyDescent="0.15">
      <c r="A6208" s="694" t="s">
        <v>8694</v>
      </c>
      <c r="B6208" s="96">
        <v>27315</v>
      </c>
      <c r="C6208" s="96">
        <v>11</v>
      </c>
      <c r="D6208" s="97">
        <v>3818954</v>
      </c>
      <c r="E6208" s="97">
        <v>3847601</v>
      </c>
      <c r="F6208" s="96" t="s">
        <v>2321</v>
      </c>
      <c r="G6208" s="96">
        <v>92</v>
      </c>
      <c r="H6208" s="96">
        <v>0.14093</v>
      </c>
      <c r="I6208" s="810">
        <v>1</v>
      </c>
    </row>
    <row r="6209" spans="1:9" x14ac:dyDescent="0.15">
      <c r="A6209" s="694" t="s">
        <v>8695</v>
      </c>
      <c r="B6209" s="96">
        <v>27077</v>
      </c>
      <c r="C6209" s="96">
        <v>17</v>
      </c>
      <c r="D6209" s="97">
        <v>19240563</v>
      </c>
      <c r="E6209" s="97">
        <v>19281495</v>
      </c>
      <c r="F6209" s="96" t="s">
        <v>2328</v>
      </c>
      <c r="G6209" s="96">
        <v>84</v>
      </c>
      <c r="H6209" s="96">
        <v>0.14094000000000001</v>
      </c>
      <c r="I6209" s="810">
        <v>1</v>
      </c>
    </row>
    <row r="6210" spans="1:9" x14ac:dyDescent="0.15">
      <c r="A6210" s="694" t="s">
        <v>8696</v>
      </c>
      <c r="B6210" s="96">
        <v>6886</v>
      </c>
      <c r="C6210" s="96">
        <v>1</v>
      </c>
      <c r="D6210" s="97">
        <v>47681962</v>
      </c>
      <c r="E6210" s="97">
        <v>47697938</v>
      </c>
      <c r="F6210" s="96" t="s">
        <v>2328</v>
      </c>
      <c r="G6210" s="96">
        <v>47</v>
      </c>
      <c r="H6210" s="96">
        <v>0.14094000000000001</v>
      </c>
      <c r="I6210" s="810">
        <v>1</v>
      </c>
    </row>
    <row r="6211" spans="1:9" x14ac:dyDescent="0.15">
      <c r="A6211" s="694" t="s">
        <v>8697</v>
      </c>
      <c r="B6211" s="96">
        <v>4300</v>
      </c>
      <c r="C6211" s="96">
        <v>9</v>
      </c>
      <c r="D6211" s="97">
        <v>20341663</v>
      </c>
      <c r="E6211" s="97">
        <v>20622514</v>
      </c>
      <c r="F6211" s="96" t="s">
        <v>2328</v>
      </c>
      <c r="G6211" s="96">
        <v>579</v>
      </c>
      <c r="H6211" s="96">
        <v>0.14094999999999999</v>
      </c>
      <c r="I6211" s="810">
        <v>1</v>
      </c>
    </row>
    <row r="6212" spans="1:9" x14ac:dyDescent="0.15">
      <c r="A6212" s="694" t="s">
        <v>8698</v>
      </c>
      <c r="B6212" s="96">
        <v>57127</v>
      </c>
      <c r="C6212" s="96">
        <v>1</v>
      </c>
      <c r="D6212" s="97">
        <v>156338980</v>
      </c>
      <c r="E6212" s="97">
        <v>156355013</v>
      </c>
      <c r="F6212" s="96" t="s">
        <v>2321</v>
      </c>
      <c r="G6212" s="96">
        <v>56</v>
      </c>
      <c r="H6212" s="96">
        <v>0.14099999999999999</v>
      </c>
      <c r="I6212" s="810">
        <v>1</v>
      </c>
    </row>
    <row r="6213" spans="1:9" x14ac:dyDescent="0.15">
      <c r="A6213" s="694" t="s">
        <v>8699</v>
      </c>
      <c r="B6213" s="96">
        <v>8459</v>
      </c>
      <c r="C6213" s="96">
        <v>22</v>
      </c>
      <c r="D6213" s="97">
        <v>26921714</v>
      </c>
      <c r="E6213" s="97">
        <v>26986089</v>
      </c>
      <c r="F6213" s="96" t="s">
        <v>2328</v>
      </c>
      <c r="G6213" s="96">
        <v>311</v>
      </c>
      <c r="H6213" s="96">
        <v>0.14102000000000001</v>
      </c>
      <c r="I6213" s="810">
        <v>1</v>
      </c>
    </row>
    <row r="6214" spans="1:9" x14ac:dyDescent="0.15">
      <c r="A6214" s="694" t="s">
        <v>8700</v>
      </c>
      <c r="B6214" s="96">
        <v>9169</v>
      </c>
      <c r="C6214" s="96">
        <v>12</v>
      </c>
      <c r="D6214" s="97">
        <v>46312914</v>
      </c>
      <c r="E6214" s="97">
        <v>46385898</v>
      </c>
      <c r="F6214" s="96" t="s">
        <v>2328</v>
      </c>
      <c r="G6214" s="96">
        <v>132</v>
      </c>
      <c r="H6214" s="96">
        <v>0.14108000000000001</v>
      </c>
      <c r="I6214" s="810">
        <v>1</v>
      </c>
    </row>
    <row r="6215" spans="1:9" x14ac:dyDescent="0.15">
      <c r="A6215" s="694" t="s">
        <v>8701</v>
      </c>
      <c r="B6215" s="96">
        <v>10272</v>
      </c>
      <c r="C6215" s="96">
        <v>19</v>
      </c>
      <c r="D6215" s="97">
        <v>676389</v>
      </c>
      <c r="E6215" s="97">
        <v>683392</v>
      </c>
      <c r="F6215" s="96" t="s">
        <v>2321</v>
      </c>
      <c r="G6215" s="96">
        <v>16</v>
      </c>
      <c r="H6215" s="96">
        <v>0.1411</v>
      </c>
      <c r="I6215" s="810">
        <v>1</v>
      </c>
    </row>
    <row r="6216" spans="1:9" x14ac:dyDescent="0.15">
      <c r="A6216" s="694" t="s">
        <v>8702</v>
      </c>
      <c r="B6216" s="96">
        <v>583</v>
      </c>
      <c r="C6216" s="96">
        <v>16</v>
      </c>
      <c r="D6216" s="97">
        <v>56504301</v>
      </c>
      <c r="E6216" s="97">
        <v>56554008</v>
      </c>
      <c r="F6216" s="96" t="s">
        <v>2328</v>
      </c>
      <c r="G6216" s="96">
        <v>123</v>
      </c>
      <c r="H6216" s="96">
        <v>0.14116000000000001</v>
      </c>
      <c r="I6216" s="810">
        <v>1</v>
      </c>
    </row>
    <row r="6217" spans="1:9" x14ac:dyDescent="0.15">
      <c r="A6217" s="694" t="s">
        <v>8703</v>
      </c>
      <c r="B6217" s="96">
        <v>441911</v>
      </c>
      <c r="C6217" s="96">
        <v>1</v>
      </c>
      <c r="D6217" s="97">
        <v>159283460</v>
      </c>
      <c r="E6217" s="97">
        <v>159284449</v>
      </c>
      <c r="F6217" s="96" t="s">
        <v>2328</v>
      </c>
      <c r="G6217" s="96">
        <v>2</v>
      </c>
      <c r="H6217" s="96">
        <v>0.14124</v>
      </c>
      <c r="I6217" s="810">
        <v>1</v>
      </c>
    </row>
    <row r="6218" spans="1:9" x14ac:dyDescent="0.15">
      <c r="A6218" s="694" t="s">
        <v>8704</v>
      </c>
      <c r="B6218" s="96">
        <v>171169</v>
      </c>
      <c r="C6218" s="96">
        <v>19</v>
      </c>
      <c r="D6218" s="97">
        <v>49110000</v>
      </c>
      <c r="E6218" s="97">
        <v>49110971</v>
      </c>
      <c r="F6218" s="96" t="s">
        <v>2321</v>
      </c>
      <c r="G6218" s="96">
        <v>1</v>
      </c>
      <c r="H6218" s="96">
        <v>0.1414</v>
      </c>
      <c r="I6218" s="810">
        <v>1</v>
      </c>
    </row>
    <row r="6219" spans="1:9" x14ac:dyDescent="0.15">
      <c r="A6219" s="694" t="s">
        <v>8705</v>
      </c>
      <c r="B6219" s="96">
        <v>3763</v>
      </c>
      <c r="C6219" s="96">
        <v>21</v>
      </c>
      <c r="D6219" s="97">
        <v>38996778</v>
      </c>
      <c r="E6219" s="97">
        <v>39288741</v>
      </c>
      <c r="F6219" s="96" t="s">
        <v>2328</v>
      </c>
      <c r="G6219" s="96">
        <v>1102</v>
      </c>
      <c r="H6219" s="96">
        <v>0.14141999999999999</v>
      </c>
      <c r="I6219" s="810">
        <v>1</v>
      </c>
    </row>
    <row r="6220" spans="1:9" x14ac:dyDescent="0.15">
      <c r="A6220" s="694" t="s">
        <v>8706</v>
      </c>
      <c r="B6220" s="96">
        <v>219578</v>
      </c>
      <c r="C6220" s="96">
        <v>7</v>
      </c>
      <c r="D6220" s="97">
        <v>88388753</v>
      </c>
      <c r="E6220" s="97">
        <v>88966346</v>
      </c>
      <c r="F6220" s="96" t="s">
        <v>2321</v>
      </c>
      <c r="G6220" s="96">
        <v>2355</v>
      </c>
      <c r="H6220" s="96">
        <v>0.14149</v>
      </c>
      <c r="I6220" s="810">
        <v>1</v>
      </c>
    </row>
    <row r="6221" spans="1:9" x14ac:dyDescent="0.15">
      <c r="A6221" s="694" t="s">
        <v>8707</v>
      </c>
      <c r="B6221" s="96">
        <v>25886</v>
      </c>
      <c r="C6221" s="96">
        <v>3</v>
      </c>
      <c r="D6221" s="97">
        <v>52109249</v>
      </c>
      <c r="E6221" s="97">
        <v>52188720</v>
      </c>
      <c r="F6221" s="96" t="s">
        <v>2328</v>
      </c>
      <c r="G6221" s="96">
        <v>126</v>
      </c>
      <c r="H6221" s="96">
        <v>0.14151</v>
      </c>
      <c r="I6221" s="810">
        <v>1</v>
      </c>
    </row>
    <row r="6222" spans="1:9" x14ac:dyDescent="0.15">
      <c r="A6222" s="694" t="s">
        <v>8708</v>
      </c>
      <c r="B6222" s="96">
        <v>197135</v>
      </c>
      <c r="C6222" s="96">
        <v>15</v>
      </c>
      <c r="D6222" s="97">
        <v>44957930</v>
      </c>
      <c r="E6222" s="97">
        <v>44970894</v>
      </c>
      <c r="F6222" s="96" t="s">
        <v>2328</v>
      </c>
      <c r="G6222" s="96">
        <v>21</v>
      </c>
      <c r="H6222" s="96">
        <v>0.14157</v>
      </c>
      <c r="I6222" s="810">
        <v>1</v>
      </c>
    </row>
    <row r="6223" spans="1:9" x14ac:dyDescent="0.15">
      <c r="A6223" s="694" t="s">
        <v>8709</v>
      </c>
      <c r="B6223" s="96">
        <v>100289561</v>
      </c>
      <c r="C6223" s="96">
        <v>7</v>
      </c>
      <c r="D6223" s="97">
        <v>102004266</v>
      </c>
      <c r="E6223" s="97">
        <v>102036780</v>
      </c>
      <c r="F6223" s="96" t="s">
        <v>2321</v>
      </c>
      <c r="G6223" s="96">
        <v>45</v>
      </c>
      <c r="H6223" s="96">
        <v>0.14158999999999999</v>
      </c>
      <c r="I6223" s="810">
        <v>1</v>
      </c>
    </row>
    <row r="6224" spans="1:9" x14ac:dyDescent="0.15">
      <c r="A6224" s="694" t="s">
        <v>8710</v>
      </c>
      <c r="B6224" s="96">
        <v>10205</v>
      </c>
      <c r="C6224" s="96">
        <v>11</v>
      </c>
      <c r="D6224" s="97">
        <v>118124131</v>
      </c>
      <c r="E6224" s="97">
        <v>118135251</v>
      </c>
      <c r="F6224" s="96" t="s">
        <v>2328</v>
      </c>
      <c r="G6224" s="96">
        <v>34</v>
      </c>
      <c r="H6224" s="96">
        <v>0.14169000000000001</v>
      </c>
      <c r="I6224" s="810">
        <v>1</v>
      </c>
    </row>
    <row r="6225" spans="1:9" x14ac:dyDescent="0.15">
      <c r="A6225" s="694" t="s">
        <v>8711</v>
      </c>
      <c r="B6225" s="96">
        <v>60685</v>
      </c>
      <c r="C6225" s="96">
        <v>6</v>
      </c>
      <c r="D6225" s="97">
        <v>37787272</v>
      </c>
      <c r="E6225" s="97">
        <v>38161637</v>
      </c>
      <c r="F6225" s="96" t="s">
        <v>2321</v>
      </c>
      <c r="G6225" s="96">
        <v>1409</v>
      </c>
      <c r="H6225" s="96">
        <v>0.14174999999999999</v>
      </c>
      <c r="I6225" s="810">
        <v>1</v>
      </c>
    </row>
    <row r="6226" spans="1:9" x14ac:dyDescent="0.15">
      <c r="A6226" s="694" t="s">
        <v>8712</v>
      </c>
      <c r="B6226" s="96">
        <v>6574</v>
      </c>
      <c r="C6226" s="96">
        <v>2</v>
      </c>
      <c r="D6226" s="97">
        <v>113403434</v>
      </c>
      <c r="E6226" s="97">
        <v>113421402</v>
      </c>
      <c r="F6226" s="96" t="s">
        <v>2321</v>
      </c>
      <c r="G6226" s="96">
        <v>40</v>
      </c>
      <c r="H6226" s="96">
        <v>0.14182</v>
      </c>
      <c r="I6226" s="810">
        <v>1</v>
      </c>
    </row>
    <row r="6227" spans="1:9" x14ac:dyDescent="0.15">
      <c r="A6227" s="694" t="s">
        <v>8713</v>
      </c>
      <c r="B6227" s="96">
        <v>6869</v>
      </c>
      <c r="C6227" s="96">
        <v>2</v>
      </c>
      <c r="D6227" s="97">
        <v>75273590</v>
      </c>
      <c r="E6227" s="97">
        <v>75426645</v>
      </c>
      <c r="F6227" s="96" t="s">
        <v>2328</v>
      </c>
      <c r="G6227" s="96">
        <v>495</v>
      </c>
      <c r="H6227" s="96">
        <v>0.14194000000000001</v>
      </c>
      <c r="I6227" s="810">
        <v>1</v>
      </c>
    </row>
    <row r="6228" spans="1:9" x14ac:dyDescent="0.15">
      <c r="A6228" s="694" t="s">
        <v>8714</v>
      </c>
      <c r="B6228" s="96">
        <v>474344</v>
      </c>
      <c r="C6228" s="96">
        <v>7</v>
      </c>
      <c r="D6228" s="97">
        <v>150322463</v>
      </c>
      <c r="E6228" s="97">
        <v>150329736</v>
      </c>
      <c r="F6228" s="96" t="s">
        <v>2328</v>
      </c>
      <c r="G6228" s="96">
        <v>25</v>
      </c>
      <c r="H6228" s="96">
        <v>0.14197000000000001</v>
      </c>
      <c r="I6228" s="810">
        <v>1</v>
      </c>
    </row>
    <row r="6229" spans="1:9" x14ac:dyDescent="0.15">
      <c r="A6229" s="694" t="s">
        <v>8715</v>
      </c>
      <c r="B6229" s="96">
        <v>55113</v>
      </c>
      <c r="C6229" s="96">
        <v>1</v>
      </c>
      <c r="D6229" s="97">
        <v>28286504</v>
      </c>
      <c r="E6229" s="97">
        <v>28294604</v>
      </c>
      <c r="F6229" s="96" t="s">
        <v>2321</v>
      </c>
      <c r="G6229" s="96">
        <v>29</v>
      </c>
      <c r="H6229" s="96">
        <v>0.14199999999999999</v>
      </c>
      <c r="I6229" s="810">
        <v>1</v>
      </c>
    </row>
    <row r="6230" spans="1:9" x14ac:dyDescent="0.15">
      <c r="A6230" s="694" t="s">
        <v>8716</v>
      </c>
      <c r="B6230" s="96">
        <v>2895</v>
      </c>
      <c r="C6230" s="96">
        <v>4</v>
      </c>
      <c r="D6230" s="97">
        <v>93225453</v>
      </c>
      <c r="E6230" s="97">
        <v>94695707</v>
      </c>
      <c r="F6230" s="96" t="s">
        <v>2321</v>
      </c>
      <c r="G6230" s="96">
        <v>4390</v>
      </c>
      <c r="H6230" s="96">
        <v>0.14207</v>
      </c>
      <c r="I6230" s="810">
        <v>1</v>
      </c>
    </row>
    <row r="6231" spans="1:9" x14ac:dyDescent="0.15">
      <c r="A6231" s="694" t="s">
        <v>8717</v>
      </c>
      <c r="B6231" s="96">
        <v>124535</v>
      </c>
      <c r="C6231" s="96">
        <v>17</v>
      </c>
      <c r="D6231" s="97">
        <v>56497528</v>
      </c>
      <c r="E6231" s="97">
        <v>56565759</v>
      </c>
      <c r="F6231" s="96" t="s">
        <v>2328</v>
      </c>
      <c r="G6231" s="96">
        <v>129</v>
      </c>
      <c r="H6231" s="96">
        <v>0.14222000000000001</v>
      </c>
      <c r="I6231" s="810">
        <v>1</v>
      </c>
    </row>
    <row r="6232" spans="1:9" x14ac:dyDescent="0.15">
      <c r="A6232" s="694" t="s">
        <v>8718</v>
      </c>
      <c r="B6232" s="96">
        <v>57786</v>
      </c>
      <c r="C6232" s="96">
        <v>7</v>
      </c>
      <c r="D6232" s="97">
        <v>5085452</v>
      </c>
      <c r="E6232" s="97">
        <v>5109119</v>
      </c>
      <c r="F6232" s="96" t="s">
        <v>2321</v>
      </c>
      <c r="G6232" s="96">
        <v>96</v>
      </c>
      <c r="H6232" s="96">
        <v>0.14222000000000001</v>
      </c>
      <c r="I6232" s="810">
        <v>1</v>
      </c>
    </row>
    <row r="6233" spans="1:9" x14ac:dyDescent="0.15">
      <c r="A6233" s="694" t="s">
        <v>8719</v>
      </c>
      <c r="B6233" s="96">
        <v>7332</v>
      </c>
      <c r="C6233" s="96">
        <v>22</v>
      </c>
      <c r="D6233" s="97">
        <v>21903736</v>
      </c>
      <c r="E6233" s="97">
        <v>21978323</v>
      </c>
      <c r="F6233" s="96" t="s">
        <v>2321</v>
      </c>
      <c r="G6233" s="96">
        <v>127</v>
      </c>
      <c r="H6233" s="96">
        <v>0.14223</v>
      </c>
      <c r="I6233" s="810">
        <v>1</v>
      </c>
    </row>
    <row r="6234" spans="1:9" x14ac:dyDescent="0.15">
      <c r="A6234" s="694" t="s">
        <v>8720</v>
      </c>
      <c r="B6234" s="96">
        <v>80820</v>
      </c>
      <c r="C6234" s="96">
        <v>7</v>
      </c>
      <c r="D6234" s="97">
        <v>36192836</v>
      </c>
      <c r="E6234" s="97">
        <v>36341152</v>
      </c>
      <c r="F6234" s="96" t="s">
        <v>2321</v>
      </c>
      <c r="G6234" s="96">
        <v>552</v>
      </c>
      <c r="H6234" s="96">
        <v>0.14223</v>
      </c>
      <c r="I6234" s="810">
        <v>1</v>
      </c>
    </row>
    <row r="6235" spans="1:9" x14ac:dyDescent="0.15">
      <c r="A6235" s="694" t="s">
        <v>8721</v>
      </c>
      <c r="B6235" s="96">
        <v>80179</v>
      </c>
      <c r="C6235" s="96">
        <v>17</v>
      </c>
      <c r="D6235" s="97">
        <v>34851599</v>
      </c>
      <c r="E6235" s="97">
        <v>34891305</v>
      </c>
      <c r="F6235" s="96" t="s">
        <v>2328</v>
      </c>
      <c r="G6235" s="96">
        <v>79</v>
      </c>
      <c r="H6235" s="96">
        <v>0.14224999999999999</v>
      </c>
      <c r="I6235" s="810">
        <v>1</v>
      </c>
    </row>
    <row r="6236" spans="1:9" x14ac:dyDescent="0.15">
      <c r="A6236" s="694" t="s">
        <v>8722</v>
      </c>
      <c r="B6236" s="96">
        <v>100128496</v>
      </c>
      <c r="C6236" s="96">
        <v>20</v>
      </c>
      <c r="D6236" s="97">
        <v>18790372</v>
      </c>
      <c r="E6236" s="97">
        <v>18810839</v>
      </c>
      <c r="F6236" s="96" t="s">
        <v>2328</v>
      </c>
      <c r="G6236" s="96">
        <v>85</v>
      </c>
      <c r="H6236" s="96">
        <v>0.14226</v>
      </c>
      <c r="I6236" s="810">
        <v>1</v>
      </c>
    </row>
    <row r="6237" spans="1:9" x14ac:dyDescent="0.15">
      <c r="A6237" s="694" t="s">
        <v>8723</v>
      </c>
      <c r="B6237" s="96">
        <v>284532</v>
      </c>
      <c r="C6237" s="96">
        <v>1</v>
      </c>
      <c r="D6237" s="97">
        <v>247978102</v>
      </c>
      <c r="E6237" s="97">
        <v>247979031</v>
      </c>
      <c r="F6237" s="96" t="s">
        <v>2328</v>
      </c>
      <c r="G6237" s="96">
        <v>5</v>
      </c>
      <c r="H6237" s="96">
        <v>0.14227999999999999</v>
      </c>
      <c r="I6237" s="810">
        <v>1</v>
      </c>
    </row>
    <row r="6238" spans="1:9" x14ac:dyDescent="0.15">
      <c r="A6238" s="694" t="s">
        <v>8724</v>
      </c>
      <c r="B6238" s="96">
        <v>712</v>
      </c>
      <c r="C6238" s="96">
        <v>1</v>
      </c>
      <c r="D6238" s="97">
        <v>22963118</v>
      </c>
      <c r="E6238" s="97">
        <v>22966175</v>
      </c>
      <c r="F6238" s="96" t="s">
        <v>2321</v>
      </c>
      <c r="G6238" s="96">
        <v>8</v>
      </c>
      <c r="H6238" s="96">
        <v>0.14232</v>
      </c>
      <c r="I6238" s="810">
        <v>1</v>
      </c>
    </row>
    <row r="6239" spans="1:9" x14ac:dyDescent="0.15">
      <c r="A6239" s="694" t="s">
        <v>8725</v>
      </c>
      <c r="B6239" s="96">
        <v>192134</v>
      </c>
      <c r="C6239" s="96">
        <v>11</v>
      </c>
      <c r="D6239" s="97">
        <v>76745385</v>
      </c>
      <c r="E6239" s="97">
        <v>76753020</v>
      </c>
      <c r="F6239" s="96" t="s">
        <v>2321</v>
      </c>
      <c r="G6239" s="96">
        <v>24</v>
      </c>
      <c r="H6239" s="96">
        <v>0.14257</v>
      </c>
      <c r="I6239" s="810">
        <v>1</v>
      </c>
    </row>
    <row r="6240" spans="1:9" x14ac:dyDescent="0.15">
      <c r="A6240" s="694" t="s">
        <v>8726</v>
      </c>
      <c r="B6240" s="96">
        <v>143686</v>
      </c>
      <c r="C6240" s="96">
        <v>11</v>
      </c>
      <c r="D6240" s="97">
        <v>94898677</v>
      </c>
      <c r="E6240" s="97">
        <v>94965705</v>
      </c>
      <c r="F6240" s="96" t="s">
        <v>2328</v>
      </c>
      <c r="G6240" s="96">
        <v>148</v>
      </c>
      <c r="H6240" s="96">
        <v>0.14262</v>
      </c>
      <c r="I6240" s="810">
        <v>1</v>
      </c>
    </row>
    <row r="6241" spans="1:9" x14ac:dyDescent="0.15">
      <c r="A6241" s="694" t="s">
        <v>8727</v>
      </c>
      <c r="B6241" s="96">
        <v>6632</v>
      </c>
      <c r="C6241" s="96">
        <v>18</v>
      </c>
      <c r="D6241" s="97">
        <v>19192260</v>
      </c>
      <c r="E6241" s="97">
        <v>19210208</v>
      </c>
      <c r="F6241" s="96" t="s">
        <v>2321</v>
      </c>
      <c r="G6241" s="96">
        <v>23</v>
      </c>
      <c r="H6241" s="96">
        <v>0.14266000000000001</v>
      </c>
      <c r="I6241" s="810">
        <v>1</v>
      </c>
    </row>
    <row r="6242" spans="1:9" x14ac:dyDescent="0.15">
      <c r="A6242" s="694" t="s">
        <v>8728</v>
      </c>
      <c r="B6242" s="96">
        <v>51184</v>
      </c>
      <c r="C6242" s="96">
        <v>12</v>
      </c>
      <c r="D6242" s="97">
        <v>110890291</v>
      </c>
      <c r="E6242" s="97">
        <v>110906667</v>
      </c>
      <c r="F6242" s="96" t="s">
        <v>2328</v>
      </c>
      <c r="G6242" s="96">
        <v>51</v>
      </c>
      <c r="H6242" s="96">
        <v>0.14271</v>
      </c>
      <c r="I6242" s="810">
        <v>1</v>
      </c>
    </row>
    <row r="6243" spans="1:9" x14ac:dyDescent="0.15">
      <c r="A6243" s="694" t="s">
        <v>8729</v>
      </c>
      <c r="B6243" s="96">
        <v>55659</v>
      </c>
      <c r="C6243" s="96">
        <v>19</v>
      </c>
      <c r="D6243" s="97">
        <v>58082387</v>
      </c>
      <c r="E6243" s="97">
        <v>58090266</v>
      </c>
      <c r="F6243" s="96" t="s">
        <v>2328</v>
      </c>
      <c r="G6243" s="96">
        <v>16</v>
      </c>
      <c r="H6243" s="96">
        <v>0.14274000000000001</v>
      </c>
      <c r="I6243" s="810">
        <v>1</v>
      </c>
    </row>
    <row r="6244" spans="1:9" x14ac:dyDescent="0.15">
      <c r="A6244" s="694" t="s">
        <v>8730</v>
      </c>
      <c r="B6244" s="96">
        <v>54993</v>
      </c>
      <c r="C6244" s="96">
        <v>15</v>
      </c>
      <c r="D6244" s="97">
        <v>85144249</v>
      </c>
      <c r="E6244" s="97">
        <v>85166947</v>
      </c>
      <c r="F6244" s="96" t="s">
        <v>2321</v>
      </c>
      <c r="G6244" s="96">
        <v>64</v>
      </c>
      <c r="H6244" s="96">
        <v>0.14288999999999999</v>
      </c>
      <c r="I6244" s="810">
        <v>1</v>
      </c>
    </row>
    <row r="6245" spans="1:9" x14ac:dyDescent="0.15">
      <c r="A6245" s="694" t="s">
        <v>8731</v>
      </c>
      <c r="B6245" s="96">
        <v>57822</v>
      </c>
      <c r="C6245" s="96">
        <v>1</v>
      </c>
      <c r="D6245" s="97">
        <v>24645812</v>
      </c>
      <c r="E6245" s="97">
        <v>24690972</v>
      </c>
      <c r="F6245" s="96" t="s">
        <v>2321</v>
      </c>
      <c r="G6245" s="96">
        <v>133</v>
      </c>
      <c r="H6245" s="96">
        <v>0.1429</v>
      </c>
      <c r="I6245" s="810">
        <v>1</v>
      </c>
    </row>
    <row r="6246" spans="1:9" x14ac:dyDescent="0.15">
      <c r="A6246" s="694" t="s">
        <v>8732</v>
      </c>
      <c r="B6246" s="96">
        <v>10121</v>
      </c>
      <c r="C6246" s="96">
        <v>10</v>
      </c>
      <c r="D6246" s="97">
        <v>104238986</v>
      </c>
      <c r="E6246" s="97">
        <v>104262580</v>
      </c>
      <c r="F6246" s="96" t="s">
        <v>2328</v>
      </c>
      <c r="G6246" s="96">
        <v>78</v>
      </c>
      <c r="H6246" s="96">
        <v>0.14293</v>
      </c>
      <c r="I6246" s="810">
        <v>1</v>
      </c>
    </row>
    <row r="6247" spans="1:9" x14ac:dyDescent="0.15">
      <c r="A6247" s="694" t="s">
        <v>8733</v>
      </c>
      <c r="B6247" s="96">
        <v>4502</v>
      </c>
      <c r="C6247" s="96">
        <v>16</v>
      </c>
      <c r="D6247" s="97">
        <v>56642478</v>
      </c>
      <c r="E6247" s="97">
        <v>56643409</v>
      </c>
      <c r="F6247" s="96" t="s">
        <v>2321</v>
      </c>
      <c r="G6247" s="96">
        <v>5</v>
      </c>
      <c r="H6247" s="96">
        <v>0.14293</v>
      </c>
      <c r="I6247" s="810">
        <v>1</v>
      </c>
    </row>
    <row r="6248" spans="1:9" x14ac:dyDescent="0.15">
      <c r="A6248" s="694" t="s">
        <v>8734</v>
      </c>
      <c r="B6248" s="96">
        <v>285051</v>
      </c>
      <c r="C6248" s="96">
        <v>2</v>
      </c>
      <c r="D6248" s="97">
        <v>47314130</v>
      </c>
      <c r="E6248" s="97">
        <v>47382517</v>
      </c>
      <c r="F6248" s="96" t="s">
        <v>2328</v>
      </c>
      <c r="G6248" s="96">
        <v>386</v>
      </c>
      <c r="H6248" s="96">
        <v>0.14294999999999999</v>
      </c>
      <c r="I6248" s="810">
        <v>1</v>
      </c>
    </row>
    <row r="6249" spans="1:9" x14ac:dyDescent="0.15">
      <c r="A6249" s="694" t="s">
        <v>8735</v>
      </c>
      <c r="B6249" s="96">
        <v>3593</v>
      </c>
      <c r="C6249" s="96">
        <v>5</v>
      </c>
      <c r="D6249" s="97">
        <v>158741791</v>
      </c>
      <c r="E6249" s="97">
        <v>158757481</v>
      </c>
      <c r="F6249" s="96" t="s">
        <v>2328</v>
      </c>
      <c r="G6249" s="96">
        <v>42</v>
      </c>
      <c r="H6249" s="96">
        <v>0.14302000000000001</v>
      </c>
      <c r="I6249" s="810">
        <v>1</v>
      </c>
    </row>
    <row r="6250" spans="1:9" x14ac:dyDescent="0.15">
      <c r="A6250" s="694" t="s">
        <v>8736</v>
      </c>
      <c r="B6250" s="96">
        <v>7586</v>
      </c>
      <c r="C6250" s="96">
        <v>7</v>
      </c>
      <c r="D6250" s="97">
        <v>99613204</v>
      </c>
      <c r="E6250" s="97">
        <v>99642803</v>
      </c>
      <c r="F6250" s="96" t="s">
        <v>2321</v>
      </c>
      <c r="G6250" s="96">
        <v>63</v>
      </c>
      <c r="H6250" s="96">
        <v>0.14305999999999999</v>
      </c>
      <c r="I6250" s="810">
        <v>1</v>
      </c>
    </row>
    <row r="6251" spans="1:9" x14ac:dyDescent="0.15">
      <c r="A6251" s="694" t="s">
        <v>8737</v>
      </c>
      <c r="B6251" s="96">
        <v>8814</v>
      </c>
      <c r="C6251" s="96">
        <v>14</v>
      </c>
      <c r="D6251" s="97">
        <v>50796122</v>
      </c>
      <c r="E6251" s="97">
        <v>50883179</v>
      </c>
      <c r="F6251" s="96" t="s">
        <v>2328</v>
      </c>
      <c r="G6251" s="96">
        <v>310</v>
      </c>
      <c r="H6251" s="96">
        <v>0.14319000000000001</v>
      </c>
      <c r="I6251" s="810">
        <v>1</v>
      </c>
    </row>
    <row r="6252" spans="1:9" x14ac:dyDescent="0.15">
      <c r="A6252" s="694" t="s">
        <v>8738</v>
      </c>
      <c r="B6252" s="96">
        <v>203068</v>
      </c>
      <c r="C6252" s="96">
        <v>6</v>
      </c>
      <c r="D6252" s="97">
        <v>30688012</v>
      </c>
      <c r="E6252" s="97">
        <v>30693199</v>
      </c>
      <c r="F6252" s="96" t="s">
        <v>2321</v>
      </c>
      <c r="G6252" s="96">
        <v>19</v>
      </c>
      <c r="H6252" s="96">
        <v>0.14324000000000001</v>
      </c>
      <c r="I6252" s="810">
        <v>1</v>
      </c>
    </row>
    <row r="6253" spans="1:9" x14ac:dyDescent="0.15">
      <c r="A6253" s="694" t="s">
        <v>8739</v>
      </c>
      <c r="B6253" s="96">
        <v>6193</v>
      </c>
      <c r="C6253" s="96">
        <v>19</v>
      </c>
      <c r="D6253" s="97">
        <v>58898636</v>
      </c>
      <c r="E6253" s="97">
        <v>58906171</v>
      </c>
      <c r="F6253" s="96" t="s">
        <v>2321</v>
      </c>
      <c r="G6253" s="96">
        <v>22</v>
      </c>
      <c r="H6253" s="96">
        <v>0.14327999999999999</v>
      </c>
      <c r="I6253" s="810">
        <v>1</v>
      </c>
    </row>
    <row r="6254" spans="1:9" x14ac:dyDescent="0.15">
      <c r="A6254" s="694" t="s">
        <v>8740</v>
      </c>
      <c r="B6254" s="96">
        <v>4849</v>
      </c>
      <c r="C6254" s="96">
        <v>19</v>
      </c>
      <c r="D6254" s="97">
        <v>54641436</v>
      </c>
      <c r="E6254" s="97">
        <v>54659446</v>
      </c>
      <c r="F6254" s="96" t="s">
        <v>2321</v>
      </c>
      <c r="G6254" s="96">
        <v>62</v>
      </c>
      <c r="H6254" s="96">
        <v>0.14330999999999999</v>
      </c>
      <c r="I6254" s="810">
        <v>1</v>
      </c>
    </row>
    <row r="6255" spans="1:9" x14ac:dyDescent="0.15">
      <c r="A6255" s="694" t="s">
        <v>8741</v>
      </c>
      <c r="B6255" s="96">
        <v>5144</v>
      </c>
      <c r="C6255" s="96">
        <v>5</v>
      </c>
      <c r="D6255" s="97">
        <v>58264865</v>
      </c>
      <c r="E6255" s="97">
        <v>59783925</v>
      </c>
      <c r="F6255" s="96" t="s">
        <v>2328</v>
      </c>
      <c r="G6255" s="96">
        <v>4749</v>
      </c>
      <c r="H6255" s="96">
        <v>0.1434</v>
      </c>
      <c r="I6255" s="810">
        <v>1</v>
      </c>
    </row>
    <row r="6256" spans="1:9" x14ac:dyDescent="0.15">
      <c r="A6256" s="694" t="s">
        <v>8742</v>
      </c>
      <c r="B6256" s="96">
        <v>56127</v>
      </c>
      <c r="C6256" s="96">
        <v>5</v>
      </c>
      <c r="D6256" s="97">
        <v>140566893</v>
      </c>
      <c r="E6256" s="97">
        <v>140571111</v>
      </c>
      <c r="F6256" s="96" t="s">
        <v>2321</v>
      </c>
      <c r="G6256" s="96">
        <v>24</v>
      </c>
      <c r="H6256" s="96">
        <v>0.14341999999999999</v>
      </c>
      <c r="I6256" s="810">
        <v>1</v>
      </c>
    </row>
    <row r="6257" spans="1:9" x14ac:dyDescent="0.15">
      <c r="A6257" s="694" t="s">
        <v>1107</v>
      </c>
      <c r="B6257" s="96">
        <v>4208</v>
      </c>
      <c r="C6257" s="96">
        <v>5</v>
      </c>
      <c r="D6257" s="97">
        <v>88014058</v>
      </c>
      <c r="E6257" s="97">
        <v>88199922</v>
      </c>
      <c r="F6257" s="96" t="s">
        <v>2328</v>
      </c>
      <c r="G6257" s="96">
        <v>415</v>
      </c>
      <c r="H6257" s="96">
        <v>0.14344000000000001</v>
      </c>
      <c r="I6257" s="810">
        <v>1</v>
      </c>
    </row>
    <row r="6258" spans="1:9" x14ac:dyDescent="0.15">
      <c r="A6258" s="694" t="s">
        <v>8743</v>
      </c>
      <c r="B6258" s="96">
        <v>63925</v>
      </c>
      <c r="C6258" s="96">
        <v>20</v>
      </c>
      <c r="D6258" s="97">
        <v>44577292</v>
      </c>
      <c r="E6258" s="97">
        <v>44601560</v>
      </c>
      <c r="F6258" s="96" t="s">
        <v>2328</v>
      </c>
      <c r="G6258" s="96">
        <v>96</v>
      </c>
      <c r="H6258" s="96">
        <v>0.14346</v>
      </c>
      <c r="I6258" s="810">
        <v>1</v>
      </c>
    </row>
    <row r="6259" spans="1:9" x14ac:dyDescent="0.15">
      <c r="A6259" s="694" t="s">
        <v>8744</v>
      </c>
      <c r="B6259" s="96">
        <v>79810</v>
      </c>
      <c r="C6259" s="96">
        <v>5</v>
      </c>
      <c r="D6259" s="97">
        <v>71616200</v>
      </c>
      <c r="E6259" s="97">
        <v>71656544</v>
      </c>
      <c r="F6259" s="96" t="s">
        <v>2321</v>
      </c>
      <c r="G6259" s="96">
        <v>58</v>
      </c>
      <c r="H6259" s="96">
        <v>0.14363000000000001</v>
      </c>
      <c r="I6259" s="810">
        <v>1</v>
      </c>
    </row>
    <row r="6260" spans="1:9" x14ac:dyDescent="0.15">
      <c r="A6260" s="694" t="s">
        <v>8745</v>
      </c>
      <c r="B6260" s="96">
        <v>374768</v>
      </c>
      <c r="C6260" s="96">
        <v>17</v>
      </c>
      <c r="D6260" s="97">
        <v>7323652</v>
      </c>
      <c r="E6260" s="97">
        <v>7324956</v>
      </c>
      <c r="F6260" s="96" t="s">
        <v>2321</v>
      </c>
      <c r="G6260" s="96">
        <v>6</v>
      </c>
      <c r="H6260" s="96">
        <v>0.14385999999999999</v>
      </c>
      <c r="I6260" s="810">
        <v>1</v>
      </c>
    </row>
    <row r="6261" spans="1:9" x14ac:dyDescent="0.15">
      <c r="A6261" s="694" t="s">
        <v>8746</v>
      </c>
      <c r="B6261" s="96">
        <v>5083</v>
      </c>
      <c r="C6261" s="96">
        <v>14</v>
      </c>
      <c r="D6261" s="97">
        <v>37126773</v>
      </c>
      <c r="E6261" s="97">
        <v>37147012</v>
      </c>
      <c r="F6261" s="96" t="s">
        <v>2321</v>
      </c>
      <c r="G6261" s="96">
        <v>75</v>
      </c>
      <c r="H6261" s="96">
        <v>0.14401</v>
      </c>
      <c r="I6261" s="810">
        <v>1</v>
      </c>
    </row>
    <row r="6262" spans="1:9" x14ac:dyDescent="0.15">
      <c r="A6262" s="694" t="s">
        <v>8747</v>
      </c>
      <c r="B6262" s="96">
        <v>51427</v>
      </c>
      <c r="C6262" s="96">
        <v>7</v>
      </c>
      <c r="D6262" s="97">
        <v>64126461</v>
      </c>
      <c r="E6262" s="97">
        <v>64171960</v>
      </c>
      <c r="F6262" s="96" t="s">
        <v>2321</v>
      </c>
      <c r="G6262" s="96">
        <v>133</v>
      </c>
      <c r="H6262" s="96">
        <v>0.14412</v>
      </c>
      <c r="I6262" s="810">
        <v>1</v>
      </c>
    </row>
    <row r="6263" spans="1:9" x14ac:dyDescent="0.15">
      <c r="A6263" s="694" t="s">
        <v>8748</v>
      </c>
      <c r="B6263" s="96">
        <v>79600</v>
      </c>
      <c r="C6263" s="96">
        <v>12</v>
      </c>
      <c r="D6263" s="97">
        <v>111051832</v>
      </c>
      <c r="E6263" s="97">
        <v>111086935</v>
      </c>
      <c r="F6263" s="96" t="s">
        <v>2321</v>
      </c>
      <c r="G6263" s="96">
        <v>77</v>
      </c>
      <c r="H6263" s="96">
        <v>0.14412</v>
      </c>
      <c r="I6263" s="810">
        <v>1</v>
      </c>
    </row>
    <row r="6264" spans="1:9" x14ac:dyDescent="0.15">
      <c r="A6264" s="694" t="s">
        <v>8749</v>
      </c>
      <c r="B6264" s="96">
        <v>55658</v>
      </c>
      <c r="C6264" s="96">
        <v>19</v>
      </c>
      <c r="D6264" s="97">
        <v>647526</v>
      </c>
      <c r="E6264" s="97">
        <v>663313</v>
      </c>
      <c r="F6264" s="96" t="s">
        <v>2328</v>
      </c>
      <c r="G6264" s="96">
        <v>67</v>
      </c>
      <c r="H6264" s="96">
        <v>0.14413999999999999</v>
      </c>
      <c r="I6264" s="810">
        <v>1</v>
      </c>
    </row>
    <row r="6265" spans="1:9" x14ac:dyDescent="0.15">
      <c r="A6265" s="694" t="s">
        <v>8750</v>
      </c>
      <c r="B6265" s="96">
        <v>7923</v>
      </c>
      <c r="C6265" s="96">
        <v>6</v>
      </c>
      <c r="D6265" s="97">
        <v>33172414</v>
      </c>
      <c r="E6265" s="97">
        <v>33174608</v>
      </c>
      <c r="F6265" s="96" t="s">
        <v>2321</v>
      </c>
      <c r="G6265" s="96">
        <v>8</v>
      </c>
      <c r="H6265" s="96">
        <v>0.14415</v>
      </c>
      <c r="I6265" s="810">
        <v>1</v>
      </c>
    </row>
    <row r="6266" spans="1:9" x14ac:dyDescent="0.15">
      <c r="A6266" s="694" t="s">
        <v>8751</v>
      </c>
      <c r="B6266" s="96">
        <v>1808</v>
      </c>
      <c r="C6266" s="96">
        <v>8</v>
      </c>
      <c r="D6266" s="97">
        <v>26371709</v>
      </c>
      <c r="E6266" s="97">
        <v>26515693</v>
      </c>
      <c r="F6266" s="96" t="s">
        <v>2321</v>
      </c>
      <c r="G6266" s="96">
        <v>726</v>
      </c>
      <c r="H6266" s="96">
        <v>0.14416000000000001</v>
      </c>
      <c r="I6266" s="810">
        <v>1</v>
      </c>
    </row>
    <row r="6267" spans="1:9" x14ac:dyDescent="0.15">
      <c r="A6267" s="694" t="s">
        <v>8752</v>
      </c>
      <c r="B6267" s="96">
        <v>285381</v>
      </c>
      <c r="C6267" s="96">
        <v>3</v>
      </c>
      <c r="D6267" s="97">
        <v>16298568</v>
      </c>
      <c r="E6267" s="97">
        <v>16306496</v>
      </c>
      <c r="F6267" s="96" t="s">
        <v>2328</v>
      </c>
      <c r="G6267" s="96">
        <v>34</v>
      </c>
      <c r="H6267" s="96">
        <v>0.14424999999999999</v>
      </c>
      <c r="I6267" s="810">
        <v>1</v>
      </c>
    </row>
    <row r="6268" spans="1:9" x14ac:dyDescent="0.15">
      <c r="A6268" s="694" t="s">
        <v>8753</v>
      </c>
      <c r="B6268" s="96">
        <v>389118</v>
      </c>
      <c r="C6268" s="96">
        <v>3</v>
      </c>
      <c r="D6268" s="97">
        <v>49828165</v>
      </c>
      <c r="E6268" s="97">
        <v>49837254</v>
      </c>
      <c r="F6268" s="96" t="s">
        <v>2328</v>
      </c>
      <c r="G6268" s="96">
        <v>21</v>
      </c>
      <c r="H6268" s="96">
        <v>0.14424999999999999</v>
      </c>
      <c r="I6268" s="810">
        <v>1</v>
      </c>
    </row>
    <row r="6269" spans="1:9" x14ac:dyDescent="0.15">
      <c r="A6269" s="694" t="s">
        <v>8754</v>
      </c>
      <c r="B6269" s="96">
        <v>386678</v>
      </c>
      <c r="C6269" s="96">
        <v>21</v>
      </c>
      <c r="D6269" s="97">
        <v>46066331</v>
      </c>
      <c r="E6269" s="97">
        <v>46067567</v>
      </c>
      <c r="F6269" s="96" t="s">
        <v>2321</v>
      </c>
      <c r="G6269" s="96">
        <v>4</v>
      </c>
      <c r="H6269" s="96">
        <v>0.14430000000000001</v>
      </c>
      <c r="I6269" s="810">
        <v>1</v>
      </c>
    </row>
    <row r="6270" spans="1:9" x14ac:dyDescent="0.15">
      <c r="A6270" s="694" t="s">
        <v>8755</v>
      </c>
      <c r="B6270" s="96">
        <v>348801</v>
      </c>
      <c r="C6270" s="96">
        <v>3</v>
      </c>
      <c r="D6270" s="97">
        <v>100120037</v>
      </c>
      <c r="E6270" s="97">
        <v>100175170</v>
      </c>
      <c r="F6270" s="96" t="s">
        <v>2321</v>
      </c>
      <c r="G6270" s="96">
        <v>164</v>
      </c>
      <c r="H6270" s="96">
        <v>0.14433000000000001</v>
      </c>
      <c r="I6270" s="810">
        <v>1</v>
      </c>
    </row>
    <row r="6271" spans="1:9" x14ac:dyDescent="0.15">
      <c r="A6271" s="694" t="s">
        <v>8756</v>
      </c>
      <c r="B6271" s="96">
        <v>51529</v>
      </c>
      <c r="C6271" s="96">
        <v>17</v>
      </c>
      <c r="D6271" s="97">
        <v>79849599</v>
      </c>
      <c r="E6271" s="97">
        <v>79858363</v>
      </c>
      <c r="F6271" s="96" t="s">
        <v>2321</v>
      </c>
      <c r="G6271" s="96">
        <v>6</v>
      </c>
      <c r="H6271" s="96">
        <v>0.14434</v>
      </c>
      <c r="I6271" s="810">
        <v>1</v>
      </c>
    </row>
    <row r="6272" spans="1:9" x14ac:dyDescent="0.15">
      <c r="A6272" s="694" t="s">
        <v>8757</v>
      </c>
      <c r="B6272" s="96">
        <v>171586</v>
      </c>
      <c r="C6272" s="96">
        <v>18</v>
      </c>
      <c r="D6272" s="97">
        <v>19230858</v>
      </c>
      <c r="E6272" s="97">
        <v>19284766</v>
      </c>
      <c r="F6272" s="96" t="s">
        <v>2328</v>
      </c>
      <c r="G6272" s="96">
        <v>90</v>
      </c>
      <c r="H6272" s="96">
        <v>0.14438000000000001</v>
      </c>
      <c r="I6272" s="810">
        <v>1</v>
      </c>
    </row>
    <row r="6273" spans="1:9" x14ac:dyDescent="0.15">
      <c r="A6273" s="694" t="s">
        <v>8758</v>
      </c>
      <c r="B6273" s="96">
        <v>8111</v>
      </c>
      <c r="C6273" s="96">
        <v>14</v>
      </c>
      <c r="D6273" s="97">
        <v>91698876</v>
      </c>
      <c r="E6273" s="97">
        <v>91730898</v>
      </c>
      <c r="F6273" s="96" t="s">
        <v>2328</v>
      </c>
      <c r="G6273" s="96">
        <v>127</v>
      </c>
      <c r="H6273" s="96">
        <v>0.14449000000000001</v>
      </c>
      <c r="I6273" s="810">
        <v>1</v>
      </c>
    </row>
    <row r="6274" spans="1:9" x14ac:dyDescent="0.15">
      <c r="A6274" s="694" t="s">
        <v>8759</v>
      </c>
      <c r="B6274" s="96">
        <v>3633</v>
      </c>
      <c r="C6274" s="96">
        <v>1</v>
      </c>
      <c r="D6274" s="97">
        <v>38326369</v>
      </c>
      <c r="E6274" s="97">
        <v>38412729</v>
      </c>
      <c r="F6274" s="96" t="s">
        <v>2328</v>
      </c>
      <c r="G6274" s="96">
        <v>223</v>
      </c>
      <c r="H6274" s="96">
        <v>0.14454</v>
      </c>
      <c r="I6274" s="810">
        <v>1</v>
      </c>
    </row>
    <row r="6275" spans="1:9" x14ac:dyDescent="0.15">
      <c r="A6275" s="694" t="s">
        <v>8760</v>
      </c>
      <c r="B6275" s="96">
        <v>116844</v>
      </c>
      <c r="C6275" s="96">
        <v>19</v>
      </c>
      <c r="D6275" s="97">
        <v>4537227</v>
      </c>
      <c r="E6275" s="97">
        <v>4540036</v>
      </c>
      <c r="F6275" s="96" t="s">
        <v>2328</v>
      </c>
      <c r="G6275" s="96">
        <v>6</v>
      </c>
      <c r="H6275" s="96">
        <v>0.14455000000000001</v>
      </c>
      <c r="I6275" s="810">
        <v>1</v>
      </c>
    </row>
    <row r="6276" spans="1:9" x14ac:dyDescent="0.15">
      <c r="A6276" s="694" t="s">
        <v>8761</v>
      </c>
      <c r="B6276" s="96">
        <v>51133</v>
      </c>
      <c r="C6276" s="96">
        <v>1</v>
      </c>
      <c r="D6276" s="97">
        <v>215740528</v>
      </c>
      <c r="E6276" s="97">
        <v>215795149</v>
      </c>
      <c r="F6276" s="96" t="s">
        <v>2321</v>
      </c>
      <c r="G6276" s="96">
        <v>111</v>
      </c>
      <c r="H6276" s="96">
        <v>0.14463999999999999</v>
      </c>
      <c r="I6276" s="810">
        <v>1</v>
      </c>
    </row>
    <row r="6277" spans="1:9" x14ac:dyDescent="0.15">
      <c r="A6277" s="694" t="s">
        <v>8762</v>
      </c>
      <c r="B6277" s="96">
        <v>4992</v>
      </c>
      <c r="C6277" s="96">
        <v>16</v>
      </c>
      <c r="D6277" s="97">
        <v>3254247</v>
      </c>
      <c r="E6277" s="97">
        <v>3255185</v>
      </c>
      <c r="F6277" s="96" t="s">
        <v>2321</v>
      </c>
      <c r="G6277" s="96">
        <v>3</v>
      </c>
      <c r="H6277" s="96">
        <v>0.14466000000000001</v>
      </c>
      <c r="I6277" s="810">
        <v>1</v>
      </c>
    </row>
    <row r="6278" spans="1:9" x14ac:dyDescent="0.15">
      <c r="A6278" s="694" t="s">
        <v>8763</v>
      </c>
      <c r="B6278" s="96">
        <v>8715</v>
      </c>
      <c r="C6278" s="96">
        <v>18</v>
      </c>
      <c r="D6278" s="97">
        <v>31431064</v>
      </c>
      <c r="E6278" s="97">
        <v>31803515</v>
      </c>
      <c r="F6278" s="96" t="s">
        <v>2328</v>
      </c>
      <c r="G6278" s="96">
        <v>994</v>
      </c>
      <c r="H6278" s="96">
        <v>0.14495</v>
      </c>
      <c r="I6278" s="810">
        <v>1</v>
      </c>
    </row>
    <row r="6279" spans="1:9" x14ac:dyDescent="0.15">
      <c r="A6279" s="694" t="s">
        <v>8764</v>
      </c>
      <c r="B6279" s="96">
        <v>4999</v>
      </c>
      <c r="C6279" s="96">
        <v>2</v>
      </c>
      <c r="D6279" s="97">
        <v>201774894</v>
      </c>
      <c r="E6279" s="97">
        <v>201828424</v>
      </c>
      <c r="F6279" s="96" t="s">
        <v>2328</v>
      </c>
      <c r="G6279" s="96">
        <v>93</v>
      </c>
      <c r="H6279" s="96">
        <v>0.14496000000000001</v>
      </c>
      <c r="I6279" s="810">
        <v>1</v>
      </c>
    </row>
    <row r="6280" spans="1:9" x14ac:dyDescent="0.15">
      <c r="A6280" s="694" t="s">
        <v>8765</v>
      </c>
      <c r="B6280" s="96">
        <v>57453</v>
      </c>
      <c r="C6280" s="96">
        <v>11</v>
      </c>
      <c r="D6280" s="97">
        <v>117298489</v>
      </c>
      <c r="E6280" s="97">
        <v>117667976</v>
      </c>
      <c r="F6280" s="96" t="s">
        <v>2328</v>
      </c>
      <c r="G6280" s="96">
        <v>1565</v>
      </c>
      <c r="H6280" s="96">
        <v>0.14504</v>
      </c>
      <c r="I6280" s="810">
        <v>1</v>
      </c>
    </row>
    <row r="6281" spans="1:9" x14ac:dyDescent="0.15">
      <c r="A6281" s="694" t="s">
        <v>8766</v>
      </c>
      <c r="B6281" s="96">
        <v>51298</v>
      </c>
      <c r="C6281" s="96">
        <v>19</v>
      </c>
      <c r="D6281" s="97">
        <v>361750</v>
      </c>
      <c r="E6281" s="97">
        <v>376688</v>
      </c>
      <c r="F6281" s="96" t="s">
        <v>2328</v>
      </c>
      <c r="G6281" s="96">
        <v>62</v>
      </c>
      <c r="H6281" s="96">
        <v>0.14510000000000001</v>
      </c>
      <c r="I6281" s="810">
        <v>1</v>
      </c>
    </row>
    <row r="6282" spans="1:9" x14ac:dyDescent="0.15">
      <c r="A6282" s="694" t="s">
        <v>8767</v>
      </c>
      <c r="B6282" s="96">
        <v>66035</v>
      </c>
      <c r="C6282" s="96">
        <v>22</v>
      </c>
      <c r="D6282" s="97">
        <v>24199059</v>
      </c>
      <c r="E6282" s="97">
        <v>24227738</v>
      </c>
      <c r="F6282" s="96" t="s">
        <v>2321</v>
      </c>
      <c r="G6282" s="96">
        <v>101</v>
      </c>
      <c r="H6282" s="96">
        <v>0.14510000000000001</v>
      </c>
      <c r="I6282" s="810">
        <v>1</v>
      </c>
    </row>
    <row r="6283" spans="1:9" x14ac:dyDescent="0.15">
      <c r="A6283" s="694" t="s">
        <v>905</v>
      </c>
      <c r="B6283" s="96">
        <v>8537</v>
      </c>
      <c r="C6283" s="96">
        <v>20</v>
      </c>
      <c r="D6283" s="97">
        <v>52560079</v>
      </c>
      <c r="E6283" s="97">
        <v>52687304</v>
      </c>
      <c r="F6283" s="96" t="s">
        <v>2328</v>
      </c>
      <c r="G6283" s="96">
        <v>700</v>
      </c>
      <c r="H6283" s="96">
        <v>0.14516000000000001</v>
      </c>
      <c r="I6283" s="810">
        <v>1</v>
      </c>
    </row>
    <row r="6284" spans="1:9" x14ac:dyDescent="0.15">
      <c r="A6284" s="694" t="s">
        <v>8768</v>
      </c>
      <c r="B6284" s="96">
        <v>6118</v>
      </c>
      <c r="C6284" s="96">
        <v>1</v>
      </c>
      <c r="D6284" s="97">
        <v>28218035</v>
      </c>
      <c r="E6284" s="97">
        <v>28241255</v>
      </c>
      <c r="F6284" s="96" t="s">
        <v>2328</v>
      </c>
      <c r="G6284" s="96">
        <v>72</v>
      </c>
      <c r="H6284" s="96">
        <v>0.14521000000000001</v>
      </c>
      <c r="I6284" s="810">
        <v>1</v>
      </c>
    </row>
    <row r="6285" spans="1:9" x14ac:dyDescent="0.15">
      <c r="A6285" s="694" t="s">
        <v>8769</v>
      </c>
      <c r="B6285" s="96">
        <v>55810</v>
      </c>
      <c r="C6285" s="96">
        <v>12</v>
      </c>
      <c r="D6285" s="97">
        <v>8185298</v>
      </c>
      <c r="E6285" s="97">
        <v>8208118</v>
      </c>
      <c r="F6285" s="96" t="s">
        <v>2321</v>
      </c>
      <c r="G6285" s="96">
        <v>42</v>
      </c>
      <c r="H6285" s="96">
        <v>0.14526</v>
      </c>
      <c r="I6285" s="810">
        <v>1</v>
      </c>
    </row>
    <row r="6286" spans="1:9" x14ac:dyDescent="0.15">
      <c r="A6286" s="694" t="s">
        <v>8770</v>
      </c>
      <c r="B6286" s="96">
        <v>80775</v>
      </c>
      <c r="C6286" s="96">
        <v>2</v>
      </c>
      <c r="D6286" s="97">
        <v>120436743</v>
      </c>
      <c r="E6286" s="97">
        <v>120439694</v>
      </c>
      <c r="F6286" s="96" t="s">
        <v>2321</v>
      </c>
      <c r="G6286" s="96">
        <v>8</v>
      </c>
      <c r="H6286" s="96">
        <v>0.14527000000000001</v>
      </c>
      <c r="I6286" s="810">
        <v>1</v>
      </c>
    </row>
    <row r="6287" spans="1:9" x14ac:dyDescent="0.15">
      <c r="A6287" s="694" t="s">
        <v>8771</v>
      </c>
      <c r="B6287" s="96">
        <v>202309</v>
      </c>
      <c r="C6287" s="96">
        <v>5</v>
      </c>
      <c r="D6287" s="97">
        <v>57787262</v>
      </c>
      <c r="E6287" s="97">
        <v>57792185</v>
      </c>
      <c r="F6287" s="96" t="s">
        <v>2321</v>
      </c>
      <c r="G6287" s="96">
        <v>14</v>
      </c>
      <c r="H6287" s="96">
        <v>0.14527999999999999</v>
      </c>
      <c r="I6287" s="810">
        <v>1</v>
      </c>
    </row>
    <row r="6288" spans="1:9" x14ac:dyDescent="0.15">
      <c r="A6288" s="694" t="s">
        <v>8772</v>
      </c>
      <c r="B6288" s="96">
        <v>997</v>
      </c>
      <c r="C6288" s="96">
        <v>19</v>
      </c>
      <c r="D6288" s="97">
        <v>531720</v>
      </c>
      <c r="E6288" s="97">
        <v>542087</v>
      </c>
      <c r="F6288" s="96" t="s">
        <v>2321</v>
      </c>
      <c r="G6288" s="96">
        <v>29</v>
      </c>
      <c r="H6288" s="96">
        <v>0.14530999999999999</v>
      </c>
      <c r="I6288" s="810">
        <v>1</v>
      </c>
    </row>
    <row r="6289" spans="1:9" x14ac:dyDescent="0.15">
      <c r="A6289" s="694" t="s">
        <v>8773</v>
      </c>
      <c r="B6289" s="96">
        <v>135138</v>
      </c>
      <c r="C6289" s="96">
        <v>6</v>
      </c>
      <c r="D6289" s="97">
        <v>163148164</v>
      </c>
      <c r="E6289" s="97">
        <v>163736524</v>
      </c>
      <c r="F6289" s="96" t="s">
        <v>2321</v>
      </c>
      <c r="G6289" s="96">
        <v>2256</v>
      </c>
      <c r="H6289" s="96">
        <v>0.1454</v>
      </c>
      <c r="I6289" s="810">
        <v>1</v>
      </c>
    </row>
    <row r="6290" spans="1:9" x14ac:dyDescent="0.15">
      <c r="A6290" s="694" t="s">
        <v>8774</v>
      </c>
      <c r="B6290" s="96">
        <v>55023</v>
      </c>
      <c r="C6290" s="96">
        <v>6</v>
      </c>
      <c r="D6290" s="97">
        <v>79644136</v>
      </c>
      <c r="E6290" s="97">
        <v>79788011</v>
      </c>
      <c r="F6290" s="96" t="s">
        <v>2328</v>
      </c>
      <c r="G6290" s="96">
        <v>312</v>
      </c>
      <c r="H6290" s="96">
        <v>0.14543</v>
      </c>
      <c r="I6290" s="810">
        <v>1</v>
      </c>
    </row>
    <row r="6291" spans="1:9" x14ac:dyDescent="0.15">
      <c r="A6291" s="694" t="s">
        <v>8775</v>
      </c>
      <c r="B6291" s="96">
        <v>728637</v>
      </c>
      <c r="C6291" s="96">
        <v>5</v>
      </c>
      <c r="D6291" s="97">
        <v>131142683</v>
      </c>
      <c r="E6291" s="97">
        <v>131281391</v>
      </c>
      <c r="F6291" s="96" t="s">
        <v>2328</v>
      </c>
      <c r="G6291" s="96">
        <v>320</v>
      </c>
      <c r="H6291" s="96">
        <v>0.14546000000000001</v>
      </c>
      <c r="I6291" s="810">
        <v>1</v>
      </c>
    </row>
    <row r="6292" spans="1:9" x14ac:dyDescent="0.15">
      <c r="A6292" s="694" t="s">
        <v>8776</v>
      </c>
      <c r="B6292" s="96">
        <v>150160</v>
      </c>
      <c r="C6292" s="96">
        <v>22</v>
      </c>
      <c r="D6292" s="97">
        <v>17071648</v>
      </c>
      <c r="E6292" s="97">
        <v>17073700</v>
      </c>
      <c r="F6292" s="96" t="s">
        <v>2328</v>
      </c>
      <c r="G6292" s="96">
        <v>3</v>
      </c>
      <c r="H6292" s="96">
        <v>0.14559</v>
      </c>
      <c r="I6292" s="810">
        <v>1</v>
      </c>
    </row>
    <row r="6293" spans="1:9" x14ac:dyDescent="0.15">
      <c r="A6293" s="694" t="s">
        <v>8777</v>
      </c>
      <c r="B6293" s="96">
        <v>92304</v>
      </c>
      <c r="C6293" s="96">
        <v>5</v>
      </c>
      <c r="D6293" s="97">
        <v>180017105</v>
      </c>
      <c r="E6293" s="97">
        <v>180018487</v>
      </c>
      <c r="F6293" s="96" t="s">
        <v>2328</v>
      </c>
      <c r="G6293" s="96">
        <v>6</v>
      </c>
      <c r="H6293" s="96">
        <v>0.14560000000000001</v>
      </c>
      <c r="I6293" s="810">
        <v>1</v>
      </c>
    </row>
    <row r="6294" spans="1:9" x14ac:dyDescent="0.15">
      <c r="A6294" s="694" t="s">
        <v>8778</v>
      </c>
      <c r="B6294" s="96">
        <v>50640</v>
      </c>
      <c r="C6294" s="96">
        <v>7</v>
      </c>
      <c r="D6294" s="97">
        <v>108110866</v>
      </c>
      <c r="E6294" s="97">
        <v>108168605</v>
      </c>
      <c r="F6294" s="96" t="s">
        <v>2328</v>
      </c>
      <c r="G6294" s="96">
        <v>167</v>
      </c>
      <c r="H6294" s="96">
        <v>0.14566999999999999</v>
      </c>
      <c r="I6294" s="810">
        <v>1</v>
      </c>
    </row>
    <row r="6295" spans="1:9" x14ac:dyDescent="0.15">
      <c r="A6295" s="694" t="s">
        <v>8779</v>
      </c>
      <c r="B6295" s="96">
        <v>1143</v>
      </c>
      <c r="C6295" s="96">
        <v>15</v>
      </c>
      <c r="D6295" s="97">
        <v>78916636</v>
      </c>
      <c r="E6295" s="97">
        <v>78933587</v>
      </c>
      <c r="F6295" s="96" t="s">
        <v>2328</v>
      </c>
      <c r="G6295" s="96">
        <v>43</v>
      </c>
      <c r="H6295" s="96">
        <v>0.1457</v>
      </c>
      <c r="I6295" s="810">
        <v>1</v>
      </c>
    </row>
    <row r="6296" spans="1:9" x14ac:dyDescent="0.15">
      <c r="A6296" s="694" t="s">
        <v>8780</v>
      </c>
      <c r="B6296" s="96">
        <v>79871</v>
      </c>
      <c r="C6296" s="96">
        <v>1</v>
      </c>
      <c r="D6296" s="97">
        <v>92764522</v>
      </c>
      <c r="E6296" s="97">
        <v>92853732</v>
      </c>
      <c r="F6296" s="96" t="s">
        <v>2321</v>
      </c>
      <c r="G6296" s="96">
        <v>199</v>
      </c>
      <c r="H6296" s="96">
        <v>0.14571000000000001</v>
      </c>
      <c r="I6296" s="810">
        <v>1</v>
      </c>
    </row>
    <row r="6297" spans="1:9" x14ac:dyDescent="0.15">
      <c r="A6297" s="694" t="s">
        <v>8781</v>
      </c>
      <c r="B6297" s="96">
        <v>3357</v>
      </c>
      <c r="C6297" s="96">
        <v>2</v>
      </c>
      <c r="D6297" s="97">
        <v>231972944</v>
      </c>
      <c r="E6297" s="97">
        <v>231989926</v>
      </c>
      <c r="F6297" s="96" t="s">
        <v>2328</v>
      </c>
      <c r="G6297" s="96">
        <v>21</v>
      </c>
      <c r="H6297" s="96">
        <v>0.14576</v>
      </c>
      <c r="I6297" s="810">
        <v>1</v>
      </c>
    </row>
    <row r="6298" spans="1:9" x14ac:dyDescent="0.15">
      <c r="A6298" s="694" t="s">
        <v>726</v>
      </c>
      <c r="B6298" s="96">
        <v>196074</v>
      </c>
      <c r="C6298" s="96">
        <v>11</v>
      </c>
      <c r="D6298" s="97">
        <v>28129798</v>
      </c>
      <c r="E6298" s="97">
        <v>28355054</v>
      </c>
      <c r="F6298" s="96" t="s">
        <v>2321</v>
      </c>
      <c r="G6298" s="96">
        <v>417</v>
      </c>
      <c r="H6298" s="96">
        <v>0.14584</v>
      </c>
      <c r="I6298" s="810">
        <v>1</v>
      </c>
    </row>
    <row r="6299" spans="1:9" x14ac:dyDescent="0.15">
      <c r="A6299" s="694" t="s">
        <v>8782</v>
      </c>
      <c r="B6299" s="96">
        <v>147015</v>
      </c>
      <c r="C6299" s="96">
        <v>17</v>
      </c>
      <c r="D6299" s="97">
        <v>27224799</v>
      </c>
      <c r="E6299" s="97">
        <v>27230089</v>
      </c>
      <c r="F6299" s="96" t="s">
        <v>2328</v>
      </c>
      <c r="G6299" s="96">
        <v>8</v>
      </c>
      <c r="H6299" s="96">
        <v>0.1459</v>
      </c>
      <c r="I6299" s="810">
        <v>1</v>
      </c>
    </row>
    <row r="6300" spans="1:9" x14ac:dyDescent="0.15">
      <c r="A6300" s="694" t="s">
        <v>8783</v>
      </c>
      <c r="B6300" s="96">
        <v>3821</v>
      </c>
      <c r="C6300" s="96">
        <v>12</v>
      </c>
      <c r="D6300" s="97">
        <v>10594863</v>
      </c>
      <c r="E6300" s="97">
        <v>10607215</v>
      </c>
      <c r="F6300" s="96" t="s">
        <v>2328</v>
      </c>
      <c r="G6300" s="96">
        <v>59</v>
      </c>
      <c r="H6300" s="96">
        <v>0.14598</v>
      </c>
      <c r="I6300" s="810">
        <v>1</v>
      </c>
    </row>
    <row r="6301" spans="1:9" x14ac:dyDescent="0.15">
      <c r="A6301" s="694" t="s">
        <v>8784</v>
      </c>
      <c r="B6301" s="96">
        <v>3631</v>
      </c>
      <c r="C6301" s="96">
        <v>2</v>
      </c>
      <c r="D6301" s="97">
        <v>99061321</v>
      </c>
      <c r="E6301" s="97">
        <v>99207496</v>
      </c>
      <c r="F6301" s="96" t="s">
        <v>2321</v>
      </c>
      <c r="G6301" s="96">
        <v>316</v>
      </c>
      <c r="H6301" s="96">
        <v>0.14605000000000001</v>
      </c>
      <c r="I6301" s="810">
        <v>1</v>
      </c>
    </row>
    <row r="6302" spans="1:9" x14ac:dyDescent="0.15">
      <c r="A6302" s="694" t="s">
        <v>8785</v>
      </c>
      <c r="B6302" s="96">
        <v>3895</v>
      </c>
      <c r="C6302" s="96">
        <v>14</v>
      </c>
      <c r="D6302" s="97">
        <v>56046925</v>
      </c>
      <c r="E6302" s="97">
        <v>56151302</v>
      </c>
      <c r="F6302" s="96" t="s">
        <v>2321</v>
      </c>
      <c r="G6302" s="96">
        <v>419</v>
      </c>
      <c r="H6302" s="96">
        <v>0.14609</v>
      </c>
      <c r="I6302" s="810">
        <v>1</v>
      </c>
    </row>
    <row r="6303" spans="1:9" x14ac:dyDescent="0.15">
      <c r="A6303" s="694" t="s">
        <v>8786</v>
      </c>
      <c r="B6303" s="96">
        <v>6755</v>
      </c>
      <c r="C6303" s="96">
        <v>16</v>
      </c>
      <c r="D6303" s="97">
        <v>1122756</v>
      </c>
      <c r="E6303" s="97">
        <v>1131454</v>
      </c>
      <c r="F6303" s="96" t="s">
        <v>2321</v>
      </c>
      <c r="G6303" s="96">
        <v>51</v>
      </c>
      <c r="H6303" s="96">
        <v>0.14618999999999999</v>
      </c>
      <c r="I6303" s="810">
        <v>1</v>
      </c>
    </row>
    <row r="6304" spans="1:9" x14ac:dyDescent="0.15">
      <c r="A6304" s="694" t="s">
        <v>8787</v>
      </c>
      <c r="B6304" s="96">
        <v>8502</v>
      </c>
      <c r="C6304" s="96">
        <v>2</v>
      </c>
      <c r="D6304" s="97">
        <v>159313476</v>
      </c>
      <c r="E6304" s="97">
        <v>159537941</v>
      </c>
      <c r="F6304" s="96" t="s">
        <v>2321</v>
      </c>
      <c r="G6304" s="96">
        <v>816</v>
      </c>
      <c r="H6304" s="96">
        <v>0.1462</v>
      </c>
      <c r="I6304" s="810">
        <v>1</v>
      </c>
    </row>
    <row r="6305" spans="1:9" x14ac:dyDescent="0.15">
      <c r="A6305" s="694" t="s">
        <v>8788</v>
      </c>
      <c r="B6305" s="96">
        <v>2642</v>
      </c>
      <c r="C6305" s="96">
        <v>17</v>
      </c>
      <c r="D6305" s="97">
        <v>79762010</v>
      </c>
      <c r="E6305" s="97">
        <v>79771889</v>
      </c>
      <c r="F6305" s="96" t="s">
        <v>2321</v>
      </c>
      <c r="G6305" s="96">
        <v>10</v>
      </c>
      <c r="H6305" s="96">
        <v>0.14621000000000001</v>
      </c>
      <c r="I6305" s="810">
        <v>1</v>
      </c>
    </row>
    <row r="6306" spans="1:9" x14ac:dyDescent="0.15">
      <c r="A6306" s="694" t="s">
        <v>8789</v>
      </c>
      <c r="B6306" s="96">
        <v>56154</v>
      </c>
      <c r="C6306" s="96">
        <v>8</v>
      </c>
      <c r="D6306" s="97">
        <v>30688939</v>
      </c>
      <c r="E6306" s="97">
        <v>30770512</v>
      </c>
      <c r="F6306" s="96" t="s">
        <v>2328</v>
      </c>
      <c r="G6306" s="96">
        <v>213</v>
      </c>
      <c r="H6306" s="96">
        <v>0.14645</v>
      </c>
      <c r="I6306" s="810">
        <v>1</v>
      </c>
    </row>
    <row r="6307" spans="1:9" x14ac:dyDescent="0.15">
      <c r="A6307" s="694" t="s">
        <v>8790</v>
      </c>
      <c r="B6307" s="96">
        <v>84691</v>
      </c>
      <c r="C6307" s="96">
        <v>7</v>
      </c>
      <c r="D6307" s="97">
        <v>128349115</v>
      </c>
      <c r="E6307" s="97">
        <v>128371797</v>
      </c>
      <c r="F6307" s="96" t="s">
        <v>2321</v>
      </c>
      <c r="G6307" s="96">
        <v>104</v>
      </c>
      <c r="H6307" s="96">
        <v>0.14646000000000001</v>
      </c>
      <c r="I6307" s="810">
        <v>1</v>
      </c>
    </row>
    <row r="6308" spans="1:9" x14ac:dyDescent="0.15">
      <c r="A6308" s="694" t="s">
        <v>8791</v>
      </c>
      <c r="B6308" s="96">
        <v>64763</v>
      </c>
      <c r="C6308" s="96">
        <v>19</v>
      </c>
      <c r="D6308" s="97">
        <v>42579057</v>
      </c>
      <c r="E6308" s="97">
        <v>42585719</v>
      </c>
      <c r="F6308" s="96" t="s">
        <v>2321</v>
      </c>
      <c r="G6308" s="96">
        <v>6</v>
      </c>
      <c r="H6308" s="96">
        <v>0.14652000000000001</v>
      </c>
      <c r="I6308" s="810">
        <v>1</v>
      </c>
    </row>
    <row r="6309" spans="1:9" x14ac:dyDescent="0.15">
      <c r="A6309" s="694" t="s">
        <v>8792</v>
      </c>
      <c r="B6309" s="96">
        <v>728464</v>
      </c>
      <c r="C6309" s="96">
        <v>6</v>
      </c>
      <c r="D6309" s="97">
        <v>110566666</v>
      </c>
      <c r="E6309" s="97">
        <v>110679475</v>
      </c>
      <c r="F6309" s="96" t="s">
        <v>2328</v>
      </c>
      <c r="G6309" s="96">
        <v>367</v>
      </c>
      <c r="H6309" s="96">
        <v>0.14657000000000001</v>
      </c>
      <c r="I6309" s="810">
        <v>1</v>
      </c>
    </row>
    <row r="6310" spans="1:9" x14ac:dyDescent="0.15">
      <c r="A6310" s="694" t="s">
        <v>8793</v>
      </c>
      <c r="B6310" s="96">
        <v>9439</v>
      </c>
      <c r="C6310" s="96">
        <v>6</v>
      </c>
      <c r="D6310" s="97">
        <v>131895106</v>
      </c>
      <c r="E6310" s="97">
        <v>131949379</v>
      </c>
      <c r="F6310" s="96" t="s">
        <v>2328</v>
      </c>
      <c r="G6310" s="96">
        <v>80</v>
      </c>
      <c r="H6310" s="96">
        <v>0.14663999999999999</v>
      </c>
      <c r="I6310" s="810">
        <v>1</v>
      </c>
    </row>
    <row r="6311" spans="1:9" x14ac:dyDescent="0.15">
      <c r="A6311" s="694" t="s">
        <v>8794</v>
      </c>
      <c r="B6311" s="96">
        <v>8975</v>
      </c>
      <c r="C6311" s="96">
        <v>3</v>
      </c>
      <c r="D6311" s="97">
        <v>179370933</v>
      </c>
      <c r="E6311" s="97">
        <v>179507189</v>
      </c>
      <c r="F6311" s="96" t="s">
        <v>2321</v>
      </c>
      <c r="G6311" s="96">
        <v>455</v>
      </c>
      <c r="H6311" s="96">
        <v>0.14665</v>
      </c>
      <c r="I6311" s="810">
        <v>1</v>
      </c>
    </row>
    <row r="6312" spans="1:9" x14ac:dyDescent="0.15">
      <c r="A6312" s="694" t="s">
        <v>8795</v>
      </c>
      <c r="B6312" s="96">
        <v>83899</v>
      </c>
      <c r="C6312" s="96">
        <v>17</v>
      </c>
      <c r="D6312" s="97">
        <v>39382900</v>
      </c>
      <c r="E6312" s="97">
        <v>39383904</v>
      </c>
      <c r="F6312" s="96" t="s">
        <v>2321</v>
      </c>
      <c r="G6312" s="96">
        <v>1</v>
      </c>
      <c r="H6312" s="96">
        <v>0.1467</v>
      </c>
      <c r="I6312" s="810">
        <v>1</v>
      </c>
    </row>
    <row r="6313" spans="1:9" x14ac:dyDescent="0.15">
      <c r="A6313" s="694" t="s">
        <v>8796</v>
      </c>
      <c r="B6313" s="96">
        <v>1876</v>
      </c>
      <c r="C6313" s="96">
        <v>2</v>
      </c>
      <c r="D6313" s="97">
        <v>11584501</v>
      </c>
      <c r="E6313" s="97">
        <v>11606303</v>
      </c>
      <c r="F6313" s="96" t="s">
        <v>2328</v>
      </c>
      <c r="G6313" s="96">
        <v>74</v>
      </c>
      <c r="H6313" s="96">
        <v>0.14674999999999999</v>
      </c>
      <c r="I6313" s="810">
        <v>1</v>
      </c>
    </row>
    <row r="6314" spans="1:9" x14ac:dyDescent="0.15">
      <c r="A6314" s="694" t="s">
        <v>8797</v>
      </c>
      <c r="B6314" s="96">
        <v>7850</v>
      </c>
      <c r="C6314" s="96">
        <v>2</v>
      </c>
      <c r="D6314" s="97">
        <v>102608306</v>
      </c>
      <c r="E6314" s="97">
        <v>102644885</v>
      </c>
      <c r="F6314" s="96" t="s">
        <v>2321</v>
      </c>
      <c r="G6314" s="96">
        <v>162</v>
      </c>
      <c r="H6314" s="96">
        <v>0.14682000000000001</v>
      </c>
      <c r="I6314" s="810">
        <v>1</v>
      </c>
    </row>
    <row r="6315" spans="1:9" x14ac:dyDescent="0.15">
      <c r="A6315" s="694" t="s">
        <v>8798</v>
      </c>
      <c r="B6315" s="96">
        <v>3858</v>
      </c>
      <c r="C6315" s="96">
        <v>17</v>
      </c>
      <c r="D6315" s="97">
        <v>38974369</v>
      </c>
      <c r="E6315" s="97">
        <v>38978863</v>
      </c>
      <c r="F6315" s="96" t="s">
        <v>2328</v>
      </c>
      <c r="G6315" s="96">
        <v>10</v>
      </c>
      <c r="H6315" s="96">
        <v>0.14698</v>
      </c>
      <c r="I6315" s="810">
        <v>1</v>
      </c>
    </row>
    <row r="6316" spans="1:9" x14ac:dyDescent="0.15">
      <c r="A6316" s="694" t="s">
        <v>8799</v>
      </c>
      <c r="B6316" s="96">
        <v>22905</v>
      </c>
      <c r="C6316" s="96">
        <v>17</v>
      </c>
      <c r="D6316" s="97">
        <v>19140690</v>
      </c>
      <c r="E6316" s="97">
        <v>19240028</v>
      </c>
      <c r="F6316" s="96" t="s">
        <v>2321</v>
      </c>
      <c r="G6316" s="96">
        <v>178</v>
      </c>
      <c r="H6316" s="96">
        <v>0.14717</v>
      </c>
      <c r="I6316" s="810">
        <v>1</v>
      </c>
    </row>
    <row r="6317" spans="1:9" x14ac:dyDescent="0.15">
      <c r="A6317" s="694" t="s">
        <v>8800</v>
      </c>
      <c r="B6317" s="96">
        <v>55775</v>
      </c>
      <c r="C6317" s="96">
        <v>14</v>
      </c>
      <c r="D6317" s="97">
        <v>90421944</v>
      </c>
      <c r="E6317" s="97">
        <v>90511108</v>
      </c>
      <c r="F6317" s="96" t="s">
        <v>2321</v>
      </c>
      <c r="G6317" s="96">
        <v>252</v>
      </c>
      <c r="H6317" s="96">
        <v>0.14721000000000001</v>
      </c>
      <c r="I6317" s="810">
        <v>1</v>
      </c>
    </row>
    <row r="6318" spans="1:9" x14ac:dyDescent="0.15">
      <c r="A6318" s="694" t="s">
        <v>8801</v>
      </c>
      <c r="B6318" s="96">
        <v>2691</v>
      </c>
      <c r="C6318" s="96">
        <v>20</v>
      </c>
      <c r="D6318" s="97">
        <v>35879489</v>
      </c>
      <c r="E6318" s="97">
        <v>35887534</v>
      </c>
      <c r="F6318" s="96" t="s">
        <v>2328</v>
      </c>
      <c r="G6318" s="96">
        <v>18</v>
      </c>
      <c r="H6318" s="96">
        <v>0.14729</v>
      </c>
      <c r="I6318" s="810">
        <v>1</v>
      </c>
    </row>
    <row r="6319" spans="1:9" x14ac:dyDescent="0.15">
      <c r="A6319" s="694" t="s">
        <v>8802</v>
      </c>
      <c r="B6319" s="96">
        <v>390265</v>
      </c>
      <c r="C6319" s="96">
        <v>11</v>
      </c>
      <c r="D6319" s="97">
        <v>123908773</v>
      </c>
      <c r="E6319" s="97">
        <v>123909708</v>
      </c>
      <c r="F6319" s="96" t="s">
        <v>2328</v>
      </c>
      <c r="G6319" s="96">
        <v>9</v>
      </c>
      <c r="H6319" s="96">
        <v>0.14743000000000001</v>
      </c>
      <c r="I6319" s="810">
        <v>1</v>
      </c>
    </row>
    <row r="6320" spans="1:9" x14ac:dyDescent="0.15">
      <c r="A6320" s="694" t="s">
        <v>8803</v>
      </c>
      <c r="B6320" s="96">
        <v>644277</v>
      </c>
      <c r="C6320" s="96">
        <v>11</v>
      </c>
      <c r="D6320" s="97">
        <v>111299223</v>
      </c>
      <c r="E6320" s="97">
        <v>111327330</v>
      </c>
      <c r="F6320" s="96" t="s">
        <v>2321</v>
      </c>
      <c r="G6320" s="96">
        <v>109</v>
      </c>
      <c r="H6320" s="96">
        <v>0.14748</v>
      </c>
      <c r="I6320" s="810">
        <v>1</v>
      </c>
    </row>
    <row r="6321" spans="1:9" x14ac:dyDescent="0.15">
      <c r="A6321" s="694" t="s">
        <v>8804</v>
      </c>
      <c r="B6321" s="96">
        <v>60496</v>
      </c>
      <c r="C6321" s="96">
        <v>11</v>
      </c>
      <c r="D6321" s="97">
        <v>105948292</v>
      </c>
      <c r="E6321" s="97">
        <v>105969419</v>
      </c>
      <c r="F6321" s="96" t="s">
        <v>2321</v>
      </c>
      <c r="G6321" s="96">
        <v>41</v>
      </c>
      <c r="H6321" s="96">
        <v>0.14752000000000001</v>
      </c>
      <c r="I6321" s="810">
        <v>1</v>
      </c>
    </row>
    <row r="6322" spans="1:9" x14ac:dyDescent="0.15">
      <c r="A6322" s="694" t="s">
        <v>8805</v>
      </c>
      <c r="B6322" s="96">
        <v>9265</v>
      </c>
      <c r="C6322" s="96">
        <v>7</v>
      </c>
      <c r="D6322" s="97">
        <v>6201407</v>
      </c>
      <c r="E6322" s="97">
        <v>6312242</v>
      </c>
      <c r="F6322" s="96" t="s">
        <v>2328</v>
      </c>
      <c r="G6322" s="96">
        <v>311</v>
      </c>
      <c r="H6322" s="96">
        <v>0.14754</v>
      </c>
      <c r="I6322" s="810">
        <v>1</v>
      </c>
    </row>
    <row r="6323" spans="1:9" x14ac:dyDescent="0.15">
      <c r="A6323" s="694" t="s">
        <v>8806</v>
      </c>
      <c r="B6323" s="96">
        <v>100191040</v>
      </c>
      <c r="C6323" s="96">
        <v>1</v>
      </c>
      <c r="D6323" s="97">
        <v>151810339</v>
      </c>
      <c r="E6323" s="97">
        <v>151813033</v>
      </c>
      <c r="F6323" s="96" t="s">
        <v>2328</v>
      </c>
      <c r="G6323" s="96">
        <v>5</v>
      </c>
      <c r="H6323" s="96">
        <v>0.14760000000000001</v>
      </c>
      <c r="I6323" s="810">
        <v>1</v>
      </c>
    </row>
    <row r="6324" spans="1:9" x14ac:dyDescent="0.15">
      <c r="A6324" s="694" t="s">
        <v>8807</v>
      </c>
      <c r="B6324" s="96">
        <v>55586</v>
      </c>
      <c r="C6324" s="96">
        <v>22</v>
      </c>
      <c r="D6324" s="97">
        <v>50925213</v>
      </c>
      <c r="E6324" s="97">
        <v>50928750</v>
      </c>
      <c r="F6324" s="96" t="s">
        <v>2321</v>
      </c>
      <c r="G6324" s="96">
        <v>11</v>
      </c>
      <c r="H6324" s="96">
        <v>0.14777000000000001</v>
      </c>
      <c r="I6324" s="810">
        <v>1</v>
      </c>
    </row>
    <row r="6325" spans="1:9" x14ac:dyDescent="0.15">
      <c r="A6325" s="694" t="s">
        <v>8808</v>
      </c>
      <c r="B6325" s="96">
        <v>8741</v>
      </c>
      <c r="C6325" s="96">
        <v>17</v>
      </c>
      <c r="D6325" s="97">
        <v>7461609</v>
      </c>
      <c r="E6325" s="97">
        <v>7464925</v>
      </c>
      <c r="F6325" s="96" t="s">
        <v>2321</v>
      </c>
      <c r="G6325" s="96">
        <v>8</v>
      </c>
      <c r="H6325" s="96">
        <v>0.14782000000000001</v>
      </c>
      <c r="I6325" s="810">
        <v>1</v>
      </c>
    </row>
    <row r="6326" spans="1:9" x14ac:dyDescent="0.15">
      <c r="A6326" s="694" t="s">
        <v>8809</v>
      </c>
      <c r="B6326" s="96">
        <v>9318</v>
      </c>
      <c r="C6326" s="96">
        <v>15</v>
      </c>
      <c r="D6326" s="97">
        <v>49417471</v>
      </c>
      <c r="E6326" s="97">
        <v>49447854</v>
      </c>
      <c r="F6326" s="96" t="s">
        <v>2328</v>
      </c>
      <c r="G6326" s="96">
        <v>103</v>
      </c>
      <c r="H6326" s="96">
        <v>0.14782000000000001</v>
      </c>
      <c r="I6326" s="810">
        <v>1</v>
      </c>
    </row>
    <row r="6327" spans="1:9" x14ac:dyDescent="0.15">
      <c r="A6327" s="694" t="s">
        <v>8810</v>
      </c>
      <c r="B6327" s="96">
        <v>83932</v>
      </c>
      <c r="C6327" s="96">
        <v>1</v>
      </c>
      <c r="D6327" s="97">
        <v>231473682</v>
      </c>
      <c r="E6327" s="97">
        <v>231506297</v>
      </c>
      <c r="F6327" s="96" t="s">
        <v>2321</v>
      </c>
      <c r="G6327" s="96">
        <v>94</v>
      </c>
      <c r="H6327" s="96">
        <v>0.14792</v>
      </c>
      <c r="I6327" s="810">
        <v>1</v>
      </c>
    </row>
    <row r="6328" spans="1:9" x14ac:dyDescent="0.15">
      <c r="A6328" s="694" t="s">
        <v>8811</v>
      </c>
      <c r="B6328" s="96">
        <v>10724</v>
      </c>
      <c r="C6328" s="96">
        <v>10</v>
      </c>
      <c r="D6328" s="97">
        <v>103544200</v>
      </c>
      <c r="E6328" s="97">
        <v>103578930</v>
      </c>
      <c r="F6328" s="96" t="s">
        <v>2328</v>
      </c>
      <c r="G6328" s="96">
        <v>58</v>
      </c>
      <c r="H6328" s="96">
        <v>0.14793000000000001</v>
      </c>
      <c r="I6328" s="810">
        <v>1</v>
      </c>
    </row>
    <row r="6329" spans="1:9" x14ac:dyDescent="0.15">
      <c r="A6329" s="694" t="s">
        <v>8812</v>
      </c>
      <c r="B6329" s="96">
        <v>4040</v>
      </c>
      <c r="C6329" s="96">
        <v>12</v>
      </c>
      <c r="D6329" s="97">
        <v>12268959</v>
      </c>
      <c r="E6329" s="97">
        <v>12419811</v>
      </c>
      <c r="F6329" s="96" t="s">
        <v>2328</v>
      </c>
      <c r="G6329" s="96">
        <v>379</v>
      </c>
      <c r="H6329" s="96">
        <v>0.14798</v>
      </c>
      <c r="I6329" s="810">
        <v>1</v>
      </c>
    </row>
    <row r="6330" spans="1:9" x14ac:dyDescent="0.15">
      <c r="A6330" s="694" t="s">
        <v>8813</v>
      </c>
      <c r="B6330" s="96">
        <v>374655</v>
      </c>
      <c r="C6330" s="96">
        <v>15</v>
      </c>
      <c r="D6330" s="97">
        <v>90544197</v>
      </c>
      <c r="E6330" s="97">
        <v>90625432</v>
      </c>
      <c r="F6330" s="96" t="s">
        <v>2321</v>
      </c>
      <c r="G6330" s="96">
        <v>162</v>
      </c>
      <c r="H6330" s="96">
        <v>0.14806</v>
      </c>
      <c r="I6330" s="810">
        <v>1</v>
      </c>
    </row>
    <row r="6331" spans="1:9" x14ac:dyDescent="0.15">
      <c r="A6331" s="694" t="s">
        <v>8814</v>
      </c>
      <c r="B6331" s="96">
        <v>158293</v>
      </c>
      <c r="C6331" s="96">
        <v>9</v>
      </c>
      <c r="D6331" s="97">
        <v>96208776</v>
      </c>
      <c r="E6331" s="97">
        <v>96215874</v>
      </c>
      <c r="F6331" s="96" t="s">
        <v>2328</v>
      </c>
      <c r="G6331" s="96">
        <v>25</v>
      </c>
      <c r="H6331" s="96">
        <v>0.14807000000000001</v>
      </c>
      <c r="I6331" s="810">
        <v>1</v>
      </c>
    </row>
    <row r="6332" spans="1:9" x14ac:dyDescent="0.15">
      <c r="A6332" s="694" t="s">
        <v>8815</v>
      </c>
      <c r="B6332" s="96">
        <v>9638</v>
      </c>
      <c r="C6332" s="96">
        <v>11</v>
      </c>
      <c r="D6332" s="97">
        <v>125315641</v>
      </c>
      <c r="E6332" s="97">
        <v>125366206</v>
      </c>
      <c r="F6332" s="96" t="s">
        <v>2328</v>
      </c>
      <c r="G6332" s="96">
        <v>175</v>
      </c>
      <c r="H6332" s="96">
        <v>0.14813999999999999</v>
      </c>
      <c r="I6332" s="810">
        <v>1</v>
      </c>
    </row>
    <row r="6333" spans="1:9" x14ac:dyDescent="0.15">
      <c r="A6333" s="694" t="s">
        <v>8816</v>
      </c>
      <c r="B6333" s="96">
        <v>51258</v>
      </c>
      <c r="C6333" s="96">
        <v>12</v>
      </c>
      <c r="D6333" s="97">
        <v>6601316</v>
      </c>
      <c r="E6333" s="97">
        <v>6602471</v>
      </c>
      <c r="F6333" s="96" t="s">
        <v>2328</v>
      </c>
      <c r="G6333" s="96">
        <v>9</v>
      </c>
      <c r="H6333" s="96">
        <v>0.14817</v>
      </c>
      <c r="I6333" s="810">
        <v>1</v>
      </c>
    </row>
    <row r="6334" spans="1:9" x14ac:dyDescent="0.15">
      <c r="A6334" s="694" t="s">
        <v>8817</v>
      </c>
      <c r="B6334" s="96">
        <v>400986</v>
      </c>
      <c r="C6334" s="96">
        <v>2</v>
      </c>
      <c r="D6334" s="97">
        <v>96516914</v>
      </c>
      <c r="E6334" s="97">
        <v>96658068</v>
      </c>
      <c r="F6334" s="96" t="s">
        <v>2328</v>
      </c>
      <c r="G6334" s="96">
        <v>86</v>
      </c>
      <c r="H6334" s="96">
        <v>0.14824999999999999</v>
      </c>
      <c r="I6334" s="810">
        <v>1</v>
      </c>
    </row>
    <row r="6335" spans="1:9" x14ac:dyDescent="0.15">
      <c r="A6335" s="694" t="s">
        <v>8818</v>
      </c>
      <c r="B6335" s="96">
        <v>134</v>
      </c>
      <c r="C6335" s="96">
        <v>1</v>
      </c>
      <c r="D6335" s="97">
        <v>203096833</v>
      </c>
      <c r="E6335" s="97">
        <v>203136533</v>
      </c>
      <c r="F6335" s="96" t="s">
        <v>2321</v>
      </c>
      <c r="G6335" s="96">
        <v>153</v>
      </c>
      <c r="H6335" s="96">
        <v>0.14829000000000001</v>
      </c>
      <c r="I6335" s="810">
        <v>1</v>
      </c>
    </row>
    <row r="6336" spans="1:9" x14ac:dyDescent="0.15">
      <c r="A6336" s="694" t="s">
        <v>8819</v>
      </c>
      <c r="B6336" s="96">
        <v>57617</v>
      </c>
      <c r="C6336" s="96">
        <v>15</v>
      </c>
      <c r="D6336" s="97">
        <v>41186628</v>
      </c>
      <c r="E6336" s="97">
        <v>41196173</v>
      </c>
      <c r="F6336" s="96" t="s">
        <v>2321</v>
      </c>
      <c r="G6336" s="96">
        <v>31</v>
      </c>
      <c r="H6336" s="96">
        <v>0.14832999999999999</v>
      </c>
      <c r="I6336" s="810">
        <v>1</v>
      </c>
    </row>
    <row r="6337" spans="1:9" x14ac:dyDescent="0.15">
      <c r="A6337" s="694" t="s">
        <v>8820</v>
      </c>
      <c r="B6337" s="96">
        <v>8688</v>
      </c>
      <c r="C6337" s="96">
        <v>17</v>
      </c>
      <c r="D6337" s="97">
        <v>39576809</v>
      </c>
      <c r="E6337" s="97">
        <v>39580822</v>
      </c>
      <c r="F6337" s="96" t="s">
        <v>2328</v>
      </c>
      <c r="G6337" s="96">
        <v>14</v>
      </c>
      <c r="H6337" s="96">
        <v>0.14837</v>
      </c>
      <c r="I6337" s="810">
        <v>1</v>
      </c>
    </row>
    <row r="6338" spans="1:9" x14ac:dyDescent="0.15">
      <c r="A6338" s="694" t="s">
        <v>8821</v>
      </c>
      <c r="B6338" s="96">
        <v>3625</v>
      </c>
      <c r="C6338" s="96">
        <v>2</v>
      </c>
      <c r="D6338" s="97">
        <v>121103719</v>
      </c>
      <c r="E6338" s="97">
        <v>121109383</v>
      </c>
      <c r="F6338" s="96" t="s">
        <v>2321</v>
      </c>
      <c r="G6338" s="96">
        <v>4</v>
      </c>
      <c r="H6338" s="96">
        <v>0.1484</v>
      </c>
      <c r="I6338" s="810">
        <v>1</v>
      </c>
    </row>
    <row r="6339" spans="1:9" x14ac:dyDescent="0.15">
      <c r="A6339" s="694" t="s">
        <v>8822</v>
      </c>
      <c r="B6339" s="96">
        <v>84135</v>
      </c>
      <c r="C6339" s="96">
        <v>5</v>
      </c>
      <c r="D6339" s="97">
        <v>72861568</v>
      </c>
      <c r="E6339" s="97">
        <v>72878984</v>
      </c>
      <c r="F6339" s="96" t="s">
        <v>2321</v>
      </c>
      <c r="G6339" s="96">
        <v>46</v>
      </c>
      <c r="H6339" s="96">
        <v>0.1484</v>
      </c>
      <c r="I6339" s="810">
        <v>1</v>
      </c>
    </row>
    <row r="6340" spans="1:9" x14ac:dyDescent="0.15">
      <c r="A6340" s="694" t="s">
        <v>8823</v>
      </c>
      <c r="B6340" s="96">
        <v>124359</v>
      </c>
      <c r="C6340" s="96">
        <v>16</v>
      </c>
      <c r="D6340" s="97">
        <v>80637675</v>
      </c>
      <c r="E6340" s="97">
        <v>80838175</v>
      </c>
      <c r="F6340" s="96" t="s">
        <v>2328</v>
      </c>
      <c r="G6340" s="96">
        <v>934</v>
      </c>
      <c r="H6340" s="96">
        <v>0.14840999999999999</v>
      </c>
      <c r="I6340" s="810">
        <v>1</v>
      </c>
    </row>
    <row r="6341" spans="1:9" x14ac:dyDescent="0.15">
      <c r="A6341" s="694" t="s">
        <v>8824</v>
      </c>
      <c r="B6341" s="96">
        <v>147929</v>
      </c>
      <c r="C6341" s="96">
        <v>19</v>
      </c>
      <c r="D6341" s="97">
        <v>36673187</v>
      </c>
      <c r="E6341" s="97">
        <v>36705986</v>
      </c>
      <c r="F6341" s="96" t="s">
        <v>2328</v>
      </c>
      <c r="G6341" s="96">
        <v>85</v>
      </c>
      <c r="H6341" s="96">
        <v>0.14840999999999999</v>
      </c>
      <c r="I6341" s="810">
        <v>1</v>
      </c>
    </row>
    <row r="6342" spans="1:9" x14ac:dyDescent="0.15">
      <c r="A6342" s="694" t="s">
        <v>8825</v>
      </c>
      <c r="B6342" s="96">
        <v>84333</v>
      </c>
      <c r="C6342" s="96">
        <v>10</v>
      </c>
      <c r="D6342" s="97">
        <v>92922769</v>
      </c>
      <c r="E6342" s="97">
        <v>93044088</v>
      </c>
      <c r="F6342" s="96" t="s">
        <v>2321</v>
      </c>
      <c r="G6342" s="96">
        <v>322</v>
      </c>
      <c r="H6342" s="96">
        <v>0.14843000000000001</v>
      </c>
      <c r="I6342" s="810">
        <v>1</v>
      </c>
    </row>
    <row r="6343" spans="1:9" x14ac:dyDescent="0.15">
      <c r="A6343" s="694" t="s">
        <v>8826</v>
      </c>
      <c r="B6343" s="96">
        <v>54784</v>
      </c>
      <c r="C6343" s="96">
        <v>7</v>
      </c>
      <c r="D6343" s="97">
        <v>102096667</v>
      </c>
      <c r="E6343" s="97">
        <v>102105321</v>
      </c>
      <c r="F6343" s="96" t="s">
        <v>2328</v>
      </c>
      <c r="G6343" s="96">
        <v>27</v>
      </c>
      <c r="H6343" s="96">
        <v>0.14845</v>
      </c>
      <c r="I6343" s="810">
        <v>1</v>
      </c>
    </row>
    <row r="6344" spans="1:9" x14ac:dyDescent="0.15">
      <c r="A6344" s="694" t="s">
        <v>8827</v>
      </c>
      <c r="B6344" s="96">
        <v>10388</v>
      </c>
      <c r="C6344" s="96">
        <v>20</v>
      </c>
      <c r="D6344" s="97">
        <v>58438612</v>
      </c>
      <c r="E6344" s="97">
        <v>58508704</v>
      </c>
      <c r="F6344" s="96" t="s">
        <v>2328</v>
      </c>
      <c r="G6344" s="96">
        <v>166</v>
      </c>
      <c r="H6344" s="96">
        <v>0.14848</v>
      </c>
      <c r="I6344" s="810">
        <v>1</v>
      </c>
    </row>
    <row r="6345" spans="1:9" x14ac:dyDescent="0.15">
      <c r="A6345" s="694" t="s">
        <v>8828</v>
      </c>
      <c r="B6345" s="96">
        <v>5476</v>
      </c>
      <c r="C6345" s="96">
        <v>20</v>
      </c>
      <c r="D6345" s="97">
        <v>44519591</v>
      </c>
      <c r="E6345" s="97">
        <v>44527459</v>
      </c>
      <c r="F6345" s="96" t="s">
        <v>2321</v>
      </c>
      <c r="G6345" s="96">
        <v>22</v>
      </c>
      <c r="H6345" s="96">
        <v>0.14849000000000001</v>
      </c>
      <c r="I6345" s="810">
        <v>1</v>
      </c>
    </row>
    <row r="6346" spans="1:9" x14ac:dyDescent="0.15">
      <c r="A6346" s="694" t="s">
        <v>8829</v>
      </c>
      <c r="B6346" s="96">
        <v>54916</v>
      </c>
      <c r="C6346" s="96">
        <v>14</v>
      </c>
      <c r="D6346" s="97">
        <v>57046509</v>
      </c>
      <c r="E6346" s="97">
        <v>57116233</v>
      </c>
      <c r="F6346" s="96" t="s">
        <v>2321</v>
      </c>
      <c r="G6346" s="96">
        <v>251</v>
      </c>
      <c r="H6346" s="96">
        <v>0.14849999999999999</v>
      </c>
      <c r="I6346" s="810">
        <v>1</v>
      </c>
    </row>
    <row r="6347" spans="1:9" x14ac:dyDescent="0.15">
      <c r="A6347" s="694" t="s">
        <v>1721</v>
      </c>
      <c r="B6347" s="96">
        <v>84557</v>
      </c>
      <c r="C6347" s="96">
        <v>20</v>
      </c>
      <c r="D6347" s="97">
        <v>33134688</v>
      </c>
      <c r="E6347" s="97">
        <v>33148149</v>
      </c>
      <c r="F6347" s="96" t="s">
        <v>2321</v>
      </c>
      <c r="G6347" s="96">
        <v>34</v>
      </c>
      <c r="H6347" s="96">
        <v>0.14873</v>
      </c>
      <c r="I6347" s="810">
        <v>1</v>
      </c>
    </row>
    <row r="6348" spans="1:9" x14ac:dyDescent="0.15">
      <c r="A6348" s="694" t="s">
        <v>8830</v>
      </c>
      <c r="B6348" s="96">
        <v>11232</v>
      </c>
      <c r="C6348" s="96">
        <v>17</v>
      </c>
      <c r="D6348" s="97">
        <v>62473902</v>
      </c>
      <c r="E6348" s="97">
        <v>62493184</v>
      </c>
      <c r="F6348" s="96" t="s">
        <v>2328</v>
      </c>
      <c r="G6348" s="96">
        <v>42</v>
      </c>
      <c r="H6348" s="96">
        <v>0.14874999999999999</v>
      </c>
      <c r="I6348" s="810">
        <v>1</v>
      </c>
    </row>
    <row r="6349" spans="1:9" x14ac:dyDescent="0.15">
      <c r="A6349" s="694" t="s">
        <v>8831</v>
      </c>
      <c r="B6349" s="96">
        <v>360203</v>
      </c>
      <c r="C6349" s="96">
        <v>9</v>
      </c>
      <c r="D6349" s="97">
        <v>138515502</v>
      </c>
      <c r="E6349" s="97">
        <v>138531386</v>
      </c>
      <c r="F6349" s="96" t="s">
        <v>2328</v>
      </c>
      <c r="G6349" s="96">
        <v>84</v>
      </c>
      <c r="H6349" s="96">
        <v>0.14879999999999999</v>
      </c>
      <c r="I6349" s="810">
        <v>1</v>
      </c>
    </row>
    <row r="6350" spans="1:9" x14ac:dyDescent="0.15">
      <c r="A6350" s="694" t="s">
        <v>8832</v>
      </c>
      <c r="B6350" s="96">
        <v>81930</v>
      </c>
      <c r="C6350" s="96">
        <v>11</v>
      </c>
      <c r="D6350" s="97">
        <v>28042163</v>
      </c>
      <c r="E6350" s="97">
        <v>28129746</v>
      </c>
      <c r="F6350" s="96" t="s">
        <v>2328</v>
      </c>
      <c r="G6350" s="96">
        <v>152</v>
      </c>
      <c r="H6350" s="96">
        <v>0.1489</v>
      </c>
      <c r="I6350" s="810">
        <v>1</v>
      </c>
    </row>
    <row r="6351" spans="1:9" x14ac:dyDescent="0.15">
      <c r="A6351" s="694" t="s">
        <v>8833</v>
      </c>
      <c r="B6351" s="96">
        <v>28513</v>
      </c>
      <c r="C6351" s="96">
        <v>18</v>
      </c>
      <c r="D6351" s="97">
        <v>64168320</v>
      </c>
      <c r="E6351" s="97">
        <v>64271375</v>
      </c>
      <c r="F6351" s="96" t="s">
        <v>2328</v>
      </c>
      <c r="G6351" s="96">
        <v>279</v>
      </c>
      <c r="H6351" s="96">
        <v>0.14893000000000001</v>
      </c>
      <c r="I6351" s="810">
        <v>1</v>
      </c>
    </row>
    <row r="6352" spans="1:9" x14ac:dyDescent="0.15">
      <c r="A6352" s="694" t="s">
        <v>8834</v>
      </c>
      <c r="B6352" s="96">
        <v>731</v>
      </c>
      <c r="C6352" s="96">
        <v>1</v>
      </c>
      <c r="D6352" s="97">
        <v>57320443</v>
      </c>
      <c r="E6352" s="97">
        <v>57383894</v>
      </c>
      <c r="F6352" s="96" t="s">
        <v>2321</v>
      </c>
      <c r="G6352" s="96">
        <v>287</v>
      </c>
      <c r="H6352" s="96">
        <v>0.14896999999999999</v>
      </c>
      <c r="I6352" s="810">
        <v>1</v>
      </c>
    </row>
    <row r="6353" spans="1:9" x14ac:dyDescent="0.15">
      <c r="A6353" s="694" t="s">
        <v>8835</v>
      </c>
      <c r="B6353" s="96">
        <v>11081</v>
      </c>
      <c r="C6353" s="96">
        <v>12</v>
      </c>
      <c r="D6353" s="97">
        <v>91444268</v>
      </c>
      <c r="E6353" s="97">
        <v>91452131</v>
      </c>
      <c r="F6353" s="96" t="s">
        <v>2328</v>
      </c>
      <c r="G6353" s="96">
        <v>42</v>
      </c>
      <c r="H6353" s="96">
        <v>0.14903</v>
      </c>
      <c r="I6353" s="810">
        <v>1</v>
      </c>
    </row>
    <row r="6354" spans="1:9" x14ac:dyDescent="0.15">
      <c r="A6354" s="694" t="s">
        <v>8836</v>
      </c>
      <c r="B6354" s="96">
        <v>8877</v>
      </c>
      <c r="C6354" s="96">
        <v>17</v>
      </c>
      <c r="D6354" s="97">
        <v>74372742</v>
      </c>
      <c r="E6354" s="97">
        <v>74383941</v>
      </c>
      <c r="F6354" s="96" t="s">
        <v>2321</v>
      </c>
      <c r="G6354" s="96">
        <v>43</v>
      </c>
      <c r="H6354" s="96">
        <v>0.14904000000000001</v>
      </c>
      <c r="I6354" s="810">
        <v>1</v>
      </c>
    </row>
    <row r="6355" spans="1:9" x14ac:dyDescent="0.15">
      <c r="A6355" s="694" t="s">
        <v>8837</v>
      </c>
      <c r="B6355" s="96">
        <v>1990</v>
      </c>
      <c r="C6355" s="96">
        <v>12</v>
      </c>
      <c r="D6355" s="97">
        <v>51722227</v>
      </c>
      <c r="E6355" s="97">
        <v>51740463</v>
      </c>
      <c r="F6355" s="96" t="s">
        <v>2328</v>
      </c>
      <c r="G6355" s="96">
        <v>51</v>
      </c>
      <c r="H6355" s="96">
        <v>0.14904999999999999</v>
      </c>
      <c r="I6355" s="810">
        <v>1</v>
      </c>
    </row>
    <row r="6356" spans="1:9" x14ac:dyDescent="0.15">
      <c r="A6356" s="694" t="s">
        <v>8838</v>
      </c>
      <c r="B6356" s="96">
        <v>5501</v>
      </c>
      <c r="C6356" s="96">
        <v>12</v>
      </c>
      <c r="D6356" s="97">
        <v>111157613</v>
      </c>
      <c r="E6356" s="97">
        <v>111180783</v>
      </c>
      <c r="F6356" s="96" t="s">
        <v>2328</v>
      </c>
      <c r="G6356" s="96">
        <v>61</v>
      </c>
      <c r="H6356" s="96">
        <v>0.14906</v>
      </c>
      <c r="I6356" s="810">
        <v>1</v>
      </c>
    </row>
    <row r="6357" spans="1:9" x14ac:dyDescent="0.15">
      <c r="A6357" s="694" t="s">
        <v>8839</v>
      </c>
      <c r="B6357" s="96">
        <v>29800</v>
      </c>
      <c r="C6357" s="96">
        <v>16</v>
      </c>
      <c r="D6357" s="97">
        <v>67428322</v>
      </c>
      <c r="E6357" s="97">
        <v>67450339</v>
      </c>
      <c r="F6357" s="96" t="s">
        <v>2328</v>
      </c>
      <c r="G6357" s="96">
        <v>41</v>
      </c>
      <c r="H6357" s="96">
        <v>0.14909</v>
      </c>
      <c r="I6357" s="810">
        <v>1</v>
      </c>
    </row>
    <row r="6358" spans="1:9" x14ac:dyDescent="0.15">
      <c r="A6358" s="694" t="s">
        <v>8840</v>
      </c>
      <c r="B6358" s="96">
        <v>440854</v>
      </c>
      <c r="C6358" s="96">
        <v>2</v>
      </c>
      <c r="D6358" s="97">
        <v>31395922</v>
      </c>
      <c r="E6358" s="97">
        <v>31456724</v>
      </c>
      <c r="F6358" s="96" t="s">
        <v>2328</v>
      </c>
      <c r="G6358" s="96">
        <v>423</v>
      </c>
      <c r="H6358" s="96">
        <v>0.14915</v>
      </c>
      <c r="I6358" s="810">
        <v>1</v>
      </c>
    </row>
    <row r="6359" spans="1:9" x14ac:dyDescent="0.15">
      <c r="A6359" s="694" t="s">
        <v>8841</v>
      </c>
      <c r="B6359" s="96">
        <v>402135</v>
      </c>
      <c r="C6359" s="96">
        <v>3</v>
      </c>
      <c r="D6359" s="97">
        <v>98216525</v>
      </c>
      <c r="E6359" s="97">
        <v>98217475</v>
      </c>
      <c r="F6359" s="96" t="s">
        <v>2321</v>
      </c>
      <c r="G6359" s="96">
        <v>2</v>
      </c>
      <c r="H6359" s="96">
        <v>0.14915999999999999</v>
      </c>
      <c r="I6359" s="810">
        <v>1</v>
      </c>
    </row>
    <row r="6360" spans="1:9" x14ac:dyDescent="0.15">
      <c r="A6360" s="694" t="s">
        <v>8842</v>
      </c>
      <c r="B6360" s="96">
        <v>79633</v>
      </c>
      <c r="C6360" s="96">
        <v>4</v>
      </c>
      <c r="D6360" s="97">
        <v>126237003</v>
      </c>
      <c r="E6360" s="97">
        <v>126414087</v>
      </c>
      <c r="F6360" s="96" t="s">
        <v>2321</v>
      </c>
      <c r="G6360" s="96">
        <v>625</v>
      </c>
      <c r="H6360" s="96">
        <v>0.14924999999999999</v>
      </c>
      <c r="I6360" s="810">
        <v>1</v>
      </c>
    </row>
    <row r="6361" spans="1:9" x14ac:dyDescent="0.15">
      <c r="A6361" s="694" t="s">
        <v>8843</v>
      </c>
      <c r="B6361" s="96">
        <v>284004</v>
      </c>
      <c r="C6361" s="96">
        <v>17</v>
      </c>
      <c r="D6361" s="97">
        <v>80376240</v>
      </c>
      <c r="E6361" s="97">
        <v>80400516</v>
      </c>
      <c r="F6361" s="96" t="s">
        <v>2321</v>
      </c>
      <c r="G6361" s="96">
        <v>61</v>
      </c>
      <c r="H6361" s="96">
        <v>0.14928</v>
      </c>
      <c r="I6361" s="810">
        <v>1</v>
      </c>
    </row>
    <row r="6362" spans="1:9" x14ac:dyDescent="0.15">
      <c r="A6362" s="694" t="s">
        <v>8844</v>
      </c>
      <c r="B6362" s="96">
        <v>4783</v>
      </c>
      <c r="C6362" s="96">
        <v>9</v>
      </c>
      <c r="D6362" s="97">
        <v>94171327</v>
      </c>
      <c r="E6362" s="97">
        <v>94186908</v>
      </c>
      <c r="F6362" s="96" t="s">
        <v>2328</v>
      </c>
      <c r="G6362" s="96">
        <v>38</v>
      </c>
      <c r="H6362" s="96">
        <v>0.14940999999999999</v>
      </c>
      <c r="I6362" s="810">
        <v>1</v>
      </c>
    </row>
    <row r="6363" spans="1:9" x14ac:dyDescent="0.15">
      <c r="A6363" s="694" t="s">
        <v>8845</v>
      </c>
      <c r="B6363" s="96">
        <v>375567</v>
      </c>
      <c r="C6363" s="96">
        <v>7</v>
      </c>
      <c r="D6363" s="97">
        <v>49813257</v>
      </c>
      <c r="E6363" s="97">
        <v>49961546</v>
      </c>
      <c r="F6363" s="96" t="s">
        <v>2321</v>
      </c>
      <c r="G6363" s="96">
        <v>375</v>
      </c>
      <c r="H6363" s="96">
        <v>0.14948</v>
      </c>
      <c r="I6363" s="810">
        <v>1</v>
      </c>
    </row>
    <row r="6364" spans="1:9" x14ac:dyDescent="0.15">
      <c r="A6364" s="694" t="s">
        <v>8846</v>
      </c>
      <c r="B6364" s="96">
        <v>27296</v>
      </c>
      <c r="C6364" s="96">
        <v>20</v>
      </c>
      <c r="D6364" s="97">
        <v>44002520</v>
      </c>
      <c r="E6364" s="97">
        <v>44009937</v>
      </c>
      <c r="F6364" s="96" t="s">
        <v>2328</v>
      </c>
      <c r="G6364" s="96">
        <v>14</v>
      </c>
      <c r="H6364" s="96">
        <v>0.14949000000000001</v>
      </c>
      <c r="I6364" s="810">
        <v>1</v>
      </c>
    </row>
    <row r="6365" spans="1:9" x14ac:dyDescent="0.15">
      <c r="A6365" s="694" t="s">
        <v>8847</v>
      </c>
      <c r="B6365" s="96">
        <v>334</v>
      </c>
      <c r="C6365" s="96">
        <v>11</v>
      </c>
      <c r="D6365" s="97">
        <v>129939716</v>
      </c>
      <c r="E6365" s="97">
        <v>130014706</v>
      </c>
      <c r="F6365" s="96" t="s">
        <v>2321</v>
      </c>
      <c r="G6365" s="96">
        <v>287</v>
      </c>
      <c r="H6365" s="96">
        <v>0.14953</v>
      </c>
      <c r="I6365" s="810">
        <v>1</v>
      </c>
    </row>
    <row r="6366" spans="1:9" x14ac:dyDescent="0.15">
      <c r="A6366" s="694" t="s">
        <v>8848</v>
      </c>
      <c r="B6366" s="96">
        <v>4520</v>
      </c>
      <c r="C6366" s="96">
        <v>1</v>
      </c>
      <c r="D6366" s="97">
        <v>38275239</v>
      </c>
      <c r="E6366" s="97">
        <v>38325292</v>
      </c>
      <c r="F6366" s="96" t="s">
        <v>2328</v>
      </c>
      <c r="G6366" s="96">
        <v>99</v>
      </c>
      <c r="H6366" s="96">
        <v>0.14967</v>
      </c>
      <c r="I6366" s="810">
        <v>1</v>
      </c>
    </row>
    <row r="6367" spans="1:9" x14ac:dyDescent="0.15">
      <c r="A6367" s="694" t="s">
        <v>8849</v>
      </c>
      <c r="B6367" s="96">
        <v>10765</v>
      </c>
      <c r="C6367" s="96">
        <v>1</v>
      </c>
      <c r="D6367" s="97">
        <v>202696532</v>
      </c>
      <c r="E6367" s="97">
        <v>202777549</v>
      </c>
      <c r="F6367" s="96" t="s">
        <v>2328</v>
      </c>
      <c r="G6367" s="96">
        <v>232</v>
      </c>
      <c r="H6367" s="96">
        <v>0.14968000000000001</v>
      </c>
      <c r="I6367" s="810">
        <v>1</v>
      </c>
    </row>
    <row r="6368" spans="1:9" x14ac:dyDescent="0.15">
      <c r="A6368" s="694" t="s">
        <v>8850</v>
      </c>
      <c r="B6368" s="96">
        <v>22882</v>
      </c>
      <c r="C6368" s="96">
        <v>8</v>
      </c>
      <c r="D6368" s="97">
        <v>123792510</v>
      </c>
      <c r="E6368" s="97">
        <v>123986755</v>
      </c>
      <c r="F6368" s="96" t="s">
        <v>2321</v>
      </c>
      <c r="G6368" s="96">
        <v>606</v>
      </c>
      <c r="H6368" s="96">
        <v>0.14971999999999999</v>
      </c>
      <c r="I6368" s="810">
        <v>1</v>
      </c>
    </row>
    <row r="6369" spans="1:9" x14ac:dyDescent="0.15">
      <c r="A6369" s="694" t="s">
        <v>8851</v>
      </c>
      <c r="B6369" s="96">
        <v>79731</v>
      </c>
      <c r="C6369" s="96">
        <v>11</v>
      </c>
      <c r="D6369" s="97">
        <v>78147007</v>
      </c>
      <c r="E6369" s="97">
        <v>78285909</v>
      </c>
      <c r="F6369" s="96" t="s">
        <v>2328</v>
      </c>
      <c r="G6369" s="96">
        <v>389</v>
      </c>
      <c r="H6369" s="96">
        <v>0.14976</v>
      </c>
      <c r="I6369" s="810">
        <v>1</v>
      </c>
    </row>
    <row r="6370" spans="1:9" x14ac:dyDescent="0.15">
      <c r="A6370" s="694" t="s">
        <v>8852</v>
      </c>
      <c r="B6370" s="96">
        <v>283278</v>
      </c>
      <c r="C6370" s="96">
        <v>11</v>
      </c>
      <c r="D6370" s="97">
        <v>16800509</v>
      </c>
      <c r="E6370" s="97">
        <v>16809037</v>
      </c>
      <c r="F6370" s="96" t="s">
        <v>2328</v>
      </c>
      <c r="G6370" s="96">
        <v>25</v>
      </c>
      <c r="H6370" s="96">
        <v>0.14979000000000001</v>
      </c>
      <c r="I6370" s="810">
        <v>1</v>
      </c>
    </row>
    <row r="6371" spans="1:9" x14ac:dyDescent="0.15">
      <c r="A6371" s="694" t="s">
        <v>8853</v>
      </c>
      <c r="B6371" s="96">
        <v>6549</v>
      </c>
      <c r="C6371" s="96">
        <v>2</v>
      </c>
      <c r="D6371" s="97">
        <v>103236166</v>
      </c>
      <c r="E6371" s="97">
        <v>103327809</v>
      </c>
      <c r="F6371" s="96" t="s">
        <v>2321</v>
      </c>
      <c r="G6371" s="96">
        <v>265</v>
      </c>
      <c r="H6371" s="96">
        <v>0.14993000000000001</v>
      </c>
      <c r="I6371" s="810">
        <v>1</v>
      </c>
    </row>
    <row r="6372" spans="1:9" x14ac:dyDescent="0.15">
      <c r="A6372" s="694" t="s">
        <v>8854</v>
      </c>
      <c r="B6372" s="96">
        <v>57167</v>
      </c>
      <c r="C6372" s="96">
        <v>20</v>
      </c>
      <c r="D6372" s="97">
        <v>50400551</v>
      </c>
      <c r="E6372" s="97">
        <v>50419059</v>
      </c>
      <c r="F6372" s="96" t="s">
        <v>2328</v>
      </c>
      <c r="G6372" s="96">
        <v>88</v>
      </c>
      <c r="H6372" s="96">
        <v>0.14995</v>
      </c>
      <c r="I6372" s="810">
        <v>1</v>
      </c>
    </row>
    <row r="6373" spans="1:9" x14ac:dyDescent="0.15">
      <c r="A6373" s="694" t="s">
        <v>8855</v>
      </c>
      <c r="B6373" s="96">
        <v>80146</v>
      </c>
      <c r="C6373" s="96">
        <v>2</v>
      </c>
      <c r="D6373" s="97">
        <v>106709759</v>
      </c>
      <c r="E6373" s="97">
        <v>106810795</v>
      </c>
      <c r="F6373" s="96" t="s">
        <v>2328</v>
      </c>
      <c r="G6373" s="96">
        <v>333</v>
      </c>
      <c r="H6373" s="96">
        <v>0.14996000000000001</v>
      </c>
      <c r="I6373" s="810">
        <v>1</v>
      </c>
    </row>
    <row r="6374" spans="1:9" x14ac:dyDescent="0.15">
      <c r="A6374" s="694" t="s">
        <v>8856</v>
      </c>
      <c r="B6374" s="96">
        <v>284427</v>
      </c>
      <c r="C6374" s="96">
        <v>19</v>
      </c>
      <c r="D6374" s="97">
        <v>6426048</v>
      </c>
      <c r="E6374" s="97">
        <v>6433790</v>
      </c>
      <c r="F6374" s="96" t="s">
        <v>2328</v>
      </c>
      <c r="G6374" s="96">
        <v>21</v>
      </c>
      <c r="H6374" s="96">
        <v>0.15014</v>
      </c>
      <c r="I6374" s="810">
        <v>1</v>
      </c>
    </row>
    <row r="6375" spans="1:9" x14ac:dyDescent="0.15">
      <c r="A6375" s="694" t="s">
        <v>8857</v>
      </c>
      <c r="B6375" s="96">
        <v>9444</v>
      </c>
      <c r="C6375" s="96">
        <v>6</v>
      </c>
      <c r="D6375" s="97">
        <v>163835675</v>
      </c>
      <c r="E6375" s="97">
        <v>163999628</v>
      </c>
      <c r="F6375" s="96" t="s">
        <v>2321</v>
      </c>
      <c r="G6375" s="96">
        <v>390</v>
      </c>
      <c r="H6375" s="96">
        <v>0.15015000000000001</v>
      </c>
      <c r="I6375" s="810">
        <v>1</v>
      </c>
    </row>
    <row r="6376" spans="1:9" x14ac:dyDescent="0.15">
      <c r="A6376" s="694" t="s">
        <v>8858</v>
      </c>
      <c r="B6376" s="96">
        <v>51725</v>
      </c>
      <c r="C6376" s="96">
        <v>3</v>
      </c>
      <c r="D6376" s="97">
        <v>121312170</v>
      </c>
      <c r="E6376" s="97">
        <v>121349139</v>
      </c>
      <c r="F6376" s="96" t="s">
        <v>2321</v>
      </c>
      <c r="G6376" s="96">
        <v>148</v>
      </c>
      <c r="H6376" s="96">
        <v>0.15017</v>
      </c>
      <c r="I6376" s="810">
        <v>1</v>
      </c>
    </row>
    <row r="6377" spans="1:9" x14ac:dyDescent="0.15">
      <c r="A6377" s="694" t="s">
        <v>8859</v>
      </c>
      <c r="B6377" s="96">
        <v>84930</v>
      </c>
      <c r="C6377" s="96">
        <v>10</v>
      </c>
      <c r="D6377" s="97">
        <v>27443753</v>
      </c>
      <c r="E6377" s="97">
        <v>27475848</v>
      </c>
      <c r="F6377" s="96" t="s">
        <v>2321</v>
      </c>
      <c r="G6377" s="96">
        <v>139</v>
      </c>
      <c r="H6377" s="96">
        <v>0.15029999999999999</v>
      </c>
      <c r="I6377" s="810">
        <v>1</v>
      </c>
    </row>
    <row r="6378" spans="1:9" x14ac:dyDescent="0.15">
      <c r="A6378" s="694" t="s">
        <v>8860</v>
      </c>
      <c r="B6378" s="96">
        <v>6545</v>
      </c>
      <c r="C6378" s="96">
        <v>22</v>
      </c>
      <c r="D6378" s="97">
        <v>21382995</v>
      </c>
      <c r="E6378" s="97">
        <v>21387163</v>
      </c>
      <c r="F6378" s="96" t="s">
        <v>2328</v>
      </c>
      <c r="G6378" s="96">
        <v>16</v>
      </c>
      <c r="H6378" s="96">
        <v>0.15039</v>
      </c>
      <c r="I6378" s="810">
        <v>1</v>
      </c>
    </row>
    <row r="6379" spans="1:9" x14ac:dyDescent="0.15">
      <c r="A6379" s="694" t="s">
        <v>8861</v>
      </c>
      <c r="B6379" s="96">
        <v>3925</v>
      </c>
      <c r="C6379" s="96">
        <v>1</v>
      </c>
      <c r="D6379" s="97">
        <v>26210670</v>
      </c>
      <c r="E6379" s="97">
        <v>26233368</v>
      </c>
      <c r="F6379" s="96" t="s">
        <v>2328</v>
      </c>
      <c r="G6379" s="96">
        <v>34</v>
      </c>
      <c r="H6379" s="96">
        <v>0.15040999999999999</v>
      </c>
      <c r="I6379" s="810">
        <v>1</v>
      </c>
    </row>
    <row r="6380" spans="1:9" x14ac:dyDescent="0.15">
      <c r="A6380" s="694" t="s">
        <v>8862</v>
      </c>
      <c r="B6380" s="96">
        <v>7381</v>
      </c>
      <c r="C6380" s="96">
        <v>8</v>
      </c>
      <c r="D6380" s="97">
        <v>97238904</v>
      </c>
      <c r="E6380" s="97">
        <v>97247862</v>
      </c>
      <c r="F6380" s="96" t="s">
        <v>2328</v>
      </c>
      <c r="G6380" s="96">
        <v>17</v>
      </c>
      <c r="H6380" s="96">
        <v>0.15040999999999999</v>
      </c>
      <c r="I6380" s="810">
        <v>1</v>
      </c>
    </row>
    <row r="6381" spans="1:9" x14ac:dyDescent="0.15">
      <c r="A6381" s="694" t="s">
        <v>8863</v>
      </c>
      <c r="B6381" s="96">
        <v>3439</v>
      </c>
      <c r="C6381" s="96">
        <v>9</v>
      </c>
      <c r="D6381" s="97">
        <v>21440453</v>
      </c>
      <c r="E6381" s="97">
        <v>21441315</v>
      </c>
      <c r="F6381" s="96" t="s">
        <v>2321</v>
      </c>
      <c r="G6381" s="96">
        <v>5</v>
      </c>
      <c r="H6381" s="96">
        <v>0.15042</v>
      </c>
      <c r="I6381" s="810">
        <v>1</v>
      </c>
    </row>
    <row r="6382" spans="1:9" x14ac:dyDescent="0.15">
      <c r="A6382" s="694" t="s">
        <v>8864</v>
      </c>
      <c r="B6382" s="96">
        <v>27040</v>
      </c>
      <c r="C6382" s="96">
        <v>16</v>
      </c>
      <c r="D6382" s="97">
        <v>28996147</v>
      </c>
      <c r="E6382" s="97">
        <v>29002104</v>
      </c>
      <c r="F6382" s="96" t="s">
        <v>2321</v>
      </c>
      <c r="G6382" s="96">
        <v>9</v>
      </c>
      <c r="H6382" s="96">
        <v>0.15049000000000001</v>
      </c>
      <c r="I6382" s="810">
        <v>1</v>
      </c>
    </row>
    <row r="6383" spans="1:9" x14ac:dyDescent="0.15">
      <c r="A6383" s="694" t="s">
        <v>8865</v>
      </c>
      <c r="B6383" s="96">
        <v>51222</v>
      </c>
      <c r="C6383" s="96">
        <v>14</v>
      </c>
      <c r="D6383" s="97">
        <v>21558205</v>
      </c>
      <c r="E6383" s="97">
        <v>21572863</v>
      </c>
      <c r="F6383" s="96" t="s">
        <v>2328</v>
      </c>
      <c r="G6383" s="96">
        <v>31</v>
      </c>
      <c r="H6383" s="96">
        <v>0.15049999999999999</v>
      </c>
      <c r="I6383" s="810">
        <v>1</v>
      </c>
    </row>
    <row r="6384" spans="1:9" x14ac:dyDescent="0.15">
      <c r="A6384" s="694" t="s">
        <v>8866</v>
      </c>
      <c r="B6384" s="96">
        <v>116068</v>
      </c>
      <c r="C6384" s="96">
        <v>5</v>
      </c>
      <c r="D6384" s="97">
        <v>89811443</v>
      </c>
      <c r="E6384" s="97">
        <v>89825401</v>
      </c>
      <c r="F6384" s="96" t="s">
        <v>2328</v>
      </c>
      <c r="G6384" s="96">
        <v>37</v>
      </c>
      <c r="H6384" s="96">
        <v>0.15051999999999999</v>
      </c>
      <c r="I6384" s="810">
        <v>1</v>
      </c>
    </row>
    <row r="6385" spans="1:9" x14ac:dyDescent="0.15">
      <c r="A6385" s="694" t="s">
        <v>8867</v>
      </c>
      <c r="B6385" s="96">
        <v>259266</v>
      </c>
      <c r="C6385" s="96">
        <v>1</v>
      </c>
      <c r="D6385" s="97">
        <v>197053257</v>
      </c>
      <c r="E6385" s="97">
        <v>197115824</v>
      </c>
      <c r="F6385" s="96" t="s">
        <v>2328</v>
      </c>
      <c r="G6385" s="96">
        <v>120</v>
      </c>
      <c r="H6385" s="96">
        <v>0.15051999999999999</v>
      </c>
      <c r="I6385" s="810">
        <v>1</v>
      </c>
    </row>
    <row r="6386" spans="1:9" x14ac:dyDescent="0.15">
      <c r="A6386" s="694" t="s">
        <v>8868</v>
      </c>
      <c r="B6386" s="96">
        <v>427</v>
      </c>
      <c r="C6386" s="96">
        <v>8</v>
      </c>
      <c r="D6386" s="97">
        <v>17913925</v>
      </c>
      <c r="E6386" s="97">
        <v>17942507</v>
      </c>
      <c r="F6386" s="96" t="s">
        <v>2328</v>
      </c>
      <c r="G6386" s="96">
        <v>196</v>
      </c>
      <c r="H6386" s="96">
        <v>0.15057000000000001</v>
      </c>
      <c r="I6386" s="810">
        <v>1</v>
      </c>
    </row>
    <row r="6387" spans="1:9" x14ac:dyDescent="0.15">
      <c r="A6387" s="694" t="s">
        <v>8869</v>
      </c>
      <c r="B6387" s="96">
        <v>112476</v>
      </c>
      <c r="C6387" s="96">
        <v>16</v>
      </c>
      <c r="D6387" s="97">
        <v>29823409</v>
      </c>
      <c r="E6387" s="97">
        <v>29827202</v>
      </c>
      <c r="F6387" s="96" t="s">
        <v>2321</v>
      </c>
      <c r="G6387" s="96">
        <v>6</v>
      </c>
      <c r="H6387" s="96">
        <v>0.15065000000000001</v>
      </c>
      <c r="I6387" s="810">
        <v>1</v>
      </c>
    </row>
    <row r="6388" spans="1:9" x14ac:dyDescent="0.15">
      <c r="A6388" s="694" t="s">
        <v>8870</v>
      </c>
      <c r="B6388" s="96">
        <v>80864</v>
      </c>
      <c r="C6388" s="96">
        <v>6</v>
      </c>
      <c r="D6388" s="97">
        <v>32132382</v>
      </c>
      <c r="E6388" s="97">
        <v>32136062</v>
      </c>
      <c r="F6388" s="96" t="s">
        <v>2321</v>
      </c>
      <c r="G6388" s="96">
        <v>14</v>
      </c>
      <c r="H6388" s="96">
        <v>0.15065999999999999</v>
      </c>
      <c r="I6388" s="810">
        <v>1</v>
      </c>
    </row>
    <row r="6389" spans="1:9" x14ac:dyDescent="0.15">
      <c r="A6389" s="694" t="s">
        <v>8871</v>
      </c>
      <c r="B6389" s="96">
        <v>199990</v>
      </c>
      <c r="C6389" s="96">
        <v>1</v>
      </c>
      <c r="D6389" s="97">
        <v>2115899</v>
      </c>
      <c r="E6389" s="97">
        <v>2144159</v>
      </c>
      <c r="F6389" s="96" t="s">
        <v>2328</v>
      </c>
      <c r="G6389" s="96">
        <v>58</v>
      </c>
      <c r="H6389" s="96">
        <v>0.15067</v>
      </c>
      <c r="I6389" s="810">
        <v>1</v>
      </c>
    </row>
    <row r="6390" spans="1:9" x14ac:dyDescent="0.15">
      <c r="A6390" s="694" t="s">
        <v>2365</v>
      </c>
      <c r="B6390" s="96">
        <v>11127</v>
      </c>
      <c r="C6390" s="96">
        <v>5</v>
      </c>
      <c r="D6390" s="97">
        <v>132028323</v>
      </c>
      <c r="E6390" s="97">
        <v>132073265</v>
      </c>
      <c r="F6390" s="96" t="s">
        <v>2328</v>
      </c>
      <c r="G6390" s="96">
        <v>129</v>
      </c>
      <c r="H6390" s="96">
        <v>0.15071999999999999</v>
      </c>
      <c r="I6390" s="810">
        <v>1</v>
      </c>
    </row>
    <row r="6391" spans="1:9" x14ac:dyDescent="0.15">
      <c r="A6391" s="694" t="s">
        <v>578</v>
      </c>
      <c r="B6391" s="96">
        <v>25950</v>
      </c>
      <c r="C6391" s="96">
        <v>1</v>
      </c>
      <c r="D6391" s="97">
        <v>95699711</v>
      </c>
      <c r="E6391" s="97">
        <v>95712781</v>
      </c>
      <c r="F6391" s="96" t="s">
        <v>2321</v>
      </c>
      <c r="G6391" s="96">
        <v>50</v>
      </c>
      <c r="H6391" s="96">
        <v>0.15073</v>
      </c>
      <c r="I6391" s="810">
        <v>1</v>
      </c>
    </row>
    <row r="6392" spans="1:9" x14ac:dyDescent="0.15">
      <c r="A6392" s="694" t="s">
        <v>8872</v>
      </c>
      <c r="B6392" s="96">
        <v>23150</v>
      </c>
      <c r="C6392" s="96">
        <v>3</v>
      </c>
      <c r="D6392" s="97">
        <v>69219146</v>
      </c>
      <c r="E6392" s="97">
        <v>69435430</v>
      </c>
      <c r="F6392" s="96" t="s">
        <v>2328</v>
      </c>
      <c r="G6392" s="96">
        <v>834</v>
      </c>
      <c r="H6392" s="96">
        <v>0.15081</v>
      </c>
      <c r="I6392" s="810">
        <v>1</v>
      </c>
    </row>
    <row r="6393" spans="1:9" x14ac:dyDescent="0.15">
      <c r="A6393" s="694" t="s">
        <v>8873</v>
      </c>
      <c r="B6393" s="96">
        <v>201176</v>
      </c>
      <c r="C6393" s="96">
        <v>17</v>
      </c>
      <c r="D6393" s="97">
        <v>43471268</v>
      </c>
      <c r="E6393" s="97">
        <v>43510282</v>
      </c>
      <c r="F6393" s="96" t="s">
        <v>2328</v>
      </c>
      <c r="G6393" s="96">
        <v>116</v>
      </c>
      <c r="H6393" s="96">
        <v>0.15090000000000001</v>
      </c>
      <c r="I6393" s="810">
        <v>1</v>
      </c>
    </row>
    <row r="6394" spans="1:9" x14ac:dyDescent="0.15">
      <c r="A6394" s="694" t="s">
        <v>8874</v>
      </c>
      <c r="B6394" s="96">
        <v>55666</v>
      </c>
      <c r="C6394" s="96">
        <v>17</v>
      </c>
      <c r="D6394" s="97">
        <v>79523913</v>
      </c>
      <c r="E6394" s="97">
        <v>79604138</v>
      </c>
      <c r="F6394" s="96" t="s">
        <v>2328</v>
      </c>
      <c r="G6394" s="96">
        <v>339</v>
      </c>
      <c r="H6394" s="96">
        <v>0.15107999999999999</v>
      </c>
      <c r="I6394" s="810">
        <v>1</v>
      </c>
    </row>
    <row r="6395" spans="1:9" x14ac:dyDescent="0.15">
      <c r="A6395" s="694" t="s">
        <v>8875</v>
      </c>
      <c r="B6395" s="96">
        <v>340075</v>
      </c>
      <c r="C6395" s="96">
        <v>5</v>
      </c>
      <c r="D6395" s="97">
        <v>149675909</v>
      </c>
      <c r="E6395" s="97">
        <v>149682525</v>
      </c>
      <c r="F6395" s="96" t="s">
        <v>2328</v>
      </c>
      <c r="G6395" s="96">
        <v>19</v>
      </c>
      <c r="H6395" s="96">
        <v>0.15118999999999999</v>
      </c>
      <c r="I6395" s="810">
        <v>1</v>
      </c>
    </row>
    <row r="6396" spans="1:9" x14ac:dyDescent="0.15">
      <c r="A6396" s="694" t="s">
        <v>8876</v>
      </c>
      <c r="B6396" s="96">
        <v>51022</v>
      </c>
      <c r="C6396" s="96">
        <v>1</v>
      </c>
      <c r="D6396" s="97">
        <v>193065595</v>
      </c>
      <c r="E6396" s="97">
        <v>193075659</v>
      </c>
      <c r="F6396" s="96" t="s">
        <v>2328</v>
      </c>
      <c r="G6396" s="96">
        <v>25</v>
      </c>
      <c r="H6396" s="96">
        <v>0.15132000000000001</v>
      </c>
      <c r="I6396" s="810">
        <v>1</v>
      </c>
    </row>
    <row r="6397" spans="1:9" x14ac:dyDescent="0.15">
      <c r="A6397" s="694" t="s">
        <v>8877</v>
      </c>
      <c r="B6397" s="96">
        <v>27042</v>
      </c>
      <c r="C6397" s="96">
        <v>1</v>
      </c>
      <c r="D6397" s="97">
        <v>210001312</v>
      </c>
      <c r="E6397" s="97">
        <v>210030910</v>
      </c>
      <c r="F6397" s="96" t="s">
        <v>2321</v>
      </c>
      <c r="G6397" s="96">
        <v>122</v>
      </c>
      <c r="H6397" s="96">
        <v>0.15139</v>
      </c>
      <c r="I6397" s="810">
        <v>1</v>
      </c>
    </row>
    <row r="6398" spans="1:9" x14ac:dyDescent="0.15">
      <c r="A6398" s="694" t="s">
        <v>8878</v>
      </c>
      <c r="B6398" s="96">
        <v>162417</v>
      </c>
      <c r="C6398" s="96">
        <v>17</v>
      </c>
      <c r="D6398" s="97">
        <v>42082032</v>
      </c>
      <c r="E6398" s="97">
        <v>42086436</v>
      </c>
      <c r="F6398" s="96" t="s">
        <v>2321</v>
      </c>
      <c r="G6398" s="96">
        <v>14</v>
      </c>
      <c r="H6398" s="96">
        <v>0.15140999999999999</v>
      </c>
      <c r="I6398" s="810">
        <v>1</v>
      </c>
    </row>
    <row r="6399" spans="1:9" x14ac:dyDescent="0.15">
      <c r="A6399" s="694" t="s">
        <v>8879</v>
      </c>
      <c r="B6399" s="96">
        <v>9557</v>
      </c>
      <c r="C6399" s="96">
        <v>1</v>
      </c>
      <c r="D6399" s="97">
        <v>146714291</v>
      </c>
      <c r="E6399" s="97">
        <v>146767447</v>
      </c>
      <c r="F6399" s="96" t="s">
        <v>2321</v>
      </c>
      <c r="G6399" s="96">
        <v>253</v>
      </c>
      <c r="H6399" s="96">
        <v>0.1515</v>
      </c>
      <c r="I6399" s="810">
        <v>1</v>
      </c>
    </row>
    <row r="6400" spans="1:9" x14ac:dyDescent="0.15">
      <c r="A6400" s="694" t="s">
        <v>8880</v>
      </c>
      <c r="B6400" s="96">
        <v>4795</v>
      </c>
      <c r="C6400" s="96">
        <v>6</v>
      </c>
      <c r="D6400" s="97">
        <v>31514628</v>
      </c>
      <c r="E6400" s="97">
        <v>31526606</v>
      </c>
      <c r="F6400" s="96" t="s">
        <v>2321</v>
      </c>
      <c r="G6400" s="96">
        <v>76</v>
      </c>
      <c r="H6400" s="96">
        <v>0.15153</v>
      </c>
      <c r="I6400" s="810">
        <v>1</v>
      </c>
    </row>
    <row r="6401" spans="1:9" x14ac:dyDescent="0.15">
      <c r="A6401" s="694" t="s">
        <v>8881</v>
      </c>
      <c r="B6401" s="96">
        <v>55219</v>
      </c>
      <c r="C6401" s="96">
        <v>1</v>
      </c>
      <c r="D6401" s="97">
        <v>25757388</v>
      </c>
      <c r="E6401" s="97">
        <v>25826700</v>
      </c>
      <c r="F6401" s="96" t="s">
        <v>2321</v>
      </c>
      <c r="G6401" s="96">
        <v>89</v>
      </c>
      <c r="H6401" s="96">
        <v>0.15154000000000001</v>
      </c>
      <c r="I6401" s="810">
        <v>1</v>
      </c>
    </row>
    <row r="6402" spans="1:9" x14ac:dyDescent="0.15">
      <c r="A6402" s="694" t="s">
        <v>8882</v>
      </c>
      <c r="B6402" s="96">
        <v>901</v>
      </c>
      <c r="C6402" s="96">
        <v>4</v>
      </c>
      <c r="D6402" s="97">
        <v>78078357</v>
      </c>
      <c r="E6402" s="97">
        <v>78091213</v>
      </c>
      <c r="F6402" s="96" t="s">
        <v>2321</v>
      </c>
      <c r="G6402" s="96">
        <v>31</v>
      </c>
      <c r="H6402" s="96">
        <v>0.15157999999999999</v>
      </c>
      <c r="I6402" s="810">
        <v>1</v>
      </c>
    </row>
    <row r="6403" spans="1:9" x14ac:dyDescent="0.15">
      <c r="A6403" s="694" t="s">
        <v>8883</v>
      </c>
      <c r="B6403" s="96">
        <v>91151</v>
      </c>
      <c r="C6403" s="96">
        <v>16</v>
      </c>
      <c r="D6403" s="97">
        <v>3348808</v>
      </c>
      <c r="E6403" s="97">
        <v>3355439</v>
      </c>
      <c r="F6403" s="96" t="s">
        <v>2328</v>
      </c>
      <c r="G6403" s="96">
        <v>9</v>
      </c>
      <c r="H6403" s="96">
        <v>0.15165000000000001</v>
      </c>
      <c r="I6403" s="810">
        <v>1</v>
      </c>
    </row>
    <row r="6404" spans="1:9" x14ac:dyDescent="0.15">
      <c r="A6404" s="694" t="s">
        <v>8884</v>
      </c>
      <c r="B6404" s="96">
        <v>112942</v>
      </c>
      <c r="C6404" s="96">
        <v>2</v>
      </c>
      <c r="D6404" s="97">
        <v>55746740</v>
      </c>
      <c r="E6404" s="97">
        <v>55772216</v>
      </c>
      <c r="F6404" s="96" t="s">
        <v>2321</v>
      </c>
      <c r="G6404" s="96">
        <v>95</v>
      </c>
      <c r="H6404" s="96">
        <v>0.15168999999999999</v>
      </c>
      <c r="I6404" s="810">
        <v>1</v>
      </c>
    </row>
    <row r="6405" spans="1:9" x14ac:dyDescent="0.15">
      <c r="A6405" s="694" t="s">
        <v>8885</v>
      </c>
      <c r="B6405" s="96">
        <v>238</v>
      </c>
      <c r="C6405" s="96">
        <v>2</v>
      </c>
      <c r="D6405" s="97">
        <v>29415640</v>
      </c>
      <c r="E6405" s="97">
        <v>30144477</v>
      </c>
      <c r="F6405" s="96" t="s">
        <v>2328</v>
      </c>
      <c r="G6405" s="96">
        <v>3266</v>
      </c>
      <c r="H6405" s="96">
        <v>0.15185000000000001</v>
      </c>
      <c r="I6405" s="810">
        <v>1</v>
      </c>
    </row>
    <row r="6406" spans="1:9" x14ac:dyDescent="0.15">
      <c r="A6406" s="694" t="s">
        <v>8886</v>
      </c>
      <c r="B6406" s="96">
        <v>90196</v>
      </c>
      <c r="C6406" s="96">
        <v>20</v>
      </c>
      <c r="D6406" s="97">
        <v>43988660</v>
      </c>
      <c r="E6406" s="97">
        <v>44005442</v>
      </c>
      <c r="F6406" s="96" t="s">
        <v>2321</v>
      </c>
      <c r="G6406" s="96">
        <v>39</v>
      </c>
      <c r="H6406" s="96">
        <v>0.15190000000000001</v>
      </c>
      <c r="I6406" s="810">
        <v>1</v>
      </c>
    </row>
    <row r="6407" spans="1:9" x14ac:dyDescent="0.15">
      <c r="A6407" s="694" t="s">
        <v>8887</v>
      </c>
      <c r="B6407" s="96">
        <v>3742</v>
      </c>
      <c r="C6407" s="96">
        <v>12</v>
      </c>
      <c r="D6407" s="97">
        <v>4918342</v>
      </c>
      <c r="E6407" s="97">
        <v>4961093</v>
      </c>
      <c r="F6407" s="96" t="s">
        <v>2321</v>
      </c>
      <c r="G6407" s="96">
        <v>244</v>
      </c>
      <c r="H6407" s="96">
        <v>0.15190999999999999</v>
      </c>
      <c r="I6407" s="810">
        <v>1</v>
      </c>
    </row>
    <row r="6408" spans="1:9" x14ac:dyDescent="0.15">
      <c r="A6408" s="694" t="s">
        <v>8888</v>
      </c>
      <c r="B6408" s="96">
        <v>84878</v>
      </c>
      <c r="C6408" s="96">
        <v>19</v>
      </c>
      <c r="D6408" s="97">
        <v>59024897</v>
      </c>
      <c r="E6408" s="97">
        <v>59031845</v>
      </c>
      <c r="F6408" s="96" t="s">
        <v>2328</v>
      </c>
      <c r="G6408" s="96">
        <v>9</v>
      </c>
      <c r="H6408" s="96">
        <v>0.15196999999999999</v>
      </c>
      <c r="I6408" s="810">
        <v>1</v>
      </c>
    </row>
    <row r="6409" spans="1:9" x14ac:dyDescent="0.15">
      <c r="A6409" s="694" t="s">
        <v>8889</v>
      </c>
      <c r="B6409" s="96">
        <v>27106</v>
      </c>
      <c r="C6409" s="96">
        <v>19</v>
      </c>
      <c r="D6409" s="97">
        <v>18111944</v>
      </c>
      <c r="E6409" s="97">
        <v>18124911</v>
      </c>
      <c r="F6409" s="96" t="s">
        <v>2321</v>
      </c>
      <c r="G6409" s="96">
        <v>38</v>
      </c>
      <c r="H6409" s="96">
        <v>0.15203</v>
      </c>
      <c r="I6409" s="810">
        <v>1</v>
      </c>
    </row>
    <row r="6410" spans="1:9" x14ac:dyDescent="0.15">
      <c r="A6410" s="694" t="s">
        <v>8890</v>
      </c>
      <c r="B6410" s="96">
        <v>57863</v>
      </c>
      <c r="C6410" s="96">
        <v>1</v>
      </c>
      <c r="D6410" s="97">
        <v>159141377</v>
      </c>
      <c r="E6410" s="97">
        <v>159172932</v>
      </c>
      <c r="F6410" s="96" t="s">
        <v>2321</v>
      </c>
      <c r="G6410" s="96">
        <v>108</v>
      </c>
      <c r="H6410" s="96">
        <v>0.15207999999999999</v>
      </c>
      <c r="I6410" s="810">
        <v>1</v>
      </c>
    </row>
    <row r="6411" spans="1:9" x14ac:dyDescent="0.15">
      <c r="A6411" s="694" t="s">
        <v>8891</v>
      </c>
      <c r="B6411" s="96">
        <v>29881</v>
      </c>
      <c r="C6411" s="96">
        <v>7</v>
      </c>
      <c r="D6411" s="97">
        <v>44552134</v>
      </c>
      <c r="E6411" s="97">
        <v>44580914</v>
      </c>
      <c r="F6411" s="96" t="s">
        <v>2328</v>
      </c>
      <c r="G6411" s="96">
        <v>70</v>
      </c>
      <c r="H6411" s="96">
        <v>0.15211</v>
      </c>
      <c r="I6411" s="810">
        <v>1</v>
      </c>
    </row>
    <row r="6412" spans="1:9" x14ac:dyDescent="0.15">
      <c r="A6412" s="694" t="s">
        <v>8892</v>
      </c>
      <c r="B6412" s="96">
        <v>135892</v>
      </c>
      <c r="C6412" s="96">
        <v>7</v>
      </c>
      <c r="D6412" s="97">
        <v>72726532</v>
      </c>
      <c r="E6412" s="97">
        <v>72742085</v>
      </c>
      <c r="F6412" s="96" t="s">
        <v>2328</v>
      </c>
      <c r="G6412" s="96">
        <v>10</v>
      </c>
      <c r="H6412" s="96">
        <v>0.15212000000000001</v>
      </c>
      <c r="I6412" s="810">
        <v>1</v>
      </c>
    </row>
    <row r="6413" spans="1:9" x14ac:dyDescent="0.15">
      <c r="A6413" s="694" t="s">
        <v>8893</v>
      </c>
      <c r="B6413" s="96">
        <v>90668</v>
      </c>
      <c r="C6413" s="96">
        <v>14</v>
      </c>
      <c r="D6413" s="97">
        <v>24521206</v>
      </c>
      <c r="E6413" s="97">
        <v>24538937</v>
      </c>
      <c r="F6413" s="96" t="s">
        <v>2321</v>
      </c>
      <c r="G6413" s="96">
        <v>51</v>
      </c>
      <c r="H6413" s="96">
        <v>0.15217</v>
      </c>
      <c r="I6413" s="810">
        <v>1</v>
      </c>
    </row>
    <row r="6414" spans="1:9" x14ac:dyDescent="0.15">
      <c r="A6414" s="694" t="s">
        <v>8894</v>
      </c>
      <c r="B6414" s="96">
        <v>100130451</v>
      </c>
      <c r="C6414" s="96">
        <v>2</v>
      </c>
      <c r="D6414" s="97">
        <v>214141277</v>
      </c>
      <c r="E6414" s="97">
        <v>214148929</v>
      </c>
      <c r="F6414" s="96" t="s">
        <v>2328</v>
      </c>
      <c r="G6414" s="96">
        <v>22</v>
      </c>
      <c r="H6414" s="96">
        <v>0.15226999999999999</v>
      </c>
      <c r="I6414" s="810">
        <v>1</v>
      </c>
    </row>
    <row r="6415" spans="1:9" x14ac:dyDescent="0.15">
      <c r="A6415" s="694" t="s">
        <v>8895</v>
      </c>
      <c r="B6415" s="96">
        <v>23041</v>
      </c>
      <c r="C6415" s="96">
        <v>12</v>
      </c>
      <c r="D6415" s="97">
        <v>62860597</v>
      </c>
      <c r="E6415" s="97">
        <v>62991363</v>
      </c>
      <c r="F6415" s="96" t="s">
        <v>2321</v>
      </c>
      <c r="G6415" s="96">
        <v>397</v>
      </c>
      <c r="H6415" s="96">
        <v>0.15229999999999999</v>
      </c>
      <c r="I6415" s="810">
        <v>1</v>
      </c>
    </row>
    <row r="6416" spans="1:9" x14ac:dyDescent="0.15">
      <c r="A6416" s="694" t="s">
        <v>8896</v>
      </c>
      <c r="B6416" s="96">
        <v>136288</v>
      </c>
      <c r="C6416" s="96">
        <v>7</v>
      </c>
      <c r="D6416" s="97">
        <v>48075108</v>
      </c>
      <c r="E6416" s="97">
        <v>48100894</v>
      </c>
      <c r="F6416" s="96" t="s">
        <v>2321</v>
      </c>
      <c r="G6416" s="96">
        <v>102</v>
      </c>
      <c r="H6416" s="96">
        <v>0.15234</v>
      </c>
      <c r="I6416" s="810">
        <v>1</v>
      </c>
    </row>
    <row r="6417" spans="1:9" x14ac:dyDescent="0.15">
      <c r="A6417" s="694" t="s">
        <v>8897</v>
      </c>
      <c r="B6417" s="96">
        <v>79078</v>
      </c>
      <c r="C6417" s="96">
        <v>1</v>
      </c>
      <c r="D6417" s="97">
        <v>43232916</v>
      </c>
      <c r="E6417" s="97">
        <v>43241413</v>
      </c>
      <c r="F6417" s="96" t="s">
        <v>2321</v>
      </c>
      <c r="G6417" s="96">
        <v>25</v>
      </c>
      <c r="H6417" s="96">
        <v>0.15240999999999999</v>
      </c>
      <c r="I6417" s="810">
        <v>1</v>
      </c>
    </row>
    <row r="6418" spans="1:9" x14ac:dyDescent="0.15">
      <c r="A6418" s="694" t="s">
        <v>8898</v>
      </c>
      <c r="B6418" s="96">
        <v>3775</v>
      </c>
      <c r="C6418" s="96">
        <v>1</v>
      </c>
      <c r="D6418" s="97">
        <v>233749750</v>
      </c>
      <c r="E6418" s="97">
        <v>233808258</v>
      </c>
      <c r="F6418" s="96" t="s">
        <v>2321</v>
      </c>
      <c r="G6418" s="96">
        <v>219</v>
      </c>
      <c r="H6418" s="96">
        <v>0.15243000000000001</v>
      </c>
      <c r="I6418" s="810">
        <v>1</v>
      </c>
    </row>
    <row r="6419" spans="1:9" x14ac:dyDescent="0.15">
      <c r="A6419" s="694" t="s">
        <v>8899</v>
      </c>
      <c r="B6419" s="96">
        <v>22884</v>
      </c>
      <c r="C6419" s="96">
        <v>10</v>
      </c>
      <c r="D6419" s="97">
        <v>1095423</v>
      </c>
      <c r="E6419" s="97">
        <v>1178237</v>
      </c>
      <c r="F6419" s="96" t="s">
        <v>2321</v>
      </c>
      <c r="G6419" s="96">
        <v>355</v>
      </c>
      <c r="H6419" s="96">
        <v>0.15246999999999999</v>
      </c>
      <c r="I6419" s="810">
        <v>1</v>
      </c>
    </row>
    <row r="6420" spans="1:9" x14ac:dyDescent="0.15">
      <c r="A6420" s="694" t="s">
        <v>8900</v>
      </c>
      <c r="B6420" s="96">
        <v>63939</v>
      </c>
      <c r="C6420" s="96">
        <v>20</v>
      </c>
      <c r="D6420" s="97">
        <v>58508819</v>
      </c>
      <c r="E6420" s="97">
        <v>58523735</v>
      </c>
      <c r="F6420" s="96" t="s">
        <v>2321</v>
      </c>
      <c r="G6420" s="96">
        <v>20</v>
      </c>
      <c r="H6420" s="96">
        <v>0.15248</v>
      </c>
      <c r="I6420" s="810">
        <v>1</v>
      </c>
    </row>
    <row r="6421" spans="1:9" x14ac:dyDescent="0.15">
      <c r="A6421" s="694" t="s">
        <v>8901</v>
      </c>
      <c r="B6421" s="96">
        <v>344018</v>
      </c>
      <c r="C6421" s="96">
        <v>2</v>
      </c>
      <c r="D6421" s="97">
        <v>71004442</v>
      </c>
      <c r="E6421" s="97">
        <v>71017775</v>
      </c>
      <c r="F6421" s="96" t="s">
        <v>2328</v>
      </c>
      <c r="G6421" s="96">
        <v>67</v>
      </c>
      <c r="H6421" s="96">
        <v>0.15254999999999999</v>
      </c>
      <c r="I6421" s="810">
        <v>1</v>
      </c>
    </row>
    <row r="6422" spans="1:9" x14ac:dyDescent="0.15">
      <c r="A6422" s="694" t="s">
        <v>8902</v>
      </c>
      <c r="B6422" s="96">
        <v>5161</v>
      </c>
      <c r="C6422" s="96">
        <v>4</v>
      </c>
      <c r="D6422" s="97">
        <v>96761239</v>
      </c>
      <c r="E6422" s="97">
        <v>96762625</v>
      </c>
      <c r="F6422" s="96" t="s">
        <v>2321</v>
      </c>
      <c r="G6422" s="96">
        <v>3</v>
      </c>
      <c r="H6422" s="96">
        <v>0.15262000000000001</v>
      </c>
      <c r="I6422" s="810">
        <v>1</v>
      </c>
    </row>
    <row r="6423" spans="1:9" x14ac:dyDescent="0.15">
      <c r="A6423" s="694" t="s">
        <v>8903</v>
      </c>
      <c r="B6423" s="96">
        <v>55703</v>
      </c>
      <c r="C6423" s="96">
        <v>12</v>
      </c>
      <c r="D6423" s="97">
        <v>106751436</v>
      </c>
      <c r="E6423" s="97">
        <v>106903976</v>
      </c>
      <c r="F6423" s="96" t="s">
        <v>2321</v>
      </c>
      <c r="G6423" s="96">
        <v>398</v>
      </c>
      <c r="H6423" s="96">
        <v>0.15267</v>
      </c>
      <c r="I6423" s="810">
        <v>1</v>
      </c>
    </row>
    <row r="6424" spans="1:9" x14ac:dyDescent="0.15">
      <c r="A6424" s="694" t="s">
        <v>8904</v>
      </c>
      <c r="B6424" s="96">
        <v>101928991</v>
      </c>
      <c r="C6424" s="96">
        <v>17</v>
      </c>
      <c r="D6424" s="97">
        <v>2627204</v>
      </c>
      <c r="E6424" s="97">
        <v>2651794</v>
      </c>
      <c r="F6424" s="96" t="s">
        <v>2328</v>
      </c>
      <c r="G6424" s="96">
        <v>46</v>
      </c>
      <c r="H6424" s="96">
        <v>0.15268999999999999</v>
      </c>
      <c r="I6424" s="810">
        <v>1</v>
      </c>
    </row>
    <row r="6425" spans="1:9" x14ac:dyDescent="0.15">
      <c r="A6425" s="694" t="s">
        <v>8905</v>
      </c>
      <c r="B6425" s="96">
        <v>65993</v>
      </c>
      <c r="C6425" s="96">
        <v>16</v>
      </c>
      <c r="D6425" s="97">
        <v>1821891</v>
      </c>
      <c r="E6425" s="97">
        <v>1823152</v>
      </c>
      <c r="F6425" s="96" t="s">
        <v>2328</v>
      </c>
      <c r="G6425" s="96">
        <v>6</v>
      </c>
      <c r="H6425" s="96">
        <v>0.15268999999999999</v>
      </c>
      <c r="I6425" s="810">
        <v>1</v>
      </c>
    </row>
    <row r="6426" spans="1:9" x14ac:dyDescent="0.15">
      <c r="A6426" s="694" t="s">
        <v>8906</v>
      </c>
      <c r="B6426" s="96">
        <v>147744</v>
      </c>
      <c r="C6426" s="96">
        <v>19</v>
      </c>
      <c r="D6426" s="97">
        <v>55888204</v>
      </c>
      <c r="E6426" s="97">
        <v>55889612</v>
      </c>
      <c r="F6426" s="96" t="s">
        <v>2321</v>
      </c>
      <c r="G6426" s="96">
        <v>1</v>
      </c>
      <c r="H6426" s="96">
        <v>0.1527</v>
      </c>
      <c r="I6426" s="810">
        <v>1</v>
      </c>
    </row>
    <row r="6427" spans="1:9" x14ac:dyDescent="0.15">
      <c r="A6427" s="694" t="s">
        <v>8907</v>
      </c>
      <c r="B6427" s="96">
        <v>25789</v>
      </c>
      <c r="C6427" s="96">
        <v>19</v>
      </c>
      <c r="D6427" s="97">
        <v>18723682</v>
      </c>
      <c r="E6427" s="97">
        <v>18731849</v>
      </c>
      <c r="F6427" s="96" t="s">
        <v>2321</v>
      </c>
      <c r="G6427" s="96">
        <v>34</v>
      </c>
      <c r="H6427" s="96">
        <v>0.1527</v>
      </c>
      <c r="I6427" s="810">
        <v>1</v>
      </c>
    </row>
    <row r="6428" spans="1:9" x14ac:dyDescent="0.15">
      <c r="A6428" s="694" t="s">
        <v>8908</v>
      </c>
      <c r="B6428" s="96">
        <v>135152</v>
      </c>
      <c r="C6428" s="96">
        <v>6</v>
      </c>
      <c r="D6428" s="97">
        <v>71566914</v>
      </c>
      <c r="E6428" s="97">
        <v>71667101</v>
      </c>
      <c r="F6428" s="96" t="s">
        <v>2328</v>
      </c>
      <c r="G6428" s="96">
        <v>366</v>
      </c>
      <c r="H6428" s="96">
        <v>0.15276999999999999</v>
      </c>
      <c r="I6428" s="810">
        <v>1</v>
      </c>
    </row>
    <row r="6429" spans="1:9" x14ac:dyDescent="0.15">
      <c r="A6429" s="694" t="s">
        <v>8909</v>
      </c>
      <c r="B6429" s="96">
        <v>3886</v>
      </c>
      <c r="C6429" s="96">
        <v>17</v>
      </c>
      <c r="D6429" s="97">
        <v>39632941</v>
      </c>
      <c r="E6429" s="97">
        <v>39637392</v>
      </c>
      <c r="F6429" s="96" t="s">
        <v>2328</v>
      </c>
      <c r="G6429" s="96">
        <v>21</v>
      </c>
      <c r="H6429" s="96">
        <v>0.15279000000000001</v>
      </c>
      <c r="I6429" s="810">
        <v>1</v>
      </c>
    </row>
    <row r="6430" spans="1:9" x14ac:dyDescent="0.15">
      <c r="A6430" s="694" t="s">
        <v>8910</v>
      </c>
      <c r="B6430" s="96">
        <v>53340</v>
      </c>
      <c r="C6430" s="96">
        <v>11</v>
      </c>
      <c r="D6430" s="97">
        <v>124543740</v>
      </c>
      <c r="E6430" s="97">
        <v>124564690</v>
      </c>
      <c r="F6430" s="96" t="s">
        <v>2321</v>
      </c>
      <c r="G6430" s="96">
        <v>42</v>
      </c>
      <c r="H6430" s="96">
        <v>0.15281</v>
      </c>
      <c r="I6430" s="810">
        <v>1</v>
      </c>
    </row>
    <row r="6431" spans="1:9" x14ac:dyDescent="0.15">
      <c r="A6431" s="694" t="s">
        <v>8911</v>
      </c>
      <c r="B6431" s="96">
        <v>673</v>
      </c>
      <c r="C6431" s="96">
        <v>7</v>
      </c>
      <c r="D6431" s="97">
        <v>140415749</v>
      </c>
      <c r="E6431" s="97">
        <v>140624564</v>
      </c>
      <c r="F6431" s="96" t="s">
        <v>2328</v>
      </c>
      <c r="G6431" s="96">
        <v>419</v>
      </c>
      <c r="H6431" s="96">
        <v>0.15284</v>
      </c>
      <c r="I6431" s="810">
        <v>1</v>
      </c>
    </row>
    <row r="6432" spans="1:9" x14ac:dyDescent="0.15">
      <c r="A6432" s="694" t="s">
        <v>8912</v>
      </c>
      <c r="B6432" s="96">
        <v>64753</v>
      </c>
      <c r="C6432" s="96">
        <v>7</v>
      </c>
      <c r="D6432" s="97">
        <v>128431464</v>
      </c>
      <c r="E6432" s="97">
        <v>128462187</v>
      </c>
      <c r="F6432" s="96" t="s">
        <v>2321</v>
      </c>
      <c r="G6432" s="96">
        <v>79</v>
      </c>
      <c r="H6432" s="96">
        <v>0.15296000000000001</v>
      </c>
      <c r="I6432" s="810">
        <v>1</v>
      </c>
    </row>
    <row r="6433" spans="1:9" x14ac:dyDescent="0.15">
      <c r="A6433" s="694" t="s">
        <v>8913</v>
      </c>
      <c r="B6433" s="96">
        <v>747</v>
      </c>
      <c r="C6433" s="96">
        <v>11</v>
      </c>
      <c r="D6433" s="97">
        <v>61447905</v>
      </c>
      <c r="E6433" s="97">
        <v>61514474</v>
      </c>
      <c r="F6433" s="96" t="s">
        <v>2321</v>
      </c>
      <c r="G6433" s="96">
        <v>145</v>
      </c>
      <c r="H6433" s="96">
        <v>0.15296000000000001</v>
      </c>
      <c r="I6433" s="810">
        <v>1</v>
      </c>
    </row>
    <row r="6434" spans="1:9" x14ac:dyDescent="0.15">
      <c r="A6434" s="694" t="s">
        <v>8914</v>
      </c>
      <c r="B6434" s="96">
        <v>148870</v>
      </c>
      <c r="C6434" s="96">
        <v>1</v>
      </c>
      <c r="D6434" s="97">
        <v>3668965</v>
      </c>
      <c r="E6434" s="97">
        <v>3688209</v>
      </c>
      <c r="F6434" s="96" t="s">
        <v>2321</v>
      </c>
      <c r="G6434" s="96">
        <v>62</v>
      </c>
      <c r="H6434" s="96">
        <v>0.153</v>
      </c>
      <c r="I6434" s="810">
        <v>1</v>
      </c>
    </row>
    <row r="6435" spans="1:9" x14ac:dyDescent="0.15">
      <c r="A6435" s="694" t="s">
        <v>8915</v>
      </c>
      <c r="B6435" s="96">
        <v>152002</v>
      </c>
      <c r="C6435" s="96">
        <v>3</v>
      </c>
      <c r="D6435" s="97">
        <v>194789008</v>
      </c>
      <c r="E6435" s="97">
        <v>194991895</v>
      </c>
      <c r="F6435" s="96" t="s">
        <v>2328</v>
      </c>
      <c r="G6435" s="96">
        <v>765</v>
      </c>
      <c r="H6435" s="96">
        <v>0.153</v>
      </c>
      <c r="I6435" s="810">
        <v>1</v>
      </c>
    </row>
    <row r="6436" spans="1:9" x14ac:dyDescent="0.15">
      <c r="A6436" s="694" t="s">
        <v>8916</v>
      </c>
      <c r="B6436" s="96">
        <v>169714</v>
      </c>
      <c r="C6436" s="96">
        <v>9</v>
      </c>
      <c r="D6436" s="97">
        <v>139098179</v>
      </c>
      <c r="E6436" s="97">
        <v>139137687</v>
      </c>
      <c r="F6436" s="96" t="s">
        <v>2328</v>
      </c>
      <c r="G6436" s="96">
        <v>121</v>
      </c>
      <c r="H6436" s="96">
        <v>0.15301000000000001</v>
      </c>
      <c r="I6436" s="810">
        <v>1</v>
      </c>
    </row>
    <row r="6437" spans="1:9" x14ac:dyDescent="0.15">
      <c r="A6437" s="694" t="s">
        <v>8917</v>
      </c>
      <c r="B6437" s="96">
        <v>7468</v>
      </c>
      <c r="C6437" s="96">
        <v>4</v>
      </c>
      <c r="D6437" s="97">
        <v>1873123</v>
      </c>
      <c r="E6437" s="97">
        <v>1983934</v>
      </c>
      <c r="F6437" s="96" t="s">
        <v>2321</v>
      </c>
      <c r="G6437" s="96">
        <v>149</v>
      </c>
      <c r="H6437" s="96">
        <v>0.15301999999999999</v>
      </c>
      <c r="I6437" s="810">
        <v>1</v>
      </c>
    </row>
    <row r="6438" spans="1:9" x14ac:dyDescent="0.15">
      <c r="A6438" s="694" t="s">
        <v>8918</v>
      </c>
      <c r="B6438" s="96">
        <v>79037</v>
      </c>
      <c r="C6438" s="96">
        <v>7</v>
      </c>
      <c r="D6438" s="97">
        <v>99816147</v>
      </c>
      <c r="E6438" s="97">
        <v>99819113</v>
      </c>
      <c r="F6438" s="96" t="s">
        <v>2321</v>
      </c>
      <c r="G6438" s="96">
        <v>12</v>
      </c>
      <c r="H6438" s="96">
        <v>0.15307999999999999</v>
      </c>
      <c r="I6438" s="810">
        <v>1</v>
      </c>
    </row>
    <row r="6439" spans="1:9" x14ac:dyDescent="0.15">
      <c r="A6439" s="694" t="s">
        <v>8919</v>
      </c>
      <c r="B6439" s="96">
        <v>3269</v>
      </c>
      <c r="C6439" s="96">
        <v>3</v>
      </c>
      <c r="D6439" s="97">
        <v>11178779</v>
      </c>
      <c r="E6439" s="97">
        <v>11304939</v>
      </c>
      <c r="F6439" s="96" t="s">
        <v>2321</v>
      </c>
      <c r="G6439" s="96">
        <v>432</v>
      </c>
      <c r="H6439" s="96">
        <v>0.15311</v>
      </c>
      <c r="I6439" s="810">
        <v>1</v>
      </c>
    </row>
    <row r="6440" spans="1:9" x14ac:dyDescent="0.15">
      <c r="A6440" s="694" t="s">
        <v>8920</v>
      </c>
      <c r="B6440" s="96">
        <v>64852</v>
      </c>
      <c r="C6440" s="96">
        <v>11</v>
      </c>
      <c r="D6440" s="97">
        <v>62341431</v>
      </c>
      <c r="E6440" s="97">
        <v>62359109</v>
      </c>
      <c r="F6440" s="96" t="s">
        <v>2328</v>
      </c>
      <c r="G6440" s="96">
        <v>29</v>
      </c>
      <c r="H6440" s="96">
        <v>0.15311</v>
      </c>
      <c r="I6440" s="810">
        <v>1</v>
      </c>
    </row>
    <row r="6441" spans="1:9" x14ac:dyDescent="0.15">
      <c r="A6441" s="694" t="s">
        <v>8921</v>
      </c>
      <c r="B6441" s="96">
        <v>10989</v>
      </c>
      <c r="C6441" s="96">
        <v>2</v>
      </c>
      <c r="D6441" s="97">
        <v>86371055</v>
      </c>
      <c r="E6441" s="97">
        <v>86423264</v>
      </c>
      <c r="F6441" s="96" t="s">
        <v>2328</v>
      </c>
      <c r="G6441" s="96">
        <v>172</v>
      </c>
      <c r="H6441" s="96">
        <v>0.15312000000000001</v>
      </c>
      <c r="I6441" s="810">
        <v>1</v>
      </c>
    </row>
    <row r="6442" spans="1:9" x14ac:dyDescent="0.15">
      <c r="A6442" s="694" t="s">
        <v>8922</v>
      </c>
      <c r="B6442" s="96">
        <v>2321</v>
      </c>
      <c r="C6442" s="96">
        <v>13</v>
      </c>
      <c r="D6442" s="97">
        <v>28874483</v>
      </c>
      <c r="E6442" s="97">
        <v>29069265</v>
      </c>
      <c r="F6442" s="96" t="s">
        <v>2328</v>
      </c>
      <c r="G6442" s="96">
        <v>554</v>
      </c>
      <c r="H6442" s="96">
        <v>0.15314</v>
      </c>
      <c r="I6442" s="810">
        <v>1</v>
      </c>
    </row>
    <row r="6443" spans="1:9" x14ac:dyDescent="0.15">
      <c r="A6443" s="694" t="s">
        <v>8923</v>
      </c>
      <c r="B6443" s="96">
        <v>10904</v>
      </c>
      <c r="C6443" s="96">
        <v>20</v>
      </c>
      <c r="D6443" s="97">
        <v>36145819</v>
      </c>
      <c r="E6443" s="97">
        <v>36156333</v>
      </c>
      <c r="F6443" s="96" t="s">
        <v>2328</v>
      </c>
      <c r="G6443" s="96">
        <v>17</v>
      </c>
      <c r="H6443" s="96">
        <v>0.1532</v>
      </c>
      <c r="I6443" s="810">
        <v>1</v>
      </c>
    </row>
    <row r="6444" spans="1:9" x14ac:dyDescent="0.15">
      <c r="A6444" s="694" t="s">
        <v>8924</v>
      </c>
      <c r="B6444" s="96">
        <v>8683</v>
      </c>
      <c r="C6444" s="96">
        <v>12</v>
      </c>
      <c r="D6444" s="97">
        <v>120899471</v>
      </c>
      <c r="E6444" s="97">
        <v>120907558</v>
      </c>
      <c r="F6444" s="96" t="s">
        <v>2328</v>
      </c>
      <c r="G6444" s="96">
        <v>28</v>
      </c>
      <c r="H6444" s="96">
        <v>0.15329999999999999</v>
      </c>
      <c r="I6444" s="810">
        <v>1</v>
      </c>
    </row>
    <row r="6445" spans="1:9" x14ac:dyDescent="0.15">
      <c r="A6445" s="694" t="s">
        <v>8925</v>
      </c>
      <c r="B6445" s="96">
        <v>1140</v>
      </c>
      <c r="C6445" s="96">
        <v>17</v>
      </c>
      <c r="D6445" s="97">
        <v>7348406</v>
      </c>
      <c r="E6445" s="97">
        <v>7360932</v>
      </c>
      <c r="F6445" s="96" t="s">
        <v>2321</v>
      </c>
      <c r="G6445" s="96">
        <v>34</v>
      </c>
      <c r="H6445" s="96">
        <v>0.15340999999999999</v>
      </c>
      <c r="I6445" s="810">
        <v>1</v>
      </c>
    </row>
    <row r="6446" spans="1:9" x14ac:dyDescent="0.15">
      <c r="A6446" s="694" t="s">
        <v>8926</v>
      </c>
      <c r="B6446" s="96">
        <v>3778</v>
      </c>
      <c r="C6446" s="96">
        <v>10</v>
      </c>
      <c r="D6446" s="97">
        <v>78629359</v>
      </c>
      <c r="E6446" s="97">
        <v>79397577</v>
      </c>
      <c r="F6446" s="96" t="s">
        <v>2328</v>
      </c>
      <c r="G6446" s="96">
        <v>2794</v>
      </c>
      <c r="H6446" s="96">
        <v>0.15340999999999999</v>
      </c>
      <c r="I6446" s="810">
        <v>1</v>
      </c>
    </row>
    <row r="6447" spans="1:9" x14ac:dyDescent="0.15">
      <c r="A6447" s="694" t="s">
        <v>8927</v>
      </c>
      <c r="B6447" s="96">
        <v>324</v>
      </c>
      <c r="C6447" s="96">
        <v>5</v>
      </c>
      <c r="D6447" s="97">
        <v>112043202</v>
      </c>
      <c r="E6447" s="97">
        <v>112181936</v>
      </c>
      <c r="F6447" s="96" t="s">
        <v>2321</v>
      </c>
      <c r="G6447" s="96">
        <v>497</v>
      </c>
      <c r="H6447" s="96">
        <v>0.15342</v>
      </c>
      <c r="I6447" s="810">
        <v>1</v>
      </c>
    </row>
    <row r="6448" spans="1:9" x14ac:dyDescent="0.15">
      <c r="A6448" s="694" t="s">
        <v>8928</v>
      </c>
      <c r="B6448" s="96">
        <v>401</v>
      </c>
      <c r="C6448" s="96">
        <v>11</v>
      </c>
      <c r="D6448" s="97">
        <v>71950121</v>
      </c>
      <c r="E6448" s="97">
        <v>71955220</v>
      </c>
      <c r="F6448" s="96" t="s">
        <v>2328</v>
      </c>
      <c r="G6448" s="96">
        <v>7</v>
      </c>
      <c r="H6448" s="96">
        <v>0.15343000000000001</v>
      </c>
      <c r="I6448" s="810">
        <v>1</v>
      </c>
    </row>
    <row r="6449" spans="1:9" x14ac:dyDescent="0.15">
      <c r="A6449" s="694" t="s">
        <v>8929</v>
      </c>
      <c r="B6449" s="96">
        <v>10210</v>
      </c>
      <c r="C6449" s="96">
        <v>9</v>
      </c>
      <c r="D6449" s="97">
        <v>32540542</v>
      </c>
      <c r="E6449" s="97">
        <v>32552626</v>
      </c>
      <c r="F6449" s="96" t="s">
        <v>2328</v>
      </c>
      <c r="G6449" s="96">
        <v>27</v>
      </c>
      <c r="H6449" s="96">
        <v>0.15345</v>
      </c>
      <c r="I6449" s="810">
        <v>1</v>
      </c>
    </row>
    <row r="6450" spans="1:9" x14ac:dyDescent="0.15">
      <c r="A6450" s="694" t="s">
        <v>8930</v>
      </c>
      <c r="B6450" s="96">
        <v>79788</v>
      </c>
      <c r="C6450" s="96">
        <v>19</v>
      </c>
      <c r="D6450" s="97">
        <v>53666552</v>
      </c>
      <c r="E6450" s="97">
        <v>53696619</v>
      </c>
      <c r="F6450" s="96" t="s">
        <v>2328</v>
      </c>
      <c r="G6450" s="96">
        <v>87</v>
      </c>
      <c r="H6450" s="96">
        <v>0.15346000000000001</v>
      </c>
      <c r="I6450" s="810">
        <v>1</v>
      </c>
    </row>
    <row r="6451" spans="1:9" x14ac:dyDescent="0.15">
      <c r="A6451" s="694" t="s">
        <v>8931</v>
      </c>
      <c r="B6451" s="96">
        <v>23191</v>
      </c>
      <c r="C6451" s="96">
        <v>15</v>
      </c>
      <c r="D6451" s="97">
        <v>22892667</v>
      </c>
      <c r="E6451" s="97">
        <v>23003603</v>
      </c>
      <c r="F6451" s="96" t="s">
        <v>2321</v>
      </c>
      <c r="G6451" s="96">
        <v>447</v>
      </c>
      <c r="H6451" s="96">
        <v>0.15351999999999999</v>
      </c>
      <c r="I6451" s="810">
        <v>1</v>
      </c>
    </row>
    <row r="6452" spans="1:9" x14ac:dyDescent="0.15">
      <c r="A6452" s="694" t="s">
        <v>8932</v>
      </c>
      <c r="B6452" s="96">
        <v>64100</v>
      </c>
      <c r="C6452" s="96">
        <v>19</v>
      </c>
      <c r="D6452" s="97">
        <v>48497908</v>
      </c>
      <c r="E6452" s="97">
        <v>48528410</v>
      </c>
      <c r="F6452" s="96" t="s">
        <v>2321</v>
      </c>
      <c r="G6452" s="96">
        <v>171</v>
      </c>
      <c r="H6452" s="96">
        <v>0.15353</v>
      </c>
      <c r="I6452" s="810">
        <v>1</v>
      </c>
    </row>
    <row r="6453" spans="1:9" x14ac:dyDescent="0.15">
      <c r="A6453" s="694" t="s">
        <v>8933</v>
      </c>
      <c r="B6453" s="96">
        <v>7100</v>
      </c>
      <c r="C6453" s="96">
        <v>1</v>
      </c>
      <c r="D6453" s="97">
        <v>223282748</v>
      </c>
      <c r="E6453" s="97">
        <v>223316624</v>
      </c>
      <c r="F6453" s="96" t="s">
        <v>2328</v>
      </c>
      <c r="G6453" s="96">
        <v>130</v>
      </c>
      <c r="H6453" s="96">
        <v>0.15357999999999999</v>
      </c>
      <c r="I6453" s="810">
        <v>1</v>
      </c>
    </row>
    <row r="6454" spans="1:9" x14ac:dyDescent="0.15">
      <c r="A6454" s="694" t="s">
        <v>8934</v>
      </c>
      <c r="B6454" s="96">
        <v>23462</v>
      </c>
      <c r="C6454" s="96">
        <v>8</v>
      </c>
      <c r="D6454" s="97">
        <v>80676245</v>
      </c>
      <c r="E6454" s="97">
        <v>80680098</v>
      </c>
      <c r="F6454" s="96" t="s">
        <v>2328</v>
      </c>
      <c r="G6454" s="96">
        <v>9</v>
      </c>
      <c r="H6454" s="96">
        <v>0.15359999999999999</v>
      </c>
      <c r="I6454" s="810">
        <v>1</v>
      </c>
    </row>
    <row r="6455" spans="1:9" x14ac:dyDescent="0.15">
      <c r="A6455" s="694" t="s">
        <v>8935</v>
      </c>
      <c r="B6455" s="96">
        <v>9644</v>
      </c>
      <c r="C6455" s="96">
        <v>10</v>
      </c>
      <c r="D6455" s="97">
        <v>105353784</v>
      </c>
      <c r="E6455" s="97">
        <v>105615195</v>
      </c>
      <c r="F6455" s="96" t="s">
        <v>2328</v>
      </c>
      <c r="G6455" s="96">
        <v>816</v>
      </c>
      <c r="H6455" s="96">
        <v>0.15362000000000001</v>
      </c>
      <c r="I6455" s="810">
        <v>1</v>
      </c>
    </row>
    <row r="6456" spans="1:9" x14ac:dyDescent="0.15">
      <c r="A6456" s="694" t="s">
        <v>8936</v>
      </c>
      <c r="B6456" s="96">
        <v>152687</v>
      </c>
      <c r="C6456" s="96">
        <v>4</v>
      </c>
      <c r="D6456" s="97">
        <v>53227</v>
      </c>
      <c r="E6456" s="97">
        <v>88099</v>
      </c>
      <c r="F6456" s="96" t="s">
        <v>2321</v>
      </c>
      <c r="G6456" s="96">
        <v>63</v>
      </c>
      <c r="H6456" s="96">
        <v>0.15367</v>
      </c>
      <c r="I6456" s="810">
        <v>1</v>
      </c>
    </row>
    <row r="6457" spans="1:9" x14ac:dyDescent="0.15">
      <c r="A6457" s="694" t="s">
        <v>8937</v>
      </c>
      <c r="B6457" s="96">
        <v>6347</v>
      </c>
      <c r="C6457" s="96">
        <v>17</v>
      </c>
      <c r="D6457" s="97">
        <v>32582296</v>
      </c>
      <c r="E6457" s="97">
        <v>32584222</v>
      </c>
      <c r="F6457" s="96" t="s">
        <v>2321</v>
      </c>
      <c r="G6457" s="96">
        <v>4</v>
      </c>
      <c r="H6457" s="96">
        <v>0.15376999999999999</v>
      </c>
      <c r="I6457" s="810">
        <v>1</v>
      </c>
    </row>
    <row r="6458" spans="1:9" x14ac:dyDescent="0.15">
      <c r="A6458" s="694" t="s">
        <v>8938</v>
      </c>
      <c r="B6458" s="96">
        <v>199699</v>
      </c>
      <c r="C6458" s="96">
        <v>19</v>
      </c>
      <c r="D6458" s="97">
        <v>13080432</v>
      </c>
      <c r="E6458" s="97">
        <v>13085567</v>
      </c>
      <c r="F6458" s="96" t="s">
        <v>2321</v>
      </c>
      <c r="G6458" s="96">
        <v>13</v>
      </c>
      <c r="H6458" s="96">
        <v>0.15378</v>
      </c>
      <c r="I6458" s="810">
        <v>1</v>
      </c>
    </row>
    <row r="6459" spans="1:9" x14ac:dyDescent="0.15">
      <c r="A6459" s="694" t="s">
        <v>8939</v>
      </c>
      <c r="B6459" s="96">
        <v>168391</v>
      </c>
      <c r="C6459" s="96">
        <v>7</v>
      </c>
      <c r="D6459" s="97">
        <v>151653464</v>
      </c>
      <c r="E6459" s="97">
        <v>151717019</v>
      </c>
      <c r="F6459" s="96" t="s">
        <v>2321</v>
      </c>
      <c r="G6459" s="96">
        <v>267</v>
      </c>
      <c r="H6459" s="96">
        <v>0.15382000000000001</v>
      </c>
      <c r="I6459" s="810">
        <v>1</v>
      </c>
    </row>
    <row r="6460" spans="1:9" x14ac:dyDescent="0.15">
      <c r="A6460" s="694" t="s">
        <v>8940</v>
      </c>
      <c r="B6460" s="96">
        <v>3796</v>
      </c>
      <c r="C6460" s="96">
        <v>5</v>
      </c>
      <c r="D6460" s="97">
        <v>61601989</v>
      </c>
      <c r="E6460" s="97">
        <v>61683011</v>
      </c>
      <c r="F6460" s="96" t="s">
        <v>2321</v>
      </c>
      <c r="G6460" s="96">
        <v>229</v>
      </c>
      <c r="H6460" s="96">
        <v>0.15390999999999999</v>
      </c>
      <c r="I6460" s="810">
        <v>1</v>
      </c>
    </row>
    <row r="6461" spans="1:9" x14ac:dyDescent="0.15">
      <c r="A6461" s="694" t="s">
        <v>8941</v>
      </c>
      <c r="B6461" s="96">
        <v>2992</v>
      </c>
      <c r="C6461" s="96">
        <v>3</v>
      </c>
      <c r="D6461" s="97">
        <v>148709195</v>
      </c>
      <c r="E6461" s="97">
        <v>148745456</v>
      </c>
      <c r="F6461" s="96" t="s">
        <v>2321</v>
      </c>
      <c r="G6461" s="96">
        <v>97</v>
      </c>
      <c r="H6461" s="96">
        <v>0.15397</v>
      </c>
      <c r="I6461" s="810">
        <v>1</v>
      </c>
    </row>
    <row r="6462" spans="1:9" x14ac:dyDescent="0.15">
      <c r="A6462" s="694" t="s">
        <v>8942</v>
      </c>
      <c r="B6462" s="96">
        <v>30811</v>
      </c>
      <c r="C6462" s="96">
        <v>21</v>
      </c>
      <c r="D6462" s="97">
        <v>33245628</v>
      </c>
      <c r="E6462" s="97">
        <v>33376377</v>
      </c>
      <c r="F6462" s="96" t="s">
        <v>2321</v>
      </c>
      <c r="G6462" s="96">
        <v>512</v>
      </c>
      <c r="H6462" s="96">
        <v>0.15398999999999999</v>
      </c>
      <c r="I6462" s="810">
        <v>1</v>
      </c>
    </row>
    <row r="6463" spans="1:9" x14ac:dyDescent="0.15">
      <c r="A6463" s="694" t="s">
        <v>8943</v>
      </c>
      <c r="B6463" s="96">
        <v>10665</v>
      </c>
      <c r="C6463" s="96">
        <v>6</v>
      </c>
      <c r="D6463" s="97">
        <v>32260475</v>
      </c>
      <c r="E6463" s="97">
        <v>32339705</v>
      </c>
      <c r="F6463" s="96" t="s">
        <v>2328</v>
      </c>
      <c r="G6463" s="96">
        <v>861</v>
      </c>
      <c r="H6463" s="96">
        <v>0.15403</v>
      </c>
      <c r="I6463" s="810">
        <v>1</v>
      </c>
    </row>
    <row r="6464" spans="1:9" x14ac:dyDescent="0.15">
      <c r="A6464" s="694" t="s">
        <v>8944</v>
      </c>
      <c r="B6464" s="96">
        <v>4072</v>
      </c>
      <c r="C6464" s="96">
        <v>2</v>
      </c>
      <c r="D6464" s="97">
        <v>47596287</v>
      </c>
      <c r="E6464" s="97">
        <v>47614167</v>
      </c>
      <c r="F6464" s="96" t="s">
        <v>2321</v>
      </c>
      <c r="G6464" s="96">
        <v>60</v>
      </c>
      <c r="H6464" s="96">
        <v>0.15404000000000001</v>
      </c>
      <c r="I6464" s="810">
        <v>1</v>
      </c>
    </row>
    <row r="6465" spans="1:9" x14ac:dyDescent="0.15">
      <c r="A6465" s="694" t="s">
        <v>8945</v>
      </c>
      <c r="B6465" s="96">
        <v>8904</v>
      </c>
      <c r="C6465" s="96">
        <v>20</v>
      </c>
      <c r="D6465" s="97">
        <v>34213953</v>
      </c>
      <c r="E6465" s="97">
        <v>34252878</v>
      </c>
      <c r="F6465" s="96" t="s">
        <v>2328</v>
      </c>
      <c r="G6465" s="96">
        <v>97</v>
      </c>
      <c r="H6465" s="96">
        <v>0.15407999999999999</v>
      </c>
      <c r="I6465" s="810">
        <v>1</v>
      </c>
    </row>
    <row r="6466" spans="1:9" x14ac:dyDescent="0.15">
      <c r="A6466" s="694" t="s">
        <v>8946</v>
      </c>
      <c r="B6466" s="96">
        <v>404220</v>
      </c>
      <c r="C6466" s="96">
        <v>6</v>
      </c>
      <c r="D6466" s="97">
        <v>4079440</v>
      </c>
      <c r="E6466" s="97">
        <v>4131000</v>
      </c>
      <c r="F6466" s="96" t="s">
        <v>2321</v>
      </c>
      <c r="G6466" s="96">
        <v>195</v>
      </c>
      <c r="H6466" s="96">
        <v>0.15412000000000001</v>
      </c>
      <c r="I6466" s="810">
        <v>1</v>
      </c>
    </row>
    <row r="6467" spans="1:9" x14ac:dyDescent="0.15">
      <c r="A6467" s="694" t="s">
        <v>8947</v>
      </c>
      <c r="B6467" s="96">
        <v>23219</v>
      </c>
      <c r="C6467" s="96">
        <v>1</v>
      </c>
      <c r="D6467" s="97">
        <v>224301789</v>
      </c>
      <c r="E6467" s="97">
        <v>224349749</v>
      </c>
      <c r="F6467" s="96" t="s">
        <v>2321</v>
      </c>
      <c r="G6467" s="96">
        <v>189</v>
      </c>
      <c r="H6467" s="96">
        <v>0.15415000000000001</v>
      </c>
      <c r="I6467" s="810">
        <v>1</v>
      </c>
    </row>
    <row r="6468" spans="1:9" x14ac:dyDescent="0.15">
      <c r="A6468" s="694" t="s">
        <v>8948</v>
      </c>
      <c r="B6468" s="96">
        <v>145858</v>
      </c>
      <c r="C6468" s="96">
        <v>15</v>
      </c>
      <c r="D6468" s="97">
        <v>93014907</v>
      </c>
      <c r="E6468" s="97">
        <v>93044347</v>
      </c>
      <c r="F6468" s="96" t="s">
        <v>2321</v>
      </c>
      <c r="G6468" s="96">
        <v>122</v>
      </c>
      <c r="H6468" s="96">
        <v>0.15423000000000001</v>
      </c>
      <c r="I6468" s="810">
        <v>1</v>
      </c>
    </row>
    <row r="6469" spans="1:9" x14ac:dyDescent="0.15">
      <c r="A6469" s="694" t="s">
        <v>8949</v>
      </c>
      <c r="B6469" s="96">
        <v>3201</v>
      </c>
      <c r="C6469" s="96">
        <v>7</v>
      </c>
      <c r="D6469" s="97">
        <v>27168126</v>
      </c>
      <c r="E6469" s="97">
        <v>27170399</v>
      </c>
      <c r="F6469" s="96" t="s">
        <v>2328</v>
      </c>
      <c r="G6469" s="96">
        <v>10</v>
      </c>
      <c r="H6469" s="96">
        <v>0.15423000000000001</v>
      </c>
      <c r="I6469" s="810">
        <v>1</v>
      </c>
    </row>
    <row r="6470" spans="1:9" x14ac:dyDescent="0.15">
      <c r="A6470" s="694" t="s">
        <v>8950</v>
      </c>
      <c r="B6470" s="96">
        <v>6885</v>
      </c>
      <c r="C6470" s="96">
        <v>6</v>
      </c>
      <c r="D6470" s="97">
        <v>91223292</v>
      </c>
      <c r="E6470" s="97">
        <v>91297020</v>
      </c>
      <c r="F6470" s="96" t="s">
        <v>2328</v>
      </c>
      <c r="G6470" s="96">
        <v>210</v>
      </c>
      <c r="H6470" s="96">
        <v>0.15423000000000001</v>
      </c>
      <c r="I6470" s="810">
        <v>1</v>
      </c>
    </row>
    <row r="6471" spans="1:9" x14ac:dyDescent="0.15">
      <c r="A6471" s="694" t="s">
        <v>8951</v>
      </c>
      <c r="B6471" s="96">
        <v>53346</v>
      </c>
      <c r="C6471" s="96">
        <v>15</v>
      </c>
      <c r="D6471" s="97">
        <v>83776301</v>
      </c>
      <c r="E6471" s="97">
        <v>83806111</v>
      </c>
      <c r="F6471" s="96" t="s">
        <v>2321</v>
      </c>
      <c r="G6471" s="96">
        <v>55</v>
      </c>
      <c r="H6471" s="96">
        <v>0.15440999999999999</v>
      </c>
      <c r="I6471" s="810">
        <v>1</v>
      </c>
    </row>
    <row r="6472" spans="1:9" x14ac:dyDescent="0.15">
      <c r="A6472" s="694" t="s">
        <v>8952</v>
      </c>
      <c r="B6472" s="96">
        <v>84260</v>
      </c>
      <c r="C6472" s="96">
        <v>12</v>
      </c>
      <c r="D6472" s="97">
        <v>110338079</v>
      </c>
      <c r="E6472" s="97">
        <v>110355874</v>
      </c>
      <c r="F6472" s="96" t="s">
        <v>2321</v>
      </c>
      <c r="G6472" s="96">
        <v>72</v>
      </c>
      <c r="H6472" s="96">
        <v>0.15447</v>
      </c>
      <c r="I6472" s="810">
        <v>1</v>
      </c>
    </row>
    <row r="6473" spans="1:9" x14ac:dyDescent="0.15">
      <c r="A6473" s="694" t="s">
        <v>8953</v>
      </c>
      <c r="B6473" s="96">
        <v>100129083</v>
      </c>
      <c r="C6473" s="96">
        <v>19</v>
      </c>
      <c r="D6473" s="97">
        <v>51919160</v>
      </c>
      <c r="E6473" s="97">
        <v>51920679</v>
      </c>
      <c r="F6473" s="96" t="s">
        <v>2321</v>
      </c>
      <c r="G6473" s="96">
        <v>7</v>
      </c>
      <c r="H6473" s="96">
        <v>0.15448999999999999</v>
      </c>
      <c r="I6473" s="810">
        <v>1</v>
      </c>
    </row>
    <row r="6474" spans="1:9" x14ac:dyDescent="0.15">
      <c r="A6474" s="694" t="s">
        <v>8954</v>
      </c>
      <c r="B6474" s="96">
        <v>50999</v>
      </c>
      <c r="C6474" s="96">
        <v>1</v>
      </c>
      <c r="D6474" s="97">
        <v>93615299</v>
      </c>
      <c r="E6474" s="97">
        <v>93646246</v>
      </c>
      <c r="F6474" s="96" t="s">
        <v>2328</v>
      </c>
      <c r="G6474" s="96">
        <v>84</v>
      </c>
      <c r="H6474" s="96">
        <v>0.15448999999999999</v>
      </c>
      <c r="I6474" s="810">
        <v>1</v>
      </c>
    </row>
    <row r="6475" spans="1:9" x14ac:dyDescent="0.15">
      <c r="A6475" s="694" t="s">
        <v>8955</v>
      </c>
      <c r="B6475" s="96">
        <v>10144</v>
      </c>
      <c r="C6475" s="96">
        <v>4</v>
      </c>
      <c r="D6475" s="97">
        <v>89647105</v>
      </c>
      <c r="E6475" s="97">
        <v>90032549</v>
      </c>
      <c r="F6475" s="96" t="s">
        <v>2328</v>
      </c>
      <c r="G6475" s="96">
        <v>1277</v>
      </c>
      <c r="H6475" s="96">
        <v>0.15451999999999999</v>
      </c>
      <c r="I6475" s="810">
        <v>1</v>
      </c>
    </row>
    <row r="6476" spans="1:9" x14ac:dyDescent="0.15">
      <c r="A6476" s="694" t="s">
        <v>8956</v>
      </c>
      <c r="B6476" s="96">
        <v>2770</v>
      </c>
      <c r="C6476" s="96">
        <v>7</v>
      </c>
      <c r="D6476" s="97">
        <v>79764140</v>
      </c>
      <c r="E6476" s="97">
        <v>79848725</v>
      </c>
      <c r="F6476" s="96" t="s">
        <v>2321</v>
      </c>
      <c r="G6476" s="96">
        <v>251</v>
      </c>
      <c r="H6476" s="96">
        <v>0.15451999999999999</v>
      </c>
      <c r="I6476" s="810">
        <v>1</v>
      </c>
    </row>
    <row r="6477" spans="1:9" x14ac:dyDescent="0.15">
      <c r="A6477" s="694" t="s">
        <v>8957</v>
      </c>
      <c r="B6477" s="96">
        <v>80228</v>
      </c>
      <c r="C6477" s="96">
        <v>7</v>
      </c>
      <c r="D6477" s="97">
        <v>102073977</v>
      </c>
      <c r="E6477" s="97">
        <v>102097268</v>
      </c>
      <c r="F6477" s="96" t="s">
        <v>2321</v>
      </c>
      <c r="G6477" s="96">
        <v>59</v>
      </c>
      <c r="H6477" s="96">
        <v>0.15464</v>
      </c>
      <c r="I6477" s="810">
        <v>1</v>
      </c>
    </row>
    <row r="6478" spans="1:9" x14ac:dyDescent="0.15">
      <c r="A6478" s="694" t="s">
        <v>8958</v>
      </c>
      <c r="B6478" s="96">
        <v>9296</v>
      </c>
      <c r="C6478" s="96">
        <v>7</v>
      </c>
      <c r="D6478" s="97">
        <v>128502857</v>
      </c>
      <c r="E6478" s="97">
        <v>128505903</v>
      </c>
      <c r="F6478" s="96" t="s">
        <v>2321</v>
      </c>
      <c r="G6478" s="96">
        <v>13</v>
      </c>
      <c r="H6478" s="96">
        <v>0.15470999999999999</v>
      </c>
      <c r="I6478" s="810">
        <v>1</v>
      </c>
    </row>
    <row r="6479" spans="1:9" x14ac:dyDescent="0.15">
      <c r="A6479" s="694" t="s">
        <v>8959</v>
      </c>
      <c r="B6479" s="96">
        <v>255403</v>
      </c>
      <c r="C6479" s="96">
        <v>4</v>
      </c>
      <c r="D6479" s="97">
        <v>124420</v>
      </c>
      <c r="E6479" s="97">
        <v>156491</v>
      </c>
      <c r="F6479" s="96" t="s">
        <v>2321</v>
      </c>
      <c r="G6479" s="96">
        <v>84</v>
      </c>
      <c r="H6479" s="96">
        <v>0.15476000000000001</v>
      </c>
      <c r="I6479" s="810">
        <v>1</v>
      </c>
    </row>
    <row r="6480" spans="1:9" x14ac:dyDescent="0.15">
      <c r="A6480" s="694" t="s">
        <v>8960</v>
      </c>
      <c r="B6480" s="96">
        <v>9129</v>
      </c>
      <c r="C6480" s="96">
        <v>1</v>
      </c>
      <c r="D6480" s="97">
        <v>150293928</v>
      </c>
      <c r="E6480" s="97">
        <v>150325704</v>
      </c>
      <c r="F6480" s="96" t="s">
        <v>2321</v>
      </c>
      <c r="G6480" s="96">
        <v>93</v>
      </c>
      <c r="H6480" s="96">
        <v>0.15479999999999999</v>
      </c>
      <c r="I6480" s="810">
        <v>1</v>
      </c>
    </row>
    <row r="6481" spans="1:9" x14ac:dyDescent="0.15">
      <c r="A6481" s="694" t="s">
        <v>8961</v>
      </c>
      <c r="B6481" s="96">
        <v>63950</v>
      </c>
      <c r="C6481" s="96">
        <v>1</v>
      </c>
      <c r="D6481" s="97">
        <v>50883223</v>
      </c>
      <c r="E6481" s="97">
        <v>50889119</v>
      </c>
      <c r="F6481" s="96" t="s">
        <v>2328</v>
      </c>
      <c r="G6481" s="96">
        <v>3</v>
      </c>
      <c r="H6481" s="96">
        <v>0.15481</v>
      </c>
      <c r="I6481" s="810">
        <v>1</v>
      </c>
    </row>
    <row r="6482" spans="1:9" x14ac:dyDescent="0.15">
      <c r="A6482" s="694" t="s">
        <v>8962</v>
      </c>
      <c r="B6482" s="96">
        <v>122773</v>
      </c>
      <c r="C6482" s="96">
        <v>14</v>
      </c>
      <c r="D6482" s="97">
        <v>50159823</v>
      </c>
      <c r="E6482" s="97">
        <v>50219870</v>
      </c>
      <c r="F6482" s="96" t="s">
        <v>2321</v>
      </c>
      <c r="G6482" s="96">
        <v>88</v>
      </c>
      <c r="H6482" s="96">
        <v>0.15487999999999999</v>
      </c>
      <c r="I6482" s="810">
        <v>1</v>
      </c>
    </row>
    <row r="6483" spans="1:9" x14ac:dyDescent="0.15">
      <c r="A6483" s="694" t="s">
        <v>8963</v>
      </c>
      <c r="B6483" s="96">
        <v>64077</v>
      </c>
      <c r="C6483" s="96">
        <v>10</v>
      </c>
      <c r="D6483" s="97">
        <v>126150341</v>
      </c>
      <c r="E6483" s="97">
        <v>126302710</v>
      </c>
      <c r="F6483" s="96" t="s">
        <v>2321</v>
      </c>
      <c r="G6483" s="96">
        <v>920</v>
      </c>
      <c r="H6483" s="96">
        <v>0.15487999999999999</v>
      </c>
      <c r="I6483" s="810">
        <v>1</v>
      </c>
    </row>
    <row r="6484" spans="1:9" x14ac:dyDescent="0.15">
      <c r="A6484" s="694" t="s">
        <v>8964</v>
      </c>
      <c r="B6484" s="96">
        <v>10382</v>
      </c>
      <c r="C6484" s="96">
        <v>19</v>
      </c>
      <c r="D6484" s="97">
        <v>6494330</v>
      </c>
      <c r="E6484" s="97">
        <v>6502595</v>
      </c>
      <c r="F6484" s="96" t="s">
        <v>2328</v>
      </c>
      <c r="G6484" s="96">
        <v>19</v>
      </c>
      <c r="H6484" s="96">
        <v>0.15489</v>
      </c>
      <c r="I6484" s="810">
        <v>1</v>
      </c>
    </row>
    <row r="6485" spans="1:9" x14ac:dyDescent="0.15">
      <c r="A6485" s="694" t="s">
        <v>8965</v>
      </c>
      <c r="B6485" s="96">
        <v>130940</v>
      </c>
      <c r="C6485" s="96">
        <v>2</v>
      </c>
      <c r="D6485" s="97">
        <v>159027869</v>
      </c>
      <c r="E6485" s="97">
        <v>159313297</v>
      </c>
      <c r="F6485" s="96" t="s">
        <v>2328</v>
      </c>
      <c r="G6485" s="96">
        <v>1341</v>
      </c>
      <c r="H6485" s="96">
        <v>0.15497</v>
      </c>
      <c r="I6485" s="810">
        <v>1</v>
      </c>
    </row>
    <row r="6486" spans="1:9" x14ac:dyDescent="0.15">
      <c r="A6486" s="694" t="s">
        <v>8966</v>
      </c>
      <c r="B6486" s="96">
        <v>388531</v>
      </c>
      <c r="C6486" s="96">
        <v>19</v>
      </c>
      <c r="D6486" s="97">
        <v>33166313</v>
      </c>
      <c r="E6486" s="97">
        <v>33169206</v>
      </c>
      <c r="F6486" s="96" t="s">
        <v>2321</v>
      </c>
      <c r="G6486" s="96">
        <v>17</v>
      </c>
      <c r="H6486" s="96">
        <v>0.15501999999999999</v>
      </c>
      <c r="I6486" s="810">
        <v>1</v>
      </c>
    </row>
    <row r="6487" spans="1:9" x14ac:dyDescent="0.15">
      <c r="A6487" s="694" t="s">
        <v>8967</v>
      </c>
      <c r="B6487" s="96">
        <v>125704</v>
      </c>
      <c r="C6487" s="96">
        <v>18</v>
      </c>
      <c r="D6487" s="97">
        <v>72102963</v>
      </c>
      <c r="E6487" s="97">
        <v>72125070</v>
      </c>
      <c r="F6487" s="96" t="s">
        <v>2328</v>
      </c>
      <c r="G6487" s="96">
        <v>71</v>
      </c>
      <c r="H6487" s="96">
        <v>0.15503</v>
      </c>
      <c r="I6487" s="810">
        <v>1</v>
      </c>
    </row>
    <row r="6488" spans="1:9" x14ac:dyDescent="0.15">
      <c r="A6488" s="694" t="s">
        <v>8968</v>
      </c>
      <c r="B6488" s="96">
        <v>57532</v>
      </c>
      <c r="C6488" s="96">
        <v>17</v>
      </c>
      <c r="D6488" s="97">
        <v>27582854</v>
      </c>
      <c r="E6488" s="97">
        <v>27621166</v>
      </c>
      <c r="F6488" s="96" t="s">
        <v>2328</v>
      </c>
      <c r="G6488" s="96">
        <v>93</v>
      </c>
      <c r="H6488" s="96">
        <v>0.15520999999999999</v>
      </c>
      <c r="I6488" s="810">
        <v>1</v>
      </c>
    </row>
    <row r="6489" spans="1:9" x14ac:dyDescent="0.15">
      <c r="A6489" s="694" t="s">
        <v>8969</v>
      </c>
      <c r="B6489" s="96">
        <v>6403</v>
      </c>
      <c r="C6489" s="96">
        <v>1</v>
      </c>
      <c r="D6489" s="97">
        <v>169558087</v>
      </c>
      <c r="E6489" s="97">
        <v>169599377</v>
      </c>
      <c r="F6489" s="96" t="s">
        <v>2328</v>
      </c>
      <c r="G6489" s="96">
        <v>159</v>
      </c>
      <c r="H6489" s="96">
        <v>0.15529000000000001</v>
      </c>
      <c r="I6489" s="810">
        <v>1</v>
      </c>
    </row>
    <row r="6490" spans="1:9" x14ac:dyDescent="0.15">
      <c r="A6490" s="694" t="s">
        <v>8970</v>
      </c>
      <c r="B6490" s="96">
        <v>1363</v>
      </c>
      <c r="C6490" s="96">
        <v>4</v>
      </c>
      <c r="D6490" s="97">
        <v>166300097</v>
      </c>
      <c r="E6490" s="97">
        <v>166419482</v>
      </c>
      <c r="F6490" s="96" t="s">
        <v>2321</v>
      </c>
      <c r="G6490" s="96">
        <v>580</v>
      </c>
      <c r="H6490" s="96">
        <v>0.15532000000000001</v>
      </c>
      <c r="I6490" s="810">
        <v>1</v>
      </c>
    </row>
    <row r="6491" spans="1:9" x14ac:dyDescent="0.15">
      <c r="A6491" s="694" t="s">
        <v>8971</v>
      </c>
      <c r="B6491" s="96">
        <v>23710</v>
      </c>
      <c r="C6491" s="96">
        <v>12</v>
      </c>
      <c r="D6491" s="97">
        <v>10365435</v>
      </c>
      <c r="E6491" s="97">
        <v>10375727</v>
      </c>
      <c r="F6491" s="96" t="s">
        <v>2321</v>
      </c>
      <c r="G6491" s="96">
        <v>26</v>
      </c>
      <c r="H6491" s="96">
        <v>0.15537000000000001</v>
      </c>
      <c r="I6491" s="810">
        <v>1</v>
      </c>
    </row>
    <row r="6492" spans="1:9" x14ac:dyDescent="0.15">
      <c r="A6492" s="694" t="s">
        <v>8972</v>
      </c>
      <c r="B6492" s="96">
        <v>7473</v>
      </c>
      <c r="C6492" s="96">
        <v>17</v>
      </c>
      <c r="D6492" s="97">
        <v>44839872</v>
      </c>
      <c r="E6492" s="97">
        <v>44896126</v>
      </c>
      <c r="F6492" s="96" t="s">
        <v>2328</v>
      </c>
      <c r="G6492" s="96">
        <v>130</v>
      </c>
      <c r="H6492" s="96">
        <v>0.15539</v>
      </c>
      <c r="I6492" s="810">
        <v>1</v>
      </c>
    </row>
    <row r="6493" spans="1:9" x14ac:dyDescent="0.15">
      <c r="A6493" s="694" t="s">
        <v>8973</v>
      </c>
      <c r="B6493" s="96">
        <v>8383</v>
      </c>
      <c r="C6493" s="96">
        <v>17</v>
      </c>
      <c r="D6493" s="97">
        <v>3118915</v>
      </c>
      <c r="E6493" s="97">
        <v>3119844</v>
      </c>
      <c r="F6493" s="96" t="s">
        <v>2321</v>
      </c>
      <c r="G6493" s="96">
        <v>7</v>
      </c>
      <c r="H6493" s="96">
        <v>0.15553</v>
      </c>
      <c r="I6493" s="810">
        <v>1</v>
      </c>
    </row>
    <row r="6494" spans="1:9" x14ac:dyDescent="0.15">
      <c r="A6494" s="694" t="s">
        <v>8974</v>
      </c>
      <c r="B6494" s="96">
        <v>28954</v>
      </c>
      <c r="C6494" s="96">
        <v>20</v>
      </c>
      <c r="D6494" s="97">
        <v>30063091</v>
      </c>
      <c r="E6494" s="97">
        <v>30072708</v>
      </c>
      <c r="F6494" s="96" t="s">
        <v>2321</v>
      </c>
      <c r="G6494" s="96">
        <v>17</v>
      </c>
      <c r="H6494" s="96">
        <v>0.15554999999999999</v>
      </c>
      <c r="I6494" s="810">
        <v>1</v>
      </c>
    </row>
    <row r="6495" spans="1:9" x14ac:dyDescent="0.15">
      <c r="A6495" s="694" t="s">
        <v>8975</v>
      </c>
      <c r="B6495" s="96">
        <v>5834</v>
      </c>
      <c r="C6495" s="96">
        <v>20</v>
      </c>
      <c r="D6495" s="97">
        <v>25228706</v>
      </c>
      <c r="E6495" s="97">
        <v>25278648</v>
      </c>
      <c r="F6495" s="96" t="s">
        <v>2321</v>
      </c>
      <c r="G6495" s="96">
        <v>253</v>
      </c>
      <c r="H6495" s="96">
        <v>0.15556</v>
      </c>
      <c r="I6495" s="810">
        <v>1</v>
      </c>
    </row>
    <row r="6496" spans="1:9" x14ac:dyDescent="0.15">
      <c r="A6496" s="694" t="s">
        <v>8976</v>
      </c>
      <c r="B6496" s="96">
        <v>113444</v>
      </c>
      <c r="C6496" s="96">
        <v>1</v>
      </c>
      <c r="D6496" s="97">
        <v>35315963</v>
      </c>
      <c r="E6496" s="97">
        <v>35325417</v>
      </c>
      <c r="F6496" s="96" t="s">
        <v>2328</v>
      </c>
      <c r="G6496" s="96">
        <v>34</v>
      </c>
      <c r="H6496" s="96">
        <v>0.15557000000000001</v>
      </c>
      <c r="I6496" s="810">
        <v>1</v>
      </c>
    </row>
    <row r="6497" spans="1:9" x14ac:dyDescent="0.15">
      <c r="A6497" s="694" t="s">
        <v>8977</v>
      </c>
      <c r="B6497" s="96">
        <v>57149</v>
      </c>
      <c r="C6497" s="96">
        <v>16</v>
      </c>
      <c r="D6497" s="97">
        <v>20911204</v>
      </c>
      <c r="E6497" s="97">
        <v>20936328</v>
      </c>
      <c r="F6497" s="96" t="s">
        <v>2321</v>
      </c>
      <c r="G6497" s="96">
        <v>43</v>
      </c>
      <c r="H6497" s="96">
        <v>0.15559999999999999</v>
      </c>
      <c r="I6497" s="810">
        <v>1</v>
      </c>
    </row>
    <row r="6498" spans="1:9" x14ac:dyDescent="0.15">
      <c r="A6498" s="694" t="s">
        <v>8978</v>
      </c>
      <c r="B6498" s="96">
        <v>55</v>
      </c>
      <c r="C6498" s="96">
        <v>3</v>
      </c>
      <c r="D6498" s="97">
        <v>132036211</v>
      </c>
      <c r="E6498" s="97">
        <v>132087146</v>
      </c>
      <c r="F6498" s="96" t="s">
        <v>2321</v>
      </c>
      <c r="G6498" s="96">
        <v>222</v>
      </c>
      <c r="H6498" s="96">
        <v>0.15562000000000001</v>
      </c>
      <c r="I6498" s="810">
        <v>1</v>
      </c>
    </row>
    <row r="6499" spans="1:9" x14ac:dyDescent="0.15">
      <c r="A6499" s="694" t="s">
        <v>8979</v>
      </c>
      <c r="B6499" s="96">
        <v>27324</v>
      </c>
      <c r="C6499" s="96">
        <v>16</v>
      </c>
      <c r="D6499" s="97">
        <v>52471682</v>
      </c>
      <c r="E6499" s="97">
        <v>52581714</v>
      </c>
      <c r="F6499" s="96" t="s">
        <v>2328</v>
      </c>
      <c r="G6499" s="96">
        <v>316</v>
      </c>
      <c r="H6499" s="96">
        <v>0.15583</v>
      </c>
      <c r="I6499" s="810">
        <v>1</v>
      </c>
    </row>
    <row r="6500" spans="1:9" x14ac:dyDescent="0.15">
      <c r="A6500" s="694" t="s">
        <v>8980</v>
      </c>
      <c r="B6500" s="96">
        <v>2889</v>
      </c>
      <c r="C6500" s="96">
        <v>9</v>
      </c>
      <c r="D6500" s="97">
        <v>134452157</v>
      </c>
      <c r="E6500" s="97">
        <v>134615364</v>
      </c>
      <c r="F6500" s="96" t="s">
        <v>2328</v>
      </c>
      <c r="G6500" s="96">
        <v>585</v>
      </c>
      <c r="H6500" s="96">
        <v>0.15587999999999999</v>
      </c>
      <c r="I6500" s="810">
        <v>1</v>
      </c>
    </row>
    <row r="6501" spans="1:9" x14ac:dyDescent="0.15">
      <c r="A6501" s="694" t="s">
        <v>8981</v>
      </c>
      <c r="B6501" s="96">
        <v>79734</v>
      </c>
      <c r="C6501" s="96">
        <v>22</v>
      </c>
      <c r="D6501" s="97">
        <v>37447779</v>
      </c>
      <c r="E6501" s="97">
        <v>37459430</v>
      </c>
      <c r="F6501" s="96" t="s">
        <v>2321</v>
      </c>
      <c r="G6501" s="96">
        <v>24</v>
      </c>
      <c r="H6501" s="96">
        <v>0.15587999999999999</v>
      </c>
      <c r="I6501" s="810">
        <v>1</v>
      </c>
    </row>
    <row r="6502" spans="1:9" x14ac:dyDescent="0.15">
      <c r="A6502" s="694" t="s">
        <v>8982</v>
      </c>
      <c r="B6502" s="96">
        <v>3913</v>
      </c>
      <c r="C6502" s="96">
        <v>3</v>
      </c>
      <c r="D6502" s="97">
        <v>49158547</v>
      </c>
      <c r="E6502" s="97">
        <v>49170599</v>
      </c>
      <c r="F6502" s="96" t="s">
        <v>2328</v>
      </c>
      <c r="G6502" s="96">
        <v>18</v>
      </c>
      <c r="H6502" s="96">
        <v>0.15589</v>
      </c>
      <c r="I6502" s="810">
        <v>1</v>
      </c>
    </row>
    <row r="6503" spans="1:9" x14ac:dyDescent="0.15">
      <c r="A6503" s="694" t="s">
        <v>8983</v>
      </c>
      <c r="B6503" s="96">
        <v>81888</v>
      </c>
      <c r="C6503" s="96">
        <v>1</v>
      </c>
      <c r="D6503" s="97">
        <v>43916674</v>
      </c>
      <c r="E6503" s="97">
        <v>43919938</v>
      </c>
      <c r="F6503" s="96" t="s">
        <v>2328</v>
      </c>
      <c r="G6503" s="96">
        <v>7</v>
      </c>
      <c r="H6503" s="96">
        <v>0.15589</v>
      </c>
      <c r="I6503" s="810">
        <v>1</v>
      </c>
    </row>
    <row r="6504" spans="1:9" x14ac:dyDescent="0.15">
      <c r="A6504" s="694" t="s">
        <v>8984</v>
      </c>
      <c r="B6504" s="96">
        <v>1209</v>
      </c>
      <c r="C6504" s="96">
        <v>19</v>
      </c>
      <c r="D6504" s="97">
        <v>45457842</v>
      </c>
      <c r="E6504" s="97">
        <v>45496604</v>
      </c>
      <c r="F6504" s="96" t="s">
        <v>2321</v>
      </c>
      <c r="G6504" s="96">
        <v>104</v>
      </c>
      <c r="H6504" s="96">
        <v>0.15593000000000001</v>
      </c>
      <c r="I6504" s="810">
        <v>1</v>
      </c>
    </row>
    <row r="6505" spans="1:9" x14ac:dyDescent="0.15">
      <c r="A6505" s="694" t="s">
        <v>8985</v>
      </c>
      <c r="B6505" s="96">
        <v>58476</v>
      </c>
      <c r="C6505" s="96">
        <v>20</v>
      </c>
      <c r="D6505" s="97">
        <v>33292147</v>
      </c>
      <c r="E6505" s="97">
        <v>33301240</v>
      </c>
      <c r="F6505" s="96" t="s">
        <v>2321</v>
      </c>
      <c r="G6505" s="96">
        <v>13</v>
      </c>
      <c r="H6505" s="96">
        <v>0.15594</v>
      </c>
      <c r="I6505" s="810">
        <v>1</v>
      </c>
    </row>
    <row r="6506" spans="1:9" x14ac:dyDescent="0.15">
      <c r="A6506" s="694" t="s">
        <v>8986</v>
      </c>
      <c r="B6506" s="96">
        <v>51808</v>
      </c>
      <c r="C6506" s="96">
        <v>5</v>
      </c>
      <c r="D6506" s="97">
        <v>125936607</v>
      </c>
      <c r="E6506" s="97">
        <v>125962944</v>
      </c>
      <c r="F6506" s="96" t="s">
        <v>2321</v>
      </c>
      <c r="G6506" s="96">
        <v>88</v>
      </c>
      <c r="H6506" s="96">
        <v>0.15595000000000001</v>
      </c>
      <c r="I6506" s="810">
        <v>1</v>
      </c>
    </row>
    <row r="6507" spans="1:9" x14ac:dyDescent="0.15">
      <c r="A6507" s="694" t="s">
        <v>8987</v>
      </c>
      <c r="B6507" s="96">
        <v>220136</v>
      </c>
      <c r="C6507" s="96">
        <v>18</v>
      </c>
      <c r="D6507" s="97">
        <v>47753563</v>
      </c>
      <c r="E6507" s="97">
        <v>47792865</v>
      </c>
      <c r="F6507" s="96" t="s">
        <v>2328</v>
      </c>
      <c r="G6507" s="96">
        <v>116</v>
      </c>
      <c r="H6507" s="96">
        <v>0.15598000000000001</v>
      </c>
      <c r="I6507" s="810">
        <v>1</v>
      </c>
    </row>
    <row r="6508" spans="1:9" x14ac:dyDescent="0.15">
      <c r="A6508" s="694" t="s">
        <v>8988</v>
      </c>
      <c r="B6508" s="96">
        <v>79345</v>
      </c>
      <c r="C6508" s="96">
        <v>11</v>
      </c>
      <c r="D6508" s="97">
        <v>5344528</v>
      </c>
      <c r="E6508" s="97">
        <v>5345582</v>
      </c>
      <c r="F6508" s="96" t="s">
        <v>2328</v>
      </c>
      <c r="G6508" s="96">
        <v>11</v>
      </c>
      <c r="H6508" s="96">
        <v>0.15604999999999999</v>
      </c>
      <c r="I6508" s="810">
        <v>1</v>
      </c>
    </row>
    <row r="6509" spans="1:9" x14ac:dyDescent="0.15">
      <c r="A6509" s="694" t="s">
        <v>8989</v>
      </c>
      <c r="B6509" s="96">
        <v>132884</v>
      </c>
      <c r="C6509" s="96">
        <v>4</v>
      </c>
      <c r="D6509" s="97">
        <v>5544531</v>
      </c>
      <c r="E6509" s="97">
        <v>5711275</v>
      </c>
      <c r="F6509" s="96" t="s">
        <v>2328</v>
      </c>
      <c r="G6509" s="96">
        <v>778</v>
      </c>
      <c r="H6509" s="96">
        <v>0.15606999999999999</v>
      </c>
      <c r="I6509" s="810">
        <v>1</v>
      </c>
    </row>
    <row r="6510" spans="1:9" x14ac:dyDescent="0.15">
      <c r="A6510" s="694" t="s">
        <v>8990</v>
      </c>
      <c r="B6510" s="96">
        <v>5481</v>
      </c>
      <c r="C6510" s="96">
        <v>4</v>
      </c>
      <c r="D6510" s="97">
        <v>159630279</v>
      </c>
      <c r="E6510" s="97">
        <v>159644552</v>
      </c>
      <c r="F6510" s="96" t="s">
        <v>2328</v>
      </c>
      <c r="G6510" s="96">
        <v>28</v>
      </c>
      <c r="H6510" s="96">
        <v>0.15611</v>
      </c>
      <c r="I6510" s="810">
        <v>1</v>
      </c>
    </row>
    <row r="6511" spans="1:9" x14ac:dyDescent="0.15">
      <c r="A6511" s="694" t="s">
        <v>8991</v>
      </c>
      <c r="B6511" s="96">
        <v>200162</v>
      </c>
      <c r="C6511" s="96">
        <v>1</v>
      </c>
      <c r="D6511" s="97">
        <v>118496288</v>
      </c>
      <c r="E6511" s="97">
        <v>118727848</v>
      </c>
      <c r="F6511" s="96" t="s">
        <v>2328</v>
      </c>
      <c r="G6511" s="96">
        <v>524</v>
      </c>
      <c r="H6511" s="96">
        <v>0.15615000000000001</v>
      </c>
      <c r="I6511" s="810">
        <v>1</v>
      </c>
    </row>
    <row r="6512" spans="1:9" x14ac:dyDescent="0.15">
      <c r="A6512" s="694" t="s">
        <v>8992</v>
      </c>
      <c r="B6512" s="96">
        <v>3551</v>
      </c>
      <c r="C6512" s="96">
        <v>8</v>
      </c>
      <c r="D6512" s="97">
        <v>42128820</v>
      </c>
      <c r="E6512" s="97">
        <v>42190171</v>
      </c>
      <c r="F6512" s="96" t="s">
        <v>2321</v>
      </c>
      <c r="G6512" s="96">
        <v>135</v>
      </c>
      <c r="H6512" s="96">
        <v>0.15625</v>
      </c>
      <c r="I6512" s="810">
        <v>1</v>
      </c>
    </row>
    <row r="6513" spans="1:9" x14ac:dyDescent="0.15">
      <c r="A6513" s="694" t="s">
        <v>8993</v>
      </c>
      <c r="B6513" s="96">
        <v>153241</v>
      </c>
      <c r="C6513" s="96">
        <v>5</v>
      </c>
      <c r="D6513" s="97">
        <v>122680579</v>
      </c>
      <c r="E6513" s="97">
        <v>122759286</v>
      </c>
      <c r="F6513" s="96" t="s">
        <v>2328</v>
      </c>
      <c r="G6513" s="96">
        <v>264</v>
      </c>
      <c r="H6513" s="96">
        <v>0.15637000000000001</v>
      </c>
      <c r="I6513" s="810">
        <v>1</v>
      </c>
    </row>
    <row r="6514" spans="1:9" x14ac:dyDescent="0.15">
      <c r="A6514" s="694" t="s">
        <v>8994</v>
      </c>
      <c r="B6514" s="96">
        <v>374875</v>
      </c>
      <c r="C6514" s="96">
        <v>19</v>
      </c>
      <c r="D6514" s="97">
        <v>5680776</v>
      </c>
      <c r="E6514" s="97">
        <v>5688534</v>
      </c>
      <c r="F6514" s="96" t="s">
        <v>2321</v>
      </c>
      <c r="G6514" s="96">
        <v>12</v>
      </c>
      <c r="H6514" s="96">
        <v>0.15643000000000001</v>
      </c>
      <c r="I6514" s="810">
        <v>1</v>
      </c>
    </row>
    <row r="6515" spans="1:9" x14ac:dyDescent="0.15">
      <c r="A6515" s="694" t="s">
        <v>8995</v>
      </c>
      <c r="B6515" s="96">
        <v>338567</v>
      </c>
      <c r="C6515" s="96">
        <v>10</v>
      </c>
      <c r="D6515" s="97">
        <v>118957000</v>
      </c>
      <c r="E6515" s="97">
        <v>118969810</v>
      </c>
      <c r="F6515" s="96" t="s">
        <v>2321</v>
      </c>
      <c r="G6515" s="96">
        <v>70</v>
      </c>
      <c r="H6515" s="96">
        <v>0.15645000000000001</v>
      </c>
      <c r="I6515" s="810">
        <v>1</v>
      </c>
    </row>
    <row r="6516" spans="1:9" x14ac:dyDescent="0.15">
      <c r="A6516" s="694" t="s">
        <v>8996</v>
      </c>
      <c r="B6516" s="96">
        <v>317781</v>
      </c>
      <c r="C6516" s="96">
        <v>12</v>
      </c>
      <c r="D6516" s="97">
        <v>132621139</v>
      </c>
      <c r="E6516" s="97">
        <v>132628880</v>
      </c>
      <c r="F6516" s="96" t="s">
        <v>2328</v>
      </c>
      <c r="G6516" s="96">
        <v>46</v>
      </c>
      <c r="H6516" s="96">
        <v>0.15651999999999999</v>
      </c>
      <c r="I6516" s="810">
        <v>1</v>
      </c>
    </row>
    <row r="6517" spans="1:9" x14ac:dyDescent="0.15">
      <c r="A6517" s="694" t="s">
        <v>8997</v>
      </c>
      <c r="B6517" s="96">
        <v>9788</v>
      </c>
      <c r="C6517" s="96">
        <v>8</v>
      </c>
      <c r="D6517" s="97">
        <v>125563025</v>
      </c>
      <c r="E6517" s="97">
        <v>125740730</v>
      </c>
      <c r="F6517" s="96" t="s">
        <v>2328</v>
      </c>
      <c r="G6517" s="96">
        <v>733</v>
      </c>
      <c r="H6517" s="96">
        <v>0.15659999999999999</v>
      </c>
      <c r="I6517" s="810">
        <v>1</v>
      </c>
    </row>
    <row r="6518" spans="1:9" x14ac:dyDescent="0.15">
      <c r="A6518" s="694" t="s">
        <v>8998</v>
      </c>
      <c r="B6518" s="96">
        <v>81846</v>
      </c>
      <c r="C6518" s="96">
        <v>11</v>
      </c>
      <c r="D6518" s="97">
        <v>9800214</v>
      </c>
      <c r="E6518" s="97">
        <v>10315754</v>
      </c>
      <c r="F6518" s="96" t="s">
        <v>2328</v>
      </c>
      <c r="G6518" s="96">
        <v>2112</v>
      </c>
      <c r="H6518" s="96">
        <v>0.15673000000000001</v>
      </c>
      <c r="I6518" s="810">
        <v>1</v>
      </c>
    </row>
    <row r="6519" spans="1:9" x14ac:dyDescent="0.15">
      <c r="A6519" s="694" t="s">
        <v>8999</v>
      </c>
      <c r="B6519" s="96">
        <v>54414</v>
      </c>
      <c r="C6519" s="96">
        <v>11</v>
      </c>
      <c r="D6519" s="97">
        <v>124505685</v>
      </c>
      <c r="E6519" s="97">
        <v>124546199</v>
      </c>
      <c r="F6519" s="96" t="s">
        <v>2328</v>
      </c>
      <c r="G6519" s="96">
        <v>116</v>
      </c>
      <c r="H6519" s="96">
        <v>0.15675</v>
      </c>
      <c r="I6519" s="810">
        <v>1</v>
      </c>
    </row>
    <row r="6520" spans="1:9" x14ac:dyDescent="0.15">
      <c r="A6520" s="694" t="s">
        <v>9000</v>
      </c>
      <c r="B6520" s="96">
        <v>949</v>
      </c>
      <c r="C6520" s="96">
        <v>12</v>
      </c>
      <c r="D6520" s="97">
        <v>125262174</v>
      </c>
      <c r="E6520" s="97">
        <v>125348519</v>
      </c>
      <c r="F6520" s="96" t="s">
        <v>2328</v>
      </c>
      <c r="G6520" s="96">
        <v>329</v>
      </c>
      <c r="H6520" s="96">
        <v>0.15678</v>
      </c>
      <c r="I6520" s="810">
        <v>1</v>
      </c>
    </row>
    <row r="6521" spans="1:9" x14ac:dyDescent="0.15">
      <c r="A6521" s="694" t="s">
        <v>9001</v>
      </c>
      <c r="B6521" s="96">
        <v>9617</v>
      </c>
      <c r="C6521" s="96">
        <v>13</v>
      </c>
      <c r="D6521" s="97">
        <v>41790505</v>
      </c>
      <c r="E6521" s="97">
        <v>41837731</v>
      </c>
      <c r="F6521" s="96" t="s">
        <v>2328</v>
      </c>
      <c r="G6521" s="96">
        <v>149</v>
      </c>
      <c r="H6521" s="96">
        <v>0.15695999999999999</v>
      </c>
      <c r="I6521" s="810">
        <v>1</v>
      </c>
    </row>
    <row r="6522" spans="1:9" x14ac:dyDescent="0.15">
      <c r="A6522" s="694" t="s">
        <v>9002</v>
      </c>
      <c r="B6522" s="96">
        <v>284451</v>
      </c>
      <c r="C6522" s="96">
        <v>19</v>
      </c>
      <c r="D6522" s="97">
        <v>463346</v>
      </c>
      <c r="E6522" s="97">
        <v>474983</v>
      </c>
      <c r="F6522" s="96" t="s">
        <v>2328</v>
      </c>
      <c r="G6522" s="96">
        <v>48</v>
      </c>
      <c r="H6522" s="96">
        <v>0.15698999999999999</v>
      </c>
      <c r="I6522" s="810">
        <v>1</v>
      </c>
    </row>
    <row r="6523" spans="1:9" x14ac:dyDescent="0.15">
      <c r="A6523" s="694" t="s">
        <v>9003</v>
      </c>
      <c r="B6523" s="96">
        <v>8861</v>
      </c>
      <c r="C6523" s="96">
        <v>10</v>
      </c>
      <c r="D6523" s="97">
        <v>103866315</v>
      </c>
      <c r="E6523" s="97">
        <v>103880210</v>
      </c>
      <c r="F6523" s="96" t="s">
        <v>2328</v>
      </c>
      <c r="G6523" s="96">
        <v>31</v>
      </c>
      <c r="H6523" s="96">
        <v>0.157</v>
      </c>
      <c r="I6523" s="810">
        <v>1</v>
      </c>
    </row>
    <row r="6524" spans="1:9" x14ac:dyDescent="0.15">
      <c r="A6524" s="694" t="s">
        <v>9004</v>
      </c>
      <c r="B6524" s="96">
        <v>101927376</v>
      </c>
      <c r="C6524" s="96">
        <v>18</v>
      </c>
      <c r="D6524" s="97">
        <v>10601291</v>
      </c>
      <c r="E6524" s="97">
        <v>10605760</v>
      </c>
      <c r="F6524" s="96" t="s">
        <v>2321</v>
      </c>
      <c r="G6524" s="96">
        <v>32</v>
      </c>
      <c r="H6524" s="96">
        <v>0.15712000000000001</v>
      </c>
      <c r="I6524" s="810">
        <v>1</v>
      </c>
    </row>
    <row r="6525" spans="1:9" x14ac:dyDescent="0.15">
      <c r="A6525" s="694" t="s">
        <v>9005</v>
      </c>
      <c r="B6525" s="96">
        <v>130399</v>
      </c>
      <c r="C6525" s="96">
        <v>2</v>
      </c>
      <c r="D6525" s="97">
        <v>158383279</v>
      </c>
      <c r="E6525" s="97">
        <v>158485399</v>
      </c>
      <c r="F6525" s="96" t="s">
        <v>2328</v>
      </c>
      <c r="G6525" s="96">
        <v>144</v>
      </c>
      <c r="H6525" s="96">
        <v>0.15720999999999999</v>
      </c>
      <c r="I6525" s="810">
        <v>1</v>
      </c>
    </row>
    <row r="6526" spans="1:9" x14ac:dyDescent="0.15">
      <c r="A6526" s="694" t="s">
        <v>9006</v>
      </c>
      <c r="B6526" s="96">
        <v>85406</v>
      </c>
      <c r="C6526" s="96">
        <v>12</v>
      </c>
      <c r="D6526" s="97">
        <v>56214744</v>
      </c>
      <c r="E6526" s="97">
        <v>56224337</v>
      </c>
      <c r="F6526" s="96" t="s">
        <v>2328</v>
      </c>
      <c r="G6526" s="96">
        <v>22</v>
      </c>
      <c r="H6526" s="96">
        <v>0.15720999999999999</v>
      </c>
      <c r="I6526" s="810">
        <v>1</v>
      </c>
    </row>
    <row r="6527" spans="1:9" x14ac:dyDescent="0.15">
      <c r="A6527" s="694" t="s">
        <v>9007</v>
      </c>
      <c r="B6527" s="96">
        <v>7621</v>
      </c>
      <c r="C6527" s="96">
        <v>22</v>
      </c>
      <c r="D6527" s="97">
        <v>24083772</v>
      </c>
      <c r="E6527" s="97">
        <v>24093279</v>
      </c>
      <c r="F6527" s="96" t="s">
        <v>2328</v>
      </c>
      <c r="G6527" s="96">
        <v>25</v>
      </c>
      <c r="H6527" s="96">
        <v>0.15740999999999999</v>
      </c>
      <c r="I6527" s="810">
        <v>1</v>
      </c>
    </row>
    <row r="6528" spans="1:9" x14ac:dyDescent="0.15">
      <c r="A6528" s="694" t="s">
        <v>9008</v>
      </c>
      <c r="B6528" s="96">
        <v>400224</v>
      </c>
      <c r="C6528" s="96">
        <v>14</v>
      </c>
      <c r="D6528" s="97">
        <v>69951471</v>
      </c>
      <c r="E6528" s="97">
        <v>69995215</v>
      </c>
      <c r="F6528" s="96" t="s">
        <v>2321</v>
      </c>
      <c r="G6528" s="96">
        <v>139</v>
      </c>
      <c r="H6528" s="96">
        <v>0.15748999999999999</v>
      </c>
      <c r="I6528" s="810">
        <v>1</v>
      </c>
    </row>
    <row r="6529" spans="1:9" x14ac:dyDescent="0.15">
      <c r="A6529" s="694" t="s">
        <v>9009</v>
      </c>
      <c r="B6529" s="96">
        <v>9232</v>
      </c>
      <c r="C6529" s="96">
        <v>5</v>
      </c>
      <c r="D6529" s="97">
        <v>159848865</v>
      </c>
      <c r="E6529" s="97">
        <v>159855747</v>
      </c>
      <c r="F6529" s="96" t="s">
        <v>2321</v>
      </c>
      <c r="G6529" s="96">
        <v>24</v>
      </c>
      <c r="H6529" s="96">
        <v>0.15751000000000001</v>
      </c>
      <c r="I6529" s="810">
        <v>1</v>
      </c>
    </row>
    <row r="6530" spans="1:9" x14ac:dyDescent="0.15">
      <c r="A6530" s="694" t="s">
        <v>9010</v>
      </c>
      <c r="B6530" s="96">
        <v>25858</v>
      </c>
      <c r="C6530" s="96">
        <v>11</v>
      </c>
      <c r="D6530" s="97">
        <v>64067863</v>
      </c>
      <c r="E6530" s="97">
        <v>64072239</v>
      </c>
      <c r="F6530" s="96" t="s">
        <v>2321</v>
      </c>
      <c r="G6530" s="96">
        <v>11</v>
      </c>
      <c r="H6530" s="96">
        <v>0.15775</v>
      </c>
      <c r="I6530" s="810">
        <v>1</v>
      </c>
    </row>
    <row r="6531" spans="1:9" x14ac:dyDescent="0.15">
      <c r="A6531" s="694" t="s">
        <v>9011</v>
      </c>
      <c r="B6531" s="96">
        <v>55684</v>
      </c>
      <c r="C6531" s="96">
        <v>9</v>
      </c>
      <c r="D6531" s="97">
        <v>139702374</v>
      </c>
      <c r="E6531" s="97">
        <v>139735639</v>
      </c>
      <c r="F6531" s="96" t="s">
        <v>2321</v>
      </c>
      <c r="G6531" s="96">
        <v>52</v>
      </c>
      <c r="H6531" s="96">
        <v>0.1578</v>
      </c>
      <c r="I6531" s="810">
        <v>1</v>
      </c>
    </row>
    <row r="6532" spans="1:9" x14ac:dyDescent="0.15">
      <c r="A6532" s="694" t="s">
        <v>9012</v>
      </c>
      <c r="B6532" s="96">
        <v>84572</v>
      </c>
      <c r="C6532" s="96">
        <v>16</v>
      </c>
      <c r="D6532" s="97">
        <v>1401900</v>
      </c>
      <c r="E6532" s="97">
        <v>1413352</v>
      </c>
      <c r="F6532" s="96" t="s">
        <v>2321</v>
      </c>
      <c r="G6532" s="96">
        <v>36</v>
      </c>
      <c r="H6532" s="96">
        <v>0.15781999999999999</v>
      </c>
      <c r="I6532" s="810">
        <v>1</v>
      </c>
    </row>
    <row r="6533" spans="1:9" x14ac:dyDescent="0.15">
      <c r="A6533" s="694" t="s">
        <v>9013</v>
      </c>
      <c r="B6533" s="96">
        <v>340024</v>
      </c>
      <c r="C6533" s="96">
        <v>5</v>
      </c>
      <c r="D6533" s="97">
        <v>1201710</v>
      </c>
      <c r="E6533" s="97">
        <v>1225232</v>
      </c>
      <c r="F6533" s="96" t="s">
        <v>2321</v>
      </c>
      <c r="G6533" s="96">
        <v>127</v>
      </c>
      <c r="H6533" s="96">
        <v>0.15795999999999999</v>
      </c>
      <c r="I6533" s="810">
        <v>1</v>
      </c>
    </row>
    <row r="6534" spans="1:9" x14ac:dyDescent="0.15">
      <c r="A6534" s="694" t="s">
        <v>9014</v>
      </c>
      <c r="B6534" s="96">
        <v>23556</v>
      </c>
      <c r="C6534" s="96">
        <v>18</v>
      </c>
      <c r="D6534" s="97">
        <v>59711457</v>
      </c>
      <c r="E6534" s="97">
        <v>59854289</v>
      </c>
      <c r="F6534" s="96" t="s">
        <v>2328</v>
      </c>
      <c r="G6534" s="96">
        <v>751</v>
      </c>
      <c r="H6534" s="96">
        <v>0.15801999999999999</v>
      </c>
      <c r="I6534" s="810">
        <v>1</v>
      </c>
    </row>
    <row r="6535" spans="1:9" x14ac:dyDescent="0.15">
      <c r="A6535" s="694" t="s">
        <v>9015</v>
      </c>
      <c r="B6535" s="96">
        <v>51773</v>
      </c>
      <c r="C6535" s="96">
        <v>11</v>
      </c>
      <c r="D6535" s="97">
        <v>77371047</v>
      </c>
      <c r="E6535" s="97">
        <v>77531915</v>
      </c>
      <c r="F6535" s="96" t="s">
        <v>2328</v>
      </c>
      <c r="G6535" s="96">
        <v>412</v>
      </c>
      <c r="H6535" s="96">
        <v>0.15817000000000001</v>
      </c>
      <c r="I6535" s="810">
        <v>1</v>
      </c>
    </row>
    <row r="6536" spans="1:9" x14ac:dyDescent="0.15">
      <c r="A6536" s="694" t="s">
        <v>9016</v>
      </c>
      <c r="B6536" s="96">
        <v>92106</v>
      </c>
      <c r="C6536" s="96">
        <v>3</v>
      </c>
      <c r="D6536" s="97">
        <v>16306667</v>
      </c>
      <c r="E6536" s="97">
        <v>16379000</v>
      </c>
      <c r="F6536" s="96" t="s">
        <v>2321</v>
      </c>
      <c r="G6536" s="96">
        <v>290</v>
      </c>
      <c r="H6536" s="96">
        <v>0.15817000000000001</v>
      </c>
      <c r="I6536" s="810">
        <v>1</v>
      </c>
    </row>
    <row r="6537" spans="1:9" x14ac:dyDescent="0.15">
      <c r="A6537" s="694" t="s">
        <v>9017</v>
      </c>
      <c r="B6537" s="96">
        <v>63940</v>
      </c>
      <c r="C6537" s="96">
        <v>6</v>
      </c>
      <c r="D6537" s="97">
        <v>32158543</v>
      </c>
      <c r="E6537" s="97">
        <v>32163300</v>
      </c>
      <c r="F6537" s="96" t="s">
        <v>2328</v>
      </c>
      <c r="G6537" s="96">
        <v>15</v>
      </c>
      <c r="H6537" s="96">
        <v>0.15817999999999999</v>
      </c>
      <c r="I6537" s="810">
        <v>1</v>
      </c>
    </row>
    <row r="6538" spans="1:9" x14ac:dyDescent="0.15">
      <c r="A6538" s="694" t="s">
        <v>9018</v>
      </c>
      <c r="B6538" s="96">
        <v>83876</v>
      </c>
      <c r="C6538" s="96">
        <v>18</v>
      </c>
      <c r="D6538" s="97">
        <v>48321490</v>
      </c>
      <c r="E6538" s="97">
        <v>48351808</v>
      </c>
      <c r="F6538" s="96" t="s">
        <v>2328</v>
      </c>
      <c r="G6538" s="96">
        <v>139</v>
      </c>
      <c r="H6538" s="96">
        <v>0.15826999999999999</v>
      </c>
      <c r="I6538" s="810">
        <v>1</v>
      </c>
    </row>
    <row r="6539" spans="1:9" x14ac:dyDescent="0.15">
      <c r="A6539" s="694" t="s">
        <v>954</v>
      </c>
      <c r="B6539" s="96">
        <v>121441</v>
      </c>
      <c r="C6539" s="96">
        <v>12</v>
      </c>
      <c r="D6539" s="97">
        <v>97301001</v>
      </c>
      <c r="E6539" s="97">
        <v>97347474</v>
      </c>
      <c r="F6539" s="96" t="s">
        <v>2321</v>
      </c>
      <c r="G6539" s="96">
        <v>116</v>
      </c>
      <c r="H6539" s="96">
        <v>0.1583</v>
      </c>
      <c r="I6539" s="810">
        <v>1</v>
      </c>
    </row>
    <row r="6540" spans="1:9" x14ac:dyDescent="0.15">
      <c r="A6540" s="694" t="s">
        <v>9019</v>
      </c>
      <c r="B6540" s="96">
        <v>1565</v>
      </c>
      <c r="C6540" s="96">
        <v>22</v>
      </c>
      <c r="D6540" s="97">
        <v>42522501</v>
      </c>
      <c r="E6540" s="97">
        <v>42526883</v>
      </c>
      <c r="F6540" s="96" t="s">
        <v>2328</v>
      </c>
      <c r="G6540" s="96">
        <v>17</v>
      </c>
      <c r="H6540" s="96">
        <v>0.15837000000000001</v>
      </c>
      <c r="I6540" s="810">
        <v>1</v>
      </c>
    </row>
    <row r="6541" spans="1:9" x14ac:dyDescent="0.15">
      <c r="A6541" s="694" t="s">
        <v>9020</v>
      </c>
      <c r="B6541" s="96">
        <v>22902</v>
      </c>
      <c r="C6541" s="96">
        <v>4</v>
      </c>
      <c r="D6541" s="97">
        <v>71570647</v>
      </c>
      <c r="E6541" s="97">
        <v>71674336</v>
      </c>
      <c r="F6541" s="96" t="s">
        <v>2321</v>
      </c>
      <c r="G6541" s="96">
        <v>336</v>
      </c>
      <c r="H6541" s="96">
        <v>0.15839</v>
      </c>
      <c r="I6541" s="810">
        <v>1</v>
      </c>
    </row>
    <row r="6542" spans="1:9" x14ac:dyDescent="0.15">
      <c r="A6542" s="694" t="s">
        <v>9021</v>
      </c>
      <c r="B6542" s="96">
        <v>1314</v>
      </c>
      <c r="C6542" s="96">
        <v>1</v>
      </c>
      <c r="D6542" s="97">
        <v>160258377</v>
      </c>
      <c r="E6542" s="97">
        <v>160313354</v>
      </c>
      <c r="F6542" s="96" t="s">
        <v>2328</v>
      </c>
      <c r="G6542" s="96">
        <v>90</v>
      </c>
      <c r="H6542" s="96">
        <v>0.15842999999999999</v>
      </c>
      <c r="I6542" s="810">
        <v>1</v>
      </c>
    </row>
    <row r="6543" spans="1:9" x14ac:dyDescent="0.15">
      <c r="A6543" s="694" t="s">
        <v>9022</v>
      </c>
      <c r="B6543" s="96">
        <v>6169</v>
      </c>
      <c r="C6543" s="96">
        <v>17</v>
      </c>
      <c r="D6543" s="97">
        <v>72199795</v>
      </c>
      <c r="E6543" s="97">
        <v>72206019</v>
      </c>
      <c r="F6543" s="96" t="s">
        <v>2321</v>
      </c>
      <c r="G6543" s="96">
        <v>13</v>
      </c>
      <c r="H6543" s="96">
        <v>0.15844</v>
      </c>
      <c r="I6543" s="810">
        <v>1</v>
      </c>
    </row>
    <row r="6544" spans="1:9" x14ac:dyDescent="0.15">
      <c r="A6544" s="694" t="s">
        <v>9023</v>
      </c>
      <c r="B6544" s="96">
        <v>1586</v>
      </c>
      <c r="C6544" s="96">
        <v>10</v>
      </c>
      <c r="D6544" s="97">
        <v>104590288</v>
      </c>
      <c r="E6544" s="97">
        <v>104597290</v>
      </c>
      <c r="F6544" s="96" t="s">
        <v>2328</v>
      </c>
      <c r="G6544" s="96">
        <v>24</v>
      </c>
      <c r="H6544" s="96">
        <v>0.15845000000000001</v>
      </c>
      <c r="I6544" s="810">
        <v>1</v>
      </c>
    </row>
    <row r="6545" spans="1:9" x14ac:dyDescent="0.15">
      <c r="A6545" s="694" t="s">
        <v>9024</v>
      </c>
      <c r="B6545" s="96">
        <v>51084</v>
      </c>
      <c r="C6545" s="96">
        <v>13</v>
      </c>
      <c r="D6545" s="97">
        <v>20977806</v>
      </c>
      <c r="E6545" s="97">
        <v>21100012</v>
      </c>
      <c r="F6545" s="96" t="s">
        <v>2328</v>
      </c>
      <c r="G6545" s="96">
        <v>523</v>
      </c>
      <c r="H6545" s="96">
        <v>0.1585</v>
      </c>
      <c r="I6545" s="810">
        <v>1</v>
      </c>
    </row>
    <row r="6546" spans="1:9" x14ac:dyDescent="0.15">
      <c r="A6546" s="694" t="s">
        <v>9025</v>
      </c>
      <c r="B6546" s="96">
        <v>339390</v>
      </c>
      <c r="C6546" s="96">
        <v>19</v>
      </c>
      <c r="D6546" s="97">
        <v>7793843</v>
      </c>
      <c r="E6546" s="97">
        <v>7797057</v>
      </c>
      <c r="F6546" s="96" t="s">
        <v>2328</v>
      </c>
      <c r="G6546" s="96">
        <v>6</v>
      </c>
      <c r="H6546" s="96">
        <v>0.15865000000000001</v>
      </c>
      <c r="I6546" s="810">
        <v>1</v>
      </c>
    </row>
    <row r="6547" spans="1:9" x14ac:dyDescent="0.15">
      <c r="A6547" s="694" t="s">
        <v>9026</v>
      </c>
      <c r="B6547" s="96">
        <v>23649</v>
      </c>
      <c r="C6547" s="96">
        <v>11</v>
      </c>
      <c r="D6547" s="97">
        <v>65029432</v>
      </c>
      <c r="E6547" s="97">
        <v>65065088</v>
      </c>
      <c r="F6547" s="96" t="s">
        <v>2321</v>
      </c>
      <c r="G6547" s="96">
        <v>61</v>
      </c>
      <c r="H6547" s="96">
        <v>0.15873999999999999</v>
      </c>
      <c r="I6547" s="810">
        <v>1</v>
      </c>
    </row>
    <row r="6548" spans="1:9" x14ac:dyDescent="0.15">
      <c r="A6548" s="694" t="s">
        <v>9027</v>
      </c>
      <c r="B6548" s="96">
        <v>4994</v>
      </c>
      <c r="C6548" s="96">
        <v>17</v>
      </c>
      <c r="D6548" s="97">
        <v>3194929</v>
      </c>
      <c r="E6548" s="97">
        <v>3195876</v>
      </c>
      <c r="F6548" s="96" t="s">
        <v>2328</v>
      </c>
      <c r="G6548" s="96">
        <v>3</v>
      </c>
      <c r="H6548" s="96">
        <v>0.1588</v>
      </c>
      <c r="I6548" s="810">
        <v>1</v>
      </c>
    </row>
    <row r="6549" spans="1:9" x14ac:dyDescent="0.15">
      <c r="A6549" s="694" t="s">
        <v>9028</v>
      </c>
      <c r="B6549" s="96">
        <v>57688</v>
      </c>
      <c r="C6549" s="96">
        <v>5</v>
      </c>
      <c r="D6549" s="97">
        <v>60628100</v>
      </c>
      <c r="E6549" s="97">
        <v>60841999</v>
      </c>
      <c r="F6549" s="96" t="s">
        <v>2321</v>
      </c>
      <c r="G6549" s="96">
        <v>455</v>
      </c>
      <c r="H6549" s="96">
        <v>0.15887999999999999</v>
      </c>
      <c r="I6549" s="810">
        <v>1</v>
      </c>
    </row>
    <row r="6550" spans="1:9" x14ac:dyDescent="0.15">
      <c r="A6550" s="694" t="s">
        <v>9029</v>
      </c>
      <c r="B6550" s="96">
        <v>738</v>
      </c>
      <c r="C6550" s="96">
        <v>11</v>
      </c>
      <c r="D6550" s="97">
        <v>64863587</v>
      </c>
      <c r="E6550" s="97">
        <v>64879332</v>
      </c>
      <c r="F6550" s="96" t="s">
        <v>2321</v>
      </c>
      <c r="G6550" s="96">
        <v>30</v>
      </c>
      <c r="H6550" s="96">
        <v>0.15897</v>
      </c>
      <c r="I6550" s="810">
        <v>1</v>
      </c>
    </row>
    <row r="6551" spans="1:9" x14ac:dyDescent="0.15">
      <c r="A6551" s="694" t="s">
        <v>9030</v>
      </c>
      <c r="B6551" s="96">
        <v>84256</v>
      </c>
      <c r="C6551" s="96">
        <v>16</v>
      </c>
      <c r="D6551" s="97">
        <v>2961943</v>
      </c>
      <c r="E6551" s="97">
        <v>3001209</v>
      </c>
      <c r="F6551" s="96" t="s">
        <v>2321</v>
      </c>
      <c r="G6551" s="96">
        <v>233</v>
      </c>
      <c r="H6551" s="96">
        <v>0.15909999999999999</v>
      </c>
      <c r="I6551" s="810">
        <v>1</v>
      </c>
    </row>
    <row r="6552" spans="1:9" x14ac:dyDescent="0.15">
      <c r="A6552" s="694" t="s">
        <v>9031</v>
      </c>
      <c r="B6552" s="96">
        <v>646603</v>
      </c>
      <c r="C6552" s="96">
        <v>4</v>
      </c>
      <c r="D6552" s="97">
        <v>146601356</v>
      </c>
      <c r="E6552" s="97">
        <v>146653949</v>
      </c>
      <c r="F6552" s="96" t="s">
        <v>2321</v>
      </c>
      <c r="G6552" s="96">
        <v>174</v>
      </c>
      <c r="H6552" s="96">
        <v>0.15917000000000001</v>
      </c>
      <c r="I6552" s="810">
        <v>1</v>
      </c>
    </row>
    <row r="6553" spans="1:9" x14ac:dyDescent="0.15">
      <c r="A6553" s="694" t="s">
        <v>9032</v>
      </c>
      <c r="B6553" s="96">
        <v>1795</v>
      </c>
      <c r="C6553" s="96">
        <v>3</v>
      </c>
      <c r="D6553" s="97">
        <v>50712672</v>
      </c>
      <c r="E6553" s="97">
        <v>51421629</v>
      </c>
      <c r="F6553" s="96" t="s">
        <v>2321</v>
      </c>
      <c r="G6553" s="96">
        <v>1530</v>
      </c>
      <c r="H6553" s="96">
        <v>0.15919</v>
      </c>
      <c r="I6553" s="810">
        <v>1</v>
      </c>
    </row>
    <row r="6554" spans="1:9" x14ac:dyDescent="0.15">
      <c r="A6554" s="694" t="s">
        <v>973</v>
      </c>
      <c r="B6554" s="96">
        <v>4137</v>
      </c>
      <c r="C6554" s="96">
        <v>17</v>
      </c>
      <c r="D6554" s="97">
        <v>43971702</v>
      </c>
      <c r="E6554" s="97">
        <v>44105700</v>
      </c>
      <c r="F6554" s="96" t="s">
        <v>2321</v>
      </c>
      <c r="G6554" s="96">
        <v>764</v>
      </c>
      <c r="H6554" s="96">
        <v>0.15922</v>
      </c>
      <c r="I6554" s="810">
        <v>1</v>
      </c>
    </row>
    <row r="6555" spans="1:9" x14ac:dyDescent="0.15">
      <c r="A6555" s="694" t="s">
        <v>9033</v>
      </c>
      <c r="B6555" s="96">
        <v>6138</v>
      </c>
      <c r="C6555" s="96">
        <v>3</v>
      </c>
      <c r="D6555" s="97">
        <v>23958295</v>
      </c>
      <c r="E6555" s="97">
        <v>23965187</v>
      </c>
      <c r="F6555" s="96" t="s">
        <v>2321</v>
      </c>
      <c r="G6555" s="96">
        <v>20</v>
      </c>
      <c r="H6555" s="96">
        <v>0.15923000000000001</v>
      </c>
      <c r="I6555" s="810">
        <v>1</v>
      </c>
    </row>
    <row r="6556" spans="1:9" x14ac:dyDescent="0.15">
      <c r="A6556" s="694" t="s">
        <v>9034</v>
      </c>
      <c r="B6556" s="96">
        <v>6715</v>
      </c>
      <c r="C6556" s="96">
        <v>5</v>
      </c>
      <c r="D6556" s="97">
        <v>6633500</v>
      </c>
      <c r="E6556" s="97">
        <v>6669675</v>
      </c>
      <c r="F6556" s="96" t="s">
        <v>2321</v>
      </c>
      <c r="G6556" s="96">
        <v>180</v>
      </c>
      <c r="H6556" s="96">
        <v>0.15923999999999999</v>
      </c>
      <c r="I6556" s="810">
        <v>1</v>
      </c>
    </row>
    <row r="6557" spans="1:9" x14ac:dyDescent="0.15">
      <c r="A6557" s="694" t="s">
        <v>9035</v>
      </c>
      <c r="B6557" s="96">
        <v>7036</v>
      </c>
      <c r="C6557" s="96">
        <v>7</v>
      </c>
      <c r="D6557" s="97">
        <v>100218039</v>
      </c>
      <c r="E6557" s="97">
        <v>100240332</v>
      </c>
      <c r="F6557" s="96" t="s">
        <v>2328</v>
      </c>
      <c r="G6557" s="96">
        <v>55</v>
      </c>
      <c r="H6557" s="96">
        <v>0.15928</v>
      </c>
      <c r="I6557" s="810">
        <v>1</v>
      </c>
    </row>
    <row r="6558" spans="1:9" x14ac:dyDescent="0.15">
      <c r="A6558" s="694" t="s">
        <v>9036</v>
      </c>
      <c r="B6558" s="96">
        <v>285704</v>
      </c>
      <c r="C6558" s="96">
        <v>5</v>
      </c>
      <c r="D6558" s="97">
        <v>98104999</v>
      </c>
      <c r="E6558" s="97">
        <v>98132198</v>
      </c>
      <c r="F6558" s="96" t="s">
        <v>2321</v>
      </c>
      <c r="G6558" s="96">
        <v>73</v>
      </c>
      <c r="H6558" s="96">
        <v>0.15931999999999999</v>
      </c>
      <c r="I6558" s="810">
        <v>1</v>
      </c>
    </row>
    <row r="6559" spans="1:9" x14ac:dyDescent="0.15">
      <c r="A6559" s="694" t="s">
        <v>9037</v>
      </c>
      <c r="B6559" s="96">
        <v>27199</v>
      </c>
      <c r="C6559" s="96">
        <v>13</v>
      </c>
      <c r="D6559" s="97">
        <v>97637973</v>
      </c>
      <c r="E6559" s="97">
        <v>97646984</v>
      </c>
      <c r="F6559" s="96" t="s">
        <v>2328</v>
      </c>
      <c r="G6559" s="96">
        <v>40</v>
      </c>
      <c r="H6559" s="96">
        <v>0.15941</v>
      </c>
      <c r="I6559" s="810">
        <v>1</v>
      </c>
    </row>
    <row r="6560" spans="1:9" x14ac:dyDescent="0.15">
      <c r="A6560" s="694" t="s">
        <v>9038</v>
      </c>
      <c r="B6560" s="96">
        <v>10117</v>
      </c>
      <c r="C6560" s="96">
        <v>4</v>
      </c>
      <c r="D6560" s="97">
        <v>71494461</v>
      </c>
      <c r="E6560" s="97">
        <v>71512536</v>
      </c>
      <c r="F6560" s="96" t="s">
        <v>2321</v>
      </c>
      <c r="G6560" s="96">
        <v>45</v>
      </c>
      <c r="H6560" s="96">
        <v>0.15947</v>
      </c>
      <c r="I6560" s="810">
        <v>1</v>
      </c>
    </row>
    <row r="6561" spans="1:9" x14ac:dyDescent="0.15">
      <c r="A6561" s="694" t="s">
        <v>9039</v>
      </c>
      <c r="B6561" s="96">
        <v>4000</v>
      </c>
      <c r="C6561" s="96">
        <v>1</v>
      </c>
      <c r="D6561" s="97">
        <v>156052369</v>
      </c>
      <c r="E6561" s="97">
        <v>156109880</v>
      </c>
      <c r="F6561" s="96" t="s">
        <v>2321</v>
      </c>
      <c r="G6561" s="96">
        <v>169</v>
      </c>
      <c r="H6561" s="96">
        <v>0.15953000000000001</v>
      </c>
      <c r="I6561" s="810">
        <v>1</v>
      </c>
    </row>
    <row r="6562" spans="1:9" x14ac:dyDescent="0.15">
      <c r="A6562" s="694" t="s">
        <v>1737</v>
      </c>
      <c r="B6562" s="96">
        <v>8886</v>
      </c>
      <c r="C6562" s="96">
        <v>2</v>
      </c>
      <c r="D6562" s="97">
        <v>118572255</v>
      </c>
      <c r="E6562" s="97">
        <v>118589953</v>
      </c>
      <c r="F6562" s="96" t="s">
        <v>2321</v>
      </c>
      <c r="G6562" s="96">
        <v>57</v>
      </c>
      <c r="H6562" s="96">
        <v>0.15956999999999999</v>
      </c>
      <c r="I6562" s="810">
        <v>1</v>
      </c>
    </row>
    <row r="6563" spans="1:9" x14ac:dyDescent="0.15">
      <c r="A6563" s="694" t="s">
        <v>9040</v>
      </c>
      <c r="B6563" s="96">
        <v>7431</v>
      </c>
      <c r="C6563" s="96">
        <v>10</v>
      </c>
      <c r="D6563" s="97">
        <v>17269934</v>
      </c>
      <c r="E6563" s="97">
        <v>17279592</v>
      </c>
      <c r="F6563" s="96" t="s">
        <v>2321</v>
      </c>
      <c r="G6563" s="96">
        <v>21</v>
      </c>
      <c r="H6563" s="96">
        <v>0.15961</v>
      </c>
      <c r="I6563" s="810">
        <v>1</v>
      </c>
    </row>
    <row r="6564" spans="1:9" x14ac:dyDescent="0.15">
      <c r="A6564" s="694" t="s">
        <v>9041</v>
      </c>
      <c r="B6564" s="96">
        <v>83902</v>
      </c>
      <c r="C6564" s="96">
        <v>17</v>
      </c>
      <c r="D6564" s="97">
        <v>39471169</v>
      </c>
      <c r="E6564" s="97">
        <v>39471947</v>
      </c>
      <c r="F6564" s="96" t="s">
        <v>2328</v>
      </c>
      <c r="G6564" s="96">
        <v>5</v>
      </c>
      <c r="H6564" s="96">
        <v>0.15964999999999999</v>
      </c>
      <c r="I6564" s="810">
        <v>1</v>
      </c>
    </row>
    <row r="6565" spans="1:9" x14ac:dyDescent="0.15">
      <c r="A6565" s="694" t="s">
        <v>9042</v>
      </c>
      <c r="B6565" s="96">
        <v>116238</v>
      </c>
      <c r="C6565" s="96">
        <v>17</v>
      </c>
      <c r="D6565" s="97">
        <v>27051366</v>
      </c>
      <c r="E6565" s="97">
        <v>27053949</v>
      </c>
      <c r="F6565" s="96" t="s">
        <v>2328</v>
      </c>
      <c r="G6565" s="96">
        <v>7</v>
      </c>
      <c r="H6565" s="96">
        <v>0.15970000000000001</v>
      </c>
      <c r="I6565" s="810">
        <v>1</v>
      </c>
    </row>
    <row r="6566" spans="1:9" x14ac:dyDescent="0.15">
      <c r="A6566" s="694" t="s">
        <v>9043</v>
      </c>
      <c r="B6566" s="96">
        <v>149699</v>
      </c>
      <c r="C6566" s="96">
        <v>20</v>
      </c>
      <c r="D6566" s="97">
        <v>42354801</v>
      </c>
      <c r="E6566" s="97">
        <v>42355647</v>
      </c>
      <c r="F6566" s="96" t="s">
        <v>2328</v>
      </c>
      <c r="G6566" s="96">
        <v>1</v>
      </c>
      <c r="H6566" s="96">
        <v>0.15970000000000001</v>
      </c>
      <c r="I6566" s="810">
        <v>1</v>
      </c>
    </row>
    <row r="6567" spans="1:9" x14ac:dyDescent="0.15">
      <c r="A6567" s="694" t="s">
        <v>9044</v>
      </c>
      <c r="B6567" s="96">
        <v>124857</v>
      </c>
      <c r="C6567" s="96">
        <v>17</v>
      </c>
      <c r="D6567" s="97">
        <v>48912011</v>
      </c>
      <c r="E6567" s="97">
        <v>48919709</v>
      </c>
      <c r="F6567" s="96" t="s">
        <v>2321</v>
      </c>
      <c r="G6567" s="96">
        <v>28</v>
      </c>
      <c r="H6567" s="96">
        <v>0.15983</v>
      </c>
      <c r="I6567" s="810">
        <v>1</v>
      </c>
    </row>
    <row r="6568" spans="1:9" x14ac:dyDescent="0.15">
      <c r="A6568" s="694" t="s">
        <v>9045</v>
      </c>
      <c r="B6568" s="96">
        <v>89781</v>
      </c>
      <c r="C6568" s="96">
        <v>22</v>
      </c>
      <c r="D6568" s="97">
        <v>26846848</v>
      </c>
      <c r="E6568" s="97">
        <v>26879829</v>
      </c>
      <c r="F6568" s="96" t="s">
        <v>2328</v>
      </c>
      <c r="G6568" s="96">
        <v>121</v>
      </c>
      <c r="H6568" s="96">
        <v>0.15986</v>
      </c>
      <c r="I6568" s="810">
        <v>1</v>
      </c>
    </row>
    <row r="6569" spans="1:9" x14ac:dyDescent="0.15">
      <c r="A6569" s="694" t="s">
        <v>9046</v>
      </c>
      <c r="B6569" s="96">
        <v>689</v>
      </c>
      <c r="C6569" s="96">
        <v>5</v>
      </c>
      <c r="D6569" s="97">
        <v>72794250</v>
      </c>
      <c r="E6569" s="97">
        <v>72801448</v>
      </c>
      <c r="F6569" s="96" t="s">
        <v>2321</v>
      </c>
      <c r="G6569" s="96">
        <v>24</v>
      </c>
      <c r="H6569" s="96">
        <v>0.15987000000000001</v>
      </c>
      <c r="I6569" s="810">
        <v>1</v>
      </c>
    </row>
    <row r="6570" spans="1:9" x14ac:dyDescent="0.15">
      <c r="A6570" s="694" t="s">
        <v>9047</v>
      </c>
      <c r="B6570" s="96">
        <v>8082</v>
      </c>
      <c r="C6570" s="96">
        <v>12</v>
      </c>
      <c r="D6570" s="97">
        <v>26348032</v>
      </c>
      <c r="E6570" s="97">
        <v>26387710</v>
      </c>
      <c r="F6570" s="96" t="s">
        <v>2321</v>
      </c>
      <c r="G6570" s="96">
        <v>123</v>
      </c>
      <c r="H6570" s="96">
        <v>0.15992000000000001</v>
      </c>
      <c r="I6570" s="810">
        <v>1</v>
      </c>
    </row>
    <row r="6571" spans="1:9" x14ac:dyDescent="0.15">
      <c r="A6571" s="694" t="s">
        <v>9048</v>
      </c>
      <c r="B6571" s="96">
        <v>51599</v>
      </c>
      <c r="C6571" s="96">
        <v>19</v>
      </c>
      <c r="D6571" s="97">
        <v>35739290</v>
      </c>
      <c r="E6571" s="97">
        <v>35758867</v>
      </c>
      <c r="F6571" s="96" t="s">
        <v>2321</v>
      </c>
      <c r="G6571" s="96">
        <v>66</v>
      </c>
      <c r="H6571" s="96">
        <v>0.16002</v>
      </c>
      <c r="I6571" s="810">
        <v>1</v>
      </c>
    </row>
    <row r="6572" spans="1:9" x14ac:dyDescent="0.15">
      <c r="A6572" s="694" t="s">
        <v>9049</v>
      </c>
      <c r="B6572" s="96">
        <v>145957</v>
      </c>
      <c r="C6572" s="96">
        <v>15</v>
      </c>
      <c r="D6572" s="97">
        <v>76234314</v>
      </c>
      <c r="E6572" s="97">
        <v>76304785</v>
      </c>
      <c r="F6572" s="96" t="s">
        <v>2328</v>
      </c>
      <c r="G6572" s="96">
        <v>207</v>
      </c>
      <c r="H6572" s="96">
        <v>0.16011</v>
      </c>
      <c r="I6572" s="810">
        <v>1</v>
      </c>
    </row>
    <row r="6573" spans="1:9" x14ac:dyDescent="0.15">
      <c r="A6573" s="694" t="s">
        <v>9050</v>
      </c>
      <c r="B6573" s="96">
        <v>54800</v>
      </c>
      <c r="C6573" s="96">
        <v>3</v>
      </c>
      <c r="D6573" s="97">
        <v>183353398</v>
      </c>
      <c r="E6573" s="97">
        <v>183402307</v>
      </c>
      <c r="F6573" s="96" t="s">
        <v>2321</v>
      </c>
      <c r="G6573" s="96">
        <v>184</v>
      </c>
      <c r="H6573" s="96">
        <v>0.16011</v>
      </c>
      <c r="I6573" s="810">
        <v>1</v>
      </c>
    </row>
    <row r="6574" spans="1:9" x14ac:dyDescent="0.15">
      <c r="A6574" s="694" t="s">
        <v>9051</v>
      </c>
      <c r="B6574" s="96">
        <v>4335</v>
      </c>
      <c r="C6574" s="96">
        <v>17</v>
      </c>
      <c r="D6574" s="97">
        <v>2287354</v>
      </c>
      <c r="E6574" s="97">
        <v>2304258</v>
      </c>
      <c r="F6574" s="96" t="s">
        <v>2328</v>
      </c>
      <c r="G6574" s="96">
        <v>53</v>
      </c>
      <c r="H6574" s="96">
        <v>0.16014</v>
      </c>
      <c r="I6574" s="810">
        <v>1</v>
      </c>
    </row>
    <row r="6575" spans="1:9" x14ac:dyDescent="0.15">
      <c r="A6575" s="694" t="s">
        <v>9052</v>
      </c>
      <c r="B6575" s="96">
        <v>6427</v>
      </c>
      <c r="C6575" s="96">
        <v>17</v>
      </c>
      <c r="D6575" s="97">
        <v>74730197</v>
      </c>
      <c r="E6575" s="97">
        <v>74733493</v>
      </c>
      <c r="F6575" s="96" t="s">
        <v>2328</v>
      </c>
      <c r="G6575" s="96">
        <v>5</v>
      </c>
      <c r="H6575" s="96">
        <v>0.16019</v>
      </c>
      <c r="I6575" s="810">
        <v>1</v>
      </c>
    </row>
    <row r="6576" spans="1:9" x14ac:dyDescent="0.15">
      <c r="A6576" s="694" t="s">
        <v>9053</v>
      </c>
      <c r="B6576" s="96">
        <v>163081</v>
      </c>
      <c r="C6576" s="96">
        <v>19</v>
      </c>
      <c r="D6576" s="97">
        <v>37178466</v>
      </c>
      <c r="E6576" s="97">
        <v>37212428</v>
      </c>
      <c r="F6576" s="96" t="s">
        <v>2321</v>
      </c>
      <c r="G6576" s="96">
        <v>93</v>
      </c>
      <c r="H6576" s="96">
        <v>0.16031999999999999</v>
      </c>
      <c r="I6576" s="810">
        <v>1</v>
      </c>
    </row>
    <row r="6577" spans="1:9" x14ac:dyDescent="0.15">
      <c r="A6577" s="694" t="s">
        <v>9054</v>
      </c>
      <c r="B6577" s="96">
        <v>3964</v>
      </c>
      <c r="C6577" s="96">
        <v>1</v>
      </c>
      <c r="D6577" s="97">
        <v>236681514</v>
      </c>
      <c r="E6577" s="97">
        <v>236716281</v>
      </c>
      <c r="F6577" s="96" t="s">
        <v>2321</v>
      </c>
      <c r="G6577" s="96">
        <v>186</v>
      </c>
      <c r="H6577" s="96">
        <v>0.16037000000000001</v>
      </c>
      <c r="I6577" s="810">
        <v>1</v>
      </c>
    </row>
    <row r="6578" spans="1:9" x14ac:dyDescent="0.15">
      <c r="A6578" s="694" t="s">
        <v>9055</v>
      </c>
      <c r="B6578" s="96">
        <v>148418</v>
      </c>
      <c r="C6578" s="96">
        <v>1</v>
      </c>
      <c r="D6578" s="97">
        <v>84764049</v>
      </c>
      <c r="E6578" s="97">
        <v>84816481</v>
      </c>
      <c r="F6578" s="96" t="s">
        <v>2321</v>
      </c>
      <c r="G6578" s="96">
        <v>142</v>
      </c>
      <c r="H6578" s="96">
        <v>0.16037999999999999</v>
      </c>
      <c r="I6578" s="810">
        <v>1</v>
      </c>
    </row>
    <row r="6579" spans="1:9" x14ac:dyDescent="0.15">
      <c r="A6579" s="694" t="s">
        <v>9056</v>
      </c>
      <c r="B6579" s="96">
        <v>84665</v>
      </c>
      <c r="C6579" s="96">
        <v>10</v>
      </c>
      <c r="D6579" s="97">
        <v>69865874</v>
      </c>
      <c r="E6579" s="97">
        <v>69971774</v>
      </c>
      <c r="F6579" s="96" t="s">
        <v>2321</v>
      </c>
      <c r="G6579" s="96">
        <v>475</v>
      </c>
      <c r="H6579" s="96">
        <v>0.16053000000000001</v>
      </c>
      <c r="I6579" s="810">
        <v>1</v>
      </c>
    </row>
    <row r="6580" spans="1:9" x14ac:dyDescent="0.15">
      <c r="A6580" s="694" t="s">
        <v>9057</v>
      </c>
      <c r="B6580" s="96">
        <v>9637</v>
      </c>
      <c r="C6580" s="96">
        <v>2</v>
      </c>
      <c r="D6580" s="97">
        <v>36779397</v>
      </c>
      <c r="E6580" s="97">
        <v>36825333</v>
      </c>
      <c r="F6580" s="96" t="s">
        <v>2328</v>
      </c>
      <c r="G6580" s="96">
        <v>203</v>
      </c>
      <c r="H6580" s="96">
        <v>0.16059999999999999</v>
      </c>
      <c r="I6580" s="810">
        <v>1</v>
      </c>
    </row>
    <row r="6581" spans="1:9" x14ac:dyDescent="0.15">
      <c r="A6581" s="694" t="s">
        <v>9058</v>
      </c>
      <c r="B6581" s="96">
        <v>81856</v>
      </c>
      <c r="C6581" s="96">
        <v>19</v>
      </c>
      <c r="D6581" s="97">
        <v>53206066</v>
      </c>
      <c r="E6581" s="97">
        <v>53238307</v>
      </c>
      <c r="F6581" s="96" t="s">
        <v>2328</v>
      </c>
      <c r="G6581" s="96">
        <v>123</v>
      </c>
      <c r="H6581" s="96">
        <v>0.16061</v>
      </c>
      <c r="I6581" s="810">
        <v>1</v>
      </c>
    </row>
    <row r="6582" spans="1:9" x14ac:dyDescent="0.15">
      <c r="A6582" s="694" t="s">
        <v>9059</v>
      </c>
      <c r="B6582" s="96">
        <v>84366</v>
      </c>
      <c r="C6582" s="96">
        <v>17</v>
      </c>
      <c r="D6582" s="97">
        <v>46799081</v>
      </c>
      <c r="E6582" s="97">
        <v>46799882</v>
      </c>
      <c r="F6582" s="96" t="s">
        <v>2328</v>
      </c>
      <c r="G6582" s="96">
        <v>4</v>
      </c>
      <c r="H6582" s="96">
        <v>0.16067999999999999</v>
      </c>
      <c r="I6582" s="810">
        <v>1</v>
      </c>
    </row>
    <row r="6583" spans="1:9" x14ac:dyDescent="0.15">
      <c r="A6583" s="694" t="s">
        <v>9060</v>
      </c>
      <c r="B6583" s="96">
        <v>100533952</v>
      </c>
      <c r="C6583" s="96">
        <v>7</v>
      </c>
      <c r="D6583" s="97">
        <v>5085452</v>
      </c>
      <c r="E6583" s="97">
        <v>5112854</v>
      </c>
      <c r="F6583" s="96" t="s">
        <v>2321</v>
      </c>
      <c r="G6583" s="96">
        <v>112</v>
      </c>
      <c r="H6583" s="96">
        <v>0.16070000000000001</v>
      </c>
      <c r="I6583" s="810">
        <v>1</v>
      </c>
    </row>
    <row r="6584" spans="1:9" x14ac:dyDescent="0.15">
      <c r="A6584" s="694" t="s">
        <v>9061</v>
      </c>
      <c r="B6584" s="96">
        <v>30837</v>
      </c>
      <c r="C6584" s="96">
        <v>17</v>
      </c>
      <c r="D6584" s="97">
        <v>36508007</v>
      </c>
      <c r="E6584" s="97">
        <v>36561846</v>
      </c>
      <c r="F6584" s="96" t="s">
        <v>2321</v>
      </c>
      <c r="G6584" s="96">
        <v>92</v>
      </c>
      <c r="H6584" s="96">
        <v>0.16073999999999999</v>
      </c>
      <c r="I6584" s="810">
        <v>1</v>
      </c>
    </row>
    <row r="6585" spans="1:9" x14ac:dyDescent="0.15">
      <c r="A6585" s="694" t="s">
        <v>9062</v>
      </c>
      <c r="B6585" s="96">
        <v>7553</v>
      </c>
      <c r="C6585" s="96">
        <v>8</v>
      </c>
      <c r="D6585" s="97">
        <v>146052855</v>
      </c>
      <c r="E6585" s="97">
        <v>146072893</v>
      </c>
      <c r="F6585" s="96" t="s">
        <v>2321</v>
      </c>
      <c r="G6585" s="96">
        <v>59</v>
      </c>
      <c r="H6585" s="96">
        <v>0.16075</v>
      </c>
      <c r="I6585" s="810">
        <v>1</v>
      </c>
    </row>
    <row r="6586" spans="1:9" x14ac:dyDescent="0.15">
      <c r="A6586" s="694" t="s">
        <v>9063</v>
      </c>
      <c r="B6586" s="96">
        <v>8872</v>
      </c>
      <c r="C6586" s="96">
        <v>10</v>
      </c>
      <c r="D6586" s="97">
        <v>12237961</v>
      </c>
      <c r="E6586" s="97">
        <v>12292589</v>
      </c>
      <c r="F6586" s="96" t="s">
        <v>2321</v>
      </c>
      <c r="G6586" s="96">
        <v>167</v>
      </c>
      <c r="H6586" s="96">
        <v>0.1608</v>
      </c>
      <c r="I6586" s="810">
        <v>1</v>
      </c>
    </row>
    <row r="6587" spans="1:9" x14ac:dyDescent="0.15">
      <c r="A6587" s="694" t="s">
        <v>9064</v>
      </c>
      <c r="B6587" s="96">
        <v>51575</v>
      </c>
      <c r="C6587" s="96">
        <v>20</v>
      </c>
      <c r="D6587" s="97">
        <v>13694969</v>
      </c>
      <c r="E6587" s="97">
        <v>13765579</v>
      </c>
      <c r="F6587" s="96" t="s">
        <v>2328</v>
      </c>
      <c r="G6587" s="96">
        <v>228</v>
      </c>
      <c r="H6587" s="96">
        <v>0.16084999999999999</v>
      </c>
      <c r="I6587" s="810">
        <v>1</v>
      </c>
    </row>
    <row r="6588" spans="1:9" x14ac:dyDescent="0.15">
      <c r="A6588" s="694" t="s">
        <v>9065</v>
      </c>
      <c r="B6588" s="96">
        <v>23024</v>
      </c>
      <c r="C6588" s="96">
        <v>3</v>
      </c>
      <c r="D6588" s="97">
        <v>73431582</v>
      </c>
      <c r="E6588" s="97">
        <v>73674072</v>
      </c>
      <c r="F6588" s="96" t="s">
        <v>2328</v>
      </c>
      <c r="G6588" s="96">
        <v>726</v>
      </c>
      <c r="H6588" s="96">
        <v>0.16087000000000001</v>
      </c>
      <c r="I6588" s="810">
        <v>1</v>
      </c>
    </row>
    <row r="6589" spans="1:9" x14ac:dyDescent="0.15">
      <c r="A6589" s="694" t="s">
        <v>9066</v>
      </c>
      <c r="B6589" s="96">
        <v>51422</v>
      </c>
      <c r="C6589" s="96">
        <v>7</v>
      </c>
      <c r="D6589" s="97">
        <v>151253200</v>
      </c>
      <c r="E6589" s="97">
        <v>151574316</v>
      </c>
      <c r="F6589" s="96" t="s">
        <v>2328</v>
      </c>
      <c r="G6589" s="96">
        <v>1240</v>
      </c>
      <c r="H6589" s="96">
        <v>0.16098999999999999</v>
      </c>
      <c r="I6589" s="810">
        <v>1</v>
      </c>
    </row>
    <row r="6590" spans="1:9" x14ac:dyDescent="0.15">
      <c r="A6590" s="694" t="s">
        <v>9067</v>
      </c>
      <c r="B6590" s="96">
        <v>26015</v>
      </c>
      <c r="C6590" s="96">
        <v>15</v>
      </c>
      <c r="D6590" s="97">
        <v>41809374</v>
      </c>
      <c r="E6590" s="97">
        <v>41836464</v>
      </c>
      <c r="F6590" s="96" t="s">
        <v>2328</v>
      </c>
      <c r="G6590" s="96">
        <v>115</v>
      </c>
      <c r="H6590" s="96">
        <v>0.161</v>
      </c>
      <c r="I6590" s="810">
        <v>1</v>
      </c>
    </row>
    <row r="6591" spans="1:9" x14ac:dyDescent="0.15">
      <c r="A6591" s="694" t="s">
        <v>9068</v>
      </c>
      <c r="B6591" s="96">
        <v>120892</v>
      </c>
      <c r="C6591" s="96">
        <v>12</v>
      </c>
      <c r="D6591" s="97">
        <v>40618813</v>
      </c>
      <c r="E6591" s="97">
        <v>40763087</v>
      </c>
      <c r="F6591" s="96" t="s">
        <v>2321</v>
      </c>
      <c r="G6591" s="96">
        <v>562</v>
      </c>
      <c r="H6591" s="96">
        <v>0.16100999999999999</v>
      </c>
      <c r="I6591" s="810">
        <v>1</v>
      </c>
    </row>
    <row r="6592" spans="1:9" x14ac:dyDescent="0.15">
      <c r="A6592" s="694" t="s">
        <v>9069</v>
      </c>
      <c r="B6592" s="96">
        <v>145501</v>
      </c>
      <c r="C6592" s="96">
        <v>14</v>
      </c>
      <c r="D6592" s="97">
        <v>77940737</v>
      </c>
      <c r="E6592" s="97">
        <v>77965210</v>
      </c>
      <c r="F6592" s="96" t="s">
        <v>2328</v>
      </c>
      <c r="G6592" s="96">
        <v>74</v>
      </c>
      <c r="H6592" s="96">
        <v>0.16105</v>
      </c>
      <c r="I6592" s="810">
        <v>1</v>
      </c>
    </row>
    <row r="6593" spans="1:9" x14ac:dyDescent="0.15">
      <c r="A6593" s="694" t="s">
        <v>9070</v>
      </c>
      <c r="B6593" s="96">
        <v>1016</v>
      </c>
      <c r="C6593" s="96">
        <v>5</v>
      </c>
      <c r="D6593" s="97">
        <v>19473140</v>
      </c>
      <c r="E6593" s="97">
        <v>20575972</v>
      </c>
      <c r="F6593" s="96" t="s">
        <v>2328</v>
      </c>
      <c r="G6593" s="96">
        <v>3787</v>
      </c>
      <c r="H6593" s="96">
        <v>0.16108</v>
      </c>
      <c r="I6593" s="810">
        <v>1</v>
      </c>
    </row>
    <row r="6594" spans="1:9" x14ac:dyDescent="0.15">
      <c r="A6594" s="694" t="s">
        <v>9071</v>
      </c>
      <c r="B6594" s="96">
        <v>9810</v>
      </c>
      <c r="C6594" s="96">
        <v>16</v>
      </c>
      <c r="D6594" s="97">
        <v>30772933</v>
      </c>
      <c r="E6594" s="97">
        <v>30787628</v>
      </c>
      <c r="F6594" s="96" t="s">
        <v>2321</v>
      </c>
      <c r="G6594" s="96">
        <v>19</v>
      </c>
      <c r="H6594" s="96">
        <v>0.16108</v>
      </c>
      <c r="I6594" s="810">
        <v>1</v>
      </c>
    </row>
    <row r="6595" spans="1:9" x14ac:dyDescent="0.15">
      <c r="A6595" s="694" t="s">
        <v>9072</v>
      </c>
      <c r="B6595" s="96">
        <v>50624</v>
      </c>
      <c r="C6595" s="96">
        <v>10</v>
      </c>
      <c r="D6595" s="97">
        <v>124591671</v>
      </c>
      <c r="E6595" s="97">
        <v>124605691</v>
      </c>
      <c r="F6595" s="96" t="s">
        <v>2328</v>
      </c>
      <c r="G6595" s="96">
        <v>23</v>
      </c>
      <c r="H6595" s="96">
        <v>0.16109999999999999</v>
      </c>
      <c r="I6595" s="810">
        <v>1</v>
      </c>
    </row>
    <row r="6596" spans="1:9" x14ac:dyDescent="0.15">
      <c r="A6596" s="694" t="s">
        <v>9073</v>
      </c>
      <c r="B6596" s="96">
        <v>9674</v>
      </c>
      <c r="C6596" s="96">
        <v>1</v>
      </c>
      <c r="D6596" s="97">
        <v>175126123</v>
      </c>
      <c r="E6596" s="97">
        <v>175162229</v>
      </c>
      <c r="F6596" s="96" t="s">
        <v>2328</v>
      </c>
      <c r="G6596" s="96">
        <v>120</v>
      </c>
      <c r="H6596" s="96">
        <v>0.16111</v>
      </c>
      <c r="I6596" s="810">
        <v>1</v>
      </c>
    </row>
    <row r="6597" spans="1:9" x14ac:dyDescent="0.15">
      <c r="A6597" s="694" t="s">
        <v>9074</v>
      </c>
      <c r="B6597" s="96">
        <v>130367</v>
      </c>
      <c r="C6597" s="96">
        <v>2</v>
      </c>
      <c r="D6597" s="97">
        <v>223288771</v>
      </c>
      <c r="E6597" s="97">
        <v>223427342</v>
      </c>
      <c r="F6597" s="96" t="s">
        <v>2321</v>
      </c>
      <c r="G6597" s="96">
        <v>403</v>
      </c>
      <c r="H6597" s="96">
        <v>0.16114999999999999</v>
      </c>
      <c r="I6597" s="810">
        <v>1</v>
      </c>
    </row>
    <row r="6598" spans="1:9" x14ac:dyDescent="0.15">
      <c r="A6598" s="694" t="s">
        <v>9075</v>
      </c>
      <c r="B6598" s="96">
        <v>9283</v>
      </c>
      <c r="C6598" s="96">
        <v>1</v>
      </c>
      <c r="D6598" s="97">
        <v>202092029</v>
      </c>
      <c r="E6598" s="97">
        <v>202098634</v>
      </c>
      <c r="F6598" s="96" t="s">
        <v>2321</v>
      </c>
      <c r="G6598" s="96">
        <v>32</v>
      </c>
      <c r="H6598" s="96">
        <v>0.16120000000000001</v>
      </c>
      <c r="I6598" s="810">
        <v>1</v>
      </c>
    </row>
    <row r="6599" spans="1:9" x14ac:dyDescent="0.15">
      <c r="A6599" s="694" t="s">
        <v>9076</v>
      </c>
      <c r="B6599" s="96">
        <v>7109</v>
      </c>
      <c r="C6599" s="96">
        <v>21</v>
      </c>
      <c r="D6599" s="97">
        <v>45432206</v>
      </c>
      <c r="E6599" s="97">
        <v>45526433</v>
      </c>
      <c r="F6599" s="96" t="s">
        <v>2321</v>
      </c>
      <c r="G6599" s="96">
        <v>251</v>
      </c>
      <c r="H6599" s="96">
        <v>0.16134000000000001</v>
      </c>
      <c r="I6599" s="810">
        <v>1</v>
      </c>
    </row>
    <row r="6600" spans="1:9" x14ac:dyDescent="0.15">
      <c r="A6600" s="694" t="s">
        <v>9077</v>
      </c>
      <c r="B6600" s="96">
        <v>55072</v>
      </c>
      <c r="C6600" s="96">
        <v>14</v>
      </c>
      <c r="D6600" s="97">
        <v>24616101</v>
      </c>
      <c r="E6600" s="97">
        <v>24629870</v>
      </c>
      <c r="F6600" s="96" t="s">
        <v>2321</v>
      </c>
      <c r="G6600" s="96">
        <v>31</v>
      </c>
      <c r="H6600" s="96">
        <v>0.16148999999999999</v>
      </c>
      <c r="I6600" s="810">
        <v>1</v>
      </c>
    </row>
    <row r="6601" spans="1:9" x14ac:dyDescent="0.15">
      <c r="A6601" s="694" t="s">
        <v>9078</v>
      </c>
      <c r="B6601" s="96">
        <v>5746</v>
      </c>
      <c r="C6601" s="96">
        <v>2</v>
      </c>
      <c r="D6601" s="97">
        <v>209224569</v>
      </c>
      <c r="E6601" s="97">
        <v>209359231</v>
      </c>
      <c r="F6601" s="96" t="s">
        <v>2321</v>
      </c>
      <c r="G6601" s="96">
        <v>356</v>
      </c>
      <c r="H6601" s="96">
        <v>0.16150999999999999</v>
      </c>
      <c r="I6601" s="810">
        <v>1</v>
      </c>
    </row>
    <row r="6602" spans="1:9" x14ac:dyDescent="0.15">
      <c r="A6602" s="694" t="s">
        <v>9079</v>
      </c>
      <c r="B6602" s="96">
        <v>5376</v>
      </c>
      <c r="C6602" s="96">
        <v>17</v>
      </c>
      <c r="D6602" s="97">
        <v>15133094</v>
      </c>
      <c r="E6602" s="97">
        <v>15168674</v>
      </c>
      <c r="F6602" s="96" t="s">
        <v>2328</v>
      </c>
      <c r="G6602" s="96">
        <v>134</v>
      </c>
      <c r="H6602" s="96">
        <v>0.16153000000000001</v>
      </c>
      <c r="I6602" s="810">
        <v>1</v>
      </c>
    </row>
    <row r="6603" spans="1:9" x14ac:dyDescent="0.15">
      <c r="A6603" s="694" t="s">
        <v>9080</v>
      </c>
      <c r="B6603" s="96">
        <v>348378</v>
      </c>
      <c r="C6603" s="96">
        <v>1</v>
      </c>
      <c r="D6603" s="97">
        <v>53098961</v>
      </c>
      <c r="E6603" s="97">
        <v>53133252</v>
      </c>
      <c r="F6603" s="96" t="s">
        <v>2321</v>
      </c>
      <c r="G6603" s="96">
        <v>94</v>
      </c>
      <c r="H6603" s="96">
        <v>0.16159000000000001</v>
      </c>
      <c r="I6603" s="810">
        <v>1</v>
      </c>
    </row>
    <row r="6604" spans="1:9" x14ac:dyDescent="0.15">
      <c r="A6604" s="694" t="s">
        <v>9081</v>
      </c>
      <c r="B6604" s="96">
        <v>4099</v>
      </c>
      <c r="C6604" s="96">
        <v>19</v>
      </c>
      <c r="D6604" s="97">
        <v>35782989</v>
      </c>
      <c r="E6604" s="97">
        <v>35804710</v>
      </c>
      <c r="F6604" s="96" t="s">
        <v>2321</v>
      </c>
      <c r="G6604" s="96">
        <v>61</v>
      </c>
      <c r="H6604" s="96">
        <v>0.16167000000000001</v>
      </c>
      <c r="I6604" s="810">
        <v>1</v>
      </c>
    </row>
    <row r="6605" spans="1:9" x14ac:dyDescent="0.15">
      <c r="A6605" s="694" t="s">
        <v>9082</v>
      </c>
      <c r="B6605" s="96">
        <v>9681</v>
      </c>
      <c r="C6605" s="96">
        <v>22</v>
      </c>
      <c r="D6605" s="97">
        <v>32149937</v>
      </c>
      <c r="E6605" s="97">
        <v>32303020</v>
      </c>
      <c r="F6605" s="96" t="s">
        <v>2321</v>
      </c>
      <c r="G6605" s="96">
        <v>529</v>
      </c>
      <c r="H6605" s="96">
        <v>0.16175999999999999</v>
      </c>
      <c r="I6605" s="810">
        <v>1</v>
      </c>
    </row>
    <row r="6606" spans="1:9" x14ac:dyDescent="0.15">
      <c r="A6606" s="694" t="s">
        <v>9083</v>
      </c>
      <c r="B6606" s="96">
        <v>5134</v>
      </c>
      <c r="C6606" s="96">
        <v>6</v>
      </c>
      <c r="D6606" s="97">
        <v>170884660</v>
      </c>
      <c r="E6606" s="97">
        <v>170893780</v>
      </c>
      <c r="F6606" s="96" t="s">
        <v>2328</v>
      </c>
      <c r="G6606" s="96">
        <v>26</v>
      </c>
      <c r="H6606" s="96">
        <v>0.16183</v>
      </c>
      <c r="I6606" s="810">
        <v>1</v>
      </c>
    </row>
    <row r="6607" spans="1:9" x14ac:dyDescent="0.15">
      <c r="A6607" s="694" t="s">
        <v>9084</v>
      </c>
      <c r="B6607" s="96">
        <v>57647</v>
      </c>
      <c r="C6607" s="96">
        <v>12</v>
      </c>
      <c r="D6607" s="97">
        <v>125431370</v>
      </c>
      <c r="E6607" s="97">
        <v>125473667</v>
      </c>
      <c r="F6607" s="96" t="s">
        <v>2328</v>
      </c>
      <c r="G6607" s="96">
        <v>271</v>
      </c>
      <c r="H6607" s="96">
        <v>0.16199</v>
      </c>
      <c r="I6607" s="810">
        <v>1</v>
      </c>
    </row>
    <row r="6608" spans="1:9" x14ac:dyDescent="0.15">
      <c r="A6608" s="694" t="s">
        <v>9085</v>
      </c>
      <c r="B6608" s="96">
        <v>643669</v>
      </c>
      <c r="C6608" s="96">
        <v>19</v>
      </c>
      <c r="D6608" s="97">
        <v>39399620</v>
      </c>
      <c r="E6608" s="97">
        <v>39402798</v>
      </c>
      <c r="F6608" s="96" t="s">
        <v>2328</v>
      </c>
      <c r="G6608" s="96">
        <v>8</v>
      </c>
      <c r="H6608" s="96">
        <v>0.16223000000000001</v>
      </c>
      <c r="I6608" s="810">
        <v>1</v>
      </c>
    </row>
    <row r="6609" spans="1:9" x14ac:dyDescent="0.15">
      <c r="A6609" s="694" t="s">
        <v>9086</v>
      </c>
      <c r="B6609" s="96">
        <v>160428</v>
      </c>
      <c r="C6609" s="96">
        <v>12</v>
      </c>
      <c r="D6609" s="97">
        <v>105413562</v>
      </c>
      <c r="E6609" s="97">
        <v>105478341</v>
      </c>
      <c r="F6609" s="96" t="s">
        <v>2328</v>
      </c>
      <c r="G6609" s="96">
        <v>290</v>
      </c>
      <c r="H6609" s="96">
        <v>0.16238</v>
      </c>
      <c r="I6609" s="810">
        <v>1</v>
      </c>
    </row>
    <row r="6610" spans="1:9" x14ac:dyDescent="0.15">
      <c r="A6610" s="694" t="s">
        <v>9087</v>
      </c>
      <c r="B6610" s="96">
        <v>22823</v>
      </c>
      <c r="C6610" s="96">
        <v>1</v>
      </c>
      <c r="D6610" s="97">
        <v>93544792</v>
      </c>
      <c r="E6610" s="97">
        <v>93604638</v>
      </c>
      <c r="F6610" s="96" t="s">
        <v>2321</v>
      </c>
      <c r="G6610" s="96">
        <v>127</v>
      </c>
      <c r="H6610" s="96">
        <v>0.16239000000000001</v>
      </c>
      <c r="I6610" s="810">
        <v>1</v>
      </c>
    </row>
    <row r="6611" spans="1:9" x14ac:dyDescent="0.15">
      <c r="A6611" s="694" t="s">
        <v>2776</v>
      </c>
      <c r="B6611" s="96">
        <v>23113</v>
      </c>
      <c r="C6611" s="96">
        <v>6</v>
      </c>
      <c r="D6611" s="97">
        <v>43149913</v>
      </c>
      <c r="E6611" s="97">
        <v>43192325</v>
      </c>
      <c r="F6611" s="96" t="s">
        <v>2321</v>
      </c>
      <c r="G6611" s="96">
        <v>102</v>
      </c>
      <c r="H6611" s="96">
        <v>0.16239999999999999</v>
      </c>
      <c r="I6611" s="810">
        <v>1</v>
      </c>
    </row>
    <row r="6612" spans="1:9" x14ac:dyDescent="0.15">
      <c r="A6612" s="694" t="s">
        <v>9088</v>
      </c>
      <c r="B6612" s="96">
        <v>54407</v>
      </c>
      <c r="C6612" s="96">
        <v>12</v>
      </c>
      <c r="D6612" s="97">
        <v>46751971</v>
      </c>
      <c r="E6612" s="97">
        <v>46766645</v>
      </c>
      <c r="F6612" s="96" t="s">
        <v>2328</v>
      </c>
      <c r="G6612" s="96">
        <v>44</v>
      </c>
      <c r="H6612" s="96">
        <v>0.16242000000000001</v>
      </c>
      <c r="I6612" s="810">
        <v>1</v>
      </c>
    </row>
    <row r="6613" spans="1:9" x14ac:dyDescent="0.15">
      <c r="A6613" s="694" t="s">
        <v>9089</v>
      </c>
      <c r="B6613" s="96">
        <v>57555</v>
      </c>
      <c r="C6613" s="96">
        <v>17</v>
      </c>
      <c r="D6613" s="97">
        <v>7311502</v>
      </c>
      <c r="E6613" s="97">
        <v>7323183</v>
      </c>
      <c r="F6613" s="96" t="s">
        <v>2321</v>
      </c>
      <c r="G6613" s="96">
        <v>27</v>
      </c>
      <c r="H6613" s="96">
        <v>0.16248000000000001</v>
      </c>
      <c r="I6613" s="810">
        <v>1</v>
      </c>
    </row>
    <row r="6614" spans="1:9" x14ac:dyDescent="0.15">
      <c r="A6614" s="694" t="s">
        <v>9090</v>
      </c>
      <c r="B6614" s="96">
        <v>23253</v>
      </c>
      <c r="C6614" s="96">
        <v>18</v>
      </c>
      <c r="D6614" s="97">
        <v>9136751</v>
      </c>
      <c r="E6614" s="97">
        <v>9285983</v>
      </c>
      <c r="F6614" s="96" t="s">
        <v>2321</v>
      </c>
      <c r="G6614" s="96">
        <v>470</v>
      </c>
      <c r="H6614" s="96">
        <v>0.16250000000000001</v>
      </c>
      <c r="I6614" s="810">
        <v>1</v>
      </c>
    </row>
    <row r="6615" spans="1:9" x14ac:dyDescent="0.15">
      <c r="A6615" s="694" t="s">
        <v>9091</v>
      </c>
      <c r="B6615" s="96">
        <v>4046</v>
      </c>
      <c r="C6615" s="96">
        <v>11</v>
      </c>
      <c r="D6615" s="97">
        <v>1874200</v>
      </c>
      <c r="E6615" s="97">
        <v>1913493</v>
      </c>
      <c r="F6615" s="96" t="s">
        <v>2321</v>
      </c>
      <c r="G6615" s="96">
        <v>182</v>
      </c>
      <c r="H6615" s="96">
        <v>0.16252</v>
      </c>
      <c r="I6615" s="810">
        <v>1</v>
      </c>
    </row>
    <row r="6616" spans="1:9" x14ac:dyDescent="0.15">
      <c r="A6616" s="694" t="s">
        <v>9092</v>
      </c>
      <c r="B6616" s="96">
        <v>283807</v>
      </c>
      <c r="C6616" s="96">
        <v>15</v>
      </c>
      <c r="D6616" s="97">
        <v>63889327</v>
      </c>
      <c r="E6616" s="97">
        <v>63894627</v>
      </c>
      <c r="F6616" s="96" t="s">
        <v>2321</v>
      </c>
      <c r="G6616" s="96">
        <v>18</v>
      </c>
      <c r="H6616" s="96">
        <v>0.16261</v>
      </c>
      <c r="I6616" s="810">
        <v>1</v>
      </c>
    </row>
    <row r="6617" spans="1:9" x14ac:dyDescent="0.15">
      <c r="A6617" s="694" t="s">
        <v>9093</v>
      </c>
      <c r="B6617" s="96">
        <v>8498</v>
      </c>
      <c r="C6617" s="96">
        <v>19</v>
      </c>
      <c r="D6617" s="97">
        <v>5916150</v>
      </c>
      <c r="E6617" s="97">
        <v>5978320</v>
      </c>
      <c r="F6617" s="96" t="s">
        <v>2328</v>
      </c>
      <c r="G6617" s="96">
        <v>115</v>
      </c>
      <c r="H6617" s="96">
        <v>0.16261999999999999</v>
      </c>
      <c r="I6617" s="810">
        <v>1</v>
      </c>
    </row>
    <row r="6618" spans="1:9" x14ac:dyDescent="0.15">
      <c r="A6618" s="694" t="s">
        <v>9094</v>
      </c>
      <c r="B6618" s="96">
        <v>10321</v>
      </c>
      <c r="C6618" s="96">
        <v>6</v>
      </c>
      <c r="D6618" s="97">
        <v>49695089</v>
      </c>
      <c r="E6618" s="97">
        <v>49712168</v>
      </c>
      <c r="F6618" s="96" t="s">
        <v>2328</v>
      </c>
      <c r="G6618" s="96">
        <v>46</v>
      </c>
      <c r="H6618" s="96">
        <v>0.16269</v>
      </c>
      <c r="I6618" s="810">
        <v>1</v>
      </c>
    </row>
    <row r="6619" spans="1:9" x14ac:dyDescent="0.15">
      <c r="A6619" s="694" t="s">
        <v>9095</v>
      </c>
      <c r="B6619" s="96">
        <v>57693</v>
      </c>
      <c r="C6619" s="96">
        <v>19</v>
      </c>
      <c r="D6619" s="97">
        <v>9251056</v>
      </c>
      <c r="E6619" s="97">
        <v>9274091</v>
      </c>
      <c r="F6619" s="96" t="s">
        <v>2321</v>
      </c>
      <c r="G6619" s="96">
        <v>94</v>
      </c>
      <c r="H6619" s="96">
        <v>0.16270000000000001</v>
      </c>
      <c r="I6619" s="810">
        <v>1</v>
      </c>
    </row>
    <row r="6620" spans="1:9" x14ac:dyDescent="0.15">
      <c r="A6620" s="694" t="s">
        <v>9096</v>
      </c>
      <c r="B6620" s="96">
        <v>58525</v>
      </c>
      <c r="C6620" s="96">
        <v>19</v>
      </c>
      <c r="D6620" s="97">
        <v>15532318</v>
      </c>
      <c r="E6620" s="97">
        <v>15560767</v>
      </c>
      <c r="F6620" s="96" t="s">
        <v>2328</v>
      </c>
      <c r="G6620" s="96">
        <v>26</v>
      </c>
      <c r="H6620" s="96">
        <v>0.16275999999999999</v>
      </c>
      <c r="I6620" s="810">
        <v>1</v>
      </c>
    </row>
    <row r="6621" spans="1:9" x14ac:dyDescent="0.15">
      <c r="A6621" s="694" t="s">
        <v>9097</v>
      </c>
      <c r="B6621" s="96">
        <v>126549</v>
      </c>
      <c r="C6621" s="96">
        <v>19</v>
      </c>
      <c r="D6621" s="97">
        <v>17392454</v>
      </c>
      <c r="E6621" s="97">
        <v>17398455</v>
      </c>
      <c r="F6621" s="96" t="s">
        <v>2321</v>
      </c>
      <c r="G6621" s="96">
        <v>33</v>
      </c>
      <c r="H6621" s="96">
        <v>0.16281999999999999</v>
      </c>
      <c r="I6621" s="810">
        <v>1</v>
      </c>
    </row>
    <row r="6622" spans="1:9" x14ac:dyDescent="0.15">
      <c r="A6622" s="694" t="s">
        <v>9098</v>
      </c>
      <c r="B6622" s="96">
        <v>196951</v>
      </c>
      <c r="C6622" s="96">
        <v>15</v>
      </c>
      <c r="D6622" s="97">
        <v>49618822</v>
      </c>
      <c r="E6622" s="97">
        <v>49913128</v>
      </c>
      <c r="F6622" s="96" t="s">
        <v>2328</v>
      </c>
      <c r="G6622" s="96">
        <v>962</v>
      </c>
      <c r="H6622" s="96">
        <v>0.16281999999999999</v>
      </c>
      <c r="I6622" s="810">
        <v>1</v>
      </c>
    </row>
    <row r="6623" spans="1:9" x14ac:dyDescent="0.15">
      <c r="A6623" s="694" t="s">
        <v>9099</v>
      </c>
      <c r="B6623" s="96">
        <v>81870</v>
      </c>
      <c r="C6623" s="96">
        <v>17</v>
      </c>
      <c r="D6623" s="97">
        <v>39411636</v>
      </c>
      <c r="E6623" s="97">
        <v>39412616</v>
      </c>
      <c r="F6623" s="96" t="s">
        <v>2321</v>
      </c>
      <c r="G6623" s="96">
        <v>2</v>
      </c>
      <c r="H6623" s="96">
        <v>0.16286999999999999</v>
      </c>
      <c r="I6623" s="810">
        <v>1</v>
      </c>
    </row>
    <row r="6624" spans="1:9" x14ac:dyDescent="0.15">
      <c r="A6624" s="694" t="s">
        <v>9100</v>
      </c>
      <c r="B6624" s="96">
        <v>5685</v>
      </c>
      <c r="C6624" s="96">
        <v>15</v>
      </c>
      <c r="D6624" s="97">
        <v>78832747</v>
      </c>
      <c r="E6624" s="97">
        <v>78841562</v>
      </c>
      <c r="F6624" s="96" t="s">
        <v>2321</v>
      </c>
      <c r="G6624" s="96">
        <v>41</v>
      </c>
      <c r="H6624" s="96">
        <v>0.16292999999999999</v>
      </c>
      <c r="I6624" s="810">
        <v>1</v>
      </c>
    </row>
    <row r="6625" spans="1:9" x14ac:dyDescent="0.15">
      <c r="A6625" s="694" t="s">
        <v>9101</v>
      </c>
      <c r="B6625" s="96">
        <v>8100</v>
      </c>
      <c r="C6625" s="96">
        <v>13</v>
      </c>
      <c r="D6625" s="97">
        <v>21140585</v>
      </c>
      <c r="E6625" s="97">
        <v>21265576</v>
      </c>
      <c r="F6625" s="96" t="s">
        <v>2321</v>
      </c>
      <c r="G6625" s="96">
        <v>347</v>
      </c>
      <c r="H6625" s="96">
        <v>0.16294</v>
      </c>
      <c r="I6625" s="810">
        <v>1</v>
      </c>
    </row>
    <row r="6626" spans="1:9" x14ac:dyDescent="0.15">
      <c r="A6626" s="694" t="s">
        <v>9102</v>
      </c>
      <c r="B6626" s="96">
        <v>93</v>
      </c>
      <c r="C6626" s="96">
        <v>3</v>
      </c>
      <c r="D6626" s="97">
        <v>38495790</v>
      </c>
      <c r="E6626" s="97">
        <v>38534633</v>
      </c>
      <c r="F6626" s="96" t="s">
        <v>2321</v>
      </c>
      <c r="G6626" s="96">
        <v>104</v>
      </c>
      <c r="H6626" s="96">
        <v>0.16295999999999999</v>
      </c>
      <c r="I6626" s="810">
        <v>1</v>
      </c>
    </row>
    <row r="6627" spans="1:9" x14ac:dyDescent="0.15">
      <c r="A6627" s="694" t="s">
        <v>9103</v>
      </c>
      <c r="B6627" s="96">
        <v>9975</v>
      </c>
      <c r="C6627" s="96">
        <v>3</v>
      </c>
      <c r="D6627" s="97">
        <v>23986751</v>
      </c>
      <c r="E6627" s="97">
        <v>24022109</v>
      </c>
      <c r="F6627" s="96" t="s">
        <v>2321</v>
      </c>
      <c r="G6627" s="96">
        <v>101</v>
      </c>
      <c r="H6627" s="96">
        <v>0.16297</v>
      </c>
      <c r="I6627" s="810">
        <v>1</v>
      </c>
    </row>
    <row r="6628" spans="1:9" x14ac:dyDescent="0.15">
      <c r="A6628" s="694" t="s">
        <v>9104</v>
      </c>
      <c r="B6628" s="96">
        <v>54948</v>
      </c>
      <c r="C6628" s="96">
        <v>11</v>
      </c>
      <c r="D6628" s="97">
        <v>59573608</v>
      </c>
      <c r="E6628" s="97">
        <v>59578345</v>
      </c>
      <c r="F6628" s="96" t="s">
        <v>2328</v>
      </c>
      <c r="G6628" s="96">
        <v>8</v>
      </c>
      <c r="H6628" s="96">
        <v>0.16300999999999999</v>
      </c>
      <c r="I6628" s="810">
        <v>1</v>
      </c>
    </row>
    <row r="6629" spans="1:9" x14ac:dyDescent="0.15">
      <c r="A6629" s="694" t="s">
        <v>9105</v>
      </c>
      <c r="B6629" s="96">
        <v>81533</v>
      </c>
      <c r="C6629" s="96">
        <v>16</v>
      </c>
      <c r="D6629" s="97">
        <v>47188302</v>
      </c>
      <c r="E6629" s="97">
        <v>47495018</v>
      </c>
      <c r="F6629" s="96" t="s">
        <v>2328</v>
      </c>
      <c r="G6629" s="96">
        <v>442</v>
      </c>
      <c r="H6629" s="96">
        <v>0.16300999999999999</v>
      </c>
      <c r="I6629" s="810">
        <v>1</v>
      </c>
    </row>
    <row r="6630" spans="1:9" x14ac:dyDescent="0.15">
      <c r="A6630" s="694" t="s">
        <v>9106</v>
      </c>
      <c r="B6630" s="96">
        <v>219990</v>
      </c>
      <c r="C6630" s="96">
        <v>11</v>
      </c>
      <c r="D6630" s="97">
        <v>59807748</v>
      </c>
      <c r="E6630" s="97">
        <v>59815517</v>
      </c>
      <c r="F6630" s="96" t="s">
        <v>2321</v>
      </c>
      <c r="G6630" s="96">
        <v>19</v>
      </c>
      <c r="H6630" s="96">
        <v>0.16302</v>
      </c>
      <c r="I6630" s="810">
        <v>1</v>
      </c>
    </row>
    <row r="6631" spans="1:9" x14ac:dyDescent="0.15">
      <c r="A6631" s="694" t="s">
        <v>9107</v>
      </c>
      <c r="B6631" s="96">
        <v>130814</v>
      </c>
      <c r="C6631" s="96">
        <v>2</v>
      </c>
      <c r="D6631" s="97">
        <v>11295498</v>
      </c>
      <c r="E6631" s="97">
        <v>11319000</v>
      </c>
      <c r="F6631" s="96" t="s">
        <v>2321</v>
      </c>
      <c r="G6631" s="96">
        <v>97</v>
      </c>
      <c r="H6631" s="96">
        <v>0.16311999999999999</v>
      </c>
      <c r="I6631" s="810">
        <v>1</v>
      </c>
    </row>
    <row r="6632" spans="1:9" x14ac:dyDescent="0.15">
      <c r="A6632" s="694" t="s">
        <v>9108</v>
      </c>
      <c r="B6632" s="96">
        <v>830</v>
      </c>
      <c r="C6632" s="96">
        <v>7</v>
      </c>
      <c r="D6632" s="97">
        <v>116502533</v>
      </c>
      <c r="E6632" s="97">
        <v>116559315</v>
      </c>
      <c r="F6632" s="96" t="s">
        <v>2321</v>
      </c>
      <c r="G6632" s="96">
        <v>94</v>
      </c>
      <c r="H6632" s="96">
        <v>0.16345999999999999</v>
      </c>
      <c r="I6632" s="810">
        <v>1</v>
      </c>
    </row>
    <row r="6633" spans="1:9" x14ac:dyDescent="0.15">
      <c r="A6633" s="694" t="s">
        <v>9109</v>
      </c>
      <c r="B6633" s="96">
        <v>115106</v>
      </c>
      <c r="C6633" s="96">
        <v>18</v>
      </c>
      <c r="D6633" s="97">
        <v>43684298</v>
      </c>
      <c r="E6633" s="97">
        <v>43708299</v>
      </c>
      <c r="F6633" s="96" t="s">
        <v>2321</v>
      </c>
      <c r="G6633" s="96">
        <v>93</v>
      </c>
      <c r="H6633" s="96">
        <v>0.16364000000000001</v>
      </c>
      <c r="I6633" s="810">
        <v>1</v>
      </c>
    </row>
    <row r="6634" spans="1:9" x14ac:dyDescent="0.15">
      <c r="A6634" s="694" t="s">
        <v>9110</v>
      </c>
      <c r="B6634" s="96">
        <v>1855</v>
      </c>
      <c r="C6634" s="96">
        <v>1</v>
      </c>
      <c r="D6634" s="97">
        <v>1270658</v>
      </c>
      <c r="E6634" s="97">
        <v>1284509</v>
      </c>
      <c r="F6634" s="96" t="s">
        <v>2328</v>
      </c>
      <c r="G6634" s="96">
        <v>35</v>
      </c>
      <c r="H6634" s="96">
        <v>0.16367000000000001</v>
      </c>
      <c r="I6634" s="810">
        <v>1</v>
      </c>
    </row>
    <row r="6635" spans="1:9" x14ac:dyDescent="0.15">
      <c r="A6635" s="694" t="s">
        <v>9111</v>
      </c>
      <c r="B6635" s="96">
        <v>713</v>
      </c>
      <c r="C6635" s="96">
        <v>1</v>
      </c>
      <c r="D6635" s="97">
        <v>22979682</v>
      </c>
      <c r="E6635" s="97">
        <v>22988130</v>
      </c>
      <c r="F6635" s="96" t="s">
        <v>2321</v>
      </c>
      <c r="G6635" s="96">
        <v>35</v>
      </c>
      <c r="H6635" s="96">
        <v>0.16367000000000001</v>
      </c>
      <c r="I6635" s="810">
        <v>1</v>
      </c>
    </row>
    <row r="6636" spans="1:9" x14ac:dyDescent="0.15">
      <c r="A6636" s="694" t="s">
        <v>9112</v>
      </c>
      <c r="B6636" s="96">
        <v>51092</v>
      </c>
      <c r="C6636" s="96">
        <v>11</v>
      </c>
      <c r="D6636" s="97">
        <v>117049626</v>
      </c>
      <c r="E6636" s="97">
        <v>117068161</v>
      </c>
      <c r="F6636" s="96" t="s">
        <v>2321</v>
      </c>
      <c r="G6636" s="96">
        <v>73</v>
      </c>
      <c r="H6636" s="96">
        <v>0.16367999999999999</v>
      </c>
      <c r="I6636" s="810">
        <v>1</v>
      </c>
    </row>
    <row r="6637" spans="1:9" x14ac:dyDescent="0.15">
      <c r="A6637" s="694" t="s">
        <v>9113</v>
      </c>
      <c r="B6637" s="96">
        <v>5775</v>
      </c>
      <c r="C6637" s="96">
        <v>2</v>
      </c>
      <c r="D6637" s="97">
        <v>120517207</v>
      </c>
      <c r="E6637" s="97">
        <v>120742496</v>
      </c>
      <c r="F6637" s="96" t="s">
        <v>2321</v>
      </c>
      <c r="G6637" s="96">
        <v>501</v>
      </c>
      <c r="H6637" s="96">
        <v>0.16378000000000001</v>
      </c>
      <c r="I6637" s="810">
        <v>1</v>
      </c>
    </row>
    <row r="6638" spans="1:9" x14ac:dyDescent="0.15">
      <c r="A6638" s="694" t="s">
        <v>9114</v>
      </c>
      <c r="B6638" s="96">
        <v>222166</v>
      </c>
      <c r="C6638" s="96">
        <v>7</v>
      </c>
      <c r="D6638" s="97">
        <v>30174552</v>
      </c>
      <c r="E6638" s="97">
        <v>30202381</v>
      </c>
      <c r="F6638" s="96" t="s">
        <v>2321</v>
      </c>
      <c r="G6638" s="96">
        <v>117</v>
      </c>
      <c r="H6638" s="96">
        <v>0.16381000000000001</v>
      </c>
      <c r="I6638" s="810">
        <v>1</v>
      </c>
    </row>
    <row r="6639" spans="1:9" x14ac:dyDescent="0.15">
      <c r="A6639" s="694" t="s">
        <v>9115</v>
      </c>
      <c r="B6639" s="96">
        <v>246269</v>
      </c>
      <c r="C6639" s="96">
        <v>6</v>
      </c>
      <c r="D6639" s="97">
        <v>108616098</v>
      </c>
      <c r="E6639" s="97">
        <v>108846751</v>
      </c>
      <c r="F6639" s="96" t="s">
        <v>2321</v>
      </c>
      <c r="G6639" s="96">
        <v>429</v>
      </c>
      <c r="H6639" s="96">
        <v>0.16383</v>
      </c>
      <c r="I6639" s="810">
        <v>1</v>
      </c>
    </row>
    <row r="6640" spans="1:9" x14ac:dyDescent="0.15">
      <c r="A6640" s="694" t="s">
        <v>9116</v>
      </c>
      <c r="B6640" s="96">
        <v>3359</v>
      </c>
      <c r="C6640" s="96">
        <v>11</v>
      </c>
      <c r="D6640" s="97">
        <v>113845797</v>
      </c>
      <c r="E6640" s="97">
        <v>113861035</v>
      </c>
      <c r="F6640" s="96" t="s">
        <v>2321</v>
      </c>
      <c r="G6640" s="96">
        <v>64</v>
      </c>
      <c r="H6640" s="96">
        <v>0.16392000000000001</v>
      </c>
      <c r="I6640" s="810">
        <v>1</v>
      </c>
    </row>
    <row r="6641" spans="1:9" x14ac:dyDescent="0.15">
      <c r="A6641" s="694" t="s">
        <v>9117</v>
      </c>
      <c r="B6641" s="96">
        <v>2987</v>
      </c>
      <c r="C6641" s="96">
        <v>1</v>
      </c>
      <c r="D6641" s="97">
        <v>228327668</v>
      </c>
      <c r="E6641" s="97">
        <v>228336656</v>
      </c>
      <c r="F6641" s="96" t="s">
        <v>2321</v>
      </c>
      <c r="G6641" s="96">
        <v>24</v>
      </c>
      <c r="H6641" s="96">
        <v>0.16403999999999999</v>
      </c>
      <c r="I6641" s="810">
        <v>1</v>
      </c>
    </row>
    <row r="6642" spans="1:9" x14ac:dyDescent="0.15">
      <c r="A6642" s="694" t="s">
        <v>9118</v>
      </c>
      <c r="B6642" s="96">
        <v>7104</v>
      </c>
      <c r="C6642" s="96">
        <v>3</v>
      </c>
      <c r="D6642" s="97">
        <v>149192368</v>
      </c>
      <c r="E6642" s="97">
        <v>149221181</v>
      </c>
      <c r="F6642" s="96" t="s">
        <v>2321</v>
      </c>
      <c r="G6642" s="96">
        <v>213</v>
      </c>
      <c r="H6642" s="96">
        <v>0.16411999999999999</v>
      </c>
      <c r="I6642" s="810">
        <v>1</v>
      </c>
    </row>
    <row r="6643" spans="1:9" x14ac:dyDescent="0.15">
      <c r="A6643" s="694" t="s">
        <v>9119</v>
      </c>
      <c r="B6643" s="96">
        <v>149986</v>
      </c>
      <c r="C6643" s="96">
        <v>20</v>
      </c>
      <c r="D6643" s="97">
        <v>60697517</v>
      </c>
      <c r="E6643" s="97">
        <v>60710434</v>
      </c>
      <c r="F6643" s="96" t="s">
        <v>2321</v>
      </c>
      <c r="G6643" s="96">
        <v>31</v>
      </c>
      <c r="H6643" s="96">
        <v>0.16414999999999999</v>
      </c>
      <c r="I6643" s="810">
        <v>1</v>
      </c>
    </row>
    <row r="6644" spans="1:9" x14ac:dyDescent="0.15">
      <c r="A6644" s="694" t="s">
        <v>9120</v>
      </c>
      <c r="B6644" s="96">
        <v>151056</v>
      </c>
      <c r="C6644" s="96">
        <v>2</v>
      </c>
      <c r="D6644" s="97">
        <v>28718938</v>
      </c>
      <c r="E6644" s="97">
        <v>28866654</v>
      </c>
      <c r="F6644" s="96" t="s">
        <v>2321</v>
      </c>
      <c r="G6644" s="96">
        <v>625</v>
      </c>
      <c r="H6644" s="96">
        <v>0.16414999999999999</v>
      </c>
      <c r="I6644" s="810">
        <v>1</v>
      </c>
    </row>
    <row r="6645" spans="1:9" x14ac:dyDescent="0.15">
      <c r="A6645" s="694" t="s">
        <v>9121</v>
      </c>
      <c r="B6645" s="96">
        <v>64854</v>
      </c>
      <c r="C6645" s="96">
        <v>4</v>
      </c>
      <c r="D6645" s="97">
        <v>53457126</v>
      </c>
      <c r="E6645" s="97">
        <v>53525502</v>
      </c>
      <c r="F6645" s="96" t="s">
        <v>2328</v>
      </c>
      <c r="G6645" s="96">
        <v>113</v>
      </c>
      <c r="H6645" s="96">
        <v>0.16428000000000001</v>
      </c>
      <c r="I6645" s="810">
        <v>1</v>
      </c>
    </row>
    <row r="6646" spans="1:9" x14ac:dyDescent="0.15">
      <c r="A6646" s="694" t="s">
        <v>9122</v>
      </c>
      <c r="B6646" s="96">
        <v>344838</v>
      </c>
      <c r="C6646" s="96">
        <v>3</v>
      </c>
      <c r="D6646" s="97">
        <v>142680073</v>
      </c>
      <c r="E6646" s="97">
        <v>142682818</v>
      </c>
      <c r="F6646" s="96" t="s">
        <v>2328</v>
      </c>
      <c r="G6646" s="96">
        <v>8</v>
      </c>
      <c r="H6646" s="96">
        <v>0.16431000000000001</v>
      </c>
      <c r="I6646" s="810">
        <v>1</v>
      </c>
    </row>
    <row r="6647" spans="1:9" x14ac:dyDescent="0.15">
      <c r="A6647" s="694" t="s">
        <v>9123</v>
      </c>
      <c r="B6647" s="96">
        <v>51303</v>
      </c>
      <c r="C6647" s="96">
        <v>12</v>
      </c>
      <c r="D6647" s="97">
        <v>49315742</v>
      </c>
      <c r="E6647" s="97">
        <v>49319330</v>
      </c>
      <c r="F6647" s="96" t="s">
        <v>2328</v>
      </c>
      <c r="G6647" s="96">
        <v>8</v>
      </c>
      <c r="H6647" s="96">
        <v>0.16435</v>
      </c>
      <c r="I6647" s="810">
        <v>1</v>
      </c>
    </row>
    <row r="6648" spans="1:9" x14ac:dyDescent="0.15">
      <c r="A6648" s="694" t="s">
        <v>1973</v>
      </c>
      <c r="B6648" s="96">
        <v>7844</v>
      </c>
      <c r="C6648" s="96">
        <v>2</v>
      </c>
      <c r="D6648" s="97">
        <v>86830516</v>
      </c>
      <c r="E6648" s="97">
        <v>86851000</v>
      </c>
      <c r="F6648" s="96" t="s">
        <v>2328</v>
      </c>
      <c r="G6648" s="96">
        <v>51</v>
      </c>
      <c r="H6648" s="96">
        <v>0.16439999999999999</v>
      </c>
      <c r="I6648" s="810">
        <v>1</v>
      </c>
    </row>
    <row r="6649" spans="1:9" x14ac:dyDescent="0.15">
      <c r="A6649" s="694" t="s">
        <v>1505</v>
      </c>
      <c r="B6649" s="96">
        <v>55534</v>
      </c>
      <c r="C6649" s="96">
        <v>4</v>
      </c>
      <c r="D6649" s="97">
        <v>140637545</v>
      </c>
      <c r="E6649" s="97">
        <v>141075233</v>
      </c>
      <c r="F6649" s="96" t="s">
        <v>2328</v>
      </c>
      <c r="G6649" s="96">
        <v>1266</v>
      </c>
      <c r="H6649" s="96">
        <v>0.16442000000000001</v>
      </c>
      <c r="I6649" s="810">
        <v>1</v>
      </c>
    </row>
    <row r="6650" spans="1:9" x14ac:dyDescent="0.15">
      <c r="A6650" s="694" t="s">
        <v>9124</v>
      </c>
      <c r="B6650" s="96">
        <v>26000</v>
      </c>
      <c r="C6650" s="96">
        <v>16</v>
      </c>
      <c r="D6650" s="97">
        <v>30368422</v>
      </c>
      <c r="E6650" s="97">
        <v>30381522</v>
      </c>
      <c r="F6650" s="96" t="s">
        <v>2328</v>
      </c>
      <c r="G6650" s="96">
        <v>16</v>
      </c>
      <c r="H6650" s="96">
        <v>0.16449</v>
      </c>
      <c r="I6650" s="810">
        <v>1</v>
      </c>
    </row>
    <row r="6651" spans="1:9" x14ac:dyDescent="0.15">
      <c r="A6651" s="694" t="s">
        <v>9125</v>
      </c>
      <c r="B6651" s="96">
        <v>26258</v>
      </c>
      <c r="C6651" s="96">
        <v>15</v>
      </c>
      <c r="D6651" s="97">
        <v>45879417</v>
      </c>
      <c r="E6651" s="97">
        <v>45901909</v>
      </c>
      <c r="F6651" s="96" t="s">
        <v>2321</v>
      </c>
      <c r="G6651" s="96">
        <v>30</v>
      </c>
      <c r="H6651" s="96">
        <v>0.16450000000000001</v>
      </c>
      <c r="I6651" s="810">
        <v>1</v>
      </c>
    </row>
    <row r="6652" spans="1:9" x14ac:dyDescent="0.15">
      <c r="A6652" s="694" t="s">
        <v>9126</v>
      </c>
      <c r="B6652" s="96">
        <v>1362</v>
      </c>
      <c r="C6652" s="96">
        <v>17</v>
      </c>
      <c r="D6652" s="97">
        <v>28705942</v>
      </c>
      <c r="E6652" s="97">
        <v>28796675</v>
      </c>
      <c r="F6652" s="96" t="s">
        <v>2321</v>
      </c>
      <c r="G6652" s="96">
        <v>138</v>
      </c>
      <c r="H6652" s="96">
        <v>0.16452</v>
      </c>
      <c r="I6652" s="810">
        <v>1</v>
      </c>
    </row>
    <row r="6653" spans="1:9" x14ac:dyDescent="0.15">
      <c r="A6653" s="694" t="s">
        <v>9127</v>
      </c>
      <c r="B6653" s="96">
        <v>4710</v>
      </c>
      <c r="C6653" s="96">
        <v>3</v>
      </c>
      <c r="D6653" s="97">
        <v>120315128</v>
      </c>
      <c r="E6653" s="97">
        <v>120321258</v>
      </c>
      <c r="F6653" s="96" t="s">
        <v>2321</v>
      </c>
      <c r="G6653" s="96">
        <v>29</v>
      </c>
      <c r="H6653" s="96">
        <v>0.16452</v>
      </c>
      <c r="I6653" s="810">
        <v>1</v>
      </c>
    </row>
    <row r="6654" spans="1:9" x14ac:dyDescent="0.15">
      <c r="A6654" s="694" t="s">
        <v>9128</v>
      </c>
      <c r="B6654" s="96">
        <v>11282</v>
      </c>
      <c r="C6654" s="96">
        <v>5</v>
      </c>
      <c r="D6654" s="97">
        <v>179224597</v>
      </c>
      <c r="E6654" s="97">
        <v>179233952</v>
      </c>
      <c r="F6654" s="96" t="s">
        <v>2328</v>
      </c>
      <c r="G6654" s="96">
        <v>24</v>
      </c>
      <c r="H6654" s="96">
        <v>0.16456000000000001</v>
      </c>
      <c r="I6654" s="810">
        <v>1</v>
      </c>
    </row>
    <row r="6655" spans="1:9" x14ac:dyDescent="0.15">
      <c r="A6655" s="694" t="s">
        <v>9129</v>
      </c>
      <c r="B6655" s="96">
        <v>11234</v>
      </c>
      <c r="C6655" s="96">
        <v>11</v>
      </c>
      <c r="D6655" s="97">
        <v>18300217</v>
      </c>
      <c r="E6655" s="97">
        <v>18343751</v>
      </c>
      <c r="F6655" s="96" t="s">
        <v>2328</v>
      </c>
      <c r="G6655" s="96">
        <v>132</v>
      </c>
      <c r="H6655" s="96">
        <v>0.16458999999999999</v>
      </c>
      <c r="I6655" s="810">
        <v>1</v>
      </c>
    </row>
    <row r="6656" spans="1:9" x14ac:dyDescent="0.15">
      <c r="A6656" s="694" t="s">
        <v>9130</v>
      </c>
      <c r="B6656" s="96">
        <v>220963</v>
      </c>
      <c r="C6656" s="96">
        <v>10</v>
      </c>
      <c r="D6656" s="97">
        <v>61410522</v>
      </c>
      <c r="E6656" s="97">
        <v>61469649</v>
      </c>
      <c r="F6656" s="96" t="s">
        <v>2328</v>
      </c>
      <c r="G6656" s="96">
        <v>176</v>
      </c>
      <c r="H6656" s="96">
        <v>0.16464999999999999</v>
      </c>
      <c r="I6656" s="810">
        <v>1</v>
      </c>
    </row>
    <row r="6657" spans="1:9" x14ac:dyDescent="0.15">
      <c r="A6657" s="694" t="s">
        <v>9131</v>
      </c>
      <c r="B6657" s="96">
        <v>80831</v>
      </c>
      <c r="C6657" s="96">
        <v>22</v>
      </c>
      <c r="D6657" s="97">
        <v>36113919</v>
      </c>
      <c r="E6657" s="97">
        <v>36125530</v>
      </c>
      <c r="F6657" s="96" t="s">
        <v>2321</v>
      </c>
      <c r="G6657" s="96">
        <v>58</v>
      </c>
      <c r="H6657" s="96">
        <v>0.16475000000000001</v>
      </c>
      <c r="I6657" s="810">
        <v>1</v>
      </c>
    </row>
    <row r="6658" spans="1:9" x14ac:dyDescent="0.15">
      <c r="A6658" s="694" t="s">
        <v>9132</v>
      </c>
      <c r="B6658" s="96">
        <v>124401</v>
      </c>
      <c r="C6658" s="96">
        <v>16</v>
      </c>
      <c r="D6658" s="97">
        <v>4746500</v>
      </c>
      <c r="E6658" s="97">
        <v>4784378</v>
      </c>
      <c r="F6658" s="96" t="s">
        <v>2328</v>
      </c>
      <c r="G6658" s="96">
        <v>161</v>
      </c>
      <c r="H6658" s="96">
        <v>0.16483</v>
      </c>
      <c r="I6658" s="810">
        <v>1</v>
      </c>
    </row>
    <row r="6659" spans="1:9" x14ac:dyDescent="0.15">
      <c r="A6659" s="694" t="s">
        <v>9133</v>
      </c>
      <c r="B6659" s="96">
        <v>284257</v>
      </c>
      <c r="C6659" s="96">
        <v>18</v>
      </c>
      <c r="D6659" s="97">
        <v>54814293</v>
      </c>
      <c r="E6659" s="97">
        <v>54817639</v>
      </c>
      <c r="F6659" s="96" t="s">
        <v>2321</v>
      </c>
      <c r="G6659" s="96">
        <v>14</v>
      </c>
      <c r="H6659" s="96">
        <v>0.16483999999999999</v>
      </c>
      <c r="I6659" s="810">
        <v>1</v>
      </c>
    </row>
    <row r="6660" spans="1:9" x14ac:dyDescent="0.15">
      <c r="A6660" s="694" t="s">
        <v>9134</v>
      </c>
      <c r="B6660" s="96">
        <v>113452</v>
      </c>
      <c r="C6660" s="96">
        <v>1</v>
      </c>
      <c r="D6660" s="97">
        <v>33360196</v>
      </c>
      <c r="E6660" s="97">
        <v>33367041</v>
      </c>
      <c r="F6660" s="96" t="s">
        <v>2328</v>
      </c>
      <c r="G6660" s="96">
        <v>12</v>
      </c>
      <c r="H6660" s="96">
        <v>0.16488</v>
      </c>
      <c r="I6660" s="810">
        <v>1</v>
      </c>
    </row>
    <row r="6661" spans="1:9" x14ac:dyDescent="0.15">
      <c r="A6661" s="694" t="s">
        <v>9135</v>
      </c>
      <c r="B6661" s="96">
        <v>100128569</v>
      </c>
      <c r="C6661" s="96">
        <v>19</v>
      </c>
      <c r="D6661" s="97">
        <v>3538674</v>
      </c>
      <c r="E6661" s="97">
        <v>3544121</v>
      </c>
      <c r="F6661" s="96" t="s">
        <v>2321</v>
      </c>
      <c r="G6661" s="96">
        <v>16</v>
      </c>
      <c r="H6661" s="96">
        <v>0.16489000000000001</v>
      </c>
      <c r="I6661" s="810">
        <v>1</v>
      </c>
    </row>
    <row r="6662" spans="1:9" x14ac:dyDescent="0.15">
      <c r="A6662" s="694" t="s">
        <v>9136</v>
      </c>
      <c r="B6662" s="96">
        <v>55561</v>
      </c>
      <c r="C6662" s="96">
        <v>11</v>
      </c>
      <c r="D6662" s="97">
        <v>64591661</v>
      </c>
      <c r="E6662" s="97">
        <v>64612041</v>
      </c>
      <c r="F6662" s="96" t="s">
        <v>2328</v>
      </c>
      <c r="G6662" s="96">
        <v>51</v>
      </c>
      <c r="H6662" s="96">
        <v>0.16492000000000001</v>
      </c>
      <c r="I6662" s="810">
        <v>1</v>
      </c>
    </row>
    <row r="6663" spans="1:9" x14ac:dyDescent="0.15">
      <c r="A6663" s="694" t="s">
        <v>9137</v>
      </c>
      <c r="B6663" s="96">
        <v>57369</v>
      </c>
      <c r="C6663" s="96">
        <v>15</v>
      </c>
      <c r="D6663" s="97">
        <v>35044642</v>
      </c>
      <c r="E6663" s="97">
        <v>35046782</v>
      </c>
      <c r="F6663" s="96" t="s">
        <v>2328</v>
      </c>
      <c r="G6663" s="96">
        <v>6</v>
      </c>
      <c r="H6663" s="96">
        <v>0.16492999999999999</v>
      </c>
      <c r="I6663" s="810">
        <v>1</v>
      </c>
    </row>
    <row r="6664" spans="1:9" x14ac:dyDescent="0.15">
      <c r="A6664" s="694" t="s">
        <v>9138</v>
      </c>
      <c r="B6664" s="96">
        <v>16</v>
      </c>
      <c r="C6664" s="96">
        <v>16</v>
      </c>
      <c r="D6664" s="97">
        <v>70286198</v>
      </c>
      <c r="E6664" s="97">
        <v>70323452</v>
      </c>
      <c r="F6664" s="96" t="s">
        <v>2328</v>
      </c>
      <c r="G6664" s="96">
        <v>46</v>
      </c>
      <c r="H6664" s="96">
        <v>0.16497000000000001</v>
      </c>
      <c r="I6664" s="810">
        <v>1</v>
      </c>
    </row>
    <row r="6665" spans="1:9" x14ac:dyDescent="0.15">
      <c r="A6665" s="694" t="s">
        <v>9139</v>
      </c>
      <c r="B6665" s="96">
        <v>7375</v>
      </c>
      <c r="C6665" s="96">
        <v>3</v>
      </c>
      <c r="D6665" s="97">
        <v>49314577</v>
      </c>
      <c r="E6665" s="97">
        <v>49377536</v>
      </c>
      <c r="F6665" s="96" t="s">
        <v>2328</v>
      </c>
      <c r="G6665" s="96">
        <v>103</v>
      </c>
      <c r="H6665" s="96">
        <v>0.16500999999999999</v>
      </c>
      <c r="I6665" s="810">
        <v>1</v>
      </c>
    </row>
    <row r="6666" spans="1:9" x14ac:dyDescent="0.15">
      <c r="A6666" s="694" t="s">
        <v>9140</v>
      </c>
      <c r="B6666" s="96">
        <v>283600</v>
      </c>
      <c r="C6666" s="96">
        <v>14</v>
      </c>
      <c r="D6666" s="97">
        <v>100789679</v>
      </c>
      <c r="E6666" s="97">
        <v>100796715</v>
      </c>
      <c r="F6666" s="96" t="s">
        <v>2321</v>
      </c>
      <c r="G6666" s="96">
        <v>28</v>
      </c>
      <c r="H6666" s="96">
        <v>0.16506000000000001</v>
      </c>
      <c r="I6666" s="810">
        <v>1</v>
      </c>
    </row>
    <row r="6667" spans="1:9" x14ac:dyDescent="0.15">
      <c r="A6667" s="694" t="s">
        <v>9141</v>
      </c>
      <c r="B6667" s="96">
        <v>25934</v>
      </c>
      <c r="C6667" s="96">
        <v>9</v>
      </c>
      <c r="D6667" s="97">
        <v>107509969</v>
      </c>
      <c r="E6667" s="97">
        <v>107522403</v>
      </c>
      <c r="F6667" s="96" t="s">
        <v>2321</v>
      </c>
      <c r="G6667" s="96">
        <v>43</v>
      </c>
      <c r="H6667" s="96">
        <v>0.16513</v>
      </c>
      <c r="I6667" s="810">
        <v>1</v>
      </c>
    </row>
    <row r="6668" spans="1:9" x14ac:dyDescent="0.15">
      <c r="A6668" s="694" t="s">
        <v>9142</v>
      </c>
      <c r="B6668" s="96">
        <v>7408</v>
      </c>
      <c r="C6668" s="96">
        <v>19</v>
      </c>
      <c r="D6668" s="97">
        <v>46010688</v>
      </c>
      <c r="E6668" s="97">
        <v>46030247</v>
      </c>
      <c r="F6668" s="96" t="s">
        <v>2321</v>
      </c>
      <c r="G6668" s="96">
        <v>62</v>
      </c>
      <c r="H6668" s="96">
        <v>0.16514999999999999</v>
      </c>
      <c r="I6668" s="810">
        <v>1</v>
      </c>
    </row>
    <row r="6669" spans="1:9" x14ac:dyDescent="0.15">
      <c r="A6669" s="694" t="s">
        <v>9143</v>
      </c>
      <c r="B6669" s="96">
        <v>4148</v>
      </c>
      <c r="C6669" s="96">
        <v>2</v>
      </c>
      <c r="D6669" s="97">
        <v>20191813</v>
      </c>
      <c r="E6669" s="97">
        <v>20212455</v>
      </c>
      <c r="F6669" s="96" t="s">
        <v>2328</v>
      </c>
      <c r="G6669" s="96">
        <v>50</v>
      </c>
      <c r="H6669" s="96">
        <v>0.16517999999999999</v>
      </c>
      <c r="I6669" s="810">
        <v>1</v>
      </c>
    </row>
    <row r="6670" spans="1:9" x14ac:dyDescent="0.15">
      <c r="A6670" s="694" t="s">
        <v>9144</v>
      </c>
      <c r="B6670" s="96">
        <v>90407</v>
      </c>
      <c r="C6670" s="96">
        <v>3</v>
      </c>
      <c r="D6670" s="97">
        <v>185207389</v>
      </c>
      <c r="E6670" s="97">
        <v>185216845</v>
      </c>
      <c r="F6670" s="96" t="s">
        <v>2328</v>
      </c>
      <c r="G6670" s="96">
        <v>10</v>
      </c>
      <c r="H6670" s="96">
        <v>0.16520000000000001</v>
      </c>
      <c r="I6670" s="810">
        <v>1</v>
      </c>
    </row>
    <row r="6671" spans="1:9" x14ac:dyDescent="0.15">
      <c r="A6671" s="694" t="s">
        <v>9145</v>
      </c>
      <c r="B6671" s="96">
        <v>22981</v>
      </c>
      <c r="C6671" s="96">
        <v>20</v>
      </c>
      <c r="D6671" s="97">
        <v>25433333</v>
      </c>
      <c r="E6671" s="97">
        <v>25566167</v>
      </c>
      <c r="F6671" s="96" t="s">
        <v>2328</v>
      </c>
      <c r="G6671" s="96">
        <v>361</v>
      </c>
      <c r="H6671" s="96">
        <v>0.16522000000000001</v>
      </c>
      <c r="I6671" s="810">
        <v>1</v>
      </c>
    </row>
    <row r="6672" spans="1:9" x14ac:dyDescent="0.15">
      <c r="A6672" s="694" t="s">
        <v>9146</v>
      </c>
      <c r="B6672" s="96">
        <v>547</v>
      </c>
      <c r="C6672" s="96">
        <v>2</v>
      </c>
      <c r="D6672" s="97">
        <v>241653181</v>
      </c>
      <c r="E6672" s="97">
        <v>241759725</v>
      </c>
      <c r="F6672" s="96" t="s">
        <v>2328</v>
      </c>
      <c r="G6672" s="96">
        <v>366</v>
      </c>
      <c r="H6672" s="96">
        <v>0.16522999999999999</v>
      </c>
      <c r="I6672" s="810">
        <v>1</v>
      </c>
    </row>
    <row r="6673" spans="1:9" x14ac:dyDescent="0.15">
      <c r="A6673" s="694" t="s">
        <v>9147</v>
      </c>
      <c r="B6673" s="96">
        <v>23609</v>
      </c>
      <c r="C6673" s="96">
        <v>3</v>
      </c>
      <c r="D6673" s="97">
        <v>12598513</v>
      </c>
      <c r="E6673" s="97">
        <v>12625212</v>
      </c>
      <c r="F6673" s="96" t="s">
        <v>2321</v>
      </c>
      <c r="G6673" s="96">
        <v>81</v>
      </c>
      <c r="H6673" s="96">
        <v>0.16525000000000001</v>
      </c>
      <c r="I6673" s="810">
        <v>1</v>
      </c>
    </row>
    <row r="6674" spans="1:9" x14ac:dyDescent="0.15">
      <c r="A6674" s="694" t="s">
        <v>9148</v>
      </c>
      <c r="B6674" s="96">
        <v>655</v>
      </c>
      <c r="C6674" s="96">
        <v>20</v>
      </c>
      <c r="D6674" s="97">
        <v>55743809</v>
      </c>
      <c r="E6674" s="97">
        <v>55841707</v>
      </c>
      <c r="F6674" s="96" t="s">
        <v>2328</v>
      </c>
      <c r="G6674" s="96">
        <v>417</v>
      </c>
      <c r="H6674" s="96">
        <v>0.16531999999999999</v>
      </c>
      <c r="I6674" s="810">
        <v>1</v>
      </c>
    </row>
    <row r="6675" spans="1:9" x14ac:dyDescent="0.15">
      <c r="A6675" s="694" t="s">
        <v>9149</v>
      </c>
      <c r="B6675" s="96">
        <v>7770</v>
      </c>
      <c r="C6675" s="96">
        <v>19</v>
      </c>
      <c r="D6675" s="97">
        <v>44716684</v>
      </c>
      <c r="E6675" s="97">
        <v>44741421</v>
      </c>
      <c r="F6675" s="96" t="s">
        <v>2321</v>
      </c>
      <c r="G6675" s="96">
        <v>51</v>
      </c>
      <c r="H6675" s="96">
        <v>0.16533</v>
      </c>
      <c r="I6675" s="810">
        <v>1</v>
      </c>
    </row>
    <row r="6676" spans="1:9" x14ac:dyDescent="0.15">
      <c r="A6676" s="694" t="s">
        <v>9150</v>
      </c>
      <c r="B6676" s="96">
        <v>574028</v>
      </c>
      <c r="C6676" s="96">
        <v>12</v>
      </c>
      <c r="D6676" s="97">
        <v>92815307</v>
      </c>
      <c r="E6676" s="97">
        <v>92824778</v>
      </c>
      <c r="F6676" s="96" t="s">
        <v>2321</v>
      </c>
      <c r="G6676" s="96">
        <v>35</v>
      </c>
      <c r="H6676" s="96">
        <v>0.16535</v>
      </c>
      <c r="I6676" s="810">
        <v>1</v>
      </c>
    </row>
    <row r="6677" spans="1:9" x14ac:dyDescent="0.15">
      <c r="A6677" s="694" t="s">
        <v>9151</v>
      </c>
      <c r="B6677" s="96">
        <v>11248</v>
      </c>
      <c r="C6677" s="96">
        <v>17</v>
      </c>
      <c r="D6677" s="97">
        <v>47653298</v>
      </c>
      <c r="E6677" s="97">
        <v>47661172</v>
      </c>
      <c r="F6677" s="96" t="s">
        <v>2321</v>
      </c>
      <c r="G6677" s="96">
        <v>19</v>
      </c>
      <c r="H6677" s="96">
        <v>0.16536999999999999</v>
      </c>
      <c r="I6677" s="810">
        <v>1</v>
      </c>
    </row>
    <row r="6678" spans="1:9" x14ac:dyDescent="0.15">
      <c r="A6678" s="694" t="s">
        <v>9152</v>
      </c>
      <c r="B6678" s="96">
        <v>64599</v>
      </c>
      <c r="C6678" s="96">
        <v>7</v>
      </c>
      <c r="D6678" s="97">
        <v>100277130</v>
      </c>
      <c r="E6678" s="97">
        <v>100286870</v>
      </c>
      <c r="F6678" s="96" t="s">
        <v>2328</v>
      </c>
      <c r="G6678" s="96">
        <v>33</v>
      </c>
      <c r="H6678" s="96">
        <v>0.16538</v>
      </c>
      <c r="I6678" s="810">
        <v>1</v>
      </c>
    </row>
    <row r="6679" spans="1:9" x14ac:dyDescent="0.15">
      <c r="A6679" s="694" t="s">
        <v>9153</v>
      </c>
      <c r="B6679" s="96">
        <v>374659</v>
      </c>
      <c r="C6679" s="96">
        <v>15</v>
      </c>
      <c r="D6679" s="97">
        <v>91474148</v>
      </c>
      <c r="E6679" s="97">
        <v>91475792</v>
      </c>
      <c r="F6679" s="96" t="s">
        <v>2328</v>
      </c>
      <c r="G6679" s="96">
        <v>5</v>
      </c>
      <c r="H6679" s="96">
        <v>0.16546</v>
      </c>
      <c r="I6679" s="810">
        <v>1</v>
      </c>
    </row>
    <row r="6680" spans="1:9" x14ac:dyDescent="0.15">
      <c r="A6680" s="694" t="s">
        <v>9154</v>
      </c>
      <c r="B6680" s="96">
        <v>5300</v>
      </c>
      <c r="C6680" s="96">
        <v>19</v>
      </c>
      <c r="D6680" s="97">
        <v>9945883</v>
      </c>
      <c r="E6680" s="97">
        <v>9960365</v>
      </c>
      <c r="F6680" s="96" t="s">
        <v>2321</v>
      </c>
      <c r="G6680" s="96">
        <v>39</v>
      </c>
      <c r="H6680" s="96">
        <v>0.16555</v>
      </c>
      <c r="I6680" s="810">
        <v>1</v>
      </c>
    </row>
    <row r="6681" spans="1:9" x14ac:dyDescent="0.15">
      <c r="A6681" s="694" t="s">
        <v>9155</v>
      </c>
      <c r="B6681" s="96">
        <v>92241</v>
      </c>
      <c r="C6681" s="96">
        <v>1</v>
      </c>
      <c r="D6681" s="97">
        <v>167599474</v>
      </c>
      <c r="E6681" s="97">
        <v>167677933</v>
      </c>
      <c r="F6681" s="96" t="s">
        <v>2321</v>
      </c>
      <c r="G6681" s="96">
        <v>352</v>
      </c>
      <c r="H6681" s="96">
        <v>0.16563</v>
      </c>
      <c r="I6681" s="810">
        <v>1</v>
      </c>
    </row>
    <row r="6682" spans="1:9" x14ac:dyDescent="0.15">
      <c r="A6682" s="694" t="s">
        <v>9156</v>
      </c>
      <c r="B6682" s="96">
        <v>401565</v>
      </c>
      <c r="C6682" s="96">
        <v>9</v>
      </c>
      <c r="D6682" s="97">
        <v>140138037</v>
      </c>
      <c r="E6682" s="97">
        <v>140142222</v>
      </c>
      <c r="F6682" s="96" t="s">
        <v>2328</v>
      </c>
      <c r="G6682" s="96">
        <v>8</v>
      </c>
      <c r="H6682" s="96">
        <v>0.16567000000000001</v>
      </c>
      <c r="I6682" s="810">
        <v>1</v>
      </c>
    </row>
    <row r="6683" spans="1:9" x14ac:dyDescent="0.15">
      <c r="A6683" s="694" t="s">
        <v>9157</v>
      </c>
      <c r="B6683" s="96">
        <v>54972</v>
      </c>
      <c r="C6683" s="96">
        <v>11</v>
      </c>
      <c r="D6683" s="97">
        <v>60691913</v>
      </c>
      <c r="E6683" s="97">
        <v>60704631</v>
      </c>
      <c r="F6683" s="96" t="s">
        <v>2321</v>
      </c>
      <c r="G6683" s="96">
        <v>49</v>
      </c>
      <c r="H6683" s="96">
        <v>0.16567000000000001</v>
      </c>
      <c r="I6683" s="810">
        <v>1</v>
      </c>
    </row>
    <row r="6684" spans="1:9" x14ac:dyDescent="0.15">
      <c r="A6684" s="694" t="s">
        <v>9158</v>
      </c>
      <c r="B6684" s="96">
        <v>1301</v>
      </c>
      <c r="C6684" s="96">
        <v>1</v>
      </c>
      <c r="D6684" s="97">
        <v>103342023</v>
      </c>
      <c r="E6684" s="97">
        <v>103574052</v>
      </c>
      <c r="F6684" s="96" t="s">
        <v>2328</v>
      </c>
      <c r="G6684" s="96">
        <v>1074</v>
      </c>
      <c r="H6684" s="96">
        <v>0.16572000000000001</v>
      </c>
      <c r="I6684" s="810">
        <v>1</v>
      </c>
    </row>
    <row r="6685" spans="1:9" x14ac:dyDescent="0.15">
      <c r="A6685" s="694" t="s">
        <v>9159</v>
      </c>
      <c r="B6685" s="96">
        <v>219972</v>
      </c>
      <c r="C6685" s="96">
        <v>11</v>
      </c>
      <c r="D6685" s="97">
        <v>58975983</v>
      </c>
      <c r="E6685" s="97">
        <v>58980494</v>
      </c>
      <c r="F6685" s="96" t="s">
        <v>2328</v>
      </c>
      <c r="G6685" s="96">
        <v>14</v>
      </c>
      <c r="H6685" s="96">
        <v>0.16572000000000001</v>
      </c>
      <c r="I6685" s="810">
        <v>1</v>
      </c>
    </row>
    <row r="6686" spans="1:9" x14ac:dyDescent="0.15">
      <c r="A6686" s="694" t="s">
        <v>9160</v>
      </c>
      <c r="B6686" s="96">
        <v>339778</v>
      </c>
      <c r="C6686" s="96">
        <v>2</v>
      </c>
      <c r="D6686" s="97">
        <v>26785427</v>
      </c>
      <c r="E6686" s="97">
        <v>26802395</v>
      </c>
      <c r="F6686" s="96" t="s">
        <v>2321</v>
      </c>
      <c r="G6686" s="96">
        <v>50</v>
      </c>
      <c r="H6686" s="96">
        <v>0.16572999999999999</v>
      </c>
      <c r="I6686" s="810">
        <v>1</v>
      </c>
    </row>
    <row r="6687" spans="1:9" x14ac:dyDescent="0.15">
      <c r="A6687" s="694" t="s">
        <v>9161</v>
      </c>
      <c r="B6687" s="96">
        <v>51347</v>
      </c>
      <c r="C6687" s="96">
        <v>12</v>
      </c>
      <c r="D6687" s="97">
        <v>118587606</v>
      </c>
      <c r="E6687" s="97">
        <v>118810750</v>
      </c>
      <c r="F6687" s="96" t="s">
        <v>2328</v>
      </c>
      <c r="G6687" s="96">
        <v>538</v>
      </c>
      <c r="H6687" s="96">
        <v>0.16575999999999999</v>
      </c>
      <c r="I6687" s="810">
        <v>1</v>
      </c>
    </row>
    <row r="6688" spans="1:9" x14ac:dyDescent="0.15">
      <c r="A6688" s="694" t="s">
        <v>9162</v>
      </c>
      <c r="B6688" s="96">
        <v>645843</v>
      </c>
      <c r="C6688" s="96">
        <v>3</v>
      </c>
      <c r="D6688" s="97">
        <v>152057487</v>
      </c>
      <c r="E6688" s="97">
        <v>152058779</v>
      </c>
      <c r="F6688" s="96" t="s">
        <v>2328</v>
      </c>
      <c r="G6688" s="96">
        <v>3</v>
      </c>
      <c r="H6688" s="96">
        <v>0.16582</v>
      </c>
      <c r="I6688" s="810">
        <v>1</v>
      </c>
    </row>
    <row r="6689" spans="1:9" x14ac:dyDescent="0.15">
      <c r="A6689" s="694" t="s">
        <v>9163</v>
      </c>
      <c r="B6689" s="96">
        <v>1414</v>
      </c>
      <c r="C6689" s="96">
        <v>22</v>
      </c>
      <c r="D6689" s="97">
        <v>26995362</v>
      </c>
      <c r="E6689" s="97">
        <v>27013991</v>
      </c>
      <c r="F6689" s="96" t="s">
        <v>2328</v>
      </c>
      <c r="G6689" s="96">
        <v>69</v>
      </c>
      <c r="H6689" s="96">
        <v>0.16583999999999999</v>
      </c>
      <c r="I6689" s="810">
        <v>1</v>
      </c>
    </row>
    <row r="6690" spans="1:9" x14ac:dyDescent="0.15">
      <c r="A6690" s="694" t="s">
        <v>9164</v>
      </c>
      <c r="B6690" s="96">
        <v>9667</v>
      </c>
      <c r="C6690" s="96">
        <v>19</v>
      </c>
      <c r="D6690" s="97">
        <v>5587007</v>
      </c>
      <c r="E6690" s="97">
        <v>5622991</v>
      </c>
      <c r="F6690" s="96" t="s">
        <v>2328</v>
      </c>
      <c r="G6690" s="96">
        <v>111</v>
      </c>
      <c r="H6690" s="96">
        <v>0.16603000000000001</v>
      </c>
      <c r="I6690" s="810">
        <v>1</v>
      </c>
    </row>
    <row r="6691" spans="1:9" x14ac:dyDescent="0.15">
      <c r="A6691" s="694" t="s">
        <v>9165</v>
      </c>
      <c r="B6691" s="96">
        <v>7798</v>
      </c>
      <c r="C6691" s="96">
        <v>1</v>
      </c>
      <c r="D6691" s="97">
        <v>23410516</v>
      </c>
      <c r="E6691" s="97">
        <v>23504301</v>
      </c>
      <c r="F6691" s="96" t="s">
        <v>2328</v>
      </c>
      <c r="G6691" s="96">
        <v>191</v>
      </c>
      <c r="H6691" s="96">
        <v>0.16605</v>
      </c>
      <c r="I6691" s="810">
        <v>1</v>
      </c>
    </row>
    <row r="6692" spans="1:9" x14ac:dyDescent="0.15">
      <c r="A6692" s="694" t="s">
        <v>9166</v>
      </c>
      <c r="B6692" s="96">
        <v>79090</v>
      </c>
      <c r="C6692" s="96">
        <v>19</v>
      </c>
      <c r="D6692" s="97">
        <v>45666186</v>
      </c>
      <c r="E6692" s="97">
        <v>45681501</v>
      </c>
      <c r="F6692" s="96" t="s">
        <v>2328</v>
      </c>
      <c r="G6692" s="96">
        <v>30</v>
      </c>
      <c r="H6692" s="96">
        <v>0.16608000000000001</v>
      </c>
      <c r="I6692" s="810">
        <v>1</v>
      </c>
    </row>
    <row r="6693" spans="1:9" x14ac:dyDescent="0.15">
      <c r="A6693" s="694" t="s">
        <v>9167</v>
      </c>
      <c r="B6693" s="96">
        <v>388649</v>
      </c>
      <c r="C6693" s="96">
        <v>1</v>
      </c>
      <c r="D6693" s="97">
        <v>92683573</v>
      </c>
      <c r="E6693" s="97">
        <v>92711367</v>
      </c>
      <c r="F6693" s="96" t="s">
        <v>2321</v>
      </c>
      <c r="G6693" s="96">
        <v>50</v>
      </c>
      <c r="H6693" s="96">
        <v>0.16621</v>
      </c>
      <c r="I6693" s="810">
        <v>1</v>
      </c>
    </row>
    <row r="6694" spans="1:9" x14ac:dyDescent="0.15">
      <c r="A6694" s="694" t="s">
        <v>9168</v>
      </c>
      <c r="B6694" s="96">
        <v>79169</v>
      </c>
      <c r="C6694" s="96">
        <v>1</v>
      </c>
      <c r="D6694" s="97">
        <v>228288428</v>
      </c>
      <c r="E6694" s="97">
        <v>228293112</v>
      </c>
      <c r="F6694" s="96" t="s">
        <v>2328</v>
      </c>
      <c r="G6694" s="96">
        <v>8</v>
      </c>
      <c r="H6694" s="96">
        <v>0.16622000000000001</v>
      </c>
      <c r="I6694" s="810">
        <v>1</v>
      </c>
    </row>
    <row r="6695" spans="1:9" x14ac:dyDescent="0.15">
      <c r="A6695" s="694" t="s">
        <v>9169</v>
      </c>
      <c r="B6695" s="96">
        <v>57103</v>
      </c>
      <c r="C6695" s="96">
        <v>12</v>
      </c>
      <c r="D6695" s="97">
        <v>4430359</v>
      </c>
      <c r="E6695" s="97">
        <v>4469194</v>
      </c>
      <c r="F6695" s="96" t="s">
        <v>2321</v>
      </c>
      <c r="G6695" s="96">
        <v>125</v>
      </c>
      <c r="H6695" s="96">
        <v>0.16625000000000001</v>
      </c>
      <c r="I6695" s="810">
        <v>1</v>
      </c>
    </row>
    <row r="6696" spans="1:9" x14ac:dyDescent="0.15">
      <c r="A6696" s="694" t="s">
        <v>9170</v>
      </c>
      <c r="B6696" s="96">
        <v>55697</v>
      </c>
      <c r="C6696" s="96">
        <v>16</v>
      </c>
      <c r="D6696" s="97">
        <v>70721342</v>
      </c>
      <c r="E6696" s="97">
        <v>70835074</v>
      </c>
      <c r="F6696" s="96" t="s">
        <v>2328</v>
      </c>
      <c r="G6696" s="96">
        <v>380</v>
      </c>
      <c r="H6696" s="96">
        <v>0.16627</v>
      </c>
      <c r="I6696" s="810">
        <v>1</v>
      </c>
    </row>
    <row r="6697" spans="1:9" x14ac:dyDescent="0.15">
      <c r="A6697" s="694" t="s">
        <v>9171</v>
      </c>
      <c r="B6697" s="96">
        <v>57181</v>
      </c>
      <c r="C6697" s="96">
        <v>2</v>
      </c>
      <c r="D6697" s="97">
        <v>196477798</v>
      </c>
      <c r="E6697" s="97">
        <v>196602426</v>
      </c>
      <c r="F6697" s="96" t="s">
        <v>2321</v>
      </c>
      <c r="G6697" s="96">
        <v>292</v>
      </c>
      <c r="H6697" s="96">
        <v>0.16633000000000001</v>
      </c>
      <c r="I6697" s="810">
        <v>1</v>
      </c>
    </row>
    <row r="6698" spans="1:9" x14ac:dyDescent="0.15">
      <c r="A6698" s="694" t="s">
        <v>9172</v>
      </c>
      <c r="B6698" s="96">
        <v>83445</v>
      </c>
      <c r="C6698" s="96">
        <v>12</v>
      </c>
      <c r="D6698" s="97">
        <v>13236471</v>
      </c>
      <c r="E6698" s="97">
        <v>13256659</v>
      </c>
      <c r="F6698" s="96" t="s">
        <v>2328</v>
      </c>
      <c r="G6698" s="96">
        <v>29</v>
      </c>
      <c r="H6698" s="96">
        <v>0.16633999999999999</v>
      </c>
      <c r="I6698" s="810">
        <v>1</v>
      </c>
    </row>
    <row r="6699" spans="1:9" x14ac:dyDescent="0.15">
      <c r="A6699" s="694" t="s">
        <v>9173</v>
      </c>
      <c r="B6699" s="96">
        <v>283870</v>
      </c>
      <c r="C6699" s="96">
        <v>16</v>
      </c>
      <c r="D6699" s="97">
        <v>2259254</v>
      </c>
      <c r="E6699" s="97">
        <v>2263541</v>
      </c>
      <c r="F6699" s="96" t="s">
        <v>2328</v>
      </c>
      <c r="G6699" s="96">
        <v>24</v>
      </c>
      <c r="H6699" s="96">
        <v>0.16642000000000001</v>
      </c>
      <c r="I6699" s="810">
        <v>1</v>
      </c>
    </row>
    <row r="6700" spans="1:9" x14ac:dyDescent="0.15">
      <c r="A6700" s="694" t="s">
        <v>2809</v>
      </c>
      <c r="B6700" s="96">
        <v>132789</v>
      </c>
      <c r="C6700" s="96">
        <v>4</v>
      </c>
      <c r="D6700" s="97">
        <v>44694190</v>
      </c>
      <c r="E6700" s="97">
        <v>44728651</v>
      </c>
      <c r="F6700" s="96" t="s">
        <v>2328</v>
      </c>
      <c r="G6700" s="96">
        <v>112</v>
      </c>
      <c r="H6700" s="96">
        <v>0.16649</v>
      </c>
      <c r="I6700" s="810">
        <v>1</v>
      </c>
    </row>
    <row r="6701" spans="1:9" x14ac:dyDescent="0.15">
      <c r="A6701" s="694" t="s">
        <v>9174</v>
      </c>
      <c r="B6701" s="96">
        <v>883</v>
      </c>
      <c r="C6701" s="96">
        <v>9</v>
      </c>
      <c r="D6701" s="97">
        <v>131595392</v>
      </c>
      <c r="E6701" s="97">
        <v>131644354</v>
      </c>
      <c r="F6701" s="96" t="s">
        <v>2328</v>
      </c>
      <c r="G6701" s="96">
        <v>123</v>
      </c>
      <c r="H6701" s="96">
        <v>0.16655</v>
      </c>
      <c r="I6701" s="810">
        <v>1</v>
      </c>
    </row>
    <row r="6702" spans="1:9" x14ac:dyDescent="0.15">
      <c r="A6702" s="694" t="s">
        <v>9175</v>
      </c>
      <c r="B6702" s="96">
        <v>79861</v>
      </c>
      <c r="C6702" s="96">
        <v>10</v>
      </c>
      <c r="D6702" s="97">
        <v>5435061</v>
      </c>
      <c r="E6702" s="97">
        <v>5446793</v>
      </c>
      <c r="F6702" s="96" t="s">
        <v>2328</v>
      </c>
      <c r="G6702" s="96">
        <v>46</v>
      </c>
      <c r="H6702" s="96">
        <v>0.16664999999999999</v>
      </c>
      <c r="I6702" s="810">
        <v>1</v>
      </c>
    </row>
    <row r="6703" spans="1:9" x14ac:dyDescent="0.15">
      <c r="A6703" s="694" t="s">
        <v>9176</v>
      </c>
      <c r="B6703" s="96">
        <v>113251</v>
      </c>
      <c r="C6703" s="96">
        <v>12</v>
      </c>
      <c r="D6703" s="97">
        <v>50794592</v>
      </c>
      <c r="E6703" s="97">
        <v>50873788</v>
      </c>
      <c r="F6703" s="96" t="s">
        <v>2321</v>
      </c>
      <c r="G6703" s="96">
        <v>151</v>
      </c>
      <c r="H6703" s="96">
        <v>0.16681000000000001</v>
      </c>
      <c r="I6703" s="810">
        <v>1</v>
      </c>
    </row>
    <row r="6704" spans="1:9" x14ac:dyDescent="0.15">
      <c r="A6704" s="694" t="s">
        <v>9177</v>
      </c>
      <c r="B6704" s="96">
        <v>90488</v>
      </c>
      <c r="C6704" s="96">
        <v>12</v>
      </c>
      <c r="D6704" s="97">
        <v>107347298</v>
      </c>
      <c r="E6704" s="97">
        <v>107367813</v>
      </c>
      <c r="F6704" s="96" t="s">
        <v>2321</v>
      </c>
      <c r="G6704" s="96">
        <v>53</v>
      </c>
      <c r="H6704" s="96">
        <v>0.16681000000000001</v>
      </c>
      <c r="I6704" s="810">
        <v>1</v>
      </c>
    </row>
    <row r="6705" spans="1:9" x14ac:dyDescent="0.15">
      <c r="A6705" s="694" t="s">
        <v>9178</v>
      </c>
      <c r="B6705" s="96">
        <v>9636</v>
      </c>
      <c r="C6705" s="96">
        <v>1</v>
      </c>
      <c r="D6705" s="97">
        <v>948847</v>
      </c>
      <c r="E6705" s="97">
        <v>949920</v>
      </c>
      <c r="F6705" s="96" t="s">
        <v>2321</v>
      </c>
      <c r="G6705" s="96">
        <v>6</v>
      </c>
      <c r="H6705" s="96">
        <v>0.16686999999999999</v>
      </c>
      <c r="I6705" s="810">
        <v>1</v>
      </c>
    </row>
    <row r="6706" spans="1:9" x14ac:dyDescent="0.15">
      <c r="A6706" s="694" t="s">
        <v>9179</v>
      </c>
      <c r="B6706" s="96">
        <v>6662</v>
      </c>
      <c r="C6706" s="96">
        <v>17</v>
      </c>
      <c r="D6706" s="97">
        <v>70117161</v>
      </c>
      <c r="E6706" s="97">
        <v>70122561</v>
      </c>
      <c r="F6706" s="96" t="s">
        <v>2321</v>
      </c>
      <c r="G6706" s="96">
        <v>13</v>
      </c>
      <c r="H6706" s="96">
        <v>0.16694999999999999</v>
      </c>
      <c r="I6706" s="810">
        <v>1</v>
      </c>
    </row>
    <row r="6707" spans="1:9" x14ac:dyDescent="0.15">
      <c r="A6707" s="694" t="s">
        <v>9180</v>
      </c>
      <c r="B6707" s="96">
        <v>317</v>
      </c>
      <c r="C6707" s="96">
        <v>12</v>
      </c>
      <c r="D6707" s="97">
        <v>99039078</v>
      </c>
      <c r="E6707" s="97">
        <v>99129211</v>
      </c>
      <c r="F6707" s="96" t="s">
        <v>2321</v>
      </c>
      <c r="G6707" s="96">
        <v>255</v>
      </c>
      <c r="H6707" s="96">
        <v>0.16707</v>
      </c>
      <c r="I6707" s="810">
        <v>1</v>
      </c>
    </row>
    <row r="6708" spans="1:9" x14ac:dyDescent="0.15">
      <c r="A6708" s="694" t="s">
        <v>9181</v>
      </c>
      <c r="B6708" s="96">
        <v>4282</v>
      </c>
      <c r="C6708" s="96">
        <v>22</v>
      </c>
      <c r="D6708" s="97">
        <v>24236565</v>
      </c>
      <c r="E6708" s="97">
        <v>24237409</v>
      </c>
      <c r="F6708" s="96" t="s">
        <v>2321</v>
      </c>
      <c r="G6708" s="96">
        <v>4</v>
      </c>
      <c r="H6708" s="96">
        <v>0.1671</v>
      </c>
      <c r="I6708" s="810">
        <v>1</v>
      </c>
    </row>
    <row r="6709" spans="1:9" x14ac:dyDescent="0.15">
      <c r="A6709" s="694" t="s">
        <v>9182</v>
      </c>
      <c r="B6709" s="96">
        <v>57703</v>
      </c>
      <c r="C6709" s="96">
        <v>2</v>
      </c>
      <c r="D6709" s="97">
        <v>180809603</v>
      </c>
      <c r="E6709" s="97">
        <v>180872024</v>
      </c>
      <c r="F6709" s="96" t="s">
        <v>2328</v>
      </c>
      <c r="G6709" s="96">
        <v>188</v>
      </c>
      <c r="H6709" s="96">
        <v>0.16717000000000001</v>
      </c>
      <c r="I6709" s="810">
        <v>1</v>
      </c>
    </row>
    <row r="6710" spans="1:9" x14ac:dyDescent="0.15">
      <c r="A6710" s="694" t="s">
        <v>9183</v>
      </c>
      <c r="B6710" s="96">
        <v>114798</v>
      </c>
      <c r="C6710" s="96">
        <v>13</v>
      </c>
      <c r="D6710" s="97">
        <v>84451340</v>
      </c>
      <c r="E6710" s="97">
        <v>84456528</v>
      </c>
      <c r="F6710" s="96" t="s">
        <v>2328</v>
      </c>
      <c r="G6710" s="96">
        <v>6</v>
      </c>
      <c r="H6710" s="96">
        <v>0.16724</v>
      </c>
      <c r="I6710" s="810">
        <v>1</v>
      </c>
    </row>
    <row r="6711" spans="1:9" x14ac:dyDescent="0.15">
      <c r="A6711" s="694" t="s">
        <v>9184</v>
      </c>
      <c r="B6711" s="96">
        <v>8666</v>
      </c>
      <c r="C6711" s="96">
        <v>19</v>
      </c>
      <c r="D6711" s="97">
        <v>10225690</v>
      </c>
      <c r="E6711" s="97">
        <v>10230599</v>
      </c>
      <c r="F6711" s="96" t="s">
        <v>2328</v>
      </c>
      <c r="G6711" s="96">
        <v>16</v>
      </c>
      <c r="H6711" s="96">
        <v>0.16738</v>
      </c>
      <c r="I6711" s="810">
        <v>1</v>
      </c>
    </row>
    <row r="6712" spans="1:9" x14ac:dyDescent="0.15">
      <c r="A6712" s="694" t="s">
        <v>9185</v>
      </c>
      <c r="B6712" s="96">
        <v>9833</v>
      </c>
      <c r="C6712" s="96">
        <v>9</v>
      </c>
      <c r="D6712" s="97">
        <v>36572859</v>
      </c>
      <c r="E6712" s="97">
        <v>36677680</v>
      </c>
      <c r="F6712" s="96" t="s">
        <v>2321</v>
      </c>
      <c r="G6712" s="96">
        <v>225</v>
      </c>
      <c r="H6712" s="96">
        <v>0.16744999999999999</v>
      </c>
      <c r="I6712" s="810">
        <v>1</v>
      </c>
    </row>
    <row r="6713" spans="1:9" x14ac:dyDescent="0.15">
      <c r="A6713" s="694" t="s">
        <v>9186</v>
      </c>
      <c r="B6713" s="96">
        <v>60592</v>
      </c>
      <c r="C6713" s="96">
        <v>4</v>
      </c>
      <c r="D6713" s="97">
        <v>141178440</v>
      </c>
      <c r="E6713" s="97">
        <v>141303710</v>
      </c>
      <c r="F6713" s="96" t="s">
        <v>2321</v>
      </c>
      <c r="G6713" s="96">
        <v>327</v>
      </c>
      <c r="H6713" s="96">
        <v>0.16750000000000001</v>
      </c>
      <c r="I6713" s="810">
        <v>1</v>
      </c>
    </row>
    <row r="6714" spans="1:9" x14ac:dyDescent="0.15">
      <c r="A6714" s="694" t="s">
        <v>9187</v>
      </c>
      <c r="B6714" s="96">
        <v>127003</v>
      </c>
      <c r="C6714" s="96">
        <v>1</v>
      </c>
      <c r="D6714" s="97">
        <v>109648573</v>
      </c>
      <c r="E6714" s="97">
        <v>109656484</v>
      </c>
      <c r="F6714" s="96" t="s">
        <v>2328</v>
      </c>
      <c r="G6714" s="96">
        <v>19</v>
      </c>
      <c r="H6714" s="96">
        <v>0.16750999999999999</v>
      </c>
      <c r="I6714" s="810">
        <v>1</v>
      </c>
    </row>
    <row r="6715" spans="1:9" x14ac:dyDescent="0.15">
      <c r="A6715" s="694" t="s">
        <v>9188</v>
      </c>
      <c r="B6715" s="96">
        <v>8288</v>
      </c>
      <c r="C6715" s="96">
        <v>17</v>
      </c>
      <c r="D6715" s="97">
        <v>56270089</v>
      </c>
      <c r="E6715" s="97">
        <v>56282535</v>
      </c>
      <c r="F6715" s="96" t="s">
        <v>2321</v>
      </c>
      <c r="G6715" s="96">
        <v>26</v>
      </c>
      <c r="H6715" s="96">
        <v>0.16758000000000001</v>
      </c>
      <c r="I6715" s="810">
        <v>1</v>
      </c>
    </row>
    <row r="6716" spans="1:9" x14ac:dyDescent="0.15">
      <c r="A6716" s="694" t="s">
        <v>872</v>
      </c>
      <c r="B6716" s="96">
        <v>6299</v>
      </c>
      <c r="C6716" s="96">
        <v>16</v>
      </c>
      <c r="D6716" s="97">
        <v>51169886</v>
      </c>
      <c r="E6716" s="97">
        <v>51185183</v>
      </c>
      <c r="F6716" s="96" t="s">
        <v>2328</v>
      </c>
      <c r="G6716" s="96">
        <v>19</v>
      </c>
      <c r="H6716" s="96">
        <v>0.16761999999999999</v>
      </c>
      <c r="I6716" s="810">
        <v>1</v>
      </c>
    </row>
    <row r="6717" spans="1:9" x14ac:dyDescent="0.15">
      <c r="A6717" s="694" t="s">
        <v>9189</v>
      </c>
      <c r="B6717" s="925" t="s">
        <v>9190</v>
      </c>
      <c r="C6717" s="96">
        <v>9</v>
      </c>
      <c r="D6717" s="97">
        <v>95255829</v>
      </c>
      <c r="E6717" s="97">
        <v>95298374</v>
      </c>
      <c r="F6717" s="96" t="s">
        <v>2328</v>
      </c>
      <c r="G6717" s="96">
        <v>108</v>
      </c>
      <c r="H6717" s="96">
        <v>0.16764999999999999</v>
      </c>
      <c r="I6717" s="810">
        <v>1</v>
      </c>
    </row>
    <row r="6718" spans="1:9" x14ac:dyDescent="0.15">
      <c r="A6718" s="694" t="s">
        <v>9191</v>
      </c>
      <c r="B6718" s="96">
        <v>63928</v>
      </c>
      <c r="C6718" s="96">
        <v>16</v>
      </c>
      <c r="D6718" s="97">
        <v>23765948</v>
      </c>
      <c r="E6718" s="97">
        <v>23770272</v>
      </c>
      <c r="F6718" s="96" t="s">
        <v>2321</v>
      </c>
      <c r="G6718" s="96">
        <v>9</v>
      </c>
      <c r="H6718" s="96">
        <v>0.16780999999999999</v>
      </c>
      <c r="I6718" s="810">
        <v>1</v>
      </c>
    </row>
    <row r="6719" spans="1:9" x14ac:dyDescent="0.15">
      <c r="A6719" s="694" t="s">
        <v>9192</v>
      </c>
      <c r="B6719" s="96">
        <v>54849</v>
      </c>
      <c r="C6719" s="96">
        <v>16</v>
      </c>
      <c r="D6719" s="97">
        <v>90014560</v>
      </c>
      <c r="E6719" s="97">
        <v>90034468</v>
      </c>
      <c r="F6719" s="96" t="s">
        <v>2321</v>
      </c>
      <c r="G6719" s="96">
        <v>112</v>
      </c>
      <c r="H6719" s="96">
        <v>0.16785</v>
      </c>
      <c r="I6719" s="810">
        <v>1</v>
      </c>
    </row>
    <row r="6720" spans="1:9" x14ac:dyDescent="0.15">
      <c r="A6720" s="694" t="s">
        <v>9193</v>
      </c>
      <c r="B6720" s="96">
        <v>5988</v>
      </c>
      <c r="C6720" s="96">
        <v>22</v>
      </c>
      <c r="D6720" s="97">
        <v>29834572</v>
      </c>
      <c r="E6720" s="97">
        <v>29838444</v>
      </c>
      <c r="F6720" s="96" t="s">
        <v>2321</v>
      </c>
      <c r="G6720" s="96">
        <v>17</v>
      </c>
      <c r="H6720" s="96">
        <v>0.16788</v>
      </c>
      <c r="I6720" s="810">
        <v>1</v>
      </c>
    </row>
    <row r="6721" spans="1:9" x14ac:dyDescent="0.15">
      <c r="A6721" s="694" t="s">
        <v>9194</v>
      </c>
      <c r="B6721" s="96">
        <v>351</v>
      </c>
      <c r="C6721" s="96">
        <v>21</v>
      </c>
      <c r="D6721" s="97">
        <v>27252861</v>
      </c>
      <c r="E6721" s="97">
        <v>27543446</v>
      </c>
      <c r="F6721" s="96" t="s">
        <v>2328</v>
      </c>
      <c r="G6721" s="96">
        <v>907</v>
      </c>
      <c r="H6721" s="96">
        <v>0.16802</v>
      </c>
      <c r="I6721" s="810">
        <v>1</v>
      </c>
    </row>
    <row r="6722" spans="1:9" x14ac:dyDescent="0.15">
      <c r="A6722" s="694" t="s">
        <v>9195</v>
      </c>
      <c r="B6722" s="96">
        <v>79856</v>
      </c>
      <c r="C6722" s="96">
        <v>15</v>
      </c>
      <c r="D6722" s="97">
        <v>64443899</v>
      </c>
      <c r="E6722" s="97">
        <v>64449680</v>
      </c>
      <c r="F6722" s="96" t="s">
        <v>2321</v>
      </c>
      <c r="G6722" s="96">
        <v>17</v>
      </c>
      <c r="H6722" s="96">
        <v>0.16805</v>
      </c>
      <c r="I6722" s="810">
        <v>1</v>
      </c>
    </row>
    <row r="6723" spans="1:9" x14ac:dyDescent="0.15">
      <c r="A6723" s="694" t="s">
        <v>9196</v>
      </c>
      <c r="B6723" s="96">
        <v>2359</v>
      </c>
      <c r="C6723" s="96">
        <v>19</v>
      </c>
      <c r="D6723" s="97">
        <v>52298411</v>
      </c>
      <c r="E6723" s="97">
        <v>52329334</v>
      </c>
      <c r="F6723" s="96" t="s">
        <v>2321</v>
      </c>
      <c r="G6723" s="96">
        <v>135</v>
      </c>
      <c r="H6723" s="96">
        <v>0.16805999999999999</v>
      </c>
      <c r="I6723" s="810">
        <v>1</v>
      </c>
    </row>
    <row r="6724" spans="1:9" x14ac:dyDescent="0.15">
      <c r="A6724" s="694" t="s">
        <v>9197</v>
      </c>
      <c r="B6724" s="96">
        <v>360205</v>
      </c>
      <c r="C6724" s="96">
        <v>17</v>
      </c>
      <c r="D6724" s="97">
        <v>46800542</v>
      </c>
      <c r="E6724" s="97">
        <v>46802119</v>
      </c>
      <c r="F6724" s="96" t="s">
        <v>2321</v>
      </c>
      <c r="G6724" s="96">
        <v>5</v>
      </c>
      <c r="H6724" s="96">
        <v>0.16808000000000001</v>
      </c>
      <c r="I6724" s="810">
        <v>1</v>
      </c>
    </row>
    <row r="6725" spans="1:9" x14ac:dyDescent="0.15">
      <c r="A6725" s="694" t="s">
        <v>9198</v>
      </c>
      <c r="B6725" s="96">
        <v>7673</v>
      </c>
      <c r="C6725" s="96">
        <v>19</v>
      </c>
      <c r="D6725" s="97">
        <v>44529494</v>
      </c>
      <c r="E6725" s="97">
        <v>44537263</v>
      </c>
      <c r="F6725" s="96" t="s">
        <v>2321</v>
      </c>
      <c r="G6725" s="96">
        <v>24</v>
      </c>
      <c r="H6725" s="96">
        <v>0.16808000000000001</v>
      </c>
      <c r="I6725" s="810">
        <v>1</v>
      </c>
    </row>
    <row r="6726" spans="1:9" x14ac:dyDescent="0.15">
      <c r="A6726" s="694" t="s">
        <v>9199</v>
      </c>
      <c r="B6726" s="96">
        <v>78995</v>
      </c>
      <c r="C6726" s="96">
        <v>17</v>
      </c>
      <c r="D6726" s="97">
        <v>42219274</v>
      </c>
      <c r="E6726" s="97">
        <v>42239844</v>
      </c>
      <c r="F6726" s="96" t="s">
        <v>2321</v>
      </c>
      <c r="G6726" s="96">
        <v>36</v>
      </c>
      <c r="H6726" s="96">
        <v>0.16808999999999999</v>
      </c>
      <c r="I6726" s="810">
        <v>1</v>
      </c>
    </row>
    <row r="6727" spans="1:9" x14ac:dyDescent="0.15">
      <c r="A6727" s="694" t="s">
        <v>9200</v>
      </c>
      <c r="B6727" s="96">
        <v>55320</v>
      </c>
      <c r="C6727" s="96">
        <v>14</v>
      </c>
      <c r="D6727" s="97">
        <v>45672393</v>
      </c>
      <c r="E6727" s="97">
        <v>45722714</v>
      </c>
      <c r="F6727" s="96" t="s">
        <v>2328</v>
      </c>
      <c r="G6727" s="96">
        <v>97</v>
      </c>
      <c r="H6727" s="96">
        <v>0.16813</v>
      </c>
      <c r="I6727" s="810">
        <v>1</v>
      </c>
    </row>
    <row r="6728" spans="1:9" x14ac:dyDescent="0.15">
      <c r="A6728" s="694" t="s">
        <v>9201</v>
      </c>
      <c r="B6728" s="96">
        <v>7652</v>
      </c>
      <c r="C6728" s="96">
        <v>19</v>
      </c>
      <c r="D6728" s="97">
        <v>22934985</v>
      </c>
      <c r="E6728" s="97">
        <v>22966973</v>
      </c>
      <c r="F6728" s="96" t="s">
        <v>2328</v>
      </c>
      <c r="G6728" s="96">
        <v>153</v>
      </c>
      <c r="H6728" s="96">
        <v>0.16814000000000001</v>
      </c>
      <c r="I6728" s="810">
        <v>1</v>
      </c>
    </row>
    <row r="6729" spans="1:9" x14ac:dyDescent="0.15">
      <c r="A6729" s="694" t="s">
        <v>9202</v>
      </c>
      <c r="B6729" s="96">
        <v>3835</v>
      </c>
      <c r="C6729" s="96">
        <v>16</v>
      </c>
      <c r="D6729" s="97">
        <v>29801383</v>
      </c>
      <c r="E6729" s="97">
        <v>29816706</v>
      </c>
      <c r="F6729" s="96" t="s">
        <v>2321</v>
      </c>
      <c r="G6729" s="96">
        <v>9</v>
      </c>
      <c r="H6729" s="96">
        <v>0.16818</v>
      </c>
      <c r="I6729" s="810">
        <v>1</v>
      </c>
    </row>
    <row r="6730" spans="1:9" x14ac:dyDescent="0.15">
      <c r="A6730" s="694" t="s">
        <v>9203</v>
      </c>
      <c r="B6730" s="96">
        <v>6336</v>
      </c>
      <c r="C6730" s="96">
        <v>3</v>
      </c>
      <c r="D6730" s="97">
        <v>38738837</v>
      </c>
      <c r="E6730" s="97">
        <v>38835501</v>
      </c>
      <c r="F6730" s="96" t="s">
        <v>2328</v>
      </c>
      <c r="G6730" s="96">
        <v>396</v>
      </c>
      <c r="H6730" s="96">
        <v>0.16818</v>
      </c>
      <c r="I6730" s="810">
        <v>1</v>
      </c>
    </row>
    <row r="6731" spans="1:9" x14ac:dyDescent="0.15">
      <c r="A6731" s="694" t="s">
        <v>9204</v>
      </c>
      <c r="B6731" s="96">
        <v>2863</v>
      </c>
      <c r="C6731" s="96">
        <v>2</v>
      </c>
      <c r="D6731" s="97">
        <v>133174147</v>
      </c>
      <c r="E6731" s="97">
        <v>133404169</v>
      </c>
      <c r="F6731" s="96" t="s">
        <v>2321</v>
      </c>
      <c r="G6731" s="96">
        <v>759</v>
      </c>
      <c r="H6731" s="96">
        <v>0.16819999999999999</v>
      </c>
      <c r="I6731" s="810">
        <v>1</v>
      </c>
    </row>
    <row r="6732" spans="1:9" x14ac:dyDescent="0.15">
      <c r="A6732" s="694" t="s">
        <v>9205</v>
      </c>
      <c r="B6732" s="96">
        <v>51265</v>
      </c>
      <c r="C6732" s="96">
        <v>5</v>
      </c>
      <c r="D6732" s="97">
        <v>133571817</v>
      </c>
      <c r="E6732" s="97">
        <v>133706805</v>
      </c>
      <c r="F6732" s="96" t="s">
        <v>2328</v>
      </c>
      <c r="G6732" s="96">
        <v>287</v>
      </c>
      <c r="H6732" s="96">
        <v>0.16828000000000001</v>
      </c>
      <c r="I6732" s="810">
        <v>1</v>
      </c>
    </row>
    <row r="6733" spans="1:9" x14ac:dyDescent="0.15">
      <c r="A6733" s="694" t="s">
        <v>9206</v>
      </c>
      <c r="B6733" s="96">
        <v>7316</v>
      </c>
      <c r="C6733" s="96">
        <v>12</v>
      </c>
      <c r="D6733" s="97">
        <v>125396192</v>
      </c>
      <c r="E6733" s="97">
        <v>125399587</v>
      </c>
      <c r="F6733" s="96" t="s">
        <v>2328</v>
      </c>
      <c r="G6733" s="96">
        <v>12</v>
      </c>
      <c r="H6733" s="96">
        <v>0.16828000000000001</v>
      </c>
      <c r="I6733" s="810">
        <v>1</v>
      </c>
    </row>
    <row r="6734" spans="1:9" x14ac:dyDescent="0.15">
      <c r="A6734" s="694" t="s">
        <v>9207</v>
      </c>
      <c r="B6734" s="96">
        <v>1302</v>
      </c>
      <c r="C6734" s="96">
        <v>6</v>
      </c>
      <c r="D6734" s="97">
        <v>33130469</v>
      </c>
      <c r="E6734" s="97">
        <v>33160245</v>
      </c>
      <c r="F6734" s="96" t="s">
        <v>2328</v>
      </c>
      <c r="G6734" s="96">
        <v>120</v>
      </c>
      <c r="H6734" s="96">
        <v>0.16839999999999999</v>
      </c>
      <c r="I6734" s="810">
        <v>1</v>
      </c>
    </row>
    <row r="6735" spans="1:9" x14ac:dyDescent="0.15">
      <c r="A6735" s="694" t="s">
        <v>9208</v>
      </c>
      <c r="B6735" s="96">
        <v>7639</v>
      </c>
      <c r="C6735" s="96">
        <v>19</v>
      </c>
      <c r="D6735" s="97">
        <v>21106059</v>
      </c>
      <c r="E6735" s="97">
        <v>21133503</v>
      </c>
      <c r="F6735" s="96" t="s">
        <v>2321</v>
      </c>
      <c r="G6735" s="96">
        <v>153</v>
      </c>
      <c r="H6735" s="96">
        <v>0.16855000000000001</v>
      </c>
      <c r="I6735" s="810">
        <v>1</v>
      </c>
    </row>
    <row r="6736" spans="1:9" x14ac:dyDescent="0.15">
      <c r="A6736" s="694" t="s">
        <v>9209</v>
      </c>
      <c r="B6736" s="96">
        <v>100293704</v>
      </c>
      <c r="C6736" s="96">
        <v>12</v>
      </c>
      <c r="D6736" s="97">
        <v>123848046</v>
      </c>
      <c r="E6736" s="97">
        <v>123850336</v>
      </c>
      <c r="F6736" s="96" t="s">
        <v>2321</v>
      </c>
      <c r="G6736" s="96">
        <v>14</v>
      </c>
      <c r="H6736" s="96">
        <v>0.16858999999999999</v>
      </c>
      <c r="I6736" s="810">
        <v>1</v>
      </c>
    </row>
    <row r="6737" spans="1:9" x14ac:dyDescent="0.15">
      <c r="A6737" s="694" t="s">
        <v>9210</v>
      </c>
      <c r="B6737" s="96">
        <v>51103</v>
      </c>
      <c r="C6737" s="96">
        <v>15</v>
      </c>
      <c r="D6737" s="97">
        <v>41679547</v>
      </c>
      <c r="E6737" s="97">
        <v>41694658</v>
      </c>
      <c r="F6737" s="96" t="s">
        <v>2328</v>
      </c>
      <c r="G6737" s="96">
        <v>33</v>
      </c>
      <c r="H6737" s="96">
        <v>0.16858999999999999</v>
      </c>
      <c r="I6737" s="810">
        <v>1</v>
      </c>
    </row>
    <row r="6738" spans="1:9" x14ac:dyDescent="0.15">
      <c r="A6738" s="694" t="s">
        <v>9211</v>
      </c>
      <c r="B6738" s="96">
        <v>56948</v>
      </c>
      <c r="C6738" s="96">
        <v>14</v>
      </c>
      <c r="D6738" s="97">
        <v>24908972</v>
      </c>
      <c r="E6738" s="97">
        <v>24912042</v>
      </c>
      <c r="F6738" s="96" t="s">
        <v>2328</v>
      </c>
      <c r="G6738" s="96">
        <v>22</v>
      </c>
      <c r="H6738" s="96">
        <v>0.16864999999999999</v>
      </c>
      <c r="I6738" s="810">
        <v>1</v>
      </c>
    </row>
    <row r="6739" spans="1:9" x14ac:dyDescent="0.15">
      <c r="A6739" s="694" t="s">
        <v>9212</v>
      </c>
      <c r="B6739" s="96">
        <v>2907</v>
      </c>
      <c r="C6739" s="96">
        <v>8</v>
      </c>
      <c r="D6739" s="97">
        <v>145064226</v>
      </c>
      <c r="E6739" s="97">
        <v>145067596</v>
      </c>
      <c r="F6739" s="96" t="s">
        <v>2321</v>
      </c>
      <c r="G6739" s="96">
        <v>3</v>
      </c>
      <c r="H6739" s="96">
        <v>0.16866</v>
      </c>
      <c r="I6739" s="810">
        <v>1</v>
      </c>
    </row>
    <row r="6740" spans="1:9" x14ac:dyDescent="0.15">
      <c r="A6740" s="694" t="s">
        <v>9213</v>
      </c>
      <c r="B6740" s="96">
        <v>51657</v>
      </c>
      <c r="C6740" s="96">
        <v>7</v>
      </c>
      <c r="D6740" s="97">
        <v>75625610</v>
      </c>
      <c r="E6740" s="97">
        <v>75677321</v>
      </c>
      <c r="F6740" s="96" t="s">
        <v>2328</v>
      </c>
      <c r="G6740" s="96">
        <v>153</v>
      </c>
      <c r="H6740" s="96">
        <v>0.16866</v>
      </c>
      <c r="I6740" s="810">
        <v>1</v>
      </c>
    </row>
    <row r="6741" spans="1:9" x14ac:dyDescent="0.15">
      <c r="A6741" s="694" t="s">
        <v>9214</v>
      </c>
      <c r="B6741" s="96">
        <v>51696</v>
      </c>
      <c r="C6741" s="96">
        <v>6</v>
      </c>
      <c r="D6741" s="97">
        <v>139456249</v>
      </c>
      <c r="E6741" s="97">
        <v>139501946</v>
      </c>
      <c r="F6741" s="96" t="s">
        <v>2321</v>
      </c>
      <c r="G6741" s="96">
        <v>142</v>
      </c>
      <c r="H6741" s="96">
        <v>0.16868</v>
      </c>
      <c r="I6741" s="810">
        <v>1</v>
      </c>
    </row>
    <row r="6742" spans="1:9" x14ac:dyDescent="0.15">
      <c r="A6742" s="694" t="s">
        <v>9215</v>
      </c>
      <c r="B6742" s="96">
        <v>80131</v>
      </c>
      <c r="C6742" s="96">
        <v>19</v>
      </c>
      <c r="D6742" s="97">
        <v>7953390</v>
      </c>
      <c r="E6742" s="97">
        <v>7966908</v>
      </c>
      <c r="F6742" s="96" t="s">
        <v>2321</v>
      </c>
      <c r="G6742" s="96">
        <v>48</v>
      </c>
      <c r="H6742" s="96">
        <v>0.16869999999999999</v>
      </c>
      <c r="I6742" s="810">
        <v>1</v>
      </c>
    </row>
    <row r="6743" spans="1:9" x14ac:dyDescent="0.15">
      <c r="A6743" s="694" t="s">
        <v>9216</v>
      </c>
      <c r="B6743" s="96">
        <v>970</v>
      </c>
      <c r="C6743" s="96">
        <v>19</v>
      </c>
      <c r="D6743" s="97">
        <v>6582969</v>
      </c>
      <c r="E6743" s="97">
        <v>6591163</v>
      </c>
      <c r="F6743" s="96" t="s">
        <v>2328</v>
      </c>
      <c r="G6743" s="96">
        <v>36</v>
      </c>
      <c r="H6743" s="96">
        <v>0.16871</v>
      </c>
      <c r="I6743" s="810">
        <v>1</v>
      </c>
    </row>
    <row r="6744" spans="1:9" x14ac:dyDescent="0.15">
      <c r="A6744" s="694" t="s">
        <v>9217</v>
      </c>
      <c r="B6744" s="96">
        <v>8601</v>
      </c>
      <c r="C6744" s="96">
        <v>8</v>
      </c>
      <c r="D6744" s="97">
        <v>54764368</v>
      </c>
      <c r="E6744" s="97">
        <v>54871863</v>
      </c>
      <c r="F6744" s="96" t="s">
        <v>2321</v>
      </c>
      <c r="G6744" s="96">
        <v>306</v>
      </c>
      <c r="H6744" s="96">
        <v>0.16877</v>
      </c>
      <c r="I6744" s="810">
        <v>1</v>
      </c>
    </row>
    <row r="6745" spans="1:9" x14ac:dyDescent="0.15">
      <c r="A6745" s="694" t="s">
        <v>9218</v>
      </c>
      <c r="B6745" s="96">
        <v>8938</v>
      </c>
      <c r="C6745" s="96">
        <v>16</v>
      </c>
      <c r="D6745" s="97">
        <v>1383606</v>
      </c>
      <c r="E6745" s="97">
        <v>1399442</v>
      </c>
      <c r="F6745" s="96" t="s">
        <v>2321</v>
      </c>
      <c r="G6745" s="96">
        <v>63</v>
      </c>
      <c r="H6745" s="96">
        <v>0.16880999999999999</v>
      </c>
      <c r="I6745" s="810">
        <v>1</v>
      </c>
    </row>
    <row r="6746" spans="1:9" x14ac:dyDescent="0.15">
      <c r="A6746" s="694" t="s">
        <v>9219</v>
      </c>
      <c r="B6746" s="96">
        <v>54531</v>
      </c>
      <c r="C6746" s="96">
        <v>19</v>
      </c>
      <c r="D6746" s="97">
        <v>305575</v>
      </c>
      <c r="E6746" s="97">
        <v>344791</v>
      </c>
      <c r="F6746" s="96" t="s">
        <v>2328</v>
      </c>
      <c r="G6746" s="96">
        <v>194</v>
      </c>
      <c r="H6746" s="96">
        <v>0.16883000000000001</v>
      </c>
      <c r="I6746" s="810">
        <v>1</v>
      </c>
    </row>
    <row r="6747" spans="1:9" x14ac:dyDescent="0.15">
      <c r="A6747" s="694" t="s">
        <v>9220</v>
      </c>
      <c r="B6747" s="96">
        <v>79586</v>
      </c>
      <c r="C6747" s="96">
        <v>2</v>
      </c>
      <c r="D6747" s="97">
        <v>220403669</v>
      </c>
      <c r="E6747" s="97">
        <v>220408487</v>
      </c>
      <c r="F6747" s="96" t="s">
        <v>2328</v>
      </c>
      <c r="G6747" s="96">
        <v>14</v>
      </c>
      <c r="H6747" s="96">
        <v>0.16883999999999999</v>
      </c>
      <c r="I6747" s="810">
        <v>1</v>
      </c>
    </row>
    <row r="6748" spans="1:9" x14ac:dyDescent="0.15">
      <c r="A6748" s="694" t="s">
        <v>9221</v>
      </c>
      <c r="B6748" s="96">
        <v>2200</v>
      </c>
      <c r="C6748" s="96">
        <v>15</v>
      </c>
      <c r="D6748" s="97">
        <v>48700503</v>
      </c>
      <c r="E6748" s="97">
        <v>48937985</v>
      </c>
      <c r="F6748" s="96" t="s">
        <v>2328</v>
      </c>
      <c r="G6748" s="96">
        <v>566</v>
      </c>
      <c r="H6748" s="96">
        <v>0.16886000000000001</v>
      </c>
      <c r="I6748" s="810">
        <v>1</v>
      </c>
    </row>
    <row r="6749" spans="1:9" x14ac:dyDescent="0.15">
      <c r="A6749" s="694" t="s">
        <v>9222</v>
      </c>
      <c r="B6749" s="96">
        <v>54516</v>
      </c>
      <c r="C6749" s="96">
        <v>6</v>
      </c>
      <c r="D6749" s="97">
        <v>153308400</v>
      </c>
      <c r="E6749" s="97">
        <v>153323925</v>
      </c>
      <c r="F6749" s="96" t="s">
        <v>2328</v>
      </c>
      <c r="G6749" s="96">
        <v>57</v>
      </c>
      <c r="H6749" s="96">
        <v>0.16913</v>
      </c>
      <c r="I6749" s="810">
        <v>1</v>
      </c>
    </row>
    <row r="6750" spans="1:9" x14ac:dyDescent="0.15">
      <c r="A6750" s="694" t="s">
        <v>9223</v>
      </c>
      <c r="B6750" s="96">
        <v>7341</v>
      </c>
      <c r="C6750" s="96">
        <v>2</v>
      </c>
      <c r="D6750" s="97">
        <v>203070903</v>
      </c>
      <c r="E6750" s="97">
        <v>203103322</v>
      </c>
      <c r="F6750" s="96" t="s">
        <v>2328</v>
      </c>
      <c r="G6750" s="96">
        <v>69</v>
      </c>
      <c r="H6750" s="96">
        <v>0.16919999999999999</v>
      </c>
      <c r="I6750" s="810">
        <v>1</v>
      </c>
    </row>
    <row r="6751" spans="1:9" x14ac:dyDescent="0.15">
      <c r="A6751" s="694" t="s">
        <v>9224</v>
      </c>
      <c r="B6751" s="96">
        <v>5662</v>
      </c>
      <c r="C6751" s="96">
        <v>10</v>
      </c>
      <c r="D6751" s="97">
        <v>104162374</v>
      </c>
      <c r="E6751" s="97">
        <v>104179691</v>
      </c>
      <c r="F6751" s="96" t="s">
        <v>2328</v>
      </c>
      <c r="G6751" s="96">
        <v>26</v>
      </c>
      <c r="H6751" s="96">
        <v>0.16922000000000001</v>
      </c>
      <c r="I6751" s="810">
        <v>1</v>
      </c>
    </row>
    <row r="6752" spans="1:9" x14ac:dyDescent="0.15">
      <c r="A6752" s="694" t="s">
        <v>9225</v>
      </c>
      <c r="B6752" s="96">
        <v>54587</v>
      </c>
      <c r="C6752" s="96">
        <v>1</v>
      </c>
      <c r="D6752" s="97">
        <v>1288071</v>
      </c>
      <c r="E6752" s="97">
        <v>1297183</v>
      </c>
      <c r="F6752" s="96" t="s">
        <v>2328</v>
      </c>
      <c r="G6752" s="96">
        <v>28</v>
      </c>
      <c r="H6752" s="96">
        <v>0.16932</v>
      </c>
      <c r="I6752" s="810">
        <v>1</v>
      </c>
    </row>
    <row r="6753" spans="1:9" x14ac:dyDescent="0.15">
      <c r="A6753" s="694" t="s">
        <v>9226</v>
      </c>
      <c r="B6753" s="96">
        <v>401097</v>
      </c>
      <c r="C6753" s="96">
        <v>3</v>
      </c>
      <c r="D6753" s="97">
        <v>159943423</v>
      </c>
      <c r="E6753" s="97">
        <v>159946000</v>
      </c>
      <c r="F6753" s="96" t="s">
        <v>2321</v>
      </c>
      <c r="G6753" s="96">
        <v>5</v>
      </c>
      <c r="H6753" s="96">
        <v>0.16944999999999999</v>
      </c>
      <c r="I6753" s="810">
        <v>1</v>
      </c>
    </row>
    <row r="6754" spans="1:9" x14ac:dyDescent="0.15">
      <c r="A6754" s="694" t="s">
        <v>9227</v>
      </c>
      <c r="B6754" s="96">
        <v>245972</v>
      </c>
      <c r="C6754" s="96">
        <v>8</v>
      </c>
      <c r="D6754" s="97">
        <v>87111139</v>
      </c>
      <c r="E6754" s="97">
        <v>87166454</v>
      </c>
      <c r="F6754" s="96" t="s">
        <v>2321</v>
      </c>
      <c r="G6754" s="96">
        <v>219</v>
      </c>
      <c r="H6754" s="96">
        <v>0.16952999999999999</v>
      </c>
      <c r="I6754" s="810">
        <v>1</v>
      </c>
    </row>
    <row r="6755" spans="1:9" x14ac:dyDescent="0.15">
      <c r="A6755" s="694" t="s">
        <v>9228</v>
      </c>
      <c r="B6755" s="96">
        <v>83446</v>
      </c>
      <c r="C6755" s="96">
        <v>13</v>
      </c>
      <c r="D6755" s="97">
        <v>52436117</v>
      </c>
      <c r="E6755" s="97">
        <v>52440372</v>
      </c>
      <c r="F6755" s="96" t="s">
        <v>2321</v>
      </c>
      <c r="G6755" s="96">
        <v>12</v>
      </c>
      <c r="H6755" s="96">
        <v>0.16958000000000001</v>
      </c>
      <c r="I6755" s="810">
        <v>1</v>
      </c>
    </row>
    <row r="6756" spans="1:9" x14ac:dyDescent="0.15">
      <c r="A6756" s="694" t="s">
        <v>9229</v>
      </c>
      <c r="B6756" s="96">
        <v>10579</v>
      </c>
      <c r="C6756" s="96">
        <v>10</v>
      </c>
      <c r="D6756" s="97">
        <v>123748689</v>
      </c>
      <c r="E6756" s="97">
        <v>124014057</v>
      </c>
      <c r="F6756" s="96" t="s">
        <v>2321</v>
      </c>
      <c r="G6756" s="96">
        <v>1158</v>
      </c>
      <c r="H6756" s="96">
        <v>0.16963</v>
      </c>
      <c r="I6756" s="810">
        <v>1</v>
      </c>
    </row>
    <row r="6757" spans="1:9" x14ac:dyDescent="0.15">
      <c r="A6757" s="694" t="s">
        <v>9230</v>
      </c>
      <c r="B6757" s="96">
        <v>26648</v>
      </c>
      <c r="C6757" s="96">
        <v>19</v>
      </c>
      <c r="D6757" s="97">
        <v>9361720</v>
      </c>
      <c r="E6757" s="97">
        <v>9362739</v>
      </c>
      <c r="F6757" s="96" t="s">
        <v>2321</v>
      </c>
      <c r="G6757" s="96">
        <v>2</v>
      </c>
      <c r="H6757" s="96">
        <v>0.16963</v>
      </c>
      <c r="I6757" s="810">
        <v>1</v>
      </c>
    </row>
    <row r="6758" spans="1:9" x14ac:dyDescent="0.15">
      <c r="A6758" s="694" t="s">
        <v>1389</v>
      </c>
      <c r="B6758" s="96">
        <v>347730</v>
      </c>
      <c r="C6758" s="96">
        <v>2</v>
      </c>
      <c r="D6758" s="97">
        <v>80515481</v>
      </c>
      <c r="E6758" s="97">
        <v>80531718</v>
      </c>
      <c r="F6758" s="96" t="s">
        <v>2328</v>
      </c>
      <c r="G6758" s="96">
        <v>36</v>
      </c>
      <c r="H6758" s="96">
        <v>0.16974</v>
      </c>
      <c r="I6758" s="810">
        <v>1</v>
      </c>
    </row>
    <row r="6759" spans="1:9" x14ac:dyDescent="0.15">
      <c r="A6759" s="694" t="s">
        <v>9231</v>
      </c>
      <c r="B6759" s="96">
        <v>23678</v>
      </c>
      <c r="C6759" s="96">
        <v>8</v>
      </c>
      <c r="D6759" s="97">
        <v>67624653</v>
      </c>
      <c r="E6759" s="97">
        <v>67774257</v>
      </c>
      <c r="F6759" s="96" t="s">
        <v>2321</v>
      </c>
      <c r="G6759" s="96">
        <v>324</v>
      </c>
      <c r="H6759" s="96">
        <v>0.16979</v>
      </c>
      <c r="I6759" s="810">
        <v>1</v>
      </c>
    </row>
    <row r="6760" spans="1:9" x14ac:dyDescent="0.15">
      <c r="A6760" s="694" t="s">
        <v>9232</v>
      </c>
      <c r="B6760" s="96">
        <v>6136</v>
      </c>
      <c r="C6760" s="96">
        <v>9</v>
      </c>
      <c r="D6760" s="97">
        <v>130209953</v>
      </c>
      <c r="E6760" s="97">
        <v>130213711</v>
      </c>
      <c r="F6760" s="96" t="s">
        <v>2328</v>
      </c>
      <c r="G6760" s="96">
        <v>8</v>
      </c>
      <c r="H6760" s="96">
        <v>0.16983999999999999</v>
      </c>
      <c r="I6760" s="810">
        <v>1</v>
      </c>
    </row>
    <row r="6761" spans="1:9" x14ac:dyDescent="0.15">
      <c r="A6761" s="694" t="s">
        <v>9233</v>
      </c>
      <c r="B6761" s="96">
        <v>91662</v>
      </c>
      <c r="C6761" s="96">
        <v>19</v>
      </c>
      <c r="D6761" s="97">
        <v>54296838</v>
      </c>
      <c r="E6761" s="97">
        <v>54327657</v>
      </c>
      <c r="F6761" s="96" t="s">
        <v>2328</v>
      </c>
      <c r="G6761" s="96">
        <v>124</v>
      </c>
      <c r="H6761" s="96">
        <v>0.16996</v>
      </c>
      <c r="I6761" s="810">
        <v>1</v>
      </c>
    </row>
    <row r="6762" spans="1:9" x14ac:dyDescent="0.15">
      <c r="A6762" s="694" t="s">
        <v>9234</v>
      </c>
      <c r="B6762" s="96">
        <v>144363</v>
      </c>
      <c r="C6762" s="96">
        <v>12</v>
      </c>
      <c r="D6762" s="97">
        <v>25348150</v>
      </c>
      <c r="E6762" s="97">
        <v>25357949</v>
      </c>
      <c r="F6762" s="96" t="s">
        <v>2321</v>
      </c>
      <c r="G6762" s="96">
        <v>33</v>
      </c>
      <c r="H6762" s="96">
        <v>0.17005000000000001</v>
      </c>
      <c r="I6762" s="810">
        <v>1</v>
      </c>
    </row>
    <row r="6763" spans="1:9" x14ac:dyDescent="0.15">
      <c r="A6763" s="694" t="s">
        <v>9235</v>
      </c>
      <c r="B6763" s="96">
        <v>1993</v>
      </c>
      <c r="C6763" s="96">
        <v>9</v>
      </c>
      <c r="D6763" s="97">
        <v>23690097</v>
      </c>
      <c r="E6763" s="97">
        <v>23826342</v>
      </c>
      <c r="F6763" s="96" t="s">
        <v>2328</v>
      </c>
      <c r="G6763" s="96">
        <v>507</v>
      </c>
      <c r="H6763" s="96">
        <v>0.17019999999999999</v>
      </c>
      <c r="I6763" s="810">
        <v>1</v>
      </c>
    </row>
    <row r="6764" spans="1:9" x14ac:dyDescent="0.15">
      <c r="A6764" s="694" t="s">
        <v>9236</v>
      </c>
      <c r="B6764" s="96">
        <v>3340</v>
      </c>
      <c r="C6764" s="96">
        <v>5</v>
      </c>
      <c r="D6764" s="97">
        <v>149865365</v>
      </c>
      <c r="E6764" s="97">
        <v>149937773</v>
      </c>
      <c r="F6764" s="96" t="s">
        <v>2321</v>
      </c>
      <c r="G6764" s="96">
        <v>221</v>
      </c>
      <c r="H6764" s="96">
        <v>0.17022999999999999</v>
      </c>
      <c r="I6764" s="810">
        <v>1</v>
      </c>
    </row>
    <row r="6765" spans="1:9" x14ac:dyDescent="0.15">
      <c r="A6765" s="694" t="s">
        <v>9237</v>
      </c>
      <c r="B6765" s="96">
        <v>54888</v>
      </c>
      <c r="C6765" s="96">
        <v>5</v>
      </c>
      <c r="D6765" s="97">
        <v>6599352</v>
      </c>
      <c r="E6765" s="97">
        <v>6633473</v>
      </c>
      <c r="F6765" s="96" t="s">
        <v>2328</v>
      </c>
      <c r="G6765" s="96">
        <v>170</v>
      </c>
      <c r="H6765" s="96">
        <v>0.17025000000000001</v>
      </c>
      <c r="I6765" s="810">
        <v>1</v>
      </c>
    </row>
    <row r="6766" spans="1:9" x14ac:dyDescent="0.15">
      <c r="A6766" s="694" t="s">
        <v>9238</v>
      </c>
      <c r="B6766" s="96">
        <v>126326</v>
      </c>
      <c r="C6766" s="96">
        <v>19</v>
      </c>
      <c r="D6766" s="97">
        <v>3585557</v>
      </c>
      <c r="E6766" s="97">
        <v>3593539</v>
      </c>
      <c r="F6766" s="96" t="s">
        <v>2321</v>
      </c>
      <c r="G6766" s="96">
        <v>31</v>
      </c>
      <c r="H6766" s="96">
        <v>0.17029</v>
      </c>
      <c r="I6766" s="810">
        <v>1</v>
      </c>
    </row>
    <row r="6767" spans="1:9" x14ac:dyDescent="0.15">
      <c r="A6767" s="694" t="s">
        <v>9239</v>
      </c>
      <c r="B6767" s="96">
        <v>22849</v>
      </c>
      <c r="C6767" s="96">
        <v>10</v>
      </c>
      <c r="D6767" s="97">
        <v>93806452</v>
      </c>
      <c r="E6767" s="97">
        <v>94050875</v>
      </c>
      <c r="F6767" s="96" t="s">
        <v>2328</v>
      </c>
      <c r="G6767" s="96">
        <v>434</v>
      </c>
      <c r="H6767" s="96">
        <v>0.17041000000000001</v>
      </c>
      <c r="I6767" s="810">
        <v>1</v>
      </c>
    </row>
    <row r="6768" spans="1:9" x14ac:dyDescent="0.15">
      <c r="A6768" s="694" t="s">
        <v>9240</v>
      </c>
      <c r="B6768" s="96">
        <v>84296</v>
      </c>
      <c r="C6768" s="96">
        <v>8</v>
      </c>
      <c r="D6768" s="97">
        <v>41386725</v>
      </c>
      <c r="E6768" s="97">
        <v>41402565</v>
      </c>
      <c r="F6768" s="96" t="s">
        <v>2321</v>
      </c>
      <c r="G6768" s="96">
        <v>69</v>
      </c>
      <c r="H6768" s="96">
        <v>0.17063999999999999</v>
      </c>
      <c r="I6768" s="810">
        <v>1</v>
      </c>
    </row>
    <row r="6769" spans="1:9" x14ac:dyDescent="0.15">
      <c r="A6769" s="694" t="s">
        <v>9241</v>
      </c>
      <c r="B6769" s="96">
        <v>56936</v>
      </c>
      <c r="C6769" s="96">
        <v>14</v>
      </c>
      <c r="D6769" s="97">
        <v>70036531</v>
      </c>
      <c r="E6769" s="97">
        <v>70041600</v>
      </c>
      <c r="F6769" s="96" t="s">
        <v>2328</v>
      </c>
      <c r="G6769" s="96">
        <v>11</v>
      </c>
      <c r="H6769" s="96">
        <v>0.17069000000000001</v>
      </c>
      <c r="I6769" s="810">
        <v>1</v>
      </c>
    </row>
    <row r="6770" spans="1:9" x14ac:dyDescent="0.15">
      <c r="A6770" s="694" t="s">
        <v>9242</v>
      </c>
      <c r="B6770" s="96">
        <v>2266</v>
      </c>
      <c r="C6770" s="96">
        <v>4</v>
      </c>
      <c r="D6770" s="97">
        <v>155525286</v>
      </c>
      <c r="E6770" s="97">
        <v>155533902</v>
      </c>
      <c r="F6770" s="96" t="s">
        <v>2328</v>
      </c>
      <c r="G6770" s="96">
        <v>13</v>
      </c>
      <c r="H6770" s="96">
        <v>0.17074</v>
      </c>
      <c r="I6770" s="810">
        <v>1</v>
      </c>
    </row>
    <row r="6771" spans="1:9" x14ac:dyDescent="0.15">
      <c r="A6771" s="694" t="s">
        <v>9243</v>
      </c>
      <c r="B6771" s="96">
        <v>4688</v>
      </c>
      <c r="C6771" s="96">
        <v>1</v>
      </c>
      <c r="D6771" s="97">
        <v>183524697</v>
      </c>
      <c r="E6771" s="97">
        <v>183560056</v>
      </c>
      <c r="F6771" s="96" t="s">
        <v>2328</v>
      </c>
      <c r="G6771" s="96">
        <v>105</v>
      </c>
      <c r="H6771" s="96">
        <v>0.17097999999999999</v>
      </c>
      <c r="I6771" s="810">
        <v>1</v>
      </c>
    </row>
    <row r="6772" spans="1:9" x14ac:dyDescent="0.15">
      <c r="A6772" s="694" t="s">
        <v>9244</v>
      </c>
      <c r="B6772" s="96">
        <v>23650</v>
      </c>
      <c r="C6772" s="96">
        <v>11</v>
      </c>
      <c r="D6772" s="97">
        <v>119981994</v>
      </c>
      <c r="E6772" s="97">
        <v>120056237</v>
      </c>
      <c r="F6772" s="96" t="s">
        <v>2328</v>
      </c>
      <c r="G6772" s="96">
        <v>345</v>
      </c>
      <c r="H6772" s="96">
        <v>0.17102000000000001</v>
      </c>
      <c r="I6772" s="810">
        <v>1</v>
      </c>
    </row>
    <row r="6773" spans="1:9" x14ac:dyDescent="0.15">
      <c r="A6773" s="694" t="s">
        <v>9245</v>
      </c>
      <c r="B6773" s="96">
        <v>282991</v>
      </c>
      <c r="C6773" s="96">
        <v>10</v>
      </c>
      <c r="D6773" s="97">
        <v>102033035</v>
      </c>
      <c r="E6773" s="97">
        <v>102046469</v>
      </c>
      <c r="F6773" s="96" t="s">
        <v>2328</v>
      </c>
      <c r="G6773" s="96">
        <v>30</v>
      </c>
      <c r="H6773" s="96">
        <v>0.17102999999999999</v>
      </c>
      <c r="I6773" s="810">
        <v>1</v>
      </c>
    </row>
    <row r="6774" spans="1:9" x14ac:dyDescent="0.15">
      <c r="A6774" s="694" t="s">
        <v>9246</v>
      </c>
      <c r="B6774" s="96">
        <v>730051</v>
      </c>
      <c r="C6774" s="96">
        <v>19</v>
      </c>
      <c r="D6774" s="97">
        <v>58380747</v>
      </c>
      <c r="E6774" s="97">
        <v>58400442</v>
      </c>
      <c r="F6774" s="96" t="s">
        <v>2328</v>
      </c>
      <c r="G6774" s="96">
        <v>44</v>
      </c>
      <c r="H6774" s="96">
        <v>0.1711</v>
      </c>
      <c r="I6774" s="810">
        <v>1</v>
      </c>
    </row>
    <row r="6775" spans="1:9" x14ac:dyDescent="0.15">
      <c r="A6775" s="694" t="s">
        <v>9247</v>
      </c>
      <c r="B6775" s="96">
        <v>467</v>
      </c>
      <c r="C6775" s="96">
        <v>1</v>
      </c>
      <c r="D6775" s="97">
        <v>212738676</v>
      </c>
      <c r="E6775" s="97">
        <v>212794119</v>
      </c>
      <c r="F6775" s="96" t="s">
        <v>2321</v>
      </c>
      <c r="G6775" s="96">
        <v>233</v>
      </c>
      <c r="H6775" s="96">
        <v>0.17124</v>
      </c>
      <c r="I6775" s="810">
        <v>1</v>
      </c>
    </row>
    <row r="6776" spans="1:9" x14ac:dyDescent="0.15">
      <c r="A6776" s="694" t="s">
        <v>9248</v>
      </c>
      <c r="B6776" s="96">
        <v>7423</v>
      </c>
      <c r="C6776" s="96">
        <v>11</v>
      </c>
      <c r="D6776" s="97">
        <v>64002056</v>
      </c>
      <c r="E6776" s="97">
        <v>64006736</v>
      </c>
      <c r="F6776" s="96" t="s">
        <v>2321</v>
      </c>
      <c r="G6776" s="96">
        <v>15</v>
      </c>
      <c r="H6776" s="96">
        <v>0.17130999999999999</v>
      </c>
      <c r="I6776" s="810">
        <v>1</v>
      </c>
    </row>
    <row r="6777" spans="1:9" x14ac:dyDescent="0.15">
      <c r="A6777" s="694" t="s">
        <v>9249</v>
      </c>
      <c r="B6777" s="96">
        <v>23480</v>
      </c>
      <c r="C6777" s="96">
        <v>7</v>
      </c>
      <c r="D6777" s="97">
        <v>54819940</v>
      </c>
      <c r="E6777" s="97">
        <v>54826939</v>
      </c>
      <c r="F6777" s="96" t="s">
        <v>2328</v>
      </c>
      <c r="G6777" s="96">
        <v>29</v>
      </c>
      <c r="H6777" s="96">
        <v>0.17133999999999999</v>
      </c>
      <c r="I6777" s="810">
        <v>1</v>
      </c>
    </row>
    <row r="6778" spans="1:9" x14ac:dyDescent="0.15">
      <c r="A6778" s="694" t="s">
        <v>9250</v>
      </c>
      <c r="B6778" s="96">
        <v>23204</v>
      </c>
      <c r="C6778" s="96">
        <v>16</v>
      </c>
      <c r="D6778" s="97">
        <v>18802991</v>
      </c>
      <c r="E6778" s="97">
        <v>18812894</v>
      </c>
      <c r="F6778" s="96" t="s">
        <v>2328</v>
      </c>
      <c r="G6778" s="96">
        <v>17</v>
      </c>
      <c r="H6778" s="96">
        <v>0.17141999999999999</v>
      </c>
      <c r="I6778" s="810">
        <v>1</v>
      </c>
    </row>
    <row r="6779" spans="1:9" x14ac:dyDescent="0.15">
      <c r="A6779" s="694" t="s">
        <v>9251</v>
      </c>
      <c r="B6779" s="96">
        <v>9122</v>
      </c>
      <c r="C6779" s="96">
        <v>1</v>
      </c>
      <c r="D6779" s="97">
        <v>110905473</v>
      </c>
      <c r="E6779" s="97">
        <v>110933704</v>
      </c>
      <c r="F6779" s="96" t="s">
        <v>2328</v>
      </c>
      <c r="G6779" s="96">
        <v>84</v>
      </c>
      <c r="H6779" s="96">
        <v>0.17144000000000001</v>
      </c>
      <c r="I6779" s="810">
        <v>1</v>
      </c>
    </row>
    <row r="6780" spans="1:9" x14ac:dyDescent="0.15">
      <c r="A6780" s="694" t="s">
        <v>9252</v>
      </c>
      <c r="B6780" s="96">
        <v>90678</v>
      </c>
      <c r="C6780" s="96">
        <v>9</v>
      </c>
      <c r="D6780" s="97">
        <v>130213765</v>
      </c>
      <c r="E6780" s="97">
        <v>130265780</v>
      </c>
      <c r="F6780" s="96" t="s">
        <v>2321</v>
      </c>
      <c r="G6780" s="96">
        <v>131</v>
      </c>
      <c r="H6780" s="96">
        <v>0.17155999999999999</v>
      </c>
      <c r="I6780" s="810">
        <v>1</v>
      </c>
    </row>
    <row r="6781" spans="1:9" x14ac:dyDescent="0.15">
      <c r="A6781" s="694" t="s">
        <v>9253</v>
      </c>
      <c r="B6781" s="96">
        <v>9586</v>
      </c>
      <c r="C6781" s="96">
        <v>7</v>
      </c>
      <c r="D6781" s="97">
        <v>28338940</v>
      </c>
      <c r="E6781" s="97">
        <v>28865511</v>
      </c>
      <c r="F6781" s="96" t="s">
        <v>2321</v>
      </c>
      <c r="G6781" s="96">
        <v>1946</v>
      </c>
      <c r="H6781" s="96">
        <v>0.17155999999999999</v>
      </c>
      <c r="I6781" s="810">
        <v>1</v>
      </c>
    </row>
    <row r="6782" spans="1:9" x14ac:dyDescent="0.15">
      <c r="A6782" s="694" t="s">
        <v>9254</v>
      </c>
      <c r="B6782" s="96">
        <v>29097</v>
      </c>
      <c r="C6782" s="96">
        <v>1</v>
      </c>
      <c r="D6782" s="97">
        <v>224544513</v>
      </c>
      <c r="E6782" s="97">
        <v>224567154</v>
      </c>
      <c r="F6782" s="96" t="s">
        <v>2321</v>
      </c>
      <c r="G6782" s="96">
        <v>76</v>
      </c>
      <c r="H6782" s="96">
        <v>0.17163999999999999</v>
      </c>
      <c r="I6782" s="810">
        <v>1</v>
      </c>
    </row>
    <row r="6783" spans="1:9" x14ac:dyDescent="0.15">
      <c r="A6783" s="694" t="s">
        <v>9255</v>
      </c>
      <c r="B6783" s="96">
        <v>26051</v>
      </c>
      <c r="C6783" s="96">
        <v>20</v>
      </c>
      <c r="D6783" s="97">
        <v>37434348</v>
      </c>
      <c r="E6783" s="97">
        <v>37551667</v>
      </c>
      <c r="F6783" s="96" t="s">
        <v>2321</v>
      </c>
      <c r="G6783" s="96">
        <v>352</v>
      </c>
      <c r="H6783" s="96">
        <v>0.17166000000000001</v>
      </c>
      <c r="I6783" s="810">
        <v>1</v>
      </c>
    </row>
    <row r="6784" spans="1:9" x14ac:dyDescent="0.15">
      <c r="A6784" s="694" t="s">
        <v>9256</v>
      </c>
      <c r="B6784" s="96">
        <v>57101</v>
      </c>
      <c r="C6784" s="96">
        <v>12</v>
      </c>
      <c r="D6784" s="97">
        <v>5671817</v>
      </c>
      <c r="E6784" s="97">
        <v>6055398</v>
      </c>
      <c r="F6784" s="96" t="s">
        <v>2328</v>
      </c>
      <c r="G6784" s="96">
        <v>1397</v>
      </c>
      <c r="H6784" s="96">
        <v>0.17166000000000001</v>
      </c>
      <c r="I6784" s="810">
        <v>1</v>
      </c>
    </row>
    <row r="6785" spans="1:9" x14ac:dyDescent="0.15">
      <c r="A6785" s="694" t="s">
        <v>9257</v>
      </c>
      <c r="B6785" s="96">
        <v>7432</v>
      </c>
      <c r="C6785" s="96">
        <v>6</v>
      </c>
      <c r="D6785" s="97">
        <v>153071932</v>
      </c>
      <c r="E6785" s="97">
        <v>153080900</v>
      </c>
      <c r="F6785" s="96" t="s">
        <v>2321</v>
      </c>
      <c r="G6785" s="96">
        <v>16</v>
      </c>
      <c r="H6785" s="96">
        <v>0.17171</v>
      </c>
      <c r="I6785" s="810">
        <v>1</v>
      </c>
    </row>
    <row r="6786" spans="1:9" x14ac:dyDescent="0.15">
      <c r="A6786" s="694" t="s">
        <v>9258</v>
      </c>
      <c r="B6786" s="96">
        <v>79631</v>
      </c>
      <c r="C6786" s="96">
        <v>15</v>
      </c>
      <c r="D6786" s="97">
        <v>82422561</v>
      </c>
      <c r="E6786" s="97">
        <v>82555104</v>
      </c>
      <c r="F6786" s="96" t="s">
        <v>2328</v>
      </c>
      <c r="G6786" s="96">
        <v>490</v>
      </c>
      <c r="H6786" s="96">
        <v>0.17183999999999999</v>
      </c>
      <c r="I6786" s="810">
        <v>1</v>
      </c>
    </row>
    <row r="6787" spans="1:9" x14ac:dyDescent="0.15">
      <c r="A6787" s="694" t="s">
        <v>9259</v>
      </c>
      <c r="B6787" s="96">
        <v>29766</v>
      </c>
      <c r="C6787" s="96">
        <v>15</v>
      </c>
      <c r="D6787" s="97">
        <v>52121825</v>
      </c>
      <c r="E6787" s="97">
        <v>52204335</v>
      </c>
      <c r="F6787" s="96" t="s">
        <v>2321</v>
      </c>
      <c r="G6787" s="96">
        <v>308</v>
      </c>
      <c r="H6787" s="96">
        <v>0.17186000000000001</v>
      </c>
      <c r="I6787" s="810">
        <v>1</v>
      </c>
    </row>
    <row r="6788" spans="1:9" x14ac:dyDescent="0.15">
      <c r="A6788" s="694" t="s">
        <v>9260</v>
      </c>
      <c r="B6788" s="96">
        <v>30819</v>
      </c>
      <c r="C6788" s="96">
        <v>10</v>
      </c>
      <c r="D6788" s="97">
        <v>103585731</v>
      </c>
      <c r="E6788" s="97">
        <v>103603769</v>
      </c>
      <c r="F6788" s="96" t="s">
        <v>2328</v>
      </c>
      <c r="G6788" s="96">
        <v>35</v>
      </c>
      <c r="H6788" s="96">
        <v>0.17201</v>
      </c>
      <c r="I6788" s="810">
        <v>1</v>
      </c>
    </row>
    <row r="6789" spans="1:9" x14ac:dyDescent="0.15">
      <c r="A6789" s="694" t="s">
        <v>9261</v>
      </c>
      <c r="B6789" s="96">
        <v>246744</v>
      </c>
      <c r="C6789" s="96">
        <v>17</v>
      </c>
      <c r="D6789" s="97">
        <v>44076616</v>
      </c>
      <c r="E6789" s="97">
        <v>44077060</v>
      </c>
      <c r="F6789" s="96" t="s">
        <v>2321</v>
      </c>
      <c r="G6789" s="96">
        <v>1</v>
      </c>
      <c r="H6789" s="96">
        <v>0.1721</v>
      </c>
      <c r="I6789" s="810">
        <v>1</v>
      </c>
    </row>
    <row r="6790" spans="1:9" x14ac:dyDescent="0.15">
      <c r="A6790" s="694" t="s">
        <v>9262</v>
      </c>
      <c r="B6790" s="96">
        <v>338675</v>
      </c>
      <c r="C6790" s="96">
        <v>11</v>
      </c>
      <c r="D6790" s="97">
        <v>56408965</v>
      </c>
      <c r="E6790" s="97">
        <v>56409915</v>
      </c>
      <c r="F6790" s="96" t="s">
        <v>2328</v>
      </c>
      <c r="G6790" s="96">
        <v>2</v>
      </c>
      <c r="H6790" s="96">
        <v>0.17216000000000001</v>
      </c>
      <c r="I6790" s="810">
        <v>1</v>
      </c>
    </row>
    <row r="6791" spans="1:9" x14ac:dyDescent="0.15">
      <c r="A6791" s="694" t="s">
        <v>9263</v>
      </c>
      <c r="B6791" s="96">
        <v>401720</v>
      </c>
      <c r="C6791" s="96">
        <v>12</v>
      </c>
      <c r="D6791" s="97">
        <v>52211676</v>
      </c>
      <c r="E6791" s="97">
        <v>52242364</v>
      </c>
      <c r="F6791" s="96" t="s">
        <v>2328</v>
      </c>
      <c r="G6791" s="96">
        <v>94</v>
      </c>
      <c r="H6791" s="96">
        <v>0.17216000000000001</v>
      </c>
      <c r="I6791" s="810">
        <v>1</v>
      </c>
    </row>
    <row r="6792" spans="1:9" x14ac:dyDescent="0.15">
      <c r="A6792" s="694" t="s">
        <v>9264</v>
      </c>
      <c r="B6792" s="96">
        <v>283385</v>
      </c>
      <c r="C6792" s="96">
        <v>12</v>
      </c>
      <c r="D6792" s="97">
        <v>122089024</v>
      </c>
      <c r="E6792" s="97">
        <v>122110531</v>
      </c>
      <c r="F6792" s="96" t="s">
        <v>2328</v>
      </c>
      <c r="G6792" s="96">
        <v>80</v>
      </c>
      <c r="H6792" s="96">
        <v>0.17218</v>
      </c>
      <c r="I6792" s="810">
        <v>1</v>
      </c>
    </row>
    <row r="6793" spans="1:9" x14ac:dyDescent="0.15">
      <c r="A6793" s="694" t="s">
        <v>9265</v>
      </c>
      <c r="B6793" s="96">
        <v>3069</v>
      </c>
      <c r="C6793" s="96">
        <v>2</v>
      </c>
      <c r="D6793" s="97">
        <v>242166682</v>
      </c>
      <c r="E6793" s="97">
        <v>242255116</v>
      </c>
      <c r="F6793" s="96" t="s">
        <v>2328</v>
      </c>
      <c r="G6793" s="96">
        <v>328</v>
      </c>
      <c r="H6793" s="96">
        <v>0.17227000000000001</v>
      </c>
      <c r="I6793" s="810">
        <v>1</v>
      </c>
    </row>
    <row r="6794" spans="1:9" x14ac:dyDescent="0.15">
      <c r="A6794" s="694" t="s">
        <v>9266</v>
      </c>
      <c r="B6794" s="96">
        <v>11190</v>
      </c>
      <c r="C6794" s="96">
        <v>20</v>
      </c>
      <c r="D6794" s="97">
        <v>34042988</v>
      </c>
      <c r="E6794" s="97">
        <v>34105360</v>
      </c>
      <c r="F6794" s="96" t="s">
        <v>2321</v>
      </c>
      <c r="G6794" s="96">
        <v>138</v>
      </c>
      <c r="H6794" s="96">
        <v>0.17241999999999999</v>
      </c>
      <c r="I6794" s="810">
        <v>1</v>
      </c>
    </row>
    <row r="6795" spans="1:9" x14ac:dyDescent="0.15">
      <c r="A6795" s="694" t="s">
        <v>9267</v>
      </c>
      <c r="B6795" s="96">
        <v>375484</v>
      </c>
      <c r="C6795" s="96">
        <v>5</v>
      </c>
      <c r="D6795" s="97">
        <v>175665370</v>
      </c>
      <c r="E6795" s="97">
        <v>175772992</v>
      </c>
      <c r="F6795" s="96" t="s">
        <v>2321</v>
      </c>
      <c r="G6795" s="96">
        <v>199</v>
      </c>
      <c r="H6795" s="96">
        <v>0.17247000000000001</v>
      </c>
      <c r="I6795" s="810">
        <v>1</v>
      </c>
    </row>
    <row r="6796" spans="1:9" x14ac:dyDescent="0.15">
      <c r="A6796" s="694" t="s">
        <v>9268</v>
      </c>
      <c r="B6796" s="96">
        <v>101928566</v>
      </c>
      <c r="C6796" s="96">
        <v>1</v>
      </c>
      <c r="D6796" s="97">
        <v>16302626</v>
      </c>
      <c r="E6796" s="97">
        <v>16323701</v>
      </c>
      <c r="F6796" s="96" t="s">
        <v>2321</v>
      </c>
      <c r="G6796" s="96">
        <v>89</v>
      </c>
      <c r="H6796" s="96">
        <v>0.17252000000000001</v>
      </c>
      <c r="I6796" s="810">
        <v>1</v>
      </c>
    </row>
    <row r="6797" spans="1:9" x14ac:dyDescent="0.15">
      <c r="A6797" s="694" t="s">
        <v>9269</v>
      </c>
      <c r="B6797" s="96">
        <v>6712</v>
      </c>
      <c r="C6797" s="96">
        <v>11</v>
      </c>
      <c r="D6797" s="97">
        <v>66449967</v>
      </c>
      <c r="E6797" s="97">
        <v>66496716</v>
      </c>
      <c r="F6797" s="96" t="s">
        <v>2328</v>
      </c>
      <c r="G6797" s="96">
        <v>78</v>
      </c>
      <c r="H6797" s="96">
        <v>0.17266000000000001</v>
      </c>
      <c r="I6797" s="810">
        <v>1</v>
      </c>
    </row>
    <row r="6798" spans="1:9" x14ac:dyDescent="0.15">
      <c r="A6798" s="694" t="s">
        <v>9270</v>
      </c>
      <c r="B6798" s="96">
        <v>10591</v>
      </c>
      <c r="C6798" s="96">
        <v>6</v>
      </c>
      <c r="D6798" s="97">
        <v>43193367</v>
      </c>
      <c r="E6798" s="97">
        <v>43197211</v>
      </c>
      <c r="F6798" s="96" t="s">
        <v>2328</v>
      </c>
      <c r="G6798" s="96">
        <v>9</v>
      </c>
      <c r="H6798" s="96">
        <v>0.17274</v>
      </c>
      <c r="I6798" s="810">
        <v>1</v>
      </c>
    </row>
    <row r="6799" spans="1:9" x14ac:dyDescent="0.15">
      <c r="A6799" s="694" t="s">
        <v>9271</v>
      </c>
      <c r="B6799" s="96">
        <v>9804</v>
      </c>
      <c r="C6799" s="96">
        <v>1</v>
      </c>
      <c r="D6799" s="97">
        <v>235272656</v>
      </c>
      <c r="E6799" s="97">
        <v>235292256</v>
      </c>
      <c r="F6799" s="96" t="s">
        <v>2328</v>
      </c>
      <c r="G6799" s="96">
        <v>55</v>
      </c>
      <c r="H6799" s="96">
        <v>0.17274</v>
      </c>
      <c r="I6799" s="810">
        <v>1</v>
      </c>
    </row>
    <row r="6800" spans="1:9" x14ac:dyDescent="0.15">
      <c r="A6800" s="694" t="s">
        <v>9272</v>
      </c>
      <c r="B6800" s="96">
        <v>23355</v>
      </c>
      <c r="C6800" s="96">
        <v>3</v>
      </c>
      <c r="D6800" s="97">
        <v>184529925</v>
      </c>
      <c r="E6800" s="97">
        <v>184770402</v>
      </c>
      <c r="F6800" s="96" t="s">
        <v>2321</v>
      </c>
      <c r="G6800" s="96">
        <v>543</v>
      </c>
      <c r="H6800" s="96">
        <v>0.17279</v>
      </c>
      <c r="I6800" s="810">
        <v>1</v>
      </c>
    </row>
    <row r="6801" spans="1:9" x14ac:dyDescent="0.15">
      <c r="A6801" s="694" t="s">
        <v>9273</v>
      </c>
      <c r="B6801" s="96">
        <v>5565</v>
      </c>
      <c r="C6801" s="96">
        <v>1</v>
      </c>
      <c r="D6801" s="97">
        <v>146626685</v>
      </c>
      <c r="E6801" s="97">
        <v>146644168</v>
      </c>
      <c r="F6801" s="96" t="s">
        <v>2328</v>
      </c>
      <c r="G6801" s="96">
        <v>70</v>
      </c>
      <c r="H6801" s="96">
        <v>0.17279</v>
      </c>
      <c r="I6801" s="810">
        <v>1</v>
      </c>
    </row>
    <row r="6802" spans="1:9" x14ac:dyDescent="0.15">
      <c r="A6802" s="694" t="s">
        <v>9274</v>
      </c>
      <c r="B6802" s="96">
        <v>127845</v>
      </c>
      <c r="C6802" s="96">
        <v>1</v>
      </c>
      <c r="D6802" s="97">
        <v>204167288</v>
      </c>
      <c r="E6802" s="97">
        <v>204183220</v>
      </c>
      <c r="F6802" s="96" t="s">
        <v>2328</v>
      </c>
      <c r="G6802" s="96">
        <v>41</v>
      </c>
      <c r="H6802" s="96">
        <v>0.17283000000000001</v>
      </c>
      <c r="I6802" s="810">
        <v>1</v>
      </c>
    </row>
    <row r="6803" spans="1:9" x14ac:dyDescent="0.15">
      <c r="A6803" s="694" t="s">
        <v>9275</v>
      </c>
      <c r="B6803" s="96">
        <v>9826</v>
      </c>
      <c r="C6803" s="96">
        <v>1</v>
      </c>
      <c r="D6803" s="97">
        <v>156904632</v>
      </c>
      <c r="E6803" s="97">
        <v>157015512</v>
      </c>
      <c r="F6803" s="96" t="s">
        <v>2328</v>
      </c>
      <c r="G6803" s="96">
        <v>290</v>
      </c>
      <c r="H6803" s="96">
        <v>0.17301</v>
      </c>
      <c r="I6803" s="810">
        <v>1</v>
      </c>
    </row>
    <row r="6804" spans="1:9" x14ac:dyDescent="0.15">
      <c r="A6804" s="694" t="s">
        <v>9276</v>
      </c>
      <c r="B6804" s="96">
        <v>319089</v>
      </c>
      <c r="C6804" s="96">
        <v>14</v>
      </c>
      <c r="D6804" s="97">
        <v>38064941</v>
      </c>
      <c r="E6804" s="97">
        <v>38218563</v>
      </c>
      <c r="F6804" s="96" t="s">
        <v>2321</v>
      </c>
      <c r="G6804" s="96">
        <v>513</v>
      </c>
      <c r="H6804" s="96">
        <v>0.17308000000000001</v>
      </c>
      <c r="I6804" s="810">
        <v>1</v>
      </c>
    </row>
    <row r="6805" spans="1:9" x14ac:dyDescent="0.15">
      <c r="A6805" s="694" t="s">
        <v>9277</v>
      </c>
      <c r="B6805" s="96">
        <v>57677</v>
      </c>
      <c r="C6805" s="96">
        <v>19</v>
      </c>
      <c r="D6805" s="97">
        <v>36825355</v>
      </c>
      <c r="E6805" s="97">
        <v>36870126</v>
      </c>
      <c r="F6805" s="96" t="s">
        <v>2328</v>
      </c>
      <c r="G6805" s="96">
        <v>100</v>
      </c>
      <c r="H6805" s="96">
        <v>0.17318</v>
      </c>
      <c r="I6805" s="810">
        <v>1</v>
      </c>
    </row>
    <row r="6806" spans="1:9" x14ac:dyDescent="0.15">
      <c r="A6806" s="694" t="s">
        <v>9278</v>
      </c>
      <c r="B6806" s="96">
        <v>23165</v>
      </c>
      <c r="C6806" s="96">
        <v>7</v>
      </c>
      <c r="D6806" s="97">
        <v>135242662</v>
      </c>
      <c r="E6806" s="97">
        <v>135333501</v>
      </c>
      <c r="F6806" s="96" t="s">
        <v>2321</v>
      </c>
      <c r="G6806" s="96">
        <v>479</v>
      </c>
      <c r="H6806" s="96">
        <v>0.17319999999999999</v>
      </c>
      <c r="I6806" s="810">
        <v>1</v>
      </c>
    </row>
    <row r="6807" spans="1:9" x14ac:dyDescent="0.15">
      <c r="A6807" s="694" t="s">
        <v>9279</v>
      </c>
      <c r="B6807" s="96">
        <v>131873</v>
      </c>
      <c r="C6807" s="96">
        <v>3</v>
      </c>
      <c r="D6807" s="97">
        <v>130236198</v>
      </c>
      <c r="E6807" s="97">
        <v>130395890</v>
      </c>
      <c r="F6807" s="96" t="s">
        <v>2321</v>
      </c>
      <c r="G6807" s="96">
        <v>387</v>
      </c>
      <c r="H6807" s="96">
        <v>0.17324000000000001</v>
      </c>
      <c r="I6807" s="810">
        <v>1</v>
      </c>
    </row>
    <row r="6808" spans="1:9" x14ac:dyDescent="0.15">
      <c r="A6808" s="694" t="s">
        <v>9280</v>
      </c>
      <c r="B6808" s="96">
        <v>6573</v>
      </c>
      <c r="C6808" s="96">
        <v>21</v>
      </c>
      <c r="D6808" s="97">
        <v>46934629</v>
      </c>
      <c r="E6808" s="97">
        <v>46983045</v>
      </c>
      <c r="F6808" s="96" t="s">
        <v>2328</v>
      </c>
      <c r="G6808" s="96">
        <v>130</v>
      </c>
      <c r="H6808" s="96">
        <v>0.17326</v>
      </c>
      <c r="I6808" s="810">
        <v>1</v>
      </c>
    </row>
    <row r="6809" spans="1:9" x14ac:dyDescent="0.15">
      <c r="A6809" s="694" t="s">
        <v>9281</v>
      </c>
      <c r="B6809" s="96">
        <v>131034</v>
      </c>
      <c r="C6809" s="96">
        <v>3</v>
      </c>
      <c r="D6809" s="97">
        <v>131252413</v>
      </c>
      <c r="E6809" s="97">
        <v>131759152</v>
      </c>
      <c r="F6809" s="96" t="s">
        <v>2328</v>
      </c>
      <c r="G6809" s="96">
        <v>2439</v>
      </c>
      <c r="H6809" s="96">
        <v>0.17329</v>
      </c>
      <c r="I6809" s="810">
        <v>1</v>
      </c>
    </row>
    <row r="6810" spans="1:9" x14ac:dyDescent="0.15">
      <c r="A6810" s="694" t="s">
        <v>9282</v>
      </c>
      <c r="B6810" s="96">
        <v>198437</v>
      </c>
      <c r="C6810" s="96">
        <v>20</v>
      </c>
      <c r="D6810" s="97">
        <v>62714729</v>
      </c>
      <c r="E6810" s="97">
        <v>62715712</v>
      </c>
      <c r="F6810" s="96" t="s">
        <v>2328</v>
      </c>
      <c r="G6810" s="96">
        <v>3</v>
      </c>
      <c r="H6810" s="96">
        <v>0.17330999999999999</v>
      </c>
      <c r="I6810" s="810">
        <v>1</v>
      </c>
    </row>
    <row r="6811" spans="1:9" x14ac:dyDescent="0.15">
      <c r="A6811" s="694" t="s">
        <v>9283</v>
      </c>
      <c r="B6811" s="96">
        <v>387718</v>
      </c>
      <c r="C6811" s="96">
        <v>10</v>
      </c>
      <c r="D6811" s="97">
        <v>127265091</v>
      </c>
      <c r="E6811" s="97">
        <v>127371735</v>
      </c>
      <c r="F6811" s="96" t="s">
        <v>2328</v>
      </c>
      <c r="G6811" s="96">
        <v>312</v>
      </c>
      <c r="H6811" s="96">
        <v>0.17335</v>
      </c>
      <c r="I6811" s="810">
        <v>1</v>
      </c>
    </row>
    <row r="6812" spans="1:9" x14ac:dyDescent="0.15">
      <c r="A6812" s="694" t="s">
        <v>9284</v>
      </c>
      <c r="B6812" s="96">
        <v>998</v>
      </c>
      <c r="C6812" s="96">
        <v>1</v>
      </c>
      <c r="D6812" s="97">
        <v>22379120</v>
      </c>
      <c r="E6812" s="97">
        <v>22419439</v>
      </c>
      <c r="F6812" s="96" t="s">
        <v>2321</v>
      </c>
      <c r="G6812" s="96">
        <v>130</v>
      </c>
      <c r="H6812" s="96">
        <v>0.1734</v>
      </c>
      <c r="I6812" s="810">
        <v>1</v>
      </c>
    </row>
    <row r="6813" spans="1:9" x14ac:dyDescent="0.15">
      <c r="A6813" s="694" t="s">
        <v>9285</v>
      </c>
      <c r="B6813" s="96">
        <v>79888</v>
      </c>
      <c r="C6813" s="96">
        <v>5</v>
      </c>
      <c r="D6813" s="97">
        <v>1461542</v>
      </c>
      <c r="E6813" s="97">
        <v>1525644</v>
      </c>
      <c r="F6813" s="96" t="s">
        <v>2328</v>
      </c>
      <c r="G6813" s="96">
        <v>306</v>
      </c>
      <c r="H6813" s="96">
        <v>0.17343</v>
      </c>
      <c r="I6813" s="810">
        <v>1</v>
      </c>
    </row>
    <row r="6814" spans="1:9" x14ac:dyDescent="0.15">
      <c r="A6814" s="694" t="s">
        <v>9286</v>
      </c>
      <c r="B6814" s="96">
        <v>113174</v>
      </c>
      <c r="C6814" s="96">
        <v>11</v>
      </c>
      <c r="D6814" s="97">
        <v>18101890</v>
      </c>
      <c r="E6814" s="97">
        <v>18127638</v>
      </c>
      <c r="F6814" s="96" t="s">
        <v>2328</v>
      </c>
      <c r="G6814" s="96">
        <v>101</v>
      </c>
      <c r="H6814" s="96">
        <v>0.17349000000000001</v>
      </c>
      <c r="I6814" s="810">
        <v>1</v>
      </c>
    </row>
    <row r="6815" spans="1:9" x14ac:dyDescent="0.15">
      <c r="A6815" s="694" t="s">
        <v>9287</v>
      </c>
      <c r="B6815" s="96">
        <v>145788</v>
      </c>
      <c r="C6815" s="96">
        <v>15</v>
      </c>
      <c r="D6815" s="97">
        <v>55700723</v>
      </c>
      <c r="E6815" s="97">
        <v>55710910</v>
      </c>
      <c r="F6815" s="96" t="s">
        <v>2321</v>
      </c>
      <c r="G6815" s="96">
        <v>41</v>
      </c>
      <c r="H6815" s="96">
        <v>0.17357</v>
      </c>
      <c r="I6815" s="810">
        <v>1</v>
      </c>
    </row>
    <row r="6816" spans="1:9" x14ac:dyDescent="0.15">
      <c r="A6816" s="694" t="s">
        <v>9288</v>
      </c>
      <c r="B6816" s="96">
        <v>84223</v>
      </c>
      <c r="C6816" s="96">
        <v>3</v>
      </c>
      <c r="D6816" s="97">
        <v>197615946</v>
      </c>
      <c r="E6816" s="97">
        <v>197686982</v>
      </c>
      <c r="F6816" s="96" t="s">
        <v>2328</v>
      </c>
      <c r="G6816" s="96">
        <v>196</v>
      </c>
      <c r="H6816" s="96">
        <v>0.1736</v>
      </c>
      <c r="I6816" s="810">
        <v>1</v>
      </c>
    </row>
    <row r="6817" spans="1:9" x14ac:dyDescent="0.15">
      <c r="A6817" s="694" t="s">
        <v>9289</v>
      </c>
      <c r="B6817" s="96">
        <v>26188</v>
      </c>
      <c r="C6817" s="96">
        <v>1</v>
      </c>
      <c r="D6817" s="97">
        <v>247920764</v>
      </c>
      <c r="E6817" s="97">
        <v>247921708</v>
      </c>
      <c r="F6817" s="96" t="s">
        <v>2328</v>
      </c>
      <c r="G6817" s="96">
        <v>4</v>
      </c>
      <c r="H6817" s="96">
        <v>0.17366000000000001</v>
      </c>
      <c r="I6817" s="810">
        <v>1</v>
      </c>
    </row>
    <row r="6818" spans="1:9" x14ac:dyDescent="0.15">
      <c r="A6818" s="694" t="s">
        <v>9290</v>
      </c>
      <c r="B6818" s="96">
        <v>1729</v>
      </c>
      <c r="C6818" s="96">
        <v>5</v>
      </c>
      <c r="D6818" s="97">
        <v>140894588</v>
      </c>
      <c r="E6818" s="97">
        <v>140998622</v>
      </c>
      <c r="F6818" s="96" t="s">
        <v>2328</v>
      </c>
      <c r="G6818" s="96">
        <v>316</v>
      </c>
      <c r="H6818" s="96">
        <v>0.17374999999999999</v>
      </c>
      <c r="I6818" s="810">
        <v>1</v>
      </c>
    </row>
    <row r="6819" spans="1:9" x14ac:dyDescent="0.15">
      <c r="A6819" s="694" t="s">
        <v>9291</v>
      </c>
      <c r="B6819" s="96">
        <v>476</v>
      </c>
      <c r="C6819" s="96">
        <v>1</v>
      </c>
      <c r="D6819" s="97">
        <v>116914802</v>
      </c>
      <c r="E6819" s="97">
        <v>116948069</v>
      </c>
      <c r="F6819" s="96" t="s">
        <v>2321</v>
      </c>
      <c r="G6819" s="96">
        <v>66</v>
      </c>
      <c r="H6819" s="96">
        <v>0.17377000000000001</v>
      </c>
      <c r="I6819" s="810">
        <v>1</v>
      </c>
    </row>
    <row r="6820" spans="1:9" x14ac:dyDescent="0.15">
      <c r="A6820" s="694" t="s">
        <v>9292</v>
      </c>
      <c r="B6820" s="96">
        <v>5783</v>
      </c>
      <c r="C6820" s="96">
        <v>4</v>
      </c>
      <c r="D6820" s="97">
        <v>87515468</v>
      </c>
      <c r="E6820" s="97">
        <v>87736332</v>
      </c>
      <c r="F6820" s="96" t="s">
        <v>2321</v>
      </c>
      <c r="G6820" s="96">
        <v>656</v>
      </c>
      <c r="H6820" s="96">
        <v>0.17377000000000001</v>
      </c>
      <c r="I6820" s="810">
        <v>1</v>
      </c>
    </row>
    <row r="6821" spans="1:9" x14ac:dyDescent="0.15">
      <c r="A6821" s="694" t="s">
        <v>9293</v>
      </c>
      <c r="B6821" s="96">
        <v>8554</v>
      </c>
      <c r="C6821" s="96">
        <v>15</v>
      </c>
      <c r="D6821" s="97">
        <v>68346572</v>
      </c>
      <c r="E6821" s="97">
        <v>68483797</v>
      </c>
      <c r="F6821" s="96" t="s">
        <v>2321</v>
      </c>
      <c r="G6821" s="96">
        <v>327</v>
      </c>
      <c r="H6821" s="96">
        <v>0.17380999999999999</v>
      </c>
      <c r="I6821" s="810">
        <v>1</v>
      </c>
    </row>
    <row r="6822" spans="1:9" x14ac:dyDescent="0.15">
      <c r="A6822" s="694" t="s">
        <v>9294</v>
      </c>
      <c r="B6822" s="96">
        <v>54780</v>
      </c>
      <c r="C6822" s="96">
        <v>10</v>
      </c>
      <c r="D6822" s="97">
        <v>123716603</v>
      </c>
      <c r="E6822" s="97">
        <v>123734743</v>
      </c>
      <c r="F6822" s="96" t="s">
        <v>2328</v>
      </c>
      <c r="G6822" s="96">
        <v>78</v>
      </c>
      <c r="H6822" s="96">
        <v>0.17382</v>
      </c>
      <c r="I6822" s="810">
        <v>1</v>
      </c>
    </row>
    <row r="6823" spans="1:9" x14ac:dyDescent="0.15">
      <c r="A6823" s="694" t="s">
        <v>9295</v>
      </c>
      <c r="B6823" s="96">
        <v>131831</v>
      </c>
      <c r="C6823" s="96">
        <v>3</v>
      </c>
      <c r="D6823" s="97">
        <v>150377672</v>
      </c>
      <c r="E6823" s="97">
        <v>150421786</v>
      </c>
      <c r="F6823" s="96" t="s">
        <v>2328</v>
      </c>
      <c r="G6823" s="96">
        <v>118</v>
      </c>
      <c r="H6823" s="96">
        <v>0.17388999999999999</v>
      </c>
      <c r="I6823" s="810">
        <v>1</v>
      </c>
    </row>
    <row r="6824" spans="1:9" x14ac:dyDescent="0.15">
      <c r="A6824" s="694" t="s">
        <v>9296</v>
      </c>
      <c r="B6824" s="96">
        <v>143458</v>
      </c>
      <c r="C6824" s="96">
        <v>11</v>
      </c>
      <c r="D6824" s="97">
        <v>35965537</v>
      </c>
      <c r="E6824" s="97">
        <v>36253688</v>
      </c>
      <c r="F6824" s="96" t="s">
        <v>2321</v>
      </c>
      <c r="G6824" s="96">
        <v>1130</v>
      </c>
      <c r="H6824" s="96">
        <v>0.17391999999999999</v>
      </c>
      <c r="I6824" s="810">
        <v>1</v>
      </c>
    </row>
    <row r="6825" spans="1:9" x14ac:dyDescent="0.15">
      <c r="A6825" s="694" t="s">
        <v>9297</v>
      </c>
      <c r="B6825" s="96">
        <v>51555</v>
      </c>
      <c r="C6825" s="96">
        <v>3</v>
      </c>
      <c r="D6825" s="97">
        <v>179512746</v>
      </c>
      <c r="E6825" s="97">
        <v>179754841</v>
      </c>
      <c r="F6825" s="96" t="s">
        <v>2328</v>
      </c>
      <c r="G6825" s="96">
        <v>824</v>
      </c>
      <c r="H6825" s="96">
        <v>0.17393</v>
      </c>
      <c r="I6825" s="810">
        <v>1</v>
      </c>
    </row>
    <row r="6826" spans="1:9" x14ac:dyDescent="0.15">
      <c r="A6826" s="694" t="s">
        <v>9298</v>
      </c>
      <c r="B6826" s="96">
        <v>26060</v>
      </c>
      <c r="C6826" s="96">
        <v>3</v>
      </c>
      <c r="D6826" s="97">
        <v>57261765</v>
      </c>
      <c r="E6826" s="97">
        <v>57307499</v>
      </c>
      <c r="F6826" s="96" t="s">
        <v>2321</v>
      </c>
      <c r="G6826" s="96">
        <v>92</v>
      </c>
      <c r="H6826" s="96">
        <v>0.17396</v>
      </c>
      <c r="I6826" s="810">
        <v>1</v>
      </c>
    </row>
    <row r="6827" spans="1:9" x14ac:dyDescent="0.15">
      <c r="A6827" s="694" t="s">
        <v>9299</v>
      </c>
      <c r="B6827" s="96">
        <v>5049</v>
      </c>
      <c r="C6827" s="96">
        <v>11</v>
      </c>
      <c r="D6827" s="97">
        <v>117015000</v>
      </c>
      <c r="E6827" s="97">
        <v>117048889</v>
      </c>
      <c r="F6827" s="96" t="s">
        <v>2321</v>
      </c>
      <c r="G6827" s="96">
        <v>139</v>
      </c>
      <c r="H6827" s="96">
        <v>0.17405000000000001</v>
      </c>
      <c r="I6827" s="810">
        <v>1</v>
      </c>
    </row>
    <row r="6828" spans="1:9" x14ac:dyDescent="0.15">
      <c r="A6828" s="694" t="s">
        <v>9300</v>
      </c>
      <c r="B6828" s="96">
        <v>55847</v>
      </c>
      <c r="C6828" s="96">
        <v>10</v>
      </c>
      <c r="D6828" s="97">
        <v>60028862</v>
      </c>
      <c r="E6828" s="97">
        <v>60050752</v>
      </c>
      <c r="F6828" s="96" t="s">
        <v>2321</v>
      </c>
      <c r="G6828" s="96">
        <v>73</v>
      </c>
      <c r="H6828" s="96">
        <v>0.17405999999999999</v>
      </c>
      <c r="I6828" s="810">
        <v>1</v>
      </c>
    </row>
    <row r="6829" spans="1:9" x14ac:dyDescent="0.15">
      <c r="A6829" s="694" t="s">
        <v>9301</v>
      </c>
      <c r="B6829" s="96">
        <v>1998</v>
      </c>
      <c r="C6829" s="96">
        <v>4</v>
      </c>
      <c r="D6829" s="97">
        <v>139978871</v>
      </c>
      <c r="E6829" s="97">
        <v>140098372</v>
      </c>
      <c r="F6829" s="96" t="s">
        <v>2328</v>
      </c>
      <c r="G6829" s="96">
        <v>220</v>
      </c>
      <c r="H6829" s="96">
        <v>0.17408000000000001</v>
      </c>
      <c r="I6829" s="810">
        <v>1</v>
      </c>
    </row>
    <row r="6830" spans="1:9" x14ac:dyDescent="0.15">
      <c r="A6830" s="694" t="s">
        <v>9302</v>
      </c>
      <c r="B6830" s="96">
        <v>23228</v>
      </c>
      <c r="C6830" s="96">
        <v>3</v>
      </c>
      <c r="D6830" s="97">
        <v>16974582</v>
      </c>
      <c r="E6830" s="97">
        <v>17132098</v>
      </c>
      <c r="F6830" s="96" t="s">
        <v>2321</v>
      </c>
      <c r="G6830" s="96">
        <v>454</v>
      </c>
      <c r="H6830" s="96">
        <v>0.17412</v>
      </c>
      <c r="I6830" s="810">
        <v>1</v>
      </c>
    </row>
    <row r="6831" spans="1:9" x14ac:dyDescent="0.15">
      <c r="A6831" s="694" t="s">
        <v>9303</v>
      </c>
      <c r="B6831" s="96">
        <v>79679</v>
      </c>
      <c r="C6831" s="96">
        <v>1</v>
      </c>
      <c r="D6831" s="97">
        <v>117686209</v>
      </c>
      <c r="E6831" s="97">
        <v>117753582</v>
      </c>
      <c r="F6831" s="96" t="s">
        <v>2328</v>
      </c>
      <c r="G6831" s="96">
        <v>237</v>
      </c>
      <c r="H6831" s="96">
        <v>0.17413000000000001</v>
      </c>
      <c r="I6831" s="810">
        <v>1</v>
      </c>
    </row>
    <row r="6832" spans="1:9" x14ac:dyDescent="0.15">
      <c r="A6832" s="694" t="s">
        <v>9304</v>
      </c>
      <c r="B6832" s="96">
        <v>100507341</v>
      </c>
      <c r="C6832" s="96">
        <v>8</v>
      </c>
      <c r="D6832" s="97">
        <v>30496117</v>
      </c>
      <c r="E6832" s="97">
        <v>30503473</v>
      </c>
      <c r="F6832" s="96" t="s">
        <v>2321</v>
      </c>
      <c r="G6832" s="96">
        <v>16</v>
      </c>
      <c r="H6832" s="96">
        <v>0.17424000000000001</v>
      </c>
      <c r="I6832" s="810">
        <v>1</v>
      </c>
    </row>
    <row r="6833" spans="1:9" x14ac:dyDescent="0.15">
      <c r="A6833" s="694" t="s">
        <v>9305</v>
      </c>
      <c r="B6833" s="96">
        <v>23564</v>
      </c>
      <c r="C6833" s="96">
        <v>6</v>
      </c>
      <c r="D6833" s="97">
        <v>31694817</v>
      </c>
      <c r="E6833" s="97">
        <v>31698039</v>
      </c>
      <c r="F6833" s="96" t="s">
        <v>2328</v>
      </c>
      <c r="G6833" s="96">
        <v>7</v>
      </c>
      <c r="H6833" s="96">
        <v>0.17424999999999999</v>
      </c>
      <c r="I6833" s="810">
        <v>1</v>
      </c>
    </row>
    <row r="6834" spans="1:9" x14ac:dyDescent="0.15">
      <c r="A6834" s="694" t="s">
        <v>2682</v>
      </c>
      <c r="B6834" s="96">
        <v>55714</v>
      </c>
      <c r="C6834" s="96">
        <v>4</v>
      </c>
      <c r="D6834" s="97">
        <v>183065112</v>
      </c>
      <c r="E6834" s="97">
        <v>183724177</v>
      </c>
      <c r="F6834" s="96" t="s">
        <v>2321</v>
      </c>
      <c r="G6834" s="96">
        <v>2686</v>
      </c>
      <c r="H6834" s="96">
        <v>0.17427000000000001</v>
      </c>
      <c r="I6834" s="810">
        <v>1</v>
      </c>
    </row>
    <row r="6835" spans="1:9" x14ac:dyDescent="0.15">
      <c r="A6835" s="694" t="s">
        <v>9306</v>
      </c>
      <c r="B6835" s="96">
        <v>146456</v>
      </c>
      <c r="C6835" s="96">
        <v>16</v>
      </c>
      <c r="D6835" s="97">
        <v>69377149</v>
      </c>
      <c r="E6835" s="97">
        <v>69385712</v>
      </c>
      <c r="F6835" s="96" t="s">
        <v>2328</v>
      </c>
      <c r="G6835" s="96">
        <v>21</v>
      </c>
      <c r="H6835" s="96">
        <v>0.17433999999999999</v>
      </c>
      <c r="I6835" s="810">
        <v>1</v>
      </c>
    </row>
    <row r="6836" spans="1:9" x14ac:dyDescent="0.15">
      <c r="A6836" s="694" t="s">
        <v>9307</v>
      </c>
      <c r="B6836" s="96">
        <v>6137</v>
      </c>
      <c r="C6836" s="96">
        <v>16</v>
      </c>
      <c r="D6836" s="97">
        <v>89613324</v>
      </c>
      <c r="E6836" s="97">
        <v>89633237</v>
      </c>
      <c r="F6836" s="96" t="s">
        <v>2321</v>
      </c>
      <c r="G6836" s="96">
        <v>65</v>
      </c>
      <c r="H6836" s="96">
        <v>0.17435</v>
      </c>
      <c r="I6836" s="810">
        <v>1</v>
      </c>
    </row>
    <row r="6837" spans="1:9" x14ac:dyDescent="0.15">
      <c r="A6837" s="694" t="s">
        <v>9308</v>
      </c>
      <c r="B6837" s="96">
        <v>84233</v>
      </c>
      <c r="C6837" s="96">
        <v>11</v>
      </c>
      <c r="D6837" s="97">
        <v>85358963</v>
      </c>
      <c r="E6837" s="97">
        <v>85367597</v>
      </c>
      <c r="F6837" s="96" t="s">
        <v>2321</v>
      </c>
      <c r="G6837" s="96">
        <v>22</v>
      </c>
      <c r="H6837" s="96">
        <v>0.1744</v>
      </c>
      <c r="I6837" s="810">
        <v>1</v>
      </c>
    </row>
    <row r="6838" spans="1:9" x14ac:dyDescent="0.15">
      <c r="A6838" s="694" t="s">
        <v>9309</v>
      </c>
      <c r="B6838" s="96">
        <v>83758</v>
      </c>
      <c r="C6838" s="96">
        <v>12</v>
      </c>
      <c r="D6838" s="97">
        <v>7276280</v>
      </c>
      <c r="E6838" s="97">
        <v>7281466</v>
      </c>
      <c r="F6838" s="96" t="s">
        <v>2328</v>
      </c>
      <c r="G6838" s="96">
        <v>13</v>
      </c>
      <c r="H6838" s="96">
        <v>0.17449000000000001</v>
      </c>
      <c r="I6838" s="810">
        <v>1</v>
      </c>
    </row>
    <row r="6839" spans="1:9" x14ac:dyDescent="0.15">
      <c r="A6839" s="694" t="s">
        <v>9310</v>
      </c>
      <c r="B6839" s="96">
        <v>9884</v>
      </c>
      <c r="C6839" s="96">
        <v>17</v>
      </c>
      <c r="D6839" s="97">
        <v>44316744</v>
      </c>
      <c r="E6839" s="97">
        <v>44415160</v>
      </c>
      <c r="F6839" s="96" t="s">
        <v>2321</v>
      </c>
      <c r="G6839" s="96">
        <v>4</v>
      </c>
      <c r="H6839" s="96">
        <v>0.17468</v>
      </c>
      <c r="I6839" s="810">
        <v>1</v>
      </c>
    </row>
    <row r="6840" spans="1:9" x14ac:dyDescent="0.15">
      <c r="A6840" s="694" t="s">
        <v>9311</v>
      </c>
      <c r="B6840" s="96">
        <v>128488</v>
      </c>
      <c r="C6840" s="96">
        <v>20</v>
      </c>
      <c r="D6840" s="97">
        <v>43752067</v>
      </c>
      <c r="E6840" s="97">
        <v>43753106</v>
      </c>
      <c r="F6840" s="96" t="s">
        <v>2328</v>
      </c>
      <c r="G6840" s="96">
        <v>4</v>
      </c>
      <c r="H6840" s="96">
        <v>0.17469000000000001</v>
      </c>
      <c r="I6840" s="810">
        <v>1</v>
      </c>
    </row>
    <row r="6841" spans="1:9" x14ac:dyDescent="0.15">
      <c r="A6841" s="694" t="s">
        <v>9312</v>
      </c>
      <c r="B6841" s="96">
        <v>84817</v>
      </c>
      <c r="C6841" s="96">
        <v>17</v>
      </c>
      <c r="D6841" s="97">
        <v>6544222</v>
      </c>
      <c r="E6841" s="97">
        <v>6547861</v>
      </c>
      <c r="F6841" s="96" t="s">
        <v>2321</v>
      </c>
      <c r="G6841" s="96">
        <v>15</v>
      </c>
      <c r="H6841" s="96">
        <v>0.17471</v>
      </c>
      <c r="I6841" s="810">
        <v>1</v>
      </c>
    </row>
    <row r="6842" spans="1:9" x14ac:dyDescent="0.15">
      <c r="A6842" s="694" t="s">
        <v>9313</v>
      </c>
      <c r="B6842" s="96">
        <v>113235</v>
      </c>
      <c r="C6842" s="96">
        <v>17</v>
      </c>
      <c r="D6842" s="97">
        <v>26721661</v>
      </c>
      <c r="E6842" s="97">
        <v>26733230</v>
      </c>
      <c r="F6842" s="96" t="s">
        <v>2328</v>
      </c>
      <c r="G6842" s="96">
        <v>23</v>
      </c>
      <c r="H6842" s="96">
        <v>0.17473</v>
      </c>
      <c r="I6842" s="810">
        <v>1</v>
      </c>
    </row>
    <row r="6843" spans="1:9" x14ac:dyDescent="0.15">
      <c r="A6843" s="694" t="s">
        <v>9314</v>
      </c>
      <c r="B6843" s="96">
        <v>9973</v>
      </c>
      <c r="C6843" s="96">
        <v>11</v>
      </c>
      <c r="D6843" s="97">
        <v>66360630</v>
      </c>
      <c r="E6843" s="97">
        <v>66373490</v>
      </c>
      <c r="F6843" s="96" t="s">
        <v>2321</v>
      </c>
      <c r="G6843" s="96">
        <v>17</v>
      </c>
      <c r="H6843" s="96">
        <v>0.17477999999999999</v>
      </c>
      <c r="I6843" s="810">
        <v>1</v>
      </c>
    </row>
    <row r="6844" spans="1:9" x14ac:dyDescent="0.15">
      <c r="A6844" s="694" t="s">
        <v>9315</v>
      </c>
      <c r="B6844" s="96">
        <v>10005</v>
      </c>
      <c r="C6844" s="96">
        <v>20</v>
      </c>
      <c r="D6844" s="97">
        <v>44470360</v>
      </c>
      <c r="E6844" s="97">
        <v>44486048</v>
      </c>
      <c r="F6844" s="96" t="s">
        <v>2328</v>
      </c>
      <c r="G6844" s="96">
        <v>55</v>
      </c>
      <c r="H6844" s="96">
        <v>0.17479</v>
      </c>
      <c r="I6844" s="810">
        <v>1</v>
      </c>
    </row>
    <row r="6845" spans="1:9" x14ac:dyDescent="0.15">
      <c r="A6845" s="694" t="s">
        <v>9316</v>
      </c>
      <c r="B6845" s="96">
        <v>51703</v>
      </c>
      <c r="C6845" s="96">
        <v>10</v>
      </c>
      <c r="D6845" s="97">
        <v>114133916</v>
      </c>
      <c r="E6845" s="97">
        <v>114188138</v>
      </c>
      <c r="F6845" s="96" t="s">
        <v>2321</v>
      </c>
      <c r="G6845" s="96">
        <v>137</v>
      </c>
      <c r="H6845" s="96">
        <v>0.17480000000000001</v>
      </c>
      <c r="I6845" s="810">
        <v>1</v>
      </c>
    </row>
    <row r="6846" spans="1:9" x14ac:dyDescent="0.15">
      <c r="A6846" s="694" t="s">
        <v>9317</v>
      </c>
      <c r="B6846" s="96">
        <v>84795</v>
      </c>
      <c r="C6846" s="96">
        <v>10</v>
      </c>
      <c r="D6846" s="97">
        <v>100143322</v>
      </c>
      <c r="E6846" s="97">
        <v>100174978</v>
      </c>
      <c r="F6846" s="96" t="s">
        <v>2328</v>
      </c>
      <c r="G6846" s="96">
        <v>204</v>
      </c>
      <c r="H6846" s="96">
        <v>0.17485999999999999</v>
      </c>
      <c r="I6846" s="810">
        <v>1</v>
      </c>
    </row>
    <row r="6847" spans="1:9" x14ac:dyDescent="0.15">
      <c r="A6847" s="694" t="s">
        <v>9318</v>
      </c>
      <c r="B6847" s="96">
        <v>23478</v>
      </c>
      <c r="C6847" s="96">
        <v>15</v>
      </c>
      <c r="D6847" s="97">
        <v>85212768</v>
      </c>
      <c r="E6847" s="97">
        <v>85259691</v>
      </c>
      <c r="F6847" s="96" t="s">
        <v>2328</v>
      </c>
      <c r="G6847" s="96">
        <v>112</v>
      </c>
      <c r="H6847" s="96">
        <v>0.17493</v>
      </c>
      <c r="I6847" s="810">
        <v>1</v>
      </c>
    </row>
    <row r="6848" spans="1:9" x14ac:dyDescent="0.15">
      <c r="A6848" s="694" t="s">
        <v>9319</v>
      </c>
      <c r="B6848" s="96">
        <v>100529241</v>
      </c>
      <c r="C6848" s="96">
        <v>2</v>
      </c>
      <c r="D6848" s="97">
        <v>198364721</v>
      </c>
      <c r="E6848" s="97">
        <v>198418423</v>
      </c>
      <c r="F6848" s="96" t="s">
        <v>2321</v>
      </c>
      <c r="G6848" s="96">
        <v>88</v>
      </c>
      <c r="H6848" s="96">
        <v>0.17502999999999999</v>
      </c>
      <c r="I6848" s="810">
        <v>1</v>
      </c>
    </row>
    <row r="6849" spans="1:9" x14ac:dyDescent="0.15">
      <c r="A6849" s="694" t="s">
        <v>9320</v>
      </c>
      <c r="B6849" s="96">
        <v>147965</v>
      </c>
      <c r="C6849" s="96">
        <v>19</v>
      </c>
      <c r="D6849" s="97">
        <v>38893775</v>
      </c>
      <c r="E6849" s="97">
        <v>38899728</v>
      </c>
      <c r="F6849" s="96" t="s">
        <v>2321</v>
      </c>
      <c r="G6849" s="96">
        <v>33</v>
      </c>
      <c r="H6849" s="96">
        <v>0.17527000000000001</v>
      </c>
      <c r="I6849" s="810">
        <v>1</v>
      </c>
    </row>
    <row r="6850" spans="1:9" x14ac:dyDescent="0.15">
      <c r="A6850" s="694" t="s">
        <v>9321</v>
      </c>
      <c r="B6850" s="96">
        <v>25895</v>
      </c>
      <c r="C6850" s="96">
        <v>12</v>
      </c>
      <c r="D6850" s="97">
        <v>58166383</v>
      </c>
      <c r="E6850" s="97">
        <v>58176324</v>
      </c>
      <c r="F6850" s="96" t="s">
        <v>2321</v>
      </c>
      <c r="G6850" s="96">
        <v>26</v>
      </c>
      <c r="H6850" s="96">
        <v>0.17538000000000001</v>
      </c>
      <c r="I6850" s="810">
        <v>1</v>
      </c>
    </row>
    <row r="6851" spans="1:9" x14ac:dyDescent="0.15">
      <c r="A6851" s="694" t="s">
        <v>9322</v>
      </c>
      <c r="B6851" s="96">
        <v>201191</v>
      </c>
      <c r="C6851" s="96">
        <v>17</v>
      </c>
      <c r="D6851" s="97">
        <v>48188673</v>
      </c>
      <c r="E6851" s="97">
        <v>48207246</v>
      </c>
      <c r="F6851" s="96" t="s">
        <v>2328</v>
      </c>
      <c r="G6851" s="96">
        <v>45</v>
      </c>
      <c r="H6851" s="96">
        <v>0.17541000000000001</v>
      </c>
      <c r="I6851" s="810">
        <v>1</v>
      </c>
    </row>
    <row r="6852" spans="1:9" x14ac:dyDescent="0.15">
      <c r="A6852" s="694" t="s">
        <v>1534</v>
      </c>
      <c r="B6852" s="96">
        <v>10758</v>
      </c>
      <c r="C6852" s="96">
        <v>6</v>
      </c>
      <c r="D6852" s="97">
        <v>111876581</v>
      </c>
      <c r="E6852" s="97">
        <v>111927477</v>
      </c>
      <c r="F6852" s="96" t="s">
        <v>2328</v>
      </c>
      <c r="G6852" s="96">
        <v>174</v>
      </c>
      <c r="H6852" s="96">
        <v>0.17543</v>
      </c>
      <c r="I6852" s="810">
        <v>1</v>
      </c>
    </row>
    <row r="6853" spans="1:9" x14ac:dyDescent="0.15">
      <c r="A6853" s="694" t="s">
        <v>9323</v>
      </c>
      <c r="B6853" s="96">
        <v>84311</v>
      </c>
      <c r="C6853" s="96">
        <v>17</v>
      </c>
      <c r="D6853" s="97">
        <v>36452989</v>
      </c>
      <c r="E6853" s="97">
        <v>36479101</v>
      </c>
      <c r="F6853" s="96" t="s">
        <v>2321</v>
      </c>
      <c r="G6853" s="96">
        <v>26</v>
      </c>
      <c r="H6853" s="96">
        <v>0.17552999999999999</v>
      </c>
      <c r="I6853" s="810">
        <v>1</v>
      </c>
    </row>
    <row r="6854" spans="1:9" x14ac:dyDescent="0.15">
      <c r="A6854" s="694" t="s">
        <v>9324</v>
      </c>
      <c r="B6854" s="96">
        <v>10880</v>
      </c>
      <c r="C6854" s="96">
        <v>9</v>
      </c>
      <c r="D6854" s="97">
        <v>111616868</v>
      </c>
      <c r="E6854" s="97">
        <v>111618275</v>
      </c>
      <c r="F6854" s="96" t="s">
        <v>2328</v>
      </c>
      <c r="G6854" s="96">
        <v>8</v>
      </c>
      <c r="H6854" s="96">
        <v>0.17557</v>
      </c>
      <c r="I6854" s="810">
        <v>1</v>
      </c>
    </row>
    <row r="6855" spans="1:9" x14ac:dyDescent="0.15">
      <c r="A6855" s="694" t="s">
        <v>9325</v>
      </c>
      <c r="B6855" s="96">
        <v>284058</v>
      </c>
      <c r="C6855" s="96">
        <v>17</v>
      </c>
      <c r="D6855" s="97">
        <v>44107282</v>
      </c>
      <c r="E6855" s="97">
        <v>44302740</v>
      </c>
      <c r="F6855" s="96" t="s">
        <v>2328</v>
      </c>
      <c r="G6855" s="96">
        <v>887</v>
      </c>
      <c r="H6855" s="96">
        <v>0.17571000000000001</v>
      </c>
      <c r="I6855" s="810">
        <v>1</v>
      </c>
    </row>
    <row r="6856" spans="1:9" x14ac:dyDescent="0.15">
      <c r="A6856" s="694" t="s">
        <v>9326</v>
      </c>
      <c r="B6856" s="96">
        <v>84436</v>
      </c>
      <c r="C6856" s="96">
        <v>19</v>
      </c>
      <c r="D6856" s="97">
        <v>52900771</v>
      </c>
      <c r="E6856" s="97">
        <v>52921661</v>
      </c>
      <c r="F6856" s="96" t="s">
        <v>2321</v>
      </c>
      <c r="G6856" s="96">
        <v>35</v>
      </c>
      <c r="H6856" s="96">
        <v>0.17571999999999999</v>
      </c>
      <c r="I6856" s="810">
        <v>1</v>
      </c>
    </row>
    <row r="6857" spans="1:9" x14ac:dyDescent="0.15">
      <c r="A6857" s="694" t="s">
        <v>9327</v>
      </c>
      <c r="B6857" s="96">
        <v>100526767</v>
      </c>
      <c r="C6857" s="96">
        <v>2</v>
      </c>
      <c r="D6857" s="97">
        <v>86730553</v>
      </c>
      <c r="E6857" s="97">
        <v>86948245</v>
      </c>
      <c r="F6857" s="96" t="s">
        <v>2328</v>
      </c>
      <c r="G6857" s="96">
        <v>503</v>
      </c>
      <c r="H6857" s="96">
        <v>0.17573</v>
      </c>
      <c r="I6857" s="810">
        <v>1</v>
      </c>
    </row>
    <row r="6858" spans="1:9" x14ac:dyDescent="0.15">
      <c r="A6858" s="694" t="s">
        <v>9328</v>
      </c>
      <c r="B6858" s="96">
        <v>728485</v>
      </c>
      <c r="C6858" s="96">
        <v>19</v>
      </c>
      <c r="D6858" s="97">
        <v>37264020</v>
      </c>
      <c r="E6858" s="97">
        <v>37267980</v>
      </c>
      <c r="F6858" s="96" t="s">
        <v>2321</v>
      </c>
      <c r="G6858" s="96">
        <v>10</v>
      </c>
      <c r="H6858" s="96">
        <v>0.17580999999999999</v>
      </c>
      <c r="I6858" s="810">
        <v>1</v>
      </c>
    </row>
    <row r="6859" spans="1:9" x14ac:dyDescent="0.15">
      <c r="A6859" s="694" t="s">
        <v>9329</v>
      </c>
      <c r="B6859" s="96">
        <v>23548</v>
      </c>
      <c r="C6859" s="96">
        <v>5</v>
      </c>
      <c r="D6859" s="97">
        <v>40711678</v>
      </c>
      <c r="E6859" s="97">
        <v>40756072</v>
      </c>
      <c r="F6859" s="96" t="s">
        <v>2328</v>
      </c>
      <c r="G6859" s="96">
        <v>107</v>
      </c>
      <c r="H6859" s="96">
        <v>0.17612</v>
      </c>
      <c r="I6859" s="810">
        <v>1</v>
      </c>
    </row>
    <row r="6860" spans="1:9" x14ac:dyDescent="0.15">
      <c r="A6860" s="694" t="s">
        <v>9330</v>
      </c>
      <c r="B6860" s="96">
        <v>101929060</v>
      </c>
      <c r="C6860" s="96">
        <v>19</v>
      </c>
      <c r="D6860" s="97">
        <v>301450</v>
      </c>
      <c r="E6860" s="97">
        <v>304505</v>
      </c>
      <c r="F6860" s="96" t="s">
        <v>2328</v>
      </c>
      <c r="G6860" s="96">
        <v>8</v>
      </c>
      <c r="H6860" s="96">
        <v>0.17621000000000001</v>
      </c>
      <c r="I6860" s="810">
        <v>1</v>
      </c>
    </row>
    <row r="6861" spans="1:9" x14ac:dyDescent="0.15">
      <c r="A6861" s="694" t="s">
        <v>9331</v>
      </c>
      <c r="B6861" s="96">
        <v>27097</v>
      </c>
      <c r="C6861" s="96">
        <v>1</v>
      </c>
      <c r="D6861" s="97">
        <v>229728858</v>
      </c>
      <c r="E6861" s="97">
        <v>229761794</v>
      </c>
      <c r="F6861" s="96" t="s">
        <v>2328</v>
      </c>
      <c r="G6861" s="96">
        <v>92</v>
      </c>
      <c r="H6861" s="96">
        <v>0.17624999999999999</v>
      </c>
      <c r="I6861" s="810">
        <v>1</v>
      </c>
    </row>
    <row r="6862" spans="1:9" x14ac:dyDescent="0.15">
      <c r="A6862" s="694" t="s">
        <v>9332</v>
      </c>
      <c r="B6862" s="96">
        <v>6882</v>
      </c>
      <c r="C6862" s="96">
        <v>6</v>
      </c>
      <c r="D6862" s="97">
        <v>34845555</v>
      </c>
      <c r="E6862" s="97">
        <v>34855908</v>
      </c>
      <c r="F6862" s="96" t="s">
        <v>2328</v>
      </c>
      <c r="G6862" s="96">
        <v>29</v>
      </c>
      <c r="H6862" s="96">
        <v>0.17624999999999999</v>
      </c>
      <c r="I6862" s="810">
        <v>1</v>
      </c>
    </row>
    <row r="6863" spans="1:9" x14ac:dyDescent="0.15">
      <c r="A6863" s="694" t="s">
        <v>9333</v>
      </c>
      <c r="B6863" s="96">
        <v>1761</v>
      </c>
      <c r="C6863" s="96">
        <v>9</v>
      </c>
      <c r="D6863" s="97">
        <v>841690</v>
      </c>
      <c r="E6863" s="97">
        <v>969090</v>
      </c>
      <c r="F6863" s="96" t="s">
        <v>2321</v>
      </c>
      <c r="G6863" s="96">
        <v>773</v>
      </c>
      <c r="H6863" s="96">
        <v>0.17626</v>
      </c>
      <c r="I6863" s="810">
        <v>1</v>
      </c>
    </row>
    <row r="6864" spans="1:9" x14ac:dyDescent="0.15">
      <c r="A6864" s="694" t="s">
        <v>9334</v>
      </c>
      <c r="B6864" s="924">
        <v>440695</v>
      </c>
      <c r="C6864" s="96">
        <v>1</v>
      </c>
      <c r="D6864" s="97">
        <v>157061835</v>
      </c>
      <c r="E6864" s="97">
        <v>157069600</v>
      </c>
      <c r="F6864" s="96" t="s">
        <v>2328</v>
      </c>
      <c r="G6864" s="96">
        <v>48</v>
      </c>
      <c r="H6864" s="96">
        <v>0.17644000000000001</v>
      </c>
      <c r="I6864" s="810">
        <v>1</v>
      </c>
    </row>
    <row r="6865" spans="1:9" x14ac:dyDescent="0.15">
      <c r="A6865" s="694" t="s">
        <v>9335</v>
      </c>
      <c r="B6865" s="96">
        <v>54093</v>
      </c>
      <c r="C6865" s="96">
        <v>21</v>
      </c>
      <c r="D6865" s="97">
        <v>37406839</v>
      </c>
      <c r="E6865" s="97">
        <v>37432869</v>
      </c>
      <c r="F6865" s="96" t="s">
        <v>2328</v>
      </c>
      <c r="G6865" s="96">
        <v>86</v>
      </c>
      <c r="H6865" s="96">
        <v>0.17645</v>
      </c>
      <c r="I6865" s="810">
        <v>1</v>
      </c>
    </row>
    <row r="6866" spans="1:9" x14ac:dyDescent="0.15">
      <c r="A6866" s="694" t="s">
        <v>9336</v>
      </c>
      <c r="B6866" s="96">
        <v>8038</v>
      </c>
      <c r="C6866" s="96">
        <v>10</v>
      </c>
      <c r="D6866" s="97">
        <v>127700960</v>
      </c>
      <c r="E6866" s="97">
        <v>128077127</v>
      </c>
      <c r="F6866" s="96" t="s">
        <v>2328</v>
      </c>
      <c r="G6866" s="96">
        <v>1681</v>
      </c>
      <c r="H6866" s="96">
        <v>0.17645</v>
      </c>
      <c r="I6866" s="810">
        <v>1</v>
      </c>
    </row>
    <row r="6867" spans="1:9" x14ac:dyDescent="0.15">
      <c r="A6867" s="694" t="s">
        <v>9337</v>
      </c>
      <c r="B6867" s="96">
        <v>6555</v>
      </c>
      <c r="C6867" s="96">
        <v>13</v>
      </c>
      <c r="D6867" s="97">
        <v>103696348</v>
      </c>
      <c r="E6867" s="97">
        <v>103719196</v>
      </c>
      <c r="F6867" s="96" t="s">
        <v>2328</v>
      </c>
      <c r="G6867" s="96">
        <v>160</v>
      </c>
      <c r="H6867" s="96">
        <v>0.17649999999999999</v>
      </c>
      <c r="I6867" s="810">
        <v>1</v>
      </c>
    </row>
    <row r="6868" spans="1:9" x14ac:dyDescent="0.15">
      <c r="A6868" s="694" t="s">
        <v>9338</v>
      </c>
      <c r="B6868" s="96">
        <v>79755</v>
      </c>
      <c r="C6868" s="96">
        <v>17</v>
      </c>
      <c r="D6868" s="97">
        <v>80787310</v>
      </c>
      <c r="E6868" s="97">
        <v>80797931</v>
      </c>
      <c r="F6868" s="96" t="s">
        <v>2328</v>
      </c>
      <c r="G6868" s="96">
        <v>38</v>
      </c>
      <c r="H6868" s="96">
        <v>0.17651</v>
      </c>
      <c r="I6868" s="810">
        <v>1</v>
      </c>
    </row>
    <row r="6869" spans="1:9" x14ac:dyDescent="0.15">
      <c r="A6869" s="694" t="s">
        <v>9339</v>
      </c>
      <c r="B6869" s="96">
        <v>643155</v>
      </c>
      <c r="C6869" s="96">
        <v>5</v>
      </c>
      <c r="D6869" s="97">
        <v>60453536</v>
      </c>
      <c r="E6869" s="97">
        <v>60458302</v>
      </c>
      <c r="F6869" s="96" t="s">
        <v>2328</v>
      </c>
      <c r="G6869" s="96">
        <v>6</v>
      </c>
      <c r="H6869" s="96">
        <v>0.17655000000000001</v>
      </c>
      <c r="I6869" s="810">
        <v>1</v>
      </c>
    </row>
    <row r="6870" spans="1:9" x14ac:dyDescent="0.15">
      <c r="A6870" s="694" t="s">
        <v>9340</v>
      </c>
      <c r="B6870" s="96">
        <v>54853</v>
      </c>
      <c r="C6870" s="96">
        <v>5</v>
      </c>
      <c r="D6870" s="97">
        <v>140044384</v>
      </c>
      <c r="E6870" s="97">
        <v>140051930</v>
      </c>
      <c r="F6870" s="96" t="s">
        <v>2321</v>
      </c>
      <c r="G6870" s="96">
        <v>24</v>
      </c>
      <c r="H6870" s="96">
        <v>0.17657</v>
      </c>
      <c r="I6870" s="810">
        <v>1</v>
      </c>
    </row>
    <row r="6871" spans="1:9" x14ac:dyDescent="0.15">
      <c r="A6871" s="694" t="s">
        <v>9341</v>
      </c>
      <c r="B6871" s="96">
        <v>27445</v>
      </c>
      <c r="C6871" s="96">
        <v>7</v>
      </c>
      <c r="D6871" s="97">
        <v>82383321</v>
      </c>
      <c r="E6871" s="97">
        <v>82792197</v>
      </c>
      <c r="F6871" s="96" t="s">
        <v>2328</v>
      </c>
      <c r="G6871" s="96">
        <v>1272</v>
      </c>
      <c r="H6871" s="96">
        <v>0.17663000000000001</v>
      </c>
      <c r="I6871" s="810">
        <v>1</v>
      </c>
    </row>
    <row r="6872" spans="1:9" x14ac:dyDescent="0.15">
      <c r="A6872" s="694" t="s">
        <v>9342</v>
      </c>
      <c r="B6872" s="96">
        <v>81857</v>
      </c>
      <c r="C6872" s="96">
        <v>19</v>
      </c>
      <c r="D6872" s="97">
        <v>50321319</v>
      </c>
      <c r="E6872" s="97">
        <v>50340237</v>
      </c>
      <c r="F6872" s="96" t="s">
        <v>2321</v>
      </c>
      <c r="G6872" s="96">
        <v>56</v>
      </c>
      <c r="H6872" s="96">
        <v>0.17666999999999999</v>
      </c>
      <c r="I6872" s="810">
        <v>1</v>
      </c>
    </row>
    <row r="6873" spans="1:9" x14ac:dyDescent="0.15">
      <c r="A6873" s="694" t="s">
        <v>9343</v>
      </c>
      <c r="B6873" s="96">
        <v>573</v>
      </c>
      <c r="C6873" s="96">
        <v>9</v>
      </c>
      <c r="D6873" s="97">
        <v>33252469</v>
      </c>
      <c r="E6873" s="97">
        <v>33264759</v>
      </c>
      <c r="F6873" s="96" t="s">
        <v>2328</v>
      </c>
      <c r="G6873" s="96">
        <v>17</v>
      </c>
      <c r="H6873" s="96">
        <v>0.17671000000000001</v>
      </c>
      <c r="I6873" s="810">
        <v>1</v>
      </c>
    </row>
    <row r="6874" spans="1:9" x14ac:dyDescent="0.15">
      <c r="A6874" s="694" t="s">
        <v>9344</v>
      </c>
      <c r="B6874" s="96">
        <v>223</v>
      </c>
      <c r="C6874" s="96">
        <v>1</v>
      </c>
      <c r="D6874" s="97">
        <v>165631449</v>
      </c>
      <c r="E6874" s="97">
        <v>165667900</v>
      </c>
      <c r="F6874" s="96" t="s">
        <v>2328</v>
      </c>
      <c r="G6874" s="96">
        <v>171</v>
      </c>
      <c r="H6874" s="96">
        <v>0.17674000000000001</v>
      </c>
      <c r="I6874" s="810">
        <v>1</v>
      </c>
    </row>
    <row r="6875" spans="1:9" x14ac:dyDescent="0.15">
      <c r="A6875" s="694" t="s">
        <v>9345</v>
      </c>
      <c r="B6875" s="96">
        <v>7767</v>
      </c>
      <c r="C6875" s="96">
        <v>19</v>
      </c>
      <c r="D6875" s="97">
        <v>44598482</v>
      </c>
      <c r="E6875" s="97">
        <v>44613997</v>
      </c>
      <c r="F6875" s="96" t="s">
        <v>2321</v>
      </c>
      <c r="G6875" s="96">
        <v>55</v>
      </c>
      <c r="H6875" s="96">
        <v>0.17688000000000001</v>
      </c>
      <c r="I6875" s="810">
        <v>1</v>
      </c>
    </row>
    <row r="6876" spans="1:9" x14ac:dyDescent="0.15">
      <c r="A6876" s="694" t="s">
        <v>9346</v>
      </c>
      <c r="B6876" s="96">
        <v>4833</v>
      </c>
      <c r="C6876" s="96">
        <v>16</v>
      </c>
      <c r="D6876" s="97">
        <v>446752</v>
      </c>
      <c r="E6876" s="97">
        <v>450754</v>
      </c>
      <c r="F6876" s="96" t="s">
        <v>2321</v>
      </c>
      <c r="G6876" s="96">
        <v>14</v>
      </c>
      <c r="H6876" s="96">
        <v>0.17691000000000001</v>
      </c>
      <c r="I6876" s="810">
        <v>1</v>
      </c>
    </row>
    <row r="6877" spans="1:9" x14ac:dyDescent="0.15">
      <c r="A6877" s="694" t="s">
        <v>9347</v>
      </c>
      <c r="B6877" s="96">
        <v>51125</v>
      </c>
      <c r="C6877" s="96">
        <v>8</v>
      </c>
      <c r="D6877" s="97">
        <v>41348081</v>
      </c>
      <c r="E6877" s="97">
        <v>41368499</v>
      </c>
      <c r="F6877" s="96" t="s">
        <v>2321</v>
      </c>
      <c r="G6877" s="96">
        <v>71</v>
      </c>
      <c r="H6877" s="96">
        <v>0.17693999999999999</v>
      </c>
      <c r="I6877" s="810">
        <v>1</v>
      </c>
    </row>
    <row r="6878" spans="1:9" x14ac:dyDescent="0.15">
      <c r="A6878" s="694" t="s">
        <v>9348</v>
      </c>
      <c r="B6878" s="96">
        <v>1207</v>
      </c>
      <c r="C6878" s="96">
        <v>11</v>
      </c>
      <c r="D6878" s="97">
        <v>77327196</v>
      </c>
      <c r="E6878" s="97">
        <v>77348851</v>
      </c>
      <c r="F6878" s="96" t="s">
        <v>2328</v>
      </c>
      <c r="G6878" s="96">
        <v>43</v>
      </c>
      <c r="H6878" s="96">
        <v>0.17695</v>
      </c>
      <c r="I6878" s="810">
        <v>1</v>
      </c>
    </row>
    <row r="6879" spans="1:9" x14ac:dyDescent="0.15">
      <c r="A6879" s="694" t="s">
        <v>9349</v>
      </c>
      <c r="B6879" s="96">
        <v>23400</v>
      </c>
      <c r="C6879" s="96">
        <v>1</v>
      </c>
      <c r="D6879" s="97">
        <v>17312453</v>
      </c>
      <c r="E6879" s="97">
        <v>17338467</v>
      </c>
      <c r="F6879" s="96" t="s">
        <v>2328</v>
      </c>
      <c r="G6879" s="96">
        <v>58</v>
      </c>
      <c r="H6879" s="96">
        <v>0.17702000000000001</v>
      </c>
      <c r="I6879" s="810">
        <v>1</v>
      </c>
    </row>
    <row r="6880" spans="1:9" x14ac:dyDescent="0.15">
      <c r="A6880" s="694" t="s">
        <v>9350</v>
      </c>
      <c r="B6880" s="96">
        <v>200895</v>
      </c>
      <c r="C6880" s="96">
        <v>3</v>
      </c>
      <c r="D6880" s="97">
        <v>93776766</v>
      </c>
      <c r="E6880" s="97">
        <v>93782233</v>
      </c>
      <c r="F6880" s="96" t="s">
        <v>2328</v>
      </c>
      <c r="G6880" s="96">
        <v>11</v>
      </c>
      <c r="H6880" s="96">
        <v>0.17713000000000001</v>
      </c>
      <c r="I6880" s="810">
        <v>1</v>
      </c>
    </row>
    <row r="6881" spans="1:9" x14ac:dyDescent="0.15">
      <c r="A6881" s="694" t="s">
        <v>9351</v>
      </c>
      <c r="B6881" s="96">
        <v>3716</v>
      </c>
      <c r="C6881" s="96">
        <v>1</v>
      </c>
      <c r="D6881" s="97">
        <v>65298906</v>
      </c>
      <c r="E6881" s="97">
        <v>65432593</v>
      </c>
      <c r="F6881" s="96" t="s">
        <v>2328</v>
      </c>
      <c r="G6881" s="96">
        <v>410</v>
      </c>
      <c r="H6881" s="96">
        <v>0.17713000000000001</v>
      </c>
      <c r="I6881" s="810">
        <v>1</v>
      </c>
    </row>
    <row r="6882" spans="1:9" x14ac:dyDescent="0.15">
      <c r="A6882" s="694" t="s">
        <v>9352</v>
      </c>
      <c r="B6882" s="96">
        <v>142</v>
      </c>
      <c r="C6882" s="96">
        <v>1</v>
      </c>
      <c r="D6882" s="97">
        <v>226548392</v>
      </c>
      <c r="E6882" s="97">
        <v>226595801</v>
      </c>
      <c r="F6882" s="96" t="s">
        <v>2328</v>
      </c>
      <c r="G6882" s="96">
        <v>154</v>
      </c>
      <c r="H6882" s="96">
        <v>0.17721000000000001</v>
      </c>
      <c r="I6882" s="810">
        <v>1</v>
      </c>
    </row>
    <row r="6883" spans="1:9" x14ac:dyDescent="0.15">
      <c r="A6883" s="694" t="s">
        <v>9353</v>
      </c>
      <c r="B6883" s="96">
        <v>5411</v>
      </c>
      <c r="C6883" s="96">
        <v>14</v>
      </c>
      <c r="D6883" s="97">
        <v>39644387</v>
      </c>
      <c r="E6883" s="97">
        <v>39652422</v>
      </c>
      <c r="F6883" s="96" t="s">
        <v>2321</v>
      </c>
      <c r="G6883" s="96">
        <v>22</v>
      </c>
      <c r="H6883" s="96">
        <v>0.17721999999999999</v>
      </c>
      <c r="I6883" s="810">
        <v>1</v>
      </c>
    </row>
    <row r="6884" spans="1:9" x14ac:dyDescent="0.15">
      <c r="A6884" s="694" t="s">
        <v>9354</v>
      </c>
      <c r="B6884" s="96">
        <v>83939</v>
      </c>
      <c r="C6884" s="96">
        <v>3</v>
      </c>
      <c r="D6884" s="97">
        <v>150264465</v>
      </c>
      <c r="E6884" s="97">
        <v>150303803</v>
      </c>
      <c r="F6884" s="96" t="s">
        <v>2321</v>
      </c>
      <c r="G6884" s="96">
        <v>114</v>
      </c>
      <c r="H6884" s="96">
        <v>0.17734</v>
      </c>
      <c r="I6884" s="810">
        <v>1</v>
      </c>
    </row>
    <row r="6885" spans="1:9" x14ac:dyDescent="0.15">
      <c r="A6885" s="694" t="s">
        <v>9355</v>
      </c>
      <c r="B6885" s="96">
        <v>9425</v>
      </c>
      <c r="C6885" s="96">
        <v>6</v>
      </c>
      <c r="D6885" s="97">
        <v>4706393</v>
      </c>
      <c r="E6885" s="97">
        <v>4955778</v>
      </c>
      <c r="F6885" s="96" t="s">
        <v>2321</v>
      </c>
      <c r="G6885" s="96">
        <v>764</v>
      </c>
      <c r="H6885" s="96">
        <v>0.17738999999999999</v>
      </c>
      <c r="I6885" s="810">
        <v>1</v>
      </c>
    </row>
    <row r="6886" spans="1:9" x14ac:dyDescent="0.15">
      <c r="A6886" s="694" t="s">
        <v>9356</v>
      </c>
      <c r="B6886" s="96">
        <v>22917</v>
      </c>
      <c r="C6886" s="96">
        <v>11</v>
      </c>
      <c r="D6886" s="97">
        <v>60635015</v>
      </c>
      <c r="E6886" s="97">
        <v>60643164</v>
      </c>
      <c r="F6886" s="96" t="s">
        <v>2321</v>
      </c>
      <c r="G6886" s="96">
        <v>21</v>
      </c>
      <c r="H6886" s="96">
        <v>0.1774</v>
      </c>
      <c r="I6886" s="810">
        <v>1</v>
      </c>
    </row>
    <row r="6887" spans="1:9" x14ac:dyDescent="0.15">
      <c r="A6887" s="694" t="s">
        <v>9357</v>
      </c>
      <c r="B6887" s="96">
        <v>706</v>
      </c>
      <c r="C6887" s="96">
        <v>22</v>
      </c>
      <c r="D6887" s="97">
        <v>43547520</v>
      </c>
      <c r="E6887" s="97">
        <v>43559248</v>
      </c>
      <c r="F6887" s="96" t="s">
        <v>2321</v>
      </c>
      <c r="G6887" s="96">
        <v>42</v>
      </c>
      <c r="H6887" s="96">
        <v>0.17741000000000001</v>
      </c>
      <c r="I6887" s="810">
        <v>1</v>
      </c>
    </row>
    <row r="6888" spans="1:9" x14ac:dyDescent="0.15">
      <c r="A6888" s="694" t="s">
        <v>9358</v>
      </c>
      <c r="B6888" s="96">
        <v>25926</v>
      </c>
      <c r="C6888" s="96">
        <v>17</v>
      </c>
      <c r="D6888" s="97">
        <v>65713949</v>
      </c>
      <c r="E6888" s="97">
        <v>65740319</v>
      </c>
      <c r="F6888" s="96" t="s">
        <v>2321</v>
      </c>
      <c r="G6888" s="96">
        <v>87</v>
      </c>
      <c r="H6888" s="96">
        <v>0.17746999999999999</v>
      </c>
      <c r="I6888" s="810">
        <v>1</v>
      </c>
    </row>
    <row r="6889" spans="1:9" x14ac:dyDescent="0.15">
      <c r="A6889" s="694" t="s">
        <v>9359</v>
      </c>
      <c r="B6889" s="96">
        <v>8543</v>
      </c>
      <c r="C6889" s="96">
        <v>1</v>
      </c>
      <c r="D6889" s="97">
        <v>87794151</v>
      </c>
      <c r="E6889" s="97">
        <v>87814606</v>
      </c>
      <c r="F6889" s="96" t="s">
        <v>2321</v>
      </c>
      <c r="G6889" s="96">
        <v>52</v>
      </c>
      <c r="H6889" s="96">
        <v>0.17748</v>
      </c>
      <c r="I6889" s="810">
        <v>1</v>
      </c>
    </row>
    <row r="6890" spans="1:9" x14ac:dyDescent="0.15">
      <c r="A6890" s="694" t="s">
        <v>9360</v>
      </c>
      <c r="B6890" s="96">
        <v>55636</v>
      </c>
      <c r="C6890" s="96">
        <v>8</v>
      </c>
      <c r="D6890" s="97">
        <v>61591321</v>
      </c>
      <c r="E6890" s="97">
        <v>61780587</v>
      </c>
      <c r="F6890" s="96" t="s">
        <v>2321</v>
      </c>
      <c r="G6890" s="96">
        <v>532</v>
      </c>
      <c r="H6890" s="96">
        <v>0.17751</v>
      </c>
      <c r="I6890" s="810">
        <v>1</v>
      </c>
    </row>
    <row r="6891" spans="1:9" x14ac:dyDescent="0.15">
      <c r="A6891" s="694" t="s">
        <v>9361</v>
      </c>
      <c r="B6891" s="96">
        <v>654429</v>
      </c>
      <c r="C6891" s="96">
        <v>12</v>
      </c>
      <c r="D6891" s="97">
        <v>1929433</v>
      </c>
      <c r="E6891" s="97">
        <v>1945919</v>
      </c>
      <c r="F6891" s="96" t="s">
        <v>2321</v>
      </c>
      <c r="G6891" s="96">
        <v>68</v>
      </c>
      <c r="H6891" s="96">
        <v>0.17777999999999999</v>
      </c>
      <c r="I6891" s="810">
        <v>1</v>
      </c>
    </row>
    <row r="6892" spans="1:9" x14ac:dyDescent="0.15">
      <c r="A6892" s="694" t="s">
        <v>9362</v>
      </c>
      <c r="B6892" s="96">
        <v>327</v>
      </c>
      <c r="C6892" s="96">
        <v>3</v>
      </c>
      <c r="D6892" s="97">
        <v>49711427</v>
      </c>
      <c r="E6892" s="97">
        <v>49720936</v>
      </c>
      <c r="F6892" s="96" t="s">
        <v>2321</v>
      </c>
      <c r="G6892" s="96">
        <v>10</v>
      </c>
      <c r="H6892" s="96">
        <v>0.17784</v>
      </c>
      <c r="I6892" s="810">
        <v>1</v>
      </c>
    </row>
    <row r="6893" spans="1:9" x14ac:dyDescent="0.15">
      <c r="A6893" s="694" t="s">
        <v>9363</v>
      </c>
      <c r="B6893" s="96">
        <v>7029</v>
      </c>
      <c r="C6893" s="96">
        <v>3</v>
      </c>
      <c r="D6893" s="97">
        <v>141663270</v>
      </c>
      <c r="E6893" s="97">
        <v>141868386</v>
      </c>
      <c r="F6893" s="96" t="s">
        <v>2328</v>
      </c>
      <c r="G6893" s="96">
        <v>756</v>
      </c>
      <c r="H6893" s="96">
        <v>0.17784</v>
      </c>
      <c r="I6893" s="810">
        <v>1</v>
      </c>
    </row>
    <row r="6894" spans="1:9" x14ac:dyDescent="0.15">
      <c r="A6894" s="694" t="s">
        <v>9364</v>
      </c>
      <c r="B6894" s="96">
        <v>6692</v>
      </c>
      <c r="C6894" s="96">
        <v>15</v>
      </c>
      <c r="D6894" s="97">
        <v>41136246</v>
      </c>
      <c r="E6894" s="97">
        <v>41149853</v>
      </c>
      <c r="F6894" s="96" t="s">
        <v>2321</v>
      </c>
      <c r="G6894" s="96">
        <v>48</v>
      </c>
      <c r="H6894" s="96">
        <v>0.17791999999999999</v>
      </c>
      <c r="I6894" s="810">
        <v>1</v>
      </c>
    </row>
    <row r="6895" spans="1:9" x14ac:dyDescent="0.15">
      <c r="A6895" s="694" t="s">
        <v>9365</v>
      </c>
      <c r="B6895" s="96">
        <v>553</v>
      </c>
      <c r="C6895" s="96">
        <v>1</v>
      </c>
      <c r="D6895" s="97">
        <v>206224283</v>
      </c>
      <c r="E6895" s="97">
        <v>206231482</v>
      </c>
      <c r="F6895" s="96" t="s">
        <v>2321</v>
      </c>
      <c r="G6895" s="96">
        <v>46</v>
      </c>
      <c r="H6895" s="96">
        <v>0.17793999999999999</v>
      </c>
      <c r="I6895" s="810">
        <v>1</v>
      </c>
    </row>
    <row r="6896" spans="1:9" x14ac:dyDescent="0.15">
      <c r="A6896" s="694" t="s">
        <v>9366</v>
      </c>
      <c r="B6896" s="96">
        <v>820</v>
      </c>
      <c r="C6896" s="96">
        <v>3</v>
      </c>
      <c r="D6896" s="97">
        <v>48264837</v>
      </c>
      <c r="E6896" s="97">
        <v>48266981</v>
      </c>
      <c r="F6896" s="96" t="s">
        <v>2321</v>
      </c>
      <c r="G6896" s="96">
        <v>3</v>
      </c>
      <c r="H6896" s="96">
        <v>0.17813999999999999</v>
      </c>
      <c r="I6896" s="810">
        <v>1</v>
      </c>
    </row>
    <row r="6897" spans="1:9" x14ac:dyDescent="0.15">
      <c r="A6897" s="694" t="s">
        <v>9367</v>
      </c>
      <c r="B6897" s="96">
        <v>28991</v>
      </c>
      <c r="C6897" s="96">
        <v>8</v>
      </c>
      <c r="D6897" s="97">
        <v>146075551</v>
      </c>
      <c r="E6897" s="97">
        <v>146078932</v>
      </c>
      <c r="F6897" s="96" t="s">
        <v>2328</v>
      </c>
      <c r="G6897" s="96">
        <v>7</v>
      </c>
      <c r="H6897" s="96">
        <v>0.17816000000000001</v>
      </c>
      <c r="I6897" s="810">
        <v>1</v>
      </c>
    </row>
    <row r="6898" spans="1:9" x14ac:dyDescent="0.15">
      <c r="A6898" s="694" t="s">
        <v>9368</v>
      </c>
      <c r="B6898" s="925" t="s">
        <v>9369</v>
      </c>
      <c r="C6898" s="96">
        <v>12</v>
      </c>
      <c r="D6898" s="97">
        <v>107371069</v>
      </c>
      <c r="E6898" s="97">
        <v>107380944</v>
      </c>
      <c r="F6898" s="96" t="s">
        <v>2328</v>
      </c>
      <c r="G6898" s="96">
        <v>32</v>
      </c>
      <c r="H6898" s="96">
        <v>0.1782</v>
      </c>
      <c r="I6898" s="810">
        <v>1</v>
      </c>
    </row>
    <row r="6899" spans="1:9" x14ac:dyDescent="0.15">
      <c r="A6899" s="694" t="s">
        <v>9370</v>
      </c>
      <c r="B6899" s="96">
        <v>408263</v>
      </c>
      <c r="C6899" s="96">
        <v>5</v>
      </c>
      <c r="D6899" s="97">
        <v>156768607</v>
      </c>
      <c r="E6899" s="97">
        <v>156772729</v>
      </c>
      <c r="F6899" s="96" t="s">
        <v>2328</v>
      </c>
      <c r="G6899" s="96">
        <v>20</v>
      </c>
      <c r="H6899" s="96">
        <v>0.17829</v>
      </c>
      <c r="I6899" s="810">
        <v>1</v>
      </c>
    </row>
    <row r="6900" spans="1:9" x14ac:dyDescent="0.15">
      <c r="A6900" s="694" t="s">
        <v>9371</v>
      </c>
      <c r="B6900" s="96">
        <v>6688</v>
      </c>
      <c r="C6900" s="96">
        <v>11</v>
      </c>
      <c r="D6900" s="97">
        <v>47376409</v>
      </c>
      <c r="E6900" s="97">
        <v>47400127</v>
      </c>
      <c r="F6900" s="96" t="s">
        <v>2328</v>
      </c>
      <c r="G6900" s="96">
        <v>86</v>
      </c>
      <c r="H6900" s="96">
        <v>0.17829999999999999</v>
      </c>
      <c r="I6900" s="810">
        <v>1</v>
      </c>
    </row>
    <row r="6901" spans="1:9" x14ac:dyDescent="0.15">
      <c r="A6901" s="694" t="s">
        <v>9372</v>
      </c>
      <c r="B6901" s="96">
        <v>10981</v>
      </c>
      <c r="C6901" s="96">
        <v>6</v>
      </c>
      <c r="D6901" s="97">
        <v>146864828</v>
      </c>
      <c r="E6901" s="97">
        <v>146876086</v>
      </c>
      <c r="F6901" s="96" t="s">
        <v>2321</v>
      </c>
      <c r="G6901" s="96">
        <v>22</v>
      </c>
      <c r="H6901" s="96">
        <v>0.17835000000000001</v>
      </c>
      <c r="I6901" s="810">
        <v>1</v>
      </c>
    </row>
    <row r="6902" spans="1:9" x14ac:dyDescent="0.15">
      <c r="A6902" s="694" t="s">
        <v>9373</v>
      </c>
      <c r="B6902" s="96">
        <v>9984</v>
      </c>
      <c r="C6902" s="96">
        <v>18</v>
      </c>
      <c r="D6902" s="97">
        <v>214520</v>
      </c>
      <c r="E6902" s="97">
        <v>268059</v>
      </c>
      <c r="F6902" s="96" t="s">
        <v>2328</v>
      </c>
      <c r="G6902" s="96">
        <v>143</v>
      </c>
      <c r="H6902" s="96">
        <v>0.17841000000000001</v>
      </c>
      <c r="I6902" s="810">
        <v>1</v>
      </c>
    </row>
    <row r="6903" spans="1:9" x14ac:dyDescent="0.15">
      <c r="A6903" s="694" t="s">
        <v>9374</v>
      </c>
      <c r="B6903" s="96">
        <v>219743</v>
      </c>
      <c r="C6903" s="96">
        <v>10</v>
      </c>
      <c r="D6903" s="97">
        <v>71897737</v>
      </c>
      <c r="E6903" s="97">
        <v>71906496</v>
      </c>
      <c r="F6903" s="96" t="s">
        <v>2328</v>
      </c>
      <c r="G6903" s="96">
        <v>40</v>
      </c>
      <c r="H6903" s="96">
        <v>0.17849999999999999</v>
      </c>
      <c r="I6903" s="810">
        <v>1</v>
      </c>
    </row>
    <row r="6904" spans="1:9" x14ac:dyDescent="0.15">
      <c r="A6904" s="694" t="s">
        <v>9375</v>
      </c>
      <c r="B6904" s="96">
        <v>404636</v>
      </c>
      <c r="C6904" s="96">
        <v>10</v>
      </c>
      <c r="D6904" s="97">
        <v>120863594</v>
      </c>
      <c r="E6904" s="97">
        <v>120897496</v>
      </c>
      <c r="F6904" s="96" t="s">
        <v>2321</v>
      </c>
      <c r="G6904" s="96">
        <v>112</v>
      </c>
      <c r="H6904" s="96">
        <v>0.17849999999999999</v>
      </c>
      <c r="I6904" s="810">
        <v>1</v>
      </c>
    </row>
    <row r="6905" spans="1:9" x14ac:dyDescent="0.15">
      <c r="A6905" s="694" t="s">
        <v>9376</v>
      </c>
      <c r="B6905" s="96">
        <v>286148</v>
      </c>
      <c r="C6905" s="96">
        <v>8</v>
      </c>
      <c r="D6905" s="97">
        <v>95732103</v>
      </c>
      <c r="E6905" s="97">
        <v>95806076</v>
      </c>
      <c r="F6905" s="96" t="s">
        <v>2321</v>
      </c>
      <c r="G6905" s="96">
        <v>295</v>
      </c>
      <c r="H6905" s="96">
        <v>0.17865</v>
      </c>
      <c r="I6905" s="810">
        <v>1</v>
      </c>
    </row>
    <row r="6906" spans="1:9" x14ac:dyDescent="0.15">
      <c r="A6906" s="694" t="s">
        <v>9377</v>
      </c>
      <c r="B6906" s="96">
        <v>83786</v>
      </c>
      <c r="C6906" s="96">
        <v>11</v>
      </c>
      <c r="D6906" s="97">
        <v>65154041</v>
      </c>
      <c r="E6906" s="97">
        <v>65180996</v>
      </c>
      <c r="F6906" s="96" t="s">
        <v>2321</v>
      </c>
      <c r="G6906" s="96">
        <v>47</v>
      </c>
      <c r="H6906" s="96">
        <v>0.17865</v>
      </c>
      <c r="I6906" s="810">
        <v>1</v>
      </c>
    </row>
    <row r="6907" spans="1:9" x14ac:dyDescent="0.15">
      <c r="A6907" s="694" t="s">
        <v>9378</v>
      </c>
      <c r="B6907" s="96">
        <v>136259</v>
      </c>
      <c r="C6907" s="96">
        <v>7</v>
      </c>
      <c r="D6907" s="97">
        <v>130417382</v>
      </c>
      <c r="E6907" s="97">
        <v>130418860</v>
      </c>
      <c r="F6907" s="96" t="s">
        <v>2328</v>
      </c>
      <c r="G6907" s="96">
        <v>7</v>
      </c>
      <c r="H6907" s="96">
        <v>0.17868000000000001</v>
      </c>
      <c r="I6907" s="810">
        <v>1</v>
      </c>
    </row>
    <row r="6908" spans="1:9" x14ac:dyDescent="0.15">
      <c r="A6908" s="694" t="s">
        <v>9379</v>
      </c>
      <c r="B6908" s="96">
        <v>9475</v>
      </c>
      <c r="C6908" s="96">
        <v>2</v>
      </c>
      <c r="D6908" s="97">
        <v>11319894</v>
      </c>
      <c r="E6908" s="97">
        <v>11484711</v>
      </c>
      <c r="F6908" s="96" t="s">
        <v>2328</v>
      </c>
      <c r="G6908" s="96">
        <v>495</v>
      </c>
      <c r="H6908" s="96">
        <v>0.17877000000000001</v>
      </c>
      <c r="I6908" s="810">
        <v>1</v>
      </c>
    </row>
    <row r="6909" spans="1:9" x14ac:dyDescent="0.15">
      <c r="A6909" s="694" t="s">
        <v>9380</v>
      </c>
      <c r="B6909" s="96">
        <v>100996637</v>
      </c>
      <c r="C6909" s="96">
        <v>2</v>
      </c>
      <c r="D6909" s="97">
        <v>495265</v>
      </c>
      <c r="E6909" s="97">
        <v>496631</v>
      </c>
      <c r="F6909" s="96" t="s">
        <v>2321</v>
      </c>
      <c r="G6909" s="96">
        <v>6</v>
      </c>
      <c r="H6909" s="96">
        <v>0.17879999999999999</v>
      </c>
      <c r="I6909" s="810">
        <v>1</v>
      </c>
    </row>
    <row r="6910" spans="1:9" x14ac:dyDescent="0.15">
      <c r="A6910" s="694" t="s">
        <v>9381</v>
      </c>
      <c r="B6910" s="96">
        <v>55251</v>
      </c>
      <c r="C6910" s="96">
        <v>20</v>
      </c>
      <c r="D6910" s="97">
        <v>62887048</v>
      </c>
      <c r="E6910" s="97">
        <v>62907583</v>
      </c>
      <c r="F6910" s="96" t="s">
        <v>2321</v>
      </c>
      <c r="G6910" s="96">
        <v>59</v>
      </c>
      <c r="H6910" s="96">
        <v>0.17882999999999999</v>
      </c>
      <c r="I6910" s="810">
        <v>1</v>
      </c>
    </row>
    <row r="6911" spans="1:9" x14ac:dyDescent="0.15">
      <c r="A6911" s="694" t="s">
        <v>9382</v>
      </c>
      <c r="B6911" s="96">
        <v>7849</v>
      </c>
      <c r="C6911" s="96">
        <v>2</v>
      </c>
      <c r="D6911" s="97">
        <v>113973574</v>
      </c>
      <c r="E6911" s="97">
        <v>114036527</v>
      </c>
      <c r="F6911" s="96" t="s">
        <v>2328</v>
      </c>
      <c r="G6911" s="96">
        <v>218</v>
      </c>
      <c r="H6911" s="96">
        <v>0.17882999999999999</v>
      </c>
      <c r="I6911" s="810">
        <v>1</v>
      </c>
    </row>
    <row r="6912" spans="1:9" x14ac:dyDescent="0.15">
      <c r="A6912" s="694" t="s">
        <v>9383</v>
      </c>
      <c r="B6912" s="96">
        <v>1717</v>
      </c>
      <c r="C6912" s="96">
        <v>11</v>
      </c>
      <c r="D6912" s="97">
        <v>71145457</v>
      </c>
      <c r="E6912" s="97">
        <v>71159477</v>
      </c>
      <c r="F6912" s="96" t="s">
        <v>2328</v>
      </c>
      <c r="G6912" s="96">
        <v>43</v>
      </c>
      <c r="H6912" s="96">
        <v>0.17884</v>
      </c>
      <c r="I6912" s="810">
        <v>1</v>
      </c>
    </row>
    <row r="6913" spans="1:9" x14ac:dyDescent="0.15">
      <c r="A6913" s="694" t="s">
        <v>9384</v>
      </c>
      <c r="B6913" s="96">
        <v>10018</v>
      </c>
      <c r="C6913" s="96">
        <v>2</v>
      </c>
      <c r="D6913" s="97">
        <v>111878491</v>
      </c>
      <c r="E6913" s="97">
        <v>111926022</v>
      </c>
      <c r="F6913" s="96" t="s">
        <v>2321</v>
      </c>
      <c r="G6913" s="96">
        <v>111</v>
      </c>
      <c r="H6913" s="96">
        <v>0.17888000000000001</v>
      </c>
      <c r="I6913" s="810">
        <v>1</v>
      </c>
    </row>
    <row r="6914" spans="1:9" x14ac:dyDescent="0.15">
      <c r="A6914" s="694" t="s">
        <v>9385</v>
      </c>
      <c r="B6914" s="96">
        <v>3698</v>
      </c>
      <c r="C6914" s="96">
        <v>10</v>
      </c>
      <c r="D6914" s="97">
        <v>7745236</v>
      </c>
      <c r="E6914" s="97">
        <v>7791483</v>
      </c>
      <c r="F6914" s="96" t="s">
        <v>2321</v>
      </c>
      <c r="G6914" s="96">
        <v>230</v>
      </c>
      <c r="H6914" s="96">
        <v>0.17888999999999999</v>
      </c>
      <c r="I6914" s="810">
        <v>1</v>
      </c>
    </row>
    <row r="6915" spans="1:9" x14ac:dyDescent="0.15">
      <c r="A6915" s="694" t="s">
        <v>9386</v>
      </c>
      <c r="B6915" s="96">
        <v>10787</v>
      </c>
      <c r="C6915" s="96">
        <v>2</v>
      </c>
      <c r="D6915" s="97">
        <v>183789579</v>
      </c>
      <c r="E6915" s="97">
        <v>183903586</v>
      </c>
      <c r="F6915" s="96" t="s">
        <v>2328</v>
      </c>
      <c r="G6915" s="96">
        <v>315</v>
      </c>
      <c r="H6915" s="96">
        <v>0.17893000000000001</v>
      </c>
      <c r="I6915" s="810">
        <v>1</v>
      </c>
    </row>
    <row r="6916" spans="1:9" x14ac:dyDescent="0.15">
      <c r="A6916" s="694" t="s">
        <v>9387</v>
      </c>
      <c r="B6916" s="96">
        <v>8562</v>
      </c>
      <c r="C6916" s="96">
        <v>12</v>
      </c>
      <c r="D6916" s="97">
        <v>123237371</v>
      </c>
      <c r="E6916" s="97">
        <v>123255953</v>
      </c>
      <c r="F6916" s="96" t="s">
        <v>2321</v>
      </c>
      <c r="G6916" s="96">
        <v>43</v>
      </c>
      <c r="H6916" s="96">
        <v>0.17893999999999999</v>
      </c>
      <c r="I6916" s="810">
        <v>1</v>
      </c>
    </row>
    <row r="6917" spans="1:9" x14ac:dyDescent="0.15">
      <c r="A6917" s="694" t="s">
        <v>9388</v>
      </c>
      <c r="B6917" s="96">
        <v>284525</v>
      </c>
      <c r="C6917" s="96">
        <v>1</v>
      </c>
      <c r="D6917" s="97">
        <v>173469604</v>
      </c>
      <c r="E6917" s="97">
        <v>173572233</v>
      </c>
      <c r="F6917" s="96" t="s">
        <v>2328</v>
      </c>
      <c r="G6917" s="96">
        <v>332</v>
      </c>
      <c r="H6917" s="96">
        <v>0.17898</v>
      </c>
      <c r="I6917" s="810">
        <v>1</v>
      </c>
    </row>
    <row r="6918" spans="1:9" x14ac:dyDescent="0.15">
      <c r="A6918" s="694" t="s">
        <v>1150</v>
      </c>
      <c r="B6918" s="96">
        <v>5265</v>
      </c>
      <c r="C6918" s="96">
        <v>14</v>
      </c>
      <c r="D6918" s="97">
        <v>94843084</v>
      </c>
      <c r="E6918" s="97">
        <v>94857029</v>
      </c>
      <c r="F6918" s="96" t="s">
        <v>2328</v>
      </c>
      <c r="G6918" s="96">
        <v>77</v>
      </c>
      <c r="H6918" s="96">
        <v>0.17902000000000001</v>
      </c>
      <c r="I6918" s="810">
        <v>1</v>
      </c>
    </row>
    <row r="6919" spans="1:9" x14ac:dyDescent="0.15">
      <c r="A6919" s="694" t="s">
        <v>9389</v>
      </c>
      <c r="B6919" s="96">
        <v>339829</v>
      </c>
      <c r="C6919" s="96">
        <v>3</v>
      </c>
      <c r="D6919" s="97">
        <v>180331360</v>
      </c>
      <c r="E6919" s="97">
        <v>180397300</v>
      </c>
      <c r="F6919" s="96" t="s">
        <v>2328</v>
      </c>
      <c r="G6919" s="96">
        <v>152</v>
      </c>
      <c r="H6919" s="96">
        <v>0.17904</v>
      </c>
      <c r="I6919" s="810">
        <v>1</v>
      </c>
    </row>
    <row r="6920" spans="1:9" x14ac:dyDescent="0.15">
      <c r="A6920" s="694" t="s">
        <v>9390</v>
      </c>
      <c r="B6920" s="96">
        <v>8366</v>
      </c>
      <c r="C6920" s="96">
        <v>6</v>
      </c>
      <c r="D6920" s="97">
        <v>26027124</v>
      </c>
      <c r="E6920" s="97">
        <v>26027480</v>
      </c>
      <c r="F6920" s="96" t="s">
        <v>2328</v>
      </c>
      <c r="G6920" s="96">
        <v>6</v>
      </c>
      <c r="H6920" s="96">
        <v>0.17906</v>
      </c>
      <c r="I6920" s="810">
        <v>1</v>
      </c>
    </row>
    <row r="6921" spans="1:9" x14ac:dyDescent="0.15">
      <c r="A6921" s="694" t="s">
        <v>9391</v>
      </c>
      <c r="B6921" s="96">
        <v>59283</v>
      </c>
      <c r="C6921" s="96">
        <v>19</v>
      </c>
      <c r="D6921" s="97">
        <v>54466290</v>
      </c>
      <c r="E6921" s="97">
        <v>54493469</v>
      </c>
      <c r="F6921" s="96" t="s">
        <v>2321</v>
      </c>
      <c r="G6921" s="96">
        <v>86</v>
      </c>
      <c r="H6921" s="96">
        <v>0.17910999999999999</v>
      </c>
      <c r="I6921" s="810">
        <v>1</v>
      </c>
    </row>
    <row r="6922" spans="1:9" x14ac:dyDescent="0.15">
      <c r="A6922" s="694" t="s">
        <v>9392</v>
      </c>
      <c r="B6922" s="96">
        <v>2039</v>
      </c>
      <c r="C6922" s="96">
        <v>8</v>
      </c>
      <c r="D6922" s="97">
        <v>21906660</v>
      </c>
      <c r="E6922" s="97">
        <v>21940036</v>
      </c>
      <c r="F6922" s="96" t="s">
        <v>2321</v>
      </c>
      <c r="G6922" s="96">
        <v>128</v>
      </c>
      <c r="H6922" s="96">
        <v>0.17915</v>
      </c>
      <c r="I6922" s="810">
        <v>1</v>
      </c>
    </row>
    <row r="6923" spans="1:9" x14ac:dyDescent="0.15">
      <c r="A6923" s="694" t="s">
        <v>9393</v>
      </c>
      <c r="B6923" s="96">
        <v>7056</v>
      </c>
      <c r="C6923" s="96">
        <v>20</v>
      </c>
      <c r="D6923" s="97">
        <v>23026270</v>
      </c>
      <c r="E6923" s="97">
        <v>23030301</v>
      </c>
      <c r="F6923" s="96" t="s">
        <v>2328</v>
      </c>
      <c r="G6923" s="96">
        <v>12</v>
      </c>
      <c r="H6923" s="96">
        <v>0.17916000000000001</v>
      </c>
      <c r="I6923" s="810">
        <v>1</v>
      </c>
    </row>
    <row r="6924" spans="1:9" x14ac:dyDescent="0.15">
      <c r="A6924" s="694" t="s">
        <v>9394</v>
      </c>
      <c r="B6924" s="96">
        <v>5801</v>
      </c>
      <c r="C6924" s="96">
        <v>12</v>
      </c>
      <c r="D6924" s="97">
        <v>71031853</v>
      </c>
      <c r="E6924" s="97">
        <v>71314584</v>
      </c>
      <c r="F6924" s="96" t="s">
        <v>2328</v>
      </c>
      <c r="G6924" s="96">
        <v>1029</v>
      </c>
      <c r="H6924" s="96">
        <v>0.17927999999999999</v>
      </c>
      <c r="I6924" s="810">
        <v>1</v>
      </c>
    </row>
    <row r="6925" spans="1:9" x14ac:dyDescent="0.15">
      <c r="A6925" s="694" t="s">
        <v>9395</v>
      </c>
      <c r="B6925" s="96">
        <v>59286</v>
      </c>
      <c r="C6925" s="96">
        <v>19</v>
      </c>
      <c r="D6925" s="97">
        <v>9938556</v>
      </c>
      <c r="E6925" s="97">
        <v>9940797</v>
      </c>
      <c r="F6925" s="96" t="s">
        <v>2321</v>
      </c>
      <c r="G6925" s="96">
        <v>1</v>
      </c>
      <c r="H6925" s="96">
        <v>0.1794</v>
      </c>
      <c r="I6925" s="810">
        <v>1</v>
      </c>
    </row>
    <row r="6926" spans="1:9" x14ac:dyDescent="0.15">
      <c r="A6926" s="694" t="s">
        <v>9396</v>
      </c>
      <c r="B6926" s="96">
        <v>6132</v>
      </c>
      <c r="C6926" s="96">
        <v>8</v>
      </c>
      <c r="D6926" s="97">
        <v>146015152</v>
      </c>
      <c r="E6926" s="97">
        <v>146017805</v>
      </c>
      <c r="F6926" s="96" t="s">
        <v>2328</v>
      </c>
      <c r="G6926" s="96">
        <v>9</v>
      </c>
      <c r="H6926" s="96">
        <v>0.17942</v>
      </c>
      <c r="I6926" s="810">
        <v>1</v>
      </c>
    </row>
    <row r="6927" spans="1:9" x14ac:dyDescent="0.15">
      <c r="A6927" s="694" t="s">
        <v>9397</v>
      </c>
      <c r="B6927" s="96">
        <v>6386</v>
      </c>
      <c r="C6927" s="96">
        <v>8</v>
      </c>
      <c r="D6927" s="97">
        <v>59465566</v>
      </c>
      <c r="E6927" s="97">
        <v>59495419</v>
      </c>
      <c r="F6927" s="96" t="s">
        <v>2321</v>
      </c>
      <c r="G6927" s="96">
        <v>110</v>
      </c>
      <c r="H6927" s="96">
        <v>0.17951</v>
      </c>
      <c r="I6927" s="810">
        <v>1</v>
      </c>
    </row>
    <row r="6928" spans="1:9" x14ac:dyDescent="0.15">
      <c r="A6928" s="694" t="s">
        <v>9398</v>
      </c>
      <c r="B6928" s="96">
        <v>8778</v>
      </c>
      <c r="C6928" s="96">
        <v>19</v>
      </c>
      <c r="D6928" s="97">
        <v>52114756</v>
      </c>
      <c r="E6928" s="97">
        <v>52133727</v>
      </c>
      <c r="F6928" s="96" t="s">
        <v>2328</v>
      </c>
      <c r="G6928" s="96">
        <v>80</v>
      </c>
      <c r="H6928" s="96">
        <v>0.17953</v>
      </c>
      <c r="I6928" s="810">
        <v>1</v>
      </c>
    </row>
    <row r="6929" spans="1:9" x14ac:dyDescent="0.15">
      <c r="A6929" s="694" t="s">
        <v>9399</v>
      </c>
      <c r="B6929" s="96">
        <v>91860</v>
      </c>
      <c r="C6929" s="96">
        <v>15</v>
      </c>
      <c r="D6929" s="97">
        <v>68483043</v>
      </c>
      <c r="E6929" s="97">
        <v>68498448</v>
      </c>
      <c r="F6929" s="96" t="s">
        <v>2328</v>
      </c>
      <c r="G6929" s="96">
        <v>30</v>
      </c>
      <c r="H6929" s="96">
        <v>0.17960999999999999</v>
      </c>
      <c r="I6929" s="810">
        <v>1</v>
      </c>
    </row>
    <row r="6930" spans="1:9" x14ac:dyDescent="0.15">
      <c r="A6930" s="694" t="s">
        <v>9400</v>
      </c>
      <c r="B6930" s="96">
        <v>163071</v>
      </c>
      <c r="C6930" s="96">
        <v>19</v>
      </c>
      <c r="D6930" s="97">
        <v>48774354</v>
      </c>
      <c r="E6930" s="97">
        <v>48790863</v>
      </c>
      <c r="F6930" s="96" t="s">
        <v>2321</v>
      </c>
      <c r="G6930" s="96">
        <v>81</v>
      </c>
      <c r="H6930" s="96">
        <v>0.17967</v>
      </c>
      <c r="I6930" s="810">
        <v>1</v>
      </c>
    </row>
    <row r="6931" spans="1:9" x14ac:dyDescent="0.15">
      <c r="A6931" s="694" t="s">
        <v>9401</v>
      </c>
      <c r="B6931" s="96">
        <v>84552</v>
      </c>
      <c r="C6931" s="96">
        <v>18</v>
      </c>
      <c r="D6931" s="97">
        <v>77915115</v>
      </c>
      <c r="E6931" s="97">
        <v>78005397</v>
      </c>
      <c r="F6931" s="96" t="s">
        <v>2328</v>
      </c>
      <c r="G6931" s="96">
        <v>244</v>
      </c>
      <c r="H6931" s="96">
        <v>0.1799</v>
      </c>
      <c r="I6931" s="810">
        <v>1</v>
      </c>
    </row>
    <row r="6932" spans="1:9" x14ac:dyDescent="0.15">
      <c r="A6932" s="694" t="s">
        <v>9402</v>
      </c>
      <c r="B6932" s="96">
        <v>318</v>
      </c>
      <c r="C6932" s="96">
        <v>9</v>
      </c>
      <c r="D6932" s="97">
        <v>34329504</v>
      </c>
      <c r="E6932" s="97">
        <v>34343711</v>
      </c>
      <c r="F6932" s="96" t="s">
        <v>2321</v>
      </c>
      <c r="G6932" s="96">
        <v>38</v>
      </c>
      <c r="H6932" s="96">
        <v>0.17996999999999999</v>
      </c>
      <c r="I6932" s="810">
        <v>1</v>
      </c>
    </row>
    <row r="6933" spans="1:9" x14ac:dyDescent="0.15">
      <c r="A6933" s="694" t="s">
        <v>9403</v>
      </c>
      <c r="B6933" s="96">
        <v>10231</v>
      </c>
      <c r="C6933" s="96">
        <v>6</v>
      </c>
      <c r="D6933" s="97">
        <v>46188467</v>
      </c>
      <c r="E6933" s="97">
        <v>46459804</v>
      </c>
      <c r="F6933" s="96" t="s">
        <v>2328</v>
      </c>
      <c r="G6933" s="96">
        <v>630</v>
      </c>
      <c r="H6933" s="96">
        <v>0.18002000000000001</v>
      </c>
      <c r="I6933" s="810">
        <v>1</v>
      </c>
    </row>
    <row r="6934" spans="1:9" x14ac:dyDescent="0.15">
      <c r="A6934" s="694" t="s">
        <v>9404</v>
      </c>
      <c r="B6934" s="96">
        <v>389</v>
      </c>
      <c r="C6934" s="96">
        <v>1</v>
      </c>
      <c r="D6934" s="97">
        <v>113243749</v>
      </c>
      <c r="E6934" s="97">
        <v>113250025</v>
      </c>
      <c r="F6934" s="96" t="s">
        <v>2328</v>
      </c>
      <c r="G6934" s="96">
        <v>19</v>
      </c>
      <c r="H6934" s="96">
        <v>0.18012</v>
      </c>
      <c r="I6934" s="810">
        <v>1</v>
      </c>
    </row>
    <row r="6935" spans="1:9" x14ac:dyDescent="0.15">
      <c r="A6935" s="694" t="s">
        <v>9405</v>
      </c>
      <c r="B6935" s="96">
        <v>51066</v>
      </c>
      <c r="C6935" s="96">
        <v>3</v>
      </c>
      <c r="D6935" s="97">
        <v>8661086</v>
      </c>
      <c r="E6935" s="97">
        <v>8786721</v>
      </c>
      <c r="F6935" s="96" t="s">
        <v>2328</v>
      </c>
      <c r="G6935" s="96">
        <v>493</v>
      </c>
      <c r="H6935" s="96">
        <v>0.1802</v>
      </c>
      <c r="I6935" s="810">
        <v>1</v>
      </c>
    </row>
    <row r="6936" spans="1:9" x14ac:dyDescent="0.15">
      <c r="A6936" s="694" t="s">
        <v>9406</v>
      </c>
      <c r="B6936" s="96">
        <v>8398</v>
      </c>
      <c r="C6936" s="96">
        <v>22</v>
      </c>
      <c r="D6936" s="97">
        <v>38507502</v>
      </c>
      <c r="E6936" s="97">
        <v>38577857</v>
      </c>
      <c r="F6936" s="96" t="s">
        <v>2328</v>
      </c>
      <c r="G6936" s="96">
        <v>320</v>
      </c>
      <c r="H6936" s="96">
        <v>0.18021000000000001</v>
      </c>
      <c r="I6936" s="810">
        <v>1</v>
      </c>
    </row>
    <row r="6937" spans="1:9" x14ac:dyDescent="0.15">
      <c r="A6937" s="694" t="s">
        <v>9407</v>
      </c>
      <c r="B6937" s="96">
        <v>26173</v>
      </c>
      <c r="C6937" s="96">
        <v>7</v>
      </c>
      <c r="D6937" s="97">
        <v>1509913</v>
      </c>
      <c r="E6937" s="97">
        <v>1544018</v>
      </c>
      <c r="F6937" s="96" t="s">
        <v>2328</v>
      </c>
      <c r="G6937" s="96">
        <v>111</v>
      </c>
      <c r="H6937" s="96">
        <v>0.18040999999999999</v>
      </c>
      <c r="I6937" s="810">
        <v>1</v>
      </c>
    </row>
    <row r="6938" spans="1:9" x14ac:dyDescent="0.15">
      <c r="A6938" s="694" t="s">
        <v>9408</v>
      </c>
      <c r="B6938" s="96">
        <v>3959</v>
      </c>
      <c r="C6938" s="96">
        <v>17</v>
      </c>
      <c r="D6938" s="97">
        <v>76967335</v>
      </c>
      <c r="E6938" s="97">
        <v>76976061</v>
      </c>
      <c r="F6938" s="96" t="s">
        <v>2328</v>
      </c>
      <c r="G6938" s="96">
        <v>31</v>
      </c>
      <c r="H6938" s="96">
        <v>0.18051</v>
      </c>
      <c r="I6938" s="810">
        <v>1</v>
      </c>
    </row>
    <row r="6939" spans="1:9" x14ac:dyDescent="0.15">
      <c r="A6939" s="694" t="s">
        <v>9409</v>
      </c>
      <c r="B6939" s="96">
        <v>8325</v>
      </c>
      <c r="C6939" s="96">
        <v>10</v>
      </c>
      <c r="D6939" s="97">
        <v>35927177</v>
      </c>
      <c r="E6939" s="97">
        <v>35930362</v>
      </c>
      <c r="F6939" s="96" t="s">
        <v>2328</v>
      </c>
      <c r="G6939" s="96">
        <v>6</v>
      </c>
      <c r="H6939" s="96">
        <v>0.18065999999999999</v>
      </c>
      <c r="I6939" s="810">
        <v>1</v>
      </c>
    </row>
    <row r="6940" spans="1:9" x14ac:dyDescent="0.15">
      <c r="A6940" s="694" t="s">
        <v>9410</v>
      </c>
      <c r="B6940" s="96">
        <v>170591</v>
      </c>
      <c r="C6940" s="96">
        <v>5</v>
      </c>
      <c r="D6940" s="97">
        <v>76145826</v>
      </c>
      <c r="E6940" s="97">
        <v>76217056</v>
      </c>
      <c r="F6940" s="96" t="s">
        <v>2321</v>
      </c>
      <c r="G6940" s="96">
        <v>202</v>
      </c>
      <c r="H6940" s="96">
        <v>0.18067</v>
      </c>
      <c r="I6940" s="810">
        <v>1</v>
      </c>
    </row>
    <row r="6941" spans="1:9" x14ac:dyDescent="0.15">
      <c r="A6941" s="694" t="s">
        <v>9411</v>
      </c>
      <c r="B6941" s="96">
        <v>54766</v>
      </c>
      <c r="C6941" s="96">
        <v>11</v>
      </c>
      <c r="D6941" s="97">
        <v>111338255</v>
      </c>
      <c r="E6941" s="97">
        <v>111383105</v>
      </c>
      <c r="F6941" s="96" t="s">
        <v>2328</v>
      </c>
      <c r="G6941" s="96">
        <v>105</v>
      </c>
      <c r="H6941" s="96">
        <v>0.18090999999999999</v>
      </c>
      <c r="I6941" s="810">
        <v>1</v>
      </c>
    </row>
    <row r="6942" spans="1:9" x14ac:dyDescent="0.15">
      <c r="A6942" s="694" t="s">
        <v>9412</v>
      </c>
      <c r="B6942" s="96">
        <v>9821</v>
      </c>
      <c r="C6942" s="96">
        <v>8</v>
      </c>
      <c r="D6942" s="97">
        <v>53535018</v>
      </c>
      <c r="E6942" s="97">
        <v>53627026</v>
      </c>
      <c r="F6942" s="96" t="s">
        <v>2328</v>
      </c>
      <c r="G6942" s="96">
        <v>164</v>
      </c>
      <c r="H6942" s="96">
        <v>0.18095</v>
      </c>
      <c r="I6942" s="810">
        <v>1</v>
      </c>
    </row>
    <row r="6943" spans="1:9" x14ac:dyDescent="0.15">
      <c r="A6943" s="694" t="s">
        <v>9413</v>
      </c>
      <c r="B6943" s="96">
        <v>3020</v>
      </c>
      <c r="C6943" s="96">
        <v>1</v>
      </c>
      <c r="D6943" s="97">
        <v>226250408</v>
      </c>
      <c r="E6943" s="97">
        <v>226259703</v>
      </c>
      <c r="F6943" s="96" t="s">
        <v>2321</v>
      </c>
      <c r="G6943" s="96">
        <v>22</v>
      </c>
      <c r="H6943" s="96">
        <v>0.18101</v>
      </c>
      <c r="I6943" s="810">
        <v>1</v>
      </c>
    </row>
    <row r="6944" spans="1:9" x14ac:dyDescent="0.15">
      <c r="A6944" s="694" t="s">
        <v>9414</v>
      </c>
      <c r="B6944" s="96">
        <v>9399</v>
      </c>
      <c r="C6944" s="96">
        <v>15</v>
      </c>
      <c r="D6944" s="97">
        <v>74275559</v>
      </c>
      <c r="E6944" s="97">
        <v>74286963</v>
      </c>
      <c r="F6944" s="96" t="s">
        <v>2328</v>
      </c>
      <c r="G6944" s="96">
        <v>33</v>
      </c>
      <c r="H6944" s="96">
        <v>0.18104999999999999</v>
      </c>
      <c r="I6944" s="810">
        <v>1</v>
      </c>
    </row>
    <row r="6945" spans="1:9" x14ac:dyDescent="0.15">
      <c r="A6945" s="694" t="s">
        <v>9415</v>
      </c>
      <c r="B6945" s="96">
        <v>4440</v>
      </c>
      <c r="C6945" s="96">
        <v>12</v>
      </c>
      <c r="D6945" s="97">
        <v>120779133</v>
      </c>
      <c r="E6945" s="97">
        <v>120806983</v>
      </c>
      <c r="F6945" s="96" t="s">
        <v>2328</v>
      </c>
      <c r="G6945" s="96">
        <v>71</v>
      </c>
      <c r="H6945" s="96">
        <v>0.18115999999999999</v>
      </c>
      <c r="I6945" s="810">
        <v>1</v>
      </c>
    </row>
    <row r="6946" spans="1:9" x14ac:dyDescent="0.15">
      <c r="A6946" s="694" t="s">
        <v>9416</v>
      </c>
      <c r="B6946" s="96">
        <v>340069</v>
      </c>
      <c r="C6946" s="96">
        <v>5</v>
      </c>
      <c r="D6946" s="97">
        <v>118965254</v>
      </c>
      <c r="E6946" s="97">
        <v>118971517</v>
      </c>
      <c r="F6946" s="96" t="s">
        <v>2321</v>
      </c>
      <c r="G6946" s="96">
        <v>34</v>
      </c>
      <c r="H6946" s="96">
        <v>0.18118999999999999</v>
      </c>
      <c r="I6946" s="810">
        <v>1</v>
      </c>
    </row>
    <row r="6947" spans="1:9" x14ac:dyDescent="0.15">
      <c r="A6947" s="694" t="s">
        <v>9417</v>
      </c>
      <c r="B6947" s="96">
        <v>9815</v>
      </c>
      <c r="C6947" s="96">
        <v>12</v>
      </c>
      <c r="D6947" s="97">
        <v>110367607</v>
      </c>
      <c r="E6947" s="97">
        <v>110434194</v>
      </c>
      <c r="F6947" s="96" t="s">
        <v>2328</v>
      </c>
      <c r="G6947" s="96">
        <v>182</v>
      </c>
      <c r="H6947" s="96">
        <v>0.18121000000000001</v>
      </c>
      <c r="I6947" s="810">
        <v>1</v>
      </c>
    </row>
    <row r="6948" spans="1:9" x14ac:dyDescent="0.15">
      <c r="A6948" s="694" t="s">
        <v>9418</v>
      </c>
      <c r="B6948" s="96">
        <v>1809</v>
      </c>
      <c r="C6948" s="96">
        <v>5</v>
      </c>
      <c r="D6948" s="97">
        <v>146770371</v>
      </c>
      <c r="E6948" s="97">
        <v>146889619</v>
      </c>
      <c r="F6948" s="96" t="s">
        <v>2328</v>
      </c>
      <c r="G6948" s="96">
        <v>204</v>
      </c>
      <c r="H6948" s="96">
        <v>0.18126999999999999</v>
      </c>
      <c r="I6948" s="810">
        <v>1</v>
      </c>
    </row>
    <row r="6949" spans="1:9" x14ac:dyDescent="0.15">
      <c r="A6949" s="694" t="s">
        <v>9419</v>
      </c>
      <c r="B6949" s="96">
        <v>25777</v>
      </c>
      <c r="C6949" s="96">
        <v>22</v>
      </c>
      <c r="D6949" s="97">
        <v>39130719</v>
      </c>
      <c r="E6949" s="97">
        <v>39162338</v>
      </c>
      <c r="F6949" s="96" t="s">
        <v>2328</v>
      </c>
      <c r="G6949" s="96">
        <v>72</v>
      </c>
      <c r="H6949" s="96">
        <v>0.18132000000000001</v>
      </c>
      <c r="I6949" s="810">
        <v>1</v>
      </c>
    </row>
    <row r="6950" spans="1:9" x14ac:dyDescent="0.15">
      <c r="A6950" s="694" t="s">
        <v>9420</v>
      </c>
      <c r="B6950" s="96">
        <v>8604</v>
      </c>
      <c r="C6950" s="96">
        <v>2</v>
      </c>
      <c r="D6950" s="97">
        <v>172639915</v>
      </c>
      <c r="E6950" s="97">
        <v>172750816</v>
      </c>
      <c r="F6950" s="96" t="s">
        <v>2328</v>
      </c>
      <c r="G6950" s="96">
        <v>362</v>
      </c>
      <c r="H6950" s="96">
        <v>0.18135000000000001</v>
      </c>
      <c r="I6950" s="810">
        <v>1</v>
      </c>
    </row>
    <row r="6951" spans="1:9" x14ac:dyDescent="0.15">
      <c r="A6951" s="694" t="s">
        <v>9421</v>
      </c>
      <c r="B6951" s="96">
        <v>5226</v>
      </c>
      <c r="C6951" s="96">
        <v>1</v>
      </c>
      <c r="D6951" s="97">
        <v>10458884</v>
      </c>
      <c r="E6951" s="97">
        <v>10480565</v>
      </c>
      <c r="F6951" s="96" t="s">
        <v>2321</v>
      </c>
      <c r="G6951" s="96">
        <v>59</v>
      </c>
      <c r="H6951" s="96">
        <v>0.18138000000000001</v>
      </c>
      <c r="I6951" s="810">
        <v>1</v>
      </c>
    </row>
    <row r="6952" spans="1:9" x14ac:dyDescent="0.15">
      <c r="A6952" s="694" t="s">
        <v>9422</v>
      </c>
      <c r="B6952" s="96">
        <v>23246</v>
      </c>
      <c r="C6952" s="96">
        <v>8</v>
      </c>
      <c r="D6952" s="97">
        <v>145486056</v>
      </c>
      <c r="E6952" s="97">
        <v>145515120</v>
      </c>
      <c r="F6952" s="96" t="s">
        <v>2328</v>
      </c>
      <c r="G6952" s="96">
        <v>36</v>
      </c>
      <c r="H6952" s="96">
        <v>0.18140999999999999</v>
      </c>
      <c r="I6952" s="810">
        <v>1</v>
      </c>
    </row>
    <row r="6953" spans="1:9" x14ac:dyDescent="0.15">
      <c r="A6953" s="694" t="s">
        <v>9423</v>
      </c>
      <c r="B6953" s="96">
        <v>4837</v>
      </c>
      <c r="C6953" s="96">
        <v>11</v>
      </c>
      <c r="D6953" s="97">
        <v>114166535</v>
      </c>
      <c r="E6953" s="97">
        <v>114183238</v>
      </c>
      <c r="F6953" s="96" t="s">
        <v>2321</v>
      </c>
      <c r="G6953" s="96">
        <v>38</v>
      </c>
      <c r="H6953" s="96">
        <v>0.18143999999999999</v>
      </c>
      <c r="I6953" s="810">
        <v>1</v>
      </c>
    </row>
    <row r="6954" spans="1:9" x14ac:dyDescent="0.15">
      <c r="A6954" s="694" t="s">
        <v>9424</v>
      </c>
      <c r="B6954" s="96">
        <v>56981</v>
      </c>
      <c r="C6954" s="96">
        <v>11</v>
      </c>
      <c r="D6954" s="97">
        <v>45115564</v>
      </c>
      <c r="E6954" s="97">
        <v>45256675</v>
      </c>
      <c r="F6954" s="96" t="s">
        <v>2321</v>
      </c>
      <c r="G6954" s="96">
        <v>350</v>
      </c>
      <c r="H6954" s="96">
        <v>0.18143999999999999</v>
      </c>
      <c r="I6954" s="810">
        <v>1</v>
      </c>
    </row>
    <row r="6955" spans="1:9" x14ac:dyDescent="0.15">
      <c r="A6955" s="694" t="s">
        <v>9425</v>
      </c>
      <c r="B6955" s="96">
        <v>140739</v>
      </c>
      <c r="C6955" s="96">
        <v>2</v>
      </c>
      <c r="D6955" s="97">
        <v>238875587</v>
      </c>
      <c r="E6955" s="97">
        <v>238951423</v>
      </c>
      <c r="F6955" s="96" t="s">
        <v>2321</v>
      </c>
      <c r="G6955" s="96">
        <v>235</v>
      </c>
      <c r="H6955" s="96">
        <v>0.18145</v>
      </c>
      <c r="I6955" s="810">
        <v>1</v>
      </c>
    </row>
    <row r="6956" spans="1:9" x14ac:dyDescent="0.15">
      <c r="A6956" s="694" t="s">
        <v>9426</v>
      </c>
      <c r="B6956" s="96">
        <v>11275</v>
      </c>
      <c r="C6956" s="96">
        <v>4</v>
      </c>
      <c r="D6956" s="97">
        <v>166128770</v>
      </c>
      <c r="E6956" s="97">
        <v>166244308</v>
      </c>
      <c r="F6956" s="96" t="s">
        <v>2321</v>
      </c>
      <c r="G6956" s="96">
        <v>339</v>
      </c>
      <c r="H6956" s="96">
        <v>0.18151999999999999</v>
      </c>
      <c r="I6956" s="810">
        <v>1</v>
      </c>
    </row>
    <row r="6957" spans="1:9" x14ac:dyDescent="0.15">
      <c r="A6957" s="694" t="s">
        <v>9427</v>
      </c>
      <c r="B6957" s="96">
        <v>55827</v>
      </c>
      <c r="C6957" s="96">
        <v>1</v>
      </c>
      <c r="D6957" s="97">
        <v>167905797</v>
      </c>
      <c r="E6957" s="97">
        <v>168045081</v>
      </c>
      <c r="F6957" s="96" t="s">
        <v>2321</v>
      </c>
      <c r="G6957" s="96">
        <v>297</v>
      </c>
      <c r="H6957" s="96">
        <v>0.18160000000000001</v>
      </c>
      <c r="I6957" s="810">
        <v>1</v>
      </c>
    </row>
    <row r="6958" spans="1:9" x14ac:dyDescent="0.15">
      <c r="A6958" s="694" t="s">
        <v>9428</v>
      </c>
      <c r="B6958" s="96">
        <v>57614</v>
      </c>
      <c r="C6958" s="96">
        <v>18</v>
      </c>
      <c r="D6958" s="97">
        <v>59854506</v>
      </c>
      <c r="E6958" s="97">
        <v>59974355</v>
      </c>
      <c r="F6958" s="96" t="s">
        <v>2321</v>
      </c>
      <c r="G6958" s="96">
        <v>490</v>
      </c>
      <c r="H6958" s="96">
        <v>0.18167</v>
      </c>
      <c r="I6958" s="810">
        <v>1</v>
      </c>
    </row>
    <row r="6959" spans="1:9" x14ac:dyDescent="0.15">
      <c r="A6959" s="694" t="s">
        <v>9429</v>
      </c>
      <c r="B6959" s="96">
        <v>8995</v>
      </c>
      <c r="C6959" s="96">
        <v>1</v>
      </c>
      <c r="D6959" s="97">
        <v>173010360</v>
      </c>
      <c r="E6959" s="97">
        <v>173020103</v>
      </c>
      <c r="F6959" s="96" t="s">
        <v>2328</v>
      </c>
      <c r="G6959" s="96">
        <v>30</v>
      </c>
      <c r="H6959" s="96">
        <v>0.18171000000000001</v>
      </c>
      <c r="I6959" s="810">
        <v>1</v>
      </c>
    </row>
    <row r="6960" spans="1:9" x14ac:dyDescent="0.15">
      <c r="A6960" s="694" t="s">
        <v>9430</v>
      </c>
      <c r="B6960" s="96">
        <v>10350</v>
      </c>
      <c r="C6960" s="96">
        <v>17</v>
      </c>
      <c r="D6960" s="97">
        <v>66970773</v>
      </c>
      <c r="E6960" s="97">
        <v>67058442</v>
      </c>
      <c r="F6960" s="96" t="s">
        <v>2328</v>
      </c>
      <c r="G6960" s="96">
        <v>199</v>
      </c>
      <c r="H6960" s="96">
        <v>0.18187</v>
      </c>
      <c r="I6960" s="810">
        <v>1</v>
      </c>
    </row>
    <row r="6961" spans="1:9" x14ac:dyDescent="0.15">
      <c r="A6961" s="694" t="s">
        <v>9431</v>
      </c>
      <c r="B6961" s="96">
        <v>55102</v>
      </c>
      <c r="C6961" s="96">
        <v>14</v>
      </c>
      <c r="D6961" s="97">
        <v>96747595</v>
      </c>
      <c r="E6961" s="97">
        <v>96829678</v>
      </c>
      <c r="F6961" s="96" t="s">
        <v>2328</v>
      </c>
      <c r="G6961" s="96">
        <v>183</v>
      </c>
      <c r="H6961" s="96">
        <v>0.18187</v>
      </c>
      <c r="I6961" s="810">
        <v>1</v>
      </c>
    </row>
    <row r="6962" spans="1:9" x14ac:dyDescent="0.15">
      <c r="A6962" s="694" t="s">
        <v>9432</v>
      </c>
      <c r="B6962" s="96">
        <v>146206</v>
      </c>
      <c r="C6962" s="96">
        <v>16</v>
      </c>
      <c r="D6962" s="97">
        <v>67679030</v>
      </c>
      <c r="E6962" s="97">
        <v>67691472</v>
      </c>
      <c r="F6962" s="96" t="s">
        <v>2321</v>
      </c>
      <c r="G6962" s="96">
        <v>27</v>
      </c>
      <c r="H6962" s="96">
        <v>0.18189</v>
      </c>
      <c r="I6962" s="810">
        <v>1</v>
      </c>
    </row>
    <row r="6963" spans="1:9" x14ac:dyDescent="0.15">
      <c r="A6963" s="694" t="s">
        <v>9433</v>
      </c>
      <c r="B6963" s="96">
        <v>84310</v>
      </c>
      <c r="C6963" s="96">
        <v>7</v>
      </c>
      <c r="D6963" s="97">
        <v>1036623</v>
      </c>
      <c r="E6963" s="97">
        <v>1177911</v>
      </c>
      <c r="F6963" s="96" t="s">
        <v>2328</v>
      </c>
      <c r="G6963" s="96">
        <v>796</v>
      </c>
      <c r="H6963" s="96">
        <v>0.18189</v>
      </c>
      <c r="I6963" s="810">
        <v>1</v>
      </c>
    </row>
    <row r="6964" spans="1:9" x14ac:dyDescent="0.15">
      <c r="A6964" s="694" t="s">
        <v>9434</v>
      </c>
      <c r="B6964" s="96">
        <v>6572</v>
      </c>
      <c r="C6964" s="96">
        <v>10</v>
      </c>
      <c r="D6964" s="97">
        <v>50818347</v>
      </c>
      <c r="E6964" s="97">
        <v>50820766</v>
      </c>
      <c r="F6964" s="96" t="s">
        <v>2321</v>
      </c>
      <c r="G6964" s="96">
        <v>6</v>
      </c>
      <c r="H6964" s="96">
        <v>0.18192</v>
      </c>
      <c r="I6964" s="810">
        <v>1</v>
      </c>
    </row>
    <row r="6965" spans="1:9" x14ac:dyDescent="0.15">
      <c r="A6965" s="694" t="s">
        <v>9435</v>
      </c>
      <c r="B6965" s="96">
        <v>9640</v>
      </c>
      <c r="C6965" s="96">
        <v>15</v>
      </c>
      <c r="D6965" s="97">
        <v>85291818</v>
      </c>
      <c r="E6965" s="97">
        <v>85349663</v>
      </c>
      <c r="F6965" s="96" t="s">
        <v>2321</v>
      </c>
      <c r="G6965" s="96">
        <v>171</v>
      </c>
      <c r="H6965" s="96">
        <v>0.18199000000000001</v>
      </c>
      <c r="I6965" s="810">
        <v>1</v>
      </c>
    </row>
    <row r="6966" spans="1:9" x14ac:dyDescent="0.15">
      <c r="A6966" s="694" t="s">
        <v>9436</v>
      </c>
      <c r="B6966" s="96">
        <v>80032</v>
      </c>
      <c r="C6966" s="96">
        <v>19</v>
      </c>
      <c r="D6966" s="97">
        <v>2867333</v>
      </c>
      <c r="E6966" s="97">
        <v>2878515</v>
      </c>
      <c r="F6966" s="96" t="s">
        <v>2321</v>
      </c>
      <c r="G6966" s="96">
        <v>22</v>
      </c>
      <c r="H6966" s="96">
        <v>0.18201000000000001</v>
      </c>
      <c r="I6966" s="810">
        <v>1</v>
      </c>
    </row>
    <row r="6967" spans="1:9" x14ac:dyDescent="0.15">
      <c r="A6967" s="694" t="s">
        <v>9437</v>
      </c>
      <c r="B6967" s="96">
        <v>4256</v>
      </c>
      <c r="C6967" s="96">
        <v>12</v>
      </c>
      <c r="D6967" s="97">
        <v>15034115</v>
      </c>
      <c r="E6967" s="97">
        <v>15038853</v>
      </c>
      <c r="F6967" s="96" t="s">
        <v>2328</v>
      </c>
      <c r="G6967" s="96">
        <v>9</v>
      </c>
      <c r="H6967" s="96">
        <v>0.18210999999999999</v>
      </c>
      <c r="I6967" s="810">
        <v>1</v>
      </c>
    </row>
    <row r="6968" spans="1:9" x14ac:dyDescent="0.15">
      <c r="A6968" s="694" t="s">
        <v>9438</v>
      </c>
      <c r="B6968" s="96">
        <v>29902</v>
      </c>
      <c r="C6968" s="96">
        <v>12</v>
      </c>
      <c r="D6968" s="97">
        <v>110906232</v>
      </c>
      <c r="E6968" s="97">
        <v>110928192</v>
      </c>
      <c r="F6968" s="96" t="s">
        <v>2321</v>
      </c>
      <c r="G6968" s="96">
        <v>67</v>
      </c>
      <c r="H6968" s="96">
        <v>0.18212999999999999</v>
      </c>
      <c r="I6968" s="810">
        <v>1</v>
      </c>
    </row>
    <row r="6969" spans="1:9" x14ac:dyDescent="0.15">
      <c r="A6969" s="694" t="s">
        <v>9439</v>
      </c>
      <c r="B6969" s="96">
        <v>149018</v>
      </c>
      <c r="C6969" s="96">
        <v>1</v>
      </c>
      <c r="D6969" s="97">
        <v>153175906</v>
      </c>
      <c r="E6969" s="97">
        <v>153177601</v>
      </c>
      <c r="F6969" s="96" t="s">
        <v>2321</v>
      </c>
      <c r="G6969" s="96">
        <v>3</v>
      </c>
      <c r="H6969" s="96">
        <v>0.18214</v>
      </c>
      <c r="I6969" s="810">
        <v>1</v>
      </c>
    </row>
    <row r="6970" spans="1:9" x14ac:dyDescent="0.15">
      <c r="A6970" s="694" t="s">
        <v>9440</v>
      </c>
      <c r="B6970" s="96">
        <v>118670</v>
      </c>
      <c r="C6970" s="96">
        <v>10</v>
      </c>
      <c r="D6970" s="97">
        <v>124670217</v>
      </c>
      <c r="E6970" s="97">
        <v>124672627</v>
      </c>
      <c r="F6970" s="96" t="s">
        <v>2321</v>
      </c>
      <c r="G6970" s="96">
        <v>5</v>
      </c>
      <c r="H6970" s="96">
        <v>0.18218999999999999</v>
      </c>
      <c r="I6970" s="810">
        <v>1</v>
      </c>
    </row>
    <row r="6971" spans="1:9" x14ac:dyDescent="0.15">
      <c r="A6971" s="694" t="s">
        <v>9441</v>
      </c>
      <c r="B6971" s="96">
        <v>387695</v>
      </c>
      <c r="C6971" s="96">
        <v>10</v>
      </c>
      <c r="D6971" s="97">
        <v>85933511</v>
      </c>
      <c r="E6971" s="97">
        <v>85945050</v>
      </c>
      <c r="F6971" s="96" t="s">
        <v>2321</v>
      </c>
      <c r="G6971" s="96">
        <v>42</v>
      </c>
      <c r="H6971" s="96">
        <v>0.18225</v>
      </c>
      <c r="I6971" s="810">
        <v>1</v>
      </c>
    </row>
    <row r="6972" spans="1:9" x14ac:dyDescent="0.15">
      <c r="A6972" s="694" t="s">
        <v>9442</v>
      </c>
      <c r="B6972" s="96">
        <v>1945</v>
      </c>
      <c r="C6972" s="96">
        <v>1</v>
      </c>
      <c r="D6972" s="97">
        <v>155036213</v>
      </c>
      <c r="E6972" s="97">
        <v>155042029</v>
      </c>
      <c r="F6972" s="96" t="s">
        <v>2321</v>
      </c>
      <c r="G6972" s="96">
        <v>7</v>
      </c>
      <c r="H6972" s="96">
        <v>0.18242</v>
      </c>
      <c r="I6972" s="810">
        <v>1</v>
      </c>
    </row>
    <row r="6973" spans="1:9" x14ac:dyDescent="0.15">
      <c r="A6973" s="694" t="s">
        <v>9443</v>
      </c>
      <c r="B6973" s="96">
        <v>11250</v>
      </c>
      <c r="C6973" s="96">
        <v>2</v>
      </c>
      <c r="D6973" s="97">
        <v>105839595</v>
      </c>
      <c r="E6973" s="97">
        <v>105860085</v>
      </c>
      <c r="F6973" s="96" t="s">
        <v>2321</v>
      </c>
      <c r="G6973" s="96">
        <v>52</v>
      </c>
      <c r="H6973" s="96">
        <v>0.18243999999999999</v>
      </c>
      <c r="I6973" s="810">
        <v>1</v>
      </c>
    </row>
    <row r="6974" spans="1:9" x14ac:dyDescent="0.15">
      <c r="A6974" s="694" t="s">
        <v>9444</v>
      </c>
      <c r="B6974" s="96">
        <v>10982</v>
      </c>
      <c r="C6974" s="96">
        <v>18</v>
      </c>
      <c r="D6974" s="97">
        <v>32556892</v>
      </c>
      <c r="E6974" s="97">
        <v>32723434</v>
      </c>
      <c r="F6974" s="96" t="s">
        <v>2321</v>
      </c>
      <c r="G6974" s="96">
        <v>457</v>
      </c>
      <c r="H6974" s="96">
        <v>0.18249000000000001</v>
      </c>
      <c r="I6974" s="810">
        <v>1</v>
      </c>
    </row>
    <row r="6975" spans="1:9" x14ac:dyDescent="0.15">
      <c r="A6975" s="694" t="s">
        <v>9445</v>
      </c>
      <c r="B6975" s="96">
        <v>344758</v>
      </c>
      <c r="C6975" s="96">
        <v>3</v>
      </c>
      <c r="D6975" s="97">
        <v>154055461</v>
      </c>
      <c r="E6975" s="97">
        <v>154147504</v>
      </c>
      <c r="F6975" s="96" t="s">
        <v>2328</v>
      </c>
      <c r="G6975" s="96">
        <v>278</v>
      </c>
      <c r="H6975" s="96">
        <v>0.18249000000000001</v>
      </c>
      <c r="I6975" s="810">
        <v>1</v>
      </c>
    </row>
    <row r="6976" spans="1:9" x14ac:dyDescent="0.15">
      <c r="A6976" s="694" t="s">
        <v>9446</v>
      </c>
      <c r="B6976" s="96">
        <v>7773</v>
      </c>
      <c r="C6976" s="96">
        <v>19</v>
      </c>
      <c r="D6976" s="97">
        <v>44507077</v>
      </c>
      <c r="E6976" s="97">
        <v>44518072</v>
      </c>
      <c r="F6976" s="96" t="s">
        <v>2321</v>
      </c>
      <c r="G6976" s="96">
        <v>38</v>
      </c>
      <c r="H6976" s="96">
        <v>0.18256</v>
      </c>
      <c r="I6976" s="810">
        <v>1</v>
      </c>
    </row>
    <row r="6977" spans="1:9" x14ac:dyDescent="0.15">
      <c r="A6977" s="694" t="s">
        <v>9447</v>
      </c>
      <c r="B6977" s="96">
        <v>27092</v>
      </c>
      <c r="C6977" s="96">
        <v>17</v>
      </c>
      <c r="D6977" s="97">
        <v>64960980</v>
      </c>
      <c r="E6977" s="97">
        <v>65029518</v>
      </c>
      <c r="F6977" s="96" t="s">
        <v>2321</v>
      </c>
      <c r="G6977" s="96">
        <v>221</v>
      </c>
      <c r="H6977" s="96">
        <v>0.18257000000000001</v>
      </c>
      <c r="I6977" s="810">
        <v>1</v>
      </c>
    </row>
    <row r="6978" spans="1:9" x14ac:dyDescent="0.15">
      <c r="A6978" s="694" t="s">
        <v>9448</v>
      </c>
      <c r="B6978" s="96">
        <v>378807</v>
      </c>
      <c r="C6978" s="96">
        <v>1</v>
      </c>
      <c r="D6978" s="97">
        <v>26517119</v>
      </c>
      <c r="E6978" s="97">
        <v>26529033</v>
      </c>
      <c r="F6978" s="96" t="s">
        <v>2321</v>
      </c>
      <c r="G6978" s="96">
        <v>66</v>
      </c>
      <c r="H6978" s="96">
        <v>0.18260000000000001</v>
      </c>
      <c r="I6978" s="810">
        <v>1</v>
      </c>
    </row>
    <row r="6979" spans="1:9" x14ac:dyDescent="0.15">
      <c r="A6979" s="694" t="s">
        <v>9449</v>
      </c>
      <c r="B6979" s="96">
        <v>25841</v>
      </c>
      <c r="C6979" s="96">
        <v>11</v>
      </c>
      <c r="D6979" s="97">
        <v>34172534</v>
      </c>
      <c r="E6979" s="97">
        <v>34379555</v>
      </c>
      <c r="F6979" s="96" t="s">
        <v>2328</v>
      </c>
      <c r="G6979" s="96">
        <v>759</v>
      </c>
      <c r="H6979" s="96">
        <v>0.18265000000000001</v>
      </c>
      <c r="I6979" s="810">
        <v>1</v>
      </c>
    </row>
    <row r="6980" spans="1:9" x14ac:dyDescent="0.15">
      <c r="A6980" s="694" t="s">
        <v>9450</v>
      </c>
      <c r="B6980" s="96">
        <v>2161</v>
      </c>
      <c r="C6980" s="96">
        <v>5</v>
      </c>
      <c r="D6980" s="97">
        <v>176829139</v>
      </c>
      <c r="E6980" s="97">
        <v>176836577</v>
      </c>
      <c r="F6980" s="96" t="s">
        <v>2328</v>
      </c>
      <c r="G6980" s="96">
        <v>11</v>
      </c>
      <c r="H6980" s="96">
        <v>0.18267</v>
      </c>
      <c r="I6980" s="810">
        <v>1</v>
      </c>
    </row>
    <row r="6981" spans="1:9" x14ac:dyDescent="0.15">
      <c r="A6981" s="694" t="s">
        <v>9451</v>
      </c>
      <c r="B6981" s="96">
        <v>129303</v>
      </c>
      <c r="C6981" s="96">
        <v>2</v>
      </c>
      <c r="D6981" s="97">
        <v>85825670</v>
      </c>
      <c r="E6981" s="97">
        <v>85829822</v>
      </c>
      <c r="F6981" s="96" t="s">
        <v>2328</v>
      </c>
      <c r="G6981" s="96">
        <v>6</v>
      </c>
      <c r="H6981" s="96">
        <v>0.18274000000000001</v>
      </c>
      <c r="I6981" s="810">
        <v>1</v>
      </c>
    </row>
    <row r="6982" spans="1:9" x14ac:dyDescent="0.15">
      <c r="A6982" s="694" t="s">
        <v>9452</v>
      </c>
      <c r="B6982" s="96">
        <v>353131</v>
      </c>
      <c r="C6982" s="96">
        <v>1</v>
      </c>
      <c r="D6982" s="97">
        <v>152799949</v>
      </c>
      <c r="E6982" s="97">
        <v>152800573</v>
      </c>
      <c r="F6982" s="96" t="s">
        <v>2321</v>
      </c>
      <c r="G6982" s="96">
        <v>3</v>
      </c>
      <c r="H6982" s="96">
        <v>0.18284</v>
      </c>
      <c r="I6982" s="810">
        <v>1</v>
      </c>
    </row>
    <row r="6983" spans="1:9" x14ac:dyDescent="0.15">
      <c r="A6983" s="694" t="s">
        <v>9453</v>
      </c>
      <c r="B6983" s="96">
        <v>101929372</v>
      </c>
      <c r="C6983" s="96">
        <v>22</v>
      </c>
      <c r="D6983" s="97">
        <v>18062923</v>
      </c>
      <c r="E6983" s="97">
        <v>18071972</v>
      </c>
      <c r="F6983" s="96" t="s">
        <v>2328</v>
      </c>
      <c r="G6983" s="96">
        <v>16</v>
      </c>
      <c r="H6983" s="96">
        <v>0.18285999999999999</v>
      </c>
      <c r="I6983" s="810">
        <v>1</v>
      </c>
    </row>
    <row r="6984" spans="1:9" x14ac:dyDescent="0.15">
      <c r="A6984" s="694" t="s">
        <v>9454</v>
      </c>
      <c r="B6984" s="96">
        <v>5788</v>
      </c>
      <c r="C6984" s="96">
        <v>1</v>
      </c>
      <c r="D6984" s="97">
        <v>198608098</v>
      </c>
      <c r="E6984" s="97">
        <v>198726605</v>
      </c>
      <c r="F6984" s="96" t="s">
        <v>2321</v>
      </c>
      <c r="G6984" s="96">
        <v>359</v>
      </c>
      <c r="H6984" s="96">
        <v>0.18292</v>
      </c>
      <c r="I6984" s="810">
        <v>1</v>
      </c>
    </row>
    <row r="6985" spans="1:9" x14ac:dyDescent="0.15">
      <c r="A6985" s="694" t="s">
        <v>9455</v>
      </c>
      <c r="B6985" s="96">
        <v>261734</v>
      </c>
      <c r="C6985" s="96">
        <v>1</v>
      </c>
      <c r="D6985" s="97">
        <v>5922870</v>
      </c>
      <c r="E6985" s="97">
        <v>6052618</v>
      </c>
      <c r="F6985" s="96" t="s">
        <v>2328</v>
      </c>
      <c r="G6985" s="96">
        <v>517</v>
      </c>
      <c r="H6985" s="96">
        <v>0.18293999999999999</v>
      </c>
      <c r="I6985" s="810">
        <v>1</v>
      </c>
    </row>
    <row r="6986" spans="1:9" x14ac:dyDescent="0.15">
      <c r="A6986" s="694" t="s">
        <v>9456</v>
      </c>
      <c r="B6986" s="96">
        <v>55290</v>
      </c>
      <c r="C6986" s="96">
        <v>8</v>
      </c>
      <c r="D6986" s="97">
        <v>37701398</v>
      </c>
      <c r="E6986" s="97">
        <v>37707431</v>
      </c>
      <c r="F6986" s="96" t="s">
        <v>2328</v>
      </c>
      <c r="G6986" s="96">
        <v>11</v>
      </c>
      <c r="H6986" s="96">
        <v>0.18296000000000001</v>
      </c>
      <c r="I6986" s="810">
        <v>1</v>
      </c>
    </row>
    <row r="6987" spans="1:9" x14ac:dyDescent="0.15">
      <c r="A6987" s="694" t="s">
        <v>9457</v>
      </c>
      <c r="B6987" s="96">
        <v>2999</v>
      </c>
      <c r="C6987" s="96">
        <v>14</v>
      </c>
      <c r="D6987" s="97">
        <v>25075686</v>
      </c>
      <c r="E6987" s="97">
        <v>25078926</v>
      </c>
      <c r="F6987" s="96" t="s">
        <v>2328</v>
      </c>
      <c r="G6987" s="96">
        <v>7</v>
      </c>
      <c r="H6987" s="96">
        <v>0.18307000000000001</v>
      </c>
      <c r="I6987" s="810">
        <v>1</v>
      </c>
    </row>
    <row r="6988" spans="1:9" x14ac:dyDescent="0.15">
      <c r="A6988" s="694" t="s">
        <v>9458</v>
      </c>
      <c r="B6988" s="96">
        <v>339318</v>
      </c>
      <c r="C6988" s="96">
        <v>19</v>
      </c>
      <c r="D6988" s="97">
        <v>35225103</v>
      </c>
      <c r="E6988" s="97">
        <v>35233774</v>
      </c>
      <c r="F6988" s="96" t="s">
        <v>2321</v>
      </c>
      <c r="G6988" s="96">
        <v>22</v>
      </c>
      <c r="H6988" s="96">
        <v>0.18312999999999999</v>
      </c>
      <c r="I6988" s="810">
        <v>1</v>
      </c>
    </row>
    <row r="6989" spans="1:9" x14ac:dyDescent="0.15">
      <c r="A6989" s="694" t="s">
        <v>9459</v>
      </c>
      <c r="B6989" s="96">
        <v>400954</v>
      </c>
      <c r="C6989" s="96">
        <v>2</v>
      </c>
      <c r="D6989" s="97">
        <v>54952149</v>
      </c>
      <c r="E6989" s="97">
        <v>55199157</v>
      </c>
      <c r="F6989" s="96" t="s">
        <v>2321</v>
      </c>
      <c r="G6989" s="96">
        <v>1075</v>
      </c>
      <c r="H6989" s="96">
        <v>0.18312999999999999</v>
      </c>
      <c r="I6989" s="810">
        <v>1</v>
      </c>
    </row>
    <row r="6990" spans="1:9" x14ac:dyDescent="0.15">
      <c r="A6990" s="694" t="s">
        <v>9460</v>
      </c>
      <c r="B6990" s="96">
        <v>120796</v>
      </c>
      <c r="C6990" s="96">
        <v>11</v>
      </c>
      <c r="D6990" s="97">
        <v>6047901</v>
      </c>
      <c r="E6990" s="97">
        <v>6048971</v>
      </c>
      <c r="F6990" s="96" t="s">
        <v>2328</v>
      </c>
      <c r="G6990" s="96">
        <v>2</v>
      </c>
      <c r="H6990" s="96">
        <v>0.18315000000000001</v>
      </c>
      <c r="I6990" s="810">
        <v>1</v>
      </c>
    </row>
    <row r="6991" spans="1:9" x14ac:dyDescent="0.15">
      <c r="A6991" s="694" t="s">
        <v>9461</v>
      </c>
      <c r="B6991" s="96">
        <v>1406</v>
      </c>
      <c r="C6991" s="96">
        <v>19</v>
      </c>
      <c r="D6991" s="97">
        <v>48323807</v>
      </c>
      <c r="E6991" s="97">
        <v>48346587</v>
      </c>
      <c r="F6991" s="96" t="s">
        <v>2321</v>
      </c>
      <c r="G6991" s="96">
        <v>164</v>
      </c>
      <c r="H6991" s="96">
        <v>0.18315000000000001</v>
      </c>
      <c r="I6991" s="810">
        <v>1</v>
      </c>
    </row>
    <row r="6992" spans="1:9" x14ac:dyDescent="0.15">
      <c r="A6992" s="694" t="s">
        <v>9462</v>
      </c>
      <c r="B6992" s="96">
        <v>254552</v>
      </c>
      <c r="C6992" s="96">
        <v>11</v>
      </c>
      <c r="D6992" s="97">
        <v>67395409</v>
      </c>
      <c r="E6992" s="97">
        <v>67397408</v>
      </c>
      <c r="F6992" s="96" t="s">
        <v>2328</v>
      </c>
      <c r="G6992" s="96">
        <v>5</v>
      </c>
      <c r="H6992" s="96">
        <v>0.18321999999999999</v>
      </c>
      <c r="I6992" s="810">
        <v>1</v>
      </c>
    </row>
    <row r="6993" spans="1:9" x14ac:dyDescent="0.15">
      <c r="A6993" s="694" t="s">
        <v>9463</v>
      </c>
      <c r="B6993" s="96">
        <v>10261</v>
      </c>
      <c r="C6993" s="96">
        <v>16</v>
      </c>
      <c r="D6993" s="97">
        <v>21652605</v>
      </c>
      <c r="E6993" s="97">
        <v>21663987</v>
      </c>
      <c r="F6993" s="96" t="s">
        <v>2328</v>
      </c>
      <c r="G6993" s="96">
        <v>18</v>
      </c>
      <c r="H6993" s="96">
        <v>0.18326999999999999</v>
      </c>
      <c r="I6993" s="810">
        <v>1</v>
      </c>
    </row>
    <row r="6994" spans="1:9" x14ac:dyDescent="0.15">
      <c r="A6994" s="694" t="s">
        <v>9464</v>
      </c>
      <c r="B6994" s="96">
        <v>84266</v>
      </c>
      <c r="C6994" s="96">
        <v>19</v>
      </c>
      <c r="D6994" s="97">
        <v>6372444</v>
      </c>
      <c r="E6994" s="97">
        <v>6375261</v>
      </c>
      <c r="F6994" s="96" t="s">
        <v>2321</v>
      </c>
      <c r="G6994" s="96">
        <v>10</v>
      </c>
      <c r="H6994" s="96">
        <v>0.18326999999999999</v>
      </c>
      <c r="I6994" s="810">
        <v>1</v>
      </c>
    </row>
    <row r="6995" spans="1:9" x14ac:dyDescent="0.15">
      <c r="A6995" s="694" t="s">
        <v>9465</v>
      </c>
      <c r="B6995" s="96">
        <v>9730</v>
      </c>
      <c r="C6995" s="96">
        <v>3</v>
      </c>
      <c r="D6995" s="97">
        <v>51433298</v>
      </c>
      <c r="E6995" s="97">
        <v>51534018</v>
      </c>
      <c r="F6995" s="96" t="s">
        <v>2328</v>
      </c>
      <c r="G6995" s="96">
        <v>190</v>
      </c>
      <c r="H6995" s="96">
        <v>0.18329000000000001</v>
      </c>
      <c r="I6995" s="810">
        <v>1</v>
      </c>
    </row>
    <row r="6996" spans="1:9" x14ac:dyDescent="0.15">
      <c r="A6996" s="694" t="s">
        <v>9466</v>
      </c>
      <c r="B6996" s="96">
        <v>522</v>
      </c>
      <c r="C6996" s="96">
        <v>21</v>
      </c>
      <c r="D6996" s="97">
        <v>27096791</v>
      </c>
      <c r="E6996" s="97">
        <v>27107965</v>
      </c>
      <c r="F6996" s="96" t="s">
        <v>2328</v>
      </c>
      <c r="G6996" s="96">
        <v>26</v>
      </c>
      <c r="H6996" s="96">
        <v>0.18332999999999999</v>
      </c>
      <c r="I6996" s="810">
        <v>1</v>
      </c>
    </row>
    <row r="6997" spans="1:9" x14ac:dyDescent="0.15">
      <c r="A6997" s="694" t="s">
        <v>9467</v>
      </c>
      <c r="B6997" s="96">
        <v>92597</v>
      </c>
      <c r="C6997" s="96">
        <v>4</v>
      </c>
      <c r="D6997" s="97">
        <v>71768043</v>
      </c>
      <c r="E6997" s="97">
        <v>71853891</v>
      </c>
      <c r="F6997" s="96" t="s">
        <v>2321</v>
      </c>
      <c r="G6997" s="96">
        <v>149</v>
      </c>
      <c r="H6997" s="96">
        <v>0.18337999999999999</v>
      </c>
      <c r="I6997" s="810">
        <v>1</v>
      </c>
    </row>
    <row r="6998" spans="1:9" x14ac:dyDescent="0.15">
      <c r="A6998" s="694" t="s">
        <v>9468</v>
      </c>
      <c r="B6998" s="96">
        <v>317701</v>
      </c>
      <c r="C6998" s="96">
        <v>19</v>
      </c>
      <c r="D6998" s="97">
        <v>53761545</v>
      </c>
      <c r="E6998" s="97">
        <v>53762855</v>
      </c>
      <c r="F6998" s="96" t="s">
        <v>2321</v>
      </c>
      <c r="G6998" s="96">
        <v>8</v>
      </c>
      <c r="H6998" s="96">
        <v>0.18343000000000001</v>
      </c>
      <c r="I6998" s="810">
        <v>1</v>
      </c>
    </row>
    <row r="6999" spans="1:9" x14ac:dyDescent="0.15">
      <c r="A6999" s="694" t="s">
        <v>9469</v>
      </c>
      <c r="B6999" s="96">
        <v>284114</v>
      </c>
      <c r="C6999" s="96">
        <v>17</v>
      </c>
      <c r="D6999" s="97">
        <v>7338762</v>
      </c>
      <c r="E6999" s="97">
        <v>7340998</v>
      </c>
      <c r="F6999" s="96" t="s">
        <v>2321</v>
      </c>
      <c r="G6999" s="96">
        <v>5</v>
      </c>
      <c r="H6999" s="96">
        <v>0.18354999999999999</v>
      </c>
      <c r="I6999" s="810">
        <v>1</v>
      </c>
    </row>
    <row r="7000" spans="1:9" x14ac:dyDescent="0.15">
      <c r="A7000" s="694" t="s">
        <v>9470</v>
      </c>
      <c r="B7000" s="96">
        <v>115825</v>
      </c>
      <c r="C7000" s="96">
        <v>13</v>
      </c>
      <c r="D7000" s="97">
        <v>52158484</v>
      </c>
      <c r="E7000" s="97">
        <v>52340935</v>
      </c>
      <c r="F7000" s="96" t="s">
        <v>2321</v>
      </c>
      <c r="G7000" s="96">
        <v>318</v>
      </c>
      <c r="H7000" s="96">
        <v>0.18357000000000001</v>
      </c>
      <c r="I7000" s="810">
        <v>1</v>
      </c>
    </row>
    <row r="7001" spans="1:9" x14ac:dyDescent="0.15">
      <c r="A7001" s="694" t="s">
        <v>9471</v>
      </c>
      <c r="B7001" s="96">
        <v>284076</v>
      </c>
      <c r="C7001" s="96">
        <v>17</v>
      </c>
      <c r="D7001" s="97">
        <v>46839593</v>
      </c>
      <c r="E7001" s="97">
        <v>46894469</v>
      </c>
      <c r="F7001" s="96" t="s">
        <v>2328</v>
      </c>
      <c r="G7001" s="96">
        <v>170</v>
      </c>
      <c r="H7001" s="96">
        <v>0.18357000000000001</v>
      </c>
      <c r="I7001" s="810">
        <v>1</v>
      </c>
    </row>
    <row r="7002" spans="1:9" x14ac:dyDescent="0.15">
      <c r="A7002" s="694" t="s">
        <v>9472</v>
      </c>
      <c r="B7002" s="96">
        <v>196500</v>
      </c>
      <c r="C7002" s="96">
        <v>12</v>
      </c>
      <c r="D7002" s="97">
        <v>6802957</v>
      </c>
      <c r="E7002" s="97">
        <v>6810009</v>
      </c>
      <c r="F7002" s="96" t="s">
        <v>2328</v>
      </c>
      <c r="G7002" s="96">
        <v>8</v>
      </c>
      <c r="H7002" s="96">
        <v>0.18364</v>
      </c>
      <c r="I7002" s="810">
        <v>1</v>
      </c>
    </row>
    <row r="7003" spans="1:9" x14ac:dyDescent="0.15">
      <c r="A7003" s="694" t="s">
        <v>9473</v>
      </c>
      <c r="B7003" s="96">
        <v>10102</v>
      </c>
      <c r="C7003" s="96">
        <v>12</v>
      </c>
      <c r="D7003" s="97">
        <v>58176528</v>
      </c>
      <c r="E7003" s="97">
        <v>58196639</v>
      </c>
      <c r="F7003" s="96" t="s">
        <v>2321</v>
      </c>
      <c r="G7003" s="96">
        <v>41</v>
      </c>
      <c r="H7003" s="96">
        <v>0.18368999999999999</v>
      </c>
      <c r="I7003" s="810">
        <v>1</v>
      </c>
    </row>
    <row r="7004" spans="1:9" x14ac:dyDescent="0.15">
      <c r="A7004" s="694" t="s">
        <v>9474</v>
      </c>
      <c r="B7004" s="96">
        <v>137886</v>
      </c>
      <c r="C7004" s="96">
        <v>8</v>
      </c>
      <c r="D7004" s="97">
        <v>59323823</v>
      </c>
      <c r="E7004" s="97">
        <v>59364060</v>
      </c>
      <c r="F7004" s="96" t="s">
        <v>2321</v>
      </c>
      <c r="G7004" s="96">
        <v>120</v>
      </c>
      <c r="H7004" s="96">
        <v>0.18375</v>
      </c>
      <c r="I7004" s="810">
        <v>1</v>
      </c>
    </row>
    <row r="7005" spans="1:9" x14ac:dyDescent="0.15">
      <c r="A7005" s="694" t="s">
        <v>9475</v>
      </c>
      <c r="B7005" s="96">
        <v>84292</v>
      </c>
      <c r="C7005" s="96">
        <v>19</v>
      </c>
      <c r="D7005" s="97">
        <v>12777618</v>
      </c>
      <c r="E7005" s="97">
        <v>12786646</v>
      </c>
      <c r="F7005" s="96" t="s">
        <v>2321</v>
      </c>
      <c r="G7005" s="96">
        <v>22</v>
      </c>
      <c r="H7005" s="96">
        <v>0.18379999999999999</v>
      </c>
      <c r="I7005" s="810">
        <v>1</v>
      </c>
    </row>
    <row r="7006" spans="1:9" x14ac:dyDescent="0.15">
      <c r="A7006" s="694" t="s">
        <v>9476</v>
      </c>
      <c r="B7006" s="96">
        <v>55212</v>
      </c>
      <c r="C7006" s="96">
        <v>4</v>
      </c>
      <c r="D7006" s="97">
        <v>122745484</v>
      </c>
      <c r="E7006" s="97">
        <v>122791652</v>
      </c>
      <c r="F7006" s="96" t="s">
        <v>2328</v>
      </c>
      <c r="G7006" s="96">
        <v>110</v>
      </c>
      <c r="H7006" s="96">
        <v>0.18381</v>
      </c>
      <c r="I7006" s="810">
        <v>1</v>
      </c>
    </row>
    <row r="7007" spans="1:9" x14ac:dyDescent="0.15">
      <c r="A7007" s="694" t="s">
        <v>9477</v>
      </c>
      <c r="B7007" s="96">
        <v>7249</v>
      </c>
      <c r="C7007" s="96">
        <v>16</v>
      </c>
      <c r="D7007" s="97">
        <v>2097472</v>
      </c>
      <c r="E7007" s="97">
        <v>2138713</v>
      </c>
      <c r="F7007" s="96" t="s">
        <v>2321</v>
      </c>
      <c r="G7007" s="96">
        <v>101</v>
      </c>
      <c r="H7007" s="96">
        <v>0.18381</v>
      </c>
      <c r="I7007" s="810">
        <v>1</v>
      </c>
    </row>
    <row r="7008" spans="1:9" x14ac:dyDescent="0.15">
      <c r="A7008" s="694" t="s">
        <v>9478</v>
      </c>
      <c r="B7008" s="96">
        <v>53339</v>
      </c>
      <c r="C7008" s="96">
        <v>15</v>
      </c>
      <c r="D7008" s="97">
        <v>83685175</v>
      </c>
      <c r="E7008" s="97">
        <v>83736106</v>
      </c>
      <c r="F7008" s="96" t="s">
        <v>2328</v>
      </c>
      <c r="G7008" s="96">
        <v>158</v>
      </c>
      <c r="H7008" s="96">
        <v>0.18384</v>
      </c>
      <c r="I7008" s="810">
        <v>1</v>
      </c>
    </row>
    <row r="7009" spans="1:9" x14ac:dyDescent="0.15">
      <c r="A7009" s="694" t="s">
        <v>9479</v>
      </c>
      <c r="B7009" s="96">
        <v>10204</v>
      </c>
      <c r="C7009" s="96">
        <v>16</v>
      </c>
      <c r="D7009" s="97">
        <v>67880819</v>
      </c>
      <c r="E7009" s="97">
        <v>67906470</v>
      </c>
      <c r="F7009" s="96" t="s">
        <v>2321</v>
      </c>
      <c r="G7009" s="96">
        <v>61</v>
      </c>
      <c r="H7009" s="96">
        <v>0.18389</v>
      </c>
      <c r="I7009" s="810">
        <v>1</v>
      </c>
    </row>
    <row r="7010" spans="1:9" x14ac:dyDescent="0.15">
      <c r="A7010" s="694" t="s">
        <v>9480</v>
      </c>
      <c r="B7010" s="96">
        <v>404550</v>
      </c>
      <c r="C7010" s="96">
        <v>16</v>
      </c>
      <c r="D7010" s="97">
        <v>85741123</v>
      </c>
      <c r="E7010" s="97">
        <v>85784689</v>
      </c>
      <c r="F7010" s="96" t="s">
        <v>2328</v>
      </c>
      <c r="G7010" s="96">
        <v>161</v>
      </c>
      <c r="H7010" s="96">
        <v>0.18390000000000001</v>
      </c>
      <c r="I7010" s="810">
        <v>1</v>
      </c>
    </row>
    <row r="7011" spans="1:9" x14ac:dyDescent="0.15">
      <c r="A7011" s="694" t="s">
        <v>9481</v>
      </c>
      <c r="B7011" s="96">
        <v>79089</v>
      </c>
      <c r="C7011" s="96">
        <v>17</v>
      </c>
      <c r="D7011" s="97">
        <v>42264300</v>
      </c>
      <c r="E7011" s="97">
        <v>42269099</v>
      </c>
      <c r="F7011" s="96" t="s">
        <v>2321</v>
      </c>
      <c r="G7011" s="96">
        <v>11</v>
      </c>
      <c r="H7011" s="96">
        <v>0.18398</v>
      </c>
      <c r="I7011" s="810">
        <v>1</v>
      </c>
    </row>
    <row r="7012" spans="1:9" x14ac:dyDescent="0.15">
      <c r="A7012" s="694" t="s">
        <v>9482</v>
      </c>
      <c r="B7012" s="96">
        <v>260436</v>
      </c>
      <c r="C7012" s="96">
        <v>4</v>
      </c>
      <c r="D7012" s="97">
        <v>71091788</v>
      </c>
      <c r="E7012" s="97">
        <v>71100969</v>
      </c>
      <c r="F7012" s="96" t="s">
        <v>2321</v>
      </c>
      <c r="G7012" s="96">
        <v>23</v>
      </c>
      <c r="H7012" s="96">
        <v>0.18407000000000001</v>
      </c>
      <c r="I7012" s="810">
        <v>1</v>
      </c>
    </row>
    <row r="7013" spans="1:9" x14ac:dyDescent="0.15">
      <c r="A7013" s="694" t="s">
        <v>9483</v>
      </c>
      <c r="B7013" s="96">
        <v>55425</v>
      </c>
      <c r="C7013" s="96">
        <v>13</v>
      </c>
      <c r="D7013" s="97">
        <v>45563673</v>
      </c>
      <c r="E7013" s="97">
        <v>45607743</v>
      </c>
      <c r="F7013" s="96" t="s">
        <v>2321</v>
      </c>
      <c r="G7013" s="96">
        <v>115</v>
      </c>
      <c r="H7013" s="96">
        <v>0.18409</v>
      </c>
      <c r="I7013" s="810">
        <v>1</v>
      </c>
    </row>
    <row r="7014" spans="1:9" x14ac:dyDescent="0.15">
      <c r="A7014" s="694" t="s">
        <v>9484</v>
      </c>
      <c r="B7014" s="96">
        <v>3768</v>
      </c>
      <c r="C7014" s="96">
        <v>17</v>
      </c>
      <c r="D7014" s="97">
        <v>21279699</v>
      </c>
      <c r="E7014" s="97">
        <v>21323184</v>
      </c>
      <c r="F7014" s="96" t="s">
        <v>2321</v>
      </c>
      <c r="G7014" s="96">
        <v>48</v>
      </c>
      <c r="H7014" s="96">
        <v>0.18411</v>
      </c>
      <c r="I7014" s="810">
        <v>1</v>
      </c>
    </row>
    <row r="7015" spans="1:9" x14ac:dyDescent="0.15">
      <c r="A7015" s="694" t="s">
        <v>9485</v>
      </c>
      <c r="B7015" s="96">
        <v>10209</v>
      </c>
      <c r="C7015" s="96">
        <v>17</v>
      </c>
      <c r="D7015" s="97">
        <v>39845127</v>
      </c>
      <c r="E7015" s="97">
        <v>39847898</v>
      </c>
      <c r="F7015" s="96" t="s">
        <v>2321</v>
      </c>
      <c r="G7015" s="96">
        <v>4</v>
      </c>
      <c r="H7015" s="96">
        <v>0.18423999999999999</v>
      </c>
      <c r="I7015" s="810">
        <v>1</v>
      </c>
    </row>
    <row r="7016" spans="1:9" x14ac:dyDescent="0.15">
      <c r="A7016" s="694" t="s">
        <v>9486</v>
      </c>
      <c r="B7016" s="96">
        <v>3123</v>
      </c>
      <c r="C7016" s="96">
        <v>6</v>
      </c>
      <c r="D7016" s="97">
        <v>32546546</v>
      </c>
      <c r="E7016" s="97">
        <v>32557613</v>
      </c>
      <c r="F7016" s="96" t="s">
        <v>2328</v>
      </c>
      <c r="G7016" s="96">
        <v>5</v>
      </c>
      <c r="H7016" s="96">
        <v>0.18453</v>
      </c>
      <c r="I7016" s="810">
        <v>1</v>
      </c>
    </row>
    <row r="7017" spans="1:9" x14ac:dyDescent="0.15">
      <c r="A7017" s="694" t="s">
        <v>9487</v>
      </c>
      <c r="B7017" s="96">
        <v>391189</v>
      </c>
      <c r="C7017" s="96">
        <v>1</v>
      </c>
      <c r="D7017" s="97">
        <v>248004230</v>
      </c>
      <c r="E7017" s="97">
        <v>248005198</v>
      </c>
      <c r="F7017" s="96" t="s">
        <v>2328</v>
      </c>
      <c r="G7017" s="96">
        <v>8</v>
      </c>
      <c r="H7017" s="96">
        <v>0.18476999999999999</v>
      </c>
      <c r="I7017" s="810">
        <v>1</v>
      </c>
    </row>
    <row r="7018" spans="1:9" x14ac:dyDescent="0.15">
      <c r="A7018" s="694" t="s">
        <v>9488</v>
      </c>
      <c r="B7018" s="96">
        <v>26167</v>
      </c>
      <c r="C7018" s="96">
        <v>5</v>
      </c>
      <c r="D7018" s="97">
        <v>140514800</v>
      </c>
      <c r="E7018" s="97">
        <v>140517704</v>
      </c>
      <c r="F7018" s="96" t="s">
        <v>2321</v>
      </c>
      <c r="G7018" s="96">
        <v>8</v>
      </c>
      <c r="H7018" s="96">
        <v>0.18484999999999999</v>
      </c>
      <c r="I7018" s="810">
        <v>1</v>
      </c>
    </row>
    <row r="7019" spans="1:9" x14ac:dyDescent="0.15">
      <c r="A7019" s="694" t="s">
        <v>9489</v>
      </c>
      <c r="B7019" s="96">
        <v>117153</v>
      </c>
      <c r="C7019" s="96">
        <v>14</v>
      </c>
      <c r="D7019" s="97">
        <v>39703125</v>
      </c>
      <c r="E7019" s="97">
        <v>39722575</v>
      </c>
      <c r="F7019" s="96" t="s">
        <v>2321</v>
      </c>
      <c r="G7019" s="96">
        <v>55</v>
      </c>
      <c r="H7019" s="96">
        <v>0.18490999999999999</v>
      </c>
      <c r="I7019" s="810">
        <v>1</v>
      </c>
    </row>
    <row r="7020" spans="1:9" x14ac:dyDescent="0.15">
      <c r="A7020" s="694" t="s">
        <v>9490</v>
      </c>
      <c r="B7020" s="96">
        <v>8576</v>
      </c>
      <c r="C7020" s="96">
        <v>2</v>
      </c>
      <c r="D7020" s="97">
        <v>220110192</v>
      </c>
      <c r="E7020" s="97">
        <v>220115059</v>
      </c>
      <c r="F7020" s="96" t="s">
        <v>2321</v>
      </c>
      <c r="G7020" s="96">
        <v>7</v>
      </c>
      <c r="H7020" s="96">
        <v>0.18490999999999999</v>
      </c>
      <c r="I7020" s="810">
        <v>1</v>
      </c>
    </row>
    <row r="7021" spans="1:9" x14ac:dyDescent="0.15">
      <c r="A7021" s="694" t="s">
        <v>9491</v>
      </c>
      <c r="B7021" s="96">
        <v>91298</v>
      </c>
      <c r="C7021" s="96">
        <v>12</v>
      </c>
      <c r="D7021" s="97">
        <v>88429268</v>
      </c>
      <c r="E7021" s="97">
        <v>88443937</v>
      </c>
      <c r="F7021" s="96" t="s">
        <v>2321</v>
      </c>
      <c r="G7021" s="96">
        <v>13</v>
      </c>
      <c r="H7021" s="96">
        <v>0.18493999999999999</v>
      </c>
      <c r="I7021" s="810">
        <v>1</v>
      </c>
    </row>
    <row r="7022" spans="1:9" x14ac:dyDescent="0.15">
      <c r="A7022" s="694" t="s">
        <v>9492</v>
      </c>
      <c r="B7022" s="96">
        <v>341346</v>
      </c>
      <c r="C7022" s="96">
        <v>12</v>
      </c>
      <c r="D7022" s="97">
        <v>27619743</v>
      </c>
      <c r="E7022" s="97">
        <v>27655118</v>
      </c>
      <c r="F7022" s="96" t="s">
        <v>2321</v>
      </c>
      <c r="G7022" s="96">
        <v>223</v>
      </c>
      <c r="H7022" s="96">
        <v>0.18501000000000001</v>
      </c>
      <c r="I7022" s="810">
        <v>1</v>
      </c>
    </row>
    <row r="7023" spans="1:9" x14ac:dyDescent="0.15">
      <c r="A7023" s="694" t="s">
        <v>9493</v>
      </c>
      <c r="B7023" s="96">
        <v>164091</v>
      </c>
      <c r="C7023" s="96">
        <v>1</v>
      </c>
      <c r="D7023" s="97">
        <v>26187975</v>
      </c>
      <c r="E7023" s="97">
        <v>26202461</v>
      </c>
      <c r="F7023" s="96" t="s">
        <v>2328</v>
      </c>
      <c r="G7023" s="96">
        <v>19</v>
      </c>
      <c r="H7023" s="96">
        <v>0.18511</v>
      </c>
      <c r="I7023" s="810">
        <v>1</v>
      </c>
    </row>
    <row r="7024" spans="1:9" x14ac:dyDescent="0.15">
      <c r="A7024" s="694" t="s">
        <v>9494</v>
      </c>
      <c r="B7024" s="96">
        <v>56729</v>
      </c>
      <c r="C7024" s="96">
        <v>19</v>
      </c>
      <c r="D7024" s="97">
        <v>7733972</v>
      </c>
      <c r="E7024" s="97">
        <v>7735340</v>
      </c>
      <c r="F7024" s="96" t="s">
        <v>2321</v>
      </c>
      <c r="G7024" s="96">
        <v>3</v>
      </c>
      <c r="H7024" s="96">
        <v>0.18515000000000001</v>
      </c>
      <c r="I7024" s="810">
        <v>1</v>
      </c>
    </row>
    <row r="7025" spans="1:9" x14ac:dyDescent="0.15">
      <c r="A7025" s="694" t="s">
        <v>9495</v>
      </c>
      <c r="B7025" s="96">
        <v>10793</v>
      </c>
      <c r="C7025" s="96">
        <v>7</v>
      </c>
      <c r="D7025" s="97">
        <v>64363620</v>
      </c>
      <c r="E7025" s="97">
        <v>64391955</v>
      </c>
      <c r="F7025" s="96" t="s">
        <v>2321</v>
      </c>
      <c r="G7025" s="96">
        <v>111</v>
      </c>
      <c r="H7025" s="96">
        <v>0.18531</v>
      </c>
      <c r="I7025" s="810">
        <v>1</v>
      </c>
    </row>
    <row r="7026" spans="1:9" x14ac:dyDescent="0.15">
      <c r="A7026" s="694" t="s">
        <v>9496</v>
      </c>
      <c r="B7026" s="96">
        <v>51107</v>
      </c>
      <c r="C7026" s="96">
        <v>1</v>
      </c>
      <c r="D7026" s="97">
        <v>150237799</v>
      </c>
      <c r="E7026" s="97">
        <v>150241609</v>
      </c>
      <c r="F7026" s="96" t="s">
        <v>2328</v>
      </c>
      <c r="G7026" s="96">
        <v>2</v>
      </c>
      <c r="H7026" s="96">
        <v>0.18531</v>
      </c>
      <c r="I7026" s="810">
        <v>1</v>
      </c>
    </row>
    <row r="7027" spans="1:9" x14ac:dyDescent="0.15">
      <c r="A7027" s="694" t="s">
        <v>9497</v>
      </c>
      <c r="B7027" s="96">
        <v>249</v>
      </c>
      <c r="C7027" s="96">
        <v>1</v>
      </c>
      <c r="D7027" s="97">
        <v>21835475</v>
      </c>
      <c r="E7027" s="97">
        <v>21904905</v>
      </c>
      <c r="F7027" s="96" t="s">
        <v>2321</v>
      </c>
      <c r="G7027" s="96">
        <v>335</v>
      </c>
      <c r="H7027" s="96">
        <v>0.18534999999999999</v>
      </c>
      <c r="I7027" s="810">
        <v>1</v>
      </c>
    </row>
    <row r="7028" spans="1:9" x14ac:dyDescent="0.15">
      <c r="A7028" s="694" t="s">
        <v>9498</v>
      </c>
      <c r="B7028" s="96">
        <v>9945</v>
      </c>
      <c r="C7028" s="96">
        <v>5</v>
      </c>
      <c r="D7028" s="97">
        <v>179727698</v>
      </c>
      <c r="E7028" s="97">
        <v>179780341</v>
      </c>
      <c r="F7028" s="96" t="s">
        <v>2328</v>
      </c>
      <c r="G7028" s="96">
        <v>307</v>
      </c>
      <c r="H7028" s="96">
        <v>0.18536</v>
      </c>
      <c r="I7028" s="810">
        <v>1</v>
      </c>
    </row>
    <row r="7029" spans="1:9" x14ac:dyDescent="0.15">
      <c r="A7029" s="694" t="s">
        <v>9499</v>
      </c>
      <c r="B7029" s="96">
        <v>1316</v>
      </c>
      <c r="C7029" s="96">
        <v>10</v>
      </c>
      <c r="D7029" s="97">
        <v>3818188</v>
      </c>
      <c r="E7029" s="97">
        <v>3827473</v>
      </c>
      <c r="F7029" s="96" t="s">
        <v>2328</v>
      </c>
      <c r="G7029" s="96">
        <v>17</v>
      </c>
      <c r="H7029" s="96">
        <v>0.18543000000000001</v>
      </c>
      <c r="I7029" s="810">
        <v>1</v>
      </c>
    </row>
    <row r="7030" spans="1:9" x14ac:dyDescent="0.15">
      <c r="A7030" s="694" t="s">
        <v>9500</v>
      </c>
      <c r="B7030" s="96">
        <v>933</v>
      </c>
      <c r="C7030" s="96">
        <v>19</v>
      </c>
      <c r="D7030" s="97">
        <v>35820069</v>
      </c>
      <c r="E7030" s="97">
        <v>35838264</v>
      </c>
      <c r="F7030" s="96" t="s">
        <v>2321</v>
      </c>
      <c r="G7030" s="96">
        <v>91</v>
      </c>
      <c r="H7030" s="96">
        <v>0.18543000000000001</v>
      </c>
      <c r="I7030" s="810">
        <v>1</v>
      </c>
    </row>
    <row r="7031" spans="1:9" x14ac:dyDescent="0.15">
      <c r="A7031" s="694" t="s">
        <v>9501</v>
      </c>
      <c r="B7031" s="96">
        <v>5580</v>
      </c>
      <c r="C7031" s="96">
        <v>3</v>
      </c>
      <c r="D7031" s="97">
        <v>53195223</v>
      </c>
      <c r="E7031" s="97">
        <v>53226733</v>
      </c>
      <c r="F7031" s="96" t="s">
        <v>2321</v>
      </c>
      <c r="G7031" s="96">
        <v>78</v>
      </c>
      <c r="H7031" s="96">
        <v>0.18556</v>
      </c>
      <c r="I7031" s="810">
        <v>1</v>
      </c>
    </row>
    <row r="7032" spans="1:9" x14ac:dyDescent="0.15">
      <c r="A7032" s="694" t="s">
        <v>9502</v>
      </c>
      <c r="B7032" s="96">
        <v>200132</v>
      </c>
      <c r="C7032" s="96">
        <v>1</v>
      </c>
      <c r="D7032" s="97">
        <v>67217978</v>
      </c>
      <c r="E7032" s="97">
        <v>67244730</v>
      </c>
      <c r="F7032" s="96" t="s">
        <v>2321</v>
      </c>
      <c r="G7032" s="96">
        <v>86</v>
      </c>
      <c r="H7032" s="96">
        <v>0.18557000000000001</v>
      </c>
      <c r="I7032" s="810">
        <v>1</v>
      </c>
    </row>
    <row r="7033" spans="1:9" x14ac:dyDescent="0.15">
      <c r="A7033" s="694" t="s">
        <v>9503</v>
      </c>
      <c r="B7033" s="96">
        <v>11278</v>
      </c>
      <c r="C7033" s="96">
        <v>13</v>
      </c>
      <c r="D7033" s="97">
        <v>74260149</v>
      </c>
      <c r="E7033" s="97">
        <v>74708400</v>
      </c>
      <c r="F7033" s="96" t="s">
        <v>2328</v>
      </c>
      <c r="G7033" s="96">
        <v>1662</v>
      </c>
      <c r="H7033" s="96">
        <v>0.18561</v>
      </c>
      <c r="I7033" s="810">
        <v>1</v>
      </c>
    </row>
    <row r="7034" spans="1:9" x14ac:dyDescent="0.15">
      <c r="A7034" s="694" t="s">
        <v>9504</v>
      </c>
      <c r="B7034" s="96">
        <v>9677</v>
      </c>
      <c r="C7034" s="96">
        <v>15</v>
      </c>
      <c r="D7034" s="97">
        <v>43825660</v>
      </c>
      <c r="E7034" s="97">
        <v>43882451</v>
      </c>
      <c r="F7034" s="96" t="s">
        <v>2328</v>
      </c>
      <c r="G7034" s="96">
        <v>48</v>
      </c>
      <c r="H7034" s="96">
        <v>0.18565999999999999</v>
      </c>
      <c r="I7034" s="810">
        <v>1</v>
      </c>
    </row>
    <row r="7035" spans="1:9" x14ac:dyDescent="0.15">
      <c r="A7035" s="694" t="s">
        <v>9505</v>
      </c>
      <c r="B7035" s="96">
        <v>64682</v>
      </c>
      <c r="C7035" s="96">
        <v>2</v>
      </c>
      <c r="D7035" s="97">
        <v>112525214</v>
      </c>
      <c r="E7035" s="97">
        <v>112641765</v>
      </c>
      <c r="F7035" s="96" t="s">
        <v>2328</v>
      </c>
      <c r="G7035" s="96">
        <v>161</v>
      </c>
      <c r="H7035" s="96">
        <v>0.18573999999999999</v>
      </c>
      <c r="I7035" s="810">
        <v>1</v>
      </c>
    </row>
    <row r="7036" spans="1:9" x14ac:dyDescent="0.15">
      <c r="A7036" s="694" t="s">
        <v>9506</v>
      </c>
      <c r="B7036" s="96">
        <v>51738</v>
      </c>
      <c r="C7036" s="96">
        <v>3</v>
      </c>
      <c r="D7036" s="97">
        <v>10327434</v>
      </c>
      <c r="E7036" s="97">
        <v>10334631</v>
      </c>
      <c r="F7036" s="96" t="s">
        <v>2328</v>
      </c>
      <c r="G7036" s="96">
        <v>27</v>
      </c>
      <c r="H7036" s="96">
        <v>0.18575</v>
      </c>
      <c r="I7036" s="810">
        <v>1</v>
      </c>
    </row>
    <row r="7037" spans="1:9" x14ac:dyDescent="0.15">
      <c r="A7037" s="694" t="s">
        <v>9507</v>
      </c>
      <c r="B7037" s="96">
        <v>389125</v>
      </c>
      <c r="C7037" s="96">
        <v>3</v>
      </c>
      <c r="D7037" s="97">
        <v>52867131</v>
      </c>
      <c r="E7037" s="97">
        <v>52869235</v>
      </c>
      <c r="F7037" s="96" t="s">
        <v>2328</v>
      </c>
      <c r="G7037" s="96">
        <v>11</v>
      </c>
      <c r="H7037" s="96">
        <v>0.18579000000000001</v>
      </c>
      <c r="I7037" s="810">
        <v>1</v>
      </c>
    </row>
    <row r="7038" spans="1:9" x14ac:dyDescent="0.15">
      <c r="A7038" s="694" t="s">
        <v>9508</v>
      </c>
      <c r="B7038" s="96">
        <v>6263</v>
      </c>
      <c r="C7038" s="96">
        <v>15</v>
      </c>
      <c r="D7038" s="97">
        <v>33603177</v>
      </c>
      <c r="E7038" s="97">
        <v>34158304</v>
      </c>
      <c r="F7038" s="96" t="s">
        <v>2321</v>
      </c>
      <c r="G7038" s="96">
        <v>2660</v>
      </c>
      <c r="H7038" s="96">
        <v>0.18579999999999999</v>
      </c>
      <c r="I7038" s="810">
        <v>1</v>
      </c>
    </row>
    <row r="7039" spans="1:9" x14ac:dyDescent="0.15">
      <c r="A7039" s="694" t="s">
        <v>9509</v>
      </c>
      <c r="B7039" s="96">
        <v>81894</v>
      </c>
      <c r="C7039" s="96">
        <v>10</v>
      </c>
      <c r="D7039" s="97">
        <v>101370275</v>
      </c>
      <c r="E7039" s="97">
        <v>101419039</v>
      </c>
      <c r="F7039" s="96" t="s">
        <v>2328</v>
      </c>
      <c r="G7039" s="96">
        <v>147</v>
      </c>
      <c r="H7039" s="96">
        <v>0.18579999999999999</v>
      </c>
      <c r="I7039" s="810">
        <v>1</v>
      </c>
    </row>
    <row r="7040" spans="1:9" x14ac:dyDescent="0.15">
      <c r="A7040" s="694" t="s">
        <v>9510</v>
      </c>
      <c r="B7040" s="96">
        <v>79664</v>
      </c>
      <c r="C7040" s="96">
        <v>15</v>
      </c>
      <c r="D7040" s="97">
        <v>60711808</v>
      </c>
      <c r="E7040" s="97">
        <v>60771359</v>
      </c>
      <c r="F7040" s="96" t="s">
        <v>2328</v>
      </c>
      <c r="G7040" s="96">
        <v>158</v>
      </c>
      <c r="H7040" s="96">
        <v>0.18581</v>
      </c>
      <c r="I7040" s="810">
        <v>1</v>
      </c>
    </row>
    <row r="7041" spans="1:9" x14ac:dyDescent="0.15">
      <c r="A7041" s="694" t="s">
        <v>9511</v>
      </c>
      <c r="B7041" s="96">
        <v>253935</v>
      </c>
      <c r="C7041" s="96">
        <v>11</v>
      </c>
      <c r="D7041" s="97">
        <v>101761405</v>
      </c>
      <c r="E7041" s="97">
        <v>101787253</v>
      </c>
      <c r="F7041" s="96" t="s">
        <v>2328</v>
      </c>
      <c r="G7041" s="96">
        <v>84</v>
      </c>
      <c r="H7041" s="96">
        <v>0.18593999999999999</v>
      </c>
      <c r="I7041" s="810">
        <v>1</v>
      </c>
    </row>
    <row r="7042" spans="1:9" x14ac:dyDescent="0.15">
      <c r="A7042" s="694" t="s">
        <v>9512</v>
      </c>
      <c r="B7042" s="96">
        <v>23466</v>
      </c>
      <c r="C7042" s="96">
        <v>22</v>
      </c>
      <c r="D7042" s="97">
        <v>39257468</v>
      </c>
      <c r="E7042" s="97">
        <v>39268258</v>
      </c>
      <c r="F7042" s="96" t="s">
        <v>2328</v>
      </c>
      <c r="G7042" s="96">
        <v>31</v>
      </c>
      <c r="H7042" s="96">
        <v>0.18598999999999999</v>
      </c>
      <c r="I7042" s="810">
        <v>1</v>
      </c>
    </row>
    <row r="7043" spans="1:9" x14ac:dyDescent="0.15">
      <c r="A7043" s="694" t="s">
        <v>2828</v>
      </c>
      <c r="B7043" s="96">
        <v>266743</v>
      </c>
      <c r="C7043" s="96">
        <v>11</v>
      </c>
      <c r="D7043" s="97">
        <v>66188475</v>
      </c>
      <c r="E7043" s="97">
        <v>66194177</v>
      </c>
      <c r="F7043" s="96" t="s">
        <v>2321</v>
      </c>
      <c r="G7043" s="96">
        <v>9</v>
      </c>
      <c r="H7043" s="96">
        <v>0.18611</v>
      </c>
      <c r="I7043" s="810">
        <v>1</v>
      </c>
    </row>
    <row r="7044" spans="1:9" x14ac:dyDescent="0.15">
      <c r="A7044" s="694" t="s">
        <v>9513</v>
      </c>
      <c r="B7044" s="96">
        <v>55201</v>
      </c>
      <c r="C7044" s="96">
        <v>19</v>
      </c>
      <c r="D7044" s="97">
        <v>17830303</v>
      </c>
      <c r="E7044" s="97">
        <v>17845324</v>
      </c>
      <c r="F7044" s="96" t="s">
        <v>2321</v>
      </c>
      <c r="G7044" s="96">
        <v>64</v>
      </c>
      <c r="H7044" s="96">
        <v>0.18622</v>
      </c>
      <c r="I7044" s="810">
        <v>1</v>
      </c>
    </row>
    <row r="7045" spans="1:9" x14ac:dyDescent="0.15">
      <c r="A7045" s="694" t="s">
        <v>9514</v>
      </c>
      <c r="B7045" s="96">
        <v>2116</v>
      </c>
      <c r="C7045" s="96">
        <v>19</v>
      </c>
      <c r="D7045" s="97">
        <v>36132647</v>
      </c>
      <c r="E7045" s="97">
        <v>36136007</v>
      </c>
      <c r="F7045" s="96" t="s">
        <v>2321</v>
      </c>
      <c r="G7045" s="96">
        <v>8</v>
      </c>
      <c r="H7045" s="96">
        <v>0.18625</v>
      </c>
      <c r="I7045" s="810">
        <v>1</v>
      </c>
    </row>
    <row r="7046" spans="1:9" x14ac:dyDescent="0.15">
      <c r="A7046" s="694" t="s">
        <v>9515</v>
      </c>
      <c r="B7046" s="96">
        <v>114803</v>
      </c>
      <c r="C7046" s="96">
        <v>1</v>
      </c>
      <c r="D7046" s="97">
        <v>59120411</v>
      </c>
      <c r="E7046" s="97">
        <v>59165747</v>
      </c>
      <c r="F7046" s="96" t="s">
        <v>2328</v>
      </c>
      <c r="G7046" s="96">
        <v>180</v>
      </c>
      <c r="H7046" s="96">
        <v>0.18626000000000001</v>
      </c>
      <c r="I7046" s="810">
        <v>1</v>
      </c>
    </row>
    <row r="7047" spans="1:9" x14ac:dyDescent="0.15">
      <c r="A7047" s="694" t="s">
        <v>9516</v>
      </c>
      <c r="B7047" s="96">
        <v>971</v>
      </c>
      <c r="C7047" s="96">
        <v>9</v>
      </c>
      <c r="D7047" s="97">
        <v>35609976</v>
      </c>
      <c r="E7047" s="97">
        <v>35618862</v>
      </c>
      <c r="F7047" s="96" t="s">
        <v>2328</v>
      </c>
      <c r="G7047" s="96">
        <v>18</v>
      </c>
      <c r="H7047" s="96">
        <v>0.18628</v>
      </c>
      <c r="I7047" s="810">
        <v>1</v>
      </c>
    </row>
    <row r="7048" spans="1:9" x14ac:dyDescent="0.15">
      <c r="A7048" s="694" t="s">
        <v>9517</v>
      </c>
      <c r="B7048" s="96">
        <v>4233</v>
      </c>
      <c r="C7048" s="96">
        <v>7</v>
      </c>
      <c r="D7048" s="97">
        <v>116312406</v>
      </c>
      <c r="E7048" s="97">
        <v>116438440</v>
      </c>
      <c r="F7048" s="96" t="s">
        <v>2321</v>
      </c>
      <c r="G7048" s="96">
        <v>270</v>
      </c>
      <c r="H7048" s="96">
        <v>0.18629999999999999</v>
      </c>
      <c r="I7048" s="810">
        <v>1</v>
      </c>
    </row>
    <row r="7049" spans="1:9" x14ac:dyDescent="0.15">
      <c r="A7049" s="694" t="s">
        <v>9518</v>
      </c>
      <c r="B7049" s="96">
        <v>84660</v>
      </c>
      <c r="C7049" s="96">
        <v>12</v>
      </c>
      <c r="D7049" s="97">
        <v>123259056</v>
      </c>
      <c r="E7049" s="97">
        <v>123311927</v>
      </c>
      <c r="F7049" s="96" t="s">
        <v>2321</v>
      </c>
      <c r="G7049" s="96">
        <v>184</v>
      </c>
      <c r="H7049" s="96">
        <v>0.18642</v>
      </c>
      <c r="I7049" s="810">
        <v>1</v>
      </c>
    </row>
    <row r="7050" spans="1:9" x14ac:dyDescent="0.15">
      <c r="A7050" s="694" t="s">
        <v>1581</v>
      </c>
      <c r="B7050" s="96">
        <v>91584</v>
      </c>
      <c r="C7050" s="96">
        <v>7</v>
      </c>
      <c r="D7050" s="97">
        <v>131808091</v>
      </c>
      <c r="E7050" s="97">
        <v>132333447</v>
      </c>
      <c r="F7050" s="96" t="s">
        <v>2328</v>
      </c>
      <c r="G7050" s="96">
        <v>2081</v>
      </c>
      <c r="H7050" s="96">
        <v>0.18645</v>
      </c>
      <c r="I7050" s="810">
        <v>1</v>
      </c>
    </row>
    <row r="7051" spans="1:9" x14ac:dyDescent="0.15">
      <c r="A7051" s="694" t="s">
        <v>9519</v>
      </c>
      <c r="B7051" s="96">
        <v>11070</v>
      </c>
      <c r="C7051" s="96">
        <v>3</v>
      </c>
      <c r="D7051" s="97">
        <v>50392180</v>
      </c>
      <c r="E7051" s="97">
        <v>50396939</v>
      </c>
      <c r="F7051" s="96" t="s">
        <v>2328</v>
      </c>
      <c r="G7051" s="96">
        <v>7</v>
      </c>
      <c r="H7051" s="96">
        <v>0.18658</v>
      </c>
      <c r="I7051" s="810">
        <v>1</v>
      </c>
    </row>
    <row r="7052" spans="1:9" x14ac:dyDescent="0.15">
      <c r="A7052" s="694" t="s">
        <v>9520</v>
      </c>
      <c r="B7052" s="96">
        <v>23543</v>
      </c>
      <c r="C7052" s="96">
        <v>22</v>
      </c>
      <c r="D7052" s="97">
        <v>36134783</v>
      </c>
      <c r="E7052" s="97">
        <v>36424679</v>
      </c>
      <c r="F7052" s="96" t="s">
        <v>2328</v>
      </c>
      <c r="G7052" s="96">
        <v>467</v>
      </c>
      <c r="H7052" s="96">
        <v>0.18659000000000001</v>
      </c>
      <c r="I7052" s="810">
        <v>1</v>
      </c>
    </row>
    <row r="7053" spans="1:9" x14ac:dyDescent="0.15">
      <c r="A7053" s="694" t="s">
        <v>9521</v>
      </c>
      <c r="B7053" s="96">
        <v>25794</v>
      </c>
      <c r="C7053" s="96">
        <v>17</v>
      </c>
      <c r="D7053" s="97">
        <v>79481022</v>
      </c>
      <c r="E7053" s="97">
        <v>79504156</v>
      </c>
      <c r="F7053" s="96" t="s">
        <v>2321</v>
      </c>
      <c r="G7053" s="96">
        <v>72</v>
      </c>
      <c r="H7053" s="96">
        <v>0.18661</v>
      </c>
      <c r="I7053" s="810">
        <v>1</v>
      </c>
    </row>
    <row r="7054" spans="1:9" x14ac:dyDescent="0.15">
      <c r="A7054" s="694" t="s">
        <v>9522</v>
      </c>
      <c r="B7054" s="96">
        <v>6144</v>
      </c>
      <c r="C7054" s="96">
        <v>13</v>
      </c>
      <c r="D7054" s="97">
        <v>27825692</v>
      </c>
      <c r="E7054" s="97">
        <v>27830705</v>
      </c>
      <c r="F7054" s="96" t="s">
        <v>2321</v>
      </c>
      <c r="G7054" s="96">
        <v>18</v>
      </c>
      <c r="H7054" s="96">
        <v>0.18662999999999999</v>
      </c>
      <c r="I7054" s="810">
        <v>1</v>
      </c>
    </row>
    <row r="7055" spans="1:9" x14ac:dyDescent="0.15">
      <c r="A7055" s="694" t="s">
        <v>9523</v>
      </c>
      <c r="B7055" s="96">
        <v>5986</v>
      </c>
      <c r="C7055" s="96">
        <v>17</v>
      </c>
      <c r="D7055" s="97">
        <v>80005778</v>
      </c>
      <c r="E7055" s="97">
        <v>80009650</v>
      </c>
      <c r="F7055" s="96" t="s">
        <v>2328</v>
      </c>
      <c r="G7055" s="96">
        <v>20</v>
      </c>
      <c r="H7055" s="96">
        <v>0.18664</v>
      </c>
      <c r="I7055" s="810">
        <v>1</v>
      </c>
    </row>
    <row r="7056" spans="1:9" x14ac:dyDescent="0.15">
      <c r="A7056" s="694" t="s">
        <v>9524</v>
      </c>
      <c r="B7056" s="96">
        <v>100137049</v>
      </c>
      <c r="C7056" s="96">
        <v>15</v>
      </c>
      <c r="D7056" s="97">
        <v>42131011</v>
      </c>
      <c r="E7056" s="97">
        <v>42140346</v>
      </c>
      <c r="F7056" s="96" t="s">
        <v>2321</v>
      </c>
      <c r="G7056" s="96">
        <v>40</v>
      </c>
      <c r="H7056" s="96">
        <v>0.1867</v>
      </c>
      <c r="I7056" s="810">
        <v>1</v>
      </c>
    </row>
    <row r="7057" spans="1:9" x14ac:dyDescent="0.15">
      <c r="A7057" s="694" t="s">
        <v>9525</v>
      </c>
      <c r="B7057" s="96">
        <v>30008</v>
      </c>
      <c r="C7057" s="96">
        <v>11</v>
      </c>
      <c r="D7057" s="97">
        <v>65633912</v>
      </c>
      <c r="E7057" s="97">
        <v>65640405</v>
      </c>
      <c r="F7057" s="96" t="s">
        <v>2328</v>
      </c>
      <c r="G7057" s="96">
        <v>14</v>
      </c>
      <c r="H7057" s="96">
        <v>0.18670999999999999</v>
      </c>
      <c r="I7057" s="810">
        <v>1</v>
      </c>
    </row>
    <row r="7058" spans="1:9" x14ac:dyDescent="0.15">
      <c r="A7058" s="694" t="s">
        <v>9526</v>
      </c>
      <c r="B7058" s="96">
        <v>54918</v>
      </c>
      <c r="C7058" s="96">
        <v>3</v>
      </c>
      <c r="D7058" s="97">
        <v>32522804</v>
      </c>
      <c r="E7058" s="97">
        <v>32544403</v>
      </c>
      <c r="F7058" s="96" t="s">
        <v>2328</v>
      </c>
      <c r="G7058" s="96">
        <v>65</v>
      </c>
      <c r="H7058" s="96">
        <v>0.18694</v>
      </c>
      <c r="I7058" s="810">
        <v>1</v>
      </c>
    </row>
    <row r="7059" spans="1:9" x14ac:dyDescent="0.15">
      <c r="A7059" s="694" t="s">
        <v>9527</v>
      </c>
      <c r="B7059" s="96">
        <v>84861</v>
      </c>
      <c r="C7059" s="96">
        <v>22</v>
      </c>
      <c r="D7059" s="97">
        <v>20795806</v>
      </c>
      <c r="E7059" s="97">
        <v>20850170</v>
      </c>
      <c r="F7059" s="96" t="s">
        <v>2328</v>
      </c>
      <c r="G7059" s="96">
        <v>104</v>
      </c>
      <c r="H7059" s="96">
        <v>0.18694</v>
      </c>
      <c r="I7059" s="810">
        <v>1</v>
      </c>
    </row>
    <row r="7060" spans="1:9" x14ac:dyDescent="0.15">
      <c r="A7060" s="694" t="s">
        <v>9528</v>
      </c>
      <c r="B7060" s="96">
        <v>2585</v>
      </c>
      <c r="C7060" s="96">
        <v>15</v>
      </c>
      <c r="D7060" s="97">
        <v>49447974</v>
      </c>
      <c r="E7060" s="97">
        <v>49659955</v>
      </c>
      <c r="F7060" s="96" t="s">
        <v>2321</v>
      </c>
      <c r="G7060" s="96">
        <v>708</v>
      </c>
      <c r="H7060" s="96">
        <v>0.18695000000000001</v>
      </c>
      <c r="I7060" s="810">
        <v>1</v>
      </c>
    </row>
    <row r="7061" spans="1:9" x14ac:dyDescent="0.15">
      <c r="A7061" s="694" t="s">
        <v>9529</v>
      </c>
      <c r="B7061" s="96">
        <v>2856</v>
      </c>
      <c r="C7061" s="96">
        <v>14</v>
      </c>
      <c r="D7061" s="97">
        <v>31952150</v>
      </c>
      <c r="E7061" s="97">
        <v>31957151</v>
      </c>
      <c r="F7061" s="96" t="s">
        <v>2328</v>
      </c>
      <c r="G7061" s="96">
        <v>6</v>
      </c>
      <c r="H7061" s="96">
        <v>0.18695999999999999</v>
      </c>
      <c r="I7061" s="810">
        <v>1</v>
      </c>
    </row>
    <row r="7062" spans="1:9" x14ac:dyDescent="0.15">
      <c r="A7062" s="694" t="s">
        <v>9530</v>
      </c>
      <c r="B7062" s="96">
        <v>441151</v>
      </c>
      <c r="C7062" s="96">
        <v>6</v>
      </c>
      <c r="D7062" s="97">
        <v>44238480</v>
      </c>
      <c r="E7062" s="97">
        <v>44247182</v>
      </c>
      <c r="F7062" s="96" t="s">
        <v>2321</v>
      </c>
      <c r="G7062" s="96">
        <v>31</v>
      </c>
      <c r="H7062" s="96">
        <v>0.18698000000000001</v>
      </c>
      <c r="I7062" s="810">
        <v>1</v>
      </c>
    </row>
    <row r="7063" spans="1:9" x14ac:dyDescent="0.15">
      <c r="A7063" s="694" t="s">
        <v>9531</v>
      </c>
      <c r="B7063" s="96">
        <v>79035</v>
      </c>
      <c r="C7063" s="96">
        <v>12</v>
      </c>
      <c r="D7063" s="97">
        <v>56615813</v>
      </c>
      <c r="E7063" s="97">
        <v>56623638</v>
      </c>
      <c r="F7063" s="96" t="s">
        <v>2321</v>
      </c>
      <c r="G7063" s="96">
        <v>12</v>
      </c>
      <c r="H7063" s="96">
        <v>0.18714</v>
      </c>
      <c r="I7063" s="810">
        <v>1</v>
      </c>
    </row>
    <row r="7064" spans="1:9" x14ac:dyDescent="0.15">
      <c r="A7064" s="694" t="s">
        <v>9532</v>
      </c>
      <c r="B7064" s="96">
        <v>79802</v>
      </c>
      <c r="C7064" s="96">
        <v>1</v>
      </c>
      <c r="D7064" s="97">
        <v>222695602</v>
      </c>
      <c r="E7064" s="97">
        <v>222721444</v>
      </c>
      <c r="F7064" s="96" t="s">
        <v>2328</v>
      </c>
      <c r="G7064" s="96">
        <v>114</v>
      </c>
      <c r="H7064" s="96">
        <v>0.18719</v>
      </c>
      <c r="I7064" s="810">
        <v>1</v>
      </c>
    </row>
    <row r="7065" spans="1:9" x14ac:dyDescent="0.15">
      <c r="A7065" s="694" t="s">
        <v>9533</v>
      </c>
      <c r="B7065" s="96">
        <v>149499</v>
      </c>
      <c r="C7065" s="96">
        <v>1</v>
      </c>
      <c r="D7065" s="97">
        <v>156890400</v>
      </c>
      <c r="E7065" s="97">
        <v>156902881</v>
      </c>
      <c r="F7065" s="96" t="s">
        <v>2321</v>
      </c>
      <c r="G7065" s="96">
        <v>42</v>
      </c>
      <c r="H7065" s="96">
        <v>0.18720000000000001</v>
      </c>
      <c r="I7065" s="810">
        <v>1</v>
      </c>
    </row>
    <row r="7066" spans="1:9" x14ac:dyDescent="0.15">
      <c r="A7066" s="694" t="s">
        <v>9534</v>
      </c>
      <c r="B7066" s="96">
        <v>6867</v>
      </c>
      <c r="C7066" s="96">
        <v>8</v>
      </c>
      <c r="D7066" s="97">
        <v>38585704</v>
      </c>
      <c r="E7066" s="97">
        <v>38710546</v>
      </c>
      <c r="F7066" s="96" t="s">
        <v>2321</v>
      </c>
      <c r="G7066" s="96">
        <v>285</v>
      </c>
      <c r="H7066" s="96">
        <v>0.18725</v>
      </c>
      <c r="I7066" s="810">
        <v>1</v>
      </c>
    </row>
    <row r="7067" spans="1:9" x14ac:dyDescent="0.15">
      <c r="A7067" s="694" t="s">
        <v>9535</v>
      </c>
      <c r="B7067" s="96">
        <v>646754</v>
      </c>
      <c r="C7067" s="96">
        <v>11</v>
      </c>
      <c r="D7067" s="97">
        <v>49075266</v>
      </c>
      <c r="E7067" s="97">
        <v>49080664</v>
      </c>
      <c r="F7067" s="96" t="s">
        <v>2328</v>
      </c>
      <c r="G7067" s="96">
        <v>14</v>
      </c>
      <c r="H7067" s="96">
        <v>0.18729000000000001</v>
      </c>
      <c r="I7067" s="810">
        <v>1</v>
      </c>
    </row>
    <row r="7068" spans="1:9" x14ac:dyDescent="0.15">
      <c r="A7068" s="694" t="s">
        <v>9536</v>
      </c>
      <c r="B7068" s="96">
        <v>1911</v>
      </c>
      <c r="C7068" s="96">
        <v>12</v>
      </c>
      <c r="D7068" s="97">
        <v>9067292</v>
      </c>
      <c r="E7068" s="97">
        <v>9094063</v>
      </c>
      <c r="F7068" s="96" t="s">
        <v>2321</v>
      </c>
      <c r="G7068" s="96">
        <v>68</v>
      </c>
      <c r="H7068" s="96">
        <v>0.18731</v>
      </c>
      <c r="I7068" s="810">
        <v>1</v>
      </c>
    </row>
    <row r="7069" spans="1:9" x14ac:dyDescent="0.15">
      <c r="A7069" s="694" t="s">
        <v>9537</v>
      </c>
      <c r="B7069" s="96">
        <v>92369</v>
      </c>
      <c r="C7069" s="96">
        <v>3</v>
      </c>
      <c r="D7069" s="97">
        <v>140770743</v>
      </c>
      <c r="E7069" s="97">
        <v>140867453</v>
      </c>
      <c r="F7069" s="96" t="s">
        <v>2321</v>
      </c>
      <c r="G7069" s="96">
        <v>254</v>
      </c>
      <c r="H7069" s="96">
        <v>0.18737000000000001</v>
      </c>
      <c r="I7069" s="810">
        <v>1</v>
      </c>
    </row>
    <row r="7070" spans="1:9" x14ac:dyDescent="0.15">
      <c r="A7070" s="694" t="s">
        <v>9538</v>
      </c>
      <c r="B7070" s="96">
        <v>3632</v>
      </c>
      <c r="C7070" s="96">
        <v>10</v>
      </c>
      <c r="D7070" s="97">
        <v>134351283</v>
      </c>
      <c r="E7070" s="97">
        <v>134596984</v>
      </c>
      <c r="F7070" s="96" t="s">
        <v>2321</v>
      </c>
      <c r="G7070" s="96">
        <v>885</v>
      </c>
      <c r="H7070" s="96">
        <v>0.18737999999999999</v>
      </c>
      <c r="I7070" s="810">
        <v>1</v>
      </c>
    </row>
    <row r="7071" spans="1:9" x14ac:dyDescent="0.15">
      <c r="A7071" s="694" t="s">
        <v>9539</v>
      </c>
      <c r="B7071" s="96">
        <v>874</v>
      </c>
      <c r="C7071" s="96">
        <v>21</v>
      </c>
      <c r="D7071" s="97">
        <v>37506614</v>
      </c>
      <c r="E7071" s="97">
        <v>37518860</v>
      </c>
      <c r="F7071" s="96" t="s">
        <v>2321</v>
      </c>
      <c r="G7071" s="96">
        <v>59</v>
      </c>
      <c r="H7071" s="96">
        <v>0.18737999999999999</v>
      </c>
      <c r="I7071" s="810">
        <v>1</v>
      </c>
    </row>
    <row r="7072" spans="1:9" x14ac:dyDescent="0.15">
      <c r="A7072" s="694" t="s">
        <v>9540</v>
      </c>
      <c r="B7072" s="96">
        <v>2869</v>
      </c>
      <c r="C7072" s="96">
        <v>10</v>
      </c>
      <c r="D7072" s="97">
        <v>120967197</v>
      </c>
      <c r="E7072" s="97">
        <v>121215131</v>
      </c>
      <c r="F7072" s="96" t="s">
        <v>2321</v>
      </c>
      <c r="G7072" s="96">
        <v>966</v>
      </c>
      <c r="H7072" s="96">
        <v>0.18740999999999999</v>
      </c>
      <c r="I7072" s="810">
        <v>1</v>
      </c>
    </row>
    <row r="7073" spans="1:9" x14ac:dyDescent="0.15">
      <c r="A7073" s="694" t="s">
        <v>9541</v>
      </c>
      <c r="B7073" s="96">
        <v>6932</v>
      </c>
      <c r="C7073" s="96">
        <v>5</v>
      </c>
      <c r="D7073" s="97">
        <v>133450402</v>
      </c>
      <c r="E7073" s="97">
        <v>133483920</v>
      </c>
      <c r="F7073" s="96" t="s">
        <v>2321</v>
      </c>
      <c r="G7073" s="96">
        <v>94</v>
      </c>
      <c r="H7073" s="96">
        <v>0.18743000000000001</v>
      </c>
      <c r="I7073" s="810">
        <v>1</v>
      </c>
    </row>
    <row r="7074" spans="1:9" x14ac:dyDescent="0.15">
      <c r="A7074" s="694" t="s">
        <v>9542</v>
      </c>
      <c r="B7074" s="96">
        <v>10169</v>
      </c>
      <c r="C7074" s="96">
        <v>15</v>
      </c>
      <c r="D7074" s="97">
        <v>44069294</v>
      </c>
      <c r="E7074" s="97">
        <v>44088287</v>
      </c>
      <c r="F7074" s="96" t="s">
        <v>2321</v>
      </c>
      <c r="G7074" s="96">
        <v>40</v>
      </c>
      <c r="H7074" s="96">
        <v>0.1875</v>
      </c>
      <c r="I7074" s="810">
        <v>1</v>
      </c>
    </row>
    <row r="7075" spans="1:9" x14ac:dyDescent="0.15">
      <c r="A7075" s="694" t="s">
        <v>9543</v>
      </c>
      <c r="B7075" s="96">
        <v>11226</v>
      </c>
      <c r="C7075" s="96">
        <v>12</v>
      </c>
      <c r="D7075" s="97">
        <v>51745654</v>
      </c>
      <c r="E7075" s="97">
        <v>51785739</v>
      </c>
      <c r="F7075" s="96" t="s">
        <v>2328</v>
      </c>
      <c r="G7075" s="96">
        <v>109</v>
      </c>
      <c r="H7075" s="96">
        <v>0.18751000000000001</v>
      </c>
      <c r="I7075" s="810">
        <v>1</v>
      </c>
    </row>
    <row r="7076" spans="1:9" x14ac:dyDescent="0.15">
      <c r="A7076" s="694" t="s">
        <v>9544</v>
      </c>
      <c r="B7076" s="96">
        <v>85300</v>
      </c>
      <c r="C7076" s="96">
        <v>19</v>
      </c>
      <c r="D7076" s="97">
        <v>3880618</v>
      </c>
      <c r="E7076" s="97">
        <v>3928080</v>
      </c>
      <c r="F7076" s="96" t="s">
        <v>2321</v>
      </c>
      <c r="G7076" s="96">
        <v>124</v>
      </c>
      <c r="H7076" s="96">
        <v>0.18756</v>
      </c>
      <c r="I7076" s="810">
        <v>1</v>
      </c>
    </row>
    <row r="7077" spans="1:9" x14ac:dyDescent="0.15">
      <c r="A7077" s="694" t="s">
        <v>9545</v>
      </c>
      <c r="B7077" s="96">
        <v>284391</v>
      </c>
      <c r="C7077" s="96">
        <v>19</v>
      </c>
      <c r="D7077" s="97">
        <v>12175546</v>
      </c>
      <c r="E7077" s="97">
        <v>12188626</v>
      </c>
      <c r="F7077" s="96" t="s">
        <v>2321</v>
      </c>
      <c r="G7077" s="96">
        <v>40</v>
      </c>
      <c r="H7077" s="96">
        <v>0.18762999999999999</v>
      </c>
      <c r="I7077" s="810">
        <v>1</v>
      </c>
    </row>
    <row r="7078" spans="1:9" x14ac:dyDescent="0.15">
      <c r="A7078" s="694" t="s">
        <v>9546</v>
      </c>
      <c r="B7078" s="96">
        <v>6003</v>
      </c>
      <c r="C7078" s="96">
        <v>1</v>
      </c>
      <c r="D7078" s="97">
        <v>192605268</v>
      </c>
      <c r="E7078" s="97">
        <v>192629441</v>
      </c>
      <c r="F7078" s="96" t="s">
        <v>2321</v>
      </c>
      <c r="G7078" s="96">
        <v>109</v>
      </c>
      <c r="H7078" s="96">
        <v>0.18764</v>
      </c>
      <c r="I7078" s="810">
        <v>1</v>
      </c>
    </row>
    <row r="7079" spans="1:9" x14ac:dyDescent="0.15">
      <c r="A7079" s="694" t="s">
        <v>9547</v>
      </c>
      <c r="B7079" s="96">
        <v>8351</v>
      </c>
      <c r="C7079" s="96">
        <v>6</v>
      </c>
      <c r="D7079" s="97">
        <v>26196982</v>
      </c>
      <c r="E7079" s="97">
        <v>26199521</v>
      </c>
      <c r="F7079" s="96" t="s">
        <v>2328</v>
      </c>
      <c r="G7079" s="96">
        <v>13</v>
      </c>
      <c r="H7079" s="96">
        <v>0.18773000000000001</v>
      </c>
      <c r="I7079" s="810">
        <v>1</v>
      </c>
    </row>
    <row r="7080" spans="1:9" x14ac:dyDescent="0.15">
      <c r="A7080" s="694" t="s">
        <v>9548</v>
      </c>
      <c r="B7080" s="96">
        <v>131669</v>
      </c>
      <c r="C7080" s="96">
        <v>3</v>
      </c>
      <c r="D7080" s="97">
        <v>126200008</v>
      </c>
      <c r="E7080" s="97">
        <v>126236616</v>
      </c>
      <c r="F7080" s="96" t="s">
        <v>2328</v>
      </c>
      <c r="G7080" s="96">
        <v>194</v>
      </c>
      <c r="H7080" s="96">
        <v>0.18779000000000001</v>
      </c>
      <c r="I7080" s="810">
        <v>1</v>
      </c>
    </row>
    <row r="7081" spans="1:9" x14ac:dyDescent="0.15">
      <c r="A7081" s="694" t="s">
        <v>9549</v>
      </c>
      <c r="B7081" s="96">
        <v>255275</v>
      </c>
      <c r="C7081" s="96">
        <v>17</v>
      </c>
      <c r="D7081" s="97">
        <v>79897521</v>
      </c>
      <c r="E7081" s="97">
        <v>79905109</v>
      </c>
      <c r="F7081" s="96" t="s">
        <v>2328</v>
      </c>
      <c r="G7081" s="96">
        <v>23</v>
      </c>
      <c r="H7081" s="96">
        <v>0.18781999999999999</v>
      </c>
      <c r="I7081" s="810">
        <v>1</v>
      </c>
    </row>
    <row r="7082" spans="1:9" x14ac:dyDescent="0.15">
      <c r="A7082" s="694" t="s">
        <v>9550</v>
      </c>
      <c r="B7082" s="96">
        <v>4825</v>
      </c>
      <c r="C7082" s="96">
        <v>4</v>
      </c>
      <c r="D7082" s="97">
        <v>85414436</v>
      </c>
      <c r="E7082" s="97">
        <v>85419387</v>
      </c>
      <c r="F7082" s="96" t="s">
        <v>2328</v>
      </c>
      <c r="G7082" s="96">
        <v>6</v>
      </c>
      <c r="H7082" s="96">
        <v>0.18790999999999999</v>
      </c>
      <c r="I7082" s="810">
        <v>1</v>
      </c>
    </row>
    <row r="7083" spans="1:9" x14ac:dyDescent="0.15">
      <c r="A7083" s="694" t="s">
        <v>9551</v>
      </c>
      <c r="B7083" s="96">
        <v>55236</v>
      </c>
      <c r="C7083" s="96">
        <v>4</v>
      </c>
      <c r="D7083" s="97">
        <v>68481479</v>
      </c>
      <c r="E7083" s="97">
        <v>68566889</v>
      </c>
      <c r="F7083" s="96" t="s">
        <v>2328</v>
      </c>
      <c r="G7083" s="96">
        <v>292</v>
      </c>
      <c r="H7083" s="96">
        <v>0.18798000000000001</v>
      </c>
      <c r="I7083" s="810">
        <v>1</v>
      </c>
    </row>
    <row r="7084" spans="1:9" x14ac:dyDescent="0.15">
      <c r="A7084" s="694" t="s">
        <v>9552</v>
      </c>
      <c r="B7084" s="96">
        <v>5037</v>
      </c>
      <c r="C7084" s="96">
        <v>12</v>
      </c>
      <c r="D7084" s="97">
        <v>118573668</v>
      </c>
      <c r="E7084" s="97">
        <v>118583390</v>
      </c>
      <c r="F7084" s="96" t="s">
        <v>2321</v>
      </c>
      <c r="G7084" s="96">
        <v>32</v>
      </c>
      <c r="H7084" s="96">
        <v>0.18803</v>
      </c>
      <c r="I7084" s="810">
        <v>1</v>
      </c>
    </row>
    <row r="7085" spans="1:9" x14ac:dyDescent="0.15">
      <c r="A7085" s="694" t="s">
        <v>9553</v>
      </c>
      <c r="B7085" s="96">
        <v>25836</v>
      </c>
      <c r="C7085" s="96">
        <v>5</v>
      </c>
      <c r="D7085" s="97">
        <v>36876861</v>
      </c>
      <c r="E7085" s="97">
        <v>37065926</v>
      </c>
      <c r="F7085" s="96" t="s">
        <v>2321</v>
      </c>
      <c r="G7085" s="96">
        <v>348</v>
      </c>
      <c r="H7085" s="96">
        <v>0.18812000000000001</v>
      </c>
      <c r="I7085" s="810">
        <v>1</v>
      </c>
    </row>
    <row r="7086" spans="1:9" x14ac:dyDescent="0.15">
      <c r="A7086" s="694" t="s">
        <v>9554</v>
      </c>
      <c r="B7086" s="96">
        <v>506</v>
      </c>
      <c r="C7086" s="96">
        <v>12</v>
      </c>
      <c r="D7086" s="97">
        <v>57031959</v>
      </c>
      <c r="E7086" s="97">
        <v>57039852</v>
      </c>
      <c r="F7086" s="96" t="s">
        <v>2328</v>
      </c>
      <c r="G7086" s="96">
        <v>11</v>
      </c>
      <c r="H7086" s="96">
        <v>0.18819</v>
      </c>
      <c r="I7086" s="810">
        <v>1</v>
      </c>
    </row>
    <row r="7087" spans="1:9" x14ac:dyDescent="0.15">
      <c r="A7087" s="694" t="s">
        <v>9555</v>
      </c>
      <c r="B7087" s="96">
        <v>147645</v>
      </c>
      <c r="C7087" s="96">
        <v>19</v>
      </c>
      <c r="D7087" s="97">
        <v>51834795</v>
      </c>
      <c r="E7087" s="97">
        <v>51845378</v>
      </c>
      <c r="F7087" s="96" t="s">
        <v>2328</v>
      </c>
      <c r="G7087" s="96">
        <v>29</v>
      </c>
      <c r="H7087" s="96">
        <v>0.18840999999999999</v>
      </c>
      <c r="I7087" s="810">
        <v>1</v>
      </c>
    </row>
    <row r="7088" spans="1:9" x14ac:dyDescent="0.15">
      <c r="A7088" s="694" t="s">
        <v>9556</v>
      </c>
      <c r="B7088" s="96">
        <v>8705</v>
      </c>
      <c r="C7088" s="96">
        <v>6</v>
      </c>
      <c r="D7088" s="97">
        <v>33244917</v>
      </c>
      <c r="E7088" s="97">
        <v>33246602</v>
      </c>
      <c r="F7088" s="96" t="s">
        <v>2321</v>
      </c>
      <c r="G7088" s="96">
        <v>3</v>
      </c>
      <c r="H7088" s="96">
        <v>0.18844</v>
      </c>
      <c r="I7088" s="810">
        <v>1</v>
      </c>
    </row>
    <row r="7089" spans="1:9" x14ac:dyDescent="0.15">
      <c r="A7089" s="694" t="s">
        <v>9557</v>
      </c>
      <c r="B7089" s="96">
        <v>162461</v>
      </c>
      <c r="C7089" s="96">
        <v>17</v>
      </c>
      <c r="D7089" s="97">
        <v>48348767</v>
      </c>
      <c r="E7089" s="97">
        <v>48358846</v>
      </c>
      <c r="F7089" s="96" t="s">
        <v>2321</v>
      </c>
      <c r="G7089" s="96">
        <v>39</v>
      </c>
      <c r="H7089" s="96">
        <v>0.18854000000000001</v>
      </c>
      <c r="I7089" s="810">
        <v>1</v>
      </c>
    </row>
    <row r="7090" spans="1:9" x14ac:dyDescent="0.15">
      <c r="A7090" s="694" t="s">
        <v>9558</v>
      </c>
      <c r="B7090" s="96">
        <v>143098</v>
      </c>
      <c r="C7090" s="96">
        <v>10</v>
      </c>
      <c r="D7090" s="97">
        <v>28339922</v>
      </c>
      <c r="E7090" s="97">
        <v>28591953</v>
      </c>
      <c r="F7090" s="96" t="s">
        <v>2328</v>
      </c>
      <c r="G7090" s="96">
        <v>1188</v>
      </c>
      <c r="H7090" s="96">
        <v>0.18856000000000001</v>
      </c>
      <c r="I7090" s="810">
        <v>1</v>
      </c>
    </row>
    <row r="7091" spans="1:9" x14ac:dyDescent="0.15">
      <c r="A7091" s="694" t="s">
        <v>9559</v>
      </c>
      <c r="B7091" s="96">
        <v>9724</v>
      </c>
      <c r="C7091" s="96">
        <v>13</v>
      </c>
      <c r="D7091" s="97">
        <v>52598827</v>
      </c>
      <c r="E7091" s="97">
        <v>52607736</v>
      </c>
      <c r="F7091" s="96" t="s">
        <v>2321</v>
      </c>
      <c r="G7091" s="96">
        <v>16</v>
      </c>
      <c r="H7091" s="96">
        <v>0.18856999999999999</v>
      </c>
      <c r="I7091" s="810">
        <v>1</v>
      </c>
    </row>
    <row r="7092" spans="1:9" x14ac:dyDescent="0.15">
      <c r="A7092" s="694" t="s">
        <v>9560</v>
      </c>
      <c r="B7092" s="96">
        <v>90827</v>
      </c>
      <c r="C7092" s="96">
        <v>7</v>
      </c>
      <c r="D7092" s="97">
        <v>57187321</v>
      </c>
      <c r="E7092" s="97">
        <v>57207571</v>
      </c>
      <c r="F7092" s="96" t="s">
        <v>2328</v>
      </c>
      <c r="G7092" s="96">
        <v>49</v>
      </c>
      <c r="H7092" s="96">
        <v>0.18861</v>
      </c>
      <c r="I7092" s="810">
        <v>1</v>
      </c>
    </row>
    <row r="7093" spans="1:9" x14ac:dyDescent="0.15">
      <c r="A7093" s="694" t="s">
        <v>9561</v>
      </c>
      <c r="B7093" s="96">
        <v>9635</v>
      </c>
      <c r="C7093" s="96">
        <v>1</v>
      </c>
      <c r="D7093" s="97">
        <v>86889769</v>
      </c>
      <c r="E7093" s="97">
        <v>86922241</v>
      </c>
      <c r="F7093" s="96" t="s">
        <v>2321</v>
      </c>
      <c r="G7093" s="96">
        <v>197</v>
      </c>
      <c r="H7093" s="96">
        <v>0.18864</v>
      </c>
      <c r="I7093" s="810">
        <v>1</v>
      </c>
    </row>
    <row r="7094" spans="1:9" x14ac:dyDescent="0.15">
      <c r="A7094" s="694" t="s">
        <v>9562</v>
      </c>
      <c r="B7094" s="96">
        <v>161582</v>
      </c>
      <c r="C7094" s="96">
        <v>15</v>
      </c>
      <c r="D7094" s="97">
        <v>55709953</v>
      </c>
      <c r="E7094" s="97">
        <v>55800432</v>
      </c>
      <c r="F7094" s="96" t="s">
        <v>2328</v>
      </c>
      <c r="G7094" s="96">
        <v>365</v>
      </c>
      <c r="H7094" s="96">
        <v>0.18865000000000001</v>
      </c>
      <c r="I7094" s="810">
        <v>1</v>
      </c>
    </row>
    <row r="7095" spans="1:9" x14ac:dyDescent="0.15">
      <c r="A7095" s="694" t="s">
        <v>9563</v>
      </c>
      <c r="B7095" s="96">
        <v>145407</v>
      </c>
      <c r="C7095" s="96">
        <v>14</v>
      </c>
      <c r="D7095" s="97">
        <v>58470808</v>
      </c>
      <c r="E7095" s="97">
        <v>58618847</v>
      </c>
      <c r="F7095" s="96" t="s">
        <v>2328</v>
      </c>
      <c r="G7095" s="96">
        <v>507</v>
      </c>
      <c r="H7095" s="96">
        <v>0.18865999999999999</v>
      </c>
      <c r="I7095" s="810">
        <v>1</v>
      </c>
    </row>
    <row r="7096" spans="1:9" x14ac:dyDescent="0.15">
      <c r="A7096" s="694" t="s">
        <v>9564</v>
      </c>
      <c r="B7096" s="96">
        <v>805</v>
      </c>
      <c r="C7096" s="96">
        <v>2</v>
      </c>
      <c r="D7096" s="97">
        <v>47387221</v>
      </c>
      <c r="E7096" s="97">
        <v>47404229</v>
      </c>
      <c r="F7096" s="96" t="s">
        <v>2328</v>
      </c>
      <c r="G7096" s="96">
        <v>51</v>
      </c>
      <c r="H7096" s="96">
        <v>0.18873000000000001</v>
      </c>
      <c r="I7096" s="810">
        <v>1</v>
      </c>
    </row>
    <row r="7097" spans="1:9" x14ac:dyDescent="0.15">
      <c r="A7097" s="694" t="s">
        <v>9565</v>
      </c>
      <c r="B7097" s="96">
        <v>51079</v>
      </c>
      <c r="C7097" s="96">
        <v>19</v>
      </c>
      <c r="D7097" s="97">
        <v>19626550</v>
      </c>
      <c r="E7097" s="97">
        <v>19639858</v>
      </c>
      <c r="F7097" s="96" t="s">
        <v>2321</v>
      </c>
      <c r="G7097" s="96">
        <v>42</v>
      </c>
      <c r="H7097" s="96">
        <v>0.18879000000000001</v>
      </c>
      <c r="I7097" s="810">
        <v>1</v>
      </c>
    </row>
    <row r="7098" spans="1:9" x14ac:dyDescent="0.15">
      <c r="A7098" s="694" t="s">
        <v>9566</v>
      </c>
      <c r="B7098" s="96">
        <v>643988</v>
      </c>
      <c r="C7098" s="96">
        <v>1</v>
      </c>
      <c r="D7098" s="97">
        <v>1533388</v>
      </c>
      <c r="E7098" s="97">
        <v>1535476</v>
      </c>
      <c r="F7098" s="96" t="s">
        <v>2328</v>
      </c>
      <c r="G7098" s="96">
        <v>1</v>
      </c>
      <c r="H7098" s="96">
        <v>0.1888</v>
      </c>
      <c r="I7098" s="810">
        <v>1</v>
      </c>
    </row>
    <row r="7099" spans="1:9" x14ac:dyDescent="0.15">
      <c r="A7099" s="694" t="s">
        <v>9567</v>
      </c>
      <c r="B7099" s="96">
        <v>5657</v>
      </c>
      <c r="C7099" s="96">
        <v>19</v>
      </c>
      <c r="D7099" s="97">
        <v>840985</v>
      </c>
      <c r="E7099" s="97">
        <v>848175</v>
      </c>
      <c r="F7099" s="96" t="s">
        <v>2321</v>
      </c>
      <c r="G7099" s="96">
        <v>11</v>
      </c>
      <c r="H7099" s="96">
        <v>0.18884999999999999</v>
      </c>
      <c r="I7099" s="810">
        <v>1</v>
      </c>
    </row>
    <row r="7100" spans="1:9" x14ac:dyDescent="0.15">
      <c r="A7100" s="694" t="s">
        <v>9568</v>
      </c>
      <c r="B7100" s="96">
        <v>134548</v>
      </c>
      <c r="C7100" s="96">
        <v>5</v>
      </c>
      <c r="D7100" s="97">
        <v>132149033</v>
      </c>
      <c r="E7100" s="97">
        <v>132152489</v>
      </c>
      <c r="F7100" s="96" t="s">
        <v>2321</v>
      </c>
      <c r="G7100" s="96">
        <v>8</v>
      </c>
      <c r="H7100" s="96">
        <v>0.18898000000000001</v>
      </c>
      <c r="I7100" s="810">
        <v>1</v>
      </c>
    </row>
    <row r="7101" spans="1:9" x14ac:dyDescent="0.15">
      <c r="A7101" s="694" t="s">
        <v>9569</v>
      </c>
      <c r="B7101" s="96">
        <v>116987</v>
      </c>
      <c r="C7101" s="96">
        <v>2</v>
      </c>
      <c r="D7101" s="97">
        <v>236402733</v>
      </c>
      <c r="E7101" s="97">
        <v>237040444</v>
      </c>
      <c r="F7101" s="96" t="s">
        <v>2321</v>
      </c>
      <c r="G7101" s="96">
        <v>1861</v>
      </c>
      <c r="H7101" s="96">
        <v>0.18905</v>
      </c>
      <c r="I7101" s="810">
        <v>1</v>
      </c>
    </row>
    <row r="7102" spans="1:9" x14ac:dyDescent="0.15">
      <c r="A7102" s="694" t="s">
        <v>9570</v>
      </c>
      <c r="B7102" s="96">
        <v>50853</v>
      </c>
      <c r="C7102" s="96">
        <v>3</v>
      </c>
      <c r="D7102" s="97">
        <v>38032217</v>
      </c>
      <c r="E7102" s="97">
        <v>38048676</v>
      </c>
      <c r="F7102" s="96" t="s">
        <v>2321</v>
      </c>
      <c r="G7102" s="96">
        <v>58</v>
      </c>
      <c r="H7102" s="96">
        <v>0.18906999999999999</v>
      </c>
      <c r="I7102" s="810">
        <v>1</v>
      </c>
    </row>
    <row r="7103" spans="1:9" x14ac:dyDescent="0.15">
      <c r="A7103" s="694" t="s">
        <v>9571</v>
      </c>
      <c r="B7103" s="96">
        <v>27244</v>
      </c>
      <c r="C7103" s="96">
        <v>6</v>
      </c>
      <c r="D7103" s="97">
        <v>109307640</v>
      </c>
      <c r="E7103" s="97">
        <v>109415708</v>
      </c>
      <c r="F7103" s="96" t="s">
        <v>2328</v>
      </c>
      <c r="G7103" s="96">
        <v>217</v>
      </c>
      <c r="H7103" s="96">
        <v>0.18915000000000001</v>
      </c>
      <c r="I7103" s="810">
        <v>1</v>
      </c>
    </row>
    <row r="7104" spans="1:9" x14ac:dyDescent="0.15">
      <c r="A7104" s="694" t="s">
        <v>9572</v>
      </c>
      <c r="B7104" s="96">
        <v>387911</v>
      </c>
      <c r="C7104" s="96">
        <v>13</v>
      </c>
      <c r="D7104" s="97">
        <v>24465238</v>
      </c>
      <c r="E7104" s="97">
        <v>24471145</v>
      </c>
      <c r="F7104" s="96" t="s">
        <v>2328</v>
      </c>
      <c r="G7104" s="96">
        <v>18</v>
      </c>
      <c r="H7104" s="96">
        <v>0.18915999999999999</v>
      </c>
      <c r="I7104" s="810">
        <v>1</v>
      </c>
    </row>
    <row r="7105" spans="1:9" x14ac:dyDescent="0.15">
      <c r="A7105" s="694" t="s">
        <v>9573</v>
      </c>
      <c r="B7105" s="96">
        <v>23335</v>
      </c>
      <c r="C7105" s="96">
        <v>18</v>
      </c>
      <c r="D7105" s="97">
        <v>54318590</v>
      </c>
      <c r="E7105" s="97">
        <v>54697036</v>
      </c>
      <c r="F7105" s="96" t="s">
        <v>2321</v>
      </c>
      <c r="G7105" s="96">
        <v>1143</v>
      </c>
      <c r="H7105" s="96">
        <v>0.18917</v>
      </c>
      <c r="I7105" s="810">
        <v>1</v>
      </c>
    </row>
    <row r="7106" spans="1:9" x14ac:dyDescent="0.15">
      <c r="A7106" s="694" t="s">
        <v>9574</v>
      </c>
      <c r="B7106" s="96">
        <v>6926</v>
      </c>
      <c r="C7106" s="96">
        <v>12</v>
      </c>
      <c r="D7106" s="97">
        <v>115108059</v>
      </c>
      <c r="E7106" s="97">
        <v>115121969</v>
      </c>
      <c r="F7106" s="96" t="s">
        <v>2328</v>
      </c>
      <c r="G7106" s="96">
        <v>38</v>
      </c>
      <c r="H7106" s="96">
        <v>0.18920000000000001</v>
      </c>
      <c r="I7106" s="810">
        <v>1</v>
      </c>
    </row>
    <row r="7107" spans="1:9" x14ac:dyDescent="0.15">
      <c r="A7107" s="694" t="s">
        <v>9575</v>
      </c>
      <c r="B7107" s="96">
        <v>51167</v>
      </c>
      <c r="C7107" s="96">
        <v>6</v>
      </c>
      <c r="D7107" s="97">
        <v>84569370</v>
      </c>
      <c r="E7107" s="97">
        <v>84670146</v>
      </c>
      <c r="F7107" s="96" t="s">
        <v>2321</v>
      </c>
      <c r="G7107" s="96">
        <v>240</v>
      </c>
      <c r="H7107" s="96">
        <v>0.18923000000000001</v>
      </c>
      <c r="I7107" s="810">
        <v>1</v>
      </c>
    </row>
    <row r="7108" spans="1:9" x14ac:dyDescent="0.15">
      <c r="A7108" s="694" t="s">
        <v>9576</v>
      </c>
      <c r="B7108" s="96">
        <v>55237</v>
      </c>
      <c r="C7108" s="96">
        <v>14</v>
      </c>
      <c r="D7108" s="97">
        <v>74815166</v>
      </c>
      <c r="E7108" s="97">
        <v>74826711</v>
      </c>
      <c r="F7108" s="96" t="s">
        <v>2321</v>
      </c>
      <c r="G7108" s="96">
        <v>19</v>
      </c>
      <c r="H7108" s="96">
        <v>0.18926999999999999</v>
      </c>
      <c r="I7108" s="810">
        <v>1</v>
      </c>
    </row>
    <row r="7109" spans="1:9" x14ac:dyDescent="0.15">
      <c r="A7109" s="694" t="s">
        <v>9577</v>
      </c>
      <c r="B7109" s="96">
        <v>124930</v>
      </c>
      <c r="C7109" s="96">
        <v>17</v>
      </c>
      <c r="D7109" s="97">
        <v>27920527</v>
      </c>
      <c r="E7109" s="97">
        <v>27941779</v>
      </c>
      <c r="F7109" s="96" t="s">
        <v>2321</v>
      </c>
      <c r="G7109" s="96">
        <v>28</v>
      </c>
      <c r="H7109" s="96">
        <v>0.18936</v>
      </c>
      <c r="I7109" s="810">
        <v>1</v>
      </c>
    </row>
    <row r="7110" spans="1:9" x14ac:dyDescent="0.15">
      <c r="A7110" s="694" t="s">
        <v>9578</v>
      </c>
      <c r="B7110" s="96">
        <v>64759</v>
      </c>
      <c r="C7110" s="96">
        <v>7</v>
      </c>
      <c r="D7110" s="97">
        <v>47314752</v>
      </c>
      <c r="E7110" s="97">
        <v>47621742</v>
      </c>
      <c r="F7110" s="96" t="s">
        <v>2328</v>
      </c>
      <c r="G7110" s="96">
        <v>982</v>
      </c>
      <c r="H7110" s="96">
        <v>0.18937000000000001</v>
      </c>
      <c r="I7110" s="810">
        <v>1</v>
      </c>
    </row>
    <row r="7111" spans="1:9" x14ac:dyDescent="0.15">
      <c r="A7111" s="694" t="s">
        <v>9579</v>
      </c>
      <c r="B7111" s="924">
        <v>55250</v>
      </c>
      <c r="C7111" s="96">
        <v>18</v>
      </c>
      <c r="D7111" s="97">
        <v>33709837</v>
      </c>
      <c r="E7111" s="97">
        <v>33754688</v>
      </c>
      <c r="F7111" s="96" t="s">
        <v>2321</v>
      </c>
      <c r="G7111" s="96">
        <v>150</v>
      </c>
      <c r="H7111" s="96">
        <v>0.18942000000000001</v>
      </c>
      <c r="I7111" s="810">
        <v>1</v>
      </c>
    </row>
    <row r="7112" spans="1:9" x14ac:dyDescent="0.15">
      <c r="A7112" s="694" t="s">
        <v>9580</v>
      </c>
      <c r="B7112" s="96">
        <v>6699</v>
      </c>
      <c r="C7112" s="96">
        <v>1</v>
      </c>
      <c r="D7112" s="97">
        <v>153003679</v>
      </c>
      <c r="E7112" s="97">
        <v>153005376</v>
      </c>
      <c r="F7112" s="96" t="s">
        <v>2321</v>
      </c>
      <c r="G7112" s="96">
        <v>13</v>
      </c>
      <c r="H7112" s="96">
        <v>0.18942000000000001</v>
      </c>
      <c r="I7112" s="810">
        <v>1</v>
      </c>
    </row>
    <row r="7113" spans="1:9" x14ac:dyDescent="0.15">
      <c r="A7113" s="694" t="s">
        <v>9581</v>
      </c>
      <c r="B7113" s="96">
        <v>84259</v>
      </c>
      <c r="C7113" s="96">
        <v>11</v>
      </c>
      <c r="D7113" s="97">
        <v>102921413</v>
      </c>
      <c r="E7113" s="97">
        <v>102962944</v>
      </c>
      <c r="F7113" s="96" t="s">
        <v>2328</v>
      </c>
      <c r="G7113" s="96">
        <v>96</v>
      </c>
      <c r="H7113" s="96">
        <v>0.18961</v>
      </c>
      <c r="I7113" s="810">
        <v>1</v>
      </c>
    </row>
    <row r="7114" spans="1:9" x14ac:dyDescent="0.15">
      <c r="A7114" s="694" t="s">
        <v>9582</v>
      </c>
      <c r="B7114" s="96">
        <v>123872</v>
      </c>
      <c r="C7114" s="96">
        <v>16</v>
      </c>
      <c r="D7114" s="97">
        <v>84178865</v>
      </c>
      <c r="E7114" s="97">
        <v>84211524</v>
      </c>
      <c r="F7114" s="96" t="s">
        <v>2321</v>
      </c>
      <c r="G7114" s="96">
        <v>179</v>
      </c>
      <c r="H7114" s="96">
        <v>0.18962999999999999</v>
      </c>
      <c r="I7114" s="810">
        <v>1</v>
      </c>
    </row>
    <row r="7115" spans="1:9" x14ac:dyDescent="0.15">
      <c r="A7115" s="694" t="s">
        <v>9583</v>
      </c>
      <c r="B7115" s="96">
        <v>55814</v>
      </c>
      <c r="C7115" s="96">
        <v>5</v>
      </c>
      <c r="D7115" s="97">
        <v>70751442</v>
      </c>
      <c r="E7115" s="97">
        <v>70863649</v>
      </c>
      <c r="F7115" s="96" t="s">
        <v>2321</v>
      </c>
      <c r="G7115" s="96">
        <v>222</v>
      </c>
      <c r="H7115" s="96">
        <v>0.18962999999999999</v>
      </c>
      <c r="I7115" s="810">
        <v>1</v>
      </c>
    </row>
    <row r="7116" spans="1:9" x14ac:dyDescent="0.15">
      <c r="A7116" s="694" t="s">
        <v>9584</v>
      </c>
      <c r="B7116" s="96">
        <v>120379</v>
      </c>
      <c r="C7116" s="96">
        <v>11</v>
      </c>
      <c r="D7116" s="97">
        <v>111934734</v>
      </c>
      <c r="E7116" s="97">
        <v>111944895</v>
      </c>
      <c r="F7116" s="96" t="s">
        <v>2328</v>
      </c>
      <c r="G7116" s="96">
        <v>18</v>
      </c>
      <c r="H7116" s="96">
        <v>0.18964</v>
      </c>
      <c r="I7116" s="810">
        <v>1</v>
      </c>
    </row>
    <row r="7117" spans="1:9" x14ac:dyDescent="0.15">
      <c r="A7117" s="694" t="s">
        <v>9585</v>
      </c>
      <c r="B7117" s="96">
        <v>8935</v>
      </c>
      <c r="C7117" s="96">
        <v>7</v>
      </c>
      <c r="D7117" s="97">
        <v>26697397</v>
      </c>
      <c r="E7117" s="97">
        <v>27034862</v>
      </c>
      <c r="F7117" s="96" t="s">
        <v>2328</v>
      </c>
      <c r="G7117" s="96">
        <v>973</v>
      </c>
      <c r="H7117" s="96">
        <v>0.18964</v>
      </c>
      <c r="I7117" s="810">
        <v>1</v>
      </c>
    </row>
    <row r="7118" spans="1:9" x14ac:dyDescent="0.15">
      <c r="A7118" s="694" t="s">
        <v>9586</v>
      </c>
      <c r="B7118" s="96">
        <v>84034</v>
      </c>
      <c r="C7118" s="96">
        <v>18</v>
      </c>
      <c r="D7118" s="97">
        <v>2846786</v>
      </c>
      <c r="E7118" s="97">
        <v>2914090</v>
      </c>
      <c r="F7118" s="96" t="s">
        <v>2321</v>
      </c>
      <c r="G7118" s="96">
        <v>163</v>
      </c>
      <c r="H7118" s="96">
        <v>0.18978</v>
      </c>
      <c r="I7118" s="810">
        <v>1</v>
      </c>
    </row>
    <row r="7119" spans="1:9" x14ac:dyDescent="0.15">
      <c r="A7119" s="694" t="s">
        <v>9587</v>
      </c>
      <c r="B7119" s="96">
        <v>9988</v>
      </c>
      <c r="C7119" s="96">
        <v>7</v>
      </c>
      <c r="D7119" s="97">
        <v>86781677</v>
      </c>
      <c r="E7119" s="97">
        <v>86825648</v>
      </c>
      <c r="F7119" s="96" t="s">
        <v>2321</v>
      </c>
      <c r="G7119" s="96">
        <v>147</v>
      </c>
      <c r="H7119" s="96">
        <v>0.18989</v>
      </c>
      <c r="I7119" s="810">
        <v>1</v>
      </c>
    </row>
    <row r="7120" spans="1:9" x14ac:dyDescent="0.15">
      <c r="A7120" s="694" t="s">
        <v>9588</v>
      </c>
      <c r="B7120" s="96">
        <v>390327</v>
      </c>
      <c r="C7120" s="96">
        <v>12</v>
      </c>
      <c r="D7120" s="97">
        <v>55862984</v>
      </c>
      <c r="E7120" s="97">
        <v>55863922</v>
      </c>
      <c r="F7120" s="96" t="s">
        <v>2328</v>
      </c>
      <c r="G7120" s="96">
        <v>3</v>
      </c>
      <c r="H7120" s="96">
        <v>0.19014</v>
      </c>
      <c r="I7120" s="810">
        <v>1</v>
      </c>
    </row>
    <row r="7121" spans="1:9" x14ac:dyDescent="0.15">
      <c r="A7121" s="694" t="s">
        <v>9589</v>
      </c>
      <c r="B7121" s="96">
        <v>344148</v>
      </c>
      <c r="C7121" s="96">
        <v>2</v>
      </c>
      <c r="D7121" s="97">
        <v>133429361</v>
      </c>
      <c r="E7121" s="97">
        <v>134399118</v>
      </c>
      <c r="F7121" s="96" t="s">
        <v>2328</v>
      </c>
      <c r="G7121" s="96">
        <v>3165</v>
      </c>
      <c r="H7121" s="96">
        <v>0.19019</v>
      </c>
      <c r="I7121" s="810">
        <v>1</v>
      </c>
    </row>
    <row r="7122" spans="1:9" x14ac:dyDescent="0.15">
      <c r="A7122" s="694" t="s">
        <v>9590</v>
      </c>
      <c r="B7122" s="96">
        <v>10487</v>
      </c>
      <c r="C7122" s="96">
        <v>1</v>
      </c>
      <c r="D7122" s="97">
        <v>40505912</v>
      </c>
      <c r="E7122" s="97">
        <v>40538321</v>
      </c>
      <c r="F7122" s="96" t="s">
        <v>2321</v>
      </c>
      <c r="G7122" s="96">
        <v>124</v>
      </c>
      <c r="H7122" s="96">
        <v>0.19031000000000001</v>
      </c>
      <c r="I7122" s="810">
        <v>1</v>
      </c>
    </row>
    <row r="7123" spans="1:9" x14ac:dyDescent="0.15">
      <c r="A7123" s="694" t="s">
        <v>9591</v>
      </c>
      <c r="B7123" s="96">
        <v>55466</v>
      </c>
      <c r="C7123" s="96">
        <v>15</v>
      </c>
      <c r="D7123" s="97">
        <v>78556487</v>
      </c>
      <c r="E7123" s="97">
        <v>78574538</v>
      </c>
      <c r="F7123" s="96" t="s">
        <v>2321</v>
      </c>
      <c r="G7123" s="96">
        <v>68</v>
      </c>
      <c r="H7123" s="96">
        <v>0.19047</v>
      </c>
      <c r="I7123" s="810">
        <v>1</v>
      </c>
    </row>
    <row r="7124" spans="1:9" x14ac:dyDescent="0.15">
      <c r="A7124" s="694" t="s">
        <v>9592</v>
      </c>
      <c r="B7124" s="96">
        <v>338440</v>
      </c>
      <c r="C7124" s="96">
        <v>11</v>
      </c>
      <c r="D7124" s="97">
        <v>417930</v>
      </c>
      <c r="E7124" s="97">
        <v>442011</v>
      </c>
      <c r="F7124" s="96" t="s">
        <v>2328</v>
      </c>
      <c r="G7124" s="96">
        <v>91</v>
      </c>
      <c r="H7124" s="96">
        <v>0.1905</v>
      </c>
      <c r="I7124" s="810">
        <v>1</v>
      </c>
    </row>
    <row r="7125" spans="1:9" x14ac:dyDescent="0.15">
      <c r="A7125" s="694" t="s">
        <v>9593</v>
      </c>
      <c r="B7125" s="96">
        <v>10</v>
      </c>
      <c r="C7125" s="96">
        <v>8</v>
      </c>
      <c r="D7125" s="97">
        <v>18248755</v>
      </c>
      <c r="E7125" s="97">
        <v>18258723</v>
      </c>
      <c r="F7125" s="96" t="s">
        <v>2321</v>
      </c>
      <c r="G7125" s="96">
        <v>58</v>
      </c>
      <c r="H7125" s="96">
        <v>0.19053999999999999</v>
      </c>
      <c r="I7125" s="810">
        <v>1</v>
      </c>
    </row>
    <row r="7126" spans="1:9" x14ac:dyDescent="0.15">
      <c r="A7126" s="694" t="s">
        <v>9594</v>
      </c>
      <c r="B7126" s="96">
        <v>51318</v>
      </c>
      <c r="C7126" s="96">
        <v>2</v>
      </c>
      <c r="D7126" s="97">
        <v>86426478</v>
      </c>
      <c r="E7126" s="97">
        <v>86440913</v>
      </c>
      <c r="F7126" s="96" t="s">
        <v>2321</v>
      </c>
      <c r="G7126" s="96">
        <v>36</v>
      </c>
      <c r="H7126" s="96">
        <v>0.19056000000000001</v>
      </c>
      <c r="I7126" s="810">
        <v>1</v>
      </c>
    </row>
    <row r="7127" spans="1:9" x14ac:dyDescent="0.15">
      <c r="A7127" s="694" t="s">
        <v>9595</v>
      </c>
      <c r="B7127" s="96">
        <v>1437</v>
      </c>
      <c r="C7127" s="96">
        <v>5</v>
      </c>
      <c r="D7127" s="97">
        <v>131409485</v>
      </c>
      <c r="E7127" s="97">
        <v>131411863</v>
      </c>
      <c r="F7127" s="96" t="s">
        <v>2321</v>
      </c>
      <c r="G7127" s="96">
        <v>7</v>
      </c>
      <c r="H7127" s="96">
        <v>0.19056999999999999</v>
      </c>
      <c r="I7127" s="810">
        <v>1</v>
      </c>
    </row>
    <row r="7128" spans="1:9" x14ac:dyDescent="0.15">
      <c r="A7128" s="694" t="s">
        <v>9596</v>
      </c>
      <c r="B7128" s="96">
        <v>5273</v>
      </c>
      <c r="C7128" s="96">
        <v>18</v>
      </c>
      <c r="D7128" s="97">
        <v>61575224</v>
      </c>
      <c r="E7128" s="97">
        <v>61602948</v>
      </c>
      <c r="F7128" s="96" t="s">
        <v>2321</v>
      </c>
      <c r="G7128" s="96">
        <v>145</v>
      </c>
      <c r="H7128" s="96">
        <v>0.19078000000000001</v>
      </c>
      <c r="I7128" s="810">
        <v>1</v>
      </c>
    </row>
    <row r="7129" spans="1:9" x14ac:dyDescent="0.15">
      <c r="A7129" s="694" t="s">
        <v>9597</v>
      </c>
      <c r="B7129" s="96">
        <v>6659</v>
      </c>
      <c r="C7129" s="96">
        <v>6</v>
      </c>
      <c r="D7129" s="97">
        <v>21593972</v>
      </c>
      <c r="E7129" s="97">
        <v>21598850</v>
      </c>
      <c r="F7129" s="96" t="s">
        <v>2321</v>
      </c>
      <c r="G7129" s="96">
        <v>5</v>
      </c>
      <c r="H7129" s="96">
        <v>0.1908</v>
      </c>
      <c r="I7129" s="810">
        <v>1</v>
      </c>
    </row>
    <row r="7130" spans="1:9" x14ac:dyDescent="0.15">
      <c r="A7130" s="694" t="s">
        <v>9598</v>
      </c>
      <c r="B7130" s="96">
        <v>148979</v>
      </c>
      <c r="C7130" s="96">
        <v>1</v>
      </c>
      <c r="D7130" s="97">
        <v>53971904</v>
      </c>
      <c r="E7130" s="97">
        <v>54203748</v>
      </c>
      <c r="F7130" s="96" t="s">
        <v>2328</v>
      </c>
      <c r="G7130" s="96">
        <v>763</v>
      </c>
      <c r="H7130" s="96">
        <v>0.19084000000000001</v>
      </c>
      <c r="I7130" s="810">
        <v>1</v>
      </c>
    </row>
    <row r="7131" spans="1:9" x14ac:dyDescent="0.15">
      <c r="A7131" s="694" t="s">
        <v>9599</v>
      </c>
      <c r="B7131" s="96">
        <v>2873</v>
      </c>
      <c r="C7131" s="96">
        <v>17</v>
      </c>
      <c r="D7131" s="97">
        <v>80009746</v>
      </c>
      <c r="E7131" s="97">
        <v>80015346</v>
      </c>
      <c r="F7131" s="96" t="s">
        <v>2321</v>
      </c>
      <c r="G7131" s="96">
        <v>14</v>
      </c>
      <c r="H7131" s="96">
        <v>0.19084999999999999</v>
      </c>
      <c r="I7131" s="810">
        <v>1</v>
      </c>
    </row>
    <row r="7132" spans="1:9" x14ac:dyDescent="0.15">
      <c r="A7132" s="694" t="s">
        <v>9600</v>
      </c>
      <c r="B7132" s="96">
        <v>143570</v>
      </c>
      <c r="C7132" s="96">
        <v>11</v>
      </c>
      <c r="D7132" s="97">
        <v>74550655</v>
      </c>
      <c r="E7132" s="97">
        <v>74660232</v>
      </c>
      <c r="F7132" s="96" t="s">
        <v>2328</v>
      </c>
      <c r="G7132" s="96">
        <v>230</v>
      </c>
      <c r="H7132" s="96">
        <v>0.19094</v>
      </c>
      <c r="I7132" s="810">
        <v>1</v>
      </c>
    </row>
    <row r="7133" spans="1:9" x14ac:dyDescent="0.15">
      <c r="A7133" s="694" t="s">
        <v>9601</v>
      </c>
      <c r="B7133" s="96">
        <v>51300</v>
      </c>
      <c r="C7133" s="96">
        <v>3</v>
      </c>
      <c r="D7133" s="97">
        <v>119217324</v>
      </c>
      <c r="E7133" s="97">
        <v>119243128</v>
      </c>
      <c r="F7133" s="96" t="s">
        <v>2321</v>
      </c>
      <c r="G7133" s="96">
        <v>103</v>
      </c>
      <c r="H7133" s="96">
        <v>0.19098000000000001</v>
      </c>
      <c r="I7133" s="810">
        <v>1</v>
      </c>
    </row>
    <row r="7134" spans="1:9" x14ac:dyDescent="0.15">
      <c r="A7134" s="694" t="s">
        <v>9602</v>
      </c>
      <c r="B7134" s="96">
        <v>10336</v>
      </c>
      <c r="C7134" s="96">
        <v>4</v>
      </c>
      <c r="D7134" s="97">
        <v>699537</v>
      </c>
      <c r="E7134" s="97">
        <v>764428</v>
      </c>
      <c r="F7134" s="96" t="s">
        <v>2321</v>
      </c>
      <c r="G7134" s="96">
        <v>264</v>
      </c>
      <c r="H7134" s="96">
        <v>0.19103999999999999</v>
      </c>
      <c r="I7134" s="810">
        <v>1</v>
      </c>
    </row>
    <row r="7135" spans="1:9" x14ac:dyDescent="0.15">
      <c r="A7135" s="694" t="s">
        <v>9603</v>
      </c>
      <c r="B7135" s="96">
        <v>5510</v>
      </c>
      <c r="C7135" s="96">
        <v>2</v>
      </c>
      <c r="D7135" s="97">
        <v>242089012</v>
      </c>
      <c r="E7135" s="97">
        <v>242122439</v>
      </c>
      <c r="F7135" s="96" t="s">
        <v>2321</v>
      </c>
      <c r="G7135" s="96">
        <v>148</v>
      </c>
      <c r="H7135" s="96">
        <v>0.19108</v>
      </c>
      <c r="I7135" s="810">
        <v>1</v>
      </c>
    </row>
    <row r="7136" spans="1:9" x14ac:dyDescent="0.15">
      <c r="A7136" s="694" t="s">
        <v>9604</v>
      </c>
      <c r="B7136" s="96">
        <v>84940</v>
      </c>
      <c r="C7136" s="96">
        <v>17</v>
      </c>
      <c r="D7136" s="97">
        <v>27941774</v>
      </c>
      <c r="E7136" s="97">
        <v>27949926</v>
      </c>
      <c r="F7136" s="96" t="s">
        <v>2328</v>
      </c>
      <c r="G7136" s="96">
        <v>13</v>
      </c>
      <c r="H7136" s="96">
        <v>0.19114</v>
      </c>
      <c r="I7136" s="810">
        <v>1</v>
      </c>
    </row>
    <row r="7137" spans="1:9" x14ac:dyDescent="0.15">
      <c r="A7137" s="694" t="s">
        <v>9605</v>
      </c>
      <c r="B7137" s="96">
        <v>6500</v>
      </c>
      <c r="C7137" s="96">
        <v>5</v>
      </c>
      <c r="D7137" s="97">
        <v>133492082</v>
      </c>
      <c r="E7137" s="97">
        <v>133512724</v>
      </c>
      <c r="F7137" s="96" t="s">
        <v>2328</v>
      </c>
      <c r="G7137" s="96">
        <v>43</v>
      </c>
      <c r="H7137" s="96">
        <v>0.19120999999999999</v>
      </c>
      <c r="I7137" s="810">
        <v>1</v>
      </c>
    </row>
    <row r="7138" spans="1:9" x14ac:dyDescent="0.15">
      <c r="A7138" s="694" t="s">
        <v>9606</v>
      </c>
      <c r="B7138" s="96">
        <v>7827</v>
      </c>
      <c r="C7138" s="96">
        <v>1</v>
      </c>
      <c r="D7138" s="97">
        <v>179519674</v>
      </c>
      <c r="E7138" s="97">
        <v>179545086</v>
      </c>
      <c r="F7138" s="96" t="s">
        <v>2328</v>
      </c>
      <c r="G7138" s="96">
        <v>129</v>
      </c>
      <c r="H7138" s="96">
        <v>0.19123000000000001</v>
      </c>
      <c r="I7138" s="810">
        <v>1</v>
      </c>
    </row>
    <row r="7139" spans="1:9" x14ac:dyDescent="0.15">
      <c r="A7139" s="694" t="s">
        <v>9607</v>
      </c>
      <c r="B7139" s="96">
        <v>9341</v>
      </c>
      <c r="C7139" s="96">
        <v>1</v>
      </c>
      <c r="D7139" s="97">
        <v>7831329</v>
      </c>
      <c r="E7139" s="97">
        <v>7841492</v>
      </c>
      <c r="F7139" s="96" t="s">
        <v>2321</v>
      </c>
      <c r="G7139" s="96">
        <v>39</v>
      </c>
      <c r="H7139" s="96">
        <v>0.19126000000000001</v>
      </c>
      <c r="I7139" s="810">
        <v>1</v>
      </c>
    </row>
    <row r="7140" spans="1:9" x14ac:dyDescent="0.15">
      <c r="A7140" s="694" t="s">
        <v>9608</v>
      </c>
      <c r="B7140" s="96">
        <v>55192</v>
      </c>
      <c r="C7140" s="96">
        <v>15</v>
      </c>
      <c r="D7140" s="97">
        <v>41060067</v>
      </c>
      <c r="E7140" s="97">
        <v>41099676</v>
      </c>
      <c r="F7140" s="96" t="s">
        <v>2328</v>
      </c>
      <c r="G7140" s="96">
        <v>86</v>
      </c>
      <c r="H7140" s="96">
        <v>0.19131000000000001</v>
      </c>
      <c r="I7140" s="810">
        <v>1</v>
      </c>
    </row>
    <row r="7141" spans="1:9" x14ac:dyDescent="0.15">
      <c r="A7141" s="694" t="s">
        <v>9609</v>
      </c>
      <c r="B7141" s="96">
        <v>283777</v>
      </c>
      <c r="C7141" s="96">
        <v>15</v>
      </c>
      <c r="D7141" s="97">
        <v>98980391</v>
      </c>
      <c r="E7141" s="97">
        <v>99057611</v>
      </c>
      <c r="F7141" s="96" t="s">
        <v>2328</v>
      </c>
      <c r="G7141" s="96">
        <v>299</v>
      </c>
      <c r="H7141" s="96">
        <v>0.19133</v>
      </c>
      <c r="I7141" s="810">
        <v>1</v>
      </c>
    </row>
    <row r="7142" spans="1:9" x14ac:dyDescent="0.15">
      <c r="A7142" s="694" t="s">
        <v>9610</v>
      </c>
      <c r="B7142" s="96">
        <v>203</v>
      </c>
      <c r="C7142" s="96">
        <v>9</v>
      </c>
      <c r="D7142" s="97">
        <v>130628759</v>
      </c>
      <c r="E7142" s="97">
        <v>130640022</v>
      </c>
      <c r="F7142" s="96" t="s">
        <v>2328</v>
      </c>
      <c r="G7142" s="96">
        <v>31</v>
      </c>
      <c r="H7142" s="96">
        <v>0.19142000000000001</v>
      </c>
      <c r="I7142" s="810">
        <v>1</v>
      </c>
    </row>
    <row r="7143" spans="1:9" x14ac:dyDescent="0.15">
      <c r="A7143" s="694" t="s">
        <v>9611</v>
      </c>
      <c r="B7143" s="96">
        <v>7013</v>
      </c>
      <c r="C7143" s="96">
        <v>8</v>
      </c>
      <c r="D7143" s="97">
        <v>73921097</v>
      </c>
      <c r="E7143" s="97">
        <v>73959987</v>
      </c>
      <c r="F7143" s="96" t="s">
        <v>2321</v>
      </c>
      <c r="G7143" s="96">
        <v>95</v>
      </c>
      <c r="H7143" s="96">
        <v>0.19148999999999999</v>
      </c>
      <c r="I7143" s="810">
        <v>1</v>
      </c>
    </row>
    <row r="7144" spans="1:9" x14ac:dyDescent="0.15">
      <c r="A7144" s="694" t="s">
        <v>9612</v>
      </c>
      <c r="B7144" s="96">
        <v>81031</v>
      </c>
      <c r="C7144" s="96">
        <v>20</v>
      </c>
      <c r="D7144" s="97">
        <v>45338279</v>
      </c>
      <c r="E7144" s="97">
        <v>45364986</v>
      </c>
      <c r="F7144" s="96" t="s">
        <v>2321</v>
      </c>
      <c r="G7144" s="96">
        <v>73</v>
      </c>
      <c r="H7144" s="96">
        <v>0.19155</v>
      </c>
      <c r="I7144" s="810">
        <v>1</v>
      </c>
    </row>
    <row r="7145" spans="1:9" x14ac:dyDescent="0.15">
      <c r="A7145" s="694" t="s">
        <v>9613</v>
      </c>
      <c r="B7145" s="96">
        <v>54760</v>
      </c>
      <c r="C7145" s="96">
        <v>19</v>
      </c>
      <c r="D7145" s="97">
        <v>1481427</v>
      </c>
      <c r="E7145" s="97">
        <v>1490886</v>
      </c>
      <c r="F7145" s="96" t="s">
        <v>2328</v>
      </c>
      <c r="G7145" s="96">
        <v>24</v>
      </c>
      <c r="H7145" s="96">
        <v>0.19167999999999999</v>
      </c>
      <c r="I7145" s="810">
        <v>1</v>
      </c>
    </row>
    <row r="7146" spans="1:9" x14ac:dyDescent="0.15">
      <c r="A7146" s="694" t="s">
        <v>9614</v>
      </c>
      <c r="B7146" s="96">
        <v>79400</v>
      </c>
      <c r="C7146" s="96">
        <v>15</v>
      </c>
      <c r="D7146" s="97">
        <v>69222839</v>
      </c>
      <c r="E7146" s="97">
        <v>69349501</v>
      </c>
      <c r="F7146" s="96" t="s">
        <v>2321</v>
      </c>
      <c r="G7146" s="96">
        <v>220</v>
      </c>
      <c r="H7146" s="96">
        <v>0.19177</v>
      </c>
      <c r="I7146" s="810">
        <v>1</v>
      </c>
    </row>
    <row r="7147" spans="1:9" x14ac:dyDescent="0.15">
      <c r="A7147" s="694" t="s">
        <v>9615</v>
      </c>
      <c r="B7147" s="96">
        <v>6698</v>
      </c>
      <c r="C7147" s="96">
        <v>1</v>
      </c>
      <c r="D7147" s="97">
        <v>152956564</v>
      </c>
      <c r="E7147" s="97">
        <v>152958290</v>
      </c>
      <c r="F7147" s="96" t="s">
        <v>2321</v>
      </c>
      <c r="G7147" s="96">
        <v>8</v>
      </c>
      <c r="H7147" s="96">
        <v>0.19183</v>
      </c>
      <c r="I7147" s="810">
        <v>1</v>
      </c>
    </row>
    <row r="7148" spans="1:9" x14ac:dyDescent="0.15">
      <c r="A7148" s="694" t="s">
        <v>9616</v>
      </c>
      <c r="B7148" s="96">
        <v>9119</v>
      </c>
      <c r="C7148" s="96">
        <v>12</v>
      </c>
      <c r="D7148" s="97">
        <v>52817854</v>
      </c>
      <c r="E7148" s="97">
        <v>52828110</v>
      </c>
      <c r="F7148" s="96" t="s">
        <v>2328</v>
      </c>
      <c r="G7148" s="96">
        <v>38</v>
      </c>
      <c r="H7148" s="96">
        <v>0.19194</v>
      </c>
      <c r="I7148" s="810">
        <v>1</v>
      </c>
    </row>
    <row r="7149" spans="1:9" x14ac:dyDescent="0.15">
      <c r="A7149" s="694" t="s">
        <v>9617</v>
      </c>
      <c r="B7149" s="96">
        <v>80778</v>
      </c>
      <c r="C7149" s="96">
        <v>8</v>
      </c>
      <c r="D7149" s="97">
        <v>145998499</v>
      </c>
      <c r="E7149" s="97">
        <v>146012725</v>
      </c>
      <c r="F7149" s="96" t="s">
        <v>2328</v>
      </c>
      <c r="G7149" s="96">
        <v>40</v>
      </c>
      <c r="H7149" s="96">
        <v>0.19197</v>
      </c>
      <c r="I7149" s="810">
        <v>1</v>
      </c>
    </row>
    <row r="7150" spans="1:9" x14ac:dyDescent="0.15">
      <c r="A7150" s="694" t="s">
        <v>9618</v>
      </c>
      <c r="B7150" s="96">
        <v>219527</v>
      </c>
      <c r="C7150" s="96">
        <v>11</v>
      </c>
      <c r="D7150" s="97">
        <v>56949221</v>
      </c>
      <c r="E7150" s="97">
        <v>56959188</v>
      </c>
      <c r="F7150" s="96" t="s">
        <v>2321</v>
      </c>
      <c r="G7150" s="96">
        <v>37</v>
      </c>
      <c r="H7150" s="96">
        <v>0.19198999999999999</v>
      </c>
      <c r="I7150" s="810">
        <v>1</v>
      </c>
    </row>
    <row r="7151" spans="1:9" x14ac:dyDescent="0.15">
      <c r="A7151" s="694" t="s">
        <v>9619</v>
      </c>
      <c r="B7151" s="96">
        <v>26279</v>
      </c>
      <c r="C7151" s="96">
        <v>1</v>
      </c>
      <c r="D7151" s="97">
        <v>20439143</v>
      </c>
      <c r="E7151" s="97">
        <v>20446059</v>
      </c>
      <c r="F7151" s="96" t="s">
        <v>2328</v>
      </c>
      <c r="G7151" s="96">
        <v>29</v>
      </c>
      <c r="H7151" s="96">
        <v>0.19202</v>
      </c>
      <c r="I7151" s="810">
        <v>1</v>
      </c>
    </row>
    <row r="7152" spans="1:9" x14ac:dyDescent="0.15">
      <c r="A7152" s="694" t="s">
        <v>9620</v>
      </c>
      <c r="B7152" s="96">
        <v>1909</v>
      </c>
      <c r="C7152" s="96">
        <v>4</v>
      </c>
      <c r="D7152" s="97">
        <v>148402069</v>
      </c>
      <c r="E7152" s="97">
        <v>148466106</v>
      </c>
      <c r="F7152" s="96" t="s">
        <v>2321</v>
      </c>
      <c r="G7152" s="96">
        <v>154</v>
      </c>
      <c r="H7152" s="96">
        <v>0.19208</v>
      </c>
      <c r="I7152" s="810">
        <v>1</v>
      </c>
    </row>
    <row r="7153" spans="1:9" x14ac:dyDescent="0.15">
      <c r="A7153" s="694" t="s">
        <v>9621</v>
      </c>
      <c r="B7153" s="96">
        <v>56521</v>
      </c>
      <c r="C7153" s="96">
        <v>10</v>
      </c>
      <c r="D7153" s="97">
        <v>69556427</v>
      </c>
      <c r="E7153" s="97">
        <v>69597937</v>
      </c>
      <c r="F7153" s="96" t="s">
        <v>2328</v>
      </c>
      <c r="G7153" s="96">
        <v>77</v>
      </c>
      <c r="H7153" s="96">
        <v>0.19214999999999999</v>
      </c>
      <c r="I7153" s="810">
        <v>1</v>
      </c>
    </row>
    <row r="7154" spans="1:9" x14ac:dyDescent="0.15">
      <c r="A7154" s="694" t="s">
        <v>9622</v>
      </c>
      <c r="B7154" s="96">
        <v>2778</v>
      </c>
      <c r="C7154" s="96">
        <v>20</v>
      </c>
      <c r="D7154" s="97">
        <v>57414756</v>
      </c>
      <c r="E7154" s="97">
        <v>57486250</v>
      </c>
      <c r="F7154" s="96" t="s">
        <v>2321</v>
      </c>
      <c r="G7154" s="96">
        <v>218</v>
      </c>
      <c r="H7154" s="96">
        <v>0.19231000000000001</v>
      </c>
      <c r="I7154" s="810">
        <v>1</v>
      </c>
    </row>
    <row r="7155" spans="1:9" x14ac:dyDescent="0.15">
      <c r="A7155" s="694" t="s">
        <v>9623</v>
      </c>
      <c r="B7155" s="96">
        <v>89910</v>
      </c>
      <c r="C7155" s="96">
        <v>12</v>
      </c>
      <c r="D7155" s="97">
        <v>109915215</v>
      </c>
      <c r="E7155" s="97">
        <v>109974510</v>
      </c>
      <c r="F7155" s="96" t="s">
        <v>2321</v>
      </c>
      <c r="G7155" s="96">
        <v>188</v>
      </c>
      <c r="H7155" s="96">
        <v>0.19233</v>
      </c>
      <c r="I7155" s="810">
        <v>1</v>
      </c>
    </row>
    <row r="7156" spans="1:9" x14ac:dyDescent="0.15">
      <c r="A7156" s="694" t="s">
        <v>9624</v>
      </c>
      <c r="B7156" s="96">
        <v>2046</v>
      </c>
      <c r="C7156" s="96">
        <v>1</v>
      </c>
      <c r="D7156" s="97">
        <v>22890004</v>
      </c>
      <c r="E7156" s="97">
        <v>22930087</v>
      </c>
      <c r="F7156" s="96" t="s">
        <v>2321</v>
      </c>
      <c r="G7156" s="96">
        <v>170</v>
      </c>
      <c r="H7156" s="96">
        <v>0.19234000000000001</v>
      </c>
      <c r="I7156" s="810">
        <v>1</v>
      </c>
    </row>
    <row r="7157" spans="1:9" x14ac:dyDescent="0.15">
      <c r="A7157" s="694" t="s">
        <v>9625</v>
      </c>
      <c r="B7157" s="96">
        <v>126205</v>
      </c>
      <c r="C7157" s="96">
        <v>19</v>
      </c>
      <c r="D7157" s="97">
        <v>56459198</v>
      </c>
      <c r="E7157" s="97">
        <v>56499995</v>
      </c>
      <c r="F7157" s="96" t="s">
        <v>2321</v>
      </c>
      <c r="G7157" s="96">
        <v>184</v>
      </c>
      <c r="H7157" s="96">
        <v>0.19250999999999999</v>
      </c>
      <c r="I7157" s="810">
        <v>1</v>
      </c>
    </row>
    <row r="7158" spans="1:9" x14ac:dyDescent="0.15">
      <c r="A7158" s="694" t="s">
        <v>9626</v>
      </c>
      <c r="B7158" s="96">
        <v>341152</v>
      </c>
      <c r="C7158" s="96">
        <v>11</v>
      </c>
      <c r="D7158" s="97">
        <v>74799796</v>
      </c>
      <c r="E7158" s="97">
        <v>74800758</v>
      </c>
      <c r="F7158" s="96" t="s">
        <v>2328</v>
      </c>
      <c r="G7158" s="96">
        <v>2</v>
      </c>
      <c r="H7158" s="96">
        <v>0.19253000000000001</v>
      </c>
      <c r="I7158" s="810">
        <v>1</v>
      </c>
    </row>
    <row r="7159" spans="1:9" x14ac:dyDescent="0.15">
      <c r="A7159" s="694" t="s">
        <v>9627</v>
      </c>
      <c r="B7159" s="96">
        <v>166793</v>
      </c>
      <c r="C7159" s="96">
        <v>4</v>
      </c>
      <c r="D7159" s="97">
        <v>4291924</v>
      </c>
      <c r="E7159" s="97">
        <v>4323513</v>
      </c>
      <c r="F7159" s="96" t="s">
        <v>2321</v>
      </c>
      <c r="G7159" s="96">
        <v>170</v>
      </c>
      <c r="H7159" s="96">
        <v>0.19259999999999999</v>
      </c>
      <c r="I7159" s="810">
        <v>1</v>
      </c>
    </row>
    <row r="7160" spans="1:9" x14ac:dyDescent="0.15">
      <c r="A7160" s="694" t="s">
        <v>9628</v>
      </c>
      <c r="B7160" s="96">
        <v>26526</v>
      </c>
      <c r="C7160" s="96">
        <v>19</v>
      </c>
      <c r="D7160" s="97">
        <v>11406798</v>
      </c>
      <c r="E7160" s="97">
        <v>11437672</v>
      </c>
      <c r="F7160" s="96" t="s">
        <v>2321</v>
      </c>
      <c r="G7160" s="96">
        <v>113</v>
      </c>
      <c r="H7160" s="96">
        <v>0.19263</v>
      </c>
      <c r="I7160" s="810">
        <v>1</v>
      </c>
    </row>
    <row r="7161" spans="1:9" x14ac:dyDescent="0.15">
      <c r="A7161" s="694" t="s">
        <v>9629</v>
      </c>
      <c r="B7161" s="96">
        <v>3981</v>
      </c>
      <c r="C7161" s="96">
        <v>13</v>
      </c>
      <c r="D7161" s="97">
        <v>108859790</v>
      </c>
      <c r="E7161" s="97">
        <v>108870716</v>
      </c>
      <c r="F7161" s="96" t="s">
        <v>2328</v>
      </c>
      <c r="G7161" s="96">
        <v>19</v>
      </c>
      <c r="H7161" s="96">
        <v>0.19264999999999999</v>
      </c>
      <c r="I7161" s="810">
        <v>1</v>
      </c>
    </row>
    <row r="7162" spans="1:9" x14ac:dyDescent="0.15">
      <c r="A7162" s="694" t="s">
        <v>9630</v>
      </c>
      <c r="B7162" s="96">
        <v>132158</v>
      </c>
      <c r="C7162" s="96">
        <v>3</v>
      </c>
      <c r="D7162" s="97">
        <v>52321836</v>
      </c>
      <c r="E7162" s="97">
        <v>52329272</v>
      </c>
      <c r="F7162" s="96" t="s">
        <v>2321</v>
      </c>
      <c r="G7162" s="96">
        <v>16</v>
      </c>
      <c r="H7162" s="96">
        <v>0.19278000000000001</v>
      </c>
      <c r="I7162" s="810">
        <v>1</v>
      </c>
    </row>
    <row r="7163" spans="1:9" x14ac:dyDescent="0.15">
      <c r="A7163" s="694" t="s">
        <v>9631</v>
      </c>
      <c r="B7163" s="96">
        <v>5470</v>
      </c>
      <c r="C7163" s="96">
        <v>4</v>
      </c>
      <c r="D7163" s="97">
        <v>76781025</v>
      </c>
      <c r="E7163" s="97">
        <v>76823681</v>
      </c>
      <c r="F7163" s="96" t="s">
        <v>2328</v>
      </c>
      <c r="G7163" s="96">
        <v>176</v>
      </c>
      <c r="H7163" s="96">
        <v>0.19289000000000001</v>
      </c>
      <c r="I7163" s="810">
        <v>1</v>
      </c>
    </row>
    <row r="7164" spans="1:9" x14ac:dyDescent="0.15">
      <c r="A7164" s="694" t="s">
        <v>1169</v>
      </c>
      <c r="B7164" s="96">
        <v>5001</v>
      </c>
      <c r="C7164" s="96">
        <v>7</v>
      </c>
      <c r="D7164" s="97">
        <v>103766788</v>
      </c>
      <c r="E7164" s="97">
        <v>103848495</v>
      </c>
      <c r="F7164" s="96" t="s">
        <v>2328</v>
      </c>
      <c r="G7164" s="96">
        <v>301</v>
      </c>
      <c r="H7164" s="96">
        <v>0.19294</v>
      </c>
      <c r="I7164" s="810">
        <v>1</v>
      </c>
    </row>
    <row r="7165" spans="1:9" x14ac:dyDescent="0.15">
      <c r="A7165" s="694" t="s">
        <v>9632</v>
      </c>
      <c r="B7165" s="96">
        <v>119504</v>
      </c>
      <c r="C7165" s="96">
        <v>10</v>
      </c>
      <c r="D7165" s="97">
        <v>73975758</v>
      </c>
      <c r="E7165" s="97">
        <v>73995618</v>
      </c>
      <c r="F7165" s="96" t="s">
        <v>2321</v>
      </c>
      <c r="G7165" s="96">
        <v>48</v>
      </c>
      <c r="H7165" s="96">
        <v>0.19309999999999999</v>
      </c>
      <c r="I7165" s="810">
        <v>1</v>
      </c>
    </row>
    <row r="7166" spans="1:9" x14ac:dyDescent="0.15">
      <c r="A7166" s="694" t="s">
        <v>9633</v>
      </c>
      <c r="B7166" s="96">
        <v>100505549</v>
      </c>
      <c r="C7166" s="96">
        <v>18</v>
      </c>
      <c r="D7166" s="97">
        <v>55297534</v>
      </c>
      <c r="E7166" s="97">
        <v>55336508</v>
      </c>
      <c r="F7166" s="96" t="s">
        <v>2321</v>
      </c>
      <c r="G7166" s="96">
        <v>148</v>
      </c>
      <c r="H7166" s="96">
        <v>0.19320000000000001</v>
      </c>
      <c r="I7166" s="810">
        <v>1</v>
      </c>
    </row>
    <row r="7167" spans="1:9" x14ac:dyDescent="0.15">
      <c r="A7167" s="694" t="s">
        <v>9634</v>
      </c>
      <c r="B7167" s="96">
        <v>991</v>
      </c>
      <c r="C7167" s="96">
        <v>1</v>
      </c>
      <c r="D7167" s="97">
        <v>43824626</v>
      </c>
      <c r="E7167" s="97">
        <v>43828874</v>
      </c>
      <c r="F7167" s="96" t="s">
        <v>2321</v>
      </c>
      <c r="G7167" s="96">
        <v>6</v>
      </c>
      <c r="H7167" s="96">
        <v>0.19322</v>
      </c>
      <c r="I7167" s="810">
        <v>1</v>
      </c>
    </row>
    <row r="7168" spans="1:9" x14ac:dyDescent="0.15">
      <c r="A7168" s="694" t="s">
        <v>9635</v>
      </c>
      <c r="B7168" s="96">
        <v>29126</v>
      </c>
      <c r="C7168" s="96">
        <v>9</v>
      </c>
      <c r="D7168" s="97">
        <v>5450503</v>
      </c>
      <c r="E7168" s="97">
        <v>5470567</v>
      </c>
      <c r="F7168" s="96" t="s">
        <v>2321</v>
      </c>
      <c r="G7168" s="96">
        <v>78</v>
      </c>
      <c r="H7168" s="96">
        <v>0.19323000000000001</v>
      </c>
      <c r="I7168" s="810">
        <v>1</v>
      </c>
    </row>
    <row r="7169" spans="1:9" x14ac:dyDescent="0.15">
      <c r="A7169" s="694" t="s">
        <v>9636</v>
      </c>
      <c r="B7169" s="96">
        <v>79663</v>
      </c>
      <c r="C7169" s="96">
        <v>3</v>
      </c>
      <c r="D7169" s="97">
        <v>122458844</v>
      </c>
      <c r="E7169" s="97">
        <v>122512666</v>
      </c>
      <c r="F7169" s="96" t="s">
        <v>2328</v>
      </c>
      <c r="G7169" s="96">
        <v>180</v>
      </c>
      <c r="H7169" s="96">
        <v>0.19327</v>
      </c>
      <c r="I7169" s="810">
        <v>1</v>
      </c>
    </row>
    <row r="7170" spans="1:9" x14ac:dyDescent="0.15">
      <c r="A7170" s="694" t="s">
        <v>9637</v>
      </c>
      <c r="B7170" s="96">
        <v>10675</v>
      </c>
      <c r="C7170" s="96">
        <v>3</v>
      </c>
      <c r="D7170" s="97">
        <v>47603728</v>
      </c>
      <c r="E7170" s="97">
        <v>47621730</v>
      </c>
      <c r="F7170" s="96" t="s">
        <v>2328</v>
      </c>
      <c r="G7170" s="96">
        <v>32</v>
      </c>
      <c r="H7170" s="96">
        <v>0.1933</v>
      </c>
      <c r="I7170" s="810">
        <v>1</v>
      </c>
    </row>
    <row r="7171" spans="1:9" x14ac:dyDescent="0.15">
      <c r="A7171" s="694" t="s">
        <v>9638</v>
      </c>
      <c r="B7171" s="96">
        <v>10803</v>
      </c>
      <c r="C7171" s="96">
        <v>3</v>
      </c>
      <c r="D7171" s="97">
        <v>45927996</v>
      </c>
      <c r="E7171" s="97">
        <v>45944667</v>
      </c>
      <c r="F7171" s="96" t="s">
        <v>2321</v>
      </c>
      <c r="G7171" s="96">
        <v>50</v>
      </c>
      <c r="H7171" s="96">
        <v>0.19334000000000001</v>
      </c>
      <c r="I7171" s="810">
        <v>1</v>
      </c>
    </row>
    <row r="7172" spans="1:9" x14ac:dyDescent="0.15">
      <c r="A7172" s="694" t="s">
        <v>9639</v>
      </c>
      <c r="B7172" s="96">
        <v>387266</v>
      </c>
      <c r="C7172" s="96">
        <v>11</v>
      </c>
      <c r="D7172" s="97">
        <v>1628795</v>
      </c>
      <c r="E7172" s="97">
        <v>1629693</v>
      </c>
      <c r="F7172" s="96" t="s">
        <v>2328</v>
      </c>
      <c r="G7172" s="96">
        <v>6</v>
      </c>
      <c r="H7172" s="96">
        <v>0.19334000000000001</v>
      </c>
      <c r="I7172" s="810">
        <v>1</v>
      </c>
    </row>
    <row r="7173" spans="1:9" x14ac:dyDescent="0.15">
      <c r="A7173" s="694" t="s">
        <v>9640</v>
      </c>
      <c r="B7173" s="96">
        <v>10980</v>
      </c>
      <c r="C7173" s="96">
        <v>7</v>
      </c>
      <c r="D7173" s="97">
        <v>99686583</v>
      </c>
      <c r="E7173" s="97">
        <v>99689823</v>
      </c>
      <c r="F7173" s="96" t="s">
        <v>2321</v>
      </c>
      <c r="G7173" s="96">
        <v>6</v>
      </c>
      <c r="H7173" s="96">
        <v>0.19336999999999999</v>
      </c>
      <c r="I7173" s="810">
        <v>1</v>
      </c>
    </row>
    <row r="7174" spans="1:9" x14ac:dyDescent="0.15">
      <c r="A7174" s="694" t="s">
        <v>9641</v>
      </c>
      <c r="B7174" s="96">
        <v>23396</v>
      </c>
      <c r="C7174" s="96">
        <v>19</v>
      </c>
      <c r="D7174" s="97">
        <v>3630179</v>
      </c>
      <c r="E7174" s="97">
        <v>3700484</v>
      </c>
      <c r="F7174" s="96" t="s">
        <v>2328</v>
      </c>
      <c r="G7174" s="96">
        <v>190</v>
      </c>
      <c r="H7174" s="96">
        <v>0.19339999999999999</v>
      </c>
      <c r="I7174" s="810">
        <v>1</v>
      </c>
    </row>
    <row r="7175" spans="1:9" x14ac:dyDescent="0.15">
      <c r="A7175" s="694" t="s">
        <v>9642</v>
      </c>
      <c r="B7175" s="96">
        <v>23498</v>
      </c>
      <c r="C7175" s="96">
        <v>2</v>
      </c>
      <c r="D7175" s="97">
        <v>42994229</v>
      </c>
      <c r="E7175" s="97">
        <v>43019753</v>
      </c>
      <c r="F7175" s="96" t="s">
        <v>2328</v>
      </c>
      <c r="G7175" s="96">
        <v>131</v>
      </c>
      <c r="H7175" s="96">
        <v>0.19341</v>
      </c>
      <c r="I7175" s="810">
        <v>1</v>
      </c>
    </row>
    <row r="7176" spans="1:9" x14ac:dyDescent="0.15">
      <c r="A7176" s="694" t="s">
        <v>9643</v>
      </c>
      <c r="B7176" s="96">
        <v>54881</v>
      </c>
      <c r="C7176" s="96">
        <v>9</v>
      </c>
      <c r="D7176" s="97">
        <v>103064357</v>
      </c>
      <c r="E7176" s="97">
        <v>103115856</v>
      </c>
      <c r="F7176" s="96" t="s">
        <v>2328</v>
      </c>
      <c r="G7176" s="96">
        <v>139</v>
      </c>
      <c r="H7176" s="96">
        <v>0.19344</v>
      </c>
      <c r="I7176" s="810">
        <v>1</v>
      </c>
    </row>
    <row r="7177" spans="1:9" x14ac:dyDescent="0.15">
      <c r="A7177" s="694" t="s">
        <v>2350</v>
      </c>
      <c r="B7177" s="96">
        <v>7054</v>
      </c>
      <c r="C7177" s="96">
        <v>11</v>
      </c>
      <c r="D7177" s="97">
        <v>2185159</v>
      </c>
      <c r="E7177" s="97">
        <v>2193107</v>
      </c>
      <c r="F7177" s="96" t="s">
        <v>2328</v>
      </c>
      <c r="G7177" s="96">
        <v>30</v>
      </c>
      <c r="H7177" s="96">
        <v>0.19350000000000001</v>
      </c>
      <c r="I7177" s="810">
        <v>1</v>
      </c>
    </row>
    <row r="7178" spans="1:9" x14ac:dyDescent="0.15">
      <c r="A7178" s="694" t="s">
        <v>9644</v>
      </c>
      <c r="B7178" s="96">
        <v>8476</v>
      </c>
      <c r="C7178" s="96">
        <v>1</v>
      </c>
      <c r="D7178" s="97">
        <v>227177566</v>
      </c>
      <c r="E7178" s="97">
        <v>227506193</v>
      </c>
      <c r="F7178" s="96" t="s">
        <v>2328</v>
      </c>
      <c r="G7178" s="96">
        <v>1757</v>
      </c>
      <c r="H7178" s="96">
        <v>0.19364000000000001</v>
      </c>
      <c r="I7178" s="810">
        <v>1</v>
      </c>
    </row>
    <row r="7179" spans="1:9" x14ac:dyDescent="0.15">
      <c r="A7179" s="694" t="s">
        <v>9645</v>
      </c>
      <c r="B7179" s="96">
        <v>4618</v>
      </c>
      <c r="C7179" s="96">
        <v>12</v>
      </c>
      <c r="D7179" s="97">
        <v>81101408</v>
      </c>
      <c r="E7179" s="97">
        <v>81103257</v>
      </c>
      <c r="F7179" s="96" t="s">
        <v>2321</v>
      </c>
      <c r="G7179" s="96">
        <v>6</v>
      </c>
      <c r="H7179" s="96">
        <v>0.19366</v>
      </c>
      <c r="I7179" s="810">
        <v>1</v>
      </c>
    </row>
    <row r="7180" spans="1:9" x14ac:dyDescent="0.15">
      <c r="A7180" s="694" t="s">
        <v>9646</v>
      </c>
      <c r="B7180" s="96">
        <v>27115</v>
      </c>
      <c r="C7180" s="96">
        <v>6</v>
      </c>
      <c r="D7180" s="97">
        <v>136172834</v>
      </c>
      <c r="E7180" s="97">
        <v>136516709</v>
      </c>
      <c r="F7180" s="96" t="s">
        <v>2321</v>
      </c>
      <c r="G7180" s="96">
        <v>750</v>
      </c>
      <c r="H7180" s="96">
        <v>0.19367000000000001</v>
      </c>
      <c r="I7180" s="810">
        <v>1</v>
      </c>
    </row>
    <row r="7181" spans="1:9" x14ac:dyDescent="0.15">
      <c r="A7181" s="694" t="s">
        <v>9647</v>
      </c>
      <c r="B7181" s="96">
        <v>8789</v>
      </c>
      <c r="C7181" s="96">
        <v>9</v>
      </c>
      <c r="D7181" s="97">
        <v>97321002</v>
      </c>
      <c r="E7181" s="97">
        <v>97356075</v>
      </c>
      <c r="F7181" s="96" t="s">
        <v>2328</v>
      </c>
      <c r="G7181" s="96">
        <v>203</v>
      </c>
      <c r="H7181" s="96">
        <v>0.19369</v>
      </c>
      <c r="I7181" s="810">
        <v>1</v>
      </c>
    </row>
    <row r="7182" spans="1:9" x14ac:dyDescent="0.15">
      <c r="A7182" s="694" t="s">
        <v>9648</v>
      </c>
      <c r="B7182" s="96">
        <v>2086</v>
      </c>
      <c r="C7182" s="96">
        <v>7</v>
      </c>
      <c r="D7182" s="97">
        <v>64450733</v>
      </c>
      <c r="E7182" s="97">
        <v>64467124</v>
      </c>
      <c r="F7182" s="96" t="s">
        <v>2328</v>
      </c>
      <c r="G7182" s="96">
        <v>52</v>
      </c>
      <c r="H7182" s="96">
        <v>0.19375000000000001</v>
      </c>
      <c r="I7182" s="810">
        <v>1</v>
      </c>
    </row>
    <row r="7183" spans="1:9" x14ac:dyDescent="0.15">
      <c r="A7183" s="694" t="s">
        <v>9649</v>
      </c>
      <c r="B7183" s="96">
        <v>9043</v>
      </c>
      <c r="C7183" s="96">
        <v>17</v>
      </c>
      <c r="D7183" s="97">
        <v>49039535</v>
      </c>
      <c r="E7183" s="97">
        <v>49198226</v>
      </c>
      <c r="F7183" s="96" t="s">
        <v>2328</v>
      </c>
      <c r="G7183" s="96">
        <v>278</v>
      </c>
      <c r="H7183" s="96">
        <v>0.19378999999999999</v>
      </c>
      <c r="I7183" s="810">
        <v>1</v>
      </c>
    </row>
    <row r="7184" spans="1:9" x14ac:dyDescent="0.15">
      <c r="A7184" s="694" t="s">
        <v>9650</v>
      </c>
      <c r="B7184" s="96">
        <v>124152</v>
      </c>
      <c r="C7184" s="96">
        <v>16</v>
      </c>
      <c r="D7184" s="97">
        <v>19727778</v>
      </c>
      <c r="E7184" s="97">
        <v>19869087</v>
      </c>
      <c r="F7184" s="96" t="s">
        <v>2321</v>
      </c>
      <c r="G7184" s="96">
        <v>305</v>
      </c>
      <c r="H7184" s="96">
        <v>0.19389000000000001</v>
      </c>
      <c r="I7184" s="810">
        <v>1</v>
      </c>
    </row>
    <row r="7185" spans="1:9" x14ac:dyDescent="0.15">
      <c r="A7185" s="694" t="s">
        <v>9651</v>
      </c>
      <c r="B7185" s="96">
        <v>5463</v>
      </c>
      <c r="C7185" s="96">
        <v>12</v>
      </c>
      <c r="D7185" s="97">
        <v>51580719</v>
      </c>
      <c r="E7185" s="97">
        <v>51611477</v>
      </c>
      <c r="F7185" s="96" t="s">
        <v>2328</v>
      </c>
      <c r="G7185" s="96">
        <v>86</v>
      </c>
      <c r="H7185" s="96">
        <v>0.19392000000000001</v>
      </c>
      <c r="I7185" s="810">
        <v>1</v>
      </c>
    </row>
    <row r="7186" spans="1:9" x14ac:dyDescent="0.15">
      <c r="A7186" s="694" t="s">
        <v>9652</v>
      </c>
      <c r="B7186" s="96">
        <v>64924</v>
      </c>
      <c r="C7186" s="96">
        <v>5</v>
      </c>
      <c r="D7186" s="97">
        <v>68389776</v>
      </c>
      <c r="E7186" s="97">
        <v>68426899</v>
      </c>
      <c r="F7186" s="96" t="s">
        <v>2321</v>
      </c>
      <c r="G7186" s="96">
        <v>93</v>
      </c>
      <c r="H7186" s="96">
        <v>0.19397</v>
      </c>
      <c r="I7186" s="810">
        <v>1</v>
      </c>
    </row>
    <row r="7187" spans="1:9" x14ac:dyDescent="0.15">
      <c r="A7187" s="694" t="s">
        <v>9653</v>
      </c>
      <c r="B7187" s="96">
        <v>3148</v>
      </c>
      <c r="C7187" s="96">
        <v>4</v>
      </c>
      <c r="D7187" s="97">
        <v>174252527</v>
      </c>
      <c r="E7187" s="97">
        <v>174255595</v>
      </c>
      <c r="F7187" s="96" t="s">
        <v>2328</v>
      </c>
      <c r="G7187" s="96">
        <v>7</v>
      </c>
      <c r="H7187" s="96">
        <v>0.19402</v>
      </c>
      <c r="I7187" s="810">
        <v>1</v>
      </c>
    </row>
    <row r="7188" spans="1:9" x14ac:dyDescent="0.15">
      <c r="A7188" s="694" t="s">
        <v>9654</v>
      </c>
      <c r="B7188" s="96">
        <v>6006</v>
      </c>
      <c r="C7188" s="96">
        <v>1</v>
      </c>
      <c r="D7188" s="97">
        <v>25687853</v>
      </c>
      <c r="E7188" s="97">
        <v>25747363</v>
      </c>
      <c r="F7188" s="96" t="s">
        <v>2328</v>
      </c>
      <c r="G7188" s="96">
        <v>49</v>
      </c>
      <c r="H7188" s="96">
        <v>0.19402</v>
      </c>
      <c r="I7188" s="810">
        <v>1</v>
      </c>
    </row>
    <row r="7189" spans="1:9" x14ac:dyDescent="0.15">
      <c r="A7189" s="694" t="s">
        <v>9655</v>
      </c>
      <c r="B7189" s="96">
        <v>374291</v>
      </c>
      <c r="C7189" s="96">
        <v>19</v>
      </c>
      <c r="D7189" s="97">
        <v>1383526</v>
      </c>
      <c r="E7189" s="97">
        <v>1395588</v>
      </c>
      <c r="F7189" s="96" t="s">
        <v>2321</v>
      </c>
      <c r="G7189" s="96">
        <v>40</v>
      </c>
      <c r="H7189" s="96">
        <v>0.19403999999999999</v>
      </c>
      <c r="I7189" s="810">
        <v>1</v>
      </c>
    </row>
    <row r="7190" spans="1:9" x14ac:dyDescent="0.15">
      <c r="A7190" s="694" t="s">
        <v>9656</v>
      </c>
      <c r="B7190" s="96">
        <v>5198</v>
      </c>
      <c r="C7190" s="96">
        <v>17</v>
      </c>
      <c r="D7190" s="97">
        <v>8152596</v>
      </c>
      <c r="E7190" s="97">
        <v>8173809</v>
      </c>
      <c r="F7190" s="96" t="s">
        <v>2321</v>
      </c>
      <c r="G7190" s="96">
        <v>70</v>
      </c>
      <c r="H7190" s="96">
        <v>0.19411</v>
      </c>
      <c r="I7190" s="810">
        <v>1</v>
      </c>
    </row>
    <row r="7191" spans="1:9" x14ac:dyDescent="0.15">
      <c r="A7191" s="694" t="s">
        <v>9657</v>
      </c>
      <c r="B7191" s="925" t="s">
        <v>9658</v>
      </c>
      <c r="C7191" s="96">
        <v>2</v>
      </c>
      <c r="D7191" s="97">
        <v>114471354</v>
      </c>
      <c r="E7191" s="97">
        <v>114514400</v>
      </c>
      <c r="F7191" s="96" t="s">
        <v>2328</v>
      </c>
      <c r="G7191" s="96">
        <v>157</v>
      </c>
      <c r="H7191" s="96">
        <v>0.19413</v>
      </c>
      <c r="I7191" s="810">
        <v>1</v>
      </c>
    </row>
    <row r="7192" spans="1:9" x14ac:dyDescent="0.15">
      <c r="A7192" s="694" t="s">
        <v>9659</v>
      </c>
      <c r="B7192" s="96">
        <v>7156</v>
      </c>
      <c r="C7192" s="96">
        <v>17</v>
      </c>
      <c r="D7192" s="97">
        <v>18177235</v>
      </c>
      <c r="E7192" s="97">
        <v>18218321</v>
      </c>
      <c r="F7192" s="96" t="s">
        <v>2328</v>
      </c>
      <c r="G7192" s="96">
        <v>146</v>
      </c>
      <c r="H7192" s="96">
        <v>0.19414999999999999</v>
      </c>
      <c r="I7192" s="810">
        <v>1</v>
      </c>
    </row>
    <row r="7193" spans="1:9" x14ac:dyDescent="0.15">
      <c r="A7193" s="694" t="s">
        <v>9660</v>
      </c>
      <c r="B7193" s="96">
        <v>383</v>
      </c>
      <c r="C7193" s="96">
        <v>6</v>
      </c>
      <c r="D7193" s="97">
        <v>131894344</v>
      </c>
      <c r="E7193" s="97">
        <v>131905472</v>
      </c>
      <c r="F7193" s="96" t="s">
        <v>2321</v>
      </c>
      <c r="G7193" s="96">
        <v>26</v>
      </c>
      <c r="H7193" s="96">
        <v>0.19428999999999999</v>
      </c>
      <c r="I7193" s="810">
        <v>1</v>
      </c>
    </row>
    <row r="7194" spans="1:9" x14ac:dyDescent="0.15">
      <c r="A7194" s="694" t="s">
        <v>9661</v>
      </c>
      <c r="B7194" s="96">
        <v>53632</v>
      </c>
      <c r="C7194" s="96">
        <v>2</v>
      </c>
      <c r="D7194" s="97">
        <v>219687083</v>
      </c>
      <c r="E7194" s="97">
        <v>219696526</v>
      </c>
      <c r="F7194" s="96" t="s">
        <v>2328</v>
      </c>
      <c r="G7194" s="96">
        <v>17</v>
      </c>
      <c r="H7194" s="96">
        <v>0.1943</v>
      </c>
      <c r="I7194" s="810">
        <v>1</v>
      </c>
    </row>
    <row r="7195" spans="1:9" x14ac:dyDescent="0.15">
      <c r="A7195" s="694" t="s">
        <v>9662</v>
      </c>
      <c r="B7195" s="96">
        <v>63916</v>
      </c>
      <c r="C7195" s="96">
        <v>20</v>
      </c>
      <c r="D7195" s="97">
        <v>44994689</v>
      </c>
      <c r="E7195" s="97">
        <v>45035690</v>
      </c>
      <c r="F7195" s="96" t="s">
        <v>2328</v>
      </c>
      <c r="G7195" s="96">
        <v>59</v>
      </c>
      <c r="H7195" s="96">
        <v>0.19431000000000001</v>
      </c>
      <c r="I7195" s="810">
        <v>1</v>
      </c>
    </row>
    <row r="7196" spans="1:9" x14ac:dyDescent="0.15">
      <c r="A7196" s="694" t="s">
        <v>9663</v>
      </c>
      <c r="B7196" s="96">
        <v>2796</v>
      </c>
      <c r="C7196" s="96">
        <v>8</v>
      </c>
      <c r="D7196" s="97">
        <v>25276774</v>
      </c>
      <c r="E7196" s="97">
        <v>25282556</v>
      </c>
      <c r="F7196" s="96" t="s">
        <v>2328</v>
      </c>
      <c r="G7196" s="96">
        <v>5</v>
      </c>
      <c r="H7196" s="96">
        <v>0.19436999999999999</v>
      </c>
      <c r="I7196" s="810">
        <v>1</v>
      </c>
    </row>
    <row r="7197" spans="1:9" x14ac:dyDescent="0.15">
      <c r="A7197" s="694" t="s">
        <v>9664</v>
      </c>
      <c r="B7197" s="96">
        <v>79094</v>
      </c>
      <c r="C7197" s="96">
        <v>15</v>
      </c>
      <c r="D7197" s="97">
        <v>41245636</v>
      </c>
      <c r="E7197" s="97">
        <v>41248717</v>
      </c>
      <c r="F7197" s="96" t="s">
        <v>2321</v>
      </c>
      <c r="G7197" s="96">
        <v>10</v>
      </c>
      <c r="H7197" s="96">
        <v>0.19439000000000001</v>
      </c>
      <c r="I7197" s="810">
        <v>1</v>
      </c>
    </row>
    <row r="7198" spans="1:9" x14ac:dyDescent="0.15">
      <c r="A7198" s="694" t="s">
        <v>9665</v>
      </c>
      <c r="B7198" s="96">
        <v>101929519</v>
      </c>
      <c r="C7198" s="96">
        <v>9</v>
      </c>
      <c r="D7198" s="97">
        <v>96433303</v>
      </c>
      <c r="E7198" s="97">
        <v>96435032</v>
      </c>
      <c r="F7198" s="96" t="s">
        <v>2328</v>
      </c>
      <c r="G7198" s="96">
        <v>2</v>
      </c>
      <c r="H7198" s="96">
        <v>0.19445999999999999</v>
      </c>
      <c r="I7198" s="810">
        <v>1</v>
      </c>
    </row>
    <row r="7199" spans="1:9" x14ac:dyDescent="0.15">
      <c r="A7199" s="694" t="s">
        <v>9666</v>
      </c>
      <c r="B7199" s="96">
        <v>51166</v>
      </c>
      <c r="C7199" s="96">
        <v>4</v>
      </c>
      <c r="D7199" s="97">
        <v>170981373</v>
      </c>
      <c r="E7199" s="97">
        <v>171012823</v>
      </c>
      <c r="F7199" s="96" t="s">
        <v>2328</v>
      </c>
      <c r="G7199" s="96">
        <v>92</v>
      </c>
      <c r="H7199" s="96">
        <v>0.19445999999999999</v>
      </c>
      <c r="I7199" s="810">
        <v>1</v>
      </c>
    </row>
    <row r="7200" spans="1:9" x14ac:dyDescent="0.15">
      <c r="A7200" s="694" t="s">
        <v>9667</v>
      </c>
      <c r="B7200" s="96">
        <v>10227</v>
      </c>
      <c r="C7200" s="96">
        <v>4</v>
      </c>
      <c r="D7200" s="97">
        <v>2932288</v>
      </c>
      <c r="E7200" s="97">
        <v>2936586</v>
      </c>
      <c r="F7200" s="96" t="s">
        <v>2328</v>
      </c>
      <c r="G7200" s="96">
        <v>15</v>
      </c>
      <c r="H7200" s="96">
        <v>0.19449</v>
      </c>
      <c r="I7200" s="810">
        <v>1</v>
      </c>
    </row>
    <row r="7201" spans="1:9" x14ac:dyDescent="0.15">
      <c r="A7201" s="694" t="s">
        <v>9668</v>
      </c>
      <c r="B7201" s="96">
        <v>83442</v>
      </c>
      <c r="C7201" s="96">
        <v>1</v>
      </c>
      <c r="D7201" s="97">
        <v>26606213</v>
      </c>
      <c r="E7201" s="97">
        <v>26608013</v>
      </c>
      <c r="F7201" s="96" t="s">
        <v>2321</v>
      </c>
      <c r="G7201" s="96">
        <v>5</v>
      </c>
      <c r="H7201" s="96">
        <v>0.19452</v>
      </c>
      <c r="I7201" s="810">
        <v>1</v>
      </c>
    </row>
    <row r="7202" spans="1:9" x14ac:dyDescent="0.15">
      <c r="A7202" s="694" t="s">
        <v>9669</v>
      </c>
      <c r="B7202" s="96">
        <v>29123</v>
      </c>
      <c r="C7202" s="96">
        <v>16</v>
      </c>
      <c r="D7202" s="97">
        <v>89334029</v>
      </c>
      <c r="E7202" s="97">
        <v>89556969</v>
      </c>
      <c r="F7202" s="96" t="s">
        <v>2328</v>
      </c>
      <c r="G7202" s="96">
        <v>588</v>
      </c>
      <c r="H7202" s="96">
        <v>0.19463</v>
      </c>
      <c r="I7202" s="810">
        <v>1</v>
      </c>
    </row>
    <row r="7203" spans="1:9" x14ac:dyDescent="0.15">
      <c r="A7203" s="694" t="s">
        <v>9670</v>
      </c>
      <c r="B7203" s="96">
        <v>10266</v>
      </c>
      <c r="C7203" s="96">
        <v>17</v>
      </c>
      <c r="D7203" s="97">
        <v>40913145</v>
      </c>
      <c r="E7203" s="97">
        <v>40915063</v>
      </c>
      <c r="F7203" s="96" t="s">
        <v>2321</v>
      </c>
      <c r="G7203" s="96">
        <v>3</v>
      </c>
      <c r="H7203" s="96">
        <v>0.19467999999999999</v>
      </c>
      <c r="I7203" s="810">
        <v>1</v>
      </c>
    </row>
    <row r="7204" spans="1:9" x14ac:dyDescent="0.15">
      <c r="A7204" s="694" t="s">
        <v>9671</v>
      </c>
      <c r="B7204" s="96">
        <v>153339</v>
      </c>
      <c r="C7204" s="96">
        <v>5</v>
      </c>
      <c r="D7204" s="97">
        <v>82348665</v>
      </c>
      <c r="E7204" s="97">
        <v>82373272</v>
      </c>
      <c r="F7204" s="96" t="s">
        <v>2328</v>
      </c>
      <c r="G7204" s="96">
        <v>81</v>
      </c>
      <c r="H7204" s="96">
        <v>0.19472999999999999</v>
      </c>
      <c r="I7204" s="810">
        <v>1</v>
      </c>
    </row>
    <row r="7205" spans="1:9" x14ac:dyDescent="0.15">
      <c r="A7205" s="694" t="s">
        <v>9672</v>
      </c>
      <c r="B7205" s="96">
        <v>5080</v>
      </c>
      <c r="C7205" s="96">
        <v>11</v>
      </c>
      <c r="D7205" s="97">
        <v>31806340</v>
      </c>
      <c r="E7205" s="97">
        <v>31839509</v>
      </c>
      <c r="F7205" s="96" t="s">
        <v>2328</v>
      </c>
      <c r="G7205" s="96">
        <v>63</v>
      </c>
      <c r="H7205" s="96">
        <v>0.19477</v>
      </c>
      <c r="I7205" s="810">
        <v>1</v>
      </c>
    </row>
    <row r="7206" spans="1:9" x14ac:dyDescent="0.15">
      <c r="A7206" s="694" t="s">
        <v>9673</v>
      </c>
      <c r="B7206" s="96">
        <v>344752</v>
      </c>
      <c r="C7206" s="96">
        <v>3</v>
      </c>
      <c r="D7206" s="97">
        <v>151451704</v>
      </c>
      <c r="E7206" s="97">
        <v>151475556</v>
      </c>
      <c r="F7206" s="96" t="s">
        <v>2321</v>
      </c>
      <c r="G7206" s="96">
        <v>100</v>
      </c>
      <c r="H7206" s="96">
        <v>0.19485</v>
      </c>
      <c r="I7206" s="810">
        <v>1</v>
      </c>
    </row>
    <row r="7207" spans="1:9" x14ac:dyDescent="0.15">
      <c r="A7207" s="694" t="s">
        <v>9674</v>
      </c>
      <c r="B7207" s="96">
        <v>1857</v>
      </c>
      <c r="C7207" s="96">
        <v>3</v>
      </c>
      <c r="D7207" s="97">
        <v>183873099</v>
      </c>
      <c r="E7207" s="97">
        <v>183891314</v>
      </c>
      <c r="F7207" s="96" t="s">
        <v>2321</v>
      </c>
      <c r="G7207" s="96">
        <v>41</v>
      </c>
      <c r="H7207" s="96">
        <v>0.19497</v>
      </c>
      <c r="I7207" s="810">
        <v>1</v>
      </c>
    </row>
    <row r="7208" spans="1:9" x14ac:dyDescent="0.15">
      <c r="A7208" s="694" t="s">
        <v>9675</v>
      </c>
      <c r="B7208" s="96">
        <v>1676</v>
      </c>
      <c r="C7208" s="96">
        <v>1</v>
      </c>
      <c r="D7208" s="97">
        <v>10520588</v>
      </c>
      <c r="E7208" s="97">
        <v>10532613</v>
      </c>
      <c r="F7208" s="96" t="s">
        <v>2328</v>
      </c>
      <c r="G7208" s="96">
        <v>27</v>
      </c>
      <c r="H7208" s="96">
        <v>0.19499</v>
      </c>
      <c r="I7208" s="810">
        <v>1</v>
      </c>
    </row>
    <row r="7209" spans="1:9" x14ac:dyDescent="0.15">
      <c r="A7209" s="694" t="s">
        <v>9676</v>
      </c>
      <c r="B7209" s="96">
        <v>7204</v>
      </c>
      <c r="C7209" s="96">
        <v>5</v>
      </c>
      <c r="D7209" s="97">
        <v>14143817</v>
      </c>
      <c r="E7209" s="97">
        <v>14510313</v>
      </c>
      <c r="F7209" s="96" t="s">
        <v>2321</v>
      </c>
      <c r="G7209" s="96">
        <v>1096</v>
      </c>
      <c r="H7209" s="96">
        <v>0.19500999999999999</v>
      </c>
      <c r="I7209" s="810">
        <v>1</v>
      </c>
    </row>
    <row r="7210" spans="1:9" x14ac:dyDescent="0.15">
      <c r="A7210" s="694" t="s">
        <v>9677</v>
      </c>
      <c r="B7210" s="96">
        <v>201780</v>
      </c>
      <c r="C7210" s="96">
        <v>4</v>
      </c>
      <c r="D7210" s="97">
        <v>48485360</v>
      </c>
      <c r="E7210" s="97">
        <v>48491541</v>
      </c>
      <c r="F7210" s="96" t="s">
        <v>2321</v>
      </c>
      <c r="G7210" s="96">
        <v>15</v>
      </c>
      <c r="H7210" s="96">
        <v>0.19508</v>
      </c>
      <c r="I7210" s="810">
        <v>1</v>
      </c>
    </row>
    <row r="7211" spans="1:9" x14ac:dyDescent="0.15">
      <c r="A7211" s="694" t="s">
        <v>9678</v>
      </c>
      <c r="B7211" s="96">
        <v>79635</v>
      </c>
      <c r="C7211" s="96">
        <v>2</v>
      </c>
      <c r="D7211" s="97">
        <v>27848408</v>
      </c>
      <c r="E7211" s="97">
        <v>27851898</v>
      </c>
      <c r="F7211" s="96" t="s">
        <v>2328</v>
      </c>
      <c r="G7211" s="96">
        <v>5</v>
      </c>
      <c r="H7211" s="96">
        <v>0.19508</v>
      </c>
      <c r="I7211" s="810">
        <v>1</v>
      </c>
    </row>
    <row r="7212" spans="1:9" x14ac:dyDescent="0.15">
      <c r="A7212" s="694" t="s">
        <v>9679</v>
      </c>
      <c r="B7212" s="96">
        <v>54991</v>
      </c>
      <c r="C7212" s="96">
        <v>1</v>
      </c>
      <c r="D7212" s="97">
        <v>1017198</v>
      </c>
      <c r="E7212" s="97">
        <v>1051736</v>
      </c>
      <c r="F7212" s="96" t="s">
        <v>2328</v>
      </c>
      <c r="G7212" s="96">
        <v>109</v>
      </c>
      <c r="H7212" s="96">
        <v>0.19511000000000001</v>
      </c>
      <c r="I7212" s="810">
        <v>1</v>
      </c>
    </row>
    <row r="7213" spans="1:9" x14ac:dyDescent="0.15">
      <c r="A7213" s="694" t="s">
        <v>9680</v>
      </c>
      <c r="B7213" s="96">
        <v>2622</v>
      </c>
      <c r="C7213" s="96">
        <v>16</v>
      </c>
      <c r="D7213" s="97">
        <v>90086056</v>
      </c>
      <c r="E7213" s="97">
        <v>90111379</v>
      </c>
      <c r="F7213" s="96" t="s">
        <v>2321</v>
      </c>
      <c r="G7213" s="96">
        <v>127</v>
      </c>
      <c r="H7213" s="96">
        <v>0.19513</v>
      </c>
      <c r="I7213" s="810">
        <v>1</v>
      </c>
    </row>
    <row r="7214" spans="1:9" x14ac:dyDescent="0.15">
      <c r="A7214" s="694" t="s">
        <v>9681</v>
      </c>
      <c r="B7214" s="96">
        <v>133619</v>
      </c>
      <c r="C7214" s="96">
        <v>5</v>
      </c>
      <c r="D7214" s="97">
        <v>126853301</v>
      </c>
      <c r="E7214" s="97">
        <v>126890781</v>
      </c>
      <c r="F7214" s="96" t="s">
        <v>2321</v>
      </c>
      <c r="G7214" s="96">
        <v>111</v>
      </c>
      <c r="H7214" s="96">
        <v>0.19514000000000001</v>
      </c>
      <c r="I7214" s="810">
        <v>1</v>
      </c>
    </row>
    <row r="7215" spans="1:9" x14ac:dyDescent="0.15">
      <c r="A7215" s="694" t="s">
        <v>9682</v>
      </c>
      <c r="B7215" s="96">
        <v>155061</v>
      </c>
      <c r="C7215" s="96">
        <v>7</v>
      </c>
      <c r="D7215" s="97">
        <v>149169884</v>
      </c>
      <c r="E7215" s="97">
        <v>149194928</v>
      </c>
      <c r="F7215" s="96" t="s">
        <v>2328</v>
      </c>
      <c r="G7215" s="96">
        <v>72</v>
      </c>
      <c r="H7215" s="96">
        <v>0.19514000000000001</v>
      </c>
      <c r="I7215" s="810">
        <v>1</v>
      </c>
    </row>
    <row r="7216" spans="1:9" x14ac:dyDescent="0.15">
      <c r="A7216" s="694" t="s">
        <v>9683</v>
      </c>
      <c r="B7216" s="96">
        <v>28951</v>
      </c>
      <c r="C7216" s="96">
        <v>2</v>
      </c>
      <c r="D7216" s="97">
        <v>12856998</v>
      </c>
      <c r="E7216" s="97">
        <v>12882860</v>
      </c>
      <c r="F7216" s="96" t="s">
        <v>2321</v>
      </c>
      <c r="G7216" s="96">
        <v>75</v>
      </c>
      <c r="H7216" s="96">
        <v>0.19528000000000001</v>
      </c>
      <c r="I7216" s="810">
        <v>1</v>
      </c>
    </row>
    <row r="7217" spans="1:9" x14ac:dyDescent="0.15">
      <c r="A7217" s="694" t="s">
        <v>9684</v>
      </c>
      <c r="B7217" s="96">
        <v>54877</v>
      </c>
      <c r="C7217" s="96">
        <v>18</v>
      </c>
      <c r="D7217" s="97">
        <v>60190658</v>
      </c>
      <c r="E7217" s="97">
        <v>60254942</v>
      </c>
      <c r="F7217" s="96" t="s">
        <v>2321</v>
      </c>
      <c r="G7217" s="96">
        <v>192</v>
      </c>
      <c r="H7217" s="96">
        <v>0.19528000000000001</v>
      </c>
      <c r="I7217" s="810">
        <v>1</v>
      </c>
    </row>
    <row r="7218" spans="1:9" x14ac:dyDescent="0.15">
      <c r="A7218" s="694" t="s">
        <v>9685</v>
      </c>
      <c r="B7218" s="96">
        <v>8644</v>
      </c>
      <c r="C7218" s="96">
        <v>10</v>
      </c>
      <c r="D7218" s="97">
        <v>5090958</v>
      </c>
      <c r="E7218" s="97">
        <v>5149878</v>
      </c>
      <c r="F7218" s="96" t="s">
        <v>2321</v>
      </c>
      <c r="G7218" s="96">
        <v>326</v>
      </c>
      <c r="H7218" s="96">
        <v>0.19528000000000001</v>
      </c>
      <c r="I7218" s="810">
        <v>1</v>
      </c>
    </row>
    <row r="7219" spans="1:9" x14ac:dyDescent="0.15">
      <c r="A7219" s="694" t="s">
        <v>9686</v>
      </c>
      <c r="B7219" s="96">
        <v>3094</v>
      </c>
      <c r="C7219" s="96">
        <v>5</v>
      </c>
      <c r="D7219" s="97">
        <v>130494976</v>
      </c>
      <c r="E7219" s="97">
        <v>130501041</v>
      </c>
      <c r="F7219" s="96" t="s">
        <v>2328</v>
      </c>
      <c r="G7219" s="96">
        <v>32</v>
      </c>
      <c r="H7219" s="96">
        <v>0.19531000000000001</v>
      </c>
      <c r="I7219" s="810">
        <v>1</v>
      </c>
    </row>
    <row r="7220" spans="1:9" x14ac:dyDescent="0.15">
      <c r="A7220" s="694" t="s">
        <v>9687</v>
      </c>
      <c r="B7220" s="96">
        <v>160365</v>
      </c>
      <c r="C7220" s="96">
        <v>12</v>
      </c>
      <c r="D7220" s="97">
        <v>9868456</v>
      </c>
      <c r="E7220" s="97">
        <v>9885895</v>
      </c>
      <c r="F7220" s="96" t="s">
        <v>2328</v>
      </c>
      <c r="G7220" s="96">
        <v>107</v>
      </c>
      <c r="H7220" s="96">
        <v>0.19536000000000001</v>
      </c>
      <c r="I7220" s="810">
        <v>1</v>
      </c>
    </row>
    <row r="7221" spans="1:9" x14ac:dyDescent="0.15">
      <c r="A7221" s="694" t="s">
        <v>9688</v>
      </c>
      <c r="B7221" s="96">
        <v>5328</v>
      </c>
      <c r="C7221" s="96">
        <v>10</v>
      </c>
      <c r="D7221" s="97">
        <v>75670862</v>
      </c>
      <c r="E7221" s="97">
        <v>75677259</v>
      </c>
      <c r="F7221" s="96" t="s">
        <v>2321</v>
      </c>
      <c r="G7221" s="96">
        <v>16</v>
      </c>
      <c r="H7221" s="96">
        <v>0.19541</v>
      </c>
      <c r="I7221" s="810">
        <v>1</v>
      </c>
    </row>
    <row r="7222" spans="1:9" x14ac:dyDescent="0.15">
      <c r="A7222" s="694" t="s">
        <v>9689</v>
      </c>
      <c r="B7222" s="96">
        <v>8086</v>
      </c>
      <c r="C7222" s="96">
        <v>12</v>
      </c>
      <c r="D7222" s="97">
        <v>53701240</v>
      </c>
      <c r="E7222" s="97">
        <v>53715412</v>
      </c>
      <c r="F7222" s="96" t="s">
        <v>2328</v>
      </c>
      <c r="G7222" s="96">
        <v>26</v>
      </c>
      <c r="H7222" s="96">
        <v>0.19541</v>
      </c>
      <c r="I7222" s="810">
        <v>1</v>
      </c>
    </row>
    <row r="7223" spans="1:9" x14ac:dyDescent="0.15">
      <c r="A7223" s="694" t="s">
        <v>9690</v>
      </c>
      <c r="B7223" s="96">
        <v>57663</v>
      </c>
      <c r="C7223" s="96">
        <v>19</v>
      </c>
      <c r="D7223" s="97">
        <v>57631509</v>
      </c>
      <c r="E7223" s="97">
        <v>57643294</v>
      </c>
      <c r="F7223" s="96" t="s">
        <v>2321</v>
      </c>
      <c r="G7223" s="96">
        <v>42</v>
      </c>
      <c r="H7223" s="96">
        <v>0.19542999999999999</v>
      </c>
      <c r="I7223" s="810">
        <v>1</v>
      </c>
    </row>
    <row r="7224" spans="1:9" x14ac:dyDescent="0.15">
      <c r="A7224" s="694" t="s">
        <v>9691</v>
      </c>
      <c r="B7224" s="96">
        <v>3712</v>
      </c>
      <c r="C7224" s="96">
        <v>15</v>
      </c>
      <c r="D7224" s="97">
        <v>40697686</v>
      </c>
      <c r="E7224" s="97">
        <v>40728146</v>
      </c>
      <c r="F7224" s="96" t="s">
        <v>2321</v>
      </c>
      <c r="G7224" s="96">
        <v>101</v>
      </c>
      <c r="H7224" s="96">
        <v>0.19547999999999999</v>
      </c>
      <c r="I7224" s="810">
        <v>1</v>
      </c>
    </row>
    <row r="7225" spans="1:9" x14ac:dyDescent="0.15">
      <c r="A7225" s="694" t="s">
        <v>9692</v>
      </c>
      <c r="B7225" s="96">
        <v>29988</v>
      </c>
      <c r="C7225" s="96">
        <v>9</v>
      </c>
      <c r="D7225" s="97">
        <v>130159417</v>
      </c>
      <c r="E7225" s="97">
        <v>130170177</v>
      </c>
      <c r="F7225" s="96" t="s">
        <v>2321</v>
      </c>
      <c r="G7225" s="96">
        <v>26</v>
      </c>
      <c r="H7225" s="96">
        <v>0.19549</v>
      </c>
      <c r="I7225" s="810">
        <v>1</v>
      </c>
    </row>
    <row r="7226" spans="1:9" x14ac:dyDescent="0.15">
      <c r="A7226" s="694" t="s">
        <v>9693</v>
      </c>
      <c r="B7226" s="96">
        <v>6770</v>
      </c>
      <c r="C7226" s="96">
        <v>8</v>
      </c>
      <c r="D7226" s="97">
        <v>38000218</v>
      </c>
      <c r="E7226" s="97">
        <v>38008783</v>
      </c>
      <c r="F7226" s="96" t="s">
        <v>2328</v>
      </c>
      <c r="G7226" s="96">
        <v>8</v>
      </c>
      <c r="H7226" s="96">
        <v>0.19581999999999999</v>
      </c>
      <c r="I7226" s="810">
        <v>1</v>
      </c>
    </row>
    <row r="7227" spans="1:9" x14ac:dyDescent="0.15">
      <c r="A7227" s="694" t="s">
        <v>9694</v>
      </c>
      <c r="B7227" s="96">
        <v>7257</v>
      </c>
      <c r="C7227" s="96">
        <v>1</v>
      </c>
      <c r="D7227" s="97">
        <v>231664399</v>
      </c>
      <c r="E7227" s="97">
        <v>231702270</v>
      </c>
      <c r="F7227" s="96" t="s">
        <v>2321</v>
      </c>
      <c r="G7227" s="96">
        <v>66</v>
      </c>
      <c r="H7227" s="96">
        <v>0.19586999999999999</v>
      </c>
      <c r="I7227" s="810">
        <v>1</v>
      </c>
    </row>
    <row r="7228" spans="1:9" x14ac:dyDescent="0.15">
      <c r="A7228" s="694" t="s">
        <v>9695</v>
      </c>
      <c r="B7228" s="96">
        <v>7629</v>
      </c>
      <c r="C7228" s="96">
        <v>6</v>
      </c>
      <c r="D7228" s="97">
        <v>35226691</v>
      </c>
      <c r="E7228" s="97">
        <v>35263762</v>
      </c>
      <c r="F7228" s="96" t="s">
        <v>2321</v>
      </c>
      <c r="G7228" s="96">
        <v>126</v>
      </c>
      <c r="H7228" s="96">
        <v>0.19589000000000001</v>
      </c>
      <c r="I7228" s="810">
        <v>1</v>
      </c>
    </row>
    <row r="7229" spans="1:9" x14ac:dyDescent="0.15">
      <c r="A7229" s="694" t="s">
        <v>9696</v>
      </c>
      <c r="B7229" s="96">
        <v>57654</v>
      </c>
      <c r="C7229" s="96">
        <v>4</v>
      </c>
      <c r="D7229" s="97">
        <v>1341043</v>
      </c>
      <c r="E7229" s="97">
        <v>1381837</v>
      </c>
      <c r="F7229" s="96" t="s">
        <v>2321</v>
      </c>
      <c r="G7229" s="96">
        <v>180</v>
      </c>
      <c r="H7229" s="96">
        <v>0.19597999999999999</v>
      </c>
      <c r="I7229" s="810">
        <v>1</v>
      </c>
    </row>
    <row r="7230" spans="1:9" x14ac:dyDescent="0.15">
      <c r="A7230" s="694" t="s">
        <v>9697</v>
      </c>
      <c r="B7230" s="96">
        <v>10531</v>
      </c>
      <c r="C7230" s="96">
        <v>10</v>
      </c>
      <c r="D7230" s="97">
        <v>3179919</v>
      </c>
      <c r="E7230" s="97">
        <v>3215033</v>
      </c>
      <c r="F7230" s="96" t="s">
        <v>2328</v>
      </c>
      <c r="G7230" s="96">
        <v>204</v>
      </c>
      <c r="H7230" s="96">
        <v>0.19599</v>
      </c>
      <c r="I7230" s="810">
        <v>1</v>
      </c>
    </row>
    <row r="7231" spans="1:9" x14ac:dyDescent="0.15">
      <c r="A7231" s="694" t="s">
        <v>9698</v>
      </c>
      <c r="B7231" s="96">
        <v>4922</v>
      </c>
      <c r="C7231" s="96">
        <v>12</v>
      </c>
      <c r="D7231" s="97">
        <v>86268073</v>
      </c>
      <c r="E7231" s="97">
        <v>86276770</v>
      </c>
      <c r="F7231" s="96" t="s">
        <v>2321</v>
      </c>
      <c r="G7231" s="96">
        <v>26</v>
      </c>
      <c r="H7231" s="96">
        <v>0.19600999999999999</v>
      </c>
      <c r="I7231" s="810">
        <v>1</v>
      </c>
    </row>
    <row r="7232" spans="1:9" x14ac:dyDescent="0.15">
      <c r="A7232" s="694" t="s">
        <v>9699</v>
      </c>
      <c r="B7232" s="96">
        <v>84419</v>
      </c>
      <c r="C7232" s="96">
        <v>15</v>
      </c>
      <c r="D7232" s="97">
        <v>45722727</v>
      </c>
      <c r="E7232" s="97">
        <v>45725647</v>
      </c>
      <c r="F7232" s="96" t="s">
        <v>2321</v>
      </c>
      <c r="G7232" s="96">
        <v>13</v>
      </c>
      <c r="H7232" s="96">
        <v>0.19606000000000001</v>
      </c>
      <c r="I7232" s="810">
        <v>1</v>
      </c>
    </row>
    <row r="7233" spans="1:9" x14ac:dyDescent="0.15">
      <c r="A7233" s="694" t="s">
        <v>9700</v>
      </c>
      <c r="B7233" s="96">
        <v>80824</v>
      </c>
      <c r="C7233" s="96">
        <v>12</v>
      </c>
      <c r="D7233" s="97">
        <v>12626216</v>
      </c>
      <c r="E7233" s="97">
        <v>12715773</v>
      </c>
      <c r="F7233" s="96" t="s">
        <v>2328</v>
      </c>
      <c r="G7233" s="96">
        <v>248</v>
      </c>
      <c r="H7233" s="96">
        <v>0.19606999999999999</v>
      </c>
      <c r="I7233" s="810">
        <v>1</v>
      </c>
    </row>
    <row r="7234" spans="1:9" x14ac:dyDescent="0.15">
      <c r="A7234" s="694" t="s">
        <v>9701</v>
      </c>
      <c r="B7234" s="96">
        <v>348013</v>
      </c>
      <c r="C7234" s="96">
        <v>13</v>
      </c>
      <c r="D7234" s="97">
        <v>114462191</v>
      </c>
      <c r="E7234" s="97">
        <v>114515225</v>
      </c>
      <c r="F7234" s="96" t="s">
        <v>2321</v>
      </c>
      <c r="G7234" s="96">
        <v>189</v>
      </c>
      <c r="H7234" s="96">
        <v>0.19613</v>
      </c>
      <c r="I7234" s="810">
        <v>1</v>
      </c>
    </row>
    <row r="7235" spans="1:9" x14ac:dyDescent="0.15">
      <c r="A7235" s="694" t="s">
        <v>9702</v>
      </c>
      <c r="B7235" s="96">
        <v>79411</v>
      </c>
      <c r="C7235" s="96">
        <v>2</v>
      </c>
      <c r="D7235" s="97">
        <v>220101331</v>
      </c>
      <c r="E7235" s="97">
        <v>220110155</v>
      </c>
      <c r="F7235" s="96" t="s">
        <v>2328</v>
      </c>
      <c r="G7235" s="96">
        <v>19</v>
      </c>
      <c r="H7235" s="96">
        <v>0.19613</v>
      </c>
      <c r="I7235" s="810">
        <v>1</v>
      </c>
    </row>
    <row r="7236" spans="1:9" x14ac:dyDescent="0.15">
      <c r="A7236" s="694" t="s">
        <v>9703</v>
      </c>
      <c r="B7236" s="96">
        <v>799</v>
      </c>
      <c r="C7236" s="96">
        <v>7</v>
      </c>
      <c r="D7236" s="97">
        <v>93053799</v>
      </c>
      <c r="E7236" s="97">
        <v>93204042</v>
      </c>
      <c r="F7236" s="96" t="s">
        <v>2328</v>
      </c>
      <c r="G7236" s="96">
        <v>463</v>
      </c>
      <c r="H7236" s="96">
        <v>0.19614999999999999</v>
      </c>
      <c r="I7236" s="810">
        <v>1</v>
      </c>
    </row>
    <row r="7237" spans="1:9" x14ac:dyDescent="0.15">
      <c r="A7237" s="694" t="s">
        <v>1733</v>
      </c>
      <c r="B7237" s="96">
        <v>64409</v>
      </c>
      <c r="C7237" s="96">
        <v>7</v>
      </c>
      <c r="D7237" s="97">
        <v>70597523</v>
      </c>
      <c r="E7237" s="97">
        <v>71178586</v>
      </c>
      <c r="F7237" s="96" t="s">
        <v>2321</v>
      </c>
      <c r="G7237" s="96">
        <v>2351</v>
      </c>
      <c r="H7237" s="96">
        <v>0.19620000000000001</v>
      </c>
      <c r="I7237" s="810">
        <v>1</v>
      </c>
    </row>
    <row r="7238" spans="1:9" x14ac:dyDescent="0.15">
      <c r="A7238" s="694" t="s">
        <v>9704</v>
      </c>
      <c r="B7238" s="96">
        <v>432</v>
      </c>
      <c r="C7238" s="96">
        <v>17</v>
      </c>
      <c r="D7238" s="97">
        <v>7076750</v>
      </c>
      <c r="E7238" s="97">
        <v>7082883</v>
      </c>
      <c r="F7238" s="96" t="s">
        <v>2328</v>
      </c>
      <c r="G7238" s="96">
        <v>11</v>
      </c>
      <c r="H7238" s="96">
        <v>0.19621</v>
      </c>
      <c r="I7238" s="810">
        <v>1</v>
      </c>
    </row>
    <row r="7239" spans="1:9" x14ac:dyDescent="0.15">
      <c r="A7239" s="694" t="s">
        <v>9705</v>
      </c>
      <c r="B7239" s="96">
        <v>5442</v>
      </c>
      <c r="C7239" s="96">
        <v>19</v>
      </c>
      <c r="D7239" s="97">
        <v>617223</v>
      </c>
      <c r="E7239" s="97">
        <v>633665</v>
      </c>
      <c r="F7239" s="96" t="s">
        <v>2328</v>
      </c>
      <c r="G7239" s="96">
        <v>69</v>
      </c>
      <c r="H7239" s="96">
        <v>0.19628000000000001</v>
      </c>
      <c r="I7239" s="810">
        <v>1</v>
      </c>
    </row>
    <row r="7240" spans="1:9" x14ac:dyDescent="0.15">
      <c r="A7240" s="694" t="s">
        <v>9706</v>
      </c>
      <c r="B7240" s="96">
        <v>10146</v>
      </c>
      <c r="C7240" s="96">
        <v>5</v>
      </c>
      <c r="D7240" s="97">
        <v>151151476</v>
      </c>
      <c r="E7240" s="97">
        <v>151184915</v>
      </c>
      <c r="F7240" s="96" t="s">
        <v>2321</v>
      </c>
      <c r="G7240" s="96">
        <v>95</v>
      </c>
      <c r="H7240" s="96">
        <v>0.19638</v>
      </c>
      <c r="I7240" s="810">
        <v>1</v>
      </c>
    </row>
    <row r="7241" spans="1:9" x14ac:dyDescent="0.15">
      <c r="A7241" s="694" t="s">
        <v>9707</v>
      </c>
      <c r="B7241" s="96">
        <v>115098</v>
      </c>
      <c r="C7241" s="96">
        <v>19</v>
      </c>
      <c r="D7241" s="97">
        <v>18043824</v>
      </c>
      <c r="E7241" s="97">
        <v>18054794</v>
      </c>
      <c r="F7241" s="96" t="s">
        <v>2321</v>
      </c>
      <c r="G7241" s="96">
        <v>37</v>
      </c>
      <c r="H7241" s="96">
        <v>0.19649</v>
      </c>
      <c r="I7241" s="810">
        <v>1</v>
      </c>
    </row>
    <row r="7242" spans="1:9" x14ac:dyDescent="0.15">
      <c r="A7242" s="694" t="s">
        <v>9708</v>
      </c>
      <c r="B7242" s="96">
        <v>84681</v>
      </c>
      <c r="C7242" s="96">
        <v>9</v>
      </c>
      <c r="D7242" s="97">
        <v>35812957</v>
      </c>
      <c r="E7242" s="97">
        <v>35815481</v>
      </c>
      <c r="F7242" s="96" t="s">
        <v>2328</v>
      </c>
      <c r="G7242" s="96">
        <v>5</v>
      </c>
      <c r="H7242" s="96">
        <v>0.19653999999999999</v>
      </c>
      <c r="I7242" s="810">
        <v>1</v>
      </c>
    </row>
    <row r="7243" spans="1:9" x14ac:dyDescent="0.15">
      <c r="A7243" s="694" t="s">
        <v>9709</v>
      </c>
      <c r="B7243" s="96">
        <v>8615</v>
      </c>
      <c r="C7243" s="96">
        <v>4</v>
      </c>
      <c r="D7243" s="97">
        <v>76649829</v>
      </c>
      <c r="E7243" s="97">
        <v>76735366</v>
      </c>
      <c r="F7243" s="96" t="s">
        <v>2321</v>
      </c>
      <c r="G7243" s="96">
        <v>222</v>
      </c>
      <c r="H7243" s="96">
        <v>0.19658999999999999</v>
      </c>
      <c r="I7243" s="810">
        <v>1</v>
      </c>
    </row>
    <row r="7244" spans="1:9" x14ac:dyDescent="0.15">
      <c r="A7244" s="694" t="s">
        <v>9710</v>
      </c>
      <c r="B7244" s="96">
        <v>3199</v>
      </c>
      <c r="C7244" s="96">
        <v>7</v>
      </c>
      <c r="D7244" s="97">
        <v>27139973</v>
      </c>
      <c r="E7244" s="97">
        <v>27142394</v>
      </c>
      <c r="F7244" s="96" t="s">
        <v>2328</v>
      </c>
      <c r="G7244" s="96">
        <v>6</v>
      </c>
      <c r="H7244" s="96">
        <v>0.19664000000000001</v>
      </c>
      <c r="I7244" s="810">
        <v>1</v>
      </c>
    </row>
    <row r="7245" spans="1:9" x14ac:dyDescent="0.15">
      <c r="A7245" s="694" t="s">
        <v>9711</v>
      </c>
      <c r="B7245" s="96">
        <v>11266</v>
      </c>
      <c r="C7245" s="96">
        <v>1</v>
      </c>
      <c r="D7245" s="97">
        <v>161719558</v>
      </c>
      <c r="E7245" s="97">
        <v>161726952</v>
      </c>
      <c r="F7245" s="96" t="s">
        <v>2321</v>
      </c>
      <c r="G7245" s="96">
        <v>36</v>
      </c>
      <c r="H7245" s="96">
        <v>0.19683</v>
      </c>
      <c r="I7245" s="810">
        <v>1</v>
      </c>
    </row>
    <row r="7246" spans="1:9" x14ac:dyDescent="0.15">
      <c r="A7246" s="694" t="s">
        <v>9712</v>
      </c>
      <c r="B7246" s="96">
        <v>2297</v>
      </c>
      <c r="C7246" s="96">
        <v>5</v>
      </c>
      <c r="D7246" s="97">
        <v>72742083</v>
      </c>
      <c r="E7246" s="97">
        <v>72744352</v>
      </c>
      <c r="F7246" s="96" t="s">
        <v>2328</v>
      </c>
      <c r="G7246" s="96">
        <v>4</v>
      </c>
      <c r="H7246" s="96">
        <v>0.19683</v>
      </c>
      <c r="I7246" s="810">
        <v>1</v>
      </c>
    </row>
    <row r="7247" spans="1:9" x14ac:dyDescent="0.15">
      <c r="A7247" s="694" t="s">
        <v>9713</v>
      </c>
      <c r="B7247" s="96">
        <v>100130370</v>
      </c>
      <c r="C7247" s="96">
        <v>17</v>
      </c>
      <c r="D7247" s="97">
        <v>79349699</v>
      </c>
      <c r="E7247" s="97">
        <v>79359160</v>
      </c>
      <c r="F7247" s="96" t="s">
        <v>2328</v>
      </c>
      <c r="G7247" s="96">
        <v>7</v>
      </c>
      <c r="H7247" s="96">
        <v>0.19683999999999999</v>
      </c>
      <c r="I7247" s="810">
        <v>1</v>
      </c>
    </row>
    <row r="7248" spans="1:9" x14ac:dyDescent="0.15">
      <c r="A7248" s="694" t="s">
        <v>9714</v>
      </c>
      <c r="B7248" s="96">
        <v>11044</v>
      </c>
      <c r="C7248" s="96">
        <v>5</v>
      </c>
      <c r="D7248" s="97">
        <v>6714076</v>
      </c>
      <c r="E7248" s="97">
        <v>6757161</v>
      </c>
      <c r="F7248" s="96" t="s">
        <v>2321</v>
      </c>
      <c r="G7248" s="96">
        <v>224</v>
      </c>
      <c r="H7248" s="96">
        <v>0.19689999999999999</v>
      </c>
      <c r="I7248" s="810">
        <v>1</v>
      </c>
    </row>
    <row r="7249" spans="1:9" x14ac:dyDescent="0.15">
      <c r="A7249" s="694" t="s">
        <v>9715</v>
      </c>
      <c r="B7249" s="96">
        <v>440712</v>
      </c>
      <c r="C7249" s="96">
        <v>1</v>
      </c>
      <c r="D7249" s="97">
        <v>206238872</v>
      </c>
      <c r="E7249" s="97">
        <v>206288236</v>
      </c>
      <c r="F7249" s="96" t="s">
        <v>2328</v>
      </c>
      <c r="G7249" s="96">
        <v>81</v>
      </c>
      <c r="H7249" s="96">
        <v>0.19694999999999999</v>
      </c>
      <c r="I7249" s="810">
        <v>1</v>
      </c>
    </row>
    <row r="7250" spans="1:9" x14ac:dyDescent="0.15">
      <c r="A7250" s="694" t="s">
        <v>9716</v>
      </c>
      <c r="B7250" s="96">
        <v>25948</v>
      </c>
      <c r="C7250" s="96">
        <v>7</v>
      </c>
      <c r="D7250" s="97">
        <v>32907778</v>
      </c>
      <c r="E7250" s="97">
        <v>32931468</v>
      </c>
      <c r="F7250" s="96" t="s">
        <v>2328</v>
      </c>
      <c r="G7250" s="96">
        <v>52</v>
      </c>
      <c r="H7250" s="96">
        <v>0.19696</v>
      </c>
      <c r="I7250" s="810">
        <v>1</v>
      </c>
    </row>
    <row r="7251" spans="1:9" x14ac:dyDescent="0.15">
      <c r="A7251" s="694" t="s">
        <v>9717</v>
      </c>
      <c r="B7251" s="96">
        <v>6714</v>
      </c>
      <c r="C7251" s="96">
        <v>20</v>
      </c>
      <c r="D7251" s="97">
        <v>35973088</v>
      </c>
      <c r="E7251" s="97">
        <v>36033835</v>
      </c>
      <c r="F7251" s="96" t="s">
        <v>2321</v>
      </c>
      <c r="G7251" s="96">
        <v>154</v>
      </c>
      <c r="H7251" s="96">
        <v>0.19696</v>
      </c>
      <c r="I7251" s="810">
        <v>1</v>
      </c>
    </row>
    <row r="7252" spans="1:9" x14ac:dyDescent="0.15">
      <c r="A7252" s="694" t="s">
        <v>9718</v>
      </c>
      <c r="B7252" s="96">
        <v>9351</v>
      </c>
      <c r="C7252" s="96">
        <v>16</v>
      </c>
      <c r="D7252" s="97">
        <v>2076869</v>
      </c>
      <c r="E7252" s="97">
        <v>2089027</v>
      </c>
      <c r="F7252" s="96" t="s">
        <v>2321</v>
      </c>
      <c r="G7252" s="96">
        <v>35</v>
      </c>
      <c r="H7252" s="96">
        <v>0.19702</v>
      </c>
      <c r="I7252" s="810">
        <v>1</v>
      </c>
    </row>
    <row r="7253" spans="1:9" x14ac:dyDescent="0.15">
      <c r="A7253" s="694" t="s">
        <v>9719</v>
      </c>
      <c r="B7253" s="96">
        <v>9047</v>
      </c>
      <c r="C7253" s="96">
        <v>1</v>
      </c>
      <c r="D7253" s="97">
        <v>156776035</v>
      </c>
      <c r="E7253" s="97">
        <v>156786640</v>
      </c>
      <c r="F7253" s="96" t="s">
        <v>2328</v>
      </c>
      <c r="G7253" s="96">
        <v>23</v>
      </c>
      <c r="H7253" s="96">
        <v>0.1971</v>
      </c>
      <c r="I7253" s="810">
        <v>1</v>
      </c>
    </row>
    <row r="7254" spans="1:9" x14ac:dyDescent="0.15">
      <c r="A7254" s="694" t="s">
        <v>9720</v>
      </c>
      <c r="B7254" s="96">
        <v>7110</v>
      </c>
      <c r="C7254" s="96">
        <v>3</v>
      </c>
      <c r="D7254" s="97">
        <v>69068978</v>
      </c>
      <c r="E7254" s="97">
        <v>69101484</v>
      </c>
      <c r="F7254" s="96" t="s">
        <v>2328</v>
      </c>
      <c r="G7254" s="96">
        <v>83</v>
      </c>
      <c r="H7254" s="96">
        <v>0.19711000000000001</v>
      </c>
      <c r="I7254" s="810">
        <v>1</v>
      </c>
    </row>
    <row r="7255" spans="1:9" x14ac:dyDescent="0.15">
      <c r="A7255" s="694" t="s">
        <v>9721</v>
      </c>
      <c r="B7255" s="96">
        <v>25843</v>
      </c>
      <c r="C7255" s="96">
        <v>2</v>
      </c>
      <c r="D7255" s="97">
        <v>198380295</v>
      </c>
      <c r="E7255" s="97">
        <v>198418423</v>
      </c>
      <c r="F7255" s="96" t="s">
        <v>2321</v>
      </c>
      <c r="G7255" s="96">
        <v>66</v>
      </c>
      <c r="H7255" s="96">
        <v>0.19714000000000001</v>
      </c>
      <c r="I7255" s="810">
        <v>1</v>
      </c>
    </row>
    <row r="7256" spans="1:9" x14ac:dyDescent="0.15">
      <c r="A7256" s="694" t="s">
        <v>9722</v>
      </c>
      <c r="B7256" s="96">
        <v>6376</v>
      </c>
      <c r="C7256" s="96">
        <v>16</v>
      </c>
      <c r="D7256" s="97">
        <v>57406414</v>
      </c>
      <c r="E7256" s="97">
        <v>57418956</v>
      </c>
      <c r="F7256" s="96" t="s">
        <v>2321</v>
      </c>
      <c r="G7256" s="96">
        <v>44</v>
      </c>
      <c r="H7256" s="96">
        <v>0.19716</v>
      </c>
      <c r="I7256" s="810">
        <v>1</v>
      </c>
    </row>
    <row r="7257" spans="1:9" x14ac:dyDescent="0.15">
      <c r="A7257" s="694" t="s">
        <v>9723</v>
      </c>
      <c r="B7257" s="96">
        <v>283849</v>
      </c>
      <c r="C7257" s="96">
        <v>16</v>
      </c>
      <c r="D7257" s="97">
        <v>67217652</v>
      </c>
      <c r="E7257" s="97">
        <v>67224112</v>
      </c>
      <c r="F7257" s="96" t="s">
        <v>2328</v>
      </c>
      <c r="G7257" s="96">
        <v>18</v>
      </c>
      <c r="H7257" s="96">
        <v>0.19719</v>
      </c>
      <c r="I7257" s="810">
        <v>1</v>
      </c>
    </row>
    <row r="7258" spans="1:9" x14ac:dyDescent="0.15">
      <c r="A7258" s="694" t="s">
        <v>9724</v>
      </c>
      <c r="B7258" s="96">
        <v>414061</v>
      </c>
      <c r="C7258" s="96">
        <v>2</v>
      </c>
      <c r="D7258" s="97">
        <v>234651396</v>
      </c>
      <c r="E7258" s="97">
        <v>234652661</v>
      </c>
      <c r="F7258" s="96" t="s">
        <v>2328</v>
      </c>
      <c r="G7258" s="96">
        <v>8</v>
      </c>
      <c r="H7258" s="96">
        <v>0.19721</v>
      </c>
      <c r="I7258" s="810">
        <v>1</v>
      </c>
    </row>
    <row r="7259" spans="1:9" x14ac:dyDescent="0.15">
      <c r="A7259" s="694" t="s">
        <v>9725</v>
      </c>
      <c r="B7259" s="96">
        <v>92344</v>
      </c>
      <c r="C7259" s="96">
        <v>1</v>
      </c>
      <c r="D7259" s="97">
        <v>170501263</v>
      </c>
      <c r="E7259" s="97">
        <v>170522974</v>
      </c>
      <c r="F7259" s="96" t="s">
        <v>2321</v>
      </c>
      <c r="G7259" s="96">
        <v>46</v>
      </c>
      <c r="H7259" s="96">
        <v>0.19724</v>
      </c>
      <c r="I7259" s="810">
        <v>1</v>
      </c>
    </row>
    <row r="7260" spans="1:9" x14ac:dyDescent="0.15">
      <c r="A7260" s="694" t="s">
        <v>9726</v>
      </c>
      <c r="B7260" s="96">
        <v>51160</v>
      </c>
      <c r="C7260" s="96">
        <v>8</v>
      </c>
      <c r="D7260" s="97">
        <v>145648984</v>
      </c>
      <c r="E7260" s="97">
        <v>145653946</v>
      </c>
      <c r="F7260" s="96" t="s">
        <v>2328</v>
      </c>
      <c r="G7260" s="96">
        <v>12</v>
      </c>
      <c r="H7260" s="96">
        <v>0.19728000000000001</v>
      </c>
      <c r="I7260" s="810">
        <v>1</v>
      </c>
    </row>
    <row r="7261" spans="1:9" x14ac:dyDescent="0.15">
      <c r="A7261" s="694" t="s">
        <v>9727</v>
      </c>
      <c r="B7261" s="96">
        <v>89858</v>
      </c>
      <c r="C7261" s="96">
        <v>19</v>
      </c>
      <c r="D7261" s="97">
        <v>51994613</v>
      </c>
      <c r="E7261" s="97">
        <v>52005043</v>
      </c>
      <c r="F7261" s="96" t="s">
        <v>2328</v>
      </c>
      <c r="G7261" s="96">
        <v>90</v>
      </c>
      <c r="H7261" s="96">
        <v>0.19731000000000001</v>
      </c>
      <c r="I7261" s="810">
        <v>1</v>
      </c>
    </row>
    <row r="7262" spans="1:9" x14ac:dyDescent="0.15">
      <c r="A7262" s="694" t="s">
        <v>9728</v>
      </c>
      <c r="B7262" s="96">
        <v>100506049</v>
      </c>
      <c r="C7262" s="96">
        <v>7</v>
      </c>
      <c r="D7262" s="97">
        <v>16566505</v>
      </c>
      <c r="E7262" s="97">
        <v>16621114</v>
      </c>
      <c r="F7262" s="96" t="s">
        <v>2321</v>
      </c>
      <c r="G7262" s="96">
        <v>233</v>
      </c>
      <c r="H7262" s="96">
        <v>0.19732</v>
      </c>
      <c r="I7262" s="810">
        <v>1</v>
      </c>
    </row>
    <row r="7263" spans="1:9" x14ac:dyDescent="0.15">
      <c r="A7263" s="694" t="s">
        <v>9729</v>
      </c>
      <c r="B7263" s="96">
        <v>342574</v>
      </c>
      <c r="C7263" s="96">
        <v>17</v>
      </c>
      <c r="D7263" s="97">
        <v>38933060</v>
      </c>
      <c r="E7263" s="97">
        <v>38938786</v>
      </c>
      <c r="F7263" s="96" t="s">
        <v>2328</v>
      </c>
      <c r="G7263" s="96">
        <v>28</v>
      </c>
      <c r="H7263" s="96">
        <v>0.19736000000000001</v>
      </c>
      <c r="I7263" s="810">
        <v>1</v>
      </c>
    </row>
    <row r="7264" spans="1:9" x14ac:dyDescent="0.15">
      <c r="A7264" s="694" t="s">
        <v>9730</v>
      </c>
      <c r="B7264" s="96">
        <v>55681</v>
      </c>
      <c r="C7264" s="96">
        <v>12</v>
      </c>
      <c r="D7264" s="97">
        <v>100660918</v>
      </c>
      <c r="E7264" s="97">
        <v>100735502</v>
      </c>
      <c r="F7264" s="96" t="s">
        <v>2321</v>
      </c>
      <c r="G7264" s="96">
        <v>157</v>
      </c>
      <c r="H7264" s="96">
        <v>0.19744999999999999</v>
      </c>
      <c r="I7264" s="810">
        <v>1</v>
      </c>
    </row>
    <row r="7265" spans="1:9" x14ac:dyDescent="0.15">
      <c r="A7265" s="694" t="s">
        <v>9731</v>
      </c>
      <c r="B7265" s="96">
        <v>64089</v>
      </c>
      <c r="C7265" s="96">
        <v>8</v>
      </c>
      <c r="D7265" s="97">
        <v>82711816</v>
      </c>
      <c r="E7265" s="97">
        <v>82754539</v>
      </c>
      <c r="F7265" s="96" t="s">
        <v>2328</v>
      </c>
      <c r="G7265" s="96">
        <v>167</v>
      </c>
      <c r="H7265" s="96">
        <v>0.19747999999999999</v>
      </c>
      <c r="I7265" s="810">
        <v>1</v>
      </c>
    </row>
    <row r="7266" spans="1:9" x14ac:dyDescent="0.15">
      <c r="A7266" s="694" t="s">
        <v>9732</v>
      </c>
      <c r="B7266" s="96">
        <v>3745</v>
      </c>
      <c r="C7266" s="96">
        <v>20</v>
      </c>
      <c r="D7266" s="97">
        <v>47988505</v>
      </c>
      <c r="E7266" s="97">
        <v>48099181</v>
      </c>
      <c r="F7266" s="96" t="s">
        <v>2328</v>
      </c>
      <c r="G7266" s="96">
        <v>453</v>
      </c>
      <c r="H7266" s="96">
        <v>0.1976</v>
      </c>
      <c r="I7266" s="810">
        <v>1</v>
      </c>
    </row>
    <row r="7267" spans="1:9" x14ac:dyDescent="0.15">
      <c r="A7267" s="694" t="s">
        <v>9733</v>
      </c>
      <c r="B7267" s="96">
        <v>85439</v>
      </c>
      <c r="C7267" s="96">
        <v>14</v>
      </c>
      <c r="D7267" s="97">
        <v>81726994</v>
      </c>
      <c r="E7267" s="97">
        <v>81902789</v>
      </c>
      <c r="F7267" s="96" t="s">
        <v>2328</v>
      </c>
      <c r="G7267" s="96">
        <v>587</v>
      </c>
      <c r="H7267" s="96">
        <v>0.19761000000000001</v>
      </c>
      <c r="I7267" s="810">
        <v>1</v>
      </c>
    </row>
    <row r="7268" spans="1:9" x14ac:dyDescent="0.15">
      <c r="A7268" s="694" t="s">
        <v>9734</v>
      </c>
      <c r="B7268" s="96">
        <v>6464</v>
      </c>
      <c r="C7268" s="96">
        <v>1</v>
      </c>
      <c r="D7268" s="97">
        <v>154934774</v>
      </c>
      <c r="E7268" s="97">
        <v>154946959</v>
      </c>
      <c r="F7268" s="96" t="s">
        <v>2328</v>
      </c>
      <c r="G7268" s="96">
        <v>21</v>
      </c>
      <c r="H7268" s="96">
        <v>0.19764999999999999</v>
      </c>
      <c r="I7268" s="810">
        <v>1</v>
      </c>
    </row>
    <row r="7269" spans="1:9" x14ac:dyDescent="0.15">
      <c r="A7269" s="694" t="s">
        <v>9735</v>
      </c>
      <c r="B7269" s="96">
        <v>1103</v>
      </c>
      <c r="C7269" s="96">
        <v>10</v>
      </c>
      <c r="D7269" s="97">
        <v>50817141</v>
      </c>
      <c r="E7269" s="97">
        <v>50873150</v>
      </c>
      <c r="F7269" s="96" t="s">
        <v>2321</v>
      </c>
      <c r="G7269" s="96">
        <v>203</v>
      </c>
      <c r="H7269" s="96">
        <v>0.19769999999999999</v>
      </c>
      <c r="I7269" s="810">
        <v>1</v>
      </c>
    </row>
    <row r="7270" spans="1:9" x14ac:dyDescent="0.15">
      <c r="A7270" s="694" t="s">
        <v>9736</v>
      </c>
      <c r="B7270" s="96">
        <v>81037</v>
      </c>
      <c r="C7270" s="96">
        <v>5</v>
      </c>
      <c r="D7270" s="97">
        <v>1317869</v>
      </c>
      <c r="E7270" s="97">
        <v>1345180</v>
      </c>
      <c r="F7270" s="96" t="s">
        <v>2328</v>
      </c>
      <c r="G7270" s="96">
        <v>96</v>
      </c>
      <c r="H7270" s="96">
        <v>0.19769999999999999</v>
      </c>
      <c r="I7270" s="810">
        <v>1</v>
      </c>
    </row>
    <row r="7271" spans="1:9" x14ac:dyDescent="0.15">
      <c r="A7271" s="694" t="s">
        <v>9737</v>
      </c>
      <c r="B7271" s="96">
        <v>11252</v>
      </c>
      <c r="C7271" s="96">
        <v>22</v>
      </c>
      <c r="D7271" s="97">
        <v>43265772</v>
      </c>
      <c r="E7271" s="97">
        <v>43411184</v>
      </c>
      <c r="F7271" s="96" t="s">
        <v>2328</v>
      </c>
      <c r="G7271" s="96">
        <v>507</v>
      </c>
      <c r="H7271" s="96">
        <v>0.19771</v>
      </c>
      <c r="I7271" s="810">
        <v>1</v>
      </c>
    </row>
    <row r="7272" spans="1:9" x14ac:dyDescent="0.15">
      <c r="A7272" s="694" t="s">
        <v>9738</v>
      </c>
      <c r="B7272" s="96">
        <v>729991</v>
      </c>
      <c r="C7272" s="96">
        <v>19</v>
      </c>
      <c r="D7272" s="97">
        <v>19287713</v>
      </c>
      <c r="E7272" s="97">
        <v>19303400</v>
      </c>
      <c r="F7272" s="96" t="s">
        <v>2328</v>
      </c>
      <c r="G7272" s="96">
        <v>63</v>
      </c>
      <c r="H7272" s="96">
        <v>0.19774</v>
      </c>
      <c r="I7272" s="810">
        <v>1</v>
      </c>
    </row>
    <row r="7273" spans="1:9" x14ac:dyDescent="0.15">
      <c r="A7273" s="694" t="s">
        <v>9739</v>
      </c>
      <c r="B7273" s="96">
        <v>64175</v>
      </c>
      <c r="C7273" s="96">
        <v>1</v>
      </c>
      <c r="D7273" s="97">
        <v>43212006</v>
      </c>
      <c r="E7273" s="97">
        <v>43232755</v>
      </c>
      <c r="F7273" s="96" t="s">
        <v>2328</v>
      </c>
      <c r="G7273" s="96">
        <v>59</v>
      </c>
      <c r="H7273" s="96">
        <v>0.19783000000000001</v>
      </c>
      <c r="I7273" s="810">
        <v>1</v>
      </c>
    </row>
    <row r="7274" spans="1:9" x14ac:dyDescent="0.15">
      <c r="A7274" s="694" t="s">
        <v>9740</v>
      </c>
      <c r="B7274" s="96">
        <v>138804</v>
      </c>
      <c r="C7274" s="96">
        <v>9</v>
      </c>
      <c r="D7274" s="97">
        <v>107288534</v>
      </c>
      <c r="E7274" s="97">
        <v>107289490</v>
      </c>
      <c r="F7274" s="96" t="s">
        <v>2328</v>
      </c>
      <c r="G7274" s="96">
        <v>2</v>
      </c>
      <c r="H7274" s="96">
        <v>0.19799</v>
      </c>
      <c r="I7274" s="810">
        <v>1</v>
      </c>
    </row>
    <row r="7275" spans="1:9" x14ac:dyDescent="0.15">
      <c r="A7275" s="694" t="s">
        <v>9741</v>
      </c>
      <c r="B7275" s="96">
        <v>160762</v>
      </c>
      <c r="C7275" s="96">
        <v>12</v>
      </c>
      <c r="D7275" s="97">
        <v>111284757</v>
      </c>
      <c r="E7275" s="97">
        <v>111345339</v>
      </c>
      <c r="F7275" s="96" t="s">
        <v>2321</v>
      </c>
      <c r="G7275" s="96">
        <v>186</v>
      </c>
      <c r="H7275" s="96">
        <v>0.19811999999999999</v>
      </c>
      <c r="I7275" s="810">
        <v>1</v>
      </c>
    </row>
    <row r="7276" spans="1:9" x14ac:dyDescent="0.15">
      <c r="A7276" s="694" t="s">
        <v>9742</v>
      </c>
      <c r="B7276" s="96">
        <v>26168</v>
      </c>
      <c r="C7276" s="96">
        <v>17</v>
      </c>
      <c r="D7276" s="97">
        <v>7465309</v>
      </c>
      <c r="E7276" s="97">
        <v>7475287</v>
      </c>
      <c r="F7276" s="96" t="s">
        <v>2321</v>
      </c>
      <c r="G7276" s="96">
        <v>27</v>
      </c>
      <c r="H7276" s="96">
        <v>0.19814999999999999</v>
      </c>
      <c r="I7276" s="810">
        <v>1</v>
      </c>
    </row>
    <row r="7277" spans="1:9" x14ac:dyDescent="0.15">
      <c r="A7277" s="694" t="s">
        <v>9743</v>
      </c>
      <c r="B7277" s="96">
        <v>189</v>
      </c>
      <c r="C7277" s="96">
        <v>2</v>
      </c>
      <c r="D7277" s="97">
        <v>241808162</v>
      </c>
      <c r="E7277" s="97">
        <v>241818536</v>
      </c>
      <c r="F7277" s="96" t="s">
        <v>2321</v>
      </c>
      <c r="G7277" s="96">
        <v>44</v>
      </c>
      <c r="H7277" s="96">
        <v>0.19817000000000001</v>
      </c>
      <c r="I7277" s="810">
        <v>1</v>
      </c>
    </row>
    <row r="7278" spans="1:9" x14ac:dyDescent="0.15">
      <c r="A7278" s="694" t="s">
        <v>9744</v>
      </c>
      <c r="B7278" s="96">
        <v>79608</v>
      </c>
      <c r="C7278" s="96">
        <v>11</v>
      </c>
      <c r="D7278" s="97">
        <v>8127597</v>
      </c>
      <c r="E7278" s="97">
        <v>8190590</v>
      </c>
      <c r="F7278" s="96" t="s">
        <v>2328</v>
      </c>
      <c r="G7278" s="96">
        <v>233</v>
      </c>
      <c r="H7278" s="96">
        <v>0.19817000000000001</v>
      </c>
      <c r="I7278" s="810">
        <v>1</v>
      </c>
    </row>
    <row r="7279" spans="1:9" x14ac:dyDescent="0.15">
      <c r="A7279" s="694" t="s">
        <v>9745</v>
      </c>
      <c r="B7279" s="96">
        <v>8560</v>
      </c>
      <c r="C7279" s="96">
        <v>1</v>
      </c>
      <c r="D7279" s="97">
        <v>224370910</v>
      </c>
      <c r="E7279" s="97">
        <v>224381143</v>
      </c>
      <c r="F7279" s="96" t="s">
        <v>2321</v>
      </c>
      <c r="G7279" s="96">
        <v>25</v>
      </c>
      <c r="H7279" s="96">
        <v>0.19817000000000001</v>
      </c>
      <c r="I7279" s="810">
        <v>1</v>
      </c>
    </row>
    <row r="7280" spans="1:9" x14ac:dyDescent="0.15">
      <c r="A7280" s="694" t="s">
        <v>9746</v>
      </c>
      <c r="B7280" s="96">
        <v>100652901</v>
      </c>
      <c r="C7280" s="96">
        <v>22</v>
      </c>
      <c r="D7280" s="97">
        <v>25739549</v>
      </c>
      <c r="E7280" s="97">
        <v>25741017</v>
      </c>
      <c r="F7280" s="96" t="s">
        <v>2328</v>
      </c>
      <c r="G7280" s="96">
        <v>1</v>
      </c>
      <c r="H7280" s="96">
        <v>0.19819999999999999</v>
      </c>
      <c r="I7280" s="810">
        <v>1</v>
      </c>
    </row>
    <row r="7281" spans="1:9" x14ac:dyDescent="0.15">
      <c r="A7281" s="694" t="s">
        <v>9747</v>
      </c>
      <c r="B7281" s="96">
        <v>360200</v>
      </c>
      <c r="C7281" s="96">
        <v>19</v>
      </c>
      <c r="D7281" s="97">
        <v>2381507</v>
      </c>
      <c r="E7281" s="97">
        <v>2426480</v>
      </c>
      <c r="F7281" s="96" t="s">
        <v>2321</v>
      </c>
      <c r="G7281" s="96">
        <v>301</v>
      </c>
      <c r="H7281" s="96">
        <v>0.19821</v>
      </c>
      <c r="I7281" s="810">
        <v>1</v>
      </c>
    </row>
    <row r="7282" spans="1:9" x14ac:dyDescent="0.15">
      <c r="A7282" s="694" t="s">
        <v>9748</v>
      </c>
      <c r="B7282" s="96">
        <v>285148</v>
      </c>
      <c r="C7282" s="96">
        <v>2</v>
      </c>
      <c r="D7282" s="97">
        <v>9614670</v>
      </c>
      <c r="E7282" s="97">
        <v>9628604</v>
      </c>
      <c r="F7282" s="96" t="s">
        <v>2321</v>
      </c>
      <c r="G7282" s="96">
        <v>48</v>
      </c>
      <c r="H7282" s="96">
        <v>0.19822000000000001</v>
      </c>
      <c r="I7282" s="810">
        <v>1</v>
      </c>
    </row>
    <row r="7283" spans="1:9" x14ac:dyDescent="0.15">
      <c r="A7283" s="694" t="s">
        <v>9749</v>
      </c>
      <c r="B7283" s="96">
        <v>148581</v>
      </c>
      <c r="C7283" s="96">
        <v>1</v>
      </c>
      <c r="D7283" s="97">
        <v>64669135</v>
      </c>
      <c r="E7283" s="97">
        <v>64732969</v>
      </c>
      <c r="F7283" s="96" t="s">
        <v>2321</v>
      </c>
      <c r="G7283" s="96">
        <v>192</v>
      </c>
      <c r="H7283" s="96">
        <v>0.19827</v>
      </c>
      <c r="I7283" s="810">
        <v>1</v>
      </c>
    </row>
    <row r="7284" spans="1:9" x14ac:dyDescent="0.15">
      <c r="A7284" s="694" t="s">
        <v>9750</v>
      </c>
      <c r="B7284" s="96">
        <v>283431</v>
      </c>
      <c r="C7284" s="96">
        <v>12</v>
      </c>
      <c r="D7284" s="97">
        <v>100967446</v>
      </c>
      <c r="E7284" s="97">
        <v>101020657</v>
      </c>
      <c r="F7284" s="96" t="s">
        <v>2321</v>
      </c>
      <c r="G7284" s="96">
        <v>156</v>
      </c>
      <c r="H7284" s="96">
        <v>0.19827</v>
      </c>
      <c r="I7284" s="810">
        <v>1</v>
      </c>
    </row>
    <row r="7285" spans="1:9" x14ac:dyDescent="0.15">
      <c r="A7285" s="694" t="s">
        <v>9751</v>
      </c>
      <c r="B7285" s="96">
        <v>5912</v>
      </c>
      <c r="C7285" s="96">
        <v>3</v>
      </c>
      <c r="D7285" s="97">
        <v>152880001</v>
      </c>
      <c r="E7285" s="97">
        <v>152888413</v>
      </c>
      <c r="F7285" s="96" t="s">
        <v>2321</v>
      </c>
      <c r="G7285" s="96">
        <v>16</v>
      </c>
      <c r="H7285" s="96">
        <v>0.19828000000000001</v>
      </c>
      <c r="I7285" s="810">
        <v>1</v>
      </c>
    </row>
    <row r="7286" spans="1:9" x14ac:dyDescent="0.15">
      <c r="A7286" s="694" t="s">
        <v>9752</v>
      </c>
      <c r="B7286" s="96">
        <v>817</v>
      </c>
      <c r="C7286" s="96">
        <v>4</v>
      </c>
      <c r="D7286" s="97">
        <v>114372188</v>
      </c>
      <c r="E7286" s="97">
        <v>114683669</v>
      </c>
      <c r="F7286" s="96" t="s">
        <v>2328</v>
      </c>
      <c r="G7286" s="96">
        <v>966</v>
      </c>
      <c r="H7286" s="96">
        <v>0.19835</v>
      </c>
      <c r="I7286" s="810">
        <v>1</v>
      </c>
    </row>
    <row r="7287" spans="1:9" x14ac:dyDescent="0.15">
      <c r="A7287" s="694" t="s">
        <v>9753</v>
      </c>
      <c r="B7287" s="96">
        <v>23232</v>
      </c>
      <c r="C7287" s="96">
        <v>10</v>
      </c>
      <c r="D7287" s="97">
        <v>96161956</v>
      </c>
      <c r="E7287" s="97">
        <v>96296089</v>
      </c>
      <c r="F7287" s="96" t="s">
        <v>2321</v>
      </c>
      <c r="G7287" s="96">
        <v>297</v>
      </c>
      <c r="H7287" s="96">
        <v>0.19838</v>
      </c>
      <c r="I7287" s="810">
        <v>1</v>
      </c>
    </row>
    <row r="7288" spans="1:9" x14ac:dyDescent="0.15">
      <c r="A7288" s="694" t="s">
        <v>9754</v>
      </c>
      <c r="B7288" s="96">
        <v>57128</v>
      </c>
      <c r="C7288" s="96">
        <v>6</v>
      </c>
      <c r="D7288" s="97">
        <v>5047395</v>
      </c>
      <c r="E7288" s="97">
        <v>5261172</v>
      </c>
      <c r="F7288" s="96" t="s">
        <v>2328</v>
      </c>
      <c r="G7288" s="96">
        <v>973</v>
      </c>
      <c r="H7288" s="96">
        <v>0.19839000000000001</v>
      </c>
      <c r="I7288" s="810">
        <v>1</v>
      </c>
    </row>
    <row r="7289" spans="1:9" x14ac:dyDescent="0.15">
      <c r="A7289" s="694" t="s">
        <v>9755</v>
      </c>
      <c r="B7289" s="96">
        <v>2246</v>
      </c>
      <c r="C7289" s="96">
        <v>5</v>
      </c>
      <c r="D7289" s="97">
        <v>141971743</v>
      </c>
      <c r="E7289" s="97">
        <v>142077635</v>
      </c>
      <c r="F7289" s="96" t="s">
        <v>2328</v>
      </c>
      <c r="G7289" s="96">
        <v>373</v>
      </c>
      <c r="H7289" s="96">
        <v>0.19839999999999999</v>
      </c>
      <c r="I7289" s="810">
        <v>1</v>
      </c>
    </row>
    <row r="7290" spans="1:9" x14ac:dyDescent="0.15">
      <c r="A7290" s="694" t="s">
        <v>9756</v>
      </c>
      <c r="B7290" s="96">
        <v>10047</v>
      </c>
      <c r="C7290" s="96">
        <v>20</v>
      </c>
      <c r="D7290" s="97">
        <v>23471766</v>
      </c>
      <c r="E7290" s="97">
        <v>23476655</v>
      </c>
      <c r="F7290" s="96" t="s">
        <v>2321</v>
      </c>
      <c r="G7290" s="96">
        <v>19</v>
      </c>
      <c r="H7290" s="96">
        <v>0.19841</v>
      </c>
      <c r="I7290" s="810">
        <v>1</v>
      </c>
    </row>
    <row r="7291" spans="1:9" x14ac:dyDescent="0.15">
      <c r="A7291" s="694" t="s">
        <v>9757</v>
      </c>
      <c r="B7291" s="96">
        <v>51351</v>
      </c>
      <c r="C7291" s="96">
        <v>7</v>
      </c>
      <c r="D7291" s="97">
        <v>64434830</v>
      </c>
      <c r="E7291" s="97">
        <v>64451414</v>
      </c>
      <c r="F7291" s="96" t="s">
        <v>2328</v>
      </c>
      <c r="G7291" s="96">
        <v>70</v>
      </c>
      <c r="H7291" s="96">
        <v>0.19853999999999999</v>
      </c>
      <c r="I7291" s="810">
        <v>1</v>
      </c>
    </row>
    <row r="7292" spans="1:9" x14ac:dyDescent="0.15">
      <c r="A7292" s="694" t="s">
        <v>9758</v>
      </c>
      <c r="B7292" s="96">
        <v>120787</v>
      </c>
      <c r="C7292" s="96">
        <v>11</v>
      </c>
      <c r="D7292" s="97">
        <v>6220454</v>
      </c>
      <c r="E7292" s="97">
        <v>6221416</v>
      </c>
      <c r="F7292" s="96" t="s">
        <v>2321</v>
      </c>
      <c r="G7292" s="96">
        <v>3</v>
      </c>
      <c r="H7292" s="96">
        <v>0.19857</v>
      </c>
      <c r="I7292" s="810">
        <v>1</v>
      </c>
    </row>
    <row r="7293" spans="1:9" x14ac:dyDescent="0.15">
      <c r="A7293" s="694" t="s">
        <v>9759</v>
      </c>
      <c r="B7293" s="96">
        <v>89932</v>
      </c>
      <c r="C7293" s="96">
        <v>14</v>
      </c>
      <c r="D7293" s="97">
        <v>73704205</v>
      </c>
      <c r="E7293" s="97">
        <v>73741348</v>
      </c>
      <c r="F7293" s="96" t="s">
        <v>2321</v>
      </c>
      <c r="G7293" s="96">
        <v>147</v>
      </c>
      <c r="H7293" s="96">
        <v>0.19869999999999999</v>
      </c>
      <c r="I7293" s="810">
        <v>1</v>
      </c>
    </row>
    <row r="7294" spans="1:9" x14ac:dyDescent="0.15">
      <c r="A7294" s="694" t="s">
        <v>9760</v>
      </c>
      <c r="B7294" s="96">
        <v>342926</v>
      </c>
      <c r="C7294" s="96">
        <v>19</v>
      </c>
      <c r="D7294" s="97">
        <v>53738638</v>
      </c>
      <c r="E7294" s="97">
        <v>53758219</v>
      </c>
      <c r="F7294" s="96" t="s">
        <v>2328</v>
      </c>
      <c r="G7294" s="96">
        <v>90</v>
      </c>
      <c r="H7294" s="96">
        <v>0.19874</v>
      </c>
      <c r="I7294" s="810">
        <v>1</v>
      </c>
    </row>
    <row r="7295" spans="1:9" x14ac:dyDescent="0.15">
      <c r="A7295" s="694" t="s">
        <v>9761</v>
      </c>
      <c r="B7295" s="96">
        <v>388962</v>
      </c>
      <c r="C7295" s="96">
        <v>2</v>
      </c>
      <c r="D7295" s="97">
        <v>74362528</v>
      </c>
      <c r="E7295" s="97">
        <v>74375039</v>
      </c>
      <c r="F7295" s="96" t="s">
        <v>2328</v>
      </c>
      <c r="G7295" s="96">
        <v>40</v>
      </c>
      <c r="H7295" s="96">
        <v>0.1988</v>
      </c>
      <c r="I7295" s="810">
        <v>1</v>
      </c>
    </row>
    <row r="7296" spans="1:9" x14ac:dyDescent="0.15">
      <c r="A7296" s="694" t="s">
        <v>9762</v>
      </c>
      <c r="B7296" s="96">
        <v>22862</v>
      </c>
      <c r="C7296" s="96">
        <v>13</v>
      </c>
      <c r="D7296" s="97">
        <v>49550048</v>
      </c>
      <c r="E7296" s="97">
        <v>49783915</v>
      </c>
      <c r="F7296" s="96" t="s">
        <v>2321</v>
      </c>
      <c r="G7296" s="96">
        <v>461</v>
      </c>
      <c r="H7296" s="96">
        <v>0.19880999999999999</v>
      </c>
      <c r="I7296" s="810">
        <v>1</v>
      </c>
    </row>
    <row r="7297" spans="1:9" x14ac:dyDescent="0.15">
      <c r="A7297" s="694" t="s">
        <v>9763</v>
      </c>
      <c r="B7297" s="96">
        <v>3883</v>
      </c>
      <c r="C7297" s="96">
        <v>17</v>
      </c>
      <c r="D7297" s="97">
        <v>39502344</v>
      </c>
      <c r="E7297" s="97">
        <v>39507064</v>
      </c>
      <c r="F7297" s="96" t="s">
        <v>2328</v>
      </c>
      <c r="G7297" s="96">
        <v>14</v>
      </c>
      <c r="H7297" s="96">
        <v>0.19889999999999999</v>
      </c>
      <c r="I7297" s="810">
        <v>1</v>
      </c>
    </row>
    <row r="7298" spans="1:9" x14ac:dyDescent="0.15">
      <c r="A7298" s="694" t="s">
        <v>9764</v>
      </c>
      <c r="B7298" s="96">
        <v>55006</v>
      </c>
      <c r="C7298" s="96">
        <v>2</v>
      </c>
      <c r="D7298" s="97">
        <v>29072687</v>
      </c>
      <c r="E7298" s="97">
        <v>29093175</v>
      </c>
      <c r="F7298" s="96" t="s">
        <v>2328</v>
      </c>
      <c r="G7298" s="96">
        <v>66</v>
      </c>
      <c r="H7298" s="96">
        <v>0.19892000000000001</v>
      </c>
      <c r="I7298" s="810">
        <v>1</v>
      </c>
    </row>
    <row r="7299" spans="1:9" x14ac:dyDescent="0.15">
      <c r="A7299" s="694" t="s">
        <v>9765</v>
      </c>
      <c r="B7299" s="96">
        <v>57418</v>
      </c>
      <c r="C7299" s="96">
        <v>19</v>
      </c>
      <c r="D7299" s="97">
        <v>984328</v>
      </c>
      <c r="E7299" s="97">
        <v>994569</v>
      </c>
      <c r="F7299" s="96" t="s">
        <v>2321</v>
      </c>
      <c r="G7299" s="96">
        <v>68</v>
      </c>
      <c r="H7299" s="96">
        <v>0.19894000000000001</v>
      </c>
      <c r="I7299" s="810">
        <v>1</v>
      </c>
    </row>
    <row r="7300" spans="1:9" x14ac:dyDescent="0.15">
      <c r="A7300" s="694" t="s">
        <v>9766</v>
      </c>
      <c r="B7300" s="96">
        <v>388553</v>
      </c>
      <c r="C7300" s="96">
        <v>19</v>
      </c>
      <c r="D7300" s="97">
        <v>46236515</v>
      </c>
      <c r="E7300" s="97">
        <v>46267376</v>
      </c>
      <c r="F7300" s="96" t="s">
        <v>2321</v>
      </c>
      <c r="G7300" s="96">
        <v>66</v>
      </c>
      <c r="H7300" s="96">
        <v>0.19907</v>
      </c>
      <c r="I7300" s="810">
        <v>1</v>
      </c>
    </row>
    <row r="7301" spans="1:9" x14ac:dyDescent="0.15">
      <c r="A7301" s="694" t="s">
        <v>9767</v>
      </c>
      <c r="B7301" s="96">
        <v>3973</v>
      </c>
      <c r="C7301" s="96">
        <v>2</v>
      </c>
      <c r="D7301" s="97">
        <v>48913913</v>
      </c>
      <c r="E7301" s="97">
        <v>48982880</v>
      </c>
      <c r="F7301" s="96" t="s">
        <v>2328</v>
      </c>
      <c r="G7301" s="96">
        <v>330</v>
      </c>
      <c r="H7301" s="96">
        <v>0.19914999999999999</v>
      </c>
      <c r="I7301" s="810">
        <v>1</v>
      </c>
    </row>
    <row r="7302" spans="1:9" x14ac:dyDescent="0.15">
      <c r="A7302" s="694" t="s">
        <v>9768</v>
      </c>
      <c r="B7302" s="96">
        <v>634</v>
      </c>
      <c r="C7302" s="96">
        <v>19</v>
      </c>
      <c r="D7302" s="97">
        <v>43011458</v>
      </c>
      <c r="E7302" s="97">
        <v>43032661</v>
      </c>
      <c r="F7302" s="96" t="s">
        <v>2328</v>
      </c>
      <c r="G7302" s="96">
        <v>36</v>
      </c>
      <c r="H7302" s="96">
        <v>0.19919000000000001</v>
      </c>
      <c r="I7302" s="810">
        <v>1</v>
      </c>
    </row>
    <row r="7303" spans="1:9" x14ac:dyDescent="0.15">
      <c r="A7303" s="694" t="s">
        <v>9769</v>
      </c>
      <c r="B7303" s="96">
        <v>84876</v>
      </c>
      <c r="C7303" s="96">
        <v>12</v>
      </c>
      <c r="D7303" s="97">
        <v>122064455</v>
      </c>
      <c r="E7303" s="97">
        <v>122079946</v>
      </c>
      <c r="F7303" s="96" t="s">
        <v>2321</v>
      </c>
      <c r="G7303" s="96">
        <v>40</v>
      </c>
      <c r="H7303" s="96">
        <v>0.19919000000000001</v>
      </c>
      <c r="I7303" s="810">
        <v>1</v>
      </c>
    </row>
    <row r="7304" spans="1:9" x14ac:dyDescent="0.15">
      <c r="A7304" s="694" t="s">
        <v>9770</v>
      </c>
      <c r="B7304" s="96">
        <v>197342</v>
      </c>
      <c r="C7304" s="96">
        <v>16</v>
      </c>
      <c r="D7304" s="97">
        <v>1823223</v>
      </c>
      <c r="E7304" s="97">
        <v>1826628</v>
      </c>
      <c r="F7304" s="96" t="s">
        <v>2321</v>
      </c>
      <c r="G7304" s="96">
        <v>12</v>
      </c>
      <c r="H7304" s="96">
        <v>0.19935</v>
      </c>
      <c r="I7304" s="810">
        <v>1</v>
      </c>
    </row>
    <row r="7305" spans="1:9" x14ac:dyDescent="0.15">
      <c r="A7305" s="694" t="s">
        <v>9771</v>
      </c>
      <c r="B7305" s="96">
        <v>135293</v>
      </c>
      <c r="C7305" s="96">
        <v>6</v>
      </c>
      <c r="D7305" s="97">
        <v>89850047</v>
      </c>
      <c r="E7305" s="97">
        <v>89875288</v>
      </c>
      <c r="F7305" s="96" t="s">
        <v>2321</v>
      </c>
      <c r="G7305" s="96">
        <v>82</v>
      </c>
      <c r="H7305" s="96">
        <v>0.19944999999999999</v>
      </c>
      <c r="I7305" s="810">
        <v>1</v>
      </c>
    </row>
    <row r="7306" spans="1:9" x14ac:dyDescent="0.15">
      <c r="A7306" s="694" t="s">
        <v>9772</v>
      </c>
      <c r="B7306" s="96">
        <v>83482</v>
      </c>
      <c r="C7306" s="96">
        <v>8</v>
      </c>
      <c r="D7306" s="97">
        <v>145554228</v>
      </c>
      <c r="E7306" s="97">
        <v>145559943</v>
      </c>
      <c r="F7306" s="96" t="s">
        <v>2328</v>
      </c>
      <c r="G7306" s="96">
        <v>4</v>
      </c>
      <c r="H7306" s="96">
        <v>0.19950000000000001</v>
      </c>
      <c r="I7306" s="810">
        <v>1</v>
      </c>
    </row>
    <row r="7307" spans="1:9" x14ac:dyDescent="0.15">
      <c r="A7307" s="694" t="s">
        <v>9773</v>
      </c>
      <c r="B7307" s="96">
        <v>11330</v>
      </c>
      <c r="C7307" s="96">
        <v>1</v>
      </c>
      <c r="D7307" s="97">
        <v>15764938</v>
      </c>
      <c r="E7307" s="97">
        <v>15773153</v>
      </c>
      <c r="F7307" s="96" t="s">
        <v>2321</v>
      </c>
      <c r="G7307" s="96">
        <v>26</v>
      </c>
      <c r="H7307" s="96">
        <v>0.19958000000000001</v>
      </c>
      <c r="I7307" s="810">
        <v>1</v>
      </c>
    </row>
    <row r="7308" spans="1:9" x14ac:dyDescent="0.15">
      <c r="A7308" s="694" t="s">
        <v>9774</v>
      </c>
      <c r="B7308" s="96">
        <v>20</v>
      </c>
      <c r="C7308" s="96">
        <v>9</v>
      </c>
      <c r="D7308" s="97">
        <v>139901686</v>
      </c>
      <c r="E7308" s="97">
        <v>139923374</v>
      </c>
      <c r="F7308" s="96" t="s">
        <v>2328</v>
      </c>
      <c r="G7308" s="96">
        <v>49</v>
      </c>
      <c r="H7308" s="96">
        <v>0.19964000000000001</v>
      </c>
      <c r="I7308" s="810">
        <v>1</v>
      </c>
    </row>
    <row r="7309" spans="1:9" x14ac:dyDescent="0.15">
      <c r="A7309" s="694" t="s">
        <v>9775</v>
      </c>
      <c r="B7309" s="96">
        <v>23300</v>
      </c>
      <c r="C7309" s="96">
        <v>16</v>
      </c>
      <c r="D7309" s="97">
        <v>81069458</v>
      </c>
      <c r="E7309" s="97">
        <v>81080955</v>
      </c>
      <c r="F7309" s="96" t="s">
        <v>2321</v>
      </c>
      <c r="G7309" s="96">
        <v>50</v>
      </c>
      <c r="H7309" s="96">
        <v>0.19972000000000001</v>
      </c>
      <c r="I7309" s="810">
        <v>1</v>
      </c>
    </row>
    <row r="7310" spans="1:9" x14ac:dyDescent="0.15">
      <c r="A7310" s="694" t="s">
        <v>9776</v>
      </c>
      <c r="B7310" s="96">
        <v>54797</v>
      </c>
      <c r="C7310" s="96">
        <v>1</v>
      </c>
      <c r="D7310" s="97">
        <v>28655513</v>
      </c>
      <c r="E7310" s="97">
        <v>28662478</v>
      </c>
      <c r="F7310" s="96" t="s">
        <v>2321</v>
      </c>
      <c r="G7310" s="96">
        <v>7</v>
      </c>
      <c r="H7310" s="96">
        <v>0.19978000000000001</v>
      </c>
      <c r="I7310" s="810">
        <v>1</v>
      </c>
    </row>
    <row r="7311" spans="1:9" x14ac:dyDescent="0.15">
      <c r="A7311" s="694" t="s">
        <v>9777</v>
      </c>
      <c r="B7311" s="96">
        <v>122481</v>
      </c>
      <c r="C7311" s="96">
        <v>14</v>
      </c>
      <c r="D7311" s="97">
        <v>96858448</v>
      </c>
      <c r="E7311" s="97">
        <v>96955764</v>
      </c>
      <c r="F7311" s="96" t="s">
        <v>2321</v>
      </c>
      <c r="G7311" s="96">
        <v>257</v>
      </c>
      <c r="H7311" s="96">
        <v>0.19985</v>
      </c>
      <c r="I7311" s="810">
        <v>1</v>
      </c>
    </row>
    <row r="7312" spans="1:9" x14ac:dyDescent="0.15">
      <c r="A7312" s="694" t="s">
        <v>9778</v>
      </c>
      <c r="B7312" s="96">
        <v>84914</v>
      </c>
      <c r="C7312" s="96">
        <v>19</v>
      </c>
      <c r="D7312" s="97">
        <v>58331011</v>
      </c>
      <c r="E7312" s="97">
        <v>58379953</v>
      </c>
      <c r="F7312" s="96" t="s">
        <v>2321</v>
      </c>
      <c r="G7312" s="96">
        <v>158</v>
      </c>
      <c r="H7312" s="96">
        <v>0.19985</v>
      </c>
      <c r="I7312" s="810">
        <v>1</v>
      </c>
    </row>
    <row r="7313" spans="1:9" x14ac:dyDescent="0.15">
      <c r="A7313" s="694" t="s">
        <v>9779</v>
      </c>
      <c r="B7313" s="96">
        <v>1265</v>
      </c>
      <c r="C7313" s="96">
        <v>19</v>
      </c>
      <c r="D7313" s="97">
        <v>1026274</v>
      </c>
      <c r="E7313" s="97">
        <v>1039064</v>
      </c>
      <c r="F7313" s="96" t="s">
        <v>2321</v>
      </c>
      <c r="G7313" s="96">
        <v>85</v>
      </c>
      <c r="H7313" s="96">
        <v>0.19986999999999999</v>
      </c>
      <c r="I7313" s="810">
        <v>1</v>
      </c>
    </row>
    <row r="7314" spans="1:9" x14ac:dyDescent="0.15">
      <c r="A7314" s="694" t="s">
        <v>9780</v>
      </c>
      <c r="B7314" s="96">
        <v>10629</v>
      </c>
      <c r="C7314" s="96">
        <v>11</v>
      </c>
      <c r="D7314" s="97">
        <v>62538775</v>
      </c>
      <c r="E7314" s="97">
        <v>62554814</v>
      </c>
      <c r="F7314" s="96" t="s">
        <v>2321</v>
      </c>
      <c r="G7314" s="96">
        <v>36</v>
      </c>
      <c r="H7314" s="96">
        <v>0.19989000000000001</v>
      </c>
      <c r="I7314" s="810">
        <v>1</v>
      </c>
    </row>
    <row r="7315" spans="1:9" x14ac:dyDescent="0.15">
      <c r="A7315" s="694" t="s">
        <v>9781</v>
      </c>
      <c r="B7315" s="96">
        <v>23131</v>
      </c>
      <c r="C7315" s="96">
        <v>17</v>
      </c>
      <c r="D7315" s="97">
        <v>42472645</v>
      </c>
      <c r="E7315" s="97">
        <v>42580957</v>
      </c>
      <c r="F7315" s="96" t="s">
        <v>2328</v>
      </c>
      <c r="G7315" s="96">
        <v>252</v>
      </c>
      <c r="H7315" s="96">
        <v>0.20007</v>
      </c>
      <c r="I7315" s="810">
        <v>1</v>
      </c>
    </row>
    <row r="7316" spans="1:9" x14ac:dyDescent="0.15">
      <c r="A7316" s="694" t="s">
        <v>9782</v>
      </c>
      <c r="B7316" s="96">
        <v>26050</v>
      </c>
      <c r="C7316" s="96">
        <v>13</v>
      </c>
      <c r="D7316" s="97">
        <v>88323931</v>
      </c>
      <c r="E7316" s="97">
        <v>88331871</v>
      </c>
      <c r="F7316" s="96" t="s">
        <v>2321</v>
      </c>
      <c r="G7316" s="96">
        <v>13</v>
      </c>
      <c r="H7316" s="96">
        <v>0.20014000000000001</v>
      </c>
      <c r="I7316" s="810">
        <v>1</v>
      </c>
    </row>
    <row r="7317" spans="1:9" x14ac:dyDescent="0.15">
      <c r="A7317" s="694" t="s">
        <v>9783</v>
      </c>
      <c r="B7317" s="96">
        <v>7321</v>
      </c>
      <c r="C7317" s="96">
        <v>10</v>
      </c>
      <c r="D7317" s="97">
        <v>60094739</v>
      </c>
      <c r="E7317" s="97">
        <v>60130513</v>
      </c>
      <c r="F7317" s="96" t="s">
        <v>2321</v>
      </c>
      <c r="G7317" s="96">
        <v>93</v>
      </c>
      <c r="H7317" s="96">
        <v>0.20033000000000001</v>
      </c>
      <c r="I7317" s="810">
        <v>1</v>
      </c>
    </row>
    <row r="7318" spans="1:9" x14ac:dyDescent="0.15">
      <c r="A7318" s="694" t="s">
        <v>9784</v>
      </c>
      <c r="B7318" s="96">
        <v>89782</v>
      </c>
      <c r="C7318" s="96">
        <v>3</v>
      </c>
      <c r="D7318" s="97">
        <v>197687071</v>
      </c>
      <c r="E7318" s="97">
        <v>197770591</v>
      </c>
      <c r="F7318" s="96" t="s">
        <v>2321</v>
      </c>
      <c r="G7318" s="96">
        <v>218</v>
      </c>
      <c r="H7318" s="96">
        <v>0.20035</v>
      </c>
      <c r="I7318" s="810">
        <v>1</v>
      </c>
    </row>
    <row r="7319" spans="1:9" x14ac:dyDescent="0.15">
      <c r="A7319" s="694" t="s">
        <v>9785</v>
      </c>
      <c r="B7319" s="96">
        <v>57045</v>
      </c>
      <c r="C7319" s="96">
        <v>18</v>
      </c>
      <c r="D7319" s="97">
        <v>9334765</v>
      </c>
      <c r="E7319" s="97">
        <v>9402424</v>
      </c>
      <c r="F7319" s="96" t="s">
        <v>2321</v>
      </c>
      <c r="G7319" s="96">
        <v>250</v>
      </c>
      <c r="H7319" s="96">
        <v>0.20041</v>
      </c>
      <c r="I7319" s="810">
        <v>1</v>
      </c>
    </row>
    <row r="7320" spans="1:9" x14ac:dyDescent="0.15">
      <c r="A7320" s="694" t="s">
        <v>9786</v>
      </c>
      <c r="B7320" s="96">
        <v>122060</v>
      </c>
      <c r="C7320" s="96">
        <v>13</v>
      </c>
      <c r="D7320" s="97">
        <v>78271989</v>
      </c>
      <c r="E7320" s="97">
        <v>78338377</v>
      </c>
      <c r="F7320" s="96" t="s">
        <v>2321</v>
      </c>
      <c r="G7320" s="96">
        <v>165</v>
      </c>
      <c r="H7320" s="96">
        <v>0.20044000000000001</v>
      </c>
      <c r="I7320" s="810">
        <v>1</v>
      </c>
    </row>
    <row r="7321" spans="1:9" x14ac:dyDescent="0.15">
      <c r="A7321" s="694" t="s">
        <v>9787</v>
      </c>
      <c r="B7321" s="96">
        <v>162968</v>
      </c>
      <c r="C7321" s="96">
        <v>19</v>
      </c>
      <c r="D7321" s="97">
        <v>58865723</v>
      </c>
      <c r="E7321" s="97">
        <v>58874214</v>
      </c>
      <c r="F7321" s="96" t="s">
        <v>2328</v>
      </c>
      <c r="G7321" s="96">
        <v>8</v>
      </c>
      <c r="H7321" s="96">
        <v>0.20044999999999999</v>
      </c>
      <c r="I7321" s="810">
        <v>1</v>
      </c>
    </row>
    <row r="7322" spans="1:9" x14ac:dyDescent="0.15">
      <c r="A7322" s="694" t="s">
        <v>9788</v>
      </c>
      <c r="B7322" s="96">
        <v>1187</v>
      </c>
      <c r="C7322" s="96">
        <v>1</v>
      </c>
      <c r="D7322" s="97">
        <v>16348486</v>
      </c>
      <c r="E7322" s="97">
        <v>16360548</v>
      </c>
      <c r="F7322" s="96" t="s">
        <v>2321</v>
      </c>
      <c r="G7322" s="96">
        <v>71</v>
      </c>
      <c r="H7322" s="96">
        <v>0.20053000000000001</v>
      </c>
      <c r="I7322" s="810">
        <v>1</v>
      </c>
    </row>
    <row r="7323" spans="1:9" x14ac:dyDescent="0.15">
      <c r="A7323" s="694" t="s">
        <v>9789</v>
      </c>
      <c r="B7323" s="96">
        <v>389690</v>
      </c>
      <c r="C7323" s="96">
        <v>8</v>
      </c>
      <c r="D7323" s="97">
        <v>142443929</v>
      </c>
      <c r="E7323" s="97">
        <v>142517330</v>
      </c>
      <c r="F7323" s="96" t="s">
        <v>2328</v>
      </c>
      <c r="G7323" s="96">
        <v>369</v>
      </c>
      <c r="H7323" s="96">
        <v>0.20069999999999999</v>
      </c>
      <c r="I7323" s="810">
        <v>1</v>
      </c>
    </row>
    <row r="7324" spans="1:9" x14ac:dyDescent="0.15">
      <c r="A7324" s="694" t="s">
        <v>9790</v>
      </c>
      <c r="B7324" s="96">
        <v>79602</v>
      </c>
      <c r="C7324" s="96">
        <v>12</v>
      </c>
      <c r="D7324" s="97">
        <v>1800147</v>
      </c>
      <c r="E7324" s="97">
        <v>1897845</v>
      </c>
      <c r="F7324" s="96" t="s">
        <v>2321</v>
      </c>
      <c r="G7324" s="96">
        <v>310</v>
      </c>
      <c r="H7324" s="96">
        <v>0.20075000000000001</v>
      </c>
      <c r="I7324" s="810">
        <v>1</v>
      </c>
    </row>
    <row r="7325" spans="1:9" x14ac:dyDescent="0.15">
      <c r="A7325" s="694" t="s">
        <v>9791</v>
      </c>
      <c r="B7325" s="96">
        <v>2023</v>
      </c>
      <c r="C7325" s="96">
        <v>1</v>
      </c>
      <c r="D7325" s="97">
        <v>8921059</v>
      </c>
      <c r="E7325" s="97">
        <v>8939151</v>
      </c>
      <c r="F7325" s="96" t="s">
        <v>2328</v>
      </c>
      <c r="G7325" s="96">
        <v>34</v>
      </c>
      <c r="H7325" s="96">
        <v>0.20085</v>
      </c>
      <c r="I7325" s="810">
        <v>1</v>
      </c>
    </row>
    <row r="7326" spans="1:9" x14ac:dyDescent="0.15">
      <c r="A7326" s="694" t="s">
        <v>9792</v>
      </c>
      <c r="B7326" s="96">
        <v>10864</v>
      </c>
      <c r="C7326" s="96">
        <v>6</v>
      </c>
      <c r="D7326" s="97">
        <v>43265737</v>
      </c>
      <c r="E7326" s="97">
        <v>43273276</v>
      </c>
      <c r="F7326" s="96" t="s">
        <v>2321</v>
      </c>
      <c r="G7326" s="96">
        <v>12</v>
      </c>
      <c r="H7326" s="96">
        <v>0.20086000000000001</v>
      </c>
      <c r="I7326" s="810">
        <v>1</v>
      </c>
    </row>
    <row r="7327" spans="1:9" x14ac:dyDescent="0.15">
      <c r="A7327" s="694" t="s">
        <v>9793</v>
      </c>
      <c r="B7327" s="96">
        <v>51313</v>
      </c>
      <c r="C7327" s="96">
        <v>4</v>
      </c>
      <c r="D7327" s="97">
        <v>159045732</v>
      </c>
      <c r="E7327" s="97">
        <v>159094202</v>
      </c>
      <c r="F7327" s="96" t="s">
        <v>2328</v>
      </c>
      <c r="G7327" s="96">
        <v>119</v>
      </c>
      <c r="H7327" s="96">
        <v>0.20089000000000001</v>
      </c>
      <c r="I7327" s="810">
        <v>1</v>
      </c>
    </row>
    <row r="7328" spans="1:9" x14ac:dyDescent="0.15">
      <c r="A7328" s="694" t="s">
        <v>9794</v>
      </c>
      <c r="B7328" s="96">
        <v>80309</v>
      </c>
      <c r="C7328" s="96">
        <v>2</v>
      </c>
      <c r="D7328" s="97">
        <v>228844670</v>
      </c>
      <c r="E7328" s="97">
        <v>229046836</v>
      </c>
      <c r="F7328" s="96" t="s">
        <v>2328</v>
      </c>
      <c r="G7328" s="96">
        <v>765</v>
      </c>
      <c r="H7328" s="96">
        <v>0.20091000000000001</v>
      </c>
      <c r="I7328" s="810">
        <v>1</v>
      </c>
    </row>
    <row r="7329" spans="1:9" x14ac:dyDescent="0.15">
      <c r="A7329" s="694" t="s">
        <v>9795</v>
      </c>
      <c r="B7329" s="96">
        <v>29799</v>
      </c>
      <c r="C7329" s="96">
        <v>22</v>
      </c>
      <c r="D7329" s="97">
        <v>22051825</v>
      </c>
      <c r="E7329" s="97">
        <v>22090071</v>
      </c>
      <c r="F7329" s="96" t="s">
        <v>2328</v>
      </c>
      <c r="G7329" s="96">
        <v>138</v>
      </c>
      <c r="H7329" s="96">
        <v>0.20094999999999999</v>
      </c>
      <c r="I7329" s="810">
        <v>1</v>
      </c>
    </row>
    <row r="7330" spans="1:9" x14ac:dyDescent="0.15">
      <c r="A7330" s="694" t="s">
        <v>9796</v>
      </c>
      <c r="B7330" s="96">
        <v>57700</v>
      </c>
      <c r="C7330" s="96">
        <v>10</v>
      </c>
      <c r="D7330" s="97">
        <v>116581503</v>
      </c>
      <c r="E7330" s="97">
        <v>116659586</v>
      </c>
      <c r="F7330" s="96" t="s">
        <v>2321</v>
      </c>
      <c r="G7330" s="96">
        <v>278</v>
      </c>
      <c r="H7330" s="96">
        <v>0.20097000000000001</v>
      </c>
      <c r="I7330" s="810">
        <v>1</v>
      </c>
    </row>
    <row r="7331" spans="1:9" x14ac:dyDescent="0.15">
      <c r="A7331" s="694" t="s">
        <v>9797</v>
      </c>
      <c r="B7331" s="96">
        <v>9240</v>
      </c>
      <c r="C7331" s="96">
        <v>14</v>
      </c>
      <c r="D7331" s="97">
        <v>74178486</v>
      </c>
      <c r="E7331" s="97">
        <v>74181128</v>
      </c>
      <c r="F7331" s="96" t="s">
        <v>2328</v>
      </c>
      <c r="G7331" s="96">
        <v>5</v>
      </c>
      <c r="H7331" s="96">
        <v>0.20097999999999999</v>
      </c>
      <c r="I7331" s="810">
        <v>1</v>
      </c>
    </row>
    <row r="7332" spans="1:9" x14ac:dyDescent="0.15">
      <c r="A7332" s="694" t="s">
        <v>9798</v>
      </c>
      <c r="B7332" s="96">
        <v>8028</v>
      </c>
      <c r="C7332" s="96">
        <v>10</v>
      </c>
      <c r="D7332" s="97">
        <v>21813540</v>
      </c>
      <c r="E7332" s="97">
        <v>22032559</v>
      </c>
      <c r="F7332" s="96" t="s">
        <v>2321</v>
      </c>
      <c r="G7332" s="96">
        <v>311</v>
      </c>
      <c r="H7332" s="96">
        <v>0.20099</v>
      </c>
      <c r="I7332" s="810">
        <v>1</v>
      </c>
    </row>
    <row r="7333" spans="1:9" x14ac:dyDescent="0.15">
      <c r="A7333" s="694" t="s">
        <v>9799</v>
      </c>
      <c r="B7333" s="96">
        <v>124801</v>
      </c>
      <c r="C7333" s="96">
        <v>17</v>
      </c>
      <c r="D7333" s="97">
        <v>42112003</v>
      </c>
      <c r="E7333" s="97">
        <v>42144987</v>
      </c>
      <c r="F7333" s="96" t="s">
        <v>2328</v>
      </c>
      <c r="G7333" s="96">
        <v>58</v>
      </c>
      <c r="H7333" s="96">
        <v>0.20105999999999999</v>
      </c>
      <c r="I7333" s="810">
        <v>1</v>
      </c>
    </row>
    <row r="7334" spans="1:9" x14ac:dyDescent="0.15">
      <c r="A7334" s="694" t="s">
        <v>9800</v>
      </c>
      <c r="B7334" s="96">
        <v>79697</v>
      </c>
      <c r="C7334" s="96">
        <v>14</v>
      </c>
      <c r="D7334" s="97">
        <v>73957644</v>
      </c>
      <c r="E7334" s="97">
        <v>73960105</v>
      </c>
      <c r="F7334" s="96" t="s">
        <v>2321</v>
      </c>
      <c r="G7334" s="96">
        <v>8</v>
      </c>
      <c r="H7334" s="96">
        <v>0.2011</v>
      </c>
      <c r="I7334" s="810">
        <v>1</v>
      </c>
    </row>
    <row r="7335" spans="1:9" x14ac:dyDescent="0.15">
      <c r="A7335" s="694" t="s">
        <v>9801</v>
      </c>
      <c r="B7335" s="96">
        <v>80830</v>
      </c>
      <c r="C7335" s="96">
        <v>22</v>
      </c>
      <c r="D7335" s="97">
        <v>36044424</v>
      </c>
      <c r="E7335" s="97">
        <v>36064456</v>
      </c>
      <c r="F7335" s="96" t="s">
        <v>2321</v>
      </c>
      <c r="G7335" s="96">
        <v>50</v>
      </c>
      <c r="H7335" s="96">
        <v>0.20111999999999999</v>
      </c>
      <c r="I7335" s="810">
        <v>1</v>
      </c>
    </row>
    <row r="7336" spans="1:9" x14ac:dyDescent="0.15">
      <c r="A7336" s="694" t="s">
        <v>9802</v>
      </c>
      <c r="B7336" s="96">
        <v>6128</v>
      </c>
      <c r="C7336" s="96">
        <v>12</v>
      </c>
      <c r="D7336" s="97">
        <v>112842994</v>
      </c>
      <c r="E7336" s="97">
        <v>112856647</v>
      </c>
      <c r="F7336" s="96" t="s">
        <v>2328</v>
      </c>
      <c r="G7336" s="96">
        <v>16</v>
      </c>
      <c r="H7336" s="96">
        <v>0.20115</v>
      </c>
      <c r="I7336" s="810">
        <v>1</v>
      </c>
    </row>
    <row r="7337" spans="1:9" x14ac:dyDescent="0.15">
      <c r="A7337" s="694" t="s">
        <v>9803</v>
      </c>
      <c r="B7337" s="96">
        <v>2193</v>
      </c>
      <c r="C7337" s="96">
        <v>19</v>
      </c>
      <c r="D7337" s="97">
        <v>13033284</v>
      </c>
      <c r="E7337" s="97">
        <v>13044558</v>
      </c>
      <c r="F7337" s="96" t="s">
        <v>2328</v>
      </c>
      <c r="G7337" s="96">
        <v>27</v>
      </c>
      <c r="H7337" s="96">
        <v>0.20127</v>
      </c>
      <c r="I7337" s="810">
        <v>1</v>
      </c>
    </row>
    <row r="7338" spans="1:9" x14ac:dyDescent="0.15">
      <c r="A7338" s="694" t="s">
        <v>9804</v>
      </c>
      <c r="B7338" s="96">
        <v>200959</v>
      </c>
      <c r="C7338" s="96">
        <v>3</v>
      </c>
      <c r="D7338" s="97">
        <v>97705527</v>
      </c>
      <c r="E7338" s="97">
        <v>97754148</v>
      </c>
      <c r="F7338" s="96" t="s">
        <v>2328</v>
      </c>
      <c r="G7338" s="96">
        <v>132</v>
      </c>
      <c r="H7338" s="96">
        <v>0.20133999999999999</v>
      </c>
      <c r="I7338" s="810">
        <v>1</v>
      </c>
    </row>
    <row r="7339" spans="1:9" x14ac:dyDescent="0.15">
      <c r="A7339" s="694" t="s">
        <v>9805</v>
      </c>
      <c r="B7339" s="96">
        <v>3490</v>
      </c>
      <c r="C7339" s="96">
        <v>4</v>
      </c>
      <c r="D7339" s="97">
        <v>57897237</v>
      </c>
      <c r="E7339" s="97">
        <v>57976551</v>
      </c>
      <c r="F7339" s="96" t="s">
        <v>2328</v>
      </c>
      <c r="G7339" s="96">
        <v>464</v>
      </c>
      <c r="H7339" s="96">
        <v>0.20133999999999999</v>
      </c>
      <c r="I7339" s="810">
        <v>1</v>
      </c>
    </row>
    <row r="7340" spans="1:9" x14ac:dyDescent="0.15">
      <c r="A7340" s="694" t="s">
        <v>9806</v>
      </c>
      <c r="B7340" s="96">
        <v>64506</v>
      </c>
      <c r="C7340" s="96">
        <v>15</v>
      </c>
      <c r="D7340" s="97">
        <v>83211948</v>
      </c>
      <c r="E7340" s="97">
        <v>83316762</v>
      </c>
      <c r="F7340" s="96" t="s">
        <v>2328</v>
      </c>
      <c r="G7340" s="96">
        <v>365</v>
      </c>
      <c r="H7340" s="96">
        <v>0.20133999999999999</v>
      </c>
      <c r="I7340" s="810">
        <v>1</v>
      </c>
    </row>
    <row r="7341" spans="1:9" x14ac:dyDescent="0.15">
      <c r="A7341" s="694" t="s">
        <v>9807</v>
      </c>
      <c r="B7341" s="96">
        <v>3171</v>
      </c>
      <c r="C7341" s="96">
        <v>19</v>
      </c>
      <c r="D7341" s="97">
        <v>46367518</v>
      </c>
      <c r="E7341" s="97">
        <v>46377055</v>
      </c>
      <c r="F7341" s="96" t="s">
        <v>2321</v>
      </c>
      <c r="G7341" s="96">
        <v>29</v>
      </c>
      <c r="H7341" s="96">
        <v>0.20135</v>
      </c>
      <c r="I7341" s="810">
        <v>1</v>
      </c>
    </row>
    <row r="7342" spans="1:9" x14ac:dyDescent="0.15">
      <c r="A7342" s="694" t="s">
        <v>9808</v>
      </c>
      <c r="B7342" s="96">
        <v>2701</v>
      </c>
      <c r="C7342" s="96">
        <v>1</v>
      </c>
      <c r="D7342" s="97">
        <v>35258559</v>
      </c>
      <c r="E7342" s="97">
        <v>35261351</v>
      </c>
      <c r="F7342" s="96" t="s">
        <v>2321</v>
      </c>
      <c r="G7342" s="96">
        <v>13</v>
      </c>
      <c r="H7342" s="96">
        <v>0.20154</v>
      </c>
      <c r="I7342" s="810">
        <v>1</v>
      </c>
    </row>
    <row r="7343" spans="1:9" x14ac:dyDescent="0.15">
      <c r="A7343" s="694" t="s">
        <v>9809</v>
      </c>
      <c r="B7343" s="96">
        <v>24142</v>
      </c>
      <c r="C7343" s="96">
        <v>3</v>
      </c>
      <c r="D7343" s="97">
        <v>50333833</v>
      </c>
      <c r="E7343" s="97">
        <v>50336852</v>
      </c>
      <c r="F7343" s="96" t="s">
        <v>2328</v>
      </c>
      <c r="G7343" s="96">
        <v>8</v>
      </c>
      <c r="H7343" s="96">
        <v>0.20161000000000001</v>
      </c>
      <c r="I7343" s="810">
        <v>1</v>
      </c>
    </row>
    <row r="7344" spans="1:9" x14ac:dyDescent="0.15">
      <c r="A7344" s="694" t="s">
        <v>9810</v>
      </c>
      <c r="B7344" s="96">
        <v>57465</v>
      </c>
      <c r="C7344" s="96">
        <v>16</v>
      </c>
      <c r="D7344" s="97">
        <v>2525146</v>
      </c>
      <c r="E7344" s="97">
        <v>2555734</v>
      </c>
      <c r="F7344" s="96" t="s">
        <v>2321</v>
      </c>
      <c r="G7344" s="96">
        <v>33</v>
      </c>
      <c r="H7344" s="96">
        <v>0.20169000000000001</v>
      </c>
      <c r="I7344" s="810">
        <v>1</v>
      </c>
    </row>
    <row r="7345" spans="1:9" x14ac:dyDescent="0.15">
      <c r="A7345" s="694" t="s">
        <v>1368</v>
      </c>
      <c r="B7345" s="96">
        <v>1630</v>
      </c>
      <c r="C7345" s="96">
        <v>18</v>
      </c>
      <c r="D7345" s="97">
        <v>49866542</v>
      </c>
      <c r="E7345" s="97">
        <v>51062273</v>
      </c>
      <c r="F7345" s="96" t="s">
        <v>2321</v>
      </c>
      <c r="G7345" s="96">
        <v>5601</v>
      </c>
      <c r="H7345" s="96">
        <v>0.20177</v>
      </c>
      <c r="I7345" s="810">
        <v>1</v>
      </c>
    </row>
    <row r="7346" spans="1:9" x14ac:dyDescent="0.15">
      <c r="A7346" s="694" t="s">
        <v>9811</v>
      </c>
      <c r="B7346" s="96">
        <v>390792</v>
      </c>
      <c r="C7346" s="96">
        <v>17</v>
      </c>
      <c r="D7346" s="97">
        <v>39114669</v>
      </c>
      <c r="E7346" s="97">
        <v>39123144</v>
      </c>
      <c r="F7346" s="96" t="s">
        <v>2328</v>
      </c>
      <c r="G7346" s="96">
        <v>28</v>
      </c>
      <c r="H7346" s="96">
        <v>0.20188</v>
      </c>
      <c r="I7346" s="810">
        <v>1</v>
      </c>
    </row>
    <row r="7347" spans="1:9" x14ac:dyDescent="0.15">
      <c r="A7347" s="694" t="s">
        <v>9812</v>
      </c>
      <c r="B7347" s="96">
        <v>27299</v>
      </c>
      <c r="C7347" s="96">
        <v>8</v>
      </c>
      <c r="D7347" s="97">
        <v>24241798</v>
      </c>
      <c r="E7347" s="97">
        <v>24263526</v>
      </c>
      <c r="F7347" s="96" t="s">
        <v>2321</v>
      </c>
      <c r="G7347" s="96">
        <v>50</v>
      </c>
      <c r="H7347" s="96">
        <v>0.20188999999999999</v>
      </c>
      <c r="I7347" s="810">
        <v>1</v>
      </c>
    </row>
    <row r="7348" spans="1:9" x14ac:dyDescent="0.15">
      <c r="A7348" s="694" t="s">
        <v>9813</v>
      </c>
      <c r="B7348" s="96">
        <v>6015</v>
      </c>
      <c r="C7348" s="96">
        <v>6</v>
      </c>
      <c r="D7348" s="97">
        <v>33176286</v>
      </c>
      <c r="E7348" s="97">
        <v>33180499</v>
      </c>
      <c r="F7348" s="96" t="s">
        <v>2321</v>
      </c>
      <c r="G7348" s="96">
        <v>15</v>
      </c>
      <c r="H7348" s="96">
        <v>0.20191000000000001</v>
      </c>
      <c r="I7348" s="810">
        <v>1</v>
      </c>
    </row>
    <row r="7349" spans="1:9" x14ac:dyDescent="0.15">
      <c r="A7349" s="694" t="s">
        <v>9814</v>
      </c>
      <c r="B7349" s="96">
        <v>10461</v>
      </c>
      <c r="C7349" s="96">
        <v>2</v>
      </c>
      <c r="D7349" s="97">
        <v>112656056</v>
      </c>
      <c r="E7349" s="97">
        <v>112797293</v>
      </c>
      <c r="F7349" s="96" t="s">
        <v>2321</v>
      </c>
      <c r="G7349" s="96">
        <v>530</v>
      </c>
      <c r="H7349" s="96">
        <v>0.20205999999999999</v>
      </c>
      <c r="I7349" s="810">
        <v>1</v>
      </c>
    </row>
    <row r="7350" spans="1:9" x14ac:dyDescent="0.15">
      <c r="A7350" s="694" t="s">
        <v>9815</v>
      </c>
      <c r="B7350" s="96">
        <v>5433</v>
      </c>
      <c r="C7350" s="96">
        <v>2</v>
      </c>
      <c r="D7350" s="97">
        <v>128603840</v>
      </c>
      <c r="E7350" s="97">
        <v>128615729</v>
      </c>
      <c r="F7350" s="96" t="s">
        <v>2328</v>
      </c>
      <c r="G7350" s="96">
        <v>44</v>
      </c>
      <c r="H7350" s="96">
        <v>0.20211999999999999</v>
      </c>
      <c r="I7350" s="810">
        <v>1</v>
      </c>
    </row>
    <row r="7351" spans="1:9" x14ac:dyDescent="0.15">
      <c r="A7351" s="694" t="s">
        <v>9816</v>
      </c>
      <c r="B7351" s="96">
        <v>542767</v>
      </c>
      <c r="C7351" s="96">
        <v>13</v>
      </c>
      <c r="D7351" s="97">
        <v>24463028</v>
      </c>
      <c r="E7351" s="97">
        <v>24466242</v>
      </c>
      <c r="F7351" s="96" t="s">
        <v>2321</v>
      </c>
      <c r="G7351" s="96">
        <v>5</v>
      </c>
      <c r="H7351" s="96">
        <v>0.20222999999999999</v>
      </c>
      <c r="I7351" s="810">
        <v>1</v>
      </c>
    </row>
    <row r="7352" spans="1:9" x14ac:dyDescent="0.15">
      <c r="A7352" s="694" t="s">
        <v>9817</v>
      </c>
      <c r="B7352" s="96">
        <v>22911</v>
      </c>
      <c r="C7352" s="96">
        <v>1</v>
      </c>
      <c r="D7352" s="97">
        <v>109512835</v>
      </c>
      <c r="E7352" s="97">
        <v>109584860</v>
      </c>
      <c r="F7352" s="96" t="s">
        <v>2328</v>
      </c>
      <c r="G7352" s="96">
        <v>231</v>
      </c>
      <c r="H7352" s="96">
        <v>0.20227000000000001</v>
      </c>
      <c r="I7352" s="810">
        <v>1</v>
      </c>
    </row>
    <row r="7353" spans="1:9" x14ac:dyDescent="0.15">
      <c r="A7353" s="694" t="s">
        <v>9818</v>
      </c>
      <c r="B7353" s="96">
        <v>5316</v>
      </c>
      <c r="C7353" s="96">
        <v>21</v>
      </c>
      <c r="D7353" s="97">
        <v>44394643</v>
      </c>
      <c r="E7353" s="97">
        <v>44453688</v>
      </c>
      <c r="F7353" s="96" t="s">
        <v>2321</v>
      </c>
      <c r="G7353" s="96">
        <v>319</v>
      </c>
      <c r="H7353" s="96">
        <v>0.20227000000000001</v>
      </c>
      <c r="I7353" s="810">
        <v>1</v>
      </c>
    </row>
    <row r="7354" spans="1:9" x14ac:dyDescent="0.15">
      <c r="A7354" s="694" t="s">
        <v>9819</v>
      </c>
      <c r="B7354" s="96">
        <v>5651</v>
      </c>
      <c r="C7354" s="96">
        <v>21</v>
      </c>
      <c r="D7354" s="97">
        <v>19641433</v>
      </c>
      <c r="E7354" s="97">
        <v>19775970</v>
      </c>
      <c r="F7354" s="96" t="s">
        <v>2328</v>
      </c>
      <c r="G7354" s="96">
        <v>481</v>
      </c>
      <c r="H7354" s="96">
        <v>0.20232</v>
      </c>
      <c r="I7354" s="810">
        <v>1</v>
      </c>
    </row>
    <row r="7355" spans="1:9" x14ac:dyDescent="0.15">
      <c r="A7355" s="694" t="s">
        <v>9820</v>
      </c>
      <c r="B7355" s="96">
        <v>115294</v>
      </c>
      <c r="C7355" s="96">
        <v>8</v>
      </c>
      <c r="D7355" s="97">
        <v>52730140</v>
      </c>
      <c r="E7355" s="97">
        <v>52811735</v>
      </c>
      <c r="F7355" s="96" t="s">
        <v>2328</v>
      </c>
      <c r="G7355" s="96">
        <v>323</v>
      </c>
      <c r="H7355" s="96">
        <v>0.20235</v>
      </c>
      <c r="I7355" s="810">
        <v>1</v>
      </c>
    </row>
    <row r="7356" spans="1:9" x14ac:dyDescent="0.15">
      <c r="A7356" s="694" t="s">
        <v>9821</v>
      </c>
      <c r="B7356" s="96">
        <v>55739</v>
      </c>
      <c r="C7356" s="96">
        <v>13</v>
      </c>
      <c r="D7356" s="97">
        <v>111267807</v>
      </c>
      <c r="E7356" s="97">
        <v>111292343</v>
      </c>
      <c r="F7356" s="96" t="s">
        <v>2321</v>
      </c>
      <c r="G7356" s="96">
        <v>139</v>
      </c>
      <c r="H7356" s="96">
        <v>0.2024</v>
      </c>
      <c r="I7356" s="810">
        <v>1</v>
      </c>
    </row>
    <row r="7357" spans="1:9" x14ac:dyDescent="0.15">
      <c r="A7357" s="694" t="s">
        <v>9822</v>
      </c>
      <c r="B7357" s="96">
        <v>89882</v>
      </c>
      <c r="C7357" s="96">
        <v>9</v>
      </c>
      <c r="D7357" s="97">
        <v>6328349</v>
      </c>
      <c r="E7357" s="97">
        <v>6331900</v>
      </c>
      <c r="F7357" s="96" t="s">
        <v>2321</v>
      </c>
      <c r="G7357" s="96">
        <v>15</v>
      </c>
      <c r="H7357" s="96">
        <v>0.20252999999999999</v>
      </c>
      <c r="I7357" s="810">
        <v>1</v>
      </c>
    </row>
    <row r="7358" spans="1:9" x14ac:dyDescent="0.15">
      <c r="A7358" s="694" t="s">
        <v>9823</v>
      </c>
      <c r="B7358" s="96">
        <v>7480</v>
      </c>
      <c r="C7358" s="96">
        <v>12</v>
      </c>
      <c r="D7358" s="97">
        <v>49359123</v>
      </c>
      <c r="E7358" s="97">
        <v>49365641</v>
      </c>
      <c r="F7358" s="96" t="s">
        <v>2328</v>
      </c>
      <c r="G7358" s="96">
        <v>12</v>
      </c>
      <c r="H7358" s="96">
        <v>0.20255999999999999</v>
      </c>
      <c r="I7358" s="810">
        <v>1</v>
      </c>
    </row>
    <row r="7359" spans="1:9" x14ac:dyDescent="0.15">
      <c r="A7359" s="694" t="s">
        <v>9824</v>
      </c>
      <c r="B7359" s="96">
        <v>646262</v>
      </c>
      <c r="C7359" s="96">
        <v>1</v>
      </c>
      <c r="D7359" s="97">
        <v>23279536</v>
      </c>
      <c r="E7359" s="97">
        <v>23299524</v>
      </c>
      <c r="F7359" s="96" t="s">
        <v>2328</v>
      </c>
      <c r="G7359" s="96">
        <v>51</v>
      </c>
      <c r="H7359" s="96">
        <v>0.20272000000000001</v>
      </c>
      <c r="I7359" s="810">
        <v>1</v>
      </c>
    </row>
    <row r="7360" spans="1:9" x14ac:dyDescent="0.15">
      <c r="A7360" s="694" t="s">
        <v>9825</v>
      </c>
      <c r="B7360" s="96">
        <v>160622</v>
      </c>
      <c r="C7360" s="96">
        <v>12</v>
      </c>
      <c r="D7360" s="97">
        <v>52400729</v>
      </c>
      <c r="E7360" s="97">
        <v>52409673</v>
      </c>
      <c r="F7360" s="96" t="s">
        <v>2321</v>
      </c>
      <c r="G7360" s="96">
        <v>18</v>
      </c>
      <c r="H7360" s="96">
        <v>0.20277000000000001</v>
      </c>
      <c r="I7360" s="810">
        <v>1</v>
      </c>
    </row>
    <row r="7361" spans="1:9" x14ac:dyDescent="0.15">
      <c r="A7361" s="694" t="s">
        <v>9826</v>
      </c>
      <c r="B7361" s="96">
        <v>29767</v>
      </c>
      <c r="C7361" s="96">
        <v>15</v>
      </c>
      <c r="D7361" s="97">
        <v>52043758</v>
      </c>
      <c r="E7361" s="97">
        <v>52108560</v>
      </c>
      <c r="F7361" s="96" t="s">
        <v>2321</v>
      </c>
      <c r="G7361" s="96">
        <v>277</v>
      </c>
      <c r="H7361" s="96">
        <v>0.20286000000000001</v>
      </c>
      <c r="I7361" s="810">
        <v>1</v>
      </c>
    </row>
    <row r="7362" spans="1:9" x14ac:dyDescent="0.15">
      <c r="A7362" s="694" t="s">
        <v>9827</v>
      </c>
      <c r="B7362" s="96">
        <v>3762</v>
      </c>
      <c r="C7362" s="96">
        <v>11</v>
      </c>
      <c r="D7362" s="97">
        <v>128761313</v>
      </c>
      <c r="E7362" s="97">
        <v>128791060</v>
      </c>
      <c r="F7362" s="96" t="s">
        <v>2321</v>
      </c>
      <c r="G7362" s="96">
        <v>122</v>
      </c>
      <c r="H7362" s="96">
        <v>0.20291999999999999</v>
      </c>
      <c r="I7362" s="810">
        <v>1</v>
      </c>
    </row>
    <row r="7363" spans="1:9" x14ac:dyDescent="0.15">
      <c r="A7363" s="694" t="s">
        <v>9828</v>
      </c>
      <c r="B7363" s="96">
        <v>3270</v>
      </c>
      <c r="C7363" s="96">
        <v>19</v>
      </c>
      <c r="D7363" s="97">
        <v>49654455</v>
      </c>
      <c r="E7363" s="97">
        <v>49658686</v>
      </c>
      <c r="F7363" s="96" t="s">
        <v>2328</v>
      </c>
      <c r="G7363" s="96">
        <v>11</v>
      </c>
      <c r="H7363" s="96">
        <v>0.20293</v>
      </c>
      <c r="I7363" s="810">
        <v>1</v>
      </c>
    </row>
    <row r="7364" spans="1:9" x14ac:dyDescent="0.15">
      <c r="A7364" s="694" t="s">
        <v>9829</v>
      </c>
      <c r="B7364" s="96">
        <v>145258</v>
      </c>
      <c r="C7364" s="96">
        <v>14</v>
      </c>
      <c r="D7364" s="97">
        <v>95234560</v>
      </c>
      <c r="E7364" s="97">
        <v>95236499</v>
      </c>
      <c r="F7364" s="96" t="s">
        <v>2328</v>
      </c>
      <c r="G7364" s="96">
        <v>5</v>
      </c>
      <c r="H7364" s="96">
        <v>0.20300000000000001</v>
      </c>
      <c r="I7364" s="810">
        <v>1</v>
      </c>
    </row>
    <row r="7365" spans="1:9" x14ac:dyDescent="0.15">
      <c r="A7365" s="694" t="s">
        <v>9830</v>
      </c>
      <c r="B7365" s="96">
        <v>101928291</v>
      </c>
      <c r="C7365" s="96">
        <v>1</v>
      </c>
      <c r="D7365" s="97">
        <v>224621806</v>
      </c>
      <c r="E7365" s="97">
        <v>224647598</v>
      </c>
      <c r="F7365" s="96" t="s">
        <v>2321</v>
      </c>
      <c r="G7365" s="96">
        <v>69</v>
      </c>
      <c r="H7365" s="96">
        <v>0.20305000000000001</v>
      </c>
      <c r="I7365" s="810">
        <v>1</v>
      </c>
    </row>
    <row r="7366" spans="1:9" x14ac:dyDescent="0.15">
      <c r="A7366" s="694" t="s">
        <v>9831</v>
      </c>
      <c r="B7366" s="96">
        <v>79176</v>
      </c>
      <c r="C7366" s="96">
        <v>10</v>
      </c>
      <c r="D7366" s="97">
        <v>104178979</v>
      </c>
      <c r="E7366" s="97">
        <v>104182894</v>
      </c>
      <c r="F7366" s="96" t="s">
        <v>2321</v>
      </c>
      <c r="G7366" s="96">
        <v>5</v>
      </c>
      <c r="H7366" s="96">
        <v>0.20308000000000001</v>
      </c>
      <c r="I7366" s="810">
        <v>1</v>
      </c>
    </row>
    <row r="7367" spans="1:9" x14ac:dyDescent="0.15">
      <c r="A7367" s="694" t="s">
        <v>9832</v>
      </c>
      <c r="B7367" s="96">
        <v>4166</v>
      </c>
      <c r="C7367" s="96">
        <v>16</v>
      </c>
      <c r="D7367" s="97">
        <v>75507022</v>
      </c>
      <c r="E7367" s="97">
        <v>75528926</v>
      </c>
      <c r="F7367" s="96" t="s">
        <v>2328</v>
      </c>
      <c r="G7367" s="96">
        <v>70</v>
      </c>
      <c r="H7367" s="96">
        <v>0.20311999999999999</v>
      </c>
      <c r="I7367" s="810">
        <v>1</v>
      </c>
    </row>
    <row r="7368" spans="1:9" x14ac:dyDescent="0.15">
      <c r="A7368" s="694" t="s">
        <v>9833</v>
      </c>
      <c r="B7368" s="96">
        <v>9277</v>
      </c>
      <c r="C7368" s="96">
        <v>6</v>
      </c>
      <c r="D7368" s="97">
        <v>33246682</v>
      </c>
      <c r="E7368" s="97">
        <v>33257304</v>
      </c>
      <c r="F7368" s="96" t="s">
        <v>2328</v>
      </c>
      <c r="G7368" s="96">
        <v>43</v>
      </c>
      <c r="H7368" s="96">
        <v>0.20313000000000001</v>
      </c>
      <c r="I7368" s="810">
        <v>1</v>
      </c>
    </row>
    <row r="7369" spans="1:9" x14ac:dyDescent="0.15">
      <c r="A7369" s="694" t="s">
        <v>9834</v>
      </c>
      <c r="B7369" s="96">
        <v>9668</v>
      </c>
      <c r="C7369" s="96">
        <v>19</v>
      </c>
      <c r="D7369" s="97">
        <v>52536677</v>
      </c>
      <c r="E7369" s="97">
        <v>52552073</v>
      </c>
      <c r="F7369" s="96" t="s">
        <v>2328</v>
      </c>
      <c r="G7369" s="96">
        <v>56</v>
      </c>
      <c r="H7369" s="96">
        <v>0.20315</v>
      </c>
      <c r="I7369" s="810">
        <v>1</v>
      </c>
    </row>
    <row r="7370" spans="1:9" x14ac:dyDescent="0.15">
      <c r="A7370" s="694" t="s">
        <v>9835</v>
      </c>
      <c r="B7370" s="96">
        <v>83987</v>
      </c>
      <c r="C7370" s="96">
        <v>19</v>
      </c>
      <c r="D7370" s="97">
        <v>46913586</v>
      </c>
      <c r="E7370" s="97">
        <v>46916919</v>
      </c>
      <c r="F7370" s="96" t="s">
        <v>2328</v>
      </c>
      <c r="G7370" s="96">
        <v>11</v>
      </c>
      <c r="H7370" s="96">
        <v>0.20322000000000001</v>
      </c>
      <c r="I7370" s="810">
        <v>1</v>
      </c>
    </row>
    <row r="7371" spans="1:9" x14ac:dyDescent="0.15">
      <c r="A7371" s="694" t="s">
        <v>9836</v>
      </c>
      <c r="B7371" s="96">
        <v>9551</v>
      </c>
      <c r="C7371" s="96">
        <v>7</v>
      </c>
      <c r="D7371" s="97">
        <v>99055784</v>
      </c>
      <c r="E7371" s="97">
        <v>99063824</v>
      </c>
      <c r="F7371" s="96" t="s">
        <v>2328</v>
      </c>
      <c r="G7371" s="96">
        <v>15</v>
      </c>
      <c r="H7371" s="96">
        <v>0.20322000000000001</v>
      </c>
      <c r="I7371" s="810">
        <v>1</v>
      </c>
    </row>
    <row r="7372" spans="1:9" x14ac:dyDescent="0.15">
      <c r="A7372" s="694" t="s">
        <v>9837</v>
      </c>
      <c r="B7372" s="96">
        <v>9867</v>
      </c>
      <c r="C7372" s="96">
        <v>5</v>
      </c>
      <c r="D7372" s="97">
        <v>108670410</v>
      </c>
      <c r="E7372" s="97">
        <v>108745675</v>
      </c>
      <c r="F7372" s="96" t="s">
        <v>2328</v>
      </c>
      <c r="G7372" s="96">
        <v>272</v>
      </c>
      <c r="H7372" s="96">
        <v>0.20322000000000001</v>
      </c>
      <c r="I7372" s="810">
        <v>1</v>
      </c>
    </row>
    <row r="7373" spans="1:9" x14ac:dyDescent="0.15">
      <c r="A7373" s="694" t="s">
        <v>9838</v>
      </c>
      <c r="B7373" s="96">
        <v>8802</v>
      </c>
      <c r="C7373" s="96">
        <v>2</v>
      </c>
      <c r="D7373" s="97">
        <v>84650647</v>
      </c>
      <c r="E7373" s="97">
        <v>84686586</v>
      </c>
      <c r="F7373" s="96" t="s">
        <v>2328</v>
      </c>
      <c r="G7373" s="96">
        <v>110</v>
      </c>
      <c r="H7373" s="96">
        <v>0.20327000000000001</v>
      </c>
      <c r="I7373" s="810">
        <v>1</v>
      </c>
    </row>
    <row r="7374" spans="1:9" x14ac:dyDescent="0.15">
      <c r="A7374" s="694" t="s">
        <v>9839</v>
      </c>
      <c r="B7374" s="96">
        <v>4719</v>
      </c>
      <c r="C7374" s="96">
        <v>2</v>
      </c>
      <c r="D7374" s="97">
        <v>206987803</v>
      </c>
      <c r="E7374" s="97">
        <v>207024243</v>
      </c>
      <c r="F7374" s="96" t="s">
        <v>2328</v>
      </c>
      <c r="G7374" s="96">
        <v>125</v>
      </c>
      <c r="H7374" s="96">
        <v>0.20327999999999999</v>
      </c>
      <c r="I7374" s="810">
        <v>1</v>
      </c>
    </row>
    <row r="7375" spans="1:9" x14ac:dyDescent="0.15">
      <c r="A7375" s="694" t="s">
        <v>9840</v>
      </c>
      <c r="B7375" s="96">
        <v>4707</v>
      </c>
      <c r="C7375" s="96">
        <v>14</v>
      </c>
      <c r="D7375" s="97">
        <v>92582467</v>
      </c>
      <c r="E7375" s="97">
        <v>92588153</v>
      </c>
      <c r="F7375" s="96" t="s">
        <v>2328</v>
      </c>
      <c r="G7375" s="96">
        <v>39</v>
      </c>
      <c r="H7375" s="96">
        <v>0.20330999999999999</v>
      </c>
      <c r="I7375" s="810">
        <v>1</v>
      </c>
    </row>
    <row r="7376" spans="1:9" x14ac:dyDescent="0.15">
      <c r="A7376" s="694" t="s">
        <v>9841</v>
      </c>
      <c r="B7376" s="96">
        <v>388969</v>
      </c>
      <c r="C7376" s="96">
        <v>2</v>
      </c>
      <c r="D7376" s="97">
        <v>85832376</v>
      </c>
      <c r="E7376" s="97">
        <v>85839179</v>
      </c>
      <c r="F7376" s="96" t="s">
        <v>2328</v>
      </c>
      <c r="G7376" s="96">
        <v>8</v>
      </c>
      <c r="H7376" s="96">
        <v>0.20333999999999999</v>
      </c>
      <c r="I7376" s="810">
        <v>1</v>
      </c>
    </row>
    <row r="7377" spans="1:9" x14ac:dyDescent="0.15">
      <c r="A7377" s="694" t="s">
        <v>9842</v>
      </c>
      <c r="B7377" s="96">
        <v>6094</v>
      </c>
      <c r="C7377" s="96">
        <v>11</v>
      </c>
      <c r="D7377" s="97">
        <v>62380213</v>
      </c>
      <c r="E7377" s="97">
        <v>62382592</v>
      </c>
      <c r="F7377" s="96" t="s">
        <v>2321</v>
      </c>
      <c r="G7377" s="96">
        <v>7</v>
      </c>
      <c r="H7377" s="96">
        <v>0.20366999999999999</v>
      </c>
      <c r="I7377" s="810">
        <v>1</v>
      </c>
    </row>
    <row r="7378" spans="1:9" x14ac:dyDescent="0.15">
      <c r="A7378" s="694" t="s">
        <v>9843</v>
      </c>
      <c r="B7378" s="96">
        <v>23519</v>
      </c>
      <c r="C7378" s="96">
        <v>12</v>
      </c>
      <c r="D7378" s="97">
        <v>48866448</v>
      </c>
      <c r="E7378" s="97">
        <v>48866843</v>
      </c>
      <c r="F7378" s="96" t="s">
        <v>2321</v>
      </c>
      <c r="G7378" s="96">
        <v>3</v>
      </c>
      <c r="H7378" s="96">
        <v>0.20380000000000001</v>
      </c>
      <c r="I7378" s="810">
        <v>1</v>
      </c>
    </row>
    <row r="7379" spans="1:9" x14ac:dyDescent="0.15">
      <c r="A7379" s="694" t="s">
        <v>9844</v>
      </c>
      <c r="B7379" s="96">
        <v>728489</v>
      </c>
      <c r="C7379" s="96">
        <v>9</v>
      </c>
      <c r="D7379" s="97">
        <v>139256352</v>
      </c>
      <c r="E7379" s="97">
        <v>139268111</v>
      </c>
      <c r="F7379" s="96" t="s">
        <v>2328</v>
      </c>
      <c r="G7379" s="96">
        <v>44</v>
      </c>
      <c r="H7379" s="96">
        <v>0.20380000000000001</v>
      </c>
      <c r="I7379" s="810">
        <v>1</v>
      </c>
    </row>
    <row r="7380" spans="1:9" x14ac:dyDescent="0.15">
      <c r="A7380" s="694" t="s">
        <v>9845</v>
      </c>
      <c r="B7380" s="96">
        <v>5305</v>
      </c>
      <c r="C7380" s="96">
        <v>10</v>
      </c>
      <c r="D7380" s="97">
        <v>22823766</v>
      </c>
      <c r="E7380" s="97">
        <v>23003503</v>
      </c>
      <c r="F7380" s="96" t="s">
        <v>2328</v>
      </c>
      <c r="G7380" s="96">
        <v>699</v>
      </c>
      <c r="H7380" s="96">
        <v>0.20382</v>
      </c>
      <c r="I7380" s="810">
        <v>1</v>
      </c>
    </row>
    <row r="7381" spans="1:9" x14ac:dyDescent="0.15">
      <c r="A7381" s="694" t="s">
        <v>9846</v>
      </c>
      <c r="B7381" s="96">
        <v>4886</v>
      </c>
      <c r="C7381" s="96">
        <v>4</v>
      </c>
      <c r="D7381" s="97">
        <v>164245116</v>
      </c>
      <c r="E7381" s="97">
        <v>164265984</v>
      </c>
      <c r="F7381" s="96" t="s">
        <v>2328</v>
      </c>
      <c r="G7381" s="96">
        <v>66</v>
      </c>
      <c r="H7381" s="96">
        <v>0.20388000000000001</v>
      </c>
      <c r="I7381" s="810">
        <v>1</v>
      </c>
    </row>
    <row r="7382" spans="1:9" x14ac:dyDescent="0.15">
      <c r="A7382" s="694" t="s">
        <v>9847</v>
      </c>
      <c r="B7382" s="96">
        <v>22904</v>
      </c>
      <c r="C7382" s="96">
        <v>19</v>
      </c>
      <c r="D7382" s="97">
        <v>1107633</v>
      </c>
      <c r="E7382" s="97">
        <v>1174282</v>
      </c>
      <c r="F7382" s="96" t="s">
        <v>2328</v>
      </c>
      <c r="G7382" s="96">
        <v>249</v>
      </c>
      <c r="H7382" s="96">
        <v>0.20391999999999999</v>
      </c>
      <c r="I7382" s="810">
        <v>1</v>
      </c>
    </row>
    <row r="7383" spans="1:9" x14ac:dyDescent="0.15">
      <c r="A7383" s="694" t="s">
        <v>9848</v>
      </c>
      <c r="B7383" s="96">
        <v>3681</v>
      </c>
      <c r="C7383" s="96">
        <v>16</v>
      </c>
      <c r="D7383" s="97">
        <v>31404633</v>
      </c>
      <c r="E7383" s="97">
        <v>31437826</v>
      </c>
      <c r="F7383" s="96" t="s">
        <v>2321</v>
      </c>
      <c r="G7383" s="96">
        <v>65</v>
      </c>
      <c r="H7383" s="96">
        <v>0.20394999999999999</v>
      </c>
      <c r="I7383" s="810">
        <v>1</v>
      </c>
    </row>
    <row r="7384" spans="1:9" x14ac:dyDescent="0.15">
      <c r="A7384" s="694" t="s">
        <v>9849</v>
      </c>
      <c r="B7384" s="96">
        <v>116842</v>
      </c>
      <c r="C7384" s="96">
        <v>5</v>
      </c>
      <c r="D7384" s="97">
        <v>132209358</v>
      </c>
      <c r="E7384" s="97">
        <v>132210582</v>
      </c>
      <c r="F7384" s="96" t="s">
        <v>2321</v>
      </c>
      <c r="G7384" s="96">
        <v>3</v>
      </c>
      <c r="H7384" s="96">
        <v>0.20402999999999999</v>
      </c>
      <c r="I7384" s="810">
        <v>1</v>
      </c>
    </row>
    <row r="7385" spans="1:9" x14ac:dyDescent="0.15">
      <c r="A7385" s="694" t="s">
        <v>1667</v>
      </c>
      <c r="B7385" s="96">
        <v>4892</v>
      </c>
      <c r="C7385" s="96">
        <v>10</v>
      </c>
      <c r="D7385" s="97">
        <v>115348583</v>
      </c>
      <c r="E7385" s="97">
        <v>115423829</v>
      </c>
      <c r="F7385" s="96" t="s">
        <v>2328</v>
      </c>
      <c r="G7385" s="96">
        <v>324</v>
      </c>
      <c r="H7385" s="96">
        <v>0.2041</v>
      </c>
      <c r="I7385" s="810">
        <v>1</v>
      </c>
    </row>
    <row r="7386" spans="1:9" x14ac:dyDescent="0.15">
      <c r="A7386" s="694" t="s">
        <v>9850</v>
      </c>
      <c r="B7386" s="96">
        <v>1396</v>
      </c>
      <c r="C7386" s="96">
        <v>14</v>
      </c>
      <c r="D7386" s="97">
        <v>105952892</v>
      </c>
      <c r="E7386" s="97">
        <v>105955128</v>
      </c>
      <c r="F7386" s="96" t="s">
        <v>2321</v>
      </c>
      <c r="G7386" s="96">
        <v>6</v>
      </c>
      <c r="H7386" s="96">
        <v>0.20419000000000001</v>
      </c>
      <c r="I7386" s="810">
        <v>1</v>
      </c>
    </row>
    <row r="7387" spans="1:9" x14ac:dyDescent="0.15">
      <c r="A7387" s="694" t="s">
        <v>9851</v>
      </c>
      <c r="B7387" s="96">
        <v>7442</v>
      </c>
      <c r="C7387" s="96">
        <v>17</v>
      </c>
      <c r="D7387" s="97">
        <v>3468740</v>
      </c>
      <c r="E7387" s="97">
        <v>3512705</v>
      </c>
      <c r="F7387" s="96" t="s">
        <v>2328</v>
      </c>
      <c r="G7387" s="96">
        <v>197</v>
      </c>
      <c r="H7387" s="96">
        <v>0.20426</v>
      </c>
      <c r="I7387" s="810">
        <v>1</v>
      </c>
    </row>
    <row r="7388" spans="1:9" x14ac:dyDescent="0.15">
      <c r="A7388" s="694" t="s">
        <v>9852</v>
      </c>
      <c r="B7388" s="96">
        <v>63982</v>
      </c>
      <c r="C7388" s="96">
        <v>11</v>
      </c>
      <c r="D7388" s="97">
        <v>26210458</v>
      </c>
      <c r="E7388" s="97">
        <v>26684836</v>
      </c>
      <c r="F7388" s="96" t="s">
        <v>2321</v>
      </c>
      <c r="G7388" s="96">
        <v>2588</v>
      </c>
      <c r="H7388" s="96">
        <v>0.20429</v>
      </c>
      <c r="I7388" s="810">
        <v>1</v>
      </c>
    </row>
    <row r="7389" spans="1:9" x14ac:dyDescent="0.15">
      <c r="A7389" s="694" t="s">
        <v>9853</v>
      </c>
      <c r="B7389" s="96">
        <v>2788</v>
      </c>
      <c r="C7389" s="96">
        <v>19</v>
      </c>
      <c r="D7389" s="97">
        <v>2511218</v>
      </c>
      <c r="E7389" s="97">
        <v>2702746</v>
      </c>
      <c r="F7389" s="96" t="s">
        <v>2328</v>
      </c>
      <c r="G7389" s="96">
        <v>834</v>
      </c>
      <c r="H7389" s="96">
        <v>0.20432</v>
      </c>
      <c r="I7389" s="810">
        <v>1</v>
      </c>
    </row>
    <row r="7390" spans="1:9" x14ac:dyDescent="0.15">
      <c r="A7390" s="694" t="s">
        <v>9854</v>
      </c>
      <c r="B7390" s="96">
        <v>58528</v>
      </c>
      <c r="C7390" s="96">
        <v>6</v>
      </c>
      <c r="D7390" s="97">
        <v>90074335</v>
      </c>
      <c r="E7390" s="97">
        <v>90121995</v>
      </c>
      <c r="F7390" s="96" t="s">
        <v>2328</v>
      </c>
      <c r="G7390" s="96">
        <v>170</v>
      </c>
      <c r="H7390" s="96">
        <v>0.20441000000000001</v>
      </c>
      <c r="I7390" s="810">
        <v>1</v>
      </c>
    </row>
    <row r="7391" spans="1:9" x14ac:dyDescent="0.15">
      <c r="A7391" s="694" t="s">
        <v>9855</v>
      </c>
      <c r="B7391" s="96">
        <v>157657</v>
      </c>
      <c r="C7391" s="96">
        <v>8</v>
      </c>
      <c r="D7391" s="97">
        <v>96257141</v>
      </c>
      <c r="E7391" s="97">
        <v>96281707</v>
      </c>
      <c r="F7391" s="96" t="s">
        <v>2328</v>
      </c>
      <c r="G7391" s="96">
        <v>124</v>
      </c>
      <c r="H7391" s="96">
        <v>0.20448</v>
      </c>
      <c r="I7391" s="810">
        <v>1</v>
      </c>
    </row>
    <row r="7392" spans="1:9" x14ac:dyDescent="0.15">
      <c r="A7392" s="694" t="s">
        <v>9856</v>
      </c>
      <c r="B7392" s="96">
        <v>54897</v>
      </c>
      <c r="C7392" s="96">
        <v>1</v>
      </c>
      <c r="D7392" s="97">
        <v>10696661</v>
      </c>
      <c r="E7392" s="97">
        <v>10856733</v>
      </c>
      <c r="F7392" s="96" t="s">
        <v>2328</v>
      </c>
      <c r="G7392" s="96">
        <v>454</v>
      </c>
      <c r="H7392" s="96">
        <v>0.20449999999999999</v>
      </c>
      <c r="I7392" s="810">
        <v>1</v>
      </c>
    </row>
    <row r="7393" spans="1:9" x14ac:dyDescent="0.15">
      <c r="A7393" s="694" t="s">
        <v>9857</v>
      </c>
      <c r="B7393" s="96">
        <v>60673</v>
      </c>
      <c r="C7393" s="96">
        <v>12</v>
      </c>
      <c r="D7393" s="97">
        <v>52463758</v>
      </c>
      <c r="E7393" s="97">
        <v>52471279</v>
      </c>
      <c r="F7393" s="96" t="s">
        <v>2321</v>
      </c>
      <c r="G7393" s="96">
        <v>27</v>
      </c>
      <c r="H7393" s="96">
        <v>0.20452000000000001</v>
      </c>
      <c r="I7393" s="810">
        <v>1</v>
      </c>
    </row>
    <row r="7394" spans="1:9" x14ac:dyDescent="0.15">
      <c r="A7394" s="694" t="s">
        <v>9858</v>
      </c>
      <c r="B7394" s="96">
        <v>221078</v>
      </c>
      <c r="C7394" s="96">
        <v>10</v>
      </c>
      <c r="D7394" s="97">
        <v>18834264</v>
      </c>
      <c r="E7394" s="97">
        <v>18948180</v>
      </c>
      <c r="F7394" s="96" t="s">
        <v>2328</v>
      </c>
      <c r="G7394" s="96">
        <v>492</v>
      </c>
      <c r="H7394" s="96">
        <v>0.20457</v>
      </c>
      <c r="I7394" s="810">
        <v>1</v>
      </c>
    </row>
    <row r="7395" spans="1:9" x14ac:dyDescent="0.15">
      <c r="A7395" s="694" t="s">
        <v>9859</v>
      </c>
      <c r="B7395" s="96">
        <v>5902</v>
      </c>
      <c r="C7395" s="96">
        <v>22</v>
      </c>
      <c r="D7395" s="97">
        <v>20103461</v>
      </c>
      <c r="E7395" s="97">
        <v>20114880</v>
      </c>
      <c r="F7395" s="96" t="s">
        <v>2321</v>
      </c>
      <c r="G7395" s="96">
        <v>37</v>
      </c>
      <c r="H7395" s="96">
        <v>0.20458999999999999</v>
      </c>
      <c r="I7395" s="810">
        <v>1</v>
      </c>
    </row>
    <row r="7396" spans="1:9" x14ac:dyDescent="0.15">
      <c r="A7396" s="694" t="s">
        <v>9860</v>
      </c>
      <c r="B7396" s="96">
        <v>116832</v>
      </c>
      <c r="C7396" s="96">
        <v>3</v>
      </c>
      <c r="D7396" s="97">
        <v>186838741</v>
      </c>
      <c r="E7396" s="97">
        <v>186857263</v>
      </c>
      <c r="F7396" s="96" t="s">
        <v>2328</v>
      </c>
      <c r="G7396" s="96">
        <v>55</v>
      </c>
      <c r="H7396" s="96">
        <v>0.2046</v>
      </c>
      <c r="I7396" s="810">
        <v>1</v>
      </c>
    </row>
    <row r="7397" spans="1:9" x14ac:dyDescent="0.15">
      <c r="A7397" s="694" t="s">
        <v>9861</v>
      </c>
      <c r="B7397" s="96">
        <v>90134</v>
      </c>
      <c r="C7397" s="96">
        <v>2</v>
      </c>
      <c r="D7397" s="97">
        <v>163227917</v>
      </c>
      <c r="E7397" s="97">
        <v>163695257</v>
      </c>
      <c r="F7397" s="96" t="s">
        <v>2328</v>
      </c>
      <c r="G7397" s="96">
        <v>1148</v>
      </c>
      <c r="H7397" s="96">
        <v>0.20469999999999999</v>
      </c>
      <c r="I7397" s="810">
        <v>1</v>
      </c>
    </row>
    <row r="7398" spans="1:9" x14ac:dyDescent="0.15">
      <c r="A7398" s="694" t="s">
        <v>9862</v>
      </c>
      <c r="B7398" s="96">
        <v>84253</v>
      </c>
      <c r="C7398" s="96">
        <v>9</v>
      </c>
      <c r="D7398" s="97">
        <v>129986750</v>
      </c>
      <c r="E7398" s="97">
        <v>130155828</v>
      </c>
      <c r="F7398" s="96" t="s">
        <v>2321</v>
      </c>
      <c r="G7398" s="96">
        <v>375</v>
      </c>
      <c r="H7398" s="96">
        <v>0.20502000000000001</v>
      </c>
      <c r="I7398" s="810">
        <v>1</v>
      </c>
    </row>
    <row r="7399" spans="1:9" x14ac:dyDescent="0.15">
      <c r="A7399" s="694" t="s">
        <v>9863</v>
      </c>
      <c r="B7399" s="96">
        <v>10077</v>
      </c>
      <c r="C7399" s="96">
        <v>11</v>
      </c>
      <c r="D7399" s="97">
        <v>2323195</v>
      </c>
      <c r="E7399" s="97">
        <v>2339430</v>
      </c>
      <c r="F7399" s="96" t="s">
        <v>2321</v>
      </c>
      <c r="G7399" s="96">
        <v>77</v>
      </c>
      <c r="H7399" s="96">
        <v>0.20502999999999999</v>
      </c>
      <c r="I7399" s="810">
        <v>1</v>
      </c>
    </row>
    <row r="7400" spans="1:9" x14ac:dyDescent="0.15">
      <c r="A7400" s="694" t="s">
        <v>9864</v>
      </c>
      <c r="B7400" s="96">
        <v>54861</v>
      </c>
      <c r="C7400" s="96">
        <v>3</v>
      </c>
      <c r="D7400" s="97">
        <v>43328004</v>
      </c>
      <c r="E7400" s="97">
        <v>43392635</v>
      </c>
      <c r="F7400" s="96" t="s">
        <v>2321</v>
      </c>
      <c r="G7400" s="96">
        <v>98</v>
      </c>
      <c r="H7400" s="96">
        <v>0.20508000000000001</v>
      </c>
      <c r="I7400" s="810">
        <v>1</v>
      </c>
    </row>
    <row r="7401" spans="1:9" x14ac:dyDescent="0.15">
      <c r="A7401" s="694" t="s">
        <v>9865</v>
      </c>
      <c r="B7401" s="96">
        <v>7263</v>
      </c>
      <c r="C7401" s="96">
        <v>22</v>
      </c>
      <c r="D7401" s="97">
        <v>37406900</v>
      </c>
      <c r="E7401" s="97">
        <v>37416224</v>
      </c>
      <c r="F7401" s="96" t="s">
        <v>2328</v>
      </c>
      <c r="G7401" s="96">
        <v>53</v>
      </c>
      <c r="H7401" s="96">
        <v>0.20513000000000001</v>
      </c>
      <c r="I7401" s="810">
        <v>1</v>
      </c>
    </row>
    <row r="7402" spans="1:9" x14ac:dyDescent="0.15">
      <c r="A7402" s="694" t="s">
        <v>9866</v>
      </c>
      <c r="B7402" s="96">
        <v>83416</v>
      </c>
      <c r="C7402" s="96">
        <v>1</v>
      </c>
      <c r="D7402" s="97">
        <v>157483167</v>
      </c>
      <c r="E7402" s="97">
        <v>157522310</v>
      </c>
      <c r="F7402" s="96" t="s">
        <v>2328</v>
      </c>
      <c r="G7402" s="96">
        <v>177</v>
      </c>
      <c r="H7402" s="96">
        <v>0.20513000000000001</v>
      </c>
      <c r="I7402" s="810">
        <v>1</v>
      </c>
    </row>
    <row r="7403" spans="1:9" x14ac:dyDescent="0.15">
      <c r="A7403" s="694" t="s">
        <v>9867</v>
      </c>
      <c r="B7403" s="96">
        <v>5699</v>
      </c>
      <c r="C7403" s="96">
        <v>16</v>
      </c>
      <c r="D7403" s="97">
        <v>67968407</v>
      </c>
      <c r="E7403" s="97">
        <v>67970780</v>
      </c>
      <c r="F7403" s="96" t="s">
        <v>2328</v>
      </c>
      <c r="G7403" s="96">
        <v>4</v>
      </c>
      <c r="H7403" s="96">
        <v>0.20516000000000001</v>
      </c>
      <c r="I7403" s="810">
        <v>1</v>
      </c>
    </row>
    <row r="7404" spans="1:9" x14ac:dyDescent="0.15">
      <c r="A7404" s="694" t="s">
        <v>9868</v>
      </c>
      <c r="B7404" s="96">
        <v>148281</v>
      </c>
      <c r="C7404" s="96">
        <v>1</v>
      </c>
      <c r="D7404" s="97">
        <v>114631914</v>
      </c>
      <c r="E7404" s="97">
        <v>114696472</v>
      </c>
      <c r="F7404" s="96" t="s">
        <v>2328</v>
      </c>
      <c r="G7404" s="96">
        <v>290</v>
      </c>
      <c r="H7404" s="96">
        <v>0.20516999999999999</v>
      </c>
      <c r="I7404" s="810">
        <v>1</v>
      </c>
    </row>
    <row r="7405" spans="1:9" x14ac:dyDescent="0.15">
      <c r="A7405" s="694" t="s">
        <v>9869</v>
      </c>
      <c r="B7405" s="96">
        <v>10567</v>
      </c>
      <c r="C7405" s="96">
        <v>19</v>
      </c>
      <c r="D7405" s="97">
        <v>42460833</v>
      </c>
      <c r="E7405" s="97">
        <v>42463530</v>
      </c>
      <c r="F7405" s="96" t="s">
        <v>2328</v>
      </c>
      <c r="G7405" s="96">
        <v>11</v>
      </c>
      <c r="H7405" s="96">
        <v>0.20518</v>
      </c>
      <c r="I7405" s="810">
        <v>1</v>
      </c>
    </row>
    <row r="7406" spans="1:9" x14ac:dyDescent="0.15">
      <c r="A7406" s="694" t="s">
        <v>9870</v>
      </c>
      <c r="B7406" s="96">
        <v>57720</v>
      </c>
      <c r="C7406" s="96">
        <v>9</v>
      </c>
      <c r="D7406" s="97">
        <v>132815985</v>
      </c>
      <c r="E7406" s="97">
        <v>132902448</v>
      </c>
      <c r="F7406" s="96" t="s">
        <v>2321</v>
      </c>
      <c r="G7406" s="96">
        <v>321</v>
      </c>
      <c r="H7406" s="96">
        <v>0.20524999999999999</v>
      </c>
      <c r="I7406" s="810">
        <v>1</v>
      </c>
    </row>
    <row r="7407" spans="1:9" x14ac:dyDescent="0.15">
      <c r="A7407" s="694" t="s">
        <v>9871</v>
      </c>
      <c r="B7407" s="96">
        <v>80279</v>
      </c>
      <c r="C7407" s="96">
        <v>17</v>
      </c>
      <c r="D7407" s="97">
        <v>46047894</v>
      </c>
      <c r="E7407" s="97">
        <v>46059152</v>
      </c>
      <c r="F7407" s="96" t="s">
        <v>2321</v>
      </c>
      <c r="G7407" s="96">
        <v>38</v>
      </c>
      <c r="H7407" s="96">
        <v>0.20526</v>
      </c>
      <c r="I7407" s="810">
        <v>1</v>
      </c>
    </row>
    <row r="7408" spans="1:9" x14ac:dyDescent="0.15">
      <c r="A7408" s="694" t="s">
        <v>9872</v>
      </c>
      <c r="B7408" s="96">
        <v>79073</v>
      </c>
      <c r="C7408" s="96">
        <v>11</v>
      </c>
      <c r="D7408" s="97">
        <v>60681351</v>
      </c>
      <c r="E7408" s="97">
        <v>60690915</v>
      </c>
      <c r="F7408" s="96" t="s">
        <v>2321</v>
      </c>
      <c r="G7408" s="96">
        <v>15</v>
      </c>
      <c r="H7408" s="96">
        <v>0.20529</v>
      </c>
      <c r="I7408" s="810">
        <v>1</v>
      </c>
    </row>
    <row r="7409" spans="1:9" x14ac:dyDescent="0.15">
      <c r="A7409" s="694" t="s">
        <v>9873</v>
      </c>
      <c r="B7409" s="96">
        <v>864</v>
      </c>
      <c r="C7409" s="96">
        <v>1</v>
      </c>
      <c r="D7409" s="97">
        <v>25226002</v>
      </c>
      <c r="E7409" s="97">
        <v>25291648</v>
      </c>
      <c r="F7409" s="96" t="s">
        <v>2328</v>
      </c>
      <c r="G7409" s="96">
        <v>178</v>
      </c>
      <c r="H7409" s="96">
        <v>0.20535</v>
      </c>
      <c r="I7409" s="810">
        <v>1</v>
      </c>
    </row>
    <row r="7410" spans="1:9" x14ac:dyDescent="0.15">
      <c r="A7410" s="694" t="s">
        <v>1539</v>
      </c>
      <c r="B7410" s="96">
        <v>10716</v>
      </c>
      <c r="C7410" s="96">
        <v>2</v>
      </c>
      <c r="D7410" s="97">
        <v>162272620</v>
      </c>
      <c r="E7410" s="97">
        <v>162282381</v>
      </c>
      <c r="F7410" s="96" t="s">
        <v>2321</v>
      </c>
      <c r="G7410" s="96">
        <v>15</v>
      </c>
      <c r="H7410" s="96">
        <v>0.20535999999999999</v>
      </c>
      <c r="I7410" s="810">
        <v>1</v>
      </c>
    </row>
    <row r="7411" spans="1:9" x14ac:dyDescent="0.15">
      <c r="A7411" s="694" t="s">
        <v>9874</v>
      </c>
      <c r="B7411" s="96">
        <v>9572</v>
      </c>
      <c r="C7411" s="96">
        <v>17</v>
      </c>
      <c r="D7411" s="97">
        <v>38249037</v>
      </c>
      <c r="E7411" s="97">
        <v>38256978</v>
      </c>
      <c r="F7411" s="96" t="s">
        <v>2328</v>
      </c>
      <c r="G7411" s="96">
        <v>20</v>
      </c>
      <c r="H7411" s="96">
        <v>0.20535999999999999</v>
      </c>
      <c r="I7411" s="810">
        <v>1</v>
      </c>
    </row>
    <row r="7412" spans="1:9" x14ac:dyDescent="0.15">
      <c r="A7412" s="694" t="s">
        <v>9875</v>
      </c>
      <c r="B7412" s="96">
        <v>765</v>
      </c>
      <c r="C7412" s="96">
        <v>1</v>
      </c>
      <c r="D7412" s="97">
        <v>9005893</v>
      </c>
      <c r="E7412" s="97">
        <v>9035151</v>
      </c>
      <c r="F7412" s="96" t="s">
        <v>2321</v>
      </c>
      <c r="G7412" s="96">
        <v>143</v>
      </c>
      <c r="H7412" s="96">
        <v>0.20543</v>
      </c>
      <c r="I7412" s="810">
        <v>1</v>
      </c>
    </row>
    <row r="7413" spans="1:9" x14ac:dyDescent="0.15">
      <c r="A7413" s="694" t="s">
        <v>9876</v>
      </c>
      <c r="B7413" s="96">
        <v>153768</v>
      </c>
      <c r="C7413" s="96">
        <v>5</v>
      </c>
      <c r="D7413" s="97">
        <v>145138582</v>
      </c>
      <c r="E7413" s="97">
        <v>145214899</v>
      </c>
      <c r="F7413" s="96" t="s">
        <v>2328</v>
      </c>
      <c r="G7413" s="96">
        <v>210</v>
      </c>
      <c r="H7413" s="96">
        <v>0.20554</v>
      </c>
      <c r="I7413" s="810">
        <v>1</v>
      </c>
    </row>
    <row r="7414" spans="1:9" x14ac:dyDescent="0.15">
      <c r="A7414" s="694" t="s">
        <v>9877</v>
      </c>
      <c r="B7414" s="96">
        <v>94097</v>
      </c>
      <c r="C7414" s="96">
        <v>2</v>
      </c>
      <c r="D7414" s="97">
        <v>73169165</v>
      </c>
      <c r="E7414" s="97">
        <v>73298965</v>
      </c>
      <c r="F7414" s="96" t="s">
        <v>2328</v>
      </c>
      <c r="G7414" s="96">
        <v>275</v>
      </c>
      <c r="H7414" s="96">
        <v>0.20563000000000001</v>
      </c>
      <c r="I7414" s="810">
        <v>1</v>
      </c>
    </row>
    <row r="7415" spans="1:9" x14ac:dyDescent="0.15">
      <c r="A7415" s="694" t="s">
        <v>9878</v>
      </c>
      <c r="B7415" s="96">
        <v>5538</v>
      </c>
      <c r="C7415" s="96">
        <v>1</v>
      </c>
      <c r="D7415" s="97">
        <v>40538382</v>
      </c>
      <c r="E7415" s="97">
        <v>40563142</v>
      </c>
      <c r="F7415" s="96" t="s">
        <v>2328</v>
      </c>
      <c r="G7415" s="96">
        <v>96</v>
      </c>
      <c r="H7415" s="96">
        <v>0.20569999999999999</v>
      </c>
      <c r="I7415" s="810">
        <v>1</v>
      </c>
    </row>
    <row r="7416" spans="1:9" x14ac:dyDescent="0.15">
      <c r="A7416" s="694" t="s">
        <v>9879</v>
      </c>
      <c r="B7416" s="96">
        <v>85369</v>
      </c>
      <c r="C7416" s="96">
        <v>1</v>
      </c>
      <c r="D7416" s="97">
        <v>110574199</v>
      </c>
      <c r="E7416" s="97">
        <v>110597263</v>
      </c>
      <c r="F7416" s="96" t="s">
        <v>2321</v>
      </c>
      <c r="G7416" s="96">
        <v>66</v>
      </c>
      <c r="H7416" s="96">
        <v>0.20580999999999999</v>
      </c>
      <c r="I7416" s="810">
        <v>1</v>
      </c>
    </row>
    <row r="7417" spans="1:9" x14ac:dyDescent="0.15">
      <c r="A7417" s="694" t="s">
        <v>9880</v>
      </c>
      <c r="B7417" s="96">
        <v>26276</v>
      </c>
      <c r="C7417" s="96">
        <v>15</v>
      </c>
      <c r="D7417" s="97">
        <v>91541774</v>
      </c>
      <c r="E7417" s="97">
        <v>91565833</v>
      </c>
      <c r="F7417" s="96" t="s">
        <v>2328</v>
      </c>
      <c r="G7417" s="96">
        <v>76</v>
      </c>
      <c r="H7417" s="96">
        <v>0.20585000000000001</v>
      </c>
      <c r="I7417" s="810">
        <v>1</v>
      </c>
    </row>
    <row r="7418" spans="1:9" x14ac:dyDescent="0.15">
      <c r="A7418" s="694" t="s">
        <v>9881</v>
      </c>
      <c r="B7418" s="96">
        <v>100505841</v>
      </c>
      <c r="C7418" s="96">
        <v>5</v>
      </c>
      <c r="D7418" s="97">
        <v>121495871</v>
      </c>
      <c r="E7418" s="97">
        <v>121518358</v>
      </c>
      <c r="F7418" s="96" t="s">
        <v>2321</v>
      </c>
      <c r="G7418" s="96">
        <v>45</v>
      </c>
      <c r="H7418" s="96">
        <v>0.20587</v>
      </c>
      <c r="I7418" s="810">
        <v>1</v>
      </c>
    </row>
    <row r="7419" spans="1:9" x14ac:dyDescent="0.15">
      <c r="A7419" s="694" t="s">
        <v>9882</v>
      </c>
      <c r="B7419" s="96">
        <v>8209</v>
      </c>
      <c r="C7419" s="96">
        <v>21</v>
      </c>
      <c r="D7419" s="97">
        <v>45553476</v>
      </c>
      <c r="E7419" s="97">
        <v>45622835</v>
      </c>
      <c r="F7419" s="96" t="s">
        <v>2321</v>
      </c>
      <c r="G7419" s="96">
        <v>284</v>
      </c>
      <c r="H7419" s="96">
        <v>0.20588000000000001</v>
      </c>
      <c r="I7419" s="810">
        <v>1</v>
      </c>
    </row>
    <row r="7420" spans="1:9" x14ac:dyDescent="0.15">
      <c r="A7420" s="694" t="s">
        <v>9883</v>
      </c>
      <c r="B7420" s="96">
        <v>133923</v>
      </c>
      <c r="C7420" s="96">
        <v>5</v>
      </c>
      <c r="D7420" s="97">
        <v>121465215</v>
      </c>
      <c r="E7420" s="97">
        <v>121489266</v>
      </c>
      <c r="F7420" s="96" t="s">
        <v>2321</v>
      </c>
      <c r="G7420" s="96">
        <v>33</v>
      </c>
      <c r="H7420" s="96">
        <v>0.20594000000000001</v>
      </c>
      <c r="I7420" s="810">
        <v>1</v>
      </c>
    </row>
    <row r="7421" spans="1:9" x14ac:dyDescent="0.15">
      <c r="A7421" s="694" t="s">
        <v>9884</v>
      </c>
      <c r="B7421" s="96">
        <v>348327</v>
      </c>
      <c r="C7421" s="96">
        <v>19</v>
      </c>
      <c r="D7421" s="97">
        <v>58111253</v>
      </c>
      <c r="E7421" s="97">
        <v>58124090</v>
      </c>
      <c r="F7421" s="96" t="s">
        <v>2321</v>
      </c>
      <c r="G7421" s="96">
        <v>31</v>
      </c>
      <c r="H7421" s="96">
        <v>0.20601</v>
      </c>
      <c r="I7421" s="810">
        <v>1</v>
      </c>
    </row>
    <row r="7422" spans="1:9" x14ac:dyDescent="0.15">
      <c r="A7422" s="694" t="s">
        <v>9885</v>
      </c>
      <c r="B7422" s="96">
        <v>57463</v>
      </c>
      <c r="C7422" s="96">
        <v>1</v>
      </c>
      <c r="D7422" s="97">
        <v>110049446</v>
      </c>
      <c r="E7422" s="97">
        <v>110052336</v>
      </c>
      <c r="F7422" s="96" t="s">
        <v>2328</v>
      </c>
      <c r="G7422" s="96">
        <v>3</v>
      </c>
      <c r="H7422" s="96">
        <v>0.20602999999999999</v>
      </c>
      <c r="I7422" s="810">
        <v>1</v>
      </c>
    </row>
    <row r="7423" spans="1:9" x14ac:dyDescent="0.15">
      <c r="A7423" s="694" t="s">
        <v>9886</v>
      </c>
      <c r="B7423" s="96">
        <v>5754</v>
      </c>
      <c r="C7423" s="96">
        <v>6</v>
      </c>
      <c r="D7423" s="97">
        <v>43044006</v>
      </c>
      <c r="E7423" s="97">
        <v>43129458</v>
      </c>
      <c r="F7423" s="96" t="s">
        <v>2321</v>
      </c>
      <c r="G7423" s="96">
        <v>226</v>
      </c>
      <c r="H7423" s="96">
        <v>0.20602999999999999</v>
      </c>
      <c r="I7423" s="810">
        <v>1</v>
      </c>
    </row>
    <row r="7424" spans="1:9" x14ac:dyDescent="0.15">
      <c r="A7424" s="694" t="s">
        <v>9887</v>
      </c>
      <c r="B7424" s="96">
        <v>4241</v>
      </c>
      <c r="C7424" s="96">
        <v>3</v>
      </c>
      <c r="D7424" s="97">
        <v>196728611</v>
      </c>
      <c r="E7424" s="97">
        <v>196756687</v>
      </c>
      <c r="F7424" s="96" t="s">
        <v>2328</v>
      </c>
      <c r="G7424" s="96">
        <v>109</v>
      </c>
      <c r="H7424" s="96">
        <v>0.20604</v>
      </c>
      <c r="I7424" s="810">
        <v>1</v>
      </c>
    </row>
    <row r="7425" spans="1:9" x14ac:dyDescent="0.15">
      <c r="A7425" s="694" t="s">
        <v>9888</v>
      </c>
      <c r="B7425" s="96">
        <v>2206</v>
      </c>
      <c r="C7425" s="96">
        <v>11</v>
      </c>
      <c r="D7425" s="97">
        <v>59855734</v>
      </c>
      <c r="E7425" s="97">
        <v>59865940</v>
      </c>
      <c r="F7425" s="96" t="s">
        <v>2321</v>
      </c>
      <c r="G7425" s="96">
        <v>33</v>
      </c>
      <c r="H7425" s="96">
        <v>0.20610000000000001</v>
      </c>
      <c r="I7425" s="810">
        <v>1</v>
      </c>
    </row>
    <row r="7426" spans="1:9" x14ac:dyDescent="0.15">
      <c r="A7426" s="694" t="s">
        <v>9889</v>
      </c>
      <c r="B7426" s="924">
        <v>2967</v>
      </c>
      <c r="C7426" s="96">
        <v>12</v>
      </c>
      <c r="D7426" s="97">
        <v>124118286</v>
      </c>
      <c r="E7426" s="97">
        <v>124147151</v>
      </c>
      <c r="F7426" s="96" t="s">
        <v>2321</v>
      </c>
      <c r="G7426" s="96">
        <v>94</v>
      </c>
      <c r="H7426" s="96">
        <v>0.20616000000000001</v>
      </c>
      <c r="I7426" s="810">
        <v>1</v>
      </c>
    </row>
    <row r="7427" spans="1:9" x14ac:dyDescent="0.15">
      <c r="A7427" s="694" t="s">
        <v>9890</v>
      </c>
      <c r="B7427" s="96">
        <v>89765</v>
      </c>
      <c r="C7427" s="96">
        <v>21</v>
      </c>
      <c r="D7427" s="97">
        <v>43892596</v>
      </c>
      <c r="E7427" s="97">
        <v>43916417</v>
      </c>
      <c r="F7427" s="96" t="s">
        <v>2328</v>
      </c>
      <c r="G7427" s="96">
        <v>74</v>
      </c>
      <c r="H7427" s="96">
        <v>0.20619000000000001</v>
      </c>
      <c r="I7427" s="810">
        <v>1</v>
      </c>
    </row>
    <row r="7428" spans="1:9" x14ac:dyDescent="0.15">
      <c r="A7428" s="694" t="s">
        <v>9891</v>
      </c>
      <c r="B7428" s="96">
        <v>4711</v>
      </c>
      <c r="C7428" s="96">
        <v>3</v>
      </c>
      <c r="D7428" s="97">
        <v>179322575</v>
      </c>
      <c r="E7428" s="97">
        <v>179342288</v>
      </c>
      <c r="F7428" s="96" t="s">
        <v>2321</v>
      </c>
      <c r="G7428" s="96">
        <v>32</v>
      </c>
      <c r="H7428" s="96">
        <v>0.20627000000000001</v>
      </c>
      <c r="I7428" s="810">
        <v>1</v>
      </c>
    </row>
    <row r="7429" spans="1:9" x14ac:dyDescent="0.15">
      <c r="A7429" s="694" t="s">
        <v>9892</v>
      </c>
      <c r="B7429" s="96">
        <v>145282</v>
      </c>
      <c r="C7429" s="96">
        <v>14</v>
      </c>
      <c r="D7429" s="97">
        <v>37667118</v>
      </c>
      <c r="E7429" s="97">
        <v>38020464</v>
      </c>
      <c r="F7429" s="96" t="s">
        <v>2321</v>
      </c>
      <c r="G7429" s="96">
        <v>750</v>
      </c>
      <c r="H7429" s="96">
        <v>0.20627999999999999</v>
      </c>
      <c r="I7429" s="810">
        <v>1</v>
      </c>
    </row>
    <row r="7430" spans="1:9" x14ac:dyDescent="0.15">
      <c r="A7430" s="694" t="s">
        <v>9893</v>
      </c>
      <c r="B7430" s="96">
        <v>6633</v>
      </c>
      <c r="C7430" s="96">
        <v>19</v>
      </c>
      <c r="D7430" s="97">
        <v>46190712</v>
      </c>
      <c r="E7430" s="97">
        <v>46195569</v>
      </c>
      <c r="F7430" s="96" t="s">
        <v>2328</v>
      </c>
      <c r="G7430" s="96">
        <v>7</v>
      </c>
      <c r="H7430" s="96">
        <v>0.20635000000000001</v>
      </c>
      <c r="I7430" s="810">
        <v>1</v>
      </c>
    </row>
    <row r="7431" spans="1:9" x14ac:dyDescent="0.15">
      <c r="A7431" s="694" t="s">
        <v>9894</v>
      </c>
      <c r="B7431" s="96">
        <v>338376</v>
      </c>
      <c r="C7431" s="96">
        <v>9</v>
      </c>
      <c r="D7431" s="97">
        <v>21480838</v>
      </c>
      <c r="E7431" s="97">
        <v>21482312</v>
      </c>
      <c r="F7431" s="96" t="s">
        <v>2328</v>
      </c>
      <c r="G7431" s="96">
        <v>4</v>
      </c>
      <c r="H7431" s="96">
        <v>0.20655999999999999</v>
      </c>
      <c r="I7431" s="810">
        <v>1</v>
      </c>
    </row>
    <row r="7432" spans="1:9" x14ac:dyDescent="0.15">
      <c r="A7432" s="694" t="s">
        <v>9895</v>
      </c>
      <c r="B7432" s="96">
        <v>55007</v>
      </c>
      <c r="C7432" s="96">
        <v>22</v>
      </c>
      <c r="D7432" s="97">
        <v>45705081</v>
      </c>
      <c r="E7432" s="97">
        <v>45737836</v>
      </c>
      <c r="F7432" s="96" t="s">
        <v>2321</v>
      </c>
      <c r="G7432" s="96">
        <v>119</v>
      </c>
      <c r="H7432" s="96">
        <v>0.20677000000000001</v>
      </c>
      <c r="I7432" s="810">
        <v>1</v>
      </c>
    </row>
    <row r="7433" spans="1:9" x14ac:dyDescent="0.15">
      <c r="A7433" s="694" t="s">
        <v>9896</v>
      </c>
      <c r="B7433" s="96">
        <v>7128</v>
      </c>
      <c r="C7433" s="96">
        <v>6</v>
      </c>
      <c r="D7433" s="97">
        <v>138188325</v>
      </c>
      <c r="E7433" s="97">
        <v>138204451</v>
      </c>
      <c r="F7433" s="96" t="s">
        <v>2321</v>
      </c>
      <c r="G7433" s="96">
        <v>34</v>
      </c>
      <c r="H7433" s="96">
        <v>0.20677999999999999</v>
      </c>
      <c r="I7433" s="810">
        <v>1</v>
      </c>
    </row>
    <row r="7434" spans="1:9" x14ac:dyDescent="0.15">
      <c r="A7434" s="694" t="s">
        <v>9897</v>
      </c>
      <c r="B7434" s="96">
        <v>29985</v>
      </c>
      <c r="C7434" s="96">
        <v>19</v>
      </c>
      <c r="D7434" s="97">
        <v>2729925</v>
      </c>
      <c r="E7434" s="97">
        <v>2740074</v>
      </c>
      <c r="F7434" s="96" t="s">
        <v>2328</v>
      </c>
      <c r="G7434" s="96">
        <v>34</v>
      </c>
      <c r="H7434" s="96">
        <v>0.20685000000000001</v>
      </c>
      <c r="I7434" s="810">
        <v>1</v>
      </c>
    </row>
    <row r="7435" spans="1:9" x14ac:dyDescent="0.15">
      <c r="A7435" s="694" t="s">
        <v>9898</v>
      </c>
      <c r="B7435" s="96">
        <v>9814</v>
      </c>
      <c r="C7435" s="96">
        <v>22</v>
      </c>
      <c r="D7435" s="97">
        <v>31892125</v>
      </c>
      <c r="E7435" s="97">
        <v>32014537</v>
      </c>
      <c r="F7435" s="96" t="s">
        <v>2321</v>
      </c>
      <c r="G7435" s="96">
        <v>465</v>
      </c>
      <c r="H7435" s="96">
        <v>0.20702000000000001</v>
      </c>
      <c r="I7435" s="810">
        <v>1</v>
      </c>
    </row>
    <row r="7436" spans="1:9" x14ac:dyDescent="0.15">
      <c r="A7436" s="694" t="s">
        <v>9899</v>
      </c>
      <c r="B7436" s="96">
        <v>79310</v>
      </c>
      <c r="C7436" s="96">
        <v>3</v>
      </c>
      <c r="D7436" s="97">
        <v>98001732</v>
      </c>
      <c r="E7436" s="97">
        <v>98002676</v>
      </c>
      <c r="F7436" s="96" t="s">
        <v>2321</v>
      </c>
      <c r="G7436" s="96">
        <v>5</v>
      </c>
      <c r="H7436" s="96">
        <v>0.20713000000000001</v>
      </c>
      <c r="I7436" s="810">
        <v>1</v>
      </c>
    </row>
    <row r="7437" spans="1:9" x14ac:dyDescent="0.15">
      <c r="A7437" s="694" t="s">
        <v>9900</v>
      </c>
      <c r="B7437" s="96">
        <v>79814</v>
      </c>
      <c r="C7437" s="96">
        <v>1</v>
      </c>
      <c r="D7437" s="97">
        <v>15898194</v>
      </c>
      <c r="E7437" s="97">
        <v>15911605</v>
      </c>
      <c r="F7437" s="96" t="s">
        <v>2328</v>
      </c>
      <c r="G7437" s="96">
        <v>51</v>
      </c>
      <c r="H7437" s="96">
        <v>0.20724000000000001</v>
      </c>
      <c r="I7437" s="810">
        <v>1</v>
      </c>
    </row>
    <row r="7438" spans="1:9" x14ac:dyDescent="0.15">
      <c r="A7438" s="694" t="s">
        <v>9901</v>
      </c>
      <c r="B7438" s="96">
        <v>687</v>
      </c>
      <c r="C7438" s="96">
        <v>9</v>
      </c>
      <c r="D7438" s="97">
        <v>72999513</v>
      </c>
      <c r="E7438" s="97">
        <v>73029573</v>
      </c>
      <c r="F7438" s="96" t="s">
        <v>2328</v>
      </c>
      <c r="G7438" s="96">
        <v>59</v>
      </c>
      <c r="H7438" s="96">
        <v>0.20738999999999999</v>
      </c>
      <c r="I7438" s="810">
        <v>1</v>
      </c>
    </row>
    <row r="7439" spans="1:9" x14ac:dyDescent="0.15">
      <c r="A7439" s="694" t="s">
        <v>9902</v>
      </c>
      <c r="B7439" s="96">
        <v>116841</v>
      </c>
      <c r="C7439" s="96">
        <v>1</v>
      </c>
      <c r="D7439" s="97">
        <v>227922697</v>
      </c>
      <c r="E7439" s="97">
        <v>227968932</v>
      </c>
      <c r="F7439" s="96" t="s">
        <v>2321</v>
      </c>
      <c r="G7439" s="96">
        <v>152</v>
      </c>
      <c r="H7439" s="96">
        <v>0.20746000000000001</v>
      </c>
      <c r="I7439" s="810">
        <v>1</v>
      </c>
    </row>
    <row r="7440" spans="1:9" x14ac:dyDescent="0.15">
      <c r="A7440" s="694" t="s">
        <v>9903</v>
      </c>
      <c r="B7440" s="96">
        <v>134701</v>
      </c>
      <c r="C7440" s="96">
        <v>6</v>
      </c>
      <c r="D7440" s="97">
        <v>84562985</v>
      </c>
      <c r="E7440" s="97">
        <v>84567234</v>
      </c>
      <c r="F7440" s="96" t="s">
        <v>2321</v>
      </c>
      <c r="G7440" s="96">
        <v>11</v>
      </c>
      <c r="H7440" s="96">
        <v>0.20746999999999999</v>
      </c>
      <c r="I7440" s="810">
        <v>1</v>
      </c>
    </row>
    <row r="7441" spans="1:9" x14ac:dyDescent="0.15">
      <c r="A7441" s="694" t="s">
        <v>9904</v>
      </c>
      <c r="B7441" s="96">
        <v>284904</v>
      </c>
      <c r="C7441" s="96">
        <v>22</v>
      </c>
      <c r="D7441" s="97">
        <v>30884877</v>
      </c>
      <c r="E7441" s="97">
        <v>30901698</v>
      </c>
      <c r="F7441" s="96" t="s">
        <v>2328</v>
      </c>
      <c r="G7441" s="96">
        <v>71</v>
      </c>
      <c r="H7441" s="96">
        <v>0.20748</v>
      </c>
      <c r="I7441" s="810">
        <v>1</v>
      </c>
    </row>
    <row r="7442" spans="1:9" x14ac:dyDescent="0.15">
      <c r="A7442" s="694" t="s">
        <v>9905</v>
      </c>
      <c r="B7442" s="96">
        <v>388951</v>
      </c>
      <c r="C7442" s="96">
        <v>2</v>
      </c>
      <c r="D7442" s="97">
        <v>54480315</v>
      </c>
      <c r="E7442" s="97">
        <v>54483409</v>
      </c>
      <c r="F7442" s="96" t="s">
        <v>2328</v>
      </c>
      <c r="G7442" s="96">
        <v>14</v>
      </c>
      <c r="H7442" s="96">
        <v>0.20754</v>
      </c>
      <c r="I7442" s="810">
        <v>1</v>
      </c>
    </row>
    <row r="7443" spans="1:9" x14ac:dyDescent="0.15">
      <c r="A7443" s="694" t="s">
        <v>9906</v>
      </c>
      <c r="B7443" s="96">
        <v>9306</v>
      </c>
      <c r="C7443" s="96">
        <v>18</v>
      </c>
      <c r="D7443" s="97">
        <v>67956137</v>
      </c>
      <c r="E7443" s="97">
        <v>67997435</v>
      </c>
      <c r="F7443" s="96" t="s">
        <v>2321</v>
      </c>
      <c r="G7443" s="96">
        <v>162</v>
      </c>
      <c r="H7443" s="96">
        <v>0.20794000000000001</v>
      </c>
      <c r="I7443" s="810">
        <v>1</v>
      </c>
    </row>
    <row r="7444" spans="1:9" x14ac:dyDescent="0.15">
      <c r="A7444" s="694" t="s">
        <v>9907</v>
      </c>
      <c r="B7444" s="96">
        <v>391</v>
      </c>
      <c r="C7444" s="96">
        <v>11</v>
      </c>
      <c r="D7444" s="97">
        <v>3848208</v>
      </c>
      <c r="E7444" s="97">
        <v>3862213</v>
      </c>
      <c r="F7444" s="96" t="s">
        <v>2328</v>
      </c>
      <c r="G7444" s="96">
        <v>46</v>
      </c>
      <c r="H7444" s="96">
        <v>0.20809</v>
      </c>
      <c r="I7444" s="810">
        <v>1</v>
      </c>
    </row>
    <row r="7445" spans="1:9" x14ac:dyDescent="0.15">
      <c r="A7445" s="694" t="s">
        <v>9908</v>
      </c>
      <c r="B7445" s="96">
        <v>124872</v>
      </c>
      <c r="C7445" s="96">
        <v>17</v>
      </c>
      <c r="D7445" s="97">
        <v>47209822</v>
      </c>
      <c r="E7445" s="97">
        <v>47247351</v>
      </c>
      <c r="F7445" s="96" t="s">
        <v>2321</v>
      </c>
      <c r="G7445" s="96">
        <v>110</v>
      </c>
      <c r="H7445" s="96">
        <v>0.20812</v>
      </c>
      <c r="I7445" s="810">
        <v>1</v>
      </c>
    </row>
    <row r="7446" spans="1:9" x14ac:dyDescent="0.15">
      <c r="A7446" s="694" t="s">
        <v>9909</v>
      </c>
      <c r="B7446" s="96">
        <v>80776</v>
      </c>
      <c r="C7446" s="96">
        <v>19</v>
      </c>
      <c r="D7446" s="97">
        <v>41860322</v>
      </c>
      <c r="E7446" s="97">
        <v>41870078</v>
      </c>
      <c r="F7446" s="96" t="s">
        <v>2328</v>
      </c>
      <c r="G7446" s="96">
        <v>27</v>
      </c>
      <c r="H7446" s="96">
        <v>0.20813999999999999</v>
      </c>
      <c r="I7446" s="810">
        <v>1</v>
      </c>
    </row>
    <row r="7447" spans="1:9" x14ac:dyDescent="0.15">
      <c r="A7447" s="694" t="s">
        <v>9910</v>
      </c>
      <c r="B7447" s="96">
        <v>440567</v>
      </c>
      <c r="C7447" s="96">
        <v>1</v>
      </c>
      <c r="D7447" s="97">
        <v>16133657</v>
      </c>
      <c r="E7447" s="97">
        <v>16134194</v>
      </c>
      <c r="F7447" s="96" t="s">
        <v>2328</v>
      </c>
      <c r="G7447" s="96">
        <v>5</v>
      </c>
      <c r="H7447" s="96">
        <v>0.20824000000000001</v>
      </c>
      <c r="I7447" s="810">
        <v>1</v>
      </c>
    </row>
    <row r="7448" spans="1:9" x14ac:dyDescent="0.15">
      <c r="A7448" s="694" t="s">
        <v>9911</v>
      </c>
      <c r="B7448" s="96">
        <v>79188</v>
      </c>
      <c r="C7448" s="96">
        <v>3</v>
      </c>
      <c r="D7448" s="97">
        <v>14166440</v>
      </c>
      <c r="E7448" s="97">
        <v>14185180</v>
      </c>
      <c r="F7448" s="96" t="s">
        <v>2321</v>
      </c>
      <c r="G7448" s="96">
        <v>56</v>
      </c>
      <c r="H7448" s="96">
        <v>0.20824999999999999</v>
      </c>
      <c r="I7448" s="810">
        <v>1</v>
      </c>
    </row>
    <row r="7449" spans="1:9" x14ac:dyDescent="0.15">
      <c r="A7449" s="694" t="s">
        <v>9912</v>
      </c>
      <c r="B7449" s="96">
        <v>996</v>
      </c>
      <c r="C7449" s="96">
        <v>17</v>
      </c>
      <c r="D7449" s="97">
        <v>45195310</v>
      </c>
      <c r="E7449" s="97">
        <v>45266665</v>
      </c>
      <c r="F7449" s="96" t="s">
        <v>2328</v>
      </c>
      <c r="G7449" s="96">
        <v>172</v>
      </c>
      <c r="H7449" s="96">
        <v>0.20826</v>
      </c>
      <c r="I7449" s="810">
        <v>1</v>
      </c>
    </row>
    <row r="7450" spans="1:9" x14ac:dyDescent="0.15">
      <c r="A7450" s="694" t="s">
        <v>9913</v>
      </c>
      <c r="B7450" s="96">
        <v>9312</v>
      </c>
      <c r="C7450" s="96">
        <v>8</v>
      </c>
      <c r="D7450" s="97">
        <v>73449626</v>
      </c>
      <c r="E7450" s="97">
        <v>73850584</v>
      </c>
      <c r="F7450" s="96" t="s">
        <v>2321</v>
      </c>
      <c r="G7450" s="96">
        <v>1459</v>
      </c>
      <c r="H7450" s="96">
        <v>0.20829</v>
      </c>
      <c r="I7450" s="810">
        <v>1</v>
      </c>
    </row>
    <row r="7451" spans="1:9" x14ac:dyDescent="0.15">
      <c r="A7451" s="694" t="s">
        <v>9914</v>
      </c>
      <c r="B7451" s="96">
        <v>1340</v>
      </c>
      <c r="C7451" s="96">
        <v>19</v>
      </c>
      <c r="D7451" s="97">
        <v>36139125</v>
      </c>
      <c r="E7451" s="97">
        <v>36149686</v>
      </c>
      <c r="F7451" s="96" t="s">
        <v>2321</v>
      </c>
      <c r="G7451" s="96">
        <v>32</v>
      </c>
      <c r="H7451" s="96">
        <v>0.20831</v>
      </c>
      <c r="I7451" s="810">
        <v>1</v>
      </c>
    </row>
    <row r="7452" spans="1:9" x14ac:dyDescent="0.15">
      <c r="A7452" s="694" t="s">
        <v>9915</v>
      </c>
      <c r="B7452" s="96">
        <v>420</v>
      </c>
      <c r="C7452" s="96">
        <v>12</v>
      </c>
      <c r="D7452" s="97">
        <v>14982245</v>
      </c>
      <c r="E7452" s="97">
        <v>14996413</v>
      </c>
      <c r="F7452" s="96" t="s">
        <v>2328</v>
      </c>
      <c r="G7452" s="96">
        <v>42</v>
      </c>
      <c r="H7452" s="96">
        <v>0.20835999999999999</v>
      </c>
      <c r="I7452" s="810">
        <v>1</v>
      </c>
    </row>
    <row r="7453" spans="1:9" x14ac:dyDescent="0.15">
      <c r="A7453" s="694" t="s">
        <v>9916</v>
      </c>
      <c r="B7453" s="96">
        <v>285190</v>
      </c>
      <c r="C7453" s="96">
        <v>2</v>
      </c>
      <c r="D7453" s="97">
        <v>108443388</v>
      </c>
      <c r="E7453" s="97">
        <v>108509000</v>
      </c>
      <c r="F7453" s="96" t="s">
        <v>2321</v>
      </c>
      <c r="G7453" s="96">
        <v>11</v>
      </c>
      <c r="H7453" s="96">
        <v>0.20837</v>
      </c>
      <c r="I7453" s="810">
        <v>1</v>
      </c>
    </row>
    <row r="7454" spans="1:9" x14ac:dyDescent="0.15">
      <c r="A7454" s="694" t="s">
        <v>9917</v>
      </c>
      <c r="B7454" s="96">
        <v>25980</v>
      </c>
      <c r="C7454" s="96">
        <v>20</v>
      </c>
      <c r="D7454" s="97">
        <v>34824339</v>
      </c>
      <c r="E7454" s="97">
        <v>34844863</v>
      </c>
      <c r="F7454" s="96" t="s">
        <v>2321</v>
      </c>
      <c r="G7454" s="96">
        <v>32</v>
      </c>
      <c r="H7454" s="96">
        <v>0.20843</v>
      </c>
      <c r="I7454" s="810">
        <v>1</v>
      </c>
    </row>
    <row r="7455" spans="1:9" x14ac:dyDescent="0.15">
      <c r="A7455" s="694" t="s">
        <v>9918</v>
      </c>
      <c r="B7455" s="96">
        <v>146433</v>
      </c>
      <c r="C7455" s="96">
        <v>16</v>
      </c>
      <c r="D7455" s="97">
        <v>70613798</v>
      </c>
      <c r="E7455" s="97">
        <v>70694585</v>
      </c>
      <c r="F7455" s="96" t="s">
        <v>2321</v>
      </c>
      <c r="G7455" s="96">
        <v>366</v>
      </c>
      <c r="H7455" s="96">
        <v>0.20846000000000001</v>
      </c>
      <c r="I7455" s="810">
        <v>1</v>
      </c>
    </row>
    <row r="7456" spans="1:9" x14ac:dyDescent="0.15">
      <c r="A7456" s="694" t="s">
        <v>9919</v>
      </c>
      <c r="B7456" s="96">
        <v>26012</v>
      </c>
      <c r="C7456" s="96">
        <v>9</v>
      </c>
      <c r="D7456" s="97">
        <v>140342022</v>
      </c>
      <c r="E7456" s="97">
        <v>140353808</v>
      </c>
      <c r="F7456" s="96" t="s">
        <v>2328</v>
      </c>
      <c r="G7456" s="96">
        <v>13</v>
      </c>
      <c r="H7456" s="96">
        <v>0.20848</v>
      </c>
      <c r="I7456" s="810">
        <v>1</v>
      </c>
    </row>
    <row r="7457" spans="1:9" x14ac:dyDescent="0.15">
      <c r="A7457" s="694" t="s">
        <v>9920</v>
      </c>
      <c r="B7457" s="96">
        <v>58</v>
      </c>
      <c r="C7457" s="96">
        <v>1</v>
      </c>
      <c r="D7457" s="97">
        <v>229566992</v>
      </c>
      <c r="E7457" s="97">
        <v>229569858</v>
      </c>
      <c r="F7457" s="96" t="s">
        <v>2328</v>
      </c>
      <c r="G7457" s="96">
        <v>5</v>
      </c>
      <c r="H7457" s="96">
        <v>0.20851</v>
      </c>
      <c r="I7457" s="810">
        <v>1</v>
      </c>
    </row>
    <row r="7458" spans="1:9" x14ac:dyDescent="0.15">
      <c r="A7458" s="694" t="s">
        <v>9921</v>
      </c>
      <c r="B7458" s="96">
        <v>56943</v>
      </c>
      <c r="C7458" s="96">
        <v>8</v>
      </c>
      <c r="D7458" s="97">
        <v>110346552</v>
      </c>
      <c r="E7458" s="97">
        <v>110358189</v>
      </c>
      <c r="F7458" s="96" t="s">
        <v>2321</v>
      </c>
      <c r="G7458" s="96">
        <v>27</v>
      </c>
      <c r="H7458" s="96">
        <v>0.20852999999999999</v>
      </c>
      <c r="I7458" s="810">
        <v>1</v>
      </c>
    </row>
    <row r="7459" spans="1:9" x14ac:dyDescent="0.15">
      <c r="A7459" s="694" t="s">
        <v>9922</v>
      </c>
      <c r="B7459" s="96">
        <v>646851</v>
      </c>
      <c r="C7459" s="96">
        <v>22</v>
      </c>
      <c r="D7459" s="97">
        <v>38974125</v>
      </c>
      <c r="E7459" s="97">
        <v>39052634</v>
      </c>
      <c r="F7459" s="96" t="s">
        <v>2328</v>
      </c>
      <c r="G7459" s="96">
        <v>201</v>
      </c>
      <c r="H7459" s="96">
        <v>0.20857000000000001</v>
      </c>
      <c r="I7459" s="810">
        <v>1</v>
      </c>
    </row>
    <row r="7460" spans="1:9" x14ac:dyDescent="0.15">
      <c r="A7460" s="694" t="s">
        <v>9923</v>
      </c>
      <c r="B7460" s="96">
        <v>92579</v>
      </c>
      <c r="C7460" s="96">
        <v>17</v>
      </c>
      <c r="D7460" s="97">
        <v>42148098</v>
      </c>
      <c r="E7460" s="97">
        <v>42153712</v>
      </c>
      <c r="F7460" s="96" t="s">
        <v>2321</v>
      </c>
      <c r="G7460" s="96">
        <v>12</v>
      </c>
      <c r="H7460" s="96">
        <v>0.20859</v>
      </c>
      <c r="I7460" s="810">
        <v>1</v>
      </c>
    </row>
    <row r="7461" spans="1:9" x14ac:dyDescent="0.15">
      <c r="A7461" s="694" t="s">
        <v>9924</v>
      </c>
      <c r="B7461" s="96">
        <v>64780</v>
      </c>
      <c r="C7461" s="96">
        <v>6</v>
      </c>
      <c r="D7461" s="97">
        <v>109765265</v>
      </c>
      <c r="E7461" s="97">
        <v>109787171</v>
      </c>
      <c r="F7461" s="96" t="s">
        <v>2328</v>
      </c>
      <c r="G7461" s="96">
        <v>65</v>
      </c>
      <c r="H7461" s="96">
        <v>0.20865</v>
      </c>
      <c r="I7461" s="810">
        <v>1</v>
      </c>
    </row>
    <row r="7462" spans="1:9" x14ac:dyDescent="0.15">
      <c r="A7462" s="694" t="s">
        <v>9925</v>
      </c>
      <c r="B7462" s="96">
        <v>7410</v>
      </c>
      <c r="C7462" s="96">
        <v>9</v>
      </c>
      <c r="D7462" s="97">
        <v>136627016</v>
      </c>
      <c r="E7462" s="97">
        <v>136857496</v>
      </c>
      <c r="F7462" s="96" t="s">
        <v>2328</v>
      </c>
      <c r="G7462" s="96">
        <v>1232</v>
      </c>
      <c r="H7462" s="96">
        <v>0.20871999999999999</v>
      </c>
      <c r="I7462" s="810">
        <v>1</v>
      </c>
    </row>
    <row r="7463" spans="1:9" x14ac:dyDescent="0.15">
      <c r="A7463" s="694" t="s">
        <v>9926</v>
      </c>
      <c r="B7463" s="96">
        <v>50674</v>
      </c>
      <c r="C7463" s="96">
        <v>10</v>
      </c>
      <c r="D7463" s="97">
        <v>71331791</v>
      </c>
      <c r="E7463" s="97">
        <v>71333210</v>
      </c>
      <c r="F7463" s="96" t="s">
        <v>2328</v>
      </c>
      <c r="G7463" s="96">
        <v>3</v>
      </c>
      <c r="H7463" s="96">
        <v>0.20885000000000001</v>
      </c>
      <c r="I7463" s="810">
        <v>1</v>
      </c>
    </row>
    <row r="7464" spans="1:9" x14ac:dyDescent="0.15">
      <c r="A7464" s="694" t="s">
        <v>1651</v>
      </c>
      <c r="B7464" s="96">
        <v>7852</v>
      </c>
      <c r="C7464" s="96">
        <v>2</v>
      </c>
      <c r="D7464" s="97">
        <v>136871919</v>
      </c>
      <c r="E7464" s="97">
        <v>136875725</v>
      </c>
      <c r="F7464" s="96" t="s">
        <v>2328</v>
      </c>
      <c r="G7464" s="96">
        <v>9</v>
      </c>
      <c r="H7464" s="96">
        <v>0.20885000000000001</v>
      </c>
      <c r="I7464" s="810">
        <v>1</v>
      </c>
    </row>
    <row r="7465" spans="1:9" x14ac:dyDescent="0.15">
      <c r="A7465" s="694" t="s">
        <v>9927</v>
      </c>
      <c r="B7465" s="96">
        <v>26227</v>
      </c>
      <c r="C7465" s="96">
        <v>1</v>
      </c>
      <c r="D7465" s="97">
        <v>120254419</v>
      </c>
      <c r="E7465" s="97">
        <v>120286849</v>
      </c>
      <c r="F7465" s="96" t="s">
        <v>2321</v>
      </c>
      <c r="G7465" s="96">
        <v>93</v>
      </c>
      <c r="H7465" s="96">
        <v>0.20891000000000001</v>
      </c>
      <c r="I7465" s="810">
        <v>1</v>
      </c>
    </row>
    <row r="7466" spans="1:9" x14ac:dyDescent="0.15">
      <c r="A7466" s="694" t="s">
        <v>9928</v>
      </c>
      <c r="B7466" s="96">
        <v>27291</v>
      </c>
      <c r="C7466" s="96">
        <v>10</v>
      </c>
      <c r="D7466" s="97">
        <v>99894381</v>
      </c>
      <c r="E7466" s="97">
        <v>100004654</v>
      </c>
      <c r="F7466" s="96" t="s">
        <v>2321</v>
      </c>
      <c r="G7466" s="96">
        <v>223</v>
      </c>
      <c r="H7466" s="96">
        <v>0.20901</v>
      </c>
      <c r="I7466" s="810">
        <v>1</v>
      </c>
    </row>
    <row r="7467" spans="1:9" x14ac:dyDescent="0.15">
      <c r="A7467" s="694" t="s">
        <v>9929</v>
      </c>
      <c r="B7467" s="96">
        <v>84527</v>
      </c>
      <c r="C7467" s="96">
        <v>19</v>
      </c>
      <c r="D7467" s="97">
        <v>9434448</v>
      </c>
      <c r="E7467" s="97">
        <v>9461838</v>
      </c>
      <c r="F7467" s="96" t="s">
        <v>2321</v>
      </c>
      <c r="G7467" s="96">
        <v>80</v>
      </c>
      <c r="H7467" s="96">
        <v>0.20901</v>
      </c>
      <c r="I7467" s="810">
        <v>1</v>
      </c>
    </row>
    <row r="7468" spans="1:9" x14ac:dyDescent="0.15">
      <c r="A7468" s="694" t="s">
        <v>9930</v>
      </c>
      <c r="B7468" s="96">
        <v>53345</v>
      </c>
      <c r="C7468" s="96">
        <v>19</v>
      </c>
      <c r="D7468" s="97">
        <v>19374841</v>
      </c>
      <c r="E7468" s="97">
        <v>19384074</v>
      </c>
      <c r="F7468" s="96" t="s">
        <v>2328</v>
      </c>
      <c r="G7468" s="96">
        <v>28</v>
      </c>
      <c r="H7468" s="96">
        <v>0.20909</v>
      </c>
      <c r="I7468" s="810">
        <v>1</v>
      </c>
    </row>
    <row r="7469" spans="1:9" x14ac:dyDescent="0.15">
      <c r="A7469" s="694" t="s">
        <v>9931</v>
      </c>
      <c r="B7469" s="96">
        <v>2526</v>
      </c>
      <c r="C7469" s="96">
        <v>11</v>
      </c>
      <c r="D7469" s="97">
        <v>94277017</v>
      </c>
      <c r="E7469" s="97">
        <v>94283064</v>
      </c>
      <c r="F7469" s="96" t="s">
        <v>2321</v>
      </c>
      <c r="G7469" s="96">
        <v>13</v>
      </c>
      <c r="H7469" s="96">
        <v>0.20916999999999999</v>
      </c>
      <c r="I7469" s="810">
        <v>1</v>
      </c>
    </row>
    <row r="7470" spans="1:9" x14ac:dyDescent="0.15">
      <c r="A7470" s="694" t="s">
        <v>9932</v>
      </c>
      <c r="B7470" s="96">
        <v>100287226</v>
      </c>
      <c r="C7470" s="96">
        <v>19</v>
      </c>
      <c r="D7470" s="97">
        <v>22469252</v>
      </c>
      <c r="E7470" s="97">
        <v>22499978</v>
      </c>
      <c r="F7470" s="96" t="s">
        <v>2321</v>
      </c>
      <c r="G7470" s="96">
        <v>55</v>
      </c>
      <c r="H7470" s="96">
        <v>0.20926</v>
      </c>
      <c r="I7470" s="810">
        <v>1</v>
      </c>
    </row>
    <row r="7471" spans="1:9" x14ac:dyDescent="0.15">
      <c r="A7471" s="694" t="s">
        <v>9933</v>
      </c>
      <c r="B7471" s="96">
        <v>287015</v>
      </c>
      <c r="C7471" s="96">
        <v>3</v>
      </c>
      <c r="D7471" s="97">
        <v>140396866</v>
      </c>
      <c r="E7471" s="97">
        <v>140419992</v>
      </c>
      <c r="F7471" s="96" t="s">
        <v>2321</v>
      </c>
      <c r="G7471" s="96">
        <v>83</v>
      </c>
      <c r="H7471" s="96">
        <v>0.20932000000000001</v>
      </c>
      <c r="I7471" s="810">
        <v>1</v>
      </c>
    </row>
    <row r="7472" spans="1:9" x14ac:dyDescent="0.15">
      <c r="A7472" s="694" t="s">
        <v>9934</v>
      </c>
      <c r="B7472" s="96">
        <v>64855</v>
      </c>
      <c r="C7472" s="96">
        <v>9</v>
      </c>
      <c r="D7472" s="97">
        <v>130267618</v>
      </c>
      <c r="E7472" s="97">
        <v>130341268</v>
      </c>
      <c r="F7472" s="96" t="s">
        <v>2328</v>
      </c>
      <c r="G7472" s="96">
        <v>264</v>
      </c>
      <c r="H7472" s="96">
        <v>0.20943999999999999</v>
      </c>
      <c r="I7472" s="810">
        <v>1</v>
      </c>
    </row>
    <row r="7473" spans="1:9" x14ac:dyDescent="0.15">
      <c r="A7473" s="694" t="s">
        <v>9935</v>
      </c>
      <c r="B7473" s="925" t="s">
        <v>9936</v>
      </c>
      <c r="C7473" s="96">
        <v>13</v>
      </c>
      <c r="D7473" s="97">
        <v>37248049</v>
      </c>
      <c r="E7473" s="97">
        <v>37271976</v>
      </c>
      <c r="F7473" s="96" t="s">
        <v>2321</v>
      </c>
      <c r="G7473" s="96">
        <v>60</v>
      </c>
      <c r="H7473" s="96">
        <v>0.20945</v>
      </c>
      <c r="I7473" s="810">
        <v>1</v>
      </c>
    </row>
    <row r="7474" spans="1:9" x14ac:dyDescent="0.15">
      <c r="A7474" s="694" t="s">
        <v>9937</v>
      </c>
      <c r="B7474" s="96">
        <v>10930</v>
      </c>
      <c r="C7474" s="96">
        <v>6</v>
      </c>
      <c r="D7474" s="97">
        <v>41020940</v>
      </c>
      <c r="E7474" s="97">
        <v>41032630</v>
      </c>
      <c r="F7474" s="96" t="s">
        <v>2321</v>
      </c>
      <c r="G7474" s="96">
        <v>41</v>
      </c>
      <c r="H7474" s="96">
        <v>0.20952999999999999</v>
      </c>
      <c r="I7474" s="810">
        <v>1</v>
      </c>
    </row>
    <row r="7475" spans="1:9" x14ac:dyDescent="0.15">
      <c r="A7475" s="694" t="s">
        <v>9938</v>
      </c>
      <c r="B7475" s="96">
        <v>9023</v>
      </c>
      <c r="C7475" s="96">
        <v>10</v>
      </c>
      <c r="D7475" s="97">
        <v>90965694</v>
      </c>
      <c r="E7475" s="97">
        <v>90967071</v>
      </c>
      <c r="F7475" s="96" t="s">
        <v>2328</v>
      </c>
      <c r="G7475" s="96">
        <v>6</v>
      </c>
      <c r="H7475" s="96">
        <v>0.20956</v>
      </c>
      <c r="I7475" s="810">
        <v>1</v>
      </c>
    </row>
    <row r="7476" spans="1:9" x14ac:dyDescent="0.15">
      <c r="A7476" s="694" t="s">
        <v>9939</v>
      </c>
      <c r="B7476" s="96">
        <v>79933</v>
      </c>
      <c r="C7476" s="96">
        <v>10</v>
      </c>
      <c r="D7476" s="97">
        <v>75404639</v>
      </c>
      <c r="E7476" s="97">
        <v>75415832</v>
      </c>
      <c r="F7476" s="96" t="s">
        <v>2328</v>
      </c>
      <c r="G7476" s="96">
        <v>20</v>
      </c>
      <c r="H7476" s="96">
        <v>0.20957000000000001</v>
      </c>
      <c r="I7476" s="810">
        <v>1</v>
      </c>
    </row>
    <row r="7477" spans="1:9" x14ac:dyDescent="0.15">
      <c r="A7477" s="694" t="s">
        <v>9940</v>
      </c>
      <c r="B7477" s="96">
        <v>658</v>
      </c>
      <c r="C7477" s="96">
        <v>4</v>
      </c>
      <c r="D7477" s="97">
        <v>95679128</v>
      </c>
      <c r="E7477" s="97">
        <v>96079601</v>
      </c>
      <c r="F7477" s="96" t="s">
        <v>2321</v>
      </c>
      <c r="G7477" s="96">
        <v>1565</v>
      </c>
      <c r="H7477" s="96">
        <v>0.20957999999999999</v>
      </c>
      <c r="I7477" s="810">
        <v>1</v>
      </c>
    </row>
    <row r="7478" spans="1:9" x14ac:dyDescent="0.15">
      <c r="A7478" s="694" t="s">
        <v>9941</v>
      </c>
      <c r="B7478" s="96">
        <v>2665</v>
      </c>
      <c r="C7478" s="96">
        <v>10</v>
      </c>
      <c r="D7478" s="97">
        <v>5807186</v>
      </c>
      <c r="E7478" s="97">
        <v>5855512</v>
      </c>
      <c r="F7478" s="96" t="s">
        <v>2328</v>
      </c>
      <c r="G7478" s="96">
        <v>181</v>
      </c>
      <c r="H7478" s="96">
        <v>0.20960000000000001</v>
      </c>
      <c r="I7478" s="810">
        <v>1</v>
      </c>
    </row>
    <row r="7479" spans="1:9" x14ac:dyDescent="0.15">
      <c r="A7479" s="694" t="s">
        <v>9942</v>
      </c>
      <c r="B7479" s="96">
        <v>4175</v>
      </c>
      <c r="C7479" s="96">
        <v>2</v>
      </c>
      <c r="D7479" s="97">
        <v>136597196</v>
      </c>
      <c r="E7479" s="97">
        <v>136634047</v>
      </c>
      <c r="F7479" s="96" t="s">
        <v>2328</v>
      </c>
      <c r="G7479" s="96">
        <v>69</v>
      </c>
      <c r="H7479" s="96">
        <v>0.20960000000000001</v>
      </c>
      <c r="I7479" s="810">
        <v>1</v>
      </c>
    </row>
    <row r="7480" spans="1:9" x14ac:dyDescent="0.15">
      <c r="A7480" s="694" t="s">
        <v>9943</v>
      </c>
      <c r="B7480" s="96">
        <v>2244</v>
      </c>
      <c r="C7480" s="96">
        <v>4</v>
      </c>
      <c r="D7480" s="97">
        <v>155484132</v>
      </c>
      <c r="E7480" s="97">
        <v>155493915</v>
      </c>
      <c r="F7480" s="96" t="s">
        <v>2321</v>
      </c>
      <c r="G7480" s="96">
        <v>34</v>
      </c>
      <c r="H7480" s="96">
        <v>0.20963999999999999</v>
      </c>
      <c r="I7480" s="810">
        <v>1</v>
      </c>
    </row>
    <row r="7481" spans="1:9" x14ac:dyDescent="0.15">
      <c r="A7481" s="694" t="s">
        <v>9944</v>
      </c>
      <c r="B7481" s="96">
        <v>5055</v>
      </c>
      <c r="C7481" s="96">
        <v>18</v>
      </c>
      <c r="D7481" s="97">
        <v>61554939</v>
      </c>
      <c r="E7481" s="97">
        <v>61571124</v>
      </c>
      <c r="F7481" s="96" t="s">
        <v>2321</v>
      </c>
      <c r="G7481" s="96">
        <v>95</v>
      </c>
      <c r="H7481" s="96">
        <v>0.20981</v>
      </c>
      <c r="I7481" s="810">
        <v>1</v>
      </c>
    </row>
    <row r="7482" spans="1:9" x14ac:dyDescent="0.15">
      <c r="A7482" s="694" t="s">
        <v>9945</v>
      </c>
      <c r="B7482" s="96">
        <v>57336</v>
      </c>
      <c r="C7482" s="96">
        <v>17</v>
      </c>
      <c r="D7482" s="97">
        <v>16453626</v>
      </c>
      <c r="E7482" s="97">
        <v>16472520</v>
      </c>
      <c r="F7482" s="96" t="s">
        <v>2328</v>
      </c>
      <c r="G7482" s="96">
        <v>34</v>
      </c>
      <c r="H7482" s="96">
        <v>0.20981</v>
      </c>
      <c r="I7482" s="810">
        <v>1</v>
      </c>
    </row>
    <row r="7483" spans="1:9" x14ac:dyDescent="0.15">
      <c r="A7483" s="694" t="s">
        <v>9946</v>
      </c>
      <c r="B7483" s="96">
        <v>65997</v>
      </c>
      <c r="C7483" s="96">
        <v>4</v>
      </c>
      <c r="D7483" s="97">
        <v>53728495</v>
      </c>
      <c r="E7483" s="97">
        <v>53733002</v>
      </c>
      <c r="F7483" s="96" t="s">
        <v>2321</v>
      </c>
      <c r="G7483" s="96">
        <v>16</v>
      </c>
      <c r="H7483" s="96">
        <v>0.2099</v>
      </c>
      <c r="I7483" s="810">
        <v>1</v>
      </c>
    </row>
    <row r="7484" spans="1:9" x14ac:dyDescent="0.15">
      <c r="A7484" s="694" t="s">
        <v>9947</v>
      </c>
      <c r="B7484" s="96">
        <v>84897</v>
      </c>
      <c r="C7484" s="96">
        <v>11</v>
      </c>
      <c r="D7484" s="97">
        <v>124492742</v>
      </c>
      <c r="E7484" s="97">
        <v>124505822</v>
      </c>
      <c r="F7484" s="96" t="s">
        <v>2321</v>
      </c>
      <c r="G7484" s="96">
        <v>27</v>
      </c>
      <c r="H7484" s="96">
        <v>0.20991000000000001</v>
      </c>
      <c r="I7484" s="810">
        <v>1</v>
      </c>
    </row>
    <row r="7485" spans="1:9" x14ac:dyDescent="0.15">
      <c r="A7485" s="694" t="s">
        <v>9948</v>
      </c>
      <c r="B7485" s="96">
        <v>92912</v>
      </c>
      <c r="C7485" s="96">
        <v>15</v>
      </c>
      <c r="D7485" s="97">
        <v>76135622</v>
      </c>
      <c r="E7485" s="97">
        <v>76193388</v>
      </c>
      <c r="F7485" s="96" t="s">
        <v>2321</v>
      </c>
      <c r="G7485" s="96">
        <v>116</v>
      </c>
      <c r="H7485" s="96">
        <v>0.20996999999999999</v>
      </c>
      <c r="I7485" s="810">
        <v>1</v>
      </c>
    </row>
    <row r="7486" spans="1:9" x14ac:dyDescent="0.15">
      <c r="A7486" s="694" t="s">
        <v>9949</v>
      </c>
      <c r="B7486" s="96">
        <v>146547</v>
      </c>
      <c r="C7486" s="96">
        <v>16</v>
      </c>
      <c r="D7486" s="97">
        <v>31150244</v>
      </c>
      <c r="E7486" s="97">
        <v>31161415</v>
      </c>
      <c r="F7486" s="96" t="s">
        <v>2328</v>
      </c>
      <c r="G7486" s="96">
        <v>14</v>
      </c>
      <c r="H7486" s="96">
        <v>0.21002000000000001</v>
      </c>
      <c r="I7486" s="810">
        <v>1</v>
      </c>
    </row>
    <row r="7487" spans="1:9" x14ac:dyDescent="0.15">
      <c r="A7487" s="694" t="s">
        <v>9950</v>
      </c>
      <c r="B7487" s="96">
        <v>8387</v>
      </c>
      <c r="C7487" s="96">
        <v>17</v>
      </c>
      <c r="D7487" s="97">
        <v>3300760</v>
      </c>
      <c r="E7487" s="97">
        <v>3301704</v>
      </c>
      <c r="F7487" s="96" t="s">
        <v>2328</v>
      </c>
      <c r="G7487" s="96">
        <v>3</v>
      </c>
      <c r="H7487" s="96">
        <v>0.21002999999999999</v>
      </c>
      <c r="I7487" s="810">
        <v>1</v>
      </c>
    </row>
    <row r="7488" spans="1:9" x14ac:dyDescent="0.15">
      <c r="A7488" s="694" t="s">
        <v>9951</v>
      </c>
      <c r="B7488" s="96">
        <v>116511</v>
      </c>
      <c r="C7488" s="96">
        <v>6</v>
      </c>
      <c r="D7488" s="97">
        <v>29454543</v>
      </c>
      <c r="E7488" s="97">
        <v>29455679</v>
      </c>
      <c r="F7488" s="96" t="s">
        <v>2328</v>
      </c>
      <c r="G7488" s="96">
        <v>5</v>
      </c>
      <c r="H7488" s="96">
        <v>0.21004999999999999</v>
      </c>
      <c r="I7488" s="810">
        <v>1</v>
      </c>
    </row>
    <row r="7489" spans="1:9" x14ac:dyDescent="0.15">
      <c r="A7489" s="694" t="s">
        <v>9952</v>
      </c>
      <c r="B7489" s="96">
        <v>100130733</v>
      </c>
      <c r="C7489" s="96">
        <v>5</v>
      </c>
      <c r="D7489" s="97">
        <v>61874562</v>
      </c>
      <c r="E7489" s="97">
        <v>61877275</v>
      </c>
      <c r="F7489" s="96" t="s">
        <v>2321</v>
      </c>
      <c r="G7489" s="96">
        <v>3</v>
      </c>
      <c r="H7489" s="96">
        <v>0.21007999999999999</v>
      </c>
      <c r="I7489" s="810">
        <v>1</v>
      </c>
    </row>
    <row r="7490" spans="1:9" x14ac:dyDescent="0.15">
      <c r="A7490" s="694" t="s">
        <v>9953</v>
      </c>
      <c r="B7490" s="96">
        <v>387638</v>
      </c>
      <c r="C7490" s="96">
        <v>10</v>
      </c>
      <c r="D7490" s="97">
        <v>21414692</v>
      </c>
      <c r="E7490" s="97">
        <v>21435488</v>
      </c>
      <c r="F7490" s="96" t="s">
        <v>2328</v>
      </c>
      <c r="G7490" s="96">
        <v>40</v>
      </c>
      <c r="H7490" s="96">
        <v>0.21032000000000001</v>
      </c>
      <c r="I7490" s="810">
        <v>1</v>
      </c>
    </row>
    <row r="7491" spans="1:9" x14ac:dyDescent="0.15">
      <c r="A7491" s="694" t="s">
        <v>9954</v>
      </c>
      <c r="B7491" s="96">
        <v>220002</v>
      </c>
      <c r="C7491" s="96">
        <v>11</v>
      </c>
      <c r="D7491" s="97">
        <v>61116220</v>
      </c>
      <c r="E7491" s="97">
        <v>61129755</v>
      </c>
      <c r="F7491" s="96" t="s">
        <v>2328</v>
      </c>
      <c r="G7491" s="96">
        <v>16</v>
      </c>
      <c r="H7491" s="96">
        <v>0.21032999999999999</v>
      </c>
      <c r="I7491" s="810">
        <v>1</v>
      </c>
    </row>
    <row r="7492" spans="1:9" x14ac:dyDescent="0.15">
      <c r="A7492" s="694" t="s">
        <v>9955</v>
      </c>
      <c r="B7492" s="96">
        <v>56913</v>
      </c>
      <c r="C7492" s="96">
        <v>7</v>
      </c>
      <c r="D7492" s="97">
        <v>7222178</v>
      </c>
      <c r="E7492" s="97">
        <v>7288282</v>
      </c>
      <c r="F7492" s="96" t="s">
        <v>2321</v>
      </c>
      <c r="G7492" s="96">
        <v>432</v>
      </c>
      <c r="H7492" s="96">
        <v>0.21037</v>
      </c>
      <c r="I7492" s="810">
        <v>1</v>
      </c>
    </row>
    <row r="7493" spans="1:9" x14ac:dyDescent="0.15">
      <c r="A7493" s="694" t="s">
        <v>9956</v>
      </c>
      <c r="B7493" s="96">
        <v>100526772</v>
      </c>
      <c r="C7493" s="96">
        <v>3</v>
      </c>
      <c r="D7493" s="97">
        <v>52867131</v>
      </c>
      <c r="E7493" s="97">
        <v>52931597</v>
      </c>
      <c r="F7493" s="96" t="s">
        <v>2328</v>
      </c>
      <c r="G7493" s="96">
        <v>195</v>
      </c>
      <c r="H7493" s="96">
        <v>0.21038999999999999</v>
      </c>
      <c r="I7493" s="810">
        <v>1</v>
      </c>
    </row>
    <row r="7494" spans="1:9" x14ac:dyDescent="0.15">
      <c r="A7494" s="694" t="s">
        <v>9957</v>
      </c>
      <c r="B7494" s="96">
        <v>9609</v>
      </c>
      <c r="C7494" s="96">
        <v>22</v>
      </c>
      <c r="D7494" s="97">
        <v>23487513</v>
      </c>
      <c r="E7494" s="97">
        <v>23506531</v>
      </c>
      <c r="F7494" s="96" t="s">
        <v>2321</v>
      </c>
      <c r="G7494" s="96">
        <v>74</v>
      </c>
      <c r="H7494" s="96">
        <v>0.21049000000000001</v>
      </c>
      <c r="I7494" s="810">
        <v>1</v>
      </c>
    </row>
    <row r="7495" spans="1:9" x14ac:dyDescent="0.15">
      <c r="A7495" s="694" t="s">
        <v>9958</v>
      </c>
      <c r="B7495" s="96">
        <v>7802</v>
      </c>
      <c r="C7495" s="96">
        <v>1</v>
      </c>
      <c r="D7495" s="97">
        <v>38022520</v>
      </c>
      <c r="E7495" s="97">
        <v>38032458</v>
      </c>
      <c r="F7495" s="96" t="s">
        <v>2321</v>
      </c>
      <c r="G7495" s="96">
        <v>36</v>
      </c>
      <c r="H7495" s="96">
        <v>0.21054999999999999</v>
      </c>
      <c r="I7495" s="810">
        <v>1</v>
      </c>
    </row>
    <row r="7496" spans="1:9" x14ac:dyDescent="0.15">
      <c r="A7496" s="694" t="s">
        <v>9959</v>
      </c>
      <c r="B7496" s="96">
        <v>571</v>
      </c>
      <c r="C7496" s="96">
        <v>21</v>
      </c>
      <c r="D7496" s="97">
        <v>30671151</v>
      </c>
      <c r="E7496" s="97">
        <v>30734257</v>
      </c>
      <c r="F7496" s="96" t="s">
        <v>2321</v>
      </c>
      <c r="G7496" s="96">
        <v>93</v>
      </c>
      <c r="H7496" s="96">
        <v>0.21057000000000001</v>
      </c>
      <c r="I7496" s="810">
        <v>1</v>
      </c>
    </row>
    <row r="7497" spans="1:9" x14ac:dyDescent="0.15">
      <c r="A7497" s="694" t="s">
        <v>9960</v>
      </c>
      <c r="B7497" s="96">
        <v>80224</v>
      </c>
      <c r="C7497" s="96">
        <v>14</v>
      </c>
      <c r="D7497" s="97">
        <v>32030591</v>
      </c>
      <c r="E7497" s="97">
        <v>32330430</v>
      </c>
      <c r="F7497" s="96" t="s">
        <v>2321</v>
      </c>
      <c r="G7497" s="96">
        <v>1223</v>
      </c>
      <c r="H7497" s="96">
        <v>0.21057000000000001</v>
      </c>
      <c r="I7497" s="810">
        <v>1</v>
      </c>
    </row>
    <row r="7498" spans="1:9" x14ac:dyDescent="0.15">
      <c r="A7498" s="694" t="s">
        <v>9961</v>
      </c>
      <c r="B7498" s="96">
        <v>23787</v>
      </c>
      <c r="C7498" s="96">
        <v>6</v>
      </c>
      <c r="D7498" s="97">
        <v>36935911</v>
      </c>
      <c r="E7498" s="97">
        <v>36954327</v>
      </c>
      <c r="F7498" s="96" t="s">
        <v>2328</v>
      </c>
      <c r="G7498" s="96">
        <v>104</v>
      </c>
      <c r="H7498" s="96">
        <v>0.21065999999999999</v>
      </c>
      <c r="I7498" s="810">
        <v>1</v>
      </c>
    </row>
    <row r="7499" spans="1:9" x14ac:dyDescent="0.15">
      <c r="A7499" s="694" t="s">
        <v>9962</v>
      </c>
      <c r="B7499" s="96">
        <v>81552</v>
      </c>
      <c r="C7499" s="96">
        <v>7</v>
      </c>
      <c r="D7499" s="97">
        <v>55538303</v>
      </c>
      <c r="E7499" s="97">
        <v>55640200</v>
      </c>
      <c r="F7499" s="96" t="s">
        <v>2328</v>
      </c>
      <c r="G7499" s="96">
        <v>549</v>
      </c>
      <c r="H7499" s="96">
        <v>0.21068000000000001</v>
      </c>
      <c r="I7499" s="810">
        <v>1</v>
      </c>
    </row>
    <row r="7500" spans="1:9" x14ac:dyDescent="0.15">
      <c r="A7500" s="694" t="s">
        <v>9963</v>
      </c>
      <c r="B7500" s="96">
        <v>9960</v>
      </c>
      <c r="C7500" s="96">
        <v>15</v>
      </c>
      <c r="D7500" s="97">
        <v>63796710</v>
      </c>
      <c r="E7500" s="97">
        <v>63886839</v>
      </c>
      <c r="F7500" s="96" t="s">
        <v>2321</v>
      </c>
      <c r="G7500" s="96">
        <v>263</v>
      </c>
      <c r="H7500" s="96">
        <v>0.21074999999999999</v>
      </c>
      <c r="I7500" s="810">
        <v>1</v>
      </c>
    </row>
    <row r="7501" spans="1:9" x14ac:dyDescent="0.15">
      <c r="A7501" s="694" t="s">
        <v>9964</v>
      </c>
      <c r="B7501" s="96">
        <v>348094</v>
      </c>
      <c r="C7501" s="96">
        <v>15</v>
      </c>
      <c r="D7501" s="97">
        <v>65204095</v>
      </c>
      <c r="E7501" s="97">
        <v>65251042</v>
      </c>
      <c r="F7501" s="96" t="s">
        <v>2321</v>
      </c>
      <c r="G7501" s="96">
        <v>157</v>
      </c>
      <c r="H7501" s="96">
        <v>0.21076</v>
      </c>
      <c r="I7501" s="810">
        <v>1</v>
      </c>
    </row>
    <row r="7502" spans="1:9" x14ac:dyDescent="0.15">
      <c r="A7502" s="694" t="s">
        <v>9965</v>
      </c>
      <c r="B7502" s="96">
        <v>9289</v>
      </c>
      <c r="C7502" s="96">
        <v>16</v>
      </c>
      <c r="D7502" s="97">
        <v>57653442</v>
      </c>
      <c r="E7502" s="97">
        <v>57698944</v>
      </c>
      <c r="F7502" s="96" t="s">
        <v>2321</v>
      </c>
      <c r="G7502" s="96">
        <v>239</v>
      </c>
      <c r="H7502" s="96">
        <v>0.21078</v>
      </c>
      <c r="I7502" s="810">
        <v>1</v>
      </c>
    </row>
    <row r="7503" spans="1:9" x14ac:dyDescent="0.15">
      <c r="A7503" s="694" t="s">
        <v>9966</v>
      </c>
      <c r="B7503" s="96">
        <v>79866</v>
      </c>
      <c r="C7503" s="96">
        <v>13</v>
      </c>
      <c r="D7503" s="97">
        <v>73301981</v>
      </c>
      <c r="E7503" s="97">
        <v>73330328</v>
      </c>
      <c r="F7503" s="96" t="s">
        <v>2321</v>
      </c>
      <c r="G7503" s="96">
        <v>95</v>
      </c>
      <c r="H7503" s="96">
        <v>0.21079000000000001</v>
      </c>
      <c r="I7503" s="810">
        <v>1</v>
      </c>
    </row>
    <row r="7504" spans="1:9" x14ac:dyDescent="0.15">
      <c r="A7504" s="694" t="s">
        <v>9967</v>
      </c>
      <c r="B7504" s="96">
        <v>51161</v>
      </c>
      <c r="C7504" s="96">
        <v>3</v>
      </c>
      <c r="D7504" s="97">
        <v>50595456</v>
      </c>
      <c r="E7504" s="97">
        <v>50608458</v>
      </c>
      <c r="F7504" s="96" t="s">
        <v>2328</v>
      </c>
      <c r="G7504" s="96">
        <v>22</v>
      </c>
      <c r="H7504" s="96">
        <v>0.21085000000000001</v>
      </c>
      <c r="I7504" s="810">
        <v>1</v>
      </c>
    </row>
    <row r="7505" spans="1:9" x14ac:dyDescent="0.15">
      <c r="A7505" s="694" t="s">
        <v>9968</v>
      </c>
      <c r="B7505" s="96">
        <v>55129</v>
      </c>
      <c r="C7505" s="96">
        <v>3</v>
      </c>
      <c r="D7505" s="97">
        <v>43407818</v>
      </c>
      <c r="E7505" s="97">
        <v>43663560</v>
      </c>
      <c r="F7505" s="96" t="s">
        <v>2328</v>
      </c>
      <c r="G7505" s="96">
        <v>551</v>
      </c>
      <c r="H7505" s="96">
        <v>0.21088000000000001</v>
      </c>
      <c r="I7505" s="810">
        <v>1</v>
      </c>
    </row>
    <row r="7506" spans="1:9" x14ac:dyDescent="0.15">
      <c r="A7506" s="694" t="s">
        <v>9969</v>
      </c>
      <c r="B7506" s="96">
        <v>3888</v>
      </c>
      <c r="C7506" s="96">
        <v>12</v>
      </c>
      <c r="D7506" s="97">
        <v>52787735</v>
      </c>
      <c r="E7506" s="97">
        <v>52800176</v>
      </c>
      <c r="F7506" s="96" t="s">
        <v>2328</v>
      </c>
      <c r="G7506" s="96">
        <v>55</v>
      </c>
      <c r="H7506" s="96">
        <v>0.21090999999999999</v>
      </c>
      <c r="I7506" s="810">
        <v>1</v>
      </c>
    </row>
    <row r="7507" spans="1:9" x14ac:dyDescent="0.15">
      <c r="A7507" s="694" t="s">
        <v>9970</v>
      </c>
      <c r="B7507" s="96">
        <v>57407</v>
      </c>
      <c r="C7507" s="96">
        <v>16</v>
      </c>
      <c r="D7507" s="97">
        <v>4511690</v>
      </c>
      <c r="E7507" s="97">
        <v>4524896</v>
      </c>
      <c r="F7507" s="96" t="s">
        <v>2328</v>
      </c>
      <c r="G7507" s="96">
        <v>59</v>
      </c>
      <c r="H7507" s="96">
        <v>0.21092</v>
      </c>
      <c r="I7507" s="810">
        <v>1</v>
      </c>
    </row>
    <row r="7508" spans="1:9" x14ac:dyDescent="0.15">
      <c r="A7508" s="694" t="s">
        <v>9971</v>
      </c>
      <c r="B7508" s="96">
        <v>92609</v>
      </c>
      <c r="C7508" s="96">
        <v>19</v>
      </c>
      <c r="D7508" s="97">
        <v>39971052</v>
      </c>
      <c r="E7508" s="97">
        <v>39981528</v>
      </c>
      <c r="F7508" s="96" t="s">
        <v>2321</v>
      </c>
      <c r="G7508" s="96">
        <v>38</v>
      </c>
      <c r="H7508" s="96">
        <v>0.21095</v>
      </c>
      <c r="I7508" s="810">
        <v>1</v>
      </c>
    </row>
    <row r="7509" spans="1:9" x14ac:dyDescent="0.15">
      <c r="A7509" s="694" t="s">
        <v>9972</v>
      </c>
      <c r="B7509" s="96">
        <v>5865</v>
      </c>
      <c r="C7509" s="96">
        <v>1</v>
      </c>
      <c r="D7509" s="97">
        <v>52373628</v>
      </c>
      <c r="E7509" s="97">
        <v>52456436</v>
      </c>
      <c r="F7509" s="96" t="s">
        <v>2328</v>
      </c>
      <c r="G7509" s="96">
        <v>236</v>
      </c>
      <c r="H7509" s="96">
        <v>0.21104000000000001</v>
      </c>
      <c r="I7509" s="810">
        <v>1</v>
      </c>
    </row>
    <row r="7510" spans="1:9" x14ac:dyDescent="0.15">
      <c r="A7510" s="694" t="s">
        <v>9973</v>
      </c>
      <c r="B7510" s="96">
        <v>78990</v>
      </c>
      <c r="C7510" s="96">
        <v>14</v>
      </c>
      <c r="D7510" s="97">
        <v>94489511</v>
      </c>
      <c r="E7510" s="97">
        <v>94515276</v>
      </c>
      <c r="F7510" s="96" t="s">
        <v>2321</v>
      </c>
      <c r="G7510" s="96">
        <v>121</v>
      </c>
      <c r="H7510" s="96">
        <v>0.21104999999999999</v>
      </c>
      <c r="I7510" s="810">
        <v>1</v>
      </c>
    </row>
    <row r="7511" spans="1:9" x14ac:dyDescent="0.15">
      <c r="A7511" s="694" t="s">
        <v>9974</v>
      </c>
      <c r="B7511" s="96">
        <v>345930</v>
      </c>
      <c r="C7511" s="96">
        <v>6</v>
      </c>
      <c r="D7511" s="97">
        <v>139117248</v>
      </c>
      <c r="E7511" s="97">
        <v>139225207</v>
      </c>
      <c r="F7511" s="96" t="s">
        <v>2321</v>
      </c>
      <c r="G7511" s="96">
        <v>440</v>
      </c>
      <c r="H7511" s="96">
        <v>0.21109</v>
      </c>
      <c r="I7511" s="810">
        <v>1</v>
      </c>
    </row>
    <row r="7512" spans="1:9" x14ac:dyDescent="0.15">
      <c r="A7512" s="694" t="s">
        <v>9975</v>
      </c>
      <c r="B7512" s="96">
        <v>116224</v>
      </c>
      <c r="C7512" s="96">
        <v>9</v>
      </c>
      <c r="D7512" s="97">
        <v>71394964</v>
      </c>
      <c r="E7512" s="97">
        <v>71398609</v>
      </c>
      <c r="F7512" s="96" t="s">
        <v>2321</v>
      </c>
      <c r="G7512" s="96">
        <v>13</v>
      </c>
      <c r="H7512" s="96">
        <v>0.21110000000000001</v>
      </c>
      <c r="I7512" s="810">
        <v>1</v>
      </c>
    </row>
    <row r="7513" spans="1:9" x14ac:dyDescent="0.15">
      <c r="A7513" s="694" t="s">
        <v>9976</v>
      </c>
      <c r="B7513" s="96">
        <v>54785</v>
      </c>
      <c r="C7513" s="96">
        <v>17</v>
      </c>
      <c r="D7513" s="97">
        <v>8091651</v>
      </c>
      <c r="E7513" s="97">
        <v>8093564</v>
      </c>
      <c r="F7513" s="96" t="s">
        <v>2328</v>
      </c>
      <c r="G7513" s="96">
        <v>4</v>
      </c>
      <c r="H7513" s="96">
        <v>0.21121000000000001</v>
      </c>
      <c r="I7513" s="810">
        <v>1</v>
      </c>
    </row>
    <row r="7514" spans="1:9" x14ac:dyDescent="0.15">
      <c r="A7514" s="694" t="s">
        <v>9977</v>
      </c>
      <c r="B7514" s="96">
        <v>10785</v>
      </c>
      <c r="C7514" s="96">
        <v>21</v>
      </c>
      <c r="D7514" s="97">
        <v>44263190</v>
      </c>
      <c r="E7514" s="97">
        <v>44299699</v>
      </c>
      <c r="F7514" s="96" t="s">
        <v>2328</v>
      </c>
      <c r="G7514" s="96">
        <v>201</v>
      </c>
      <c r="H7514" s="96">
        <v>0.21124999999999999</v>
      </c>
      <c r="I7514" s="810">
        <v>1</v>
      </c>
    </row>
    <row r="7515" spans="1:9" x14ac:dyDescent="0.15">
      <c r="A7515" s="694" t="s">
        <v>9978</v>
      </c>
      <c r="B7515" s="96">
        <v>1417</v>
      </c>
      <c r="C7515" s="96">
        <v>22</v>
      </c>
      <c r="D7515" s="97">
        <v>25595817</v>
      </c>
      <c r="E7515" s="97">
        <v>25603326</v>
      </c>
      <c r="F7515" s="96" t="s">
        <v>2321</v>
      </c>
      <c r="G7515" s="96">
        <v>33</v>
      </c>
      <c r="H7515" s="96">
        <v>0.21132000000000001</v>
      </c>
      <c r="I7515" s="810">
        <v>1</v>
      </c>
    </row>
    <row r="7516" spans="1:9" x14ac:dyDescent="0.15">
      <c r="A7516" s="694" t="s">
        <v>9979</v>
      </c>
      <c r="B7516" s="96">
        <v>7385</v>
      </c>
      <c r="C7516" s="96">
        <v>16</v>
      </c>
      <c r="D7516" s="97">
        <v>21964609</v>
      </c>
      <c r="E7516" s="97">
        <v>21994668</v>
      </c>
      <c r="F7516" s="96" t="s">
        <v>2321</v>
      </c>
      <c r="G7516" s="96">
        <v>36</v>
      </c>
      <c r="H7516" s="96">
        <v>0.21134</v>
      </c>
      <c r="I7516" s="810">
        <v>1</v>
      </c>
    </row>
    <row r="7517" spans="1:9" x14ac:dyDescent="0.15">
      <c r="A7517" s="694" t="s">
        <v>9980</v>
      </c>
      <c r="B7517" s="96">
        <v>9559</v>
      </c>
      <c r="C7517" s="96">
        <v>10</v>
      </c>
      <c r="D7517" s="97">
        <v>70883908</v>
      </c>
      <c r="E7517" s="97">
        <v>70932617</v>
      </c>
      <c r="F7517" s="96" t="s">
        <v>2321</v>
      </c>
      <c r="G7517" s="96">
        <v>135</v>
      </c>
      <c r="H7517" s="96">
        <v>0.21134</v>
      </c>
      <c r="I7517" s="810">
        <v>1</v>
      </c>
    </row>
    <row r="7518" spans="1:9" x14ac:dyDescent="0.15">
      <c r="A7518" s="694" t="s">
        <v>9981</v>
      </c>
      <c r="B7518" s="96">
        <v>3872</v>
      </c>
      <c r="C7518" s="96">
        <v>17</v>
      </c>
      <c r="D7518" s="97">
        <v>39775692</v>
      </c>
      <c r="E7518" s="97">
        <v>39780882</v>
      </c>
      <c r="F7518" s="96" t="s">
        <v>2328</v>
      </c>
      <c r="G7518" s="96">
        <v>6</v>
      </c>
      <c r="H7518" s="96">
        <v>0.21137</v>
      </c>
      <c r="I7518" s="810">
        <v>1</v>
      </c>
    </row>
    <row r="7519" spans="1:9" x14ac:dyDescent="0.15">
      <c r="A7519" s="694" t="s">
        <v>9982</v>
      </c>
      <c r="B7519" s="96">
        <v>9770</v>
      </c>
      <c r="C7519" s="96">
        <v>20</v>
      </c>
      <c r="D7519" s="97">
        <v>4760669</v>
      </c>
      <c r="E7519" s="97">
        <v>4804291</v>
      </c>
      <c r="F7519" s="96" t="s">
        <v>2328</v>
      </c>
      <c r="G7519" s="96">
        <v>270</v>
      </c>
      <c r="H7519" s="96">
        <v>0.21137</v>
      </c>
      <c r="I7519" s="810">
        <v>1</v>
      </c>
    </row>
    <row r="7520" spans="1:9" x14ac:dyDescent="0.15">
      <c r="A7520" s="694" t="s">
        <v>9983</v>
      </c>
      <c r="B7520" s="96">
        <v>150771</v>
      </c>
      <c r="C7520" s="96">
        <v>2</v>
      </c>
      <c r="D7520" s="97">
        <v>96991062</v>
      </c>
      <c r="E7520" s="97">
        <v>96994091</v>
      </c>
      <c r="F7520" s="96" t="s">
        <v>2321</v>
      </c>
      <c r="G7520" s="96">
        <v>6</v>
      </c>
      <c r="H7520" s="96">
        <v>0.21138000000000001</v>
      </c>
      <c r="I7520" s="810">
        <v>1</v>
      </c>
    </row>
    <row r="7521" spans="1:9" x14ac:dyDescent="0.15">
      <c r="A7521" s="694" t="s">
        <v>9984</v>
      </c>
      <c r="B7521" s="96">
        <v>9994</v>
      </c>
      <c r="C7521" s="96">
        <v>6</v>
      </c>
      <c r="D7521" s="97">
        <v>90539619</v>
      </c>
      <c r="E7521" s="97">
        <v>90584155</v>
      </c>
      <c r="F7521" s="96" t="s">
        <v>2321</v>
      </c>
      <c r="G7521" s="96">
        <v>106</v>
      </c>
      <c r="H7521" s="96">
        <v>0.21142</v>
      </c>
      <c r="I7521" s="810">
        <v>1</v>
      </c>
    </row>
    <row r="7522" spans="1:9" x14ac:dyDescent="0.15">
      <c r="A7522" s="694" t="s">
        <v>9985</v>
      </c>
      <c r="B7522" s="96">
        <v>26146</v>
      </c>
      <c r="C7522" s="96">
        <v>2</v>
      </c>
      <c r="D7522" s="97">
        <v>239229185</v>
      </c>
      <c r="E7522" s="97">
        <v>239309541</v>
      </c>
      <c r="F7522" s="96" t="s">
        <v>2321</v>
      </c>
      <c r="G7522" s="96">
        <v>272</v>
      </c>
      <c r="H7522" s="96">
        <v>0.21157000000000001</v>
      </c>
      <c r="I7522" s="810">
        <v>1</v>
      </c>
    </row>
    <row r="7523" spans="1:9" x14ac:dyDescent="0.15">
      <c r="A7523" s="694" t="s">
        <v>9986</v>
      </c>
      <c r="B7523" s="96">
        <v>10988</v>
      </c>
      <c r="C7523" s="96">
        <v>12</v>
      </c>
      <c r="D7523" s="97">
        <v>95867822</v>
      </c>
      <c r="E7523" s="97">
        <v>95909615</v>
      </c>
      <c r="F7523" s="96" t="s">
        <v>2321</v>
      </c>
      <c r="G7523" s="96">
        <v>159</v>
      </c>
      <c r="H7523" s="96">
        <v>0.21167</v>
      </c>
      <c r="I7523" s="810">
        <v>1</v>
      </c>
    </row>
    <row r="7524" spans="1:9" x14ac:dyDescent="0.15">
      <c r="A7524" s="694" t="s">
        <v>9987</v>
      </c>
      <c r="B7524" s="96">
        <v>375346</v>
      </c>
      <c r="C7524" s="96">
        <v>3</v>
      </c>
      <c r="D7524" s="97">
        <v>52870772</v>
      </c>
      <c r="E7524" s="97">
        <v>52931597</v>
      </c>
      <c r="F7524" s="96" t="s">
        <v>2328</v>
      </c>
      <c r="G7524" s="96">
        <v>178</v>
      </c>
      <c r="H7524" s="96">
        <v>0.21174999999999999</v>
      </c>
      <c r="I7524" s="810">
        <v>1</v>
      </c>
    </row>
    <row r="7525" spans="1:9" x14ac:dyDescent="0.15">
      <c r="A7525" s="694" t="s">
        <v>9988</v>
      </c>
      <c r="B7525" s="96">
        <v>1058</v>
      </c>
      <c r="C7525" s="96">
        <v>2</v>
      </c>
      <c r="D7525" s="97">
        <v>27008857</v>
      </c>
      <c r="E7525" s="97">
        <v>27023935</v>
      </c>
      <c r="F7525" s="96" t="s">
        <v>2321</v>
      </c>
      <c r="G7525" s="96">
        <v>42</v>
      </c>
      <c r="H7525" s="96">
        <v>0.21178</v>
      </c>
      <c r="I7525" s="810">
        <v>1</v>
      </c>
    </row>
    <row r="7526" spans="1:9" x14ac:dyDescent="0.15">
      <c r="A7526" s="694" t="s">
        <v>9989</v>
      </c>
      <c r="B7526" s="96">
        <v>56995</v>
      </c>
      <c r="C7526" s="96">
        <v>6</v>
      </c>
      <c r="D7526" s="97">
        <v>158653268</v>
      </c>
      <c r="E7526" s="97">
        <v>158932860</v>
      </c>
      <c r="F7526" s="96" t="s">
        <v>2321</v>
      </c>
      <c r="G7526" s="96">
        <v>1121</v>
      </c>
      <c r="H7526" s="96">
        <v>0.21179999999999999</v>
      </c>
      <c r="I7526" s="810">
        <v>1</v>
      </c>
    </row>
    <row r="7527" spans="1:9" x14ac:dyDescent="0.15">
      <c r="A7527" s="694" t="s">
        <v>9990</v>
      </c>
      <c r="B7527" s="96">
        <v>80110</v>
      </c>
      <c r="C7527" s="96">
        <v>19</v>
      </c>
      <c r="D7527" s="97">
        <v>52516577</v>
      </c>
      <c r="E7527" s="97">
        <v>52531680</v>
      </c>
      <c r="F7527" s="96" t="s">
        <v>2328</v>
      </c>
      <c r="G7527" s="96">
        <v>51</v>
      </c>
      <c r="H7527" s="96">
        <v>0.21181</v>
      </c>
      <c r="I7527" s="810">
        <v>1</v>
      </c>
    </row>
    <row r="7528" spans="1:9" x14ac:dyDescent="0.15">
      <c r="A7528" s="694" t="s">
        <v>9991</v>
      </c>
      <c r="B7528" s="96">
        <v>6236</v>
      </c>
      <c r="C7528" s="96">
        <v>16</v>
      </c>
      <c r="D7528" s="97">
        <v>66955582</v>
      </c>
      <c r="E7528" s="97">
        <v>66959439</v>
      </c>
      <c r="F7528" s="96" t="s">
        <v>2328</v>
      </c>
      <c r="G7528" s="96">
        <v>4</v>
      </c>
      <c r="H7528" s="96">
        <v>0.21182999999999999</v>
      </c>
      <c r="I7528" s="810">
        <v>1</v>
      </c>
    </row>
    <row r="7529" spans="1:9" x14ac:dyDescent="0.15">
      <c r="A7529" s="694" t="s">
        <v>9992</v>
      </c>
      <c r="B7529" s="96">
        <v>813</v>
      </c>
      <c r="C7529" s="96">
        <v>7</v>
      </c>
      <c r="D7529" s="97">
        <v>128379346</v>
      </c>
      <c r="E7529" s="97">
        <v>128413477</v>
      </c>
      <c r="F7529" s="96" t="s">
        <v>2321</v>
      </c>
      <c r="G7529" s="96">
        <v>103</v>
      </c>
      <c r="H7529" s="96">
        <v>0.21190999999999999</v>
      </c>
      <c r="I7529" s="810">
        <v>1</v>
      </c>
    </row>
    <row r="7530" spans="1:9" x14ac:dyDescent="0.15">
      <c r="A7530" s="694" t="s">
        <v>9993</v>
      </c>
      <c r="B7530" s="96">
        <v>84301</v>
      </c>
      <c r="C7530" s="96">
        <v>1</v>
      </c>
      <c r="D7530" s="97">
        <v>15943953</v>
      </c>
      <c r="E7530" s="97">
        <v>15995539</v>
      </c>
      <c r="F7530" s="96" t="s">
        <v>2321</v>
      </c>
      <c r="G7530" s="96">
        <v>122</v>
      </c>
      <c r="H7530" s="96">
        <v>0.21193999999999999</v>
      </c>
      <c r="I7530" s="810">
        <v>1</v>
      </c>
    </row>
    <row r="7531" spans="1:9" x14ac:dyDescent="0.15">
      <c r="A7531" s="694" t="s">
        <v>9994</v>
      </c>
      <c r="B7531" s="96">
        <v>55327</v>
      </c>
      <c r="C7531" s="96">
        <v>11</v>
      </c>
      <c r="D7531" s="97">
        <v>27515965</v>
      </c>
      <c r="E7531" s="97">
        <v>27528326</v>
      </c>
      <c r="F7531" s="96" t="s">
        <v>2328</v>
      </c>
      <c r="G7531" s="96">
        <v>30</v>
      </c>
      <c r="H7531" s="96">
        <v>0.21199000000000001</v>
      </c>
      <c r="I7531" s="810">
        <v>1</v>
      </c>
    </row>
    <row r="7532" spans="1:9" x14ac:dyDescent="0.15">
      <c r="A7532" s="694" t="s">
        <v>9995</v>
      </c>
      <c r="B7532" s="96">
        <v>51256</v>
      </c>
      <c r="C7532" s="96">
        <v>6</v>
      </c>
      <c r="D7532" s="97">
        <v>13305183</v>
      </c>
      <c r="E7532" s="97">
        <v>13328787</v>
      </c>
      <c r="F7532" s="96" t="s">
        <v>2328</v>
      </c>
      <c r="G7532" s="96">
        <v>106</v>
      </c>
      <c r="H7532" s="96">
        <v>0.21206</v>
      </c>
      <c r="I7532" s="810">
        <v>1</v>
      </c>
    </row>
    <row r="7533" spans="1:9" x14ac:dyDescent="0.15">
      <c r="A7533" s="694" t="s">
        <v>9996</v>
      </c>
      <c r="B7533" s="96">
        <v>3033</v>
      </c>
      <c r="C7533" s="96">
        <v>4</v>
      </c>
      <c r="D7533" s="97">
        <v>108910870</v>
      </c>
      <c r="E7533" s="97">
        <v>108956331</v>
      </c>
      <c r="F7533" s="96" t="s">
        <v>2321</v>
      </c>
      <c r="G7533" s="96">
        <v>140</v>
      </c>
      <c r="H7533" s="96">
        <v>0.21207999999999999</v>
      </c>
      <c r="I7533" s="810">
        <v>1</v>
      </c>
    </row>
    <row r="7534" spans="1:9" x14ac:dyDescent="0.15">
      <c r="A7534" s="694" t="s">
        <v>9997</v>
      </c>
      <c r="B7534" s="96">
        <v>8538</v>
      </c>
      <c r="C7534" s="96">
        <v>11</v>
      </c>
      <c r="D7534" s="97">
        <v>129245879</v>
      </c>
      <c r="E7534" s="97">
        <v>129322174</v>
      </c>
      <c r="F7534" s="96" t="s">
        <v>2321</v>
      </c>
      <c r="G7534" s="96">
        <v>321</v>
      </c>
      <c r="H7534" s="96">
        <v>0.21207999999999999</v>
      </c>
      <c r="I7534" s="810">
        <v>1</v>
      </c>
    </row>
    <row r="7535" spans="1:9" x14ac:dyDescent="0.15">
      <c r="A7535" s="694" t="s">
        <v>9998</v>
      </c>
      <c r="B7535" s="96">
        <v>91782</v>
      </c>
      <c r="C7535" s="96">
        <v>8</v>
      </c>
      <c r="D7535" s="97">
        <v>23101150</v>
      </c>
      <c r="E7535" s="97">
        <v>23119512</v>
      </c>
      <c r="F7535" s="96" t="s">
        <v>2321</v>
      </c>
      <c r="G7535" s="96">
        <v>77</v>
      </c>
      <c r="H7535" s="96">
        <v>0.21215999999999999</v>
      </c>
      <c r="I7535" s="810">
        <v>1</v>
      </c>
    </row>
    <row r="7536" spans="1:9" x14ac:dyDescent="0.15">
      <c r="A7536" s="694" t="s">
        <v>9999</v>
      </c>
      <c r="B7536" s="96">
        <v>60314</v>
      </c>
      <c r="C7536" s="96">
        <v>12</v>
      </c>
      <c r="D7536" s="97">
        <v>53693132</v>
      </c>
      <c r="E7536" s="97">
        <v>53700965</v>
      </c>
      <c r="F7536" s="96" t="s">
        <v>2321</v>
      </c>
      <c r="G7536" s="96">
        <v>12</v>
      </c>
      <c r="H7536" s="96">
        <v>0.21217</v>
      </c>
      <c r="I7536" s="810">
        <v>1</v>
      </c>
    </row>
    <row r="7537" spans="1:9" x14ac:dyDescent="0.15">
      <c r="A7537" s="694" t="s">
        <v>10000</v>
      </c>
      <c r="B7537" s="96">
        <v>10066</v>
      </c>
      <c r="C7537" s="96">
        <v>15</v>
      </c>
      <c r="D7537" s="97">
        <v>75137197</v>
      </c>
      <c r="E7537" s="97">
        <v>75165670</v>
      </c>
      <c r="F7537" s="96" t="s">
        <v>2328</v>
      </c>
      <c r="G7537" s="96">
        <v>38</v>
      </c>
      <c r="H7537" s="96">
        <v>0.21218000000000001</v>
      </c>
      <c r="I7537" s="810">
        <v>1</v>
      </c>
    </row>
    <row r="7538" spans="1:9" x14ac:dyDescent="0.15">
      <c r="A7538" s="694" t="s">
        <v>10001</v>
      </c>
      <c r="B7538" s="96">
        <v>255324</v>
      </c>
      <c r="C7538" s="96">
        <v>4</v>
      </c>
      <c r="D7538" s="97">
        <v>75174187</v>
      </c>
      <c r="E7538" s="97">
        <v>75182520</v>
      </c>
      <c r="F7538" s="96" t="s">
        <v>2321</v>
      </c>
      <c r="G7538" s="96">
        <v>17</v>
      </c>
      <c r="H7538" s="96">
        <v>0.21229000000000001</v>
      </c>
      <c r="I7538" s="810">
        <v>1</v>
      </c>
    </row>
    <row r="7539" spans="1:9" x14ac:dyDescent="0.15">
      <c r="A7539" s="694" t="s">
        <v>10002</v>
      </c>
      <c r="B7539" s="96">
        <v>3638</v>
      </c>
      <c r="C7539" s="96">
        <v>7</v>
      </c>
      <c r="D7539" s="97">
        <v>155089486</v>
      </c>
      <c r="E7539" s="97">
        <v>155101945</v>
      </c>
      <c r="F7539" s="96" t="s">
        <v>2321</v>
      </c>
      <c r="G7539" s="96">
        <v>51</v>
      </c>
      <c r="H7539" s="96">
        <v>0.21229999999999999</v>
      </c>
      <c r="I7539" s="810">
        <v>1</v>
      </c>
    </row>
    <row r="7540" spans="1:9" x14ac:dyDescent="0.15">
      <c r="A7540" s="694" t="s">
        <v>10003</v>
      </c>
      <c r="B7540" s="96">
        <v>6194</v>
      </c>
      <c r="C7540" s="96">
        <v>9</v>
      </c>
      <c r="D7540" s="97">
        <v>19376253</v>
      </c>
      <c r="E7540" s="97">
        <v>19380272</v>
      </c>
      <c r="F7540" s="96" t="s">
        <v>2328</v>
      </c>
      <c r="G7540" s="96">
        <v>11</v>
      </c>
      <c r="H7540" s="96">
        <v>0.21235999999999999</v>
      </c>
      <c r="I7540" s="810">
        <v>1</v>
      </c>
    </row>
    <row r="7541" spans="1:9" x14ac:dyDescent="0.15">
      <c r="A7541" s="694" t="s">
        <v>10004</v>
      </c>
      <c r="B7541" s="96">
        <v>326624</v>
      </c>
      <c r="C7541" s="96">
        <v>17</v>
      </c>
      <c r="D7541" s="97">
        <v>72667256</v>
      </c>
      <c r="E7541" s="97">
        <v>72743474</v>
      </c>
      <c r="F7541" s="96" t="s">
        <v>2321</v>
      </c>
      <c r="G7541" s="96">
        <v>139</v>
      </c>
      <c r="H7541" s="96">
        <v>0.21243999999999999</v>
      </c>
      <c r="I7541" s="810">
        <v>1</v>
      </c>
    </row>
    <row r="7542" spans="1:9" x14ac:dyDescent="0.15">
      <c r="A7542" s="694" t="s">
        <v>10005</v>
      </c>
      <c r="B7542" s="96">
        <v>389816</v>
      </c>
      <c r="C7542" s="96">
        <v>9</v>
      </c>
      <c r="D7542" s="97">
        <v>140063210</v>
      </c>
      <c r="E7542" s="97">
        <v>140064491</v>
      </c>
      <c r="F7542" s="96" t="s">
        <v>2328</v>
      </c>
      <c r="G7542" s="96">
        <v>2</v>
      </c>
      <c r="H7542" s="96">
        <v>0.21262</v>
      </c>
      <c r="I7542" s="810">
        <v>1</v>
      </c>
    </row>
    <row r="7543" spans="1:9" x14ac:dyDescent="0.15">
      <c r="A7543" s="694" t="s">
        <v>10006</v>
      </c>
      <c r="B7543" s="96">
        <v>5322</v>
      </c>
      <c r="C7543" s="96">
        <v>1</v>
      </c>
      <c r="D7543" s="97">
        <v>20386157</v>
      </c>
      <c r="E7543" s="97">
        <v>20418394</v>
      </c>
      <c r="F7543" s="96" t="s">
        <v>2321</v>
      </c>
      <c r="G7543" s="96">
        <v>135</v>
      </c>
      <c r="H7543" s="96">
        <v>0.21273</v>
      </c>
      <c r="I7543" s="810">
        <v>1</v>
      </c>
    </row>
    <row r="7544" spans="1:9" x14ac:dyDescent="0.15">
      <c r="A7544" s="694" t="s">
        <v>10007</v>
      </c>
      <c r="B7544" s="96">
        <v>284390</v>
      </c>
      <c r="C7544" s="96">
        <v>19</v>
      </c>
      <c r="D7544" s="97">
        <v>12075796</v>
      </c>
      <c r="E7544" s="97">
        <v>12091214</v>
      </c>
      <c r="F7544" s="96" t="s">
        <v>2321</v>
      </c>
      <c r="G7544" s="96">
        <v>82</v>
      </c>
      <c r="H7544" s="96">
        <v>0.21276</v>
      </c>
      <c r="I7544" s="810">
        <v>1</v>
      </c>
    </row>
    <row r="7545" spans="1:9" x14ac:dyDescent="0.15">
      <c r="A7545" s="694" t="s">
        <v>10008</v>
      </c>
      <c r="B7545" s="96">
        <v>140825</v>
      </c>
      <c r="C7545" s="96">
        <v>20</v>
      </c>
      <c r="D7545" s="97">
        <v>44517111</v>
      </c>
      <c r="E7545" s="97">
        <v>44519926</v>
      </c>
      <c r="F7545" s="96" t="s">
        <v>2328</v>
      </c>
      <c r="G7545" s="96">
        <v>9</v>
      </c>
      <c r="H7545" s="96">
        <v>0.21279999999999999</v>
      </c>
      <c r="I7545" s="810">
        <v>1</v>
      </c>
    </row>
    <row r="7546" spans="1:9" x14ac:dyDescent="0.15">
      <c r="A7546" s="694" t="s">
        <v>10009</v>
      </c>
      <c r="B7546" s="96">
        <v>25996</v>
      </c>
      <c r="C7546" s="96">
        <v>11</v>
      </c>
      <c r="D7546" s="97">
        <v>114310108</v>
      </c>
      <c r="E7546" s="97">
        <v>114321001</v>
      </c>
      <c r="F7546" s="96" t="s">
        <v>2321</v>
      </c>
      <c r="G7546" s="96">
        <v>37</v>
      </c>
      <c r="H7546" s="96">
        <v>0.21282999999999999</v>
      </c>
      <c r="I7546" s="810">
        <v>1</v>
      </c>
    </row>
    <row r="7547" spans="1:9" x14ac:dyDescent="0.15">
      <c r="A7547" s="694" t="s">
        <v>10010</v>
      </c>
      <c r="B7547" s="96">
        <v>1375</v>
      </c>
      <c r="C7547" s="96">
        <v>22</v>
      </c>
      <c r="D7547" s="97">
        <v>51007290</v>
      </c>
      <c r="E7547" s="97">
        <v>51017096</v>
      </c>
      <c r="F7547" s="96" t="s">
        <v>2328</v>
      </c>
      <c r="G7547" s="96">
        <v>49</v>
      </c>
      <c r="H7547" s="96">
        <v>0.21285000000000001</v>
      </c>
      <c r="I7547" s="810">
        <v>1</v>
      </c>
    </row>
    <row r="7548" spans="1:9" x14ac:dyDescent="0.15">
      <c r="A7548" s="694" t="s">
        <v>10011</v>
      </c>
      <c r="B7548" s="96">
        <v>7075</v>
      </c>
      <c r="C7548" s="96">
        <v>1</v>
      </c>
      <c r="D7548" s="97">
        <v>43766566</v>
      </c>
      <c r="E7548" s="97">
        <v>43788781</v>
      </c>
      <c r="F7548" s="96" t="s">
        <v>2321</v>
      </c>
      <c r="G7548" s="96">
        <v>32</v>
      </c>
      <c r="H7548" s="96">
        <v>0.21285000000000001</v>
      </c>
      <c r="I7548" s="810">
        <v>1</v>
      </c>
    </row>
    <row r="7549" spans="1:9" x14ac:dyDescent="0.15">
      <c r="A7549" s="694" t="s">
        <v>10012</v>
      </c>
      <c r="B7549" s="96">
        <v>375033</v>
      </c>
      <c r="C7549" s="96">
        <v>1</v>
      </c>
      <c r="D7549" s="97">
        <v>156863496</v>
      </c>
      <c r="E7549" s="97">
        <v>156886226</v>
      </c>
      <c r="F7549" s="96" t="s">
        <v>2321</v>
      </c>
      <c r="G7549" s="96">
        <v>83</v>
      </c>
      <c r="H7549" s="96">
        <v>0.21290000000000001</v>
      </c>
      <c r="I7549" s="810">
        <v>1</v>
      </c>
    </row>
    <row r="7550" spans="1:9" x14ac:dyDescent="0.15">
      <c r="A7550" s="694" t="s">
        <v>10013</v>
      </c>
      <c r="B7550" s="96">
        <v>9603</v>
      </c>
      <c r="C7550" s="96">
        <v>7</v>
      </c>
      <c r="D7550" s="97">
        <v>26191847</v>
      </c>
      <c r="E7550" s="97">
        <v>26226757</v>
      </c>
      <c r="F7550" s="96" t="s">
        <v>2321</v>
      </c>
      <c r="G7550" s="96">
        <v>101</v>
      </c>
      <c r="H7550" s="96">
        <v>0.21304999999999999</v>
      </c>
      <c r="I7550" s="810">
        <v>1</v>
      </c>
    </row>
    <row r="7551" spans="1:9" x14ac:dyDescent="0.15">
      <c r="A7551" s="694" t="s">
        <v>10014</v>
      </c>
      <c r="B7551" s="96">
        <v>118813</v>
      </c>
      <c r="C7551" s="96">
        <v>10</v>
      </c>
      <c r="D7551" s="97">
        <v>99496878</v>
      </c>
      <c r="E7551" s="97">
        <v>99520664</v>
      </c>
      <c r="F7551" s="96" t="s">
        <v>2321</v>
      </c>
      <c r="G7551" s="96">
        <v>101</v>
      </c>
      <c r="H7551" s="96">
        <v>0.21306</v>
      </c>
      <c r="I7551" s="810">
        <v>1</v>
      </c>
    </row>
    <row r="7552" spans="1:9" x14ac:dyDescent="0.15">
      <c r="A7552" s="694" t="s">
        <v>10015</v>
      </c>
      <c r="B7552" s="96">
        <v>146542</v>
      </c>
      <c r="C7552" s="96">
        <v>16</v>
      </c>
      <c r="D7552" s="97">
        <v>30580998</v>
      </c>
      <c r="E7552" s="97">
        <v>30585243</v>
      </c>
      <c r="F7552" s="96" t="s">
        <v>2328</v>
      </c>
      <c r="G7552" s="96">
        <v>2</v>
      </c>
      <c r="H7552" s="96">
        <v>0.21310999999999999</v>
      </c>
      <c r="I7552" s="810">
        <v>1</v>
      </c>
    </row>
    <row r="7553" spans="1:9" x14ac:dyDescent="0.15">
      <c r="A7553" s="694" t="s">
        <v>10016</v>
      </c>
      <c r="B7553" s="96">
        <v>400506</v>
      </c>
      <c r="C7553" s="96">
        <v>16</v>
      </c>
      <c r="D7553" s="97">
        <v>19717673</v>
      </c>
      <c r="E7553" s="97">
        <v>19729726</v>
      </c>
      <c r="F7553" s="96" t="s">
        <v>2328</v>
      </c>
      <c r="G7553" s="96">
        <v>34</v>
      </c>
      <c r="H7553" s="96">
        <v>0.21314</v>
      </c>
      <c r="I7553" s="810">
        <v>1</v>
      </c>
    </row>
    <row r="7554" spans="1:9" x14ac:dyDescent="0.15">
      <c r="A7554" s="694" t="s">
        <v>10017</v>
      </c>
      <c r="B7554" s="96">
        <v>6992</v>
      </c>
      <c r="C7554" s="96">
        <v>6</v>
      </c>
      <c r="D7554" s="97">
        <v>30034932</v>
      </c>
      <c r="E7554" s="97">
        <v>30038110</v>
      </c>
      <c r="F7554" s="96" t="s">
        <v>2321</v>
      </c>
      <c r="G7554" s="96">
        <v>18</v>
      </c>
      <c r="H7554" s="96">
        <v>0.21317</v>
      </c>
      <c r="I7554" s="810">
        <v>1</v>
      </c>
    </row>
    <row r="7555" spans="1:9" x14ac:dyDescent="0.15">
      <c r="A7555" s="694" t="s">
        <v>10018</v>
      </c>
      <c r="B7555" s="96">
        <v>1455</v>
      </c>
      <c r="C7555" s="96">
        <v>19</v>
      </c>
      <c r="D7555" s="97">
        <v>1941148</v>
      </c>
      <c r="E7555" s="97">
        <v>1981337</v>
      </c>
      <c r="F7555" s="96" t="s">
        <v>2321</v>
      </c>
      <c r="G7555" s="96">
        <v>157</v>
      </c>
      <c r="H7555" s="96">
        <v>0.21321999999999999</v>
      </c>
      <c r="I7555" s="810">
        <v>1</v>
      </c>
    </row>
    <row r="7556" spans="1:9" x14ac:dyDescent="0.15">
      <c r="A7556" s="694" t="s">
        <v>1214</v>
      </c>
      <c r="B7556" s="96">
        <v>153396</v>
      </c>
      <c r="C7556" s="96">
        <v>5</v>
      </c>
      <c r="D7556" s="97">
        <v>87485450</v>
      </c>
      <c r="E7556" s="97">
        <v>87564665</v>
      </c>
      <c r="F7556" s="96" t="s">
        <v>2328</v>
      </c>
      <c r="G7556" s="96">
        <v>169</v>
      </c>
      <c r="H7556" s="96">
        <v>0.21326000000000001</v>
      </c>
      <c r="I7556" s="810">
        <v>1</v>
      </c>
    </row>
    <row r="7557" spans="1:9" x14ac:dyDescent="0.15">
      <c r="A7557" s="694" t="s">
        <v>10019</v>
      </c>
      <c r="B7557" s="96">
        <v>2074</v>
      </c>
      <c r="C7557" s="96">
        <v>10</v>
      </c>
      <c r="D7557" s="97">
        <v>50662526</v>
      </c>
      <c r="E7557" s="97">
        <v>50747169</v>
      </c>
      <c r="F7557" s="96" t="s">
        <v>2328</v>
      </c>
      <c r="G7557" s="96">
        <v>239</v>
      </c>
      <c r="H7557" s="96">
        <v>0.21331</v>
      </c>
      <c r="I7557" s="810">
        <v>1</v>
      </c>
    </row>
    <row r="7558" spans="1:9" x14ac:dyDescent="0.15">
      <c r="A7558" s="694" t="s">
        <v>10020</v>
      </c>
      <c r="B7558" s="96">
        <v>55256</v>
      </c>
      <c r="C7558" s="96">
        <v>2</v>
      </c>
      <c r="D7558" s="97">
        <v>3501690</v>
      </c>
      <c r="E7558" s="97">
        <v>3523350</v>
      </c>
      <c r="F7558" s="96" t="s">
        <v>2328</v>
      </c>
      <c r="G7558" s="96">
        <v>90</v>
      </c>
      <c r="H7558" s="96">
        <v>0.21331</v>
      </c>
      <c r="I7558" s="810">
        <v>1</v>
      </c>
    </row>
    <row r="7559" spans="1:9" x14ac:dyDescent="0.15">
      <c r="A7559" s="694" t="s">
        <v>10021</v>
      </c>
      <c r="B7559" s="96">
        <v>2027</v>
      </c>
      <c r="C7559" s="96">
        <v>17</v>
      </c>
      <c r="D7559" s="97">
        <v>4853404</v>
      </c>
      <c r="E7559" s="97">
        <v>4860426</v>
      </c>
      <c r="F7559" s="96" t="s">
        <v>2321</v>
      </c>
      <c r="G7559" s="96">
        <v>7</v>
      </c>
      <c r="H7559" s="96">
        <v>0.21332999999999999</v>
      </c>
      <c r="I7559" s="810">
        <v>1</v>
      </c>
    </row>
    <row r="7560" spans="1:9" x14ac:dyDescent="0.15">
      <c r="A7560" s="694" t="s">
        <v>10022</v>
      </c>
      <c r="B7560" s="96">
        <v>85476</v>
      </c>
      <c r="C7560" s="96">
        <v>3</v>
      </c>
      <c r="D7560" s="97">
        <v>158362286</v>
      </c>
      <c r="E7560" s="97">
        <v>158410361</v>
      </c>
      <c r="F7560" s="96" t="s">
        <v>2321</v>
      </c>
      <c r="G7560" s="96">
        <v>186</v>
      </c>
      <c r="H7560" s="96">
        <v>0.21342</v>
      </c>
      <c r="I7560" s="810">
        <v>1</v>
      </c>
    </row>
    <row r="7561" spans="1:9" x14ac:dyDescent="0.15">
      <c r="A7561" s="694" t="s">
        <v>10023</v>
      </c>
      <c r="B7561" s="96">
        <v>92703</v>
      </c>
      <c r="C7561" s="96">
        <v>1</v>
      </c>
      <c r="D7561" s="97">
        <v>202976520</v>
      </c>
      <c r="E7561" s="97">
        <v>202993976</v>
      </c>
      <c r="F7561" s="96" t="s">
        <v>2321</v>
      </c>
      <c r="G7561" s="96">
        <v>37</v>
      </c>
      <c r="H7561" s="96">
        <v>0.21343000000000001</v>
      </c>
      <c r="I7561" s="810">
        <v>1</v>
      </c>
    </row>
    <row r="7562" spans="1:9" x14ac:dyDescent="0.15">
      <c r="A7562" s="694" t="s">
        <v>10024</v>
      </c>
      <c r="B7562" s="96">
        <v>65249</v>
      </c>
      <c r="C7562" s="96">
        <v>19</v>
      </c>
      <c r="D7562" s="97">
        <v>13906258</v>
      </c>
      <c r="E7562" s="97">
        <v>13943068</v>
      </c>
      <c r="F7562" s="96" t="s">
        <v>2321</v>
      </c>
      <c r="G7562" s="96">
        <v>58</v>
      </c>
      <c r="H7562" s="96">
        <v>0.21365999999999999</v>
      </c>
      <c r="I7562" s="810">
        <v>1</v>
      </c>
    </row>
    <row r="7563" spans="1:9" x14ac:dyDescent="0.15">
      <c r="A7563" s="694" t="s">
        <v>10025</v>
      </c>
      <c r="B7563" s="96">
        <v>60485</v>
      </c>
      <c r="C7563" s="96">
        <v>14</v>
      </c>
      <c r="D7563" s="97">
        <v>51100298</v>
      </c>
      <c r="E7563" s="97">
        <v>51135071</v>
      </c>
      <c r="F7563" s="96" t="s">
        <v>2328</v>
      </c>
      <c r="G7563" s="96">
        <v>116</v>
      </c>
      <c r="H7563" s="96">
        <v>0.2137</v>
      </c>
      <c r="I7563" s="810">
        <v>1</v>
      </c>
    </row>
    <row r="7564" spans="1:9" x14ac:dyDescent="0.15">
      <c r="A7564" s="694" t="s">
        <v>10026</v>
      </c>
      <c r="B7564" s="96">
        <v>4170</v>
      </c>
      <c r="C7564" s="96">
        <v>1</v>
      </c>
      <c r="D7564" s="97">
        <v>150547027</v>
      </c>
      <c r="E7564" s="97">
        <v>150552214</v>
      </c>
      <c r="F7564" s="96" t="s">
        <v>2328</v>
      </c>
      <c r="G7564" s="96">
        <v>10</v>
      </c>
      <c r="H7564" s="96">
        <v>0.21375</v>
      </c>
      <c r="I7564" s="810">
        <v>1</v>
      </c>
    </row>
    <row r="7565" spans="1:9" x14ac:dyDescent="0.15">
      <c r="A7565" s="694" t="s">
        <v>10027</v>
      </c>
      <c r="B7565" s="96">
        <v>493860</v>
      </c>
      <c r="C7565" s="96">
        <v>11</v>
      </c>
      <c r="D7565" s="97">
        <v>32623626</v>
      </c>
      <c r="E7565" s="97">
        <v>32816204</v>
      </c>
      <c r="F7565" s="96" t="s">
        <v>2328</v>
      </c>
      <c r="G7565" s="96">
        <v>558</v>
      </c>
      <c r="H7565" s="96">
        <v>0.21376000000000001</v>
      </c>
      <c r="I7565" s="810">
        <v>1</v>
      </c>
    </row>
    <row r="7566" spans="1:9" x14ac:dyDescent="0.15">
      <c r="A7566" s="694" t="s">
        <v>10028</v>
      </c>
      <c r="B7566" s="96">
        <v>119559</v>
      </c>
      <c r="C7566" s="96">
        <v>10</v>
      </c>
      <c r="D7566" s="97">
        <v>120900425</v>
      </c>
      <c r="E7566" s="97">
        <v>120925221</v>
      </c>
      <c r="F7566" s="96" t="s">
        <v>2328</v>
      </c>
      <c r="G7566" s="96">
        <v>79</v>
      </c>
      <c r="H7566" s="96">
        <v>0.21376999999999999</v>
      </c>
      <c r="I7566" s="810">
        <v>1</v>
      </c>
    </row>
    <row r="7567" spans="1:9" x14ac:dyDescent="0.15">
      <c r="A7567" s="694" t="s">
        <v>10029</v>
      </c>
      <c r="B7567" s="96">
        <v>51094</v>
      </c>
      <c r="C7567" s="96">
        <v>1</v>
      </c>
      <c r="D7567" s="97">
        <v>202909960</v>
      </c>
      <c r="E7567" s="97">
        <v>202927700</v>
      </c>
      <c r="F7567" s="96" t="s">
        <v>2328</v>
      </c>
      <c r="G7567" s="96">
        <v>64</v>
      </c>
      <c r="H7567" s="96">
        <v>0.21382000000000001</v>
      </c>
      <c r="I7567" s="810">
        <v>1</v>
      </c>
    </row>
    <row r="7568" spans="1:9" x14ac:dyDescent="0.15">
      <c r="A7568" s="694" t="s">
        <v>10030</v>
      </c>
      <c r="B7568" s="96">
        <v>25807</v>
      </c>
      <c r="C7568" s="96">
        <v>22</v>
      </c>
      <c r="D7568" s="97">
        <v>29655844</v>
      </c>
      <c r="E7568" s="97">
        <v>29664147</v>
      </c>
      <c r="F7568" s="96" t="s">
        <v>2328</v>
      </c>
      <c r="G7568" s="96">
        <v>15</v>
      </c>
      <c r="H7568" s="96">
        <v>0.214</v>
      </c>
      <c r="I7568" s="810">
        <v>1</v>
      </c>
    </row>
    <row r="7569" spans="1:9" x14ac:dyDescent="0.15">
      <c r="A7569" s="694" t="s">
        <v>10031</v>
      </c>
      <c r="B7569" s="96">
        <v>54732</v>
      </c>
      <c r="C7569" s="96">
        <v>5</v>
      </c>
      <c r="D7569" s="97">
        <v>177019213</v>
      </c>
      <c r="E7569" s="97">
        <v>177023108</v>
      </c>
      <c r="F7569" s="96" t="s">
        <v>2321</v>
      </c>
      <c r="G7569" s="96">
        <v>10</v>
      </c>
      <c r="H7569" s="96">
        <v>0.21406</v>
      </c>
      <c r="I7569" s="810">
        <v>1</v>
      </c>
    </row>
    <row r="7570" spans="1:9" x14ac:dyDescent="0.15">
      <c r="A7570" s="694" t="s">
        <v>10032</v>
      </c>
      <c r="B7570" s="96">
        <v>11198</v>
      </c>
      <c r="C7570" s="96">
        <v>14</v>
      </c>
      <c r="D7570" s="97">
        <v>21819631</v>
      </c>
      <c r="E7570" s="97">
        <v>21852425</v>
      </c>
      <c r="F7570" s="96" t="s">
        <v>2328</v>
      </c>
      <c r="G7570" s="96">
        <v>91</v>
      </c>
      <c r="H7570" s="96">
        <v>0.21417</v>
      </c>
      <c r="I7570" s="810">
        <v>1</v>
      </c>
    </row>
    <row r="7571" spans="1:9" x14ac:dyDescent="0.15">
      <c r="A7571" s="694" t="s">
        <v>10033</v>
      </c>
      <c r="B7571" s="96">
        <v>5089</v>
      </c>
      <c r="C7571" s="96">
        <v>6</v>
      </c>
      <c r="D7571" s="97">
        <v>32152510</v>
      </c>
      <c r="E7571" s="97">
        <v>32157963</v>
      </c>
      <c r="F7571" s="96" t="s">
        <v>2328</v>
      </c>
      <c r="G7571" s="96">
        <v>13</v>
      </c>
      <c r="H7571" s="96">
        <v>0.21423</v>
      </c>
      <c r="I7571" s="810">
        <v>1</v>
      </c>
    </row>
    <row r="7572" spans="1:9" x14ac:dyDescent="0.15">
      <c r="A7572" s="694" t="s">
        <v>10034</v>
      </c>
      <c r="B7572" s="96">
        <v>5519</v>
      </c>
      <c r="C7572" s="96">
        <v>11</v>
      </c>
      <c r="D7572" s="97">
        <v>111597632</v>
      </c>
      <c r="E7572" s="97">
        <v>111637169</v>
      </c>
      <c r="F7572" s="96" t="s">
        <v>2328</v>
      </c>
      <c r="G7572" s="96">
        <v>87</v>
      </c>
      <c r="H7572" s="96">
        <v>0.21424000000000001</v>
      </c>
      <c r="I7572" s="810">
        <v>1</v>
      </c>
    </row>
    <row r="7573" spans="1:9" x14ac:dyDescent="0.15">
      <c r="A7573" s="694" t="s">
        <v>10035</v>
      </c>
      <c r="B7573" s="96">
        <v>55741</v>
      </c>
      <c r="C7573" s="96">
        <v>20</v>
      </c>
      <c r="D7573" s="97">
        <v>33703160</v>
      </c>
      <c r="E7573" s="97">
        <v>33735161</v>
      </c>
      <c r="F7573" s="96" t="s">
        <v>2328</v>
      </c>
      <c r="G7573" s="96">
        <v>119</v>
      </c>
      <c r="H7573" s="96">
        <v>0.21437999999999999</v>
      </c>
      <c r="I7573" s="810">
        <v>1</v>
      </c>
    </row>
    <row r="7574" spans="1:9" x14ac:dyDescent="0.15">
      <c r="A7574" s="694" t="s">
        <v>10036</v>
      </c>
      <c r="B7574" s="96">
        <v>643664</v>
      </c>
      <c r="C7574" s="96">
        <v>17</v>
      </c>
      <c r="D7574" s="97">
        <v>7370504</v>
      </c>
      <c r="E7574" s="97">
        <v>7386383</v>
      </c>
      <c r="F7574" s="96" t="s">
        <v>2321</v>
      </c>
      <c r="G7574" s="96">
        <v>50</v>
      </c>
      <c r="H7574" s="96">
        <v>0.21442</v>
      </c>
      <c r="I7574" s="810">
        <v>1</v>
      </c>
    </row>
    <row r="7575" spans="1:9" x14ac:dyDescent="0.15">
      <c r="A7575" s="694" t="s">
        <v>10037</v>
      </c>
      <c r="B7575" s="96">
        <v>29928</v>
      </c>
      <c r="C7575" s="96">
        <v>17</v>
      </c>
      <c r="D7575" s="97">
        <v>900357</v>
      </c>
      <c r="E7575" s="97">
        <v>905407</v>
      </c>
      <c r="F7575" s="96" t="s">
        <v>2321</v>
      </c>
      <c r="G7575" s="96">
        <v>13</v>
      </c>
      <c r="H7575" s="96">
        <v>0.21445</v>
      </c>
      <c r="I7575" s="810">
        <v>1</v>
      </c>
    </row>
    <row r="7576" spans="1:9" x14ac:dyDescent="0.15">
      <c r="A7576" s="694" t="s">
        <v>10038</v>
      </c>
      <c r="B7576" s="96">
        <v>287</v>
      </c>
      <c r="C7576" s="96">
        <v>4</v>
      </c>
      <c r="D7576" s="97">
        <v>113739239</v>
      </c>
      <c r="E7576" s="97">
        <v>114304896</v>
      </c>
      <c r="F7576" s="96" t="s">
        <v>2321</v>
      </c>
      <c r="G7576" s="96">
        <v>1949</v>
      </c>
      <c r="H7576" s="96">
        <v>0.21448</v>
      </c>
      <c r="I7576" s="810">
        <v>1</v>
      </c>
    </row>
    <row r="7577" spans="1:9" x14ac:dyDescent="0.15">
      <c r="A7577" s="694" t="s">
        <v>10039</v>
      </c>
      <c r="B7577" s="96">
        <v>151449</v>
      </c>
      <c r="C7577" s="96">
        <v>2</v>
      </c>
      <c r="D7577" s="97">
        <v>20866424</v>
      </c>
      <c r="E7577" s="97">
        <v>20871250</v>
      </c>
      <c r="F7577" s="96" t="s">
        <v>2321</v>
      </c>
      <c r="G7577" s="96">
        <v>13</v>
      </c>
      <c r="H7577" s="96">
        <v>0.21453</v>
      </c>
      <c r="I7577" s="810">
        <v>1</v>
      </c>
    </row>
    <row r="7578" spans="1:9" x14ac:dyDescent="0.15">
      <c r="A7578" s="694" t="s">
        <v>10040</v>
      </c>
      <c r="B7578" s="96">
        <v>2928</v>
      </c>
      <c r="C7578" s="96">
        <v>22</v>
      </c>
      <c r="D7578" s="97">
        <v>19136504</v>
      </c>
      <c r="E7578" s="97">
        <v>19137796</v>
      </c>
      <c r="F7578" s="96" t="s">
        <v>2328</v>
      </c>
      <c r="G7578" s="96">
        <v>2</v>
      </c>
      <c r="H7578" s="96">
        <v>0.21461</v>
      </c>
      <c r="I7578" s="810">
        <v>1</v>
      </c>
    </row>
    <row r="7579" spans="1:9" x14ac:dyDescent="0.15">
      <c r="A7579" s="694" t="s">
        <v>10041</v>
      </c>
      <c r="B7579" s="96">
        <v>79101</v>
      </c>
      <c r="C7579" s="96">
        <v>11</v>
      </c>
      <c r="D7579" s="97">
        <v>93463368</v>
      </c>
      <c r="E7579" s="97">
        <v>93474703</v>
      </c>
      <c r="F7579" s="96" t="s">
        <v>2328</v>
      </c>
      <c r="G7579" s="96">
        <v>18</v>
      </c>
      <c r="H7579" s="96">
        <v>0.21471000000000001</v>
      </c>
      <c r="I7579" s="810">
        <v>1</v>
      </c>
    </row>
    <row r="7580" spans="1:9" x14ac:dyDescent="0.15">
      <c r="A7580" s="694" t="s">
        <v>10042</v>
      </c>
      <c r="B7580" s="96">
        <v>4703</v>
      </c>
      <c r="C7580" s="96">
        <v>2</v>
      </c>
      <c r="D7580" s="97">
        <v>152341853</v>
      </c>
      <c r="E7580" s="97">
        <v>152591001</v>
      </c>
      <c r="F7580" s="96" t="s">
        <v>2328</v>
      </c>
      <c r="G7580" s="96">
        <v>493</v>
      </c>
      <c r="H7580" s="96">
        <v>0.21476999999999999</v>
      </c>
      <c r="I7580" s="810">
        <v>1</v>
      </c>
    </row>
    <row r="7581" spans="1:9" x14ac:dyDescent="0.15">
      <c r="A7581" s="694" t="s">
        <v>10043</v>
      </c>
      <c r="B7581" s="96">
        <v>1545</v>
      </c>
      <c r="C7581" s="96">
        <v>2</v>
      </c>
      <c r="D7581" s="97">
        <v>38294746</v>
      </c>
      <c r="E7581" s="97">
        <v>38303323</v>
      </c>
      <c r="F7581" s="96" t="s">
        <v>2328</v>
      </c>
      <c r="G7581" s="96">
        <v>23</v>
      </c>
      <c r="H7581" s="96">
        <v>0.21479999999999999</v>
      </c>
      <c r="I7581" s="810">
        <v>1</v>
      </c>
    </row>
    <row r="7582" spans="1:9" x14ac:dyDescent="0.15">
      <c r="A7582" s="694" t="s">
        <v>10044</v>
      </c>
      <c r="B7582" s="96">
        <v>757</v>
      </c>
      <c r="C7582" s="96">
        <v>21</v>
      </c>
      <c r="D7582" s="97">
        <v>34804793</v>
      </c>
      <c r="E7582" s="97">
        <v>34852316</v>
      </c>
      <c r="F7582" s="96" t="s">
        <v>2328</v>
      </c>
      <c r="G7582" s="96">
        <v>189</v>
      </c>
      <c r="H7582" s="96">
        <v>0.21481</v>
      </c>
      <c r="I7582" s="810">
        <v>1</v>
      </c>
    </row>
    <row r="7583" spans="1:9" x14ac:dyDescent="0.15">
      <c r="A7583" s="694" t="s">
        <v>10045</v>
      </c>
      <c r="B7583" s="96">
        <v>114883</v>
      </c>
      <c r="C7583" s="96">
        <v>1</v>
      </c>
      <c r="D7583" s="97">
        <v>52082546</v>
      </c>
      <c r="E7583" s="97">
        <v>52254891</v>
      </c>
      <c r="F7583" s="96" t="s">
        <v>2321</v>
      </c>
      <c r="G7583" s="96">
        <v>364</v>
      </c>
      <c r="H7583" s="96">
        <v>0.21487000000000001</v>
      </c>
      <c r="I7583" s="810">
        <v>1</v>
      </c>
    </row>
    <row r="7584" spans="1:9" x14ac:dyDescent="0.15">
      <c r="A7584" s="694" t="s">
        <v>10046</v>
      </c>
      <c r="B7584" s="96">
        <v>100130274</v>
      </c>
      <c r="C7584" s="96">
        <v>8</v>
      </c>
      <c r="D7584" s="97">
        <v>144788864</v>
      </c>
      <c r="E7584" s="97">
        <v>144790279</v>
      </c>
      <c r="F7584" s="96" t="s">
        <v>2328</v>
      </c>
      <c r="G7584" s="96">
        <v>2</v>
      </c>
      <c r="H7584" s="96">
        <v>0.21493000000000001</v>
      </c>
      <c r="I7584" s="810">
        <v>1</v>
      </c>
    </row>
    <row r="7585" spans="1:9" x14ac:dyDescent="0.15">
      <c r="A7585" s="694" t="s">
        <v>10047</v>
      </c>
      <c r="B7585" s="96">
        <v>55422</v>
      </c>
      <c r="C7585" s="96">
        <v>19</v>
      </c>
      <c r="D7585" s="97">
        <v>54024177</v>
      </c>
      <c r="E7585" s="97">
        <v>54083523</v>
      </c>
      <c r="F7585" s="96" t="s">
        <v>2321</v>
      </c>
      <c r="G7585" s="96">
        <v>273</v>
      </c>
      <c r="H7585" s="96">
        <v>0.21496999999999999</v>
      </c>
      <c r="I7585" s="810">
        <v>1</v>
      </c>
    </row>
    <row r="7586" spans="1:9" x14ac:dyDescent="0.15">
      <c r="A7586" s="694" t="s">
        <v>10048</v>
      </c>
      <c r="B7586" s="96">
        <v>389541</v>
      </c>
      <c r="C7586" s="96">
        <v>7</v>
      </c>
      <c r="D7586" s="97">
        <v>99746530</v>
      </c>
      <c r="E7586" s="97">
        <v>99751833</v>
      </c>
      <c r="F7586" s="96" t="s">
        <v>2321</v>
      </c>
      <c r="G7586" s="96">
        <v>11</v>
      </c>
      <c r="H7586" s="96">
        <v>0.21501000000000001</v>
      </c>
      <c r="I7586" s="810">
        <v>1</v>
      </c>
    </row>
    <row r="7587" spans="1:9" x14ac:dyDescent="0.15">
      <c r="A7587" s="694" t="s">
        <v>10049</v>
      </c>
      <c r="B7587" s="96">
        <v>6309</v>
      </c>
      <c r="C7587" s="96">
        <v>11</v>
      </c>
      <c r="D7587" s="97">
        <v>121163388</v>
      </c>
      <c r="E7587" s="97">
        <v>121184119</v>
      </c>
      <c r="F7587" s="96" t="s">
        <v>2321</v>
      </c>
      <c r="G7587" s="96">
        <v>34</v>
      </c>
      <c r="H7587" s="96">
        <v>0.21501000000000001</v>
      </c>
      <c r="I7587" s="810">
        <v>1</v>
      </c>
    </row>
    <row r="7588" spans="1:9" x14ac:dyDescent="0.15">
      <c r="A7588" s="694" t="s">
        <v>10050</v>
      </c>
      <c r="B7588" s="96">
        <v>6248</v>
      </c>
      <c r="C7588" s="96">
        <v>1</v>
      </c>
      <c r="D7588" s="97">
        <v>15986364</v>
      </c>
      <c r="E7588" s="97">
        <v>15988217</v>
      </c>
      <c r="F7588" s="96" t="s">
        <v>2321</v>
      </c>
      <c r="G7588" s="96">
        <v>4</v>
      </c>
      <c r="H7588" s="96">
        <v>0.21501999999999999</v>
      </c>
      <c r="I7588" s="810">
        <v>1</v>
      </c>
    </row>
    <row r="7589" spans="1:9" x14ac:dyDescent="0.15">
      <c r="A7589" s="694" t="s">
        <v>10051</v>
      </c>
      <c r="B7589" s="96">
        <v>6899</v>
      </c>
      <c r="C7589" s="96">
        <v>22</v>
      </c>
      <c r="D7589" s="97">
        <v>19744226</v>
      </c>
      <c r="E7589" s="97">
        <v>19771116</v>
      </c>
      <c r="F7589" s="96" t="s">
        <v>2321</v>
      </c>
      <c r="G7589" s="96">
        <v>100</v>
      </c>
      <c r="H7589" s="96">
        <v>0.21501999999999999</v>
      </c>
      <c r="I7589" s="810">
        <v>1</v>
      </c>
    </row>
    <row r="7590" spans="1:9" x14ac:dyDescent="0.15">
      <c r="A7590" s="694" t="s">
        <v>10052</v>
      </c>
      <c r="B7590" s="96">
        <v>55308</v>
      </c>
      <c r="C7590" s="96">
        <v>16</v>
      </c>
      <c r="D7590" s="97">
        <v>70380764</v>
      </c>
      <c r="E7590" s="97">
        <v>70407286</v>
      </c>
      <c r="F7590" s="96" t="s">
        <v>2321</v>
      </c>
      <c r="G7590" s="96">
        <v>39</v>
      </c>
      <c r="H7590" s="96">
        <v>0.21504999999999999</v>
      </c>
      <c r="I7590" s="810">
        <v>1</v>
      </c>
    </row>
    <row r="7591" spans="1:9" x14ac:dyDescent="0.15">
      <c r="A7591" s="694" t="s">
        <v>10053</v>
      </c>
      <c r="B7591" s="96">
        <v>22858</v>
      </c>
      <c r="C7591" s="96">
        <v>6</v>
      </c>
      <c r="D7591" s="97">
        <v>52866097</v>
      </c>
      <c r="E7591" s="97">
        <v>52926676</v>
      </c>
      <c r="F7591" s="96" t="s">
        <v>2328</v>
      </c>
      <c r="G7591" s="96">
        <v>118</v>
      </c>
      <c r="H7591" s="96">
        <v>0.21512000000000001</v>
      </c>
      <c r="I7591" s="810">
        <v>1</v>
      </c>
    </row>
    <row r="7592" spans="1:9" x14ac:dyDescent="0.15">
      <c r="A7592" s="694" t="s">
        <v>10054</v>
      </c>
      <c r="B7592" s="96">
        <v>4074</v>
      </c>
      <c r="C7592" s="96">
        <v>12</v>
      </c>
      <c r="D7592" s="97">
        <v>9092957</v>
      </c>
      <c r="E7592" s="97">
        <v>9102357</v>
      </c>
      <c r="F7592" s="96" t="s">
        <v>2328</v>
      </c>
      <c r="G7592" s="96">
        <v>27</v>
      </c>
      <c r="H7592" s="96">
        <v>0.21523</v>
      </c>
      <c r="I7592" s="810">
        <v>1</v>
      </c>
    </row>
    <row r="7593" spans="1:9" x14ac:dyDescent="0.15">
      <c r="A7593" s="694" t="s">
        <v>10055</v>
      </c>
      <c r="B7593" s="96">
        <v>56892</v>
      </c>
      <c r="C7593" s="96">
        <v>8</v>
      </c>
      <c r="D7593" s="97">
        <v>40010987</v>
      </c>
      <c r="E7593" s="97">
        <v>40012827</v>
      </c>
      <c r="F7593" s="96" t="s">
        <v>2321</v>
      </c>
      <c r="G7593" s="96">
        <v>3</v>
      </c>
      <c r="H7593" s="96">
        <v>0.21528</v>
      </c>
      <c r="I7593" s="810">
        <v>1</v>
      </c>
    </row>
    <row r="7594" spans="1:9" x14ac:dyDescent="0.15">
      <c r="A7594" s="694" t="s">
        <v>10056</v>
      </c>
      <c r="B7594" s="96">
        <v>2687</v>
      </c>
      <c r="C7594" s="96">
        <v>22</v>
      </c>
      <c r="D7594" s="97">
        <v>24615622</v>
      </c>
      <c r="E7594" s="97">
        <v>24641317</v>
      </c>
      <c r="F7594" s="96" t="s">
        <v>2328</v>
      </c>
      <c r="G7594" s="96">
        <v>98</v>
      </c>
      <c r="H7594" s="96">
        <v>0.21537000000000001</v>
      </c>
      <c r="I7594" s="810">
        <v>1</v>
      </c>
    </row>
    <row r="7595" spans="1:9" x14ac:dyDescent="0.15">
      <c r="A7595" s="694" t="s">
        <v>10057</v>
      </c>
      <c r="B7595" s="96">
        <v>6599</v>
      </c>
      <c r="C7595" s="96">
        <v>3</v>
      </c>
      <c r="D7595" s="97">
        <v>47627378</v>
      </c>
      <c r="E7595" s="97">
        <v>47823405</v>
      </c>
      <c r="F7595" s="96" t="s">
        <v>2328</v>
      </c>
      <c r="G7595" s="96">
        <v>296</v>
      </c>
      <c r="H7595" s="96">
        <v>0.21537000000000001</v>
      </c>
      <c r="I7595" s="810">
        <v>1</v>
      </c>
    </row>
    <row r="7596" spans="1:9" x14ac:dyDescent="0.15">
      <c r="A7596" s="694" t="s">
        <v>10058</v>
      </c>
      <c r="B7596" s="96">
        <v>51192</v>
      </c>
      <c r="C7596" s="96">
        <v>16</v>
      </c>
      <c r="D7596" s="97">
        <v>66586466</v>
      </c>
      <c r="E7596" s="97">
        <v>66603832</v>
      </c>
      <c r="F7596" s="96" t="s">
        <v>2321</v>
      </c>
      <c r="G7596" s="96">
        <v>38</v>
      </c>
      <c r="H7596" s="96">
        <v>0.21539</v>
      </c>
      <c r="I7596" s="810">
        <v>1</v>
      </c>
    </row>
    <row r="7597" spans="1:9" x14ac:dyDescent="0.15">
      <c r="A7597" s="694" t="s">
        <v>10059</v>
      </c>
      <c r="B7597" s="96">
        <v>7320</v>
      </c>
      <c r="C7597" s="96">
        <v>5</v>
      </c>
      <c r="D7597" s="97">
        <v>133706843</v>
      </c>
      <c r="E7597" s="97">
        <v>133727799</v>
      </c>
      <c r="F7597" s="96" t="s">
        <v>2321</v>
      </c>
      <c r="G7597" s="96">
        <v>46</v>
      </c>
      <c r="H7597" s="96">
        <v>0.21545</v>
      </c>
      <c r="I7597" s="810">
        <v>1</v>
      </c>
    </row>
    <row r="7598" spans="1:9" x14ac:dyDescent="0.15">
      <c r="A7598" s="694" t="s">
        <v>10060</v>
      </c>
      <c r="B7598" s="96">
        <v>8175</v>
      </c>
      <c r="C7598" s="96">
        <v>19</v>
      </c>
      <c r="D7598" s="97">
        <v>2236816</v>
      </c>
      <c r="E7598" s="97">
        <v>2248678</v>
      </c>
      <c r="F7598" s="96" t="s">
        <v>2321</v>
      </c>
      <c r="G7598" s="96">
        <v>47</v>
      </c>
      <c r="H7598" s="96">
        <v>0.21548</v>
      </c>
      <c r="I7598" s="810">
        <v>1</v>
      </c>
    </row>
    <row r="7599" spans="1:9" x14ac:dyDescent="0.15">
      <c r="A7599" s="694" t="s">
        <v>10061</v>
      </c>
      <c r="B7599" s="96">
        <v>83744</v>
      </c>
      <c r="C7599" s="96">
        <v>9</v>
      </c>
      <c r="D7599" s="97">
        <v>95607313</v>
      </c>
      <c r="E7599" s="97">
        <v>95640320</v>
      </c>
      <c r="F7599" s="96" t="s">
        <v>2328</v>
      </c>
      <c r="G7599" s="96">
        <v>98</v>
      </c>
      <c r="H7599" s="96">
        <v>0.2155</v>
      </c>
      <c r="I7599" s="810">
        <v>1</v>
      </c>
    </row>
    <row r="7600" spans="1:9" x14ac:dyDescent="0.15">
      <c r="A7600" s="694" t="s">
        <v>10062</v>
      </c>
      <c r="B7600" s="96">
        <v>118663</v>
      </c>
      <c r="C7600" s="96">
        <v>10</v>
      </c>
      <c r="D7600" s="97">
        <v>124030811</v>
      </c>
      <c r="E7600" s="97">
        <v>124097676</v>
      </c>
      <c r="F7600" s="96" t="s">
        <v>2321</v>
      </c>
      <c r="G7600" s="96">
        <v>291</v>
      </c>
      <c r="H7600" s="96">
        <v>0.21553</v>
      </c>
      <c r="I7600" s="810">
        <v>1</v>
      </c>
    </row>
    <row r="7601" spans="1:9" x14ac:dyDescent="0.15">
      <c r="A7601" s="694" t="s">
        <v>10063</v>
      </c>
      <c r="B7601" s="96">
        <v>89953</v>
      </c>
      <c r="C7601" s="96">
        <v>6</v>
      </c>
      <c r="D7601" s="97">
        <v>43027372</v>
      </c>
      <c r="E7601" s="97">
        <v>43042833</v>
      </c>
      <c r="F7601" s="96" t="s">
        <v>2321</v>
      </c>
      <c r="G7601" s="96">
        <v>46</v>
      </c>
      <c r="H7601" s="96">
        <v>0.21556</v>
      </c>
      <c r="I7601" s="810">
        <v>1</v>
      </c>
    </row>
    <row r="7602" spans="1:9" x14ac:dyDescent="0.15">
      <c r="A7602" s="694" t="s">
        <v>10064</v>
      </c>
      <c r="B7602" s="96">
        <v>7222</v>
      </c>
      <c r="C7602" s="96">
        <v>4</v>
      </c>
      <c r="D7602" s="97">
        <v>122800183</v>
      </c>
      <c r="E7602" s="97">
        <v>122872909</v>
      </c>
      <c r="F7602" s="96" t="s">
        <v>2328</v>
      </c>
      <c r="G7602" s="96">
        <v>182</v>
      </c>
      <c r="H7602" s="96">
        <v>0.21562999999999999</v>
      </c>
      <c r="I7602" s="810">
        <v>1</v>
      </c>
    </row>
    <row r="7603" spans="1:9" x14ac:dyDescent="0.15">
      <c r="A7603" s="694" t="s">
        <v>10065</v>
      </c>
      <c r="B7603" s="924">
        <v>2965</v>
      </c>
      <c r="C7603" s="96">
        <v>11</v>
      </c>
      <c r="D7603" s="97">
        <v>18343816</v>
      </c>
      <c r="E7603" s="97">
        <v>18388590</v>
      </c>
      <c r="F7603" s="96" t="s">
        <v>2321</v>
      </c>
      <c r="G7603" s="96">
        <v>114</v>
      </c>
      <c r="H7603" s="96">
        <v>0.21564</v>
      </c>
      <c r="I7603" s="810">
        <v>1</v>
      </c>
    </row>
    <row r="7604" spans="1:9" x14ac:dyDescent="0.15">
      <c r="A7604" s="694" t="s">
        <v>10066</v>
      </c>
      <c r="B7604" s="96">
        <v>402055</v>
      </c>
      <c r="C7604" s="96">
        <v>22</v>
      </c>
      <c r="D7604" s="97">
        <v>26879850</v>
      </c>
      <c r="E7604" s="97">
        <v>26887904</v>
      </c>
      <c r="F7604" s="96" t="s">
        <v>2321</v>
      </c>
      <c r="G7604" s="96">
        <v>24</v>
      </c>
      <c r="H7604" s="96">
        <v>0.21567</v>
      </c>
      <c r="I7604" s="810">
        <v>1</v>
      </c>
    </row>
    <row r="7605" spans="1:9" x14ac:dyDescent="0.15">
      <c r="A7605" s="694" t="s">
        <v>10067</v>
      </c>
      <c r="B7605" s="96">
        <v>23379</v>
      </c>
      <c r="C7605" s="96">
        <v>5</v>
      </c>
      <c r="D7605" s="97">
        <v>5422786</v>
      </c>
      <c r="E7605" s="97">
        <v>5490347</v>
      </c>
      <c r="F7605" s="96" t="s">
        <v>2321</v>
      </c>
      <c r="G7605" s="96">
        <v>148</v>
      </c>
      <c r="H7605" s="96">
        <v>0.21576000000000001</v>
      </c>
      <c r="I7605" s="810">
        <v>1</v>
      </c>
    </row>
    <row r="7606" spans="1:9" x14ac:dyDescent="0.15">
      <c r="A7606" s="694" t="s">
        <v>10068</v>
      </c>
      <c r="B7606" s="96">
        <v>6195</v>
      </c>
      <c r="C7606" s="96">
        <v>1</v>
      </c>
      <c r="D7606" s="97">
        <v>26856249</v>
      </c>
      <c r="E7606" s="97">
        <v>26901520</v>
      </c>
      <c r="F7606" s="96" t="s">
        <v>2321</v>
      </c>
      <c r="G7606" s="96">
        <v>121</v>
      </c>
      <c r="H7606" s="96">
        <v>0.21582999999999999</v>
      </c>
      <c r="I7606" s="810">
        <v>1</v>
      </c>
    </row>
    <row r="7607" spans="1:9" x14ac:dyDescent="0.15">
      <c r="A7607" s="694" t="s">
        <v>10069</v>
      </c>
      <c r="B7607" s="96">
        <v>55127</v>
      </c>
      <c r="C7607" s="96">
        <v>1</v>
      </c>
      <c r="D7607" s="97">
        <v>236712305</v>
      </c>
      <c r="E7607" s="97">
        <v>236767841</v>
      </c>
      <c r="F7607" s="96" t="s">
        <v>2328</v>
      </c>
      <c r="G7607" s="96">
        <v>352</v>
      </c>
      <c r="H7607" s="96">
        <v>0.21590000000000001</v>
      </c>
      <c r="I7607" s="810">
        <v>1</v>
      </c>
    </row>
    <row r="7608" spans="1:9" x14ac:dyDescent="0.15">
      <c r="A7608" s="694" t="s">
        <v>10070</v>
      </c>
      <c r="B7608" s="96">
        <v>79643</v>
      </c>
      <c r="C7608" s="96">
        <v>17</v>
      </c>
      <c r="D7608" s="97">
        <v>78965641</v>
      </c>
      <c r="E7608" s="97">
        <v>78973933</v>
      </c>
      <c r="F7608" s="96" t="s">
        <v>2321</v>
      </c>
      <c r="G7608" s="96">
        <v>35</v>
      </c>
      <c r="H7608" s="96">
        <v>0.21593999999999999</v>
      </c>
      <c r="I7608" s="810">
        <v>1</v>
      </c>
    </row>
    <row r="7609" spans="1:9" x14ac:dyDescent="0.15">
      <c r="A7609" s="694" t="s">
        <v>10071</v>
      </c>
      <c r="B7609" s="96">
        <v>10577</v>
      </c>
      <c r="C7609" s="96">
        <v>14</v>
      </c>
      <c r="D7609" s="97">
        <v>74942900</v>
      </c>
      <c r="E7609" s="97">
        <v>74960084</v>
      </c>
      <c r="F7609" s="96" t="s">
        <v>2328</v>
      </c>
      <c r="G7609" s="96">
        <v>48</v>
      </c>
      <c r="H7609" s="96">
        <v>0.21597</v>
      </c>
      <c r="I7609" s="810">
        <v>1</v>
      </c>
    </row>
    <row r="7610" spans="1:9" x14ac:dyDescent="0.15">
      <c r="A7610" s="694" t="s">
        <v>10072</v>
      </c>
      <c r="B7610" s="96">
        <v>23054</v>
      </c>
      <c r="C7610" s="96">
        <v>20</v>
      </c>
      <c r="D7610" s="97">
        <v>33302578</v>
      </c>
      <c r="E7610" s="97">
        <v>33413433</v>
      </c>
      <c r="F7610" s="96" t="s">
        <v>2328</v>
      </c>
      <c r="G7610" s="96">
        <v>214</v>
      </c>
      <c r="H7610" s="96">
        <v>0.21601999999999999</v>
      </c>
      <c r="I7610" s="810">
        <v>1</v>
      </c>
    </row>
    <row r="7611" spans="1:9" x14ac:dyDescent="0.15">
      <c r="A7611" s="694" t="s">
        <v>10073</v>
      </c>
      <c r="B7611" s="96">
        <v>131118</v>
      </c>
      <c r="C7611" s="96">
        <v>3</v>
      </c>
      <c r="D7611" s="97">
        <v>180701497</v>
      </c>
      <c r="E7611" s="97">
        <v>180707562</v>
      </c>
      <c r="F7611" s="96" t="s">
        <v>2328</v>
      </c>
      <c r="G7611" s="96">
        <v>15</v>
      </c>
      <c r="H7611" s="96">
        <v>0.21604999999999999</v>
      </c>
      <c r="I7611" s="810">
        <v>1</v>
      </c>
    </row>
    <row r="7612" spans="1:9" x14ac:dyDescent="0.15">
      <c r="A7612" s="694" t="s">
        <v>10074</v>
      </c>
      <c r="B7612" s="96">
        <v>8330</v>
      </c>
      <c r="C7612" s="96">
        <v>6</v>
      </c>
      <c r="D7612" s="97">
        <v>27805658</v>
      </c>
      <c r="E7612" s="97">
        <v>27806117</v>
      </c>
      <c r="F7612" s="96" t="s">
        <v>2328</v>
      </c>
      <c r="G7612" s="96">
        <v>2</v>
      </c>
      <c r="H7612" s="96">
        <v>0.21609999999999999</v>
      </c>
      <c r="I7612" s="810">
        <v>1</v>
      </c>
    </row>
    <row r="7613" spans="1:9" x14ac:dyDescent="0.15">
      <c r="A7613" s="694" t="s">
        <v>10075</v>
      </c>
      <c r="B7613" s="96">
        <v>93974</v>
      </c>
      <c r="C7613" s="96">
        <v>1</v>
      </c>
      <c r="D7613" s="97">
        <v>28562602</v>
      </c>
      <c r="E7613" s="97">
        <v>28564616</v>
      </c>
      <c r="F7613" s="96" t="s">
        <v>2321</v>
      </c>
      <c r="G7613" s="96">
        <v>7</v>
      </c>
      <c r="H7613" s="96">
        <v>0.21615000000000001</v>
      </c>
      <c r="I7613" s="810">
        <v>1</v>
      </c>
    </row>
    <row r="7614" spans="1:9" x14ac:dyDescent="0.15">
      <c r="A7614" s="694" t="s">
        <v>10076</v>
      </c>
      <c r="B7614" s="96">
        <v>3008</v>
      </c>
      <c r="C7614" s="96">
        <v>6</v>
      </c>
      <c r="D7614" s="97">
        <v>26156559</v>
      </c>
      <c r="E7614" s="97">
        <v>26157343</v>
      </c>
      <c r="F7614" s="96" t="s">
        <v>2321</v>
      </c>
      <c r="G7614" s="96">
        <v>4</v>
      </c>
      <c r="H7614" s="96">
        <v>0.2162</v>
      </c>
      <c r="I7614" s="810">
        <v>1</v>
      </c>
    </row>
    <row r="7615" spans="1:9" x14ac:dyDescent="0.15">
      <c r="A7615" s="694" t="s">
        <v>10077</v>
      </c>
      <c r="B7615" s="96">
        <v>5879</v>
      </c>
      <c r="C7615" s="96">
        <v>7</v>
      </c>
      <c r="D7615" s="97">
        <v>6414126</v>
      </c>
      <c r="E7615" s="97">
        <v>6443598</v>
      </c>
      <c r="F7615" s="96" t="s">
        <v>2321</v>
      </c>
      <c r="G7615" s="96">
        <v>162</v>
      </c>
      <c r="H7615" s="96">
        <v>0.2162</v>
      </c>
      <c r="I7615" s="810">
        <v>1</v>
      </c>
    </row>
    <row r="7616" spans="1:9" x14ac:dyDescent="0.15">
      <c r="A7616" s="694" t="s">
        <v>10078</v>
      </c>
      <c r="B7616" s="96">
        <v>5786</v>
      </c>
      <c r="C7616" s="96">
        <v>20</v>
      </c>
      <c r="D7616" s="97">
        <v>2844841</v>
      </c>
      <c r="E7616" s="97">
        <v>3019316</v>
      </c>
      <c r="F7616" s="96" t="s">
        <v>2321</v>
      </c>
      <c r="G7616" s="96">
        <v>479</v>
      </c>
      <c r="H7616" s="96">
        <v>0.21623999999999999</v>
      </c>
      <c r="I7616" s="810">
        <v>1</v>
      </c>
    </row>
    <row r="7617" spans="1:9" x14ac:dyDescent="0.15">
      <c r="A7617" s="694" t="s">
        <v>10079</v>
      </c>
      <c r="B7617" s="96">
        <v>91107</v>
      </c>
      <c r="C7617" s="96">
        <v>17</v>
      </c>
      <c r="D7617" s="97">
        <v>73870242</v>
      </c>
      <c r="E7617" s="97">
        <v>73874683</v>
      </c>
      <c r="F7617" s="96" t="s">
        <v>2328</v>
      </c>
      <c r="G7617" s="96">
        <v>14</v>
      </c>
      <c r="H7617" s="96">
        <v>0.21646000000000001</v>
      </c>
      <c r="I7617" s="810">
        <v>1</v>
      </c>
    </row>
    <row r="7618" spans="1:9" x14ac:dyDescent="0.15">
      <c r="A7618" s="694" t="s">
        <v>10080</v>
      </c>
      <c r="B7618" s="96">
        <v>50801</v>
      </c>
      <c r="C7618" s="96">
        <v>11</v>
      </c>
      <c r="D7618" s="97">
        <v>64058774</v>
      </c>
      <c r="E7618" s="97">
        <v>64067503</v>
      </c>
      <c r="F7618" s="96" t="s">
        <v>2321</v>
      </c>
      <c r="G7618" s="96">
        <v>12</v>
      </c>
      <c r="H7618" s="96">
        <v>0.21657999999999999</v>
      </c>
      <c r="I7618" s="810">
        <v>1</v>
      </c>
    </row>
    <row r="7619" spans="1:9" x14ac:dyDescent="0.15">
      <c r="A7619" s="694" t="s">
        <v>10081</v>
      </c>
      <c r="B7619" s="96">
        <v>115811</v>
      </c>
      <c r="C7619" s="96">
        <v>12</v>
      </c>
      <c r="D7619" s="97">
        <v>113633246</v>
      </c>
      <c r="E7619" s="97">
        <v>113659086</v>
      </c>
      <c r="F7619" s="96" t="s">
        <v>2328</v>
      </c>
      <c r="G7619" s="96">
        <v>61</v>
      </c>
      <c r="H7619" s="96">
        <v>0.21668000000000001</v>
      </c>
      <c r="I7619" s="810">
        <v>1</v>
      </c>
    </row>
    <row r="7620" spans="1:9" x14ac:dyDescent="0.15">
      <c r="A7620" s="694" t="s">
        <v>10082</v>
      </c>
      <c r="B7620" s="96">
        <v>255725</v>
      </c>
      <c r="C7620" s="96">
        <v>11</v>
      </c>
      <c r="D7620" s="97">
        <v>6190585</v>
      </c>
      <c r="E7620" s="97">
        <v>6191556</v>
      </c>
      <c r="F7620" s="96" t="s">
        <v>2328</v>
      </c>
      <c r="G7620" s="96">
        <v>1</v>
      </c>
      <c r="H7620" s="96">
        <v>0.2167</v>
      </c>
      <c r="I7620" s="810">
        <v>1</v>
      </c>
    </row>
    <row r="7621" spans="1:9" x14ac:dyDescent="0.15">
      <c r="A7621" s="694" t="s">
        <v>10083</v>
      </c>
      <c r="B7621" s="96">
        <v>6571</v>
      </c>
      <c r="C7621" s="96">
        <v>10</v>
      </c>
      <c r="D7621" s="97">
        <v>119000584</v>
      </c>
      <c r="E7621" s="97">
        <v>119038941</v>
      </c>
      <c r="F7621" s="96" t="s">
        <v>2321</v>
      </c>
      <c r="G7621" s="96">
        <v>112</v>
      </c>
      <c r="H7621" s="96">
        <v>0.21673000000000001</v>
      </c>
      <c r="I7621" s="810">
        <v>1</v>
      </c>
    </row>
    <row r="7622" spans="1:9" x14ac:dyDescent="0.15">
      <c r="A7622" s="694" t="s">
        <v>10084</v>
      </c>
      <c r="B7622" s="96">
        <v>84720</v>
      </c>
      <c r="C7622" s="96">
        <v>9</v>
      </c>
      <c r="D7622" s="97">
        <v>35087028</v>
      </c>
      <c r="E7622" s="97">
        <v>35096598</v>
      </c>
      <c r="F7622" s="96" t="s">
        <v>2328</v>
      </c>
      <c r="G7622" s="96">
        <v>25</v>
      </c>
      <c r="H7622" s="96">
        <v>0.21676999999999999</v>
      </c>
      <c r="I7622" s="810">
        <v>1</v>
      </c>
    </row>
    <row r="7623" spans="1:9" x14ac:dyDescent="0.15">
      <c r="A7623" s="694" t="s">
        <v>10085</v>
      </c>
      <c r="B7623" s="96">
        <v>55174</v>
      </c>
      <c r="C7623" s="96">
        <v>8</v>
      </c>
      <c r="D7623" s="97">
        <v>19674876</v>
      </c>
      <c r="E7623" s="97">
        <v>19709589</v>
      </c>
      <c r="F7623" s="96" t="s">
        <v>2321</v>
      </c>
      <c r="G7623" s="96">
        <v>114</v>
      </c>
      <c r="H7623" s="96">
        <v>0.21689</v>
      </c>
      <c r="I7623" s="810">
        <v>1</v>
      </c>
    </row>
    <row r="7624" spans="1:9" x14ac:dyDescent="0.15">
      <c r="A7624" s="694" t="s">
        <v>10086</v>
      </c>
      <c r="B7624" s="96">
        <v>92715</v>
      </c>
      <c r="C7624" s="96">
        <v>9</v>
      </c>
      <c r="D7624" s="97">
        <v>140449354</v>
      </c>
      <c r="E7624" s="97">
        <v>140473387</v>
      </c>
      <c r="F7624" s="96" t="s">
        <v>2328</v>
      </c>
      <c r="G7624" s="96">
        <v>49</v>
      </c>
      <c r="H7624" s="96">
        <v>0.21695999999999999</v>
      </c>
      <c r="I7624" s="810">
        <v>1</v>
      </c>
    </row>
    <row r="7625" spans="1:9" x14ac:dyDescent="0.15">
      <c r="A7625" s="694" t="s">
        <v>10087</v>
      </c>
      <c r="B7625" s="96">
        <v>100533105</v>
      </c>
      <c r="C7625" s="96">
        <v>8</v>
      </c>
      <c r="D7625" s="97">
        <v>67579787</v>
      </c>
      <c r="E7625" s="97">
        <v>67774257</v>
      </c>
      <c r="F7625" s="96" t="s">
        <v>2321</v>
      </c>
      <c r="G7625" s="96">
        <v>412</v>
      </c>
      <c r="H7625" s="96">
        <v>0.21698000000000001</v>
      </c>
      <c r="I7625" s="810">
        <v>1</v>
      </c>
    </row>
    <row r="7626" spans="1:9" x14ac:dyDescent="0.15">
      <c r="A7626" s="694" t="s">
        <v>10088</v>
      </c>
      <c r="B7626" s="96">
        <v>23014</v>
      </c>
      <c r="C7626" s="96">
        <v>12</v>
      </c>
      <c r="D7626" s="97">
        <v>117581278</v>
      </c>
      <c r="E7626" s="97">
        <v>117628305</v>
      </c>
      <c r="F7626" s="96" t="s">
        <v>2328</v>
      </c>
      <c r="G7626" s="96">
        <v>180</v>
      </c>
      <c r="H7626" s="96">
        <v>0.21698000000000001</v>
      </c>
      <c r="I7626" s="810">
        <v>1</v>
      </c>
    </row>
    <row r="7627" spans="1:9" x14ac:dyDescent="0.15">
      <c r="A7627" s="694" t="s">
        <v>10089</v>
      </c>
      <c r="B7627" s="96">
        <v>6515</v>
      </c>
      <c r="C7627" s="96">
        <v>12</v>
      </c>
      <c r="D7627" s="97">
        <v>8071824</v>
      </c>
      <c r="E7627" s="97">
        <v>8088895</v>
      </c>
      <c r="F7627" s="96" t="s">
        <v>2328</v>
      </c>
      <c r="G7627" s="96">
        <v>32</v>
      </c>
      <c r="H7627" s="96">
        <v>0.217</v>
      </c>
      <c r="I7627" s="810">
        <v>1</v>
      </c>
    </row>
    <row r="7628" spans="1:9" x14ac:dyDescent="0.15">
      <c r="A7628" s="694" t="s">
        <v>10090</v>
      </c>
      <c r="B7628" s="96">
        <v>11227</v>
      </c>
      <c r="C7628" s="96">
        <v>2</v>
      </c>
      <c r="D7628" s="97">
        <v>158114340</v>
      </c>
      <c r="E7628" s="97">
        <v>158167913</v>
      </c>
      <c r="F7628" s="96" t="s">
        <v>2321</v>
      </c>
      <c r="G7628" s="96">
        <v>175</v>
      </c>
      <c r="H7628" s="96">
        <v>0.21703</v>
      </c>
      <c r="I7628" s="810">
        <v>1</v>
      </c>
    </row>
    <row r="7629" spans="1:9" x14ac:dyDescent="0.15">
      <c r="A7629" s="694" t="s">
        <v>10091</v>
      </c>
      <c r="B7629" s="96">
        <v>3672</v>
      </c>
      <c r="C7629" s="96">
        <v>5</v>
      </c>
      <c r="D7629" s="97">
        <v>52084136</v>
      </c>
      <c r="E7629" s="97">
        <v>52249485</v>
      </c>
      <c r="F7629" s="96" t="s">
        <v>2321</v>
      </c>
      <c r="G7629" s="96">
        <v>634</v>
      </c>
      <c r="H7629" s="96">
        <v>0.21712000000000001</v>
      </c>
      <c r="I7629" s="810">
        <v>1</v>
      </c>
    </row>
    <row r="7630" spans="1:9" x14ac:dyDescent="0.15">
      <c r="A7630" s="694" t="s">
        <v>10092</v>
      </c>
      <c r="B7630" s="96">
        <v>646019</v>
      </c>
      <c r="C7630" s="96">
        <v>5</v>
      </c>
      <c r="D7630" s="97">
        <v>179105559</v>
      </c>
      <c r="E7630" s="97">
        <v>179107975</v>
      </c>
      <c r="F7630" s="96" t="s">
        <v>2328</v>
      </c>
      <c r="G7630" s="96">
        <v>5</v>
      </c>
      <c r="H7630" s="96">
        <v>0.21712000000000001</v>
      </c>
      <c r="I7630" s="810">
        <v>1</v>
      </c>
    </row>
    <row r="7631" spans="1:9" x14ac:dyDescent="0.15">
      <c r="A7631" s="694" t="s">
        <v>10093</v>
      </c>
      <c r="B7631" s="96">
        <v>63027</v>
      </c>
      <c r="C7631" s="96">
        <v>6</v>
      </c>
      <c r="D7631" s="97">
        <v>3269207</v>
      </c>
      <c r="E7631" s="97">
        <v>3456954</v>
      </c>
      <c r="F7631" s="96" t="s">
        <v>2328</v>
      </c>
      <c r="G7631" s="96">
        <v>807</v>
      </c>
      <c r="H7631" s="96">
        <v>0.21717</v>
      </c>
      <c r="I7631" s="810">
        <v>1</v>
      </c>
    </row>
    <row r="7632" spans="1:9" x14ac:dyDescent="0.15">
      <c r="A7632" s="694" t="s">
        <v>10094</v>
      </c>
      <c r="B7632" s="96">
        <v>79908</v>
      </c>
      <c r="C7632" s="96">
        <v>5</v>
      </c>
      <c r="D7632" s="97">
        <v>180326077</v>
      </c>
      <c r="E7632" s="97">
        <v>180377906</v>
      </c>
      <c r="F7632" s="96" t="s">
        <v>2321</v>
      </c>
      <c r="G7632" s="96">
        <v>142</v>
      </c>
      <c r="H7632" s="96">
        <v>0.21718000000000001</v>
      </c>
      <c r="I7632" s="810">
        <v>1</v>
      </c>
    </row>
    <row r="7633" spans="1:9" x14ac:dyDescent="0.15">
      <c r="A7633" s="694" t="s">
        <v>10095</v>
      </c>
      <c r="B7633" s="96">
        <v>202915</v>
      </c>
      <c r="C7633" s="96">
        <v>7</v>
      </c>
      <c r="D7633" s="97">
        <v>1581871</v>
      </c>
      <c r="E7633" s="97">
        <v>1596066</v>
      </c>
      <c r="F7633" s="96" t="s">
        <v>2328</v>
      </c>
      <c r="G7633" s="96">
        <v>58</v>
      </c>
      <c r="H7633" s="96">
        <v>0.21725</v>
      </c>
      <c r="I7633" s="810">
        <v>1</v>
      </c>
    </row>
    <row r="7634" spans="1:9" x14ac:dyDescent="0.15">
      <c r="A7634" s="694" t="s">
        <v>2119</v>
      </c>
      <c r="B7634" s="96">
        <v>80315</v>
      </c>
      <c r="C7634" s="96">
        <v>5</v>
      </c>
      <c r="D7634" s="97">
        <v>173315331</v>
      </c>
      <c r="E7634" s="97">
        <v>173387313</v>
      </c>
      <c r="F7634" s="96" t="s">
        <v>2321</v>
      </c>
      <c r="G7634" s="96">
        <v>217</v>
      </c>
      <c r="H7634" s="96">
        <v>0.21725</v>
      </c>
      <c r="I7634" s="810">
        <v>1</v>
      </c>
    </row>
    <row r="7635" spans="1:9" x14ac:dyDescent="0.15">
      <c r="A7635" s="694" t="s">
        <v>10096</v>
      </c>
      <c r="B7635" s="96">
        <v>1915</v>
      </c>
      <c r="C7635" s="96">
        <v>6</v>
      </c>
      <c r="D7635" s="97">
        <v>74225473</v>
      </c>
      <c r="E7635" s="97">
        <v>74230755</v>
      </c>
      <c r="F7635" s="96" t="s">
        <v>2328</v>
      </c>
      <c r="G7635" s="96">
        <v>15</v>
      </c>
      <c r="H7635" s="96">
        <v>0.21726000000000001</v>
      </c>
      <c r="I7635" s="810">
        <v>1</v>
      </c>
    </row>
    <row r="7636" spans="1:9" x14ac:dyDescent="0.15">
      <c r="A7636" s="694" t="s">
        <v>10097</v>
      </c>
      <c r="B7636" s="96">
        <v>26090</v>
      </c>
      <c r="C7636" s="96">
        <v>20</v>
      </c>
      <c r="D7636" s="97">
        <v>25275379</v>
      </c>
      <c r="E7636" s="97">
        <v>25371618</v>
      </c>
      <c r="F7636" s="96" t="s">
        <v>2328</v>
      </c>
      <c r="G7636" s="96">
        <v>299</v>
      </c>
      <c r="H7636" s="96">
        <v>0.21726999999999999</v>
      </c>
      <c r="I7636" s="810">
        <v>1</v>
      </c>
    </row>
    <row r="7637" spans="1:9" x14ac:dyDescent="0.15">
      <c r="A7637" s="694" t="s">
        <v>10098</v>
      </c>
      <c r="B7637" s="96">
        <v>56244</v>
      </c>
      <c r="C7637" s="96">
        <v>6</v>
      </c>
      <c r="D7637" s="97">
        <v>32362513</v>
      </c>
      <c r="E7637" s="97">
        <v>32374900</v>
      </c>
      <c r="F7637" s="96" t="s">
        <v>2328</v>
      </c>
      <c r="G7637" s="96">
        <v>298</v>
      </c>
      <c r="H7637" s="96">
        <v>0.21726999999999999</v>
      </c>
      <c r="I7637" s="810">
        <v>1</v>
      </c>
    </row>
    <row r="7638" spans="1:9" x14ac:dyDescent="0.15">
      <c r="A7638" s="694" t="s">
        <v>10099</v>
      </c>
      <c r="B7638" s="96">
        <v>79883</v>
      </c>
      <c r="C7638" s="96">
        <v>19</v>
      </c>
      <c r="D7638" s="97">
        <v>14042000</v>
      </c>
      <c r="E7638" s="97">
        <v>14064204</v>
      </c>
      <c r="F7638" s="96" t="s">
        <v>2328</v>
      </c>
      <c r="G7638" s="96">
        <v>39</v>
      </c>
      <c r="H7638" s="96">
        <v>0.21729999999999999</v>
      </c>
      <c r="I7638" s="810">
        <v>1</v>
      </c>
    </row>
    <row r="7639" spans="1:9" x14ac:dyDescent="0.15">
      <c r="A7639" s="694" t="s">
        <v>10100</v>
      </c>
      <c r="B7639" s="96">
        <v>10455</v>
      </c>
      <c r="C7639" s="96">
        <v>6</v>
      </c>
      <c r="D7639" s="97">
        <v>4115927</v>
      </c>
      <c r="E7639" s="97">
        <v>4135831</v>
      </c>
      <c r="F7639" s="96" t="s">
        <v>2328</v>
      </c>
      <c r="G7639" s="96">
        <v>71</v>
      </c>
      <c r="H7639" s="96">
        <v>0.21732000000000001</v>
      </c>
      <c r="I7639" s="810">
        <v>1</v>
      </c>
    </row>
    <row r="7640" spans="1:9" x14ac:dyDescent="0.15">
      <c r="A7640" s="694" t="s">
        <v>10101</v>
      </c>
      <c r="B7640" s="96">
        <v>7022</v>
      </c>
      <c r="C7640" s="96">
        <v>20</v>
      </c>
      <c r="D7640" s="97">
        <v>55204358</v>
      </c>
      <c r="E7640" s="97">
        <v>55214339</v>
      </c>
      <c r="F7640" s="96" t="s">
        <v>2321</v>
      </c>
      <c r="G7640" s="96">
        <v>17</v>
      </c>
      <c r="H7640" s="96">
        <v>0.21737999999999999</v>
      </c>
      <c r="I7640" s="810">
        <v>1</v>
      </c>
    </row>
    <row r="7641" spans="1:9" x14ac:dyDescent="0.15">
      <c r="A7641" s="694" t="s">
        <v>10102</v>
      </c>
      <c r="B7641" s="96">
        <v>2056</v>
      </c>
      <c r="C7641" s="96">
        <v>7</v>
      </c>
      <c r="D7641" s="97">
        <v>100318423</v>
      </c>
      <c r="E7641" s="97">
        <v>100321323</v>
      </c>
      <c r="F7641" s="96" t="s">
        <v>2321</v>
      </c>
      <c r="G7641" s="96">
        <v>10</v>
      </c>
      <c r="H7641" s="96">
        <v>0.21740000000000001</v>
      </c>
      <c r="I7641" s="810">
        <v>1</v>
      </c>
    </row>
    <row r="7642" spans="1:9" x14ac:dyDescent="0.15">
      <c r="A7642" s="694" t="s">
        <v>10103</v>
      </c>
      <c r="B7642" s="96">
        <v>389602</v>
      </c>
      <c r="C7642" s="96">
        <v>7</v>
      </c>
      <c r="D7642" s="97">
        <v>155755332</v>
      </c>
      <c r="E7642" s="97">
        <v>155758233</v>
      </c>
      <c r="F7642" s="96" t="s">
        <v>2321</v>
      </c>
      <c r="G7642" s="96">
        <v>10</v>
      </c>
      <c r="H7642" s="96">
        <v>0.21740999999999999</v>
      </c>
      <c r="I7642" s="810">
        <v>1</v>
      </c>
    </row>
    <row r="7643" spans="1:9" x14ac:dyDescent="0.15">
      <c r="A7643" s="694" t="s">
        <v>10104</v>
      </c>
      <c r="B7643" s="96">
        <v>23344</v>
      </c>
      <c r="C7643" s="96">
        <v>12</v>
      </c>
      <c r="D7643" s="97">
        <v>56521985</v>
      </c>
      <c r="E7643" s="97">
        <v>56547259</v>
      </c>
      <c r="F7643" s="96" t="s">
        <v>2321</v>
      </c>
      <c r="G7643" s="96">
        <v>43</v>
      </c>
      <c r="H7643" s="96">
        <v>0.21742</v>
      </c>
      <c r="I7643" s="810">
        <v>1</v>
      </c>
    </row>
    <row r="7644" spans="1:9" x14ac:dyDescent="0.15">
      <c r="A7644" s="694" t="s">
        <v>10105</v>
      </c>
      <c r="B7644" s="96">
        <v>10539</v>
      </c>
      <c r="C7644" s="96">
        <v>10</v>
      </c>
      <c r="D7644" s="97">
        <v>131934639</v>
      </c>
      <c r="E7644" s="97">
        <v>131978646</v>
      </c>
      <c r="F7644" s="96" t="s">
        <v>2321</v>
      </c>
      <c r="G7644" s="96">
        <v>224</v>
      </c>
      <c r="H7644" s="96">
        <v>0.21748000000000001</v>
      </c>
      <c r="I7644" s="810">
        <v>1</v>
      </c>
    </row>
    <row r="7645" spans="1:9" x14ac:dyDescent="0.15">
      <c r="A7645" s="694" t="s">
        <v>10106</v>
      </c>
      <c r="B7645" s="96">
        <v>2931</v>
      </c>
      <c r="C7645" s="96">
        <v>19</v>
      </c>
      <c r="D7645" s="97">
        <v>42734338</v>
      </c>
      <c r="E7645" s="97">
        <v>42746736</v>
      </c>
      <c r="F7645" s="96" t="s">
        <v>2328</v>
      </c>
      <c r="G7645" s="96">
        <v>18</v>
      </c>
      <c r="H7645" s="96">
        <v>0.21751999999999999</v>
      </c>
      <c r="I7645" s="810">
        <v>1</v>
      </c>
    </row>
    <row r="7646" spans="1:9" x14ac:dyDescent="0.15">
      <c r="A7646" s="694" t="s">
        <v>10107</v>
      </c>
      <c r="B7646" s="96">
        <v>23476</v>
      </c>
      <c r="C7646" s="96">
        <v>19</v>
      </c>
      <c r="D7646" s="97">
        <v>15348301</v>
      </c>
      <c r="E7646" s="97">
        <v>15443354</v>
      </c>
      <c r="F7646" s="96" t="s">
        <v>2328</v>
      </c>
      <c r="G7646" s="96">
        <v>157</v>
      </c>
      <c r="H7646" s="96">
        <v>0.21754000000000001</v>
      </c>
      <c r="I7646" s="810">
        <v>1</v>
      </c>
    </row>
    <row r="7647" spans="1:9" x14ac:dyDescent="0.15">
      <c r="A7647" s="694" t="s">
        <v>10108</v>
      </c>
      <c r="B7647" s="96">
        <v>25864</v>
      </c>
      <c r="C7647" s="96">
        <v>3</v>
      </c>
      <c r="D7647" s="97">
        <v>52007700</v>
      </c>
      <c r="E7647" s="97">
        <v>52015216</v>
      </c>
      <c r="F7647" s="96" t="s">
        <v>2321</v>
      </c>
      <c r="G7647" s="96">
        <v>8</v>
      </c>
      <c r="H7647" s="96">
        <v>0.21754999999999999</v>
      </c>
      <c r="I7647" s="810">
        <v>1</v>
      </c>
    </row>
    <row r="7648" spans="1:9" x14ac:dyDescent="0.15">
      <c r="A7648" s="694" t="s">
        <v>10109</v>
      </c>
      <c r="B7648" s="96">
        <v>147111</v>
      </c>
      <c r="C7648" s="96">
        <v>17</v>
      </c>
      <c r="D7648" s="97">
        <v>79910383</v>
      </c>
      <c r="E7648" s="97">
        <v>79919057</v>
      </c>
      <c r="F7648" s="96" t="s">
        <v>2328</v>
      </c>
      <c r="G7648" s="96">
        <v>22</v>
      </c>
      <c r="H7648" s="96">
        <v>0.21757000000000001</v>
      </c>
      <c r="I7648" s="810">
        <v>1</v>
      </c>
    </row>
    <row r="7649" spans="1:9" x14ac:dyDescent="0.15">
      <c r="A7649" s="694" t="s">
        <v>10110</v>
      </c>
      <c r="B7649" s="96">
        <v>23328</v>
      </c>
      <c r="C7649" s="96">
        <v>6</v>
      </c>
      <c r="D7649" s="97">
        <v>148663729</v>
      </c>
      <c r="E7649" s="97">
        <v>148873185</v>
      </c>
      <c r="F7649" s="96" t="s">
        <v>2321</v>
      </c>
      <c r="G7649" s="96">
        <v>922</v>
      </c>
      <c r="H7649" s="96">
        <v>0.21765999999999999</v>
      </c>
      <c r="I7649" s="810">
        <v>1</v>
      </c>
    </row>
    <row r="7650" spans="1:9" x14ac:dyDescent="0.15">
      <c r="A7650" s="694" t="s">
        <v>10111</v>
      </c>
      <c r="B7650" s="96">
        <v>51250</v>
      </c>
      <c r="C7650" s="96">
        <v>6</v>
      </c>
      <c r="D7650" s="97">
        <v>107349407</v>
      </c>
      <c r="E7650" s="97">
        <v>107372546</v>
      </c>
      <c r="F7650" s="96" t="s">
        <v>2321</v>
      </c>
      <c r="G7650" s="96">
        <v>95</v>
      </c>
      <c r="H7650" s="96">
        <v>0.21768000000000001</v>
      </c>
      <c r="I7650" s="810">
        <v>1</v>
      </c>
    </row>
    <row r="7651" spans="1:9" x14ac:dyDescent="0.15">
      <c r="A7651" s="694" t="s">
        <v>10112</v>
      </c>
      <c r="B7651" s="96">
        <v>51320</v>
      </c>
      <c r="C7651" s="96">
        <v>18</v>
      </c>
      <c r="D7651" s="97">
        <v>48700920</v>
      </c>
      <c r="E7651" s="97">
        <v>48724051</v>
      </c>
      <c r="F7651" s="96" t="s">
        <v>2328</v>
      </c>
      <c r="G7651" s="96">
        <v>56</v>
      </c>
      <c r="H7651" s="96">
        <v>0.21778</v>
      </c>
      <c r="I7651" s="810">
        <v>1</v>
      </c>
    </row>
    <row r="7652" spans="1:9" x14ac:dyDescent="0.15">
      <c r="A7652" s="694" t="s">
        <v>10113</v>
      </c>
      <c r="B7652" s="96">
        <v>2184</v>
      </c>
      <c r="C7652" s="96">
        <v>15</v>
      </c>
      <c r="D7652" s="97">
        <v>80445233</v>
      </c>
      <c r="E7652" s="97">
        <v>80478924</v>
      </c>
      <c r="F7652" s="96" t="s">
        <v>2321</v>
      </c>
      <c r="G7652" s="96">
        <v>152</v>
      </c>
      <c r="H7652" s="96">
        <v>0.21781</v>
      </c>
      <c r="I7652" s="810">
        <v>1</v>
      </c>
    </row>
    <row r="7653" spans="1:9" x14ac:dyDescent="0.15">
      <c r="A7653" s="694" t="s">
        <v>10114</v>
      </c>
      <c r="B7653" s="96">
        <v>3233</v>
      </c>
      <c r="C7653" s="96">
        <v>2</v>
      </c>
      <c r="D7653" s="97">
        <v>177015122</v>
      </c>
      <c r="E7653" s="97">
        <v>177017951</v>
      </c>
      <c r="F7653" s="96" t="s">
        <v>2321</v>
      </c>
      <c r="G7653" s="96">
        <v>8</v>
      </c>
      <c r="H7653" s="96">
        <v>0.21807000000000001</v>
      </c>
      <c r="I7653" s="810">
        <v>1</v>
      </c>
    </row>
    <row r="7654" spans="1:9" x14ac:dyDescent="0.15">
      <c r="A7654" s="694" t="s">
        <v>10115</v>
      </c>
      <c r="B7654" s="96">
        <v>118442</v>
      </c>
      <c r="C7654" s="96">
        <v>3</v>
      </c>
      <c r="D7654" s="97">
        <v>51989330</v>
      </c>
      <c r="E7654" s="97">
        <v>51991520</v>
      </c>
      <c r="F7654" s="96" t="s">
        <v>2321</v>
      </c>
      <c r="G7654" s="96">
        <v>8</v>
      </c>
      <c r="H7654" s="96">
        <v>0.21812000000000001</v>
      </c>
      <c r="I7654" s="810">
        <v>1</v>
      </c>
    </row>
    <row r="7655" spans="1:9" x14ac:dyDescent="0.15">
      <c r="A7655" s="694" t="s">
        <v>10116</v>
      </c>
      <c r="B7655" s="96">
        <v>120776</v>
      </c>
      <c r="C7655" s="96">
        <v>11</v>
      </c>
      <c r="D7655" s="97">
        <v>6912805</v>
      </c>
      <c r="E7655" s="97">
        <v>6913731</v>
      </c>
      <c r="F7655" s="96" t="s">
        <v>2328</v>
      </c>
      <c r="G7655" s="96">
        <v>6</v>
      </c>
      <c r="H7655" s="96">
        <v>0.21823000000000001</v>
      </c>
      <c r="I7655" s="810">
        <v>1</v>
      </c>
    </row>
    <row r="7656" spans="1:9" x14ac:dyDescent="0.15">
      <c r="A7656" s="694" t="s">
        <v>10117</v>
      </c>
      <c r="B7656" s="96">
        <v>196527</v>
      </c>
      <c r="C7656" s="96">
        <v>12</v>
      </c>
      <c r="D7656" s="97">
        <v>45609770</v>
      </c>
      <c r="E7656" s="97">
        <v>45834187</v>
      </c>
      <c r="F7656" s="96" t="s">
        <v>2321</v>
      </c>
      <c r="G7656" s="96">
        <v>593</v>
      </c>
      <c r="H7656" s="96">
        <v>0.21833</v>
      </c>
      <c r="I7656" s="810">
        <v>1</v>
      </c>
    </row>
    <row r="7657" spans="1:9" x14ac:dyDescent="0.15">
      <c r="A7657" s="694" t="s">
        <v>10118</v>
      </c>
      <c r="B7657" s="96">
        <v>219431</v>
      </c>
      <c r="C7657" s="96">
        <v>11</v>
      </c>
      <c r="D7657" s="97">
        <v>55418380</v>
      </c>
      <c r="E7657" s="97">
        <v>55419315</v>
      </c>
      <c r="F7657" s="96" t="s">
        <v>2321</v>
      </c>
      <c r="G7657" s="96">
        <v>2</v>
      </c>
      <c r="H7657" s="96">
        <v>0.21833</v>
      </c>
      <c r="I7657" s="810">
        <v>1</v>
      </c>
    </row>
    <row r="7658" spans="1:9" x14ac:dyDescent="0.15">
      <c r="A7658" s="694" t="s">
        <v>10119</v>
      </c>
      <c r="B7658" s="96">
        <v>353135</v>
      </c>
      <c r="C7658" s="96">
        <v>1</v>
      </c>
      <c r="D7658" s="97">
        <v>152758753</v>
      </c>
      <c r="E7658" s="97">
        <v>152760902</v>
      </c>
      <c r="F7658" s="96" t="s">
        <v>2321</v>
      </c>
      <c r="G7658" s="96">
        <v>9</v>
      </c>
      <c r="H7658" s="96">
        <v>0.21834999999999999</v>
      </c>
      <c r="I7658" s="810">
        <v>1</v>
      </c>
    </row>
    <row r="7659" spans="1:9" x14ac:dyDescent="0.15">
      <c r="A7659" s="694" t="s">
        <v>10120</v>
      </c>
      <c r="B7659" s="96">
        <v>10815</v>
      </c>
      <c r="C7659" s="96">
        <v>4</v>
      </c>
      <c r="D7659" s="97">
        <v>778745</v>
      </c>
      <c r="E7659" s="97">
        <v>819945</v>
      </c>
      <c r="F7659" s="96" t="s">
        <v>2328</v>
      </c>
      <c r="G7659" s="96">
        <v>188</v>
      </c>
      <c r="H7659" s="96">
        <v>0.2185</v>
      </c>
      <c r="I7659" s="810">
        <v>1</v>
      </c>
    </row>
    <row r="7660" spans="1:9" x14ac:dyDescent="0.15">
      <c r="A7660" s="694" t="s">
        <v>10121</v>
      </c>
      <c r="B7660" s="96">
        <v>25896</v>
      </c>
      <c r="C7660" s="96">
        <v>1</v>
      </c>
      <c r="D7660" s="97">
        <v>212113741</v>
      </c>
      <c r="E7660" s="97">
        <v>212209002</v>
      </c>
      <c r="F7660" s="96" t="s">
        <v>2328</v>
      </c>
      <c r="G7660" s="96">
        <v>367</v>
      </c>
      <c r="H7660" s="96">
        <v>0.21865999999999999</v>
      </c>
      <c r="I7660" s="810">
        <v>1</v>
      </c>
    </row>
    <row r="7661" spans="1:9" x14ac:dyDescent="0.15">
      <c r="A7661" s="694" t="s">
        <v>10122</v>
      </c>
      <c r="B7661" s="96">
        <v>4504</v>
      </c>
      <c r="C7661" s="96">
        <v>16</v>
      </c>
      <c r="D7661" s="97">
        <v>56623267</v>
      </c>
      <c r="E7661" s="97">
        <v>56625000</v>
      </c>
      <c r="F7661" s="96" t="s">
        <v>2321</v>
      </c>
      <c r="G7661" s="96">
        <v>6</v>
      </c>
      <c r="H7661" s="96">
        <v>0.21865999999999999</v>
      </c>
      <c r="I7661" s="810">
        <v>1</v>
      </c>
    </row>
    <row r="7662" spans="1:9" x14ac:dyDescent="0.15">
      <c r="A7662" s="694" t="s">
        <v>10123</v>
      </c>
      <c r="B7662" s="96">
        <v>8128</v>
      </c>
      <c r="C7662" s="96">
        <v>15</v>
      </c>
      <c r="D7662" s="97">
        <v>92937140</v>
      </c>
      <c r="E7662" s="97">
        <v>93011958</v>
      </c>
      <c r="F7662" s="96" t="s">
        <v>2321</v>
      </c>
      <c r="G7662" s="96">
        <v>317</v>
      </c>
      <c r="H7662" s="96">
        <v>0.21876999999999999</v>
      </c>
      <c r="I7662" s="810">
        <v>1</v>
      </c>
    </row>
    <row r="7663" spans="1:9" x14ac:dyDescent="0.15">
      <c r="A7663" s="694" t="s">
        <v>10124</v>
      </c>
      <c r="B7663" s="96">
        <v>1841</v>
      </c>
      <c r="C7663" s="96">
        <v>2</v>
      </c>
      <c r="D7663" s="97">
        <v>242615157</v>
      </c>
      <c r="E7663" s="97">
        <v>242626383</v>
      </c>
      <c r="F7663" s="96" t="s">
        <v>2328</v>
      </c>
      <c r="G7663" s="96">
        <v>29</v>
      </c>
      <c r="H7663" s="96">
        <v>0.21890999999999999</v>
      </c>
      <c r="I7663" s="810">
        <v>1</v>
      </c>
    </row>
    <row r="7664" spans="1:9" x14ac:dyDescent="0.15">
      <c r="A7664" s="694" t="s">
        <v>10125</v>
      </c>
      <c r="B7664" s="96">
        <v>129881</v>
      </c>
      <c r="C7664" s="96">
        <v>2</v>
      </c>
      <c r="D7664" s="97">
        <v>170501935</v>
      </c>
      <c r="E7664" s="97">
        <v>170550931</v>
      </c>
      <c r="F7664" s="96" t="s">
        <v>2328</v>
      </c>
      <c r="G7664" s="96">
        <v>200</v>
      </c>
      <c r="H7664" s="96">
        <v>0.21898000000000001</v>
      </c>
      <c r="I7664" s="810">
        <v>1</v>
      </c>
    </row>
    <row r="7665" spans="1:9" x14ac:dyDescent="0.15">
      <c r="A7665" s="694" t="s">
        <v>10126</v>
      </c>
      <c r="B7665" s="96">
        <v>79192</v>
      </c>
      <c r="C7665" s="96">
        <v>5</v>
      </c>
      <c r="D7665" s="97">
        <v>3596168</v>
      </c>
      <c r="E7665" s="97">
        <v>3601517</v>
      </c>
      <c r="F7665" s="96" t="s">
        <v>2321</v>
      </c>
      <c r="G7665" s="96">
        <v>16</v>
      </c>
      <c r="H7665" s="96">
        <v>0.219</v>
      </c>
      <c r="I7665" s="810">
        <v>1</v>
      </c>
    </row>
    <row r="7666" spans="1:9" x14ac:dyDescent="0.15">
      <c r="A7666" s="694" t="s">
        <v>10127</v>
      </c>
      <c r="B7666" s="96">
        <v>79955</v>
      </c>
      <c r="C7666" s="96">
        <v>10</v>
      </c>
      <c r="D7666" s="97">
        <v>102767440</v>
      </c>
      <c r="E7666" s="97">
        <v>102790914</v>
      </c>
      <c r="F7666" s="96" t="s">
        <v>2328</v>
      </c>
      <c r="G7666" s="96">
        <v>76</v>
      </c>
      <c r="H7666" s="96">
        <v>0.21901000000000001</v>
      </c>
      <c r="I7666" s="810">
        <v>1</v>
      </c>
    </row>
    <row r="7667" spans="1:9" x14ac:dyDescent="0.15">
      <c r="A7667" s="694" t="s">
        <v>10128</v>
      </c>
      <c r="B7667" s="96">
        <v>10550</v>
      </c>
      <c r="C7667" s="96">
        <v>3</v>
      </c>
      <c r="D7667" s="97">
        <v>69134090</v>
      </c>
      <c r="E7667" s="97">
        <v>69155239</v>
      </c>
      <c r="F7667" s="96" t="s">
        <v>2321</v>
      </c>
      <c r="G7667" s="96">
        <v>83</v>
      </c>
      <c r="H7667" s="96">
        <v>0.21908</v>
      </c>
      <c r="I7667" s="810">
        <v>1</v>
      </c>
    </row>
    <row r="7668" spans="1:9" x14ac:dyDescent="0.15">
      <c r="A7668" s="694" t="s">
        <v>10129</v>
      </c>
      <c r="B7668" s="96">
        <v>122748</v>
      </c>
      <c r="C7668" s="96">
        <v>14</v>
      </c>
      <c r="D7668" s="97">
        <v>20691869</v>
      </c>
      <c r="E7668" s="97">
        <v>20692861</v>
      </c>
      <c r="F7668" s="96" t="s">
        <v>2321</v>
      </c>
      <c r="G7668" s="96">
        <v>10</v>
      </c>
      <c r="H7668" s="96">
        <v>0.21909000000000001</v>
      </c>
      <c r="I7668" s="810">
        <v>1</v>
      </c>
    </row>
    <row r="7669" spans="1:9" x14ac:dyDescent="0.15">
      <c r="A7669" s="694" t="s">
        <v>10130</v>
      </c>
      <c r="B7669" s="96">
        <v>83940</v>
      </c>
      <c r="C7669" s="96">
        <v>8</v>
      </c>
      <c r="D7669" s="97">
        <v>125500735</v>
      </c>
      <c r="E7669" s="97">
        <v>125551329</v>
      </c>
      <c r="F7669" s="96" t="s">
        <v>2328</v>
      </c>
      <c r="G7669" s="96">
        <v>144</v>
      </c>
      <c r="H7669" s="96">
        <v>0.21912000000000001</v>
      </c>
      <c r="I7669" s="810">
        <v>1</v>
      </c>
    </row>
    <row r="7670" spans="1:9" x14ac:dyDescent="0.15">
      <c r="A7670" s="694" t="s">
        <v>10131</v>
      </c>
      <c r="B7670" s="96">
        <v>25770</v>
      </c>
      <c r="C7670" s="96">
        <v>22</v>
      </c>
      <c r="D7670" s="97">
        <v>29454660</v>
      </c>
      <c r="E7670" s="97">
        <v>29457922</v>
      </c>
      <c r="F7670" s="96" t="s">
        <v>2328</v>
      </c>
      <c r="G7670" s="96">
        <v>10</v>
      </c>
      <c r="H7670" s="96">
        <v>0.21917</v>
      </c>
      <c r="I7670" s="810">
        <v>1</v>
      </c>
    </row>
    <row r="7671" spans="1:9" x14ac:dyDescent="0.15">
      <c r="A7671" s="694" t="s">
        <v>10132</v>
      </c>
      <c r="B7671" s="96">
        <v>10847</v>
      </c>
      <c r="C7671" s="96">
        <v>16</v>
      </c>
      <c r="D7671" s="97">
        <v>30709571</v>
      </c>
      <c r="E7671" s="97">
        <v>30751450</v>
      </c>
      <c r="F7671" s="96" t="s">
        <v>2321</v>
      </c>
      <c r="G7671" s="96">
        <v>47</v>
      </c>
      <c r="H7671" s="96">
        <v>0.21919</v>
      </c>
      <c r="I7671" s="810">
        <v>1</v>
      </c>
    </row>
    <row r="7672" spans="1:9" x14ac:dyDescent="0.15">
      <c r="A7672" s="694" t="s">
        <v>10133</v>
      </c>
      <c r="B7672" s="96">
        <v>55584</v>
      </c>
      <c r="C7672" s="96">
        <v>4</v>
      </c>
      <c r="D7672" s="97">
        <v>40337346</v>
      </c>
      <c r="E7672" s="97">
        <v>40357234</v>
      </c>
      <c r="F7672" s="96" t="s">
        <v>2321</v>
      </c>
      <c r="G7672" s="96">
        <v>122</v>
      </c>
      <c r="H7672" s="96">
        <v>0.21920999999999999</v>
      </c>
      <c r="I7672" s="810">
        <v>1</v>
      </c>
    </row>
    <row r="7673" spans="1:9" x14ac:dyDescent="0.15">
      <c r="A7673" s="694" t="s">
        <v>10134</v>
      </c>
      <c r="B7673" s="96">
        <v>51594</v>
      </c>
      <c r="C7673" s="96">
        <v>2</v>
      </c>
      <c r="D7673" s="97">
        <v>15307032</v>
      </c>
      <c r="E7673" s="97">
        <v>15701472</v>
      </c>
      <c r="F7673" s="96" t="s">
        <v>2328</v>
      </c>
      <c r="G7673" s="96">
        <v>1180</v>
      </c>
      <c r="H7673" s="96">
        <v>0.21925</v>
      </c>
      <c r="I7673" s="810">
        <v>1</v>
      </c>
    </row>
    <row r="7674" spans="1:9" x14ac:dyDescent="0.15">
      <c r="A7674" s="694" t="s">
        <v>10135</v>
      </c>
      <c r="B7674" s="96">
        <v>84624</v>
      </c>
      <c r="C7674" s="96">
        <v>6</v>
      </c>
      <c r="D7674" s="97">
        <v>159590429</v>
      </c>
      <c r="E7674" s="97">
        <v>159693140</v>
      </c>
      <c r="F7674" s="96" t="s">
        <v>2321</v>
      </c>
      <c r="G7674" s="96">
        <v>368</v>
      </c>
      <c r="H7674" s="96">
        <v>0.21928</v>
      </c>
      <c r="I7674" s="810">
        <v>1</v>
      </c>
    </row>
    <row r="7675" spans="1:9" x14ac:dyDescent="0.15">
      <c r="A7675" s="694" t="s">
        <v>10136</v>
      </c>
      <c r="B7675" s="96">
        <v>3382</v>
      </c>
      <c r="C7675" s="96">
        <v>7</v>
      </c>
      <c r="D7675" s="97">
        <v>8152814</v>
      </c>
      <c r="E7675" s="97">
        <v>8302242</v>
      </c>
      <c r="F7675" s="96" t="s">
        <v>2328</v>
      </c>
      <c r="G7675" s="96">
        <v>687</v>
      </c>
      <c r="H7675" s="96">
        <v>0.21937000000000001</v>
      </c>
      <c r="I7675" s="810">
        <v>1</v>
      </c>
    </row>
    <row r="7676" spans="1:9" x14ac:dyDescent="0.15">
      <c r="A7676" s="694" t="s">
        <v>10137</v>
      </c>
      <c r="B7676" s="96">
        <v>55727</v>
      </c>
      <c r="C7676" s="96">
        <v>14</v>
      </c>
      <c r="D7676" s="97">
        <v>93703896</v>
      </c>
      <c r="E7676" s="97">
        <v>93799385</v>
      </c>
      <c r="F7676" s="96" t="s">
        <v>2328</v>
      </c>
      <c r="G7676" s="96">
        <v>338</v>
      </c>
      <c r="H7676" s="96">
        <v>0.21940000000000001</v>
      </c>
      <c r="I7676" s="810">
        <v>1</v>
      </c>
    </row>
    <row r="7677" spans="1:9" x14ac:dyDescent="0.15">
      <c r="A7677" s="694" t="s">
        <v>10138</v>
      </c>
      <c r="B7677" s="96">
        <v>767</v>
      </c>
      <c r="C7677" s="96">
        <v>8</v>
      </c>
      <c r="D7677" s="97">
        <v>61101423</v>
      </c>
      <c r="E7677" s="97">
        <v>61193954</v>
      </c>
      <c r="F7677" s="96" t="s">
        <v>2328</v>
      </c>
      <c r="G7677" s="96">
        <v>390</v>
      </c>
      <c r="H7677" s="96">
        <v>0.21942</v>
      </c>
      <c r="I7677" s="810">
        <v>1</v>
      </c>
    </row>
    <row r="7678" spans="1:9" x14ac:dyDescent="0.15">
      <c r="A7678" s="694" t="s">
        <v>10139</v>
      </c>
      <c r="B7678" s="96">
        <v>55183</v>
      </c>
      <c r="C7678" s="96">
        <v>2</v>
      </c>
      <c r="D7678" s="97">
        <v>152266397</v>
      </c>
      <c r="E7678" s="97">
        <v>152333860</v>
      </c>
      <c r="F7678" s="96" t="s">
        <v>2321</v>
      </c>
      <c r="G7678" s="96">
        <v>176</v>
      </c>
      <c r="H7678" s="96">
        <v>0.21945999999999999</v>
      </c>
      <c r="I7678" s="810">
        <v>1</v>
      </c>
    </row>
    <row r="7679" spans="1:9" x14ac:dyDescent="0.15">
      <c r="A7679" s="694" t="s">
        <v>10140</v>
      </c>
      <c r="B7679" s="96">
        <v>88</v>
      </c>
      <c r="C7679" s="96">
        <v>1</v>
      </c>
      <c r="D7679" s="97">
        <v>236849754</v>
      </c>
      <c r="E7679" s="97">
        <v>236927931</v>
      </c>
      <c r="F7679" s="96" t="s">
        <v>2321</v>
      </c>
      <c r="G7679" s="96">
        <v>320</v>
      </c>
      <c r="H7679" s="96">
        <v>0.21970999999999999</v>
      </c>
      <c r="I7679" s="810">
        <v>1</v>
      </c>
    </row>
    <row r="7680" spans="1:9" x14ac:dyDescent="0.15">
      <c r="A7680" s="694" t="s">
        <v>10141</v>
      </c>
      <c r="B7680" s="96">
        <v>339488</v>
      </c>
      <c r="C7680" s="96">
        <v>1</v>
      </c>
      <c r="D7680" s="97">
        <v>36038971</v>
      </c>
      <c r="E7680" s="97">
        <v>36060929</v>
      </c>
      <c r="F7680" s="96" t="s">
        <v>2321</v>
      </c>
      <c r="G7680" s="96">
        <v>40</v>
      </c>
      <c r="H7680" s="96">
        <v>0.21978</v>
      </c>
      <c r="I7680" s="810">
        <v>1</v>
      </c>
    </row>
    <row r="7681" spans="1:9" x14ac:dyDescent="0.15">
      <c r="A7681" s="694" t="s">
        <v>10142</v>
      </c>
      <c r="B7681" s="96">
        <v>92565</v>
      </c>
      <c r="C7681" s="96">
        <v>10</v>
      </c>
      <c r="D7681" s="97">
        <v>127585108</v>
      </c>
      <c r="E7681" s="97">
        <v>127698161</v>
      </c>
      <c r="F7681" s="96" t="s">
        <v>2321</v>
      </c>
      <c r="G7681" s="96">
        <v>331</v>
      </c>
      <c r="H7681" s="96">
        <v>0.21983</v>
      </c>
      <c r="I7681" s="810">
        <v>1</v>
      </c>
    </row>
    <row r="7682" spans="1:9" x14ac:dyDescent="0.15">
      <c r="A7682" s="694" t="s">
        <v>10143</v>
      </c>
      <c r="B7682" s="96">
        <v>54549</v>
      </c>
      <c r="C7682" s="96">
        <v>17</v>
      </c>
      <c r="D7682" s="97">
        <v>71330523</v>
      </c>
      <c r="E7682" s="97">
        <v>71640227</v>
      </c>
      <c r="F7682" s="96" t="s">
        <v>2328</v>
      </c>
      <c r="G7682" s="96">
        <v>1137</v>
      </c>
      <c r="H7682" s="96">
        <v>0.21987999999999999</v>
      </c>
      <c r="I7682" s="810">
        <v>1</v>
      </c>
    </row>
    <row r="7683" spans="1:9" x14ac:dyDescent="0.15">
      <c r="A7683" s="694" t="s">
        <v>10144</v>
      </c>
      <c r="B7683" s="96">
        <v>115727</v>
      </c>
      <c r="C7683" s="96">
        <v>19</v>
      </c>
      <c r="D7683" s="97">
        <v>38899695</v>
      </c>
      <c r="E7683" s="97">
        <v>38916945</v>
      </c>
      <c r="F7683" s="96" t="s">
        <v>2328</v>
      </c>
      <c r="G7683" s="96">
        <v>60</v>
      </c>
      <c r="H7683" s="96">
        <v>0.21994</v>
      </c>
      <c r="I7683" s="810">
        <v>1</v>
      </c>
    </row>
    <row r="7684" spans="1:9" x14ac:dyDescent="0.15">
      <c r="A7684" s="694" t="s">
        <v>10145</v>
      </c>
      <c r="B7684" s="96">
        <v>79647</v>
      </c>
      <c r="C7684" s="96">
        <v>1</v>
      </c>
      <c r="D7684" s="97">
        <v>39456916</v>
      </c>
      <c r="E7684" s="97">
        <v>39471737</v>
      </c>
      <c r="F7684" s="96" t="s">
        <v>2321</v>
      </c>
      <c r="G7684" s="96">
        <v>53</v>
      </c>
      <c r="H7684" s="96">
        <v>0.22006000000000001</v>
      </c>
      <c r="I7684" s="810">
        <v>1</v>
      </c>
    </row>
    <row r="7685" spans="1:9" x14ac:dyDescent="0.15">
      <c r="A7685" s="694" t="s">
        <v>10146</v>
      </c>
      <c r="B7685" s="96">
        <v>153201</v>
      </c>
      <c r="C7685" s="96">
        <v>5</v>
      </c>
      <c r="D7685" s="97">
        <v>150694539</v>
      </c>
      <c r="E7685" s="97">
        <v>150727151</v>
      </c>
      <c r="F7685" s="96" t="s">
        <v>2328</v>
      </c>
      <c r="G7685" s="96">
        <v>132</v>
      </c>
      <c r="H7685" s="96">
        <v>0.22006999999999999</v>
      </c>
      <c r="I7685" s="810">
        <v>1</v>
      </c>
    </row>
    <row r="7686" spans="1:9" x14ac:dyDescent="0.15">
      <c r="A7686" s="694" t="s">
        <v>10147</v>
      </c>
      <c r="B7686" s="96">
        <v>10335</v>
      </c>
      <c r="C7686" s="96">
        <v>11</v>
      </c>
      <c r="D7686" s="97">
        <v>10594638</v>
      </c>
      <c r="E7686" s="97">
        <v>10715535</v>
      </c>
      <c r="F7686" s="96" t="s">
        <v>2328</v>
      </c>
      <c r="G7686" s="96">
        <v>452</v>
      </c>
      <c r="H7686" s="96">
        <v>0.22023999999999999</v>
      </c>
      <c r="I7686" s="810">
        <v>1</v>
      </c>
    </row>
    <row r="7687" spans="1:9" x14ac:dyDescent="0.15">
      <c r="A7687" s="694" t="s">
        <v>10148</v>
      </c>
      <c r="B7687" s="96">
        <v>55503</v>
      </c>
      <c r="C7687" s="96">
        <v>7</v>
      </c>
      <c r="D7687" s="97">
        <v>142568956</v>
      </c>
      <c r="E7687" s="97">
        <v>142583490</v>
      </c>
      <c r="F7687" s="96" t="s">
        <v>2328</v>
      </c>
      <c r="G7687" s="96">
        <v>58</v>
      </c>
      <c r="H7687" s="96">
        <v>0.22044</v>
      </c>
      <c r="I7687" s="810">
        <v>1</v>
      </c>
    </row>
    <row r="7688" spans="1:9" x14ac:dyDescent="0.15">
      <c r="A7688" s="694" t="s">
        <v>10149</v>
      </c>
      <c r="B7688" s="96">
        <v>23660</v>
      </c>
      <c r="C7688" s="96">
        <v>7</v>
      </c>
      <c r="D7688" s="97">
        <v>99102273</v>
      </c>
      <c r="E7688" s="97">
        <v>99131445</v>
      </c>
      <c r="F7688" s="96" t="s">
        <v>2321</v>
      </c>
      <c r="G7688" s="96">
        <v>52</v>
      </c>
      <c r="H7688" s="96">
        <v>0.22051000000000001</v>
      </c>
      <c r="I7688" s="810">
        <v>1</v>
      </c>
    </row>
    <row r="7689" spans="1:9" x14ac:dyDescent="0.15">
      <c r="A7689" s="694" t="s">
        <v>10150</v>
      </c>
      <c r="B7689" s="96">
        <v>9319</v>
      </c>
      <c r="C7689" s="96">
        <v>5</v>
      </c>
      <c r="D7689" s="97">
        <v>892764</v>
      </c>
      <c r="E7689" s="97">
        <v>918164</v>
      </c>
      <c r="F7689" s="96" t="s">
        <v>2321</v>
      </c>
      <c r="G7689" s="96">
        <v>96</v>
      </c>
      <c r="H7689" s="96">
        <v>0.22064</v>
      </c>
      <c r="I7689" s="810">
        <v>1</v>
      </c>
    </row>
    <row r="7690" spans="1:9" x14ac:dyDescent="0.15">
      <c r="A7690" s="694" t="s">
        <v>10151</v>
      </c>
      <c r="B7690" s="96">
        <v>2837</v>
      </c>
      <c r="C7690" s="96">
        <v>17</v>
      </c>
      <c r="D7690" s="97">
        <v>80330647</v>
      </c>
      <c r="E7690" s="97">
        <v>80333528</v>
      </c>
      <c r="F7690" s="96" t="s">
        <v>2321</v>
      </c>
      <c r="G7690" s="96">
        <v>10</v>
      </c>
      <c r="H7690" s="96">
        <v>0.22070000000000001</v>
      </c>
      <c r="I7690" s="810">
        <v>1</v>
      </c>
    </row>
    <row r="7691" spans="1:9" x14ac:dyDescent="0.15">
      <c r="A7691" s="694" t="s">
        <v>10152</v>
      </c>
      <c r="B7691" s="96">
        <v>64788</v>
      </c>
      <c r="C7691" s="96">
        <v>16</v>
      </c>
      <c r="D7691" s="97">
        <v>903634</v>
      </c>
      <c r="E7691" s="97">
        <v>1031318</v>
      </c>
      <c r="F7691" s="96" t="s">
        <v>2328</v>
      </c>
      <c r="G7691" s="96">
        <v>613</v>
      </c>
      <c r="H7691" s="96">
        <v>0.22076000000000001</v>
      </c>
      <c r="I7691" s="810">
        <v>1</v>
      </c>
    </row>
    <row r="7692" spans="1:9" x14ac:dyDescent="0.15">
      <c r="A7692" s="694" t="s">
        <v>10153</v>
      </c>
      <c r="B7692" s="96">
        <v>101928592</v>
      </c>
      <c r="C7692" s="96">
        <v>3</v>
      </c>
      <c r="D7692" s="97">
        <v>44724574</v>
      </c>
      <c r="E7692" s="97">
        <v>44726283</v>
      </c>
      <c r="F7692" s="96" t="s">
        <v>2328</v>
      </c>
      <c r="G7692" s="96">
        <v>3</v>
      </c>
      <c r="H7692" s="96">
        <v>0.22101000000000001</v>
      </c>
      <c r="I7692" s="810">
        <v>1</v>
      </c>
    </row>
    <row r="7693" spans="1:9" x14ac:dyDescent="0.15">
      <c r="A7693" s="694" t="s">
        <v>10154</v>
      </c>
      <c r="B7693" s="96">
        <v>7922</v>
      </c>
      <c r="C7693" s="96">
        <v>6</v>
      </c>
      <c r="D7693" s="97">
        <v>33168603</v>
      </c>
      <c r="E7693" s="97">
        <v>33172214</v>
      </c>
      <c r="F7693" s="96" t="s">
        <v>2321</v>
      </c>
      <c r="G7693" s="96">
        <v>11</v>
      </c>
      <c r="H7693" s="96">
        <v>0.22105</v>
      </c>
      <c r="I7693" s="810">
        <v>1</v>
      </c>
    </row>
    <row r="7694" spans="1:9" x14ac:dyDescent="0.15">
      <c r="A7694" s="694" t="s">
        <v>10155</v>
      </c>
      <c r="B7694" s="96">
        <v>6472</v>
      </c>
      <c r="C7694" s="96">
        <v>12</v>
      </c>
      <c r="D7694" s="97">
        <v>57623356</v>
      </c>
      <c r="E7694" s="97">
        <v>57628718</v>
      </c>
      <c r="F7694" s="96" t="s">
        <v>2321</v>
      </c>
      <c r="G7694" s="96">
        <v>10</v>
      </c>
      <c r="H7694" s="96">
        <v>0.22106999999999999</v>
      </c>
      <c r="I7694" s="810">
        <v>1</v>
      </c>
    </row>
    <row r="7695" spans="1:9" x14ac:dyDescent="0.15">
      <c r="A7695" s="694" t="s">
        <v>10156</v>
      </c>
      <c r="B7695" s="96">
        <v>55297</v>
      </c>
      <c r="C7695" s="96">
        <v>12</v>
      </c>
      <c r="D7695" s="97">
        <v>28343360</v>
      </c>
      <c r="E7695" s="97">
        <v>28703099</v>
      </c>
      <c r="F7695" s="96" t="s">
        <v>2321</v>
      </c>
      <c r="G7695" s="96">
        <v>1109</v>
      </c>
      <c r="H7695" s="96">
        <v>0.22108</v>
      </c>
      <c r="I7695" s="810">
        <v>1</v>
      </c>
    </row>
    <row r="7696" spans="1:9" x14ac:dyDescent="0.15">
      <c r="A7696" s="694" t="s">
        <v>10157</v>
      </c>
      <c r="B7696" s="96">
        <v>26271</v>
      </c>
      <c r="C7696" s="96">
        <v>6</v>
      </c>
      <c r="D7696" s="97">
        <v>153291658</v>
      </c>
      <c r="E7696" s="97">
        <v>153304740</v>
      </c>
      <c r="F7696" s="96" t="s">
        <v>2328</v>
      </c>
      <c r="G7696" s="96">
        <v>44</v>
      </c>
      <c r="H7696" s="96">
        <v>0.22122</v>
      </c>
      <c r="I7696" s="810">
        <v>1</v>
      </c>
    </row>
    <row r="7697" spans="1:9" x14ac:dyDescent="0.15">
      <c r="A7697" s="694" t="s">
        <v>10158</v>
      </c>
      <c r="B7697" s="96">
        <v>23456</v>
      </c>
      <c r="C7697" s="96">
        <v>1</v>
      </c>
      <c r="D7697" s="97">
        <v>229652329</v>
      </c>
      <c r="E7697" s="97">
        <v>229694442</v>
      </c>
      <c r="F7697" s="96" t="s">
        <v>2328</v>
      </c>
      <c r="G7697" s="96">
        <v>99</v>
      </c>
      <c r="H7697" s="96">
        <v>0.22125</v>
      </c>
      <c r="I7697" s="810">
        <v>1</v>
      </c>
    </row>
    <row r="7698" spans="1:9" x14ac:dyDescent="0.15">
      <c r="A7698" s="694" t="s">
        <v>10159</v>
      </c>
      <c r="B7698" s="96">
        <v>10410</v>
      </c>
      <c r="C7698" s="96">
        <v>11</v>
      </c>
      <c r="D7698" s="97">
        <v>319673</v>
      </c>
      <c r="E7698" s="97">
        <v>320914</v>
      </c>
      <c r="F7698" s="96" t="s">
        <v>2328</v>
      </c>
      <c r="G7698" s="96">
        <v>3</v>
      </c>
      <c r="H7698" s="96">
        <v>0.22134000000000001</v>
      </c>
      <c r="I7698" s="810">
        <v>1</v>
      </c>
    </row>
    <row r="7699" spans="1:9" x14ac:dyDescent="0.15">
      <c r="A7699" s="694" t="s">
        <v>10160</v>
      </c>
      <c r="B7699" s="96">
        <v>10497</v>
      </c>
      <c r="C7699" s="96">
        <v>9</v>
      </c>
      <c r="D7699" s="97">
        <v>35161976</v>
      </c>
      <c r="E7699" s="97">
        <v>35405334</v>
      </c>
      <c r="F7699" s="96" t="s">
        <v>2321</v>
      </c>
      <c r="G7699" s="96">
        <v>464</v>
      </c>
      <c r="H7699" s="96">
        <v>0.22134999999999999</v>
      </c>
      <c r="I7699" s="810">
        <v>1</v>
      </c>
    </row>
    <row r="7700" spans="1:9" x14ac:dyDescent="0.15">
      <c r="A7700" s="694" t="s">
        <v>10161</v>
      </c>
      <c r="B7700" s="96">
        <v>56900</v>
      </c>
      <c r="C7700" s="96">
        <v>1</v>
      </c>
      <c r="D7700" s="97">
        <v>109633403</v>
      </c>
      <c r="E7700" s="97">
        <v>109639554</v>
      </c>
      <c r="F7700" s="96" t="s">
        <v>2321</v>
      </c>
      <c r="G7700" s="96">
        <v>20</v>
      </c>
      <c r="H7700" s="96">
        <v>0.22137999999999999</v>
      </c>
      <c r="I7700" s="810">
        <v>1</v>
      </c>
    </row>
    <row r="7701" spans="1:9" x14ac:dyDescent="0.15">
      <c r="A7701" s="694" t="s">
        <v>10162</v>
      </c>
      <c r="B7701" s="96">
        <v>9895</v>
      </c>
      <c r="C7701" s="96">
        <v>14</v>
      </c>
      <c r="D7701" s="97">
        <v>102829300</v>
      </c>
      <c r="E7701" s="97">
        <v>102968818</v>
      </c>
      <c r="F7701" s="96" t="s">
        <v>2321</v>
      </c>
      <c r="G7701" s="96">
        <v>482</v>
      </c>
      <c r="H7701" s="96">
        <v>0.22139</v>
      </c>
      <c r="I7701" s="810">
        <v>1</v>
      </c>
    </row>
    <row r="7702" spans="1:9" x14ac:dyDescent="0.15">
      <c r="A7702" s="694" t="s">
        <v>10163</v>
      </c>
      <c r="B7702" s="96">
        <v>10218</v>
      </c>
      <c r="C7702" s="96">
        <v>1</v>
      </c>
      <c r="D7702" s="97">
        <v>11249346</v>
      </c>
      <c r="E7702" s="97">
        <v>11256038</v>
      </c>
      <c r="F7702" s="96" t="s">
        <v>2321</v>
      </c>
      <c r="G7702" s="96">
        <v>15</v>
      </c>
      <c r="H7702" s="96">
        <v>0.22186</v>
      </c>
      <c r="I7702" s="810">
        <v>1</v>
      </c>
    </row>
    <row r="7703" spans="1:9" x14ac:dyDescent="0.15">
      <c r="A7703" s="694" t="s">
        <v>1184</v>
      </c>
      <c r="B7703" s="96">
        <v>9941</v>
      </c>
      <c r="C7703" s="96">
        <v>3</v>
      </c>
      <c r="D7703" s="97">
        <v>38537763</v>
      </c>
      <c r="E7703" s="97">
        <v>38583721</v>
      </c>
      <c r="F7703" s="96" t="s">
        <v>2321</v>
      </c>
      <c r="G7703" s="96">
        <v>124</v>
      </c>
      <c r="H7703" s="96">
        <v>0.22189</v>
      </c>
      <c r="I7703" s="810">
        <v>1</v>
      </c>
    </row>
    <row r="7704" spans="1:9" x14ac:dyDescent="0.15">
      <c r="A7704" s="694" t="s">
        <v>10164</v>
      </c>
      <c r="B7704" s="96">
        <v>144423</v>
      </c>
      <c r="C7704" s="96">
        <v>12</v>
      </c>
      <c r="D7704" s="97">
        <v>129337985</v>
      </c>
      <c r="E7704" s="97">
        <v>129469513</v>
      </c>
      <c r="F7704" s="96" t="s">
        <v>2321</v>
      </c>
      <c r="G7704" s="96">
        <v>524</v>
      </c>
      <c r="H7704" s="96">
        <v>0.22191</v>
      </c>
      <c r="I7704" s="810">
        <v>1</v>
      </c>
    </row>
    <row r="7705" spans="1:9" x14ac:dyDescent="0.15">
      <c r="A7705" s="694" t="s">
        <v>10165</v>
      </c>
      <c r="B7705" s="96">
        <v>343406</v>
      </c>
      <c r="C7705" s="96">
        <v>1</v>
      </c>
      <c r="D7705" s="97">
        <v>158449668</v>
      </c>
      <c r="E7705" s="97">
        <v>158450675</v>
      </c>
      <c r="F7705" s="96" t="s">
        <v>2321</v>
      </c>
      <c r="G7705" s="96">
        <v>7</v>
      </c>
      <c r="H7705" s="96">
        <v>0.22201000000000001</v>
      </c>
      <c r="I7705" s="810">
        <v>1</v>
      </c>
    </row>
    <row r="7706" spans="1:9" x14ac:dyDescent="0.15">
      <c r="A7706" s="694" t="s">
        <v>10166</v>
      </c>
      <c r="B7706" s="96">
        <v>51205</v>
      </c>
      <c r="C7706" s="96">
        <v>1</v>
      </c>
      <c r="D7706" s="97">
        <v>147119168</v>
      </c>
      <c r="E7706" s="97">
        <v>147142634</v>
      </c>
      <c r="F7706" s="96" t="s">
        <v>2328</v>
      </c>
      <c r="G7706" s="96">
        <v>92</v>
      </c>
      <c r="H7706" s="96">
        <v>0.22208</v>
      </c>
      <c r="I7706" s="810">
        <v>1</v>
      </c>
    </row>
    <row r="7707" spans="1:9" x14ac:dyDescent="0.15">
      <c r="A7707" s="694" t="s">
        <v>10167</v>
      </c>
      <c r="B7707" s="96">
        <v>389152</v>
      </c>
      <c r="C7707" s="96">
        <v>3</v>
      </c>
      <c r="D7707" s="97">
        <v>138760944</v>
      </c>
      <c r="E7707" s="97">
        <v>138763734</v>
      </c>
      <c r="F7707" s="96" t="s">
        <v>2328</v>
      </c>
      <c r="G7707" s="96">
        <v>13</v>
      </c>
      <c r="H7707" s="96">
        <v>0.22217000000000001</v>
      </c>
      <c r="I7707" s="810">
        <v>1</v>
      </c>
    </row>
    <row r="7708" spans="1:9" x14ac:dyDescent="0.15">
      <c r="A7708" s="694" t="s">
        <v>10168</v>
      </c>
      <c r="B7708" s="96">
        <v>10903</v>
      </c>
      <c r="C7708" s="96">
        <v>1</v>
      </c>
      <c r="D7708" s="97">
        <v>149900543</v>
      </c>
      <c r="E7708" s="97">
        <v>149908791</v>
      </c>
      <c r="F7708" s="96" t="s">
        <v>2328</v>
      </c>
      <c r="G7708" s="96">
        <v>18</v>
      </c>
      <c r="H7708" s="96">
        <v>0.22228000000000001</v>
      </c>
      <c r="I7708" s="810">
        <v>1</v>
      </c>
    </row>
    <row r="7709" spans="1:9" x14ac:dyDescent="0.15">
      <c r="A7709" s="694" t="s">
        <v>10169</v>
      </c>
      <c r="B7709" s="96">
        <v>8796</v>
      </c>
      <c r="C7709" s="96">
        <v>13</v>
      </c>
      <c r="D7709" s="97">
        <v>78109809</v>
      </c>
      <c r="E7709" s="97">
        <v>78219398</v>
      </c>
      <c r="F7709" s="96" t="s">
        <v>2321</v>
      </c>
      <c r="G7709" s="96">
        <v>318</v>
      </c>
      <c r="H7709" s="96">
        <v>0.22228999999999999</v>
      </c>
      <c r="I7709" s="810">
        <v>1</v>
      </c>
    </row>
    <row r="7710" spans="1:9" x14ac:dyDescent="0.15">
      <c r="A7710" s="694" t="s">
        <v>10170</v>
      </c>
      <c r="B7710" s="96">
        <v>1794</v>
      </c>
      <c r="C7710" s="96">
        <v>5</v>
      </c>
      <c r="D7710" s="97">
        <v>169064251</v>
      </c>
      <c r="E7710" s="97">
        <v>169510386</v>
      </c>
      <c r="F7710" s="96" t="s">
        <v>2321</v>
      </c>
      <c r="G7710" s="96">
        <v>1786</v>
      </c>
      <c r="H7710" s="96">
        <v>0.22231999999999999</v>
      </c>
      <c r="I7710" s="810">
        <v>1</v>
      </c>
    </row>
    <row r="7711" spans="1:9" x14ac:dyDescent="0.15">
      <c r="A7711" s="694" t="s">
        <v>10171</v>
      </c>
      <c r="B7711" s="96">
        <v>7994</v>
      </c>
      <c r="C7711" s="96">
        <v>8</v>
      </c>
      <c r="D7711" s="97">
        <v>41786997</v>
      </c>
      <c r="E7711" s="97">
        <v>41909506</v>
      </c>
      <c r="F7711" s="96" t="s">
        <v>2328</v>
      </c>
      <c r="G7711" s="96">
        <v>215</v>
      </c>
      <c r="H7711" s="96">
        <v>0.22242000000000001</v>
      </c>
      <c r="I7711" s="810">
        <v>1</v>
      </c>
    </row>
    <row r="7712" spans="1:9" x14ac:dyDescent="0.15">
      <c r="A7712" s="694" t="s">
        <v>10172</v>
      </c>
      <c r="B7712" s="96">
        <v>51280</v>
      </c>
      <c r="C7712" s="96">
        <v>9</v>
      </c>
      <c r="D7712" s="97">
        <v>88629018</v>
      </c>
      <c r="E7712" s="97">
        <v>88715116</v>
      </c>
      <c r="F7712" s="96" t="s">
        <v>2328</v>
      </c>
      <c r="G7712" s="96">
        <v>281</v>
      </c>
      <c r="H7712" s="96">
        <v>0.22253000000000001</v>
      </c>
      <c r="I7712" s="810">
        <v>1</v>
      </c>
    </row>
    <row r="7713" spans="1:9" x14ac:dyDescent="0.15">
      <c r="A7713" s="694" t="s">
        <v>10173</v>
      </c>
      <c r="B7713" s="96">
        <v>54980</v>
      </c>
      <c r="C7713" s="96">
        <v>2</v>
      </c>
      <c r="D7713" s="97">
        <v>70377017</v>
      </c>
      <c r="E7713" s="97">
        <v>70418151</v>
      </c>
      <c r="F7713" s="96" t="s">
        <v>2328</v>
      </c>
      <c r="G7713" s="96">
        <v>93</v>
      </c>
      <c r="H7713" s="96">
        <v>0.22283</v>
      </c>
      <c r="I7713" s="810">
        <v>1</v>
      </c>
    </row>
    <row r="7714" spans="1:9" x14ac:dyDescent="0.15">
      <c r="A7714" s="694" t="s">
        <v>10174</v>
      </c>
      <c r="B7714" s="96">
        <v>54453</v>
      </c>
      <c r="C7714" s="96">
        <v>20</v>
      </c>
      <c r="D7714" s="97">
        <v>19738254</v>
      </c>
      <c r="E7714" s="97">
        <v>19983103</v>
      </c>
      <c r="F7714" s="96" t="s">
        <v>2321</v>
      </c>
      <c r="G7714" s="96">
        <v>994</v>
      </c>
      <c r="H7714" s="96">
        <v>0.22289</v>
      </c>
      <c r="I7714" s="810">
        <v>1</v>
      </c>
    </row>
    <row r="7715" spans="1:9" x14ac:dyDescent="0.15">
      <c r="A7715" s="694" t="s">
        <v>10175</v>
      </c>
      <c r="B7715" s="96">
        <v>164633</v>
      </c>
      <c r="C7715" s="96">
        <v>22</v>
      </c>
      <c r="D7715" s="97">
        <v>30116344</v>
      </c>
      <c r="E7715" s="97">
        <v>30127822</v>
      </c>
      <c r="F7715" s="96" t="s">
        <v>2321</v>
      </c>
      <c r="G7715" s="96">
        <v>37</v>
      </c>
      <c r="H7715" s="96">
        <v>0.22289999999999999</v>
      </c>
      <c r="I7715" s="810">
        <v>1</v>
      </c>
    </row>
    <row r="7716" spans="1:9" x14ac:dyDescent="0.15">
      <c r="A7716" s="694" t="s">
        <v>10176</v>
      </c>
      <c r="B7716" s="96">
        <v>23552</v>
      </c>
      <c r="C7716" s="96">
        <v>9</v>
      </c>
      <c r="D7716" s="97">
        <v>90581356</v>
      </c>
      <c r="E7716" s="97">
        <v>90589695</v>
      </c>
      <c r="F7716" s="96" t="s">
        <v>2328</v>
      </c>
      <c r="G7716" s="96">
        <v>22</v>
      </c>
      <c r="H7716" s="96">
        <v>0.22292000000000001</v>
      </c>
      <c r="I7716" s="810">
        <v>1</v>
      </c>
    </row>
    <row r="7717" spans="1:9" x14ac:dyDescent="0.15">
      <c r="A7717" s="694" t="s">
        <v>10177</v>
      </c>
      <c r="B7717" s="96">
        <v>374946</v>
      </c>
      <c r="C7717" s="96">
        <v>1</v>
      </c>
      <c r="D7717" s="97">
        <v>11751781</v>
      </c>
      <c r="E7717" s="97">
        <v>11780336</v>
      </c>
      <c r="F7717" s="96" t="s">
        <v>2321</v>
      </c>
      <c r="G7717" s="96">
        <v>82</v>
      </c>
      <c r="H7717" s="96">
        <v>0.22292000000000001</v>
      </c>
      <c r="I7717" s="810">
        <v>1</v>
      </c>
    </row>
    <row r="7718" spans="1:9" x14ac:dyDescent="0.15">
      <c r="A7718" s="694" t="s">
        <v>10178</v>
      </c>
      <c r="B7718" s="96">
        <v>10939</v>
      </c>
      <c r="C7718" s="96">
        <v>18</v>
      </c>
      <c r="D7718" s="97">
        <v>12328943</v>
      </c>
      <c r="E7718" s="97">
        <v>12377275</v>
      </c>
      <c r="F7718" s="96" t="s">
        <v>2328</v>
      </c>
      <c r="G7718" s="96">
        <v>138</v>
      </c>
      <c r="H7718" s="96">
        <v>0.22292999999999999</v>
      </c>
      <c r="I7718" s="810">
        <v>1</v>
      </c>
    </row>
    <row r="7719" spans="1:9" x14ac:dyDescent="0.15">
      <c r="A7719" s="694" t="s">
        <v>10179</v>
      </c>
      <c r="B7719" s="96">
        <v>4237</v>
      </c>
      <c r="C7719" s="96">
        <v>1</v>
      </c>
      <c r="D7719" s="97">
        <v>17300997</v>
      </c>
      <c r="E7719" s="97">
        <v>17308081</v>
      </c>
      <c r="F7719" s="96" t="s">
        <v>2328</v>
      </c>
      <c r="G7719" s="96">
        <v>15</v>
      </c>
      <c r="H7719" s="96">
        <v>0.22309000000000001</v>
      </c>
      <c r="I7719" s="810">
        <v>1</v>
      </c>
    </row>
    <row r="7720" spans="1:9" x14ac:dyDescent="0.15">
      <c r="A7720" s="694" t="s">
        <v>10180</v>
      </c>
      <c r="B7720" s="96">
        <v>56110</v>
      </c>
      <c r="C7720" s="96">
        <v>5</v>
      </c>
      <c r="D7720" s="97">
        <v>140743729</v>
      </c>
      <c r="E7720" s="97">
        <v>140892546</v>
      </c>
      <c r="F7720" s="96" t="s">
        <v>2321</v>
      </c>
      <c r="G7720" s="96">
        <v>528</v>
      </c>
      <c r="H7720" s="96">
        <v>0.22323000000000001</v>
      </c>
      <c r="I7720" s="810">
        <v>1</v>
      </c>
    </row>
    <row r="7721" spans="1:9" x14ac:dyDescent="0.15">
      <c r="A7721" s="694" t="s">
        <v>10181</v>
      </c>
      <c r="B7721" s="96">
        <v>89944</v>
      </c>
      <c r="C7721" s="96">
        <v>11</v>
      </c>
      <c r="D7721" s="97">
        <v>134201768</v>
      </c>
      <c r="E7721" s="97">
        <v>134246222</v>
      </c>
      <c r="F7721" s="96" t="s">
        <v>2321</v>
      </c>
      <c r="G7721" s="96">
        <v>167</v>
      </c>
      <c r="H7721" s="96">
        <v>0.22328999999999999</v>
      </c>
      <c r="I7721" s="810">
        <v>1</v>
      </c>
    </row>
    <row r="7722" spans="1:9" x14ac:dyDescent="0.15">
      <c r="A7722" s="694" t="s">
        <v>10182</v>
      </c>
      <c r="B7722" s="96">
        <v>1360</v>
      </c>
      <c r="C7722" s="96">
        <v>3</v>
      </c>
      <c r="D7722" s="97">
        <v>148508917</v>
      </c>
      <c r="E7722" s="97">
        <v>148577979</v>
      </c>
      <c r="F7722" s="96" t="s">
        <v>2321</v>
      </c>
      <c r="G7722" s="96">
        <v>262</v>
      </c>
      <c r="H7722" s="96">
        <v>0.22339000000000001</v>
      </c>
      <c r="I7722" s="810">
        <v>1</v>
      </c>
    </row>
    <row r="7723" spans="1:9" x14ac:dyDescent="0.15">
      <c r="A7723" s="694" t="s">
        <v>10183</v>
      </c>
      <c r="B7723" s="96">
        <v>1142</v>
      </c>
      <c r="C7723" s="96">
        <v>8</v>
      </c>
      <c r="D7723" s="97">
        <v>42552562</v>
      </c>
      <c r="E7723" s="97">
        <v>42592209</v>
      </c>
      <c r="F7723" s="96" t="s">
        <v>2321</v>
      </c>
      <c r="G7723" s="96">
        <v>195</v>
      </c>
      <c r="H7723" s="96">
        <v>0.22341</v>
      </c>
      <c r="I7723" s="810">
        <v>1</v>
      </c>
    </row>
    <row r="7724" spans="1:9" x14ac:dyDescent="0.15">
      <c r="A7724" s="694" t="s">
        <v>10184</v>
      </c>
      <c r="B7724" s="96">
        <v>1394</v>
      </c>
      <c r="C7724" s="96">
        <v>17</v>
      </c>
      <c r="D7724" s="97">
        <v>43697710</v>
      </c>
      <c r="E7724" s="97">
        <v>43913194</v>
      </c>
      <c r="F7724" s="96" t="s">
        <v>2321</v>
      </c>
      <c r="G7724" s="96">
        <v>1087</v>
      </c>
      <c r="H7724" s="96">
        <v>0.22342999999999999</v>
      </c>
      <c r="I7724" s="810">
        <v>1</v>
      </c>
    </row>
    <row r="7725" spans="1:9" x14ac:dyDescent="0.15">
      <c r="A7725" s="694" t="s">
        <v>10185</v>
      </c>
      <c r="B7725" s="96">
        <v>26472</v>
      </c>
      <c r="C7725" s="96">
        <v>11</v>
      </c>
      <c r="D7725" s="97">
        <v>64011951</v>
      </c>
      <c r="E7725" s="97">
        <v>64014413</v>
      </c>
      <c r="F7725" s="96" t="s">
        <v>2328</v>
      </c>
      <c r="G7725" s="96">
        <v>5</v>
      </c>
      <c r="H7725" s="96">
        <v>0.22345999999999999</v>
      </c>
      <c r="I7725" s="810">
        <v>1</v>
      </c>
    </row>
    <row r="7726" spans="1:9" x14ac:dyDescent="0.15">
      <c r="A7726" s="694" t="s">
        <v>10186</v>
      </c>
      <c r="B7726" s="96">
        <v>168537</v>
      </c>
      <c r="C7726" s="96">
        <v>7</v>
      </c>
      <c r="D7726" s="97">
        <v>150211945</v>
      </c>
      <c r="E7726" s="97">
        <v>150218161</v>
      </c>
      <c r="F7726" s="96" t="s">
        <v>2321</v>
      </c>
      <c r="G7726" s="96">
        <v>31</v>
      </c>
      <c r="H7726" s="96">
        <v>0.22348000000000001</v>
      </c>
      <c r="I7726" s="810">
        <v>1</v>
      </c>
    </row>
    <row r="7727" spans="1:9" x14ac:dyDescent="0.15">
      <c r="A7727" s="694" t="s">
        <v>10187</v>
      </c>
      <c r="B7727" s="96">
        <v>54762</v>
      </c>
      <c r="C7727" s="96">
        <v>3</v>
      </c>
      <c r="D7727" s="97">
        <v>113557671</v>
      </c>
      <c r="E7727" s="97">
        <v>113666021</v>
      </c>
      <c r="F7727" s="96" t="s">
        <v>2321</v>
      </c>
      <c r="G7727" s="96">
        <v>266</v>
      </c>
      <c r="H7727" s="96">
        <v>0.22356000000000001</v>
      </c>
      <c r="I7727" s="810">
        <v>1</v>
      </c>
    </row>
    <row r="7728" spans="1:9" x14ac:dyDescent="0.15">
      <c r="A7728" s="694" t="s">
        <v>10188</v>
      </c>
      <c r="B7728" s="96">
        <v>1838</v>
      </c>
      <c r="C7728" s="96">
        <v>2</v>
      </c>
      <c r="D7728" s="97">
        <v>25600067</v>
      </c>
      <c r="E7728" s="97">
        <v>25896516</v>
      </c>
      <c r="F7728" s="96" t="s">
        <v>2328</v>
      </c>
      <c r="G7728" s="96">
        <v>577</v>
      </c>
      <c r="H7728" s="96">
        <v>0.22358</v>
      </c>
      <c r="I7728" s="810">
        <v>1</v>
      </c>
    </row>
    <row r="7729" spans="1:9" x14ac:dyDescent="0.15">
      <c r="A7729" s="694" t="s">
        <v>10189</v>
      </c>
      <c r="B7729" s="96">
        <v>5875</v>
      </c>
      <c r="C7729" s="96">
        <v>14</v>
      </c>
      <c r="D7729" s="97">
        <v>24734744</v>
      </c>
      <c r="E7729" s="97">
        <v>24740833</v>
      </c>
      <c r="F7729" s="96" t="s">
        <v>2328</v>
      </c>
      <c r="G7729" s="96">
        <v>21</v>
      </c>
      <c r="H7729" s="96">
        <v>0.22359000000000001</v>
      </c>
      <c r="I7729" s="810">
        <v>1</v>
      </c>
    </row>
    <row r="7730" spans="1:9" x14ac:dyDescent="0.15">
      <c r="A7730" s="694" t="s">
        <v>10190</v>
      </c>
      <c r="B7730" s="96">
        <v>79991</v>
      </c>
      <c r="C7730" s="96">
        <v>10</v>
      </c>
      <c r="D7730" s="97">
        <v>105637316</v>
      </c>
      <c r="E7730" s="97">
        <v>105678045</v>
      </c>
      <c r="F7730" s="96" t="s">
        <v>2328</v>
      </c>
      <c r="G7730" s="96">
        <v>122</v>
      </c>
      <c r="H7730" s="96">
        <v>0.22359999999999999</v>
      </c>
      <c r="I7730" s="810">
        <v>1</v>
      </c>
    </row>
    <row r="7731" spans="1:9" x14ac:dyDescent="0.15">
      <c r="A7731" s="694" t="s">
        <v>10191</v>
      </c>
      <c r="B7731" s="96">
        <v>219348</v>
      </c>
      <c r="C7731" s="96">
        <v>10</v>
      </c>
      <c r="D7731" s="97">
        <v>81892258</v>
      </c>
      <c r="E7731" s="97">
        <v>81904784</v>
      </c>
      <c r="F7731" s="96" t="s">
        <v>2321</v>
      </c>
      <c r="G7731" s="96">
        <v>72</v>
      </c>
      <c r="H7731" s="96">
        <v>0.22364000000000001</v>
      </c>
      <c r="I7731" s="810">
        <v>1</v>
      </c>
    </row>
    <row r="7732" spans="1:9" x14ac:dyDescent="0.15">
      <c r="A7732" s="694" t="s">
        <v>10192</v>
      </c>
      <c r="B7732" s="96">
        <v>93035</v>
      </c>
      <c r="C7732" s="96">
        <v>8</v>
      </c>
      <c r="D7732" s="97">
        <v>110374706</v>
      </c>
      <c r="E7732" s="97">
        <v>110543500</v>
      </c>
      <c r="F7732" s="96" t="s">
        <v>2321</v>
      </c>
      <c r="G7732" s="96">
        <v>564</v>
      </c>
      <c r="H7732" s="96">
        <v>0.22364999999999999</v>
      </c>
      <c r="I7732" s="810">
        <v>1</v>
      </c>
    </row>
    <row r="7733" spans="1:9" x14ac:dyDescent="0.15">
      <c r="A7733" s="694" t="s">
        <v>10193</v>
      </c>
      <c r="B7733" s="96">
        <v>51027</v>
      </c>
      <c r="C7733" s="96">
        <v>1</v>
      </c>
      <c r="D7733" s="97">
        <v>149871110</v>
      </c>
      <c r="E7733" s="97">
        <v>149872348</v>
      </c>
      <c r="F7733" s="96" t="s">
        <v>2321</v>
      </c>
      <c r="G7733" s="96">
        <v>2</v>
      </c>
      <c r="H7733" s="96">
        <v>0.22372</v>
      </c>
      <c r="I7733" s="810">
        <v>1</v>
      </c>
    </row>
    <row r="7734" spans="1:9" x14ac:dyDescent="0.15">
      <c r="A7734" s="694" t="s">
        <v>10194</v>
      </c>
      <c r="B7734" s="96">
        <v>1102</v>
      </c>
      <c r="C7734" s="96">
        <v>13</v>
      </c>
      <c r="D7734" s="97">
        <v>49063099</v>
      </c>
      <c r="E7734" s="97">
        <v>49107341</v>
      </c>
      <c r="F7734" s="96" t="s">
        <v>2328</v>
      </c>
      <c r="G7734" s="96">
        <v>107</v>
      </c>
      <c r="H7734" s="96">
        <v>0.22375</v>
      </c>
      <c r="I7734" s="810">
        <v>1</v>
      </c>
    </row>
    <row r="7735" spans="1:9" x14ac:dyDescent="0.15">
      <c r="A7735" s="694" t="s">
        <v>10195</v>
      </c>
      <c r="B7735" s="96">
        <v>55017</v>
      </c>
      <c r="C7735" s="96">
        <v>14</v>
      </c>
      <c r="D7735" s="97">
        <v>23564683</v>
      </c>
      <c r="E7735" s="97">
        <v>23569665</v>
      </c>
      <c r="F7735" s="96" t="s">
        <v>2321</v>
      </c>
      <c r="G7735" s="96">
        <v>24</v>
      </c>
      <c r="H7735" s="96">
        <v>0.22377</v>
      </c>
      <c r="I7735" s="810">
        <v>1</v>
      </c>
    </row>
    <row r="7736" spans="1:9" x14ac:dyDescent="0.15">
      <c r="A7736" s="694" t="s">
        <v>10196</v>
      </c>
      <c r="B7736" s="96">
        <v>401067</v>
      </c>
      <c r="C7736" s="96">
        <v>3</v>
      </c>
      <c r="D7736" s="97">
        <v>51860899</v>
      </c>
      <c r="E7736" s="97">
        <v>51864874</v>
      </c>
      <c r="F7736" s="96" t="s">
        <v>2321</v>
      </c>
      <c r="G7736" s="96">
        <v>11</v>
      </c>
      <c r="H7736" s="96">
        <v>0.22378999999999999</v>
      </c>
      <c r="I7736" s="810">
        <v>1</v>
      </c>
    </row>
    <row r="7737" spans="1:9" x14ac:dyDescent="0.15">
      <c r="A7737" s="694" t="s">
        <v>10197</v>
      </c>
      <c r="B7737" s="96">
        <v>375056</v>
      </c>
      <c r="C7737" s="96">
        <v>1</v>
      </c>
      <c r="D7737" s="97">
        <v>222791444</v>
      </c>
      <c r="E7737" s="97">
        <v>222841351</v>
      </c>
      <c r="F7737" s="96" t="s">
        <v>2321</v>
      </c>
      <c r="G7737" s="96">
        <v>137</v>
      </c>
      <c r="H7737" s="96">
        <v>0.22381999999999999</v>
      </c>
      <c r="I7737" s="810">
        <v>1</v>
      </c>
    </row>
    <row r="7738" spans="1:9" x14ac:dyDescent="0.15">
      <c r="A7738" s="694" t="s">
        <v>543</v>
      </c>
      <c r="B7738" s="96">
        <v>5586</v>
      </c>
      <c r="C7738" s="96">
        <v>1</v>
      </c>
      <c r="D7738" s="97">
        <v>89149876</v>
      </c>
      <c r="E7738" s="97">
        <v>89301938</v>
      </c>
      <c r="F7738" s="96" t="s">
        <v>2321</v>
      </c>
      <c r="G7738" s="96">
        <v>466</v>
      </c>
      <c r="H7738" s="96">
        <v>0.22392000000000001</v>
      </c>
      <c r="I7738" s="810">
        <v>1</v>
      </c>
    </row>
    <row r="7739" spans="1:9" x14ac:dyDescent="0.15">
      <c r="A7739" s="694" t="s">
        <v>10198</v>
      </c>
      <c r="B7739" s="96">
        <v>11146</v>
      </c>
      <c r="C7739" s="96">
        <v>1</v>
      </c>
      <c r="D7739" s="97">
        <v>92711955</v>
      </c>
      <c r="E7739" s="97">
        <v>92764566</v>
      </c>
      <c r="F7739" s="96" t="s">
        <v>2328</v>
      </c>
      <c r="G7739" s="96">
        <v>93</v>
      </c>
      <c r="H7739" s="96">
        <v>0.22400999999999999</v>
      </c>
      <c r="I7739" s="810">
        <v>1</v>
      </c>
    </row>
    <row r="7740" spans="1:9" x14ac:dyDescent="0.15">
      <c r="A7740" s="694" t="s">
        <v>10199</v>
      </c>
      <c r="B7740" s="96">
        <v>23416</v>
      </c>
      <c r="C7740" s="96">
        <v>12</v>
      </c>
      <c r="D7740" s="97">
        <v>49932834</v>
      </c>
      <c r="E7740" s="97">
        <v>49952091</v>
      </c>
      <c r="F7740" s="96" t="s">
        <v>2321</v>
      </c>
      <c r="G7740" s="96">
        <v>46</v>
      </c>
      <c r="H7740" s="96">
        <v>0.22402</v>
      </c>
      <c r="I7740" s="810">
        <v>1</v>
      </c>
    </row>
    <row r="7741" spans="1:9" x14ac:dyDescent="0.15">
      <c r="A7741" s="694" t="s">
        <v>10200</v>
      </c>
      <c r="B7741" s="96">
        <v>8477</v>
      </c>
      <c r="C7741" s="96">
        <v>14</v>
      </c>
      <c r="D7741" s="97">
        <v>88471468</v>
      </c>
      <c r="E7741" s="97">
        <v>88481155</v>
      </c>
      <c r="F7741" s="96" t="s">
        <v>2321</v>
      </c>
      <c r="G7741" s="96">
        <v>38</v>
      </c>
      <c r="H7741" s="96">
        <v>0.22405</v>
      </c>
      <c r="I7741" s="810">
        <v>1</v>
      </c>
    </row>
    <row r="7742" spans="1:9" x14ac:dyDescent="0.15">
      <c r="A7742" s="694" t="s">
        <v>10201</v>
      </c>
      <c r="B7742" s="96">
        <v>57563</v>
      </c>
      <c r="C7742" s="96">
        <v>4</v>
      </c>
      <c r="D7742" s="97">
        <v>88081260</v>
      </c>
      <c r="E7742" s="97">
        <v>88161466</v>
      </c>
      <c r="F7742" s="96" t="s">
        <v>2328</v>
      </c>
      <c r="G7742" s="96">
        <v>200</v>
      </c>
      <c r="H7742" s="96">
        <v>0.22406000000000001</v>
      </c>
      <c r="I7742" s="810">
        <v>1</v>
      </c>
    </row>
    <row r="7743" spans="1:9" x14ac:dyDescent="0.15">
      <c r="A7743" s="694" t="s">
        <v>10202</v>
      </c>
      <c r="B7743" s="96">
        <v>10858</v>
      </c>
      <c r="C7743" s="96">
        <v>14</v>
      </c>
      <c r="D7743" s="97">
        <v>100150755</v>
      </c>
      <c r="E7743" s="97">
        <v>100193638</v>
      </c>
      <c r="F7743" s="96" t="s">
        <v>2321</v>
      </c>
      <c r="G7743" s="96">
        <v>130</v>
      </c>
      <c r="H7743" s="96">
        <v>0.22423999999999999</v>
      </c>
      <c r="I7743" s="810">
        <v>1</v>
      </c>
    </row>
    <row r="7744" spans="1:9" x14ac:dyDescent="0.15">
      <c r="A7744" s="694" t="s">
        <v>10203</v>
      </c>
      <c r="B7744" s="96">
        <v>151354</v>
      </c>
      <c r="C7744" s="96">
        <v>2</v>
      </c>
      <c r="D7744" s="97">
        <v>14772810</v>
      </c>
      <c r="E7744" s="97">
        <v>14780170</v>
      </c>
      <c r="F7744" s="96" t="s">
        <v>2321</v>
      </c>
      <c r="G7744" s="96">
        <v>10</v>
      </c>
      <c r="H7744" s="96">
        <v>0.22431000000000001</v>
      </c>
      <c r="I7744" s="810">
        <v>1</v>
      </c>
    </row>
    <row r="7745" spans="1:9" x14ac:dyDescent="0.15">
      <c r="A7745" s="694" t="s">
        <v>10204</v>
      </c>
      <c r="B7745" s="96">
        <v>91272</v>
      </c>
      <c r="C7745" s="96">
        <v>5</v>
      </c>
      <c r="D7745" s="97">
        <v>173034148</v>
      </c>
      <c r="E7745" s="97">
        <v>173043706</v>
      </c>
      <c r="F7745" s="96" t="s">
        <v>2328</v>
      </c>
      <c r="G7745" s="96">
        <v>37</v>
      </c>
      <c r="H7745" s="96">
        <v>0.22442000000000001</v>
      </c>
      <c r="I7745" s="810">
        <v>1</v>
      </c>
    </row>
    <row r="7746" spans="1:9" x14ac:dyDescent="0.15">
      <c r="A7746" s="694" t="s">
        <v>10205</v>
      </c>
      <c r="B7746" s="96">
        <v>114026</v>
      </c>
      <c r="C7746" s="96">
        <v>19</v>
      </c>
      <c r="D7746" s="97">
        <v>57645464</v>
      </c>
      <c r="E7746" s="97">
        <v>57656570</v>
      </c>
      <c r="F7746" s="96" t="s">
        <v>2328</v>
      </c>
      <c r="G7746" s="96">
        <v>57</v>
      </c>
      <c r="H7746" s="96">
        <v>0.22458</v>
      </c>
      <c r="I7746" s="810">
        <v>1</v>
      </c>
    </row>
    <row r="7747" spans="1:9" x14ac:dyDescent="0.15">
      <c r="A7747" s="694" t="s">
        <v>10206</v>
      </c>
      <c r="B7747" s="96">
        <v>4314</v>
      </c>
      <c r="C7747" s="96">
        <v>11</v>
      </c>
      <c r="D7747" s="97">
        <v>102706528</v>
      </c>
      <c r="E7747" s="97">
        <v>102714342</v>
      </c>
      <c r="F7747" s="96" t="s">
        <v>2328</v>
      </c>
      <c r="G7747" s="96">
        <v>24</v>
      </c>
      <c r="H7747" s="96">
        <v>0.22459000000000001</v>
      </c>
      <c r="I7747" s="810">
        <v>1</v>
      </c>
    </row>
    <row r="7748" spans="1:9" x14ac:dyDescent="0.15">
      <c r="A7748" s="694" t="s">
        <v>10207</v>
      </c>
      <c r="B7748" s="96">
        <v>5704</v>
      </c>
      <c r="C7748" s="96">
        <v>19</v>
      </c>
      <c r="D7748" s="97">
        <v>40476912</v>
      </c>
      <c r="E7748" s="97">
        <v>40487671</v>
      </c>
      <c r="F7748" s="96" t="s">
        <v>2321</v>
      </c>
      <c r="G7748" s="96">
        <v>35</v>
      </c>
      <c r="H7748" s="96">
        <v>0.22475999999999999</v>
      </c>
      <c r="I7748" s="810">
        <v>1</v>
      </c>
    </row>
    <row r="7749" spans="1:9" x14ac:dyDescent="0.15">
      <c r="A7749" s="694" t="s">
        <v>10208</v>
      </c>
      <c r="B7749" s="96">
        <v>6904</v>
      </c>
      <c r="C7749" s="96">
        <v>17</v>
      </c>
      <c r="D7749" s="97">
        <v>80709938</v>
      </c>
      <c r="E7749" s="97">
        <v>80901062</v>
      </c>
      <c r="F7749" s="96" t="s">
        <v>2321</v>
      </c>
      <c r="G7749" s="96">
        <v>759</v>
      </c>
      <c r="H7749" s="96">
        <v>0.22477</v>
      </c>
      <c r="I7749" s="810">
        <v>1</v>
      </c>
    </row>
    <row r="7750" spans="1:9" x14ac:dyDescent="0.15">
      <c r="A7750" s="694" t="s">
        <v>10209</v>
      </c>
      <c r="B7750" s="96">
        <v>221938</v>
      </c>
      <c r="C7750" s="96">
        <v>7</v>
      </c>
      <c r="D7750" s="97">
        <v>4931876</v>
      </c>
      <c r="E7750" s="97">
        <v>4998844</v>
      </c>
      <c r="F7750" s="96" t="s">
        <v>2328</v>
      </c>
      <c r="G7750" s="96">
        <v>268</v>
      </c>
      <c r="H7750" s="96">
        <v>0.22486999999999999</v>
      </c>
      <c r="I7750" s="810">
        <v>1</v>
      </c>
    </row>
    <row r="7751" spans="1:9" x14ac:dyDescent="0.15">
      <c r="A7751" s="694" t="s">
        <v>10210</v>
      </c>
      <c r="B7751" s="96">
        <v>503582</v>
      </c>
      <c r="C7751" s="96">
        <v>3</v>
      </c>
      <c r="D7751" s="97">
        <v>121281269</v>
      </c>
      <c r="E7751" s="97">
        <v>121309469</v>
      </c>
      <c r="F7751" s="96" t="s">
        <v>2321</v>
      </c>
      <c r="G7751" s="96">
        <v>107</v>
      </c>
      <c r="H7751" s="96">
        <v>0.22489000000000001</v>
      </c>
      <c r="I7751" s="810">
        <v>1</v>
      </c>
    </row>
    <row r="7752" spans="1:9" x14ac:dyDescent="0.15">
      <c r="A7752" s="694" t="s">
        <v>10211</v>
      </c>
      <c r="B7752" s="96">
        <v>401541</v>
      </c>
      <c r="C7752" s="96">
        <v>9</v>
      </c>
      <c r="D7752" s="97">
        <v>95087741</v>
      </c>
      <c r="E7752" s="97">
        <v>95377446</v>
      </c>
      <c r="F7752" s="96" t="s">
        <v>2321</v>
      </c>
      <c r="G7752" s="96">
        <v>782</v>
      </c>
      <c r="H7752" s="96">
        <v>0.22491</v>
      </c>
      <c r="I7752" s="810">
        <v>1</v>
      </c>
    </row>
    <row r="7753" spans="1:9" x14ac:dyDescent="0.15">
      <c r="A7753" s="694" t="s">
        <v>10212</v>
      </c>
      <c r="B7753" s="96">
        <v>197322</v>
      </c>
      <c r="C7753" s="96">
        <v>16</v>
      </c>
      <c r="D7753" s="97">
        <v>89160217</v>
      </c>
      <c r="E7753" s="97">
        <v>89222171</v>
      </c>
      <c r="F7753" s="96" t="s">
        <v>2321</v>
      </c>
      <c r="G7753" s="96">
        <v>388</v>
      </c>
      <c r="H7753" s="96">
        <v>0.22500999999999999</v>
      </c>
      <c r="I7753" s="810">
        <v>1</v>
      </c>
    </row>
    <row r="7754" spans="1:9" x14ac:dyDescent="0.15">
      <c r="A7754" s="694" t="s">
        <v>10213</v>
      </c>
      <c r="B7754" s="96">
        <v>5764</v>
      </c>
      <c r="C7754" s="96">
        <v>7</v>
      </c>
      <c r="D7754" s="97">
        <v>136912088</v>
      </c>
      <c r="E7754" s="97">
        <v>137028606</v>
      </c>
      <c r="F7754" s="96" t="s">
        <v>2328</v>
      </c>
      <c r="G7754" s="96">
        <v>399</v>
      </c>
      <c r="H7754" s="96">
        <v>0.22502</v>
      </c>
      <c r="I7754" s="810">
        <v>1</v>
      </c>
    </row>
    <row r="7755" spans="1:9" x14ac:dyDescent="0.15">
      <c r="A7755" s="694" t="s">
        <v>10214</v>
      </c>
      <c r="B7755" s="96">
        <v>3082</v>
      </c>
      <c r="C7755" s="96">
        <v>7</v>
      </c>
      <c r="D7755" s="97">
        <v>81331444</v>
      </c>
      <c r="E7755" s="97">
        <v>81399452</v>
      </c>
      <c r="F7755" s="96" t="s">
        <v>2328</v>
      </c>
      <c r="G7755" s="96">
        <v>177</v>
      </c>
      <c r="H7755" s="96">
        <v>0.22514999999999999</v>
      </c>
      <c r="I7755" s="810">
        <v>1</v>
      </c>
    </row>
    <row r="7756" spans="1:9" x14ac:dyDescent="0.15">
      <c r="A7756" s="694" t="s">
        <v>10215</v>
      </c>
      <c r="B7756" s="96">
        <v>55294</v>
      </c>
      <c r="C7756" s="96">
        <v>4</v>
      </c>
      <c r="D7756" s="97">
        <v>153242410</v>
      </c>
      <c r="E7756" s="97">
        <v>153456393</v>
      </c>
      <c r="F7756" s="96" t="s">
        <v>2328</v>
      </c>
      <c r="G7756" s="96">
        <v>501</v>
      </c>
      <c r="H7756" s="96">
        <v>0.22514999999999999</v>
      </c>
      <c r="I7756" s="810">
        <v>1</v>
      </c>
    </row>
    <row r="7757" spans="1:9" x14ac:dyDescent="0.15">
      <c r="A7757" s="694" t="s">
        <v>10216</v>
      </c>
      <c r="B7757" s="96">
        <v>56122</v>
      </c>
      <c r="C7757" s="96">
        <v>5</v>
      </c>
      <c r="D7757" s="97">
        <v>140603078</v>
      </c>
      <c r="E7757" s="97">
        <v>140605860</v>
      </c>
      <c r="F7757" s="96" t="s">
        <v>2321</v>
      </c>
      <c r="G7757" s="96">
        <v>9</v>
      </c>
      <c r="H7757" s="96">
        <v>0.22522</v>
      </c>
      <c r="I7757" s="810">
        <v>1</v>
      </c>
    </row>
    <row r="7758" spans="1:9" x14ac:dyDescent="0.15">
      <c r="A7758" s="694" t="s">
        <v>10217</v>
      </c>
      <c r="B7758" s="96">
        <v>57602</v>
      </c>
      <c r="C7758" s="96">
        <v>17</v>
      </c>
      <c r="D7758" s="97">
        <v>76783463</v>
      </c>
      <c r="E7758" s="97">
        <v>76836980</v>
      </c>
      <c r="F7758" s="96" t="s">
        <v>2328</v>
      </c>
      <c r="G7758" s="96">
        <v>255</v>
      </c>
      <c r="H7758" s="96">
        <v>0.22523000000000001</v>
      </c>
      <c r="I7758" s="810">
        <v>1</v>
      </c>
    </row>
    <row r="7759" spans="1:9" x14ac:dyDescent="0.15">
      <c r="A7759" s="694" t="s">
        <v>10218</v>
      </c>
      <c r="B7759" s="96">
        <v>196264</v>
      </c>
      <c r="C7759" s="96">
        <v>11</v>
      </c>
      <c r="D7759" s="97">
        <v>118097405</v>
      </c>
      <c r="E7759" s="97">
        <v>118124135</v>
      </c>
      <c r="F7759" s="96" t="s">
        <v>2328</v>
      </c>
      <c r="G7759" s="96">
        <v>108</v>
      </c>
      <c r="H7759" s="96">
        <v>0.22533</v>
      </c>
      <c r="I7759" s="810">
        <v>1</v>
      </c>
    </row>
    <row r="7760" spans="1:9" x14ac:dyDescent="0.15">
      <c r="A7760" s="694" t="s">
        <v>2322</v>
      </c>
      <c r="B7760" s="96">
        <v>1312</v>
      </c>
      <c r="C7760" s="96">
        <v>22</v>
      </c>
      <c r="D7760" s="97">
        <v>19929263</v>
      </c>
      <c r="E7760" s="97">
        <v>19957498</v>
      </c>
      <c r="F7760" s="96" t="s">
        <v>2321</v>
      </c>
      <c r="G7760" s="96">
        <v>143</v>
      </c>
      <c r="H7760" s="96">
        <v>0.22544</v>
      </c>
      <c r="I7760" s="810">
        <v>1</v>
      </c>
    </row>
    <row r="7761" spans="1:9" x14ac:dyDescent="0.15">
      <c r="A7761" s="694" t="s">
        <v>10219</v>
      </c>
      <c r="B7761" s="96">
        <v>6832</v>
      </c>
      <c r="C7761" s="96">
        <v>10</v>
      </c>
      <c r="D7761" s="97">
        <v>70939993</v>
      </c>
      <c r="E7761" s="97">
        <v>70968854</v>
      </c>
      <c r="F7761" s="96" t="s">
        <v>2321</v>
      </c>
      <c r="G7761" s="96">
        <v>80</v>
      </c>
      <c r="H7761" s="96">
        <v>0.22563</v>
      </c>
      <c r="I7761" s="810">
        <v>1</v>
      </c>
    </row>
    <row r="7762" spans="1:9" x14ac:dyDescent="0.15">
      <c r="A7762" s="694" t="s">
        <v>10220</v>
      </c>
      <c r="B7762" s="96">
        <v>9394</v>
      </c>
      <c r="C7762" s="96">
        <v>2</v>
      </c>
      <c r="D7762" s="97">
        <v>129023054</v>
      </c>
      <c r="E7762" s="97">
        <v>129076171</v>
      </c>
      <c r="F7762" s="96" t="s">
        <v>2328</v>
      </c>
      <c r="G7762" s="96">
        <v>202</v>
      </c>
      <c r="H7762" s="96">
        <v>0.22572</v>
      </c>
      <c r="I7762" s="810">
        <v>1</v>
      </c>
    </row>
    <row r="7763" spans="1:9" x14ac:dyDescent="0.15">
      <c r="A7763" s="694" t="s">
        <v>10221</v>
      </c>
      <c r="B7763" s="96">
        <v>79726</v>
      </c>
      <c r="C7763" s="96">
        <v>16</v>
      </c>
      <c r="D7763" s="97">
        <v>74907468</v>
      </c>
      <c r="E7763" s="97">
        <v>75019026</v>
      </c>
      <c r="F7763" s="96" t="s">
        <v>2328</v>
      </c>
      <c r="G7763" s="96">
        <v>414</v>
      </c>
      <c r="H7763" s="96">
        <v>0.22574</v>
      </c>
      <c r="I7763" s="810">
        <v>1</v>
      </c>
    </row>
    <row r="7764" spans="1:9" x14ac:dyDescent="0.15">
      <c r="A7764" s="694" t="s">
        <v>10222</v>
      </c>
      <c r="B7764" s="925" t="s">
        <v>10223</v>
      </c>
      <c r="C7764" s="96">
        <v>3</v>
      </c>
      <c r="D7764" s="97">
        <v>97540537</v>
      </c>
      <c r="E7764" s="97">
        <v>97663830</v>
      </c>
      <c r="F7764" s="96" t="s">
        <v>2321</v>
      </c>
      <c r="G7764" s="96">
        <v>189</v>
      </c>
      <c r="H7764" s="96">
        <v>0.22581999999999999</v>
      </c>
      <c r="I7764" s="810">
        <v>1</v>
      </c>
    </row>
    <row r="7765" spans="1:9" x14ac:dyDescent="0.15">
      <c r="A7765" s="694" t="s">
        <v>10224</v>
      </c>
      <c r="B7765" s="96">
        <v>1830</v>
      </c>
      <c r="C7765" s="96">
        <v>18</v>
      </c>
      <c r="D7765" s="97">
        <v>29027732</v>
      </c>
      <c r="E7765" s="97">
        <v>29058665</v>
      </c>
      <c r="F7765" s="96" t="s">
        <v>2321</v>
      </c>
      <c r="G7765" s="96">
        <v>146</v>
      </c>
      <c r="H7765" s="96">
        <v>0.22581999999999999</v>
      </c>
      <c r="I7765" s="810">
        <v>1</v>
      </c>
    </row>
    <row r="7766" spans="1:9" x14ac:dyDescent="0.15">
      <c r="A7766" s="694" t="s">
        <v>10225</v>
      </c>
      <c r="B7766" s="96">
        <v>57665</v>
      </c>
      <c r="C7766" s="96">
        <v>2</v>
      </c>
      <c r="D7766" s="97">
        <v>18735989</v>
      </c>
      <c r="E7766" s="97">
        <v>18741959</v>
      </c>
      <c r="F7766" s="96" t="s">
        <v>2328</v>
      </c>
      <c r="G7766" s="96">
        <v>18</v>
      </c>
      <c r="H7766" s="96">
        <v>0.22589999999999999</v>
      </c>
      <c r="I7766" s="810">
        <v>1</v>
      </c>
    </row>
    <row r="7767" spans="1:9" x14ac:dyDescent="0.15">
      <c r="A7767" s="694" t="s">
        <v>10226</v>
      </c>
      <c r="B7767" s="96">
        <v>55743</v>
      </c>
      <c r="C7767" s="96">
        <v>12</v>
      </c>
      <c r="D7767" s="97">
        <v>133416937</v>
      </c>
      <c r="E7767" s="97">
        <v>133481459</v>
      </c>
      <c r="F7767" s="96" t="s">
        <v>2328</v>
      </c>
      <c r="G7767" s="96">
        <v>292</v>
      </c>
      <c r="H7767" s="96">
        <v>0.22600000000000001</v>
      </c>
      <c r="I7767" s="810">
        <v>1</v>
      </c>
    </row>
    <row r="7768" spans="1:9" x14ac:dyDescent="0.15">
      <c r="A7768" s="694" t="s">
        <v>10227</v>
      </c>
      <c r="B7768" s="96">
        <v>147372</v>
      </c>
      <c r="C7768" s="96">
        <v>18</v>
      </c>
      <c r="D7768" s="97">
        <v>57098171</v>
      </c>
      <c r="E7768" s="97">
        <v>57364860</v>
      </c>
      <c r="F7768" s="96" t="s">
        <v>2328</v>
      </c>
      <c r="G7768" s="96">
        <v>1242</v>
      </c>
      <c r="H7768" s="96">
        <v>0.22609000000000001</v>
      </c>
      <c r="I7768" s="810">
        <v>1</v>
      </c>
    </row>
    <row r="7769" spans="1:9" x14ac:dyDescent="0.15">
      <c r="A7769" s="694" t="s">
        <v>10228</v>
      </c>
      <c r="B7769" s="96">
        <v>9489</v>
      </c>
      <c r="C7769" s="96">
        <v>17</v>
      </c>
      <c r="D7769" s="97">
        <v>76374705</v>
      </c>
      <c r="E7769" s="97">
        <v>76420740</v>
      </c>
      <c r="F7769" s="96" t="s">
        <v>2321</v>
      </c>
      <c r="G7769" s="96">
        <v>184</v>
      </c>
      <c r="H7769" s="96">
        <v>0.22611999999999999</v>
      </c>
      <c r="I7769" s="810">
        <v>1</v>
      </c>
    </row>
    <row r="7770" spans="1:9" x14ac:dyDescent="0.15">
      <c r="A7770" s="694" t="s">
        <v>10229</v>
      </c>
      <c r="B7770" s="96">
        <v>94107</v>
      </c>
      <c r="C7770" s="96">
        <v>9</v>
      </c>
      <c r="D7770" s="97">
        <v>140098534</v>
      </c>
      <c r="E7770" s="97">
        <v>140100090</v>
      </c>
      <c r="F7770" s="96" t="s">
        <v>2328</v>
      </c>
      <c r="G7770" s="96">
        <v>2</v>
      </c>
      <c r="H7770" s="96">
        <v>0.22628999999999999</v>
      </c>
      <c r="I7770" s="810">
        <v>1</v>
      </c>
    </row>
    <row r="7771" spans="1:9" x14ac:dyDescent="0.15">
      <c r="A7771" s="694" t="s">
        <v>10230</v>
      </c>
      <c r="B7771" s="96">
        <v>1675</v>
      </c>
      <c r="C7771" s="96">
        <v>19</v>
      </c>
      <c r="D7771" s="97">
        <v>859665</v>
      </c>
      <c r="E7771" s="97">
        <v>863624</v>
      </c>
      <c r="F7771" s="96" t="s">
        <v>2321</v>
      </c>
      <c r="G7771" s="96">
        <v>6</v>
      </c>
      <c r="H7771" s="96">
        <v>0.2263</v>
      </c>
      <c r="I7771" s="810">
        <v>1</v>
      </c>
    </row>
    <row r="7772" spans="1:9" x14ac:dyDescent="0.15">
      <c r="A7772" s="694" t="s">
        <v>10231</v>
      </c>
      <c r="B7772" s="96">
        <v>9886</v>
      </c>
      <c r="C7772" s="96">
        <v>10</v>
      </c>
      <c r="D7772" s="97">
        <v>62629196</v>
      </c>
      <c r="E7772" s="97">
        <v>62761198</v>
      </c>
      <c r="F7772" s="96" t="s">
        <v>2328</v>
      </c>
      <c r="G7772" s="96">
        <v>351</v>
      </c>
      <c r="H7772" s="96">
        <v>0.22634000000000001</v>
      </c>
      <c r="I7772" s="810">
        <v>1</v>
      </c>
    </row>
    <row r="7773" spans="1:9" x14ac:dyDescent="0.15">
      <c r="A7773" s="694" t="s">
        <v>10232</v>
      </c>
      <c r="B7773" s="96">
        <v>1448</v>
      </c>
      <c r="C7773" s="96">
        <v>4</v>
      </c>
      <c r="D7773" s="97">
        <v>71108333</v>
      </c>
      <c r="E7773" s="97">
        <v>71117149</v>
      </c>
      <c r="F7773" s="96" t="s">
        <v>2321</v>
      </c>
      <c r="G7773" s="96">
        <v>70</v>
      </c>
      <c r="H7773" s="96">
        <v>0.22635</v>
      </c>
      <c r="I7773" s="810">
        <v>1</v>
      </c>
    </row>
    <row r="7774" spans="1:9" x14ac:dyDescent="0.15">
      <c r="A7774" s="694" t="s">
        <v>10233</v>
      </c>
      <c r="B7774" s="96">
        <v>4993</v>
      </c>
      <c r="C7774" s="96">
        <v>16</v>
      </c>
      <c r="D7774" s="97">
        <v>3405889</v>
      </c>
      <c r="E7774" s="97">
        <v>3406924</v>
      </c>
      <c r="F7774" s="96" t="s">
        <v>2321</v>
      </c>
      <c r="G7774" s="96">
        <v>6</v>
      </c>
      <c r="H7774" s="96">
        <v>0.22642999999999999</v>
      </c>
      <c r="I7774" s="810">
        <v>1</v>
      </c>
    </row>
    <row r="7775" spans="1:9" x14ac:dyDescent="0.15">
      <c r="A7775" s="694" t="s">
        <v>10234</v>
      </c>
      <c r="B7775" s="96">
        <v>51172</v>
      </c>
      <c r="C7775" s="96">
        <v>16</v>
      </c>
      <c r="D7775" s="97">
        <v>5074845</v>
      </c>
      <c r="E7775" s="97">
        <v>5083942</v>
      </c>
      <c r="F7775" s="96" t="s">
        <v>2328</v>
      </c>
      <c r="G7775" s="96">
        <v>35</v>
      </c>
      <c r="H7775" s="96">
        <v>0.22642999999999999</v>
      </c>
      <c r="I7775" s="810">
        <v>1</v>
      </c>
    </row>
    <row r="7776" spans="1:9" x14ac:dyDescent="0.15">
      <c r="A7776" s="694" t="s">
        <v>10235</v>
      </c>
      <c r="B7776" s="96">
        <v>283489</v>
      </c>
      <c r="C7776" s="96">
        <v>13</v>
      </c>
      <c r="D7776" s="97">
        <v>115079965</v>
      </c>
      <c r="E7776" s="97">
        <v>115092803</v>
      </c>
      <c r="F7776" s="96" t="s">
        <v>2321</v>
      </c>
      <c r="G7776" s="96">
        <v>33</v>
      </c>
      <c r="H7776" s="96">
        <v>0.22649</v>
      </c>
      <c r="I7776" s="810">
        <v>1</v>
      </c>
    </row>
    <row r="7777" spans="1:9" x14ac:dyDescent="0.15">
      <c r="A7777" s="694" t="s">
        <v>10236</v>
      </c>
      <c r="B7777" s="96">
        <v>5796</v>
      </c>
      <c r="C7777" s="96">
        <v>6</v>
      </c>
      <c r="D7777" s="97">
        <v>128289924</v>
      </c>
      <c r="E7777" s="97">
        <v>128841870</v>
      </c>
      <c r="F7777" s="96" t="s">
        <v>2328</v>
      </c>
      <c r="G7777" s="96">
        <v>1341</v>
      </c>
      <c r="H7777" s="96">
        <v>0.22653000000000001</v>
      </c>
      <c r="I7777" s="810">
        <v>1</v>
      </c>
    </row>
    <row r="7778" spans="1:9" x14ac:dyDescent="0.15">
      <c r="A7778" s="694" t="s">
        <v>10237</v>
      </c>
      <c r="B7778" s="96">
        <v>204474</v>
      </c>
      <c r="C7778" s="96">
        <v>16</v>
      </c>
      <c r="D7778" s="97">
        <v>20370492</v>
      </c>
      <c r="E7778" s="97">
        <v>20416064</v>
      </c>
      <c r="F7778" s="96" t="s">
        <v>2328</v>
      </c>
      <c r="G7778" s="96">
        <v>142</v>
      </c>
      <c r="H7778" s="96">
        <v>0.22655</v>
      </c>
      <c r="I7778" s="810">
        <v>1</v>
      </c>
    </row>
    <row r="7779" spans="1:9" x14ac:dyDescent="0.15">
      <c r="A7779" s="694" t="s">
        <v>10238</v>
      </c>
      <c r="B7779" s="96">
        <v>123879</v>
      </c>
      <c r="C7779" s="96">
        <v>16</v>
      </c>
      <c r="D7779" s="97">
        <v>20866219</v>
      </c>
      <c r="E7779" s="97">
        <v>20911561</v>
      </c>
      <c r="F7779" s="96" t="s">
        <v>2328</v>
      </c>
      <c r="G7779" s="96">
        <v>99</v>
      </c>
      <c r="H7779" s="96">
        <v>0.22656000000000001</v>
      </c>
      <c r="I7779" s="810">
        <v>1</v>
      </c>
    </row>
    <row r="7780" spans="1:9" x14ac:dyDescent="0.15">
      <c r="A7780" s="694" t="s">
        <v>10239</v>
      </c>
      <c r="B7780" s="96">
        <v>283677</v>
      </c>
      <c r="C7780" s="96">
        <v>15</v>
      </c>
      <c r="D7780" s="97">
        <v>73735499</v>
      </c>
      <c r="E7780" s="97">
        <v>73852354</v>
      </c>
      <c r="F7780" s="96" t="s">
        <v>2321</v>
      </c>
      <c r="G7780" s="96">
        <v>272</v>
      </c>
      <c r="H7780" s="96">
        <v>0.22663</v>
      </c>
      <c r="I7780" s="810">
        <v>1</v>
      </c>
    </row>
    <row r="7781" spans="1:9" x14ac:dyDescent="0.15">
      <c r="A7781" s="694" t="s">
        <v>10240</v>
      </c>
      <c r="B7781" s="96">
        <v>64446</v>
      </c>
      <c r="C7781" s="96">
        <v>17</v>
      </c>
      <c r="D7781" s="97">
        <v>72270386</v>
      </c>
      <c r="E7781" s="97">
        <v>72311023</v>
      </c>
      <c r="F7781" s="96" t="s">
        <v>2321</v>
      </c>
      <c r="G7781" s="96">
        <v>168</v>
      </c>
      <c r="H7781" s="96">
        <v>0.22675999999999999</v>
      </c>
      <c r="I7781" s="810">
        <v>1</v>
      </c>
    </row>
    <row r="7782" spans="1:9" x14ac:dyDescent="0.15">
      <c r="A7782" s="694" t="s">
        <v>10241</v>
      </c>
      <c r="B7782" s="96">
        <v>3420</v>
      </c>
      <c r="C7782" s="96">
        <v>20</v>
      </c>
      <c r="D7782" s="97">
        <v>2639041</v>
      </c>
      <c r="E7782" s="97">
        <v>2644865</v>
      </c>
      <c r="F7782" s="96" t="s">
        <v>2328</v>
      </c>
      <c r="G7782" s="96">
        <v>16</v>
      </c>
      <c r="H7782" s="96">
        <v>0.2268</v>
      </c>
      <c r="I7782" s="810">
        <v>1</v>
      </c>
    </row>
    <row r="7783" spans="1:9" x14ac:dyDescent="0.15">
      <c r="A7783" s="694" t="s">
        <v>10242</v>
      </c>
      <c r="B7783" s="96">
        <v>102</v>
      </c>
      <c r="C7783" s="96">
        <v>15</v>
      </c>
      <c r="D7783" s="97">
        <v>58887403</v>
      </c>
      <c r="E7783" s="97">
        <v>59042177</v>
      </c>
      <c r="F7783" s="96" t="s">
        <v>2328</v>
      </c>
      <c r="G7783" s="96">
        <v>435</v>
      </c>
      <c r="H7783" s="96">
        <v>0.22681000000000001</v>
      </c>
      <c r="I7783" s="810">
        <v>1</v>
      </c>
    </row>
    <row r="7784" spans="1:9" x14ac:dyDescent="0.15">
      <c r="A7784" s="694" t="s">
        <v>10243</v>
      </c>
      <c r="B7784" s="96">
        <v>3816</v>
      </c>
      <c r="C7784" s="96">
        <v>19</v>
      </c>
      <c r="D7784" s="97">
        <v>51322402</v>
      </c>
      <c r="E7784" s="97">
        <v>51327043</v>
      </c>
      <c r="F7784" s="96" t="s">
        <v>2328</v>
      </c>
      <c r="G7784" s="96">
        <v>19</v>
      </c>
      <c r="H7784" s="96">
        <v>0.22684000000000001</v>
      </c>
      <c r="I7784" s="810">
        <v>1</v>
      </c>
    </row>
    <row r="7785" spans="1:9" x14ac:dyDescent="0.15">
      <c r="A7785" s="694" t="s">
        <v>10244</v>
      </c>
      <c r="B7785" s="96">
        <v>56108</v>
      </c>
      <c r="C7785" s="96">
        <v>5</v>
      </c>
      <c r="D7785" s="97">
        <v>140762467</v>
      </c>
      <c r="E7785" s="97">
        <v>140892546</v>
      </c>
      <c r="F7785" s="96" t="s">
        <v>2321</v>
      </c>
      <c r="G7785" s="96">
        <v>462</v>
      </c>
      <c r="H7785" s="96">
        <v>0.22694</v>
      </c>
      <c r="I7785" s="810">
        <v>1</v>
      </c>
    </row>
    <row r="7786" spans="1:9" x14ac:dyDescent="0.15">
      <c r="A7786" s="694" t="s">
        <v>10245</v>
      </c>
      <c r="B7786" s="96">
        <v>23385</v>
      </c>
      <c r="C7786" s="96">
        <v>1</v>
      </c>
      <c r="D7786" s="97">
        <v>160313063</v>
      </c>
      <c r="E7786" s="97">
        <v>160328742</v>
      </c>
      <c r="F7786" s="96" t="s">
        <v>2321</v>
      </c>
      <c r="G7786" s="96">
        <v>49</v>
      </c>
      <c r="H7786" s="96">
        <v>0.22697999999999999</v>
      </c>
      <c r="I7786" s="810">
        <v>1</v>
      </c>
    </row>
    <row r="7787" spans="1:9" x14ac:dyDescent="0.15">
      <c r="A7787" s="694" t="s">
        <v>10246</v>
      </c>
      <c r="B7787" s="96">
        <v>3881</v>
      </c>
      <c r="C7787" s="96">
        <v>17</v>
      </c>
      <c r="D7787" s="97">
        <v>39549976</v>
      </c>
      <c r="E7787" s="97">
        <v>39553844</v>
      </c>
      <c r="F7787" s="96" t="s">
        <v>2328</v>
      </c>
      <c r="G7787" s="96">
        <v>16</v>
      </c>
      <c r="H7787" s="96">
        <v>0.22697999999999999</v>
      </c>
      <c r="I7787" s="810">
        <v>1</v>
      </c>
    </row>
    <row r="7788" spans="1:9" x14ac:dyDescent="0.15">
      <c r="A7788" s="694" t="s">
        <v>10247</v>
      </c>
      <c r="B7788" s="96">
        <v>57104</v>
      </c>
      <c r="C7788" s="96">
        <v>11</v>
      </c>
      <c r="D7788" s="97">
        <v>818901</v>
      </c>
      <c r="E7788" s="97">
        <v>825573</v>
      </c>
      <c r="F7788" s="96" t="s">
        <v>2321</v>
      </c>
      <c r="G7788" s="96">
        <v>21</v>
      </c>
      <c r="H7788" s="96">
        <v>0.22700999999999999</v>
      </c>
      <c r="I7788" s="810">
        <v>1</v>
      </c>
    </row>
    <row r="7789" spans="1:9" x14ac:dyDescent="0.15">
      <c r="A7789" s="694" t="s">
        <v>10248</v>
      </c>
      <c r="B7789" s="96">
        <v>5453</v>
      </c>
      <c r="C7789" s="96">
        <v>1</v>
      </c>
      <c r="D7789" s="97">
        <v>38509523</v>
      </c>
      <c r="E7789" s="97">
        <v>38512450</v>
      </c>
      <c r="F7789" s="96" t="s">
        <v>2328</v>
      </c>
      <c r="G7789" s="96">
        <v>3</v>
      </c>
      <c r="H7789" s="96">
        <v>0.22705</v>
      </c>
      <c r="I7789" s="810">
        <v>1</v>
      </c>
    </row>
    <row r="7790" spans="1:9" x14ac:dyDescent="0.15">
      <c r="A7790" s="694" t="s">
        <v>10249</v>
      </c>
      <c r="B7790" s="96">
        <v>118427</v>
      </c>
      <c r="C7790" s="96">
        <v>1</v>
      </c>
      <c r="D7790" s="97">
        <v>102268126</v>
      </c>
      <c r="E7790" s="97">
        <v>102462790</v>
      </c>
      <c r="F7790" s="96" t="s">
        <v>2328</v>
      </c>
      <c r="G7790" s="96">
        <v>773</v>
      </c>
      <c r="H7790" s="96">
        <v>0.22706000000000001</v>
      </c>
      <c r="I7790" s="810">
        <v>1</v>
      </c>
    </row>
    <row r="7791" spans="1:9" x14ac:dyDescent="0.15">
      <c r="A7791" s="694" t="s">
        <v>10250</v>
      </c>
      <c r="B7791" s="96">
        <v>152816</v>
      </c>
      <c r="C7791" s="96">
        <v>4</v>
      </c>
      <c r="D7791" s="97">
        <v>76481258</v>
      </c>
      <c r="E7791" s="97">
        <v>76491103</v>
      </c>
      <c r="F7791" s="96" t="s">
        <v>2321</v>
      </c>
      <c r="G7791" s="96">
        <v>35</v>
      </c>
      <c r="H7791" s="96">
        <v>0.22706000000000001</v>
      </c>
      <c r="I7791" s="810">
        <v>1</v>
      </c>
    </row>
    <row r="7792" spans="1:9" x14ac:dyDescent="0.15">
      <c r="A7792" s="694" t="s">
        <v>10251</v>
      </c>
      <c r="B7792" s="96">
        <v>85481</v>
      </c>
      <c r="C7792" s="96">
        <v>8</v>
      </c>
      <c r="D7792" s="97">
        <v>87060691</v>
      </c>
      <c r="E7792" s="97">
        <v>87081851</v>
      </c>
      <c r="F7792" s="96" t="s">
        <v>2328</v>
      </c>
      <c r="G7792" s="96">
        <v>74</v>
      </c>
      <c r="H7792" s="96">
        <v>0.22711000000000001</v>
      </c>
      <c r="I7792" s="810">
        <v>1</v>
      </c>
    </row>
    <row r="7793" spans="1:9" x14ac:dyDescent="0.15">
      <c r="A7793" s="694" t="s">
        <v>10252</v>
      </c>
      <c r="B7793" s="96">
        <v>101927655</v>
      </c>
      <c r="C7793" s="96">
        <v>7</v>
      </c>
      <c r="D7793" s="97">
        <v>100171654</v>
      </c>
      <c r="E7793" s="97">
        <v>100172705</v>
      </c>
      <c r="F7793" s="96" t="s">
        <v>2328</v>
      </c>
      <c r="G7793" s="96">
        <v>6</v>
      </c>
      <c r="H7793" s="96">
        <v>0.22739000000000001</v>
      </c>
      <c r="I7793" s="810">
        <v>1</v>
      </c>
    </row>
    <row r="7794" spans="1:9" x14ac:dyDescent="0.15">
      <c r="A7794" s="694" t="s">
        <v>10253</v>
      </c>
      <c r="B7794" s="96">
        <v>2135</v>
      </c>
      <c r="C7794" s="96">
        <v>1</v>
      </c>
      <c r="D7794" s="97">
        <v>101337928</v>
      </c>
      <c r="E7794" s="97">
        <v>101361548</v>
      </c>
      <c r="F7794" s="96" t="s">
        <v>2328</v>
      </c>
      <c r="G7794" s="96">
        <v>42</v>
      </c>
      <c r="H7794" s="96">
        <v>0.22739999999999999</v>
      </c>
      <c r="I7794" s="810">
        <v>1</v>
      </c>
    </row>
    <row r="7795" spans="1:9" x14ac:dyDescent="0.15">
      <c r="A7795" s="694" t="s">
        <v>10254</v>
      </c>
      <c r="B7795" s="96">
        <v>64786</v>
      </c>
      <c r="C7795" s="96">
        <v>12</v>
      </c>
      <c r="D7795" s="97">
        <v>72233487</v>
      </c>
      <c r="E7795" s="97">
        <v>72320629</v>
      </c>
      <c r="F7795" s="96" t="s">
        <v>2321</v>
      </c>
      <c r="G7795" s="96">
        <v>219</v>
      </c>
      <c r="H7795" s="96">
        <v>0.22742999999999999</v>
      </c>
      <c r="I7795" s="810">
        <v>1</v>
      </c>
    </row>
    <row r="7796" spans="1:9" x14ac:dyDescent="0.15">
      <c r="A7796" s="694" t="s">
        <v>10255</v>
      </c>
      <c r="B7796" s="96">
        <v>540</v>
      </c>
      <c r="C7796" s="96">
        <v>13</v>
      </c>
      <c r="D7796" s="97">
        <v>52506805</v>
      </c>
      <c r="E7796" s="97">
        <v>52586181</v>
      </c>
      <c r="F7796" s="96" t="s">
        <v>2328</v>
      </c>
      <c r="G7796" s="96">
        <v>246</v>
      </c>
      <c r="H7796" s="96">
        <v>0.22750999999999999</v>
      </c>
      <c r="I7796" s="810">
        <v>1</v>
      </c>
    </row>
    <row r="7797" spans="1:9" x14ac:dyDescent="0.15">
      <c r="A7797" s="694" t="s">
        <v>10256</v>
      </c>
      <c r="B7797" s="96">
        <v>55238</v>
      </c>
      <c r="C7797" s="96">
        <v>16</v>
      </c>
      <c r="D7797" s="97">
        <v>58700298</v>
      </c>
      <c r="E7797" s="97">
        <v>58718674</v>
      </c>
      <c r="F7797" s="96" t="s">
        <v>2328</v>
      </c>
      <c r="G7797" s="96">
        <v>84</v>
      </c>
      <c r="H7797" s="96">
        <v>0.22761999999999999</v>
      </c>
      <c r="I7797" s="810">
        <v>1</v>
      </c>
    </row>
    <row r="7798" spans="1:9" x14ac:dyDescent="0.15">
      <c r="A7798" s="694" t="s">
        <v>10257</v>
      </c>
      <c r="B7798" s="96">
        <v>5325</v>
      </c>
      <c r="C7798" s="96">
        <v>6</v>
      </c>
      <c r="D7798" s="97">
        <v>144261437</v>
      </c>
      <c r="E7798" s="97">
        <v>144385736</v>
      </c>
      <c r="F7798" s="96" t="s">
        <v>2328</v>
      </c>
      <c r="G7798" s="96">
        <v>386</v>
      </c>
      <c r="H7798" s="96">
        <v>0.22764000000000001</v>
      </c>
      <c r="I7798" s="810">
        <v>1</v>
      </c>
    </row>
    <row r="7799" spans="1:9" x14ac:dyDescent="0.15">
      <c r="A7799" s="694" t="s">
        <v>10258</v>
      </c>
      <c r="B7799" s="96">
        <v>388419</v>
      </c>
      <c r="C7799" s="96">
        <v>17</v>
      </c>
      <c r="D7799" s="97">
        <v>72352555</v>
      </c>
      <c r="E7799" s="97">
        <v>72357958</v>
      </c>
      <c r="F7799" s="96" t="s">
        <v>2328</v>
      </c>
      <c r="G7799" s="96">
        <v>23</v>
      </c>
      <c r="H7799" s="96">
        <v>0.22767000000000001</v>
      </c>
      <c r="I7799" s="810">
        <v>1</v>
      </c>
    </row>
    <row r="7800" spans="1:9" x14ac:dyDescent="0.15">
      <c r="A7800" s="694" t="s">
        <v>10259</v>
      </c>
      <c r="B7800" s="96">
        <v>80852</v>
      </c>
      <c r="C7800" s="96">
        <v>3</v>
      </c>
      <c r="D7800" s="97">
        <v>14530396</v>
      </c>
      <c r="E7800" s="97">
        <v>14583588</v>
      </c>
      <c r="F7800" s="96" t="s">
        <v>2328</v>
      </c>
      <c r="G7800" s="96">
        <v>239</v>
      </c>
      <c r="H7800" s="96">
        <v>0.22772999999999999</v>
      </c>
      <c r="I7800" s="810">
        <v>1</v>
      </c>
    </row>
    <row r="7801" spans="1:9" x14ac:dyDescent="0.15">
      <c r="A7801" s="694" t="s">
        <v>10260</v>
      </c>
      <c r="B7801" s="96">
        <v>390916</v>
      </c>
      <c r="C7801" s="96">
        <v>19</v>
      </c>
      <c r="D7801" s="97">
        <v>33157186</v>
      </c>
      <c r="E7801" s="97">
        <v>33204702</v>
      </c>
      <c r="F7801" s="96" t="s">
        <v>2321</v>
      </c>
      <c r="G7801" s="96">
        <v>207</v>
      </c>
      <c r="H7801" s="96">
        <v>0.22788</v>
      </c>
      <c r="I7801" s="810">
        <v>1</v>
      </c>
    </row>
    <row r="7802" spans="1:9" x14ac:dyDescent="0.15">
      <c r="A7802" s="694" t="s">
        <v>10261</v>
      </c>
      <c r="B7802" s="96">
        <v>23621</v>
      </c>
      <c r="C7802" s="96">
        <v>11</v>
      </c>
      <c r="D7802" s="97">
        <v>117156402</v>
      </c>
      <c r="E7802" s="97">
        <v>117186972</v>
      </c>
      <c r="F7802" s="96" t="s">
        <v>2328</v>
      </c>
      <c r="G7802" s="96">
        <v>85</v>
      </c>
      <c r="H7802" s="96">
        <v>0.22791</v>
      </c>
      <c r="I7802" s="810">
        <v>1</v>
      </c>
    </row>
    <row r="7803" spans="1:9" x14ac:dyDescent="0.15">
      <c r="A7803" s="694" t="s">
        <v>10262</v>
      </c>
      <c r="B7803" s="96">
        <v>6944</v>
      </c>
      <c r="C7803" s="96">
        <v>1</v>
      </c>
      <c r="D7803" s="97">
        <v>151148776</v>
      </c>
      <c r="E7803" s="97">
        <v>151162689</v>
      </c>
      <c r="F7803" s="96" t="s">
        <v>2328</v>
      </c>
      <c r="G7803" s="96">
        <v>21</v>
      </c>
      <c r="H7803" s="96">
        <v>0.22792999999999999</v>
      </c>
      <c r="I7803" s="810">
        <v>1</v>
      </c>
    </row>
    <row r="7804" spans="1:9" x14ac:dyDescent="0.15">
      <c r="A7804" s="694" t="s">
        <v>10263</v>
      </c>
      <c r="B7804" s="96">
        <v>399726</v>
      </c>
      <c r="C7804" s="96">
        <v>10</v>
      </c>
      <c r="D7804" s="97">
        <v>21783421</v>
      </c>
      <c r="E7804" s="97">
        <v>21786213</v>
      </c>
      <c r="F7804" s="96" t="s">
        <v>2328</v>
      </c>
      <c r="G7804" s="96">
        <v>7</v>
      </c>
      <c r="H7804" s="96">
        <v>0.22795000000000001</v>
      </c>
      <c r="I7804" s="810">
        <v>1</v>
      </c>
    </row>
    <row r="7805" spans="1:9" x14ac:dyDescent="0.15">
      <c r="A7805" s="694" t="s">
        <v>10264</v>
      </c>
      <c r="B7805" s="96">
        <v>55846</v>
      </c>
      <c r="C7805" s="96">
        <v>12</v>
      </c>
      <c r="D7805" s="97">
        <v>2921716</v>
      </c>
      <c r="E7805" s="97">
        <v>2934237</v>
      </c>
      <c r="F7805" s="96" t="s">
        <v>2321</v>
      </c>
      <c r="G7805" s="96">
        <v>24</v>
      </c>
      <c r="H7805" s="96">
        <v>0.22800999999999999</v>
      </c>
      <c r="I7805" s="810">
        <v>1</v>
      </c>
    </row>
    <row r="7806" spans="1:9" x14ac:dyDescent="0.15">
      <c r="A7806" s="694" t="s">
        <v>10265</v>
      </c>
      <c r="B7806" s="96">
        <v>2786</v>
      </c>
      <c r="C7806" s="96">
        <v>1</v>
      </c>
      <c r="D7806" s="97">
        <v>235710985</v>
      </c>
      <c r="E7806" s="97">
        <v>235814054</v>
      </c>
      <c r="F7806" s="96" t="s">
        <v>2328</v>
      </c>
      <c r="G7806" s="96">
        <v>374</v>
      </c>
      <c r="H7806" s="96">
        <v>0.22803000000000001</v>
      </c>
      <c r="I7806" s="810">
        <v>1</v>
      </c>
    </row>
    <row r="7807" spans="1:9" x14ac:dyDescent="0.15">
      <c r="A7807" s="694" t="s">
        <v>10266</v>
      </c>
      <c r="B7807" s="96">
        <v>161502</v>
      </c>
      <c r="C7807" s="96">
        <v>15</v>
      </c>
      <c r="D7807" s="97">
        <v>81391749</v>
      </c>
      <c r="E7807" s="97">
        <v>81441516</v>
      </c>
      <c r="F7807" s="96" t="s">
        <v>2321</v>
      </c>
      <c r="G7807" s="96">
        <v>164</v>
      </c>
      <c r="H7807" s="96">
        <v>0.2281</v>
      </c>
      <c r="I7807" s="810">
        <v>1</v>
      </c>
    </row>
    <row r="7808" spans="1:9" x14ac:dyDescent="0.15">
      <c r="A7808" s="694" t="s">
        <v>10267</v>
      </c>
      <c r="B7808" s="96">
        <v>5524</v>
      </c>
      <c r="C7808" s="96">
        <v>9</v>
      </c>
      <c r="D7808" s="97">
        <v>131873183</v>
      </c>
      <c r="E7808" s="97">
        <v>131911225</v>
      </c>
      <c r="F7808" s="96" t="s">
        <v>2321</v>
      </c>
      <c r="G7808" s="96">
        <v>136</v>
      </c>
      <c r="H7808" s="96">
        <v>0.22814000000000001</v>
      </c>
      <c r="I7808" s="810">
        <v>1</v>
      </c>
    </row>
    <row r="7809" spans="1:9" x14ac:dyDescent="0.15">
      <c r="A7809" s="694" t="s">
        <v>10268</v>
      </c>
      <c r="B7809" s="96">
        <v>117145</v>
      </c>
      <c r="C7809" s="96">
        <v>1</v>
      </c>
      <c r="D7809" s="97">
        <v>151843342</v>
      </c>
      <c r="E7809" s="97">
        <v>151882361</v>
      </c>
      <c r="F7809" s="96" t="s">
        <v>2328</v>
      </c>
      <c r="G7809" s="96">
        <v>108</v>
      </c>
      <c r="H7809" s="96">
        <v>0.22816</v>
      </c>
      <c r="I7809" s="810">
        <v>1</v>
      </c>
    </row>
    <row r="7810" spans="1:9" x14ac:dyDescent="0.15">
      <c r="A7810" s="694" t="s">
        <v>10269</v>
      </c>
      <c r="B7810" s="96">
        <v>388730</v>
      </c>
      <c r="C7810" s="96">
        <v>1</v>
      </c>
      <c r="D7810" s="97">
        <v>205052257</v>
      </c>
      <c r="E7810" s="97">
        <v>205053588</v>
      </c>
      <c r="F7810" s="96" t="s">
        <v>2328</v>
      </c>
      <c r="G7810" s="96">
        <v>7</v>
      </c>
      <c r="H7810" s="96">
        <v>0.22817000000000001</v>
      </c>
      <c r="I7810" s="810">
        <v>1</v>
      </c>
    </row>
    <row r="7811" spans="1:9" x14ac:dyDescent="0.15">
      <c r="A7811" s="694" t="s">
        <v>10270</v>
      </c>
      <c r="B7811" s="96">
        <v>2798</v>
      </c>
      <c r="C7811" s="96">
        <v>4</v>
      </c>
      <c r="D7811" s="97">
        <v>68603093</v>
      </c>
      <c r="E7811" s="97">
        <v>68621804</v>
      </c>
      <c r="F7811" s="96" t="s">
        <v>2328</v>
      </c>
      <c r="G7811" s="96">
        <v>69</v>
      </c>
      <c r="H7811" s="96">
        <v>0.22819</v>
      </c>
      <c r="I7811" s="810">
        <v>1</v>
      </c>
    </row>
    <row r="7812" spans="1:9" x14ac:dyDescent="0.15">
      <c r="A7812" s="694" t="s">
        <v>10271</v>
      </c>
      <c r="B7812" s="96">
        <v>25953</v>
      </c>
      <c r="C7812" s="96">
        <v>2</v>
      </c>
      <c r="D7812" s="97">
        <v>219135115</v>
      </c>
      <c r="E7812" s="97">
        <v>219211516</v>
      </c>
      <c r="F7812" s="96" t="s">
        <v>2321</v>
      </c>
      <c r="G7812" s="96">
        <v>206</v>
      </c>
      <c r="H7812" s="96">
        <v>0.22822000000000001</v>
      </c>
      <c r="I7812" s="810">
        <v>1</v>
      </c>
    </row>
    <row r="7813" spans="1:9" x14ac:dyDescent="0.15">
      <c r="A7813" s="694" t="s">
        <v>10272</v>
      </c>
      <c r="B7813" s="96">
        <v>8629</v>
      </c>
      <c r="C7813" s="96">
        <v>8</v>
      </c>
      <c r="D7813" s="97">
        <v>143738874</v>
      </c>
      <c r="E7813" s="97">
        <v>143751412</v>
      </c>
      <c r="F7813" s="96" t="s">
        <v>2328</v>
      </c>
      <c r="G7813" s="96">
        <v>65</v>
      </c>
      <c r="H7813" s="96">
        <v>0.22828999999999999</v>
      </c>
      <c r="I7813" s="810">
        <v>1</v>
      </c>
    </row>
    <row r="7814" spans="1:9" x14ac:dyDescent="0.15">
      <c r="A7814" s="694" t="s">
        <v>10273</v>
      </c>
      <c r="B7814" s="96">
        <v>255738</v>
      </c>
      <c r="C7814" s="96">
        <v>1</v>
      </c>
      <c r="D7814" s="97">
        <v>55505149</v>
      </c>
      <c r="E7814" s="97">
        <v>55530526</v>
      </c>
      <c r="F7814" s="96" t="s">
        <v>2321</v>
      </c>
      <c r="G7814" s="96">
        <v>134</v>
      </c>
      <c r="H7814" s="96">
        <v>0.22831000000000001</v>
      </c>
      <c r="I7814" s="810">
        <v>1</v>
      </c>
    </row>
    <row r="7815" spans="1:9" x14ac:dyDescent="0.15">
      <c r="A7815" s="694" t="s">
        <v>10274</v>
      </c>
      <c r="B7815" s="96">
        <v>56103</v>
      </c>
      <c r="C7815" s="96">
        <v>5</v>
      </c>
      <c r="D7815" s="97">
        <v>140739409</v>
      </c>
      <c r="E7815" s="97">
        <v>140892546</v>
      </c>
      <c r="F7815" s="96" t="s">
        <v>2321</v>
      </c>
      <c r="G7815" s="96">
        <v>538</v>
      </c>
      <c r="H7815" s="96">
        <v>0.22831000000000001</v>
      </c>
      <c r="I7815" s="810">
        <v>1</v>
      </c>
    </row>
    <row r="7816" spans="1:9" x14ac:dyDescent="0.15">
      <c r="A7816" s="694" t="s">
        <v>10275</v>
      </c>
      <c r="B7816" s="96">
        <v>84270</v>
      </c>
      <c r="C7816" s="96">
        <v>9</v>
      </c>
      <c r="D7816" s="97">
        <v>95858450</v>
      </c>
      <c r="E7816" s="97">
        <v>95875565</v>
      </c>
      <c r="F7816" s="96" t="s">
        <v>2321</v>
      </c>
      <c r="G7816" s="96">
        <v>56</v>
      </c>
      <c r="H7816" s="96">
        <v>0.22838</v>
      </c>
      <c r="I7816" s="810">
        <v>1</v>
      </c>
    </row>
    <row r="7817" spans="1:9" x14ac:dyDescent="0.15">
      <c r="A7817" s="694" t="s">
        <v>10276</v>
      </c>
      <c r="B7817" s="96">
        <v>29922</v>
      </c>
      <c r="C7817" s="96">
        <v>1</v>
      </c>
      <c r="D7817" s="97">
        <v>169101258</v>
      </c>
      <c r="E7817" s="97">
        <v>169337186</v>
      </c>
      <c r="F7817" s="96" t="s">
        <v>2328</v>
      </c>
      <c r="G7817" s="96">
        <v>982</v>
      </c>
      <c r="H7817" s="96">
        <v>0.22839000000000001</v>
      </c>
      <c r="I7817" s="810">
        <v>1</v>
      </c>
    </row>
    <row r="7818" spans="1:9" x14ac:dyDescent="0.15">
      <c r="A7818" s="694" t="s">
        <v>10277</v>
      </c>
      <c r="B7818" s="96">
        <v>79932</v>
      </c>
      <c r="C7818" s="96">
        <v>1</v>
      </c>
      <c r="D7818" s="97">
        <v>35899091</v>
      </c>
      <c r="E7818" s="97">
        <v>36023037</v>
      </c>
      <c r="F7818" s="96" t="s">
        <v>2328</v>
      </c>
      <c r="G7818" s="96">
        <v>221</v>
      </c>
      <c r="H7818" s="96">
        <v>0.22839999999999999</v>
      </c>
      <c r="I7818" s="810">
        <v>1</v>
      </c>
    </row>
    <row r="7819" spans="1:9" x14ac:dyDescent="0.15">
      <c r="A7819" s="694" t="s">
        <v>10278</v>
      </c>
      <c r="B7819" s="96">
        <v>963</v>
      </c>
      <c r="C7819" s="96">
        <v>1</v>
      </c>
      <c r="D7819" s="97">
        <v>111413821</v>
      </c>
      <c r="E7819" s="97">
        <v>111442558</v>
      </c>
      <c r="F7819" s="96" t="s">
        <v>2321</v>
      </c>
      <c r="G7819" s="96">
        <v>98</v>
      </c>
      <c r="H7819" s="96">
        <v>0.22841</v>
      </c>
      <c r="I7819" s="810">
        <v>1</v>
      </c>
    </row>
    <row r="7820" spans="1:9" x14ac:dyDescent="0.15">
      <c r="A7820" s="694" t="s">
        <v>10279</v>
      </c>
      <c r="B7820" s="96">
        <v>222008</v>
      </c>
      <c r="C7820" s="96">
        <v>7</v>
      </c>
      <c r="D7820" s="97">
        <v>54610019</v>
      </c>
      <c r="E7820" s="97">
        <v>54636948</v>
      </c>
      <c r="F7820" s="96" t="s">
        <v>2321</v>
      </c>
      <c r="G7820" s="96">
        <v>103</v>
      </c>
      <c r="H7820" s="96">
        <v>0.2286</v>
      </c>
      <c r="I7820" s="810">
        <v>1</v>
      </c>
    </row>
    <row r="7821" spans="1:9" x14ac:dyDescent="0.15">
      <c r="A7821" s="694" t="s">
        <v>10280</v>
      </c>
      <c r="B7821" s="96">
        <v>55156</v>
      </c>
      <c r="C7821" s="96">
        <v>8</v>
      </c>
      <c r="D7821" s="97">
        <v>66514691</v>
      </c>
      <c r="E7821" s="97">
        <v>66546452</v>
      </c>
      <c r="F7821" s="96" t="s">
        <v>2328</v>
      </c>
      <c r="G7821" s="96">
        <v>125</v>
      </c>
      <c r="H7821" s="96">
        <v>0.22864999999999999</v>
      </c>
      <c r="I7821" s="810">
        <v>1</v>
      </c>
    </row>
    <row r="7822" spans="1:9" x14ac:dyDescent="0.15">
      <c r="A7822" s="694" t="s">
        <v>10281</v>
      </c>
      <c r="B7822" s="96">
        <v>64324</v>
      </c>
      <c r="C7822" s="96">
        <v>5</v>
      </c>
      <c r="D7822" s="97">
        <v>176560026</v>
      </c>
      <c r="E7822" s="97">
        <v>176727214</v>
      </c>
      <c r="F7822" s="96" t="s">
        <v>2321</v>
      </c>
      <c r="G7822" s="96">
        <v>427</v>
      </c>
      <c r="H7822" s="96">
        <v>0.22875999999999999</v>
      </c>
      <c r="I7822" s="810">
        <v>1</v>
      </c>
    </row>
    <row r="7823" spans="1:9" x14ac:dyDescent="0.15">
      <c r="A7823" s="694" t="s">
        <v>10282</v>
      </c>
      <c r="B7823" s="96">
        <v>10486</v>
      </c>
      <c r="C7823" s="96">
        <v>6</v>
      </c>
      <c r="D7823" s="97">
        <v>17393447</v>
      </c>
      <c r="E7823" s="97">
        <v>17558023</v>
      </c>
      <c r="F7823" s="96" t="s">
        <v>2321</v>
      </c>
      <c r="G7823" s="96">
        <v>544</v>
      </c>
      <c r="H7823" s="96">
        <v>0.2288</v>
      </c>
      <c r="I7823" s="810">
        <v>1</v>
      </c>
    </row>
    <row r="7824" spans="1:9" x14ac:dyDescent="0.15">
      <c r="A7824" s="694" t="s">
        <v>10283</v>
      </c>
      <c r="B7824" s="96">
        <v>60493</v>
      </c>
      <c r="C7824" s="96">
        <v>20</v>
      </c>
      <c r="D7824" s="97">
        <v>3127165</v>
      </c>
      <c r="E7824" s="97">
        <v>3140532</v>
      </c>
      <c r="F7824" s="96" t="s">
        <v>2328</v>
      </c>
      <c r="G7824" s="96">
        <v>42</v>
      </c>
      <c r="H7824" s="96">
        <v>0.22881000000000001</v>
      </c>
      <c r="I7824" s="810">
        <v>1</v>
      </c>
    </row>
    <row r="7825" spans="1:9" x14ac:dyDescent="0.15">
      <c r="A7825" s="694" t="s">
        <v>10284</v>
      </c>
      <c r="B7825" s="96">
        <v>55599</v>
      </c>
      <c r="C7825" s="96">
        <v>1</v>
      </c>
      <c r="D7825" s="97">
        <v>104068323</v>
      </c>
      <c r="E7825" s="97">
        <v>104097861</v>
      </c>
      <c r="F7825" s="96" t="s">
        <v>2321</v>
      </c>
      <c r="G7825" s="96">
        <v>56</v>
      </c>
      <c r="H7825" s="96">
        <v>0.22892000000000001</v>
      </c>
      <c r="I7825" s="810">
        <v>1</v>
      </c>
    </row>
    <row r="7826" spans="1:9" x14ac:dyDescent="0.15">
      <c r="A7826" s="694" t="s">
        <v>10285</v>
      </c>
      <c r="B7826" s="96">
        <v>57380</v>
      </c>
      <c r="C7826" s="96">
        <v>6</v>
      </c>
      <c r="D7826" s="97">
        <v>24403141</v>
      </c>
      <c r="E7826" s="97">
        <v>24425816</v>
      </c>
      <c r="F7826" s="96" t="s">
        <v>2321</v>
      </c>
      <c r="G7826" s="96">
        <v>144</v>
      </c>
      <c r="H7826" s="96">
        <v>0.22896</v>
      </c>
      <c r="I7826" s="810">
        <v>1</v>
      </c>
    </row>
    <row r="7827" spans="1:9" x14ac:dyDescent="0.15">
      <c r="A7827" s="694" t="s">
        <v>10286</v>
      </c>
      <c r="B7827" s="96">
        <v>340205</v>
      </c>
      <c r="C7827" s="96">
        <v>6</v>
      </c>
      <c r="D7827" s="97">
        <v>41116998</v>
      </c>
      <c r="E7827" s="97">
        <v>41122087</v>
      </c>
      <c r="F7827" s="96" t="s">
        <v>2328</v>
      </c>
      <c r="G7827" s="96">
        <v>8</v>
      </c>
      <c r="H7827" s="96">
        <v>0.22897000000000001</v>
      </c>
      <c r="I7827" s="810">
        <v>1</v>
      </c>
    </row>
    <row r="7828" spans="1:9" x14ac:dyDescent="0.15">
      <c r="A7828" s="694" t="s">
        <v>10287</v>
      </c>
      <c r="B7828" s="96">
        <v>6359</v>
      </c>
      <c r="C7828" s="96">
        <v>17</v>
      </c>
      <c r="D7828" s="97">
        <v>34323476</v>
      </c>
      <c r="E7828" s="97">
        <v>34329084</v>
      </c>
      <c r="F7828" s="96" t="s">
        <v>2328</v>
      </c>
      <c r="G7828" s="96">
        <v>23</v>
      </c>
      <c r="H7828" s="96">
        <v>0.22899</v>
      </c>
      <c r="I7828" s="810">
        <v>1</v>
      </c>
    </row>
    <row r="7829" spans="1:9" x14ac:dyDescent="0.15">
      <c r="A7829" s="694" t="s">
        <v>10288</v>
      </c>
      <c r="B7829" s="96">
        <v>56171</v>
      </c>
      <c r="C7829" s="96">
        <v>2</v>
      </c>
      <c r="D7829" s="97">
        <v>196602427</v>
      </c>
      <c r="E7829" s="97">
        <v>196933536</v>
      </c>
      <c r="F7829" s="96" t="s">
        <v>2328</v>
      </c>
      <c r="G7829" s="96">
        <v>892</v>
      </c>
      <c r="H7829" s="96">
        <v>0.22900000000000001</v>
      </c>
      <c r="I7829" s="810">
        <v>1</v>
      </c>
    </row>
    <row r="7830" spans="1:9" x14ac:dyDescent="0.15">
      <c r="A7830" s="694" t="s">
        <v>10289</v>
      </c>
      <c r="B7830" s="96">
        <v>166824</v>
      </c>
      <c r="C7830" s="96">
        <v>4</v>
      </c>
      <c r="D7830" s="97">
        <v>74437267</v>
      </c>
      <c r="E7830" s="97">
        <v>74486348</v>
      </c>
      <c r="F7830" s="96" t="s">
        <v>2328</v>
      </c>
      <c r="G7830" s="96">
        <v>159</v>
      </c>
      <c r="H7830" s="96">
        <v>0.22902</v>
      </c>
      <c r="I7830" s="810">
        <v>1</v>
      </c>
    </row>
    <row r="7831" spans="1:9" x14ac:dyDescent="0.15">
      <c r="A7831" s="694" t="s">
        <v>10290</v>
      </c>
      <c r="B7831" s="96">
        <v>84138</v>
      </c>
      <c r="C7831" s="96">
        <v>16</v>
      </c>
      <c r="D7831" s="97">
        <v>68318043</v>
      </c>
      <c r="E7831" s="97">
        <v>68344868</v>
      </c>
      <c r="F7831" s="96" t="s">
        <v>2328</v>
      </c>
      <c r="G7831" s="96">
        <v>62</v>
      </c>
      <c r="H7831" s="96">
        <v>0.22917999999999999</v>
      </c>
      <c r="I7831" s="810">
        <v>1</v>
      </c>
    </row>
    <row r="7832" spans="1:9" x14ac:dyDescent="0.15">
      <c r="A7832" s="694" t="s">
        <v>10291</v>
      </c>
      <c r="B7832" s="96">
        <v>26074</v>
      </c>
      <c r="C7832" s="96">
        <v>20</v>
      </c>
      <c r="D7832" s="97">
        <v>20033158</v>
      </c>
      <c r="E7832" s="97">
        <v>20341359</v>
      </c>
      <c r="F7832" s="96" t="s">
        <v>2321</v>
      </c>
      <c r="G7832" s="96">
        <v>1133</v>
      </c>
      <c r="H7832" s="96">
        <v>0.22919</v>
      </c>
      <c r="I7832" s="810">
        <v>1</v>
      </c>
    </row>
    <row r="7833" spans="1:9" x14ac:dyDescent="0.15">
      <c r="A7833" s="694" t="s">
        <v>10292</v>
      </c>
      <c r="B7833" s="96">
        <v>1464</v>
      </c>
      <c r="C7833" s="96">
        <v>15</v>
      </c>
      <c r="D7833" s="97">
        <v>75966663</v>
      </c>
      <c r="E7833" s="97">
        <v>76005189</v>
      </c>
      <c r="F7833" s="96" t="s">
        <v>2328</v>
      </c>
      <c r="G7833" s="96">
        <v>62</v>
      </c>
      <c r="H7833" s="96">
        <v>0.22919999999999999</v>
      </c>
      <c r="I7833" s="810">
        <v>1</v>
      </c>
    </row>
    <row r="7834" spans="1:9" x14ac:dyDescent="0.15">
      <c r="A7834" s="694" t="s">
        <v>10293</v>
      </c>
      <c r="B7834" s="96">
        <v>6940</v>
      </c>
      <c r="C7834" s="96">
        <v>5</v>
      </c>
      <c r="D7834" s="97">
        <v>178138522</v>
      </c>
      <c r="E7834" s="97">
        <v>178157703</v>
      </c>
      <c r="F7834" s="96" t="s">
        <v>2328</v>
      </c>
      <c r="G7834" s="96">
        <v>62</v>
      </c>
      <c r="H7834" s="96">
        <v>0.22925000000000001</v>
      </c>
      <c r="I7834" s="810">
        <v>1</v>
      </c>
    </row>
    <row r="7835" spans="1:9" x14ac:dyDescent="0.15">
      <c r="A7835" s="694" t="s">
        <v>10294</v>
      </c>
      <c r="B7835" s="96">
        <v>4729</v>
      </c>
      <c r="C7835" s="96">
        <v>18</v>
      </c>
      <c r="D7835" s="97">
        <v>9102628</v>
      </c>
      <c r="E7835" s="97">
        <v>9134343</v>
      </c>
      <c r="F7835" s="96" t="s">
        <v>2321</v>
      </c>
      <c r="G7835" s="96">
        <v>80</v>
      </c>
      <c r="H7835" s="96">
        <v>0.22936999999999999</v>
      </c>
      <c r="I7835" s="810">
        <v>1</v>
      </c>
    </row>
    <row r="7836" spans="1:9" x14ac:dyDescent="0.15">
      <c r="A7836" s="694" t="s">
        <v>10295</v>
      </c>
      <c r="B7836" s="96">
        <v>51058</v>
      </c>
      <c r="C7836" s="96">
        <v>1</v>
      </c>
      <c r="D7836" s="97">
        <v>43312244</v>
      </c>
      <c r="E7836" s="97">
        <v>43318148</v>
      </c>
      <c r="F7836" s="96" t="s">
        <v>2321</v>
      </c>
      <c r="G7836" s="96">
        <v>8</v>
      </c>
      <c r="H7836" s="96">
        <v>0.22949</v>
      </c>
      <c r="I7836" s="810">
        <v>1</v>
      </c>
    </row>
    <row r="7837" spans="1:9" x14ac:dyDescent="0.15">
      <c r="A7837" s="694" t="s">
        <v>10296</v>
      </c>
      <c r="B7837" s="96">
        <v>116179</v>
      </c>
      <c r="C7837" s="96">
        <v>15</v>
      </c>
      <c r="D7837" s="97">
        <v>43568479</v>
      </c>
      <c r="E7837" s="97">
        <v>43594453</v>
      </c>
      <c r="F7837" s="96" t="s">
        <v>2328</v>
      </c>
      <c r="G7837" s="96">
        <v>55</v>
      </c>
      <c r="H7837" s="96">
        <v>0.22950000000000001</v>
      </c>
      <c r="I7837" s="810">
        <v>1</v>
      </c>
    </row>
    <row r="7838" spans="1:9" x14ac:dyDescent="0.15">
      <c r="A7838" s="694" t="s">
        <v>10297</v>
      </c>
      <c r="B7838" s="96">
        <v>6512</v>
      </c>
      <c r="C7838" s="96">
        <v>1</v>
      </c>
      <c r="D7838" s="97">
        <v>53552855</v>
      </c>
      <c r="E7838" s="97">
        <v>53608304</v>
      </c>
      <c r="F7838" s="96" t="s">
        <v>2328</v>
      </c>
      <c r="G7838" s="96">
        <v>314</v>
      </c>
      <c r="H7838" s="96">
        <v>0.22953000000000001</v>
      </c>
      <c r="I7838" s="810">
        <v>1</v>
      </c>
    </row>
    <row r="7839" spans="1:9" x14ac:dyDescent="0.15">
      <c r="A7839" s="694" t="s">
        <v>10298</v>
      </c>
      <c r="B7839" s="96">
        <v>55573</v>
      </c>
      <c r="C7839" s="96">
        <v>3</v>
      </c>
      <c r="D7839" s="97">
        <v>133292434</v>
      </c>
      <c r="E7839" s="97">
        <v>133309118</v>
      </c>
      <c r="F7839" s="96" t="s">
        <v>2321</v>
      </c>
      <c r="G7839" s="96">
        <v>52</v>
      </c>
      <c r="H7839" s="96">
        <v>0.22953999999999999</v>
      </c>
      <c r="I7839" s="810">
        <v>1</v>
      </c>
    </row>
    <row r="7840" spans="1:9" x14ac:dyDescent="0.15">
      <c r="A7840" s="694" t="s">
        <v>10299</v>
      </c>
      <c r="B7840" s="96">
        <v>59285</v>
      </c>
      <c r="C7840" s="96">
        <v>19</v>
      </c>
      <c r="D7840" s="97">
        <v>54494403</v>
      </c>
      <c r="E7840" s="97">
        <v>54515920</v>
      </c>
      <c r="F7840" s="96" t="s">
        <v>2321</v>
      </c>
      <c r="G7840" s="96">
        <v>63</v>
      </c>
      <c r="H7840" s="96">
        <v>0.22953999999999999</v>
      </c>
      <c r="I7840" s="810">
        <v>1</v>
      </c>
    </row>
    <row r="7841" spans="1:9" x14ac:dyDescent="0.15">
      <c r="A7841" s="694" t="s">
        <v>10300</v>
      </c>
      <c r="B7841" s="96">
        <v>26291</v>
      </c>
      <c r="C7841" s="96">
        <v>19</v>
      </c>
      <c r="D7841" s="97">
        <v>49258816</v>
      </c>
      <c r="E7841" s="97">
        <v>49261587</v>
      </c>
      <c r="F7841" s="96" t="s">
        <v>2321</v>
      </c>
      <c r="G7841" s="96">
        <v>12</v>
      </c>
      <c r="H7841" s="96">
        <v>0.22969999999999999</v>
      </c>
      <c r="I7841" s="810">
        <v>1</v>
      </c>
    </row>
    <row r="7842" spans="1:9" x14ac:dyDescent="0.15">
      <c r="A7842" s="694" t="s">
        <v>10301</v>
      </c>
      <c r="B7842" s="96">
        <v>3817</v>
      </c>
      <c r="C7842" s="96">
        <v>19</v>
      </c>
      <c r="D7842" s="97">
        <v>51376689</v>
      </c>
      <c r="E7842" s="97">
        <v>51383823</v>
      </c>
      <c r="F7842" s="96" t="s">
        <v>2321</v>
      </c>
      <c r="G7842" s="96">
        <v>31</v>
      </c>
      <c r="H7842" s="96">
        <v>0.22969999999999999</v>
      </c>
      <c r="I7842" s="810">
        <v>1</v>
      </c>
    </row>
    <row r="7843" spans="1:9" x14ac:dyDescent="0.15">
      <c r="A7843" s="694" t="s">
        <v>10302</v>
      </c>
      <c r="B7843" s="96">
        <v>5606</v>
      </c>
      <c r="C7843" s="96">
        <v>17</v>
      </c>
      <c r="D7843" s="97">
        <v>21187968</v>
      </c>
      <c r="E7843" s="97">
        <v>21218552</v>
      </c>
      <c r="F7843" s="96" t="s">
        <v>2321</v>
      </c>
      <c r="G7843" s="96">
        <v>16</v>
      </c>
      <c r="H7843" s="96">
        <v>0.22983000000000001</v>
      </c>
      <c r="I7843" s="810">
        <v>1</v>
      </c>
    </row>
    <row r="7844" spans="1:9" x14ac:dyDescent="0.15">
      <c r="A7844" s="694" t="s">
        <v>10303</v>
      </c>
      <c r="B7844" s="96">
        <v>66000</v>
      </c>
      <c r="C7844" s="96">
        <v>3</v>
      </c>
      <c r="D7844" s="97">
        <v>132757171</v>
      </c>
      <c r="E7844" s="97">
        <v>133116619</v>
      </c>
      <c r="F7844" s="96" t="s">
        <v>2321</v>
      </c>
      <c r="G7844" s="96">
        <v>1238</v>
      </c>
      <c r="H7844" s="96">
        <v>0.22993</v>
      </c>
      <c r="I7844" s="810">
        <v>1</v>
      </c>
    </row>
    <row r="7845" spans="1:9" x14ac:dyDescent="0.15">
      <c r="A7845" s="694" t="s">
        <v>10304</v>
      </c>
      <c r="B7845" s="96">
        <v>58157</v>
      </c>
      <c r="C7845" s="96">
        <v>14</v>
      </c>
      <c r="D7845" s="97">
        <v>77731834</v>
      </c>
      <c r="E7845" s="97">
        <v>77737655</v>
      </c>
      <c r="F7845" s="96" t="s">
        <v>2328</v>
      </c>
      <c r="G7845" s="96">
        <v>14</v>
      </c>
      <c r="H7845" s="96">
        <v>0.23005999999999999</v>
      </c>
      <c r="I7845" s="810">
        <v>1</v>
      </c>
    </row>
    <row r="7846" spans="1:9" x14ac:dyDescent="0.15">
      <c r="A7846" s="694" t="s">
        <v>10305</v>
      </c>
      <c r="B7846" s="96">
        <v>408187</v>
      </c>
      <c r="C7846" s="96">
        <v>5</v>
      </c>
      <c r="D7846" s="97">
        <v>147548109</v>
      </c>
      <c r="E7846" s="97">
        <v>147555182</v>
      </c>
      <c r="F7846" s="96" t="s">
        <v>2321</v>
      </c>
      <c r="G7846" s="96">
        <v>18</v>
      </c>
      <c r="H7846" s="96">
        <v>0.23008999999999999</v>
      </c>
      <c r="I7846" s="810">
        <v>1</v>
      </c>
    </row>
    <row r="7847" spans="1:9" x14ac:dyDescent="0.15">
      <c r="A7847" s="694" t="s">
        <v>742</v>
      </c>
      <c r="B7847" s="96">
        <v>10659</v>
      </c>
      <c r="C7847" s="96">
        <v>10</v>
      </c>
      <c r="D7847" s="97">
        <v>10838851</v>
      </c>
      <c r="E7847" s="97">
        <v>11378674</v>
      </c>
      <c r="F7847" s="96" t="s">
        <v>2321</v>
      </c>
      <c r="G7847" s="96">
        <v>2064</v>
      </c>
      <c r="H7847" s="96">
        <v>0.23014000000000001</v>
      </c>
      <c r="I7847" s="810">
        <v>1</v>
      </c>
    </row>
    <row r="7848" spans="1:9" x14ac:dyDescent="0.15">
      <c r="A7848" s="694" t="s">
        <v>10306</v>
      </c>
      <c r="B7848" s="96">
        <v>57488</v>
      </c>
      <c r="C7848" s="96">
        <v>7</v>
      </c>
      <c r="D7848" s="97">
        <v>158523688</v>
      </c>
      <c r="E7848" s="97">
        <v>158622729</v>
      </c>
      <c r="F7848" s="96" t="s">
        <v>2328</v>
      </c>
      <c r="G7848" s="96">
        <v>471</v>
      </c>
      <c r="H7848" s="96">
        <v>0.23016</v>
      </c>
      <c r="I7848" s="810">
        <v>1</v>
      </c>
    </row>
    <row r="7849" spans="1:9" x14ac:dyDescent="0.15">
      <c r="A7849" s="694" t="s">
        <v>10307</v>
      </c>
      <c r="B7849" s="96">
        <v>57610</v>
      </c>
      <c r="C7849" s="96">
        <v>16</v>
      </c>
      <c r="D7849" s="97">
        <v>67756973</v>
      </c>
      <c r="E7849" s="97">
        <v>67840788</v>
      </c>
      <c r="F7849" s="96" t="s">
        <v>2328</v>
      </c>
      <c r="G7849" s="96">
        <v>189</v>
      </c>
      <c r="H7849" s="96">
        <v>0.23016</v>
      </c>
      <c r="I7849" s="810">
        <v>1</v>
      </c>
    </row>
    <row r="7850" spans="1:9" x14ac:dyDescent="0.15">
      <c r="A7850" s="694" t="s">
        <v>10308</v>
      </c>
      <c r="B7850" s="96">
        <v>27340</v>
      </c>
      <c r="C7850" s="96">
        <v>12</v>
      </c>
      <c r="D7850" s="97">
        <v>101673905</v>
      </c>
      <c r="E7850" s="97">
        <v>101780397</v>
      </c>
      <c r="F7850" s="96" t="s">
        <v>2321</v>
      </c>
      <c r="G7850" s="96">
        <v>306</v>
      </c>
      <c r="H7850" s="96">
        <v>0.23022999999999999</v>
      </c>
      <c r="I7850" s="810">
        <v>1</v>
      </c>
    </row>
    <row r="7851" spans="1:9" x14ac:dyDescent="0.15">
      <c r="A7851" s="694" t="s">
        <v>10309</v>
      </c>
      <c r="B7851" s="96">
        <v>132430</v>
      </c>
      <c r="C7851" s="96">
        <v>4</v>
      </c>
      <c r="D7851" s="97">
        <v>135117488</v>
      </c>
      <c r="E7851" s="97">
        <v>135122903</v>
      </c>
      <c r="F7851" s="96" t="s">
        <v>2328</v>
      </c>
      <c r="G7851" s="96">
        <v>13</v>
      </c>
      <c r="H7851" s="96">
        <v>0.23024</v>
      </c>
      <c r="I7851" s="810">
        <v>1</v>
      </c>
    </row>
    <row r="7852" spans="1:9" x14ac:dyDescent="0.15">
      <c r="A7852" s="694" t="s">
        <v>10310</v>
      </c>
      <c r="B7852" s="96">
        <v>8073</v>
      </c>
      <c r="C7852" s="96">
        <v>1</v>
      </c>
      <c r="D7852" s="97">
        <v>32372022</v>
      </c>
      <c r="E7852" s="97">
        <v>32403988</v>
      </c>
      <c r="F7852" s="96" t="s">
        <v>2328</v>
      </c>
      <c r="G7852" s="96">
        <v>50</v>
      </c>
      <c r="H7852" s="96">
        <v>0.23024</v>
      </c>
      <c r="I7852" s="810">
        <v>1</v>
      </c>
    </row>
    <row r="7853" spans="1:9" x14ac:dyDescent="0.15">
      <c r="A7853" s="694" t="s">
        <v>10311</v>
      </c>
      <c r="B7853" s="96">
        <v>729159</v>
      </c>
      <c r="C7853" s="96">
        <v>16</v>
      </c>
      <c r="D7853" s="97">
        <v>60392359</v>
      </c>
      <c r="E7853" s="97">
        <v>60393667</v>
      </c>
      <c r="F7853" s="96" t="s">
        <v>2328</v>
      </c>
      <c r="G7853" s="96">
        <v>4</v>
      </c>
      <c r="H7853" s="96">
        <v>0.23025999999999999</v>
      </c>
      <c r="I7853" s="810">
        <v>1</v>
      </c>
    </row>
    <row r="7854" spans="1:9" x14ac:dyDescent="0.15">
      <c r="A7854" s="694" t="s">
        <v>10312</v>
      </c>
      <c r="B7854" s="96">
        <v>142678</v>
      </c>
      <c r="C7854" s="96">
        <v>1</v>
      </c>
      <c r="D7854" s="97">
        <v>1550795</v>
      </c>
      <c r="E7854" s="97">
        <v>1565990</v>
      </c>
      <c r="F7854" s="96" t="s">
        <v>2321</v>
      </c>
      <c r="G7854" s="96">
        <v>4</v>
      </c>
      <c r="H7854" s="96">
        <v>0.23028999999999999</v>
      </c>
      <c r="I7854" s="810">
        <v>1</v>
      </c>
    </row>
    <row r="7855" spans="1:9" x14ac:dyDescent="0.15">
      <c r="A7855" s="694" t="s">
        <v>10313</v>
      </c>
      <c r="B7855" s="96">
        <v>116255</v>
      </c>
      <c r="C7855" s="96">
        <v>2</v>
      </c>
      <c r="D7855" s="97">
        <v>223536457</v>
      </c>
      <c r="E7855" s="97">
        <v>223575005</v>
      </c>
      <c r="F7855" s="96" t="s">
        <v>2321</v>
      </c>
      <c r="G7855" s="96">
        <v>150</v>
      </c>
      <c r="H7855" s="96">
        <v>0.23036000000000001</v>
      </c>
      <c r="I7855" s="810">
        <v>1</v>
      </c>
    </row>
    <row r="7856" spans="1:9" x14ac:dyDescent="0.15">
      <c r="A7856" s="694" t="s">
        <v>10314</v>
      </c>
      <c r="B7856" s="96">
        <v>8936</v>
      </c>
      <c r="C7856" s="96">
        <v>6</v>
      </c>
      <c r="D7856" s="97">
        <v>110421022</v>
      </c>
      <c r="E7856" s="97">
        <v>110501219</v>
      </c>
      <c r="F7856" s="96" t="s">
        <v>2328</v>
      </c>
      <c r="G7856" s="96">
        <v>205</v>
      </c>
      <c r="H7856" s="96">
        <v>0.23036000000000001</v>
      </c>
      <c r="I7856" s="810">
        <v>1</v>
      </c>
    </row>
    <row r="7857" spans="1:9" x14ac:dyDescent="0.15">
      <c r="A7857" s="694" t="s">
        <v>10315</v>
      </c>
      <c r="B7857" s="96">
        <v>50649</v>
      </c>
      <c r="C7857" s="96">
        <v>2</v>
      </c>
      <c r="D7857" s="97">
        <v>131594489</v>
      </c>
      <c r="E7857" s="97">
        <v>131804826</v>
      </c>
      <c r="F7857" s="96" t="s">
        <v>2321</v>
      </c>
      <c r="G7857" s="96">
        <v>640</v>
      </c>
      <c r="H7857" s="96">
        <v>0.23039999999999999</v>
      </c>
      <c r="I7857" s="810">
        <v>1</v>
      </c>
    </row>
    <row r="7858" spans="1:9" x14ac:dyDescent="0.15">
      <c r="A7858" s="694" t="s">
        <v>10316</v>
      </c>
      <c r="B7858" s="96">
        <v>4222</v>
      </c>
      <c r="C7858" s="96">
        <v>17</v>
      </c>
      <c r="D7858" s="97">
        <v>41717757</v>
      </c>
      <c r="E7858" s="97">
        <v>41739262</v>
      </c>
      <c r="F7858" s="96" t="s">
        <v>2328</v>
      </c>
      <c r="G7858" s="96">
        <v>72</v>
      </c>
      <c r="H7858" s="96">
        <v>0.23044000000000001</v>
      </c>
      <c r="I7858" s="810">
        <v>1</v>
      </c>
    </row>
    <row r="7859" spans="1:9" x14ac:dyDescent="0.15">
      <c r="A7859" s="694" t="s">
        <v>10317</v>
      </c>
      <c r="B7859" s="96">
        <v>219899</v>
      </c>
      <c r="C7859" s="96">
        <v>11</v>
      </c>
      <c r="D7859" s="97">
        <v>120894802</v>
      </c>
      <c r="E7859" s="97">
        <v>120962787</v>
      </c>
      <c r="F7859" s="96" t="s">
        <v>2321</v>
      </c>
      <c r="G7859" s="96">
        <v>189</v>
      </c>
      <c r="H7859" s="96">
        <v>0.23044999999999999</v>
      </c>
      <c r="I7859" s="810">
        <v>1</v>
      </c>
    </row>
    <row r="7860" spans="1:9" x14ac:dyDescent="0.15">
      <c r="A7860" s="694" t="s">
        <v>10318</v>
      </c>
      <c r="B7860" s="96">
        <v>268</v>
      </c>
      <c r="C7860" s="96">
        <v>19</v>
      </c>
      <c r="D7860" s="97">
        <v>2249113</v>
      </c>
      <c r="E7860" s="97">
        <v>2252072</v>
      </c>
      <c r="F7860" s="96" t="s">
        <v>2321</v>
      </c>
      <c r="G7860" s="96">
        <v>10</v>
      </c>
      <c r="H7860" s="96">
        <v>0.23044999999999999</v>
      </c>
      <c r="I7860" s="810">
        <v>1</v>
      </c>
    </row>
    <row r="7861" spans="1:9" x14ac:dyDescent="0.15">
      <c r="A7861" s="694" t="s">
        <v>10319</v>
      </c>
      <c r="B7861" s="96">
        <v>832</v>
      </c>
      <c r="C7861" s="96">
        <v>1</v>
      </c>
      <c r="D7861" s="97">
        <v>19665267</v>
      </c>
      <c r="E7861" s="97">
        <v>19812066</v>
      </c>
      <c r="F7861" s="96" t="s">
        <v>2328</v>
      </c>
      <c r="G7861" s="96">
        <v>681</v>
      </c>
      <c r="H7861" s="96">
        <v>0.23074</v>
      </c>
      <c r="I7861" s="810">
        <v>1</v>
      </c>
    </row>
    <row r="7862" spans="1:9" x14ac:dyDescent="0.15">
      <c r="A7862" s="694" t="s">
        <v>10320</v>
      </c>
      <c r="B7862" s="96">
        <v>145389</v>
      </c>
      <c r="C7862" s="96">
        <v>14</v>
      </c>
      <c r="D7862" s="97">
        <v>61447832</v>
      </c>
      <c r="E7862" s="97">
        <v>61550451</v>
      </c>
      <c r="F7862" s="96" t="s">
        <v>2321</v>
      </c>
      <c r="G7862" s="96">
        <v>192</v>
      </c>
      <c r="H7862" s="96">
        <v>0.23075000000000001</v>
      </c>
      <c r="I7862" s="810">
        <v>1</v>
      </c>
    </row>
    <row r="7863" spans="1:9" x14ac:dyDescent="0.15">
      <c r="A7863" s="694" t="s">
        <v>10321</v>
      </c>
      <c r="B7863" s="96">
        <v>871</v>
      </c>
      <c r="C7863" s="96">
        <v>11</v>
      </c>
      <c r="D7863" s="97">
        <v>75273101</v>
      </c>
      <c r="E7863" s="97">
        <v>75283849</v>
      </c>
      <c r="F7863" s="96" t="s">
        <v>2321</v>
      </c>
      <c r="G7863" s="96">
        <v>40</v>
      </c>
      <c r="H7863" s="96">
        <v>0.23083000000000001</v>
      </c>
      <c r="I7863" s="810">
        <v>1</v>
      </c>
    </row>
    <row r="7864" spans="1:9" x14ac:dyDescent="0.15">
      <c r="A7864" s="694" t="s">
        <v>10322</v>
      </c>
      <c r="B7864" s="96">
        <v>126731</v>
      </c>
      <c r="C7864" s="96">
        <v>1</v>
      </c>
      <c r="D7864" s="97">
        <v>229456752</v>
      </c>
      <c r="E7864" s="97">
        <v>229478688</v>
      </c>
      <c r="F7864" s="96" t="s">
        <v>2328</v>
      </c>
      <c r="G7864" s="96">
        <v>61</v>
      </c>
      <c r="H7864" s="96">
        <v>0.23089000000000001</v>
      </c>
      <c r="I7864" s="810">
        <v>1</v>
      </c>
    </row>
    <row r="7865" spans="1:9" x14ac:dyDescent="0.15">
      <c r="A7865" s="694" t="s">
        <v>10323</v>
      </c>
      <c r="B7865" s="96">
        <v>9230</v>
      </c>
      <c r="C7865" s="96">
        <v>19</v>
      </c>
      <c r="D7865" s="97">
        <v>8455205</v>
      </c>
      <c r="E7865" s="97">
        <v>8469318</v>
      </c>
      <c r="F7865" s="96" t="s">
        <v>2321</v>
      </c>
      <c r="G7865" s="96">
        <v>57</v>
      </c>
      <c r="H7865" s="96">
        <v>0.23089000000000001</v>
      </c>
      <c r="I7865" s="810">
        <v>1</v>
      </c>
    </row>
    <row r="7866" spans="1:9" x14ac:dyDescent="0.15">
      <c r="A7866" s="694" t="s">
        <v>10324</v>
      </c>
      <c r="B7866" s="96">
        <v>3297</v>
      </c>
      <c r="C7866" s="96">
        <v>8</v>
      </c>
      <c r="D7866" s="97">
        <v>145515270</v>
      </c>
      <c r="E7866" s="97">
        <v>145538385</v>
      </c>
      <c r="F7866" s="96" t="s">
        <v>2321</v>
      </c>
      <c r="G7866" s="96">
        <v>46</v>
      </c>
      <c r="H7866" s="96">
        <v>0.23097000000000001</v>
      </c>
      <c r="I7866" s="810">
        <v>1</v>
      </c>
    </row>
    <row r="7867" spans="1:9" x14ac:dyDescent="0.15">
      <c r="A7867" s="694" t="s">
        <v>10325</v>
      </c>
      <c r="B7867" s="96">
        <v>342035</v>
      </c>
      <c r="C7867" s="96">
        <v>15</v>
      </c>
      <c r="D7867" s="97">
        <v>51633713</v>
      </c>
      <c r="E7867" s="97">
        <v>51700210</v>
      </c>
      <c r="F7867" s="96" t="s">
        <v>2321</v>
      </c>
      <c r="G7867" s="96">
        <v>331</v>
      </c>
      <c r="H7867" s="96">
        <v>0.23097999999999999</v>
      </c>
      <c r="I7867" s="810">
        <v>1</v>
      </c>
    </row>
    <row r="7868" spans="1:9" x14ac:dyDescent="0.15">
      <c r="A7868" s="694" t="s">
        <v>10326</v>
      </c>
      <c r="B7868" s="96">
        <v>4012</v>
      </c>
      <c r="C7868" s="96">
        <v>5</v>
      </c>
      <c r="D7868" s="97">
        <v>96271346</v>
      </c>
      <c r="E7868" s="97">
        <v>96365115</v>
      </c>
      <c r="F7868" s="96" t="s">
        <v>2321</v>
      </c>
      <c r="G7868" s="96">
        <v>320</v>
      </c>
      <c r="H7868" s="96">
        <v>0.23100000000000001</v>
      </c>
      <c r="I7868" s="810">
        <v>1</v>
      </c>
    </row>
    <row r="7869" spans="1:9" x14ac:dyDescent="0.15">
      <c r="A7869" s="694" t="s">
        <v>10327</v>
      </c>
      <c r="B7869" s="96">
        <v>22900</v>
      </c>
      <c r="C7869" s="96">
        <v>19</v>
      </c>
      <c r="D7869" s="97">
        <v>48711343</v>
      </c>
      <c r="E7869" s="97">
        <v>48759203</v>
      </c>
      <c r="F7869" s="96" t="s">
        <v>2328</v>
      </c>
      <c r="G7869" s="96">
        <v>264</v>
      </c>
      <c r="H7869" s="96">
        <v>0.23116999999999999</v>
      </c>
      <c r="I7869" s="810">
        <v>1</v>
      </c>
    </row>
    <row r="7870" spans="1:9" x14ac:dyDescent="0.15">
      <c r="A7870" s="694" t="s">
        <v>10328</v>
      </c>
      <c r="B7870" s="96">
        <v>4493</v>
      </c>
      <c r="C7870" s="96">
        <v>16</v>
      </c>
      <c r="D7870" s="97">
        <v>56659557</v>
      </c>
      <c r="E7870" s="97">
        <v>56661024</v>
      </c>
      <c r="F7870" s="96" t="s">
        <v>2321</v>
      </c>
      <c r="G7870" s="96">
        <v>9</v>
      </c>
      <c r="H7870" s="96">
        <v>0.23116999999999999</v>
      </c>
      <c r="I7870" s="810">
        <v>1</v>
      </c>
    </row>
    <row r="7871" spans="1:9" x14ac:dyDescent="0.15">
      <c r="A7871" s="694" t="s">
        <v>10329</v>
      </c>
      <c r="B7871" s="96">
        <v>84667</v>
      </c>
      <c r="C7871" s="96">
        <v>17</v>
      </c>
      <c r="D7871" s="97">
        <v>8023908</v>
      </c>
      <c r="E7871" s="97">
        <v>8027410</v>
      </c>
      <c r="F7871" s="96" t="s">
        <v>2328</v>
      </c>
      <c r="G7871" s="96">
        <v>14</v>
      </c>
      <c r="H7871" s="96">
        <v>0.23119000000000001</v>
      </c>
      <c r="I7871" s="810">
        <v>1</v>
      </c>
    </row>
    <row r="7872" spans="1:9" x14ac:dyDescent="0.15">
      <c r="A7872" s="694" t="s">
        <v>10330</v>
      </c>
      <c r="B7872" s="96">
        <v>6948</v>
      </c>
      <c r="C7872" s="96">
        <v>22</v>
      </c>
      <c r="D7872" s="97">
        <v>31003070</v>
      </c>
      <c r="E7872" s="97">
        <v>31023047</v>
      </c>
      <c r="F7872" s="96" t="s">
        <v>2321</v>
      </c>
      <c r="G7872" s="96">
        <v>147</v>
      </c>
      <c r="H7872" s="96">
        <v>0.23122999999999999</v>
      </c>
      <c r="I7872" s="810">
        <v>1</v>
      </c>
    </row>
    <row r="7873" spans="1:9" x14ac:dyDescent="0.15">
      <c r="A7873" s="694" t="s">
        <v>10331</v>
      </c>
      <c r="B7873" s="96">
        <v>6259</v>
      </c>
      <c r="C7873" s="96">
        <v>3</v>
      </c>
      <c r="D7873" s="97">
        <v>133875978</v>
      </c>
      <c r="E7873" s="97">
        <v>133969586</v>
      </c>
      <c r="F7873" s="96" t="s">
        <v>2328</v>
      </c>
      <c r="G7873" s="96">
        <v>231</v>
      </c>
      <c r="H7873" s="96">
        <v>0.23125999999999999</v>
      </c>
      <c r="I7873" s="810">
        <v>1</v>
      </c>
    </row>
    <row r="7874" spans="1:9" x14ac:dyDescent="0.15">
      <c r="A7874" s="694" t="s">
        <v>10332</v>
      </c>
      <c r="B7874" s="96">
        <v>150572</v>
      </c>
      <c r="C7874" s="96">
        <v>2</v>
      </c>
      <c r="D7874" s="97">
        <v>88367299</v>
      </c>
      <c r="E7874" s="97">
        <v>88412906</v>
      </c>
      <c r="F7874" s="96" t="s">
        <v>2321</v>
      </c>
      <c r="G7874" s="96">
        <v>184</v>
      </c>
      <c r="H7874" s="96">
        <v>0.23129</v>
      </c>
      <c r="I7874" s="810">
        <v>1</v>
      </c>
    </row>
    <row r="7875" spans="1:9" x14ac:dyDescent="0.15">
      <c r="A7875" s="694" t="s">
        <v>10333</v>
      </c>
      <c r="B7875" s="96">
        <v>57099</v>
      </c>
      <c r="C7875" s="96">
        <v>15</v>
      </c>
      <c r="D7875" s="97">
        <v>34158428</v>
      </c>
      <c r="E7875" s="97">
        <v>34331303</v>
      </c>
      <c r="F7875" s="96" t="s">
        <v>2328</v>
      </c>
      <c r="G7875" s="96">
        <v>785</v>
      </c>
      <c r="H7875" s="96">
        <v>0.23129</v>
      </c>
      <c r="I7875" s="810">
        <v>1</v>
      </c>
    </row>
    <row r="7876" spans="1:9" x14ac:dyDescent="0.15">
      <c r="A7876" s="694" t="s">
        <v>10334</v>
      </c>
      <c r="B7876" s="96">
        <v>84441</v>
      </c>
      <c r="C7876" s="96">
        <v>11</v>
      </c>
      <c r="D7876" s="97">
        <v>95711440</v>
      </c>
      <c r="E7876" s="97">
        <v>96076344</v>
      </c>
      <c r="F7876" s="96" t="s">
        <v>2328</v>
      </c>
      <c r="G7876" s="96">
        <v>1437</v>
      </c>
      <c r="H7876" s="96">
        <v>0.23129</v>
      </c>
      <c r="I7876" s="810">
        <v>1</v>
      </c>
    </row>
    <row r="7877" spans="1:9" x14ac:dyDescent="0.15">
      <c r="A7877" s="694" t="s">
        <v>10335</v>
      </c>
      <c r="B7877" s="96">
        <v>149603</v>
      </c>
      <c r="C7877" s="96">
        <v>1</v>
      </c>
      <c r="D7877" s="97">
        <v>228674277</v>
      </c>
      <c r="E7877" s="97">
        <v>228697598</v>
      </c>
      <c r="F7877" s="96" t="s">
        <v>2321</v>
      </c>
      <c r="G7877" s="96">
        <v>74</v>
      </c>
      <c r="H7877" s="96">
        <v>0.23130999999999999</v>
      </c>
      <c r="I7877" s="810">
        <v>1</v>
      </c>
    </row>
    <row r="7878" spans="1:9" x14ac:dyDescent="0.15">
      <c r="A7878" s="694" t="s">
        <v>10336</v>
      </c>
      <c r="B7878" s="96">
        <v>11342</v>
      </c>
      <c r="C7878" s="96">
        <v>3</v>
      </c>
      <c r="D7878" s="97">
        <v>149530475</v>
      </c>
      <c r="E7878" s="97">
        <v>149679926</v>
      </c>
      <c r="F7878" s="96" t="s">
        <v>2321</v>
      </c>
      <c r="G7878" s="96">
        <v>365</v>
      </c>
      <c r="H7878" s="96">
        <v>0.23136999999999999</v>
      </c>
      <c r="I7878" s="810">
        <v>1</v>
      </c>
    </row>
    <row r="7879" spans="1:9" x14ac:dyDescent="0.15">
      <c r="A7879" s="694" t="s">
        <v>10337</v>
      </c>
      <c r="B7879" s="96">
        <v>192683</v>
      </c>
      <c r="C7879" s="96">
        <v>15</v>
      </c>
      <c r="D7879" s="97">
        <v>75287876</v>
      </c>
      <c r="E7879" s="97">
        <v>75313836</v>
      </c>
      <c r="F7879" s="96" t="s">
        <v>2321</v>
      </c>
      <c r="G7879" s="96">
        <v>93</v>
      </c>
      <c r="H7879" s="96">
        <v>0.23141</v>
      </c>
      <c r="I7879" s="810">
        <v>1</v>
      </c>
    </row>
    <row r="7880" spans="1:9" x14ac:dyDescent="0.15">
      <c r="A7880" s="694" t="s">
        <v>10338</v>
      </c>
      <c r="B7880" s="96">
        <v>4811</v>
      </c>
      <c r="C7880" s="96">
        <v>1</v>
      </c>
      <c r="D7880" s="97">
        <v>236139130</v>
      </c>
      <c r="E7880" s="97">
        <v>236228481</v>
      </c>
      <c r="F7880" s="96" t="s">
        <v>2328</v>
      </c>
      <c r="G7880" s="96">
        <v>297</v>
      </c>
      <c r="H7880" s="96">
        <v>0.23141</v>
      </c>
      <c r="I7880" s="810">
        <v>1</v>
      </c>
    </row>
    <row r="7881" spans="1:9" x14ac:dyDescent="0.15">
      <c r="A7881" s="694" t="s">
        <v>10339</v>
      </c>
      <c r="B7881" s="96">
        <v>362</v>
      </c>
      <c r="C7881" s="96">
        <v>12</v>
      </c>
      <c r="D7881" s="97">
        <v>50355279</v>
      </c>
      <c r="E7881" s="97">
        <v>50359465</v>
      </c>
      <c r="F7881" s="96" t="s">
        <v>2321</v>
      </c>
      <c r="G7881" s="96">
        <v>5</v>
      </c>
      <c r="H7881" s="96">
        <v>0.23144999999999999</v>
      </c>
      <c r="I7881" s="810">
        <v>1</v>
      </c>
    </row>
    <row r="7882" spans="1:9" x14ac:dyDescent="0.15">
      <c r="A7882" s="694" t="s">
        <v>10340</v>
      </c>
      <c r="B7882" s="96">
        <v>101929747</v>
      </c>
      <c r="C7882" s="96">
        <v>5</v>
      </c>
      <c r="D7882" s="97">
        <v>96269784</v>
      </c>
      <c r="E7882" s="97">
        <v>96271855</v>
      </c>
      <c r="F7882" s="96" t="s">
        <v>2328</v>
      </c>
      <c r="G7882" s="96">
        <v>16</v>
      </c>
      <c r="H7882" s="96">
        <v>0.23172999999999999</v>
      </c>
      <c r="I7882" s="810">
        <v>1</v>
      </c>
    </row>
    <row r="7883" spans="1:9" x14ac:dyDescent="0.15">
      <c r="A7883" s="694" t="s">
        <v>10341</v>
      </c>
      <c r="B7883" s="96">
        <v>148304</v>
      </c>
      <c r="C7883" s="96">
        <v>1</v>
      </c>
      <c r="D7883" s="97">
        <v>209955662</v>
      </c>
      <c r="E7883" s="97">
        <v>209957890</v>
      </c>
      <c r="F7883" s="96" t="s">
        <v>2328</v>
      </c>
      <c r="G7883" s="96">
        <v>4</v>
      </c>
      <c r="H7883" s="96">
        <v>0.23183000000000001</v>
      </c>
      <c r="I7883" s="810">
        <v>1</v>
      </c>
    </row>
    <row r="7884" spans="1:9" x14ac:dyDescent="0.15">
      <c r="A7884" s="694" t="s">
        <v>10342</v>
      </c>
      <c r="B7884" s="96">
        <v>5175</v>
      </c>
      <c r="C7884" s="96">
        <v>17</v>
      </c>
      <c r="D7884" s="97">
        <v>62396775</v>
      </c>
      <c r="E7884" s="97">
        <v>62404856</v>
      </c>
      <c r="F7884" s="96" t="s">
        <v>2328</v>
      </c>
      <c r="G7884" s="96">
        <v>36</v>
      </c>
      <c r="H7884" s="96">
        <v>0.23183999999999999</v>
      </c>
      <c r="I7884" s="810">
        <v>1</v>
      </c>
    </row>
    <row r="7885" spans="1:9" x14ac:dyDescent="0.15">
      <c r="A7885" s="694" t="s">
        <v>10343</v>
      </c>
      <c r="B7885" s="96">
        <v>2671</v>
      </c>
      <c r="C7885" s="96">
        <v>16</v>
      </c>
      <c r="D7885" s="97">
        <v>2034150</v>
      </c>
      <c r="E7885" s="97">
        <v>2037750</v>
      </c>
      <c r="F7885" s="96" t="s">
        <v>2321</v>
      </c>
      <c r="G7885" s="96">
        <v>19</v>
      </c>
      <c r="H7885" s="96">
        <v>0.23186999999999999</v>
      </c>
      <c r="I7885" s="810">
        <v>1</v>
      </c>
    </row>
    <row r="7886" spans="1:9" x14ac:dyDescent="0.15">
      <c r="A7886" s="694" t="s">
        <v>10344</v>
      </c>
      <c r="B7886" s="96">
        <v>2070</v>
      </c>
      <c r="C7886" s="96">
        <v>6</v>
      </c>
      <c r="D7886" s="97">
        <v>133561512</v>
      </c>
      <c r="E7886" s="97">
        <v>133853258</v>
      </c>
      <c r="F7886" s="96" t="s">
        <v>2321</v>
      </c>
      <c r="G7886" s="96">
        <v>1074</v>
      </c>
      <c r="H7886" s="96">
        <v>0.23204</v>
      </c>
      <c r="I7886" s="810">
        <v>1</v>
      </c>
    </row>
    <row r="7887" spans="1:9" x14ac:dyDescent="0.15">
      <c r="A7887" s="694" t="s">
        <v>10345</v>
      </c>
      <c r="B7887" s="96">
        <v>928</v>
      </c>
      <c r="C7887" s="96">
        <v>12</v>
      </c>
      <c r="D7887" s="97">
        <v>6309482</v>
      </c>
      <c r="E7887" s="97">
        <v>6347437</v>
      </c>
      <c r="F7887" s="96" t="s">
        <v>2321</v>
      </c>
      <c r="G7887" s="96">
        <v>68</v>
      </c>
      <c r="H7887" s="96">
        <v>0.23204</v>
      </c>
      <c r="I7887" s="810">
        <v>1</v>
      </c>
    </row>
    <row r="7888" spans="1:9" x14ac:dyDescent="0.15">
      <c r="A7888" s="694" t="s">
        <v>10346</v>
      </c>
      <c r="B7888" s="96">
        <v>9397</v>
      </c>
      <c r="C7888" s="96">
        <v>10</v>
      </c>
      <c r="D7888" s="97">
        <v>15147771</v>
      </c>
      <c r="E7888" s="97">
        <v>15210703</v>
      </c>
      <c r="F7888" s="96" t="s">
        <v>2328</v>
      </c>
      <c r="G7888" s="96">
        <v>279</v>
      </c>
      <c r="H7888" s="96">
        <v>0.23211000000000001</v>
      </c>
      <c r="I7888" s="810">
        <v>1</v>
      </c>
    </row>
    <row r="7889" spans="1:9" x14ac:dyDescent="0.15">
      <c r="A7889" s="694" t="s">
        <v>10347</v>
      </c>
      <c r="B7889" s="96">
        <v>390326</v>
      </c>
      <c r="C7889" s="96">
        <v>12</v>
      </c>
      <c r="D7889" s="97">
        <v>55820038</v>
      </c>
      <c r="E7889" s="97">
        <v>55820976</v>
      </c>
      <c r="F7889" s="96" t="s">
        <v>2321</v>
      </c>
      <c r="G7889" s="96">
        <v>3</v>
      </c>
      <c r="H7889" s="96">
        <v>0.23214000000000001</v>
      </c>
      <c r="I7889" s="810">
        <v>1</v>
      </c>
    </row>
    <row r="7890" spans="1:9" x14ac:dyDescent="0.15">
      <c r="A7890" s="694" t="s">
        <v>10348</v>
      </c>
      <c r="B7890" s="96">
        <v>83900</v>
      </c>
      <c r="C7890" s="96">
        <v>17</v>
      </c>
      <c r="D7890" s="97">
        <v>39388715</v>
      </c>
      <c r="E7890" s="97">
        <v>39389706</v>
      </c>
      <c r="F7890" s="96" t="s">
        <v>2321</v>
      </c>
      <c r="G7890" s="96">
        <v>3</v>
      </c>
      <c r="H7890" s="96">
        <v>0.23215</v>
      </c>
      <c r="I7890" s="810">
        <v>1</v>
      </c>
    </row>
    <row r="7891" spans="1:9" x14ac:dyDescent="0.15">
      <c r="A7891" s="694" t="s">
        <v>10349</v>
      </c>
      <c r="B7891" s="96">
        <v>84057</v>
      </c>
      <c r="C7891" s="96">
        <v>4</v>
      </c>
      <c r="D7891" s="97">
        <v>154265801</v>
      </c>
      <c r="E7891" s="97">
        <v>154336247</v>
      </c>
      <c r="F7891" s="96" t="s">
        <v>2321</v>
      </c>
      <c r="G7891" s="96">
        <v>210</v>
      </c>
      <c r="H7891" s="96">
        <v>0.23222999999999999</v>
      </c>
      <c r="I7891" s="810">
        <v>1</v>
      </c>
    </row>
    <row r="7892" spans="1:9" x14ac:dyDescent="0.15">
      <c r="A7892" s="694" t="s">
        <v>10350</v>
      </c>
      <c r="B7892" s="96">
        <v>7471</v>
      </c>
      <c r="C7892" s="96">
        <v>12</v>
      </c>
      <c r="D7892" s="97">
        <v>49372236</v>
      </c>
      <c r="E7892" s="97">
        <v>49376396</v>
      </c>
      <c r="F7892" s="96" t="s">
        <v>2321</v>
      </c>
      <c r="G7892" s="96">
        <v>1</v>
      </c>
      <c r="H7892" s="96">
        <v>0.23230000000000001</v>
      </c>
      <c r="I7892" s="810">
        <v>1</v>
      </c>
    </row>
    <row r="7893" spans="1:9" x14ac:dyDescent="0.15">
      <c r="A7893" s="694" t="s">
        <v>10351</v>
      </c>
      <c r="B7893" s="96">
        <v>56102</v>
      </c>
      <c r="C7893" s="96">
        <v>5</v>
      </c>
      <c r="D7893" s="97">
        <v>140749962</v>
      </c>
      <c r="E7893" s="97">
        <v>140892546</v>
      </c>
      <c r="F7893" s="96" t="s">
        <v>2321</v>
      </c>
      <c r="G7893" s="96">
        <v>509</v>
      </c>
      <c r="H7893" s="96">
        <v>0.23241999999999999</v>
      </c>
      <c r="I7893" s="810">
        <v>1</v>
      </c>
    </row>
    <row r="7894" spans="1:9" x14ac:dyDescent="0.15">
      <c r="A7894" s="694" t="s">
        <v>10352</v>
      </c>
      <c r="B7894" s="96">
        <v>56109</v>
      </c>
      <c r="C7894" s="96">
        <v>5</v>
      </c>
      <c r="D7894" s="97">
        <v>140749811</v>
      </c>
      <c r="E7894" s="97">
        <v>140892546</v>
      </c>
      <c r="F7894" s="96" t="s">
        <v>2321</v>
      </c>
      <c r="G7894" s="96">
        <v>509</v>
      </c>
      <c r="H7894" s="96">
        <v>0.23241999999999999</v>
      </c>
      <c r="I7894" s="810">
        <v>1</v>
      </c>
    </row>
    <row r="7895" spans="1:9" x14ac:dyDescent="0.15">
      <c r="A7895" s="694" t="s">
        <v>10353</v>
      </c>
      <c r="B7895" s="96">
        <v>85451</v>
      </c>
      <c r="C7895" s="96">
        <v>17</v>
      </c>
      <c r="D7895" s="97">
        <v>73780920</v>
      </c>
      <c r="E7895" s="97">
        <v>73821886</v>
      </c>
      <c r="F7895" s="96" t="s">
        <v>2321</v>
      </c>
      <c r="G7895" s="96">
        <v>126</v>
      </c>
      <c r="H7895" s="96">
        <v>0.23241999999999999</v>
      </c>
      <c r="I7895" s="810">
        <v>1</v>
      </c>
    </row>
    <row r="7896" spans="1:9" x14ac:dyDescent="0.15">
      <c r="A7896" s="694" t="s">
        <v>10354</v>
      </c>
      <c r="B7896" s="96">
        <v>80341</v>
      </c>
      <c r="C7896" s="96">
        <v>20</v>
      </c>
      <c r="D7896" s="97">
        <v>31595384</v>
      </c>
      <c r="E7896" s="97">
        <v>31611515</v>
      </c>
      <c r="F7896" s="96" t="s">
        <v>2321</v>
      </c>
      <c r="G7896" s="96">
        <v>55</v>
      </c>
      <c r="H7896" s="96">
        <v>0.2326</v>
      </c>
      <c r="I7896" s="810">
        <v>1</v>
      </c>
    </row>
    <row r="7897" spans="1:9" x14ac:dyDescent="0.15">
      <c r="A7897" s="694" t="s">
        <v>10355</v>
      </c>
      <c r="B7897" s="96">
        <v>25800</v>
      </c>
      <c r="C7897" s="96">
        <v>18</v>
      </c>
      <c r="D7897" s="97">
        <v>33688494</v>
      </c>
      <c r="E7897" s="97">
        <v>33709357</v>
      </c>
      <c r="F7897" s="96" t="s">
        <v>2328</v>
      </c>
      <c r="G7897" s="96">
        <v>55</v>
      </c>
      <c r="H7897" s="96">
        <v>0.23268</v>
      </c>
      <c r="I7897" s="810">
        <v>1</v>
      </c>
    </row>
    <row r="7898" spans="1:9" x14ac:dyDescent="0.15">
      <c r="A7898" s="694" t="s">
        <v>10356</v>
      </c>
      <c r="B7898" s="96">
        <v>23639</v>
      </c>
      <c r="C7898" s="96">
        <v>8</v>
      </c>
      <c r="D7898" s="97">
        <v>133584201</v>
      </c>
      <c r="E7898" s="97">
        <v>133687863</v>
      </c>
      <c r="F7898" s="96" t="s">
        <v>2328</v>
      </c>
      <c r="G7898" s="96">
        <v>210</v>
      </c>
      <c r="H7898" s="96">
        <v>0.23274</v>
      </c>
      <c r="I7898" s="810">
        <v>1</v>
      </c>
    </row>
    <row r="7899" spans="1:9" x14ac:dyDescent="0.15">
      <c r="A7899" s="694" t="s">
        <v>10357</v>
      </c>
      <c r="B7899" s="96">
        <v>7266</v>
      </c>
      <c r="C7899" s="96">
        <v>17</v>
      </c>
      <c r="D7899" s="97">
        <v>40128439</v>
      </c>
      <c r="E7899" s="97">
        <v>40169715</v>
      </c>
      <c r="F7899" s="96" t="s">
        <v>2328</v>
      </c>
      <c r="G7899" s="96">
        <v>64</v>
      </c>
      <c r="H7899" s="96">
        <v>0.23274</v>
      </c>
      <c r="I7899" s="810">
        <v>1</v>
      </c>
    </row>
    <row r="7900" spans="1:9" x14ac:dyDescent="0.15">
      <c r="A7900" s="694" t="s">
        <v>1157</v>
      </c>
      <c r="B7900" s="96">
        <v>8482</v>
      </c>
      <c r="C7900" s="96">
        <v>15</v>
      </c>
      <c r="D7900" s="97">
        <v>74701630</v>
      </c>
      <c r="E7900" s="97">
        <v>74726299</v>
      </c>
      <c r="F7900" s="96" t="s">
        <v>2328</v>
      </c>
      <c r="G7900" s="96">
        <v>90</v>
      </c>
      <c r="H7900" s="96">
        <v>0.23279</v>
      </c>
      <c r="I7900" s="810">
        <v>1</v>
      </c>
    </row>
    <row r="7901" spans="1:9" x14ac:dyDescent="0.15">
      <c r="A7901" s="694" t="s">
        <v>10358</v>
      </c>
      <c r="B7901" s="96">
        <v>56111</v>
      </c>
      <c r="C7901" s="96">
        <v>5</v>
      </c>
      <c r="D7901" s="97">
        <v>140734768</v>
      </c>
      <c r="E7901" s="97">
        <v>140892546</v>
      </c>
      <c r="F7901" s="96" t="s">
        <v>2321</v>
      </c>
      <c r="G7901" s="96">
        <v>554</v>
      </c>
      <c r="H7901" s="96">
        <v>0.23307</v>
      </c>
      <c r="I7901" s="810">
        <v>1</v>
      </c>
    </row>
    <row r="7902" spans="1:9" x14ac:dyDescent="0.15">
      <c r="A7902" s="694" t="s">
        <v>10359</v>
      </c>
      <c r="B7902" s="96">
        <v>25937</v>
      </c>
      <c r="C7902" s="96">
        <v>3</v>
      </c>
      <c r="D7902" s="97">
        <v>149235022</v>
      </c>
      <c r="E7902" s="97">
        <v>149421060</v>
      </c>
      <c r="F7902" s="96" t="s">
        <v>2328</v>
      </c>
      <c r="G7902" s="96">
        <v>734</v>
      </c>
      <c r="H7902" s="96">
        <v>0.23318</v>
      </c>
      <c r="I7902" s="810">
        <v>1</v>
      </c>
    </row>
    <row r="7903" spans="1:9" x14ac:dyDescent="0.15">
      <c r="A7903" s="694" t="s">
        <v>10360</v>
      </c>
      <c r="B7903" s="96">
        <v>55206</v>
      </c>
      <c r="C7903" s="96">
        <v>12</v>
      </c>
      <c r="D7903" s="97">
        <v>123773656</v>
      </c>
      <c r="E7903" s="97">
        <v>123849756</v>
      </c>
      <c r="F7903" s="96" t="s">
        <v>2328</v>
      </c>
      <c r="G7903" s="96">
        <v>282</v>
      </c>
      <c r="H7903" s="96">
        <v>0.23325000000000001</v>
      </c>
      <c r="I7903" s="810">
        <v>1</v>
      </c>
    </row>
    <row r="7904" spans="1:9" x14ac:dyDescent="0.15">
      <c r="A7904" s="694" t="s">
        <v>10361</v>
      </c>
      <c r="B7904" s="96">
        <v>10445</v>
      </c>
      <c r="C7904" s="96">
        <v>12</v>
      </c>
      <c r="D7904" s="97">
        <v>49952077</v>
      </c>
      <c r="E7904" s="97">
        <v>49961928</v>
      </c>
      <c r="F7904" s="96" t="s">
        <v>2328</v>
      </c>
      <c r="G7904" s="96">
        <v>14</v>
      </c>
      <c r="H7904" s="96">
        <v>0.23326</v>
      </c>
      <c r="I7904" s="810">
        <v>1</v>
      </c>
    </row>
    <row r="7905" spans="1:9" x14ac:dyDescent="0.15">
      <c r="A7905" s="694" t="s">
        <v>10362</v>
      </c>
      <c r="B7905" s="96">
        <v>51504</v>
      </c>
      <c r="C7905" s="96">
        <v>11</v>
      </c>
      <c r="D7905" s="97">
        <v>64084163</v>
      </c>
      <c r="E7905" s="97">
        <v>64085455</v>
      </c>
      <c r="F7905" s="96" t="s">
        <v>2328</v>
      </c>
      <c r="G7905" s="96">
        <v>5</v>
      </c>
      <c r="H7905" s="96">
        <v>0.23341000000000001</v>
      </c>
      <c r="I7905" s="810">
        <v>1</v>
      </c>
    </row>
    <row r="7906" spans="1:9" x14ac:dyDescent="0.15">
      <c r="A7906" s="694" t="s">
        <v>10363</v>
      </c>
      <c r="B7906" s="96">
        <v>51734</v>
      </c>
      <c r="C7906" s="96">
        <v>16</v>
      </c>
      <c r="D7906" s="97">
        <v>1988234</v>
      </c>
      <c r="E7906" s="97">
        <v>1993294</v>
      </c>
      <c r="F7906" s="96" t="s">
        <v>2328</v>
      </c>
      <c r="G7906" s="96">
        <v>9</v>
      </c>
      <c r="H7906" s="96">
        <v>0.23341999999999999</v>
      </c>
      <c r="I7906" s="810">
        <v>1</v>
      </c>
    </row>
    <row r="7907" spans="1:9" x14ac:dyDescent="0.15">
      <c r="A7907" s="694" t="s">
        <v>10364</v>
      </c>
      <c r="B7907" s="96">
        <v>127833</v>
      </c>
      <c r="C7907" s="96">
        <v>1</v>
      </c>
      <c r="D7907" s="97">
        <v>202559724</v>
      </c>
      <c r="E7907" s="97">
        <v>202679551</v>
      </c>
      <c r="F7907" s="96" t="s">
        <v>2328</v>
      </c>
      <c r="G7907" s="96">
        <v>322</v>
      </c>
      <c r="H7907" s="96">
        <v>0.23347000000000001</v>
      </c>
      <c r="I7907" s="810">
        <v>1</v>
      </c>
    </row>
    <row r="7908" spans="1:9" x14ac:dyDescent="0.15">
      <c r="A7908" s="694" t="s">
        <v>10365</v>
      </c>
      <c r="B7908" s="96">
        <v>101243544</v>
      </c>
      <c r="C7908" s="96">
        <v>10</v>
      </c>
      <c r="D7908" s="97">
        <v>50723151</v>
      </c>
      <c r="E7908" s="97">
        <v>50747584</v>
      </c>
      <c r="F7908" s="96" t="s">
        <v>2328</v>
      </c>
      <c r="G7908" s="96">
        <v>89</v>
      </c>
      <c r="H7908" s="96">
        <v>0.23354</v>
      </c>
      <c r="I7908" s="810">
        <v>1</v>
      </c>
    </row>
    <row r="7909" spans="1:9" x14ac:dyDescent="0.15">
      <c r="A7909" s="694" t="s">
        <v>10366</v>
      </c>
      <c r="B7909" s="96">
        <v>80195</v>
      </c>
      <c r="C7909" s="96">
        <v>10</v>
      </c>
      <c r="D7909" s="97">
        <v>81838402</v>
      </c>
      <c r="E7909" s="97">
        <v>81852307</v>
      </c>
      <c r="F7909" s="96" t="s">
        <v>2321</v>
      </c>
      <c r="G7909" s="96">
        <v>55</v>
      </c>
      <c r="H7909" s="96">
        <v>0.23358999999999999</v>
      </c>
      <c r="I7909" s="810">
        <v>1</v>
      </c>
    </row>
    <row r="7910" spans="1:9" x14ac:dyDescent="0.15">
      <c r="A7910" s="694" t="s">
        <v>10367</v>
      </c>
      <c r="B7910" s="96">
        <v>93426</v>
      </c>
      <c r="C7910" s="96">
        <v>10</v>
      </c>
      <c r="D7910" s="97">
        <v>135367404</v>
      </c>
      <c r="E7910" s="97">
        <v>135381795</v>
      </c>
      <c r="F7910" s="96" t="s">
        <v>2328</v>
      </c>
      <c r="G7910" s="96">
        <v>108</v>
      </c>
      <c r="H7910" s="96">
        <v>0.23358999999999999</v>
      </c>
      <c r="I7910" s="810">
        <v>1</v>
      </c>
    </row>
    <row r="7911" spans="1:9" x14ac:dyDescent="0.15">
      <c r="A7911" s="694" t="s">
        <v>10368</v>
      </c>
      <c r="B7911" s="96">
        <v>51434</v>
      </c>
      <c r="C7911" s="96">
        <v>12</v>
      </c>
      <c r="D7911" s="97">
        <v>110810705</v>
      </c>
      <c r="E7911" s="97">
        <v>110841535</v>
      </c>
      <c r="F7911" s="96" t="s">
        <v>2328</v>
      </c>
      <c r="G7911" s="96">
        <v>101</v>
      </c>
      <c r="H7911" s="96">
        <v>0.23361999999999999</v>
      </c>
      <c r="I7911" s="810">
        <v>1</v>
      </c>
    </row>
    <row r="7912" spans="1:9" x14ac:dyDescent="0.15">
      <c r="A7912" s="694" t="s">
        <v>10369</v>
      </c>
      <c r="B7912" s="96">
        <v>841</v>
      </c>
      <c r="C7912" s="96">
        <v>2</v>
      </c>
      <c r="D7912" s="97">
        <v>202098166</v>
      </c>
      <c r="E7912" s="97">
        <v>202152434</v>
      </c>
      <c r="F7912" s="96" t="s">
        <v>2321</v>
      </c>
      <c r="G7912" s="96">
        <v>192</v>
      </c>
      <c r="H7912" s="96">
        <v>0.23361999999999999</v>
      </c>
      <c r="I7912" s="810">
        <v>1</v>
      </c>
    </row>
    <row r="7913" spans="1:9" x14ac:dyDescent="0.15">
      <c r="A7913" s="694" t="s">
        <v>10370</v>
      </c>
      <c r="B7913" s="96">
        <v>84520</v>
      </c>
      <c r="C7913" s="96">
        <v>14</v>
      </c>
      <c r="D7913" s="97">
        <v>93669237</v>
      </c>
      <c r="E7913" s="97">
        <v>93673459</v>
      </c>
      <c r="F7913" s="96" t="s">
        <v>2328</v>
      </c>
      <c r="G7913" s="96">
        <v>4</v>
      </c>
      <c r="H7913" s="96">
        <v>0.23374</v>
      </c>
      <c r="I7913" s="810">
        <v>1</v>
      </c>
    </row>
    <row r="7914" spans="1:9" x14ac:dyDescent="0.15">
      <c r="A7914" s="694" t="s">
        <v>10371</v>
      </c>
      <c r="B7914" s="96">
        <v>7453</v>
      </c>
      <c r="C7914" s="96">
        <v>14</v>
      </c>
      <c r="D7914" s="97">
        <v>100800125</v>
      </c>
      <c r="E7914" s="97">
        <v>100842680</v>
      </c>
      <c r="F7914" s="96" t="s">
        <v>2328</v>
      </c>
      <c r="G7914" s="96">
        <v>156</v>
      </c>
      <c r="H7914" s="96">
        <v>0.23379</v>
      </c>
      <c r="I7914" s="810">
        <v>1</v>
      </c>
    </row>
    <row r="7915" spans="1:9" x14ac:dyDescent="0.15">
      <c r="A7915" s="694" t="s">
        <v>10372</v>
      </c>
      <c r="B7915" s="96">
        <v>6002</v>
      </c>
      <c r="C7915" s="96">
        <v>4</v>
      </c>
      <c r="D7915" s="97">
        <v>3315874</v>
      </c>
      <c r="E7915" s="97">
        <v>3441640</v>
      </c>
      <c r="F7915" s="96" t="s">
        <v>2321</v>
      </c>
      <c r="G7915" s="96">
        <v>517</v>
      </c>
      <c r="H7915" s="96">
        <v>0.23380000000000001</v>
      </c>
      <c r="I7915" s="810">
        <v>1</v>
      </c>
    </row>
    <row r="7916" spans="1:9" x14ac:dyDescent="0.15">
      <c r="A7916" s="694" t="s">
        <v>10373</v>
      </c>
      <c r="B7916" s="96">
        <v>6296</v>
      </c>
      <c r="C7916" s="96">
        <v>16</v>
      </c>
      <c r="D7916" s="97">
        <v>20775312</v>
      </c>
      <c r="E7916" s="97">
        <v>20808479</v>
      </c>
      <c r="F7916" s="96" t="s">
        <v>2321</v>
      </c>
      <c r="G7916" s="96">
        <v>81</v>
      </c>
      <c r="H7916" s="96">
        <v>0.23382</v>
      </c>
      <c r="I7916" s="810">
        <v>1</v>
      </c>
    </row>
    <row r="7917" spans="1:9" x14ac:dyDescent="0.15">
      <c r="A7917" s="694" t="s">
        <v>10374</v>
      </c>
      <c r="B7917" s="96">
        <v>8317</v>
      </c>
      <c r="C7917" s="96">
        <v>1</v>
      </c>
      <c r="D7917" s="97">
        <v>91966338</v>
      </c>
      <c r="E7917" s="97">
        <v>91991321</v>
      </c>
      <c r="F7917" s="96" t="s">
        <v>2321</v>
      </c>
      <c r="G7917" s="96">
        <v>62</v>
      </c>
      <c r="H7917" s="96">
        <v>0.23405000000000001</v>
      </c>
      <c r="I7917" s="810">
        <v>1</v>
      </c>
    </row>
    <row r="7918" spans="1:9" x14ac:dyDescent="0.15">
      <c r="A7918" s="694" t="s">
        <v>10375</v>
      </c>
      <c r="B7918" s="96">
        <v>400359</v>
      </c>
      <c r="C7918" s="96">
        <v>15</v>
      </c>
      <c r="D7918" s="97">
        <v>38988799</v>
      </c>
      <c r="E7918" s="97">
        <v>38992239</v>
      </c>
      <c r="F7918" s="96" t="s">
        <v>2321</v>
      </c>
      <c r="G7918" s="96">
        <v>22</v>
      </c>
      <c r="H7918" s="96">
        <v>0.23408000000000001</v>
      </c>
      <c r="I7918" s="810">
        <v>1</v>
      </c>
    </row>
    <row r="7919" spans="1:9" x14ac:dyDescent="0.15">
      <c r="A7919" s="694" t="s">
        <v>10376</v>
      </c>
      <c r="B7919" s="96">
        <v>118738</v>
      </c>
      <c r="C7919" s="96">
        <v>10</v>
      </c>
      <c r="D7919" s="97">
        <v>48355029</v>
      </c>
      <c r="E7919" s="97">
        <v>48373866</v>
      </c>
      <c r="F7919" s="96" t="s">
        <v>2321</v>
      </c>
      <c r="G7919" s="96">
        <v>40</v>
      </c>
      <c r="H7919" s="96">
        <v>0.23418</v>
      </c>
      <c r="I7919" s="810">
        <v>1</v>
      </c>
    </row>
    <row r="7920" spans="1:9" x14ac:dyDescent="0.15">
      <c r="A7920" s="694" t="s">
        <v>10377</v>
      </c>
      <c r="B7920" s="96">
        <v>142686</v>
      </c>
      <c r="C7920" s="96">
        <v>3</v>
      </c>
      <c r="D7920" s="97">
        <v>57302379</v>
      </c>
      <c r="E7920" s="97">
        <v>57326753</v>
      </c>
      <c r="F7920" s="96" t="s">
        <v>2328</v>
      </c>
      <c r="G7920" s="96">
        <v>45</v>
      </c>
      <c r="H7920" s="96">
        <v>0.23419000000000001</v>
      </c>
      <c r="I7920" s="810">
        <v>1</v>
      </c>
    </row>
    <row r="7921" spans="1:9" x14ac:dyDescent="0.15">
      <c r="A7921" s="694" t="s">
        <v>10378</v>
      </c>
      <c r="B7921" s="96">
        <v>2017</v>
      </c>
      <c r="C7921" s="96">
        <v>11</v>
      </c>
      <c r="D7921" s="97">
        <v>70244612</v>
      </c>
      <c r="E7921" s="97">
        <v>70282690</v>
      </c>
      <c r="F7921" s="96" t="s">
        <v>2321</v>
      </c>
      <c r="G7921" s="96">
        <v>96</v>
      </c>
      <c r="H7921" s="96">
        <v>0.23427000000000001</v>
      </c>
      <c r="I7921" s="810">
        <v>1</v>
      </c>
    </row>
    <row r="7922" spans="1:9" x14ac:dyDescent="0.15">
      <c r="A7922" s="694" t="s">
        <v>10379</v>
      </c>
      <c r="B7922" s="96">
        <v>284161</v>
      </c>
      <c r="C7922" s="96">
        <v>17</v>
      </c>
      <c r="D7922" s="97">
        <v>57297828</v>
      </c>
      <c r="E7922" s="97">
        <v>57353331</v>
      </c>
      <c r="F7922" s="96" t="s">
        <v>2321</v>
      </c>
      <c r="G7922" s="96">
        <v>116</v>
      </c>
      <c r="H7922" s="96">
        <v>0.23427000000000001</v>
      </c>
      <c r="I7922" s="810">
        <v>1</v>
      </c>
    </row>
    <row r="7923" spans="1:9" x14ac:dyDescent="0.15">
      <c r="A7923" s="694" t="s">
        <v>10380</v>
      </c>
      <c r="B7923" s="96">
        <v>11086</v>
      </c>
      <c r="C7923" s="96">
        <v>4</v>
      </c>
      <c r="D7923" s="97">
        <v>175839509</v>
      </c>
      <c r="E7923" s="97">
        <v>175899331</v>
      </c>
      <c r="F7923" s="96" t="s">
        <v>2321</v>
      </c>
      <c r="G7923" s="96">
        <v>271</v>
      </c>
      <c r="H7923" s="96">
        <v>0.23430999999999999</v>
      </c>
      <c r="I7923" s="810">
        <v>1</v>
      </c>
    </row>
    <row r="7924" spans="1:9" x14ac:dyDescent="0.15">
      <c r="A7924" s="694" t="s">
        <v>10381</v>
      </c>
      <c r="B7924" s="96">
        <v>83931</v>
      </c>
      <c r="C7924" s="96">
        <v>1</v>
      </c>
      <c r="D7924" s="97">
        <v>36805225</v>
      </c>
      <c r="E7924" s="97">
        <v>36851525</v>
      </c>
      <c r="F7924" s="96" t="s">
        <v>2328</v>
      </c>
      <c r="G7924" s="96">
        <v>67</v>
      </c>
      <c r="H7924" s="96">
        <v>0.23441999999999999</v>
      </c>
      <c r="I7924" s="810">
        <v>1</v>
      </c>
    </row>
    <row r="7925" spans="1:9" x14ac:dyDescent="0.15">
      <c r="A7925" s="694" t="s">
        <v>10382</v>
      </c>
      <c r="B7925" s="96">
        <v>28981</v>
      </c>
      <c r="C7925" s="96">
        <v>12</v>
      </c>
      <c r="D7925" s="97">
        <v>110562140</v>
      </c>
      <c r="E7925" s="97">
        <v>110656600</v>
      </c>
      <c r="F7925" s="96" t="s">
        <v>2321</v>
      </c>
      <c r="G7925" s="96">
        <v>226</v>
      </c>
      <c r="H7925" s="96">
        <v>0.23449</v>
      </c>
      <c r="I7925" s="810">
        <v>1</v>
      </c>
    </row>
    <row r="7926" spans="1:9" x14ac:dyDescent="0.15">
      <c r="A7926" s="694" t="s">
        <v>10383</v>
      </c>
      <c r="B7926" s="96">
        <v>56935</v>
      </c>
      <c r="C7926" s="96">
        <v>11</v>
      </c>
      <c r="D7926" s="97">
        <v>93211638</v>
      </c>
      <c r="E7926" s="97">
        <v>93276546</v>
      </c>
      <c r="F7926" s="96" t="s">
        <v>2328</v>
      </c>
      <c r="G7926" s="96">
        <v>269</v>
      </c>
      <c r="H7926" s="96">
        <v>0.23458999999999999</v>
      </c>
      <c r="I7926" s="810">
        <v>1</v>
      </c>
    </row>
    <row r="7927" spans="1:9" x14ac:dyDescent="0.15">
      <c r="A7927" s="694" t="s">
        <v>10384</v>
      </c>
      <c r="B7927" s="96">
        <v>286151</v>
      </c>
      <c r="C7927" s="96">
        <v>8</v>
      </c>
      <c r="D7927" s="97">
        <v>101145588</v>
      </c>
      <c r="E7927" s="97">
        <v>101158099</v>
      </c>
      <c r="F7927" s="96" t="s">
        <v>2328</v>
      </c>
      <c r="G7927" s="96">
        <v>36</v>
      </c>
      <c r="H7927" s="96">
        <v>0.23463000000000001</v>
      </c>
      <c r="I7927" s="810">
        <v>1</v>
      </c>
    </row>
    <row r="7928" spans="1:9" x14ac:dyDescent="0.15">
      <c r="A7928" s="694" t="s">
        <v>10385</v>
      </c>
      <c r="B7928" s="96">
        <v>220296</v>
      </c>
      <c r="C7928" s="96">
        <v>11</v>
      </c>
      <c r="D7928" s="97">
        <v>124789089</v>
      </c>
      <c r="E7928" s="97">
        <v>124806308</v>
      </c>
      <c r="F7928" s="96" t="s">
        <v>2328</v>
      </c>
      <c r="G7928" s="96">
        <v>52</v>
      </c>
      <c r="H7928" s="96">
        <v>0.23469000000000001</v>
      </c>
      <c r="I7928" s="810">
        <v>1</v>
      </c>
    </row>
    <row r="7929" spans="1:9" x14ac:dyDescent="0.15">
      <c r="A7929" s="694" t="s">
        <v>10386</v>
      </c>
      <c r="B7929" s="96">
        <v>116228</v>
      </c>
      <c r="C7929" s="96">
        <v>1</v>
      </c>
      <c r="D7929" s="97">
        <v>244998608</v>
      </c>
      <c r="E7929" s="97">
        <v>245008359</v>
      </c>
      <c r="F7929" s="96" t="s">
        <v>2321</v>
      </c>
      <c r="G7929" s="96">
        <v>19</v>
      </c>
      <c r="H7929" s="96">
        <v>0.23479</v>
      </c>
      <c r="I7929" s="810">
        <v>1</v>
      </c>
    </row>
    <row r="7930" spans="1:9" x14ac:dyDescent="0.15">
      <c r="A7930" s="694" t="s">
        <v>10387</v>
      </c>
      <c r="B7930" s="96">
        <v>343413</v>
      </c>
      <c r="C7930" s="96">
        <v>1</v>
      </c>
      <c r="D7930" s="97">
        <v>159770282</v>
      </c>
      <c r="E7930" s="97">
        <v>159786047</v>
      </c>
      <c r="F7930" s="96" t="s">
        <v>2321</v>
      </c>
      <c r="G7930" s="96">
        <v>57</v>
      </c>
      <c r="H7930" s="96">
        <v>0.23488000000000001</v>
      </c>
      <c r="I7930" s="810">
        <v>1</v>
      </c>
    </row>
    <row r="7931" spans="1:9" x14ac:dyDescent="0.15">
      <c r="A7931" s="694" t="s">
        <v>10388</v>
      </c>
      <c r="B7931" s="96">
        <v>168417</v>
      </c>
      <c r="C7931" s="96">
        <v>7</v>
      </c>
      <c r="D7931" s="97">
        <v>63688852</v>
      </c>
      <c r="E7931" s="97">
        <v>63727309</v>
      </c>
      <c r="F7931" s="96" t="s">
        <v>2321</v>
      </c>
      <c r="G7931" s="96">
        <v>164</v>
      </c>
      <c r="H7931" s="96">
        <v>0.23493</v>
      </c>
      <c r="I7931" s="810">
        <v>1</v>
      </c>
    </row>
    <row r="7932" spans="1:9" x14ac:dyDescent="0.15">
      <c r="A7932" s="694" t="s">
        <v>10389</v>
      </c>
      <c r="B7932" s="96">
        <v>56112</v>
      </c>
      <c r="C7932" s="96">
        <v>5</v>
      </c>
      <c r="D7932" s="97">
        <v>140723601</v>
      </c>
      <c r="E7932" s="97">
        <v>140892546</v>
      </c>
      <c r="F7932" s="96" t="s">
        <v>2321</v>
      </c>
      <c r="G7932" s="96">
        <v>588</v>
      </c>
      <c r="H7932" s="96">
        <v>0.23499999999999999</v>
      </c>
      <c r="I7932" s="810">
        <v>1</v>
      </c>
    </row>
    <row r="7933" spans="1:9" x14ac:dyDescent="0.15">
      <c r="A7933" s="694" t="s">
        <v>10390</v>
      </c>
      <c r="B7933" s="96">
        <v>11065</v>
      </c>
      <c r="C7933" s="96">
        <v>20</v>
      </c>
      <c r="D7933" s="97">
        <v>44441255</v>
      </c>
      <c r="E7933" s="97">
        <v>44445596</v>
      </c>
      <c r="F7933" s="96" t="s">
        <v>2321</v>
      </c>
      <c r="G7933" s="96">
        <v>12</v>
      </c>
      <c r="H7933" s="96">
        <v>0.23501</v>
      </c>
      <c r="I7933" s="810">
        <v>1</v>
      </c>
    </row>
    <row r="7934" spans="1:9" x14ac:dyDescent="0.15">
      <c r="A7934" s="694" t="s">
        <v>10391</v>
      </c>
      <c r="B7934" s="96">
        <v>433</v>
      </c>
      <c r="C7934" s="96">
        <v>17</v>
      </c>
      <c r="D7934" s="97">
        <v>7004641</v>
      </c>
      <c r="E7934" s="97">
        <v>7018292</v>
      </c>
      <c r="F7934" s="96" t="s">
        <v>2328</v>
      </c>
      <c r="G7934" s="96">
        <v>83</v>
      </c>
      <c r="H7934" s="96">
        <v>0.23501</v>
      </c>
      <c r="I7934" s="810">
        <v>1</v>
      </c>
    </row>
    <row r="7935" spans="1:9" x14ac:dyDescent="0.15">
      <c r="A7935" s="694" t="s">
        <v>10392</v>
      </c>
      <c r="B7935" s="96">
        <v>22901</v>
      </c>
      <c r="C7935" s="96">
        <v>17</v>
      </c>
      <c r="D7935" s="97">
        <v>66255323</v>
      </c>
      <c r="E7935" s="97">
        <v>66425516</v>
      </c>
      <c r="F7935" s="96" t="s">
        <v>2321</v>
      </c>
      <c r="G7935" s="96">
        <v>533</v>
      </c>
      <c r="H7935" s="96">
        <v>0.23518</v>
      </c>
      <c r="I7935" s="810">
        <v>1</v>
      </c>
    </row>
    <row r="7936" spans="1:9" x14ac:dyDescent="0.15">
      <c r="A7936" s="694" t="s">
        <v>10393</v>
      </c>
      <c r="B7936" s="96">
        <v>55766</v>
      </c>
      <c r="C7936" s="96">
        <v>12</v>
      </c>
      <c r="D7936" s="97">
        <v>14927270</v>
      </c>
      <c r="E7936" s="97">
        <v>14930936</v>
      </c>
      <c r="F7936" s="96" t="s">
        <v>2321</v>
      </c>
      <c r="G7936" s="96">
        <v>16</v>
      </c>
      <c r="H7936" s="96">
        <v>0.23526</v>
      </c>
      <c r="I7936" s="810">
        <v>1</v>
      </c>
    </row>
    <row r="7937" spans="1:9" x14ac:dyDescent="0.15">
      <c r="A7937" s="694" t="s">
        <v>10394</v>
      </c>
      <c r="B7937" s="96">
        <v>81392</v>
      </c>
      <c r="C7937" s="96">
        <v>7</v>
      </c>
      <c r="D7937" s="97">
        <v>99473685</v>
      </c>
      <c r="E7937" s="97">
        <v>99474656</v>
      </c>
      <c r="F7937" s="96" t="s">
        <v>2328</v>
      </c>
      <c r="G7937" s="96">
        <v>7</v>
      </c>
      <c r="H7937" s="96">
        <v>0.23544000000000001</v>
      </c>
      <c r="I7937" s="810">
        <v>1</v>
      </c>
    </row>
    <row r="7938" spans="1:9" x14ac:dyDescent="0.15">
      <c r="A7938" s="694" t="s">
        <v>10395</v>
      </c>
      <c r="B7938" s="96">
        <v>135114</v>
      </c>
      <c r="C7938" s="96">
        <v>6</v>
      </c>
      <c r="D7938" s="97">
        <v>126277861</v>
      </c>
      <c r="E7938" s="97">
        <v>126301390</v>
      </c>
      <c r="F7938" s="96" t="s">
        <v>2321</v>
      </c>
      <c r="G7938" s="96">
        <v>45</v>
      </c>
      <c r="H7938" s="96">
        <v>0.23551</v>
      </c>
      <c r="I7938" s="810">
        <v>1</v>
      </c>
    </row>
    <row r="7939" spans="1:9" x14ac:dyDescent="0.15">
      <c r="A7939" s="694" t="s">
        <v>10396</v>
      </c>
      <c r="B7939" s="96">
        <v>63901</v>
      </c>
      <c r="C7939" s="96">
        <v>11</v>
      </c>
      <c r="D7939" s="97">
        <v>58910219</v>
      </c>
      <c r="E7939" s="97">
        <v>58922512</v>
      </c>
      <c r="F7939" s="96" t="s">
        <v>2321</v>
      </c>
      <c r="G7939" s="96">
        <v>35</v>
      </c>
      <c r="H7939" s="96">
        <v>0.23554</v>
      </c>
      <c r="I7939" s="810">
        <v>1</v>
      </c>
    </row>
    <row r="7940" spans="1:9" x14ac:dyDescent="0.15">
      <c r="A7940" s="694" t="s">
        <v>10397</v>
      </c>
      <c r="B7940" s="96">
        <v>7764</v>
      </c>
      <c r="C7940" s="96">
        <v>20</v>
      </c>
      <c r="D7940" s="97">
        <v>52183610</v>
      </c>
      <c r="E7940" s="97">
        <v>52210801</v>
      </c>
      <c r="F7940" s="96" t="s">
        <v>2328</v>
      </c>
      <c r="G7940" s="96">
        <v>45</v>
      </c>
      <c r="H7940" s="96">
        <v>0.23558999999999999</v>
      </c>
      <c r="I7940" s="810">
        <v>1</v>
      </c>
    </row>
    <row r="7941" spans="1:9" x14ac:dyDescent="0.15">
      <c r="A7941" s="694" t="s">
        <v>10398</v>
      </c>
      <c r="B7941" s="96">
        <v>51001</v>
      </c>
      <c r="C7941" s="96">
        <v>8</v>
      </c>
      <c r="D7941" s="97">
        <v>97251645</v>
      </c>
      <c r="E7941" s="97">
        <v>97273796</v>
      </c>
      <c r="F7941" s="96" t="s">
        <v>2328</v>
      </c>
      <c r="G7941" s="96">
        <v>41</v>
      </c>
      <c r="H7941" s="96">
        <v>0.23568</v>
      </c>
      <c r="I7941" s="810">
        <v>1</v>
      </c>
    </row>
    <row r="7942" spans="1:9" x14ac:dyDescent="0.15">
      <c r="A7942" s="694" t="s">
        <v>10399</v>
      </c>
      <c r="B7942" s="96">
        <v>6873</v>
      </c>
      <c r="C7942" s="96">
        <v>8</v>
      </c>
      <c r="D7942" s="97">
        <v>120743014</v>
      </c>
      <c r="E7942" s="97">
        <v>120845074</v>
      </c>
      <c r="F7942" s="96" t="s">
        <v>2328</v>
      </c>
      <c r="G7942" s="96">
        <v>313</v>
      </c>
      <c r="H7942" s="96">
        <v>0.23568</v>
      </c>
      <c r="I7942" s="810">
        <v>1</v>
      </c>
    </row>
    <row r="7943" spans="1:9" x14ac:dyDescent="0.15">
      <c r="A7943" s="694" t="s">
        <v>10400</v>
      </c>
      <c r="B7943" s="96">
        <v>100500938</v>
      </c>
      <c r="C7943" s="96">
        <v>11</v>
      </c>
      <c r="D7943" s="97">
        <v>22868468</v>
      </c>
      <c r="E7943" s="97">
        <v>22881972</v>
      </c>
      <c r="F7943" s="96" t="s">
        <v>2328</v>
      </c>
      <c r="G7943" s="96">
        <v>59</v>
      </c>
      <c r="H7943" s="96">
        <v>0.23577999999999999</v>
      </c>
      <c r="I7943" s="810">
        <v>1</v>
      </c>
    </row>
    <row r="7944" spans="1:9" x14ac:dyDescent="0.15">
      <c r="A7944" s="694" t="s">
        <v>10401</v>
      </c>
      <c r="B7944" s="96">
        <v>1512</v>
      </c>
      <c r="C7944" s="96">
        <v>15</v>
      </c>
      <c r="D7944" s="97">
        <v>79214092</v>
      </c>
      <c r="E7944" s="97">
        <v>79237436</v>
      </c>
      <c r="F7944" s="96" t="s">
        <v>2328</v>
      </c>
      <c r="G7944" s="96">
        <v>103</v>
      </c>
      <c r="H7944" s="96">
        <v>0.23577999999999999</v>
      </c>
      <c r="I7944" s="810">
        <v>1</v>
      </c>
    </row>
    <row r="7945" spans="1:9" x14ac:dyDescent="0.15">
      <c r="A7945" s="694" t="s">
        <v>10402</v>
      </c>
      <c r="B7945" s="96">
        <v>65999</v>
      </c>
      <c r="C7945" s="96">
        <v>7</v>
      </c>
      <c r="D7945" s="97">
        <v>150020296</v>
      </c>
      <c r="E7945" s="97">
        <v>150035245</v>
      </c>
      <c r="F7945" s="96" t="s">
        <v>2321</v>
      </c>
      <c r="G7945" s="96">
        <v>60</v>
      </c>
      <c r="H7945" s="96">
        <v>0.23579</v>
      </c>
      <c r="I7945" s="810">
        <v>1</v>
      </c>
    </row>
    <row r="7946" spans="1:9" x14ac:dyDescent="0.15">
      <c r="A7946" s="694" t="s">
        <v>10403</v>
      </c>
      <c r="B7946" s="96">
        <v>84658</v>
      </c>
      <c r="C7946" s="96">
        <v>19</v>
      </c>
      <c r="D7946" s="97">
        <v>14730051</v>
      </c>
      <c r="E7946" s="97">
        <v>14785730</v>
      </c>
      <c r="F7946" s="96" t="s">
        <v>2328</v>
      </c>
      <c r="G7946" s="96">
        <v>219</v>
      </c>
      <c r="H7946" s="96">
        <v>0.23580000000000001</v>
      </c>
      <c r="I7946" s="810">
        <v>1</v>
      </c>
    </row>
    <row r="7947" spans="1:9" x14ac:dyDescent="0.15">
      <c r="A7947" s="694" t="s">
        <v>10404</v>
      </c>
      <c r="B7947" s="96">
        <v>83479</v>
      </c>
      <c r="C7947" s="96">
        <v>1</v>
      </c>
      <c r="D7947" s="97">
        <v>200609935</v>
      </c>
      <c r="E7947" s="97">
        <v>200639126</v>
      </c>
      <c r="F7947" s="96" t="s">
        <v>2328</v>
      </c>
      <c r="G7947" s="96">
        <v>87</v>
      </c>
      <c r="H7947" s="96">
        <v>0.23588999999999999</v>
      </c>
      <c r="I7947" s="810">
        <v>1</v>
      </c>
    </row>
    <row r="7948" spans="1:9" x14ac:dyDescent="0.15">
      <c r="A7948" s="694" t="s">
        <v>10405</v>
      </c>
      <c r="B7948" s="96">
        <v>283297</v>
      </c>
      <c r="C7948" s="96">
        <v>11</v>
      </c>
      <c r="D7948" s="97">
        <v>6897856</v>
      </c>
      <c r="E7948" s="97">
        <v>6898850</v>
      </c>
      <c r="F7948" s="96" t="s">
        <v>2321</v>
      </c>
      <c r="G7948" s="96">
        <v>4</v>
      </c>
      <c r="H7948" s="96">
        <v>0.23594000000000001</v>
      </c>
      <c r="I7948" s="810">
        <v>1</v>
      </c>
    </row>
    <row r="7949" spans="1:9" x14ac:dyDescent="0.15">
      <c r="A7949" s="694" t="s">
        <v>10406</v>
      </c>
      <c r="B7949" s="96">
        <v>344191</v>
      </c>
      <c r="C7949" s="96">
        <v>2</v>
      </c>
      <c r="D7949" s="97">
        <v>176944835</v>
      </c>
      <c r="E7949" s="97">
        <v>176948690</v>
      </c>
      <c r="F7949" s="96" t="s">
        <v>2328</v>
      </c>
      <c r="G7949" s="96">
        <v>7</v>
      </c>
      <c r="H7949" s="96">
        <v>0.2361</v>
      </c>
      <c r="I7949" s="810">
        <v>1</v>
      </c>
    </row>
    <row r="7950" spans="1:9" x14ac:dyDescent="0.15">
      <c r="A7950" s="694" t="s">
        <v>10407</v>
      </c>
      <c r="B7950" s="96">
        <v>3665</v>
      </c>
      <c r="C7950" s="96">
        <v>11</v>
      </c>
      <c r="D7950" s="97">
        <v>612555</v>
      </c>
      <c r="E7950" s="97">
        <v>615999</v>
      </c>
      <c r="F7950" s="96" t="s">
        <v>2328</v>
      </c>
      <c r="G7950" s="96">
        <v>14</v>
      </c>
      <c r="H7950" s="96">
        <v>0.23610999999999999</v>
      </c>
      <c r="I7950" s="810">
        <v>1</v>
      </c>
    </row>
    <row r="7951" spans="1:9" x14ac:dyDescent="0.15">
      <c r="A7951" s="694" t="s">
        <v>10408</v>
      </c>
      <c r="B7951" s="96">
        <v>3579</v>
      </c>
      <c r="C7951" s="96">
        <v>2</v>
      </c>
      <c r="D7951" s="97">
        <v>218990013</v>
      </c>
      <c r="E7951" s="97">
        <v>219001976</v>
      </c>
      <c r="F7951" s="96" t="s">
        <v>2321</v>
      </c>
      <c r="G7951" s="96">
        <v>23</v>
      </c>
      <c r="H7951" s="96">
        <v>0.23616999999999999</v>
      </c>
      <c r="I7951" s="810">
        <v>1</v>
      </c>
    </row>
    <row r="7952" spans="1:9" x14ac:dyDescent="0.15">
      <c r="A7952" s="694" t="s">
        <v>10409</v>
      </c>
      <c r="B7952" s="96">
        <v>51206</v>
      </c>
      <c r="C7952" s="96">
        <v>19</v>
      </c>
      <c r="D7952" s="97">
        <v>55525073</v>
      </c>
      <c r="E7952" s="97">
        <v>55549632</v>
      </c>
      <c r="F7952" s="96" t="s">
        <v>2328</v>
      </c>
      <c r="G7952" s="96">
        <v>125</v>
      </c>
      <c r="H7952" s="96">
        <v>0.23619000000000001</v>
      </c>
      <c r="I7952" s="810">
        <v>1</v>
      </c>
    </row>
    <row r="7953" spans="1:9" x14ac:dyDescent="0.15">
      <c r="A7953" s="694" t="s">
        <v>10410</v>
      </c>
      <c r="B7953" s="96">
        <v>29986</v>
      </c>
      <c r="C7953" s="96">
        <v>14</v>
      </c>
      <c r="D7953" s="97">
        <v>21467414</v>
      </c>
      <c r="E7953" s="97">
        <v>21470034</v>
      </c>
      <c r="F7953" s="96" t="s">
        <v>2321</v>
      </c>
      <c r="G7953" s="96">
        <v>11</v>
      </c>
      <c r="H7953" s="96">
        <v>0.23623</v>
      </c>
      <c r="I7953" s="810">
        <v>1</v>
      </c>
    </row>
    <row r="7954" spans="1:9" x14ac:dyDescent="0.15">
      <c r="A7954" s="694" t="s">
        <v>10411</v>
      </c>
      <c r="B7954" s="96">
        <v>394263</v>
      </c>
      <c r="C7954" s="96">
        <v>6</v>
      </c>
      <c r="D7954" s="97">
        <v>30951485</v>
      </c>
      <c r="E7954" s="97">
        <v>30957675</v>
      </c>
      <c r="F7954" s="96" t="s">
        <v>2321</v>
      </c>
      <c r="G7954" s="96">
        <v>22</v>
      </c>
      <c r="H7954" s="96">
        <v>0.23637</v>
      </c>
      <c r="I7954" s="810">
        <v>1</v>
      </c>
    </row>
    <row r="7955" spans="1:9" x14ac:dyDescent="0.15">
      <c r="A7955" s="694" t="s">
        <v>10412</v>
      </c>
      <c r="B7955" s="96">
        <v>256302</v>
      </c>
      <c r="C7955" s="96">
        <v>17</v>
      </c>
      <c r="D7955" s="97">
        <v>21142183</v>
      </c>
      <c r="E7955" s="97">
        <v>21156578</v>
      </c>
      <c r="F7955" s="96" t="s">
        <v>2328</v>
      </c>
      <c r="G7955" s="96">
        <v>52</v>
      </c>
      <c r="H7955" s="96">
        <v>0.23648</v>
      </c>
      <c r="I7955" s="810">
        <v>1</v>
      </c>
    </row>
    <row r="7956" spans="1:9" x14ac:dyDescent="0.15">
      <c r="A7956" s="694" t="s">
        <v>10413</v>
      </c>
      <c r="B7956" s="96">
        <v>26974</v>
      </c>
      <c r="C7956" s="96">
        <v>19</v>
      </c>
      <c r="D7956" s="97">
        <v>44889808</v>
      </c>
      <c r="E7956" s="97">
        <v>44905777</v>
      </c>
      <c r="F7956" s="96" t="s">
        <v>2328</v>
      </c>
      <c r="G7956" s="96">
        <v>72</v>
      </c>
      <c r="H7956" s="96">
        <v>0.23652000000000001</v>
      </c>
      <c r="I7956" s="810">
        <v>1</v>
      </c>
    </row>
    <row r="7957" spans="1:9" x14ac:dyDescent="0.15">
      <c r="A7957" s="694" t="s">
        <v>10414</v>
      </c>
      <c r="B7957" s="96">
        <v>1499</v>
      </c>
      <c r="C7957" s="96">
        <v>3</v>
      </c>
      <c r="D7957" s="97">
        <v>41236401</v>
      </c>
      <c r="E7957" s="97">
        <v>41281939</v>
      </c>
      <c r="F7957" s="96" t="s">
        <v>2321</v>
      </c>
      <c r="G7957" s="96">
        <v>92</v>
      </c>
      <c r="H7957" s="96">
        <v>0.23655000000000001</v>
      </c>
      <c r="I7957" s="810">
        <v>1</v>
      </c>
    </row>
    <row r="7958" spans="1:9" x14ac:dyDescent="0.15">
      <c r="A7958" s="694" t="s">
        <v>10415</v>
      </c>
      <c r="B7958" s="96">
        <v>7280</v>
      </c>
      <c r="C7958" s="96">
        <v>6</v>
      </c>
      <c r="D7958" s="97">
        <v>3153900</v>
      </c>
      <c r="E7958" s="97">
        <v>3157783</v>
      </c>
      <c r="F7958" s="96" t="s">
        <v>2328</v>
      </c>
      <c r="G7958" s="96">
        <v>6</v>
      </c>
      <c r="H7958" s="96">
        <v>0.23660999999999999</v>
      </c>
      <c r="I7958" s="810">
        <v>1</v>
      </c>
    </row>
    <row r="7959" spans="1:9" x14ac:dyDescent="0.15">
      <c r="A7959" s="694" t="s">
        <v>10416</v>
      </c>
      <c r="B7959" s="96">
        <v>100529215</v>
      </c>
      <c r="C7959" s="96">
        <v>19</v>
      </c>
      <c r="D7959" s="97">
        <v>9434902</v>
      </c>
      <c r="E7959" s="97">
        <v>9493293</v>
      </c>
      <c r="F7959" s="96" t="s">
        <v>2321</v>
      </c>
      <c r="G7959" s="96">
        <v>170</v>
      </c>
      <c r="H7959" s="96">
        <v>0.23663999999999999</v>
      </c>
      <c r="I7959" s="810">
        <v>1</v>
      </c>
    </row>
    <row r="7960" spans="1:9" x14ac:dyDescent="0.15">
      <c r="A7960" s="694" t="s">
        <v>10417</v>
      </c>
      <c r="B7960" s="96">
        <v>4613</v>
      </c>
      <c r="C7960" s="96">
        <v>2</v>
      </c>
      <c r="D7960" s="97">
        <v>16080683</v>
      </c>
      <c r="E7960" s="97">
        <v>16087129</v>
      </c>
      <c r="F7960" s="96" t="s">
        <v>2321</v>
      </c>
      <c r="G7960" s="96">
        <v>9</v>
      </c>
      <c r="H7960" s="96">
        <v>0.23668</v>
      </c>
      <c r="I7960" s="810">
        <v>1</v>
      </c>
    </row>
    <row r="7961" spans="1:9" x14ac:dyDescent="0.15">
      <c r="A7961" s="694" t="s">
        <v>10418</v>
      </c>
      <c r="B7961" s="96">
        <v>146439</v>
      </c>
      <c r="C7961" s="96">
        <v>16</v>
      </c>
      <c r="D7961" s="97">
        <v>3077683</v>
      </c>
      <c r="E7961" s="97">
        <v>3086950</v>
      </c>
      <c r="F7961" s="96" t="s">
        <v>2328</v>
      </c>
      <c r="G7961" s="96">
        <v>35</v>
      </c>
      <c r="H7961" s="96">
        <v>0.23677000000000001</v>
      </c>
      <c r="I7961" s="810">
        <v>1</v>
      </c>
    </row>
    <row r="7962" spans="1:9" x14ac:dyDescent="0.15">
      <c r="A7962" s="694" t="s">
        <v>10419</v>
      </c>
      <c r="B7962" s="96">
        <v>148198</v>
      </c>
      <c r="C7962" s="96">
        <v>19</v>
      </c>
      <c r="D7962" s="97">
        <v>22573899</v>
      </c>
      <c r="E7962" s="97">
        <v>22605148</v>
      </c>
      <c r="F7962" s="96" t="s">
        <v>2328</v>
      </c>
      <c r="G7962" s="96">
        <v>70</v>
      </c>
      <c r="H7962" s="96">
        <v>0.23685</v>
      </c>
      <c r="I7962" s="810">
        <v>1</v>
      </c>
    </row>
    <row r="7963" spans="1:9" x14ac:dyDescent="0.15">
      <c r="A7963" s="694" t="s">
        <v>10420</v>
      </c>
      <c r="B7963" s="96">
        <v>8707</v>
      </c>
      <c r="C7963" s="96">
        <v>1</v>
      </c>
      <c r="D7963" s="97">
        <v>193147860</v>
      </c>
      <c r="E7963" s="97">
        <v>193155743</v>
      </c>
      <c r="F7963" s="96" t="s">
        <v>2328</v>
      </c>
      <c r="G7963" s="96">
        <v>16</v>
      </c>
      <c r="H7963" s="96">
        <v>0.23687</v>
      </c>
      <c r="I7963" s="810">
        <v>1</v>
      </c>
    </row>
    <row r="7964" spans="1:9" x14ac:dyDescent="0.15">
      <c r="A7964" s="694" t="s">
        <v>10421</v>
      </c>
      <c r="B7964" s="96">
        <v>55093</v>
      </c>
      <c r="C7964" s="96">
        <v>8</v>
      </c>
      <c r="D7964" s="97">
        <v>124428965</v>
      </c>
      <c r="E7964" s="97">
        <v>124454261</v>
      </c>
      <c r="F7964" s="96" t="s">
        <v>2321</v>
      </c>
      <c r="G7964" s="96">
        <v>176</v>
      </c>
      <c r="H7964" s="96">
        <v>0.2369</v>
      </c>
      <c r="I7964" s="810">
        <v>1</v>
      </c>
    </row>
    <row r="7965" spans="1:9" x14ac:dyDescent="0.15">
      <c r="A7965" s="694" t="s">
        <v>10422</v>
      </c>
      <c r="B7965" s="96">
        <v>64858</v>
      </c>
      <c r="C7965" s="96">
        <v>1</v>
      </c>
      <c r="D7965" s="97">
        <v>114447915</v>
      </c>
      <c r="E7965" s="97">
        <v>114456708</v>
      </c>
      <c r="F7965" s="96" t="s">
        <v>2321</v>
      </c>
      <c r="G7965" s="96">
        <v>15</v>
      </c>
      <c r="H7965" s="96">
        <v>0.23702000000000001</v>
      </c>
      <c r="I7965" s="810">
        <v>1</v>
      </c>
    </row>
    <row r="7966" spans="1:9" x14ac:dyDescent="0.15">
      <c r="A7966" s="694" t="s">
        <v>10423</v>
      </c>
      <c r="B7966" s="96">
        <v>26017</v>
      </c>
      <c r="C7966" s="96">
        <v>19</v>
      </c>
      <c r="D7966" s="97">
        <v>16296235</v>
      </c>
      <c r="E7966" s="97">
        <v>16302857</v>
      </c>
      <c r="F7966" s="96" t="s">
        <v>2321</v>
      </c>
      <c r="G7966" s="96">
        <v>16</v>
      </c>
      <c r="H7966" s="96">
        <v>0.23702999999999999</v>
      </c>
      <c r="I7966" s="810">
        <v>1</v>
      </c>
    </row>
    <row r="7967" spans="1:9" x14ac:dyDescent="0.15">
      <c r="A7967" s="694" t="s">
        <v>10424</v>
      </c>
      <c r="B7967" s="96">
        <v>2821</v>
      </c>
      <c r="C7967" s="96">
        <v>19</v>
      </c>
      <c r="D7967" s="97">
        <v>34855645</v>
      </c>
      <c r="E7967" s="97">
        <v>34893318</v>
      </c>
      <c r="F7967" s="96" t="s">
        <v>2321</v>
      </c>
      <c r="G7967" s="96">
        <v>84</v>
      </c>
      <c r="H7967" s="96">
        <v>0.23705999999999999</v>
      </c>
      <c r="I7967" s="810">
        <v>1</v>
      </c>
    </row>
    <row r="7968" spans="1:9" x14ac:dyDescent="0.15">
      <c r="A7968" s="694" t="s">
        <v>10425</v>
      </c>
      <c r="B7968" s="96">
        <v>84883</v>
      </c>
      <c r="C7968" s="96">
        <v>10</v>
      </c>
      <c r="D7968" s="97">
        <v>71872023</v>
      </c>
      <c r="E7968" s="97">
        <v>71892832</v>
      </c>
      <c r="F7968" s="96" t="s">
        <v>2328</v>
      </c>
      <c r="G7968" s="96">
        <v>82</v>
      </c>
      <c r="H7968" s="96">
        <v>0.23710000000000001</v>
      </c>
      <c r="I7968" s="810">
        <v>1</v>
      </c>
    </row>
    <row r="7969" spans="1:9" x14ac:dyDescent="0.15">
      <c r="A7969" s="694" t="s">
        <v>10426</v>
      </c>
      <c r="B7969" s="96">
        <v>389432</v>
      </c>
      <c r="C7969" s="96">
        <v>6</v>
      </c>
      <c r="D7969" s="97">
        <v>147829807</v>
      </c>
      <c r="E7969" s="97">
        <v>148058677</v>
      </c>
      <c r="F7969" s="96" t="s">
        <v>2321</v>
      </c>
      <c r="G7969" s="96">
        <v>1206</v>
      </c>
      <c r="H7969" s="96">
        <v>0.23724000000000001</v>
      </c>
      <c r="I7969" s="810">
        <v>1</v>
      </c>
    </row>
    <row r="7970" spans="1:9" x14ac:dyDescent="0.15">
      <c r="A7970" s="694" t="s">
        <v>10427</v>
      </c>
      <c r="B7970" s="96">
        <v>22984</v>
      </c>
      <c r="C7970" s="96">
        <v>10</v>
      </c>
      <c r="D7970" s="97">
        <v>105156387</v>
      </c>
      <c r="E7970" s="97">
        <v>105206052</v>
      </c>
      <c r="F7970" s="96" t="s">
        <v>2321</v>
      </c>
      <c r="G7970" s="96">
        <v>110</v>
      </c>
      <c r="H7970" s="96">
        <v>0.23727999999999999</v>
      </c>
      <c r="I7970" s="810">
        <v>1</v>
      </c>
    </row>
    <row r="7971" spans="1:9" x14ac:dyDescent="0.15">
      <c r="A7971" s="694" t="s">
        <v>10428</v>
      </c>
      <c r="B7971" s="96">
        <v>56104</v>
      </c>
      <c r="C7971" s="96">
        <v>5</v>
      </c>
      <c r="D7971" s="97">
        <v>140729828</v>
      </c>
      <c r="E7971" s="97">
        <v>140892546</v>
      </c>
      <c r="F7971" s="96" t="s">
        <v>2321</v>
      </c>
      <c r="G7971" s="96">
        <v>571</v>
      </c>
      <c r="H7971" s="96">
        <v>0.23729</v>
      </c>
      <c r="I7971" s="810">
        <v>1</v>
      </c>
    </row>
    <row r="7972" spans="1:9" x14ac:dyDescent="0.15">
      <c r="A7972" s="694" t="s">
        <v>10429</v>
      </c>
      <c r="B7972" s="96">
        <v>50834</v>
      </c>
      <c r="C7972" s="96">
        <v>5</v>
      </c>
      <c r="D7972" s="97">
        <v>9629109</v>
      </c>
      <c r="E7972" s="97">
        <v>9630463</v>
      </c>
      <c r="F7972" s="96" t="s">
        <v>2328</v>
      </c>
      <c r="G7972" s="96">
        <v>3</v>
      </c>
      <c r="H7972" s="96">
        <v>0.23733000000000001</v>
      </c>
      <c r="I7972" s="810">
        <v>1</v>
      </c>
    </row>
    <row r="7973" spans="1:9" x14ac:dyDescent="0.15">
      <c r="A7973" s="694" t="s">
        <v>10430</v>
      </c>
      <c r="B7973" s="96">
        <v>389643</v>
      </c>
      <c r="C7973" s="96">
        <v>8</v>
      </c>
      <c r="D7973" s="97">
        <v>27879481</v>
      </c>
      <c r="E7973" s="97">
        <v>27941431</v>
      </c>
      <c r="F7973" s="96" t="s">
        <v>2328</v>
      </c>
      <c r="G7973" s="96">
        <v>208</v>
      </c>
      <c r="H7973" s="96">
        <v>0.23738000000000001</v>
      </c>
      <c r="I7973" s="810">
        <v>1</v>
      </c>
    </row>
    <row r="7974" spans="1:9" x14ac:dyDescent="0.15">
      <c r="A7974" s="694" t="s">
        <v>10431</v>
      </c>
      <c r="B7974" s="96">
        <v>8216</v>
      </c>
      <c r="C7974" s="96">
        <v>22</v>
      </c>
      <c r="D7974" s="97">
        <v>21336558</v>
      </c>
      <c r="E7974" s="97">
        <v>21353326</v>
      </c>
      <c r="F7974" s="96" t="s">
        <v>2321</v>
      </c>
      <c r="G7974" s="96">
        <v>54</v>
      </c>
      <c r="H7974" s="96">
        <v>0.2374</v>
      </c>
      <c r="I7974" s="810">
        <v>1</v>
      </c>
    </row>
    <row r="7975" spans="1:9" x14ac:dyDescent="0.15">
      <c r="A7975" s="694" t="s">
        <v>10432</v>
      </c>
      <c r="B7975" s="96">
        <v>7155</v>
      </c>
      <c r="C7975" s="96">
        <v>3</v>
      </c>
      <c r="D7975" s="97">
        <v>25639396</v>
      </c>
      <c r="E7975" s="97">
        <v>25706396</v>
      </c>
      <c r="F7975" s="96" t="s">
        <v>2328</v>
      </c>
      <c r="G7975" s="96">
        <v>149</v>
      </c>
      <c r="H7975" s="96">
        <v>0.23746999999999999</v>
      </c>
      <c r="I7975" s="810">
        <v>1</v>
      </c>
    </row>
    <row r="7976" spans="1:9" x14ac:dyDescent="0.15">
      <c r="A7976" s="694" t="s">
        <v>2352</v>
      </c>
      <c r="B7976" s="96">
        <v>7166</v>
      </c>
      <c r="C7976" s="96">
        <v>11</v>
      </c>
      <c r="D7976" s="97">
        <v>18042084</v>
      </c>
      <c r="E7976" s="97">
        <v>18062354</v>
      </c>
      <c r="F7976" s="96" t="s">
        <v>2328</v>
      </c>
      <c r="G7976" s="96">
        <v>40</v>
      </c>
      <c r="H7976" s="96">
        <v>0.23749999999999999</v>
      </c>
      <c r="I7976" s="810">
        <v>1</v>
      </c>
    </row>
    <row r="7977" spans="1:9" x14ac:dyDescent="0.15">
      <c r="A7977" s="694" t="s">
        <v>10433</v>
      </c>
      <c r="B7977" s="96">
        <v>51042</v>
      </c>
      <c r="C7977" s="96">
        <v>1</v>
      </c>
      <c r="D7977" s="97">
        <v>26496388</v>
      </c>
      <c r="E7977" s="97">
        <v>26497364</v>
      </c>
      <c r="F7977" s="96" t="s">
        <v>2321</v>
      </c>
      <c r="G7977" s="96">
        <v>4</v>
      </c>
      <c r="H7977" s="96">
        <v>0.23754</v>
      </c>
      <c r="I7977" s="810">
        <v>1</v>
      </c>
    </row>
    <row r="7978" spans="1:9" x14ac:dyDescent="0.15">
      <c r="A7978" s="694" t="s">
        <v>10434</v>
      </c>
      <c r="B7978" s="96">
        <v>3688</v>
      </c>
      <c r="C7978" s="96">
        <v>10</v>
      </c>
      <c r="D7978" s="97">
        <v>33189246</v>
      </c>
      <c r="E7978" s="97">
        <v>33247293</v>
      </c>
      <c r="F7978" s="96" t="s">
        <v>2328</v>
      </c>
      <c r="G7978" s="96">
        <v>189</v>
      </c>
      <c r="H7978" s="96">
        <v>0.23765</v>
      </c>
      <c r="I7978" s="810">
        <v>1</v>
      </c>
    </row>
    <row r="7979" spans="1:9" x14ac:dyDescent="0.15">
      <c r="A7979" s="694" t="s">
        <v>10435</v>
      </c>
      <c r="B7979" s="96">
        <v>6531</v>
      </c>
      <c r="C7979" s="96">
        <v>5</v>
      </c>
      <c r="D7979" s="97">
        <v>1392905</v>
      </c>
      <c r="E7979" s="97">
        <v>1445543</v>
      </c>
      <c r="F7979" s="96" t="s">
        <v>2328</v>
      </c>
      <c r="G7979" s="96">
        <v>211</v>
      </c>
      <c r="H7979" s="96">
        <v>0.23769000000000001</v>
      </c>
      <c r="I7979" s="810">
        <v>1</v>
      </c>
    </row>
    <row r="7980" spans="1:9" x14ac:dyDescent="0.15">
      <c r="A7980" s="694" t="s">
        <v>10436</v>
      </c>
      <c r="B7980" s="96">
        <v>9592</v>
      </c>
      <c r="C7980" s="96">
        <v>19</v>
      </c>
      <c r="D7980" s="97">
        <v>13261282</v>
      </c>
      <c r="E7980" s="97">
        <v>13265722</v>
      </c>
      <c r="F7980" s="96" t="s">
        <v>2321</v>
      </c>
      <c r="G7980" s="96">
        <v>9</v>
      </c>
      <c r="H7980" s="96">
        <v>0.23769000000000001</v>
      </c>
      <c r="I7980" s="810">
        <v>1</v>
      </c>
    </row>
    <row r="7981" spans="1:9" x14ac:dyDescent="0.15">
      <c r="A7981" s="694" t="s">
        <v>10437</v>
      </c>
      <c r="B7981" s="96">
        <v>8650</v>
      </c>
      <c r="C7981" s="96">
        <v>14</v>
      </c>
      <c r="D7981" s="97">
        <v>73741858</v>
      </c>
      <c r="E7981" s="97">
        <v>73925288</v>
      </c>
      <c r="F7981" s="96" t="s">
        <v>2328</v>
      </c>
      <c r="G7981" s="96">
        <v>547</v>
      </c>
      <c r="H7981" s="96">
        <v>0.23784</v>
      </c>
      <c r="I7981" s="810">
        <v>1</v>
      </c>
    </row>
    <row r="7982" spans="1:9" x14ac:dyDescent="0.15">
      <c r="A7982" s="694" t="s">
        <v>10438</v>
      </c>
      <c r="B7982" s="96">
        <v>9416</v>
      </c>
      <c r="C7982" s="96">
        <v>12</v>
      </c>
      <c r="D7982" s="97">
        <v>49223539</v>
      </c>
      <c r="E7982" s="97">
        <v>49245957</v>
      </c>
      <c r="F7982" s="96" t="s">
        <v>2328</v>
      </c>
      <c r="G7982" s="96">
        <v>38</v>
      </c>
      <c r="H7982" s="96">
        <v>0.23785000000000001</v>
      </c>
      <c r="I7982" s="810">
        <v>1</v>
      </c>
    </row>
    <row r="7983" spans="1:9" x14ac:dyDescent="0.15">
      <c r="A7983" s="694" t="s">
        <v>10439</v>
      </c>
      <c r="B7983" s="96">
        <v>9683</v>
      </c>
      <c r="C7983" s="96">
        <v>16</v>
      </c>
      <c r="D7983" s="97">
        <v>48572637</v>
      </c>
      <c r="E7983" s="97">
        <v>48644125</v>
      </c>
      <c r="F7983" s="96" t="s">
        <v>2328</v>
      </c>
      <c r="G7983" s="96">
        <v>151</v>
      </c>
      <c r="H7983" s="96">
        <v>0.23808000000000001</v>
      </c>
      <c r="I7983" s="810">
        <v>1</v>
      </c>
    </row>
    <row r="7984" spans="1:9" x14ac:dyDescent="0.15">
      <c r="A7984" s="694" t="s">
        <v>10440</v>
      </c>
      <c r="B7984" s="96">
        <v>477</v>
      </c>
      <c r="C7984" s="96">
        <v>1</v>
      </c>
      <c r="D7984" s="97">
        <v>160085520</v>
      </c>
      <c r="E7984" s="97">
        <v>160113381</v>
      </c>
      <c r="F7984" s="96" t="s">
        <v>2321</v>
      </c>
      <c r="G7984" s="96">
        <v>108</v>
      </c>
      <c r="H7984" s="96">
        <v>0.23810000000000001</v>
      </c>
      <c r="I7984" s="810">
        <v>1</v>
      </c>
    </row>
    <row r="7985" spans="1:9" x14ac:dyDescent="0.15">
      <c r="A7985" s="694" t="s">
        <v>10441</v>
      </c>
      <c r="B7985" s="96">
        <v>84700</v>
      </c>
      <c r="C7985" s="96">
        <v>22</v>
      </c>
      <c r="D7985" s="97">
        <v>26138117</v>
      </c>
      <c r="E7985" s="97">
        <v>26453345</v>
      </c>
      <c r="F7985" s="96" t="s">
        <v>2321</v>
      </c>
      <c r="G7985" s="96">
        <v>1324</v>
      </c>
      <c r="H7985" s="96">
        <v>0.23818</v>
      </c>
      <c r="I7985" s="810">
        <v>1</v>
      </c>
    </row>
    <row r="7986" spans="1:9" x14ac:dyDescent="0.15">
      <c r="A7986" s="694" t="s">
        <v>10442</v>
      </c>
      <c r="B7986" s="96">
        <v>126789</v>
      </c>
      <c r="C7986" s="96">
        <v>1</v>
      </c>
      <c r="D7986" s="97">
        <v>1243962</v>
      </c>
      <c r="E7986" s="97">
        <v>1247057</v>
      </c>
      <c r="F7986" s="96" t="s">
        <v>2321</v>
      </c>
      <c r="G7986" s="96">
        <v>3</v>
      </c>
      <c r="H7986" s="96">
        <v>0.2382</v>
      </c>
      <c r="I7986" s="810">
        <v>1</v>
      </c>
    </row>
    <row r="7987" spans="1:9" x14ac:dyDescent="0.15">
      <c r="A7987" s="694" t="s">
        <v>10443</v>
      </c>
      <c r="B7987" s="96">
        <v>403341</v>
      </c>
      <c r="C7987" s="96">
        <v>9</v>
      </c>
      <c r="D7987" s="97">
        <v>129622944</v>
      </c>
      <c r="E7987" s="97">
        <v>129648157</v>
      </c>
      <c r="F7987" s="96" t="s">
        <v>2321</v>
      </c>
      <c r="G7987" s="96">
        <v>46</v>
      </c>
      <c r="H7987" s="96">
        <v>0.23824999999999999</v>
      </c>
      <c r="I7987" s="810">
        <v>1</v>
      </c>
    </row>
    <row r="7988" spans="1:9" x14ac:dyDescent="0.15">
      <c r="A7988" s="694" t="s">
        <v>10444</v>
      </c>
      <c r="B7988" s="96">
        <v>91612</v>
      </c>
      <c r="C7988" s="96">
        <v>14</v>
      </c>
      <c r="D7988" s="97">
        <v>65381079</v>
      </c>
      <c r="E7988" s="97">
        <v>65410635</v>
      </c>
      <c r="F7988" s="96" t="s">
        <v>2321</v>
      </c>
      <c r="G7988" s="96">
        <v>129</v>
      </c>
      <c r="H7988" s="96">
        <v>0.23824999999999999</v>
      </c>
      <c r="I7988" s="810">
        <v>1</v>
      </c>
    </row>
    <row r="7989" spans="1:9" x14ac:dyDescent="0.15">
      <c r="A7989" s="694" t="s">
        <v>10445</v>
      </c>
      <c r="B7989" s="96">
        <v>63924</v>
      </c>
      <c r="C7989" s="96">
        <v>3</v>
      </c>
      <c r="D7989" s="97">
        <v>9908394</v>
      </c>
      <c r="E7989" s="97">
        <v>9921938</v>
      </c>
      <c r="F7989" s="96" t="s">
        <v>2328</v>
      </c>
      <c r="G7989" s="96">
        <v>30</v>
      </c>
      <c r="H7989" s="96">
        <v>0.23827000000000001</v>
      </c>
      <c r="I7989" s="810">
        <v>1</v>
      </c>
    </row>
    <row r="7990" spans="1:9" x14ac:dyDescent="0.15">
      <c r="A7990" s="694" t="s">
        <v>10446</v>
      </c>
      <c r="B7990" s="96">
        <v>26266</v>
      </c>
      <c r="C7990" s="96">
        <v>7</v>
      </c>
      <c r="D7990" s="97">
        <v>135365979</v>
      </c>
      <c r="E7990" s="97">
        <v>135412943</v>
      </c>
      <c r="F7990" s="96" t="s">
        <v>2328</v>
      </c>
      <c r="G7990" s="96">
        <v>179</v>
      </c>
      <c r="H7990" s="96">
        <v>0.23830999999999999</v>
      </c>
      <c r="I7990" s="810">
        <v>1</v>
      </c>
    </row>
    <row r="7991" spans="1:9" x14ac:dyDescent="0.15">
      <c r="A7991" s="694" t="s">
        <v>10447</v>
      </c>
      <c r="B7991" s="96">
        <v>2019</v>
      </c>
      <c r="C7991" s="96">
        <v>2</v>
      </c>
      <c r="D7991" s="97">
        <v>119599747</v>
      </c>
      <c r="E7991" s="97">
        <v>119605759</v>
      </c>
      <c r="F7991" s="96" t="s">
        <v>2328</v>
      </c>
      <c r="G7991" s="96">
        <v>13</v>
      </c>
      <c r="H7991" s="96">
        <v>0.23838000000000001</v>
      </c>
      <c r="I7991" s="810">
        <v>1</v>
      </c>
    </row>
    <row r="7992" spans="1:9" x14ac:dyDescent="0.15">
      <c r="A7992" s="694" t="s">
        <v>10448</v>
      </c>
      <c r="B7992" s="96">
        <v>100528030</v>
      </c>
      <c r="C7992" s="96">
        <v>12</v>
      </c>
      <c r="D7992" s="97">
        <v>89913189</v>
      </c>
      <c r="E7992" s="97">
        <v>89920039</v>
      </c>
      <c r="F7992" s="96" t="s">
        <v>2328</v>
      </c>
      <c r="G7992" s="96">
        <v>16</v>
      </c>
      <c r="H7992" s="96">
        <v>0.23841999999999999</v>
      </c>
      <c r="I7992" s="810">
        <v>1</v>
      </c>
    </row>
    <row r="7993" spans="1:9" x14ac:dyDescent="0.15">
      <c r="A7993" s="694" t="s">
        <v>10449</v>
      </c>
      <c r="B7993" s="96">
        <v>7562</v>
      </c>
      <c r="C7993" s="96">
        <v>19</v>
      </c>
      <c r="D7993" s="97">
        <v>21473963</v>
      </c>
      <c r="E7993" s="97">
        <v>21512219</v>
      </c>
      <c r="F7993" s="96" t="s">
        <v>2328</v>
      </c>
      <c r="G7993" s="96">
        <v>104</v>
      </c>
      <c r="H7993" s="96">
        <v>0.23852999999999999</v>
      </c>
      <c r="I7993" s="810">
        <v>1</v>
      </c>
    </row>
    <row r="7994" spans="1:9" x14ac:dyDescent="0.15">
      <c r="A7994" s="694" t="s">
        <v>10450</v>
      </c>
      <c r="B7994" s="96">
        <v>119678</v>
      </c>
      <c r="C7994" s="96">
        <v>11</v>
      </c>
      <c r="D7994" s="97">
        <v>5079880</v>
      </c>
      <c r="E7994" s="97">
        <v>5080857</v>
      </c>
      <c r="F7994" s="96" t="s">
        <v>2328</v>
      </c>
      <c r="G7994" s="96">
        <v>10</v>
      </c>
      <c r="H7994" s="96">
        <v>0.23859</v>
      </c>
      <c r="I7994" s="810">
        <v>1</v>
      </c>
    </row>
    <row r="7995" spans="1:9" x14ac:dyDescent="0.15">
      <c r="A7995" s="694" t="s">
        <v>10451</v>
      </c>
      <c r="B7995" s="96">
        <v>651746</v>
      </c>
      <c r="C7995" s="96">
        <v>5</v>
      </c>
      <c r="D7995" s="97">
        <v>10564435</v>
      </c>
      <c r="E7995" s="97">
        <v>10657928</v>
      </c>
      <c r="F7995" s="96" t="s">
        <v>2321</v>
      </c>
      <c r="G7995" s="96">
        <v>331</v>
      </c>
      <c r="H7995" s="96">
        <v>0.23859</v>
      </c>
      <c r="I7995" s="810">
        <v>1</v>
      </c>
    </row>
    <row r="7996" spans="1:9" x14ac:dyDescent="0.15">
      <c r="A7996" s="694" t="s">
        <v>10452</v>
      </c>
      <c r="B7996" s="96">
        <v>79168</v>
      </c>
      <c r="C7996" s="96">
        <v>19</v>
      </c>
      <c r="D7996" s="97">
        <v>54740469</v>
      </c>
      <c r="E7996" s="97">
        <v>54746724</v>
      </c>
      <c r="F7996" s="96" t="s">
        <v>2328</v>
      </c>
      <c r="G7996" s="96">
        <v>3</v>
      </c>
      <c r="H7996" s="96">
        <v>0.23859</v>
      </c>
      <c r="I7996" s="810">
        <v>1</v>
      </c>
    </row>
    <row r="7997" spans="1:9" x14ac:dyDescent="0.15">
      <c r="A7997" s="694" t="s">
        <v>10453</v>
      </c>
      <c r="B7997" s="96">
        <v>8353</v>
      </c>
      <c r="C7997" s="96">
        <v>6</v>
      </c>
      <c r="D7997" s="97">
        <v>26224427</v>
      </c>
      <c r="E7997" s="97">
        <v>26227706</v>
      </c>
      <c r="F7997" s="96" t="s">
        <v>2321</v>
      </c>
      <c r="G7997" s="96">
        <v>19</v>
      </c>
      <c r="H7997" s="96">
        <v>0.23874999999999999</v>
      </c>
      <c r="I7997" s="810">
        <v>1</v>
      </c>
    </row>
    <row r="7998" spans="1:9" x14ac:dyDescent="0.15">
      <c r="A7998" s="694" t="s">
        <v>10454</v>
      </c>
      <c r="B7998" s="96">
        <v>572</v>
      </c>
      <c r="C7998" s="96">
        <v>11</v>
      </c>
      <c r="D7998" s="97">
        <v>64037300</v>
      </c>
      <c r="E7998" s="97">
        <v>64052176</v>
      </c>
      <c r="F7998" s="96" t="s">
        <v>2328</v>
      </c>
      <c r="G7998" s="96">
        <v>36</v>
      </c>
      <c r="H7998" s="96">
        <v>0.23877000000000001</v>
      </c>
      <c r="I7998" s="810">
        <v>1</v>
      </c>
    </row>
    <row r="7999" spans="1:9" x14ac:dyDescent="0.15">
      <c r="A7999" s="694" t="s">
        <v>10455</v>
      </c>
      <c r="B7999" s="96">
        <v>23078</v>
      </c>
      <c r="C7999" s="96">
        <v>13</v>
      </c>
      <c r="D7999" s="97">
        <v>42140961</v>
      </c>
      <c r="E7999" s="97">
        <v>42535221</v>
      </c>
      <c r="F7999" s="96" t="s">
        <v>2328</v>
      </c>
      <c r="G7999" s="96">
        <v>1241</v>
      </c>
      <c r="H7999" s="96">
        <v>0.23879</v>
      </c>
      <c r="I7999" s="810">
        <v>1</v>
      </c>
    </row>
    <row r="8000" spans="1:9" x14ac:dyDescent="0.15">
      <c r="A8000" s="694" t="s">
        <v>10456</v>
      </c>
      <c r="B8000" s="96">
        <v>64746</v>
      </c>
      <c r="C8000" s="96">
        <v>1</v>
      </c>
      <c r="D8000" s="97">
        <v>226332380</v>
      </c>
      <c r="E8000" s="97">
        <v>226374423</v>
      </c>
      <c r="F8000" s="96" t="s">
        <v>2328</v>
      </c>
      <c r="G8000" s="96">
        <v>122</v>
      </c>
      <c r="H8000" s="96">
        <v>0.23882</v>
      </c>
      <c r="I8000" s="810">
        <v>1</v>
      </c>
    </row>
    <row r="8001" spans="1:9" x14ac:dyDescent="0.15">
      <c r="A8001" s="694" t="s">
        <v>10457</v>
      </c>
      <c r="B8001" s="96">
        <v>7638</v>
      </c>
      <c r="C8001" s="96">
        <v>19</v>
      </c>
      <c r="D8001" s="97">
        <v>44455375</v>
      </c>
      <c r="E8001" s="97">
        <v>44471752</v>
      </c>
      <c r="F8001" s="96" t="s">
        <v>2321</v>
      </c>
      <c r="G8001" s="96">
        <v>61</v>
      </c>
      <c r="H8001" s="96">
        <v>0.23891000000000001</v>
      </c>
      <c r="I8001" s="810">
        <v>1</v>
      </c>
    </row>
    <row r="8002" spans="1:9" x14ac:dyDescent="0.15">
      <c r="A8002" s="694" t="s">
        <v>10458</v>
      </c>
      <c r="B8002" s="96">
        <v>79741</v>
      </c>
      <c r="C8002" s="96">
        <v>10</v>
      </c>
      <c r="D8002" s="97">
        <v>32735057</v>
      </c>
      <c r="E8002" s="97">
        <v>33171805</v>
      </c>
      <c r="F8002" s="96" t="s">
        <v>2321</v>
      </c>
      <c r="G8002" s="96">
        <v>1722</v>
      </c>
      <c r="H8002" s="96">
        <v>0.23891999999999999</v>
      </c>
      <c r="I8002" s="810">
        <v>1</v>
      </c>
    </row>
    <row r="8003" spans="1:9" x14ac:dyDescent="0.15">
      <c r="A8003" s="694" t="s">
        <v>10459</v>
      </c>
      <c r="B8003" s="96">
        <v>343099</v>
      </c>
      <c r="C8003" s="96">
        <v>1</v>
      </c>
      <c r="D8003" s="97">
        <v>93646038</v>
      </c>
      <c r="E8003" s="97">
        <v>93744769</v>
      </c>
      <c r="F8003" s="96" t="s">
        <v>2321</v>
      </c>
      <c r="G8003" s="96">
        <v>288</v>
      </c>
      <c r="H8003" s="96">
        <v>0.23896999999999999</v>
      </c>
      <c r="I8003" s="810">
        <v>1</v>
      </c>
    </row>
    <row r="8004" spans="1:9" x14ac:dyDescent="0.15">
      <c r="A8004" s="694" t="s">
        <v>10460</v>
      </c>
      <c r="B8004" s="96">
        <v>10006</v>
      </c>
      <c r="C8004" s="96">
        <v>10</v>
      </c>
      <c r="D8004" s="97">
        <v>27035525</v>
      </c>
      <c r="E8004" s="97">
        <v>27150016</v>
      </c>
      <c r="F8004" s="96" t="s">
        <v>2328</v>
      </c>
      <c r="G8004" s="96">
        <v>448</v>
      </c>
      <c r="H8004" s="96">
        <v>0.23901</v>
      </c>
      <c r="I8004" s="810">
        <v>1</v>
      </c>
    </row>
    <row r="8005" spans="1:9" x14ac:dyDescent="0.15">
      <c r="A8005" s="694" t="s">
        <v>10461</v>
      </c>
      <c r="B8005" s="96">
        <v>23244</v>
      </c>
      <c r="C8005" s="96">
        <v>4</v>
      </c>
      <c r="D8005" s="97">
        <v>39824483</v>
      </c>
      <c r="E8005" s="97">
        <v>39979576</v>
      </c>
      <c r="F8005" s="96" t="s">
        <v>2328</v>
      </c>
      <c r="G8005" s="96">
        <v>464</v>
      </c>
      <c r="H8005" s="96">
        <v>0.23907999999999999</v>
      </c>
      <c r="I8005" s="810">
        <v>1</v>
      </c>
    </row>
    <row r="8006" spans="1:9" x14ac:dyDescent="0.15">
      <c r="A8006" s="694" t="s">
        <v>10462</v>
      </c>
      <c r="B8006" s="96">
        <v>4522</v>
      </c>
      <c r="C8006" s="96">
        <v>14</v>
      </c>
      <c r="D8006" s="97">
        <v>64854754</v>
      </c>
      <c r="E8006" s="97">
        <v>64926725</v>
      </c>
      <c r="F8006" s="96" t="s">
        <v>2321</v>
      </c>
      <c r="G8006" s="96">
        <v>236</v>
      </c>
      <c r="H8006" s="96">
        <v>0.23909</v>
      </c>
      <c r="I8006" s="810">
        <v>1</v>
      </c>
    </row>
    <row r="8007" spans="1:9" x14ac:dyDescent="0.15">
      <c r="A8007" s="694" t="s">
        <v>10463</v>
      </c>
      <c r="B8007" s="96">
        <v>80230</v>
      </c>
      <c r="C8007" s="96">
        <v>5</v>
      </c>
      <c r="D8007" s="97">
        <v>178977562</v>
      </c>
      <c r="E8007" s="97">
        <v>179037027</v>
      </c>
      <c r="F8007" s="96" t="s">
        <v>2321</v>
      </c>
      <c r="G8007" s="96">
        <v>194</v>
      </c>
      <c r="H8007" s="96">
        <v>0.23924000000000001</v>
      </c>
      <c r="I8007" s="810">
        <v>1</v>
      </c>
    </row>
    <row r="8008" spans="1:9" x14ac:dyDescent="0.15">
      <c r="A8008" s="694" t="s">
        <v>10464</v>
      </c>
      <c r="B8008" s="96">
        <v>886</v>
      </c>
      <c r="C8008" s="96">
        <v>4</v>
      </c>
      <c r="D8008" s="97">
        <v>26483018</v>
      </c>
      <c r="E8008" s="97">
        <v>26492042</v>
      </c>
      <c r="F8008" s="96" t="s">
        <v>2328</v>
      </c>
      <c r="G8008" s="96">
        <v>31</v>
      </c>
      <c r="H8008" s="96">
        <v>0.23924000000000001</v>
      </c>
      <c r="I8008" s="810">
        <v>1</v>
      </c>
    </row>
    <row r="8009" spans="1:9" x14ac:dyDescent="0.15">
      <c r="A8009" s="694" t="s">
        <v>10465</v>
      </c>
      <c r="B8009" s="96">
        <v>50865</v>
      </c>
      <c r="C8009" s="96">
        <v>12</v>
      </c>
      <c r="D8009" s="97">
        <v>13127798</v>
      </c>
      <c r="E8009" s="97">
        <v>13153243</v>
      </c>
      <c r="F8009" s="96" t="s">
        <v>2328</v>
      </c>
      <c r="G8009" s="96">
        <v>83</v>
      </c>
      <c r="H8009" s="96">
        <v>0.23930999999999999</v>
      </c>
      <c r="I8009" s="810">
        <v>1</v>
      </c>
    </row>
    <row r="8010" spans="1:9" x14ac:dyDescent="0.15">
      <c r="A8010" s="694" t="s">
        <v>10466</v>
      </c>
      <c r="B8010" s="96">
        <v>161779</v>
      </c>
      <c r="C8010" s="96">
        <v>15</v>
      </c>
      <c r="D8010" s="97">
        <v>34394274</v>
      </c>
      <c r="E8010" s="97">
        <v>34396591</v>
      </c>
      <c r="F8010" s="96" t="s">
        <v>2321</v>
      </c>
      <c r="G8010" s="96">
        <v>1</v>
      </c>
      <c r="H8010" s="96">
        <v>0.23949999999999999</v>
      </c>
      <c r="I8010" s="810">
        <v>1</v>
      </c>
    </row>
    <row r="8011" spans="1:9" x14ac:dyDescent="0.15">
      <c r="A8011" s="694" t="s">
        <v>10467</v>
      </c>
      <c r="B8011" s="96">
        <v>126070</v>
      </c>
      <c r="C8011" s="96">
        <v>19</v>
      </c>
      <c r="D8011" s="97">
        <v>11925099</v>
      </c>
      <c r="E8011" s="97">
        <v>11946016</v>
      </c>
      <c r="F8011" s="96" t="s">
        <v>2321</v>
      </c>
      <c r="G8011" s="96">
        <v>84</v>
      </c>
      <c r="H8011" s="96">
        <v>0.23952999999999999</v>
      </c>
      <c r="I8011" s="810">
        <v>1</v>
      </c>
    </row>
    <row r="8012" spans="1:9" x14ac:dyDescent="0.15">
      <c r="A8012" s="694" t="s">
        <v>10468</v>
      </c>
      <c r="B8012" s="96">
        <v>56670</v>
      </c>
      <c r="C8012" s="96">
        <v>3</v>
      </c>
      <c r="D8012" s="97">
        <v>151591431</v>
      </c>
      <c r="E8012" s="97">
        <v>151599876</v>
      </c>
      <c r="F8012" s="96" t="s">
        <v>2321</v>
      </c>
      <c r="G8012" s="96">
        <v>29</v>
      </c>
      <c r="H8012" s="96">
        <v>0.23976</v>
      </c>
      <c r="I8012" s="810">
        <v>1</v>
      </c>
    </row>
    <row r="8013" spans="1:9" x14ac:dyDescent="0.15">
      <c r="A8013" s="694" t="s">
        <v>10469</v>
      </c>
      <c r="B8013" s="96">
        <v>5222</v>
      </c>
      <c r="C8013" s="96">
        <v>11</v>
      </c>
      <c r="D8013" s="97">
        <v>61008644</v>
      </c>
      <c r="E8013" s="97">
        <v>61018929</v>
      </c>
      <c r="F8013" s="96" t="s">
        <v>2321</v>
      </c>
      <c r="G8013" s="96">
        <v>20</v>
      </c>
      <c r="H8013" s="96">
        <v>0.23998</v>
      </c>
      <c r="I8013" s="810">
        <v>1</v>
      </c>
    </row>
    <row r="8014" spans="1:9" x14ac:dyDescent="0.15">
      <c r="A8014" s="694" t="s">
        <v>10470</v>
      </c>
      <c r="B8014" s="96">
        <v>54973</v>
      </c>
      <c r="C8014" s="96">
        <v>1</v>
      </c>
      <c r="D8014" s="97">
        <v>1246965</v>
      </c>
      <c r="E8014" s="97">
        <v>1260067</v>
      </c>
      <c r="F8014" s="96" t="s">
        <v>2328</v>
      </c>
      <c r="G8014" s="96">
        <v>20</v>
      </c>
      <c r="H8014" s="96">
        <v>0.24</v>
      </c>
      <c r="I8014" s="810">
        <v>1</v>
      </c>
    </row>
    <row r="8015" spans="1:9" x14ac:dyDescent="0.15">
      <c r="A8015" s="694" t="s">
        <v>10471</v>
      </c>
      <c r="B8015" s="96">
        <v>386685</v>
      </c>
      <c r="C8015" s="96">
        <v>21</v>
      </c>
      <c r="D8015" s="97">
        <v>46117087</v>
      </c>
      <c r="E8015" s="97">
        <v>46117959</v>
      </c>
      <c r="F8015" s="96" t="s">
        <v>2321</v>
      </c>
      <c r="G8015" s="96">
        <v>2</v>
      </c>
      <c r="H8015" s="96">
        <v>0.24013999999999999</v>
      </c>
      <c r="I8015" s="810">
        <v>1</v>
      </c>
    </row>
    <row r="8016" spans="1:9" x14ac:dyDescent="0.15">
      <c r="A8016" s="694" t="s">
        <v>10472</v>
      </c>
      <c r="B8016" s="96">
        <v>27293</v>
      </c>
      <c r="C8016" s="96">
        <v>1</v>
      </c>
      <c r="D8016" s="97">
        <v>28261456</v>
      </c>
      <c r="E8016" s="97">
        <v>28285663</v>
      </c>
      <c r="F8016" s="96" t="s">
        <v>2321</v>
      </c>
      <c r="G8016" s="96">
        <v>95</v>
      </c>
      <c r="H8016" s="96">
        <v>0.24024000000000001</v>
      </c>
      <c r="I8016" s="810">
        <v>1</v>
      </c>
    </row>
    <row r="8017" spans="1:9" x14ac:dyDescent="0.15">
      <c r="A8017" s="694" t="s">
        <v>10473</v>
      </c>
      <c r="B8017" s="96">
        <v>51642</v>
      </c>
      <c r="C8017" s="96">
        <v>11</v>
      </c>
      <c r="D8017" s="97">
        <v>73498917</v>
      </c>
      <c r="E8017" s="97">
        <v>73575656</v>
      </c>
      <c r="F8017" s="96" t="s">
        <v>2321</v>
      </c>
      <c r="G8017" s="96">
        <v>294</v>
      </c>
      <c r="H8017" s="96">
        <v>0.24026</v>
      </c>
      <c r="I8017" s="810">
        <v>1</v>
      </c>
    </row>
    <row r="8018" spans="1:9" x14ac:dyDescent="0.15">
      <c r="A8018" s="694" t="s">
        <v>10474</v>
      </c>
      <c r="B8018" s="96">
        <v>91452</v>
      </c>
      <c r="C8018" s="96">
        <v>10</v>
      </c>
      <c r="D8018" s="97">
        <v>27484143</v>
      </c>
      <c r="E8018" s="97">
        <v>27531068</v>
      </c>
      <c r="F8018" s="96" t="s">
        <v>2328</v>
      </c>
      <c r="G8018" s="96">
        <v>336</v>
      </c>
      <c r="H8018" s="96">
        <v>0.24026</v>
      </c>
      <c r="I8018" s="810">
        <v>1</v>
      </c>
    </row>
    <row r="8019" spans="1:9" x14ac:dyDescent="0.15">
      <c r="A8019" s="694" t="s">
        <v>10475</v>
      </c>
      <c r="B8019" s="96">
        <v>11137</v>
      </c>
      <c r="C8019" s="96">
        <v>12</v>
      </c>
      <c r="D8019" s="97">
        <v>108079590</v>
      </c>
      <c r="E8019" s="97">
        <v>108106257</v>
      </c>
      <c r="F8019" s="96" t="s">
        <v>2321</v>
      </c>
      <c r="G8019" s="96">
        <v>82</v>
      </c>
      <c r="H8019" s="96">
        <v>0.24030000000000001</v>
      </c>
      <c r="I8019" s="810">
        <v>1</v>
      </c>
    </row>
    <row r="8020" spans="1:9" x14ac:dyDescent="0.15">
      <c r="A8020" s="694" t="s">
        <v>10476</v>
      </c>
      <c r="B8020" s="96">
        <v>284083</v>
      </c>
      <c r="C8020" s="96">
        <v>17</v>
      </c>
      <c r="D8020" s="97">
        <v>56618948</v>
      </c>
      <c r="E8020" s="97">
        <v>56621733</v>
      </c>
      <c r="F8020" s="96" t="s">
        <v>2328</v>
      </c>
      <c r="G8020" s="96">
        <v>6</v>
      </c>
      <c r="H8020" s="96">
        <v>0.24035999999999999</v>
      </c>
      <c r="I8020" s="810">
        <v>1</v>
      </c>
    </row>
    <row r="8021" spans="1:9" x14ac:dyDescent="0.15">
      <c r="A8021" s="694" t="s">
        <v>10477</v>
      </c>
      <c r="B8021" s="96">
        <v>100271715</v>
      </c>
      <c r="C8021" s="96">
        <v>2</v>
      </c>
      <c r="D8021" s="97">
        <v>39146504</v>
      </c>
      <c r="E8021" s="97">
        <v>39202590</v>
      </c>
      <c r="F8021" s="96" t="s">
        <v>2321</v>
      </c>
      <c r="G8021" s="96">
        <v>137</v>
      </c>
      <c r="H8021" s="96">
        <v>0.24041000000000001</v>
      </c>
      <c r="I8021" s="810">
        <v>1</v>
      </c>
    </row>
    <row r="8022" spans="1:9" x14ac:dyDescent="0.15">
      <c r="A8022" s="694" t="s">
        <v>10478</v>
      </c>
      <c r="B8022" s="96">
        <v>284383</v>
      </c>
      <c r="C8022" s="96">
        <v>19</v>
      </c>
      <c r="D8022" s="97">
        <v>8841391</v>
      </c>
      <c r="E8022" s="97">
        <v>8842335</v>
      </c>
      <c r="F8022" s="96" t="s">
        <v>2321</v>
      </c>
      <c r="G8022" s="96">
        <v>2</v>
      </c>
      <c r="H8022" s="96">
        <v>0.24041000000000001</v>
      </c>
      <c r="I8022" s="810">
        <v>1</v>
      </c>
    </row>
    <row r="8023" spans="1:9" x14ac:dyDescent="0.15">
      <c r="A8023" s="694" t="s">
        <v>10479</v>
      </c>
      <c r="B8023" s="96">
        <v>8534</v>
      </c>
      <c r="C8023" s="96">
        <v>11</v>
      </c>
      <c r="D8023" s="97">
        <v>45669239</v>
      </c>
      <c r="E8023" s="97">
        <v>45687206</v>
      </c>
      <c r="F8023" s="96" t="s">
        <v>2328</v>
      </c>
      <c r="G8023" s="96">
        <v>62</v>
      </c>
      <c r="H8023" s="96">
        <v>0.24054</v>
      </c>
      <c r="I8023" s="810">
        <v>1</v>
      </c>
    </row>
    <row r="8024" spans="1:9" x14ac:dyDescent="0.15">
      <c r="A8024" s="694" t="s">
        <v>10480</v>
      </c>
      <c r="B8024" s="96">
        <v>23764</v>
      </c>
      <c r="C8024" s="96">
        <v>22</v>
      </c>
      <c r="D8024" s="97">
        <v>38597939</v>
      </c>
      <c r="E8024" s="97">
        <v>38612518</v>
      </c>
      <c r="F8024" s="96" t="s">
        <v>2321</v>
      </c>
      <c r="G8024" s="96">
        <v>40</v>
      </c>
      <c r="H8024" s="96">
        <v>0.24057000000000001</v>
      </c>
      <c r="I8024" s="810">
        <v>1</v>
      </c>
    </row>
    <row r="8025" spans="1:9" x14ac:dyDescent="0.15">
      <c r="A8025" s="694" t="s">
        <v>10481</v>
      </c>
      <c r="B8025" s="96">
        <v>221786</v>
      </c>
      <c r="C8025" s="96">
        <v>7</v>
      </c>
      <c r="D8025" s="97">
        <v>99143923</v>
      </c>
      <c r="E8025" s="97">
        <v>99156115</v>
      </c>
      <c r="F8025" s="96" t="s">
        <v>2328</v>
      </c>
      <c r="G8025" s="96">
        <v>12</v>
      </c>
      <c r="H8025" s="96">
        <v>0.24074000000000001</v>
      </c>
      <c r="I8025" s="810">
        <v>1</v>
      </c>
    </row>
    <row r="8026" spans="1:9" x14ac:dyDescent="0.15">
      <c r="A8026" s="694" t="s">
        <v>10482</v>
      </c>
      <c r="B8026" s="96">
        <v>4052</v>
      </c>
      <c r="C8026" s="96">
        <v>2</v>
      </c>
      <c r="D8026" s="97">
        <v>33172221</v>
      </c>
      <c r="E8026" s="97">
        <v>33624576</v>
      </c>
      <c r="F8026" s="96" t="s">
        <v>2321</v>
      </c>
      <c r="G8026" s="96">
        <v>2367</v>
      </c>
      <c r="H8026" s="96">
        <v>0.24074000000000001</v>
      </c>
      <c r="I8026" s="810">
        <v>1</v>
      </c>
    </row>
    <row r="8027" spans="1:9" x14ac:dyDescent="0.15">
      <c r="A8027" s="694" t="s">
        <v>10483</v>
      </c>
      <c r="B8027" s="96">
        <v>136306</v>
      </c>
      <c r="C8027" s="96">
        <v>7</v>
      </c>
      <c r="D8027" s="97">
        <v>138279030</v>
      </c>
      <c r="E8027" s="97">
        <v>138385969</v>
      </c>
      <c r="F8027" s="96" t="s">
        <v>2328</v>
      </c>
      <c r="G8027" s="96">
        <v>337</v>
      </c>
      <c r="H8027" s="96">
        <v>0.24081</v>
      </c>
      <c r="I8027" s="810">
        <v>1</v>
      </c>
    </row>
    <row r="8028" spans="1:9" x14ac:dyDescent="0.15">
      <c r="A8028" s="694" t="s">
        <v>10484</v>
      </c>
      <c r="B8028" s="96">
        <v>116225</v>
      </c>
      <c r="C8028" s="96">
        <v>9</v>
      </c>
      <c r="D8028" s="97">
        <v>140476531</v>
      </c>
      <c r="E8028" s="97">
        <v>140484937</v>
      </c>
      <c r="F8028" s="96" t="s">
        <v>2328</v>
      </c>
      <c r="G8028" s="96">
        <v>18</v>
      </c>
      <c r="H8028" s="96">
        <v>0.2409</v>
      </c>
      <c r="I8028" s="810">
        <v>1</v>
      </c>
    </row>
    <row r="8029" spans="1:9" x14ac:dyDescent="0.15">
      <c r="A8029" s="694" t="s">
        <v>10485</v>
      </c>
      <c r="B8029" s="96">
        <v>79930</v>
      </c>
      <c r="C8029" s="96">
        <v>5</v>
      </c>
      <c r="D8029" s="97">
        <v>176928905</v>
      </c>
      <c r="E8029" s="97">
        <v>176937490</v>
      </c>
      <c r="F8029" s="96" t="s">
        <v>2328</v>
      </c>
      <c r="G8029" s="96">
        <v>21</v>
      </c>
      <c r="H8029" s="96">
        <v>0.24096000000000001</v>
      </c>
      <c r="I8029" s="810">
        <v>1</v>
      </c>
    </row>
    <row r="8030" spans="1:9" x14ac:dyDescent="0.15">
      <c r="A8030" s="694" t="s">
        <v>10486</v>
      </c>
      <c r="B8030" s="96">
        <v>79844</v>
      </c>
      <c r="C8030" s="96">
        <v>5</v>
      </c>
      <c r="D8030" s="97">
        <v>795720</v>
      </c>
      <c r="E8030" s="97">
        <v>859088</v>
      </c>
      <c r="F8030" s="96" t="s">
        <v>2328</v>
      </c>
      <c r="G8030" s="96">
        <v>70</v>
      </c>
      <c r="H8030" s="96">
        <v>0.24098</v>
      </c>
      <c r="I8030" s="810">
        <v>1</v>
      </c>
    </row>
    <row r="8031" spans="1:9" x14ac:dyDescent="0.15">
      <c r="A8031" s="694" t="s">
        <v>10487</v>
      </c>
      <c r="B8031" s="96">
        <v>64093</v>
      </c>
      <c r="C8031" s="96">
        <v>14</v>
      </c>
      <c r="D8031" s="97">
        <v>70346105</v>
      </c>
      <c r="E8031" s="97">
        <v>70499083</v>
      </c>
      <c r="F8031" s="96" t="s">
        <v>2321</v>
      </c>
      <c r="G8031" s="96">
        <v>666</v>
      </c>
      <c r="H8031" s="96">
        <v>0.24117</v>
      </c>
      <c r="I8031" s="810">
        <v>1</v>
      </c>
    </row>
    <row r="8032" spans="1:9" x14ac:dyDescent="0.15">
      <c r="A8032" s="694" t="s">
        <v>10488</v>
      </c>
      <c r="B8032" s="96">
        <v>1997</v>
      </c>
      <c r="C8032" s="96">
        <v>13</v>
      </c>
      <c r="D8032" s="97">
        <v>41506055</v>
      </c>
      <c r="E8032" s="97">
        <v>41635544</v>
      </c>
      <c r="F8032" s="96" t="s">
        <v>2328</v>
      </c>
      <c r="G8032" s="96">
        <v>390</v>
      </c>
      <c r="H8032" s="96">
        <v>0.24121999999999999</v>
      </c>
      <c r="I8032" s="810">
        <v>1</v>
      </c>
    </row>
    <row r="8033" spans="1:9" x14ac:dyDescent="0.15">
      <c r="A8033" s="694" t="s">
        <v>10489</v>
      </c>
      <c r="B8033" s="96">
        <v>321</v>
      </c>
      <c r="C8033" s="96">
        <v>15</v>
      </c>
      <c r="D8033" s="97">
        <v>29211570</v>
      </c>
      <c r="E8033" s="97">
        <v>29410518</v>
      </c>
      <c r="F8033" s="96" t="s">
        <v>2321</v>
      </c>
      <c r="G8033" s="96">
        <v>684</v>
      </c>
      <c r="H8033" s="96">
        <v>0.24127000000000001</v>
      </c>
      <c r="I8033" s="810">
        <v>1</v>
      </c>
    </row>
    <row r="8034" spans="1:9" x14ac:dyDescent="0.15">
      <c r="A8034" s="694" t="s">
        <v>10490</v>
      </c>
      <c r="B8034" s="96">
        <v>56061</v>
      </c>
      <c r="C8034" s="96">
        <v>16</v>
      </c>
      <c r="D8034" s="97">
        <v>23568856</v>
      </c>
      <c r="E8034" s="97">
        <v>23585710</v>
      </c>
      <c r="F8034" s="96" t="s">
        <v>2321</v>
      </c>
      <c r="G8034" s="96">
        <v>53</v>
      </c>
      <c r="H8034" s="96">
        <v>0.24127999999999999</v>
      </c>
      <c r="I8034" s="810">
        <v>1</v>
      </c>
    </row>
    <row r="8035" spans="1:9" x14ac:dyDescent="0.15">
      <c r="A8035" s="694" t="s">
        <v>10491</v>
      </c>
      <c r="B8035" s="96">
        <v>84276</v>
      </c>
      <c r="C8035" s="96">
        <v>3</v>
      </c>
      <c r="D8035" s="97">
        <v>49459766</v>
      </c>
      <c r="E8035" s="97">
        <v>49466777</v>
      </c>
      <c r="F8035" s="96" t="s">
        <v>2328</v>
      </c>
      <c r="G8035" s="96">
        <v>8</v>
      </c>
      <c r="H8035" s="96">
        <v>0.24129</v>
      </c>
      <c r="I8035" s="810">
        <v>1</v>
      </c>
    </row>
    <row r="8036" spans="1:9" x14ac:dyDescent="0.15">
      <c r="A8036" s="694" t="s">
        <v>10492</v>
      </c>
      <c r="B8036" s="96">
        <v>8444</v>
      </c>
      <c r="C8036" s="96">
        <v>1</v>
      </c>
      <c r="D8036" s="97">
        <v>206808881</v>
      </c>
      <c r="E8036" s="97">
        <v>206823229</v>
      </c>
      <c r="F8036" s="96" t="s">
        <v>2321</v>
      </c>
      <c r="G8036" s="96">
        <v>25</v>
      </c>
      <c r="H8036" s="96">
        <v>0.24129999999999999</v>
      </c>
      <c r="I8036" s="810">
        <v>1</v>
      </c>
    </row>
    <row r="8037" spans="1:9" x14ac:dyDescent="0.15">
      <c r="A8037" s="694" t="s">
        <v>10493</v>
      </c>
      <c r="B8037" s="96">
        <v>643</v>
      </c>
      <c r="C8037" s="96">
        <v>11</v>
      </c>
      <c r="D8037" s="97">
        <v>118754475</v>
      </c>
      <c r="E8037" s="97">
        <v>118766980</v>
      </c>
      <c r="F8037" s="96" t="s">
        <v>2321</v>
      </c>
      <c r="G8037" s="96">
        <v>46</v>
      </c>
      <c r="H8037" s="96">
        <v>0.24132999999999999</v>
      </c>
      <c r="I8037" s="810">
        <v>1</v>
      </c>
    </row>
    <row r="8038" spans="1:9" x14ac:dyDescent="0.15">
      <c r="A8038" s="694" t="s">
        <v>10494</v>
      </c>
      <c r="B8038" s="96">
        <v>6964</v>
      </c>
      <c r="C8038" s="96">
        <v>14</v>
      </c>
      <c r="D8038" s="97">
        <v>22891537</v>
      </c>
      <c r="E8038" s="97">
        <v>22935569</v>
      </c>
      <c r="F8038" s="96" t="s">
        <v>2321</v>
      </c>
      <c r="G8038" s="96">
        <v>140</v>
      </c>
      <c r="H8038" s="96">
        <v>0.24134</v>
      </c>
      <c r="I8038" s="810">
        <v>1</v>
      </c>
    </row>
    <row r="8039" spans="1:9" x14ac:dyDescent="0.15">
      <c r="A8039" s="694" t="s">
        <v>10495</v>
      </c>
      <c r="B8039" s="96">
        <v>5868</v>
      </c>
      <c r="C8039" s="96">
        <v>3</v>
      </c>
      <c r="D8039" s="97">
        <v>19988572</v>
      </c>
      <c r="E8039" s="97">
        <v>20026667</v>
      </c>
      <c r="F8039" s="96" t="s">
        <v>2321</v>
      </c>
      <c r="G8039" s="96">
        <v>151</v>
      </c>
      <c r="H8039" s="96">
        <v>0.24138000000000001</v>
      </c>
      <c r="I8039" s="810">
        <v>1</v>
      </c>
    </row>
    <row r="8040" spans="1:9" x14ac:dyDescent="0.15">
      <c r="A8040" s="694" t="s">
        <v>10496</v>
      </c>
      <c r="B8040" s="96">
        <v>8974</v>
      </c>
      <c r="C8040" s="96">
        <v>5</v>
      </c>
      <c r="D8040" s="97">
        <v>131528299</v>
      </c>
      <c r="E8040" s="97">
        <v>131563556</v>
      </c>
      <c r="F8040" s="96" t="s">
        <v>2328</v>
      </c>
      <c r="G8040" s="96">
        <v>117</v>
      </c>
      <c r="H8040" s="96">
        <v>0.24146999999999999</v>
      </c>
      <c r="I8040" s="810">
        <v>1</v>
      </c>
    </row>
    <row r="8041" spans="1:9" x14ac:dyDescent="0.15">
      <c r="A8041" s="694" t="s">
        <v>10497</v>
      </c>
      <c r="B8041" s="96">
        <v>340168</v>
      </c>
      <c r="C8041" s="96">
        <v>6</v>
      </c>
      <c r="D8041" s="97">
        <v>74062785</v>
      </c>
      <c r="E8041" s="97">
        <v>74063999</v>
      </c>
      <c r="F8041" s="96" t="s">
        <v>2328</v>
      </c>
      <c r="G8041" s="96">
        <v>2</v>
      </c>
      <c r="H8041" s="96">
        <v>0.24152000000000001</v>
      </c>
      <c r="I8041" s="810">
        <v>1</v>
      </c>
    </row>
    <row r="8042" spans="1:9" x14ac:dyDescent="0.15">
      <c r="A8042" s="694" t="s">
        <v>10498</v>
      </c>
      <c r="B8042" s="96">
        <v>6334</v>
      </c>
      <c r="C8042" s="96">
        <v>12</v>
      </c>
      <c r="D8042" s="97">
        <v>51984050</v>
      </c>
      <c r="E8042" s="97">
        <v>52206648</v>
      </c>
      <c r="F8042" s="96" t="s">
        <v>2321</v>
      </c>
      <c r="G8042" s="96">
        <v>475</v>
      </c>
      <c r="H8042" s="96">
        <v>0.24154999999999999</v>
      </c>
      <c r="I8042" s="810">
        <v>1</v>
      </c>
    </row>
    <row r="8043" spans="1:9" x14ac:dyDescent="0.15">
      <c r="A8043" s="694" t="s">
        <v>10499</v>
      </c>
      <c r="B8043" s="96">
        <v>5018</v>
      </c>
      <c r="C8043" s="96">
        <v>14</v>
      </c>
      <c r="D8043" s="97">
        <v>23235731</v>
      </c>
      <c r="E8043" s="97">
        <v>23240998</v>
      </c>
      <c r="F8043" s="96" t="s">
        <v>2321</v>
      </c>
      <c r="G8043" s="96">
        <v>19</v>
      </c>
      <c r="H8043" s="96">
        <v>0.24163999999999999</v>
      </c>
      <c r="I8043" s="810">
        <v>1</v>
      </c>
    </row>
    <row r="8044" spans="1:9" x14ac:dyDescent="0.15">
      <c r="A8044" s="694" t="s">
        <v>10500</v>
      </c>
      <c r="B8044" s="96">
        <v>285556</v>
      </c>
      <c r="C8044" s="96">
        <v>4</v>
      </c>
      <c r="D8044" s="97">
        <v>100557686</v>
      </c>
      <c r="E8044" s="97">
        <v>100575424</v>
      </c>
      <c r="F8044" s="96" t="s">
        <v>2328</v>
      </c>
      <c r="G8044" s="96">
        <v>67</v>
      </c>
      <c r="H8044" s="96">
        <v>0.24171000000000001</v>
      </c>
      <c r="I8044" s="810">
        <v>1</v>
      </c>
    </row>
    <row r="8045" spans="1:9" x14ac:dyDescent="0.15">
      <c r="A8045" s="694" t="s">
        <v>10501</v>
      </c>
      <c r="B8045" s="96">
        <v>340204</v>
      </c>
      <c r="C8045" s="96">
        <v>6</v>
      </c>
      <c r="D8045" s="97">
        <v>35748831</v>
      </c>
      <c r="E8045" s="97">
        <v>35755841</v>
      </c>
      <c r="F8045" s="96" t="s">
        <v>2321</v>
      </c>
      <c r="G8045" s="96">
        <v>35</v>
      </c>
      <c r="H8045" s="96">
        <v>0.24171999999999999</v>
      </c>
      <c r="I8045" s="810">
        <v>1</v>
      </c>
    </row>
    <row r="8046" spans="1:9" x14ac:dyDescent="0.15">
      <c r="A8046" s="694" t="s">
        <v>10502</v>
      </c>
      <c r="B8046" s="96">
        <v>284434</v>
      </c>
      <c r="C8046" s="96">
        <v>19</v>
      </c>
      <c r="D8046" s="97">
        <v>16830787</v>
      </c>
      <c r="E8046" s="97">
        <v>16928774</v>
      </c>
      <c r="F8046" s="96" t="s">
        <v>2321</v>
      </c>
      <c r="G8046" s="96">
        <v>272</v>
      </c>
      <c r="H8046" s="96">
        <v>0.24173</v>
      </c>
      <c r="I8046" s="810">
        <v>1</v>
      </c>
    </row>
    <row r="8047" spans="1:9" x14ac:dyDescent="0.15">
      <c r="A8047" s="694" t="s">
        <v>10503</v>
      </c>
      <c r="B8047" s="96">
        <v>246777</v>
      </c>
      <c r="C8047" s="96">
        <v>15</v>
      </c>
      <c r="D8047" s="97">
        <v>69222839</v>
      </c>
      <c r="E8047" s="97">
        <v>69239150</v>
      </c>
      <c r="F8047" s="96" t="s">
        <v>2321</v>
      </c>
      <c r="G8047" s="96">
        <v>14</v>
      </c>
      <c r="H8047" s="96">
        <v>0.24177999999999999</v>
      </c>
      <c r="I8047" s="810">
        <v>1</v>
      </c>
    </row>
    <row r="8048" spans="1:9" x14ac:dyDescent="0.15">
      <c r="A8048" s="694" t="s">
        <v>10504</v>
      </c>
      <c r="B8048" s="96">
        <v>200734</v>
      </c>
      <c r="C8048" s="96">
        <v>2</v>
      </c>
      <c r="D8048" s="97">
        <v>65534580</v>
      </c>
      <c r="E8048" s="97">
        <v>65659733</v>
      </c>
      <c r="F8048" s="96" t="s">
        <v>2328</v>
      </c>
      <c r="G8048" s="96">
        <v>416</v>
      </c>
      <c r="H8048" s="96">
        <v>0.24182999999999999</v>
      </c>
      <c r="I8048" s="810">
        <v>1</v>
      </c>
    </row>
    <row r="8049" spans="1:9" x14ac:dyDescent="0.15">
      <c r="A8049" s="694" t="s">
        <v>10505</v>
      </c>
      <c r="B8049" s="96">
        <v>56113</v>
      </c>
      <c r="C8049" s="96">
        <v>5</v>
      </c>
      <c r="D8049" s="97">
        <v>140718354</v>
      </c>
      <c r="E8049" s="97">
        <v>140892546</v>
      </c>
      <c r="F8049" s="96" t="s">
        <v>2321</v>
      </c>
      <c r="G8049" s="96">
        <v>607</v>
      </c>
      <c r="H8049" s="96">
        <v>0.24193000000000001</v>
      </c>
      <c r="I8049" s="810">
        <v>1</v>
      </c>
    </row>
    <row r="8050" spans="1:9" x14ac:dyDescent="0.15">
      <c r="A8050" s="694" t="s">
        <v>10506</v>
      </c>
      <c r="B8050" s="96">
        <v>55764</v>
      </c>
      <c r="C8050" s="96">
        <v>3</v>
      </c>
      <c r="D8050" s="97">
        <v>129158671</v>
      </c>
      <c r="E8050" s="97">
        <v>129239350</v>
      </c>
      <c r="F8050" s="96" t="s">
        <v>2321</v>
      </c>
      <c r="G8050" s="96">
        <v>259</v>
      </c>
      <c r="H8050" s="96">
        <v>0.24215</v>
      </c>
      <c r="I8050" s="810">
        <v>1</v>
      </c>
    </row>
    <row r="8051" spans="1:9" x14ac:dyDescent="0.15">
      <c r="A8051" s="694" t="s">
        <v>10507</v>
      </c>
      <c r="B8051" s="96">
        <v>6404</v>
      </c>
      <c r="C8051" s="96">
        <v>12</v>
      </c>
      <c r="D8051" s="97">
        <v>109015671</v>
      </c>
      <c r="E8051" s="97">
        <v>109027735</v>
      </c>
      <c r="F8051" s="96" t="s">
        <v>2328</v>
      </c>
      <c r="G8051" s="96">
        <v>48</v>
      </c>
      <c r="H8051" s="96">
        <v>0.24215999999999999</v>
      </c>
      <c r="I8051" s="810">
        <v>1</v>
      </c>
    </row>
    <row r="8052" spans="1:9" x14ac:dyDescent="0.15">
      <c r="A8052" s="694" t="s">
        <v>10508</v>
      </c>
      <c r="B8052" s="96">
        <v>55530</v>
      </c>
      <c r="C8052" s="96">
        <v>12</v>
      </c>
      <c r="D8052" s="97">
        <v>109304658</v>
      </c>
      <c r="E8052" s="97">
        <v>109372453</v>
      </c>
      <c r="F8052" s="96" t="s">
        <v>2328</v>
      </c>
      <c r="G8052" s="96">
        <v>267</v>
      </c>
      <c r="H8052" s="96">
        <v>0.2422</v>
      </c>
      <c r="I8052" s="810">
        <v>1</v>
      </c>
    </row>
    <row r="8053" spans="1:9" x14ac:dyDescent="0.15">
      <c r="A8053" s="694" t="s">
        <v>10509</v>
      </c>
      <c r="B8053" s="96">
        <v>387267</v>
      </c>
      <c r="C8053" s="96">
        <v>11</v>
      </c>
      <c r="D8053" s="97">
        <v>1642188</v>
      </c>
      <c r="E8053" s="97">
        <v>1643368</v>
      </c>
      <c r="F8053" s="96" t="s">
        <v>2328</v>
      </c>
      <c r="G8053" s="96">
        <v>5</v>
      </c>
      <c r="H8053" s="96">
        <v>0.24229999999999999</v>
      </c>
      <c r="I8053" s="810">
        <v>1</v>
      </c>
    </row>
    <row r="8054" spans="1:9" x14ac:dyDescent="0.15">
      <c r="A8054" s="694" t="s">
        <v>10510</v>
      </c>
      <c r="B8054" s="96">
        <v>4171</v>
      </c>
      <c r="C8054" s="96">
        <v>3</v>
      </c>
      <c r="D8054" s="97">
        <v>127317200</v>
      </c>
      <c r="E8054" s="97">
        <v>127341279</v>
      </c>
      <c r="F8054" s="96" t="s">
        <v>2321</v>
      </c>
      <c r="G8054" s="96">
        <v>42</v>
      </c>
      <c r="H8054" s="96">
        <v>0.24229999999999999</v>
      </c>
      <c r="I8054" s="810">
        <v>1</v>
      </c>
    </row>
    <row r="8055" spans="1:9" x14ac:dyDescent="0.15">
      <c r="A8055" s="694" t="s">
        <v>10511</v>
      </c>
      <c r="B8055" s="96">
        <v>6502</v>
      </c>
      <c r="C8055" s="96">
        <v>5</v>
      </c>
      <c r="D8055" s="97">
        <v>36152091</v>
      </c>
      <c r="E8055" s="97">
        <v>36184143</v>
      </c>
      <c r="F8055" s="96" t="s">
        <v>2321</v>
      </c>
      <c r="G8055" s="96">
        <v>113</v>
      </c>
      <c r="H8055" s="96">
        <v>0.24232999999999999</v>
      </c>
      <c r="I8055" s="810">
        <v>1</v>
      </c>
    </row>
    <row r="8056" spans="1:9" x14ac:dyDescent="0.15">
      <c r="A8056" s="694" t="s">
        <v>10512</v>
      </c>
      <c r="B8056" s="96">
        <v>55094</v>
      </c>
      <c r="C8056" s="96">
        <v>19</v>
      </c>
      <c r="D8056" s="97">
        <v>33571786</v>
      </c>
      <c r="E8056" s="97">
        <v>33621318</v>
      </c>
      <c r="F8056" s="96" t="s">
        <v>2321</v>
      </c>
      <c r="G8056" s="96">
        <v>149</v>
      </c>
      <c r="H8056" s="96">
        <v>0.24243999999999999</v>
      </c>
      <c r="I8056" s="810">
        <v>1</v>
      </c>
    </row>
    <row r="8057" spans="1:9" x14ac:dyDescent="0.15">
      <c r="A8057" s="694" t="s">
        <v>10513</v>
      </c>
      <c r="B8057" s="96">
        <v>65243</v>
      </c>
      <c r="C8057" s="96">
        <v>1</v>
      </c>
      <c r="D8057" s="97">
        <v>40915774</v>
      </c>
      <c r="E8057" s="97">
        <v>40929390</v>
      </c>
      <c r="F8057" s="96" t="s">
        <v>2321</v>
      </c>
      <c r="G8057" s="96">
        <v>56</v>
      </c>
      <c r="H8057" s="96">
        <v>0.24248</v>
      </c>
      <c r="I8057" s="810">
        <v>1</v>
      </c>
    </row>
    <row r="8058" spans="1:9" x14ac:dyDescent="0.15">
      <c r="A8058" s="694" t="s">
        <v>10514</v>
      </c>
      <c r="B8058" s="96">
        <v>810</v>
      </c>
      <c r="C8058" s="96">
        <v>10</v>
      </c>
      <c r="D8058" s="97">
        <v>5566924</v>
      </c>
      <c r="E8058" s="97">
        <v>5568231</v>
      </c>
      <c r="F8058" s="96" t="s">
        <v>2321</v>
      </c>
      <c r="G8058" s="96">
        <v>5</v>
      </c>
      <c r="H8058" s="96">
        <v>0.24249000000000001</v>
      </c>
      <c r="I8058" s="810">
        <v>1</v>
      </c>
    </row>
    <row r="8059" spans="1:9" x14ac:dyDescent="0.15">
      <c r="A8059" s="694" t="s">
        <v>10515</v>
      </c>
      <c r="B8059" s="96">
        <v>6697</v>
      </c>
      <c r="C8059" s="96">
        <v>2</v>
      </c>
      <c r="D8059" s="97">
        <v>73114512</v>
      </c>
      <c r="E8059" s="97">
        <v>73119289</v>
      </c>
      <c r="F8059" s="96" t="s">
        <v>2321</v>
      </c>
      <c r="G8059" s="96">
        <v>4</v>
      </c>
      <c r="H8059" s="96">
        <v>0.24253</v>
      </c>
      <c r="I8059" s="810">
        <v>1</v>
      </c>
    </row>
    <row r="8060" spans="1:9" x14ac:dyDescent="0.15">
      <c r="A8060" s="694" t="s">
        <v>10516</v>
      </c>
      <c r="B8060" s="96">
        <v>644139</v>
      </c>
      <c r="C8060" s="96">
        <v>17</v>
      </c>
      <c r="D8060" s="97">
        <v>10725792</v>
      </c>
      <c r="E8060" s="97">
        <v>10741418</v>
      </c>
      <c r="F8060" s="96" t="s">
        <v>2328</v>
      </c>
      <c r="G8060" s="96">
        <v>46</v>
      </c>
      <c r="H8060" s="96">
        <v>0.24254000000000001</v>
      </c>
      <c r="I8060" s="810">
        <v>1</v>
      </c>
    </row>
    <row r="8061" spans="1:9" x14ac:dyDescent="0.15">
      <c r="A8061" s="694" t="s">
        <v>10517</v>
      </c>
      <c r="B8061" s="96">
        <v>283149</v>
      </c>
      <c r="C8061" s="96">
        <v>11</v>
      </c>
      <c r="D8061" s="97">
        <v>118766849</v>
      </c>
      <c r="E8061" s="97">
        <v>118796327</v>
      </c>
      <c r="F8061" s="96" t="s">
        <v>2328</v>
      </c>
      <c r="G8061" s="96">
        <v>56</v>
      </c>
      <c r="H8061" s="96">
        <v>0.24260999999999999</v>
      </c>
      <c r="I8061" s="810">
        <v>1</v>
      </c>
    </row>
    <row r="8062" spans="1:9" x14ac:dyDescent="0.15">
      <c r="A8062" s="694" t="s">
        <v>10518</v>
      </c>
      <c r="B8062" s="96">
        <v>23331</v>
      </c>
      <c r="C8062" s="96">
        <v>22</v>
      </c>
      <c r="D8062" s="97">
        <v>28374002</v>
      </c>
      <c r="E8062" s="97">
        <v>29075853</v>
      </c>
      <c r="F8062" s="96" t="s">
        <v>2328</v>
      </c>
      <c r="G8062" s="96">
        <v>1534</v>
      </c>
      <c r="H8062" s="96">
        <v>0.24262</v>
      </c>
      <c r="I8062" s="810">
        <v>1</v>
      </c>
    </row>
    <row r="8063" spans="1:9" x14ac:dyDescent="0.15">
      <c r="A8063" s="694" t="s">
        <v>10519</v>
      </c>
      <c r="B8063" s="96">
        <v>84226</v>
      </c>
      <c r="C8063" s="96">
        <v>2</v>
      </c>
      <c r="D8063" s="97">
        <v>27799389</v>
      </c>
      <c r="E8063" s="97">
        <v>27805589</v>
      </c>
      <c r="F8063" s="96" t="s">
        <v>2321</v>
      </c>
      <c r="G8063" s="96">
        <v>13</v>
      </c>
      <c r="H8063" s="96">
        <v>0.24265</v>
      </c>
      <c r="I8063" s="810">
        <v>1</v>
      </c>
    </row>
    <row r="8064" spans="1:9" x14ac:dyDescent="0.15">
      <c r="A8064" s="694" t="s">
        <v>10520</v>
      </c>
      <c r="B8064" s="96">
        <v>79819</v>
      </c>
      <c r="C8064" s="96">
        <v>1</v>
      </c>
      <c r="D8064" s="97">
        <v>67278568</v>
      </c>
      <c r="E8064" s="97">
        <v>67390907</v>
      </c>
      <c r="F8064" s="96" t="s">
        <v>2328</v>
      </c>
      <c r="G8064" s="96">
        <v>255</v>
      </c>
      <c r="H8064" s="96">
        <v>0.24268999999999999</v>
      </c>
      <c r="I8064" s="810">
        <v>1</v>
      </c>
    </row>
    <row r="8065" spans="1:9" x14ac:dyDescent="0.15">
      <c r="A8065" s="694" t="s">
        <v>10521</v>
      </c>
      <c r="B8065" s="96">
        <v>26508</v>
      </c>
      <c r="C8065" s="96">
        <v>1</v>
      </c>
      <c r="D8065" s="97">
        <v>40089103</v>
      </c>
      <c r="E8065" s="97">
        <v>40105348</v>
      </c>
      <c r="F8065" s="96" t="s">
        <v>2328</v>
      </c>
      <c r="G8065" s="96">
        <v>48</v>
      </c>
      <c r="H8065" s="96">
        <v>0.24273</v>
      </c>
      <c r="I8065" s="810">
        <v>1</v>
      </c>
    </row>
    <row r="8066" spans="1:9" x14ac:dyDescent="0.15">
      <c r="A8066" s="694" t="s">
        <v>10522</v>
      </c>
      <c r="B8066" s="96">
        <v>8721</v>
      </c>
      <c r="C8066" s="96">
        <v>9</v>
      </c>
      <c r="D8066" s="97">
        <v>139756566</v>
      </c>
      <c r="E8066" s="97">
        <v>139760788</v>
      </c>
      <c r="F8066" s="96" t="s">
        <v>2328</v>
      </c>
      <c r="G8066" s="96">
        <v>5</v>
      </c>
      <c r="H8066" s="96">
        <v>0.24279999999999999</v>
      </c>
      <c r="I8066" s="810">
        <v>1</v>
      </c>
    </row>
    <row r="8067" spans="1:9" x14ac:dyDescent="0.15">
      <c r="A8067" s="694" t="s">
        <v>1894</v>
      </c>
      <c r="B8067" s="96">
        <v>1983</v>
      </c>
      <c r="C8067" s="96">
        <v>14</v>
      </c>
      <c r="D8067" s="97">
        <v>103800339</v>
      </c>
      <c r="E8067" s="97">
        <v>103811362</v>
      </c>
      <c r="F8067" s="96" t="s">
        <v>2321</v>
      </c>
      <c r="G8067" s="96">
        <v>37</v>
      </c>
      <c r="H8067" s="96">
        <v>0.24285000000000001</v>
      </c>
      <c r="I8067" s="810">
        <v>1</v>
      </c>
    </row>
    <row r="8068" spans="1:9" x14ac:dyDescent="0.15">
      <c r="A8068" s="694" t="s">
        <v>10523</v>
      </c>
      <c r="B8068" s="96">
        <v>5800</v>
      </c>
      <c r="C8068" s="96">
        <v>12</v>
      </c>
      <c r="D8068" s="97">
        <v>15475191</v>
      </c>
      <c r="E8068" s="97">
        <v>15751265</v>
      </c>
      <c r="F8068" s="96" t="s">
        <v>2321</v>
      </c>
      <c r="G8068" s="96">
        <v>896</v>
      </c>
      <c r="H8068" s="96">
        <v>0.24288999999999999</v>
      </c>
      <c r="I8068" s="810">
        <v>1</v>
      </c>
    </row>
    <row r="8069" spans="1:9" x14ac:dyDescent="0.15">
      <c r="A8069" s="694" t="s">
        <v>10524</v>
      </c>
      <c r="B8069" s="96">
        <v>11328</v>
      </c>
      <c r="C8069" s="96">
        <v>7</v>
      </c>
      <c r="D8069" s="97">
        <v>32997005</v>
      </c>
      <c r="E8069" s="97">
        <v>33046543</v>
      </c>
      <c r="F8069" s="96" t="s">
        <v>2321</v>
      </c>
      <c r="G8069" s="96">
        <v>114</v>
      </c>
      <c r="H8069" s="96">
        <v>0.24295</v>
      </c>
      <c r="I8069" s="810">
        <v>1</v>
      </c>
    </row>
    <row r="8070" spans="1:9" x14ac:dyDescent="0.15">
      <c r="A8070" s="694" t="s">
        <v>10525</v>
      </c>
      <c r="B8070" s="96">
        <v>64922</v>
      </c>
      <c r="C8070" s="96">
        <v>9</v>
      </c>
      <c r="D8070" s="97">
        <v>26993134</v>
      </c>
      <c r="E8070" s="97">
        <v>27005691</v>
      </c>
      <c r="F8070" s="96" t="s">
        <v>2328</v>
      </c>
      <c r="G8070" s="96">
        <v>43</v>
      </c>
      <c r="H8070" s="96">
        <v>0.24295</v>
      </c>
      <c r="I8070" s="810">
        <v>1</v>
      </c>
    </row>
    <row r="8071" spans="1:9" x14ac:dyDescent="0.15">
      <c r="A8071" s="694" t="s">
        <v>10526</v>
      </c>
      <c r="B8071" s="96">
        <v>57134</v>
      </c>
      <c r="C8071" s="96">
        <v>1</v>
      </c>
      <c r="D8071" s="97">
        <v>25943959</v>
      </c>
      <c r="E8071" s="97">
        <v>26111258</v>
      </c>
      <c r="F8071" s="96" t="s">
        <v>2321</v>
      </c>
      <c r="G8071" s="96">
        <v>346</v>
      </c>
      <c r="H8071" s="96">
        <v>0.24298</v>
      </c>
      <c r="I8071" s="810">
        <v>1</v>
      </c>
    </row>
    <row r="8072" spans="1:9" x14ac:dyDescent="0.15">
      <c r="A8072" s="694" t="s">
        <v>10527</v>
      </c>
      <c r="B8072" s="96">
        <v>2859</v>
      </c>
      <c r="C8072" s="96">
        <v>2</v>
      </c>
      <c r="D8072" s="97">
        <v>241544825</v>
      </c>
      <c r="E8072" s="97">
        <v>241570676</v>
      </c>
      <c r="F8072" s="96" t="s">
        <v>2321</v>
      </c>
      <c r="G8072" s="96">
        <v>118</v>
      </c>
      <c r="H8072" s="96">
        <v>0.24302000000000001</v>
      </c>
      <c r="I8072" s="810">
        <v>1</v>
      </c>
    </row>
    <row r="8073" spans="1:9" x14ac:dyDescent="0.15">
      <c r="A8073" s="694" t="s">
        <v>10528</v>
      </c>
      <c r="B8073" s="96">
        <v>144715</v>
      </c>
      <c r="C8073" s="96">
        <v>12</v>
      </c>
      <c r="D8073" s="97">
        <v>110940005</v>
      </c>
      <c r="E8073" s="97">
        <v>110973952</v>
      </c>
      <c r="F8073" s="96" t="s">
        <v>2321</v>
      </c>
      <c r="G8073" s="96">
        <v>100</v>
      </c>
      <c r="H8073" s="96">
        <v>0.24303</v>
      </c>
      <c r="I8073" s="810">
        <v>1</v>
      </c>
    </row>
    <row r="8074" spans="1:9" x14ac:dyDescent="0.15">
      <c r="A8074" s="694" t="s">
        <v>10529</v>
      </c>
      <c r="B8074" s="96">
        <v>5464</v>
      </c>
      <c r="C8074" s="96">
        <v>10</v>
      </c>
      <c r="D8074" s="97">
        <v>71962586</v>
      </c>
      <c r="E8074" s="97">
        <v>71993667</v>
      </c>
      <c r="F8074" s="96" t="s">
        <v>2328</v>
      </c>
      <c r="G8074" s="96">
        <v>125</v>
      </c>
      <c r="H8074" s="96">
        <v>0.24328</v>
      </c>
      <c r="I8074" s="810">
        <v>1</v>
      </c>
    </row>
    <row r="8075" spans="1:9" x14ac:dyDescent="0.15">
      <c r="A8075" s="694" t="s">
        <v>10530</v>
      </c>
      <c r="B8075" s="96">
        <v>9708</v>
      </c>
      <c r="C8075" s="96">
        <v>5</v>
      </c>
      <c r="D8075" s="97">
        <v>140767059</v>
      </c>
      <c r="E8075" s="97">
        <v>140892546</v>
      </c>
      <c r="F8075" s="96" t="s">
        <v>2321</v>
      </c>
      <c r="G8075" s="96">
        <v>439</v>
      </c>
      <c r="H8075" s="96">
        <v>0.24329000000000001</v>
      </c>
      <c r="I8075" s="810">
        <v>1</v>
      </c>
    </row>
    <row r="8076" spans="1:9" x14ac:dyDescent="0.15">
      <c r="A8076" s="694" t="s">
        <v>10531</v>
      </c>
      <c r="B8076" s="96">
        <v>56114</v>
      </c>
      <c r="C8076" s="96">
        <v>5</v>
      </c>
      <c r="D8076" s="97">
        <v>140709388</v>
      </c>
      <c r="E8076" s="97">
        <v>140892546</v>
      </c>
      <c r="F8076" s="96" t="s">
        <v>2321</v>
      </c>
      <c r="G8076" s="96">
        <v>630</v>
      </c>
      <c r="H8076" s="96">
        <v>0.24332999999999999</v>
      </c>
      <c r="I8076" s="810">
        <v>1</v>
      </c>
    </row>
    <row r="8077" spans="1:9" x14ac:dyDescent="0.15">
      <c r="A8077" s="694" t="s">
        <v>10532</v>
      </c>
      <c r="B8077" s="96">
        <v>10283</v>
      </c>
      <c r="C8077" s="96">
        <v>5</v>
      </c>
      <c r="D8077" s="97">
        <v>64064755</v>
      </c>
      <c r="E8077" s="97">
        <v>64314590</v>
      </c>
      <c r="F8077" s="96" t="s">
        <v>2321</v>
      </c>
      <c r="G8077" s="96">
        <v>741</v>
      </c>
      <c r="H8077" s="96">
        <v>0.24342</v>
      </c>
      <c r="I8077" s="810">
        <v>1</v>
      </c>
    </row>
    <row r="8078" spans="1:9" x14ac:dyDescent="0.15">
      <c r="A8078" s="694" t="s">
        <v>10533</v>
      </c>
      <c r="B8078" s="96">
        <v>11140</v>
      </c>
      <c r="C8078" s="96">
        <v>19</v>
      </c>
      <c r="D8078" s="97">
        <v>10501809</v>
      </c>
      <c r="E8078" s="97">
        <v>10514271</v>
      </c>
      <c r="F8078" s="96" t="s">
        <v>2328</v>
      </c>
      <c r="G8078" s="96">
        <v>31</v>
      </c>
      <c r="H8078" s="96">
        <v>0.24345</v>
      </c>
      <c r="I8078" s="810">
        <v>1</v>
      </c>
    </row>
    <row r="8079" spans="1:9" x14ac:dyDescent="0.15">
      <c r="A8079" s="694" t="s">
        <v>10534</v>
      </c>
      <c r="B8079" s="96">
        <v>23327</v>
      </c>
      <c r="C8079" s="96">
        <v>18</v>
      </c>
      <c r="D8079" s="97">
        <v>55711580</v>
      </c>
      <c r="E8079" s="97">
        <v>56068772</v>
      </c>
      <c r="F8079" s="96" t="s">
        <v>2321</v>
      </c>
      <c r="G8079" s="96">
        <v>1239</v>
      </c>
      <c r="H8079" s="96">
        <v>0.24345</v>
      </c>
      <c r="I8079" s="810">
        <v>1</v>
      </c>
    </row>
    <row r="8080" spans="1:9" x14ac:dyDescent="0.15">
      <c r="A8080" s="694" t="s">
        <v>10535</v>
      </c>
      <c r="B8080" s="96">
        <v>22907</v>
      </c>
      <c r="C8080" s="96">
        <v>3</v>
      </c>
      <c r="D8080" s="97">
        <v>47844399</v>
      </c>
      <c r="E8080" s="97">
        <v>47891686</v>
      </c>
      <c r="F8080" s="96" t="s">
        <v>2321</v>
      </c>
      <c r="G8080" s="96">
        <v>58</v>
      </c>
      <c r="H8080" s="96">
        <v>0.24351999999999999</v>
      </c>
      <c r="I8080" s="810">
        <v>1</v>
      </c>
    </row>
    <row r="8081" spans="1:9" x14ac:dyDescent="0.15">
      <c r="A8081" s="694" t="s">
        <v>10536</v>
      </c>
      <c r="B8081" s="96">
        <v>126119</v>
      </c>
      <c r="C8081" s="96">
        <v>19</v>
      </c>
      <c r="D8081" s="97">
        <v>51009254</v>
      </c>
      <c r="E8081" s="97">
        <v>51014612</v>
      </c>
      <c r="F8081" s="96" t="s">
        <v>2328</v>
      </c>
      <c r="G8081" s="96">
        <v>12</v>
      </c>
      <c r="H8081" s="96">
        <v>0.24353</v>
      </c>
      <c r="I8081" s="810">
        <v>1</v>
      </c>
    </row>
    <row r="8082" spans="1:9" x14ac:dyDescent="0.15">
      <c r="A8082" s="694" t="s">
        <v>10537</v>
      </c>
      <c r="B8082" s="96">
        <v>60487</v>
      </c>
      <c r="C8082" s="96">
        <v>6</v>
      </c>
      <c r="D8082" s="97">
        <v>126307576</v>
      </c>
      <c r="E8082" s="97">
        <v>126360422</v>
      </c>
      <c r="F8082" s="96" t="s">
        <v>2321</v>
      </c>
      <c r="G8082" s="96">
        <v>71</v>
      </c>
      <c r="H8082" s="96">
        <v>0.24354000000000001</v>
      </c>
      <c r="I8082" s="810">
        <v>1</v>
      </c>
    </row>
    <row r="8083" spans="1:9" x14ac:dyDescent="0.15">
      <c r="A8083" s="694" t="s">
        <v>10538</v>
      </c>
      <c r="B8083" s="96">
        <v>10959</v>
      </c>
      <c r="C8083" s="96">
        <v>12</v>
      </c>
      <c r="D8083" s="97">
        <v>124069076</v>
      </c>
      <c r="E8083" s="97">
        <v>124082688</v>
      </c>
      <c r="F8083" s="96" t="s">
        <v>2321</v>
      </c>
      <c r="G8083" s="96">
        <v>47</v>
      </c>
      <c r="H8083" s="96">
        <v>0.24360999999999999</v>
      </c>
      <c r="I8083" s="810">
        <v>1</v>
      </c>
    </row>
    <row r="8084" spans="1:9" x14ac:dyDescent="0.15">
      <c r="A8084" s="694" t="s">
        <v>10539</v>
      </c>
      <c r="B8084" s="96">
        <v>81621</v>
      </c>
      <c r="C8084" s="96">
        <v>10</v>
      </c>
      <c r="D8084" s="97">
        <v>102820999</v>
      </c>
      <c r="E8084" s="97">
        <v>102827888</v>
      </c>
      <c r="F8084" s="96" t="s">
        <v>2321</v>
      </c>
      <c r="G8084" s="96">
        <v>15</v>
      </c>
      <c r="H8084" s="96">
        <v>0.24365000000000001</v>
      </c>
      <c r="I8084" s="810">
        <v>1</v>
      </c>
    </row>
    <row r="8085" spans="1:9" x14ac:dyDescent="0.15">
      <c r="A8085" s="694" t="s">
        <v>10540</v>
      </c>
      <c r="B8085" s="96">
        <v>80746</v>
      </c>
      <c r="C8085" s="96">
        <v>3</v>
      </c>
      <c r="D8085" s="97">
        <v>12517748</v>
      </c>
      <c r="E8085" s="97">
        <v>12580672</v>
      </c>
      <c r="F8085" s="96" t="s">
        <v>2321</v>
      </c>
      <c r="G8085" s="96">
        <v>284</v>
      </c>
      <c r="H8085" s="96">
        <v>0.24368000000000001</v>
      </c>
      <c r="I8085" s="810">
        <v>1</v>
      </c>
    </row>
    <row r="8086" spans="1:9" x14ac:dyDescent="0.15">
      <c r="A8086" s="694" t="s">
        <v>10541</v>
      </c>
      <c r="B8086" s="96">
        <v>285782</v>
      </c>
      <c r="C8086" s="96">
        <v>6</v>
      </c>
      <c r="D8086" s="97">
        <v>7326887</v>
      </c>
      <c r="E8086" s="97">
        <v>7389976</v>
      </c>
      <c r="F8086" s="96" t="s">
        <v>2328</v>
      </c>
      <c r="G8086" s="96">
        <v>208</v>
      </c>
      <c r="H8086" s="96">
        <v>0.24368999999999999</v>
      </c>
      <c r="I8086" s="810">
        <v>1</v>
      </c>
    </row>
    <row r="8087" spans="1:9" x14ac:dyDescent="0.15">
      <c r="A8087" s="694" t="s">
        <v>10542</v>
      </c>
      <c r="B8087" s="96">
        <v>389114</v>
      </c>
      <c r="C8087" s="96">
        <v>3</v>
      </c>
      <c r="D8087" s="97">
        <v>42947402</v>
      </c>
      <c r="E8087" s="97">
        <v>42960825</v>
      </c>
      <c r="F8087" s="96" t="s">
        <v>2321</v>
      </c>
      <c r="G8087" s="96">
        <v>32</v>
      </c>
      <c r="H8087" s="96">
        <v>0.24374000000000001</v>
      </c>
      <c r="I8087" s="810">
        <v>1</v>
      </c>
    </row>
    <row r="8088" spans="1:9" x14ac:dyDescent="0.15">
      <c r="A8088" s="694" t="s">
        <v>10543</v>
      </c>
      <c r="B8088" s="96">
        <v>51602</v>
      </c>
      <c r="C8088" s="96">
        <v>2</v>
      </c>
      <c r="D8088" s="97">
        <v>203130515</v>
      </c>
      <c r="E8088" s="97">
        <v>203168384</v>
      </c>
      <c r="F8088" s="96" t="s">
        <v>2321</v>
      </c>
      <c r="G8088" s="96">
        <v>89</v>
      </c>
      <c r="H8088" s="96">
        <v>0.24379000000000001</v>
      </c>
      <c r="I8088" s="810">
        <v>1</v>
      </c>
    </row>
    <row r="8089" spans="1:9" x14ac:dyDescent="0.15">
      <c r="A8089" s="694" t="s">
        <v>10544</v>
      </c>
      <c r="B8089" s="96">
        <v>2959</v>
      </c>
      <c r="C8089" s="96">
        <v>1</v>
      </c>
      <c r="D8089" s="97">
        <v>89318321</v>
      </c>
      <c r="E8089" s="97">
        <v>89357301</v>
      </c>
      <c r="F8089" s="96" t="s">
        <v>2328</v>
      </c>
      <c r="G8089" s="96">
        <v>139</v>
      </c>
      <c r="H8089" s="96">
        <v>0.24395</v>
      </c>
      <c r="I8089" s="810">
        <v>1</v>
      </c>
    </row>
    <row r="8090" spans="1:9" x14ac:dyDescent="0.15">
      <c r="A8090" s="694" t="s">
        <v>10545</v>
      </c>
      <c r="B8090" s="96">
        <v>2057</v>
      </c>
      <c r="C8090" s="96">
        <v>19</v>
      </c>
      <c r="D8090" s="97">
        <v>11487881</v>
      </c>
      <c r="E8090" s="97">
        <v>11495018</v>
      </c>
      <c r="F8090" s="96" t="s">
        <v>2328</v>
      </c>
      <c r="G8090" s="96">
        <v>7</v>
      </c>
      <c r="H8090" s="96">
        <v>0.24399000000000001</v>
      </c>
      <c r="I8090" s="810">
        <v>1</v>
      </c>
    </row>
    <row r="8091" spans="1:9" x14ac:dyDescent="0.15">
      <c r="A8091" s="694" t="s">
        <v>10546</v>
      </c>
      <c r="B8091" s="96">
        <v>81602</v>
      </c>
      <c r="C8091" s="96">
        <v>13</v>
      </c>
      <c r="D8091" s="97">
        <v>49822047</v>
      </c>
      <c r="E8091" s="97">
        <v>49867622</v>
      </c>
      <c r="F8091" s="96" t="s">
        <v>2321</v>
      </c>
      <c r="G8091" s="96">
        <v>101</v>
      </c>
      <c r="H8091" s="96">
        <v>0.24415000000000001</v>
      </c>
      <c r="I8091" s="810">
        <v>1</v>
      </c>
    </row>
    <row r="8092" spans="1:9" x14ac:dyDescent="0.15">
      <c r="A8092" s="694" t="s">
        <v>10547</v>
      </c>
      <c r="B8092" s="96">
        <v>10021</v>
      </c>
      <c r="C8092" s="96">
        <v>15</v>
      </c>
      <c r="D8092" s="97">
        <v>73612200</v>
      </c>
      <c r="E8092" s="97">
        <v>73661605</v>
      </c>
      <c r="F8092" s="96" t="s">
        <v>2328</v>
      </c>
      <c r="G8092" s="96">
        <v>178</v>
      </c>
      <c r="H8092" s="96">
        <v>0.24415999999999999</v>
      </c>
      <c r="I8092" s="810">
        <v>1</v>
      </c>
    </row>
    <row r="8093" spans="1:9" x14ac:dyDescent="0.15">
      <c r="A8093" s="694" t="s">
        <v>10548</v>
      </c>
      <c r="B8093" s="96">
        <v>392843</v>
      </c>
      <c r="C8093" s="96">
        <v>7</v>
      </c>
      <c r="D8093" s="97">
        <v>150887960</v>
      </c>
      <c r="E8093" s="97">
        <v>150892611</v>
      </c>
      <c r="F8093" s="96" t="s">
        <v>2328</v>
      </c>
      <c r="G8093" s="96">
        <v>20</v>
      </c>
      <c r="H8093" s="96">
        <v>0.24424999999999999</v>
      </c>
      <c r="I8093" s="810">
        <v>1</v>
      </c>
    </row>
    <row r="8094" spans="1:9" x14ac:dyDescent="0.15">
      <c r="A8094" s="694" t="s">
        <v>10549</v>
      </c>
      <c r="B8094" s="96">
        <v>8638</v>
      </c>
      <c r="C8094" s="96">
        <v>12</v>
      </c>
      <c r="D8094" s="97">
        <v>121458095</v>
      </c>
      <c r="E8094" s="97">
        <v>121477045</v>
      </c>
      <c r="F8094" s="96" t="s">
        <v>2328</v>
      </c>
      <c r="G8094" s="96">
        <v>65</v>
      </c>
      <c r="H8094" s="96">
        <v>0.24426999999999999</v>
      </c>
      <c r="I8094" s="810">
        <v>1</v>
      </c>
    </row>
    <row r="8095" spans="1:9" x14ac:dyDescent="0.15">
      <c r="A8095" s="694" t="s">
        <v>10550</v>
      </c>
      <c r="B8095" s="96">
        <v>152789</v>
      </c>
      <c r="C8095" s="96">
        <v>4</v>
      </c>
      <c r="D8095" s="97">
        <v>6026661</v>
      </c>
      <c r="E8095" s="97">
        <v>6202318</v>
      </c>
      <c r="F8095" s="96" t="s">
        <v>2328</v>
      </c>
      <c r="G8095" s="96">
        <v>762</v>
      </c>
      <c r="H8095" s="96">
        <v>0.24442</v>
      </c>
      <c r="I8095" s="810">
        <v>1</v>
      </c>
    </row>
    <row r="8096" spans="1:9" x14ac:dyDescent="0.15">
      <c r="A8096" s="694" t="s">
        <v>10551</v>
      </c>
      <c r="B8096" s="96">
        <v>266747</v>
      </c>
      <c r="C8096" s="96">
        <v>22</v>
      </c>
      <c r="D8096" s="97">
        <v>24033048</v>
      </c>
      <c r="E8096" s="97">
        <v>24041444</v>
      </c>
      <c r="F8096" s="96" t="s">
        <v>2321</v>
      </c>
      <c r="G8096" s="96">
        <v>17</v>
      </c>
      <c r="H8096" s="96">
        <v>0.24448</v>
      </c>
      <c r="I8096" s="810">
        <v>1</v>
      </c>
    </row>
    <row r="8097" spans="1:9" x14ac:dyDescent="0.15">
      <c r="A8097" s="694" t="s">
        <v>10552</v>
      </c>
      <c r="B8097" s="96">
        <v>79998</v>
      </c>
      <c r="C8097" s="96">
        <v>2</v>
      </c>
      <c r="D8097" s="97">
        <v>71205172</v>
      </c>
      <c r="E8097" s="97">
        <v>71212629</v>
      </c>
      <c r="F8097" s="96" t="s">
        <v>2321</v>
      </c>
      <c r="G8097" s="96">
        <v>27</v>
      </c>
      <c r="H8097" s="96">
        <v>0.24449000000000001</v>
      </c>
      <c r="I8097" s="810">
        <v>1</v>
      </c>
    </row>
    <row r="8098" spans="1:9" x14ac:dyDescent="0.15">
      <c r="A8098" s="694" t="s">
        <v>10553</v>
      </c>
      <c r="B8098" s="96">
        <v>115</v>
      </c>
      <c r="C8098" s="96">
        <v>16</v>
      </c>
      <c r="D8098" s="97">
        <v>4012650</v>
      </c>
      <c r="E8098" s="97">
        <v>4166186</v>
      </c>
      <c r="F8098" s="96" t="s">
        <v>2328</v>
      </c>
      <c r="G8098" s="96">
        <v>691</v>
      </c>
      <c r="H8098" s="96">
        <v>0.2445</v>
      </c>
      <c r="I8098" s="810">
        <v>1</v>
      </c>
    </row>
    <row r="8099" spans="1:9" x14ac:dyDescent="0.15">
      <c r="A8099" s="694" t="s">
        <v>10554</v>
      </c>
      <c r="B8099" s="96">
        <v>374654</v>
      </c>
      <c r="C8099" s="96">
        <v>15</v>
      </c>
      <c r="D8099" s="97">
        <v>90171201</v>
      </c>
      <c r="E8099" s="97">
        <v>90198725</v>
      </c>
      <c r="F8099" s="96" t="s">
        <v>2328</v>
      </c>
      <c r="G8099" s="96">
        <v>73</v>
      </c>
      <c r="H8099" s="96">
        <v>0.24451999999999999</v>
      </c>
      <c r="I8099" s="810">
        <v>1</v>
      </c>
    </row>
    <row r="8100" spans="1:9" x14ac:dyDescent="0.15">
      <c r="A8100" s="694" t="s">
        <v>10555</v>
      </c>
      <c r="B8100" s="96">
        <v>85450</v>
      </c>
      <c r="C8100" s="96">
        <v>10</v>
      </c>
      <c r="D8100" s="97">
        <v>106069454</v>
      </c>
      <c r="E8100" s="97">
        <v>106098251</v>
      </c>
      <c r="F8100" s="96" t="s">
        <v>2328</v>
      </c>
      <c r="G8100" s="96">
        <v>86</v>
      </c>
      <c r="H8100" s="96">
        <v>0.24453</v>
      </c>
      <c r="I8100" s="810">
        <v>1</v>
      </c>
    </row>
    <row r="8101" spans="1:9" x14ac:dyDescent="0.15">
      <c r="A8101" s="694" t="s">
        <v>10556</v>
      </c>
      <c r="B8101" s="96">
        <v>91445</v>
      </c>
      <c r="C8101" s="96">
        <v>22</v>
      </c>
      <c r="D8101" s="97">
        <v>31556138</v>
      </c>
      <c r="E8101" s="97">
        <v>31603005</v>
      </c>
      <c r="F8101" s="96" t="s">
        <v>2321</v>
      </c>
      <c r="G8101" s="96">
        <v>147</v>
      </c>
      <c r="H8101" s="96">
        <v>0.24453</v>
      </c>
      <c r="I8101" s="810">
        <v>1</v>
      </c>
    </row>
    <row r="8102" spans="1:9" x14ac:dyDescent="0.15">
      <c r="A8102" s="694" t="s">
        <v>10557</v>
      </c>
      <c r="B8102" s="96">
        <v>1264</v>
      </c>
      <c r="C8102" s="96">
        <v>19</v>
      </c>
      <c r="D8102" s="97">
        <v>11649579</v>
      </c>
      <c r="E8102" s="97">
        <v>11661139</v>
      </c>
      <c r="F8102" s="96" t="s">
        <v>2321</v>
      </c>
      <c r="G8102" s="96">
        <v>43</v>
      </c>
      <c r="H8102" s="96">
        <v>0.24460000000000001</v>
      </c>
      <c r="I8102" s="810">
        <v>1</v>
      </c>
    </row>
    <row r="8103" spans="1:9" x14ac:dyDescent="0.15">
      <c r="A8103" s="694" t="s">
        <v>10558</v>
      </c>
      <c r="B8103" s="96">
        <v>54831</v>
      </c>
      <c r="C8103" s="96">
        <v>19</v>
      </c>
      <c r="D8103" s="97">
        <v>12862600</v>
      </c>
      <c r="E8103" s="97">
        <v>12869272</v>
      </c>
      <c r="F8103" s="96" t="s">
        <v>2321</v>
      </c>
      <c r="G8103" s="96">
        <v>12</v>
      </c>
      <c r="H8103" s="96">
        <v>0.24471000000000001</v>
      </c>
      <c r="I8103" s="810">
        <v>1</v>
      </c>
    </row>
    <row r="8104" spans="1:9" x14ac:dyDescent="0.15">
      <c r="A8104" s="694" t="s">
        <v>10559</v>
      </c>
      <c r="B8104" s="96">
        <v>10970</v>
      </c>
      <c r="C8104" s="96">
        <v>12</v>
      </c>
      <c r="D8104" s="97">
        <v>106631659</v>
      </c>
      <c r="E8104" s="97">
        <v>106641713</v>
      </c>
      <c r="F8104" s="96" t="s">
        <v>2328</v>
      </c>
      <c r="G8104" s="96">
        <v>25</v>
      </c>
      <c r="H8104" s="96">
        <v>0.24474000000000001</v>
      </c>
      <c r="I8104" s="810">
        <v>1</v>
      </c>
    </row>
    <row r="8105" spans="1:9" x14ac:dyDescent="0.15">
      <c r="A8105" s="694" t="s">
        <v>10560</v>
      </c>
      <c r="B8105" s="96">
        <v>23095</v>
      </c>
      <c r="C8105" s="96">
        <v>1</v>
      </c>
      <c r="D8105" s="97">
        <v>10270606</v>
      </c>
      <c r="E8105" s="97">
        <v>10441664</v>
      </c>
      <c r="F8105" s="96" t="s">
        <v>2321</v>
      </c>
      <c r="G8105" s="96">
        <v>576</v>
      </c>
      <c r="H8105" s="96">
        <v>0.24482999999999999</v>
      </c>
      <c r="I8105" s="810">
        <v>1</v>
      </c>
    </row>
    <row r="8106" spans="1:9" x14ac:dyDescent="0.15">
      <c r="A8106" s="694" t="s">
        <v>10561</v>
      </c>
      <c r="B8106" s="96">
        <v>51108</v>
      </c>
      <c r="C8106" s="96">
        <v>16</v>
      </c>
      <c r="D8106" s="97">
        <v>21608543</v>
      </c>
      <c r="E8106" s="97">
        <v>21668792</v>
      </c>
      <c r="F8106" s="96" t="s">
        <v>2321</v>
      </c>
      <c r="G8106" s="96">
        <v>83</v>
      </c>
      <c r="H8106" s="96">
        <v>0.24490000000000001</v>
      </c>
      <c r="I8106" s="810">
        <v>1</v>
      </c>
    </row>
    <row r="8107" spans="1:9" x14ac:dyDescent="0.15">
      <c r="A8107" s="694" t="s">
        <v>10562</v>
      </c>
      <c r="B8107" s="96">
        <v>9527</v>
      </c>
      <c r="C8107" s="96">
        <v>17</v>
      </c>
      <c r="D8107" s="97">
        <v>28804426</v>
      </c>
      <c r="E8107" s="97">
        <v>28853832</v>
      </c>
      <c r="F8107" s="96" t="s">
        <v>2321</v>
      </c>
      <c r="G8107" s="96">
        <v>88</v>
      </c>
      <c r="H8107" s="96">
        <v>0.24493000000000001</v>
      </c>
      <c r="I8107" s="810">
        <v>1</v>
      </c>
    </row>
    <row r="8108" spans="1:9" x14ac:dyDescent="0.15">
      <c r="A8108" s="694" t="s">
        <v>10563</v>
      </c>
      <c r="B8108" s="96">
        <v>284541</v>
      </c>
      <c r="C8108" s="96">
        <v>1</v>
      </c>
      <c r="D8108" s="97">
        <v>47603107</v>
      </c>
      <c r="E8108" s="97">
        <v>47614528</v>
      </c>
      <c r="F8108" s="96" t="s">
        <v>2321</v>
      </c>
      <c r="G8108" s="96">
        <v>50</v>
      </c>
      <c r="H8108" s="96">
        <v>0.24496000000000001</v>
      </c>
      <c r="I8108" s="810">
        <v>1</v>
      </c>
    </row>
    <row r="8109" spans="1:9" x14ac:dyDescent="0.15">
      <c r="A8109" s="694" t="s">
        <v>10564</v>
      </c>
      <c r="B8109" s="96">
        <v>2327</v>
      </c>
      <c r="C8109" s="96">
        <v>1</v>
      </c>
      <c r="D8109" s="97">
        <v>171154388</v>
      </c>
      <c r="E8109" s="97">
        <v>171181822</v>
      </c>
      <c r="F8109" s="96" t="s">
        <v>2321</v>
      </c>
      <c r="G8109" s="96">
        <v>154</v>
      </c>
      <c r="H8109" s="96">
        <v>0.24498</v>
      </c>
      <c r="I8109" s="810">
        <v>1</v>
      </c>
    </row>
    <row r="8110" spans="1:9" x14ac:dyDescent="0.15">
      <c r="A8110" s="694" t="s">
        <v>10565</v>
      </c>
      <c r="B8110" s="96">
        <v>23160</v>
      </c>
      <c r="C8110" s="96">
        <v>2</v>
      </c>
      <c r="D8110" s="97">
        <v>29117533</v>
      </c>
      <c r="E8110" s="97">
        <v>29171080</v>
      </c>
      <c r="F8110" s="96" t="s">
        <v>2321</v>
      </c>
      <c r="G8110" s="96">
        <v>217</v>
      </c>
      <c r="H8110" s="96">
        <v>0.24512</v>
      </c>
      <c r="I8110" s="810">
        <v>1</v>
      </c>
    </row>
    <row r="8111" spans="1:9" x14ac:dyDescent="0.15">
      <c r="A8111" s="694" t="s">
        <v>10566</v>
      </c>
      <c r="B8111" s="96">
        <v>922</v>
      </c>
      <c r="C8111" s="96">
        <v>1</v>
      </c>
      <c r="D8111" s="97">
        <v>157796861</v>
      </c>
      <c r="E8111" s="97">
        <v>157811634</v>
      </c>
      <c r="F8111" s="96" t="s">
        <v>2328</v>
      </c>
      <c r="G8111" s="96">
        <v>33</v>
      </c>
      <c r="H8111" s="96">
        <v>0.24514</v>
      </c>
      <c r="I8111" s="810">
        <v>1</v>
      </c>
    </row>
    <row r="8112" spans="1:9" x14ac:dyDescent="0.15">
      <c r="A8112" s="694" t="s">
        <v>10567</v>
      </c>
      <c r="B8112" s="96">
        <v>10054</v>
      </c>
      <c r="C8112" s="96">
        <v>19</v>
      </c>
      <c r="D8112" s="97">
        <v>34919264</v>
      </c>
      <c r="E8112" s="97">
        <v>34960798</v>
      </c>
      <c r="F8112" s="96" t="s">
        <v>2321</v>
      </c>
      <c r="G8112" s="96">
        <v>97</v>
      </c>
      <c r="H8112" s="96">
        <v>0.24518000000000001</v>
      </c>
      <c r="I8112" s="810">
        <v>1</v>
      </c>
    </row>
    <row r="8113" spans="1:9" x14ac:dyDescent="0.15">
      <c r="A8113" s="694" t="s">
        <v>10568</v>
      </c>
      <c r="B8113" s="96">
        <v>10451</v>
      </c>
      <c r="C8113" s="96">
        <v>1</v>
      </c>
      <c r="D8113" s="97">
        <v>108113782</v>
      </c>
      <c r="E8113" s="97">
        <v>108507545</v>
      </c>
      <c r="F8113" s="96" t="s">
        <v>2328</v>
      </c>
      <c r="G8113" s="96">
        <v>1609</v>
      </c>
      <c r="H8113" s="96">
        <v>0.2452</v>
      </c>
      <c r="I8113" s="810">
        <v>1</v>
      </c>
    </row>
    <row r="8114" spans="1:9" x14ac:dyDescent="0.15">
      <c r="A8114" s="694" t="s">
        <v>10569</v>
      </c>
      <c r="B8114" s="96">
        <v>144448</v>
      </c>
      <c r="C8114" s="96">
        <v>12</v>
      </c>
      <c r="D8114" s="97">
        <v>85408090</v>
      </c>
      <c r="E8114" s="97">
        <v>85430055</v>
      </c>
      <c r="F8114" s="96" t="s">
        <v>2328</v>
      </c>
      <c r="G8114" s="96">
        <v>43</v>
      </c>
      <c r="H8114" s="96">
        <v>0.24531</v>
      </c>
      <c r="I8114" s="810">
        <v>1</v>
      </c>
    </row>
    <row r="8115" spans="1:9" x14ac:dyDescent="0.15">
      <c r="A8115" s="694" t="s">
        <v>10570</v>
      </c>
      <c r="B8115" s="96">
        <v>4358</v>
      </c>
      <c r="C8115" s="96">
        <v>2</v>
      </c>
      <c r="D8115" s="97">
        <v>27532360</v>
      </c>
      <c r="E8115" s="97">
        <v>27545969</v>
      </c>
      <c r="F8115" s="96" t="s">
        <v>2328</v>
      </c>
      <c r="G8115" s="96">
        <v>20</v>
      </c>
      <c r="H8115" s="96">
        <v>0.24535000000000001</v>
      </c>
      <c r="I8115" s="810">
        <v>1</v>
      </c>
    </row>
    <row r="8116" spans="1:9" x14ac:dyDescent="0.15">
      <c r="A8116" s="694" t="s">
        <v>10571</v>
      </c>
      <c r="B8116" s="96">
        <v>116115</v>
      </c>
      <c r="C8116" s="96">
        <v>19</v>
      </c>
      <c r="D8116" s="97">
        <v>42724492</v>
      </c>
      <c r="E8116" s="97">
        <v>42732353</v>
      </c>
      <c r="F8116" s="96" t="s">
        <v>2321</v>
      </c>
      <c r="G8116" s="96">
        <v>4</v>
      </c>
      <c r="H8116" s="96">
        <v>0.24549000000000001</v>
      </c>
      <c r="I8116" s="810">
        <v>1</v>
      </c>
    </row>
    <row r="8117" spans="1:9" x14ac:dyDescent="0.15">
      <c r="A8117" s="694" t="s">
        <v>10572</v>
      </c>
      <c r="B8117" s="96">
        <v>440603</v>
      </c>
      <c r="C8117" s="96">
        <v>1</v>
      </c>
      <c r="D8117" s="97">
        <v>114419436</v>
      </c>
      <c r="E8117" s="97">
        <v>114430230</v>
      </c>
      <c r="F8117" s="96" t="s">
        <v>2328</v>
      </c>
      <c r="G8117" s="96">
        <v>30</v>
      </c>
      <c r="H8117" s="96">
        <v>0.24551000000000001</v>
      </c>
      <c r="I8117" s="810">
        <v>1</v>
      </c>
    </row>
    <row r="8118" spans="1:9" x14ac:dyDescent="0.15">
      <c r="A8118" s="694" t="s">
        <v>10573</v>
      </c>
      <c r="B8118" s="96">
        <v>120224</v>
      </c>
      <c r="C8118" s="96">
        <v>11</v>
      </c>
      <c r="D8118" s="97">
        <v>129685732</v>
      </c>
      <c r="E8118" s="97">
        <v>129729898</v>
      </c>
      <c r="F8118" s="96" t="s">
        <v>2321</v>
      </c>
      <c r="G8118" s="96">
        <v>140</v>
      </c>
      <c r="H8118" s="96">
        <v>0.24557999999999999</v>
      </c>
      <c r="I8118" s="810">
        <v>1</v>
      </c>
    </row>
    <row r="8119" spans="1:9" x14ac:dyDescent="0.15">
      <c r="A8119" s="694" t="s">
        <v>10574</v>
      </c>
      <c r="B8119" s="96">
        <v>8302</v>
      </c>
      <c r="C8119" s="96">
        <v>12</v>
      </c>
      <c r="D8119" s="97">
        <v>10541529</v>
      </c>
      <c r="E8119" s="97">
        <v>10562370</v>
      </c>
      <c r="F8119" s="96" t="s">
        <v>2328</v>
      </c>
      <c r="G8119" s="96">
        <v>62</v>
      </c>
      <c r="H8119" s="96">
        <v>0.24568000000000001</v>
      </c>
      <c r="I8119" s="810">
        <v>1</v>
      </c>
    </row>
    <row r="8120" spans="1:9" x14ac:dyDescent="0.15">
      <c r="A8120" s="694" t="s">
        <v>10575</v>
      </c>
      <c r="B8120" s="96">
        <v>55776</v>
      </c>
      <c r="C8120" s="96">
        <v>6</v>
      </c>
      <c r="D8120" s="97">
        <v>39071840</v>
      </c>
      <c r="E8120" s="97">
        <v>39082865</v>
      </c>
      <c r="F8120" s="96" t="s">
        <v>2328</v>
      </c>
      <c r="G8120" s="96">
        <v>34</v>
      </c>
      <c r="H8120" s="96">
        <v>0.24573999999999999</v>
      </c>
      <c r="I8120" s="810">
        <v>1</v>
      </c>
    </row>
    <row r="8121" spans="1:9" x14ac:dyDescent="0.15">
      <c r="A8121" s="694" t="s">
        <v>10576</v>
      </c>
      <c r="B8121" s="96">
        <v>8637</v>
      </c>
      <c r="C8121" s="96">
        <v>5</v>
      </c>
      <c r="D8121" s="97">
        <v>139927251</v>
      </c>
      <c r="E8121" s="97">
        <v>139929163</v>
      </c>
      <c r="F8121" s="96" t="s">
        <v>2321</v>
      </c>
      <c r="G8121" s="96">
        <v>3</v>
      </c>
      <c r="H8121" s="96">
        <v>0.24582000000000001</v>
      </c>
      <c r="I8121" s="810">
        <v>1</v>
      </c>
    </row>
    <row r="8122" spans="1:9" x14ac:dyDescent="0.15">
      <c r="A8122" s="694" t="s">
        <v>10577</v>
      </c>
      <c r="B8122" s="96">
        <v>124402</v>
      </c>
      <c r="C8122" s="96">
        <v>16</v>
      </c>
      <c r="D8122" s="97">
        <v>4658884</v>
      </c>
      <c r="E8122" s="97">
        <v>4664927</v>
      </c>
      <c r="F8122" s="96" t="s">
        <v>2328</v>
      </c>
      <c r="G8122" s="96">
        <v>15</v>
      </c>
      <c r="H8122" s="96">
        <v>0.24582999999999999</v>
      </c>
      <c r="I8122" s="810">
        <v>1</v>
      </c>
    </row>
    <row r="8123" spans="1:9" x14ac:dyDescent="0.15">
      <c r="A8123" s="694" t="s">
        <v>10578</v>
      </c>
      <c r="B8123" s="96">
        <v>84545</v>
      </c>
      <c r="C8123" s="96">
        <v>10</v>
      </c>
      <c r="D8123" s="97">
        <v>102737579</v>
      </c>
      <c r="E8123" s="97">
        <v>102747272</v>
      </c>
      <c r="F8123" s="96" t="s">
        <v>2328</v>
      </c>
      <c r="G8123" s="96">
        <v>27</v>
      </c>
      <c r="H8123" s="96">
        <v>0.24587000000000001</v>
      </c>
      <c r="I8123" s="810">
        <v>1</v>
      </c>
    </row>
    <row r="8124" spans="1:9" x14ac:dyDescent="0.15">
      <c r="A8124" s="694" t="s">
        <v>10579</v>
      </c>
      <c r="B8124" s="96">
        <v>7173</v>
      </c>
      <c r="C8124" s="96">
        <v>2</v>
      </c>
      <c r="D8124" s="97">
        <v>1417233</v>
      </c>
      <c r="E8124" s="97">
        <v>1547445</v>
      </c>
      <c r="F8124" s="96" t="s">
        <v>2321</v>
      </c>
      <c r="G8124" s="96">
        <v>588</v>
      </c>
      <c r="H8124" s="96">
        <v>0.24592</v>
      </c>
      <c r="I8124" s="810">
        <v>1</v>
      </c>
    </row>
    <row r="8125" spans="1:9" x14ac:dyDescent="0.15">
      <c r="A8125" s="694" t="s">
        <v>10580</v>
      </c>
      <c r="B8125" s="96">
        <v>402381</v>
      </c>
      <c r="C8125" s="96">
        <v>9</v>
      </c>
      <c r="D8125" s="97">
        <v>138585253</v>
      </c>
      <c r="E8125" s="97">
        <v>138591374</v>
      </c>
      <c r="F8125" s="96" t="s">
        <v>2328</v>
      </c>
      <c r="G8125" s="96">
        <v>44</v>
      </c>
      <c r="H8125" s="96">
        <v>0.24593999999999999</v>
      </c>
      <c r="I8125" s="810">
        <v>1</v>
      </c>
    </row>
    <row r="8126" spans="1:9" x14ac:dyDescent="0.15">
      <c r="A8126" s="694" t="s">
        <v>10581</v>
      </c>
      <c r="B8126" s="96">
        <v>25874</v>
      </c>
      <c r="C8126" s="96">
        <v>1</v>
      </c>
      <c r="D8126" s="97">
        <v>167885913</v>
      </c>
      <c r="E8126" s="97">
        <v>167906307</v>
      </c>
      <c r="F8126" s="96" t="s">
        <v>2328</v>
      </c>
      <c r="G8126" s="96">
        <v>35</v>
      </c>
      <c r="H8126" s="96">
        <v>0.24604000000000001</v>
      </c>
      <c r="I8126" s="810">
        <v>1</v>
      </c>
    </row>
    <row r="8127" spans="1:9" x14ac:dyDescent="0.15">
      <c r="A8127" s="694" t="s">
        <v>10582</v>
      </c>
      <c r="B8127" s="96">
        <v>154790</v>
      </c>
      <c r="C8127" s="96">
        <v>7</v>
      </c>
      <c r="D8127" s="97">
        <v>139208674</v>
      </c>
      <c r="E8127" s="97">
        <v>139229731</v>
      </c>
      <c r="F8127" s="96" t="s">
        <v>2321</v>
      </c>
      <c r="G8127" s="96">
        <v>36</v>
      </c>
      <c r="H8127" s="96">
        <v>0.24607999999999999</v>
      </c>
      <c r="I8127" s="810">
        <v>1</v>
      </c>
    </row>
    <row r="8128" spans="1:9" x14ac:dyDescent="0.15">
      <c r="A8128" s="694" t="s">
        <v>10583</v>
      </c>
      <c r="B8128" s="96">
        <v>79228</v>
      </c>
      <c r="C8128" s="96">
        <v>16</v>
      </c>
      <c r="D8128" s="97">
        <v>3074032</v>
      </c>
      <c r="E8128" s="97">
        <v>3077756</v>
      </c>
      <c r="F8128" s="96" t="s">
        <v>2321</v>
      </c>
      <c r="G8128" s="96">
        <v>8</v>
      </c>
      <c r="H8128" s="96">
        <v>0.24609</v>
      </c>
      <c r="I8128" s="810">
        <v>1</v>
      </c>
    </row>
    <row r="8129" spans="1:9" x14ac:dyDescent="0.15">
      <c r="A8129" s="694" t="s">
        <v>10584</v>
      </c>
      <c r="B8129" s="96">
        <v>283420</v>
      </c>
      <c r="C8129" s="96">
        <v>12</v>
      </c>
      <c r="D8129" s="97">
        <v>10183276</v>
      </c>
      <c r="E8129" s="97">
        <v>10218612</v>
      </c>
      <c r="F8129" s="96" t="s">
        <v>2321</v>
      </c>
      <c r="G8129" s="96">
        <v>66</v>
      </c>
      <c r="H8129" s="96">
        <v>0.24634</v>
      </c>
      <c r="I8129" s="810">
        <v>1</v>
      </c>
    </row>
    <row r="8130" spans="1:9" x14ac:dyDescent="0.15">
      <c r="A8130" s="694" t="s">
        <v>10585</v>
      </c>
      <c r="B8130" s="96">
        <v>56977</v>
      </c>
      <c r="C8130" s="96">
        <v>4</v>
      </c>
      <c r="D8130" s="97">
        <v>184826509</v>
      </c>
      <c r="E8130" s="97">
        <v>184944679</v>
      </c>
      <c r="F8130" s="96" t="s">
        <v>2321</v>
      </c>
      <c r="G8130" s="96">
        <v>406</v>
      </c>
      <c r="H8130" s="96">
        <v>0.24637000000000001</v>
      </c>
      <c r="I8130" s="810">
        <v>1</v>
      </c>
    </row>
    <row r="8131" spans="1:9" x14ac:dyDescent="0.15">
      <c r="A8131" s="694" t="s">
        <v>1345</v>
      </c>
      <c r="B8131" s="96">
        <v>442117</v>
      </c>
      <c r="C8131" s="96">
        <v>4</v>
      </c>
      <c r="D8131" s="97">
        <v>172734575</v>
      </c>
      <c r="E8131" s="97">
        <v>173961559</v>
      </c>
      <c r="F8131" s="96" t="s">
        <v>2321</v>
      </c>
      <c r="G8131" s="96">
        <v>3571</v>
      </c>
      <c r="H8131" s="96">
        <v>0.24643999999999999</v>
      </c>
      <c r="I8131" s="810">
        <v>1</v>
      </c>
    </row>
    <row r="8132" spans="1:9" x14ac:dyDescent="0.15">
      <c r="A8132" s="694" t="s">
        <v>10586</v>
      </c>
      <c r="B8132" s="96">
        <v>5315</v>
      </c>
      <c r="C8132" s="96">
        <v>15</v>
      </c>
      <c r="D8132" s="97">
        <v>72491370</v>
      </c>
      <c r="E8132" s="97">
        <v>72523901</v>
      </c>
      <c r="F8132" s="96" t="s">
        <v>2328</v>
      </c>
      <c r="G8132" s="96">
        <v>65</v>
      </c>
      <c r="H8132" s="96">
        <v>0.24654999999999999</v>
      </c>
      <c r="I8132" s="810">
        <v>1</v>
      </c>
    </row>
    <row r="8133" spans="1:9" x14ac:dyDescent="0.15">
      <c r="A8133" s="694" t="s">
        <v>10587</v>
      </c>
      <c r="B8133" s="96">
        <v>63910</v>
      </c>
      <c r="C8133" s="96">
        <v>20</v>
      </c>
      <c r="D8133" s="97">
        <v>61583999</v>
      </c>
      <c r="E8133" s="97">
        <v>61599949</v>
      </c>
      <c r="F8133" s="96" t="s">
        <v>2321</v>
      </c>
      <c r="G8133" s="96">
        <v>60</v>
      </c>
      <c r="H8133" s="96">
        <v>0.24665999999999999</v>
      </c>
      <c r="I8133" s="810">
        <v>1</v>
      </c>
    </row>
    <row r="8134" spans="1:9" x14ac:dyDescent="0.15">
      <c r="A8134" s="694" t="s">
        <v>466</v>
      </c>
      <c r="B8134" s="96">
        <v>9194</v>
      </c>
      <c r="C8134" s="96">
        <v>12</v>
      </c>
      <c r="D8134" s="97">
        <v>59989821</v>
      </c>
      <c r="E8134" s="97">
        <v>60183636</v>
      </c>
      <c r="F8134" s="96" t="s">
        <v>2321</v>
      </c>
      <c r="G8134" s="96">
        <v>573</v>
      </c>
      <c r="H8134" s="96">
        <v>0.24667</v>
      </c>
      <c r="I8134" s="810">
        <v>1</v>
      </c>
    </row>
    <row r="8135" spans="1:9" x14ac:dyDescent="0.15">
      <c r="A8135" s="694" t="s">
        <v>10588</v>
      </c>
      <c r="B8135" s="96">
        <v>51203</v>
      </c>
      <c r="C8135" s="96">
        <v>15</v>
      </c>
      <c r="D8135" s="97">
        <v>41624892</v>
      </c>
      <c r="E8135" s="97">
        <v>41673248</v>
      </c>
      <c r="F8135" s="96" t="s">
        <v>2321</v>
      </c>
      <c r="G8135" s="96">
        <v>123</v>
      </c>
      <c r="H8135" s="96">
        <v>0.24679999999999999</v>
      </c>
      <c r="I8135" s="810">
        <v>1</v>
      </c>
    </row>
    <row r="8136" spans="1:9" x14ac:dyDescent="0.15">
      <c r="A8136" s="694" t="s">
        <v>10589</v>
      </c>
      <c r="B8136" s="96">
        <v>729747</v>
      </c>
      <c r="C8136" s="96">
        <v>19</v>
      </c>
      <c r="D8136" s="97">
        <v>12154620</v>
      </c>
      <c r="E8136" s="97">
        <v>12163782</v>
      </c>
      <c r="F8136" s="96" t="s">
        <v>2328</v>
      </c>
      <c r="G8136" s="96">
        <v>19</v>
      </c>
      <c r="H8136" s="96">
        <v>0.24682999999999999</v>
      </c>
      <c r="I8136" s="810">
        <v>1</v>
      </c>
    </row>
    <row r="8137" spans="1:9" x14ac:dyDescent="0.15">
      <c r="A8137" s="694" t="s">
        <v>10590</v>
      </c>
      <c r="B8137" s="96">
        <v>79939</v>
      </c>
      <c r="C8137" s="96">
        <v>19</v>
      </c>
      <c r="D8137" s="97">
        <v>16660648</v>
      </c>
      <c r="E8137" s="97">
        <v>16683193</v>
      </c>
      <c r="F8137" s="96" t="s">
        <v>2328</v>
      </c>
      <c r="G8137" s="96">
        <v>49</v>
      </c>
      <c r="H8137" s="96">
        <v>0.24685000000000001</v>
      </c>
      <c r="I8137" s="810">
        <v>1</v>
      </c>
    </row>
    <row r="8138" spans="1:9" x14ac:dyDescent="0.15">
      <c r="A8138" s="694" t="s">
        <v>1904</v>
      </c>
      <c r="B8138" s="96">
        <v>22879</v>
      </c>
      <c r="C8138" s="96">
        <v>16</v>
      </c>
      <c r="D8138" s="97">
        <v>77224821</v>
      </c>
      <c r="E8138" s="97">
        <v>77233543</v>
      </c>
      <c r="F8138" s="96" t="s">
        <v>2321</v>
      </c>
      <c r="G8138" s="96">
        <v>50</v>
      </c>
      <c r="H8138" s="96">
        <v>0.24697</v>
      </c>
      <c r="I8138" s="810">
        <v>1</v>
      </c>
    </row>
    <row r="8139" spans="1:9" x14ac:dyDescent="0.15">
      <c r="A8139" s="694" t="s">
        <v>10591</v>
      </c>
      <c r="B8139" s="96">
        <v>127534</v>
      </c>
      <c r="C8139" s="96">
        <v>1</v>
      </c>
      <c r="D8139" s="97">
        <v>35225342</v>
      </c>
      <c r="E8139" s="97">
        <v>35229325</v>
      </c>
      <c r="F8139" s="96" t="s">
        <v>2321</v>
      </c>
      <c r="G8139" s="96">
        <v>19</v>
      </c>
      <c r="H8139" s="96">
        <v>0.24701000000000001</v>
      </c>
      <c r="I8139" s="810">
        <v>1</v>
      </c>
    </row>
    <row r="8140" spans="1:9" x14ac:dyDescent="0.15">
      <c r="A8140" s="694" t="s">
        <v>10592</v>
      </c>
      <c r="B8140" s="96">
        <v>101927824</v>
      </c>
      <c r="C8140" s="96">
        <v>10</v>
      </c>
      <c r="D8140" s="97">
        <v>3107616</v>
      </c>
      <c r="E8140" s="97">
        <v>3109573</v>
      </c>
      <c r="F8140" s="96" t="s">
        <v>2328</v>
      </c>
      <c r="G8140" s="96">
        <v>15</v>
      </c>
      <c r="H8140" s="96">
        <v>0.24704999999999999</v>
      </c>
      <c r="I8140" s="810">
        <v>1</v>
      </c>
    </row>
    <row r="8141" spans="1:9" x14ac:dyDescent="0.15">
      <c r="A8141" s="694" t="s">
        <v>10593</v>
      </c>
      <c r="B8141" s="96">
        <v>80173</v>
      </c>
      <c r="C8141" s="96">
        <v>9</v>
      </c>
      <c r="D8141" s="97">
        <v>26947037</v>
      </c>
      <c r="E8141" s="97">
        <v>27062931</v>
      </c>
      <c r="F8141" s="96" t="s">
        <v>2321</v>
      </c>
      <c r="G8141" s="96">
        <v>384</v>
      </c>
      <c r="H8141" s="96">
        <v>0.24709</v>
      </c>
      <c r="I8141" s="810">
        <v>1</v>
      </c>
    </row>
    <row r="8142" spans="1:9" x14ac:dyDescent="0.15">
      <c r="A8142" s="694" t="s">
        <v>10594</v>
      </c>
      <c r="B8142" s="96">
        <v>84070</v>
      </c>
      <c r="C8142" s="96">
        <v>12</v>
      </c>
      <c r="D8142" s="97">
        <v>49976658</v>
      </c>
      <c r="E8142" s="97">
        <v>49999433</v>
      </c>
      <c r="F8142" s="96" t="s">
        <v>2328</v>
      </c>
      <c r="G8142" s="96">
        <v>42</v>
      </c>
      <c r="H8142" s="96">
        <v>0.24711</v>
      </c>
      <c r="I8142" s="810">
        <v>1</v>
      </c>
    </row>
    <row r="8143" spans="1:9" x14ac:dyDescent="0.15">
      <c r="A8143" s="694" t="s">
        <v>10595</v>
      </c>
      <c r="B8143" s="96">
        <v>89792</v>
      </c>
      <c r="C8143" s="96">
        <v>11</v>
      </c>
      <c r="D8143" s="97">
        <v>65808236</v>
      </c>
      <c r="E8143" s="97">
        <v>65816651</v>
      </c>
      <c r="F8143" s="96" t="s">
        <v>2328</v>
      </c>
      <c r="G8143" s="96">
        <v>20</v>
      </c>
      <c r="H8143" s="96">
        <v>0.24714</v>
      </c>
      <c r="I8143" s="810">
        <v>1</v>
      </c>
    </row>
    <row r="8144" spans="1:9" x14ac:dyDescent="0.15">
      <c r="A8144" s="694" t="s">
        <v>10596</v>
      </c>
      <c r="B8144" s="96">
        <v>25861</v>
      </c>
      <c r="C8144" s="96">
        <v>9</v>
      </c>
      <c r="D8144" s="97">
        <v>117164360</v>
      </c>
      <c r="E8144" s="97">
        <v>117267789</v>
      </c>
      <c r="F8144" s="96" t="s">
        <v>2328</v>
      </c>
      <c r="G8144" s="96">
        <v>421</v>
      </c>
      <c r="H8144" s="96">
        <v>0.24726000000000001</v>
      </c>
      <c r="I8144" s="810">
        <v>1</v>
      </c>
    </row>
    <row r="8145" spans="1:9" x14ac:dyDescent="0.15">
      <c r="A8145" s="694" t="s">
        <v>10597</v>
      </c>
      <c r="B8145" s="96">
        <v>79582</v>
      </c>
      <c r="C8145" s="96">
        <v>2</v>
      </c>
      <c r="D8145" s="97">
        <v>214149103</v>
      </c>
      <c r="E8145" s="97">
        <v>215275225</v>
      </c>
      <c r="F8145" s="96" t="s">
        <v>2321</v>
      </c>
      <c r="G8145" s="96">
        <v>4043</v>
      </c>
      <c r="H8145" s="96">
        <v>0.24726000000000001</v>
      </c>
      <c r="I8145" s="810">
        <v>1</v>
      </c>
    </row>
    <row r="8146" spans="1:9" x14ac:dyDescent="0.15">
      <c r="A8146" s="694" t="s">
        <v>10598</v>
      </c>
      <c r="B8146" s="96">
        <v>51491</v>
      </c>
      <c r="C8146" s="96">
        <v>5</v>
      </c>
      <c r="D8146" s="97">
        <v>175810940</v>
      </c>
      <c r="E8146" s="97">
        <v>175815763</v>
      </c>
      <c r="F8146" s="96" t="s">
        <v>2328</v>
      </c>
      <c r="G8146" s="96">
        <v>11</v>
      </c>
      <c r="H8146" s="96">
        <v>0.24753</v>
      </c>
      <c r="I8146" s="810">
        <v>1</v>
      </c>
    </row>
    <row r="8147" spans="1:9" x14ac:dyDescent="0.15">
      <c r="A8147" s="694" t="s">
        <v>10599</v>
      </c>
      <c r="B8147" s="96">
        <v>56889</v>
      </c>
      <c r="C8147" s="96">
        <v>10</v>
      </c>
      <c r="D8147" s="97">
        <v>98277867</v>
      </c>
      <c r="E8147" s="97">
        <v>98346809</v>
      </c>
      <c r="F8147" s="96" t="s">
        <v>2328</v>
      </c>
      <c r="G8147" s="96">
        <v>208</v>
      </c>
      <c r="H8147" s="96">
        <v>0.24762000000000001</v>
      </c>
      <c r="I8147" s="810">
        <v>1</v>
      </c>
    </row>
    <row r="8148" spans="1:9" x14ac:dyDescent="0.15">
      <c r="A8148" s="694" t="s">
        <v>10600</v>
      </c>
      <c r="B8148" s="96">
        <v>56121</v>
      </c>
      <c r="C8148" s="96">
        <v>5</v>
      </c>
      <c r="D8148" s="97">
        <v>140625147</v>
      </c>
      <c r="E8148" s="97">
        <v>140627802</v>
      </c>
      <c r="F8148" s="96" t="s">
        <v>2321</v>
      </c>
      <c r="G8148" s="96">
        <v>11</v>
      </c>
      <c r="H8148" s="96">
        <v>0.24767</v>
      </c>
      <c r="I8148" s="810">
        <v>1</v>
      </c>
    </row>
    <row r="8149" spans="1:9" x14ac:dyDescent="0.15">
      <c r="A8149" s="694" t="s">
        <v>10601</v>
      </c>
      <c r="B8149" s="96">
        <v>22808</v>
      </c>
      <c r="C8149" s="96">
        <v>3</v>
      </c>
      <c r="D8149" s="97">
        <v>138066490</v>
      </c>
      <c r="E8149" s="97">
        <v>138124377</v>
      </c>
      <c r="F8149" s="96" t="s">
        <v>2321</v>
      </c>
      <c r="G8149" s="96">
        <v>173</v>
      </c>
      <c r="H8149" s="96">
        <v>0.24773999999999999</v>
      </c>
      <c r="I8149" s="810">
        <v>1</v>
      </c>
    </row>
    <row r="8150" spans="1:9" x14ac:dyDescent="0.15">
      <c r="A8150" s="694" t="s">
        <v>10602</v>
      </c>
      <c r="B8150" s="96">
        <v>2117</v>
      </c>
      <c r="C8150" s="96">
        <v>1</v>
      </c>
      <c r="D8150" s="97">
        <v>157094459</v>
      </c>
      <c r="E8150" s="97">
        <v>157108383</v>
      </c>
      <c r="F8150" s="96" t="s">
        <v>2328</v>
      </c>
      <c r="G8150" s="96">
        <v>17</v>
      </c>
      <c r="H8150" s="96">
        <v>0.24776000000000001</v>
      </c>
      <c r="I8150" s="810">
        <v>1</v>
      </c>
    </row>
    <row r="8151" spans="1:9" x14ac:dyDescent="0.15">
      <c r="A8151" s="694" t="s">
        <v>10603</v>
      </c>
      <c r="B8151" s="96">
        <v>4176</v>
      </c>
      <c r="C8151" s="96">
        <v>7</v>
      </c>
      <c r="D8151" s="97">
        <v>99690351</v>
      </c>
      <c r="E8151" s="97">
        <v>99699563</v>
      </c>
      <c r="F8151" s="96" t="s">
        <v>2328</v>
      </c>
      <c r="G8151" s="96">
        <v>31</v>
      </c>
      <c r="H8151" s="96">
        <v>0.24796000000000001</v>
      </c>
      <c r="I8151" s="810">
        <v>1</v>
      </c>
    </row>
    <row r="8152" spans="1:9" x14ac:dyDescent="0.15">
      <c r="A8152" s="694" t="s">
        <v>10604</v>
      </c>
      <c r="B8152" s="96">
        <v>388199</v>
      </c>
      <c r="C8152" s="96">
        <v>16</v>
      </c>
      <c r="D8152" s="97">
        <v>855443</v>
      </c>
      <c r="E8152" s="97">
        <v>863861</v>
      </c>
      <c r="F8152" s="96" t="s">
        <v>2321</v>
      </c>
      <c r="G8152" s="96">
        <v>35</v>
      </c>
      <c r="H8152" s="96">
        <v>0.24817</v>
      </c>
      <c r="I8152" s="810">
        <v>1</v>
      </c>
    </row>
    <row r="8153" spans="1:9" x14ac:dyDescent="0.15">
      <c r="A8153" s="694" t="s">
        <v>10605</v>
      </c>
      <c r="B8153" s="96">
        <v>54112</v>
      </c>
      <c r="C8153" s="96">
        <v>1</v>
      </c>
      <c r="D8153" s="97">
        <v>101003728</v>
      </c>
      <c r="E8153" s="97">
        <v>101007583</v>
      </c>
      <c r="F8153" s="96" t="s">
        <v>2321</v>
      </c>
      <c r="G8153" s="96">
        <v>10</v>
      </c>
      <c r="H8153" s="96">
        <v>0.24818999999999999</v>
      </c>
      <c r="I8153" s="810">
        <v>1</v>
      </c>
    </row>
    <row r="8154" spans="1:9" x14ac:dyDescent="0.15">
      <c r="A8154" s="694" t="s">
        <v>10606</v>
      </c>
      <c r="B8154" s="96">
        <v>54838</v>
      </c>
      <c r="C8154" s="96">
        <v>10</v>
      </c>
      <c r="D8154" s="97">
        <v>104503727</v>
      </c>
      <c r="E8154" s="97">
        <v>104576022</v>
      </c>
      <c r="F8154" s="96" t="s">
        <v>2321</v>
      </c>
      <c r="G8154" s="96">
        <v>238</v>
      </c>
      <c r="H8154" s="96">
        <v>0.24822</v>
      </c>
      <c r="I8154" s="810">
        <v>1</v>
      </c>
    </row>
    <row r="8155" spans="1:9" x14ac:dyDescent="0.15">
      <c r="A8155" s="694" t="s">
        <v>10607</v>
      </c>
      <c r="B8155" s="96">
        <v>146760</v>
      </c>
      <c r="C8155" s="96">
        <v>17</v>
      </c>
      <c r="D8155" s="97">
        <v>1837971</v>
      </c>
      <c r="E8155" s="97">
        <v>1928178</v>
      </c>
      <c r="F8155" s="96" t="s">
        <v>2328</v>
      </c>
      <c r="G8155" s="96">
        <v>350</v>
      </c>
      <c r="H8155" s="96">
        <v>0.24831</v>
      </c>
      <c r="I8155" s="810">
        <v>1</v>
      </c>
    </row>
    <row r="8156" spans="1:9" x14ac:dyDescent="0.15">
      <c r="A8156" s="694" t="s">
        <v>10608</v>
      </c>
      <c r="B8156" s="96">
        <v>8641</v>
      </c>
      <c r="C8156" s="96">
        <v>5</v>
      </c>
      <c r="D8156" s="97">
        <v>140767452</v>
      </c>
      <c r="E8156" s="97">
        <v>140892546</v>
      </c>
      <c r="F8156" s="96" t="s">
        <v>2321</v>
      </c>
      <c r="G8156" s="96">
        <v>436</v>
      </c>
      <c r="H8156" s="96">
        <v>0.24832000000000001</v>
      </c>
      <c r="I8156" s="810">
        <v>1</v>
      </c>
    </row>
    <row r="8157" spans="1:9" x14ac:dyDescent="0.15">
      <c r="A8157" s="694" t="s">
        <v>10609</v>
      </c>
      <c r="B8157" s="96">
        <v>51513</v>
      </c>
      <c r="C8157" s="96">
        <v>6</v>
      </c>
      <c r="D8157" s="97">
        <v>36321998</v>
      </c>
      <c r="E8157" s="97">
        <v>36355577</v>
      </c>
      <c r="F8157" s="96" t="s">
        <v>2328</v>
      </c>
      <c r="G8157" s="96">
        <v>156</v>
      </c>
      <c r="H8157" s="96">
        <v>0.24847</v>
      </c>
      <c r="I8157" s="810">
        <v>1</v>
      </c>
    </row>
    <row r="8158" spans="1:9" x14ac:dyDescent="0.15">
      <c r="A8158" s="694" t="s">
        <v>10610</v>
      </c>
      <c r="B8158" s="96">
        <v>6638</v>
      </c>
      <c r="C8158" s="96">
        <v>15</v>
      </c>
      <c r="D8158" s="97">
        <v>25068794</v>
      </c>
      <c r="E8158" s="97">
        <v>25223730</v>
      </c>
      <c r="F8158" s="96" t="s">
        <v>2321</v>
      </c>
      <c r="G8158" s="96">
        <v>637</v>
      </c>
      <c r="H8158" s="96">
        <v>0.24865999999999999</v>
      </c>
      <c r="I8158" s="810">
        <v>1</v>
      </c>
    </row>
    <row r="8159" spans="1:9" x14ac:dyDescent="0.15">
      <c r="A8159" s="694" t="s">
        <v>10611</v>
      </c>
      <c r="B8159" s="96">
        <v>146057</v>
      </c>
      <c r="C8159" s="96">
        <v>15</v>
      </c>
      <c r="D8159" s="97">
        <v>43030928</v>
      </c>
      <c r="E8159" s="97">
        <v>43213037</v>
      </c>
      <c r="F8159" s="96" t="s">
        <v>2328</v>
      </c>
      <c r="G8159" s="96">
        <v>357</v>
      </c>
      <c r="H8159" s="96">
        <v>0.24873000000000001</v>
      </c>
      <c r="I8159" s="810">
        <v>1</v>
      </c>
    </row>
    <row r="8160" spans="1:9" x14ac:dyDescent="0.15">
      <c r="A8160" s="694" t="s">
        <v>10612</v>
      </c>
      <c r="B8160" s="96">
        <v>4616</v>
      </c>
      <c r="C8160" s="96">
        <v>19</v>
      </c>
      <c r="D8160" s="97">
        <v>2476123</v>
      </c>
      <c r="E8160" s="97">
        <v>2478257</v>
      </c>
      <c r="F8160" s="96" t="s">
        <v>2321</v>
      </c>
      <c r="G8160" s="96">
        <v>6</v>
      </c>
      <c r="H8160" s="96">
        <v>0.24873999999999999</v>
      </c>
      <c r="I8160" s="810">
        <v>1</v>
      </c>
    </row>
    <row r="8161" spans="1:9" x14ac:dyDescent="0.15">
      <c r="A8161" s="694" t="s">
        <v>10613</v>
      </c>
      <c r="B8161" s="96">
        <v>728299</v>
      </c>
      <c r="C8161" s="96">
        <v>21</v>
      </c>
      <c r="D8161" s="97">
        <v>32410478</v>
      </c>
      <c r="E8161" s="97">
        <v>32410795</v>
      </c>
      <c r="F8161" s="96" t="s">
        <v>2328</v>
      </c>
      <c r="G8161" s="96">
        <v>2</v>
      </c>
      <c r="H8161" s="96">
        <v>0.24876999999999999</v>
      </c>
      <c r="I8161" s="810">
        <v>1</v>
      </c>
    </row>
    <row r="8162" spans="1:9" x14ac:dyDescent="0.15">
      <c r="A8162" s="694" t="s">
        <v>10614</v>
      </c>
      <c r="B8162" s="96">
        <v>1258</v>
      </c>
      <c r="C8162" s="96">
        <v>16</v>
      </c>
      <c r="D8162" s="97">
        <v>57916244</v>
      </c>
      <c r="E8162" s="97">
        <v>58005020</v>
      </c>
      <c r="F8162" s="96" t="s">
        <v>2328</v>
      </c>
      <c r="G8162" s="96">
        <v>343</v>
      </c>
      <c r="H8162" s="96">
        <v>0.24882000000000001</v>
      </c>
      <c r="I8162" s="810">
        <v>1</v>
      </c>
    </row>
    <row r="8163" spans="1:9" x14ac:dyDescent="0.15">
      <c r="A8163" s="694" t="s">
        <v>10615</v>
      </c>
      <c r="B8163" s="96">
        <v>221955</v>
      </c>
      <c r="C8163" s="96">
        <v>7</v>
      </c>
      <c r="D8163" s="97">
        <v>6448747</v>
      </c>
      <c r="E8163" s="97">
        <v>6487837</v>
      </c>
      <c r="F8163" s="96" t="s">
        <v>2328</v>
      </c>
      <c r="G8163" s="96">
        <v>209</v>
      </c>
      <c r="H8163" s="96">
        <v>0.24884000000000001</v>
      </c>
      <c r="I8163" s="810">
        <v>1</v>
      </c>
    </row>
    <row r="8164" spans="1:9" x14ac:dyDescent="0.15">
      <c r="A8164" s="694" t="s">
        <v>10616</v>
      </c>
      <c r="B8164" s="96">
        <v>8820</v>
      </c>
      <c r="C8164" s="96">
        <v>3</v>
      </c>
      <c r="D8164" s="97">
        <v>57231866</v>
      </c>
      <c r="E8164" s="97">
        <v>57261656</v>
      </c>
      <c r="F8164" s="96" t="s">
        <v>2328</v>
      </c>
      <c r="G8164" s="96">
        <v>56</v>
      </c>
      <c r="H8164" s="96">
        <v>0.24884999999999999</v>
      </c>
      <c r="I8164" s="810">
        <v>1</v>
      </c>
    </row>
    <row r="8165" spans="1:9" x14ac:dyDescent="0.15">
      <c r="A8165" s="694" t="s">
        <v>10617</v>
      </c>
      <c r="B8165" s="96">
        <v>285025</v>
      </c>
      <c r="C8165" s="96">
        <v>2</v>
      </c>
      <c r="D8165" s="97">
        <v>179694484</v>
      </c>
      <c r="E8165" s="97">
        <v>179914841</v>
      </c>
      <c r="F8165" s="96" t="s">
        <v>2328</v>
      </c>
      <c r="G8165" s="96">
        <v>849</v>
      </c>
      <c r="H8165" s="96">
        <v>0.24890999999999999</v>
      </c>
      <c r="I8165" s="810">
        <v>1</v>
      </c>
    </row>
    <row r="8166" spans="1:9" x14ac:dyDescent="0.15">
      <c r="A8166" s="694" t="s">
        <v>10618</v>
      </c>
      <c r="B8166" s="96">
        <v>118980</v>
      </c>
      <c r="C8166" s="96">
        <v>10</v>
      </c>
      <c r="D8166" s="97">
        <v>104474298</v>
      </c>
      <c r="E8166" s="97">
        <v>104498947</v>
      </c>
      <c r="F8166" s="96" t="s">
        <v>2321</v>
      </c>
      <c r="G8166" s="96">
        <v>61</v>
      </c>
      <c r="H8166" s="96">
        <v>0.24898000000000001</v>
      </c>
      <c r="I8166" s="810">
        <v>1</v>
      </c>
    </row>
    <row r="8167" spans="1:9" x14ac:dyDescent="0.15">
      <c r="A8167" s="694" t="s">
        <v>804</v>
      </c>
      <c r="B8167" s="96">
        <v>6920</v>
      </c>
      <c r="C8167" s="96">
        <v>1</v>
      </c>
      <c r="D8167" s="97">
        <v>23707555</v>
      </c>
      <c r="E8167" s="97">
        <v>23751269</v>
      </c>
      <c r="F8167" s="96" t="s">
        <v>2328</v>
      </c>
      <c r="G8167" s="96">
        <v>132</v>
      </c>
      <c r="H8167" s="96">
        <v>0.24898999999999999</v>
      </c>
      <c r="I8167" s="810">
        <v>1</v>
      </c>
    </row>
    <row r="8168" spans="1:9" x14ac:dyDescent="0.15">
      <c r="A8168" s="694" t="s">
        <v>10619</v>
      </c>
      <c r="B8168" s="96">
        <v>143379</v>
      </c>
      <c r="C8168" s="96">
        <v>10</v>
      </c>
      <c r="D8168" s="97">
        <v>118423207</v>
      </c>
      <c r="E8168" s="97">
        <v>118429765</v>
      </c>
      <c r="F8168" s="96" t="s">
        <v>2328</v>
      </c>
      <c r="G8168" s="96">
        <v>18</v>
      </c>
      <c r="H8168" s="96">
        <v>0.24901999999999999</v>
      </c>
      <c r="I8168" s="810">
        <v>1</v>
      </c>
    </row>
    <row r="8169" spans="1:9" x14ac:dyDescent="0.15">
      <c r="A8169" s="694" t="s">
        <v>10620</v>
      </c>
      <c r="B8169" s="96">
        <v>254956</v>
      </c>
      <c r="C8169" s="96">
        <v>9</v>
      </c>
      <c r="D8169" s="97">
        <v>124922190</v>
      </c>
      <c r="E8169" s="97">
        <v>124962368</v>
      </c>
      <c r="F8169" s="96" t="s">
        <v>2321</v>
      </c>
      <c r="G8169" s="96">
        <v>137</v>
      </c>
      <c r="H8169" s="96">
        <v>0.24908</v>
      </c>
      <c r="I8169" s="810">
        <v>1</v>
      </c>
    </row>
    <row r="8170" spans="1:9" x14ac:dyDescent="0.15">
      <c r="A8170" s="694" t="s">
        <v>10621</v>
      </c>
      <c r="B8170" s="96">
        <v>54020</v>
      </c>
      <c r="C8170" s="96">
        <v>21</v>
      </c>
      <c r="D8170" s="97">
        <v>43919742</v>
      </c>
      <c r="E8170" s="97">
        <v>44001550</v>
      </c>
      <c r="F8170" s="96" t="s">
        <v>2321</v>
      </c>
      <c r="G8170" s="96">
        <v>416</v>
      </c>
      <c r="H8170" s="96">
        <v>0.24915999999999999</v>
      </c>
      <c r="I8170" s="810">
        <v>1</v>
      </c>
    </row>
    <row r="8171" spans="1:9" x14ac:dyDescent="0.15">
      <c r="A8171" s="694" t="s">
        <v>10622</v>
      </c>
      <c r="B8171" s="96">
        <v>9356</v>
      </c>
      <c r="C8171" s="96">
        <v>11</v>
      </c>
      <c r="D8171" s="97">
        <v>62744069</v>
      </c>
      <c r="E8171" s="97">
        <v>62752495</v>
      </c>
      <c r="F8171" s="96" t="s">
        <v>2328</v>
      </c>
      <c r="G8171" s="96">
        <v>20</v>
      </c>
      <c r="H8171" s="96">
        <v>0.24926000000000001</v>
      </c>
      <c r="I8171" s="810">
        <v>1</v>
      </c>
    </row>
    <row r="8172" spans="1:9" x14ac:dyDescent="0.15">
      <c r="A8172" s="694" t="s">
        <v>10623</v>
      </c>
      <c r="B8172" s="96">
        <v>210</v>
      </c>
      <c r="C8172" s="96">
        <v>9</v>
      </c>
      <c r="D8172" s="97">
        <v>116148592</v>
      </c>
      <c r="E8172" s="97">
        <v>116163618</v>
      </c>
      <c r="F8172" s="96" t="s">
        <v>2328</v>
      </c>
      <c r="G8172" s="96">
        <v>42</v>
      </c>
      <c r="H8172" s="96">
        <v>0.24926999999999999</v>
      </c>
      <c r="I8172" s="810">
        <v>1</v>
      </c>
    </row>
    <row r="8173" spans="1:9" x14ac:dyDescent="0.15">
      <c r="A8173" s="694" t="s">
        <v>10624</v>
      </c>
      <c r="B8173" s="96">
        <v>90861</v>
      </c>
      <c r="C8173" s="96">
        <v>16</v>
      </c>
      <c r="D8173" s="97">
        <v>1728201</v>
      </c>
      <c r="E8173" s="97">
        <v>1752073</v>
      </c>
      <c r="F8173" s="96" t="s">
        <v>2321</v>
      </c>
      <c r="G8173" s="96">
        <v>53</v>
      </c>
      <c r="H8173" s="96">
        <v>0.24931</v>
      </c>
      <c r="I8173" s="810">
        <v>1</v>
      </c>
    </row>
    <row r="8174" spans="1:9" x14ac:dyDescent="0.15">
      <c r="A8174" s="694" t="s">
        <v>10625</v>
      </c>
      <c r="B8174" s="96">
        <v>8761</v>
      </c>
      <c r="C8174" s="96">
        <v>1</v>
      </c>
      <c r="D8174" s="97">
        <v>40026485</v>
      </c>
      <c r="E8174" s="97">
        <v>40042522</v>
      </c>
      <c r="F8174" s="96" t="s">
        <v>2328</v>
      </c>
      <c r="G8174" s="96">
        <v>45</v>
      </c>
      <c r="H8174" s="96">
        <v>0.24934999999999999</v>
      </c>
      <c r="I8174" s="810">
        <v>1</v>
      </c>
    </row>
    <row r="8175" spans="1:9" x14ac:dyDescent="0.15">
      <c r="A8175" s="694" t="s">
        <v>10626</v>
      </c>
      <c r="B8175" s="96">
        <v>9648</v>
      </c>
      <c r="C8175" s="96">
        <v>2</v>
      </c>
      <c r="D8175" s="97">
        <v>109065577</v>
      </c>
      <c r="E8175" s="97">
        <v>109125854</v>
      </c>
      <c r="F8175" s="96" t="s">
        <v>2321</v>
      </c>
      <c r="G8175" s="96">
        <v>234</v>
      </c>
      <c r="H8175" s="96">
        <v>0.24939</v>
      </c>
      <c r="I8175" s="810">
        <v>1</v>
      </c>
    </row>
    <row r="8176" spans="1:9" x14ac:dyDescent="0.15">
      <c r="A8176" s="694" t="s">
        <v>10627</v>
      </c>
      <c r="B8176" s="96">
        <v>131474</v>
      </c>
      <c r="C8176" s="96">
        <v>3</v>
      </c>
      <c r="D8176" s="97">
        <v>14153577</v>
      </c>
      <c r="E8176" s="97">
        <v>14166371</v>
      </c>
      <c r="F8176" s="96" t="s">
        <v>2328</v>
      </c>
      <c r="G8176" s="96">
        <v>36</v>
      </c>
      <c r="H8176" s="96">
        <v>0.24958</v>
      </c>
      <c r="I8176" s="810">
        <v>1</v>
      </c>
    </row>
    <row r="8177" spans="1:9" x14ac:dyDescent="0.15">
      <c r="A8177" s="694" t="s">
        <v>10628</v>
      </c>
      <c r="B8177" s="96">
        <v>11000</v>
      </c>
      <c r="C8177" s="96">
        <v>1</v>
      </c>
      <c r="D8177" s="97">
        <v>153746830</v>
      </c>
      <c r="E8177" s="97">
        <v>153752633</v>
      </c>
      <c r="F8177" s="96" t="s">
        <v>2321</v>
      </c>
      <c r="G8177" s="96">
        <v>12</v>
      </c>
      <c r="H8177" s="96">
        <v>0.24965999999999999</v>
      </c>
      <c r="I8177" s="810">
        <v>1</v>
      </c>
    </row>
    <row r="8178" spans="1:9" x14ac:dyDescent="0.15">
      <c r="A8178" s="694" t="s">
        <v>10629</v>
      </c>
      <c r="B8178" s="96">
        <v>3310</v>
      </c>
      <c r="C8178" s="96">
        <v>1</v>
      </c>
      <c r="D8178" s="97">
        <v>161494036</v>
      </c>
      <c r="E8178" s="97">
        <v>161496687</v>
      </c>
      <c r="F8178" s="96" t="s">
        <v>2321</v>
      </c>
      <c r="G8178" s="96">
        <v>9</v>
      </c>
      <c r="H8178" s="96">
        <v>0.24972</v>
      </c>
      <c r="I8178" s="810">
        <v>1</v>
      </c>
    </row>
    <row r="8179" spans="1:9" x14ac:dyDescent="0.15">
      <c r="A8179" s="694" t="s">
        <v>10630</v>
      </c>
      <c r="B8179" s="96">
        <v>441024</v>
      </c>
      <c r="C8179" s="96">
        <v>4</v>
      </c>
      <c r="D8179" s="97">
        <v>74989019</v>
      </c>
      <c r="E8179" s="97">
        <v>75168816</v>
      </c>
      <c r="F8179" s="96" t="s">
        <v>2321</v>
      </c>
      <c r="G8179" s="96">
        <v>374</v>
      </c>
      <c r="H8179" s="96">
        <v>0.24987000000000001</v>
      </c>
      <c r="I8179" s="810">
        <v>1</v>
      </c>
    </row>
    <row r="8180" spans="1:9" x14ac:dyDescent="0.15">
      <c r="A8180" s="694" t="s">
        <v>10631</v>
      </c>
      <c r="B8180" s="96">
        <v>22846</v>
      </c>
      <c r="C8180" s="96">
        <v>14</v>
      </c>
      <c r="D8180" s="97">
        <v>77228235</v>
      </c>
      <c r="E8180" s="97">
        <v>77249363</v>
      </c>
      <c r="F8180" s="96" t="s">
        <v>2321</v>
      </c>
      <c r="G8180" s="96">
        <v>64</v>
      </c>
      <c r="H8180" s="96">
        <v>0.24989</v>
      </c>
      <c r="I8180" s="810">
        <v>1</v>
      </c>
    </row>
    <row r="8181" spans="1:9" x14ac:dyDescent="0.15">
      <c r="A8181" s="694" t="s">
        <v>10632</v>
      </c>
      <c r="B8181" s="96">
        <v>326625</v>
      </c>
      <c r="C8181" s="96">
        <v>12</v>
      </c>
      <c r="D8181" s="97">
        <v>109991520</v>
      </c>
      <c r="E8181" s="97">
        <v>110011358</v>
      </c>
      <c r="F8181" s="96" t="s">
        <v>2328</v>
      </c>
      <c r="G8181" s="96">
        <v>97</v>
      </c>
      <c r="H8181" s="96">
        <v>0.24990999999999999</v>
      </c>
      <c r="I8181" s="810">
        <v>1</v>
      </c>
    </row>
    <row r="8182" spans="1:9" x14ac:dyDescent="0.15">
      <c r="A8182" s="694" t="s">
        <v>10633</v>
      </c>
      <c r="B8182" s="96">
        <v>339669</v>
      </c>
      <c r="C8182" s="96">
        <v>22</v>
      </c>
      <c r="D8182" s="97">
        <v>37387160</v>
      </c>
      <c r="E8182" s="97">
        <v>37403877</v>
      </c>
      <c r="F8182" s="96" t="s">
        <v>2328</v>
      </c>
      <c r="G8182" s="96">
        <v>76</v>
      </c>
      <c r="H8182" s="96">
        <v>0.24998999999999999</v>
      </c>
      <c r="I8182" s="810">
        <v>1</v>
      </c>
    </row>
    <row r="8183" spans="1:9" x14ac:dyDescent="0.15">
      <c r="A8183" s="694" t="s">
        <v>10634</v>
      </c>
      <c r="B8183" s="96">
        <v>6329</v>
      </c>
      <c r="C8183" s="96">
        <v>17</v>
      </c>
      <c r="D8183" s="97">
        <v>62015914</v>
      </c>
      <c r="E8183" s="97">
        <v>62066876</v>
      </c>
      <c r="F8183" s="96" t="s">
        <v>2328</v>
      </c>
      <c r="G8183" s="96">
        <v>137</v>
      </c>
      <c r="H8183" s="96">
        <v>0.25007000000000001</v>
      </c>
      <c r="I8183" s="810">
        <v>1</v>
      </c>
    </row>
    <row r="8184" spans="1:9" x14ac:dyDescent="0.15">
      <c r="A8184" s="694" t="s">
        <v>10635</v>
      </c>
      <c r="B8184" s="96">
        <v>221143</v>
      </c>
      <c r="C8184" s="96">
        <v>13</v>
      </c>
      <c r="D8184" s="97">
        <v>21302036</v>
      </c>
      <c r="E8184" s="97">
        <v>21348095</v>
      </c>
      <c r="F8184" s="96" t="s">
        <v>2328</v>
      </c>
      <c r="G8184" s="96">
        <v>197</v>
      </c>
      <c r="H8184" s="96">
        <v>0.25023000000000001</v>
      </c>
      <c r="I8184" s="810">
        <v>1</v>
      </c>
    </row>
    <row r="8185" spans="1:9" x14ac:dyDescent="0.15">
      <c r="A8185" s="694" t="s">
        <v>10636</v>
      </c>
      <c r="B8185" s="96">
        <v>11218</v>
      </c>
      <c r="C8185" s="96">
        <v>1</v>
      </c>
      <c r="D8185" s="97">
        <v>112298190</v>
      </c>
      <c r="E8185" s="97">
        <v>112310199</v>
      </c>
      <c r="F8185" s="96" t="s">
        <v>2321</v>
      </c>
      <c r="G8185" s="96">
        <v>51</v>
      </c>
      <c r="H8185" s="96">
        <v>0.25024000000000002</v>
      </c>
      <c r="I8185" s="810">
        <v>1</v>
      </c>
    </row>
    <row r="8186" spans="1:9" x14ac:dyDescent="0.15">
      <c r="A8186" s="694" t="s">
        <v>10637</v>
      </c>
      <c r="B8186" s="96">
        <v>51246</v>
      </c>
      <c r="C8186" s="96">
        <v>3</v>
      </c>
      <c r="D8186" s="97">
        <v>48509197</v>
      </c>
      <c r="E8186" s="97">
        <v>48542259</v>
      </c>
      <c r="F8186" s="96" t="s">
        <v>2328</v>
      </c>
      <c r="G8186" s="96">
        <v>63</v>
      </c>
      <c r="H8186" s="96">
        <v>0.25025999999999998</v>
      </c>
      <c r="I8186" s="810">
        <v>1</v>
      </c>
    </row>
    <row r="8187" spans="1:9" x14ac:dyDescent="0.15">
      <c r="A8187" s="694" t="s">
        <v>10638</v>
      </c>
      <c r="B8187" s="96">
        <v>1757</v>
      </c>
      <c r="C8187" s="96">
        <v>9</v>
      </c>
      <c r="D8187" s="97">
        <v>136528682</v>
      </c>
      <c r="E8187" s="97">
        <v>136605077</v>
      </c>
      <c r="F8187" s="96" t="s">
        <v>2328</v>
      </c>
      <c r="G8187" s="96">
        <v>361</v>
      </c>
      <c r="H8187" s="96">
        <v>0.25031999999999999</v>
      </c>
      <c r="I8187" s="810">
        <v>1</v>
      </c>
    </row>
    <row r="8188" spans="1:9" x14ac:dyDescent="0.15">
      <c r="A8188" s="694" t="s">
        <v>10639</v>
      </c>
      <c r="B8188" s="96">
        <v>2651</v>
      </c>
      <c r="C8188" s="96">
        <v>6</v>
      </c>
      <c r="D8188" s="97">
        <v>10521542</v>
      </c>
      <c r="E8188" s="97">
        <v>10629601</v>
      </c>
      <c r="F8188" s="96" t="s">
        <v>2321</v>
      </c>
      <c r="G8188" s="96">
        <v>387</v>
      </c>
      <c r="H8188" s="96">
        <v>0.25044</v>
      </c>
      <c r="I8188" s="810">
        <v>1</v>
      </c>
    </row>
    <row r="8189" spans="1:9" x14ac:dyDescent="0.15">
      <c r="A8189" s="694" t="s">
        <v>10640</v>
      </c>
      <c r="B8189" s="96">
        <v>84316</v>
      </c>
      <c r="C8189" s="96">
        <v>17</v>
      </c>
      <c r="D8189" s="97">
        <v>7760003</v>
      </c>
      <c r="E8189" s="97">
        <v>7788608</v>
      </c>
      <c r="F8189" s="96" t="s">
        <v>2328</v>
      </c>
      <c r="G8189" s="96">
        <v>79</v>
      </c>
      <c r="H8189" s="96">
        <v>0.25045000000000001</v>
      </c>
      <c r="I8189" s="810">
        <v>1</v>
      </c>
    </row>
    <row r="8190" spans="1:9" x14ac:dyDescent="0.15">
      <c r="A8190" s="694" t="s">
        <v>10641</v>
      </c>
      <c r="B8190" s="96">
        <v>9768</v>
      </c>
      <c r="C8190" s="96">
        <v>15</v>
      </c>
      <c r="D8190" s="97">
        <v>64657193</v>
      </c>
      <c r="E8190" s="97">
        <v>64679914</v>
      </c>
      <c r="F8190" s="96" t="s">
        <v>2328</v>
      </c>
      <c r="G8190" s="96">
        <v>55</v>
      </c>
      <c r="H8190" s="96">
        <v>0.25051000000000001</v>
      </c>
      <c r="I8190" s="810">
        <v>1</v>
      </c>
    </row>
    <row r="8191" spans="1:9" x14ac:dyDescent="0.15">
      <c r="A8191" s="694" t="s">
        <v>10642</v>
      </c>
      <c r="B8191" s="96">
        <v>22853</v>
      </c>
      <c r="C8191" s="96">
        <v>7</v>
      </c>
      <c r="D8191" s="97">
        <v>97736197</v>
      </c>
      <c r="E8191" s="97">
        <v>97838945</v>
      </c>
      <c r="F8191" s="96" t="s">
        <v>2321</v>
      </c>
      <c r="G8191" s="96">
        <v>305</v>
      </c>
      <c r="H8191" s="96">
        <v>0.25053999999999998</v>
      </c>
      <c r="I8191" s="810">
        <v>1</v>
      </c>
    </row>
    <row r="8192" spans="1:9" x14ac:dyDescent="0.15">
      <c r="A8192" s="694" t="s">
        <v>10643</v>
      </c>
      <c r="B8192" s="96">
        <v>3674</v>
      </c>
      <c r="C8192" s="96">
        <v>17</v>
      </c>
      <c r="D8192" s="97">
        <v>42449550</v>
      </c>
      <c r="E8192" s="97">
        <v>42466873</v>
      </c>
      <c r="F8192" s="96" t="s">
        <v>2328</v>
      </c>
      <c r="G8192" s="96">
        <v>26</v>
      </c>
      <c r="H8192" s="96">
        <v>0.25058000000000002</v>
      </c>
      <c r="I8192" s="810">
        <v>1</v>
      </c>
    </row>
    <row r="8193" spans="1:9" x14ac:dyDescent="0.15">
      <c r="A8193" s="694" t="s">
        <v>10644</v>
      </c>
      <c r="B8193" s="96">
        <v>23179</v>
      </c>
      <c r="C8193" s="96">
        <v>1</v>
      </c>
      <c r="D8193" s="97">
        <v>183605208</v>
      </c>
      <c r="E8193" s="97">
        <v>183897666</v>
      </c>
      <c r="F8193" s="96" t="s">
        <v>2321</v>
      </c>
      <c r="G8193" s="96">
        <v>947</v>
      </c>
      <c r="H8193" s="96">
        <v>0.25059999999999999</v>
      </c>
      <c r="I8193" s="810">
        <v>1</v>
      </c>
    </row>
    <row r="8194" spans="1:9" x14ac:dyDescent="0.15">
      <c r="A8194" s="694" t="s">
        <v>10645</v>
      </c>
      <c r="B8194" s="96">
        <v>79161</v>
      </c>
      <c r="C8194" s="96">
        <v>7</v>
      </c>
      <c r="D8194" s="97">
        <v>86825477</v>
      </c>
      <c r="E8194" s="97">
        <v>86849889</v>
      </c>
      <c r="F8194" s="96" t="s">
        <v>2328</v>
      </c>
      <c r="G8194" s="96">
        <v>81</v>
      </c>
      <c r="H8194" s="96">
        <v>0.25064999999999998</v>
      </c>
      <c r="I8194" s="810">
        <v>1</v>
      </c>
    </row>
    <row r="8195" spans="1:9" x14ac:dyDescent="0.15">
      <c r="A8195" s="694" t="s">
        <v>10646</v>
      </c>
      <c r="B8195" s="96">
        <v>5436</v>
      </c>
      <c r="C8195" s="96">
        <v>11</v>
      </c>
      <c r="D8195" s="97">
        <v>62529011</v>
      </c>
      <c r="E8195" s="97">
        <v>62534187</v>
      </c>
      <c r="F8195" s="96" t="s">
        <v>2321</v>
      </c>
      <c r="G8195" s="96">
        <v>7</v>
      </c>
      <c r="H8195" s="96">
        <v>0.25067</v>
      </c>
      <c r="I8195" s="810">
        <v>1</v>
      </c>
    </row>
    <row r="8196" spans="1:9" x14ac:dyDescent="0.15">
      <c r="A8196" s="694" t="s">
        <v>10647</v>
      </c>
      <c r="B8196" s="96">
        <v>64951</v>
      </c>
      <c r="C8196" s="96">
        <v>7</v>
      </c>
      <c r="D8196" s="97">
        <v>43906157</v>
      </c>
      <c r="E8196" s="97">
        <v>43909145</v>
      </c>
      <c r="F8196" s="96" t="s">
        <v>2328</v>
      </c>
      <c r="G8196" s="96">
        <v>3</v>
      </c>
      <c r="H8196" s="96">
        <v>0.25072</v>
      </c>
      <c r="I8196" s="810">
        <v>1</v>
      </c>
    </row>
    <row r="8197" spans="1:9" x14ac:dyDescent="0.15">
      <c r="A8197" s="694" t="s">
        <v>10648</v>
      </c>
      <c r="B8197" s="96">
        <v>10500</v>
      </c>
      <c r="C8197" s="96">
        <v>1</v>
      </c>
      <c r="D8197" s="97">
        <v>151104161</v>
      </c>
      <c r="E8197" s="97">
        <v>151119146</v>
      </c>
      <c r="F8197" s="96" t="s">
        <v>2328</v>
      </c>
      <c r="G8197" s="96">
        <v>53</v>
      </c>
      <c r="H8197" s="96">
        <v>0.25083</v>
      </c>
      <c r="I8197" s="810">
        <v>1</v>
      </c>
    </row>
    <row r="8198" spans="1:9" x14ac:dyDescent="0.15">
      <c r="A8198" s="694" t="s">
        <v>10649</v>
      </c>
      <c r="B8198" s="96">
        <v>79753</v>
      </c>
      <c r="C8198" s="96">
        <v>1</v>
      </c>
      <c r="D8198" s="97">
        <v>38000050</v>
      </c>
      <c r="E8198" s="97">
        <v>38019945</v>
      </c>
      <c r="F8198" s="96" t="s">
        <v>2328</v>
      </c>
      <c r="G8198" s="96">
        <v>56</v>
      </c>
      <c r="H8198" s="96">
        <v>0.25086999999999998</v>
      </c>
      <c r="I8198" s="810">
        <v>1</v>
      </c>
    </row>
    <row r="8199" spans="1:9" x14ac:dyDescent="0.15">
      <c r="A8199" s="694" t="s">
        <v>10650</v>
      </c>
      <c r="B8199" s="96">
        <v>2977</v>
      </c>
      <c r="C8199" s="96">
        <v>11</v>
      </c>
      <c r="D8199" s="97">
        <v>106544738</v>
      </c>
      <c r="E8199" s="97">
        <v>106889171</v>
      </c>
      <c r="F8199" s="96" t="s">
        <v>2328</v>
      </c>
      <c r="G8199" s="96">
        <v>1240</v>
      </c>
      <c r="H8199" s="96">
        <v>0.25097000000000003</v>
      </c>
      <c r="I8199" s="810">
        <v>1</v>
      </c>
    </row>
    <row r="8200" spans="1:9" x14ac:dyDescent="0.15">
      <c r="A8200" s="694" t="s">
        <v>10651</v>
      </c>
      <c r="B8200" s="96">
        <v>729597</v>
      </c>
      <c r="C8200" s="96">
        <v>7</v>
      </c>
      <c r="D8200" s="97">
        <v>101986192</v>
      </c>
      <c r="E8200" s="97">
        <v>101997468</v>
      </c>
      <c r="F8200" s="96" t="s">
        <v>2328</v>
      </c>
      <c r="G8200" s="96">
        <v>1</v>
      </c>
      <c r="H8200" s="96">
        <v>0.251</v>
      </c>
      <c r="I8200" s="810">
        <v>1</v>
      </c>
    </row>
    <row r="8201" spans="1:9" x14ac:dyDescent="0.15">
      <c r="A8201" s="694" t="s">
        <v>10652</v>
      </c>
      <c r="B8201" s="96">
        <v>81691</v>
      </c>
      <c r="C8201" s="96">
        <v>16</v>
      </c>
      <c r="D8201" s="97">
        <v>20817751</v>
      </c>
      <c r="E8201" s="97">
        <v>20860990</v>
      </c>
      <c r="F8201" s="96" t="s">
        <v>2321</v>
      </c>
      <c r="G8201" s="96">
        <v>69</v>
      </c>
      <c r="H8201" s="96">
        <v>0.25107000000000002</v>
      </c>
      <c r="I8201" s="810">
        <v>1</v>
      </c>
    </row>
    <row r="8202" spans="1:9" x14ac:dyDescent="0.15">
      <c r="A8202" s="694" t="s">
        <v>10653</v>
      </c>
      <c r="B8202" s="96">
        <v>27230</v>
      </c>
      <c r="C8202" s="96">
        <v>3</v>
      </c>
      <c r="D8202" s="97">
        <v>150259780</v>
      </c>
      <c r="E8202" s="97">
        <v>150264428</v>
      </c>
      <c r="F8202" s="96" t="s">
        <v>2328</v>
      </c>
      <c r="G8202" s="96">
        <v>11</v>
      </c>
      <c r="H8202" s="96">
        <v>0.25144</v>
      </c>
      <c r="I8202" s="810">
        <v>1</v>
      </c>
    </row>
    <row r="8203" spans="1:9" x14ac:dyDescent="0.15">
      <c r="A8203" s="694" t="s">
        <v>10654</v>
      </c>
      <c r="B8203" s="96">
        <v>83901</v>
      </c>
      <c r="C8203" s="96">
        <v>17</v>
      </c>
      <c r="D8203" s="97">
        <v>39394270</v>
      </c>
      <c r="E8203" s="97">
        <v>39395256</v>
      </c>
      <c r="F8203" s="96" t="s">
        <v>2321</v>
      </c>
      <c r="G8203" s="96">
        <v>1</v>
      </c>
      <c r="H8203" s="96">
        <v>0.2515</v>
      </c>
      <c r="I8203" s="810">
        <v>1</v>
      </c>
    </row>
    <row r="8204" spans="1:9" x14ac:dyDescent="0.15">
      <c r="A8204" s="694" t="s">
        <v>10655</v>
      </c>
      <c r="B8204" s="96">
        <v>55350</v>
      </c>
      <c r="C8204" s="96">
        <v>6</v>
      </c>
      <c r="D8204" s="97">
        <v>133043926</v>
      </c>
      <c r="E8204" s="97">
        <v>133055904</v>
      </c>
      <c r="F8204" s="96" t="s">
        <v>2328</v>
      </c>
      <c r="G8204" s="96">
        <v>63</v>
      </c>
      <c r="H8204" s="96">
        <v>0.25152999999999998</v>
      </c>
      <c r="I8204" s="810">
        <v>1</v>
      </c>
    </row>
    <row r="8205" spans="1:9" x14ac:dyDescent="0.15">
      <c r="A8205" s="694" t="s">
        <v>10656</v>
      </c>
      <c r="B8205" s="96">
        <v>54866</v>
      </c>
      <c r="C8205" s="96">
        <v>15</v>
      </c>
      <c r="D8205" s="97">
        <v>41107643</v>
      </c>
      <c r="E8205" s="97">
        <v>41121283</v>
      </c>
      <c r="F8205" s="96" t="s">
        <v>2328</v>
      </c>
      <c r="G8205" s="96">
        <v>29</v>
      </c>
      <c r="H8205" s="96">
        <v>0.25161</v>
      </c>
      <c r="I8205" s="810">
        <v>1</v>
      </c>
    </row>
    <row r="8206" spans="1:9" x14ac:dyDescent="0.15">
      <c r="A8206" s="694" t="s">
        <v>10657</v>
      </c>
      <c r="B8206" s="96">
        <v>3931</v>
      </c>
      <c r="C8206" s="96">
        <v>16</v>
      </c>
      <c r="D8206" s="97">
        <v>67973787</v>
      </c>
      <c r="E8206" s="97">
        <v>67978656</v>
      </c>
      <c r="F8206" s="96" t="s">
        <v>2328</v>
      </c>
      <c r="G8206" s="96">
        <v>8</v>
      </c>
      <c r="H8206" s="96">
        <v>0.25163000000000002</v>
      </c>
      <c r="I8206" s="810">
        <v>1</v>
      </c>
    </row>
    <row r="8207" spans="1:9" x14ac:dyDescent="0.15">
      <c r="A8207" s="694" t="s">
        <v>10658</v>
      </c>
      <c r="B8207" s="96">
        <v>26175</v>
      </c>
      <c r="C8207" s="96">
        <v>14</v>
      </c>
      <c r="D8207" s="97">
        <v>93651296</v>
      </c>
      <c r="E8207" s="97">
        <v>93653431</v>
      </c>
      <c r="F8207" s="96" t="s">
        <v>2321</v>
      </c>
      <c r="G8207" s="96">
        <v>4</v>
      </c>
      <c r="H8207" s="96">
        <v>0.25179000000000001</v>
      </c>
      <c r="I8207" s="810">
        <v>1</v>
      </c>
    </row>
    <row r="8208" spans="1:9" x14ac:dyDescent="0.15">
      <c r="A8208" s="694" t="s">
        <v>10659</v>
      </c>
      <c r="B8208" s="96">
        <v>2009</v>
      </c>
      <c r="C8208" s="96">
        <v>14</v>
      </c>
      <c r="D8208" s="97">
        <v>100204056</v>
      </c>
      <c r="E8208" s="97">
        <v>100408397</v>
      </c>
      <c r="F8208" s="96" t="s">
        <v>2321</v>
      </c>
      <c r="G8208" s="96">
        <v>693</v>
      </c>
      <c r="H8208" s="96">
        <v>0.25181999999999999</v>
      </c>
      <c r="I8208" s="810">
        <v>1</v>
      </c>
    </row>
    <row r="8209" spans="1:9" x14ac:dyDescent="0.15">
      <c r="A8209" s="694" t="s">
        <v>10660</v>
      </c>
      <c r="B8209" s="96">
        <v>5972</v>
      </c>
      <c r="C8209" s="96">
        <v>1</v>
      </c>
      <c r="D8209" s="97">
        <v>204123944</v>
      </c>
      <c r="E8209" s="97">
        <v>204135465</v>
      </c>
      <c r="F8209" s="96" t="s">
        <v>2328</v>
      </c>
      <c r="G8209" s="96">
        <v>48</v>
      </c>
      <c r="H8209" s="96">
        <v>0.25184000000000001</v>
      </c>
      <c r="I8209" s="810">
        <v>1</v>
      </c>
    </row>
    <row r="8210" spans="1:9" x14ac:dyDescent="0.15">
      <c r="A8210" s="694" t="s">
        <v>10661</v>
      </c>
      <c r="B8210" s="96">
        <v>10654</v>
      </c>
      <c r="C8210" s="96">
        <v>1</v>
      </c>
      <c r="D8210" s="97">
        <v>154897208</v>
      </c>
      <c r="E8210" s="97">
        <v>154909484</v>
      </c>
      <c r="F8210" s="96" t="s">
        <v>2328</v>
      </c>
      <c r="G8210" s="96">
        <v>29</v>
      </c>
      <c r="H8210" s="96">
        <v>0.25190000000000001</v>
      </c>
      <c r="I8210" s="810">
        <v>1</v>
      </c>
    </row>
    <row r="8211" spans="1:9" x14ac:dyDescent="0.15">
      <c r="A8211" s="694" t="s">
        <v>10662</v>
      </c>
      <c r="B8211" s="96">
        <v>81579</v>
      </c>
      <c r="C8211" s="96">
        <v>4</v>
      </c>
      <c r="D8211" s="97">
        <v>110631145</v>
      </c>
      <c r="E8211" s="97">
        <v>110651242</v>
      </c>
      <c r="F8211" s="96" t="s">
        <v>2328</v>
      </c>
      <c r="G8211" s="96">
        <v>38</v>
      </c>
      <c r="H8211" s="96">
        <v>0.25197999999999998</v>
      </c>
      <c r="I8211" s="810">
        <v>1</v>
      </c>
    </row>
    <row r="8212" spans="1:9" x14ac:dyDescent="0.15">
      <c r="A8212" s="694" t="s">
        <v>10663</v>
      </c>
      <c r="B8212" s="96">
        <v>54845</v>
      </c>
      <c r="C8212" s="96">
        <v>8</v>
      </c>
      <c r="D8212" s="97">
        <v>95653364</v>
      </c>
      <c r="E8212" s="97">
        <v>95719694</v>
      </c>
      <c r="F8212" s="96" t="s">
        <v>2321</v>
      </c>
      <c r="G8212" s="96">
        <v>262</v>
      </c>
      <c r="H8212" s="96">
        <v>0.25208999999999998</v>
      </c>
      <c r="I8212" s="810">
        <v>1</v>
      </c>
    </row>
    <row r="8213" spans="1:9" x14ac:dyDescent="0.15">
      <c r="A8213" s="694" t="s">
        <v>10664</v>
      </c>
      <c r="B8213" s="96">
        <v>55324</v>
      </c>
      <c r="C8213" s="96">
        <v>3</v>
      </c>
      <c r="D8213" s="97">
        <v>183903863</v>
      </c>
      <c r="E8213" s="97">
        <v>183911795</v>
      </c>
      <c r="F8213" s="96" t="s">
        <v>2321</v>
      </c>
      <c r="G8213" s="96">
        <v>30</v>
      </c>
      <c r="H8213" s="96">
        <v>0.25212000000000001</v>
      </c>
      <c r="I8213" s="810">
        <v>1</v>
      </c>
    </row>
    <row r="8214" spans="1:9" x14ac:dyDescent="0.15">
      <c r="A8214" s="694" t="s">
        <v>10665</v>
      </c>
      <c r="B8214" s="96">
        <v>5688</v>
      </c>
      <c r="C8214" s="96">
        <v>20</v>
      </c>
      <c r="D8214" s="97">
        <v>60711783</v>
      </c>
      <c r="E8214" s="97">
        <v>60718514</v>
      </c>
      <c r="F8214" s="96" t="s">
        <v>2328</v>
      </c>
      <c r="G8214" s="96">
        <v>20</v>
      </c>
      <c r="H8214" s="96">
        <v>0.25212000000000001</v>
      </c>
      <c r="I8214" s="810">
        <v>1</v>
      </c>
    </row>
    <row r="8215" spans="1:9" x14ac:dyDescent="0.15">
      <c r="A8215" s="694" t="s">
        <v>10666</v>
      </c>
      <c r="B8215" s="96">
        <v>5693</v>
      </c>
      <c r="C8215" s="96">
        <v>14</v>
      </c>
      <c r="D8215" s="97">
        <v>23485752</v>
      </c>
      <c r="E8215" s="97">
        <v>23504429</v>
      </c>
      <c r="F8215" s="96" t="s">
        <v>2328</v>
      </c>
      <c r="G8215" s="96">
        <v>32</v>
      </c>
      <c r="H8215" s="96">
        <v>0.25213000000000002</v>
      </c>
      <c r="I8215" s="810">
        <v>1</v>
      </c>
    </row>
    <row r="8216" spans="1:9" x14ac:dyDescent="0.15">
      <c r="A8216" s="694" t="s">
        <v>10667</v>
      </c>
      <c r="B8216" s="96">
        <v>285282</v>
      </c>
      <c r="C8216" s="96">
        <v>3</v>
      </c>
      <c r="D8216" s="97">
        <v>120405528</v>
      </c>
      <c r="E8216" s="97">
        <v>120461384</v>
      </c>
      <c r="F8216" s="96" t="s">
        <v>2328</v>
      </c>
      <c r="G8216" s="96">
        <v>114</v>
      </c>
      <c r="H8216" s="96">
        <v>0.25230999999999998</v>
      </c>
      <c r="I8216" s="810">
        <v>1</v>
      </c>
    </row>
    <row r="8217" spans="1:9" x14ac:dyDescent="0.15">
      <c r="A8217" s="694" t="s">
        <v>10668</v>
      </c>
      <c r="B8217" s="96">
        <v>7200</v>
      </c>
      <c r="C8217" s="96">
        <v>3</v>
      </c>
      <c r="D8217" s="97">
        <v>129693236</v>
      </c>
      <c r="E8217" s="97">
        <v>129696781</v>
      </c>
      <c r="F8217" s="96" t="s">
        <v>2321</v>
      </c>
      <c r="G8217" s="96">
        <v>10</v>
      </c>
      <c r="H8217" s="96">
        <v>0.25231999999999999</v>
      </c>
      <c r="I8217" s="810">
        <v>1</v>
      </c>
    </row>
    <row r="8218" spans="1:9" x14ac:dyDescent="0.15">
      <c r="A8218" s="694" t="s">
        <v>10669</v>
      </c>
      <c r="B8218" s="96">
        <v>51274</v>
      </c>
      <c r="C8218" s="96">
        <v>4</v>
      </c>
      <c r="D8218" s="97">
        <v>38665790</v>
      </c>
      <c r="E8218" s="97">
        <v>38703129</v>
      </c>
      <c r="F8218" s="96" t="s">
        <v>2321</v>
      </c>
      <c r="G8218" s="96">
        <v>118</v>
      </c>
      <c r="H8218" s="96">
        <v>0.25233</v>
      </c>
      <c r="I8218" s="810">
        <v>1</v>
      </c>
    </row>
    <row r="8219" spans="1:9" x14ac:dyDescent="0.15">
      <c r="A8219" s="694" t="s">
        <v>10670</v>
      </c>
      <c r="B8219" s="96">
        <v>64094</v>
      </c>
      <c r="C8219" s="96">
        <v>6</v>
      </c>
      <c r="D8219" s="97">
        <v>168841831</v>
      </c>
      <c r="E8219" s="97">
        <v>169068674</v>
      </c>
      <c r="F8219" s="96" t="s">
        <v>2321</v>
      </c>
      <c r="G8219" s="96">
        <v>1000</v>
      </c>
      <c r="H8219" s="96">
        <v>0.25235000000000002</v>
      </c>
      <c r="I8219" s="810">
        <v>1</v>
      </c>
    </row>
    <row r="8220" spans="1:9" x14ac:dyDescent="0.15">
      <c r="A8220" s="694" t="s">
        <v>10671</v>
      </c>
      <c r="B8220" s="96">
        <v>204851</v>
      </c>
      <c r="C8220" s="96">
        <v>1</v>
      </c>
      <c r="D8220" s="97">
        <v>114471819</v>
      </c>
      <c r="E8220" s="97">
        <v>114520491</v>
      </c>
      <c r="F8220" s="96" t="s">
        <v>2321</v>
      </c>
      <c r="G8220" s="96">
        <v>86</v>
      </c>
      <c r="H8220" s="96">
        <v>0.25241000000000002</v>
      </c>
      <c r="I8220" s="810">
        <v>1</v>
      </c>
    </row>
    <row r="8221" spans="1:9" x14ac:dyDescent="0.15">
      <c r="A8221" s="694" t="s">
        <v>10672</v>
      </c>
      <c r="B8221" s="96">
        <v>4521</v>
      </c>
      <c r="C8221" s="96">
        <v>7</v>
      </c>
      <c r="D8221" s="97">
        <v>2281857</v>
      </c>
      <c r="E8221" s="97">
        <v>2290780</v>
      </c>
      <c r="F8221" s="96" t="s">
        <v>2321</v>
      </c>
      <c r="G8221" s="96">
        <v>51</v>
      </c>
      <c r="H8221" s="96">
        <v>0.25278</v>
      </c>
      <c r="I8221" s="810">
        <v>1</v>
      </c>
    </row>
    <row r="8222" spans="1:9" x14ac:dyDescent="0.15">
      <c r="A8222" s="694" t="s">
        <v>10673</v>
      </c>
      <c r="B8222" s="96">
        <v>5998</v>
      </c>
      <c r="C8222" s="96">
        <v>9</v>
      </c>
      <c r="D8222" s="97">
        <v>116207009</v>
      </c>
      <c r="E8222" s="97">
        <v>116360023</v>
      </c>
      <c r="F8222" s="96" t="s">
        <v>2321</v>
      </c>
      <c r="G8222" s="96">
        <v>446</v>
      </c>
      <c r="H8222" s="96">
        <v>0.25280999999999998</v>
      </c>
      <c r="I8222" s="810">
        <v>1</v>
      </c>
    </row>
    <row r="8223" spans="1:9" x14ac:dyDescent="0.15">
      <c r="A8223" s="694" t="s">
        <v>10674</v>
      </c>
      <c r="B8223" s="96">
        <v>1634</v>
      </c>
      <c r="C8223" s="96">
        <v>12</v>
      </c>
      <c r="D8223" s="97">
        <v>91539035</v>
      </c>
      <c r="E8223" s="97">
        <v>91576806</v>
      </c>
      <c r="F8223" s="96" t="s">
        <v>2328</v>
      </c>
      <c r="G8223" s="96">
        <v>62</v>
      </c>
      <c r="H8223" s="96">
        <v>0.25287999999999999</v>
      </c>
      <c r="I8223" s="810">
        <v>1</v>
      </c>
    </row>
    <row r="8224" spans="1:9" x14ac:dyDescent="0.15">
      <c r="A8224" s="694" t="s">
        <v>10675</v>
      </c>
      <c r="B8224" s="96">
        <v>8399</v>
      </c>
      <c r="C8224" s="96">
        <v>16</v>
      </c>
      <c r="D8224" s="97">
        <v>14766405</v>
      </c>
      <c r="E8224" s="97">
        <v>14788526</v>
      </c>
      <c r="F8224" s="96" t="s">
        <v>2328</v>
      </c>
      <c r="G8224" s="96">
        <v>11</v>
      </c>
      <c r="H8224" s="96">
        <v>0.25297999999999998</v>
      </c>
      <c r="I8224" s="810">
        <v>1</v>
      </c>
    </row>
    <row r="8225" spans="1:9" x14ac:dyDescent="0.15">
      <c r="A8225" s="694" t="s">
        <v>10676</v>
      </c>
      <c r="B8225" s="96">
        <v>10655</v>
      </c>
      <c r="C8225" s="96">
        <v>9</v>
      </c>
      <c r="D8225" s="97">
        <v>1049858</v>
      </c>
      <c r="E8225" s="97">
        <v>1057554</v>
      </c>
      <c r="F8225" s="96" t="s">
        <v>2321</v>
      </c>
      <c r="G8225" s="96">
        <v>39</v>
      </c>
      <c r="H8225" s="96">
        <v>0.25306000000000001</v>
      </c>
      <c r="I8225" s="810">
        <v>1</v>
      </c>
    </row>
    <row r="8226" spans="1:9" x14ac:dyDescent="0.15">
      <c r="A8226" s="694" t="s">
        <v>10677</v>
      </c>
      <c r="B8226" s="96">
        <v>85280</v>
      </c>
      <c r="C8226" s="96">
        <v>17</v>
      </c>
      <c r="D8226" s="97">
        <v>39405939</v>
      </c>
      <c r="E8226" s="97">
        <v>39406905</v>
      </c>
      <c r="F8226" s="96" t="s">
        <v>2321</v>
      </c>
      <c r="G8226" s="96">
        <v>4</v>
      </c>
      <c r="H8226" s="96">
        <v>0.25308999999999998</v>
      </c>
      <c r="I8226" s="810">
        <v>1</v>
      </c>
    </row>
    <row r="8227" spans="1:9" x14ac:dyDescent="0.15">
      <c r="A8227" s="694" t="s">
        <v>10678</v>
      </c>
      <c r="B8227" s="96">
        <v>590</v>
      </c>
      <c r="C8227" s="96">
        <v>3</v>
      </c>
      <c r="D8227" s="97">
        <v>165490692</v>
      </c>
      <c r="E8227" s="97">
        <v>165555260</v>
      </c>
      <c r="F8227" s="96" t="s">
        <v>2328</v>
      </c>
      <c r="G8227" s="96">
        <v>215</v>
      </c>
      <c r="H8227" s="96">
        <v>0.25313000000000002</v>
      </c>
      <c r="I8227" s="810">
        <v>1</v>
      </c>
    </row>
    <row r="8228" spans="1:9" x14ac:dyDescent="0.15">
      <c r="A8228" s="694" t="s">
        <v>10679</v>
      </c>
      <c r="B8228" s="96">
        <v>51031</v>
      </c>
      <c r="C8228" s="96">
        <v>17</v>
      </c>
      <c r="D8228" s="97">
        <v>662549</v>
      </c>
      <c r="E8228" s="97">
        <v>685571</v>
      </c>
      <c r="F8228" s="96" t="s">
        <v>2328</v>
      </c>
      <c r="G8228" s="96">
        <v>73</v>
      </c>
      <c r="H8228" s="96">
        <v>0.25320999999999999</v>
      </c>
      <c r="I8228" s="810">
        <v>1</v>
      </c>
    </row>
    <row r="8229" spans="1:9" x14ac:dyDescent="0.15">
      <c r="A8229" s="694" t="s">
        <v>10680</v>
      </c>
      <c r="B8229" s="96">
        <v>4745</v>
      </c>
      <c r="C8229" s="96">
        <v>11</v>
      </c>
      <c r="D8229" s="97">
        <v>20691117</v>
      </c>
      <c r="E8229" s="97">
        <v>21597232</v>
      </c>
      <c r="F8229" s="96" t="s">
        <v>2321</v>
      </c>
      <c r="G8229" s="96">
        <v>3672</v>
      </c>
      <c r="H8229" s="96">
        <v>0.25324000000000002</v>
      </c>
      <c r="I8229" s="810">
        <v>1</v>
      </c>
    </row>
    <row r="8230" spans="1:9" x14ac:dyDescent="0.15">
      <c r="A8230" s="694" t="s">
        <v>10681</v>
      </c>
      <c r="B8230" s="96">
        <v>145553</v>
      </c>
      <c r="C8230" s="96">
        <v>14</v>
      </c>
      <c r="D8230" s="97">
        <v>24683143</v>
      </c>
      <c r="E8230" s="97">
        <v>24685276</v>
      </c>
      <c r="F8230" s="96" t="s">
        <v>2328</v>
      </c>
      <c r="G8230" s="96">
        <v>4</v>
      </c>
      <c r="H8230" s="96">
        <v>0.25324999999999998</v>
      </c>
      <c r="I8230" s="810">
        <v>1</v>
      </c>
    </row>
    <row r="8231" spans="1:9" x14ac:dyDescent="0.15">
      <c r="A8231" s="694" t="s">
        <v>10682</v>
      </c>
      <c r="B8231" s="925" t="s">
        <v>10683</v>
      </c>
      <c r="C8231" s="96">
        <v>8</v>
      </c>
      <c r="D8231" s="97">
        <v>23154410</v>
      </c>
      <c r="E8231" s="97">
        <v>23261722</v>
      </c>
      <c r="F8231" s="96" t="s">
        <v>2328</v>
      </c>
      <c r="G8231" s="96">
        <v>628</v>
      </c>
      <c r="H8231" s="96">
        <v>0.25330000000000003</v>
      </c>
      <c r="I8231" s="810">
        <v>1</v>
      </c>
    </row>
    <row r="8232" spans="1:9" x14ac:dyDescent="0.15">
      <c r="A8232" s="694" t="s">
        <v>10684</v>
      </c>
      <c r="B8232" s="96">
        <v>64403</v>
      </c>
      <c r="C8232" s="96">
        <v>14</v>
      </c>
      <c r="D8232" s="97">
        <v>23516270</v>
      </c>
      <c r="E8232" s="97">
        <v>23526747</v>
      </c>
      <c r="F8232" s="96" t="s">
        <v>2328</v>
      </c>
      <c r="G8232" s="96">
        <v>24</v>
      </c>
      <c r="H8232" s="96">
        <v>0.25333</v>
      </c>
      <c r="I8232" s="810">
        <v>1</v>
      </c>
    </row>
    <row r="8233" spans="1:9" x14ac:dyDescent="0.15">
      <c r="A8233" s="694" t="s">
        <v>10685</v>
      </c>
      <c r="B8233" s="96">
        <v>50650</v>
      </c>
      <c r="C8233" s="96">
        <v>3</v>
      </c>
      <c r="D8233" s="97">
        <v>56761446</v>
      </c>
      <c r="E8233" s="97">
        <v>57113336</v>
      </c>
      <c r="F8233" s="96" t="s">
        <v>2328</v>
      </c>
      <c r="G8233" s="96">
        <v>1213</v>
      </c>
      <c r="H8233" s="96">
        <v>0.25335999999999997</v>
      </c>
      <c r="I8233" s="810">
        <v>1</v>
      </c>
    </row>
    <row r="8234" spans="1:9" x14ac:dyDescent="0.15">
      <c r="A8234" s="694" t="s">
        <v>10686</v>
      </c>
      <c r="B8234" s="96">
        <v>9963</v>
      </c>
      <c r="C8234" s="96">
        <v>5</v>
      </c>
      <c r="D8234" s="97">
        <v>138702885</v>
      </c>
      <c r="E8234" s="97">
        <v>138720632</v>
      </c>
      <c r="F8234" s="96" t="s">
        <v>2328</v>
      </c>
      <c r="G8234" s="96">
        <v>33</v>
      </c>
      <c r="H8234" s="96">
        <v>0.25336999999999998</v>
      </c>
      <c r="I8234" s="810">
        <v>1</v>
      </c>
    </row>
    <row r="8235" spans="1:9" x14ac:dyDescent="0.15">
      <c r="A8235" s="694" t="s">
        <v>10687</v>
      </c>
      <c r="B8235" s="96">
        <v>10293</v>
      </c>
      <c r="C8235" s="96">
        <v>3</v>
      </c>
      <c r="D8235" s="97">
        <v>49866028</v>
      </c>
      <c r="E8235" s="97">
        <v>49893992</v>
      </c>
      <c r="F8235" s="96" t="s">
        <v>2328</v>
      </c>
      <c r="G8235" s="96">
        <v>51</v>
      </c>
      <c r="H8235" s="96">
        <v>0.25346999999999997</v>
      </c>
      <c r="I8235" s="810">
        <v>1</v>
      </c>
    </row>
    <row r="8236" spans="1:9" x14ac:dyDescent="0.15">
      <c r="A8236" s="694" t="s">
        <v>10688</v>
      </c>
      <c r="B8236" s="96">
        <v>100144595</v>
      </c>
      <c r="C8236" s="96">
        <v>2</v>
      </c>
      <c r="D8236" s="97">
        <v>155292365</v>
      </c>
      <c r="E8236" s="97">
        <v>155313950</v>
      </c>
      <c r="F8236" s="96" t="s">
        <v>2328</v>
      </c>
      <c r="G8236" s="96">
        <v>66</v>
      </c>
      <c r="H8236" s="96">
        <v>0.25363999999999998</v>
      </c>
      <c r="I8236" s="810">
        <v>1</v>
      </c>
    </row>
    <row r="8237" spans="1:9" x14ac:dyDescent="0.15">
      <c r="A8237" s="694" t="s">
        <v>10689</v>
      </c>
      <c r="B8237" s="96">
        <v>9918</v>
      </c>
      <c r="C8237" s="96">
        <v>12</v>
      </c>
      <c r="D8237" s="97">
        <v>6602547</v>
      </c>
      <c r="E8237" s="97">
        <v>6641132</v>
      </c>
      <c r="F8237" s="96" t="s">
        <v>2321</v>
      </c>
      <c r="G8237" s="96">
        <v>143</v>
      </c>
      <c r="H8237" s="96">
        <v>0.25370999999999999</v>
      </c>
      <c r="I8237" s="810">
        <v>1</v>
      </c>
    </row>
    <row r="8238" spans="1:9" x14ac:dyDescent="0.15">
      <c r="A8238" s="694" t="s">
        <v>10690</v>
      </c>
      <c r="B8238" s="96">
        <v>55341</v>
      </c>
      <c r="C8238" s="96">
        <v>3</v>
      </c>
      <c r="D8238" s="97">
        <v>194361517</v>
      </c>
      <c r="E8238" s="97">
        <v>194393206</v>
      </c>
      <c r="F8238" s="96" t="s">
        <v>2328</v>
      </c>
      <c r="G8238" s="96">
        <v>160</v>
      </c>
      <c r="H8238" s="96">
        <v>0.25381999999999999</v>
      </c>
      <c r="I8238" s="810">
        <v>1</v>
      </c>
    </row>
    <row r="8239" spans="1:9" x14ac:dyDescent="0.15">
      <c r="A8239" s="694" t="s">
        <v>10691</v>
      </c>
      <c r="B8239" s="96">
        <v>84337</v>
      </c>
      <c r="C8239" s="96">
        <v>19</v>
      </c>
      <c r="D8239" s="97">
        <v>11663858</v>
      </c>
      <c r="E8239" s="97">
        <v>11670051</v>
      </c>
      <c r="F8239" s="96" t="s">
        <v>2328</v>
      </c>
      <c r="G8239" s="96">
        <v>6</v>
      </c>
      <c r="H8239" s="96">
        <v>0.25381999999999999</v>
      </c>
      <c r="I8239" s="810">
        <v>1</v>
      </c>
    </row>
    <row r="8240" spans="1:9" x14ac:dyDescent="0.15">
      <c r="A8240" s="694" t="s">
        <v>10692</v>
      </c>
      <c r="B8240" s="96">
        <v>49861</v>
      </c>
      <c r="C8240" s="96">
        <v>6</v>
      </c>
      <c r="D8240" s="97">
        <v>155585147</v>
      </c>
      <c r="E8240" s="97">
        <v>155597682</v>
      </c>
      <c r="F8240" s="96" t="s">
        <v>2321</v>
      </c>
      <c r="G8240" s="96">
        <v>71</v>
      </c>
      <c r="H8240" s="96">
        <v>0.25383</v>
      </c>
      <c r="I8240" s="810">
        <v>1</v>
      </c>
    </row>
    <row r="8241" spans="1:9" x14ac:dyDescent="0.15">
      <c r="A8241" s="694" t="s">
        <v>10693</v>
      </c>
      <c r="B8241" s="96">
        <v>11023</v>
      </c>
      <c r="C8241" s="96">
        <v>10</v>
      </c>
      <c r="D8241" s="97">
        <v>118888032</v>
      </c>
      <c r="E8241" s="97">
        <v>118897812</v>
      </c>
      <c r="F8241" s="96" t="s">
        <v>2328</v>
      </c>
      <c r="G8241" s="96">
        <v>11</v>
      </c>
      <c r="H8241" s="96">
        <v>0.25402000000000002</v>
      </c>
      <c r="I8241" s="810">
        <v>1</v>
      </c>
    </row>
    <row r="8242" spans="1:9" x14ac:dyDescent="0.15">
      <c r="A8242" s="694" t="s">
        <v>10694</v>
      </c>
      <c r="B8242" s="96">
        <v>6120</v>
      </c>
      <c r="C8242" s="96">
        <v>2</v>
      </c>
      <c r="D8242" s="97">
        <v>210867289</v>
      </c>
      <c r="E8242" s="97">
        <v>210889784</v>
      </c>
      <c r="F8242" s="96" t="s">
        <v>2321</v>
      </c>
      <c r="G8242" s="96">
        <v>33</v>
      </c>
      <c r="H8242" s="96">
        <v>0.25405</v>
      </c>
      <c r="I8242" s="810">
        <v>1</v>
      </c>
    </row>
    <row r="8243" spans="1:9" x14ac:dyDescent="0.15">
      <c r="A8243" s="694" t="s">
        <v>10695</v>
      </c>
      <c r="B8243" s="96">
        <v>280636</v>
      </c>
      <c r="C8243" s="96">
        <v>11</v>
      </c>
      <c r="D8243" s="97">
        <v>57508722</v>
      </c>
      <c r="E8243" s="97">
        <v>57510883</v>
      </c>
      <c r="F8243" s="96" t="s">
        <v>2321</v>
      </c>
      <c r="G8243" s="96">
        <v>6</v>
      </c>
      <c r="H8243" s="96">
        <v>0.25413000000000002</v>
      </c>
      <c r="I8243" s="810">
        <v>1</v>
      </c>
    </row>
    <row r="8244" spans="1:9" x14ac:dyDescent="0.15">
      <c r="A8244" s="694" t="s">
        <v>10696</v>
      </c>
      <c r="B8244" s="96">
        <v>84225</v>
      </c>
      <c r="C8244" s="96">
        <v>17</v>
      </c>
      <c r="D8244" s="97">
        <v>4643059</v>
      </c>
      <c r="E8244" s="97">
        <v>4649414</v>
      </c>
      <c r="F8244" s="96" t="s">
        <v>2321</v>
      </c>
      <c r="G8244" s="96">
        <v>18</v>
      </c>
      <c r="H8244" s="96">
        <v>0.25417000000000001</v>
      </c>
      <c r="I8244" s="810">
        <v>1</v>
      </c>
    </row>
    <row r="8245" spans="1:9" x14ac:dyDescent="0.15">
      <c r="A8245" s="694" t="s">
        <v>10697</v>
      </c>
      <c r="B8245" s="96">
        <v>143384</v>
      </c>
      <c r="C8245" s="96">
        <v>10</v>
      </c>
      <c r="D8245" s="97">
        <v>120433679</v>
      </c>
      <c r="E8245" s="97">
        <v>120514758</v>
      </c>
      <c r="F8245" s="96" t="s">
        <v>2328</v>
      </c>
      <c r="G8245" s="96">
        <v>254</v>
      </c>
      <c r="H8245" s="96">
        <v>0.25420999999999999</v>
      </c>
      <c r="I8245" s="810">
        <v>1</v>
      </c>
    </row>
    <row r="8246" spans="1:9" x14ac:dyDescent="0.15">
      <c r="A8246" s="694" t="s">
        <v>10698</v>
      </c>
      <c r="B8246" s="96">
        <v>9480</v>
      </c>
      <c r="C8246" s="96">
        <v>18</v>
      </c>
      <c r="D8246" s="97">
        <v>55102917</v>
      </c>
      <c r="E8246" s="97">
        <v>55158530</v>
      </c>
      <c r="F8246" s="96" t="s">
        <v>2321</v>
      </c>
      <c r="G8246" s="96">
        <v>193</v>
      </c>
      <c r="H8246" s="96">
        <v>0.25435000000000002</v>
      </c>
      <c r="I8246" s="810">
        <v>1</v>
      </c>
    </row>
    <row r="8247" spans="1:9" x14ac:dyDescent="0.15">
      <c r="A8247" s="694" t="s">
        <v>10699</v>
      </c>
      <c r="B8247" s="96">
        <v>10488</v>
      </c>
      <c r="C8247" s="96">
        <v>9</v>
      </c>
      <c r="D8247" s="97">
        <v>35732317</v>
      </c>
      <c r="E8247" s="97">
        <v>35737005</v>
      </c>
      <c r="F8247" s="96" t="s">
        <v>2321</v>
      </c>
      <c r="G8247" s="96">
        <v>11</v>
      </c>
      <c r="H8247" s="96">
        <v>0.25451000000000001</v>
      </c>
      <c r="I8247" s="810">
        <v>1</v>
      </c>
    </row>
    <row r="8248" spans="1:9" x14ac:dyDescent="0.15">
      <c r="A8248" s="694" t="s">
        <v>10700</v>
      </c>
      <c r="B8248" s="96">
        <v>23682</v>
      </c>
      <c r="C8248" s="96">
        <v>11</v>
      </c>
      <c r="D8248" s="97">
        <v>87846415</v>
      </c>
      <c r="E8248" s="97">
        <v>87908635</v>
      </c>
      <c r="F8248" s="96" t="s">
        <v>2328</v>
      </c>
      <c r="G8248" s="96">
        <v>277</v>
      </c>
      <c r="H8248" s="96">
        <v>0.25457000000000002</v>
      </c>
      <c r="I8248" s="810">
        <v>1</v>
      </c>
    </row>
    <row r="8249" spans="1:9" x14ac:dyDescent="0.15">
      <c r="A8249" s="694" t="s">
        <v>10701</v>
      </c>
      <c r="B8249" s="96">
        <v>56957</v>
      </c>
      <c r="C8249" s="96">
        <v>1</v>
      </c>
      <c r="D8249" s="97">
        <v>149912229</v>
      </c>
      <c r="E8249" s="97">
        <v>149982686</v>
      </c>
      <c r="F8249" s="96" t="s">
        <v>2328</v>
      </c>
      <c r="G8249" s="96">
        <v>81</v>
      </c>
      <c r="H8249" s="96">
        <v>0.25464999999999999</v>
      </c>
      <c r="I8249" s="810">
        <v>1</v>
      </c>
    </row>
    <row r="8250" spans="1:9" x14ac:dyDescent="0.15">
      <c r="A8250" s="694" t="s">
        <v>10702</v>
      </c>
      <c r="B8250" s="96">
        <v>401027</v>
      </c>
      <c r="C8250" s="96">
        <v>2</v>
      </c>
      <c r="D8250" s="97">
        <v>197669139</v>
      </c>
      <c r="E8250" s="97">
        <v>197675000</v>
      </c>
      <c r="F8250" s="96" t="s">
        <v>2328</v>
      </c>
      <c r="G8250" s="96">
        <v>10</v>
      </c>
      <c r="H8250" s="96">
        <v>0.25466</v>
      </c>
      <c r="I8250" s="810">
        <v>1</v>
      </c>
    </row>
    <row r="8251" spans="1:9" x14ac:dyDescent="0.15">
      <c r="A8251" s="694" t="s">
        <v>10703</v>
      </c>
      <c r="B8251" s="96">
        <v>149069</v>
      </c>
      <c r="C8251" s="96">
        <v>1</v>
      </c>
      <c r="D8251" s="97">
        <v>32674695</v>
      </c>
      <c r="E8251" s="97">
        <v>32681797</v>
      </c>
      <c r="F8251" s="96" t="s">
        <v>2321</v>
      </c>
      <c r="G8251" s="96">
        <v>20</v>
      </c>
      <c r="H8251" s="96">
        <v>0.25467000000000001</v>
      </c>
      <c r="I8251" s="810">
        <v>1</v>
      </c>
    </row>
    <row r="8252" spans="1:9" x14ac:dyDescent="0.15">
      <c r="A8252" s="694" t="s">
        <v>10704</v>
      </c>
      <c r="B8252" s="96">
        <v>167127</v>
      </c>
      <c r="C8252" s="96">
        <v>5</v>
      </c>
      <c r="D8252" s="97">
        <v>36035119</v>
      </c>
      <c r="E8252" s="97">
        <v>36067023</v>
      </c>
      <c r="F8252" s="96" t="s">
        <v>2328</v>
      </c>
      <c r="G8252" s="96">
        <v>121</v>
      </c>
      <c r="H8252" s="96">
        <v>0.25468000000000002</v>
      </c>
      <c r="I8252" s="810">
        <v>1</v>
      </c>
    </row>
    <row r="8253" spans="1:9" x14ac:dyDescent="0.15">
      <c r="A8253" s="694" t="s">
        <v>10705</v>
      </c>
      <c r="B8253" s="96">
        <v>2535</v>
      </c>
      <c r="C8253" s="96">
        <v>17</v>
      </c>
      <c r="D8253" s="97">
        <v>42634812</v>
      </c>
      <c r="E8253" s="97">
        <v>42638630</v>
      </c>
      <c r="F8253" s="96" t="s">
        <v>2321</v>
      </c>
      <c r="G8253" s="96">
        <v>7</v>
      </c>
      <c r="H8253" s="96">
        <v>0.25484000000000001</v>
      </c>
      <c r="I8253" s="810">
        <v>1</v>
      </c>
    </row>
    <row r="8254" spans="1:9" x14ac:dyDescent="0.15">
      <c r="A8254" s="694" t="s">
        <v>10706</v>
      </c>
      <c r="B8254" s="96">
        <v>345</v>
      </c>
      <c r="C8254" s="96">
        <v>11</v>
      </c>
      <c r="D8254" s="97">
        <v>116700624</v>
      </c>
      <c r="E8254" s="97">
        <v>116703787</v>
      </c>
      <c r="F8254" s="96" t="s">
        <v>2321</v>
      </c>
      <c r="G8254" s="96">
        <v>21</v>
      </c>
      <c r="H8254" s="96">
        <v>0.25484000000000001</v>
      </c>
      <c r="I8254" s="810">
        <v>1</v>
      </c>
    </row>
    <row r="8255" spans="1:9" x14ac:dyDescent="0.15">
      <c r="A8255" s="694" t="s">
        <v>10707</v>
      </c>
      <c r="B8255" s="96">
        <v>57864</v>
      </c>
      <c r="C8255" s="96">
        <v>9</v>
      </c>
      <c r="D8255" s="97">
        <v>115641200</v>
      </c>
      <c r="E8255" s="97">
        <v>115653193</v>
      </c>
      <c r="F8255" s="96" t="s">
        <v>2328</v>
      </c>
      <c r="G8255" s="96">
        <v>36</v>
      </c>
      <c r="H8255" s="96">
        <v>0.25485000000000002</v>
      </c>
      <c r="I8255" s="810">
        <v>1</v>
      </c>
    </row>
    <row r="8256" spans="1:9" x14ac:dyDescent="0.15">
      <c r="A8256" s="694" t="s">
        <v>10708</v>
      </c>
      <c r="B8256" s="96">
        <v>57709</v>
      </c>
      <c r="C8256" s="96">
        <v>3</v>
      </c>
      <c r="D8256" s="97">
        <v>170177342</v>
      </c>
      <c r="E8256" s="97">
        <v>170303863</v>
      </c>
      <c r="F8256" s="96" t="s">
        <v>2328</v>
      </c>
      <c r="G8256" s="96">
        <v>367</v>
      </c>
      <c r="H8256" s="96">
        <v>0.25486999999999999</v>
      </c>
      <c r="I8256" s="810">
        <v>1</v>
      </c>
    </row>
    <row r="8257" spans="1:9" x14ac:dyDescent="0.15">
      <c r="A8257" s="694" t="s">
        <v>10709</v>
      </c>
      <c r="B8257" s="96">
        <v>440689</v>
      </c>
      <c r="C8257" s="96">
        <v>1</v>
      </c>
      <c r="D8257" s="97">
        <v>149754245</v>
      </c>
      <c r="E8257" s="97">
        <v>149783965</v>
      </c>
      <c r="F8257" s="96" t="s">
        <v>2328</v>
      </c>
      <c r="G8257" s="96">
        <v>1</v>
      </c>
      <c r="H8257" s="96">
        <v>0.25490000000000002</v>
      </c>
      <c r="I8257" s="810">
        <v>1</v>
      </c>
    </row>
    <row r="8258" spans="1:9" x14ac:dyDescent="0.15">
      <c r="A8258" s="694" t="s">
        <v>10710</v>
      </c>
      <c r="B8258" s="96">
        <v>81050</v>
      </c>
      <c r="C8258" s="96">
        <v>3</v>
      </c>
      <c r="D8258" s="97">
        <v>97806017</v>
      </c>
      <c r="E8258" s="97">
        <v>97806946</v>
      </c>
      <c r="F8258" s="96" t="s">
        <v>2321</v>
      </c>
      <c r="G8258" s="96">
        <v>5</v>
      </c>
      <c r="H8258" s="96">
        <v>0.25494</v>
      </c>
      <c r="I8258" s="810">
        <v>1</v>
      </c>
    </row>
    <row r="8259" spans="1:9" x14ac:dyDescent="0.15">
      <c r="A8259" s="694" t="s">
        <v>10711</v>
      </c>
      <c r="B8259" s="96">
        <v>155184</v>
      </c>
      <c r="C8259" s="96">
        <v>1</v>
      </c>
      <c r="D8259" s="97">
        <v>9063359</v>
      </c>
      <c r="E8259" s="97">
        <v>9086404</v>
      </c>
      <c r="F8259" s="96" t="s">
        <v>2328</v>
      </c>
      <c r="G8259" s="96">
        <v>83</v>
      </c>
      <c r="H8259" s="96">
        <v>0.25503999999999999</v>
      </c>
      <c r="I8259" s="810">
        <v>1</v>
      </c>
    </row>
    <row r="8260" spans="1:9" x14ac:dyDescent="0.15">
      <c r="A8260" s="694" t="s">
        <v>10712</v>
      </c>
      <c r="B8260" s="96">
        <v>51097</v>
      </c>
      <c r="C8260" s="96">
        <v>1</v>
      </c>
      <c r="D8260" s="97">
        <v>246887378</v>
      </c>
      <c r="E8260" s="97">
        <v>246931439</v>
      </c>
      <c r="F8260" s="96" t="s">
        <v>2321</v>
      </c>
      <c r="G8260" s="96">
        <v>153</v>
      </c>
      <c r="H8260" s="96">
        <v>0.25503999999999999</v>
      </c>
      <c r="I8260" s="810">
        <v>1</v>
      </c>
    </row>
    <row r="8261" spans="1:9" x14ac:dyDescent="0.15">
      <c r="A8261" s="694" t="s">
        <v>10713</v>
      </c>
      <c r="B8261" s="96">
        <v>64850</v>
      </c>
      <c r="C8261" s="96">
        <v>4</v>
      </c>
      <c r="D8261" s="97">
        <v>109663196</v>
      </c>
      <c r="E8261" s="97">
        <v>109684235</v>
      </c>
      <c r="F8261" s="96" t="s">
        <v>2328</v>
      </c>
      <c r="G8261" s="96">
        <v>70</v>
      </c>
      <c r="H8261" s="96">
        <v>0.25509999999999999</v>
      </c>
      <c r="I8261" s="810">
        <v>1</v>
      </c>
    </row>
    <row r="8262" spans="1:9" x14ac:dyDescent="0.15">
      <c r="A8262" s="694" t="s">
        <v>10714</v>
      </c>
      <c r="B8262" s="96">
        <v>54823</v>
      </c>
      <c r="C8262" s="96">
        <v>1</v>
      </c>
      <c r="D8262" s="97">
        <v>185126155</v>
      </c>
      <c r="E8262" s="97">
        <v>185260913</v>
      </c>
      <c r="F8262" s="96" t="s">
        <v>2321</v>
      </c>
      <c r="G8262" s="96">
        <v>362</v>
      </c>
      <c r="H8262" s="96">
        <v>0.25514999999999999</v>
      </c>
      <c r="I8262" s="810">
        <v>1</v>
      </c>
    </row>
    <row r="8263" spans="1:9" x14ac:dyDescent="0.15">
      <c r="A8263" s="694" t="s">
        <v>10715</v>
      </c>
      <c r="B8263" s="96">
        <v>9021</v>
      </c>
      <c r="C8263" s="96">
        <v>17</v>
      </c>
      <c r="D8263" s="97">
        <v>76352858</v>
      </c>
      <c r="E8263" s="97">
        <v>76356160</v>
      </c>
      <c r="F8263" s="96" t="s">
        <v>2328</v>
      </c>
      <c r="G8263" s="96">
        <v>4</v>
      </c>
      <c r="H8263" s="96">
        <v>0.25518000000000002</v>
      </c>
      <c r="I8263" s="810">
        <v>1</v>
      </c>
    </row>
    <row r="8264" spans="1:9" x14ac:dyDescent="0.15">
      <c r="A8264" s="694" t="s">
        <v>10716</v>
      </c>
      <c r="B8264" s="96">
        <v>23145</v>
      </c>
      <c r="C8264" s="96">
        <v>7</v>
      </c>
      <c r="D8264" s="97">
        <v>149473131</v>
      </c>
      <c r="E8264" s="97">
        <v>149531054</v>
      </c>
      <c r="F8264" s="96" t="s">
        <v>2321</v>
      </c>
      <c r="G8264" s="96">
        <v>243</v>
      </c>
      <c r="H8264" s="96">
        <v>0.25518999999999997</v>
      </c>
      <c r="I8264" s="810">
        <v>1</v>
      </c>
    </row>
    <row r="8265" spans="1:9" x14ac:dyDescent="0.15">
      <c r="A8265" s="694" t="s">
        <v>10717</v>
      </c>
      <c r="B8265" s="96">
        <v>101927509</v>
      </c>
      <c r="C8265" s="96">
        <v>2</v>
      </c>
      <c r="D8265" s="97">
        <v>242207191</v>
      </c>
      <c r="E8265" s="97">
        <v>242220114</v>
      </c>
      <c r="F8265" s="96" t="s">
        <v>2321</v>
      </c>
      <c r="G8265" s="96">
        <v>40</v>
      </c>
      <c r="H8265" s="96">
        <v>0.25522</v>
      </c>
      <c r="I8265" s="810">
        <v>1</v>
      </c>
    </row>
    <row r="8266" spans="1:9" x14ac:dyDescent="0.15">
      <c r="A8266" s="694" t="s">
        <v>10718</v>
      </c>
      <c r="B8266" s="96">
        <v>101928631</v>
      </c>
      <c r="C8266" s="96">
        <v>19</v>
      </c>
      <c r="D8266" s="97">
        <v>2915631</v>
      </c>
      <c r="E8266" s="97">
        <v>2927514</v>
      </c>
      <c r="F8266" s="96" t="s">
        <v>2328</v>
      </c>
      <c r="G8266" s="96">
        <v>45</v>
      </c>
      <c r="H8266" s="96">
        <v>0.25522</v>
      </c>
      <c r="I8266" s="810">
        <v>1</v>
      </c>
    </row>
    <row r="8267" spans="1:9" x14ac:dyDescent="0.15">
      <c r="A8267" s="694" t="s">
        <v>10719</v>
      </c>
      <c r="B8267" s="96">
        <v>84327</v>
      </c>
      <c r="C8267" s="96">
        <v>5</v>
      </c>
      <c r="D8267" s="97">
        <v>76372532</v>
      </c>
      <c r="E8267" s="97">
        <v>76383030</v>
      </c>
      <c r="F8267" s="96" t="s">
        <v>2328</v>
      </c>
      <c r="G8267" s="96">
        <v>37</v>
      </c>
      <c r="H8267" s="96">
        <v>0.25524999999999998</v>
      </c>
      <c r="I8267" s="810">
        <v>1</v>
      </c>
    </row>
    <row r="8268" spans="1:9" x14ac:dyDescent="0.15">
      <c r="A8268" s="694" t="s">
        <v>10720</v>
      </c>
      <c r="B8268" s="96">
        <v>390436</v>
      </c>
      <c r="C8268" s="96">
        <v>14</v>
      </c>
      <c r="D8268" s="97">
        <v>20585566</v>
      </c>
      <c r="E8268" s="97">
        <v>20586597</v>
      </c>
      <c r="F8268" s="96" t="s">
        <v>2321</v>
      </c>
      <c r="G8268" s="96">
        <v>4</v>
      </c>
      <c r="H8268" s="96">
        <v>0.25544</v>
      </c>
      <c r="I8268" s="810">
        <v>1</v>
      </c>
    </row>
    <row r="8269" spans="1:9" x14ac:dyDescent="0.15">
      <c r="A8269" s="694" t="s">
        <v>10721</v>
      </c>
      <c r="B8269" s="96">
        <v>129563</v>
      </c>
      <c r="C8269" s="96">
        <v>2</v>
      </c>
      <c r="D8269" s="97">
        <v>232826293</v>
      </c>
      <c r="E8269" s="97">
        <v>233208678</v>
      </c>
      <c r="F8269" s="96" t="s">
        <v>2321</v>
      </c>
      <c r="G8269" s="96">
        <v>1258</v>
      </c>
      <c r="H8269" s="96">
        <v>0.25552000000000002</v>
      </c>
      <c r="I8269" s="810">
        <v>1</v>
      </c>
    </row>
    <row r="8270" spans="1:9" x14ac:dyDescent="0.15">
      <c r="A8270" s="694" t="s">
        <v>10722</v>
      </c>
      <c r="B8270" s="96">
        <v>116337</v>
      </c>
      <c r="C8270" s="96">
        <v>11</v>
      </c>
      <c r="D8270" s="97">
        <v>124481453</v>
      </c>
      <c r="E8270" s="97">
        <v>124490252</v>
      </c>
      <c r="F8270" s="96" t="s">
        <v>2321</v>
      </c>
      <c r="G8270" s="96">
        <v>22</v>
      </c>
      <c r="H8270" s="96">
        <v>0.25561</v>
      </c>
      <c r="I8270" s="810">
        <v>1</v>
      </c>
    </row>
    <row r="8271" spans="1:9" x14ac:dyDescent="0.15">
      <c r="A8271" s="694" t="s">
        <v>10723</v>
      </c>
      <c r="B8271" s="96">
        <v>828</v>
      </c>
      <c r="C8271" s="96">
        <v>19</v>
      </c>
      <c r="D8271" s="97">
        <v>5913659</v>
      </c>
      <c r="E8271" s="97">
        <v>5916222</v>
      </c>
      <c r="F8271" s="96" t="s">
        <v>2321</v>
      </c>
      <c r="G8271" s="96">
        <v>11</v>
      </c>
      <c r="H8271" s="96">
        <v>0.25561</v>
      </c>
      <c r="I8271" s="810">
        <v>1</v>
      </c>
    </row>
    <row r="8272" spans="1:9" x14ac:dyDescent="0.15">
      <c r="A8272" s="694" t="s">
        <v>10724</v>
      </c>
      <c r="B8272" s="96">
        <v>55284</v>
      </c>
      <c r="C8272" s="96">
        <v>8</v>
      </c>
      <c r="D8272" s="97">
        <v>74692332</v>
      </c>
      <c r="E8272" s="97">
        <v>74791145</v>
      </c>
      <c r="F8272" s="96" t="s">
        <v>2328</v>
      </c>
      <c r="G8272" s="96">
        <v>205</v>
      </c>
      <c r="H8272" s="96">
        <v>0.25564999999999999</v>
      </c>
      <c r="I8272" s="810">
        <v>1</v>
      </c>
    </row>
    <row r="8273" spans="1:9" x14ac:dyDescent="0.15">
      <c r="A8273" s="694" t="s">
        <v>10725</v>
      </c>
      <c r="B8273" s="96">
        <v>93663</v>
      </c>
      <c r="C8273" s="96">
        <v>6</v>
      </c>
      <c r="D8273" s="97">
        <v>129897290</v>
      </c>
      <c r="E8273" s="97">
        <v>130031370</v>
      </c>
      <c r="F8273" s="96" t="s">
        <v>2328</v>
      </c>
      <c r="G8273" s="96">
        <v>476</v>
      </c>
      <c r="H8273" s="96">
        <v>0.25568999999999997</v>
      </c>
      <c r="I8273" s="810">
        <v>1</v>
      </c>
    </row>
    <row r="8274" spans="1:9" x14ac:dyDescent="0.15">
      <c r="A8274" s="694" t="s">
        <v>10726</v>
      </c>
      <c r="B8274" s="96">
        <v>140832</v>
      </c>
      <c r="C8274" s="96">
        <v>20</v>
      </c>
      <c r="D8274" s="97">
        <v>44258385</v>
      </c>
      <c r="E8274" s="97">
        <v>44259831</v>
      </c>
      <c r="F8274" s="96" t="s">
        <v>2321</v>
      </c>
      <c r="G8274" s="96">
        <v>9</v>
      </c>
      <c r="H8274" s="96">
        <v>0.25579000000000002</v>
      </c>
      <c r="I8274" s="810">
        <v>1</v>
      </c>
    </row>
    <row r="8275" spans="1:9" x14ac:dyDescent="0.15">
      <c r="A8275" s="694" t="s">
        <v>10727</v>
      </c>
      <c r="B8275" s="96">
        <v>386675</v>
      </c>
      <c r="C8275" s="96">
        <v>21</v>
      </c>
      <c r="D8275" s="97">
        <v>46020497</v>
      </c>
      <c r="E8275" s="97">
        <v>46022091</v>
      </c>
      <c r="F8275" s="96" t="s">
        <v>2321</v>
      </c>
      <c r="G8275" s="96">
        <v>10</v>
      </c>
      <c r="H8275" s="96">
        <v>0.25580999999999998</v>
      </c>
      <c r="I8275" s="810">
        <v>1</v>
      </c>
    </row>
    <row r="8276" spans="1:9" x14ac:dyDescent="0.15">
      <c r="A8276" s="694" t="s">
        <v>10728</v>
      </c>
      <c r="B8276" s="96">
        <v>1768</v>
      </c>
      <c r="C8276" s="96">
        <v>2</v>
      </c>
      <c r="D8276" s="97">
        <v>84743579</v>
      </c>
      <c r="E8276" s="97">
        <v>85046713</v>
      </c>
      <c r="F8276" s="96" t="s">
        <v>2321</v>
      </c>
      <c r="G8276" s="96">
        <v>908</v>
      </c>
      <c r="H8276" s="96">
        <v>0.25585999999999998</v>
      </c>
      <c r="I8276" s="810">
        <v>1</v>
      </c>
    </row>
    <row r="8277" spans="1:9" x14ac:dyDescent="0.15">
      <c r="A8277" s="694" t="s">
        <v>10729</v>
      </c>
      <c r="B8277" s="96">
        <v>10399</v>
      </c>
      <c r="C8277" s="96">
        <v>5</v>
      </c>
      <c r="D8277" s="97">
        <v>180663928</v>
      </c>
      <c r="E8277" s="97">
        <v>180671209</v>
      </c>
      <c r="F8277" s="96" t="s">
        <v>2328</v>
      </c>
      <c r="G8277" s="96">
        <v>35</v>
      </c>
      <c r="H8277" s="96">
        <v>0.25588</v>
      </c>
      <c r="I8277" s="810">
        <v>1</v>
      </c>
    </row>
    <row r="8278" spans="1:9" x14ac:dyDescent="0.15">
      <c r="A8278" s="694" t="s">
        <v>10730</v>
      </c>
      <c r="B8278" s="96">
        <v>219938</v>
      </c>
      <c r="C8278" s="96">
        <v>11</v>
      </c>
      <c r="D8278" s="97">
        <v>133710517</v>
      </c>
      <c r="E8278" s="97">
        <v>133715433</v>
      </c>
      <c r="F8278" s="96" t="s">
        <v>2328</v>
      </c>
      <c r="G8278" s="96">
        <v>29</v>
      </c>
      <c r="H8278" s="96">
        <v>0.25588</v>
      </c>
      <c r="I8278" s="810">
        <v>1</v>
      </c>
    </row>
    <row r="8279" spans="1:9" x14ac:dyDescent="0.15">
      <c r="A8279" s="694" t="s">
        <v>10731</v>
      </c>
      <c r="B8279" s="96">
        <v>23549</v>
      </c>
      <c r="C8279" s="96">
        <v>2</v>
      </c>
      <c r="D8279" s="97">
        <v>220238180</v>
      </c>
      <c r="E8279" s="97">
        <v>220264730</v>
      </c>
      <c r="F8279" s="96" t="s">
        <v>2328</v>
      </c>
      <c r="G8279" s="96">
        <v>70</v>
      </c>
      <c r="H8279" s="96">
        <v>0.25591000000000003</v>
      </c>
      <c r="I8279" s="810">
        <v>1</v>
      </c>
    </row>
    <row r="8280" spans="1:9" x14ac:dyDescent="0.15">
      <c r="A8280" s="694" t="s">
        <v>10732</v>
      </c>
      <c r="B8280" s="96">
        <v>6934</v>
      </c>
      <c r="C8280" s="96">
        <v>10</v>
      </c>
      <c r="D8280" s="97">
        <v>114709978</v>
      </c>
      <c r="E8280" s="97">
        <v>114927437</v>
      </c>
      <c r="F8280" s="96" t="s">
        <v>2321</v>
      </c>
      <c r="G8280" s="96">
        <v>614</v>
      </c>
      <c r="H8280" s="96">
        <v>0.25592999999999999</v>
      </c>
      <c r="I8280" s="810">
        <v>1</v>
      </c>
    </row>
    <row r="8281" spans="1:9" x14ac:dyDescent="0.15">
      <c r="A8281" s="694" t="s">
        <v>10733</v>
      </c>
      <c r="B8281" s="96">
        <v>57381</v>
      </c>
      <c r="C8281" s="96">
        <v>14</v>
      </c>
      <c r="D8281" s="97">
        <v>63671080</v>
      </c>
      <c r="E8281" s="97">
        <v>63760230</v>
      </c>
      <c r="F8281" s="96" t="s">
        <v>2321</v>
      </c>
      <c r="G8281" s="96">
        <v>256</v>
      </c>
      <c r="H8281" s="96">
        <v>0.25595000000000001</v>
      </c>
      <c r="I8281" s="810">
        <v>1</v>
      </c>
    </row>
    <row r="8282" spans="1:9" x14ac:dyDescent="0.15">
      <c r="A8282" s="694" t="s">
        <v>10734</v>
      </c>
      <c r="B8282" s="96">
        <v>6894</v>
      </c>
      <c r="C8282" s="96">
        <v>1</v>
      </c>
      <c r="D8282" s="97">
        <v>234527059</v>
      </c>
      <c r="E8282" s="97">
        <v>234614863</v>
      </c>
      <c r="F8282" s="96" t="s">
        <v>2328</v>
      </c>
      <c r="G8282" s="96">
        <v>424</v>
      </c>
      <c r="H8282" s="96">
        <v>0.25596000000000002</v>
      </c>
      <c r="I8282" s="810">
        <v>1</v>
      </c>
    </row>
    <row r="8283" spans="1:9" x14ac:dyDescent="0.15">
      <c r="A8283" s="694" t="s">
        <v>10735</v>
      </c>
      <c r="B8283" s="96">
        <v>55623</v>
      </c>
      <c r="C8283" s="96">
        <v>16</v>
      </c>
      <c r="D8283" s="97">
        <v>20732498</v>
      </c>
      <c r="E8283" s="97">
        <v>20753405</v>
      </c>
      <c r="F8283" s="96" t="s">
        <v>2328</v>
      </c>
      <c r="G8283" s="96">
        <v>57</v>
      </c>
      <c r="H8283" s="96">
        <v>0.25603999999999999</v>
      </c>
      <c r="I8283" s="810">
        <v>1</v>
      </c>
    </row>
    <row r="8284" spans="1:9" x14ac:dyDescent="0.15">
      <c r="A8284" s="694" t="s">
        <v>10736</v>
      </c>
      <c r="B8284" s="96">
        <v>130106</v>
      </c>
      <c r="C8284" s="96">
        <v>2</v>
      </c>
      <c r="D8284" s="97">
        <v>26804073</v>
      </c>
      <c r="E8284" s="97">
        <v>26864211</v>
      </c>
      <c r="F8284" s="96" t="s">
        <v>2328</v>
      </c>
      <c r="G8284" s="96">
        <v>197</v>
      </c>
      <c r="H8284" s="96">
        <v>0.25609999999999999</v>
      </c>
      <c r="I8284" s="810">
        <v>1</v>
      </c>
    </row>
    <row r="8285" spans="1:9" x14ac:dyDescent="0.15">
      <c r="A8285" s="694" t="s">
        <v>10737</v>
      </c>
      <c r="B8285" s="96">
        <v>257313</v>
      </c>
      <c r="C8285" s="96">
        <v>3</v>
      </c>
      <c r="D8285" s="97">
        <v>190984944</v>
      </c>
      <c r="E8285" s="97">
        <v>191048325</v>
      </c>
      <c r="F8285" s="96" t="s">
        <v>2328</v>
      </c>
      <c r="G8285" s="96">
        <v>316</v>
      </c>
      <c r="H8285" s="96">
        <v>0.25613999999999998</v>
      </c>
      <c r="I8285" s="810">
        <v>1</v>
      </c>
    </row>
    <row r="8286" spans="1:9" x14ac:dyDescent="0.15">
      <c r="A8286" s="694" t="s">
        <v>10738</v>
      </c>
      <c r="B8286" s="96">
        <v>642968</v>
      </c>
      <c r="C8286" s="96">
        <v>9</v>
      </c>
      <c r="D8286" s="97">
        <v>136442141</v>
      </c>
      <c r="E8286" s="97">
        <v>136474472</v>
      </c>
      <c r="F8286" s="96" t="s">
        <v>2328</v>
      </c>
      <c r="G8286" s="96">
        <v>135</v>
      </c>
      <c r="H8286" s="96">
        <v>0.25622</v>
      </c>
      <c r="I8286" s="810">
        <v>1</v>
      </c>
    </row>
    <row r="8287" spans="1:9" x14ac:dyDescent="0.15">
      <c r="A8287" s="694" t="s">
        <v>10739</v>
      </c>
      <c r="B8287" s="96">
        <v>79577</v>
      </c>
      <c r="C8287" s="96">
        <v>1</v>
      </c>
      <c r="D8287" s="97">
        <v>193091088</v>
      </c>
      <c r="E8287" s="97">
        <v>193223945</v>
      </c>
      <c r="F8287" s="96" t="s">
        <v>2321</v>
      </c>
      <c r="G8287" s="96">
        <v>336</v>
      </c>
      <c r="H8287" s="96">
        <v>0.25622</v>
      </c>
      <c r="I8287" s="810">
        <v>1</v>
      </c>
    </row>
    <row r="8288" spans="1:9" x14ac:dyDescent="0.15">
      <c r="A8288" s="694" t="s">
        <v>10740</v>
      </c>
      <c r="B8288" s="96">
        <v>90865</v>
      </c>
      <c r="C8288" s="96">
        <v>9</v>
      </c>
      <c r="D8288" s="97">
        <v>6215149</v>
      </c>
      <c r="E8288" s="97">
        <v>6257983</v>
      </c>
      <c r="F8288" s="96" t="s">
        <v>2321</v>
      </c>
      <c r="G8288" s="96">
        <v>156</v>
      </c>
      <c r="H8288" s="96">
        <v>0.25647999999999999</v>
      </c>
      <c r="I8288" s="810">
        <v>1</v>
      </c>
    </row>
    <row r="8289" spans="1:9" x14ac:dyDescent="0.15">
      <c r="A8289" s="694" t="s">
        <v>10741</v>
      </c>
      <c r="B8289" s="96">
        <v>7040</v>
      </c>
      <c r="C8289" s="96">
        <v>19</v>
      </c>
      <c r="D8289" s="97">
        <v>41836812</v>
      </c>
      <c r="E8289" s="97">
        <v>41859831</v>
      </c>
      <c r="F8289" s="96" t="s">
        <v>2328</v>
      </c>
      <c r="G8289" s="96">
        <v>43</v>
      </c>
      <c r="H8289" s="96">
        <v>0.25662000000000001</v>
      </c>
      <c r="I8289" s="810">
        <v>1</v>
      </c>
    </row>
    <row r="8290" spans="1:9" x14ac:dyDescent="0.15">
      <c r="A8290" s="694" t="s">
        <v>10742</v>
      </c>
      <c r="B8290" s="96">
        <v>55974</v>
      </c>
      <c r="C8290" s="96">
        <v>1</v>
      </c>
      <c r="D8290" s="97">
        <v>155107817</v>
      </c>
      <c r="E8290" s="97">
        <v>155111334</v>
      </c>
      <c r="F8290" s="96" t="s">
        <v>2321</v>
      </c>
      <c r="G8290" s="96">
        <v>4</v>
      </c>
      <c r="H8290" s="96">
        <v>0.25669999999999998</v>
      </c>
      <c r="I8290" s="810">
        <v>1</v>
      </c>
    </row>
    <row r="8291" spans="1:9" x14ac:dyDescent="0.15">
      <c r="A8291" s="694" t="s">
        <v>10743</v>
      </c>
      <c r="B8291" s="96">
        <v>55667</v>
      </c>
      <c r="C8291" s="96">
        <v>9</v>
      </c>
      <c r="D8291" s="97">
        <v>19230763</v>
      </c>
      <c r="E8291" s="97">
        <v>19374137</v>
      </c>
      <c r="F8291" s="96" t="s">
        <v>2321</v>
      </c>
      <c r="G8291" s="96">
        <v>490</v>
      </c>
      <c r="H8291" s="96">
        <v>0.25675999999999999</v>
      </c>
      <c r="I8291" s="810">
        <v>1</v>
      </c>
    </row>
    <row r="8292" spans="1:9" x14ac:dyDescent="0.15">
      <c r="A8292" s="694" t="s">
        <v>10744</v>
      </c>
      <c r="B8292" s="96">
        <v>222183</v>
      </c>
      <c r="C8292" s="96">
        <v>7</v>
      </c>
      <c r="D8292" s="97">
        <v>75831211</v>
      </c>
      <c r="E8292" s="97">
        <v>75916609</v>
      </c>
      <c r="F8292" s="96" t="s">
        <v>2321</v>
      </c>
      <c r="G8292" s="96">
        <v>248</v>
      </c>
      <c r="H8292" s="96">
        <v>0.25684000000000001</v>
      </c>
      <c r="I8292" s="810">
        <v>1</v>
      </c>
    </row>
    <row r="8293" spans="1:9" x14ac:dyDescent="0.15">
      <c r="A8293" s="694" t="s">
        <v>10745</v>
      </c>
      <c r="B8293" s="96">
        <v>642273</v>
      </c>
      <c r="C8293" s="96">
        <v>2</v>
      </c>
      <c r="D8293" s="97">
        <v>38814</v>
      </c>
      <c r="E8293" s="97">
        <v>47042</v>
      </c>
      <c r="F8293" s="96" t="s">
        <v>2328</v>
      </c>
      <c r="G8293" s="96">
        <v>15</v>
      </c>
      <c r="H8293" s="96">
        <v>0.25691000000000003</v>
      </c>
      <c r="I8293" s="810">
        <v>1</v>
      </c>
    </row>
    <row r="8294" spans="1:9" x14ac:dyDescent="0.15">
      <c r="A8294" s="694" t="s">
        <v>10746</v>
      </c>
      <c r="B8294" s="96">
        <v>80700</v>
      </c>
      <c r="C8294" s="96">
        <v>19</v>
      </c>
      <c r="D8294" s="97">
        <v>4445003</v>
      </c>
      <c r="E8294" s="97">
        <v>4457791</v>
      </c>
      <c r="F8294" s="96" t="s">
        <v>2328</v>
      </c>
      <c r="G8294" s="96">
        <v>43</v>
      </c>
      <c r="H8294" s="96">
        <v>0.25691999999999998</v>
      </c>
      <c r="I8294" s="810">
        <v>1</v>
      </c>
    </row>
    <row r="8295" spans="1:9" x14ac:dyDescent="0.15">
      <c r="A8295" s="694" t="s">
        <v>10747</v>
      </c>
      <c r="B8295" s="96">
        <v>4194</v>
      </c>
      <c r="C8295" s="96">
        <v>1</v>
      </c>
      <c r="D8295" s="97">
        <v>204485507</v>
      </c>
      <c r="E8295" s="97">
        <v>204596131</v>
      </c>
      <c r="F8295" s="96" t="s">
        <v>2321</v>
      </c>
      <c r="G8295" s="96">
        <v>387</v>
      </c>
      <c r="H8295" s="96">
        <v>0.25718000000000002</v>
      </c>
      <c r="I8295" s="810">
        <v>1</v>
      </c>
    </row>
    <row r="8296" spans="1:9" x14ac:dyDescent="0.15">
      <c r="A8296" s="694" t="s">
        <v>10748</v>
      </c>
      <c r="B8296" s="96">
        <v>56262</v>
      </c>
      <c r="C8296" s="96">
        <v>9</v>
      </c>
      <c r="D8296" s="97">
        <v>131644391</v>
      </c>
      <c r="E8296" s="97">
        <v>131680318</v>
      </c>
      <c r="F8296" s="96" t="s">
        <v>2321</v>
      </c>
      <c r="G8296" s="96">
        <v>104</v>
      </c>
      <c r="H8296" s="96">
        <v>0.25730999999999998</v>
      </c>
      <c r="I8296" s="810">
        <v>1</v>
      </c>
    </row>
    <row r="8297" spans="1:9" x14ac:dyDescent="0.15">
      <c r="A8297" s="694" t="s">
        <v>10749</v>
      </c>
      <c r="B8297" s="96">
        <v>51233</v>
      </c>
      <c r="C8297" s="96">
        <v>22</v>
      </c>
      <c r="D8297" s="97">
        <v>23950639</v>
      </c>
      <c r="E8297" s="97">
        <v>23974508</v>
      </c>
      <c r="F8297" s="96" t="s">
        <v>2328</v>
      </c>
      <c r="G8297" s="96">
        <v>62</v>
      </c>
      <c r="H8297" s="96">
        <v>0.25736999999999999</v>
      </c>
      <c r="I8297" s="810">
        <v>1</v>
      </c>
    </row>
    <row r="8298" spans="1:9" x14ac:dyDescent="0.15">
      <c r="A8298" s="694" t="s">
        <v>10750</v>
      </c>
      <c r="B8298" s="96">
        <v>283189</v>
      </c>
      <c r="C8298" s="96">
        <v>11</v>
      </c>
      <c r="D8298" s="97">
        <v>56510304</v>
      </c>
      <c r="E8298" s="97">
        <v>56511287</v>
      </c>
      <c r="F8298" s="96" t="s">
        <v>2328</v>
      </c>
      <c r="G8298" s="96">
        <v>4</v>
      </c>
      <c r="H8298" s="96">
        <v>0.25740000000000002</v>
      </c>
      <c r="I8298" s="810">
        <v>1</v>
      </c>
    </row>
    <row r="8299" spans="1:9" x14ac:dyDescent="0.15">
      <c r="A8299" s="694" t="s">
        <v>10751</v>
      </c>
      <c r="B8299" s="96">
        <v>5569</v>
      </c>
      <c r="C8299" s="96">
        <v>8</v>
      </c>
      <c r="D8299" s="97">
        <v>79428336</v>
      </c>
      <c r="E8299" s="97">
        <v>79517502</v>
      </c>
      <c r="F8299" s="96" t="s">
        <v>2321</v>
      </c>
      <c r="G8299" s="96">
        <v>238</v>
      </c>
      <c r="H8299" s="96">
        <v>0.25747999999999999</v>
      </c>
      <c r="I8299" s="810">
        <v>1</v>
      </c>
    </row>
    <row r="8300" spans="1:9" x14ac:dyDescent="0.15">
      <c r="A8300" s="694" t="s">
        <v>10752</v>
      </c>
      <c r="B8300" s="96">
        <v>9221</v>
      </c>
      <c r="C8300" s="96">
        <v>10</v>
      </c>
      <c r="D8300" s="97">
        <v>103911933</v>
      </c>
      <c r="E8300" s="97">
        <v>103923627</v>
      </c>
      <c r="F8300" s="96" t="s">
        <v>2321</v>
      </c>
      <c r="G8300" s="96">
        <v>21</v>
      </c>
      <c r="H8300" s="96">
        <v>0.25747999999999999</v>
      </c>
      <c r="I8300" s="810">
        <v>1</v>
      </c>
    </row>
    <row r="8301" spans="1:9" x14ac:dyDescent="0.15">
      <c r="A8301" s="694" t="s">
        <v>10753</v>
      </c>
      <c r="B8301" s="96">
        <v>489</v>
      </c>
      <c r="C8301" s="96">
        <v>17</v>
      </c>
      <c r="D8301" s="97">
        <v>3827163</v>
      </c>
      <c r="E8301" s="97">
        <v>3867758</v>
      </c>
      <c r="F8301" s="96" t="s">
        <v>2328</v>
      </c>
      <c r="G8301" s="96">
        <v>145</v>
      </c>
      <c r="H8301" s="96">
        <v>0.25757000000000002</v>
      </c>
      <c r="I8301" s="810">
        <v>1</v>
      </c>
    </row>
    <row r="8302" spans="1:9" x14ac:dyDescent="0.15">
      <c r="A8302" s="694" t="s">
        <v>10754</v>
      </c>
      <c r="B8302" s="96">
        <v>128977</v>
      </c>
      <c r="C8302" s="96">
        <v>22</v>
      </c>
      <c r="D8302" s="97">
        <v>19428409</v>
      </c>
      <c r="E8302" s="97">
        <v>19435755</v>
      </c>
      <c r="F8302" s="96" t="s">
        <v>2328</v>
      </c>
      <c r="G8302" s="96">
        <v>18</v>
      </c>
      <c r="H8302" s="96">
        <v>0.2576</v>
      </c>
      <c r="I8302" s="810">
        <v>1</v>
      </c>
    </row>
    <row r="8303" spans="1:9" x14ac:dyDescent="0.15">
      <c r="A8303" s="694" t="s">
        <v>10755</v>
      </c>
      <c r="B8303" s="96">
        <v>133015</v>
      </c>
      <c r="C8303" s="96">
        <v>4</v>
      </c>
      <c r="D8303" s="97">
        <v>20702036</v>
      </c>
      <c r="E8303" s="97">
        <v>20729980</v>
      </c>
      <c r="F8303" s="96" t="s">
        <v>2321</v>
      </c>
      <c r="G8303" s="96">
        <v>123</v>
      </c>
      <c r="H8303" s="96">
        <v>0.25779999999999997</v>
      </c>
      <c r="I8303" s="810">
        <v>1</v>
      </c>
    </row>
    <row r="8304" spans="1:9" x14ac:dyDescent="0.15">
      <c r="A8304" s="694" t="s">
        <v>10756</v>
      </c>
      <c r="B8304" s="96">
        <v>55246</v>
      </c>
      <c r="C8304" s="96">
        <v>8</v>
      </c>
      <c r="D8304" s="97">
        <v>27590833</v>
      </c>
      <c r="E8304" s="97">
        <v>27630170</v>
      </c>
      <c r="F8304" s="96" t="s">
        <v>2328</v>
      </c>
      <c r="G8304" s="96">
        <v>160</v>
      </c>
      <c r="H8304" s="96">
        <v>0.25781999999999999</v>
      </c>
      <c r="I8304" s="810">
        <v>1</v>
      </c>
    </row>
    <row r="8305" spans="1:9" x14ac:dyDescent="0.15">
      <c r="A8305" s="694" t="s">
        <v>10757</v>
      </c>
      <c r="B8305" s="96">
        <v>132612</v>
      </c>
      <c r="C8305" s="96">
        <v>4</v>
      </c>
      <c r="D8305" s="97">
        <v>123300121</v>
      </c>
      <c r="E8305" s="97">
        <v>123350957</v>
      </c>
      <c r="F8305" s="96" t="s">
        <v>2321</v>
      </c>
      <c r="G8305" s="96">
        <v>151</v>
      </c>
      <c r="H8305" s="96">
        <v>0.25789000000000001</v>
      </c>
      <c r="I8305" s="810">
        <v>1</v>
      </c>
    </row>
    <row r="8306" spans="1:9" x14ac:dyDescent="0.15">
      <c r="A8306" s="694" t="s">
        <v>10758</v>
      </c>
      <c r="B8306" s="96">
        <v>86</v>
      </c>
      <c r="C8306" s="96">
        <v>3</v>
      </c>
      <c r="D8306" s="97">
        <v>179280708</v>
      </c>
      <c r="E8306" s="97">
        <v>179306193</v>
      </c>
      <c r="F8306" s="96" t="s">
        <v>2321</v>
      </c>
      <c r="G8306" s="96">
        <v>56</v>
      </c>
      <c r="H8306" s="96">
        <v>0.25789000000000001</v>
      </c>
      <c r="I8306" s="810">
        <v>1</v>
      </c>
    </row>
    <row r="8307" spans="1:9" x14ac:dyDescent="0.15">
      <c r="A8307" s="694" t="s">
        <v>10759</v>
      </c>
      <c r="B8307" s="96">
        <v>80232</v>
      </c>
      <c r="C8307" s="96">
        <v>1</v>
      </c>
      <c r="D8307" s="97">
        <v>224572845</v>
      </c>
      <c r="E8307" s="97">
        <v>224622001</v>
      </c>
      <c r="F8307" s="96" t="s">
        <v>2328</v>
      </c>
      <c r="G8307" s="96">
        <v>109</v>
      </c>
      <c r="H8307" s="96">
        <v>0.25807000000000002</v>
      </c>
      <c r="I8307" s="810">
        <v>1</v>
      </c>
    </row>
    <row r="8308" spans="1:9" x14ac:dyDescent="0.15">
      <c r="A8308" s="694" t="s">
        <v>10760</v>
      </c>
      <c r="B8308" s="96">
        <v>5004</v>
      </c>
      <c r="C8308" s="96">
        <v>9</v>
      </c>
      <c r="D8308" s="97">
        <v>117085303</v>
      </c>
      <c r="E8308" s="97">
        <v>117088759</v>
      </c>
      <c r="F8308" s="96" t="s">
        <v>2321</v>
      </c>
      <c r="G8308" s="96">
        <v>8</v>
      </c>
      <c r="H8308" s="96">
        <v>0.25818000000000002</v>
      </c>
      <c r="I8308" s="810">
        <v>1</v>
      </c>
    </row>
    <row r="8309" spans="1:9" x14ac:dyDescent="0.15">
      <c r="A8309" s="694" t="s">
        <v>10761</v>
      </c>
      <c r="B8309" s="96">
        <v>6999</v>
      </c>
      <c r="C8309" s="96">
        <v>4</v>
      </c>
      <c r="D8309" s="97">
        <v>156824845</v>
      </c>
      <c r="E8309" s="97">
        <v>156841558</v>
      </c>
      <c r="F8309" s="96" t="s">
        <v>2321</v>
      </c>
      <c r="G8309" s="96">
        <v>68</v>
      </c>
      <c r="H8309" s="96">
        <v>0.25823000000000002</v>
      </c>
      <c r="I8309" s="810">
        <v>1</v>
      </c>
    </row>
    <row r="8310" spans="1:9" x14ac:dyDescent="0.15">
      <c r="A8310" s="694" t="s">
        <v>1205</v>
      </c>
      <c r="B8310" s="96">
        <v>9649</v>
      </c>
      <c r="C8310" s="96">
        <v>9</v>
      </c>
      <c r="D8310" s="97">
        <v>129677053</v>
      </c>
      <c r="E8310" s="97">
        <v>129985445</v>
      </c>
      <c r="F8310" s="96" t="s">
        <v>2321</v>
      </c>
      <c r="G8310" s="96">
        <v>733</v>
      </c>
      <c r="H8310" s="96">
        <v>0.25824000000000003</v>
      </c>
      <c r="I8310" s="810">
        <v>1</v>
      </c>
    </row>
    <row r="8311" spans="1:9" x14ac:dyDescent="0.15">
      <c r="A8311" s="694" t="s">
        <v>10762</v>
      </c>
      <c r="B8311" s="96">
        <v>155435</v>
      </c>
      <c r="C8311" s="96">
        <v>7</v>
      </c>
      <c r="D8311" s="97">
        <v>155437188</v>
      </c>
      <c r="E8311" s="97">
        <v>155574179</v>
      </c>
      <c r="F8311" s="96" t="s">
        <v>2321</v>
      </c>
      <c r="G8311" s="96">
        <v>338</v>
      </c>
      <c r="H8311" s="96">
        <v>0.25831999999999999</v>
      </c>
      <c r="I8311" s="810">
        <v>1</v>
      </c>
    </row>
    <row r="8312" spans="1:9" x14ac:dyDescent="0.15">
      <c r="A8312" s="694" t="s">
        <v>10763</v>
      </c>
      <c r="B8312" s="96">
        <v>481</v>
      </c>
      <c r="C8312" s="96">
        <v>1</v>
      </c>
      <c r="D8312" s="97">
        <v>169075947</v>
      </c>
      <c r="E8312" s="97">
        <v>169101960</v>
      </c>
      <c r="F8312" s="96" t="s">
        <v>2321</v>
      </c>
      <c r="G8312" s="96">
        <v>111</v>
      </c>
      <c r="H8312" s="96">
        <v>0.25835999999999998</v>
      </c>
      <c r="I8312" s="810">
        <v>1</v>
      </c>
    </row>
    <row r="8313" spans="1:9" x14ac:dyDescent="0.15">
      <c r="A8313" s="694" t="s">
        <v>10764</v>
      </c>
      <c r="B8313" s="96">
        <v>57124</v>
      </c>
      <c r="C8313" s="96">
        <v>11</v>
      </c>
      <c r="D8313" s="97">
        <v>66081958</v>
      </c>
      <c r="E8313" s="97">
        <v>66084515</v>
      </c>
      <c r="F8313" s="96" t="s">
        <v>2328</v>
      </c>
      <c r="G8313" s="96">
        <v>9</v>
      </c>
      <c r="H8313" s="96">
        <v>0.25836999999999999</v>
      </c>
      <c r="I8313" s="810">
        <v>1</v>
      </c>
    </row>
    <row r="8314" spans="1:9" x14ac:dyDescent="0.15">
      <c r="A8314" s="694" t="s">
        <v>10765</v>
      </c>
      <c r="B8314" s="96">
        <v>85360</v>
      </c>
      <c r="C8314" s="96">
        <v>19</v>
      </c>
      <c r="D8314" s="97">
        <v>15218214</v>
      </c>
      <c r="E8314" s="97">
        <v>15225790</v>
      </c>
      <c r="F8314" s="96" t="s">
        <v>2321</v>
      </c>
      <c r="G8314" s="96">
        <v>14</v>
      </c>
      <c r="H8314" s="96">
        <v>0.25851000000000002</v>
      </c>
      <c r="I8314" s="810">
        <v>1</v>
      </c>
    </row>
    <row r="8315" spans="1:9" x14ac:dyDescent="0.15">
      <c r="A8315" s="694" t="s">
        <v>10766</v>
      </c>
      <c r="B8315" s="96">
        <v>79852</v>
      </c>
      <c r="C8315" s="96">
        <v>19</v>
      </c>
      <c r="D8315" s="97">
        <v>15337730</v>
      </c>
      <c r="E8315" s="97">
        <v>15343858</v>
      </c>
      <c r="F8315" s="96" t="s">
        <v>2328</v>
      </c>
      <c r="G8315" s="96">
        <v>7</v>
      </c>
      <c r="H8315" s="96">
        <v>0.25858999999999999</v>
      </c>
      <c r="I8315" s="810">
        <v>1</v>
      </c>
    </row>
    <row r="8316" spans="1:9" x14ac:dyDescent="0.15">
      <c r="A8316" s="694" t="s">
        <v>10767</v>
      </c>
      <c r="B8316" s="96">
        <v>83641</v>
      </c>
      <c r="C8316" s="96">
        <v>10</v>
      </c>
      <c r="D8316" s="97">
        <v>14560556</v>
      </c>
      <c r="E8316" s="97">
        <v>14816896</v>
      </c>
      <c r="F8316" s="96" t="s">
        <v>2328</v>
      </c>
      <c r="G8316" s="96">
        <v>1163</v>
      </c>
      <c r="H8316" s="96">
        <v>0.25864999999999999</v>
      </c>
      <c r="I8316" s="810">
        <v>1</v>
      </c>
    </row>
    <row r="8317" spans="1:9" x14ac:dyDescent="0.15">
      <c r="A8317" s="694" t="s">
        <v>10768</v>
      </c>
      <c r="B8317" s="96">
        <v>23345</v>
      </c>
      <c r="C8317" s="96">
        <v>6</v>
      </c>
      <c r="D8317" s="97">
        <v>152442819</v>
      </c>
      <c r="E8317" s="97">
        <v>152958534</v>
      </c>
      <c r="F8317" s="96" t="s">
        <v>2328</v>
      </c>
      <c r="G8317" s="96">
        <v>2018</v>
      </c>
      <c r="H8317" s="96">
        <v>0.25874000000000003</v>
      </c>
      <c r="I8317" s="810">
        <v>1</v>
      </c>
    </row>
    <row r="8318" spans="1:9" x14ac:dyDescent="0.15">
      <c r="A8318" s="694" t="s">
        <v>10769</v>
      </c>
      <c r="B8318" s="96">
        <v>2069</v>
      </c>
      <c r="C8318" s="96">
        <v>4</v>
      </c>
      <c r="D8318" s="97">
        <v>75230860</v>
      </c>
      <c r="E8318" s="97">
        <v>75254477</v>
      </c>
      <c r="F8318" s="96" t="s">
        <v>2321</v>
      </c>
      <c r="G8318" s="96">
        <v>88</v>
      </c>
      <c r="H8318" s="96">
        <v>0.25901000000000002</v>
      </c>
      <c r="I8318" s="810">
        <v>1</v>
      </c>
    </row>
    <row r="8319" spans="1:9" x14ac:dyDescent="0.15">
      <c r="A8319" s="694" t="s">
        <v>10770</v>
      </c>
      <c r="B8319" s="96">
        <v>53905</v>
      </c>
      <c r="C8319" s="96">
        <v>15</v>
      </c>
      <c r="D8319" s="97">
        <v>45422192</v>
      </c>
      <c r="E8319" s="97">
        <v>45457776</v>
      </c>
      <c r="F8319" s="96" t="s">
        <v>2321</v>
      </c>
      <c r="G8319" s="96">
        <v>106</v>
      </c>
      <c r="H8319" s="96">
        <v>0.25903999999999999</v>
      </c>
      <c r="I8319" s="810">
        <v>1</v>
      </c>
    </row>
    <row r="8320" spans="1:9" x14ac:dyDescent="0.15">
      <c r="A8320" s="694" t="s">
        <v>10771</v>
      </c>
      <c r="B8320" s="96">
        <v>57644</v>
      </c>
      <c r="C8320" s="96">
        <v>20</v>
      </c>
      <c r="D8320" s="97">
        <v>33543704</v>
      </c>
      <c r="E8320" s="97">
        <v>33590240</v>
      </c>
      <c r="F8320" s="96" t="s">
        <v>2321</v>
      </c>
      <c r="G8320" s="96">
        <v>132</v>
      </c>
      <c r="H8320" s="96">
        <v>0.25907999999999998</v>
      </c>
      <c r="I8320" s="810">
        <v>1</v>
      </c>
    </row>
    <row r="8321" spans="1:9" x14ac:dyDescent="0.15">
      <c r="A8321" s="694" t="s">
        <v>10772</v>
      </c>
      <c r="B8321" s="96">
        <v>54507</v>
      </c>
      <c r="C8321" s="96">
        <v>1</v>
      </c>
      <c r="D8321" s="97">
        <v>150521846</v>
      </c>
      <c r="E8321" s="97">
        <v>150533413</v>
      </c>
      <c r="F8321" s="96" t="s">
        <v>2321</v>
      </c>
      <c r="G8321" s="96">
        <v>30</v>
      </c>
      <c r="H8321" s="96">
        <v>0.25914999999999999</v>
      </c>
      <c r="I8321" s="810">
        <v>1</v>
      </c>
    </row>
    <row r="8322" spans="1:9" x14ac:dyDescent="0.15">
      <c r="A8322" s="694" t="s">
        <v>10773</v>
      </c>
      <c r="B8322" s="96">
        <v>9961</v>
      </c>
      <c r="C8322" s="96">
        <v>16</v>
      </c>
      <c r="D8322" s="97">
        <v>29831715</v>
      </c>
      <c r="E8322" s="97">
        <v>29859360</v>
      </c>
      <c r="F8322" s="96" t="s">
        <v>2321</v>
      </c>
      <c r="G8322" s="96">
        <v>45</v>
      </c>
      <c r="H8322" s="96">
        <v>0.25922000000000001</v>
      </c>
      <c r="I8322" s="810">
        <v>1</v>
      </c>
    </row>
    <row r="8323" spans="1:9" x14ac:dyDescent="0.15">
      <c r="A8323" s="694" t="s">
        <v>10774</v>
      </c>
      <c r="B8323" s="96">
        <v>65080</v>
      </c>
      <c r="C8323" s="96">
        <v>2</v>
      </c>
      <c r="D8323" s="97">
        <v>224822121</v>
      </c>
      <c r="E8323" s="97">
        <v>224832431</v>
      </c>
      <c r="F8323" s="96" t="s">
        <v>2321</v>
      </c>
      <c r="G8323" s="96">
        <v>31</v>
      </c>
      <c r="H8323" s="96">
        <v>0.25924000000000003</v>
      </c>
      <c r="I8323" s="810">
        <v>1</v>
      </c>
    </row>
    <row r="8324" spans="1:9" x14ac:dyDescent="0.15">
      <c r="A8324" s="694" t="s">
        <v>10775</v>
      </c>
      <c r="B8324" s="96">
        <v>93973</v>
      </c>
      <c r="C8324" s="96">
        <v>3</v>
      </c>
      <c r="D8324" s="97">
        <v>53898959</v>
      </c>
      <c r="E8324" s="97">
        <v>53916229</v>
      </c>
      <c r="F8324" s="96" t="s">
        <v>2328</v>
      </c>
      <c r="G8324" s="96">
        <v>68</v>
      </c>
      <c r="H8324" s="96">
        <v>0.25939000000000001</v>
      </c>
      <c r="I8324" s="810">
        <v>1</v>
      </c>
    </row>
    <row r="8325" spans="1:9" x14ac:dyDescent="0.15">
      <c r="A8325" s="694" t="s">
        <v>10776</v>
      </c>
      <c r="B8325" s="96">
        <v>387521</v>
      </c>
      <c r="C8325" s="96">
        <v>20</v>
      </c>
      <c r="D8325" s="97">
        <v>48740274</v>
      </c>
      <c r="E8325" s="97">
        <v>48770335</v>
      </c>
      <c r="F8325" s="96" t="s">
        <v>2328</v>
      </c>
      <c r="G8325" s="96">
        <v>64</v>
      </c>
      <c r="H8325" s="96">
        <v>0.25947999999999999</v>
      </c>
      <c r="I8325" s="810">
        <v>1</v>
      </c>
    </row>
    <row r="8326" spans="1:9" x14ac:dyDescent="0.15">
      <c r="A8326" s="694" t="s">
        <v>10777</v>
      </c>
      <c r="B8326" s="96">
        <v>9519</v>
      </c>
      <c r="C8326" s="96">
        <v>6</v>
      </c>
      <c r="D8326" s="97">
        <v>134273308</v>
      </c>
      <c r="E8326" s="97">
        <v>134308638</v>
      </c>
      <c r="F8326" s="96" t="s">
        <v>2321</v>
      </c>
      <c r="G8326" s="96">
        <v>85</v>
      </c>
      <c r="H8326" s="96">
        <v>0.25953999999999999</v>
      </c>
      <c r="I8326" s="810">
        <v>1</v>
      </c>
    </row>
    <row r="8327" spans="1:9" x14ac:dyDescent="0.15">
      <c r="A8327" s="694" t="s">
        <v>10778</v>
      </c>
      <c r="B8327" s="96">
        <v>92714</v>
      </c>
      <c r="C8327" s="96">
        <v>9</v>
      </c>
      <c r="D8327" s="97">
        <v>140500092</v>
      </c>
      <c r="E8327" s="97">
        <v>140509812</v>
      </c>
      <c r="F8327" s="96" t="s">
        <v>2321</v>
      </c>
      <c r="G8327" s="96">
        <v>22</v>
      </c>
      <c r="H8327" s="96">
        <v>0.25957000000000002</v>
      </c>
      <c r="I8327" s="810">
        <v>1</v>
      </c>
    </row>
    <row r="8328" spans="1:9" x14ac:dyDescent="0.15">
      <c r="A8328" s="694" t="s">
        <v>10779</v>
      </c>
      <c r="B8328" s="96">
        <v>868</v>
      </c>
      <c r="C8328" s="96">
        <v>3</v>
      </c>
      <c r="D8328" s="97">
        <v>105374306</v>
      </c>
      <c r="E8328" s="97">
        <v>105589354</v>
      </c>
      <c r="F8328" s="96" t="s">
        <v>2328</v>
      </c>
      <c r="G8328" s="96">
        <v>649</v>
      </c>
      <c r="H8328" s="96">
        <v>0.25963000000000003</v>
      </c>
      <c r="I8328" s="810">
        <v>1</v>
      </c>
    </row>
    <row r="8329" spans="1:9" x14ac:dyDescent="0.15">
      <c r="A8329" s="694" t="s">
        <v>10780</v>
      </c>
      <c r="B8329" s="96">
        <v>115509</v>
      </c>
      <c r="C8329" s="96">
        <v>16</v>
      </c>
      <c r="D8329" s="97">
        <v>30613879</v>
      </c>
      <c r="E8329" s="97">
        <v>30622096</v>
      </c>
      <c r="F8329" s="96" t="s">
        <v>2328</v>
      </c>
      <c r="G8329" s="96">
        <v>2</v>
      </c>
      <c r="H8329" s="96">
        <v>0.25972000000000001</v>
      </c>
      <c r="I8329" s="810">
        <v>1</v>
      </c>
    </row>
    <row r="8330" spans="1:9" x14ac:dyDescent="0.15">
      <c r="A8330" s="694" t="s">
        <v>10781</v>
      </c>
      <c r="B8330" s="96">
        <v>55144</v>
      </c>
      <c r="C8330" s="96">
        <v>1</v>
      </c>
      <c r="D8330" s="97">
        <v>90286573</v>
      </c>
      <c r="E8330" s="97">
        <v>90401991</v>
      </c>
      <c r="F8330" s="96" t="s">
        <v>2321</v>
      </c>
      <c r="G8330" s="96">
        <v>229</v>
      </c>
      <c r="H8330" s="96">
        <v>0.25972000000000001</v>
      </c>
      <c r="I8330" s="810">
        <v>1</v>
      </c>
    </row>
    <row r="8331" spans="1:9" x14ac:dyDescent="0.15">
      <c r="A8331" s="694" t="s">
        <v>10782</v>
      </c>
      <c r="B8331" s="96">
        <v>9324</v>
      </c>
      <c r="C8331" s="96">
        <v>6</v>
      </c>
      <c r="D8331" s="97">
        <v>79910962</v>
      </c>
      <c r="E8331" s="97">
        <v>79944455</v>
      </c>
      <c r="F8331" s="96" t="s">
        <v>2328</v>
      </c>
      <c r="G8331" s="96">
        <v>96</v>
      </c>
      <c r="H8331" s="96">
        <v>0.25974000000000003</v>
      </c>
      <c r="I8331" s="810">
        <v>1</v>
      </c>
    </row>
    <row r="8332" spans="1:9" x14ac:dyDescent="0.15">
      <c r="A8332" s="694" t="s">
        <v>10783</v>
      </c>
      <c r="B8332" s="96">
        <v>10452</v>
      </c>
      <c r="C8332" s="96">
        <v>19</v>
      </c>
      <c r="D8332" s="97">
        <v>45394477</v>
      </c>
      <c r="E8332" s="97">
        <v>45406946</v>
      </c>
      <c r="F8332" s="96" t="s">
        <v>2321</v>
      </c>
      <c r="G8332" s="96">
        <v>55</v>
      </c>
      <c r="H8332" s="96">
        <v>0.25974999999999998</v>
      </c>
      <c r="I8332" s="810">
        <v>1</v>
      </c>
    </row>
    <row r="8333" spans="1:9" x14ac:dyDescent="0.15">
      <c r="A8333" s="694" t="s">
        <v>10784</v>
      </c>
      <c r="B8333" s="96">
        <v>94233</v>
      </c>
      <c r="C8333" s="96">
        <v>10</v>
      </c>
      <c r="D8333" s="97">
        <v>88414314</v>
      </c>
      <c r="E8333" s="97">
        <v>88426217</v>
      </c>
      <c r="F8333" s="96" t="s">
        <v>2321</v>
      </c>
      <c r="G8333" s="96">
        <v>51</v>
      </c>
      <c r="H8333" s="96">
        <v>0.25975999999999999</v>
      </c>
      <c r="I8333" s="810">
        <v>1</v>
      </c>
    </row>
    <row r="8334" spans="1:9" x14ac:dyDescent="0.15">
      <c r="A8334" s="694" t="s">
        <v>10785</v>
      </c>
      <c r="B8334" s="96">
        <v>10199</v>
      </c>
      <c r="C8334" s="96">
        <v>2</v>
      </c>
      <c r="D8334" s="97">
        <v>71357444</v>
      </c>
      <c r="E8334" s="97">
        <v>71377232</v>
      </c>
      <c r="F8334" s="96" t="s">
        <v>2321</v>
      </c>
      <c r="G8334" s="96">
        <v>111</v>
      </c>
      <c r="H8334" s="96">
        <v>0.25982</v>
      </c>
      <c r="I8334" s="810">
        <v>1</v>
      </c>
    </row>
    <row r="8335" spans="1:9" x14ac:dyDescent="0.15">
      <c r="A8335" s="694" t="s">
        <v>10786</v>
      </c>
      <c r="B8335" s="96">
        <v>619189</v>
      </c>
      <c r="C8335" s="96">
        <v>15</v>
      </c>
      <c r="D8335" s="97">
        <v>44086372</v>
      </c>
      <c r="E8335" s="97">
        <v>44092295</v>
      </c>
      <c r="F8335" s="96" t="s">
        <v>2328</v>
      </c>
      <c r="G8335" s="96">
        <v>11</v>
      </c>
      <c r="H8335" s="96">
        <v>0.25991999999999998</v>
      </c>
      <c r="I8335" s="810">
        <v>1</v>
      </c>
    </row>
    <row r="8336" spans="1:9" x14ac:dyDescent="0.15">
      <c r="A8336" s="694" t="s">
        <v>10787</v>
      </c>
      <c r="B8336" s="96">
        <v>374879</v>
      </c>
      <c r="C8336" s="96">
        <v>19</v>
      </c>
      <c r="D8336" s="97">
        <v>9404246</v>
      </c>
      <c r="E8336" s="97">
        <v>9420390</v>
      </c>
      <c r="F8336" s="96" t="s">
        <v>2328</v>
      </c>
      <c r="G8336" s="96">
        <v>39</v>
      </c>
      <c r="H8336" s="96">
        <v>0.25997999999999999</v>
      </c>
      <c r="I8336" s="810">
        <v>1</v>
      </c>
    </row>
    <row r="8337" spans="1:9" x14ac:dyDescent="0.15">
      <c r="A8337" s="694" t="s">
        <v>10788</v>
      </c>
      <c r="B8337" s="96">
        <v>80896</v>
      </c>
      <c r="C8337" s="96">
        <v>1</v>
      </c>
      <c r="D8337" s="97">
        <v>182758584</v>
      </c>
      <c r="E8337" s="97">
        <v>182799519</v>
      </c>
      <c r="F8337" s="96" t="s">
        <v>2321</v>
      </c>
      <c r="G8337" s="96">
        <v>122</v>
      </c>
      <c r="H8337" s="96">
        <v>0.26</v>
      </c>
      <c r="I8337" s="810">
        <v>1</v>
      </c>
    </row>
    <row r="8338" spans="1:9" x14ac:dyDescent="0.15">
      <c r="A8338" s="694" t="s">
        <v>10789</v>
      </c>
      <c r="B8338" s="96">
        <v>80339</v>
      </c>
      <c r="C8338" s="96">
        <v>22</v>
      </c>
      <c r="D8338" s="97">
        <v>44319619</v>
      </c>
      <c r="E8338" s="97">
        <v>44343451</v>
      </c>
      <c r="F8338" s="96" t="s">
        <v>2321</v>
      </c>
      <c r="G8338" s="96">
        <v>115</v>
      </c>
      <c r="H8338" s="96">
        <v>0.26012000000000002</v>
      </c>
      <c r="I8338" s="810">
        <v>1</v>
      </c>
    </row>
    <row r="8339" spans="1:9" x14ac:dyDescent="0.15">
      <c r="A8339" s="694" t="s">
        <v>10790</v>
      </c>
      <c r="B8339" s="96">
        <v>9851</v>
      </c>
      <c r="C8339" s="96">
        <v>17</v>
      </c>
      <c r="D8339" s="97">
        <v>6481645</v>
      </c>
      <c r="E8339" s="97">
        <v>6545066</v>
      </c>
      <c r="F8339" s="96" t="s">
        <v>2328</v>
      </c>
      <c r="G8339" s="96">
        <v>208</v>
      </c>
      <c r="H8339" s="96">
        <v>0.26018999999999998</v>
      </c>
      <c r="I8339" s="810">
        <v>1</v>
      </c>
    </row>
    <row r="8340" spans="1:9" x14ac:dyDescent="0.15">
      <c r="A8340" s="694" t="s">
        <v>10791</v>
      </c>
      <c r="B8340" s="96">
        <v>6674</v>
      </c>
      <c r="C8340" s="96">
        <v>8</v>
      </c>
      <c r="D8340" s="97">
        <v>101170263</v>
      </c>
      <c r="E8340" s="97">
        <v>101254132</v>
      </c>
      <c r="F8340" s="96" t="s">
        <v>2321</v>
      </c>
      <c r="G8340" s="96">
        <v>216</v>
      </c>
      <c r="H8340" s="96">
        <v>0.26024999999999998</v>
      </c>
      <c r="I8340" s="810">
        <v>1</v>
      </c>
    </row>
    <row r="8341" spans="1:9" x14ac:dyDescent="0.15">
      <c r="A8341" s="694" t="s">
        <v>10792</v>
      </c>
      <c r="B8341" s="96">
        <v>5138</v>
      </c>
      <c r="C8341" s="96">
        <v>11</v>
      </c>
      <c r="D8341" s="97">
        <v>72287184</v>
      </c>
      <c r="E8341" s="97">
        <v>72385497</v>
      </c>
      <c r="F8341" s="96" t="s">
        <v>2328</v>
      </c>
      <c r="G8341" s="96">
        <v>317</v>
      </c>
      <c r="H8341" s="96">
        <v>0.26027</v>
      </c>
      <c r="I8341" s="810">
        <v>1</v>
      </c>
    </row>
    <row r="8342" spans="1:9" x14ac:dyDescent="0.15">
      <c r="A8342" s="694" t="s">
        <v>10793</v>
      </c>
      <c r="B8342" s="96">
        <v>51451</v>
      </c>
      <c r="C8342" s="96">
        <v>16</v>
      </c>
      <c r="D8342" s="97">
        <v>25123047</v>
      </c>
      <c r="E8342" s="97">
        <v>25189551</v>
      </c>
      <c r="F8342" s="96" t="s">
        <v>2321</v>
      </c>
      <c r="G8342" s="96">
        <v>125</v>
      </c>
      <c r="H8342" s="96">
        <v>0.26029000000000002</v>
      </c>
      <c r="I8342" s="810">
        <v>1</v>
      </c>
    </row>
    <row r="8343" spans="1:9" x14ac:dyDescent="0.15">
      <c r="A8343" s="694" t="s">
        <v>10794</v>
      </c>
      <c r="B8343" s="96">
        <v>1820</v>
      </c>
      <c r="C8343" s="96">
        <v>19</v>
      </c>
      <c r="D8343" s="97">
        <v>925733</v>
      </c>
      <c r="E8343" s="97">
        <v>972816</v>
      </c>
      <c r="F8343" s="96" t="s">
        <v>2321</v>
      </c>
      <c r="G8343" s="96">
        <v>211</v>
      </c>
      <c r="H8343" s="96">
        <v>0.26035000000000003</v>
      </c>
      <c r="I8343" s="810">
        <v>1</v>
      </c>
    </row>
    <row r="8344" spans="1:9" x14ac:dyDescent="0.15">
      <c r="A8344" s="694" t="s">
        <v>10795</v>
      </c>
      <c r="B8344" s="96">
        <v>60529</v>
      </c>
      <c r="C8344" s="96">
        <v>11</v>
      </c>
      <c r="D8344" s="97">
        <v>44282278</v>
      </c>
      <c r="E8344" s="97">
        <v>44331735</v>
      </c>
      <c r="F8344" s="96" t="s">
        <v>2328</v>
      </c>
      <c r="G8344" s="96">
        <v>237</v>
      </c>
      <c r="H8344" s="96">
        <v>0.26039000000000001</v>
      </c>
      <c r="I8344" s="810">
        <v>1</v>
      </c>
    </row>
    <row r="8345" spans="1:9" x14ac:dyDescent="0.15">
      <c r="A8345" s="694" t="s">
        <v>10796</v>
      </c>
      <c r="B8345" s="96">
        <v>84826</v>
      </c>
      <c r="C8345" s="96">
        <v>2</v>
      </c>
      <c r="D8345" s="97">
        <v>128458597</v>
      </c>
      <c r="E8345" s="97">
        <v>128461407</v>
      </c>
      <c r="F8345" s="96" t="s">
        <v>2321</v>
      </c>
      <c r="G8345" s="96">
        <v>10</v>
      </c>
      <c r="H8345" s="96">
        <v>0.26047999999999999</v>
      </c>
      <c r="I8345" s="810">
        <v>1</v>
      </c>
    </row>
    <row r="8346" spans="1:9" x14ac:dyDescent="0.15">
      <c r="A8346" s="694" t="s">
        <v>10797</v>
      </c>
      <c r="B8346" s="96">
        <v>101927423</v>
      </c>
      <c r="C8346" s="96">
        <v>11</v>
      </c>
      <c r="D8346" s="97">
        <v>797398</v>
      </c>
      <c r="E8346" s="97">
        <v>799187</v>
      </c>
      <c r="F8346" s="96" t="s">
        <v>2321</v>
      </c>
      <c r="G8346" s="96">
        <v>4</v>
      </c>
      <c r="H8346" s="96">
        <v>0.26051000000000002</v>
      </c>
      <c r="I8346" s="810">
        <v>1</v>
      </c>
    </row>
    <row r="8347" spans="1:9" x14ac:dyDescent="0.15">
      <c r="A8347" s="694" t="s">
        <v>10798</v>
      </c>
      <c r="B8347" s="96">
        <v>64693</v>
      </c>
      <c r="C8347" s="96">
        <v>18</v>
      </c>
      <c r="D8347" s="97">
        <v>19993564</v>
      </c>
      <c r="E8347" s="97">
        <v>19997878</v>
      </c>
      <c r="F8347" s="96" t="s">
        <v>2328</v>
      </c>
      <c r="G8347" s="96">
        <v>7</v>
      </c>
      <c r="H8347" s="96">
        <v>0.26053999999999999</v>
      </c>
      <c r="I8347" s="810">
        <v>1</v>
      </c>
    </row>
    <row r="8348" spans="1:9" x14ac:dyDescent="0.15">
      <c r="A8348" s="694" t="s">
        <v>10799</v>
      </c>
      <c r="B8348" s="96">
        <v>53826</v>
      </c>
      <c r="C8348" s="96">
        <v>11</v>
      </c>
      <c r="D8348" s="97">
        <v>117707691</v>
      </c>
      <c r="E8348" s="97">
        <v>117748201</v>
      </c>
      <c r="F8348" s="96" t="s">
        <v>2328</v>
      </c>
      <c r="G8348" s="96">
        <v>146</v>
      </c>
      <c r="H8348" s="96">
        <v>0.26068000000000002</v>
      </c>
      <c r="I8348" s="810">
        <v>1</v>
      </c>
    </row>
    <row r="8349" spans="1:9" x14ac:dyDescent="0.15">
      <c r="A8349" s="694" t="s">
        <v>10800</v>
      </c>
      <c r="B8349" s="96">
        <v>55631</v>
      </c>
      <c r="C8349" s="96">
        <v>1</v>
      </c>
      <c r="D8349" s="97">
        <v>70610485</v>
      </c>
      <c r="E8349" s="97">
        <v>70671361</v>
      </c>
      <c r="F8349" s="96" t="s">
        <v>2328</v>
      </c>
      <c r="G8349" s="96">
        <v>121</v>
      </c>
      <c r="H8349" s="96">
        <v>0.26068000000000002</v>
      </c>
      <c r="I8349" s="810">
        <v>1</v>
      </c>
    </row>
    <row r="8350" spans="1:9" x14ac:dyDescent="0.15">
      <c r="A8350" s="694" t="s">
        <v>10801</v>
      </c>
      <c r="B8350" s="96">
        <v>11272</v>
      </c>
      <c r="C8350" s="96">
        <v>12</v>
      </c>
      <c r="D8350" s="97">
        <v>10998448</v>
      </c>
      <c r="E8350" s="97">
        <v>11002075</v>
      </c>
      <c r="F8350" s="96" t="s">
        <v>2328</v>
      </c>
      <c r="G8350" s="96">
        <v>11</v>
      </c>
      <c r="H8350" s="96">
        <v>0.26071</v>
      </c>
      <c r="I8350" s="810">
        <v>1</v>
      </c>
    </row>
    <row r="8351" spans="1:9" x14ac:dyDescent="0.15">
      <c r="A8351" s="694" t="s">
        <v>10802</v>
      </c>
      <c r="B8351" s="96">
        <v>23020</v>
      </c>
      <c r="C8351" s="96">
        <v>2</v>
      </c>
      <c r="D8351" s="97">
        <v>96940074</v>
      </c>
      <c r="E8351" s="97">
        <v>96971307</v>
      </c>
      <c r="F8351" s="96" t="s">
        <v>2328</v>
      </c>
      <c r="G8351" s="96">
        <v>45</v>
      </c>
      <c r="H8351" s="96">
        <v>0.26072000000000001</v>
      </c>
      <c r="I8351" s="810">
        <v>1</v>
      </c>
    </row>
    <row r="8352" spans="1:9" x14ac:dyDescent="0.15">
      <c r="A8352" s="694" t="s">
        <v>10803</v>
      </c>
      <c r="B8352" s="96">
        <v>160760</v>
      </c>
      <c r="C8352" s="96">
        <v>12</v>
      </c>
      <c r="D8352" s="97">
        <v>110972237</v>
      </c>
      <c r="E8352" s="97">
        <v>111021064</v>
      </c>
      <c r="F8352" s="96" t="s">
        <v>2328</v>
      </c>
      <c r="G8352" s="96">
        <v>124</v>
      </c>
      <c r="H8352" s="96">
        <v>0.26085000000000003</v>
      </c>
      <c r="I8352" s="810">
        <v>1</v>
      </c>
    </row>
    <row r="8353" spans="1:9" x14ac:dyDescent="0.15">
      <c r="A8353" s="694" t="s">
        <v>10804</v>
      </c>
      <c r="B8353" s="96">
        <v>9685</v>
      </c>
      <c r="C8353" s="96">
        <v>5</v>
      </c>
      <c r="D8353" s="97">
        <v>157212751</v>
      </c>
      <c r="E8353" s="97">
        <v>157286183</v>
      </c>
      <c r="F8353" s="96" t="s">
        <v>2328</v>
      </c>
      <c r="G8353" s="96">
        <v>233</v>
      </c>
      <c r="H8353" s="96">
        <v>0.26085000000000003</v>
      </c>
      <c r="I8353" s="810">
        <v>1</v>
      </c>
    </row>
    <row r="8354" spans="1:9" x14ac:dyDescent="0.15">
      <c r="A8354" s="694" t="s">
        <v>10805</v>
      </c>
      <c r="B8354" s="96">
        <v>90075</v>
      </c>
      <c r="C8354" s="96">
        <v>19</v>
      </c>
      <c r="D8354" s="97">
        <v>35417807</v>
      </c>
      <c r="E8354" s="97">
        <v>35436076</v>
      </c>
      <c r="F8354" s="96" t="s">
        <v>2321</v>
      </c>
      <c r="G8354" s="96">
        <v>86</v>
      </c>
      <c r="H8354" s="96">
        <v>0.26085999999999998</v>
      </c>
      <c r="I8354" s="810">
        <v>1</v>
      </c>
    </row>
    <row r="8355" spans="1:9" x14ac:dyDescent="0.15">
      <c r="A8355" s="694" t="s">
        <v>10806</v>
      </c>
      <c r="B8355" s="96">
        <v>81831</v>
      </c>
      <c r="C8355" s="96">
        <v>16</v>
      </c>
      <c r="D8355" s="97">
        <v>47115431</v>
      </c>
      <c r="E8355" s="97">
        <v>47177936</v>
      </c>
      <c r="F8355" s="96" t="s">
        <v>2328</v>
      </c>
      <c r="G8355" s="96">
        <v>90</v>
      </c>
      <c r="H8355" s="96">
        <v>0.26096000000000003</v>
      </c>
      <c r="I8355" s="810">
        <v>1</v>
      </c>
    </row>
    <row r="8356" spans="1:9" x14ac:dyDescent="0.15">
      <c r="A8356" s="694" t="s">
        <v>10807</v>
      </c>
      <c r="B8356" s="96">
        <v>53918</v>
      </c>
      <c r="C8356" s="96">
        <v>5</v>
      </c>
      <c r="D8356" s="97">
        <v>52083774</v>
      </c>
      <c r="E8356" s="97">
        <v>52098451</v>
      </c>
      <c r="F8356" s="96" t="s">
        <v>2321</v>
      </c>
      <c r="G8356" s="96">
        <v>39</v>
      </c>
      <c r="H8356" s="96">
        <v>0.26100000000000001</v>
      </c>
      <c r="I8356" s="810">
        <v>1</v>
      </c>
    </row>
    <row r="8357" spans="1:9" x14ac:dyDescent="0.15">
      <c r="A8357" s="694" t="s">
        <v>10808</v>
      </c>
      <c r="B8357" s="96">
        <v>1473</v>
      </c>
      <c r="C8357" s="96">
        <v>20</v>
      </c>
      <c r="D8357" s="97">
        <v>23856572</v>
      </c>
      <c r="E8357" s="97">
        <v>23860380</v>
      </c>
      <c r="F8357" s="96" t="s">
        <v>2328</v>
      </c>
      <c r="G8357" s="96">
        <v>21</v>
      </c>
      <c r="H8357" s="96">
        <v>0.26106000000000001</v>
      </c>
      <c r="I8357" s="810">
        <v>1</v>
      </c>
    </row>
    <row r="8358" spans="1:9" x14ac:dyDescent="0.15">
      <c r="A8358" s="694" t="s">
        <v>10809</v>
      </c>
      <c r="B8358" s="96">
        <v>56100</v>
      </c>
      <c r="C8358" s="96">
        <v>5</v>
      </c>
      <c r="D8358" s="97">
        <v>140787588</v>
      </c>
      <c r="E8358" s="97">
        <v>140892546</v>
      </c>
      <c r="F8358" s="96" t="s">
        <v>2321</v>
      </c>
      <c r="G8358" s="96">
        <v>366</v>
      </c>
      <c r="H8358" s="96">
        <v>0.26112999999999997</v>
      </c>
      <c r="I8358" s="810">
        <v>1</v>
      </c>
    </row>
    <row r="8359" spans="1:9" x14ac:dyDescent="0.15">
      <c r="A8359" s="694" t="s">
        <v>10810</v>
      </c>
      <c r="B8359" s="96">
        <v>146562</v>
      </c>
      <c r="C8359" s="96">
        <v>16</v>
      </c>
      <c r="D8359" s="97">
        <v>4784289</v>
      </c>
      <c r="E8359" s="97">
        <v>4799397</v>
      </c>
      <c r="F8359" s="96" t="s">
        <v>2321</v>
      </c>
      <c r="G8359" s="96">
        <v>62</v>
      </c>
      <c r="H8359" s="96">
        <v>0.26118000000000002</v>
      </c>
      <c r="I8359" s="810">
        <v>1</v>
      </c>
    </row>
    <row r="8360" spans="1:9" x14ac:dyDescent="0.15">
      <c r="A8360" s="694" t="s">
        <v>10811</v>
      </c>
      <c r="B8360" s="96">
        <v>1384</v>
      </c>
      <c r="C8360" s="96">
        <v>9</v>
      </c>
      <c r="D8360" s="97">
        <v>131857073</v>
      </c>
      <c r="E8360" s="97">
        <v>131873070</v>
      </c>
      <c r="F8360" s="96" t="s">
        <v>2328</v>
      </c>
      <c r="G8360" s="96">
        <v>35</v>
      </c>
      <c r="H8360" s="96">
        <v>0.26121</v>
      </c>
      <c r="I8360" s="810">
        <v>1</v>
      </c>
    </row>
    <row r="8361" spans="1:9" x14ac:dyDescent="0.15">
      <c r="A8361" s="694" t="s">
        <v>10812</v>
      </c>
      <c r="B8361" s="96">
        <v>10557</v>
      </c>
      <c r="C8361" s="96">
        <v>10</v>
      </c>
      <c r="D8361" s="97">
        <v>15139179</v>
      </c>
      <c r="E8361" s="97">
        <v>15146256</v>
      </c>
      <c r="F8361" s="96" t="s">
        <v>2321</v>
      </c>
      <c r="G8361" s="96">
        <v>29</v>
      </c>
      <c r="H8361" s="96">
        <v>0.26122000000000001</v>
      </c>
      <c r="I8361" s="810">
        <v>1</v>
      </c>
    </row>
    <row r="8362" spans="1:9" x14ac:dyDescent="0.15">
      <c r="A8362" s="694" t="s">
        <v>10813</v>
      </c>
      <c r="B8362" s="96">
        <v>9789</v>
      </c>
      <c r="C8362" s="96">
        <v>11</v>
      </c>
      <c r="D8362" s="97">
        <v>74660292</v>
      </c>
      <c r="E8362" s="97">
        <v>74690076</v>
      </c>
      <c r="F8362" s="96" t="s">
        <v>2321</v>
      </c>
      <c r="G8362" s="96">
        <v>67</v>
      </c>
      <c r="H8362" s="96">
        <v>0.26127</v>
      </c>
      <c r="I8362" s="810">
        <v>1</v>
      </c>
    </row>
    <row r="8363" spans="1:9" x14ac:dyDescent="0.15">
      <c r="A8363" s="694" t="s">
        <v>10814</v>
      </c>
      <c r="B8363" s="96">
        <v>9896</v>
      </c>
      <c r="C8363" s="96">
        <v>6</v>
      </c>
      <c r="D8363" s="97">
        <v>110012424</v>
      </c>
      <c r="E8363" s="97">
        <v>110146634</v>
      </c>
      <c r="F8363" s="96" t="s">
        <v>2321</v>
      </c>
      <c r="G8363" s="96">
        <v>344</v>
      </c>
      <c r="H8363" s="96">
        <v>0.26128000000000001</v>
      </c>
      <c r="I8363" s="810">
        <v>1</v>
      </c>
    </row>
    <row r="8364" spans="1:9" x14ac:dyDescent="0.15">
      <c r="A8364" s="694" t="s">
        <v>10815</v>
      </c>
      <c r="B8364" s="96">
        <v>644100</v>
      </c>
      <c r="C8364" s="96">
        <v>5</v>
      </c>
      <c r="D8364" s="97">
        <v>115387163</v>
      </c>
      <c r="E8364" s="97">
        <v>115394827</v>
      </c>
      <c r="F8364" s="96" t="s">
        <v>2321</v>
      </c>
      <c r="G8364" s="96">
        <v>59</v>
      </c>
      <c r="H8364" s="96">
        <v>0.26134000000000002</v>
      </c>
      <c r="I8364" s="810">
        <v>1</v>
      </c>
    </row>
    <row r="8365" spans="1:9" x14ac:dyDescent="0.15">
      <c r="A8365" s="694" t="s">
        <v>10816</v>
      </c>
      <c r="B8365" s="96">
        <v>26263</v>
      </c>
      <c r="C8365" s="96">
        <v>15</v>
      </c>
      <c r="D8365" s="97">
        <v>76196200</v>
      </c>
      <c r="E8365" s="97">
        <v>76227609</v>
      </c>
      <c r="F8365" s="96" t="s">
        <v>2321</v>
      </c>
      <c r="G8365" s="96">
        <v>64</v>
      </c>
      <c r="H8365" s="96">
        <v>0.26147999999999999</v>
      </c>
      <c r="I8365" s="810">
        <v>1</v>
      </c>
    </row>
    <row r="8366" spans="1:9" x14ac:dyDescent="0.15">
      <c r="A8366" s="694" t="s">
        <v>10817</v>
      </c>
      <c r="B8366" s="96">
        <v>197021</v>
      </c>
      <c r="C8366" s="96">
        <v>15</v>
      </c>
      <c r="D8366" s="97">
        <v>66839806</v>
      </c>
      <c r="E8366" s="97">
        <v>66858317</v>
      </c>
      <c r="F8366" s="96" t="s">
        <v>2328</v>
      </c>
      <c r="G8366" s="96">
        <v>55</v>
      </c>
      <c r="H8366" s="96">
        <v>0.26149</v>
      </c>
      <c r="I8366" s="810">
        <v>1</v>
      </c>
    </row>
    <row r="8367" spans="1:9" x14ac:dyDescent="0.15">
      <c r="A8367" s="694" t="s">
        <v>10818</v>
      </c>
      <c r="B8367" s="96">
        <v>197257</v>
      </c>
      <c r="C8367" s="96">
        <v>16</v>
      </c>
      <c r="D8367" s="97">
        <v>75145758</v>
      </c>
      <c r="E8367" s="97">
        <v>75150670</v>
      </c>
      <c r="F8367" s="96" t="s">
        <v>2328</v>
      </c>
      <c r="G8367" s="96">
        <v>14</v>
      </c>
      <c r="H8367" s="96">
        <v>0.26152999999999998</v>
      </c>
      <c r="I8367" s="810">
        <v>1</v>
      </c>
    </row>
    <row r="8368" spans="1:9" x14ac:dyDescent="0.15">
      <c r="A8368" s="694" t="s">
        <v>10819</v>
      </c>
      <c r="B8368" s="96">
        <v>6822</v>
      </c>
      <c r="C8368" s="96">
        <v>19</v>
      </c>
      <c r="D8368" s="97">
        <v>48373723</v>
      </c>
      <c r="E8368" s="97">
        <v>48389654</v>
      </c>
      <c r="F8368" s="96" t="s">
        <v>2328</v>
      </c>
      <c r="G8368" s="96">
        <v>65</v>
      </c>
      <c r="H8368" s="96">
        <v>0.26162999999999997</v>
      </c>
      <c r="I8368" s="810">
        <v>1</v>
      </c>
    </row>
    <row r="8369" spans="1:9" x14ac:dyDescent="0.15">
      <c r="A8369" s="694" t="s">
        <v>10820</v>
      </c>
      <c r="B8369" s="96">
        <v>100127206</v>
      </c>
      <c r="C8369" s="96">
        <v>5</v>
      </c>
      <c r="D8369" s="97">
        <v>129083884</v>
      </c>
      <c r="E8369" s="97">
        <v>129100756</v>
      </c>
      <c r="F8369" s="96" t="s">
        <v>2321</v>
      </c>
      <c r="G8369" s="96">
        <v>65</v>
      </c>
      <c r="H8369" s="96">
        <v>0.26168999999999998</v>
      </c>
      <c r="I8369" s="810">
        <v>1</v>
      </c>
    </row>
    <row r="8370" spans="1:9" x14ac:dyDescent="0.15">
      <c r="A8370" s="694" t="s">
        <v>10821</v>
      </c>
      <c r="B8370" s="96">
        <v>22985</v>
      </c>
      <c r="C8370" s="96">
        <v>14</v>
      </c>
      <c r="D8370" s="97">
        <v>23527773</v>
      </c>
      <c r="E8370" s="97">
        <v>23564823</v>
      </c>
      <c r="F8370" s="96" t="s">
        <v>2328</v>
      </c>
      <c r="G8370" s="96">
        <v>89</v>
      </c>
      <c r="H8370" s="96">
        <v>0.26174999999999998</v>
      </c>
      <c r="I8370" s="810">
        <v>1</v>
      </c>
    </row>
    <row r="8371" spans="1:9" x14ac:dyDescent="0.15">
      <c r="A8371" s="694" t="s">
        <v>10822</v>
      </c>
      <c r="B8371" s="96">
        <v>146429</v>
      </c>
      <c r="C8371" s="96">
        <v>16</v>
      </c>
      <c r="D8371" s="97">
        <v>89262169</v>
      </c>
      <c r="E8371" s="97">
        <v>89267757</v>
      </c>
      <c r="F8371" s="96" t="s">
        <v>2328</v>
      </c>
      <c r="G8371" s="96">
        <v>26</v>
      </c>
      <c r="H8371" s="96">
        <v>0.26191999999999999</v>
      </c>
      <c r="I8371" s="810">
        <v>1</v>
      </c>
    </row>
    <row r="8372" spans="1:9" x14ac:dyDescent="0.15">
      <c r="A8372" s="694" t="s">
        <v>10823</v>
      </c>
      <c r="B8372" s="96">
        <v>2589</v>
      </c>
      <c r="C8372" s="96">
        <v>18</v>
      </c>
      <c r="D8372" s="97">
        <v>33207400</v>
      </c>
      <c r="E8372" s="97">
        <v>33291798</v>
      </c>
      <c r="F8372" s="96" t="s">
        <v>2321</v>
      </c>
      <c r="G8372" s="96">
        <v>266</v>
      </c>
      <c r="H8372" s="96">
        <v>0.26193</v>
      </c>
      <c r="I8372" s="810">
        <v>1</v>
      </c>
    </row>
    <row r="8373" spans="1:9" x14ac:dyDescent="0.15">
      <c r="A8373" s="694" t="s">
        <v>10824</v>
      </c>
      <c r="B8373" s="96">
        <v>1447</v>
      </c>
      <c r="C8373" s="96">
        <v>4</v>
      </c>
      <c r="D8373" s="97">
        <v>70820974</v>
      </c>
      <c r="E8373" s="97">
        <v>70826726</v>
      </c>
      <c r="F8373" s="96" t="s">
        <v>2328</v>
      </c>
      <c r="G8373" s="96">
        <v>16</v>
      </c>
      <c r="H8373" s="96">
        <v>0.26195000000000002</v>
      </c>
      <c r="I8373" s="810">
        <v>1</v>
      </c>
    </row>
    <row r="8374" spans="1:9" x14ac:dyDescent="0.15">
      <c r="A8374" s="694" t="s">
        <v>10825</v>
      </c>
      <c r="B8374" s="96">
        <v>255919</v>
      </c>
      <c r="C8374" s="96">
        <v>16</v>
      </c>
      <c r="D8374" s="97">
        <v>50059121</v>
      </c>
      <c r="E8374" s="97">
        <v>50070999</v>
      </c>
      <c r="F8374" s="96" t="s">
        <v>2321</v>
      </c>
      <c r="G8374" s="96">
        <v>27</v>
      </c>
      <c r="H8374" s="96">
        <v>0.26201999999999998</v>
      </c>
      <c r="I8374" s="810">
        <v>1</v>
      </c>
    </row>
    <row r="8375" spans="1:9" x14ac:dyDescent="0.15">
      <c r="A8375" s="694" t="s">
        <v>10826</v>
      </c>
      <c r="B8375" s="96">
        <v>13</v>
      </c>
      <c r="C8375" s="96">
        <v>3</v>
      </c>
      <c r="D8375" s="97">
        <v>151531769</v>
      </c>
      <c r="E8375" s="97">
        <v>151546276</v>
      </c>
      <c r="F8375" s="96" t="s">
        <v>2321</v>
      </c>
      <c r="G8375" s="96">
        <v>90</v>
      </c>
      <c r="H8375" s="96">
        <v>0.26216</v>
      </c>
      <c r="I8375" s="810">
        <v>1</v>
      </c>
    </row>
    <row r="8376" spans="1:9" x14ac:dyDescent="0.15">
      <c r="A8376" s="694" t="s">
        <v>10827</v>
      </c>
      <c r="B8376" s="96">
        <v>55789</v>
      </c>
      <c r="C8376" s="96">
        <v>5</v>
      </c>
      <c r="D8376" s="97">
        <v>59892739</v>
      </c>
      <c r="E8376" s="97">
        <v>59995993</v>
      </c>
      <c r="F8376" s="96" t="s">
        <v>2328</v>
      </c>
      <c r="G8376" s="96">
        <v>212</v>
      </c>
      <c r="H8376" s="96">
        <v>0.26221</v>
      </c>
      <c r="I8376" s="810">
        <v>1</v>
      </c>
    </row>
    <row r="8377" spans="1:9" x14ac:dyDescent="0.15">
      <c r="A8377" s="694" t="s">
        <v>10828</v>
      </c>
      <c r="B8377" s="96">
        <v>158219</v>
      </c>
      <c r="C8377" s="96">
        <v>9</v>
      </c>
      <c r="D8377" s="97">
        <v>15170842</v>
      </c>
      <c r="E8377" s="97">
        <v>15307358</v>
      </c>
      <c r="F8377" s="96" t="s">
        <v>2328</v>
      </c>
      <c r="G8377" s="96">
        <v>555</v>
      </c>
      <c r="H8377" s="96">
        <v>0.26222000000000001</v>
      </c>
      <c r="I8377" s="810">
        <v>1</v>
      </c>
    </row>
    <row r="8378" spans="1:9" x14ac:dyDescent="0.15">
      <c r="A8378" s="694" t="s">
        <v>10829</v>
      </c>
      <c r="B8378" s="96">
        <v>25989</v>
      </c>
      <c r="C8378" s="96">
        <v>15</v>
      </c>
      <c r="D8378" s="97">
        <v>75128459</v>
      </c>
      <c r="E8378" s="97">
        <v>75135552</v>
      </c>
      <c r="F8378" s="96" t="s">
        <v>2328</v>
      </c>
      <c r="G8378" s="96">
        <v>18</v>
      </c>
      <c r="H8378" s="96">
        <v>0.26228000000000001</v>
      </c>
      <c r="I8378" s="810">
        <v>1</v>
      </c>
    </row>
    <row r="8379" spans="1:9" x14ac:dyDescent="0.15">
      <c r="A8379" s="694" t="s">
        <v>10830</v>
      </c>
      <c r="B8379" s="96">
        <v>100529251</v>
      </c>
      <c r="C8379" s="96">
        <v>16</v>
      </c>
      <c r="D8379" s="97">
        <v>66586466</v>
      </c>
      <c r="E8379" s="97">
        <v>66613038</v>
      </c>
      <c r="F8379" s="96" t="s">
        <v>2321</v>
      </c>
      <c r="G8379" s="96">
        <v>62</v>
      </c>
      <c r="H8379" s="96">
        <v>0.26229000000000002</v>
      </c>
      <c r="I8379" s="810">
        <v>1</v>
      </c>
    </row>
    <row r="8380" spans="1:9" x14ac:dyDescent="0.15">
      <c r="A8380" s="694" t="s">
        <v>10831</v>
      </c>
      <c r="B8380" s="96">
        <v>5212</v>
      </c>
      <c r="C8380" s="96">
        <v>2</v>
      </c>
      <c r="D8380" s="97">
        <v>36923833</v>
      </c>
      <c r="E8380" s="97">
        <v>37041937</v>
      </c>
      <c r="F8380" s="96" t="s">
        <v>2321</v>
      </c>
      <c r="G8380" s="96">
        <v>532</v>
      </c>
      <c r="H8380" s="96">
        <v>0.26229000000000002</v>
      </c>
      <c r="I8380" s="810">
        <v>1</v>
      </c>
    </row>
    <row r="8381" spans="1:9" x14ac:dyDescent="0.15">
      <c r="A8381" s="694" t="s">
        <v>10832</v>
      </c>
      <c r="B8381" s="96">
        <v>8408</v>
      </c>
      <c r="C8381" s="96">
        <v>12</v>
      </c>
      <c r="D8381" s="97">
        <v>132379279</v>
      </c>
      <c r="E8381" s="97">
        <v>132407707</v>
      </c>
      <c r="F8381" s="96" t="s">
        <v>2321</v>
      </c>
      <c r="G8381" s="96">
        <v>97</v>
      </c>
      <c r="H8381" s="96">
        <v>0.26232</v>
      </c>
      <c r="I8381" s="810">
        <v>1</v>
      </c>
    </row>
    <row r="8382" spans="1:9" x14ac:dyDescent="0.15">
      <c r="A8382" s="694" t="s">
        <v>10833</v>
      </c>
      <c r="B8382" s="96">
        <v>85395</v>
      </c>
      <c r="C8382" s="96">
        <v>21</v>
      </c>
      <c r="D8382" s="97">
        <v>46359918</v>
      </c>
      <c r="E8382" s="97">
        <v>46396891</v>
      </c>
      <c r="F8382" s="96" t="s">
        <v>2321</v>
      </c>
      <c r="G8382" s="96">
        <v>157</v>
      </c>
      <c r="H8382" s="96">
        <v>0.26233000000000001</v>
      </c>
      <c r="I8382" s="810">
        <v>1</v>
      </c>
    </row>
    <row r="8383" spans="1:9" x14ac:dyDescent="0.15">
      <c r="A8383" s="694" t="s">
        <v>10834</v>
      </c>
      <c r="B8383" s="96">
        <v>25766</v>
      </c>
      <c r="C8383" s="96">
        <v>12</v>
      </c>
      <c r="D8383" s="97">
        <v>50017197</v>
      </c>
      <c r="E8383" s="97">
        <v>50038452</v>
      </c>
      <c r="F8383" s="96" t="s">
        <v>2321</v>
      </c>
      <c r="G8383" s="96">
        <v>34</v>
      </c>
      <c r="H8383" s="96">
        <v>0.26235999999999998</v>
      </c>
      <c r="I8383" s="810">
        <v>1</v>
      </c>
    </row>
    <row r="8384" spans="1:9" x14ac:dyDescent="0.15">
      <c r="A8384" s="694" t="s">
        <v>10835</v>
      </c>
      <c r="B8384" s="96">
        <v>1161</v>
      </c>
      <c r="C8384" s="96">
        <v>5</v>
      </c>
      <c r="D8384" s="97">
        <v>60169659</v>
      </c>
      <c r="E8384" s="97">
        <v>60240905</v>
      </c>
      <c r="F8384" s="96" t="s">
        <v>2328</v>
      </c>
      <c r="G8384" s="96">
        <v>202</v>
      </c>
      <c r="H8384" s="96">
        <v>0.26236999999999999</v>
      </c>
      <c r="I8384" s="810">
        <v>1</v>
      </c>
    </row>
    <row r="8385" spans="1:9" x14ac:dyDescent="0.15">
      <c r="A8385" s="694" t="s">
        <v>10836</v>
      </c>
      <c r="B8385" s="96">
        <v>4747</v>
      </c>
      <c r="C8385" s="96">
        <v>8</v>
      </c>
      <c r="D8385" s="97">
        <v>24808468</v>
      </c>
      <c r="E8385" s="97">
        <v>24814383</v>
      </c>
      <c r="F8385" s="96" t="s">
        <v>2328</v>
      </c>
      <c r="G8385" s="96">
        <v>19</v>
      </c>
      <c r="H8385" s="96">
        <v>0.26243</v>
      </c>
      <c r="I8385" s="810">
        <v>1</v>
      </c>
    </row>
    <row r="8386" spans="1:9" x14ac:dyDescent="0.15">
      <c r="A8386" s="694" t="s">
        <v>10837</v>
      </c>
      <c r="B8386" s="96">
        <v>1298</v>
      </c>
      <c r="C8386" s="96">
        <v>1</v>
      </c>
      <c r="D8386" s="97">
        <v>40766162</v>
      </c>
      <c r="E8386" s="97">
        <v>40782939</v>
      </c>
      <c r="F8386" s="96" t="s">
        <v>2328</v>
      </c>
      <c r="G8386" s="96">
        <v>79</v>
      </c>
      <c r="H8386" s="96">
        <v>0.26247999999999999</v>
      </c>
      <c r="I8386" s="810">
        <v>1</v>
      </c>
    </row>
    <row r="8387" spans="1:9" x14ac:dyDescent="0.15">
      <c r="A8387" s="694" t="s">
        <v>10838</v>
      </c>
      <c r="B8387" s="96">
        <v>84033</v>
      </c>
      <c r="C8387" s="96">
        <v>1</v>
      </c>
      <c r="D8387" s="97">
        <v>228395740</v>
      </c>
      <c r="E8387" s="97">
        <v>228566577</v>
      </c>
      <c r="F8387" s="96" t="s">
        <v>2321</v>
      </c>
      <c r="G8387" s="96">
        <v>595</v>
      </c>
      <c r="H8387" s="96">
        <v>0.26256000000000002</v>
      </c>
      <c r="I8387" s="810">
        <v>1</v>
      </c>
    </row>
    <row r="8388" spans="1:9" x14ac:dyDescent="0.15">
      <c r="A8388" s="694" t="s">
        <v>10839</v>
      </c>
      <c r="B8388" s="96">
        <v>5308</v>
      </c>
      <c r="C8388" s="96">
        <v>4</v>
      </c>
      <c r="D8388" s="97">
        <v>111538579</v>
      </c>
      <c r="E8388" s="97">
        <v>111563279</v>
      </c>
      <c r="F8388" s="96" t="s">
        <v>2328</v>
      </c>
      <c r="G8388" s="96">
        <v>51</v>
      </c>
      <c r="H8388" s="96">
        <v>0.26271</v>
      </c>
      <c r="I8388" s="810">
        <v>1</v>
      </c>
    </row>
    <row r="8389" spans="1:9" x14ac:dyDescent="0.15">
      <c r="A8389" s="694" t="s">
        <v>10840</v>
      </c>
      <c r="B8389" s="96">
        <v>64399</v>
      </c>
      <c r="C8389" s="96">
        <v>4</v>
      </c>
      <c r="D8389" s="97">
        <v>145567148</v>
      </c>
      <c r="E8389" s="97">
        <v>145662542</v>
      </c>
      <c r="F8389" s="96" t="s">
        <v>2321</v>
      </c>
      <c r="G8389" s="96">
        <v>202</v>
      </c>
      <c r="H8389" s="96">
        <v>0.26273000000000002</v>
      </c>
      <c r="I8389" s="810">
        <v>1</v>
      </c>
    </row>
    <row r="8390" spans="1:9" x14ac:dyDescent="0.15">
      <c r="A8390" s="694" t="s">
        <v>10841</v>
      </c>
      <c r="B8390" s="96">
        <v>25998</v>
      </c>
      <c r="C8390" s="96">
        <v>6</v>
      </c>
      <c r="D8390" s="97">
        <v>82879956</v>
      </c>
      <c r="E8390" s="97">
        <v>82957448</v>
      </c>
      <c r="F8390" s="96" t="s">
        <v>2328</v>
      </c>
      <c r="G8390" s="96">
        <v>239</v>
      </c>
      <c r="H8390" s="96">
        <v>0.26302999999999999</v>
      </c>
      <c r="I8390" s="810">
        <v>1</v>
      </c>
    </row>
    <row r="8391" spans="1:9" x14ac:dyDescent="0.15">
      <c r="A8391" s="694" t="s">
        <v>10842</v>
      </c>
      <c r="B8391" s="96">
        <v>29904</v>
      </c>
      <c r="C8391" s="96">
        <v>16</v>
      </c>
      <c r="D8391" s="97">
        <v>22217592</v>
      </c>
      <c r="E8391" s="97">
        <v>22300066</v>
      </c>
      <c r="F8391" s="96" t="s">
        <v>2321</v>
      </c>
      <c r="G8391" s="96">
        <v>174</v>
      </c>
      <c r="H8391" s="96">
        <v>0.26311000000000001</v>
      </c>
      <c r="I8391" s="810">
        <v>1</v>
      </c>
    </row>
    <row r="8392" spans="1:9" x14ac:dyDescent="0.15">
      <c r="A8392" s="694" t="s">
        <v>2332</v>
      </c>
      <c r="B8392" s="96">
        <v>1815</v>
      </c>
      <c r="C8392" s="96">
        <v>11</v>
      </c>
      <c r="D8392" s="97">
        <v>637305</v>
      </c>
      <c r="E8392" s="97">
        <v>640706</v>
      </c>
      <c r="F8392" s="96" t="s">
        <v>2321</v>
      </c>
      <c r="G8392" s="96">
        <v>9</v>
      </c>
      <c r="H8392" s="96">
        <v>0.26312000000000002</v>
      </c>
      <c r="I8392" s="810">
        <v>1</v>
      </c>
    </row>
    <row r="8393" spans="1:9" x14ac:dyDescent="0.15">
      <c r="A8393" s="694" t="s">
        <v>10843</v>
      </c>
      <c r="B8393" s="96">
        <v>441234</v>
      </c>
      <c r="C8393" s="96">
        <v>7</v>
      </c>
      <c r="D8393" s="97">
        <v>57509883</v>
      </c>
      <c r="E8393" s="97">
        <v>57533265</v>
      </c>
      <c r="F8393" s="96" t="s">
        <v>2321</v>
      </c>
      <c r="G8393" s="96">
        <v>117</v>
      </c>
      <c r="H8393" s="96">
        <v>0.26316000000000001</v>
      </c>
      <c r="I8393" s="810">
        <v>1</v>
      </c>
    </row>
    <row r="8394" spans="1:9" x14ac:dyDescent="0.15">
      <c r="A8394" s="694" t="s">
        <v>10844</v>
      </c>
      <c r="B8394" s="96">
        <v>142680</v>
      </c>
      <c r="C8394" s="96">
        <v>9</v>
      </c>
      <c r="D8394" s="97">
        <v>140125209</v>
      </c>
      <c r="E8394" s="97">
        <v>140131006</v>
      </c>
      <c r="F8394" s="96" t="s">
        <v>2321</v>
      </c>
      <c r="G8394" s="96">
        <v>21</v>
      </c>
      <c r="H8394" s="96">
        <v>0.26317000000000002</v>
      </c>
      <c r="I8394" s="810">
        <v>1</v>
      </c>
    </row>
    <row r="8395" spans="1:9" x14ac:dyDescent="0.15">
      <c r="A8395" s="694" t="s">
        <v>10845</v>
      </c>
      <c r="B8395" s="96">
        <v>254102</v>
      </c>
      <c r="C8395" s="96">
        <v>11</v>
      </c>
      <c r="D8395" s="97">
        <v>65343509</v>
      </c>
      <c r="E8395" s="97">
        <v>65360121</v>
      </c>
      <c r="F8395" s="96" t="s">
        <v>2321</v>
      </c>
      <c r="G8395" s="96">
        <v>33</v>
      </c>
      <c r="H8395" s="96">
        <v>0.26323000000000002</v>
      </c>
      <c r="I8395" s="810">
        <v>1</v>
      </c>
    </row>
    <row r="8396" spans="1:9" x14ac:dyDescent="0.15">
      <c r="A8396" s="694" t="s">
        <v>10846</v>
      </c>
      <c r="B8396" s="96">
        <v>93183</v>
      </c>
      <c r="C8396" s="96">
        <v>1</v>
      </c>
      <c r="D8396" s="97">
        <v>159997462</v>
      </c>
      <c r="E8396" s="97">
        <v>160001783</v>
      </c>
      <c r="F8396" s="96" t="s">
        <v>2328</v>
      </c>
      <c r="G8396" s="96">
        <v>11</v>
      </c>
      <c r="H8396" s="96">
        <v>0.26334000000000002</v>
      </c>
      <c r="I8396" s="810">
        <v>1</v>
      </c>
    </row>
    <row r="8397" spans="1:9" x14ac:dyDescent="0.15">
      <c r="A8397" s="694" t="s">
        <v>10847</v>
      </c>
      <c r="B8397" s="96">
        <v>10307</v>
      </c>
      <c r="C8397" s="96">
        <v>5</v>
      </c>
      <c r="D8397" s="97">
        <v>139937853</v>
      </c>
      <c r="E8397" s="97">
        <v>139944189</v>
      </c>
      <c r="F8397" s="96" t="s">
        <v>2328</v>
      </c>
      <c r="G8397" s="96">
        <v>12</v>
      </c>
      <c r="H8397" s="96">
        <v>0.26334999999999997</v>
      </c>
      <c r="I8397" s="810">
        <v>1</v>
      </c>
    </row>
    <row r="8398" spans="1:9" x14ac:dyDescent="0.15">
      <c r="A8398" s="694" t="s">
        <v>10848</v>
      </c>
      <c r="B8398" s="96">
        <v>140862</v>
      </c>
      <c r="C8398" s="96">
        <v>20</v>
      </c>
      <c r="D8398" s="97">
        <v>13202418</v>
      </c>
      <c r="E8398" s="97">
        <v>13281297</v>
      </c>
      <c r="F8398" s="96" t="s">
        <v>2321</v>
      </c>
      <c r="G8398" s="96">
        <v>372</v>
      </c>
      <c r="H8398" s="96">
        <v>0.26346999999999998</v>
      </c>
      <c r="I8398" s="810">
        <v>1</v>
      </c>
    </row>
    <row r="8399" spans="1:9" x14ac:dyDescent="0.15">
      <c r="A8399" s="694" t="s">
        <v>10849</v>
      </c>
      <c r="B8399" s="96">
        <v>285600</v>
      </c>
      <c r="C8399" s="96">
        <v>5</v>
      </c>
      <c r="D8399" s="97">
        <v>93486556</v>
      </c>
      <c r="E8399" s="97">
        <v>93954309</v>
      </c>
      <c r="F8399" s="96" t="s">
        <v>2328</v>
      </c>
      <c r="G8399" s="96">
        <v>997</v>
      </c>
      <c r="H8399" s="96">
        <v>0.26346999999999998</v>
      </c>
      <c r="I8399" s="810">
        <v>1</v>
      </c>
    </row>
    <row r="8400" spans="1:9" x14ac:dyDescent="0.15">
      <c r="A8400" s="694" t="s">
        <v>10850</v>
      </c>
      <c r="B8400" s="96">
        <v>25820</v>
      </c>
      <c r="C8400" s="96">
        <v>15</v>
      </c>
      <c r="D8400" s="97">
        <v>72766667</v>
      </c>
      <c r="E8400" s="97">
        <v>72878904</v>
      </c>
      <c r="F8400" s="96" t="s">
        <v>2321</v>
      </c>
      <c r="G8400" s="96">
        <v>198</v>
      </c>
      <c r="H8400" s="96">
        <v>0.26349</v>
      </c>
      <c r="I8400" s="810">
        <v>1</v>
      </c>
    </row>
    <row r="8401" spans="1:9" x14ac:dyDescent="0.15">
      <c r="A8401" s="694" t="s">
        <v>10851</v>
      </c>
      <c r="B8401" s="96">
        <v>23409</v>
      </c>
      <c r="C8401" s="96">
        <v>12</v>
      </c>
      <c r="D8401" s="97">
        <v>120730002</v>
      </c>
      <c r="E8401" s="97">
        <v>120751045</v>
      </c>
      <c r="F8401" s="96" t="s">
        <v>2321</v>
      </c>
      <c r="G8401" s="96">
        <v>62</v>
      </c>
      <c r="H8401" s="96">
        <v>0.26357000000000003</v>
      </c>
      <c r="I8401" s="810">
        <v>1</v>
      </c>
    </row>
    <row r="8402" spans="1:9" x14ac:dyDescent="0.15">
      <c r="A8402" s="694" t="s">
        <v>10852</v>
      </c>
      <c r="B8402" s="96">
        <v>6227</v>
      </c>
      <c r="C8402" s="96">
        <v>20</v>
      </c>
      <c r="D8402" s="97">
        <v>60962121</v>
      </c>
      <c r="E8402" s="97">
        <v>60963576</v>
      </c>
      <c r="F8402" s="96" t="s">
        <v>2321</v>
      </c>
      <c r="G8402" s="96">
        <v>5</v>
      </c>
      <c r="H8402" s="96">
        <v>0.26367000000000002</v>
      </c>
      <c r="I8402" s="810">
        <v>1</v>
      </c>
    </row>
    <row r="8403" spans="1:9" x14ac:dyDescent="0.15">
      <c r="A8403" s="694" t="s">
        <v>10853</v>
      </c>
      <c r="B8403" s="96">
        <v>113189</v>
      </c>
      <c r="C8403" s="96">
        <v>15</v>
      </c>
      <c r="D8403" s="97">
        <v>40763160</v>
      </c>
      <c r="E8403" s="97">
        <v>40765357</v>
      </c>
      <c r="F8403" s="96" t="s">
        <v>2321</v>
      </c>
      <c r="G8403" s="96">
        <v>2</v>
      </c>
      <c r="H8403" s="96">
        <v>0.26368000000000003</v>
      </c>
      <c r="I8403" s="810">
        <v>1</v>
      </c>
    </row>
    <row r="8404" spans="1:9" x14ac:dyDescent="0.15">
      <c r="A8404" s="694" t="s">
        <v>10854</v>
      </c>
      <c r="B8404" s="96">
        <v>4097</v>
      </c>
      <c r="C8404" s="96">
        <v>17</v>
      </c>
      <c r="D8404" s="97">
        <v>79876145</v>
      </c>
      <c r="E8404" s="97">
        <v>79885587</v>
      </c>
      <c r="F8404" s="96" t="s">
        <v>2328</v>
      </c>
      <c r="G8404" s="96">
        <v>1</v>
      </c>
      <c r="H8404" s="96">
        <v>0.26369999999999999</v>
      </c>
      <c r="I8404" s="810">
        <v>1</v>
      </c>
    </row>
    <row r="8405" spans="1:9" x14ac:dyDescent="0.15">
      <c r="A8405" s="694" t="s">
        <v>10855</v>
      </c>
      <c r="B8405" s="96">
        <v>64167</v>
      </c>
      <c r="C8405" s="96">
        <v>5</v>
      </c>
      <c r="D8405" s="97">
        <v>96211644</v>
      </c>
      <c r="E8405" s="97">
        <v>96255420</v>
      </c>
      <c r="F8405" s="96" t="s">
        <v>2321</v>
      </c>
      <c r="G8405" s="96">
        <v>235</v>
      </c>
      <c r="H8405" s="96">
        <v>0.26374999999999998</v>
      </c>
      <c r="I8405" s="810">
        <v>1</v>
      </c>
    </row>
    <row r="8406" spans="1:9" x14ac:dyDescent="0.15">
      <c r="A8406" s="694" t="s">
        <v>10856</v>
      </c>
      <c r="B8406" s="96">
        <v>6209</v>
      </c>
      <c r="C8406" s="96">
        <v>19</v>
      </c>
      <c r="D8406" s="97">
        <v>1438363</v>
      </c>
      <c r="E8406" s="97">
        <v>1440494</v>
      </c>
      <c r="F8406" s="96" t="s">
        <v>2321</v>
      </c>
      <c r="G8406" s="96">
        <v>2</v>
      </c>
      <c r="H8406" s="96">
        <v>0.26380999999999999</v>
      </c>
      <c r="I8406" s="810">
        <v>1</v>
      </c>
    </row>
    <row r="8407" spans="1:9" x14ac:dyDescent="0.15">
      <c r="A8407" s="694" t="s">
        <v>10857</v>
      </c>
      <c r="B8407" s="96">
        <v>54822</v>
      </c>
      <c r="C8407" s="96">
        <v>15</v>
      </c>
      <c r="D8407" s="97">
        <v>50849351</v>
      </c>
      <c r="E8407" s="97">
        <v>50979012</v>
      </c>
      <c r="F8407" s="96" t="s">
        <v>2328</v>
      </c>
      <c r="G8407" s="96">
        <v>458</v>
      </c>
      <c r="H8407" s="96">
        <v>0.26384000000000002</v>
      </c>
      <c r="I8407" s="810">
        <v>1</v>
      </c>
    </row>
    <row r="8408" spans="1:9" x14ac:dyDescent="0.15">
      <c r="A8408" s="694" t="s">
        <v>10858</v>
      </c>
      <c r="B8408" s="96">
        <v>346007</v>
      </c>
      <c r="C8408" s="96">
        <v>6</v>
      </c>
      <c r="D8408" s="97">
        <v>64429876</v>
      </c>
      <c r="E8408" s="97">
        <v>66417118</v>
      </c>
      <c r="F8408" s="96" t="s">
        <v>2328</v>
      </c>
      <c r="G8408" s="96">
        <v>7415</v>
      </c>
      <c r="H8408" s="96">
        <v>0.26394000000000001</v>
      </c>
      <c r="I8408" s="810">
        <v>1</v>
      </c>
    </row>
    <row r="8409" spans="1:9" x14ac:dyDescent="0.15">
      <c r="A8409" s="694" t="s">
        <v>10859</v>
      </c>
      <c r="B8409" s="96">
        <v>9260</v>
      </c>
      <c r="C8409" s="96">
        <v>5</v>
      </c>
      <c r="D8409" s="97">
        <v>176910395</v>
      </c>
      <c r="E8409" s="97">
        <v>176924606</v>
      </c>
      <c r="F8409" s="96" t="s">
        <v>2328</v>
      </c>
      <c r="G8409" s="96">
        <v>16</v>
      </c>
      <c r="H8409" s="96">
        <v>0.26400000000000001</v>
      </c>
      <c r="I8409" s="810">
        <v>1</v>
      </c>
    </row>
    <row r="8410" spans="1:9" x14ac:dyDescent="0.15">
      <c r="A8410" s="694" t="s">
        <v>1612</v>
      </c>
      <c r="B8410" s="96">
        <v>80731</v>
      </c>
      <c r="C8410" s="96">
        <v>2</v>
      </c>
      <c r="D8410" s="97">
        <v>137639718</v>
      </c>
      <c r="E8410" s="97">
        <v>138435287</v>
      </c>
      <c r="F8410" s="96" t="s">
        <v>2321</v>
      </c>
      <c r="G8410" s="96">
        <v>3170</v>
      </c>
      <c r="H8410" s="96">
        <v>0.26402999999999999</v>
      </c>
      <c r="I8410" s="810">
        <v>1</v>
      </c>
    </row>
    <row r="8411" spans="1:9" x14ac:dyDescent="0.15">
      <c r="A8411" s="694" t="s">
        <v>10860</v>
      </c>
      <c r="B8411" s="96">
        <v>26333</v>
      </c>
      <c r="C8411" s="96">
        <v>19</v>
      </c>
      <c r="D8411" s="97">
        <v>14991238</v>
      </c>
      <c r="E8411" s="97">
        <v>14992167</v>
      </c>
      <c r="F8411" s="96" t="s">
        <v>2328</v>
      </c>
      <c r="G8411" s="96">
        <v>8</v>
      </c>
      <c r="H8411" s="96">
        <v>0.26407000000000003</v>
      </c>
      <c r="I8411" s="810">
        <v>1</v>
      </c>
    </row>
    <row r="8412" spans="1:9" x14ac:dyDescent="0.15">
      <c r="A8412" s="694" t="s">
        <v>10861</v>
      </c>
      <c r="B8412" s="96">
        <v>112616</v>
      </c>
      <c r="C8412" s="96">
        <v>3</v>
      </c>
      <c r="D8412" s="97">
        <v>32433163</v>
      </c>
      <c r="E8412" s="97">
        <v>32496333</v>
      </c>
      <c r="F8412" s="96" t="s">
        <v>2321</v>
      </c>
      <c r="G8412" s="96">
        <v>266</v>
      </c>
      <c r="H8412" s="96">
        <v>0.26417000000000002</v>
      </c>
      <c r="I8412" s="810">
        <v>1</v>
      </c>
    </row>
    <row r="8413" spans="1:9" x14ac:dyDescent="0.15">
      <c r="A8413" s="694" t="s">
        <v>10862</v>
      </c>
      <c r="B8413" s="96">
        <v>78989</v>
      </c>
      <c r="C8413" s="96">
        <v>2</v>
      </c>
      <c r="D8413" s="97">
        <v>3642422</v>
      </c>
      <c r="E8413" s="97">
        <v>3692234</v>
      </c>
      <c r="F8413" s="96" t="s">
        <v>2321</v>
      </c>
      <c r="G8413" s="96">
        <v>238</v>
      </c>
      <c r="H8413" s="96">
        <v>0.26421</v>
      </c>
      <c r="I8413" s="810">
        <v>1</v>
      </c>
    </row>
    <row r="8414" spans="1:9" x14ac:dyDescent="0.15">
      <c r="A8414" s="694" t="s">
        <v>10863</v>
      </c>
      <c r="B8414" s="96">
        <v>64114</v>
      </c>
      <c r="C8414" s="96">
        <v>2</v>
      </c>
      <c r="D8414" s="97">
        <v>219138917</v>
      </c>
      <c r="E8414" s="97">
        <v>219157280</v>
      </c>
      <c r="F8414" s="96" t="s">
        <v>2328</v>
      </c>
      <c r="G8414" s="96">
        <v>57</v>
      </c>
      <c r="H8414" s="96">
        <v>0.26432</v>
      </c>
      <c r="I8414" s="810">
        <v>1</v>
      </c>
    </row>
    <row r="8415" spans="1:9" x14ac:dyDescent="0.15">
      <c r="A8415" s="694" t="s">
        <v>10864</v>
      </c>
      <c r="B8415" s="96">
        <v>85021</v>
      </c>
      <c r="C8415" s="96">
        <v>6</v>
      </c>
      <c r="D8415" s="97">
        <v>139225620</v>
      </c>
      <c r="E8415" s="97">
        <v>139309419</v>
      </c>
      <c r="F8415" s="96" t="s">
        <v>2328</v>
      </c>
      <c r="G8415" s="96">
        <v>319</v>
      </c>
      <c r="H8415" s="96">
        <v>0.26436999999999999</v>
      </c>
      <c r="I8415" s="810">
        <v>1</v>
      </c>
    </row>
    <row r="8416" spans="1:9" x14ac:dyDescent="0.15">
      <c r="A8416" s="694" t="s">
        <v>10865</v>
      </c>
      <c r="B8416" s="96">
        <v>163859</v>
      </c>
      <c r="C8416" s="96">
        <v>1</v>
      </c>
      <c r="D8416" s="97">
        <v>226170403</v>
      </c>
      <c r="E8416" s="97">
        <v>226187099</v>
      </c>
      <c r="F8416" s="96" t="s">
        <v>2328</v>
      </c>
      <c r="G8416" s="96">
        <v>38</v>
      </c>
      <c r="H8416" s="96">
        <v>0.26447999999999999</v>
      </c>
      <c r="I8416" s="810">
        <v>1</v>
      </c>
    </row>
    <row r="8417" spans="1:9" x14ac:dyDescent="0.15">
      <c r="A8417" s="694" t="s">
        <v>1501</v>
      </c>
      <c r="B8417" s="96">
        <v>48</v>
      </c>
      <c r="C8417" s="96">
        <v>9</v>
      </c>
      <c r="D8417" s="97">
        <v>32384601</v>
      </c>
      <c r="E8417" s="97">
        <v>32450834</v>
      </c>
      <c r="F8417" s="96" t="s">
        <v>2321</v>
      </c>
      <c r="G8417" s="96">
        <v>228</v>
      </c>
      <c r="H8417" s="96">
        <v>0.26447999999999999</v>
      </c>
      <c r="I8417" s="810">
        <v>1</v>
      </c>
    </row>
    <row r="8418" spans="1:9" x14ac:dyDescent="0.15">
      <c r="A8418" s="694" t="s">
        <v>10866</v>
      </c>
      <c r="B8418" s="96">
        <v>2768</v>
      </c>
      <c r="C8418" s="96">
        <v>7</v>
      </c>
      <c r="D8418" s="97">
        <v>2767739</v>
      </c>
      <c r="E8418" s="97">
        <v>2883963</v>
      </c>
      <c r="F8418" s="96" t="s">
        <v>2328</v>
      </c>
      <c r="G8418" s="96">
        <v>565</v>
      </c>
      <c r="H8418" s="96">
        <v>0.26451999999999998</v>
      </c>
      <c r="I8418" s="810">
        <v>1</v>
      </c>
    </row>
    <row r="8419" spans="1:9" x14ac:dyDescent="0.15">
      <c r="A8419" s="694" t="s">
        <v>10867</v>
      </c>
      <c r="B8419" s="96">
        <v>51460</v>
      </c>
      <c r="C8419" s="96">
        <v>3</v>
      </c>
      <c r="D8419" s="97">
        <v>52933221</v>
      </c>
      <c r="E8419" s="97">
        <v>53080089</v>
      </c>
      <c r="F8419" s="96" t="s">
        <v>2328</v>
      </c>
      <c r="G8419" s="96">
        <v>347</v>
      </c>
      <c r="H8419" s="96">
        <v>0.26457999999999998</v>
      </c>
      <c r="I8419" s="810">
        <v>1</v>
      </c>
    </row>
    <row r="8420" spans="1:9" x14ac:dyDescent="0.15">
      <c r="A8420" s="694" t="s">
        <v>10868</v>
      </c>
      <c r="B8420" s="96">
        <v>3590</v>
      </c>
      <c r="C8420" s="96">
        <v>9</v>
      </c>
      <c r="D8420" s="97">
        <v>34652182</v>
      </c>
      <c r="E8420" s="97">
        <v>34661899</v>
      </c>
      <c r="F8420" s="96" t="s">
        <v>2321</v>
      </c>
      <c r="G8420" s="96">
        <v>17</v>
      </c>
      <c r="H8420" s="96">
        <v>0.26467000000000002</v>
      </c>
      <c r="I8420" s="810">
        <v>1</v>
      </c>
    </row>
    <row r="8421" spans="1:9" x14ac:dyDescent="0.15">
      <c r="A8421" s="694" t="s">
        <v>10869</v>
      </c>
      <c r="B8421" s="96">
        <v>147808</v>
      </c>
      <c r="C8421" s="96">
        <v>19</v>
      </c>
      <c r="D8421" s="97">
        <v>56132107</v>
      </c>
      <c r="E8421" s="97">
        <v>56135941</v>
      </c>
      <c r="F8421" s="96" t="s">
        <v>2328</v>
      </c>
      <c r="G8421" s="96">
        <v>5</v>
      </c>
      <c r="H8421" s="96">
        <v>0.26473000000000002</v>
      </c>
      <c r="I8421" s="810">
        <v>1</v>
      </c>
    </row>
    <row r="8422" spans="1:9" x14ac:dyDescent="0.15">
      <c r="A8422" s="694" t="s">
        <v>10870</v>
      </c>
      <c r="B8422" s="96">
        <v>2572</v>
      </c>
      <c r="C8422" s="96">
        <v>10</v>
      </c>
      <c r="D8422" s="97">
        <v>26505236</v>
      </c>
      <c r="E8422" s="97">
        <v>26593491</v>
      </c>
      <c r="F8422" s="96" t="s">
        <v>2321</v>
      </c>
      <c r="G8422" s="96">
        <v>235</v>
      </c>
      <c r="H8422" s="96">
        <v>0.26473000000000002</v>
      </c>
      <c r="I8422" s="810">
        <v>1</v>
      </c>
    </row>
    <row r="8423" spans="1:9" x14ac:dyDescent="0.15">
      <c r="A8423" s="694" t="s">
        <v>10871</v>
      </c>
      <c r="B8423" s="96">
        <v>3759</v>
      </c>
      <c r="C8423" s="96">
        <v>17</v>
      </c>
      <c r="D8423" s="97">
        <v>68164757</v>
      </c>
      <c r="E8423" s="97">
        <v>68176189</v>
      </c>
      <c r="F8423" s="96" t="s">
        <v>2321</v>
      </c>
      <c r="G8423" s="96">
        <v>12</v>
      </c>
      <c r="H8423" s="96">
        <v>0.26485999999999998</v>
      </c>
      <c r="I8423" s="810">
        <v>1</v>
      </c>
    </row>
    <row r="8424" spans="1:9" x14ac:dyDescent="0.15">
      <c r="A8424" s="694" t="s">
        <v>10872</v>
      </c>
      <c r="B8424" s="96">
        <v>58493</v>
      </c>
      <c r="C8424" s="96">
        <v>9</v>
      </c>
      <c r="D8424" s="97">
        <v>115448786</v>
      </c>
      <c r="E8424" s="97">
        <v>115480387</v>
      </c>
      <c r="F8424" s="96" t="s">
        <v>2328</v>
      </c>
      <c r="G8424" s="96">
        <v>83</v>
      </c>
      <c r="H8424" s="96">
        <v>0.26490999999999998</v>
      </c>
      <c r="I8424" s="810">
        <v>1</v>
      </c>
    </row>
    <row r="8425" spans="1:9" x14ac:dyDescent="0.15">
      <c r="A8425" s="694" t="s">
        <v>10873</v>
      </c>
      <c r="B8425" s="96">
        <v>55890</v>
      </c>
      <c r="C8425" s="96">
        <v>17</v>
      </c>
      <c r="D8425" s="97">
        <v>72427480</v>
      </c>
      <c r="E8425" s="97">
        <v>72447797</v>
      </c>
      <c r="F8425" s="96" t="s">
        <v>2321</v>
      </c>
      <c r="G8425" s="96">
        <v>58</v>
      </c>
      <c r="H8425" s="96">
        <v>0.26502999999999999</v>
      </c>
      <c r="I8425" s="810">
        <v>1</v>
      </c>
    </row>
    <row r="8426" spans="1:9" x14ac:dyDescent="0.15">
      <c r="A8426" s="694" t="s">
        <v>10874</v>
      </c>
      <c r="B8426" s="96">
        <v>641649</v>
      </c>
      <c r="C8426" s="96">
        <v>19</v>
      </c>
      <c r="D8426" s="97">
        <v>41856873</v>
      </c>
      <c r="E8426" s="97">
        <v>41889988</v>
      </c>
      <c r="F8426" s="96" t="s">
        <v>2321</v>
      </c>
      <c r="G8426" s="96">
        <v>73</v>
      </c>
      <c r="H8426" s="96">
        <v>0.26506000000000002</v>
      </c>
      <c r="I8426" s="810">
        <v>1</v>
      </c>
    </row>
    <row r="8427" spans="1:9" x14ac:dyDescent="0.15">
      <c r="A8427" s="694" t="s">
        <v>10875</v>
      </c>
      <c r="B8427" s="96">
        <v>58491</v>
      </c>
      <c r="C8427" s="96">
        <v>19</v>
      </c>
      <c r="D8427" s="97">
        <v>57106664</v>
      </c>
      <c r="E8427" s="97">
        <v>57135550</v>
      </c>
      <c r="F8427" s="96" t="s">
        <v>2321</v>
      </c>
      <c r="G8427" s="96">
        <v>127</v>
      </c>
      <c r="H8427" s="96">
        <v>0.26512999999999998</v>
      </c>
      <c r="I8427" s="810">
        <v>1</v>
      </c>
    </row>
    <row r="8428" spans="1:9" x14ac:dyDescent="0.15">
      <c r="A8428" s="694" t="s">
        <v>10876</v>
      </c>
      <c r="B8428" s="96">
        <v>9364</v>
      </c>
      <c r="C8428" s="96">
        <v>4</v>
      </c>
      <c r="D8428" s="97">
        <v>13343863</v>
      </c>
      <c r="E8428" s="97">
        <v>13485989</v>
      </c>
      <c r="F8428" s="96" t="s">
        <v>2328</v>
      </c>
      <c r="G8428" s="96">
        <v>491</v>
      </c>
      <c r="H8428" s="96">
        <v>0.26515</v>
      </c>
      <c r="I8428" s="810">
        <v>1</v>
      </c>
    </row>
    <row r="8429" spans="1:9" x14ac:dyDescent="0.15">
      <c r="A8429" s="694" t="s">
        <v>10877</v>
      </c>
      <c r="B8429" s="96">
        <v>23620</v>
      </c>
      <c r="C8429" s="96">
        <v>2</v>
      </c>
      <c r="D8429" s="97">
        <v>11798304</v>
      </c>
      <c r="E8429" s="97">
        <v>11810329</v>
      </c>
      <c r="F8429" s="96" t="s">
        <v>2328</v>
      </c>
      <c r="G8429" s="96">
        <v>30</v>
      </c>
      <c r="H8429" s="96">
        <v>0.26523000000000002</v>
      </c>
      <c r="I8429" s="810">
        <v>1</v>
      </c>
    </row>
    <row r="8430" spans="1:9" x14ac:dyDescent="0.15">
      <c r="A8430" s="694" t="s">
        <v>10878</v>
      </c>
      <c r="B8430" s="96">
        <v>55225</v>
      </c>
      <c r="C8430" s="96">
        <v>1</v>
      </c>
      <c r="D8430" s="97">
        <v>65210778</v>
      </c>
      <c r="E8430" s="97">
        <v>65298915</v>
      </c>
      <c r="F8430" s="96" t="s">
        <v>2321</v>
      </c>
      <c r="G8430" s="96">
        <v>183</v>
      </c>
      <c r="H8430" s="96">
        <v>0.26529999999999998</v>
      </c>
      <c r="I8430" s="810">
        <v>1</v>
      </c>
    </row>
    <row r="8431" spans="1:9" x14ac:dyDescent="0.15">
      <c r="A8431" s="694" t="s">
        <v>10879</v>
      </c>
      <c r="B8431" s="96">
        <v>768239</v>
      </c>
      <c r="C8431" s="96">
        <v>4</v>
      </c>
      <c r="D8431" s="97">
        <v>7432021</v>
      </c>
      <c r="E8431" s="97">
        <v>7436700</v>
      </c>
      <c r="F8431" s="96" t="s">
        <v>2328</v>
      </c>
      <c r="G8431" s="96">
        <v>46</v>
      </c>
      <c r="H8431" s="96">
        <v>0.26534000000000002</v>
      </c>
      <c r="I8431" s="810">
        <v>1</v>
      </c>
    </row>
    <row r="8432" spans="1:9" x14ac:dyDescent="0.15">
      <c r="A8432" s="694" t="s">
        <v>10880</v>
      </c>
      <c r="B8432" s="96">
        <v>389207</v>
      </c>
      <c r="C8432" s="96">
        <v>4</v>
      </c>
      <c r="D8432" s="97">
        <v>42895283</v>
      </c>
      <c r="E8432" s="97">
        <v>43032675</v>
      </c>
      <c r="F8432" s="96" t="s">
        <v>2321</v>
      </c>
      <c r="G8432" s="96">
        <v>534</v>
      </c>
      <c r="H8432" s="96">
        <v>0.26539000000000001</v>
      </c>
      <c r="I8432" s="810">
        <v>1</v>
      </c>
    </row>
    <row r="8433" spans="1:9" x14ac:dyDescent="0.15">
      <c r="A8433" s="694" t="s">
        <v>10881</v>
      </c>
      <c r="B8433" s="96">
        <v>181</v>
      </c>
      <c r="C8433" s="96">
        <v>16</v>
      </c>
      <c r="D8433" s="97">
        <v>67516474</v>
      </c>
      <c r="E8433" s="97">
        <v>67517716</v>
      </c>
      <c r="F8433" s="96" t="s">
        <v>2328</v>
      </c>
      <c r="G8433" s="96">
        <v>3</v>
      </c>
      <c r="H8433" s="96">
        <v>0.26540999999999998</v>
      </c>
      <c r="I8433" s="810">
        <v>1</v>
      </c>
    </row>
    <row r="8434" spans="1:9" x14ac:dyDescent="0.15">
      <c r="A8434" s="694" t="s">
        <v>10882</v>
      </c>
      <c r="B8434" s="96">
        <v>51720</v>
      </c>
      <c r="C8434" s="96">
        <v>5</v>
      </c>
      <c r="D8434" s="97">
        <v>176332006</v>
      </c>
      <c r="E8434" s="97">
        <v>176433795</v>
      </c>
      <c r="F8434" s="96" t="s">
        <v>2328</v>
      </c>
      <c r="G8434" s="96">
        <v>364</v>
      </c>
      <c r="H8434" s="96">
        <v>0.26555000000000001</v>
      </c>
      <c r="I8434" s="810">
        <v>1</v>
      </c>
    </row>
    <row r="8435" spans="1:9" x14ac:dyDescent="0.15">
      <c r="A8435" s="694" t="s">
        <v>10883</v>
      </c>
      <c r="B8435" s="96">
        <v>10657</v>
      </c>
      <c r="C8435" s="96">
        <v>1</v>
      </c>
      <c r="D8435" s="97">
        <v>32479295</v>
      </c>
      <c r="E8435" s="97">
        <v>32526460</v>
      </c>
      <c r="F8435" s="96" t="s">
        <v>2321</v>
      </c>
      <c r="G8435" s="96">
        <v>50</v>
      </c>
      <c r="H8435" s="96">
        <v>0.26558999999999999</v>
      </c>
      <c r="I8435" s="810">
        <v>1</v>
      </c>
    </row>
    <row r="8436" spans="1:9" x14ac:dyDescent="0.15">
      <c r="A8436" s="694" t="s">
        <v>10884</v>
      </c>
      <c r="B8436" s="96">
        <v>11076</v>
      </c>
      <c r="C8436" s="96">
        <v>5</v>
      </c>
      <c r="D8436" s="97">
        <v>659977</v>
      </c>
      <c r="E8436" s="97">
        <v>693510</v>
      </c>
      <c r="F8436" s="96" t="s">
        <v>2328</v>
      </c>
      <c r="G8436" s="96">
        <v>118</v>
      </c>
      <c r="H8436" s="96">
        <v>0.26561000000000001</v>
      </c>
      <c r="I8436" s="810">
        <v>1</v>
      </c>
    </row>
    <row r="8437" spans="1:9" x14ac:dyDescent="0.15">
      <c r="A8437" s="694" t="s">
        <v>10885</v>
      </c>
      <c r="B8437" s="96">
        <v>6615</v>
      </c>
      <c r="C8437" s="96">
        <v>20</v>
      </c>
      <c r="D8437" s="97">
        <v>48599513</v>
      </c>
      <c r="E8437" s="97">
        <v>48605423</v>
      </c>
      <c r="F8437" s="96" t="s">
        <v>2321</v>
      </c>
      <c r="G8437" s="96">
        <v>27</v>
      </c>
      <c r="H8437" s="96">
        <v>0.26579999999999998</v>
      </c>
      <c r="I8437" s="810">
        <v>1</v>
      </c>
    </row>
    <row r="8438" spans="1:9" x14ac:dyDescent="0.15">
      <c r="A8438" s="694" t="s">
        <v>10886</v>
      </c>
      <c r="B8438" s="96">
        <v>152518</v>
      </c>
      <c r="C8438" s="96">
        <v>4</v>
      </c>
      <c r="D8438" s="97">
        <v>47849250</v>
      </c>
      <c r="E8438" s="97">
        <v>47916684</v>
      </c>
      <c r="F8438" s="96" t="s">
        <v>2328</v>
      </c>
      <c r="G8438" s="96">
        <v>210</v>
      </c>
      <c r="H8438" s="96">
        <v>0.26583000000000001</v>
      </c>
      <c r="I8438" s="810">
        <v>1</v>
      </c>
    </row>
    <row r="8439" spans="1:9" x14ac:dyDescent="0.15">
      <c r="A8439" s="694" t="s">
        <v>10887</v>
      </c>
      <c r="B8439" s="96">
        <v>53354</v>
      </c>
      <c r="C8439" s="96">
        <v>10</v>
      </c>
      <c r="D8439" s="97">
        <v>91339254</v>
      </c>
      <c r="E8439" s="97">
        <v>91405329</v>
      </c>
      <c r="F8439" s="96" t="s">
        <v>2328</v>
      </c>
      <c r="G8439" s="96">
        <v>303</v>
      </c>
      <c r="H8439" s="96">
        <v>0.26595999999999997</v>
      </c>
      <c r="I8439" s="810">
        <v>1</v>
      </c>
    </row>
    <row r="8440" spans="1:9" x14ac:dyDescent="0.15">
      <c r="A8440" s="694" t="s">
        <v>10888</v>
      </c>
      <c r="B8440" s="96">
        <v>163050</v>
      </c>
      <c r="C8440" s="96">
        <v>19</v>
      </c>
      <c r="D8440" s="97">
        <v>12636184</v>
      </c>
      <c r="E8440" s="97">
        <v>12691789</v>
      </c>
      <c r="F8440" s="96" t="s">
        <v>2328</v>
      </c>
      <c r="G8440" s="96">
        <v>119</v>
      </c>
      <c r="H8440" s="96">
        <v>0.26602999999999999</v>
      </c>
      <c r="I8440" s="810">
        <v>1</v>
      </c>
    </row>
    <row r="8441" spans="1:9" x14ac:dyDescent="0.15">
      <c r="A8441" s="694" t="s">
        <v>10889</v>
      </c>
      <c r="B8441" s="96">
        <v>253558</v>
      </c>
      <c r="C8441" s="96">
        <v>2</v>
      </c>
      <c r="D8441" s="97">
        <v>30670102</v>
      </c>
      <c r="E8441" s="97">
        <v>30867091</v>
      </c>
      <c r="F8441" s="96" t="s">
        <v>2321</v>
      </c>
      <c r="G8441" s="96">
        <v>755</v>
      </c>
      <c r="H8441" s="96">
        <v>0.26615</v>
      </c>
      <c r="I8441" s="810">
        <v>1</v>
      </c>
    </row>
    <row r="8442" spans="1:9" x14ac:dyDescent="0.15">
      <c r="A8442" s="694" t="s">
        <v>10890</v>
      </c>
      <c r="B8442" s="96">
        <v>54331</v>
      </c>
      <c r="C8442" s="96">
        <v>14</v>
      </c>
      <c r="D8442" s="97">
        <v>52327022</v>
      </c>
      <c r="E8442" s="97">
        <v>52436518</v>
      </c>
      <c r="F8442" s="96" t="s">
        <v>2321</v>
      </c>
      <c r="G8442" s="96">
        <v>550</v>
      </c>
      <c r="H8442" s="96">
        <v>0.26618000000000003</v>
      </c>
      <c r="I8442" s="810">
        <v>1</v>
      </c>
    </row>
    <row r="8443" spans="1:9" x14ac:dyDescent="0.15">
      <c r="A8443" s="694" t="s">
        <v>10891</v>
      </c>
      <c r="B8443" s="96">
        <v>141</v>
      </c>
      <c r="C8443" s="96">
        <v>3</v>
      </c>
      <c r="D8443" s="97">
        <v>119298280</v>
      </c>
      <c r="E8443" s="97">
        <v>119308792</v>
      </c>
      <c r="F8443" s="96" t="s">
        <v>2321</v>
      </c>
      <c r="G8443" s="96">
        <v>30</v>
      </c>
      <c r="H8443" s="96">
        <v>0.26622000000000001</v>
      </c>
      <c r="I8443" s="810">
        <v>1</v>
      </c>
    </row>
    <row r="8444" spans="1:9" x14ac:dyDescent="0.15">
      <c r="A8444" s="694" t="s">
        <v>10892</v>
      </c>
      <c r="B8444" s="96">
        <v>6588</v>
      </c>
      <c r="C8444" s="96">
        <v>11</v>
      </c>
      <c r="D8444" s="97">
        <v>107578101</v>
      </c>
      <c r="E8444" s="97">
        <v>107582787</v>
      </c>
      <c r="F8444" s="96" t="s">
        <v>2328</v>
      </c>
      <c r="G8444" s="96">
        <v>6</v>
      </c>
      <c r="H8444" s="96">
        <v>0.26632</v>
      </c>
      <c r="I8444" s="810">
        <v>1</v>
      </c>
    </row>
    <row r="8445" spans="1:9" x14ac:dyDescent="0.15">
      <c r="A8445" s="694" t="s">
        <v>10893</v>
      </c>
      <c r="B8445" s="96">
        <v>23286</v>
      </c>
      <c r="C8445" s="96">
        <v>5</v>
      </c>
      <c r="D8445" s="97">
        <v>167719065</v>
      </c>
      <c r="E8445" s="97">
        <v>167899308</v>
      </c>
      <c r="F8445" s="96" t="s">
        <v>2321</v>
      </c>
      <c r="G8445" s="96">
        <v>741</v>
      </c>
      <c r="H8445" s="96">
        <v>0.26633000000000001</v>
      </c>
      <c r="I8445" s="810">
        <v>1</v>
      </c>
    </row>
    <row r="8446" spans="1:9" x14ac:dyDescent="0.15">
      <c r="A8446" s="694" t="s">
        <v>10894</v>
      </c>
      <c r="B8446" s="96">
        <v>51399</v>
      </c>
      <c r="C8446" s="96">
        <v>11</v>
      </c>
      <c r="D8446" s="97">
        <v>118889241</v>
      </c>
      <c r="E8446" s="97">
        <v>118894384</v>
      </c>
      <c r="F8446" s="96" t="s">
        <v>2321</v>
      </c>
      <c r="G8446" s="96">
        <v>25</v>
      </c>
      <c r="H8446" s="96">
        <v>0.26635999999999999</v>
      </c>
      <c r="I8446" s="810">
        <v>1</v>
      </c>
    </row>
    <row r="8447" spans="1:9" x14ac:dyDescent="0.15">
      <c r="A8447" s="694" t="s">
        <v>10895</v>
      </c>
      <c r="B8447" s="96">
        <v>9882</v>
      </c>
      <c r="C8447" s="96">
        <v>13</v>
      </c>
      <c r="D8447" s="97">
        <v>75858809</v>
      </c>
      <c r="E8447" s="97">
        <v>76056782</v>
      </c>
      <c r="F8447" s="96" t="s">
        <v>2328</v>
      </c>
      <c r="G8447" s="96">
        <v>629</v>
      </c>
      <c r="H8447" s="96">
        <v>0.26637</v>
      </c>
      <c r="I8447" s="810">
        <v>1</v>
      </c>
    </row>
    <row r="8448" spans="1:9" x14ac:dyDescent="0.15">
      <c r="A8448" s="694" t="s">
        <v>10896</v>
      </c>
      <c r="B8448" s="96">
        <v>121504</v>
      </c>
      <c r="C8448" s="96">
        <v>12</v>
      </c>
      <c r="D8448" s="97">
        <v>14920933</v>
      </c>
      <c r="E8448" s="97">
        <v>14924093</v>
      </c>
      <c r="F8448" s="96" t="s">
        <v>2328</v>
      </c>
      <c r="G8448" s="96">
        <v>10</v>
      </c>
      <c r="H8448" s="96">
        <v>0.26640999999999998</v>
      </c>
      <c r="I8448" s="810">
        <v>1</v>
      </c>
    </row>
    <row r="8449" spans="1:9" x14ac:dyDescent="0.15">
      <c r="A8449" s="694" t="s">
        <v>10897</v>
      </c>
      <c r="B8449" s="96">
        <v>3744</v>
      </c>
      <c r="C8449" s="96">
        <v>1</v>
      </c>
      <c r="D8449" s="97">
        <v>111059839</v>
      </c>
      <c r="E8449" s="97">
        <v>111061797</v>
      </c>
      <c r="F8449" s="96" t="s">
        <v>2328</v>
      </c>
      <c r="G8449" s="96">
        <v>8</v>
      </c>
      <c r="H8449" s="96">
        <v>0.26647999999999999</v>
      </c>
      <c r="I8449" s="810">
        <v>1</v>
      </c>
    </row>
    <row r="8450" spans="1:9" x14ac:dyDescent="0.15">
      <c r="A8450" s="694" t="s">
        <v>10898</v>
      </c>
      <c r="B8450" s="96">
        <v>8549</v>
      </c>
      <c r="C8450" s="96">
        <v>12</v>
      </c>
      <c r="D8450" s="97">
        <v>71832931</v>
      </c>
      <c r="E8450" s="97">
        <v>71980090</v>
      </c>
      <c r="F8450" s="96" t="s">
        <v>2321</v>
      </c>
      <c r="G8450" s="96">
        <v>646</v>
      </c>
      <c r="H8450" s="96">
        <v>0.26656999999999997</v>
      </c>
      <c r="I8450" s="810">
        <v>1</v>
      </c>
    </row>
    <row r="8451" spans="1:9" x14ac:dyDescent="0.15">
      <c r="A8451" s="694" t="s">
        <v>10899</v>
      </c>
      <c r="B8451" s="96">
        <v>84866</v>
      </c>
      <c r="C8451" s="96">
        <v>11</v>
      </c>
      <c r="D8451" s="97">
        <v>118401803</v>
      </c>
      <c r="E8451" s="97">
        <v>118417313</v>
      </c>
      <c r="F8451" s="96" t="s">
        <v>2321</v>
      </c>
      <c r="G8451" s="96">
        <v>56</v>
      </c>
      <c r="H8451" s="96">
        <v>0.26669999999999999</v>
      </c>
      <c r="I8451" s="810">
        <v>1</v>
      </c>
    </row>
    <row r="8452" spans="1:9" x14ac:dyDescent="0.15">
      <c r="A8452" s="694" t="s">
        <v>10900</v>
      </c>
      <c r="B8452" s="96">
        <v>3329</v>
      </c>
      <c r="C8452" s="96">
        <v>2</v>
      </c>
      <c r="D8452" s="97">
        <v>198351308</v>
      </c>
      <c r="E8452" s="97">
        <v>198364998</v>
      </c>
      <c r="F8452" s="96" t="s">
        <v>2328</v>
      </c>
      <c r="G8452" s="96">
        <v>25</v>
      </c>
      <c r="H8452" s="96">
        <v>0.26671</v>
      </c>
      <c r="I8452" s="810">
        <v>1</v>
      </c>
    </row>
    <row r="8453" spans="1:9" x14ac:dyDescent="0.15">
      <c r="A8453" s="694" t="s">
        <v>10901</v>
      </c>
      <c r="B8453" s="96">
        <v>91252</v>
      </c>
      <c r="C8453" s="96">
        <v>11</v>
      </c>
      <c r="D8453" s="97">
        <v>47428683</v>
      </c>
      <c r="E8453" s="97">
        <v>47438051</v>
      </c>
      <c r="F8453" s="96" t="s">
        <v>2321</v>
      </c>
      <c r="G8453" s="96">
        <v>25</v>
      </c>
      <c r="H8453" s="96">
        <v>0.26671</v>
      </c>
      <c r="I8453" s="810">
        <v>1</v>
      </c>
    </row>
    <row r="8454" spans="1:9" x14ac:dyDescent="0.15">
      <c r="A8454" s="694" t="s">
        <v>10902</v>
      </c>
      <c r="B8454" s="96">
        <v>377841</v>
      </c>
      <c r="C8454" s="96">
        <v>9</v>
      </c>
      <c r="D8454" s="97">
        <v>140328816</v>
      </c>
      <c r="E8454" s="97">
        <v>140335901</v>
      </c>
      <c r="F8454" s="96" t="s">
        <v>2328</v>
      </c>
      <c r="G8454" s="96">
        <v>12</v>
      </c>
      <c r="H8454" s="96">
        <v>0.26674999999999999</v>
      </c>
      <c r="I8454" s="810">
        <v>1</v>
      </c>
    </row>
    <row r="8455" spans="1:9" x14ac:dyDescent="0.15">
      <c r="A8455" s="694" t="s">
        <v>10903</v>
      </c>
      <c r="B8455" s="96">
        <v>253017</v>
      </c>
      <c r="C8455" s="96">
        <v>4</v>
      </c>
      <c r="D8455" s="97">
        <v>65142024</v>
      </c>
      <c r="E8455" s="97">
        <v>65275196</v>
      </c>
      <c r="F8455" s="96" t="s">
        <v>2328</v>
      </c>
      <c r="G8455" s="96">
        <v>538</v>
      </c>
      <c r="H8455" s="96">
        <v>0.26691999999999999</v>
      </c>
      <c r="I8455" s="810">
        <v>1</v>
      </c>
    </row>
    <row r="8456" spans="1:9" x14ac:dyDescent="0.15">
      <c r="A8456" s="694" t="s">
        <v>10904</v>
      </c>
      <c r="B8456" s="96">
        <v>166336</v>
      </c>
      <c r="C8456" s="96">
        <v>3</v>
      </c>
      <c r="D8456" s="97">
        <v>64079526</v>
      </c>
      <c r="E8456" s="97">
        <v>64253859</v>
      </c>
      <c r="F8456" s="96" t="s">
        <v>2328</v>
      </c>
      <c r="G8456" s="96">
        <v>726</v>
      </c>
      <c r="H8456" s="96">
        <v>0.26704</v>
      </c>
      <c r="I8456" s="810">
        <v>1</v>
      </c>
    </row>
    <row r="8457" spans="1:9" x14ac:dyDescent="0.15">
      <c r="A8457" s="694" t="s">
        <v>10905</v>
      </c>
      <c r="B8457" s="96">
        <v>8545</v>
      </c>
      <c r="C8457" s="96">
        <v>3</v>
      </c>
      <c r="D8457" s="97">
        <v>88101100</v>
      </c>
      <c r="E8457" s="97">
        <v>88199016</v>
      </c>
      <c r="F8457" s="96" t="s">
        <v>2328</v>
      </c>
      <c r="G8457" s="96">
        <v>285</v>
      </c>
      <c r="H8457" s="96">
        <v>0.26705000000000001</v>
      </c>
      <c r="I8457" s="810">
        <v>1</v>
      </c>
    </row>
    <row r="8458" spans="1:9" x14ac:dyDescent="0.15">
      <c r="A8458" s="694" t="s">
        <v>10906</v>
      </c>
      <c r="B8458" s="96">
        <v>57584</v>
      </c>
      <c r="C8458" s="96">
        <v>10</v>
      </c>
      <c r="D8458" s="97">
        <v>24872538</v>
      </c>
      <c r="E8458" s="97">
        <v>25012597</v>
      </c>
      <c r="F8458" s="96" t="s">
        <v>2328</v>
      </c>
      <c r="G8458" s="96">
        <v>296</v>
      </c>
      <c r="H8458" s="96">
        <v>0.26711000000000001</v>
      </c>
      <c r="I8458" s="810">
        <v>1</v>
      </c>
    </row>
    <row r="8459" spans="1:9" x14ac:dyDescent="0.15">
      <c r="A8459" s="694" t="s">
        <v>10907</v>
      </c>
      <c r="B8459" s="96">
        <v>5281</v>
      </c>
      <c r="C8459" s="96">
        <v>2</v>
      </c>
      <c r="D8459" s="97">
        <v>46808413</v>
      </c>
      <c r="E8459" s="97">
        <v>46844251</v>
      </c>
      <c r="F8459" s="96" t="s">
        <v>2328</v>
      </c>
      <c r="G8459" s="96">
        <v>108</v>
      </c>
      <c r="H8459" s="96">
        <v>0.26722000000000001</v>
      </c>
      <c r="I8459" s="810">
        <v>1</v>
      </c>
    </row>
    <row r="8460" spans="1:9" x14ac:dyDescent="0.15">
      <c r="A8460" s="694" t="s">
        <v>10908</v>
      </c>
      <c r="B8460" s="96">
        <v>56107</v>
      </c>
      <c r="C8460" s="96">
        <v>5</v>
      </c>
      <c r="D8460" s="97">
        <v>140782520</v>
      </c>
      <c r="E8460" s="97">
        <v>140892546</v>
      </c>
      <c r="F8460" s="96" t="s">
        <v>2321</v>
      </c>
      <c r="G8460" s="96">
        <v>384</v>
      </c>
      <c r="H8460" s="96">
        <v>0.26734000000000002</v>
      </c>
      <c r="I8460" s="810">
        <v>1</v>
      </c>
    </row>
    <row r="8461" spans="1:9" x14ac:dyDescent="0.15">
      <c r="A8461" s="694" t="s">
        <v>10909</v>
      </c>
      <c r="B8461" s="96">
        <v>54345</v>
      </c>
      <c r="C8461" s="96">
        <v>20</v>
      </c>
      <c r="D8461" s="97">
        <v>62679079</v>
      </c>
      <c r="E8461" s="97">
        <v>62680979</v>
      </c>
      <c r="F8461" s="96" t="s">
        <v>2328</v>
      </c>
      <c r="G8461" s="96">
        <v>4</v>
      </c>
      <c r="H8461" s="96">
        <v>0.26740000000000003</v>
      </c>
      <c r="I8461" s="810">
        <v>1</v>
      </c>
    </row>
    <row r="8462" spans="1:9" x14ac:dyDescent="0.15">
      <c r="A8462" s="694" t="s">
        <v>10910</v>
      </c>
      <c r="B8462" s="96">
        <v>51090</v>
      </c>
      <c r="C8462" s="96">
        <v>16</v>
      </c>
      <c r="D8462" s="97">
        <v>57290009</v>
      </c>
      <c r="E8462" s="97">
        <v>57318584</v>
      </c>
      <c r="F8462" s="96" t="s">
        <v>2328</v>
      </c>
      <c r="G8462" s="96">
        <v>102</v>
      </c>
      <c r="H8462" s="96">
        <v>0.26749000000000001</v>
      </c>
      <c r="I8462" s="810">
        <v>1</v>
      </c>
    </row>
    <row r="8463" spans="1:9" x14ac:dyDescent="0.15">
      <c r="A8463" s="694" t="s">
        <v>10911</v>
      </c>
      <c r="B8463" s="96">
        <v>4224</v>
      </c>
      <c r="C8463" s="96">
        <v>6</v>
      </c>
      <c r="D8463" s="97">
        <v>46761094</v>
      </c>
      <c r="E8463" s="97">
        <v>46807519</v>
      </c>
      <c r="F8463" s="96" t="s">
        <v>2321</v>
      </c>
      <c r="G8463" s="96">
        <v>164</v>
      </c>
      <c r="H8463" s="96">
        <v>0.26751999999999998</v>
      </c>
      <c r="I8463" s="810">
        <v>1</v>
      </c>
    </row>
    <row r="8464" spans="1:9" x14ac:dyDescent="0.15">
      <c r="A8464" s="694" t="s">
        <v>10912</v>
      </c>
      <c r="B8464" s="96">
        <v>23295</v>
      </c>
      <c r="C8464" s="96">
        <v>16</v>
      </c>
      <c r="D8464" s="97">
        <v>4674825</v>
      </c>
      <c r="E8464" s="97">
        <v>4740975</v>
      </c>
      <c r="F8464" s="96" t="s">
        <v>2321</v>
      </c>
      <c r="G8464" s="96">
        <v>322</v>
      </c>
      <c r="H8464" s="96">
        <v>0.26752999999999999</v>
      </c>
      <c r="I8464" s="810">
        <v>1</v>
      </c>
    </row>
    <row r="8465" spans="1:9" x14ac:dyDescent="0.15">
      <c r="A8465" s="694" t="s">
        <v>10913</v>
      </c>
      <c r="B8465" s="96">
        <v>6154</v>
      </c>
      <c r="C8465" s="96">
        <v>17</v>
      </c>
      <c r="D8465" s="97">
        <v>8280834</v>
      </c>
      <c r="E8465" s="97">
        <v>8286565</v>
      </c>
      <c r="F8465" s="96" t="s">
        <v>2328</v>
      </c>
      <c r="G8465" s="96">
        <v>15</v>
      </c>
      <c r="H8465" s="96">
        <v>0.26752999999999999</v>
      </c>
      <c r="I8465" s="810">
        <v>1</v>
      </c>
    </row>
    <row r="8466" spans="1:9" x14ac:dyDescent="0.15">
      <c r="A8466" s="694" t="s">
        <v>10914</v>
      </c>
      <c r="B8466" s="96">
        <v>8507</v>
      </c>
      <c r="C8466" s="96">
        <v>5</v>
      </c>
      <c r="D8466" s="97">
        <v>73923231</v>
      </c>
      <c r="E8466" s="97">
        <v>73937249</v>
      </c>
      <c r="F8466" s="96" t="s">
        <v>2328</v>
      </c>
      <c r="G8466" s="96">
        <v>29</v>
      </c>
      <c r="H8466" s="96">
        <v>0.26765</v>
      </c>
      <c r="I8466" s="810">
        <v>1</v>
      </c>
    </row>
    <row r="8467" spans="1:9" x14ac:dyDescent="0.15">
      <c r="A8467" s="694" t="s">
        <v>10915</v>
      </c>
      <c r="B8467" s="96">
        <v>5372</v>
      </c>
      <c r="C8467" s="96">
        <v>22</v>
      </c>
      <c r="D8467" s="97">
        <v>41972890</v>
      </c>
      <c r="E8467" s="97">
        <v>41985871</v>
      </c>
      <c r="F8467" s="96" t="s">
        <v>2328</v>
      </c>
      <c r="G8467" s="96">
        <v>34</v>
      </c>
      <c r="H8467" s="96">
        <v>0.26773999999999998</v>
      </c>
      <c r="I8467" s="810">
        <v>1</v>
      </c>
    </row>
    <row r="8468" spans="1:9" x14ac:dyDescent="0.15">
      <c r="A8468" s="694" t="s">
        <v>10916</v>
      </c>
      <c r="B8468" s="96">
        <v>203102</v>
      </c>
      <c r="C8468" s="96">
        <v>8</v>
      </c>
      <c r="D8468" s="97">
        <v>38965050</v>
      </c>
      <c r="E8468" s="97">
        <v>39142436</v>
      </c>
      <c r="F8468" s="96" t="s">
        <v>2321</v>
      </c>
      <c r="G8468" s="96">
        <v>462</v>
      </c>
      <c r="H8468" s="96">
        <v>0.26778000000000002</v>
      </c>
      <c r="I8468" s="810">
        <v>1</v>
      </c>
    </row>
    <row r="8469" spans="1:9" x14ac:dyDescent="0.15">
      <c r="A8469" s="694" t="s">
        <v>10917</v>
      </c>
      <c r="B8469" s="96">
        <v>10942</v>
      </c>
      <c r="C8469" s="96">
        <v>16</v>
      </c>
      <c r="D8469" s="97">
        <v>2867164</v>
      </c>
      <c r="E8469" s="97">
        <v>2871723</v>
      </c>
      <c r="F8469" s="96" t="s">
        <v>2321</v>
      </c>
      <c r="G8469" s="96">
        <v>10</v>
      </c>
      <c r="H8469" s="96">
        <v>0.26778999999999997</v>
      </c>
      <c r="I8469" s="810">
        <v>1</v>
      </c>
    </row>
    <row r="8470" spans="1:9" x14ac:dyDescent="0.15">
      <c r="A8470" s="694" t="s">
        <v>10918</v>
      </c>
      <c r="B8470" s="96">
        <v>85366</v>
      </c>
      <c r="C8470" s="96">
        <v>20</v>
      </c>
      <c r="D8470" s="97">
        <v>30407115</v>
      </c>
      <c r="E8470" s="97">
        <v>30422500</v>
      </c>
      <c r="F8470" s="96" t="s">
        <v>2321</v>
      </c>
      <c r="G8470" s="96">
        <v>55</v>
      </c>
      <c r="H8470" s="96">
        <v>0.26789000000000002</v>
      </c>
      <c r="I8470" s="810">
        <v>1</v>
      </c>
    </row>
    <row r="8471" spans="1:9" x14ac:dyDescent="0.15">
      <c r="A8471" s="694" t="s">
        <v>10919</v>
      </c>
      <c r="B8471" s="96">
        <v>222234</v>
      </c>
      <c r="C8471" s="96">
        <v>7</v>
      </c>
      <c r="D8471" s="97">
        <v>102389399</v>
      </c>
      <c r="E8471" s="97">
        <v>102449672</v>
      </c>
      <c r="F8471" s="96" t="s">
        <v>2321</v>
      </c>
      <c r="G8471" s="96">
        <v>75</v>
      </c>
      <c r="H8471" s="96">
        <v>0.26793</v>
      </c>
      <c r="I8471" s="810">
        <v>1</v>
      </c>
    </row>
    <row r="8472" spans="1:9" x14ac:dyDescent="0.15">
      <c r="A8472" s="694" t="s">
        <v>10920</v>
      </c>
      <c r="B8472" s="96">
        <v>64174</v>
      </c>
      <c r="C8472" s="96">
        <v>16</v>
      </c>
      <c r="D8472" s="97">
        <v>68021293</v>
      </c>
      <c r="E8472" s="97">
        <v>68034493</v>
      </c>
      <c r="F8472" s="96" t="s">
        <v>2328</v>
      </c>
      <c r="G8472" s="96">
        <v>29</v>
      </c>
      <c r="H8472" s="96">
        <v>0.26799000000000001</v>
      </c>
      <c r="I8472" s="810">
        <v>1</v>
      </c>
    </row>
    <row r="8473" spans="1:9" x14ac:dyDescent="0.15">
      <c r="A8473" s="694" t="s">
        <v>10921</v>
      </c>
      <c r="B8473" s="96">
        <v>81563</v>
      </c>
      <c r="C8473" s="96">
        <v>1</v>
      </c>
      <c r="D8473" s="97">
        <v>184356150</v>
      </c>
      <c r="E8473" s="97">
        <v>184598155</v>
      </c>
      <c r="F8473" s="96" t="s">
        <v>2321</v>
      </c>
      <c r="G8473" s="96">
        <v>757</v>
      </c>
      <c r="H8473" s="96">
        <v>0.26823000000000002</v>
      </c>
      <c r="I8473" s="810">
        <v>1</v>
      </c>
    </row>
    <row r="8474" spans="1:9" x14ac:dyDescent="0.15">
      <c r="A8474" s="694" t="s">
        <v>10922</v>
      </c>
      <c r="B8474" s="96">
        <v>9358</v>
      </c>
      <c r="C8474" s="96">
        <v>13</v>
      </c>
      <c r="D8474" s="97">
        <v>102104944</v>
      </c>
      <c r="E8474" s="97">
        <v>102373207</v>
      </c>
      <c r="F8474" s="96" t="s">
        <v>2321</v>
      </c>
      <c r="G8474" s="96">
        <v>950</v>
      </c>
      <c r="H8474" s="96">
        <v>0.26824999999999999</v>
      </c>
      <c r="I8474" s="810">
        <v>1</v>
      </c>
    </row>
    <row r="8475" spans="1:9" x14ac:dyDescent="0.15">
      <c r="A8475" s="694" t="s">
        <v>10923</v>
      </c>
      <c r="B8475" s="96">
        <v>56099</v>
      </c>
      <c r="C8475" s="96">
        <v>5</v>
      </c>
      <c r="D8475" s="97">
        <v>140797214</v>
      </c>
      <c r="E8475" s="97">
        <v>140892548</v>
      </c>
      <c r="F8475" s="96" t="s">
        <v>2321</v>
      </c>
      <c r="G8475" s="96">
        <v>345</v>
      </c>
      <c r="H8475" s="96">
        <v>0.26832</v>
      </c>
      <c r="I8475" s="810">
        <v>1</v>
      </c>
    </row>
    <row r="8476" spans="1:9" x14ac:dyDescent="0.15">
      <c r="A8476" s="694" t="s">
        <v>10924</v>
      </c>
      <c r="B8476" s="96">
        <v>8532</v>
      </c>
      <c r="C8476" s="96">
        <v>4</v>
      </c>
      <c r="D8476" s="97">
        <v>8594387</v>
      </c>
      <c r="E8476" s="97">
        <v>8621488</v>
      </c>
      <c r="F8476" s="96" t="s">
        <v>2321</v>
      </c>
      <c r="G8476" s="96">
        <v>223</v>
      </c>
      <c r="H8476" s="96">
        <v>0.26832</v>
      </c>
      <c r="I8476" s="810">
        <v>1</v>
      </c>
    </row>
    <row r="8477" spans="1:9" x14ac:dyDescent="0.15">
      <c r="A8477" s="694" t="s">
        <v>10925</v>
      </c>
      <c r="B8477" s="96">
        <v>7730</v>
      </c>
      <c r="C8477" s="96">
        <v>19</v>
      </c>
      <c r="D8477" s="97">
        <v>9473696</v>
      </c>
      <c r="E8477" s="97">
        <v>9493293</v>
      </c>
      <c r="F8477" s="96" t="s">
        <v>2321</v>
      </c>
      <c r="G8477" s="96">
        <v>63</v>
      </c>
      <c r="H8477" s="96">
        <v>0.26840999999999998</v>
      </c>
      <c r="I8477" s="810">
        <v>1</v>
      </c>
    </row>
    <row r="8478" spans="1:9" x14ac:dyDescent="0.15">
      <c r="A8478" s="694" t="s">
        <v>10926</v>
      </c>
      <c r="B8478" s="96">
        <v>611</v>
      </c>
      <c r="C8478" s="96">
        <v>7</v>
      </c>
      <c r="D8478" s="97">
        <v>128412543</v>
      </c>
      <c r="E8478" s="97">
        <v>128415844</v>
      </c>
      <c r="F8478" s="96" t="s">
        <v>2328</v>
      </c>
      <c r="G8478" s="96">
        <v>10</v>
      </c>
      <c r="H8478" s="96">
        <v>0.26844000000000001</v>
      </c>
      <c r="I8478" s="810">
        <v>1</v>
      </c>
    </row>
    <row r="8479" spans="1:9" x14ac:dyDescent="0.15">
      <c r="A8479" s="694" t="s">
        <v>10927</v>
      </c>
      <c r="B8479" s="96">
        <v>100127889</v>
      </c>
      <c r="C8479" s="96">
        <v>10</v>
      </c>
      <c r="D8479" s="97">
        <v>97667722</v>
      </c>
      <c r="E8479" s="97">
        <v>97698415</v>
      </c>
      <c r="F8479" s="96" t="s">
        <v>2321</v>
      </c>
      <c r="G8479" s="96">
        <v>120</v>
      </c>
      <c r="H8479" s="96">
        <v>0.26846999999999999</v>
      </c>
      <c r="I8479" s="810">
        <v>1</v>
      </c>
    </row>
    <row r="8480" spans="1:9" x14ac:dyDescent="0.15">
      <c r="A8480" s="694" t="s">
        <v>10928</v>
      </c>
      <c r="B8480" s="96">
        <v>120534</v>
      </c>
      <c r="C8480" s="96">
        <v>11</v>
      </c>
      <c r="D8480" s="97">
        <v>30344649</v>
      </c>
      <c r="E8480" s="97">
        <v>30359165</v>
      </c>
      <c r="F8480" s="96" t="s">
        <v>2321</v>
      </c>
      <c r="G8480" s="96">
        <v>50</v>
      </c>
      <c r="H8480" s="96">
        <v>0.26854</v>
      </c>
      <c r="I8480" s="810">
        <v>1</v>
      </c>
    </row>
    <row r="8481" spans="1:9" x14ac:dyDescent="0.15">
      <c r="A8481" s="694" t="s">
        <v>10929</v>
      </c>
      <c r="B8481" s="96">
        <v>488</v>
      </c>
      <c r="C8481" s="96">
        <v>12</v>
      </c>
      <c r="D8481" s="97">
        <v>110719032</v>
      </c>
      <c r="E8481" s="97">
        <v>110788898</v>
      </c>
      <c r="F8481" s="96" t="s">
        <v>2321</v>
      </c>
      <c r="G8481" s="96">
        <v>182</v>
      </c>
      <c r="H8481" s="96">
        <v>0.26856000000000002</v>
      </c>
      <c r="I8481" s="810">
        <v>1</v>
      </c>
    </row>
    <row r="8482" spans="1:9" x14ac:dyDescent="0.15">
      <c r="A8482" s="694" t="s">
        <v>10930</v>
      </c>
      <c r="B8482" s="96">
        <v>401546</v>
      </c>
      <c r="C8482" s="96">
        <v>9</v>
      </c>
      <c r="D8482" s="97">
        <v>112961841</v>
      </c>
      <c r="E8482" s="97">
        <v>112970413</v>
      </c>
      <c r="F8482" s="96" t="s">
        <v>2328</v>
      </c>
      <c r="G8482" s="96">
        <v>33</v>
      </c>
      <c r="H8482" s="96">
        <v>0.26857999999999999</v>
      </c>
      <c r="I8482" s="810">
        <v>1</v>
      </c>
    </row>
    <row r="8483" spans="1:9" x14ac:dyDescent="0.15">
      <c r="A8483" s="694" t="s">
        <v>10931</v>
      </c>
      <c r="B8483" s="96">
        <v>147699</v>
      </c>
      <c r="C8483" s="96">
        <v>19</v>
      </c>
      <c r="D8483" s="97">
        <v>46001731</v>
      </c>
      <c r="E8483" s="97">
        <v>46005768</v>
      </c>
      <c r="F8483" s="96" t="s">
        <v>2321</v>
      </c>
      <c r="G8483" s="96">
        <v>11</v>
      </c>
      <c r="H8483" s="96">
        <v>0.26860000000000001</v>
      </c>
      <c r="I8483" s="810">
        <v>1</v>
      </c>
    </row>
    <row r="8484" spans="1:9" x14ac:dyDescent="0.15">
      <c r="A8484" s="694" t="s">
        <v>10932</v>
      </c>
      <c r="B8484" s="96">
        <v>6667</v>
      </c>
      <c r="C8484" s="96">
        <v>12</v>
      </c>
      <c r="D8484" s="97">
        <v>53773979</v>
      </c>
      <c r="E8484" s="97">
        <v>53810230</v>
      </c>
      <c r="F8484" s="96" t="s">
        <v>2321</v>
      </c>
      <c r="G8484" s="96">
        <v>88</v>
      </c>
      <c r="H8484" s="96">
        <v>0.26867999999999997</v>
      </c>
      <c r="I8484" s="810">
        <v>1</v>
      </c>
    </row>
    <row r="8485" spans="1:9" x14ac:dyDescent="0.15">
      <c r="A8485" s="694" t="s">
        <v>10933</v>
      </c>
      <c r="B8485" s="96">
        <v>4897</v>
      </c>
      <c r="C8485" s="96">
        <v>7</v>
      </c>
      <c r="D8485" s="97">
        <v>107788071</v>
      </c>
      <c r="E8485" s="97">
        <v>108096841</v>
      </c>
      <c r="F8485" s="96" t="s">
        <v>2328</v>
      </c>
      <c r="G8485" s="96">
        <v>1224</v>
      </c>
      <c r="H8485" s="96">
        <v>0.26868999999999998</v>
      </c>
      <c r="I8485" s="810">
        <v>1</v>
      </c>
    </row>
    <row r="8486" spans="1:9" x14ac:dyDescent="0.15">
      <c r="A8486" s="694" t="s">
        <v>10934</v>
      </c>
      <c r="B8486" s="96">
        <v>56922</v>
      </c>
      <c r="C8486" s="96">
        <v>3</v>
      </c>
      <c r="D8486" s="97">
        <v>182733006</v>
      </c>
      <c r="E8486" s="97">
        <v>182817373</v>
      </c>
      <c r="F8486" s="96" t="s">
        <v>2328</v>
      </c>
      <c r="G8486" s="96">
        <v>192</v>
      </c>
      <c r="H8486" s="96">
        <v>0.26869999999999999</v>
      </c>
      <c r="I8486" s="810">
        <v>1</v>
      </c>
    </row>
    <row r="8487" spans="1:9" x14ac:dyDescent="0.15">
      <c r="A8487" s="694" t="s">
        <v>10935</v>
      </c>
      <c r="B8487" s="96">
        <v>10888</v>
      </c>
      <c r="C8487" s="96">
        <v>11</v>
      </c>
      <c r="D8487" s="97">
        <v>94110477</v>
      </c>
      <c r="E8487" s="97">
        <v>94134585</v>
      </c>
      <c r="F8487" s="96" t="s">
        <v>2328</v>
      </c>
      <c r="G8487" s="96">
        <v>111</v>
      </c>
      <c r="H8487" s="96">
        <v>0.26872000000000001</v>
      </c>
      <c r="I8487" s="810">
        <v>1</v>
      </c>
    </row>
    <row r="8488" spans="1:9" x14ac:dyDescent="0.15">
      <c r="A8488" s="694" t="s">
        <v>10936</v>
      </c>
      <c r="B8488" s="96">
        <v>653308</v>
      </c>
      <c r="C8488" s="96">
        <v>10</v>
      </c>
      <c r="D8488" s="97">
        <v>52499688</v>
      </c>
      <c r="E8488" s="97">
        <v>52516948</v>
      </c>
      <c r="F8488" s="96" t="s">
        <v>2321</v>
      </c>
      <c r="G8488" s="96">
        <v>21</v>
      </c>
      <c r="H8488" s="96">
        <v>0.26873000000000002</v>
      </c>
      <c r="I8488" s="810">
        <v>1</v>
      </c>
    </row>
    <row r="8489" spans="1:9" x14ac:dyDescent="0.15">
      <c r="A8489" s="694" t="s">
        <v>10937</v>
      </c>
      <c r="B8489" s="96">
        <v>1537</v>
      </c>
      <c r="C8489" s="96">
        <v>8</v>
      </c>
      <c r="D8489" s="97">
        <v>145149960</v>
      </c>
      <c r="E8489" s="97">
        <v>145152428</v>
      </c>
      <c r="F8489" s="96" t="s">
        <v>2321</v>
      </c>
      <c r="G8489" s="96">
        <v>4</v>
      </c>
      <c r="H8489" s="96">
        <v>0.26889999999999997</v>
      </c>
      <c r="I8489" s="810">
        <v>1</v>
      </c>
    </row>
    <row r="8490" spans="1:9" x14ac:dyDescent="0.15">
      <c r="A8490" s="694" t="s">
        <v>10938</v>
      </c>
      <c r="B8490" s="96">
        <v>390928</v>
      </c>
      <c r="C8490" s="96">
        <v>19</v>
      </c>
      <c r="D8490" s="97">
        <v>39574945</v>
      </c>
      <c r="E8490" s="97">
        <v>39602129</v>
      </c>
      <c r="F8490" s="96" t="s">
        <v>2321</v>
      </c>
      <c r="G8490" s="96">
        <v>115</v>
      </c>
      <c r="H8490" s="96">
        <v>0.26894000000000001</v>
      </c>
      <c r="I8490" s="810">
        <v>1</v>
      </c>
    </row>
    <row r="8491" spans="1:9" x14ac:dyDescent="0.15">
      <c r="A8491" s="694" t="s">
        <v>10939</v>
      </c>
      <c r="B8491" s="96">
        <v>79698</v>
      </c>
      <c r="C8491" s="96">
        <v>8</v>
      </c>
      <c r="D8491" s="97">
        <v>40388109</v>
      </c>
      <c r="E8491" s="97">
        <v>40755345</v>
      </c>
      <c r="F8491" s="96" t="s">
        <v>2328</v>
      </c>
      <c r="G8491" s="96">
        <v>1340</v>
      </c>
      <c r="H8491" s="96">
        <v>0.26901000000000003</v>
      </c>
      <c r="I8491" s="810">
        <v>1</v>
      </c>
    </row>
    <row r="8492" spans="1:9" x14ac:dyDescent="0.15">
      <c r="A8492" s="694" t="s">
        <v>10940</v>
      </c>
      <c r="B8492" s="96">
        <v>431704</v>
      </c>
      <c r="C8492" s="96">
        <v>1</v>
      </c>
      <c r="D8492" s="97">
        <v>192286122</v>
      </c>
      <c r="E8492" s="97">
        <v>192336415</v>
      </c>
      <c r="F8492" s="96" t="s">
        <v>2321</v>
      </c>
      <c r="G8492" s="96">
        <v>132</v>
      </c>
      <c r="H8492" s="96">
        <v>0.26902999999999999</v>
      </c>
      <c r="I8492" s="810">
        <v>1</v>
      </c>
    </row>
    <row r="8493" spans="1:9" x14ac:dyDescent="0.15">
      <c r="A8493" s="694" t="s">
        <v>10941</v>
      </c>
      <c r="B8493" s="96">
        <v>114823</v>
      </c>
      <c r="C8493" s="96">
        <v>19</v>
      </c>
      <c r="D8493" s="97">
        <v>54959605</v>
      </c>
      <c r="E8493" s="97">
        <v>54973196</v>
      </c>
      <c r="F8493" s="96" t="s">
        <v>2321</v>
      </c>
      <c r="G8493" s="96">
        <v>70</v>
      </c>
      <c r="H8493" s="96">
        <v>0.26926</v>
      </c>
      <c r="I8493" s="810">
        <v>1</v>
      </c>
    </row>
    <row r="8494" spans="1:9" x14ac:dyDescent="0.15">
      <c r="A8494" s="694" t="s">
        <v>10942</v>
      </c>
      <c r="B8494" s="96">
        <v>126526</v>
      </c>
      <c r="C8494" s="96">
        <v>19</v>
      </c>
      <c r="D8494" s="97">
        <v>40826967</v>
      </c>
      <c r="E8494" s="97">
        <v>40854434</v>
      </c>
      <c r="F8494" s="96" t="s">
        <v>2328</v>
      </c>
      <c r="G8494" s="96">
        <v>76</v>
      </c>
      <c r="H8494" s="96">
        <v>0.26932</v>
      </c>
      <c r="I8494" s="810">
        <v>1</v>
      </c>
    </row>
    <row r="8495" spans="1:9" x14ac:dyDescent="0.15">
      <c r="A8495" s="694" t="s">
        <v>10943</v>
      </c>
      <c r="B8495" s="96">
        <v>7405</v>
      </c>
      <c r="C8495" s="96">
        <v>11</v>
      </c>
      <c r="D8495" s="97">
        <v>75526212</v>
      </c>
      <c r="E8495" s="97">
        <v>75855282</v>
      </c>
      <c r="F8495" s="96" t="s">
        <v>2321</v>
      </c>
      <c r="G8495" s="96">
        <v>695</v>
      </c>
      <c r="H8495" s="96">
        <v>0.26935999999999999</v>
      </c>
      <c r="I8495" s="810">
        <v>1</v>
      </c>
    </row>
    <row r="8496" spans="1:9" x14ac:dyDescent="0.15">
      <c r="A8496" s="694" t="s">
        <v>10944</v>
      </c>
      <c r="B8496" s="96">
        <v>144608</v>
      </c>
      <c r="C8496" s="96">
        <v>12</v>
      </c>
      <c r="D8496" s="97">
        <v>14955997</v>
      </c>
      <c r="E8496" s="97">
        <v>14976792</v>
      </c>
      <c r="F8496" s="96" t="s">
        <v>2321</v>
      </c>
      <c r="G8496" s="96">
        <v>54</v>
      </c>
      <c r="H8496" s="96">
        <v>0.26939000000000002</v>
      </c>
      <c r="I8496" s="810">
        <v>1</v>
      </c>
    </row>
    <row r="8497" spans="1:9" x14ac:dyDescent="0.15">
      <c r="A8497" s="694" t="s">
        <v>10945</v>
      </c>
      <c r="B8497" s="96">
        <v>285955</v>
      </c>
      <c r="C8497" s="96">
        <v>7</v>
      </c>
      <c r="D8497" s="97">
        <v>44038552</v>
      </c>
      <c r="E8497" s="97">
        <v>44049723</v>
      </c>
      <c r="F8497" s="96" t="s">
        <v>2321</v>
      </c>
      <c r="G8497" s="96">
        <v>6</v>
      </c>
      <c r="H8497" s="96">
        <v>0.26956000000000002</v>
      </c>
      <c r="I8497" s="810">
        <v>1</v>
      </c>
    </row>
    <row r="8498" spans="1:9" x14ac:dyDescent="0.15">
      <c r="A8498" s="694" t="s">
        <v>10946</v>
      </c>
      <c r="B8498" s="96">
        <v>89970</v>
      </c>
      <c r="C8498" s="96">
        <v>16</v>
      </c>
      <c r="D8498" s="97">
        <v>57220026</v>
      </c>
      <c r="E8498" s="97">
        <v>57274385</v>
      </c>
      <c r="F8498" s="96" t="s">
        <v>2321</v>
      </c>
      <c r="G8498" s="96">
        <v>114</v>
      </c>
      <c r="H8498" s="96">
        <v>0.26966000000000001</v>
      </c>
      <c r="I8498" s="810">
        <v>1</v>
      </c>
    </row>
    <row r="8499" spans="1:9" x14ac:dyDescent="0.15">
      <c r="A8499" s="694" t="s">
        <v>10947</v>
      </c>
      <c r="B8499" s="96">
        <v>255220</v>
      </c>
      <c r="C8499" s="96">
        <v>9</v>
      </c>
      <c r="D8499" s="97">
        <v>113065762</v>
      </c>
      <c r="E8499" s="97">
        <v>113100163</v>
      </c>
      <c r="F8499" s="96" t="s">
        <v>2328</v>
      </c>
      <c r="G8499" s="96">
        <v>147</v>
      </c>
      <c r="H8499" s="96">
        <v>0.26976</v>
      </c>
      <c r="I8499" s="810">
        <v>1</v>
      </c>
    </row>
    <row r="8500" spans="1:9" x14ac:dyDescent="0.15">
      <c r="A8500" s="694" t="s">
        <v>10948</v>
      </c>
      <c r="B8500" s="96">
        <v>56106</v>
      </c>
      <c r="C8500" s="96">
        <v>5</v>
      </c>
      <c r="D8500" s="97">
        <v>140792743</v>
      </c>
      <c r="E8500" s="97">
        <v>140892546</v>
      </c>
      <c r="F8500" s="96" t="s">
        <v>2321</v>
      </c>
      <c r="G8500" s="96">
        <v>355</v>
      </c>
      <c r="H8500" s="96">
        <v>0.26979999999999998</v>
      </c>
      <c r="I8500" s="810">
        <v>1</v>
      </c>
    </row>
    <row r="8501" spans="1:9" x14ac:dyDescent="0.15">
      <c r="A8501" s="694" t="s">
        <v>10949</v>
      </c>
      <c r="B8501" s="96">
        <v>124245</v>
      </c>
      <c r="C8501" s="96">
        <v>16</v>
      </c>
      <c r="D8501" s="97">
        <v>88636789</v>
      </c>
      <c r="E8501" s="97">
        <v>88698372</v>
      </c>
      <c r="F8501" s="96" t="s">
        <v>2321</v>
      </c>
      <c r="G8501" s="96">
        <v>261</v>
      </c>
      <c r="H8501" s="96">
        <v>0.26984000000000002</v>
      </c>
      <c r="I8501" s="810">
        <v>1</v>
      </c>
    </row>
    <row r="8502" spans="1:9" x14ac:dyDescent="0.15">
      <c r="A8502" s="694" t="s">
        <v>10950</v>
      </c>
      <c r="B8502" s="96">
        <v>1933</v>
      </c>
      <c r="C8502" s="96">
        <v>2</v>
      </c>
      <c r="D8502" s="97">
        <v>207024318</v>
      </c>
      <c r="E8502" s="97">
        <v>207027653</v>
      </c>
      <c r="F8502" s="96" t="s">
        <v>2321</v>
      </c>
      <c r="G8502" s="96">
        <v>5</v>
      </c>
      <c r="H8502" s="96">
        <v>0.26985999999999999</v>
      </c>
      <c r="I8502" s="810">
        <v>1</v>
      </c>
    </row>
    <row r="8503" spans="1:9" x14ac:dyDescent="0.15">
      <c r="A8503" s="694" t="s">
        <v>10951</v>
      </c>
      <c r="B8503" s="96">
        <v>2645</v>
      </c>
      <c r="C8503" s="96">
        <v>7</v>
      </c>
      <c r="D8503" s="97">
        <v>44183870</v>
      </c>
      <c r="E8503" s="97">
        <v>44229022</v>
      </c>
      <c r="F8503" s="96" t="s">
        <v>2328</v>
      </c>
      <c r="G8503" s="96">
        <v>146</v>
      </c>
      <c r="H8503" s="96">
        <v>0.26989999999999997</v>
      </c>
      <c r="I8503" s="810">
        <v>1</v>
      </c>
    </row>
    <row r="8504" spans="1:9" x14ac:dyDescent="0.15">
      <c r="A8504" s="694" t="s">
        <v>10952</v>
      </c>
      <c r="B8504" s="96">
        <v>54596</v>
      </c>
      <c r="C8504" s="96">
        <v>1</v>
      </c>
      <c r="D8504" s="97">
        <v>62660474</v>
      </c>
      <c r="E8504" s="97">
        <v>62678000</v>
      </c>
      <c r="F8504" s="96" t="s">
        <v>2321</v>
      </c>
      <c r="G8504" s="96">
        <v>117</v>
      </c>
      <c r="H8504" s="96">
        <v>0.26989999999999997</v>
      </c>
      <c r="I8504" s="810">
        <v>1</v>
      </c>
    </row>
    <row r="8505" spans="1:9" x14ac:dyDescent="0.15">
      <c r="A8505" s="694" t="s">
        <v>10953</v>
      </c>
      <c r="B8505" s="96">
        <v>57718</v>
      </c>
      <c r="C8505" s="96">
        <v>14</v>
      </c>
      <c r="D8505" s="97">
        <v>94640649</v>
      </c>
      <c r="E8505" s="97">
        <v>94746092</v>
      </c>
      <c r="F8505" s="96" t="s">
        <v>2321</v>
      </c>
      <c r="G8505" s="96">
        <v>281</v>
      </c>
      <c r="H8505" s="96">
        <v>0.26999000000000001</v>
      </c>
      <c r="I8505" s="810">
        <v>1</v>
      </c>
    </row>
    <row r="8506" spans="1:9" x14ac:dyDescent="0.15">
      <c r="A8506" s="694" t="s">
        <v>10954</v>
      </c>
      <c r="B8506" s="96">
        <v>85352</v>
      </c>
      <c r="C8506" s="96">
        <v>22</v>
      </c>
      <c r="D8506" s="97">
        <v>44639545</v>
      </c>
      <c r="E8506" s="97">
        <v>44727470</v>
      </c>
      <c r="F8506" s="96" t="s">
        <v>2328</v>
      </c>
      <c r="G8506" s="96">
        <v>293</v>
      </c>
      <c r="H8506" s="96">
        <v>0.27001999999999998</v>
      </c>
      <c r="I8506" s="810">
        <v>1</v>
      </c>
    </row>
    <row r="8507" spans="1:9" x14ac:dyDescent="0.15">
      <c r="A8507" s="694" t="s">
        <v>10955</v>
      </c>
      <c r="B8507" s="96">
        <v>644943</v>
      </c>
      <c r="C8507" s="96">
        <v>11</v>
      </c>
      <c r="D8507" s="97">
        <v>13030970</v>
      </c>
      <c r="E8507" s="97">
        <v>13033653</v>
      </c>
      <c r="F8507" s="96" t="s">
        <v>2321</v>
      </c>
      <c r="G8507" s="96">
        <v>6</v>
      </c>
      <c r="H8507" s="96">
        <v>0.27013999999999999</v>
      </c>
      <c r="I8507" s="810">
        <v>1</v>
      </c>
    </row>
    <row r="8508" spans="1:9" x14ac:dyDescent="0.15">
      <c r="A8508" s="694" t="s">
        <v>10956</v>
      </c>
      <c r="B8508" s="96">
        <v>30009</v>
      </c>
      <c r="C8508" s="96">
        <v>17</v>
      </c>
      <c r="D8508" s="97">
        <v>45810610</v>
      </c>
      <c r="E8508" s="97">
        <v>45823485</v>
      </c>
      <c r="F8508" s="96" t="s">
        <v>2321</v>
      </c>
      <c r="G8508" s="96">
        <v>44</v>
      </c>
      <c r="H8508" s="96">
        <v>0.27022000000000002</v>
      </c>
      <c r="I8508" s="810">
        <v>1</v>
      </c>
    </row>
    <row r="8509" spans="1:9" x14ac:dyDescent="0.15">
      <c r="A8509" s="694" t="s">
        <v>10957</v>
      </c>
      <c r="B8509" s="96">
        <v>22848</v>
      </c>
      <c r="C8509" s="96">
        <v>2</v>
      </c>
      <c r="D8509" s="97">
        <v>69685127</v>
      </c>
      <c r="E8509" s="97">
        <v>69901566</v>
      </c>
      <c r="F8509" s="96" t="s">
        <v>2328</v>
      </c>
      <c r="G8509" s="96">
        <v>547</v>
      </c>
      <c r="H8509" s="96">
        <v>0.27026</v>
      </c>
      <c r="I8509" s="810">
        <v>1</v>
      </c>
    </row>
    <row r="8510" spans="1:9" x14ac:dyDescent="0.15">
      <c r="A8510" s="694" t="s">
        <v>10958</v>
      </c>
      <c r="B8510" s="96">
        <v>579</v>
      </c>
      <c r="C8510" s="96">
        <v>4</v>
      </c>
      <c r="D8510" s="97">
        <v>13542454</v>
      </c>
      <c r="E8510" s="97">
        <v>13546114</v>
      </c>
      <c r="F8510" s="96" t="s">
        <v>2328</v>
      </c>
      <c r="G8510" s="96">
        <v>5</v>
      </c>
      <c r="H8510" s="96">
        <v>0.27038000000000001</v>
      </c>
      <c r="I8510" s="810">
        <v>1</v>
      </c>
    </row>
    <row r="8511" spans="1:9" x14ac:dyDescent="0.15">
      <c r="A8511" s="694" t="s">
        <v>10959</v>
      </c>
      <c r="B8511" s="96">
        <v>1573</v>
      </c>
      <c r="C8511" s="96">
        <v>1</v>
      </c>
      <c r="D8511" s="97">
        <v>60358980</v>
      </c>
      <c r="E8511" s="97">
        <v>60392445</v>
      </c>
      <c r="F8511" s="96" t="s">
        <v>2328</v>
      </c>
      <c r="G8511" s="96">
        <v>76</v>
      </c>
      <c r="H8511" s="96">
        <v>0.27040999999999998</v>
      </c>
      <c r="I8511" s="810">
        <v>1</v>
      </c>
    </row>
    <row r="8512" spans="1:9" x14ac:dyDescent="0.15">
      <c r="A8512" s="694" t="s">
        <v>10960</v>
      </c>
      <c r="B8512" s="96">
        <v>285464</v>
      </c>
      <c r="C8512" s="96">
        <v>4</v>
      </c>
      <c r="D8512" s="97">
        <v>1385340</v>
      </c>
      <c r="E8512" s="97">
        <v>1389782</v>
      </c>
      <c r="F8512" s="96" t="s">
        <v>2321</v>
      </c>
      <c r="G8512" s="96">
        <v>11</v>
      </c>
      <c r="H8512" s="96">
        <v>0.27050000000000002</v>
      </c>
      <c r="I8512" s="810">
        <v>1</v>
      </c>
    </row>
    <row r="8513" spans="1:9" x14ac:dyDescent="0.15">
      <c r="A8513" s="694" t="s">
        <v>10961</v>
      </c>
      <c r="B8513" s="96">
        <v>4668</v>
      </c>
      <c r="C8513" s="96">
        <v>22</v>
      </c>
      <c r="D8513" s="97">
        <v>42454338</v>
      </c>
      <c r="E8513" s="97">
        <v>42466852</v>
      </c>
      <c r="F8513" s="96" t="s">
        <v>2328</v>
      </c>
      <c r="G8513" s="96">
        <v>31</v>
      </c>
      <c r="H8513" s="96">
        <v>0.27050000000000002</v>
      </c>
      <c r="I8513" s="810">
        <v>1</v>
      </c>
    </row>
    <row r="8514" spans="1:9" x14ac:dyDescent="0.15">
      <c r="A8514" s="694" t="s">
        <v>10962</v>
      </c>
      <c r="B8514" s="96">
        <v>81537</v>
      </c>
      <c r="C8514" s="96">
        <v>14</v>
      </c>
      <c r="D8514" s="97">
        <v>64150934</v>
      </c>
      <c r="E8514" s="97">
        <v>64194756</v>
      </c>
      <c r="F8514" s="96" t="s">
        <v>2328</v>
      </c>
      <c r="G8514" s="96">
        <v>70</v>
      </c>
      <c r="H8514" s="96">
        <v>0.27050000000000002</v>
      </c>
      <c r="I8514" s="810">
        <v>1</v>
      </c>
    </row>
    <row r="8515" spans="1:9" x14ac:dyDescent="0.15">
      <c r="A8515" s="694" t="s">
        <v>10963</v>
      </c>
      <c r="B8515" s="96">
        <v>401562</v>
      </c>
      <c r="C8515" s="96">
        <v>9</v>
      </c>
      <c r="D8515" s="97">
        <v>139877445</v>
      </c>
      <c r="E8515" s="97">
        <v>139880210</v>
      </c>
      <c r="F8515" s="96" t="s">
        <v>2321</v>
      </c>
      <c r="G8515" s="96">
        <v>6</v>
      </c>
      <c r="H8515" s="96">
        <v>0.27056999999999998</v>
      </c>
      <c r="I8515" s="810">
        <v>1</v>
      </c>
    </row>
    <row r="8516" spans="1:9" x14ac:dyDescent="0.15">
      <c r="A8516" s="694" t="s">
        <v>10964</v>
      </c>
      <c r="B8516" s="96">
        <v>81285</v>
      </c>
      <c r="C8516" s="96">
        <v>11</v>
      </c>
      <c r="D8516" s="97">
        <v>4701401</v>
      </c>
      <c r="E8516" s="97">
        <v>4719076</v>
      </c>
      <c r="F8516" s="96" t="s">
        <v>2328</v>
      </c>
      <c r="G8516" s="96">
        <v>82</v>
      </c>
      <c r="H8516" s="96">
        <v>0.27067000000000002</v>
      </c>
      <c r="I8516" s="810">
        <v>1</v>
      </c>
    </row>
    <row r="8517" spans="1:9" x14ac:dyDescent="0.15">
      <c r="A8517" s="694" t="s">
        <v>10965</v>
      </c>
      <c r="B8517" s="96">
        <v>80115</v>
      </c>
      <c r="C8517" s="96">
        <v>22</v>
      </c>
      <c r="D8517" s="97">
        <v>38480896</v>
      </c>
      <c r="E8517" s="97">
        <v>38506971</v>
      </c>
      <c r="F8517" s="96" t="s">
        <v>2328</v>
      </c>
      <c r="G8517" s="96">
        <v>75</v>
      </c>
      <c r="H8517" s="96">
        <v>0.27072000000000002</v>
      </c>
      <c r="I8517" s="810">
        <v>1</v>
      </c>
    </row>
    <row r="8518" spans="1:9" x14ac:dyDescent="0.15">
      <c r="A8518" s="694" t="s">
        <v>10966</v>
      </c>
      <c r="B8518" s="96">
        <v>7409</v>
      </c>
      <c r="C8518" s="96">
        <v>19</v>
      </c>
      <c r="D8518" s="97">
        <v>6772679</v>
      </c>
      <c r="E8518" s="97">
        <v>6857377</v>
      </c>
      <c r="F8518" s="96" t="s">
        <v>2321</v>
      </c>
      <c r="G8518" s="96">
        <v>260</v>
      </c>
      <c r="H8518" s="96">
        <v>0.27077000000000001</v>
      </c>
      <c r="I8518" s="810">
        <v>1</v>
      </c>
    </row>
    <row r="8519" spans="1:9" x14ac:dyDescent="0.15">
      <c r="A8519" s="694" t="s">
        <v>10967</v>
      </c>
      <c r="B8519" s="96">
        <v>1303</v>
      </c>
      <c r="C8519" s="96">
        <v>6</v>
      </c>
      <c r="D8519" s="97">
        <v>75794042</v>
      </c>
      <c r="E8519" s="97">
        <v>75915623</v>
      </c>
      <c r="F8519" s="96" t="s">
        <v>2328</v>
      </c>
      <c r="G8519" s="96">
        <v>254</v>
      </c>
      <c r="H8519" s="96">
        <v>0.27079999999999999</v>
      </c>
      <c r="I8519" s="810">
        <v>1</v>
      </c>
    </row>
    <row r="8520" spans="1:9" x14ac:dyDescent="0.15">
      <c r="A8520" s="694" t="s">
        <v>10968</v>
      </c>
      <c r="B8520" s="96">
        <v>23268</v>
      </c>
      <c r="C8520" s="96">
        <v>10</v>
      </c>
      <c r="D8520" s="97">
        <v>101635334</v>
      </c>
      <c r="E8520" s="97">
        <v>101769676</v>
      </c>
      <c r="F8520" s="96" t="s">
        <v>2328</v>
      </c>
      <c r="G8520" s="96">
        <v>473</v>
      </c>
      <c r="H8520" s="96">
        <v>0.27089999999999997</v>
      </c>
      <c r="I8520" s="810">
        <v>1</v>
      </c>
    </row>
    <row r="8521" spans="1:9" x14ac:dyDescent="0.15">
      <c r="A8521" s="694" t="s">
        <v>10969</v>
      </c>
      <c r="B8521" s="96">
        <v>8910</v>
      </c>
      <c r="C8521" s="96">
        <v>7</v>
      </c>
      <c r="D8521" s="97">
        <v>94214536</v>
      </c>
      <c r="E8521" s="97">
        <v>94285521</v>
      </c>
      <c r="F8521" s="96" t="s">
        <v>2328</v>
      </c>
      <c r="G8521" s="96">
        <v>122</v>
      </c>
      <c r="H8521" s="96">
        <v>0.27089999999999997</v>
      </c>
      <c r="I8521" s="810">
        <v>1</v>
      </c>
    </row>
    <row r="8522" spans="1:9" x14ac:dyDescent="0.15">
      <c r="A8522" s="694" t="s">
        <v>10970</v>
      </c>
      <c r="B8522" s="96">
        <v>200634</v>
      </c>
      <c r="C8522" s="96">
        <v>2</v>
      </c>
      <c r="D8522" s="97">
        <v>27665233</v>
      </c>
      <c r="E8522" s="97">
        <v>27669348</v>
      </c>
      <c r="F8522" s="96" t="s">
        <v>2321</v>
      </c>
      <c r="G8522" s="96">
        <v>8</v>
      </c>
      <c r="H8522" s="96">
        <v>0.27091999999999999</v>
      </c>
      <c r="I8522" s="810">
        <v>1</v>
      </c>
    </row>
    <row r="8523" spans="1:9" x14ac:dyDescent="0.15">
      <c r="A8523" s="694" t="s">
        <v>10971</v>
      </c>
      <c r="B8523" s="96">
        <v>56101</v>
      </c>
      <c r="C8523" s="96">
        <v>5</v>
      </c>
      <c r="D8523" s="97">
        <v>140777695</v>
      </c>
      <c r="E8523" s="97">
        <v>140892546</v>
      </c>
      <c r="F8523" s="96" t="s">
        <v>2321</v>
      </c>
      <c r="G8523" s="96">
        <v>399</v>
      </c>
      <c r="H8523" s="96">
        <v>0.27095000000000002</v>
      </c>
      <c r="I8523" s="810">
        <v>1</v>
      </c>
    </row>
    <row r="8524" spans="1:9" x14ac:dyDescent="0.15">
      <c r="A8524" s="694" t="s">
        <v>10972</v>
      </c>
      <c r="B8524" s="96">
        <v>3237</v>
      </c>
      <c r="C8524" s="96">
        <v>2</v>
      </c>
      <c r="D8524" s="97">
        <v>176971721</v>
      </c>
      <c r="E8524" s="97">
        <v>176976563</v>
      </c>
      <c r="F8524" s="96" t="s">
        <v>2321</v>
      </c>
      <c r="G8524" s="96">
        <v>10</v>
      </c>
      <c r="H8524" s="96">
        <v>0.27102999999999999</v>
      </c>
      <c r="I8524" s="810">
        <v>1</v>
      </c>
    </row>
    <row r="8525" spans="1:9" x14ac:dyDescent="0.15">
      <c r="A8525" s="694" t="s">
        <v>10973</v>
      </c>
      <c r="B8525" s="96">
        <v>123904</v>
      </c>
      <c r="C8525" s="96">
        <v>16</v>
      </c>
      <c r="D8525" s="97">
        <v>67918781</v>
      </c>
      <c r="E8525" s="97">
        <v>67920271</v>
      </c>
      <c r="F8525" s="96" t="s">
        <v>2321</v>
      </c>
      <c r="G8525" s="96">
        <v>3</v>
      </c>
      <c r="H8525" s="96">
        <v>0.27115</v>
      </c>
      <c r="I8525" s="810">
        <v>1</v>
      </c>
    </row>
    <row r="8526" spans="1:9" x14ac:dyDescent="0.15">
      <c r="A8526" s="694" t="s">
        <v>10974</v>
      </c>
      <c r="B8526" s="96">
        <v>80152</v>
      </c>
      <c r="C8526" s="96">
        <v>16</v>
      </c>
      <c r="D8526" s="97">
        <v>67862060</v>
      </c>
      <c r="E8526" s="97">
        <v>67881361</v>
      </c>
      <c r="F8526" s="96" t="s">
        <v>2328</v>
      </c>
      <c r="G8526" s="96">
        <v>47</v>
      </c>
      <c r="H8526" s="96">
        <v>0.2712</v>
      </c>
      <c r="I8526" s="810">
        <v>1</v>
      </c>
    </row>
    <row r="8527" spans="1:9" x14ac:dyDescent="0.15">
      <c r="A8527" s="694" t="s">
        <v>10975</v>
      </c>
      <c r="B8527" s="96">
        <v>5781</v>
      </c>
      <c r="C8527" s="96">
        <v>12</v>
      </c>
      <c r="D8527" s="97">
        <v>112856536</v>
      </c>
      <c r="E8527" s="97">
        <v>112947717</v>
      </c>
      <c r="F8527" s="96" t="s">
        <v>2321</v>
      </c>
      <c r="G8527" s="96">
        <v>121</v>
      </c>
      <c r="H8527" s="96">
        <v>0.27123000000000003</v>
      </c>
      <c r="I8527" s="810">
        <v>1</v>
      </c>
    </row>
    <row r="8528" spans="1:9" x14ac:dyDescent="0.15">
      <c r="A8528" s="694" t="s">
        <v>10976</v>
      </c>
      <c r="B8528" s="96">
        <v>2923</v>
      </c>
      <c r="C8528" s="96">
        <v>15</v>
      </c>
      <c r="D8528" s="97">
        <v>44038326</v>
      </c>
      <c r="E8528" s="97">
        <v>44064804</v>
      </c>
      <c r="F8528" s="96" t="s">
        <v>2321</v>
      </c>
      <c r="G8528" s="96">
        <v>50</v>
      </c>
      <c r="H8528" s="96">
        <v>0.27128999999999998</v>
      </c>
      <c r="I8528" s="810">
        <v>1</v>
      </c>
    </row>
    <row r="8529" spans="1:9" x14ac:dyDescent="0.15">
      <c r="A8529" s="694" t="s">
        <v>10977</v>
      </c>
      <c r="B8529" s="96">
        <v>10362</v>
      </c>
      <c r="C8529" s="96">
        <v>19</v>
      </c>
      <c r="D8529" s="97">
        <v>3572936</v>
      </c>
      <c r="E8529" s="97">
        <v>3579081</v>
      </c>
      <c r="F8529" s="96" t="s">
        <v>2321</v>
      </c>
      <c r="G8529" s="96">
        <v>2</v>
      </c>
      <c r="H8529" s="96">
        <v>0.27144000000000001</v>
      </c>
      <c r="I8529" s="810">
        <v>1</v>
      </c>
    </row>
    <row r="8530" spans="1:9" x14ac:dyDescent="0.15">
      <c r="A8530" s="694" t="s">
        <v>957</v>
      </c>
      <c r="B8530" s="96">
        <v>79739</v>
      </c>
      <c r="C8530" s="96">
        <v>1</v>
      </c>
      <c r="D8530" s="97">
        <v>84335057</v>
      </c>
      <c r="E8530" s="97">
        <v>84464850</v>
      </c>
      <c r="F8530" s="96" t="s">
        <v>2328</v>
      </c>
      <c r="G8530" s="96">
        <v>372</v>
      </c>
      <c r="H8530" s="96">
        <v>0.27146999999999999</v>
      </c>
      <c r="I8530" s="810">
        <v>1</v>
      </c>
    </row>
    <row r="8531" spans="1:9" x14ac:dyDescent="0.15">
      <c r="A8531" s="694" t="s">
        <v>10978</v>
      </c>
      <c r="B8531" s="96">
        <v>285268</v>
      </c>
      <c r="C8531" s="96">
        <v>3</v>
      </c>
      <c r="D8531" s="97">
        <v>40566376</v>
      </c>
      <c r="E8531" s="97">
        <v>40581043</v>
      </c>
      <c r="F8531" s="96" t="s">
        <v>2321</v>
      </c>
      <c r="G8531" s="96">
        <v>37</v>
      </c>
      <c r="H8531" s="96">
        <v>0.27173000000000003</v>
      </c>
      <c r="I8531" s="810">
        <v>1</v>
      </c>
    </row>
    <row r="8532" spans="1:9" x14ac:dyDescent="0.15">
      <c r="A8532" s="694" t="s">
        <v>10979</v>
      </c>
      <c r="B8532" s="96">
        <v>390261</v>
      </c>
      <c r="C8532" s="96">
        <v>11</v>
      </c>
      <c r="D8532" s="97">
        <v>123676116</v>
      </c>
      <c r="E8532" s="97">
        <v>123677057</v>
      </c>
      <c r="F8532" s="96" t="s">
        <v>2328</v>
      </c>
      <c r="G8532" s="96">
        <v>5</v>
      </c>
      <c r="H8532" s="96">
        <v>0.27174999999999999</v>
      </c>
      <c r="I8532" s="810">
        <v>1</v>
      </c>
    </row>
    <row r="8533" spans="1:9" x14ac:dyDescent="0.15">
      <c r="A8533" s="694" t="s">
        <v>10980</v>
      </c>
      <c r="B8533" s="96">
        <v>8804</v>
      </c>
      <c r="C8533" s="96">
        <v>1</v>
      </c>
      <c r="D8533" s="97">
        <v>167510250</v>
      </c>
      <c r="E8533" s="97">
        <v>167523056</v>
      </c>
      <c r="F8533" s="96" t="s">
        <v>2328</v>
      </c>
      <c r="G8533" s="96">
        <v>40</v>
      </c>
      <c r="H8533" s="96">
        <v>0.27174999999999999</v>
      </c>
      <c r="I8533" s="810">
        <v>1</v>
      </c>
    </row>
    <row r="8534" spans="1:9" x14ac:dyDescent="0.15">
      <c r="A8534" s="694" t="s">
        <v>10981</v>
      </c>
      <c r="B8534" s="96">
        <v>26339</v>
      </c>
      <c r="C8534" s="96">
        <v>3</v>
      </c>
      <c r="D8534" s="97">
        <v>98188421</v>
      </c>
      <c r="E8534" s="97">
        <v>98189372</v>
      </c>
      <c r="F8534" s="96" t="s">
        <v>2321</v>
      </c>
      <c r="G8534" s="96">
        <v>2</v>
      </c>
      <c r="H8534" s="96">
        <v>0.27178999999999998</v>
      </c>
      <c r="I8534" s="810">
        <v>1</v>
      </c>
    </row>
    <row r="8535" spans="1:9" x14ac:dyDescent="0.15">
      <c r="A8535" s="694" t="s">
        <v>10982</v>
      </c>
      <c r="B8535" s="96">
        <v>4815</v>
      </c>
      <c r="C8535" s="96">
        <v>12</v>
      </c>
      <c r="D8535" s="97">
        <v>673462</v>
      </c>
      <c r="E8535" s="97">
        <v>772755</v>
      </c>
      <c r="F8535" s="96" t="s">
        <v>2328</v>
      </c>
      <c r="G8535" s="96">
        <v>484</v>
      </c>
      <c r="H8535" s="96">
        <v>0.27190999999999999</v>
      </c>
      <c r="I8535" s="810">
        <v>1</v>
      </c>
    </row>
    <row r="8536" spans="1:9" x14ac:dyDescent="0.15">
      <c r="A8536" s="694" t="s">
        <v>10983</v>
      </c>
      <c r="B8536" s="96">
        <v>80781</v>
      </c>
      <c r="C8536" s="96">
        <v>21</v>
      </c>
      <c r="D8536" s="97">
        <v>46825058</v>
      </c>
      <c r="E8536" s="97">
        <v>46933634</v>
      </c>
      <c r="F8536" s="96" t="s">
        <v>2321</v>
      </c>
      <c r="G8536" s="96">
        <v>593</v>
      </c>
      <c r="H8536" s="96">
        <v>0.27190999999999999</v>
      </c>
      <c r="I8536" s="810">
        <v>1</v>
      </c>
    </row>
    <row r="8537" spans="1:9" x14ac:dyDescent="0.15">
      <c r="A8537" s="694" t="s">
        <v>10984</v>
      </c>
      <c r="B8537" s="96">
        <v>56915</v>
      </c>
      <c r="C8537" s="96">
        <v>19</v>
      </c>
      <c r="D8537" s="97">
        <v>41892275</v>
      </c>
      <c r="E8537" s="97">
        <v>41903289</v>
      </c>
      <c r="F8537" s="96" t="s">
        <v>2328</v>
      </c>
      <c r="G8537" s="96">
        <v>27</v>
      </c>
      <c r="H8537" s="96">
        <v>0.27193000000000001</v>
      </c>
      <c r="I8537" s="810">
        <v>1</v>
      </c>
    </row>
    <row r="8538" spans="1:9" x14ac:dyDescent="0.15">
      <c r="A8538" s="694" t="s">
        <v>10985</v>
      </c>
      <c r="B8538" s="96">
        <v>401258</v>
      </c>
      <c r="C8538" s="96">
        <v>6</v>
      </c>
      <c r="D8538" s="97">
        <v>36665628</v>
      </c>
      <c r="E8538" s="97">
        <v>36700960</v>
      </c>
      <c r="F8538" s="96" t="s">
        <v>2321</v>
      </c>
      <c r="G8538" s="96">
        <v>162</v>
      </c>
      <c r="H8538" s="96">
        <v>0.27204</v>
      </c>
      <c r="I8538" s="810">
        <v>1</v>
      </c>
    </row>
    <row r="8539" spans="1:9" x14ac:dyDescent="0.15">
      <c r="A8539" s="694" t="s">
        <v>10986</v>
      </c>
      <c r="B8539" s="96">
        <v>55328</v>
      </c>
      <c r="C8539" s="96">
        <v>10</v>
      </c>
      <c r="D8539" s="97">
        <v>90033621</v>
      </c>
      <c r="E8539" s="97">
        <v>90343611</v>
      </c>
      <c r="F8539" s="96" t="s">
        <v>2328</v>
      </c>
      <c r="G8539" s="96">
        <v>1051</v>
      </c>
      <c r="H8539" s="96">
        <v>0.27209</v>
      </c>
      <c r="I8539" s="810">
        <v>1</v>
      </c>
    </row>
    <row r="8540" spans="1:9" x14ac:dyDescent="0.15">
      <c r="A8540" s="694" t="s">
        <v>10987</v>
      </c>
      <c r="B8540" s="96">
        <v>126410</v>
      </c>
      <c r="C8540" s="96">
        <v>19</v>
      </c>
      <c r="D8540" s="97">
        <v>15619336</v>
      </c>
      <c r="E8540" s="97">
        <v>15663128</v>
      </c>
      <c r="F8540" s="96" t="s">
        <v>2321</v>
      </c>
      <c r="G8540" s="96">
        <v>134</v>
      </c>
      <c r="H8540" s="96">
        <v>0.27234000000000003</v>
      </c>
      <c r="I8540" s="810">
        <v>1</v>
      </c>
    </row>
    <row r="8541" spans="1:9" x14ac:dyDescent="0.15">
      <c r="A8541" s="694" t="s">
        <v>10988</v>
      </c>
      <c r="B8541" s="96">
        <v>182</v>
      </c>
      <c r="C8541" s="96">
        <v>20</v>
      </c>
      <c r="D8541" s="97">
        <v>10618332</v>
      </c>
      <c r="E8541" s="97">
        <v>10654694</v>
      </c>
      <c r="F8541" s="96" t="s">
        <v>2328</v>
      </c>
      <c r="G8541" s="96">
        <v>142</v>
      </c>
      <c r="H8541" s="96">
        <v>0.27237</v>
      </c>
      <c r="I8541" s="810">
        <v>1</v>
      </c>
    </row>
    <row r="8542" spans="1:9" x14ac:dyDescent="0.15">
      <c r="A8542" s="694" t="s">
        <v>10989</v>
      </c>
      <c r="B8542" s="96">
        <v>11236</v>
      </c>
      <c r="C8542" s="96">
        <v>8</v>
      </c>
      <c r="D8542" s="97">
        <v>125487008</v>
      </c>
      <c r="E8542" s="97">
        <v>125500859</v>
      </c>
      <c r="F8542" s="96" t="s">
        <v>2321</v>
      </c>
      <c r="G8542" s="96">
        <v>33</v>
      </c>
      <c r="H8542" s="96">
        <v>0.27240999999999999</v>
      </c>
      <c r="I8542" s="810">
        <v>1</v>
      </c>
    </row>
    <row r="8543" spans="1:9" x14ac:dyDescent="0.15">
      <c r="A8543" s="694" t="s">
        <v>10990</v>
      </c>
      <c r="B8543" s="96">
        <v>56241</v>
      </c>
      <c r="C8543" s="96">
        <v>22</v>
      </c>
      <c r="D8543" s="97">
        <v>24577444</v>
      </c>
      <c r="E8543" s="97">
        <v>24585074</v>
      </c>
      <c r="F8543" s="96" t="s">
        <v>2321</v>
      </c>
      <c r="G8543" s="96">
        <v>25</v>
      </c>
      <c r="H8543" s="96">
        <v>0.27242</v>
      </c>
      <c r="I8543" s="810">
        <v>1</v>
      </c>
    </row>
    <row r="8544" spans="1:9" x14ac:dyDescent="0.15">
      <c r="A8544" s="694" t="s">
        <v>10991</v>
      </c>
      <c r="B8544" s="96">
        <v>57713</v>
      </c>
      <c r="C8544" s="96">
        <v>10</v>
      </c>
      <c r="D8544" s="97">
        <v>7200586</v>
      </c>
      <c r="E8544" s="97">
        <v>7453448</v>
      </c>
      <c r="F8544" s="96" t="s">
        <v>2328</v>
      </c>
      <c r="G8544" s="96">
        <v>1059</v>
      </c>
      <c r="H8544" s="96">
        <v>0.27248</v>
      </c>
      <c r="I8544" s="810">
        <v>1</v>
      </c>
    </row>
    <row r="8545" spans="1:9" x14ac:dyDescent="0.15">
      <c r="A8545" s="694" t="s">
        <v>10992</v>
      </c>
      <c r="B8545" s="96">
        <v>79891</v>
      </c>
      <c r="C8545" s="96">
        <v>19</v>
      </c>
      <c r="D8545" s="97">
        <v>58231115</v>
      </c>
      <c r="E8545" s="97">
        <v>58238995</v>
      </c>
      <c r="F8545" s="96" t="s">
        <v>2328</v>
      </c>
      <c r="G8545" s="96">
        <v>20</v>
      </c>
      <c r="H8545" s="96">
        <v>0.27250000000000002</v>
      </c>
      <c r="I8545" s="810">
        <v>1</v>
      </c>
    </row>
    <row r="8546" spans="1:9" x14ac:dyDescent="0.15">
      <c r="A8546" s="694" t="s">
        <v>10993</v>
      </c>
      <c r="B8546" s="96">
        <v>112724</v>
      </c>
      <c r="C8546" s="96">
        <v>19</v>
      </c>
      <c r="D8546" s="97">
        <v>55555684</v>
      </c>
      <c r="E8546" s="97">
        <v>55580914</v>
      </c>
      <c r="F8546" s="96" t="s">
        <v>2328</v>
      </c>
      <c r="G8546" s="96">
        <v>112</v>
      </c>
      <c r="H8546" s="96">
        <v>0.27254</v>
      </c>
      <c r="I8546" s="810">
        <v>1</v>
      </c>
    </row>
    <row r="8547" spans="1:9" x14ac:dyDescent="0.15">
      <c r="A8547" s="694" t="s">
        <v>10994</v>
      </c>
      <c r="B8547" s="96">
        <v>22890</v>
      </c>
      <c r="C8547" s="96">
        <v>14</v>
      </c>
      <c r="D8547" s="97">
        <v>64971292</v>
      </c>
      <c r="E8547" s="97">
        <v>65000408</v>
      </c>
      <c r="F8547" s="96" t="s">
        <v>2321</v>
      </c>
      <c r="G8547" s="96">
        <v>98</v>
      </c>
      <c r="H8547" s="96">
        <v>0.27255000000000001</v>
      </c>
      <c r="I8547" s="810">
        <v>1</v>
      </c>
    </row>
    <row r="8548" spans="1:9" x14ac:dyDescent="0.15">
      <c r="A8548" s="694" t="s">
        <v>10995</v>
      </c>
      <c r="B8548" s="96">
        <v>283643</v>
      </c>
      <c r="C8548" s="96">
        <v>14</v>
      </c>
      <c r="D8548" s="97">
        <v>105956192</v>
      </c>
      <c r="E8548" s="97">
        <v>105965585</v>
      </c>
      <c r="F8548" s="96" t="s">
        <v>2321</v>
      </c>
      <c r="G8548" s="96">
        <v>9</v>
      </c>
      <c r="H8548" s="96">
        <v>0.27260000000000001</v>
      </c>
      <c r="I8548" s="810">
        <v>1</v>
      </c>
    </row>
    <row r="8549" spans="1:9" x14ac:dyDescent="0.15">
      <c r="A8549" s="694" t="s">
        <v>10996</v>
      </c>
      <c r="B8549" s="96">
        <v>729059</v>
      </c>
      <c r="C8549" s="96">
        <v>1</v>
      </c>
      <c r="D8549" s="97">
        <v>23337327</v>
      </c>
      <c r="E8549" s="97">
        <v>23342343</v>
      </c>
      <c r="F8549" s="96" t="s">
        <v>2328</v>
      </c>
      <c r="G8549" s="96">
        <v>10</v>
      </c>
      <c r="H8549" s="96">
        <v>0.27260000000000001</v>
      </c>
      <c r="I8549" s="810">
        <v>1</v>
      </c>
    </row>
    <row r="8550" spans="1:9" x14ac:dyDescent="0.15">
      <c r="A8550" s="694" t="s">
        <v>10997</v>
      </c>
      <c r="B8550" s="96">
        <v>401388</v>
      </c>
      <c r="C8550" s="96">
        <v>7</v>
      </c>
      <c r="D8550" s="97">
        <v>96110938</v>
      </c>
      <c r="E8550" s="97">
        <v>96132835</v>
      </c>
      <c r="F8550" s="96" t="s">
        <v>2328</v>
      </c>
      <c r="G8550" s="96">
        <v>56</v>
      </c>
      <c r="H8550" s="96">
        <v>0.27263999999999999</v>
      </c>
      <c r="I8550" s="810">
        <v>1</v>
      </c>
    </row>
    <row r="8551" spans="1:9" x14ac:dyDescent="0.15">
      <c r="A8551" s="694" t="s">
        <v>10998</v>
      </c>
      <c r="B8551" s="96">
        <v>81578</v>
      </c>
      <c r="C8551" s="96">
        <v>6</v>
      </c>
      <c r="D8551" s="97">
        <v>55921388</v>
      </c>
      <c r="E8551" s="97">
        <v>56112544</v>
      </c>
      <c r="F8551" s="96" t="s">
        <v>2328</v>
      </c>
      <c r="G8551" s="96">
        <v>811</v>
      </c>
      <c r="H8551" s="96">
        <v>0.27268999999999999</v>
      </c>
      <c r="I8551" s="810">
        <v>1</v>
      </c>
    </row>
    <row r="8552" spans="1:9" x14ac:dyDescent="0.15">
      <c r="A8552" s="694" t="s">
        <v>10999</v>
      </c>
      <c r="B8552" s="96">
        <v>126402</v>
      </c>
      <c r="C8552" s="96">
        <v>19</v>
      </c>
      <c r="D8552" s="97">
        <v>15121539</v>
      </c>
      <c r="E8552" s="97">
        <v>15134083</v>
      </c>
      <c r="F8552" s="96" t="s">
        <v>2321</v>
      </c>
      <c r="G8552" s="96">
        <v>84</v>
      </c>
      <c r="H8552" s="96">
        <v>0.2727</v>
      </c>
      <c r="I8552" s="810">
        <v>1</v>
      </c>
    </row>
    <row r="8553" spans="1:9" x14ac:dyDescent="0.15">
      <c r="A8553" s="694" t="s">
        <v>11000</v>
      </c>
      <c r="B8553" s="96">
        <v>8645</v>
      </c>
      <c r="C8553" s="96">
        <v>6</v>
      </c>
      <c r="D8553" s="97">
        <v>39156747</v>
      </c>
      <c r="E8553" s="97">
        <v>39197251</v>
      </c>
      <c r="F8553" s="96" t="s">
        <v>2328</v>
      </c>
      <c r="G8553" s="96">
        <v>196</v>
      </c>
      <c r="H8553" s="96">
        <v>0.27273999999999998</v>
      </c>
      <c r="I8553" s="810">
        <v>1</v>
      </c>
    </row>
    <row r="8554" spans="1:9" x14ac:dyDescent="0.15">
      <c r="A8554" s="694" t="s">
        <v>11001</v>
      </c>
      <c r="B8554" s="96">
        <v>1839</v>
      </c>
      <c r="C8554" s="96">
        <v>5</v>
      </c>
      <c r="D8554" s="97">
        <v>139712428</v>
      </c>
      <c r="E8554" s="97">
        <v>139726188</v>
      </c>
      <c r="F8554" s="96" t="s">
        <v>2328</v>
      </c>
      <c r="G8554" s="96">
        <v>42</v>
      </c>
      <c r="H8554" s="96">
        <v>0.27276</v>
      </c>
      <c r="I8554" s="810">
        <v>1</v>
      </c>
    </row>
    <row r="8555" spans="1:9" x14ac:dyDescent="0.15">
      <c r="A8555" s="694" t="s">
        <v>11002</v>
      </c>
      <c r="B8555" s="96">
        <v>64711</v>
      </c>
      <c r="C8555" s="96">
        <v>16</v>
      </c>
      <c r="D8555" s="97">
        <v>1961464</v>
      </c>
      <c r="E8555" s="97">
        <v>1968231</v>
      </c>
      <c r="F8555" s="96" t="s">
        <v>2328</v>
      </c>
      <c r="G8555" s="96">
        <v>36</v>
      </c>
      <c r="H8555" s="96">
        <v>0.27277000000000001</v>
      </c>
      <c r="I8555" s="810">
        <v>1</v>
      </c>
    </row>
    <row r="8556" spans="1:9" x14ac:dyDescent="0.15">
      <c r="A8556" s="694" t="s">
        <v>11003</v>
      </c>
      <c r="B8556" s="96">
        <v>196410</v>
      </c>
      <c r="C8556" s="96">
        <v>12</v>
      </c>
      <c r="D8556" s="97">
        <v>56075330</v>
      </c>
      <c r="E8556" s="97">
        <v>56078395</v>
      </c>
      <c r="F8556" s="96" t="s">
        <v>2321</v>
      </c>
      <c r="G8556" s="96">
        <v>13</v>
      </c>
      <c r="H8556" s="96">
        <v>0.27289999999999998</v>
      </c>
      <c r="I8556" s="810">
        <v>1</v>
      </c>
    </row>
    <row r="8557" spans="1:9" x14ac:dyDescent="0.15">
      <c r="A8557" s="694" t="s">
        <v>11004</v>
      </c>
      <c r="B8557" s="96">
        <v>225689</v>
      </c>
      <c r="C8557" s="96">
        <v>8</v>
      </c>
      <c r="D8557" s="97">
        <v>144798507</v>
      </c>
      <c r="E8557" s="97">
        <v>144804633</v>
      </c>
      <c r="F8557" s="96" t="s">
        <v>2321</v>
      </c>
      <c r="G8557" s="96">
        <v>21</v>
      </c>
      <c r="H8557" s="96">
        <v>0.27295999999999998</v>
      </c>
      <c r="I8557" s="810">
        <v>1</v>
      </c>
    </row>
    <row r="8558" spans="1:9" x14ac:dyDescent="0.15">
      <c r="A8558" s="694" t="s">
        <v>11005</v>
      </c>
      <c r="B8558" s="96">
        <v>7349</v>
      </c>
      <c r="C8558" s="96">
        <v>2</v>
      </c>
      <c r="D8558" s="97">
        <v>27530265</v>
      </c>
      <c r="E8558" s="97">
        <v>27531130</v>
      </c>
      <c r="F8558" s="96" t="s">
        <v>2328</v>
      </c>
      <c r="G8558" s="96">
        <v>1</v>
      </c>
      <c r="H8558" s="96">
        <v>0.27310000000000001</v>
      </c>
      <c r="I8558" s="810">
        <v>1</v>
      </c>
    </row>
    <row r="8559" spans="1:9" x14ac:dyDescent="0.15">
      <c r="A8559" s="694" t="s">
        <v>11006</v>
      </c>
      <c r="B8559" s="96">
        <v>127428</v>
      </c>
      <c r="C8559" s="96">
        <v>1</v>
      </c>
      <c r="D8559" s="97">
        <v>54519274</v>
      </c>
      <c r="E8559" s="97">
        <v>54565416</v>
      </c>
      <c r="F8559" s="96" t="s">
        <v>2321</v>
      </c>
      <c r="G8559" s="96">
        <v>129</v>
      </c>
      <c r="H8559" s="96">
        <v>0.27323999999999998</v>
      </c>
      <c r="I8559" s="810">
        <v>1</v>
      </c>
    </row>
    <row r="8560" spans="1:9" x14ac:dyDescent="0.15">
      <c r="A8560" s="694" t="s">
        <v>11007</v>
      </c>
      <c r="B8560" s="96">
        <v>64927</v>
      </c>
      <c r="C8560" s="96">
        <v>15</v>
      </c>
      <c r="D8560" s="97">
        <v>99676528</v>
      </c>
      <c r="E8560" s="97">
        <v>99791431</v>
      </c>
      <c r="F8560" s="96" t="s">
        <v>2328</v>
      </c>
      <c r="G8560" s="96">
        <v>374</v>
      </c>
      <c r="H8560" s="96">
        <v>0.27324999999999999</v>
      </c>
      <c r="I8560" s="810">
        <v>1</v>
      </c>
    </row>
    <row r="8561" spans="1:9" x14ac:dyDescent="0.15">
      <c r="A8561" s="694" t="s">
        <v>11008</v>
      </c>
      <c r="B8561" s="96">
        <v>7766</v>
      </c>
      <c r="C8561" s="96">
        <v>19</v>
      </c>
      <c r="D8561" s="97">
        <v>44556164</v>
      </c>
      <c r="E8561" s="97">
        <v>44572142</v>
      </c>
      <c r="F8561" s="96" t="s">
        <v>2321</v>
      </c>
      <c r="G8561" s="96">
        <v>50</v>
      </c>
      <c r="H8561" s="96">
        <v>0.27332000000000001</v>
      </c>
      <c r="I8561" s="810">
        <v>1</v>
      </c>
    </row>
    <row r="8562" spans="1:9" x14ac:dyDescent="0.15">
      <c r="A8562" s="694" t="s">
        <v>11009</v>
      </c>
      <c r="B8562" s="96">
        <v>11155</v>
      </c>
      <c r="C8562" s="96">
        <v>10</v>
      </c>
      <c r="D8562" s="97">
        <v>88426542</v>
      </c>
      <c r="E8562" s="97">
        <v>88495829</v>
      </c>
      <c r="F8562" s="96" t="s">
        <v>2321</v>
      </c>
      <c r="G8562" s="96">
        <v>325</v>
      </c>
      <c r="H8562" s="96">
        <v>0.27334000000000003</v>
      </c>
      <c r="I8562" s="810">
        <v>1</v>
      </c>
    </row>
    <row r="8563" spans="1:9" x14ac:dyDescent="0.15">
      <c r="A8563" s="694" t="s">
        <v>11010</v>
      </c>
      <c r="B8563" s="96">
        <v>4705</v>
      </c>
      <c r="C8563" s="96">
        <v>2</v>
      </c>
      <c r="D8563" s="97">
        <v>240896789</v>
      </c>
      <c r="E8563" s="97">
        <v>240964819</v>
      </c>
      <c r="F8563" s="96" t="s">
        <v>2328</v>
      </c>
      <c r="G8563" s="96">
        <v>230</v>
      </c>
      <c r="H8563" s="96">
        <v>0.27338000000000001</v>
      </c>
      <c r="I8563" s="810">
        <v>1</v>
      </c>
    </row>
    <row r="8564" spans="1:9" x14ac:dyDescent="0.15">
      <c r="A8564" s="694" t="s">
        <v>11011</v>
      </c>
      <c r="B8564" s="96">
        <v>4695</v>
      </c>
      <c r="C8564" s="96">
        <v>5</v>
      </c>
      <c r="D8564" s="97">
        <v>140024948</v>
      </c>
      <c r="E8564" s="97">
        <v>140027370</v>
      </c>
      <c r="F8564" s="96" t="s">
        <v>2328</v>
      </c>
      <c r="G8564" s="96">
        <v>10</v>
      </c>
      <c r="H8564" s="96">
        <v>0.27346999999999999</v>
      </c>
      <c r="I8564" s="810">
        <v>1</v>
      </c>
    </row>
    <row r="8565" spans="1:9" x14ac:dyDescent="0.15">
      <c r="A8565" s="694" t="s">
        <v>11012</v>
      </c>
      <c r="B8565" s="96">
        <v>57701</v>
      </c>
      <c r="C8565" s="96">
        <v>12</v>
      </c>
      <c r="D8565" s="97">
        <v>50184929</v>
      </c>
      <c r="E8565" s="97">
        <v>50222208</v>
      </c>
      <c r="F8565" s="96" t="s">
        <v>2328</v>
      </c>
      <c r="G8565" s="96">
        <v>148</v>
      </c>
      <c r="H8565" s="96">
        <v>0.27346999999999999</v>
      </c>
      <c r="I8565" s="810">
        <v>1</v>
      </c>
    </row>
    <row r="8566" spans="1:9" x14ac:dyDescent="0.15">
      <c r="A8566" s="694" t="s">
        <v>11013</v>
      </c>
      <c r="B8566" s="96">
        <v>130271</v>
      </c>
      <c r="C8566" s="96">
        <v>2</v>
      </c>
      <c r="D8566" s="97">
        <v>43864439</v>
      </c>
      <c r="E8566" s="97">
        <v>43995126</v>
      </c>
      <c r="F8566" s="96" t="s">
        <v>2321</v>
      </c>
      <c r="G8566" s="96">
        <v>578</v>
      </c>
      <c r="H8566" s="96">
        <v>0.27348</v>
      </c>
      <c r="I8566" s="810">
        <v>1</v>
      </c>
    </row>
    <row r="8567" spans="1:9" x14ac:dyDescent="0.15">
      <c r="A8567" s="694" t="s">
        <v>11014</v>
      </c>
      <c r="B8567" s="96">
        <v>9320</v>
      </c>
      <c r="C8567" s="96">
        <v>2</v>
      </c>
      <c r="D8567" s="97">
        <v>230631098</v>
      </c>
      <c r="E8567" s="97">
        <v>230786763</v>
      </c>
      <c r="F8567" s="96" t="s">
        <v>2328</v>
      </c>
      <c r="G8567" s="96">
        <v>253</v>
      </c>
      <c r="H8567" s="96">
        <v>0.27348</v>
      </c>
      <c r="I8567" s="810">
        <v>1</v>
      </c>
    </row>
    <row r="8568" spans="1:9" x14ac:dyDescent="0.15">
      <c r="A8568" s="694" t="s">
        <v>11015</v>
      </c>
      <c r="B8568" s="96">
        <v>26595</v>
      </c>
      <c r="C8568" s="96">
        <v>11</v>
      </c>
      <c r="D8568" s="97">
        <v>124252298</v>
      </c>
      <c r="E8568" s="97">
        <v>124276648</v>
      </c>
      <c r="F8568" s="96" t="s">
        <v>2328</v>
      </c>
      <c r="G8568" s="96">
        <v>66</v>
      </c>
      <c r="H8568" s="96">
        <v>0.27349000000000001</v>
      </c>
      <c r="I8568" s="810">
        <v>1</v>
      </c>
    </row>
    <row r="8569" spans="1:9" x14ac:dyDescent="0.15">
      <c r="A8569" s="694" t="s">
        <v>11016</v>
      </c>
      <c r="B8569" s="96">
        <v>4135</v>
      </c>
      <c r="C8569" s="96">
        <v>11</v>
      </c>
      <c r="D8569" s="97">
        <v>75297959</v>
      </c>
      <c r="E8569" s="97">
        <v>75379479</v>
      </c>
      <c r="F8569" s="96" t="s">
        <v>2328</v>
      </c>
      <c r="G8569" s="96">
        <v>181</v>
      </c>
      <c r="H8569" s="96">
        <v>0.27356000000000003</v>
      </c>
      <c r="I8569" s="810">
        <v>1</v>
      </c>
    </row>
    <row r="8570" spans="1:9" x14ac:dyDescent="0.15">
      <c r="A8570" s="694" t="s">
        <v>11017</v>
      </c>
      <c r="B8570" s="96">
        <v>1893</v>
      </c>
      <c r="C8570" s="96">
        <v>1</v>
      </c>
      <c r="D8570" s="97">
        <v>150480487</v>
      </c>
      <c r="E8570" s="97">
        <v>150486265</v>
      </c>
      <c r="F8570" s="96" t="s">
        <v>2321</v>
      </c>
      <c r="G8570" s="96">
        <v>18</v>
      </c>
      <c r="H8570" s="96">
        <v>0.27356999999999998</v>
      </c>
      <c r="I8570" s="810">
        <v>1</v>
      </c>
    </row>
    <row r="8571" spans="1:9" x14ac:dyDescent="0.15">
      <c r="A8571" s="694" t="s">
        <v>11018</v>
      </c>
      <c r="B8571" s="96">
        <v>124783</v>
      </c>
      <c r="C8571" s="96">
        <v>17</v>
      </c>
      <c r="D8571" s="97">
        <v>43331760</v>
      </c>
      <c r="E8571" s="97">
        <v>43339479</v>
      </c>
      <c r="F8571" s="96" t="s">
        <v>2328</v>
      </c>
      <c r="G8571" s="96">
        <v>27</v>
      </c>
      <c r="H8571" s="96">
        <v>0.27357999999999999</v>
      </c>
      <c r="I8571" s="810">
        <v>1</v>
      </c>
    </row>
    <row r="8572" spans="1:9" x14ac:dyDescent="0.15">
      <c r="A8572" s="694" t="s">
        <v>11019</v>
      </c>
      <c r="B8572" s="96">
        <v>25865</v>
      </c>
      <c r="C8572" s="96">
        <v>19</v>
      </c>
      <c r="D8572" s="97">
        <v>47177573</v>
      </c>
      <c r="E8572" s="97">
        <v>47220384</v>
      </c>
      <c r="F8572" s="96" t="s">
        <v>2328</v>
      </c>
      <c r="G8572" s="96">
        <v>96</v>
      </c>
      <c r="H8572" s="96">
        <v>0.27367000000000002</v>
      </c>
      <c r="I8572" s="810">
        <v>1</v>
      </c>
    </row>
    <row r="8573" spans="1:9" x14ac:dyDescent="0.15">
      <c r="A8573" s="694" t="s">
        <v>11020</v>
      </c>
      <c r="B8573" s="96">
        <v>2110</v>
      </c>
      <c r="C8573" s="96">
        <v>4</v>
      </c>
      <c r="D8573" s="97">
        <v>159593277</v>
      </c>
      <c r="E8573" s="97">
        <v>159629842</v>
      </c>
      <c r="F8573" s="96" t="s">
        <v>2321</v>
      </c>
      <c r="G8573" s="96">
        <v>62</v>
      </c>
      <c r="H8573" s="96">
        <v>0.27367999999999998</v>
      </c>
      <c r="I8573" s="810">
        <v>1</v>
      </c>
    </row>
    <row r="8574" spans="1:9" x14ac:dyDescent="0.15">
      <c r="A8574" s="694" t="s">
        <v>11021</v>
      </c>
      <c r="B8574" s="96">
        <v>130507</v>
      </c>
      <c r="C8574" s="96">
        <v>2</v>
      </c>
      <c r="D8574" s="97">
        <v>170684010</v>
      </c>
      <c r="E8574" s="97">
        <v>170940641</v>
      </c>
      <c r="F8574" s="96" t="s">
        <v>2321</v>
      </c>
      <c r="G8574" s="96">
        <v>986</v>
      </c>
      <c r="H8574" s="96">
        <v>0.27389999999999998</v>
      </c>
      <c r="I8574" s="810">
        <v>1</v>
      </c>
    </row>
    <row r="8575" spans="1:9" x14ac:dyDescent="0.15">
      <c r="A8575" s="694" t="s">
        <v>11022</v>
      </c>
      <c r="B8575" s="96">
        <v>5275</v>
      </c>
      <c r="C8575" s="96">
        <v>18</v>
      </c>
      <c r="D8575" s="97">
        <v>61254431</v>
      </c>
      <c r="E8575" s="97">
        <v>61266433</v>
      </c>
      <c r="F8575" s="96" t="s">
        <v>2321</v>
      </c>
      <c r="G8575" s="96">
        <v>31</v>
      </c>
      <c r="H8575" s="96">
        <v>0.27390999999999999</v>
      </c>
      <c r="I8575" s="810">
        <v>1</v>
      </c>
    </row>
    <row r="8576" spans="1:9" x14ac:dyDescent="0.15">
      <c r="A8576" s="694" t="s">
        <v>11023</v>
      </c>
      <c r="B8576" s="96">
        <v>2202</v>
      </c>
      <c r="C8576" s="96">
        <v>2</v>
      </c>
      <c r="D8576" s="97">
        <v>56093097</v>
      </c>
      <c r="E8576" s="97">
        <v>56151298</v>
      </c>
      <c r="F8576" s="96" t="s">
        <v>2328</v>
      </c>
      <c r="G8576" s="96">
        <v>217</v>
      </c>
      <c r="H8576" s="96">
        <v>0.27405000000000002</v>
      </c>
      <c r="I8576" s="810">
        <v>1</v>
      </c>
    </row>
    <row r="8577" spans="1:9" x14ac:dyDescent="0.15">
      <c r="A8577" s="694" t="s">
        <v>11024</v>
      </c>
      <c r="B8577" s="96">
        <v>55279</v>
      </c>
      <c r="C8577" s="96">
        <v>3</v>
      </c>
      <c r="D8577" s="97">
        <v>88108394</v>
      </c>
      <c r="E8577" s="97">
        <v>88193814</v>
      </c>
      <c r="F8577" s="96" t="s">
        <v>2321</v>
      </c>
      <c r="G8577" s="96">
        <v>250</v>
      </c>
      <c r="H8577" s="96">
        <v>0.27418999999999999</v>
      </c>
      <c r="I8577" s="810">
        <v>1</v>
      </c>
    </row>
    <row r="8578" spans="1:9" x14ac:dyDescent="0.15">
      <c r="A8578" s="694" t="s">
        <v>11025</v>
      </c>
      <c r="B8578" s="96">
        <v>3620</v>
      </c>
      <c r="C8578" s="96">
        <v>8</v>
      </c>
      <c r="D8578" s="97">
        <v>39771328</v>
      </c>
      <c r="E8578" s="97">
        <v>39786309</v>
      </c>
      <c r="F8578" s="96" t="s">
        <v>2321</v>
      </c>
      <c r="G8578" s="96">
        <v>27</v>
      </c>
      <c r="H8578" s="96">
        <v>0.27423999999999998</v>
      </c>
      <c r="I8578" s="810">
        <v>1</v>
      </c>
    </row>
    <row r="8579" spans="1:9" x14ac:dyDescent="0.15">
      <c r="A8579" s="694" t="s">
        <v>11026</v>
      </c>
      <c r="B8579" s="96">
        <v>221937</v>
      </c>
      <c r="C8579" s="96">
        <v>7</v>
      </c>
      <c r="D8579" s="97">
        <v>4721930</v>
      </c>
      <c r="E8579" s="97">
        <v>4811074</v>
      </c>
      <c r="F8579" s="96" t="s">
        <v>2321</v>
      </c>
      <c r="G8579" s="96">
        <v>270</v>
      </c>
      <c r="H8579" s="96">
        <v>0.27427000000000001</v>
      </c>
      <c r="I8579" s="810">
        <v>1</v>
      </c>
    </row>
    <row r="8580" spans="1:9" x14ac:dyDescent="0.15">
      <c r="A8580" s="694" t="s">
        <v>11027</v>
      </c>
      <c r="B8580" s="96">
        <v>1961</v>
      </c>
      <c r="C8580" s="96">
        <v>2</v>
      </c>
      <c r="D8580" s="97">
        <v>73518057</v>
      </c>
      <c r="E8580" s="97">
        <v>73520829</v>
      </c>
      <c r="F8580" s="96" t="s">
        <v>2328</v>
      </c>
      <c r="G8580" s="96">
        <v>2</v>
      </c>
      <c r="H8580" s="96">
        <v>0.27429999999999999</v>
      </c>
      <c r="I8580" s="810">
        <v>1</v>
      </c>
    </row>
    <row r="8581" spans="1:9" x14ac:dyDescent="0.15">
      <c r="A8581" s="694" t="s">
        <v>11028</v>
      </c>
      <c r="B8581" s="96">
        <v>8940</v>
      </c>
      <c r="C8581" s="96">
        <v>22</v>
      </c>
      <c r="D8581" s="97">
        <v>22311397</v>
      </c>
      <c r="E8581" s="97">
        <v>22337219</v>
      </c>
      <c r="F8581" s="96" t="s">
        <v>2328</v>
      </c>
      <c r="G8581" s="96">
        <v>84</v>
      </c>
      <c r="H8581" s="96">
        <v>0.27434999999999998</v>
      </c>
      <c r="I8581" s="810">
        <v>1</v>
      </c>
    </row>
    <row r="8582" spans="1:9" x14ac:dyDescent="0.15">
      <c r="A8582" s="694" t="s">
        <v>11029</v>
      </c>
      <c r="B8582" s="96">
        <v>345462</v>
      </c>
      <c r="C8582" s="96">
        <v>5</v>
      </c>
      <c r="D8582" s="97">
        <v>178450776</v>
      </c>
      <c r="E8582" s="97">
        <v>178461388</v>
      </c>
      <c r="F8582" s="96" t="s">
        <v>2321</v>
      </c>
      <c r="G8582" s="96">
        <v>59</v>
      </c>
      <c r="H8582" s="96">
        <v>0.27445000000000003</v>
      </c>
      <c r="I8582" s="810">
        <v>1</v>
      </c>
    </row>
    <row r="8583" spans="1:9" x14ac:dyDescent="0.15">
      <c r="A8583" s="694" t="s">
        <v>11030</v>
      </c>
      <c r="B8583" s="96">
        <v>387836</v>
      </c>
      <c r="C8583" s="96">
        <v>12</v>
      </c>
      <c r="D8583" s="97">
        <v>10051272</v>
      </c>
      <c r="E8583" s="97">
        <v>10084980</v>
      </c>
      <c r="F8583" s="96" t="s">
        <v>2328</v>
      </c>
      <c r="G8583" s="96">
        <v>127</v>
      </c>
      <c r="H8583" s="96">
        <v>0.27445000000000003</v>
      </c>
      <c r="I8583" s="810">
        <v>1</v>
      </c>
    </row>
    <row r="8584" spans="1:9" x14ac:dyDescent="0.15">
      <c r="A8584" s="694" t="s">
        <v>11031</v>
      </c>
      <c r="B8584" s="96">
        <v>65055</v>
      </c>
      <c r="C8584" s="96">
        <v>2</v>
      </c>
      <c r="D8584" s="97">
        <v>86441116</v>
      </c>
      <c r="E8584" s="97">
        <v>86565206</v>
      </c>
      <c r="F8584" s="96" t="s">
        <v>2328</v>
      </c>
      <c r="G8584" s="96">
        <v>465</v>
      </c>
      <c r="H8584" s="96">
        <v>0.27456999999999998</v>
      </c>
      <c r="I8584" s="810">
        <v>1</v>
      </c>
    </row>
    <row r="8585" spans="1:9" x14ac:dyDescent="0.15">
      <c r="A8585" s="694" t="s">
        <v>11032</v>
      </c>
      <c r="B8585" s="96">
        <v>64900</v>
      </c>
      <c r="C8585" s="96">
        <v>20</v>
      </c>
      <c r="D8585" s="97">
        <v>39969495</v>
      </c>
      <c r="E8585" s="97">
        <v>39989222</v>
      </c>
      <c r="F8585" s="96" t="s">
        <v>2321</v>
      </c>
      <c r="G8585" s="96">
        <v>66</v>
      </c>
      <c r="H8585" s="96">
        <v>0.27461000000000002</v>
      </c>
      <c r="I8585" s="810">
        <v>1</v>
      </c>
    </row>
    <row r="8586" spans="1:9" x14ac:dyDescent="0.15">
      <c r="A8586" s="694" t="s">
        <v>11033</v>
      </c>
      <c r="B8586" s="96">
        <v>89874</v>
      </c>
      <c r="C8586" s="96">
        <v>14</v>
      </c>
      <c r="D8586" s="97">
        <v>37147126</v>
      </c>
      <c r="E8586" s="97">
        <v>37641865</v>
      </c>
      <c r="F8586" s="96" t="s">
        <v>2328</v>
      </c>
      <c r="G8586" s="96">
        <v>1672</v>
      </c>
      <c r="H8586" s="96">
        <v>0.27462999999999999</v>
      </c>
      <c r="I8586" s="810">
        <v>1</v>
      </c>
    </row>
    <row r="8587" spans="1:9" x14ac:dyDescent="0.15">
      <c r="A8587" s="694" t="s">
        <v>11034</v>
      </c>
      <c r="B8587" s="96">
        <v>133482</v>
      </c>
      <c r="C8587" s="96">
        <v>5</v>
      </c>
      <c r="D8587" s="97">
        <v>101707492</v>
      </c>
      <c r="E8587" s="97">
        <v>101834720</v>
      </c>
      <c r="F8587" s="96" t="s">
        <v>2328</v>
      </c>
      <c r="G8587" s="96">
        <v>533</v>
      </c>
      <c r="H8587" s="96">
        <v>0.27467000000000003</v>
      </c>
      <c r="I8587" s="810">
        <v>1</v>
      </c>
    </row>
    <row r="8588" spans="1:9" x14ac:dyDescent="0.15">
      <c r="A8588" s="694" t="s">
        <v>11035</v>
      </c>
      <c r="B8588" s="96">
        <v>4656</v>
      </c>
      <c r="C8588" s="96">
        <v>1</v>
      </c>
      <c r="D8588" s="97">
        <v>203052257</v>
      </c>
      <c r="E8588" s="97">
        <v>203055166</v>
      </c>
      <c r="F8588" s="96" t="s">
        <v>2328</v>
      </c>
      <c r="G8588" s="96">
        <v>14</v>
      </c>
      <c r="H8588" s="96">
        <v>0.27478999999999998</v>
      </c>
      <c r="I8588" s="810">
        <v>1</v>
      </c>
    </row>
    <row r="8589" spans="1:9" x14ac:dyDescent="0.15">
      <c r="A8589" s="694" t="s">
        <v>11036</v>
      </c>
      <c r="B8589" s="96">
        <v>9871</v>
      </c>
      <c r="C8589" s="96">
        <v>4</v>
      </c>
      <c r="D8589" s="97">
        <v>119643978</v>
      </c>
      <c r="E8589" s="97">
        <v>119759838</v>
      </c>
      <c r="F8589" s="96" t="s">
        <v>2328</v>
      </c>
      <c r="G8589" s="96">
        <v>434</v>
      </c>
      <c r="H8589" s="96">
        <v>0.27483999999999997</v>
      </c>
      <c r="I8589" s="810">
        <v>1</v>
      </c>
    </row>
    <row r="8590" spans="1:9" x14ac:dyDescent="0.15">
      <c r="A8590" s="694" t="s">
        <v>11037</v>
      </c>
      <c r="B8590" s="96">
        <v>9474</v>
      </c>
      <c r="C8590" s="96">
        <v>6</v>
      </c>
      <c r="D8590" s="97">
        <v>106632351</v>
      </c>
      <c r="E8590" s="97">
        <v>106773695</v>
      </c>
      <c r="F8590" s="96" t="s">
        <v>2328</v>
      </c>
      <c r="G8590" s="96">
        <v>460</v>
      </c>
      <c r="H8590" s="96">
        <v>0.27484999999999998</v>
      </c>
      <c r="I8590" s="810">
        <v>1</v>
      </c>
    </row>
    <row r="8591" spans="1:9" x14ac:dyDescent="0.15">
      <c r="A8591" s="694" t="s">
        <v>1413</v>
      </c>
      <c r="B8591" s="96">
        <v>23293</v>
      </c>
      <c r="C8591" s="96">
        <v>17</v>
      </c>
      <c r="D8591" s="97">
        <v>1963133</v>
      </c>
      <c r="E8591" s="97">
        <v>2207069</v>
      </c>
      <c r="F8591" s="96" t="s">
        <v>2328</v>
      </c>
      <c r="G8591" s="96">
        <v>732</v>
      </c>
      <c r="H8591" s="96">
        <v>0.27498</v>
      </c>
      <c r="I8591" s="810">
        <v>1</v>
      </c>
    </row>
    <row r="8592" spans="1:9" x14ac:dyDescent="0.15">
      <c r="A8592" s="694" t="s">
        <v>11038</v>
      </c>
      <c r="B8592" s="96">
        <v>78994</v>
      </c>
      <c r="C8592" s="96">
        <v>16</v>
      </c>
      <c r="D8592" s="97">
        <v>30662038</v>
      </c>
      <c r="E8592" s="97">
        <v>30667734</v>
      </c>
      <c r="F8592" s="96" t="s">
        <v>2321</v>
      </c>
      <c r="G8592" s="96">
        <v>4</v>
      </c>
      <c r="H8592" s="96">
        <v>0.27505000000000002</v>
      </c>
      <c r="I8592" s="810">
        <v>1</v>
      </c>
    </row>
    <row r="8593" spans="1:9" x14ac:dyDescent="0.15">
      <c r="A8593" s="694" t="s">
        <v>11039</v>
      </c>
      <c r="B8593" s="96">
        <v>845</v>
      </c>
      <c r="C8593" s="96">
        <v>1</v>
      </c>
      <c r="D8593" s="97">
        <v>116242624</v>
      </c>
      <c r="E8593" s="97">
        <v>116311426</v>
      </c>
      <c r="F8593" s="96" t="s">
        <v>2328</v>
      </c>
      <c r="G8593" s="96">
        <v>342</v>
      </c>
      <c r="H8593" s="96">
        <v>0.27511000000000002</v>
      </c>
      <c r="I8593" s="810">
        <v>1</v>
      </c>
    </row>
    <row r="8594" spans="1:9" x14ac:dyDescent="0.15">
      <c r="A8594" s="694" t="s">
        <v>11040</v>
      </c>
      <c r="B8594" s="96">
        <v>8811</v>
      </c>
      <c r="C8594" s="96">
        <v>17</v>
      </c>
      <c r="D8594" s="97">
        <v>74070892</v>
      </c>
      <c r="E8594" s="97">
        <v>74073573</v>
      </c>
      <c r="F8594" s="96" t="s">
        <v>2321</v>
      </c>
      <c r="G8594" s="96">
        <v>2</v>
      </c>
      <c r="H8594" s="96">
        <v>0.27512999999999999</v>
      </c>
      <c r="I8594" s="810">
        <v>1</v>
      </c>
    </row>
    <row r="8595" spans="1:9" x14ac:dyDescent="0.15">
      <c r="A8595" s="694" t="s">
        <v>11041</v>
      </c>
      <c r="B8595" s="96">
        <v>1212</v>
      </c>
      <c r="C8595" s="96">
        <v>5</v>
      </c>
      <c r="D8595" s="97">
        <v>175819456</v>
      </c>
      <c r="E8595" s="97">
        <v>175843570</v>
      </c>
      <c r="F8595" s="96" t="s">
        <v>2328</v>
      </c>
      <c r="G8595" s="96">
        <v>60</v>
      </c>
      <c r="H8595" s="96">
        <v>0.27517000000000003</v>
      </c>
      <c r="I8595" s="810">
        <v>1</v>
      </c>
    </row>
    <row r="8596" spans="1:9" x14ac:dyDescent="0.15">
      <c r="A8596" s="694" t="s">
        <v>11042</v>
      </c>
      <c r="B8596" s="96">
        <v>23230</v>
      </c>
      <c r="C8596" s="96">
        <v>9</v>
      </c>
      <c r="D8596" s="97">
        <v>79792269</v>
      </c>
      <c r="E8596" s="97">
        <v>80032399</v>
      </c>
      <c r="F8596" s="96" t="s">
        <v>2321</v>
      </c>
      <c r="G8596" s="96">
        <v>938</v>
      </c>
      <c r="H8596" s="96">
        <v>0.27517000000000003</v>
      </c>
      <c r="I8596" s="810">
        <v>1</v>
      </c>
    </row>
    <row r="8597" spans="1:9" x14ac:dyDescent="0.15">
      <c r="A8597" s="694" t="s">
        <v>11043</v>
      </c>
      <c r="B8597" s="96">
        <v>28957</v>
      </c>
      <c r="C8597" s="96">
        <v>8</v>
      </c>
      <c r="D8597" s="97">
        <v>80830952</v>
      </c>
      <c r="E8597" s="97">
        <v>80942516</v>
      </c>
      <c r="F8597" s="96" t="s">
        <v>2328</v>
      </c>
      <c r="G8597" s="96">
        <v>232</v>
      </c>
      <c r="H8597" s="96">
        <v>0.27517000000000003</v>
      </c>
      <c r="I8597" s="810">
        <v>1</v>
      </c>
    </row>
    <row r="8598" spans="1:9" x14ac:dyDescent="0.15">
      <c r="A8598" s="694" t="s">
        <v>11044</v>
      </c>
      <c r="B8598" s="96">
        <v>153733</v>
      </c>
      <c r="C8598" s="96">
        <v>5</v>
      </c>
      <c r="D8598" s="97">
        <v>114602885</v>
      </c>
      <c r="E8598" s="97">
        <v>114632458</v>
      </c>
      <c r="F8598" s="96" t="s">
        <v>2328</v>
      </c>
      <c r="G8598" s="96">
        <v>81</v>
      </c>
      <c r="H8598" s="96">
        <v>0.27522999999999997</v>
      </c>
      <c r="I8598" s="810">
        <v>1</v>
      </c>
    </row>
    <row r="8599" spans="1:9" x14ac:dyDescent="0.15">
      <c r="A8599" s="694" t="s">
        <v>11045</v>
      </c>
      <c r="B8599" s="96">
        <v>91664</v>
      </c>
      <c r="C8599" s="96">
        <v>19</v>
      </c>
      <c r="D8599" s="97">
        <v>53837002</v>
      </c>
      <c r="E8599" s="97">
        <v>53858122</v>
      </c>
      <c r="F8599" s="96" t="s">
        <v>2321</v>
      </c>
      <c r="G8599" s="96">
        <v>109</v>
      </c>
      <c r="H8599" s="96">
        <v>0.27559</v>
      </c>
      <c r="I8599" s="810">
        <v>1</v>
      </c>
    </row>
    <row r="8600" spans="1:9" x14ac:dyDescent="0.15">
      <c r="A8600" s="694" t="s">
        <v>11046</v>
      </c>
      <c r="B8600" s="96">
        <v>101928147</v>
      </c>
      <c r="C8600" s="96">
        <v>21</v>
      </c>
      <c r="D8600" s="97">
        <v>35772204</v>
      </c>
      <c r="E8600" s="97">
        <v>35773947</v>
      </c>
      <c r="F8600" s="96" t="s">
        <v>2328</v>
      </c>
      <c r="G8600" s="96">
        <v>7</v>
      </c>
      <c r="H8600" s="96">
        <v>0.27572000000000002</v>
      </c>
      <c r="I8600" s="810">
        <v>1</v>
      </c>
    </row>
    <row r="8601" spans="1:9" x14ac:dyDescent="0.15">
      <c r="A8601" s="694" t="s">
        <v>11047</v>
      </c>
      <c r="B8601" s="96">
        <v>4635</v>
      </c>
      <c r="C8601" s="96">
        <v>17</v>
      </c>
      <c r="D8601" s="97">
        <v>45266728</v>
      </c>
      <c r="E8601" s="97">
        <v>45301045</v>
      </c>
      <c r="F8601" s="96" t="s">
        <v>2321</v>
      </c>
      <c r="G8601" s="96">
        <v>96</v>
      </c>
      <c r="H8601" s="96">
        <v>0.27572999999999998</v>
      </c>
      <c r="I8601" s="810">
        <v>1</v>
      </c>
    </row>
    <row r="8602" spans="1:9" x14ac:dyDescent="0.15">
      <c r="A8602" s="694" t="s">
        <v>11048</v>
      </c>
      <c r="B8602" s="96">
        <v>6609</v>
      </c>
      <c r="C8602" s="96">
        <v>11</v>
      </c>
      <c r="D8602" s="97">
        <v>6411644</v>
      </c>
      <c r="E8602" s="97">
        <v>6416228</v>
      </c>
      <c r="F8602" s="96" t="s">
        <v>2321</v>
      </c>
      <c r="G8602" s="96">
        <v>12</v>
      </c>
      <c r="H8602" s="96">
        <v>0.27578000000000003</v>
      </c>
      <c r="I8602" s="810">
        <v>1</v>
      </c>
    </row>
    <row r="8603" spans="1:9" x14ac:dyDescent="0.15">
      <c r="A8603" s="694" t="s">
        <v>11049</v>
      </c>
      <c r="B8603" s="96">
        <v>23048</v>
      </c>
      <c r="C8603" s="96">
        <v>9</v>
      </c>
      <c r="D8603" s="97">
        <v>132649458</v>
      </c>
      <c r="E8603" s="97">
        <v>132805473</v>
      </c>
      <c r="F8603" s="96" t="s">
        <v>2328</v>
      </c>
      <c r="G8603" s="96">
        <v>579</v>
      </c>
      <c r="H8603" s="96">
        <v>0.27595999999999998</v>
      </c>
      <c r="I8603" s="810">
        <v>1</v>
      </c>
    </row>
    <row r="8604" spans="1:9" x14ac:dyDescent="0.15">
      <c r="A8604" s="694" t="s">
        <v>11050</v>
      </c>
      <c r="B8604" s="96">
        <v>347744</v>
      </c>
      <c r="C8604" s="96">
        <v>6</v>
      </c>
      <c r="D8604" s="97">
        <v>10671651</v>
      </c>
      <c r="E8604" s="97">
        <v>10695030</v>
      </c>
      <c r="F8604" s="96" t="s">
        <v>2328</v>
      </c>
      <c r="G8604" s="96">
        <v>44</v>
      </c>
      <c r="H8604" s="96">
        <v>0.27600999999999998</v>
      </c>
      <c r="I8604" s="810">
        <v>1</v>
      </c>
    </row>
    <row r="8605" spans="1:9" x14ac:dyDescent="0.15">
      <c r="A8605" s="694" t="s">
        <v>11051</v>
      </c>
      <c r="B8605" s="96">
        <v>100130890</v>
      </c>
      <c r="C8605" s="96">
        <v>6</v>
      </c>
      <c r="D8605" s="97">
        <v>99968870</v>
      </c>
      <c r="E8605" s="97">
        <v>99981061</v>
      </c>
      <c r="F8605" s="96" t="s">
        <v>2321</v>
      </c>
      <c r="G8605" s="96">
        <v>39</v>
      </c>
      <c r="H8605" s="96">
        <v>0.27601999999999999</v>
      </c>
      <c r="I8605" s="810">
        <v>1</v>
      </c>
    </row>
    <row r="8606" spans="1:9" x14ac:dyDescent="0.15">
      <c r="A8606" s="694" t="s">
        <v>11052</v>
      </c>
      <c r="B8606" s="96">
        <v>55034</v>
      </c>
      <c r="C8606" s="96">
        <v>18</v>
      </c>
      <c r="D8606" s="97">
        <v>33767480</v>
      </c>
      <c r="E8606" s="97">
        <v>33848685</v>
      </c>
      <c r="F8606" s="96" t="s">
        <v>2321</v>
      </c>
      <c r="G8606" s="96">
        <v>300</v>
      </c>
      <c r="H8606" s="96">
        <v>0.27610000000000001</v>
      </c>
      <c r="I8606" s="810">
        <v>1</v>
      </c>
    </row>
    <row r="8607" spans="1:9" x14ac:dyDescent="0.15">
      <c r="A8607" s="694" t="s">
        <v>11053</v>
      </c>
      <c r="B8607" s="96">
        <v>57095</v>
      </c>
      <c r="C8607" s="96">
        <v>1</v>
      </c>
      <c r="D8607" s="97">
        <v>24104876</v>
      </c>
      <c r="E8607" s="97">
        <v>24114722</v>
      </c>
      <c r="F8607" s="96" t="s">
        <v>2321</v>
      </c>
      <c r="G8607" s="96">
        <v>16</v>
      </c>
      <c r="H8607" s="96">
        <v>0.27610000000000001</v>
      </c>
      <c r="I8607" s="810">
        <v>1</v>
      </c>
    </row>
    <row r="8608" spans="1:9" x14ac:dyDescent="0.15">
      <c r="A8608" s="694" t="s">
        <v>11054</v>
      </c>
      <c r="B8608" s="96">
        <v>25939</v>
      </c>
      <c r="C8608" s="96">
        <v>20</v>
      </c>
      <c r="D8608" s="97">
        <v>35519285</v>
      </c>
      <c r="E8608" s="97">
        <v>35580246</v>
      </c>
      <c r="F8608" s="96" t="s">
        <v>2328</v>
      </c>
      <c r="G8608" s="96">
        <v>123</v>
      </c>
      <c r="H8608" s="96">
        <v>0.27616000000000002</v>
      </c>
      <c r="I8608" s="810">
        <v>1</v>
      </c>
    </row>
    <row r="8609" spans="1:9" x14ac:dyDescent="0.15">
      <c r="A8609" s="694" t="s">
        <v>11055</v>
      </c>
      <c r="B8609" s="96">
        <v>51362</v>
      </c>
      <c r="C8609" s="96">
        <v>6</v>
      </c>
      <c r="D8609" s="97">
        <v>110501624</v>
      </c>
      <c r="E8609" s="97">
        <v>110553423</v>
      </c>
      <c r="F8609" s="96" t="s">
        <v>2321</v>
      </c>
      <c r="G8609" s="96">
        <v>131</v>
      </c>
      <c r="H8609" s="96">
        <v>0.27617999999999998</v>
      </c>
      <c r="I8609" s="810">
        <v>1</v>
      </c>
    </row>
    <row r="8610" spans="1:9" x14ac:dyDescent="0.15">
      <c r="A8610" s="694" t="s">
        <v>11056</v>
      </c>
      <c r="B8610" s="96">
        <v>7364</v>
      </c>
      <c r="C8610" s="96">
        <v>4</v>
      </c>
      <c r="D8610" s="97">
        <v>69955190</v>
      </c>
      <c r="E8610" s="97">
        <v>69978705</v>
      </c>
      <c r="F8610" s="96" t="s">
        <v>2321</v>
      </c>
      <c r="G8610" s="96">
        <v>131</v>
      </c>
      <c r="H8610" s="96">
        <v>0.27622000000000002</v>
      </c>
      <c r="I8610" s="810">
        <v>1</v>
      </c>
    </row>
    <row r="8611" spans="1:9" x14ac:dyDescent="0.15">
      <c r="A8611" s="694" t="s">
        <v>11057</v>
      </c>
      <c r="B8611" s="96">
        <v>84002</v>
      </c>
      <c r="C8611" s="96">
        <v>3</v>
      </c>
      <c r="D8611" s="97">
        <v>182971032</v>
      </c>
      <c r="E8611" s="97">
        <v>182991179</v>
      </c>
      <c r="F8611" s="96" t="s">
        <v>2321</v>
      </c>
      <c r="G8611" s="96">
        <v>31</v>
      </c>
      <c r="H8611" s="96">
        <v>0.27622000000000002</v>
      </c>
      <c r="I8611" s="810">
        <v>1</v>
      </c>
    </row>
    <row r="8612" spans="1:9" x14ac:dyDescent="0.15">
      <c r="A8612" s="694" t="s">
        <v>11058</v>
      </c>
      <c r="B8612" s="96">
        <v>54832</v>
      </c>
      <c r="C8612" s="96">
        <v>15</v>
      </c>
      <c r="D8612" s="97">
        <v>62144588</v>
      </c>
      <c r="E8612" s="97">
        <v>62352664</v>
      </c>
      <c r="F8612" s="96" t="s">
        <v>2328</v>
      </c>
      <c r="G8612" s="96">
        <v>685</v>
      </c>
      <c r="H8612" s="96">
        <v>0.27631</v>
      </c>
      <c r="I8612" s="810">
        <v>1</v>
      </c>
    </row>
    <row r="8613" spans="1:9" x14ac:dyDescent="0.15">
      <c r="A8613" s="694" t="s">
        <v>11059</v>
      </c>
      <c r="B8613" s="96">
        <v>9545</v>
      </c>
      <c r="C8613" s="96">
        <v>19</v>
      </c>
      <c r="D8613" s="97">
        <v>11432722</v>
      </c>
      <c r="E8613" s="97">
        <v>11450344</v>
      </c>
      <c r="F8613" s="96" t="s">
        <v>2328</v>
      </c>
      <c r="G8613" s="96">
        <v>76</v>
      </c>
      <c r="H8613" s="96">
        <v>0.27633999999999997</v>
      </c>
      <c r="I8613" s="810">
        <v>1</v>
      </c>
    </row>
    <row r="8614" spans="1:9" x14ac:dyDescent="0.15">
      <c r="A8614" s="694" t="s">
        <v>11060</v>
      </c>
      <c r="B8614" s="96">
        <v>95681</v>
      </c>
      <c r="C8614" s="96">
        <v>7</v>
      </c>
      <c r="D8614" s="97">
        <v>130033612</v>
      </c>
      <c r="E8614" s="97">
        <v>130081051</v>
      </c>
      <c r="F8614" s="96" t="s">
        <v>2328</v>
      </c>
      <c r="G8614" s="96">
        <v>119</v>
      </c>
      <c r="H8614" s="96">
        <v>0.27637</v>
      </c>
      <c r="I8614" s="810">
        <v>1</v>
      </c>
    </row>
    <row r="8615" spans="1:9" x14ac:dyDescent="0.15">
      <c r="A8615" s="694" t="s">
        <v>11061</v>
      </c>
      <c r="B8615" s="96">
        <v>26511</v>
      </c>
      <c r="C8615" s="96">
        <v>4</v>
      </c>
      <c r="D8615" s="97">
        <v>54874540</v>
      </c>
      <c r="E8615" s="97">
        <v>54931562</v>
      </c>
      <c r="F8615" s="96" t="s">
        <v>2328</v>
      </c>
      <c r="G8615" s="96">
        <v>115</v>
      </c>
      <c r="H8615" s="96">
        <v>0.27639999999999998</v>
      </c>
      <c r="I8615" s="810">
        <v>1</v>
      </c>
    </row>
    <row r="8616" spans="1:9" x14ac:dyDescent="0.15">
      <c r="A8616" s="694" t="s">
        <v>11062</v>
      </c>
      <c r="B8616" s="96">
        <v>10897</v>
      </c>
      <c r="C8616" s="96">
        <v>11</v>
      </c>
      <c r="D8616" s="97">
        <v>66052051</v>
      </c>
      <c r="E8616" s="97">
        <v>66056638</v>
      </c>
      <c r="F8616" s="96" t="s">
        <v>2328</v>
      </c>
      <c r="G8616" s="96">
        <v>8</v>
      </c>
      <c r="H8616" s="96">
        <v>0.27660000000000001</v>
      </c>
      <c r="I8616" s="810">
        <v>1</v>
      </c>
    </row>
    <row r="8617" spans="1:9" x14ac:dyDescent="0.15">
      <c r="A8617" s="694" t="s">
        <v>11063</v>
      </c>
      <c r="B8617" s="96">
        <v>9698</v>
      </c>
      <c r="C8617" s="96">
        <v>1</v>
      </c>
      <c r="D8617" s="97">
        <v>31404353</v>
      </c>
      <c r="E8617" s="97">
        <v>31538838</v>
      </c>
      <c r="F8617" s="96" t="s">
        <v>2328</v>
      </c>
      <c r="G8617" s="96">
        <v>387</v>
      </c>
      <c r="H8617" s="96">
        <v>0.27666000000000002</v>
      </c>
      <c r="I8617" s="810">
        <v>1</v>
      </c>
    </row>
    <row r="8618" spans="1:9" x14ac:dyDescent="0.15">
      <c r="A8618" s="694" t="s">
        <v>11064</v>
      </c>
      <c r="B8618" s="96">
        <v>652</v>
      </c>
      <c r="C8618" s="96">
        <v>14</v>
      </c>
      <c r="D8618" s="97">
        <v>54416454</v>
      </c>
      <c r="E8618" s="97">
        <v>54423554</v>
      </c>
      <c r="F8618" s="96" t="s">
        <v>2328</v>
      </c>
      <c r="G8618" s="96">
        <v>19</v>
      </c>
      <c r="H8618" s="96">
        <v>0.27676000000000001</v>
      </c>
      <c r="I8618" s="810">
        <v>1</v>
      </c>
    </row>
    <row r="8619" spans="1:9" x14ac:dyDescent="0.15">
      <c r="A8619" s="694" t="s">
        <v>11065</v>
      </c>
      <c r="B8619" s="96">
        <v>57578</v>
      </c>
      <c r="C8619" s="96">
        <v>14</v>
      </c>
      <c r="D8619" s="97">
        <v>93799565</v>
      </c>
      <c r="E8619" s="97">
        <v>94174222</v>
      </c>
      <c r="F8619" s="96" t="s">
        <v>2321</v>
      </c>
      <c r="G8619" s="96">
        <v>1061</v>
      </c>
      <c r="H8619" s="96">
        <v>0.27681</v>
      </c>
      <c r="I8619" s="810">
        <v>1</v>
      </c>
    </row>
    <row r="8620" spans="1:9" x14ac:dyDescent="0.15">
      <c r="A8620" s="694" t="s">
        <v>11066</v>
      </c>
      <c r="B8620" s="96">
        <v>6772</v>
      </c>
      <c r="C8620" s="96">
        <v>2</v>
      </c>
      <c r="D8620" s="97">
        <v>191833762</v>
      </c>
      <c r="E8620" s="97">
        <v>191878976</v>
      </c>
      <c r="F8620" s="96" t="s">
        <v>2328</v>
      </c>
      <c r="G8620" s="96">
        <v>143</v>
      </c>
      <c r="H8620" s="96">
        <v>0.27683999999999997</v>
      </c>
      <c r="I8620" s="810">
        <v>1</v>
      </c>
    </row>
    <row r="8621" spans="1:9" x14ac:dyDescent="0.15">
      <c r="A8621" s="694" t="s">
        <v>11067</v>
      </c>
      <c r="B8621" s="96">
        <v>1238</v>
      </c>
      <c r="C8621" s="96">
        <v>3</v>
      </c>
      <c r="D8621" s="97">
        <v>42850964</v>
      </c>
      <c r="E8621" s="97">
        <v>42908775</v>
      </c>
      <c r="F8621" s="96" t="s">
        <v>2321</v>
      </c>
      <c r="G8621" s="96">
        <v>162</v>
      </c>
      <c r="H8621" s="96">
        <v>0.27693000000000001</v>
      </c>
      <c r="I8621" s="810">
        <v>1</v>
      </c>
    </row>
    <row r="8622" spans="1:9" x14ac:dyDescent="0.15">
      <c r="A8622" s="694" t="s">
        <v>11068</v>
      </c>
      <c r="B8622" s="96">
        <v>114131</v>
      </c>
      <c r="C8622" s="96">
        <v>10</v>
      </c>
      <c r="D8622" s="97">
        <v>5406976</v>
      </c>
      <c r="E8622" s="97">
        <v>5416169</v>
      </c>
      <c r="F8622" s="96" t="s">
        <v>2321</v>
      </c>
      <c r="G8622" s="96">
        <v>43</v>
      </c>
      <c r="H8622" s="96">
        <v>0.27698</v>
      </c>
      <c r="I8622" s="810">
        <v>1</v>
      </c>
    </row>
    <row r="8623" spans="1:9" x14ac:dyDescent="0.15">
      <c r="A8623" s="694" t="s">
        <v>11069</v>
      </c>
      <c r="B8623" s="96">
        <v>63920</v>
      </c>
      <c r="C8623" s="96">
        <v>5</v>
      </c>
      <c r="D8623" s="97">
        <v>159820155</v>
      </c>
      <c r="E8623" s="97">
        <v>159827060</v>
      </c>
      <c r="F8623" s="96" t="s">
        <v>2328</v>
      </c>
      <c r="G8623" s="96">
        <v>19</v>
      </c>
      <c r="H8623" s="96">
        <v>0.27700000000000002</v>
      </c>
      <c r="I8623" s="810">
        <v>1</v>
      </c>
    </row>
    <row r="8624" spans="1:9" x14ac:dyDescent="0.15">
      <c r="A8624" s="694" t="s">
        <v>11070</v>
      </c>
      <c r="B8624" s="96">
        <v>286183</v>
      </c>
      <c r="C8624" s="96">
        <v>8</v>
      </c>
      <c r="D8624" s="97">
        <v>63161501</v>
      </c>
      <c r="E8624" s="97">
        <v>63912211</v>
      </c>
      <c r="F8624" s="96" t="s">
        <v>2321</v>
      </c>
      <c r="G8624" s="96">
        <v>2789</v>
      </c>
      <c r="H8624" s="96">
        <v>0.27705999999999997</v>
      </c>
      <c r="I8624" s="810">
        <v>1</v>
      </c>
    </row>
    <row r="8625" spans="1:9" x14ac:dyDescent="0.15">
      <c r="A8625" s="694" t="s">
        <v>11071</v>
      </c>
      <c r="B8625" s="96">
        <v>948</v>
      </c>
      <c r="C8625" s="96">
        <v>7</v>
      </c>
      <c r="D8625" s="97">
        <v>80231504</v>
      </c>
      <c r="E8625" s="97">
        <v>80308593</v>
      </c>
      <c r="F8625" s="96" t="s">
        <v>2321</v>
      </c>
      <c r="G8625" s="96">
        <v>242</v>
      </c>
      <c r="H8625" s="96">
        <v>0.27733000000000002</v>
      </c>
      <c r="I8625" s="810">
        <v>1</v>
      </c>
    </row>
    <row r="8626" spans="1:9" x14ac:dyDescent="0.15">
      <c r="A8626" s="694" t="s">
        <v>11072</v>
      </c>
      <c r="B8626" s="96">
        <v>55364</v>
      </c>
      <c r="C8626" s="96">
        <v>18</v>
      </c>
      <c r="D8626" s="97">
        <v>22006609</v>
      </c>
      <c r="E8626" s="97">
        <v>22033499</v>
      </c>
      <c r="F8626" s="96" t="s">
        <v>2321</v>
      </c>
      <c r="G8626" s="96">
        <v>77</v>
      </c>
      <c r="H8626" s="96">
        <v>0.27746999999999999</v>
      </c>
      <c r="I8626" s="810">
        <v>1</v>
      </c>
    </row>
    <row r="8627" spans="1:9" x14ac:dyDescent="0.15">
      <c r="A8627" s="694" t="s">
        <v>11073</v>
      </c>
      <c r="B8627" s="96">
        <v>3645</v>
      </c>
      <c r="C8627" s="96">
        <v>1</v>
      </c>
      <c r="D8627" s="97">
        <v>156810665</v>
      </c>
      <c r="E8627" s="97">
        <v>156828712</v>
      </c>
      <c r="F8627" s="96" t="s">
        <v>2328</v>
      </c>
      <c r="G8627" s="96">
        <v>22</v>
      </c>
      <c r="H8627" s="96">
        <v>0.27749000000000001</v>
      </c>
      <c r="I8627" s="810">
        <v>1</v>
      </c>
    </row>
    <row r="8628" spans="1:9" x14ac:dyDescent="0.15">
      <c r="A8628" s="694" t="s">
        <v>11074</v>
      </c>
      <c r="B8628" s="96">
        <v>54829</v>
      </c>
      <c r="C8628" s="96">
        <v>9</v>
      </c>
      <c r="D8628" s="97">
        <v>95218487</v>
      </c>
      <c r="E8628" s="97">
        <v>95244844</v>
      </c>
      <c r="F8628" s="96" t="s">
        <v>2328</v>
      </c>
      <c r="G8628" s="96">
        <v>59</v>
      </c>
      <c r="H8628" s="96">
        <v>0.27761999999999998</v>
      </c>
      <c r="I8628" s="810">
        <v>1</v>
      </c>
    </row>
    <row r="8629" spans="1:9" x14ac:dyDescent="0.15">
      <c r="A8629" s="694" t="s">
        <v>11075</v>
      </c>
      <c r="B8629" s="96">
        <v>284021</v>
      </c>
      <c r="C8629" s="96">
        <v>17</v>
      </c>
      <c r="D8629" s="97">
        <v>62461567</v>
      </c>
      <c r="E8629" s="97">
        <v>62464760</v>
      </c>
      <c r="F8629" s="96" t="s">
        <v>2321</v>
      </c>
      <c r="G8629" s="96">
        <v>2</v>
      </c>
      <c r="H8629" s="96">
        <v>0.27773999999999999</v>
      </c>
      <c r="I8629" s="810">
        <v>1</v>
      </c>
    </row>
    <row r="8630" spans="1:9" x14ac:dyDescent="0.15">
      <c r="A8630" s="694" t="s">
        <v>11076</v>
      </c>
      <c r="B8630" s="96">
        <v>144245</v>
      </c>
      <c r="C8630" s="96">
        <v>12</v>
      </c>
      <c r="D8630" s="97">
        <v>38710557</v>
      </c>
      <c r="E8630" s="97">
        <v>38723528</v>
      </c>
      <c r="F8630" s="96" t="s">
        <v>2321</v>
      </c>
      <c r="G8630" s="96">
        <v>52</v>
      </c>
      <c r="H8630" s="96">
        <v>0.27778999999999998</v>
      </c>
      <c r="I8630" s="810">
        <v>1</v>
      </c>
    </row>
    <row r="8631" spans="1:9" x14ac:dyDescent="0.15">
      <c r="A8631" s="694" t="s">
        <v>11077</v>
      </c>
      <c r="B8631" s="96">
        <v>3442</v>
      </c>
      <c r="C8631" s="96">
        <v>9</v>
      </c>
      <c r="D8631" s="97">
        <v>21304613</v>
      </c>
      <c r="E8631" s="97">
        <v>21305312</v>
      </c>
      <c r="F8631" s="96" t="s">
        <v>2328</v>
      </c>
      <c r="G8631" s="96">
        <v>1</v>
      </c>
      <c r="H8631" s="96">
        <v>0.27810000000000001</v>
      </c>
      <c r="I8631" s="810">
        <v>1</v>
      </c>
    </row>
    <row r="8632" spans="1:9" x14ac:dyDescent="0.15">
      <c r="A8632" s="694" t="s">
        <v>11078</v>
      </c>
      <c r="B8632" s="96">
        <v>7768</v>
      </c>
      <c r="C8632" s="96">
        <v>19</v>
      </c>
      <c r="D8632" s="97">
        <v>44617528</v>
      </c>
      <c r="E8632" s="97">
        <v>44637255</v>
      </c>
      <c r="F8632" s="96" t="s">
        <v>2321</v>
      </c>
      <c r="G8632" s="96">
        <v>48</v>
      </c>
      <c r="H8632" s="96">
        <v>0.27812999999999999</v>
      </c>
      <c r="I8632" s="810">
        <v>1</v>
      </c>
    </row>
    <row r="8633" spans="1:9" x14ac:dyDescent="0.15">
      <c r="A8633" s="694" t="s">
        <v>522</v>
      </c>
      <c r="B8633" s="96">
        <v>131601</v>
      </c>
      <c r="C8633" s="96">
        <v>3</v>
      </c>
      <c r="D8633" s="97">
        <v>127291907</v>
      </c>
      <c r="E8633" s="97">
        <v>127309602</v>
      </c>
      <c r="F8633" s="96" t="s">
        <v>2328</v>
      </c>
      <c r="G8633" s="96">
        <v>30</v>
      </c>
      <c r="H8633" s="96">
        <v>0.27816000000000002</v>
      </c>
      <c r="I8633" s="810">
        <v>1</v>
      </c>
    </row>
    <row r="8634" spans="1:9" x14ac:dyDescent="0.15">
      <c r="A8634" s="694" t="s">
        <v>11079</v>
      </c>
      <c r="B8634" s="96">
        <v>58531</v>
      </c>
      <c r="C8634" s="96">
        <v>16</v>
      </c>
      <c r="D8634" s="97">
        <v>11367141</v>
      </c>
      <c r="E8634" s="97">
        <v>11367452</v>
      </c>
      <c r="F8634" s="96" t="s">
        <v>2328</v>
      </c>
      <c r="G8634" s="96">
        <v>2</v>
      </c>
      <c r="H8634" s="96">
        <v>0.27818999999999999</v>
      </c>
      <c r="I8634" s="810">
        <v>1</v>
      </c>
    </row>
    <row r="8635" spans="1:9" x14ac:dyDescent="0.15">
      <c r="A8635" s="694" t="s">
        <v>11080</v>
      </c>
      <c r="B8635" s="96">
        <v>11240</v>
      </c>
      <c r="C8635" s="96">
        <v>1</v>
      </c>
      <c r="D8635" s="97">
        <v>17393256</v>
      </c>
      <c r="E8635" s="97">
        <v>17445948</v>
      </c>
      <c r="F8635" s="96" t="s">
        <v>2328</v>
      </c>
      <c r="G8635" s="96">
        <v>277</v>
      </c>
      <c r="H8635" s="96">
        <v>0.27821000000000001</v>
      </c>
      <c r="I8635" s="810">
        <v>1</v>
      </c>
    </row>
    <row r="8636" spans="1:9" x14ac:dyDescent="0.15">
      <c r="A8636" s="694" t="s">
        <v>11081</v>
      </c>
      <c r="B8636" s="96">
        <v>382</v>
      </c>
      <c r="C8636" s="96">
        <v>14</v>
      </c>
      <c r="D8636" s="97">
        <v>50359736</v>
      </c>
      <c r="E8636" s="97">
        <v>50363772</v>
      </c>
      <c r="F8636" s="96" t="s">
        <v>2321</v>
      </c>
      <c r="G8636" s="96">
        <v>5</v>
      </c>
      <c r="H8636" s="96">
        <v>0.27821000000000001</v>
      </c>
      <c r="I8636" s="810">
        <v>1</v>
      </c>
    </row>
    <row r="8637" spans="1:9" x14ac:dyDescent="0.15">
      <c r="A8637" s="694" t="s">
        <v>11082</v>
      </c>
      <c r="B8637" s="96">
        <v>93010</v>
      </c>
      <c r="C8637" s="96">
        <v>2</v>
      </c>
      <c r="D8637" s="97">
        <v>232260335</v>
      </c>
      <c r="E8637" s="97">
        <v>232265875</v>
      </c>
      <c r="F8637" s="96" t="s">
        <v>2321</v>
      </c>
      <c r="G8637" s="96">
        <v>12</v>
      </c>
      <c r="H8637" s="96">
        <v>0.27827000000000002</v>
      </c>
      <c r="I8637" s="810">
        <v>1</v>
      </c>
    </row>
    <row r="8638" spans="1:9" x14ac:dyDescent="0.15">
      <c r="A8638" s="694" t="s">
        <v>11083</v>
      </c>
      <c r="B8638" s="96">
        <v>24147</v>
      </c>
      <c r="C8638" s="96">
        <v>11</v>
      </c>
      <c r="D8638" s="97">
        <v>35639735</v>
      </c>
      <c r="E8638" s="97">
        <v>35642421</v>
      </c>
      <c r="F8638" s="96" t="s">
        <v>2321</v>
      </c>
      <c r="G8638" s="96">
        <v>4</v>
      </c>
      <c r="H8638" s="96">
        <v>0.27834999999999999</v>
      </c>
      <c r="I8638" s="810">
        <v>1</v>
      </c>
    </row>
    <row r="8639" spans="1:9" x14ac:dyDescent="0.15">
      <c r="A8639" s="694" t="s">
        <v>11084</v>
      </c>
      <c r="B8639" s="96">
        <v>90864</v>
      </c>
      <c r="C8639" s="96">
        <v>16</v>
      </c>
      <c r="D8639" s="97">
        <v>1826713</v>
      </c>
      <c r="E8639" s="97">
        <v>1832582</v>
      </c>
      <c r="F8639" s="96" t="s">
        <v>2328</v>
      </c>
      <c r="G8639" s="96">
        <v>15</v>
      </c>
      <c r="H8639" s="96">
        <v>0.27844000000000002</v>
      </c>
      <c r="I8639" s="810">
        <v>1</v>
      </c>
    </row>
    <row r="8640" spans="1:9" x14ac:dyDescent="0.15">
      <c r="A8640" s="694" t="s">
        <v>11085</v>
      </c>
      <c r="B8640" s="96">
        <v>9450</v>
      </c>
      <c r="C8640" s="96">
        <v>6</v>
      </c>
      <c r="D8640" s="97">
        <v>6588934</v>
      </c>
      <c r="E8640" s="97">
        <v>6655216</v>
      </c>
      <c r="F8640" s="96" t="s">
        <v>2321</v>
      </c>
      <c r="G8640" s="96">
        <v>381</v>
      </c>
      <c r="H8640" s="96">
        <v>0.27856999999999998</v>
      </c>
      <c r="I8640" s="810">
        <v>1</v>
      </c>
    </row>
    <row r="8641" spans="1:9" x14ac:dyDescent="0.15">
      <c r="A8641" s="694" t="s">
        <v>11086</v>
      </c>
      <c r="B8641" s="96">
        <v>140606</v>
      </c>
      <c r="C8641" s="96">
        <v>22</v>
      </c>
      <c r="D8641" s="97">
        <v>31500763</v>
      </c>
      <c r="E8641" s="97">
        <v>31503551</v>
      </c>
      <c r="F8641" s="96" t="s">
        <v>2328</v>
      </c>
      <c r="G8641" s="96">
        <v>6</v>
      </c>
      <c r="H8641" s="96">
        <v>0.27857999999999999</v>
      </c>
      <c r="I8641" s="810">
        <v>1</v>
      </c>
    </row>
    <row r="8642" spans="1:9" x14ac:dyDescent="0.15">
      <c r="A8642" s="694" t="s">
        <v>11087</v>
      </c>
      <c r="B8642" s="96">
        <v>126364</v>
      </c>
      <c r="C8642" s="96">
        <v>19</v>
      </c>
      <c r="D8642" s="97">
        <v>18501947</v>
      </c>
      <c r="E8642" s="97">
        <v>18508428</v>
      </c>
      <c r="F8642" s="96" t="s">
        <v>2328</v>
      </c>
      <c r="G8642" s="96">
        <v>24</v>
      </c>
      <c r="H8642" s="96">
        <v>0.27862999999999999</v>
      </c>
      <c r="I8642" s="810">
        <v>1</v>
      </c>
    </row>
    <row r="8643" spans="1:9" x14ac:dyDescent="0.15">
      <c r="A8643" s="694" t="s">
        <v>11088</v>
      </c>
      <c r="B8643" s="96">
        <v>6892</v>
      </c>
      <c r="C8643" s="96">
        <v>6</v>
      </c>
      <c r="D8643" s="97">
        <v>33267471</v>
      </c>
      <c r="E8643" s="97">
        <v>33282164</v>
      </c>
      <c r="F8643" s="96" t="s">
        <v>2328</v>
      </c>
      <c r="G8643" s="96">
        <v>49</v>
      </c>
      <c r="H8643" s="96">
        <v>0.2787</v>
      </c>
      <c r="I8643" s="810">
        <v>1</v>
      </c>
    </row>
    <row r="8644" spans="1:9" x14ac:dyDescent="0.15">
      <c r="A8644" s="694" t="s">
        <v>11089</v>
      </c>
      <c r="B8644" s="96">
        <v>79923</v>
      </c>
      <c r="C8644" s="96">
        <v>12</v>
      </c>
      <c r="D8644" s="97">
        <v>7941995</v>
      </c>
      <c r="E8644" s="97">
        <v>7948655</v>
      </c>
      <c r="F8644" s="96" t="s">
        <v>2321</v>
      </c>
      <c r="G8644" s="96">
        <v>55</v>
      </c>
      <c r="H8644" s="96">
        <v>0.27872000000000002</v>
      </c>
      <c r="I8644" s="810">
        <v>1</v>
      </c>
    </row>
    <row r="8645" spans="1:9" x14ac:dyDescent="0.15">
      <c r="A8645" s="694" t="s">
        <v>11090</v>
      </c>
      <c r="B8645" s="96">
        <v>4152</v>
      </c>
      <c r="C8645" s="96">
        <v>18</v>
      </c>
      <c r="D8645" s="97">
        <v>47793252</v>
      </c>
      <c r="E8645" s="97">
        <v>47808144</v>
      </c>
      <c r="F8645" s="96" t="s">
        <v>2328</v>
      </c>
      <c r="G8645" s="96">
        <v>37</v>
      </c>
      <c r="H8645" s="96">
        <v>0.27875</v>
      </c>
      <c r="I8645" s="810">
        <v>1</v>
      </c>
    </row>
    <row r="8646" spans="1:9" x14ac:dyDescent="0.15">
      <c r="A8646" s="694" t="s">
        <v>11091</v>
      </c>
      <c r="B8646" s="96">
        <v>389812</v>
      </c>
      <c r="C8646" s="96">
        <v>9</v>
      </c>
      <c r="D8646" s="97">
        <v>139654086</v>
      </c>
      <c r="E8646" s="97">
        <v>139658965</v>
      </c>
      <c r="F8646" s="96" t="s">
        <v>2328</v>
      </c>
      <c r="G8646" s="96">
        <v>18</v>
      </c>
      <c r="H8646" s="96">
        <v>0.27877999999999997</v>
      </c>
      <c r="I8646" s="810">
        <v>1</v>
      </c>
    </row>
    <row r="8647" spans="1:9" x14ac:dyDescent="0.15">
      <c r="A8647" s="694" t="s">
        <v>11092</v>
      </c>
      <c r="B8647" s="96">
        <v>1386</v>
      </c>
      <c r="C8647" s="96">
        <v>2</v>
      </c>
      <c r="D8647" s="97">
        <v>175936978</v>
      </c>
      <c r="E8647" s="97">
        <v>176032934</v>
      </c>
      <c r="F8647" s="96" t="s">
        <v>2328</v>
      </c>
      <c r="G8647" s="96">
        <v>230</v>
      </c>
      <c r="H8647" s="96">
        <v>0.27878999999999998</v>
      </c>
      <c r="I8647" s="810">
        <v>1</v>
      </c>
    </row>
    <row r="8648" spans="1:9" x14ac:dyDescent="0.15">
      <c r="A8648" s="694" t="s">
        <v>11093</v>
      </c>
      <c r="B8648" s="96">
        <v>10501</v>
      </c>
      <c r="C8648" s="96">
        <v>19</v>
      </c>
      <c r="D8648" s="97">
        <v>4542600</v>
      </c>
      <c r="E8648" s="97">
        <v>4559771</v>
      </c>
      <c r="F8648" s="96" t="s">
        <v>2328</v>
      </c>
      <c r="G8648" s="96">
        <v>40</v>
      </c>
      <c r="H8648" s="96">
        <v>0.27898000000000001</v>
      </c>
      <c r="I8648" s="810">
        <v>1</v>
      </c>
    </row>
    <row r="8649" spans="1:9" x14ac:dyDescent="0.15">
      <c r="A8649" s="694" t="s">
        <v>11094</v>
      </c>
      <c r="B8649" s="96">
        <v>10406</v>
      </c>
      <c r="C8649" s="96">
        <v>20</v>
      </c>
      <c r="D8649" s="97">
        <v>44098229</v>
      </c>
      <c r="E8649" s="97">
        <v>44110172</v>
      </c>
      <c r="F8649" s="96" t="s">
        <v>2321</v>
      </c>
      <c r="G8649" s="96">
        <v>51</v>
      </c>
      <c r="H8649" s="96">
        <v>0.27905999999999997</v>
      </c>
      <c r="I8649" s="810">
        <v>1</v>
      </c>
    </row>
    <row r="8650" spans="1:9" x14ac:dyDescent="0.15">
      <c r="A8650" s="694" t="s">
        <v>11095</v>
      </c>
      <c r="B8650" s="96">
        <v>64092</v>
      </c>
      <c r="C8650" s="96">
        <v>21</v>
      </c>
      <c r="D8650" s="97">
        <v>15857549</v>
      </c>
      <c r="E8650" s="97">
        <v>15955723</v>
      </c>
      <c r="F8650" s="96" t="s">
        <v>2328</v>
      </c>
      <c r="G8650" s="96">
        <v>438</v>
      </c>
      <c r="H8650" s="96">
        <v>0.27911000000000002</v>
      </c>
      <c r="I8650" s="810">
        <v>1</v>
      </c>
    </row>
    <row r="8651" spans="1:9" x14ac:dyDescent="0.15">
      <c r="A8651" s="694" t="s">
        <v>11096</v>
      </c>
      <c r="B8651" s="96">
        <v>8932</v>
      </c>
      <c r="C8651" s="96">
        <v>18</v>
      </c>
      <c r="D8651" s="97">
        <v>51677971</v>
      </c>
      <c r="E8651" s="97">
        <v>51751158</v>
      </c>
      <c r="F8651" s="96" t="s">
        <v>2328</v>
      </c>
      <c r="G8651" s="96">
        <v>169</v>
      </c>
      <c r="H8651" s="96">
        <v>0.27918999999999999</v>
      </c>
      <c r="I8651" s="810">
        <v>1</v>
      </c>
    </row>
    <row r="8652" spans="1:9" x14ac:dyDescent="0.15">
      <c r="A8652" s="694" t="s">
        <v>11097</v>
      </c>
      <c r="B8652" s="96">
        <v>55785</v>
      </c>
      <c r="C8652" s="96">
        <v>12</v>
      </c>
      <c r="D8652" s="97">
        <v>95470525</v>
      </c>
      <c r="E8652" s="97">
        <v>95611240</v>
      </c>
      <c r="F8652" s="96" t="s">
        <v>2328</v>
      </c>
      <c r="G8652" s="96">
        <v>483</v>
      </c>
      <c r="H8652" s="96">
        <v>0.27937000000000001</v>
      </c>
      <c r="I8652" s="810">
        <v>1</v>
      </c>
    </row>
    <row r="8653" spans="1:9" x14ac:dyDescent="0.15">
      <c r="A8653" s="694" t="s">
        <v>11098</v>
      </c>
      <c r="B8653" s="96">
        <v>1028</v>
      </c>
      <c r="C8653" s="96">
        <v>11</v>
      </c>
      <c r="D8653" s="97">
        <v>2904448</v>
      </c>
      <c r="E8653" s="97">
        <v>2907063</v>
      </c>
      <c r="F8653" s="96" t="s">
        <v>2328</v>
      </c>
      <c r="G8653" s="96">
        <v>4</v>
      </c>
      <c r="H8653" s="96">
        <v>0.27939000000000003</v>
      </c>
      <c r="I8653" s="810">
        <v>1</v>
      </c>
    </row>
    <row r="8654" spans="1:9" x14ac:dyDescent="0.15">
      <c r="A8654" s="694" t="s">
        <v>11099</v>
      </c>
      <c r="B8654" s="96">
        <v>115330</v>
      </c>
      <c r="C8654" s="96">
        <v>7</v>
      </c>
      <c r="D8654" s="97">
        <v>1084218</v>
      </c>
      <c r="E8654" s="97">
        <v>1098905</v>
      </c>
      <c r="F8654" s="96" t="s">
        <v>2321</v>
      </c>
      <c r="G8654" s="96">
        <v>112</v>
      </c>
      <c r="H8654" s="96">
        <v>0.27947</v>
      </c>
      <c r="I8654" s="810">
        <v>1</v>
      </c>
    </row>
    <row r="8655" spans="1:9" x14ac:dyDescent="0.15">
      <c r="A8655" s="694" t="s">
        <v>11100</v>
      </c>
      <c r="B8655" s="96">
        <v>2149</v>
      </c>
      <c r="C8655" s="96">
        <v>5</v>
      </c>
      <c r="D8655" s="97">
        <v>76011868</v>
      </c>
      <c r="E8655" s="97">
        <v>76031595</v>
      </c>
      <c r="F8655" s="96" t="s">
        <v>2321</v>
      </c>
      <c r="G8655" s="96">
        <v>57</v>
      </c>
      <c r="H8655" s="96">
        <v>0.27966999999999997</v>
      </c>
      <c r="I8655" s="810">
        <v>1</v>
      </c>
    </row>
    <row r="8656" spans="1:9" x14ac:dyDescent="0.15">
      <c r="A8656" s="694" t="s">
        <v>11101</v>
      </c>
      <c r="B8656" s="96">
        <v>115950</v>
      </c>
      <c r="C8656" s="96">
        <v>19</v>
      </c>
      <c r="D8656" s="97">
        <v>11594242</v>
      </c>
      <c r="E8656" s="97">
        <v>11616738</v>
      </c>
      <c r="F8656" s="96" t="s">
        <v>2328</v>
      </c>
      <c r="G8656" s="96">
        <v>78</v>
      </c>
      <c r="H8656" s="96">
        <v>0.27968999999999999</v>
      </c>
      <c r="I8656" s="810">
        <v>1</v>
      </c>
    </row>
    <row r="8657" spans="1:9" x14ac:dyDescent="0.15">
      <c r="A8657" s="694" t="s">
        <v>11102</v>
      </c>
      <c r="B8657" s="96">
        <v>90576</v>
      </c>
      <c r="C8657" s="96">
        <v>19</v>
      </c>
      <c r="D8657" s="97">
        <v>12500828</v>
      </c>
      <c r="E8657" s="97">
        <v>12512088</v>
      </c>
      <c r="F8657" s="96" t="s">
        <v>2328</v>
      </c>
      <c r="G8657" s="96">
        <v>5</v>
      </c>
      <c r="H8657" s="96">
        <v>0.27972999999999998</v>
      </c>
      <c r="I8657" s="810">
        <v>1</v>
      </c>
    </row>
    <row r="8658" spans="1:9" x14ac:dyDescent="0.15">
      <c r="A8658" s="694" t="s">
        <v>11103</v>
      </c>
      <c r="B8658" s="96">
        <v>55081</v>
      </c>
      <c r="C8658" s="96">
        <v>3</v>
      </c>
      <c r="D8658" s="97">
        <v>107879659</v>
      </c>
      <c r="E8658" s="97">
        <v>107941417</v>
      </c>
      <c r="F8658" s="96" t="s">
        <v>2328</v>
      </c>
      <c r="G8658" s="96">
        <v>354</v>
      </c>
      <c r="H8658" s="96">
        <v>0.27981</v>
      </c>
      <c r="I8658" s="810">
        <v>1</v>
      </c>
    </row>
    <row r="8659" spans="1:9" x14ac:dyDescent="0.15">
      <c r="A8659" s="694" t="s">
        <v>11104</v>
      </c>
      <c r="B8659" s="96">
        <v>51106</v>
      </c>
      <c r="C8659" s="96">
        <v>6</v>
      </c>
      <c r="D8659" s="97">
        <v>155574495</v>
      </c>
      <c r="E8659" s="97">
        <v>155635631</v>
      </c>
      <c r="F8659" s="96" t="s">
        <v>2328</v>
      </c>
      <c r="G8659" s="96">
        <v>295</v>
      </c>
      <c r="H8659" s="96">
        <v>0.27983000000000002</v>
      </c>
      <c r="I8659" s="810">
        <v>1</v>
      </c>
    </row>
    <row r="8660" spans="1:9" x14ac:dyDescent="0.15">
      <c r="A8660" s="694" t="s">
        <v>11105</v>
      </c>
      <c r="B8660" s="96">
        <v>5205</v>
      </c>
      <c r="C8660" s="96">
        <v>18</v>
      </c>
      <c r="D8660" s="97">
        <v>55313658</v>
      </c>
      <c r="E8660" s="97">
        <v>55470327</v>
      </c>
      <c r="F8660" s="96" t="s">
        <v>2328</v>
      </c>
      <c r="G8660" s="96">
        <v>526</v>
      </c>
      <c r="H8660" s="96">
        <v>0.27987000000000001</v>
      </c>
      <c r="I8660" s="810">
        <v>1</v>
      </c>
    </row>
    <row r="8661" spans="1:9" x14ac:dyDescent="0.15">
      <c r="A8661" s="694" t="s">
        <v>11106</v>
      </c>
      <c r="B8661" s="96">
        <v>80237</v>
      </c>
      <c r="C8661" s="96">
        <v>15</v>
      </c>
      <c r="D8661" s="97">
        <v>44064798</v>
      </c>
      <c r="E8661" s="97">
        <v>44069502</v>
      </c>
      <c r="F8661" s="96" t="s">
        <v>2328</v>
      </c>
      <c r="G8661" s="96">
        <v>9</v>
      </c>
      <c r="H8661" s="96">
        <v>0.28009000000000001</v>
      </c>
      <c r="I8661" s="810">
        <v>1</v>
      </c>
    </row>
    <row r="8662" spans="1:9" x14ac:dyDescent="0.15">
      <c r="A8662" s="694" t="s">
        <v>11107</v>
      </c>
      <c r="B8662" s="96">
        <v>122042</v>
      </c>
      <c r="C8662" s="96">
        <v>13</v>
      </c>
      <c r="D8662" s="97">
        <v>32313679</v>
      </c>
      <c r="E8662" s="97">
        <v>32377009</v>
      </c>
      <c r="F8662" s="96" t="s">
        <v>2321</v>
      </c>
      <c r="G8662" s="96">
        <v>236</v>
      </c>
      <c r="H8662" s="96">
        <v>0.28011999999999998</v>
      </c>
      <c r="I8662" s="810">
        <v>1</v>
      </c>
    </row>
    <row r="8663" spans="1:9" x14ac:dyDescent="0.15">
      <c r="A8663" s="694" t="s">
        <v>11108</v>
      </c>
      <c r="B8663" s="96">
        <v>64641</v>
      </c>
      <c r="C8663" s="96">
        <v>8</v>
      </c>
      <c r="D8663" s="97">
        <v>25699246</v>
      </c>
      <c r="E8663" s="97">
        <v>25902640</v>
      </c>
      <c r="F8663" s="96" t="s">
        <v>2328</v>
      </c>
      <c r="G8663" s="96">
        <v>806</v>
      </c>
      <c r="H8663" s="96">
        <v>0.28014</v>
      </c>
      <c r="I8663" s="810">
        <v>1</v>
      </c>
    </row>
    <row r="8664" spans="1:9" x14ac:dyDescent="0.15">
      <c r="A8664" s="694" t="s">
        <v>11109</v>
      </c>
      <c r="B8664" s="96">
        <v>528</v>
      </c>
      <c r="C8664" s="96">
        <v>8</v>
      </c>
      <c r="D8664" s="97">
        <v>104033248</v>
      </c>
      <c r="E8664" s="97">
        <v>104085285</v>
      </c>
      <c r="F8664" s="96" t="s">
        <v>2321</v>
      </c>
      <c r="G8664" s="96">
        <v>167</v>
      </c>
      <c r="H8664" s="96">
        <v>0.28015000000000001</v>
      </c>
      <c r="I8664" s="810">
        <v>1</v>
      </c>
    </row>
    <row r="8665" spans="1:9" x14ac:dyDescent="0.15">
      <c r="A8665" s="694" t="s">
        <v>11110</v>
      </c>
      <c r="B8665" s="96">
        <v>219484</v>
      </c>
      <c r="C8665" s="96">
        <v>11</v>
      </c>
      <c r="D8665" s="97">
        <v>56257911</v>
      </c>
      <c r="E8665" s="97">
        <v>56258846</v>
      </c>
      <c r="F8665" s="96" t="s">
        <v>2328</v>
      </c>
      <c r="G8665" s="96">
        <v>1</v>
      </c>
      <c r="H8665" s="96">
        <v>0.2802</v>
      </c>
      <c r="I8665" s="810">
        <v>1</v>
      </c>
    </row>
    <row r="8666" spans="1:9" x14ac:dyDescent="0.15">
      <c r="A8666" s="694" t="s">
        <v>11111</v>
      </c>
      <c r="B8666" s="96">
        <v>644809</v>
      </c>
      <c r="C8666" s="96">
        <v>15</v>
      </c>
      <c r="D8666" s="97">
        <v>40542865</v>
      </c>
      <c r="E8666" s="97">
        <v>40545110</v>
      </c>
      <c r="F8666" s="96" t="s">
        <v>2328</v>
      </c>
      <c r="G8666" s="96">
        <v>9</v>
      </c>
      <c r="H8666" s="96">
        <v>0.28025</v>
      </c>
      <c r="I8666" s="810">
        <v>1</v>
      </c>
    </row>
    <row r="8667" spans="1:9" x14ac:dyDescent="0.15">
      <c r="A8667" s="694" t="s">
        <v>11112</v>
      </c>
      <c r="B8667" s="96">
        <v>728276</v>
      </c>
      <c r="C8667" s="96">
        <v>16</v>
      </c>
      <c r="D8667" s="97">
        <v>19297105</v>
      </c>
      <c r="E8667" s="97">
        <v>19322269</v>
      </c>
      <c r="F8667" s="96" t="s">
        <v>2321</v>
      </c>
      <c r="G8667" s="96">
        <v>96</v>
      </c>
      <c r="H8667" s="96">
        <v>0.28027000000000002</v>
      </c>
      <c r="I8667" s="810">
        <v>1</v>
      </c>
    </row>
    <row r="8668" spans="1:9" x14ac:dyDescent="0.15">
      <c r="A8668" s="694" t="s">
        <v>11113</v>
      </c>
      <c r="B8668" s="96">
        <v>148014</v>
      </c>
      <c r="C8668" s="96">
        <v>19</v>
      </c>
      <c r="D8668" s="97">
        <v>40721965</v>
      </c>
      <c r="E8668" s="97">
        <v>40724306</v>
      </c>
      <c r="F8668" s="96" t="s">
        <v>2328</v>
      </c>
      <c r="G8668" s="96">
        <v>6</v>
      </c>
      <c r="H8668" s="96">
        <v>0.28031</v>
      </c>
      <c r="I8668" s="810">
        <v>1</v>
      </c>
    </row>
    <row r="8669" spans="1:9" x14ac:dyDescent="0.15">
      <c r="A8669" s="694" t="s">
        <v>11114</v>
      </c>
      <c r="B8669" s="96">
        <v>56649</v>
      </c>
      <c r="C8669" s="96">
        <v>11</v>
      </c>
      <c r="D8669" s="97">
        <v>117947727</v>
      </c>
      <c r="E8669" s="97">
        <v>117996323</v>
      </c>
      <c r="F8669" s="96" t="s">
        <v>2321</v>
      </c>
      <c r="G8669" s="96">
        <v>281</v>
      </c>
      <c r="H8669" s="96">
        <v>0.28037000000000001</v>
      </c>
      <c r="I8669" s="810">
        <v>1</v>
      </c>
    </row>
    <row r="8670" spans="1:9" x14ac:dyDescent="0.15">
      <c r="A8670" s="694" t="s">
        <v>11115</v>
      </c>
      <c r="B8670" s="96">
        <v>23762</v>
      </c>
      <c r="C8670" s="96">
        <v>22</v>
      </c>
      <c r="D8670" s="97">
        <v>31089769</v>
      </c>
      <c r="E8670" s="97">
        <v>31303811</v>
      </c>
      <c r="F8670" s="96" t="s">
        <v>2321</v>
      </c>
      <c r="G8670" s="96">
        <v>730</v>
      </c>
      <c r="H8670" s="96">
        <v>0.28038000000000002</v>
      </c>
      <c r="I8670" s="810">
        <v>1</v>
      </c>
    </row>
    <row r="8671" spans="1:9" x14ac:dyDescent="0.15">
      <c r="A8671" s="694" t="s">
        <v>11116</v>
      </c>
      <c r="B8671" s="96">
        <v>23403</v>
      </c>
      <c r="C8671" s="96">
        <v>19</v>
      </c>
      <c r="D8671" s="97">
        <v>46213887</v>
      </c>
      <c r="E8671" s="97">
        <v>46234151</v>
      </c>
      <c r="F8671" s="96" t="s">
        <v>2328</v>
      </c>
      <c r="G8671" s="96">
        <v>36</v>
      </c>
      <c r="H8671" s="96">
        <v>0.28038999999999997</v>
      </c>
      <c r="I8671" s="810">
        <v>1</v>
      </c>
    </row>
    <row r="8672" spans="1:9" x14ac:dyDescent="0.15">
      <c r="A8672" s="694" t="s">
        <v>11117</v>
      </c>
      <c r="B8672" s="96">
        <v>57579</v>
      </c>
      <c r="C8672" s="96">
        <v>6</v>
      </c>
      <c r="D8672" s="97">
        <v>71123107</v>
      </c>
      <c r="E8672" s="97">
        <v>71270877</v>
      </c>
      <c r="F8672" s="96" t="s">
        <v>2321</v>
      </c>
      <c r="G8672" s="96">
        <v>514</v>
      </c>
      <c r="H8672" s="96">
        <v>0.28040999999999999</v>
      </c>
      <c r="I8672" s="810">
        <v>1</v>
      </c>
    </row>
    <row r="8673" spans="1:9" x14ac:dyDescent="0.15">
      <c r="A8673" s="694" t="s">
        <v>11118</v>
      </c>
      <c r="B8673" s="96">
        <v>7846</v>
      </c>
      <c r="C8673" s="96">
        <v>12</v>
      </c>
      <c r="D8673" s="97">
        <v>49578578</v>
      </c>
      <c r="E8673" s="97">
        <v>49583107</v>
      </c>
      <c r="F8673" s="96" t="s">
        <v>2328</v>
      </c>
      <c r="G8673" s="96">
        <v>6</v>
      </c>
      <c r="H8673" s="96">
        <v>0.28043000000000001</v>
      </c>
      <c r="I8673" s="810">
        <v>1</v>
      </c>
    </row>
    <row r="8674" spans="1:9" x14ac:dyDescent="0.15">
      <c r="A8674" s="694" t="s">
        <v>11119</v>
      </c>
      <c r="B8674" s="96">
        <v>6949</v>
      </c>
      <c r="C8674" s="96">
        <v>5</v>
      </c>
      <c r="D8674" s="97">
        <v>149737202</v>
      </c>
      <c r="E8674" s="97">
        <v>149779871</v>
      </c>
      <c r="F8674" s="96" t="s">
        <v>2321</v>
      </c>
      <c r="G8674" s="96">
        <v>92</v>
      </c>
      <c r="H8674" s="96">
        <v>0.28050999999999998</v>
      </c>
      <c r="I8674" s="810">
        <v>1</v>
      </c>
    </row>
    <row r="8675" spans="1:9" x14ac:dyDescent="0.15">
      <c r="A8675" s="694" t="s">
        <v>11120</v>
      </c>
      <c r="B8675" s="96">
        <v>3355</v>
      </c>
      <c r="C8675" s="96">
        <v>3</v>
      </c>
      <c r="D8675" s="97">
        <v>87841929</v>
      </c>
      <c r="E8675" s="97">
        <v>88043964</v>
      </c>
      <c r="F8675" s="96" t="s">
        <v>2321</v>
      </c>
      <c r="G8675" s="96">
        <v>740</v>
      </c>
      <c r="H8675" s="96">
        <v>0.28053</v>
      </c>
      <c r="I8675" s="810">
        <v>1</v>
      </c>
    </row>
    <row r="8676" spans="1:9" x14ac:dyDescent="0.15">
      <c r="A8676" s="694" t="s">
        <v>11121</v>
      </c>
      <c r="B8676" s="96">
        <v>84328</v>
      </c>
      <c r="C8676" s="96">
        <v>1</v>
      </c>
      <c r="D8676" s="97">
        <v>9982168</v>
      </c>
      <c r="E8676" s="97">
        <v>10003460</v>
      </c>
      <c r="F8676" s="96" t="s">
        <v>2328</v>
      </c>
      <c r="G8676" s="96">
        <v>52</v>
      </c>
      <c r="H8676" s="96">
        <v>0.28056999999999999</v>
      </c>
      <c r="I8676" s="810">
        <v>1</v>
      </c>
    </row>
    <row r="8677" spans="1:9" x14ac:dyDescent="0.15">
      <c r="A8677" s="694" t="s">
        <v>11122</v>
      </c>
      <c r="B8677" s="96">
        <v>8930</v>
      </c>
      <c r="C8677" s="96">
        <v>3</v>
      </c>
      <c r="D8677" s="97">
        <v>129149787</v>
      </c>
      <c r="E8677" s="97">
        <v>129159022</v>
      </c>
      <c r="F8677" s="96" t="s">
        <v>2328</v>
      </c>
      <c r="G8677" s="96">
        <v>26</v>
      </c>
      <c r="H8677" s="96">
        <v>0.28056999999999999</v>
      </c>
      <c r="I8677" s="810">
        <v>1</v>
      </c>
    </row>
    <row r="8678" spans="1:9" x14ac:dyDescent="0.15">
      <c r="A8678" s="694" t="s">
        <v>11123</v>
      </c>
      <c r="B8678" s="96">
        <v>2961</v>
      </c>
      <c r="C8678" s="96">
        <v>8</v>
      </c>
      <c r="D8678" s="97">
        <v>30436031</v>
      </c>
      <c r="E8678" s="97">
        <v>30515738</v>
      </c>
      <c r="F8678" s="96" t="s">
        <v>2328</v>
      </c>
      <c r="G8678" s="96">
        <v>197</v>
      </c>
      <c r="H8678" s="96">
        <v>0.28066000000000002</v>
      </c>
      <c r="I8678" s="810">
        <v>1</v>
      </c>
    </row>
    <row r="8679" spans="1:9" x14ac:dyDescent="0.15">
      <c r="A8679" s="694" t="s">
        <v>11124</v>
      </c>
      <c r="B8679" s="96">
        <v>386682</v>
      </c>
      <c r="C8679" s="96">
        <v>21</v>
      </c>
      <c r="D8679" s="97">
        <v>45977906</v>
      </c>
      <c r="E8679" s="97">
        <v>45978643</v>
      </c>
      <c r="F8679" s="96" t="s">
        <v>2328</v>
      </c>
      <c r="G8679" s="96">
        <v>6</v>
      </c>
      <c r="H8679" s="96">
        <v>0.28072000000000003</v>
      </c>
      <c r="I8679" s="810">
        <v>1</v>
      </c>
    </row>
    <row r="8680" spans="1:9" x14ac:dyDescent="0.15">
      <c r="A8680" s="694" t="s">
        <v>11125</v>
      </c>
      <c r="B8680" s="96">
        <v>10220</v>
      </c>
      <c r="C8680" s="96">
        <v>12</v>
      </c>
      <c r="D8680" s="97">
        <v>56137064</v>
      </c>
      <c r="E8680" s="97">
        <v>56146665</v>
      </c>
      <c r="F8680" s="96" t="s">
        <v>2321</v>
      </c>
      <c r="G8680" s="96">
        <v>11</v>
      </c>
      <c r="H8680" s="96">
        <v>0.28076000000000001</v>
      </c>
      <c r="I8680" s="810">
        <v>1</v>
      </c>
    </row>
    <row r="8681" spans="1:9" x14ac:dyDescent="0.15">
      <c r="A8681" s="694" t="s">
        <v>11126</v>
      </c>
      <c r="B8681" s="96">
        <v>240</v>
      </c>
      <c r="C8681" s="96">
        <v>10</v>
      </c>
      <c r="D8681" s="97">
        <v>45869624</v>
      </c>
      <c r="E8681" s="97">
        <v>45941569</v>
      </c>
      <c r="F8681" s="96" t="s">
        <v>2321</v>
      </c>
      <c r="G8681" s="96">
        <v>266</v>
      </c>
      <c r="H8681" s="96">
        <v>0.28082000000000001</v>
      </c>
      <c r="I8681" s="810">
        <v>1</v>
      </c>
    </row>
    <row r="8682" spans="1:9" x14ac:dyDescent="0.15">
      <c r="A8682" s="694" t="s">
        <v>11127</v>
      </c>
      <c r="B8682" s="96">
        <v>10161</v>
      </c>
      <c r="C8682" s="96">
        <v>13</v>
      </c>
      <c r="D8682" s="97">
        <v>48985181</v>
      </c>
      <c r="E8682" s="97">
        <v>49018840</v>
      </c>
      <c r="F8682" s="96" t="s">
        <v>2328</v>
      </c>
      <c r="G8682" s="96">
        <v>83</v>
      </c>
      <c r="H8682" s="96">
        <v>0.28084999999999999</v>
      </c>
      <c r="I8682" s="810">
        <v>1</v>
      </c>
    </row>
    <row r="8683" spans="1:9" x14ac:dyDescent="0.15">
      <c r="A8683" s="694" t="s">
        <v>11128</v>
      </c>
      <c r="B8683" s="96">
        <v>55856</v>
      </c>
      <c r="C8683" s="96">
        <v>6</v>
      </c>
      <c r="D8683" s="97">
        <v>24667263</v>
      </c>
      <c r="E8683" s="97">
        <v>24705297</v>
      </c>
      <c r="F8683" s="96" t="s">
        <v>2321</v>
      </c>
      <c r="G8683" s="96">
        <v>158</v>
      </c>
      <c r="H8683" s="96">
        <v>0.28084999999999999</v>
      </c>
      <c r="I8683" s="810">
        <v>1</v>
      </c>
    </row>
    <row r="8684" spans="1:9" x14ac:dyDescent="0.15">
      <c r="A8684" s="694" t="s">
        <v>11129</v>
      </c>
      <c r="B8684" s="96">
        <v>347735</v>
      </c>
      <c r="C8684" s="96">
        <v>1</v>
      </c>
      <c r="D8684" s="97">
        <v>31882412</v>
      </c>
      <c r="E8684" s="97">
        <v>31907527</v>
      </c>
      <c r="F8684" s="96" t="s">
        <v>2321</v>
      </c>
      <c r="G8684" s="96">
        <v>85</v>
      </c>
      <c r="H8684" s="96">
        <v>0.28088999999999997</v>
      </c>
      <c r="I8684" s="810">
        <v>1</v>
      </c>
    </row>
    <row r="8685" spans="1:9" x14ac:dyDescent="0.15">
      <c r="A8685" s="694" t="s">
        <v>11130</v>
      </c>
      <c r="B8685" s="96">
        <v>26528</v>
      </c>
      <c r="C8685" s="96">
        <v>19</v>
      </c>
      <c r="D8685" s="97">
        <v>1407584</v>
      </c>
      <c r="E8685" s="97">
        <v>1435683</v>
      </c>
      <c r="F8685" s="96" t="s">
        <v>2321</v>
      </c>
      <c r="G8685" s="96">
        <v>37</v>
      </c>
      <c r="H8685" s="96">
        <v>0.28097</v>
      </c>
      <c r="I8685" s="810">
        <v>1</v>
      </c>
    </row>
    <row r="8686" spans="1:9" x14ac:dyDescent="0.15">
      <c r="A8686" s="694" t="s">
        <v>11131</v>
      </c>
      <c r="B8686" s="96">
        <v>25915</v>
      </c>
      <c r="C8686" s="96">
        <v>3</v>
      </c>
      <c r="D8686" s="97">
        <v>49057908</v>
      </c>
      <c r="E8686" s="97">
        <v>49060928</v>
      </c>
      <c r="F8686" s="96" t="s">
        <v>2321</v>
      </c>
      <c r="G8686" s="96">
        <v>1</v>
      </c>
      <c r="H8686" s="96">
        <v>0.28100000000000003</v>
      </c>
      <c r="I8686" s="810">
        <v>1</v>
      </c>
    </row>
    <row r="8687" spans="1:9" x14ac:dyDescent="0.15">
      <c r="A8687" s="694" t="s">
        <v>11132</v>
      </c>
      <c r="B8687" s="96">
        <v>339559</v>
      </c>
      <c r="C8687" s="96">
        <v>1</v>
      </c>
      <c r="D8687" s="97">
        <v>40943043</v>
      </c>
      <c r="E8687" s="97">
        <v>40962015</v>
      </c>
      <c r="F8687" s="96" t="s">
        <v>2321</v>
      </c>
      <c r="G8687" s="96">
        <v>51</v>
      </c>
      <c r="H8687" s="96">
        <v>0.28109000000000001</v>
      </c>
      <c r="I8687" s="810">
        <v>1</v>
      </c>
    </row>
    <row r="8688" spans="1:9" x14ac:dyDescent="0.15">
      <c r="A8688" s="694" t="s">
        <v>11133</v>
      </c>
      <c r="B8688" s="96">
        <v>6355</v>
      </c>
      <c r="C8688" s="96">
        <v>17</v>
      </c>
      <c r="D8688" s="97">
        <v>32646066</v>
      </c>
      <c r="E8688" s="97">
        <v>32648421</v>
      </c>
      <c r="F8688" s="96" t="s">
        <v>2321</v>
      </c>
      <c r="G8688" s="96">
        <v>9</v>
      </c>
      <c r="H8688" s="96">
        <v>0.28116999999999998</v>
      </c>
      <c r="I8688" s="810">
        <v>1</v>
      </c>
    </row>
    <row r="8689" spans="1:9" x14ac:dyDescent="0.15">
      <c r="A8689" s="694" t="s">
        <v>11134</v>
      </c>
      <c r="B8689" s="96">
        <v>162540</v>
      </c>
      <c r="C8689" s="96">
        <v>17</v>
      </c>
      <c r="D8689" s="97">
        <v>43922256</v>
      </c>
      <c r="E8689" s="97">
        <v>43924438</v>
      </c>
      <c r="F8689" s="96" t="s">
        <v>2321</v>
      </c>
      <c r="G8689" s="96">
        <v>20</v>
      </c>
      <c r="H8689" s="96">
        <v>0.28133999999999998</v>
      </c>
      <c r="I8689" s="810">
        <v>1</v>
      </c>
    </row>
    <row r="8690" spans="1:9" x14ac:dyDescent="0.15">
      <c r="A8690" s="694" t="s">
        <v>11135</v>
      </c>
      <c r="B8690" s="96">
        <v>148362</v>
      </c>
      <c r="C8690" s="96">
        <v>1</v>
      </c>
      <c r="D8690" s="97">
        <v>222885906</v>
      </c>
      <c r="E8690" s="97">
        <v>222908529</v>
      </c>
      <c r="F8690" s="96" t="s">
        <v>2321</v>
      </c>
      <c r="G8690" s="96">
        <v>40</v>
      </c>
      <c r="H8690" s="96">
        <v>0.28142</v>
      </c>
      <c r="I8690" s="810">
        <v>1</v>
      </c>
    </row>
    <row r="8691" spans="1:9" x14ac:dyDescent="0.15">
      <c r="A8691" s="694" t="s">
        <v>11136</v>
      </c>
      <c r="B8691" s="96">
        <v>101927322</v>
      </c>
      <c r="C8691" s="96">
        <v>18</v>
      </c>
      <c r="D8691" s="97">
        <v>56337241</v>
      </c>
      <c r="E8691" s="97">
        <v>56338761</v>
      </c>
      <c r="F8691" s="96" t="s">
        <v>2328</v>
      </c>
      <c r="G8691" s="96">
        <v>8</v>
      </c>
      <c r="H8691" s="96">
        <v>0.28148000000000001</v>
      </c>
      <c r="I8691" s="810">
        <v>1</v>
      </c>
    </row>
    <row r="8692" spans="1:9" x14ac:dyDescent="0.15">
      <c r="A8692" s="694" t="s">
        <v>11137</v>
      </c>
      <c r="B8692" s="96">
        <v>79170</v>
      </c>
      <c r="C8692" s="96">
        <v>17</v>
      </c>
      <c r="D8692" s="97">
        <v>46029333</v>
      </c>
      <c r="E8692" s="97">
        <v>46035252</v>
      </c>
      <c r="F8692" s="96" t="s">
        <v>2328</v>
      </c>
      <c r="G8692" s="96">
        <v>25</v>
      </c>
      <c r="H8692" s="96">
        <v>0.28162999999999999</v>
      </c>
      <c r="I8692" s="810">
        <v>1</v>
      </c>
    </row>
    <row r="8693" spans="1:9" x14ac:dyDescent="0.15">
      <c r="A8693" s="694" t="s">
        <v>11138</v>
      </c>
      <c r="B8693" s="96">
        <v>1827</v>
      </c>
      <c r="C8693" s="96">
        <v>21</v>
      </c>
      <c r="D8693" s="97">
        <v>35888782</v>
      </c>
      <c r="E8693" s="97">
        <v>35987382</v>
      </c>
      <c r="F8693" s="96" t="s">
        <v>2328</v>
      </c>
      <c r="G8693" s="96">
        <v>503</v>
      </c>
      <c r="H8693" s="96">
        <v>0.28167999999999999</v>
      </c>
      <c r="I8693" s="810">
        <v>1</v>
      </c>
    </row>
    <row r="8694" spans="1:9" x14ac:dyDescent="0.15">
      <c r="A8694" s="694" t="s">
        <v>11139</v>
      </c>
      <c r="B8694" s="96">
        <v>2862</v>
      </c>
      <c r="C8694" s="96">
        <v>13</v>
      </c>
      <c r="D8694" s="97">
        <v>49794474</v>
      </c>
      <c r="E8694" s="97">
        <v>49796513</v>
      </c>
      <c r="F8694" s="96" t="s">
        <v>2321</v>
      </c>
      <c r="G8694" s="96">
        <v>2</v>
      </c>
      <c r="H8694" s="96">
        <v>0.28169</v>
      </c>
      <c r="I8694" s="810">
        <v>1</v>
      </c>
    </row>
    <row r="8695" spans="1:9" x14ac:dyDescent="0.15">
      <c r="A8695" s="694" t="s">
        <v>11140</v>
      </c>
      <c r="B8695" s="96">
        <v>55698</v>
      </c>
      <c r="C8695" s="96">
        <v>7</v>
      </c>
      <c r="D8695" s="97">
        <v>4838736</v>
      </c>
      <c r="E8695" s="97">
        <v>4923335</v>
      </c>
      <c r="F8695" s="96" t="s">
        <v>2328</v>
      </c>
      <c r="G8695" s="96">
        <v>402</v>
      </c>
      <c r="H8695" s="96">
        <v>0.28172999999999998</v>
      </c>
      <c r="I8695" s="810">
        <v>1</v>
      </c>
    </row>
    <row r="8696" spans="1:9" x14ac:dyDescent="0.15">
      <c r="A8696" s="694" t="s">
        <v>11141</v>
      </c>
      <c r="B8696" s="96">
        <v>164714</v>
      </c>
      <c r="C8696" s="96">
        <v>22</v>
      </c>
      <c r="D8696" s="97">
        <v>50466026</v>
      </c>
      <c r="E8696" s="97">
        <v>50496636</v>
      </c>
      <c r="F8696" s="96" t="s">
        <v>2328</v>
      </c>
      <c r="G8696" s="96">
        <v>118</v>
      </c>
      <c r="H8696" s="96">
        <v>0.28178999999999998</v>
      </c>
      <c r="I8696" s="810">
        <v>1</v>
      </c>
    </row>
    <row r="8697" spans="1:9" x14ac:dyDescent="0.15">
      <c r="A8697" s="694" t="s">
        <v>11142</v>
      </c>
      <c r="B8697" s="96">
        <v>94086</v>
      </c>
      <c r="C8697" s="96">
        <v>17</v>
      </c>
      <c r="D8697" s="97">
        <v>40274756</v>
      </c>
      <c r="E8697" s="97">
        <v>40275371</v>
      </c>
      <c r="F8697" s="96" t="s">
        <v>2321</v>
      </c>
      <c r="G8697" s="96">
        <v>1</v>
      </c>
      <c r="H8697" s="96">
        <v>0.28179999999999999</v>
      </c>
      <c r="I8697" s="810">
        <v>1</v>
      </c>
    </row>
    <row r="8698" spans="1:9" x14ac:dyDescent="0.15">
      <c r="A8698" s="694" t="s">
        <v>11143</v>
      </c>
      <c r="B8698" s="96">
        <v>10217</v>
      </c>
      <c r="C8698" s="96">
        <v>3</v>
      </c>
      <c r="D8698" s="97">
        <v>37903669</v>
      </c>
      <c r="E8698" s="97">
        <v>38025960</v>
      </c>
      <c r="F8698" s="96" t="s">
        <v>2321</v>
      </c>
      <c r="G8698" s="96">
        <v>335</v>
      </c>
      <c r="H8698" s="96">
        <v>0.28188999999999997</v>
      </c>
      <c r="I8698" s="810">
        <v>1</v>
      </c>
    </row>
    <row r="8699" spans="1:9" x14ac:dyDescent="0.15">
      <c r="A8699" s="694" t="s">
        <v>11144</v>
      </c>
      <c r="B8699" s="96">
        <v>79876</v>
      </c>
      <c r="C8699" s="96">
        <v>3</v>
      </c>
      <c r="D8699" s="97">
        <v>132373290</v>
      </c>
      <c r="E8699" s="97">
        <v>132397467</v>
      </c>
      <c r="F8699" s="96" t="s">
        <v>2321</v>
      </c>
      <c r="G8699" s="96">
        <v>30</v>
      </c>
      <c r="H8699" s="96">
        <v>0.28189999999999998</v>
      </c>
      <c r="I8699" s="810">
        <v>1</v>
      </c>
    </row>
    <row r="8700" spans="1:9" x14ac:dyDescent="0.15">
      <c r="A8700" s="694" t="s">
        <v>11145</v>
      </c>
      <c r="B8700" s="96">
        <v>9380</v>
      </c>
      <c r="C8700" s="96">
        <v>9</v>
      </c>
      <c r="D8700" s="97">
        <v>37422693</v>
      </c>
      <c r="E8700" s="97">
        <v>37436990</v>
      </c>
      <c r="F8700" s="96" t="s">
        <v>2321</v>
      </c>
      <c r="G8700" s="96">
        <v>33</v>
      </c>
      <c r="H8700" s="96">
        <v>0.28193000000000001</v>
      </c>
      <c r="I8700" s="810">
        <v>1</v>
      </c>
    </row>
    <row r="8701" spans="1:9" x14ac:dyDescent="0.15">
      <c r="A8701" s="694" t="s">
        <v>11146</v>
      </c>
      <c r="B8701" s="96">
        <v>27076</v>
      </c>
      <c r="C8701" s="96">
        <v>19</v>
      </c>
      <c r="D8701" s="97">
        <v>43964946</v>
      </c>
      <c r="E8701" s="97">
        <v>43969831</v>
      </c>
      <c r="F8701" s="96" t="s">
        <v>2328</v>
      </c>
      <c r="G8701" s="96">
        <v>17</v>
      </c>
      <c r="H8701" s="96">
        <v>0.28199000000000002</v>
      </c>
      <c r="I8701" s="810">
        <v>1</v>
      </c>
    </row>
    <row r="8702" spans="1:9" x14ac:dyDescent="0.15">
      <c r="A8702" s="694" t="s">
        <v>11147</v>
      </c>
      <c r="B8702" s="96">
        <v>374928</v>
      </c>
      <c r="C8702" s="96">
        <v>19</v>
      </c>
      <c r="D8702" s="97">
        <v>58011222</v>
      </c>
      <c r="E8702" s="97">
        <v>58029772</v>
      </c>
      <c r="F8702" s="96" t="s">
        <v>2321</v>
      </c>
      <c r="G8702" s="96">
        <v>132</v>
      </c>
      <c r="H8702" s="96">
        <v>0.28199000000000002</v>
      </c>
      <c r="I8702" s="810">
        <v>1</v>
      </c>
    </row>
    <row r="8703" spans="1:9" x14ac:dyDescent="0.15">
      <c r="A8703" s="694" t="s">
        <v>11148</v>
      </c>
      <c r="B8703" s="96">
        <v>96764</v>
      </c>
      <c r="C8703" s="96">
        <v>8</v>
      </c>
      <c r="D8703" s="97">
        <v>56685791</v>
      </c>
      <c r="E8703" s="97">
        <v>56738007</v>
      </c>
      <c r="F8703" s="96" t="s">
        <v>2321</v>
      </c>
      <c r="G8703" s="96">
        <v>167</v>
      </c>
      <c r="H8703" s="96">
        <v>0.28199999999999997</v>
      </c>
      <c r="I8703" s="810">
        <v>1</v>
      </c>
    </row>
    <row r="8704" spans="1:9" x14ac:dyDescent="0.15">
      <c r="A8704" s="694" t="s">
        <v>11149</v>
      </c>
      <c r="B8704" s="96">
        <v>26277</v>
      </c>
      <c r="C8704" s="96">
        <v>14</v>
      </c>
      <c r="D8704" s="97">
        <v>24703454</v>
      </c>
      <c r="E8704" s="97">
        <v>24712233</v>
      </c>
      <c r="F8704" s="96" t="s">
        <v>2328</v>
      </c>
      <c r="G8704" s="96">
        <v>8</v>
      </c>
      <c r="H8704" s="96">
        <v>0.28201999999999999</v>
      </c>
      <c r="I8704" s="810">
        <v>1</v>
      </c>
    </row>
    <row r="8705" spans="1:9" x14ac:dyDescent="0.15">
      <c r="A8705" s="694" t="s">
        <v>11150</v>
      </c>
      <c r="B8705" s="96">
        <v>90427</v>
      </c>
      <c r="C8705" s="96">
        <v>15</v>
      </c>
      <c r="D8705" s="97">
        <v>40380091</v>
      </c>
      <c r="E8705" s="97">
        <v>40401088</v>
      </c>
      <c r="F8705" s="96" t="s">
        <v>2328</v>
      </c>
      <c r="G8705" s="96">
        <v>48</v>
      </c>
      <c r="H8705" s="96">
        <v>0.28205000000000002</v>
      </c>
      <c r="I8705" s="810">
        <v>1</v>
      </c>
    </row>
    <row r="8706" spans="1:9" x14ac:dyDescent="0.15">
      <c r="A8706" s="694" t="s">
        <v>11151</v>
      </c>
      <c r="B8706" s="96">
        <v>94005</v>
      </c>
      <c r="C8706" s="96">
        <v>17</v>
      </c>
      <c r="D8706" s="97">
        <v>26880405</v>
      </c>
      <c r="E8706" s="97">
        <v>26898887</v>
      </c>
      <c r="F8706" s="96" t="s">
        <v>2328</v>
      </c>
      <c r="G8706" s="96">
        <v>26</v>
      </c>
      <c r="H8706" s="96">
        <v>0.28226000000000001</v>
      </c>
      <c r="I8706" s="810">
        <v>1</v>
      </c>
    </row>
    <row r="8707" spans="1:9" x14ac:dyDescent="0.15">
      <c r="A8707" s="694" t="s">
        <v>11152</v>
      </c>
      <c r="B8707" s="96">
        <v>256051</v>
      </c>
      <c r="C8707" s="96">
        <v>19</v>
      </c>
      <c r="D8707" s="97">
        <v>58038693</v>
      </c>
      <c r="E8707" s="97">
        <v>58052244</v>
      </c>
      <c r="F8707" s="96" t="s">
        <v>2321</v>
      </c>
      <c r="G8707" s="96">
        <v>18</v>
      </c>
      <c r="H8707" s="96">
        <v>0.28227999999999998</v>
      </c>
      <c r="I8707" s="810">
        <v>1</v>
      </c>
    </row>
    <row r="8708" spans="1:9" x14ac:dyDescent="0.15">
      <c r="A8708" s="694" t="s">
        <v>11153</v>
      </c>
      <c r="B8708" s="96">
        <v>23256</v>
      </c>
      <c r="C8708" s="96">
        <v>14</v>
      </c>
      <c r="D8708" s="97">
        <v>31091460</v>
      </c>
      <c r="E8708" s="97">
        <v>31205034</v>
      </c>
      <c r="F8708" s="96" t="s">
        <v>2321</v>
      </c>
      <c r="G8708" s="96">
        <v>296</v>
      </c>
      <c r="H8708" s="96">
        <v>0.28231000000000001</v>
      </c>
      <c r="I8708" s="810">
        <v>1</v>
      </c>
    </row>
    <row r="8709" spans="1:9" x14ac:dyDescent="0.15">
      <c r="A8709" s="694" t="s">
        <v>11154</v>
      </c>
      <c r="B8709" s="96">
        <v>285676</v>
      </c>
      <c r="C8709" s="96">
        <v>5</v>
      </c>
      <c r="D8709" s="97">
        <v>178368194</v>
      </c>
      <c r="E8709" s="97">
        <v>178393218</v>
      </c>
      <c r="F8709" s="96" t="s">
        <v>2321</v>
      </c>
      <c r="G8709" s="96">
        <v>92</v>
      </c>
      <c r="H8709" s="96">
        <v>0.28234999999999999</v>
      </c>
      <c r="I8709" s="810">
        <v>1</v>
      </c>
    </row>
    <row r="8710" spans="1:9" x14ac:dyDescent="0.15">
      <c r="A8710" s="694" t="s">
        <v>11155</v>
      </c>
      <c r="B8710" s="96">
        <v>9526</v>
      </c>
      <c r="C8710" s="96">
        <v>17</v>
      </c>
      <c r="D8710" s="97">
        <v>7486965</v>
      </c>
      <c r="E8710" s="97">
        <v>7491530</v>
      </c>
      <c r="F8710" s="96" t="s">
        <v>2321</v>
      </c>
      <c r="G8710" s="96">
        <v>7</v>
      </c>
      <c r="H8710" s="96">
        <v>0.28242</v>
      </c>
      <c r="I8710" s="810">
        <v>1</v>
      </c>
    </row>
    <row r="8711" spans="1:9" x14ac:dyDescent="0.15">
      <c r="A8711" s="694" t="s">
        <v>11156</v>
      </c>
      <c r="B8711" s="96">
        <v>81577</v>
      </c>
      <c r="C8711" s="96">
        <v>16</v>
      </c>
      <c r="D8711" s="97">
        <v>67708436</v>
      </c>
      <c r="E8711" s="97">
        <v>67753273</v>
      </c>
      <c r="F8711" s="96" t="s">
        <v>2328</v>
      </c>
      <c r="G8711" s="96">
        <v>95</v>
      </c>
      <c r="H8711" s="96">
        <v>0.28245999999999999</v>
      </c>
      <c r="I8711" s="810">
        <v>1</v>
      </c>
    </row>
    <row r="8712" spans="1:9" x14ac:dyDescent="0.15">
      <c r="A8712" s="694" t="s">
        <v>11157</v>
      </c>
      <c r="B8712" s="96">
        <v>201595</v>
      </c>
      <c r="C8712" s="96">
        <v>3</v>
      </c>
      <c r="D8712" s="97">
        <v>31574130</v>
      </c>
      <c r="E8712" s="97">
        <v>31677556</v>
      </c>
      <c r="F8712" s="96" t="s">
        <v>2321</v>
      </c>
      <c r="G8712" s="96">
        <v>220</v>
      </c>
      <c r="H8712" s="96">
        <v>0.28249000000000002</v>
      </c>
      <c r="I8712" s="810">
        <v>1</v>
      </c>
    </row>
    <row r="8713" spans="1:9" x14ac:dyDescent="0.15">
      <c r="A8713" s="694" t="s">
        <v>11158</v>
      </c>
      <c r="B8713" s="96">
        <v>83551</v>
      </c>
      <c r="C8713" s="96">
        <v>6</v>
      </c>
      <c r="D8713" s="97">
        <v>132873832</v>
      </c>
      <c r="E8713" s="97">
        <v>132874860</v>
      </c>
      <c r="F8713" s="96" t="s">
        <v>2321</v>
      </c>
      <c r="G8713" s="96">
        <v>2</v>
      </c>
      <c r="H8713" s="96">
        <v>0.28262999999999999</v>
      </c>
      <c r="I8713" s="810">
        <v>1</v>
      </c>
    </row>
    <row r="8714" spans="1:9" x14ac:dyDescent="0.15">
      <c r="A8714" s="694" t="s">
        <v>11159</v>
      </c>
      <c r="B8714" s="96">
        <v>4671</v>
      </c>
      <c r="C8714" s="96">
        <v>5</v>
      </c>
      <c r="D8714" s="97">
        <v>70264310</v>
      </c>
      <c r="E8714" s="97">
        <v>70320941</v>
      </c>
      <c r="F8714" s="96" t="s">
        <v>2328</v>
      </c>
      <c r="G8714" s="96">
        <v>3</v>
      </c>
      <c r="H8714" s="96">
        <v>0.28265000000000001</v>
      </c>
      <c r="I8714" s="810">
        <v>1</v>
      </c>
    </row>
    <row r="8715" spans="1:9" x14ac:dyDescent="0.15">
      <c r="A8715" s="694" t="s">
        <v>11160</v>
      </c>
      <c r="B8715" s="96">
        <v>9166</v>
      </c>
      <c r="C8715" s="96">
        <v>8</v>
      </c>
      <c r="D8715" s="97">
        <v>110551929</v>
      </c>
      <c r="E8715" s="97">
        <v>110578225</v>
      </c>
      <c r="F8715" s="96" t="s">
        <v>2321</v>
      </c>
      <c r="G8715" s="96">
        <v>50</v>
      </c>
      <c r="H8715" s="96">
        <v>0.28265000000000001</v>
      </c>
      <c r="I8715" s="810">
        <v>1</v>
      </c>
    </row>
    <row r="8716" spans="1:9" x14ac:dyDescent="0.15">
      <c r="A8716" s="694" t="s">
        <v>11161</v>
      </c>
      <c r="B8716" s="96">
        <v>79672</v>
      </c>
      <c r="C8716" s="96">
        <v>17</v>
      </c>
      <c r="D8716" s="97">
        <v>80674582</v>
      </c>
      <c r="E8716" s="97">
        <v>80685893</v>
      </c>
      <c r="F8716" s="96" t="s">
        <v>2321</v>
      </c>
      <c r="G8716" s="96">
        <v>52</v>
      </c>
      <c r="H8716" s="96">
        <v>0.28270000000000001</v>
      </c>
      <c r="I8716" s="810">
        <v>1</v>
      </c>
    </row>
    <row r="8717" spans="1:9" x14ac:dyDescent="0.15">
      <c r="A8717" s="694" t="s">
        <v>11162</v>
      </c>
      <c r="B8717" s="96">
        <v>51398</v>
      </c>
      <c r="C8717" s="96">
        <v>19</v>
      </c>
      <c r="D8717" s="97">
        <v>12778881</v>
      </c>
      <c r="E8717" s="97">
        <v>12780465</v>
      </c>
      <c r="F8717" s="96" t="s">
        <v>2328</v>
      </c>
      <c r="G8717" s="96">
        <v>4</v>
      </c>
      <c r="H8717" s="96">
        <v>0.28271000000000002</v>
      </c>
      <c r="I8717" s="810">
        <v>1</v>
      </c>
    </row>
    <row r="8718" spans="1:9" x14ac:dyDescent="0.15">
      <c r="A8718" s="694" t="s">
        <v>11163</v>
      </c>
      <c r="B8718" s="96">
        <v>8412</v>
      </c>
      <c r="C8718" s="96">
        <v>1</v>
      </c>
      <c r="D8718" s="97">
        <v>94027343</v>
      </c>
      <c r="E8718" s="97">
        <v>94312706</v>
      </c>
      <c r="F8718" s="96" t="s">
        <v>2328</v>
      </c>
      <c r="G8718" s="96">
        <v>991</v>
      </c>
      <c r="H8718" s="96">
        <v>0.28277999999999998</v>
      </c>
      <c r="I8718" s="810">
        <v>1</v>
      </c>
    </row>
    <row r="8719" spans="1:9" x14ac:dyDescent="0.15">
      <c r="A8719" s="694" t="s">
        <v>11164</v>
      </c>
      <c r="B8719" s="96">
        <v>284352</v>
      </c>
      <c r="C8719" s="96">
        <v>19</v>
      </c>
      <c r="D8719" s="97">
        <v>45596431</v>
      </c>
      <c r="E8719" s="97">
        <v>45650543</v>
      </c>
      <c r="F8719" s="96" t="s">
        <v>2321</v>
      </c>
      <c r="G8719" s="96">
        <v>140</v>
      </c>
      <c r="H8719" s="96">
        <v>0.2828</v>
      </c>
      <c r="I8719" s="810">
        <v>1</v>
      </c>
    </row>
    <row r="8720" spans="1:9" x14ac:dyDescent="0.15">
      <c r="A8720" s="694" t="s">
        <v>11165</v>
      </c>
      <c r="B8720" s="96">
        <v>2055</v>
      </c>
      <c r="C8720" s="96">
        <v>8</v>
      </c>
      <c r="D8720" s="97">
        <v>1703944</v>
      </c>
      <c r="E8720" s="97">
        <v>1734736</v>
      </c>
      <c r="F8720" s="96" t="s">
        <v>2321</v>
      </c>
      <c r="G8720" s="96">
        <v>113</v>
      </c>
      <c r="H8720" s="96">
        <v>0.28286</v>
      </c>
      <c r="I8720" s="810">
        <v>1</v>
      </c>
    </row>
    <row r="8721" spans="1:9" x14ac:dyDescent="0.15">
      <c r="A8721" s="694" t="s">
        <v>11166</v>
      </c>
      <c r="B8721" s="96">
        <v>322</v>
      </c>
      <c r="C8721" s="96">
        <v>11</v>
      </c>
      <c r="D8721" s="97">
        <v>6416355</v>
      </c>
      <c r="E8721" s="97">
        <v>6440644</v>
      </c>
      <c r="F8721" s="96" t="s">
        <v>2328</v>
      </c>
      <c r="G8721" s="96">
        <v>55</v>
      </c>
      <c r="H8721" s="96">
        <v>0.28288999999999997</v>
      </c>
      <c r="I8721" s="810">
        <v>1</v>
      </c>
    </row>
    <row r="8722" spans="1:9" x14ac:dyDescent="0.15">
      <c r="A8722" s="694" t="s">
        <v>11167</v>
      </c>
      <c r="B8722" s="96">
        <v>53342</v>
      </c>
      <c r="C8722" s="96">
        <v>13</v>
      </c>
      <c r="D8722" s="97">
        <v>21276222</v>
      </c>
      <c r="E8722" s="97">
        <v>21297239</v>
      </c>
      <c r="F8722" s="96" t="s">
        <v>2321</v>
      </c>
      <c r="G8722" s="96">
        <v>52</v>
      </c>
      <c r="H8722" s="96">
        <v>0.28294000000000002</v>
      </c>
      <c r="I8722" s="810">
        <v>1</v>
      </c>
    </row>
    <row r="8723" spans="1:9" x14ac:dyDescent="0.15">
      <c r="A8723" s="694" t="s">
        <v>11168</v>
      </c>
      <c r="B8723" s="96">
        <v>90338</v>
      </c>
      <c r="C8723" s="96">
        <v>19</v>
      </c>
      <c r="D8723" s="97">
        <v>53569181</v>
      </c>
      <c r="E8723" s="97">
        <v>53606690</v>
      </c>
      <c r="F8723" s="96" t="s">
        <v>2328</v>
      </c>
      <c r="G8723" s="96">
        <v>205</v>
      </c>
      <c r="H8723" s="96">
        <v>0.28316999999999998</v>
      </c>
      <c r="I8723" s="810">
        <v>1</v>
      </c>
    </row>
    <row r="8724" spans="1:9" x14ac:dyDescent="0.15">
      <c r="A8724" s="694" t="s">
        <v>11169</v>
      </c>
      <c r="B8724" s="96">
        <v>140893</v>
      </c>
      <c r="C8724" s="96">
        <v>20</v>
      </c>
      <c r="D8724" s="97">
        <v>60985293</v>
      </c>
      <c r="E8724" s="97">
        <v>61002629</v>
      </c>
      <c r="F8724" s="96" t="s">
        <v>2328</v>
      </c>
      <c r="G8724" s="96">
        <v>74</v>
      </c>
      <c r="H8724" s="96">
        <v>0.28320000000000001</v>
      </c>
      <c r="I8724" s="810">
        <v>1</v>
      </c>
    </row>
    <row r="8725" spans="1:9" x14ac:dyDescent="0.15">
      <c r="A8725" s="694" t="s">
        <v>11170</v>
      </c>
      <c r="B8725" s="96">
        <v>2720</v>
      </c>
      <c r="C8725" s="96">
        <v>3</v>
      </c>
      <c r="D8725" s="97">
        <v>33038100</v>
      </c>
      <c r="E8725" s="97">
        <v>33138694</v>
      </c>
      <c r="F8725" s="96" t="s">
        <v>2328</v>
      </c>
      <c r="G8725" s="96">
        <v>432</v>
      </c>
      <c r="H8725" s="96">
        <v>0.28326000000000001</v>
      </c>
      <c r="I8725" s="810">
        <v>1</v>
      </c>
    </row>
    <row r="8726" spans="1:9" x14ac:dyDescent="0.15">
      <c r="A8726" s="694" t="s">
        <v>11171</v>
      </c>
      <c r="B8726" s="96">
        <v>337876</v>
      </c>
      <c r="C8726" s="96">
        <v>5</v>
      </c>
      <c r="D8726" s="97">
        <v>129240389</v>
      </c>
      <c r="E8726" s="97">
        <v>129522327</v>
      </c>
      <c r="F8726" s="96" t="s">
        <v>2321</v>
      </c>
      <c r="G8726" s="96">
        <v>768</v>
      </c>
      <c r="H8726" s="96">
        <v>0.2833</v>
      </c>
      <c r="I8726" s="810">
        <v>1</v>
      </c>
    </row>
    <row r="8727" spans="1:9" x14ac:dyDescent="0.15">
      <c r="A8727" s="694" t="s">
        <v>11172</v>
      </c>
      <c r="B8727" s="96">
        <v>23207</v>
      </c>
      <c r="C8727" s="96">
        <v>1</v>
      </c>
      <c r="D8727" s="97">
        <v>16010632</v>
      </c>
      <c r="E8727" s="97">
        <v>16061264</v>
      </c>
      <c r="F8727" s="96" t="s">
        <v>2321</v>
      </c>
      <c r="G8727" s="96">
        <v>166</v>
      </c>
      <c r="H8727" s="96">
        <v>0.28331000000000001</v>
      </c>
      <c r="I8727" s="810">
        <v>1</v>
      </c>
    </row>
    <row r="8728" spans="1:9" x14ac:dyDescent="0.15">
      <c r="A8728" s="694" t="s">
        <v>11173</v>
      </c>
      <c r="B8728" s="96">
        <v>27089</v>
      </c>
      <c r="C8728" s="96">
        <v>5</v>
      </c>
      <c r="D8728" s="97">
        <v>132202319</v>
      </c>
      <c r="E8728" s="97">
        <v>132204536</v>
      </c>
      <c r="F8728" s="96" t="s">
        <v>2321</v>
      </c>
      <c r="G8728" s="96">
        <v>12</v>
      </c>
      <c r="H8728" s="96">
        <v>0.28332000000000002</v>
      </c>
      <c r="I8728" s="810">
        <v>1</v>
      </c>
    </row>
    <row r="8729" spans="1:9" x14ac:dyDescent="0.15">
      <c r="A8729" s="694" t="s">
        <v>11174</v>
      </c>
      <c r="B8729" s="96">
        <v>57030</v>
      </c>
      <c r="C8729" s="96">
        <v>19</v>
      </c>
      <c r="D8729" s="97">
        <v>49932655</v>
      </c>
      <c r="E8729" s="97">
        <v>49945617</v>
      </c>
      <c r="F8729" s="96" t="s">
        <v>2328</v>
      </c>
      <c r="G8729" s="96">
        <v>21</v>
      </c>
      <c r="H8729" s="96">
        <v>0.28333000000000003</v>
      </c>
      <c r="I8729" s="810">
        <v>1</v>
      </c>
    </row>
    <row r="8730" spans="1:9" x14ac:dyDescent="0.15">
      <c r="A8730" s="694" t="s">
        <v>11175</v>
      </c>
      <c r="B8730" s="96">
        <v>5003</v>
      </c>
      <c r="C8730" s="96">
        <v>11</v>
      </c>
      <c r="D8730" s="97">
        <v>2909327</v>
      </c>
      <c r="E8730" s="97">
        <v>2925175</v>
      </c>
      <c r="F8730" s="96" t="s">
        <v>2328</v>
      </c>
      <c r="G8730" s="96">
        <v>62</v>
      </c>
      <c r="H8730" s="96">
        <v>0.28334999999999999</v>
      </c>
      <c r="I8730" s="810">
        <v>1</v>
      </c>
    </row>
    <row r="8731" spans="1:9" x14ac:dyDescent="0.15">
      <c r="A8731" s="694" t="s">
        <v>11176</v>
      </c>
      <c r="B8731" s="96">
        <v>9381</v>
      </c>
      <c r="C8731" s="96">
        <v>2</v>
      </c>
      <c r="D8731" s="97">
        <v>26680071</v>
      </c>
      <c r="E8731" s="97">
        <v>26781566</v>
      </c>
      <c r="F8731" s="96" t="s">
        <v>2328</v>
      </c>
      <c r="G8731" s="96">
        <v>417</v>
      </c>
      <c r="H8731" s="96">
        <v>0.28334999999999999</v>
      </c>
      <c r="I8731" s="810">
        <v>1</v>
      </c>
    </row>
    <row r="8732" spans="1:9" x14ac:dyDescent="0.15">
      <c r="A8732" s="694" t="s">
        <v>11177</v>
      </c>
      <c r="B8732" s="96">
        <v>114899</v>
      </c>
      <c r="C8732" s="96">
        <v>5</v>
      </c>
      <c r="D8732" s="97">
        <v>34017963</v>
      </c>
      <c r="E8732" s="97">
        <v>34043371</v>
      </c>
      <c r="F8732" s="96" t="s">
        <v>2328</v>
      </c>
      <c r="G8732" s="96">
        <v>90</v>
      </c>
      <c r="H8732" s="96">
        <v>0.28336</v>
      </c>
      <c r="I8732" s="810">
        <v>1</v>
      </c>
    </row>
    <row r="8733" spans="1:9" x14ac:dyDescent="0.15">
      <c r="A8733" s="694" t="s">
        <v>11178</v>
      </c>
      <c r="B8733" s="96">
        <v>1397</v>
      </c>
      <c r="C8733" s="96">
        <v>14</v>
      </c>
      <c r="D8733" s="97">
        <v>105939275</v>
      </c>
      <c r="E8733" s="97">
        <v>105946507</v>
      </c>
      <c r="F8733" s="96" t="s">
        <v>2321</v>
      </c>
      <c r="G8733" s="96">
        <v>2</v>
      </c>
      <c r="H8733" s="96">
        <v>0.28356999999999999</v>
      </c>
      <c r="I8733" s="810">
        <v>1</v>
      </c>
    </row>
    <row r="8734" spans="1:9" x14ac:dyDescent="0.15">
      <c r="A8734" s="694" t="s">
        <v>11179</v>
      </c>
      <c r="B8734" s="96">
        <v>391112</v>
      </c>
      <c r="C8734" s="96">
        <v>1</v>
      </c>
      <c r="D8734" s="97">
        <v>158516918</v>
      </c>
      <c r="E8734" s="97">
        <v>158517895</v>
      </c>
      <c r="F8734" s="96" t="s">
        <v>2328</v>
      </c>
      <c r="G8734" s="96">
        <v>3</v>
      </c>
      <c r="H8734" s="96">
        <v>0.28356999999999999</v>
      </c>
      <c r="I8734" s="810">
        <v>1</v>
      </c>
    </row>
    <row r="8735" spans="1:9" x14ac:dyDescent="0.15">
      <c r="A8735" s="694" t="s">
        <v>11180</v>
      </c>
      <c r="B8735" s="96">
        <v>9933</v>
      </c>
      <c r="C8735" s="96">
        <v>9</v>
      </c>
      <c r="D8735" s="97">
        <v>2804152</v>
      </c>
      <c r="E8735" s="97">
        <v>2844130</v>
      </c>
      <c r="F8735" s="96" t="s">
        <v>2328</v>
      </c>
      <c r="G8735" s="96">
        <v>107</v>
      </c>
      <c r="H8735" s="96">
        <v>0.28383999999999998</v>
      </c>
      <c r="I8735" s="810">
        <v>1</v>
      </c>
    </row>
    <row r="8736" spans="1:9" x14ac:dyDescent="0.15">
      <c r="A8736" s="694" t="s">
        <v>11181</v>
      </c>
      <c r="B8736" s="96">
        <v>1746</v>
      </c>
      <c r="C8736" s="96">
        <v>2</v>
      </c>
      <c r="D8736" s="97">
        <v>172964166</v>
      </c>
      <c r="E8736" s="97">
        <v>172967478</v>
      </c>
      <c r="F8736" s="96" t="s">
        <v>2328</v>
      </c>
      <c r="G8736" s="96">
        <v>5</v>
      </c>
      <c r="H8736" s="96">
        <v>0.28388999999999998</v>
      </c>
      <c r="I8736" s="810">
        <v>1</v>
      </c>
    </row>
    <row r="8737" spans="1:9" x14ac:dyDescent="0.15">
      <c r="A8737" s="694" t="s">
        <v>11182</v>
      </c>
      <c r="B8737" s="96">
        <v>284370</v>
      </c>
      <c r="C8737" s="96">
        <v>19</v>
      </c>
      <c r="D8737" s="97">
        <v>52494587</v>
      </c>
      <c r="E8737" s="97">
        <v>52511494</v>
      </c>
      <c r="F8737" s="96" t="s">
        <v>2328</v>
      </c>
      <c r="G8737" s="96">
        <v>71</v>
      </c>
      <c r="H8737" s="96">
        <v>0.28388999999999998</v>
      </c>
      <c r="I8737" s="810">
        <v>1</v>
      </c>
    </row>
    <row r="8738" spans="1:9" x14ac:dyDescent="0.15">
      <c r="A8738" s="694" t="s">
        <v>11183</v>
      </c>
      <c r="B8738" s="96">
        <v>7265</v>
      </c>
      <c r="C8738" s="96">
        <v>5</v>
      </c>
      <c r="D8738" s="97">
        <v>159436156</v>
      </c>
      <c r="E8738" s="97">
        <v>159492550</v>
      </c>
      <c r="F8738" s="96" t="s">
        <v>2321</v>
      </c>
      <c r="G8738" s="96">
        <v>186</v>
      </c>
      <c r="H8738" s="96">
        <v>0.28401999999999999</v>
      </c>
      <c r="I8738" s="810">
        <v>1</v>
      </c>
    </row>
    <row r="8739" spans="1:9" x14ac:dyDescent="0.15">
      <c r="A8739" s="694" t="s">
        <v>11184</v>
      </c>
      <c r="B8739" s="96">
        <v>113746</v>
      </c>
      <c r="C8739" s="96">
        <v>11</v>
      </c>
      <c r="D8739" s="97">
        <v>196761</v>
      </c>
      <c r="E8739" s="97">
        <v>200273</v>
      </c>
      <c r="F8739" s="96" t="s">
        <v>2321</v>
      </c>
      <c r="G8739" s="96">
        <v>10</v>
      </c>
      <c r="H8739" s="96">
        <v>0.28412999999999999</v>
      </c>
      <c r="I8739" s="810">
        <v>1</v>
      </c>
    </row>
    <row r="8740" spans="1:9" x14ac:dyDescent="0.15">
      <c r="A8740" s="694" t="s">
        <v>11185</v>
      </c>
      <c r="B8740" s="96">
        <v>160777</v>
      </c>
      <c r="C8740" s="96">
        <v>12</v>
      </c>
      <c r="D8740" s="97">
        <v>119772517</v>
      </c>
      <c r="E8740" s="97">
        <v>119978852</v>
      </c>
      <c r="F8740" s="96" t="s">
        <v>2321</v>
      </c>
      <c r="G8740" s="96">
        <v>598</v>
      </c>
      <c r="H8740" s="96">
        <v>0.28444999999999998</v>
      </c>
      <c r="I8740" s="810">
        <v>1</v>
      </c>
    </row>
    <row r="8741" spans="1:9" x14ac:dyDescent="0.15">
      <c r="A8741" s="694" t="s">
        <v>11186</v>
      </c>
      <c r="B8741" s="96">
        <v>119</v>
      </c>
      <c r="C8741" s="96">
        <v>2</v>
      </c>
      <c r="D8741" s="97">
        <v>70888334</v>
      </c>
      <c r="E8741" s="97">
        <v>70995375</v>
      </c>
      <c r="F8741" s="96" t="s">
        <v>2328</v>
      </c>
      <c r="G8741" s="96">
        <v>417</v>
      </c>
      <c r="H8741" s="96">
        <v>0.28448000000000001</v>
      </c>
      <c r="I8741" s="810">
        <v>1</v>
      </c>
    </row>
    <row r="8742" spans="1:9" x14ac:dyDescent="0.15">
      <c r="A8742" s="694" t="s">
        <v>11187</v>
      </c>
      <c r="B8742" s="96">
        <v>55109</v>
      </c>
      <c r="C8742" s="96">
        <v>5</v>
      </c>
      <c r="D8742" s="97">
        <v>76326210</v>
      </c>
      <c r="E8742" s="97">
        <v>76361059</v>
      </c>
      <c r="F8742" s="96" t="s">
        <v>2321</v>
      </c>
      <c r="G8742" s="96">
        <v>104</v>
      </c>
      <c r="H8742" s="96">
        <v>0.28449000000000002</v>
      </c>
      <c r="I8742" s="810">
        <v>1</v>
      </c>
    </row>
    <row r="8743" spans="1:9" x14ac:dyDescent="0.15">
      <c r="A8743" s="694" t="s">
        <v>11188</v>
      </c>
      <c r="B8743" s="96">
        <v>26292</v>
      </c>
      <c r="C8743" s="96">
        <v>1</v>
      </c>
      <c r="D8743" s="97">
        <v>39328162</v>
      </c>
      <c r="E8743" s="97">
        <v>39339050</v>
      </c>
      <c r="F8743" s="96" t="s">
        <v>2328</v>
      </c>
      <c r="G8743" s="96">
        <v>23</v>
      </c>
      <c r="H8743" s="96">
        <v>0.28452</v>
      </c>
      <c r="I8743" s="810">
        <v>1</v>
      </c>
    </row>
    <row r="8744" spans="1:9" x14ac:dyDescent="0.15">
      <c r="A8744" s="694" t="s">
        <v>11189</v>
      </c>
      <c r="B8744" s="96">
        <v>57105</v>
      </c>
      <c r="C8744" s="96">
        <v>13</v>
      </c>
      <c r="D8744" s="97">
        <v>49227847</v>
      </c>
      <c r="E8744" s="97">
        <v>49283498</v>
      </c>
      <c r="F8744" s="96" t="s">
        <v>2321</v>
      </c>
      <c r="G8744" s="96">
        <v>228</v>
      </c>
      <c r="H8744" s="96">
        <v>0.28452</v>
      </c>
      <c r="I8744" s="810">
        <v>1</v>
      </c>
    </row>
    <row r="8745" spans="1:9" x14ac:dyDescent="0.15">
      <c r="A8745" s="694" t="s">
        <v>11190</v>
      </c>
      <c r="B8745" s="96">
        <v>83608</v>
      </c>
      <c r="C8745" s="96">
        <v>18</v>
      </c>
      <c r="D8745" s="97">
        <v>33552588</v>
      </c>
      <c r="E8745" s="97">
        <v>33559250</v>
      </c>
      <c r="F8745" s="96" t="s">
        <v>2321</v>
      </c>
      <c r="G8745" s="96">
        <v>19</v>
      </c>
      <c r="H8745" s="96">
        <v>0.28455000000000003</v>
      </c>
      <c r="I8745" s="810">
        <v>1</v>
      </c>
    </row>
    <row r="8746" spans="1:9" x14ac:dyDescent="0.15">
      <c r="A8746" s="694" t="s">
        <v>11191</v>
      </c>
      <c r="B8746" s="96">
        <v>79729</v>
      </c>
      <c r="C8746" s="96">
        <v>1</v>
      </c>
      <c r="D8746" s="97">
        <v>36771889</v>
      </c>
      <c r="E8746" s="97">
        <v>36793544</v>
      </c>
      <c r="F8746" s="96" t="s">
        <v>2321</v>
      </c>
      <c r="G8746" s="96">
        <v>30</v>
      </c>
      <c r="H8746" s="96">
        <v>0.28466999999999998</v>
      </c>
      <c r="I8746" s="810">
        <v>1</v>
      </c>
    </row>
    <row r="8747" spans="1:9" x14ac:dyDescent="0.15">
      <c r="A8747" s="694" t="s">
        <v>11192</v>
      </c>
      <c r="B8747" s="96">
        <v>126017</v>
      </c>
      <c r="C8747" s="96">
        <v>19</v>
      </c>
      <c r="D8747" s="97">
        <v>53970989</v>
      </c>
      <c r="E8747" s="97">
        <v>53997546</v>
      </c>
      <c r="F8747" s="96" t="s">
        <v>2321</v>
      </c>
      <c r="G8747" s="96">
        <v>160</v>
      </c>
      <c r="H8747" s="96">
        <v>0.28471000000000002</v>
      </c>
      <c r="I8747" s="810">
        <v>1</v>
      </c>
    </row>
    <row r="8748" spans="1:9" x14ac:dyDescent="0.15">
      <c r="A8748" s="694" t="s">
        <v>11193</v>
      </c>
      <c r="B8748" s="96">
        <v>8439</v>
      </c>
      <c r="C8748" s="96">
        <v>8</v>
      </c>
      <c r="D8748" s="97">
        <v>59496063</v>
      </c>
      <c r="E8748" s="97">
        <v>59572404</v>
      </c>
      <c r="F8748" s="96" t="s">
        <v>2328</v>
      </c>
      <c r="G8748" s="96">
        <v>235</v>
      </c>
      <c r="H8748" s="96">
        <v>0.28473999999999999</v>
      </c>
      <c r="I8748" s="810">
        <v>1</v>
      </c>
    </row>
    <row r="8749" spans="1:9" x14ac:dyDescent="0.15">
      <c r="A8749" s="694" t="s">
        <v>11194</v>
      </c>
      <c r="B8749" s="96">
        <v>27333</v>
      </c>
      <c r="C8749" s="96">
        <v>3</v>
      </c>
      <c r="D8749" s="97">
        <v>167726457</v>
      </c>
      <c r="E8749" s="97">
        <v>167813712</v>
      </c>
      <c r="F8749" s="96" t="s">
        <v>2328</v>
      </c>
      <c r="G8749" s="96">
        <v>221</v>
      </c>
      <c r="H8749" s="96">
        <v>0.28481000000000001</v>
      </c>
      <c r="I8749" s="810">
        <v>1</v>
      </c>
    </row>
    <row r="8750" spans="1:9" x14ac:dyDescent="0.15">
      <c r="A8750" s="694" t="s">
        <v>11195</v>
      </c>
      <c r="B8750" s="96">
        <v>55184</v>
      </c>
      <c r="C8750" s="96">
        <v>20</v>
      </c>
      <c r="D8750" s="97">
        <v>18364011</v>
      </c>
      <c r="E8750" s="97">
        <v>18447995</v>
      </c>
      <c r="F8750" s="96" t="s">
        <v>2328</v>
      </c>
      <c r="G8750" s="96">
        <v>346</v>
      </c>
      <c r="H8750" s="96">
        <v>0.28481000000000001</v>
      </c>
      <c r="I8750" s="810">
        <v>1</v>
      </c>
    </row>
    <row r="8751" spans="1:9" x14ac:dyDescent="0.15">
      <c r="A8751" s="694" t="s">
        <v>11196</v>
      </c>
      <c r="B8751" s="96">
        <v>5567</v>
      </c>
      <c r="C8751" s="96">
        <v>1</v>
      </c>
      <c r="D8751" s="97">
        <v>84543745</v>
      </c>
      <c r="E8751" s="97">
        <v>84704181</v>
      </c>
      <c r="F8751" s="96" t="s">
        <v>2321</v>
      </c>
      <c r="G8751" s="96">
        <v>292</v>
      </c>
      <c r="H8751" s="96">
        <v>0.28481000000000001</v>
      </c>
      <c r="I8751" s="810">
        <v>1</v>
      </c>
    </row>
    <row r="8752" spans="1:9" x14ac:dyDescent="0.15">
      <c r="A8752" s="694" t="s">
        <v>11197</v>
      </c>
      <c r="B8752" s="96">
        <v>51297</v>
      </c>
      <c r="C8752" s="96">
        <v>20</v>
      </c>
      <c r="D8752" s="97">
        <v>31823802</v>
      </c>
      <c r="E8752" s="97">
        <v>31831115</v>
      </c>
      <c r="F8752" s="96" t="s">
        <v>2321</v>
      </c>
      <c r="G8752" s="96">
        <v>25</v>
      </c>
      <c r="H8752" s="96">
        <v>0.28484999999999999</v>
      </c>
      <c r="I8752" s="810">
        <v>1</v>
      </c>
    </row>
    <row r="8753" spans="1:9" x14ac:dyDescent="0.15">
      <c r="A8753" s="694" t="s">
        <v>11198</v>
      </c>
      <c r="B8753" s="96">
        <v>898</v>
      </c>
      <c r="C8753" s="96">
        <v>19</v>
      </c>
      <c r="D8753" s="97">
        <v>30302805</v>
      </c>
      <c r="E8753" s="97">
        <v>30315224</v>
      </c>
      <c r="F8753" s="96" t="s">
        <v>2321</v>
      </c>
      <c r="G8753" s="96">
        <v>35</v>
      </c>
      <c r="H8753" s="96">
        <v>0.28494000000000003</v>
      </c>
      <c r="I8753" s="810">
        <v>1</v>
      </c>
    </row>
    <row r="8754" spans="1:9" x14ac:dyDescent="0.15">
      <c r="A8754" s="694" t="s">
        <v>11199</v>
      </c>
      <c r="B8754" s="96">
        <v>646643</v>
      </c>
      <c r="C8754" s="96">
        <v>19</v>
      </c>
      <c r="D8754" s="97">
        <v>56040780</v>
      </c>
      <c r="E8754" s="97">
        <v>56048435</v>
      </c>
      <c r="F8754" s="96" t="s">
        <v>2328</v>
      </c>
      <c r="G8754" s="96">
        <v>33</v>
      </c>
      <c r="H8754" s="96">
        <v>0.28499999999999998</v>
      </c>
      <c r="I8754" s="810">
        <v>1</v>
      </c>
    </row>
    <row r="8755" spans="1:9" x14ac:dyDescent="0.15">
      <c r="A8755" s="694" t="s">
        <v>11200</v>
      </c>
      <c r="B8755" s="96">
        <v>1579</v>
      </c>
      <c r="C8755" s="96">
        <v>1</v>
      </c>
      <c r="D8755" s="97">
        <v>47394846</v>
      </c>
      <c r="E8755" s="97">
        <v>47407156</v>
      </c>
      <c r="F8755" s="96" t="s">
        <v>2328</v>
      </c>
      <c r="G8755" s="96">
        <v>40</v>
      </c>
      <c r="H8755" s="96">
        <v>0.28508</v>
      </c>
      <c r="I8755" s="810">
        <v>1</v>
      </c>
    </row>
    <row r="8756" spans="1:9" x14ac:dyDescent="0.15">
      <c r="A8756" s="694" t="s">
        <v>11201</v>
      </c>
      <c r="B8756" s="96">
        <v>55917</v>
      </c>
      <c r="C8756" s="96">
        <v>1</v>
      </c>
      <c r="D8756" s="97">
        <v>112938800</v>
      </c>
      <c r="E8756" s="97">
        <v>113003786</v>
      </c>
      <c r="F8756" s="96" t="s">
        <v>2321</v>
      </c>
      <c r="G8756" s="96">
        <v>168</v>
      </c>
      <c r="H8756" s="96">
        <v>0.28515000000000001</v>
      </c>
      <c r="I8756" s="810">
        <v>1</v>
      </c>
    </row>
    <row r="8757" spans="1:9" x14ac:dyDescent="0.15">
      <c r="A8757" s="694" t="s">
        <v>11202</v>
      </c>
      <c r="B8757" s="96">
        <v>100287036</v>
      </c>
      <c r="C8757" s="96">
        <v>16</v>
      </c>
      <c r="D8757" s="97">
        <v>89387541</v>
      </c>
      <c r="E8757" s="97">
        <v>89391518</v>
      </c>
      <c r="F8757" s="96" t="s">
        <v>2321</v>
      </c>
      <c r="G8757" s="96">
        <v>10</v>
      </c>
      <c r="H8757" s="96">
        <v>0.28520000000000001</v>
      </c>
      <c r="I8757" s="810">
        <v>1</v>
      </c>
    </row>
    <row r="8758" spans="1:9" x14ac:dyDescent="0.15">
      <c r="A8758" s="694" t="s">
        <v>11203</v>
      </c>
      <c r="B8758" s="96">
        <v>6868</v>
      </c>
      <c r="C8758" s="96">
        <v>2</v>
      </c>
      <c r="D8758" s="97">
        <v>9629392</v>
      </c>
      <c r="E8758" s="97">
        <v>9695917</v>
      </c>
      <c r="F8758" s="96" t="s">
        <v>2328</v>
      </c>
      <c r="G8758" s="96">
        <v>140</v>
      </c>
      <c r="H8758" s="96">
        <v>0.28523999999999999</v>
      </c>
      <c r="I8758" s="810">
        <v>1</v>
      </c>
    </row>
    <row r="8759" spans="1:9" x14ac:dyDescent="0.15">
      <c r="A8759" s="694" t="s">
        <v>11204</v>
      </c>
      <c r="B8759" s="96">
        <v>3257</v>
      </c>
      <c r="C8759" s="96">
        <v>10</v>
      </c>
      <c r="D8759" s="97">
        <v>100175955</v>
      </c>
      <c r="E8759" s="97">
        <v>100206720</v>
      </c>
      <c r="F8759" s="96" t="s">
        <v>2328</v>
      </c>
      <c r="G8759" s="96">
        <v>140</v>
      </c>
      <c r="H8759" s="96">
        <v>0.28531000000000001</v>
      </c>
      <c r="I8759" s="810">
        <v>1</v>
      </c>
    </row>
    <row r="8760" spans="1:9" x14ac:dyDescent="0.15">
      <c r="A8760" s="694" t="s">
        <v>11205</v>
      </c>
      <c r="B8760" s="96">
        <v>56925</v>
      </c>
      <c r="C8760" s="96">
        <v>3</v>
      </c>
      <c r="D8760" s="97">
        <v>158384203</v>
      </c>
      <c r="E8760" s="97">
        <v>158390482</v>
      </c>
      <c r="F8760" s="96" t="s">
        <v>2328</v>
      </c>
      <c r="G8760" s="96">
        <v>23</v>
      </c>
      <c r="H8760" s="96">
        <v>0.28542000000000001</v>
      </c>
      <c r="I8760" s="810">
        <v>1</v>
      </c>
    </row>
    <row r="8761" spans="1:9" x14ac:dyDescent="0.15">
      <c r="A8761" s="694" t="s">
        <v>11206</v>
      </c>
      <c r="B8761" s="96">
        <v>55819</v>
      </c>
      <c r="C8761" s="96">
        <v>5</v>
      </c>
      <c r="D8761" s="97">
        <v>179382067</v>
      </c>
      <c r="E8761" s="97">
        <v>179499118</v>
      </c>
      <c r="F8761" s="96" t="s">
        <v>2328</v>
      </c>
      <c r="G8761" s="96">
        <v>405</v>
      </c>
      <c r="H8761" s="96">
        <v>0.28544000000000003</v>
      </c>
      <c r="I8761" s="810">
        <v>1</v>
      </c>
    </row>
    <row r="8762" spans="1:9" x14ac:dyDescent="0.15">
      <c r="A8762" s="694" t="s">
        <v>11207</v>
      </c>
      <c r="B8762" s="96">
        <v>2569</v>
      </c>
      <c r="C8762" s="96">
        <v>6</v>
      </c>
      <c r="D8762" s="97">
        <v>89887223</v>
      </c>
      <c r="E8762" s="97">
        <v>89941007</v>
      </c>
      <c r="F8762" s="96" t="s">
        <v>2328</v>
      </c>
      <c r="G8762" s="96">
        <v>263</v>
      </c>
      <c r="H8762" s="96">
        <v>0.28548000000000001</v>
      </c>
      <c r="I8762" s="810">
        <v>1</v>
      </c>
    </row>
    <row r="8763" spans="1:9" x14ac:dyDescent="0.15">
      <c r="A8763" s="694" t="s">
        <v>11208</v>
      </c>
      <c r="B8763" s="96">
        <v>57115</v>
      </c>
      <c r="C8763" s="96">
        <v>1</v>
      </c>
      <c r="D8763" s="97">
        <v>153302596</v>
      </c>
      <c r="E8763" s="97">
        <v>153321039</v>
      </c>
      <c r="F8763" s="96" t="s">
        <v>2328</v>
      </c>
      <c r="G8763" s="96">
        <v>89</v>
      </c>
      <c r="H8763" s="96">
        <v>0.28548000000000001</v>
      </c>
      <c r="I8763" s="810">
        <v>1</v>
      </c>
    </row>
    <row r="8764" spans="1:9" x14ac:dyDescent="0.15">
      <c r="A8764" s="694" t="s">
        <v>11209</v>
      </c>
      <c r="B8764" s="96">
        <v>23092</v>
      </c>
      <c r="C8764" s="96">
        <v>5</v>
      </c>
      <c r="D8764" s="97">
        <v>142149881</v>
      </c>
      <c r="E8764" s="97">
        <v>142608572</v>
      </c>
      <c r="F8764" s="96" t="s">
        <v>2321</v>
      </c>
      <c r="G8764" s="96">
        <v>1377</v>
      </c>
      <c r="H8764" s="96">
        <v>0.28550999999999999</v>
      </c>
      <c r="I8764" s="810">
        <v>1</v>
      </c>
    </row>
    <row r="8765" spans="1:9" x14ac:dyDescent="0.15">
      <c r="A8765" s="694" t="s">
        <v>11210</v>
      </c>
      <c r="B8765" s="96">
        <v>653082</v>
      </c>
      <c r="C8765" s="96">
        <v>5</v>
      </c>
      <c r="D8765" s="97">
        <v>710470</v>
      </c>
      <c r="E8765" s="97">
        <v>784857</v>
      </c>
      <c r="F8765" s="96" t="s">
        <v>2328</v>
      </c>
      <c r="G8765" s="96">
        <v>1</v>
      </c>
      <c r="H8765" s="96">
        <v>0.28560000000000002</v>
      </c>
      <c r="I8765" s="810">
        <v>1</v>
      </c>
    </row>
    <row r="8766" spans="1:9" x14ac:dyDescent="0.15">
      <c r="A8766" s="694" t="s">
        <v>11211</v>
      </c>
      <c r="B8766" s="96">
        <v>90332</v>
      </c>
      <c r="C8766" s="96">
        <v>19</v>
      </c>
      <c r="D8766" s="97">
        <v>45715879</v>
      </c>
      <c r="E8766" s="97">
        <v>45737469</v>
      </c>
      <c r="F8766" s="96" t="s">
        <v>2328</v>
      </c>
      <c r="G8766" s="96">
        <v>108</v>
      </c>
      <c r="H8766" s="96">
        <v>0.28561999999999999</v>
      </c>
      <c r="I8766" s="810">
        <v>1</v>
      </c>
    </row>
    <row r="8767" spans="1:9" x14ac:dyDescent="0.15">
      <c r="A8767" s="694" t="s">
        <v>11212</v>
      </c>
      <c r="B8767" s="96">
        <v>257044</v>
      </c>
      <c r="C8767" s="96">
        <v>1</v>
      </c>
      <c r="D8767" s="97">
        <v>244624673</v>
      </c>
      <c r="E8767" s="97">
        <v>244803664</v>
      </c>
      <c r="F8767" s="96" t="s">
        <v>2321</v>
      </c>
      <c r="G8767" s="96">
        <v>573</v>
      </c>
      <c r="H8767" s="96">
        <v>0.28565000000000002</v>
      </c>
      <c r="I8767" s="810">
        <v>1</v>
      </c>
    </row>
    <row r="8768" spans="1:9" x14ac:dyDescent="0.15">
      <c r="A8768" s="694" t="s">
        <v>11213</v>
      </c>
      <c r="B8768" s="96">
        <v>51149</v>
      </c>
      <c r="C8768" s="96">
        <v>5</v>
      </c>
      <c r="D8768" s="97">
        <v>179263927</v>
      </c>
      <c r="E8768" s="97">
        <v>179285867</v>
      </c>
      <c r="F8768" s="96" t="s">
        <v>2328</v>
      </c>
      <c r="G8768" s="96">
        <v>90</v>
      </c>
      <c r="H8768" s="96">
        <v>0.28565000000000002</v>
      </c>
      <c r="I8768" s="810">
        <v>1</v>
      </c>
    </row>
    <row r="8769" spans="1:9" x14ac:dyDescent="0.15">
      <c r="A8769" s="694" t="s">
        <v>11214</v>
      </c>
      <c r="B8769" s="96">
        <v>57179</v>
      </c>
      <c r="C8769" s="96">
        <v>5</v>
      </c>
      <c r="D8769" s="97">
        <v>175773065</v>
      </c>
      <c r="E8769" s="97">
        <v>175788809</v>
      </c>
      <c r="F8769" s="96" t="s">
        <v>2328</v>
      </c>
      <c r="G8769" s="96">
        <v>33</v>
      </c>
      <c r="H8769" s="96">
        <v>0.28566000000000003</v>
      </c>
      <c r="I8769" s="810">
        <v>1</v>
      </c>
    </row>
    <row r="8770" spans="1:9" x14ac:dyDescent="0.15">
      <c r="A8770" s="694" t="s">
        <v>11215</v>
      </c>
      <c r="B8770" s="96">
        <v>3667</v>
      </c>
      <c r="C8770" s="96">
        <v>2</v>
      </c>
      <c r="D8770" s="97">
        <v>227596033</v>
      </c>
      <c r="E8770" s="97">
        <v>227664545</v>
      </c>
      <c r="F8770" s="96" t="s">
        <v>2328</v>
      </c>
      <c r="G8770" s="96">
        <v>159</v>
      </c>
      <c r="H8770" s="96">
        <v>0.28572999999999998</v>
      </c>
      <c r="I8770" s="810">
        <v>1</v>
      </c>
    </row>
    <row r="8771" spans="1:9" x14ac:dyDescent="0.15">
      <c r="A8771" s="694" t="s">
        <v>11216</v>
      </c>
      <c r="B8771" s="96">
        <v>152586</v>
      </c>
      <c r="C8771" s="96">
        <v>4</v>
      </c>
      <c r="D8771" s="97">
        <v>141364529</v>
      </c>
      <c r="E8771" s="97">
        <v>141419531</v>
      </c>
      <c r="F8771" s="96" t="s">
        <v>2328</v>
      </c>
      <c r="G8771" s="96">
        <v>194</v>
      </c>
      <c r="H8771" s="96">
        <v>0.28577999999999998</v>
      </c>
      <c r="I8771" s="810">
        <v>1</v>
      </c>
    </row>
    <row r="8772" spans="1:9" x14ac:dyDescent="0.15">
      <c r="A8772" s="694" t="s">
        <v>11217</v>
      </c>
      <c r="B8772" s="96">
        <v>23788</v>
      </c>
      <c r="C8772" s="96">
        <v>11</v>
      </c>
      <c r="D8772" s="97">
        <v>47638858</v>
      </c>
      <c r="E8772" s="97">
        <v>47664206</v>
      </c>
      <c r="F8772" s="96" t="s">
        <v>2328</v>
      </c>
      <c r="G8772" s="96">
        <v>53</v>
      </c>
      <c r="H8772" s="96">
        <v>0.28578999999999999</v>
      </c>
      <c r="I8772" s="810">
        <v>1</v>
      </c>
    </row>
    <row r="8773" spans="1:9" x14ac:dyDescent="0.15">
      <c r="A8773" s="694" t="s">
        <v>11218</v>
      </c>
      <c r="B8773" s="96">
        <v>6570</v>
      </c>
      <c r="C8773" s="96">
        <v>8</v>
      </c>
      <c r="D8773" s="97">
        <v>20002366</v>
      </c>
      <c r="E8773" s="97">
        <v>20040717</v>
      </c>
      <c r="F8773" s="96" t="s">
        <v>2328</v>
      </c>
      <c r="G8773" s="96">
        <v>209</v>
      </c>
      <c r="H8773" s="96">
        <v>0.28599999999999998</v>
      </c>
      <c r="I8773" s="810">
        <v>1</v>
      </c>
    </row>
    <row r="8774" spans="1:9" x14ac:dyDescent="0.15">
      <c r="A8774" s="694" t="s">
        <v>11219</v>
      </c>
      <c r="B8774" s="96">
        <v>5970</v>
      </c>
      <c r="C8774" s="96">
        <v>11</v>
      </c>
      <c r="D8774" s="97">
        <v>65421067</v>
      </c>
      <c r="E8774" s="97">
        <v>65430443</v>
      </c>
      <c r="F8774" s="96" t="s">
        <v>2328</v>
      </c>
      <c r="G8774" s="96">
        <v>15</v>
      </c>
      <c r="H8774" s="96">
        <v>0.28610999999999998</v>
      </c>
      <c r="I8774" s="810">
        <v>1</v>
      </c>
    </row>
    <row r="8775" spans="1:9" x14ac:dyDescent="0.15">
      <c r="A8775" s="694" t="s">
        <v>11220</v>
      </c>
      <c r="B8775" s="96">
        <v>168002</v>
      </c>
      <c r="C8775" s="96">
        <v>6</v>
      </c>
      <c r="D8775" s="97">
        <v>168693510</v>
      </c>
      <c r="E8775" s="97">
        <v>168720459</v>
      </c>
      <c r="F8775" s="96" t="s">
        <v>2328</v>
      </c>
      <c r="G8775" s="96">
        <v>122</v>
      </c>
      <c r="H8775" s="96">
        <v>0.28617999999999999</v>
      </c>
      <c r="I8775" s="810">
        <v>1</v>
      </c>
    </row>
    <row r="8776" spans="1:9" x14ac:dyDescent="0.15">
      <c r="A8776" s="694" t="s">
        <v>11221</v>
      </c>
      <c r="B8776" s="96">
        <v>88455</v>
      </c>
      <c r="C8776" s="96">
        <v>12</v>
      </c>
      <c r="D8776" s="97">
        <v>110436974</v>
      </c>
      <c r="E8776" s="97">
        <v>110477237</v>
      </c>
      <c r="F8776" s="96" t="s">
        <v>2321</v>
      </c>
      <c r="G8776" s="96">
        <v>102</v>
      </c>
      <c r="H8776" s="96">
        <v>0.28621999999999997</v>
      </c>
      <c r="I8776" s="810">
        <v>1</v>
      </c>
    </row>
    <row r="8777" spans="1:9" x14ac:dyDescent="0.15">
      <c r="A8777" s="694" t="s">
        <v>11222</v>
      </c>
      <c r="B8777" s="96">
        <v>26298</v>
      </c>
      <c r="C8777" s="96">
        <v>11</v>
      </c>
      <c r="D8777" s="97">
        <v>34642588</v>
      </c>
      <c r="E8777" s="97">
        <v>34684835</v>
      </c>
      <c r="F8777" s="96" t="s">
        <v>2321</v>
      </c>
      <c r="G8777" s="96">
        <v>129</v>
      </c>
      <c r="H8777" s="96">
        <v>0.28622999999999998</v>
      </c>
      <c r="I8777" s="810">
        <v>1</v>
      </c>
    </row>
    <row r="8778" spans="1:9" x14ac:dyDescent="0.15">
      <c r="A8778" s="694" t="s">
        <v>11223</v>
      </c>
      <c r="B8778" s="96">
        <v>387990</v>
      </c>
      <c r="C8778" s="96">
        <v>14</v>
      </c>
      <c r="D8778" s="97">
        <v>58862644</v>
      </c>
      <c r="E8778" s="97">
        <v>58875419</v>
      </c>
      <c r="F8778" s="96" t="s">
        <v>2321</v>
      </c>
      <c r="G8778" s="96">
        <v>17</v>
      </c>
      <c r="H8778" s="96">
        <v>0.28628999999999999</v>
      </c>
      <c r="I8778" s="810">
        <v>1</v>
      </c>
    </row>
    <row r="8779" spans="1:9" x14ac:dyDescent="0.15">
      <c r="A8779" s="694" t="s">
        <v>11224</v>
      </c>
      <c r="B8779" s="96">
        <v>23129</v>
      </c>
      <c r="C8779" s="96">
        <v>3</v>
      </c>
      <c r="D8779" s="97">
        <v>129274056</v>
      </c>
      <c r="E8779" s="97">
        <v>129325582</v>
      </c>
      <c r="F8779" s="96" t="s">
        <v>2328</v>
      </c>
      <c r="G8779" s="96">
        <v>197</v>
      </c>
      <c r="H8779" s="96">
        <v>0.2863</v>
      </c>
      <c r="I8779" s="810">
        <v>1</v>
      </c>
    </row>
    <row r="8780" spans="1:9" x14ac:dyDescent="0.15">
      <c r="A8780" s="694" t="s">
        <v>11225</v>
      </c>
      <c r="B8780" s="96">
        <v>84329</v>
      </c>
      <c r="C8780" s="96">
        <v>12</v>
      </c>
      <c r="D8780" s="97">
        <v>111086491</v>
      </c>
      <c r="E8780" s="97">
        <v>111130276</v>
      </c>
      <c r="F8780" s="96" t="s">
        <v>2328</v>
      </c>
      <c r="G8780" s="96">
        <v>117</v>
      </c>
      <c r="H8780" s="96">
        <v>0.28631000000000001</v>
      </c>
      <c r="I8780" s="810">
        <v>1</v>
      </c>
    </row>
    <row r="8781" spans="1:9" x14ac:dyDescent="0.15">
      <c r="A8781" s="694" t="s">
        <v>11226</v>
      </c>
      <c r="B8781" s="96">
        <v>5425</v>
      </c>
      <c r="C8781" s="96">
        <v>7</v>
      </c>
      <c r="D8781" s="97">
        <v>44154279</v>
      </c>
      <c r="E8781" s="97">
        <v>44163267</v>
      </c>
      <c r="F8781" s="96" t="s">
        <v>2328</v>
      </c>
      <c r="G8781" s="96">
        <v>23</v>
      </c>
      <c r="H8781" s="96">
        <v>0.28632000000000002</v>
      </c>
      <c r="I8781" s="810">
        <v>1</v>
      </c>
    </row>
    <row r="8782" spans="1:9" x14ac:dyDescent="0.15">
      <c r="A8782" s="694" t="s">
        <v>11227</v>
      </c>
      <c r="B8782" s="96">
        <v>5925</v>
      </c>
      <c r="C8782" s="96">
        <v>13</v>
      </c>
      <c r="D8782" s="97">
        <v>48877883</v>
      </c>
      <c r="E8782" s="97">
        <v>49056026</v>
      </c>
      <c r="F8782" s="96" t="s">
        <v>2321</v>
      </c>
      <c r="G8782" s="96">
        <v>497</v>
      </c>
      <c r="H8782" s="96">
        <v>0.28639999999999999</v>
      </c>
      <c r="I8782" s="810">
        <v>1</v>
      </c>
    </row>
    <row r="8783" spans="1:9" x14ac:dyDescent="0.15">
      <c r="A8783" s="694" t="s">
        <v>1922</v>
      </c>
      <c r="B8783" s="96">
        <v>200728</v>
      </c>
      <c r="C8783" s="96">
        <v>2</v>
      </c>
      <c r="D8783" s="97">
        <v>62727356</v>
      </c>
      <c r="E8783" s="97">
        <v>62733604</v>
      </c>
      <c r="F8783" s="96" t="s">
        <v>2328</v>
      </c>
      <c r="G8783" s="96">
        <v>35</v>
      </c>
      <c r="H8783" s="96">
        <v>0.28641</v>
      </c>
      <c r="I8783" s="810">
        <v>1</v>
      </c>
    </row>
    <row r="8784" spans="1:9" x14ac:dyDescent="0.15">
      <c r="A8784" s="694" t="s">
        <v>11228</v>
      </c>
      <c r="B8784" s="96">
        <v>126374</v>
      </c>
      <c r="C8784" s="96">
        <v>19</v>
      </c>
      <c r="D8784" s="97">
        <v>34972880</v>
      </c>
      <c r="E8784" s="97">
        <v>34992085</v>
      </c>
      <c r="F8784" s="96" t="s">
        <v>2321</v>
      </c>
      <c r="G8784" s="96">
        <v>57</v>
      </c>
      <c r="H8784" s="96">
        <v>0.28643999999999997</v>
      </c>
      <c r="I8784" s="810">
        <v>1</v>
      </c>
    </row>
    <row r="8785" spans="1:9" x14ac:dyDescent="0.15">
      <c r="A8785" s="694" t="s">
        <v>11229</v>
      </c>
      <c r="B8785" s="96">
        <v>480</v>
      </c>
      <c r="C8785" s="96">
        <v>1</v>
      </c>
      <c r="D8785" s="97">
        <v>160121352</v>
      </c>
      <c r="E8785" s="97">
        <v>160156767</v>
      </c>
      <c r="F8785" s="96" t="s">
        <v>2321</v>
      </c>
      <c r="G8785" s="96">
        <v>160</v>
      </c>
      <c r="H8785" s="96">
        <v>0.28649000000000002</v>
      </c>
      <c r="I8785" s="810">
        <v>1</v>
      </c>
    </row>
    <row r="8786" spans="1:9" x14ac:dyDescent="0.15">
      <c r="A8786" s="694" t="s">
        <v>11230</v>
      </c>
      <c r="B8786" s="96">
        <v>54511</v>
      </c>
      <c r="C8786" s="96">
        <v>6</v>
      </c>
      <c r="D8786" s="97">
        <v>55299171</v>
      </c>
      <c r="E8786" s="97">
        <v>55444012</v>
      </c>
      <c r="F8786" s="96" t="s">
        <v>2328</v>
      </c>
      <c r="G8786" s="96">
        <v>680</v>
      </c>
      <c r="H8786" s="96">
        <v>0.28660000000000002</v>
      </c>
      <c r="I8786" s="810">
        <v>1</v>
      </c>
    </row>
    <row r="8787" spans="1:9" x14ac:dyDescent="0.15">
      <c r="A8787" s="694" t="s">
        <v>11231</v>
      </c>
      <c r="B8787" s="96">
        <v>84182</v>
      </c>
      <c r="C8787" s="96">
        <v>7</v>
      </c>
      <c r="D8787" s="97">
        <v>30811033</v>
      </c>
      <c r="E8787" s="97">
        <v>30932408</v>
      </c>
      <c r="F8787" s="96" t="s">
        <v>2321</v>
      </c>
      <c r="G8787" s="96">
        <v>473</v>
      </c>
      <c r="H8787" s="96">
        <v>0.28660000000000002</v>
      </c>
      <c r="I8787" s="810">
        <v>1</v>
      </c>
    </row>
    <row r="8788" spans="1:9" x14ac:dyDescent="0.15">
      <c r="A8788" s="694" t="s">
        <v>11232</v>
      </c>
      <c r="B8788" s="96">
        <v>5270</v>
      </c>
      <c r="C8788" s="96">
        <v>2</v>
      </c>
      <c r="D8788" s="97">
        <v>224839765</v>
      </c>
      <c r="E8788" s="97">
        <v>224904036</v>
      </c>
      <c r="F8788" s="96" t="s">
        <v>2328</v>
      </c>
      <c r="G8788" s="96">
        <v>317</v>
      </c>
      <c r="H8788" s="96">
        <v>0.28673999999999999</v>
      </c>
      <c r="I8788" s="810">
        <v>1</v>
      </c>
    </row>
    <row r="8789" spans="1:9" x14ac:dyDescent="0.15">
      <c r="A8789" s="694" t="s">
        <v>11233</v>
      </c>
      <c r="B8789" s="96">
        <v>2969</v>
      </c>
      <c r="C8789" s="96">
        <v>7</v>
      </c>
      <c r="D8789" s="97">
        <v>74071991</v>
      </c>
      <c r="E8789" s="97">
        <v>74175022</v>
      </c>
      <c r="F8789" s="96" t="s">
        <v>2321</v>
      </c>
      <c r="G8789" s="96">
        <v>63</v>
      </c>
      <c r="H8789" s="96">
        <v>0.28675</v>
      </c>
      <c r="I8789" s="810">
        <v>1</v>
      </c>
    </row>
    <row r="8790" spans="1:9" x14ac:dyDescent="0.15">
      <c r="A8790" s="694" t="s">
        <v>11234</v>
      </c>
      <c r="B8790" s="96">
        <v>55278</v>
      </c>
      <c r="C8790" s="96">
        <v>6</v>
      </c>
      <c r="D8790" s="97">
        <v>107077441</v>
      </c>
      <c r="E8790" s="97">
        <v>107116292</v>
      </c>
      <c r="F8790" s="96" t="s">
        <v>2321</v>
      </c>
      <c r="G8790" s="96">
        <v>169</v>
      </c>
      <c r="H8790" s="96">
        <v>0.28676000000000001</v>
      </c>
      <c r="I8790" s="810">
        <v>1</v>
      </c>
    </row>
    <row r="8791" spans="1:9" x14ac:dyDescent="0.15">
      <c r="A8791" s="694" t="s">
        <v>11235</v>
      </c>
      <c r="B8791" s="96">
        <v>9846</v>
      </c>
      <c r="C8791" s="96">
        <v>11</v>
      </c>
      <c r="D8791" s="97">
        <v>77926336</v>
      </c>
      <c r="E8791" s="97">
        <v>78128868</v>
      </c>
      <c r="F8791" s="96" t="s">
        <v>2328</v>
      </c>
      <c r="G8791" s="96">
        <v>428</v>
      </c>
      <c r="H8791" s="96">
        <v>0.28676000000000001</v>
      </c>
      <c r="I8791" s="810">
        <v>1</v>
      </c>
    </row>
    <row r="8792" spans="1:9" x14ac:dyDescent="0.15">
      <c r="A8792" s="694" t="s">
        <v>11236</v>
      </c>
      <c r="B8792" s="96">
        <v>7430</v>
      </c>
      <c r="C8792" s="96">
        <v>6</v>
      </c>
      <c r="D8792" s="97">
        <v>159186773</v>
      </c>
      <c r="E8792" s="97">
        <v>159240456</v>
      </c>
      <c r="F8792" s="96" t="s">
        <v>2328</v>
      </c>
      <c r="G8792" s="96">
        <v>242</v>
      </c>
      <c r="H8792" s="96">
        <v>0.2868</v>
      </c>
      <c r="I8792" s="810">
        <v>1</v>
      </c>
    </row>
    <row r="8793" spans="1:9" x14ac:dyDescent="0.15">
      <c r="A8793" s="694" t="s">
        <v>11237</v>
      </c>
      <c r="B8793" s="96">
        <v>27231</v>
      </c>
      <c r="C8793" s="96">
        <v>19</v>
      </c>
      <c r="D8793" s="97">
        <v>3933101</v>
      </c>
      <c r="E8793" s="97">
        <v>3942414</v>
      </c>
      <c r="F8793" s="96" t="s">
        <v>2321</v>
      </c>
      <c r="G8793" s="96">
        <v>26</v>
      </c>
      <c r="H8793" s="96">
        <v>0.28687000000000001</v>
      </c>
      <c r="I8793" s="810">
        <v>1</v>
      </c>
    </row>
    <row r="8794" spans="1:9" x14ac:dyDescent="0.15">
      <c r="A8794" s="694" t="s">
        <v>11238</v>
      </c>
      <c r="B8794" s="96">
        <v>4018</v>
      </c>
      <c r="C8794" s="96">
        <v>6</v>
      </c>
      <c r="D8794" s="97">
        <v>160952506</v>
      </c>
      <c r="E8794" s="97">
        <v>161097478</v>
      </c>
      <c r="F8794" s="96" t="s">
        <v>2328</v>
      </c>
      <c r="G8794" s="96">
        <v>365</v>
      </c>
      <c r="H8794" s="96">
        <v>0.28697</v>
      </c>
      <c r="I8794" s="810">
        <v>1</v>
      </c>
    </row>
    <row r="8795" spans="1:9" x14ac:dyDescent="0.15">
      <c r="A8795" s="694" t="s">
        <v>11239</v>
      </c>
      <c r="B8795" s="96">
        <v>57053</v>
      </c>
      <c r="C8795" s="96">
        <v>11</v>
      </c>
      <c r="D8795" s="97">
        <v>3686817</v>
      </c>
      <c r="E8795" s="97">
        <v>3692614</v>
      </c>
      <c r="F8795" s="96" t="s">
        <v>2328</v>
      </c>
      <c r="G8795" s="96">
        <v>26</v>
      </c>
      <c r="H8795" s="96">
        <v>0.28698000000000001</v>
      </c>
      <c r="I8795" s="810">
        <v>1</v>
      </c>
    </row>
    <row r="8796" spans="1:9" x14ac:dyDescent="0.15">
      <c r="A8796" s="694" t="s">
        <v>11240</v>
      </c>
      <c r="B8796" s="96">
        <v>26155</v>
      </c>
      <c r="C8796" s="96">
        <v>1</v>
      </c>
      <c r="D8796" s="97">
        <v>879583</v>
      </c>
      <c r="E8796" s="97">
        <v>894679</v>
      </c>
      <c r="F8796" s="96" t="s">
        <v>2328</v>
      </c>
      <c r="G8796" s="96">
        <v>62</v>
      </c>
      <c r="H8796" s="96">
        <v>0.28699999999999998</v>
      </c>
      <c r="I8796" s="810">
        <v>1</v>
      </c>
    </row>
    <row r="8797" spans="1:9" x14ac:dyDescent="0.15">
      <c r="A8797" s="694" t="s">
        <v>11241</v>
      </c>
      <c r="B8797" s="96">
        <v>57410</v>
      </c>
      <c r="C8797" s="96">
        <v>11</v>
      </c>
      <c r="D8797" s="97">
        <v>65292537</v>
      </c>
      <c r="E8797" s="97">
        <v>65306182</v>
      </c>
      <c r="F8797" s="96" t="s">
        <v>2321</v>
      </c>
      <c r="G8797" s="96">
        <v>26</v>
      </c>
      <c r="H8797" s="96">
        <v>0.28720000000000001</v>
      </c>
      <c r="I8797" s="810">
        <v>1</v>
      </c>
    </row>
    <row r="8798" spans="1:9" x14ac:dyDescent="0.15">
      <c r="A8798" s="694" t="s">
        <v>11242</v>
      </c>
      <c r="B8798" s="96">
        <v>56667</v>
      </c>
      <c r="C8798" s="96">
        <v>3</v>
      </c>
      <c r="D8798" s="97">
        <v>124624289</v>
      </c>
      <c r="E8798" s="97">
        <v>124653595</v>
      </c>
      <c r="F8798" s="96" t="s">
        <v>2328</v>
      </c>
      <c r="G8798" s="96">
        <v>127</v>
      </c>
      <c r="H8798" s="96">
        <v>0.28721000000000002</v>
      </c>
      <c r="I8798" s="810">
        <v>1</v>
      </c>
    </row>
    <row r="8799" spans="1:9" x14ac:dyDescent="0.15">
      <c r="A8799" s="694" t="s">
        <v>11243</v>
      </c>
      <c r="B8799" s="96">
        <v>494115</v>
      </c>
      <c r="C8799" s="96">
        <v>1</v>
      </c>
      <c r="D8799" s="97">
        <v>89445139</v>
      </c>
      <c r="E8799" s="97">
        <v>89458643</v>
      </c>
      <c r="F8799" s="96" t="s">
        <v>2328</v>
      </c>
      <c r="G8799" s="96">
        <v>29</v>
      </c>
      <c r="H8799" s="96">
        <v>0.28721999999999998</v>
      </c>
      <c r="I8799" s="810">
        <v>1</v>
      </c>
    </row>
    <row r="8800" spans="1:9" x14ac:dyDescent="0.15">
      <c r="A8800" s="694" t="s">
        <v>11244</v>
      </c>
      <c r="B8800" s="96">
        <v>1355</v>
      </c>
      <c r="C8800" s="96">
        <v>10</v>
      </c>
      <c r="D8800" s="97">
        <v>101455886</v>
      </c>
      <c r="E8800" s="97">
        <v>101492423</v>
      </c>
      <c r="F8800" s="96" t="s">
        <v>2328</v>
      </c>
      <c r="G8800" s="96">
        <v>73</v>
      </c>
      <c r="H8800" s="96">
        <v>0.28728999999999999</v>
      </c>
      <c r="I8800" s="810">
        <v>1</v>
      </c>
    </row>
    <row r="8801" spans="1:9" x14ac:dyDescent="0.15">
      <c r="A8801" s="694" t="s">
        <v>11245</v>
      </c>
      <c r="B8801" s="96">
        <v>4189</v>
      </c>
      <c r="C8801" s="96">
        <v>7</v>
      </c>
      <c r="D8801" s="97">
        <v>108210189</v>
      </c>
      <c r="E8801" s="97">
        <v>108215294</v>
      </c>
      <c r="F8801" s="96" t="s">
        <v>2321</v>
      </c>
      <c r="G8801" s="96">
        <v>9</v>
      </c>
      <c r="H8801" s="96">
        <v>0.28736</v>
      </c>
      <c r="I8801" s="810">
        <v>1</v>
      </c>
    </row>
    <row r="8802" spans="1:9" x14ac:dyDescent="0.15">
      <c r="A8802" s="694" t="s">
        <v>897</v>
      </c>
      <c r="B8802" s="96">
        <v>55024</v>
      </c>
      <c r="C8802" s="96">
        <v>4</v>
      </c>
      <c r="D8802" s="97">
        <v>102711764</v>
      </c>
      <c r="E8802" s="97">
        <v>102995969</v>
      </c>
      <c r="F8802" s="96" t="s">
        <v>2321</v>
      </c>
      <c r="G8802" s="96">
        <v>786</v>
      </c>
      <c r="H8802" s="96">
        <v>0.28747</v>
      </c>
      <c r="I8802" s="810">
        <v>1</v>
      </c>
    </row>
    <row r="8803" spans="1:9" x14ac:dyDescent="0.15">
      <c r="A8803" s="694" t="s">
        <v>11246</v>
      </c>
      <c r="B8803" s="96">
        <v>150379</v>
      </c>
      <c r="C8803" s="96">
        <v>22</v>
      </c>
      <c r="D8803" s="97">
        <v>44275558</v>
      </c>
      <c r="E8803" s="97">
        <v>44287893</v>
      </c>
      <c r="F8803" s="96" t="s">
        <v>2328</v>
      </c>
      <c r="G8803" s="96">
        <v>62</v>
      </c>
      <c r="H8803" s="96">
        <v>0.28749000000000002</v>
      </c>
      <c r="I8803" s="810">
        <v>1</v>
      </c>
    </row>
    <row r="8804" spans="1:9" x14ac:dyDescent="0.15">
      <c r="A8804" s="694" t="s">
        <v>11247</v>
      </c>
      <c r="B8804" s="96">
        <v>84449</v>
      </c>
      <c r="C8804" s="96">
        <v>19</v>
      </c>
      <c r="D8804" s="97">
        <v>14800711</v>
      </c>
      <c r="E8804" s="97">
        <v>14844558</v>
      </c>
      <c r="F8804" s="96" t="s">
        <v>2321</v>
      </c>
      <c r="G8804" s="96">
        <v>173</v>
      </c>
      <c r="H8804" s="96">
        <v>0.28750999999999999</v>
      </c>
      <c r="I8804" s="810">
        <v>1</v>
      </c>
    </row>
    <row r="8805" spans="1:9" x14ac:dyDescent="0.15">
      <c r="A8805" s="694" t="s">
        <v>11248</v>
      </c>
      <c r="B8805" s="96">
        <v>57129</v>
      </c>
      <c r="C8805" s="96">
        <v>3</v>
      </c>
      <c r="D8805" s="97">
        <v>179306253</v>
      </c>
      <c r="E8805" s="97">
        <v>179322434</v>
      </c>
      <c r="F8805" s="96" t="s">
        <v>2328</v>
      </c>
      <c r="G8805" s="96">
        <v>29</v>
      </c>
      <c r="H8805" s="96">
        <v>0.28753000000000001</v>
      </c>
      <c r="I8805" s="810">
        <v>1</v>
      </c>
    </row>
    <row r="8806" spans="1:9" x14ac:dyDescent="0.15">
      <c r="A8806" s="694" t="s">
        <v>11249</v>
      </c>
      <c r="B8806" s="96">
        <v>2205</v>
      </c>
      <c r="C8806" s="96">
        <v>1</v>
      </c>
      <c r="D8806" s="97">
        <v>159253678</v>
      </c>
      <c r="E8806" s="97">
        <v>159278014</v>
      </c>
      <c r="F8806" s="96" t="s">
        <v>2321</v>
      </c>
      <c r="G8806" s="96">
        <v>86</v>
      </c>
      <c r="H8806" s="96">
        <v>0.28754999999999997</v>
      </c>
      <c r="I8806" s="810">
        <v>1</v>
      </c>
    </row>
    <row r="8807" spans="1:9" x14ac:dyDescent="0.15">
      <c r="A8807" s="694" t="s">
        <v>11250</v>
      </c>
      <c r="B8807" s="96">
        <v>55161</v>
      </c>
      <c r="C8807" s="96">
        <v>4</v>
      </c>
      <c r="D8807" s="97">
        <v>41937137</v>
      </c>
      <c r="E8807" s="97">
        <v>41962824</v>
      </c>
      <c r="F8807" s="96" t="s">
        <v>2321</v>
      </c>
      <c r="G8807" s="96">
        <v>75</v>
      </c>
      <c r="H8807" s="96">
        <v>0.28754999999999997</v>
      </c>
      <c r="I8807" s="810">
        <v>1</v>
      </c>
    </row>
    <row r="8808" spans="1:9" x14ac:dyDescent="0.15">
      <c r="A8808" s="694" t="s">
        <v>11251</v>
      </c>
      <c r="B8808" s="96">
        <v>23336</v>
      </c>
      <c r="C8808" s="96">
        <v>15</v>
      </c>
      <c r="D8808" s="97">
        <v>99645286</v>
      </c>
      <c r="E8808" s="97">
        <v>99675800</v>
      </c>
      <c r="F8808" s="96" t="s">
        <v>2321</v>
      </c>
      <c r="G8808" s="96">
        <v>153</v>
      </c>
      <c r="H8808" s="96">
        <v>0.28759000000000001</v>
      </c>
      <c r="I8808" s="810">
        <v>1</v>
      </c>
    </row>
    <row r="8809" spans="1:9" x14ac:dyDescent="0.15">
      <c r="A8809" s="694" t="s">
        <v>11252</v>
      </c>
      <c r="B8809" s="96">
        <v>610</v>
      </c>
      <c r="C8809" s="96">
        <v>19</v>
      </c>
      <c r="D8809" s="97">
        <v>589893</v>
      </c>
      <c r="E8809" s="97">
        <v>617159</v>
      </c>
      <c r="F8809" s="96" t="s">
        <v>2321</v>
      </c>
      <c r="G8809" s="96">
        <v>87</v>
      </c>
      <c r="H8809" s="96">
        <v>0.28767999999999999</v>
      </c>
      <c r="I8809" s="810">
        <v>1</v>
      </c>
    </row>
    <row r="8810" spans="1:9" x14ac:dyDescent="0.15">
      <c r="A8810" s="694" t="s">
        <v>11253</v>
      </c>
      <c r="B8810" s="96">
        <v>245806</v>
      </c>
      <c r="C8810" s="96">
        <v>6</v>
      </c>
      <c r="D8810" s="97">
        <v>117586721</v>
      </c>
      <c r="E8810" s="97">
        <v>117594728</v>
      </c>
      <c r="F8810" s="96" t="s">
        <v>2321</v>
      </c>
      <c r="G8810" s="96">
        <v>24</v>
      </c>
      <c r="H8810" s="96">
        <v>0.28775000000000001</v>
      </c>
      <c r="I8810" s="810">
        <v>1</v>
      </c>
    </row>
    <row r="8811" spans="1:9" x14ac:dyDescent="0.15">
      <c r="A8811" s="694" t="s">
        <v>11254</v>
      </c>
      <c r="B8811" s="96">
        <v>56911</v>
      </c>
      <c r="C8811" s="96">
        <v>21</v>
      </c>
      <c r="D8811" s="97">
        <v>30449659</v>
      </c>
      <c r="E8811" s="97">
        <v>30548210</v>
      </c>
      <c r="F8811" s="96" t="s">
        <v>2321</v>
      </c>
      <c r="G8811" s="96">
        <v>346</v>
      </c>
      <c r="H8811" s="96">
        <v>0.28778999999999999</v>
      </c>
      <c r="I8811" s="810">
        <v>1</v>
      </c>
    </row>
    <row r="8812" spans="1:9" x14ac:dyDescent="0.15">
      <c r="A8812" s="694" t="s">
        <v>11255</v>
      </c>
      <c r="B8812" s="96">
        <v>23491</v>
      </c>
      <c r="C8812" s="96">
        <v>16</v>
      </c>
      <c r="D8812" s="97">
        <v>66995132</v>
      </c>
      <c r="E8812" s="97">
        <v>67009052</v>
      </c>
      <c r="F8812" s="96" t="s">
        <v>2321</v>
      </c>
      <c r="G8812" s="96">
        <v>32</v>
      </c>
      <c r="H8812" s="96">
        <v>0.28793999999999997</v>
      </c>
      <c r="I8812" s="810">
        <v>1</v>
      </c>
    </row>
    <row r="8813" spans="1:9" x14ac:dyDescent="0.15">
      <c r="A8813" s="694" t="s">
        <v>11256</v>
      </c>
      <c r="B8813" s="96">
        <v>84433</v>
      </c>
      <c r="C8813" s="96">
        <v>7</v>
      </c>
      <c r="D8813" s="97">
        <v>2945709</v>
      </c>
      <c r="E8813" s="97">
        <v>3083579</v>
      </c>
      <c r="F8813" s="96" t="s">
        <v>2328</v>
      </c>
      <c r="G8813" s="96">
        <v>727</v>
      </c>
      <c r="H8813" s="96">
        <v>0.28803000000000001</v>
      </c>
      <c r="I8813" s="810">
        <v>1</v>
      </c>
    </row>
    <row r="8814" spans="1:9" x14ac:dyDescent="0.15">
      <c r="A8814" s="694" t="s">
        <v>11257</v>
      </c>
      <c r="B8814" s="96">
        <v>1877</v>
      </c>
      <c r="C8814" s="96">
        <v>16</v>
      </c>
      <c r="D8814" s="97">
        <v>2273490</v>
      </c>
      <c r="E8814" s="97">
        <v>2285743</v>
      </c>
      <c r="F8814" s="96" t="s">
        <v>2321</v>
      </c>
      <c r="G8814" s="96">
        <v>21</v>
      </c>
      <c r="H8814" s="96">
        <v>0.28806999999999999</v>
      </c>
      <c r="I8814" s="810">
        <v>1</v>
      </c>
    </row>
    <row r="8815" spans="1:9" x14ac:dyDescent="0.15">
      <c r="A8815" s="694" t="s">
        <v>11258</v>
      </c>
      <c r="B8815" s="96">
        <v>56105</v>
      </c>
      <c r="C8815" s="96">
        <v>5</v>
      </c>
      <c r="D8815" s="97">
        <v>140800537</v>
      </c>
      <c r="E8815" s="97">
        <v>140892546</v>
      </c>
      <c r="F8815" s="96" t="s">
        <v>2321</v>
      </c>
      <c r="G8815" s="96">
        <v>334</v>
      </c>
      <c r="H8815" s="96">
        <v>0.28806999999999999</v>
      </c>
      <c r="I8815" s="810">
        <v>1</v>
      </c>
    </row>
    <row r="8816" spans="1:9" x14ac:dyDescent="0.15">
      <c r="A8816" s="694" t="s">
        <v>11259</v>
      </c>
      <c r="B8816" s="96">
        <v>8570</v>
      </c>
      <c r="C8816" s="96">
        <v>19</v>
      </c>
      <c r="D8816" s="97">
        <v>6413115</v>
      </c>
      <c r="E8816" s="97">
        <v>6424822</v>
      </c>
      <c r="F8816" s="96" t="s">
        <v>2328</v>
      </c>
      <c r="G8816" s="96">
        <v>42</v>
      </c>
      <c r="H8816" s="96">
        <v>0.28811999999999999</v>
      </c>
      <c r="I8816" s="810">
        <v>1</v>
      </c>
    </row>
    <row r="8817" spans="1:9" x14ac:dyDescent="0.15">
      <c r="A8817" s="694" t="s">
        <v>11260</v>
      </c>
      <c r="B8817" s="96">
        <v>4917</v>
      </c>
      <c r="C8817" s="96">
        <v>16</v>
      </c>
      <c r="D8817" s="97">
        <v>2521500</v>
      </c>
      <c r="E8817" s="97">
        <v>2524146</v>
      </c>
      <c r="F8817" s="96" t="s">
        <v>2321</v>
      </c>
      <c r="G8817" s="96">
        <v>2</v>
      </c>
      <c r="H8817" s="96">
        <v>0.28813</v>
      </c>
      <c r="I8817" s="810">
        <v>1</v>
      </c>
    </row>
    <row r="8818" spans="1:9" x14ac:dyDescent="0.15">
      <c r="A8818" s="694" t="s">
        <v>11261</v>
      </c>
      <c r="B8818" s="96">
        <v>8322</v>
      </c>
      <c r="C8818" s="96">
        <v>11</v>
      </c>
      <c r="D8818" s="97">
        <v>86656717</v>
      </c>
      <c r="E8818" s="97">
        <v>86666440</v>
      </c>
      <c r="F8818" s="96" t="s">
        <v>2328</v>
      </c>
      <c r="G8818" s="96">
        <v>22</v>
      </c>
      <c r="H8818" s="96">
        <v>0.28815000000000002</v>
      </c>
      <c r="I8818" s="810">
        <v>1</v>
      </c>
    </row>
    <row r="8819" spans="1:9" x14ac:dyDescent="0.15">
      <c r="A8819" s="694" t="s">
        <v>11262</v>
      </c>
      <c r="B8819" s="96">
        <v>147463</v>
      </c>
      <c r="C8819" s="96">
        <v>18</v>
      </c>
      <c r="D8819" s="97">
        <v>21179977</v>
      </c>
      <c r="E8819" s="97">
        <v>21242849</v>
      </c>
      <c r="F8819" s="96" t="s">
        <v>2328</v>
      </c>
      <c r="G8819" s="96">
        <v>131</v>
      </c>
      <c r="H8819" s="96">
        <v>0.28816999999999998</v>
      </c>
      <c r="I8819" s="810">
        <v>1</v>
      </c>
    </row>
    <row r="8820" spans="1:9" x14ac:dyDescent="0.15">
      <c r="A8820" s="694" t="s">
        <v>11263</v>
      </c>
      <c r="B8820" s="96">
        <v>219790</v>
      </c>
      <c r="C8820" s="96">
        <v>10</v>
      </c>
      <c r="D8820" s="97">
        <v>63942794</v>
      </c>
      <c r="E8820" s="97">
        <v>64028570</v>
      </c>
      <c r="F8820" s="96" t="s">
        <v>2328</v>
      </c>
      <c r="G8820" s="96">
        <v>252</v>
      </c>
      <c r="H8820" s="96">
        <v>0.28832000000000002</v>
      </c>
      <c r="I8820" s="810">
        <v>1</v>
      </c>
    </row>
    <row r="8821" spans="1:9" x14ac:dyDescent="0.15">
      <c r="A8821" s="694" t="s">
        <v>11264</v>
      </c>
      <c r="B8821" s="96">
        <v>122046</v>
      </c>
      <c r="C8821" s="96">
        <v>13</v>
      </c>
      <c r="D8821" s="97">
        <v>31506834</v>
      </c>
      <c r="E8821" s="97">
        <v>31549639</v>
      </c>
      <c r="F8821" s="96" t="s">
        <v>2321</v>
      </c>
      <c r="G8821" s="96">
        <v>160</v>
      </c>
      <c r="H8821" s="96">
        <v>0.28832999999999998</v>
      </c>
      <c r="I8821" s="810">
        <v>1</v>
      </c>
    </row>
    <row r="8822" spans="1:9" x14ac:dyDescent="0.15">
      <c r="A8822" s="694" t="s">
        <v>11265</v>
      </c>
      <c r="B8822" s="96">
        <v>7399</v>
      </c>
      <c r="C8822" s="96">
        <v>1</v>
      </c>
      <c r="D8822" s="97">
        <v>215796236</v>
      </c>
      <c r="E8822" s="97">
        <v>216596738</v>
      </c>
      <c r="F8822" s="96" t="s">
        <v>2328</v>
      </c>
      <c r="G8822" s="96">
        <v>2819</v>
      </c>
      <c r="H8822" s="96">
        <v>0.28832999999999998</v>
      </c>
      <c r="I8822" s="810">
        <v>1</v>
      </c>
    </row>
    <row r="8823" spans="1:9" x14ac:dyDescent="0.15">
      <c r="A8823" s="694" t="s">
        <v>11266</v>
      </c>
      <c r="B8823" s="96">
        <v>8357</v>
      </c>
      <c r="C8823" s="96">
        <v>6</v>
      </c>
      <c r="D8823" s="97">
        <v>27777842</v>
      </c>
      <c r="E8823" s="97">
        <v>27778314</v>
      </c>
      <c r="F8823" s="96" t="s">
        <v>2321</v>
      </c>
      <c r="G8823" s="96">
        <v>1</v>
      </c>
      <c r="H8823" s="96">
        <v>0.28839999999999999</v>
      </c>
      <c r="I8823" s="810">
        <v>1</v>
      </c>
    </row>
    <row r="8824" spans="1:9" x14ac:dyDescent="0.15">
      <c r="A8824" s="694" t="s">
        <v>11267</v>
      </c>
      <c r="B8824" s="96">
        <v>9391</v>
      </c>
      <c r="C8824" s="96">
        <v>2</v>
      </c>
      <c r="D8824" s="97">
        <v>96931884</v>
      </c>
      <c r="E8824" s="97">
        <v>96939917</v>
      </c>
      <c r="F8824" s="96" t="s">
        <v>2321</v>
      </c>
      <c r="G8824" s="96">
        <v>12</v>
      </c>
      <c r="H8824" s="96">
        <v>0.28843000000000002</v>
      </c>
      <c r="I8824" s="810">
        <v>1</v>
      </c>
    </row>
    <row r="8825" spans="1:9" x14ac:dyDescent="0.15">
      <c r="A8825" s="694" t="s">
        <v>11268</v>
      </c>
      <c r="B8825" s="96">
        <v>23127</v>
      </c>
      <c r="C8825" s="96">
        <v>1</v>
      </c>
      <c r="D8825" s="97">
        <v>183898988</v>
      </c>
      <c r="E8825" s="97">
        <v>184006904</v>
      </c>
      <c r="F8825" s="96" t="s">
        <v>2328</v>
      </c>
      <c r="G8825" s="96">
        <v>412</v>
      </c>
      <c r="H8825" s="96">
        <v>0.28845999999999999</v>
      </c>
      <c r="I8825" s="810">
        <v>1</v>
      </c>
    </row>
    <row r="8826" spans="1:9" x14ac:dyDescent="0.15">
      <c r="A8826" s="694" t="s">
        <v>11269</v>
      </c>
      <c r="B8826" s="96">
        <v>1293</v>
      </c>
      <c r="C8826" s="96">
        <v>2</v>
      </c>
      <c r="D8826" s="97">
        <v>238232655</v>
      </c>
      <c r="E8826" s="97">
        <v>238322850</v>
      </c>
      <c r="F8826" s="96" t="s">
        <v>2328</v>
      </c>
      <c r="G8826" s="96">
        <v>285</v>
      </c>
      <c r="H8826" s="96">
        <v>0.28848000000000001</v>
      </c>
      <c r="I8826" s="810">
        <v>1</v>
      </c>
    </row>
    <row r="8827" spans="1:9" x14ac:dyDescent="0.15">
      <c r="A8827" s="694" t="s">
        <v>11270</v>
      </c>
      <c r="B8827" s="96">
        <v>284323</v>
      </c>
      <c r="C8827" s="96">
        <v>19</v>
      </c>
      <c r="D8827" s="97">
        <v>40575059</v>
      </c>
      <c r="E8827" s="97">
        <v>40596845</v>
      </c>
      <c r="F8827" s="96" t="s">
        <v>2328</v>
      </c>
      <c r="G8827" s="96">
        <v>97</v>
      </c>
      <c r="H8827" s="96">
        <v>0.28853000000000001</v>
      </c>
      <c r="I8827" s="810">
        <v>1</v>
      </c>
    </row>
    <row r="8828" spans="1:9" x14ac:dyDescent="0.15">
      <c r="A8828" s="694" t="s">
        <v>11271</v>
      </c>
      <c r="B8828" s="96">
        <v>151613</v>
      </c>
      <c r="C8828" s="96">
        <v>3</v>
      </c>
      <c r="D8828" s="97">
        <v>180319918</v>
      </c>
      <c r="E8828" s="97">
        <v>180336120</v>
      </c>
      <c r="F8828" s="96" t="s">
        <v>2321</v>
      </c>
      <c r="G8828" s="96">
        <v>26</v>
      </c>
      <c r="H8828" s="96">
        <v>0.28854999999999997</v>
      </c>
      <c r="I8828" s="810">
        <v>1</v>
      </c>
    </row>
    <row r="8829" spans="1:9" x14ac:dyDescent="0.15">
      <c r="A8829" s="694" t="s">
        <v>11272</v>
      </c>
      <c r="B8829" s="96">
        <v>3679</v>
      </c>
      <c r="C8829" s="96">
        <v>12</v>
      </c>
      <c r="D8829" s="97">
        <v>56078352</v>
      </c>
      <c r="E8829" s="97">
        <v>56109821</v>
      </c>
      <c r="F8829" s="96" t="s">
        <v>2328</v>
      </c>
      <c r="G8829" s="96">
        <v>72</v>
      </c>
      <c r="H8829" s="96">
        <v>0.28856999999999999</v>
      </c>
      <c r="I8829" s="810">
        <v>1</v>
      </c>
    </row>
    <row r="8830" spans="1:9" x14ac:dyDescent="0.15">
      <c r="A8830" s="694" t="s">
        <v>11273</v>
      </c>
      <c r="B8830" s="96">
        <v>84193</v>
      </c>
      <c r="C8830" s="96">
        <v>14</v>
      </c>
      <c r="D8830" s="97">
        <v>99864083</v>
      </c>
      <c r="E8830" s="97">
        <v>99947228</v>
      </c>
      <c r="F8830" s="96" t="s">
        <v>2328</v>
      </c>
      <c r="G8830" s="96">
        <v>136</v>
      </c>
      <c r="H8830" s="96">
        <v>0.28856999999999999</v>
      </c>
      <c r="I8830" s="810">
        <v>1</v>
      </c>
    </row>
    <row r="8831" spans="1:9" x14ac:dyDescent="0.15">
      <c r="A8831" s="694" t="s">
        <v>11274</v>
      </c>
      <c r="B8831" s="96">
        <v>123041</v>
      </c>
      <c r="C8831" s="96">
        <v>14</v>
      </c>
      <c r="D8831" s="97">
        <v>92788925</v>
      </c>
      <c r="E8831" s="97">
        <v>92967825</v>
      </c>
      <c r="F8831" s="96" t="s">
        <v>2321</v>
      </c>
      <c r="G8831" s="96">
        <v>924</v>
      </c>
      <c r="H8831" s="96">
        <v>0.28859000000000001</v>
      </c>
      <c r="I8831" s="810">
        <v>1</v>
      </c>
    </row>
    <row r="8832" spans="1:9" x14ac:dyDescent="0.15">
      <c r="A8832" s="694" t="s">
        <v>11275</v>
      </c>
      <c r="B8832" s="96">
        <v>55630</v>
      </c>
      <c r="C8832" s="96">
        <v>8</v>
      </c>
      <c r="D8832" s="97">
        <v>145637798</v>
      </c>
      <c r="E8832" s="97">
        <v>145642279</v>
      </c>
      <c r="F8832" s="96" t="s">
        <v>2328</v>
      </c>
      <c r="G8832" s="96">
        <v>14</v>
      </c>
      <c r="H8832" s="96">
        <v>0.28865000000000002</v>
      </c>
      <c r="I8832" s="810">
        <v>1</v>
      </c>
    </row>
    <row r="8833" spans="1:9" x14ac:dyDescent="0.15">
      <c r="A8833" s="694" t="s">
        <v>11276</v>
      </c>
      <c r="B8833" s="96">
        <v>84870</v>
      </c>
      <c r="C8833" s="96">
        <v>6</v>
      </c>
      <c r="D8833" s="97">
        <v>127439844</v>
      </c>
      <c r="E8833" s="97">
        <v>127520626</v>
      </c>
      <c r="F8833" s="96" t="s">
        <v>2321</v>
      </c>
      <c r="G8833" s="96">
        <v>173</v>
      </c>
      <c r="H8833" s="96">
        <v>0.28865000000000002</v>
      </c>
      <c r="I8833" s="810">
        <v>1</v>
      </c>
    </row>
    <row r="8834" spans="1:9" x14ac:dyDescent="0.15">
      <c r="A8834" s="694" t="s">
        <v>11277</v>
      </c>
      <c r="B8834" s="96">
        <v>1749</v>
      </c>
      <c r="C8834" s="96">
        <v>7</v>
      </c>
      <c r="D8834" s="97">
        <v>96649702</v>
      </c>
      <c r="E8834" s="97">
        <v>96654143</v>
      </c>
      <c r="F8834" s="96" t="s">
        <v>2328</v>
      </c>
      <c r="G8834" s="96">
        <v>11</v>
      </c>
      <c r="H8834" s="96">
        <v>0.28870000000000001</v>
      </c>
      <c r="I8834" s="810">
        <v>1</v>
      </c>
    </row>
    <row r="8835" spans="1:9" x14ac:dyDescent="0.15">
      <c r="A8835" s="694" t="s">
        <v>11278</v>
      </c>
      <c r="B8835" s="96">
        <v>9111</v>
      </c>
      <c r="C8835" s="96">
        <v>2</v>
      </c>
      <c r="D8835" s="97">
        <v>152126982</v>
      </c>
      <c r="E8835" s="97">
        <v>152146430</v>
      </c>
      <c r="F8835" s="96" t="s">
        <v>2328</v>
      </c>
      <c r="G8835" s="96">
        <v>86</v>
      </c>
      <c r="H8835" s="96">
        <v>0.2888</v>
      </c>
      <c r="I8835" s="810">
        <v>1</v>
      </c>
    </row>
    <row r="8836" spans="1:9" x14ac:dyDescent="0.15">
      <c r="A8836" s="694" t="s">
        <v>11279</v>
      </c>
      <c r="B8836" s="96">
        <v>54801</v>
      </c>
      <c r="C8836" s="96">
        <v>9</v>
      </c>
      <c r="D8836" s="97">
        <v>19053135</v>
      </c>
      <c r="E8836" s="97">
        <v>19102940</v>
      </c>
      <c r="F8836" s="96" t="s">
        <v>2328</v>
      </c>
      <c r="G8836" s="96">
        <v>230</v>
      </c>
      <c r="H8836" s="96">
        <v>0.28888000000000003</v>
      </c>
      <c r="I8836" s="810">
        <v>1</v>
      </c>
    </row>
    <row r="8837" spans="1:9" x14ac:dyDescent="0.15">
      <c r="A8837" s="694" t="s">
        <v>11280</v>
      </c>
      <c r="B8837" s="96">
        <v>84916</v>
      </c>
      <c r="C8837" s="96">
        <v>16</v>
      </c>
      <c r="D8837" s="97">
        <v>69166499</v>
      </c>
      <c r="E8837" s="97">
        <v>69202937</v>
      </c>
      <c r="F8837" s="96" t="s">
        <v>2321</v>
      </c>
      <c r="G8837" s="96">
        <v>75</v>
      </c>
      <c r="H8837" s="96">
        <v>0.28899000000000002</v>
      </c>
      <c r="I8837" s="810">
        <v>1</v>
      </c>
    </row>
    <row r="8838" spans="1:9" x14ac:dyDescent="0.15">
      <c r="A8838" s="694" t="s">
        <v>11281</v>
      </c>
      <c r="B8838" s="96">
        <v>5894</v>
      </c>
      <c r="C8838" s="96">
        <v>3</v>
      </c>
      <c r="D8838" s="97">
        <v>12625100</v>
      </c>
      <c r="E8838" s="97">
        <v>12705700</v>
      </c>
      <c r="F8838" s="96" t="s">
        <v>2328</v>
      </c>
      <c r="G8838" s="96">
        <v>229</v>
      </c>
      <c r="H8838" s="96">
        <v>0.28899999999999998</v>
      </c>
      <c r="I8838" s="810">
        <v>1</v>
      </c>
    </row>
    <row r="8839" spans="1:9" x14ac:dyDescent="0.15">
      <c r="A8839" s="694" t="s">
        <v>11282</v>
      </c>
      <c r="B8839" s="96">
        <v>1733</v>
      </c>
      <c r="C8839" s="96">
        <v>1</v>
      </c>
      <c r="D8839" s="97">
        <v>54359860</v>
      </c>
      <c r="E8839" s="97">
        <v>54376763</v>
      </c>
      <c r="F8839" s="96" t="s">
        <v>2321</v>
      </c>
      <c r="G8839" s="96">
        <v>72</v>
      </c>
      <c r="H8839" s="96">
        <v>0.28902</v>
      </c>
      <c r="I8839" s="810">
        <v>1</v>
      </c>
    </row>
    <row r="8840" spans="1:9" x14ac:dyDescent="0.15">
      <c r="A8840" s="694" t="s">
        <v>11283</v>
      </c>
      <c r="B8840" s="96">
        <v>9912</v>
      </c>
      <c r="C8840" s="96">
        <v>17</v>
      </c>
      <c r="D8840" s="97">
        <v>12692829</v>
      </c>
      <c r="E8840" s="97">
        <v>12894960</v>
      </c>
      <c r="F8840" s="96" t="s">
        <v>2321</v>
      </c>
      <c r="G8840" s="96">
        <v>855</v>
      </c>
      <c r="H8840" s="96">
        <v>0.28909000000000001</v>
      </c>
      <c r="I8840" s="810">
        <v>1</v>
      </c>
    </row>
    <row r="8841" spans="1:9" x14ac:dyDescent="0.15">
      <c r="A8841" s="694" t="s">
        <v>11284</v>
      </c>
      <c r="B8841" s="96">
        <v>140690</v>
      </c>
      <c r="C8841" s="96">
        <v>20</v>
      </c>
      <c r="D8841" s="97">
        <v>56071021</v>
      </c>
      <c r="E8841" s="97">
        <v>56100708</v>
      </c>
      <c r="F8841" s="96" t="s">
        <v>2328</v>
      </c>
      <c r="G8841" s="96">
        <v>133</v>
      </c>
      <c r="H8841" s="96">
        <v>0.28915000000000002</v>
      </c>
      <c r="I8841" s="810">
        <v>1</v>
      </c>
    </row>
    <row r="8842" spans="1:9" x14ac:dyDescent="0.15">
      <c r="A8842" s="694" t="s">
        <v>11285</v>
      </c>
      <c r="B8842" s="96">
        <v>3068</v>
      </c>
      <c r="C8842" s="96">
        <v>1</v>
      </c>
      <c r="D8842" s="97">
        <v>156711899</v>
      </c>
      <c r="E8842" s="97">
        <v>156722240</v>
      </c>
      <c r="F8842" s="96" t="s">
        <v>2328</v>
      </c>
      <c r="G8842" s="96">
        <v>21</v>
      </c>
      <c r="H8842" s="96">
        <v>0.28931000000000001</v>
      </c>
      <c r="I8842" s="810">
        <v>1</v>
      </c>
    </row>
    <row r="8843" spans="1:9" x14ac:dyDescent="0.15">
      <c r="A8843" s="694" t="s">
        <v>11286</v>
      </c>
      <c r="B8843" s="96">
        <v>221294</v>
      </c>
      <c r="C8843" s="96">
        <v>6</v>
      </c>
      <c r="D8843" s="97">
        <v>116421999</v>
      </c>
      <c r="E8843" s="97">
        <v>116566853</v>
      </c>
      <c r="F8843" s="96" t="s">
        <v>2321</v>
      </c>
      <c r="G8843" s="96">
        <v>499</v>
      </c>
      <c r="H8843" s="96">
        <v>0.28965999999999997</v>
      </c>
      <c r="I8843" s="810">
        <v>1</v>
      </c>
    </row>
    <row r="8844" spans="1:9" x14ac:dyDescent="0.15">
      <c r="A8844" s="694" t="s">
        <v>11287</v>
      </c>
      <c r="B8844" s="96">
        <v>4600</v>
      </c>
      <c r="C8844" s="96">
        <v>21</v>
      </c>
      <c r="D8844" s="97">
        <v>42733918</v>
      </c>
      <c r="E8844" s="97">
        <v>42780870</v>
      </c>
      <c r="F8844" s="96" t="s">
        <v>2321</v>
      </c>
      <c r="G8844" s="96">
        <v>173</v>
      </c>
      <c r="H8844" s="96">
        <v>0.28971999999999998</v>
      </c>
      <c r="I8844" s="810">
        <v>1</v>
      </c>
    </row>
    <row r="8845" spans="1:9" x14ac:dyDescent="0.15">
      <c r="A8845" s="694" t="s">
        <v>11288</v>
      </c>
      <c r="B8845" s="96">
        <v>5284</v>
      </c>
      <c r="C8845" s="96">
        <v>1</v>
      </c>
      <c r="D8845" s="97">
        <v>207101867</v>
      </c>
      <c r="E8845" s="97">
        <v>207119814</v>
      </c>
      <c r="F8845" s="96" t="s">
        <v>2328</v>
      </c>
      <c r="G8845" s="96">
        <v>55</v>
      </c>
      <c r="H8845" s="96">
        <v>0.28972999999999999</v>
      </c>
      <c r="I8845" s="810">
        <v>1</v>
      </c>
    </row>
    <row r="8846" spans="1:9" x14ac:dyDescent="0.15">
      <c r="A8846" s="694" t="s">
        <v>11289</v>
      </c>
      <c r="B8846" s="96">
        <v>100463285</v>
      </c>
      <c r="C8846" s="96">
        <v>16</v>
      </c>
      <c r="D8846" s="97">
        <v>3421053</v>
      </c>
      <c r="E8846" s="97">
        <v>3422283</v>
      </c>
      <c r="F8846" s="96" t="s">
        <v>2328</v>
      </c>
      <c r="G8846" s="96">
        <v>7</v>
      </c>
      <c r="H8846" s="96">
        <v>0.28987000000000002</v>
      </c>
      <c r="I8846" s="810">
        <v>1</v>
      </c>
    </row>
    <row r="8847" spans="1:9" x14ac:dyDescent="0.15">
      <c r="A8847" s="694" t="s">
        <v>11290</v>
      </c>
      <c r="B8847" s="96">
        <v>6706</v>
      </c>
      <c r="C8847" s="96">
        <v>1</v>
      </c>
      <c r="D8847" s="97">
        <v>153122058</v>
      </c>
      <c r="E8847" s="97">
        <v>153123427</v>
      </c>
      <c r="F8847" s="96" t="s">
        <v>2328</v>
      </c>
      <c r="G8847" s="96">
        <v>4</v>
      </c>
      <c r="H8847" s="96">
        <v>0.28999000000000003</v>
      </c>
      <c r="I8847" s="810">
        <v>1</v>
      </c>
    </row>
    <row r="8848" spans="1:9" x14ac:dyDescent="0.15">
      <c r="A8848" s="694" t="s">
        <v>11291</v>
      </c>
      <c r="B8848" s="96">
        <v>389124</v>
      </c>
      <c r="C8848" s="96">
        <v>3</v>
      </c>
      <c r="D8848" s="97">
        <v>51907737</v>
      </c>
      <c r="E8848" s="97">
        <v>51909600</v>
      </c>
      <c r="F8848" s="96" t="s">
        <v>2328</v>
      </c>
      <c r="G8848" s="96">
        <v>2</v>
      </c>
      <c r="H8848" s="96">
        <v>0.29002</v>
      </c>
      <c r="I8848" s="810">
        <v>1</v>
      </c>
    </row>
    <row r="8849" spans="1:9" x14ac:dyDescent="0.15">
      <c r="A8849" s="694" t="s">
        <v>11292</v>
      </c>
      <c r="B8849" s="96">
        <v>84913</v>
      </c>
      <c r="C8849" s="96">
        <v>2</v>
      </c>
      <c r="D8849" s="97">
        <v>85980909</v>
      </c>
      <c r="E8849" s="97">
        <v>86018506</v>
      </c>
      <c r="F8849" s="96" t="s">
        <v>2321</v>
      </c>
      <c r="G8849" s="96">
        <v>91</v>
      </c>
      <c r="H8849" s="96">
        <v>0.29004000000000002</v>
      </c>
      <c r="I8849" s="810">
        <v>1</v>
      </c>
    </row>
    <row r="8850" spans="1:9" x14ac:dyDescent="0.15">
      <c r="A8850" s="694" t="s">
        <v>11293</v>
      </c>
      <c r="B8850" s="96">
        <v>4843</v>
      </c>
      <c r="C8850" s="96">
        <v>17</v>
      </c>
      <c r="D8850" s="97">
        <v>26083792</v>
      </c>
      <c r="E8850" s="97">
        <v>26127555</v>
      </c>
      <c r="F8850" s="96" t="s">
        <v>2328</v>
      </c>
      <c r="G8850" s="96">
        <v>140</v>
      </c>
      <c r="H8850" s="96">
        <v>0.29005999999999998</v>
      </c>
      <c r="I8850" s="810">
        <v>1</v>
      </c>
    </row>
    <row r="8851" spans="1:9" x14ac:dyDescent="0.15">
      <c r="A8851" s="694" t="s">
        <v>11294</v>
      </c>
      <c r="B8851" s="96">
        <v>6596</v>
      </c>
      <c r="C8851" s="96">
        <v>3</v>
      </c>
      <c r="D8851" s="97">
        <v>148747904</v>
      </c>
      <c r="E8851" s="97">
        <v>148804341</v>
      </c>
      <c r="F8851" s="96" t="s">
        <v>2328</v>
      </c>
      <c r="G8851" s="96">
        <v>153</v>
      </c>
      <c r="H8851" s="96">
        <v>0.29008</v>
      </c>
      <c r="I8851" s="810">
        <v>1</v>
      </c>
    </row>
    <row r="8852" spans="1:9" x14ac:dyDescent="0.15">
      <c r="A8852" s="694" t="s">
        <v>11295</v>
      </c>
      <c r="B8852" s="96">
        <v>51315</v>
      </c>
      <c r="C8852" s="96">
        <v>2</v>
      </c>
      <c r="D8852" s="97">
        <v>88326724</v>
      </c>
      <c r="E8852" s="97">
        <v>88355315</v>
      </c>
      <c r="F8852" s="96" t="s">
        <v>2328</v>
      </c>
      <c r="G8852" s="96">
        <v>58</v>
      </c>
      <c r="H8852" s="96">
        <v>0.29032000000000002</v>
      </c>
      <c r="I8852" s="810">
        <v>1</v>
      </c>
    </row>
    <row r="8853" spans="1:9" x14ac:dyDescent="0.15">
      <c r="A8853" s="694" t="s">
        <v>11296</v>
      </c>
      <c r="B8853" s="96">
        <v>201292</v>
      </c>
      <c r="C8853" s="96">
        <v>17</v>
      </c>
      <c r="D8853" s="97">
        <v>73885041</v>
      </c>
      <c r="E8853" s="97">
        <v>73893084</v>
      </c>
      <c r="F8853" s="96" t="s">
        <v>2328</v>
      </c>
      <c r="G8853" s="96">
        <v>27</v>
      </c>
      <c r="H8853" s="96">
        <v>0.29054999999999997</v>
      </c>
      <c r="I8853" s="810">
        <v>1</v>
      </c>
    </row>
    <row r="8854" spans="1:9" x14ac:dyDescent="0.15">
      <c r="A8854" s="694" t="s">
        <v>11297</v>
      </c>
      <c r="B8854" s="96">
        <v>57106</v>
      </c>
      <c r="C8854" s="96">
        <v>19</v>
      </c>
      <c r="D8854" s="97">
        <v>55996557</v>
      </c>
      <c r="E8854" s="97">
        <v>55998935</v>
      </c>
      <c r="F8854" s="96" t="s">
        <v>2321</v>
      </c>
      <c r="G8854" s="96">
        <v>5</v>
      </c>
      <c r="H8854" s="96">
        <v>0.29055999999999998</v>
      </c>
      <c r="I8854" s="810">
        <v>1</v>
      </c>
    </row>
    <row r="8855" spans="1:9" x14ac:dyDescent="0.15">
      <c r="A8855" s="694" t="s">
        <v>11298</v>
      </c>
      <c r="B8855" s="96">
        <v>79934</v>
      </c>
      <c r="C8855" s="96">
        <v>19</v>
      </c>
      <c r="D8855" s="97">
        <v>41197434</v>
      </c>
      <c r="E8855" s="97">
        <v>41222790</v>
      </c>
      <c r="F8855" s="96" t="s">
        <v>2328</v>
      </c>
      <c r="G8855" s="96">
        <v>73</v>
      </c>
      <c r="H8855" s="96">
        <v>0.29065000000000002</v>
      </c>
      <c r="I8855" s="810">
        <v>1</v>
      </c>
    </row>
    <row r="8856" spans="1:9" x14ac:dyDescent="0.15">
      <c r="A8856" s="694" t="s">
        <v>11299</v>
      </c>
      <c r="B8856" s="96">
        <v>26133</v>
      </c>
      <c r="C8856" s="96">
        <v>20</v>
      </c>
      <c r="D8856" s="97">
        <v>33590207</v>
      </c>
      <c r="E8856" s="97">
        <v>33680618</v>
      </c>
      <c r="F8856" s="96" t="s">
        <v>2328</v>
      </c>
      <c r="G8856" s="96">
        <v>284</v>
      </c>
      <c r="H8856" s="96">
        <v>0.29078999999999999</v>
      </c>
      <c r="I8856" s="810">
        <v>1</v>
      </c>
    </row>
    <row r="8857" spans="1:9" x14ac:dyDescent="0.15">
      <c r="A8857" s="694" t="s">
        <v>11300</v>
      </c>
      <c r="B8857" s="96">
        <v>3182</v>
      </c>
      <c r="C8857" s="96">
        <v>5</v>
      </c>
      <c r="D8857" s="97">
        <v>177631508</v>
      </c>
      <c r="E8857" s="97">
        <v>177638184</v>
      </c>
      <c r="F8857" s="96" t="s">
        <v>2321</v>
      </c>
      <c r="G8857" s="96">
        <v>23</v>
      </c>
      <c r="H8857" s="96">
        <v>0.29089999999999999</v>
      </c>
      <c r="I8857" s="810">
        <v>1</v>
      </c>
    </row>
    <row r="8858" spans="1:9" x14ac:dyDescent="0.15">
      <c r="A8858" s="694" t="s">
        <v>11301</v>
      </c>
      <c r="B8858" s="96">
        <v>5440</v>
      </c>
      <c r="C8858" s="96">
        <v>8</v>
      </c>
      <c r="D8858" s="97">
        <v>101162839</v>
      </c>
      <c r="E8858" s="97">
        <v>101166230</v>
      </c>
      <c r="F8858" s="96" t="s">
        <v>2321</v>
      </c>
      <c r="G8858" s="96">
        <v>11</v>
      </c>
      <c r="H8858" s="96">
        <v>0.29089999999999999</v>
      </c>
      <c r="I8858" s="810">
        <v>1</v>
      </c>
    </row>
    <row r="8859" spans="1:9" x14ac:dyDescent="0.15">
      <c r="A8859" s="694" t="s">
        <v>11302</v>
      </c>
      <c r="B8859" s="96">
        <v>8165</v>
      </c>
      <c r="C8859" s="96">
        <v>17</v>
      </c>
      <c r="D8859" s="97">
        <v>55162553</v>
      </c>
      <c r="E8859" s="97">
        <v>55198710</v>
      </c>
      <c r="F8859" s="96" t="s">
        <v>2321</v>
      </c>
      <c r="G8859" s="96">
        <v>147</v>
      </c>
      <c r="H8859" s="96">
        <v>0.29091</v>
      </c>
      <c r="I8859" s="810">
        <v>1</v>
      </c>
    </row>
    <row r="8860" spans="1:9" x14ac:dyDescent="0.15">
      <c r="A8860" s="694" t="s">
        <v>11303</v>
      </c>
      <c r="B8860" s="96">
        <v>219869</v>
      </c>
      <c r="C8860" s="96">
        <v>11</v>
      </c>
      <c r="D8860" s="97">
        <v>123900330</v>
      </c>
      <c r="E8860" s="97">
        <v>123901265</v>
      </c>
      <c r="F8860" s="96" t="s">
        <v>2321</v>
      </c>
      <c r="G8860" s="96">
        <v>5</v>
      </c>
      <c r="H8860" s="96">
        <v>0.29096</v>
      </c>
      <c r="I8860" s="810">
        <v>1</v>
      </c>
    </row>
    <row r="8861" spans="1:9" x14ac:dyDescent="0.15">
      <c r="A8861" s="694" t="s">
        <v>11304</v>
      </c>
      <c r="B8861" s="96">
        <v>9993</v>
      </c>
      <c r="C8861" s="96">
        <v>22</v>
      </c>
      <c r="D8861" s="97">
        <v>19023795</v>
      </c>
      <c r="E8861" s="97">
        <v>19109967</v>
      </c>
      <c r="F8861" s="96" t="s">
        <v>2328</v>
      </c>
      <c r="G8861" s="96">
        <v>404</v>
      </c>
      <c r="H8861" s="96">
        <v>0.29098000000000002</v>
      </c>
      <c r="I8861" s="810">
        <v>1</v>
      </c>
    </row>
    <row r="8862" spans="1:9" x14ac:dyDescent="0.15">
      <c r="A8862" s="694" t="s">
        <v>11305</v>
      </c>
      <c r="B8862" s="96">
        <v>51176</v>
      </c>
      <c r="C8862" s="96">
        <v>4</v>
      </c>
      <c r="D8862" s="97">
        <v>108968701</v>
      </c>
      <c r="E8862" s="97">
        <v>109090112</v>
      </c>
      <c r="F8862" s="96" t="s">
        <v>2328</v>
      </c>
      <c r="G8862" s="96">
        <v>299</v>
      </c>
      <c r="H8862" s="96">
        <v>0.29100999999999999</v>
      </c>
      <c r="I8862" s="810">
        <v>1</v>
      </c>
    </row>
    <row r="8863" spans="1:9" x14ac:dyDescent="0.15">
      <c r="A8863" s="694" t="s">
        <v>11306</v>
      </c>
      <c r="B8863" s="96">
        <v>5867</v>
      </c>
      <c r="C8863" s="96">
        <v>1</v>
      </c>
      <c r="D8863" s="97">
        <v>229406809</v>
      </c>
      <c r="E8863" s="97">
        <v>229441641</v>
      </c>
      <c r="F8863" s="96" t="s">
        <v>2321</v>
      </c>
      <c r="G8863" s="96">
        <v>78</v>
      </c>
      <c r="H8863" s="96">
        <v>0.29100999999999999</v>
      </c>
      <c r="I8863" s="810">
        <v>1</v>
      </c>
    </row>
    <row r="8864" spans="1:9" x14ac:dyDescent="0.15">
      <c r="A8864" s="694" t="s">
        <v>11307</v>
      </c>
      <c r="B8864" s="96">
        <v>65975</v>
      </c>
      <c r="C8864" s="96">
        <v>11</v>
      </c>
      <c r="D8864" s="97">
        <v>8413417</v>
      </c>
      <c r="E8864" s="97">
        <v>8615836</v>
      </c>
      <c r="F8864" s="96" t="s">
        <v>2328</v>
      </c>
      <c r="G8864" s="96">
        <v>665</v>
      </c>
      <c r="H8864" s="96">
        <v>0.29109000000000002</v>
      </c>
      <c r="I8864" s="810">
        <v>1</v>
      </c>
    </row>
    <row r="8865" spans="1:9" x14ac:dyDescent="0.15">
      <c r="A8865" s="694" t="s">
        <v>11308</v>
      </c>
      <c r="B8865" s="96">
        <v>51006</v>
      </c>
      <c r="C8865" s="96">
        <v>20</v>
      </c>
      <c r="D8865" s="97">
        <v>44978167</v>
      </c>
      <c r="E8865" s="97">
        <v>44993097</v>
      </c>
      <c r="F8865" s="96" t="s">
        <v>2328</v>
      </c>
      <c r="G8865" s="96">
        <v>23</v>
      </c>
      <c r="H8865" s="96">
        <v>0.29111999999999999</v>
      </c>
      <c r="I8865" s="810">
        <v>1</v>
      </c>
    </row>
    <row r="8866" spans="1:9" x14ac:dyDescent="0.15">
      <c r="A8866" s="694" t="s">
        <v>11309</v>
      </c>
      <c r="B8866" s="96">
        <v>100462981</v>
      </c>
      <c r="C8866" s="96">
        <v>5</v>
      </c>
      <c r="D8866" s="97">
        <v>79945819</v>
      </c>
      <c r="E8866" s="97">
        <v>79946854</v>
      </c>
      <c r="F8866" s="96" t="s">
        <v>2328</v>
      </c>
      <c r="G8866" s="96">
        <v>4</v>
      </c>
      <c r="H8866" s="96">
        <v>0.29113</v>
      </c>
      <c r="I8866" s="810">
        <v>1</v>
      </c>
    </row>
    <row r="8867" spans="1:9" x14ac:dyDescent="0.15">
      <c r="A8867" s="694" t="s">
        <v>11310</v>
      </c>
      <c r="B8867" s="96">
        <v>5437</v>
      </c>
      <c r="C8867" s="96">
        <v>3</v>
      </c>
      <c r="D8867" s="97">
        <v>184079502</v>
      </c>
      <c r="E8867" s="97">
        <v>184086383</v>
      </c>
      <c r="F8867" s="96" t="s">
        <v>2321</v>
      </c>
      <c r="G8867" s="96">
        <v>16</v>
      </c>
      <c r="H8867" s="96">
        <v>0.29114000000000001</v>
      </c>
      <c r="I8867" s="810">
        <v>1</v>
      </c>
    </row>
    <row r="8868" spans="1:9" x14ac:dyDescent="0.15">
      <c r="A8868" s="694" t="s">
        <v>11311</v>
      </c>
      <c r="B8868" s="96">
        <v>6975</v>
      </c>
      <c r="C8868" s="96">
        <v>10</v>
      </c>
      <c r="D8868" s="97">
        <v>114043213</v>
      </c>
      <c r="E8868" s="97">
        <v>114064793</v>
      </c>
      <c r="F8868" s="96" t="s">
        <v>2321</v>
      </c>
      <c r="G8868" s="96">
        <v>83</v>
      </c>
      <c r="H8868" s="96">
        <v>0.29116999999999998</v>
      </c>
      <c r="I8868" s="810">
        <v>1</v>
      </c>
    </row>
    <row r="8869" spans="1:9" x14ac:dyDescent="0.15">
      <c r="A8869" s="694" t="s">
        <v>11312</v>
      </c>
      <c r="B8869" s="96">
        <v>790</v>
      </c>
      <c r="C8869" s="96">
        <v>2</v>
      </c>
      <c r="D8869" s="97">
        <v>27440258</v>
      </c>
      <c r="E8869" s="97">
        <v>27466660</v>
      </c>
      <c r="F8869" s="96" t="s">
        <v>2321</v>
      </c>
      <c r="G8869" s="96">
        <v>93</v>
      </c>
      <c r="H8869" s="96">
        <v>0.29128999999999999</v>
      </c>
      <c r="I8869" s="810">
        <v>1</v>
      </c>
    </row>
    <row r="8870" spans="1:9" x14ac:dyDescent="0.15">
      <c r="A8870" s="694" t="s">
        <v>11313</v>
      </c>
      <c r="B8870" s="96">
        <v>93107</v>
      </c>
      <c r="C8870" s="96">
        <v>16</v>
      </c>
      <c r="D8870" s="97">
        <v>84254741</v>
      </c>
      <c r="E8870" s="97">
        <v>84273356</v>
      </c>
      <c r="F8870" s="96" t="s">
        <v>2328</v>
      </c>
      <c r="G8870" s="96">
        <v>115</v>
      </c>
      <c r="H8870" s="96">
        <v>0.2913</v>
      </c>
      <c r="I8870" s="810">
        <v>1</v>
      </c>
    </row>
    <row r="8871" spans="1:9" x14ac:dyDescent="0.15">
      <c r="A8871" s="694" t="s">
        <v>11314</v>
      </c>
      <c r="B8871" s="96">
        <v>7546</v>
      </c>
      <c r="C8871" s="96">
        <v>13</v>
      </c>
      <c r="D8871" s="97">
        <v>100634026</v>
      </c>
      <c r="E8871" s="97">
        <v>100639019</v>
      </c>
      <c r="F8871" s="96" t="s">
        <v>2321</v>
      </c>
      <c r="G8871" s="96">
        <v>10</v>
      </c>
      <c r="H8871" s="96">
        <v>0.29131000000000001</v>
      </c>
      <c r="I8871" s="810">
        <v>1</v>
      </c>
    </row>
    <row r="8872" spans="1:9" x14ac:dyDescent="0.15">
      <c r="A8872" s="694" t="s">
        <v>11315</v>
      </c>
      <c r="B8872" s="96">
        <v>345651</v>
      </c>
      <c r="C8872" s="96">
        <v>5</v>
      </c>
      <c r="D8872" s="97">
        <v>56775843</v>
      </c>
      <c r="E8872" s="97">
        <v>56778636</v>
      </c>
      <c r="F8872" s="96" t="s">
        <v>2328</v>
      </c>
      <c r="G8872" s="96">
        <v>9</v>
      </c>
      <c r="H8872" s="96">
        <v>0.29148000000000002</v>
      </c>
      <c r="I8872" s="810">
        <v>1</v>
      </c>
    </row>
    <row r="8873" spans="1:9" x14ac:dyDescent="0.15">
      <c r="A8873" s="694" t="s">
        <v>11316</v>
      </c>
      <c r="B8873" s="96">
        <v>9853</v>
      </c>
      <c r="C8873" s="96">
        <v>9</v>
      </c>
      <c r="D8873" s="97">
        <v>35490007</v>
      </c>
      <c r="E8873" s="97">
        <v>35561895</v>
      </c>
      <c r="F8873" s="96" t="s">
        <v>2321</v>
      </c>
      <c r="G8873" s="96">
        <v>141</v>
      </c>
      <c r="H8873" s="96">
        <v>0.29152</v>
      </c>
      <c r="I8873" s="810">
        <v>1</v>
      </c>
    </row>
    <row r="8874" spans="1:9" x14ac:dyDescent="0.15">
      <c r="A8874" s="694" t="s">
        <v>11317</v>
      </c>
      <c r="B8874" s="96">
        <v>245802</v>
      </c>
      <c r="C8874" s="96">
        <v>11</v>
      </c>
      <c r="D8874" s="97">
        <v>60102355</v>
      </c>
      <c r="E8874" s="97">
        <v>60108441</v>
      </c>
      <c r="F8874" s="96" t="s">
        <v>2321</v>
      </c>
      <c r="G8874" s="96">
        <v>27</v>
      </c>
      <c r="H8874" s="96">
        <v>0.29160999999999998</v>
      </c>
      <c r="I8874" s="810">
        <v>1</v>
      </c>
    </row>
    <row r="8875" spans="1:9" x14ac:dyDescent="0.15">
      <c r="A8875" s="694" t="s">
        <v>11318</v>
      </c>
      <c r="B8875" s="96">
        <v>10277</v>
      </c>
      <c r="C8875" s="96">
        <v>1</v>
      </c>
      <c r="D8875" s="97">
        <v>10093041</v>
      </c>
      <c r="E8875" s="97">
        <v>10241297</v>
      </c>
      <c r="F8875" s="96" t="s">
        <v>2321</v>
      </c>
      <c r="G8875" s="96">
        <v>368</v>
      </c>
      <c r="H8875" s="96">
        <v>0.29176999999999997</v>
      </c>
      <c r="I8875" s="810">
        <v>1</v>
      </c>
    </row>
    <row r="8876" spans="1:9" x14ac:dyDescent="0.15">
      <c r="A8876" s="694" t="s">
        <v>11319</v>
      </c>
      <c r="B8876" s="96">
        <v>259282</v>
      </c>
      <c r="C8876" s="96">
        <v>4</v>
      </c>
      <c r="D8876" s="97">
        <v>13570362</v>
      </c>
      <c r="E8876" s="97">
        <v>13629334</v>
      </c>
      <c r="F8876" s="96" t="s">
        <v>2328</v>
      </c>
      <c r="G8876" s="96">
        <v>117</v>
      </c>
      <c r="H8876" s="96">
        <v>0.29177999999999998</v>
      </c>
      <c r="I8876" s="810">
        <v>1</v>
      </c>
    </row>
    <row r="8877" spans="1:9" x14ac:dyDescent="0.15">
      <c r="A8877" s="926">
        <v>42987</v>
      </c>
      <c r="B8877" s="96">
        <v>10801</v>
      </c>
      <c r="C8877" s="96">
        <v>17</v>
      </c>
      <c r="D8877" s="97">
        <v>75277492</v>
      </c>
      <c r="E8877" s="97">
        <v>75496678</v>
      </c>
      <c r="F8877" s="96" t="s">
        <v>2321</v>
      </c>
      <c r="G8877" s="96">
        <v>789</v>
      </c>
      <c r="H8877" s="96">
        <v>0.29204999999999998</v>
      </c>
      <c r="I8877" s="810">
        <v>1</v>
      </c>
    </row>
    <row r="8878" spans="1:9" x14ac:dyDescent="0.15">
      <c r="A8878" s="694" t="s">
        <v>11320</v>
      </c>
      <c r="B8878" s="96">
        <v>11161</v>
      </c>
      <c r="C8878" s="96">
        <v>14</v>
      </c>
      <c r="D8878" s="97">
        <v>76117233</v>
      </c>
      <c r="E8878" s="97">
        <v>76127538</v>
      </c>
      <c r="F8878" s="96" t="s">
        <v>2328</v>
      </c>
      <c r="G8878" s="96">
        <v>15</v>
      </c>
      <c r="H8878" s="96">
        <v>0.29204999999999998</v>
      </c>
      <c r="I8878" s="810">
        <v>1</v>
      </c>
    </row>
    <row r="8879" spans="1:9" x14ac:dyDescent="0.15">
      <c r="A8879" s="694" t="s">
        <v>11321</v>
      </c>
      <c r="B8879" s="96">
        <v>10308</v>
      </c>
      <c r="C8879" s="96">
        <v>16</v>
      </c>
      <c r="D8879" s="97">
        <v>31885079</v>
      </c>
      <c r="E8879" s="97">
        <v>31928629</v>
      </c>
      <c r="F8879" s="96" t="s">
        <v>2321</v>
      </c>
      <c r="G8879" s="96">
        <v>48</v>
      </c>
      <c r="H8879" s="96">
        <v>0.29205999999999999</v>
      </c>
      <c r="I8879" s="810">
        <v>1</v>
      </c>
    </row>
    <row r="8880" spans="1:9" x14ac:dyDescent="0.15">
      <c r="A8880" s="694" t="s">
        <v>11322</v>
      </c>
      <c r="B8880" s="96">
        <v>118881</v>
      </c>
      <c r="C8880" s="96">
        <v>10</v>
      </c>
      <c r="D8880" s="97">
        <v>76992760</v>
      </c>
      <c r="E8880" s="97">
        <v>76995802</v>
      </c>
      <c r="F8880" s="96" t="s">
        <v>2328</v>
      </c>
      <c r="G8880" s="96">
        <v>6</v>
      </c>
      <c r="H8880" s="96">
        <v>0.29208000000000001</v>
      </c>
      <c r="I8880" s="810">
        <v>1</v>
      </c>
    </row>
    <row r="8881" spans="1:9" x14ac:dyDescent="0.15">
      <c r="A8881" s="694" t="s">
        <v>11323</v>
      </c>
      <c r="B8881" s="96">
        <v>58477</v>
      </c>
      <c r="C8881" s="96">
        <v>3</v>
      </c>
      <c r="D8881" s="97">
        <v>133502877</v>
      </c>
      <c r="E8881" s="97">
        <v>133540336</v>
      </c>
      <c r="F8881" s="96" t="s">
        <v>2321</v>
      </c>
      <c r="G8881" s="96">
        <v>100</v>
      </c>
      <c r="H8881" s="96">
        <v>0.29210999999999998</v>
      </c>
      <c r="I8881" s="810">
        <v>1</v>
      </c>
    </row>
    <row r="8882" spans="1:9" x14ac:dyDescent="0.15">
      <c r="A8882" s="694" t="s">
        <v>11324</v>
      </c>
      <c r="B8882" s="96">
        <v>90592</v>
      </c>
      <c r="C8882" s="96">
        <v>19</v>
      </c>
      <c r="D8882" s="97">
        <v>12035883</v>
      </c>
      <c r="E8882" s="97">
        <v>12061588</v>
      </c>
      <c r="F8882" s="96" t="s">
        <v>2321</v>
      </c>
      <c r="G8882" s="96">
        <v>88</v>
      </c>
      <c r="H8882" s="96">
        <v>0.29220000000000002</v>
      </c>
      <c r="I8882" s="810">
        <v>1</v>
      </c>
    </row>
    <row r="8883" spans="1:9" x14ac:dyDescent="0.15">
      <c r="A8883" s="694" t="s">
        <v>11325</v>
      </c>
      <c r="B8883" s="96">
        <v>2893</v>
      </c>
      <c r="C8883" s="96">
        <v>11</v>
      </c>
      <c r="D8883" s="97">
        <v>105480800</v>
      </c>
      <c r="E8883" s="97">
        <v>105852819</v>
      </c>
      <c r="F8883" s="96" t="s">
        <v>2321</v>
      </c>
      <c r="G8883" s="96">
        <v>1022</v>
      </c>
      <c r="H8883" s="96">
        <v>0.29222999999999999</v>
      </c>
      <c r="I8883" s="810">
        <v>1</v>
      </c>
    </row>
    <row r="8884" spans="1:9" x14ac:dyDescent="0.15">
      <c r="A8884" s="694" t="s">
        <v>461</v>
      </c>
      <c r="B8884" s="96">
        <v>2697</v>
      </c>
      <c r="C8884" s="96">
        <v>6</v>
      </c>
      <c r="D8884" s="97">
        <v>121756745</v>
      </c>
      <c r="E8884" s="97">
        <v>121770873</v>
      </c>
      <c r="F8884" s="96" t="s">
        <v>2321</v>
      </c>
      <c r="G8884" s="96">
        <v>41</v>
      </c>
      <c r="H8884" s="96">
        <v>0.29227999999999998</v>
      </c>
      <c r="I8884" s="810">
        <v>1</v>
      </c>
    </row>
    <row r="8885" spans="1:9" x14ac:dyDescent="0.15">
      <c r="A8885" s="694" t="s">
        <v>11326</v>
      </c>
      <c r="B8885" s="96">
        <v>8858</v>
      </c>
      <c r="C8885" s="96">
        <v>13</v>
      </c>
      <c r="D8885" s="97">
        <v>113812968</v>
      </c>
      <c r="E8885" s="97">
        <v>113826698</v>
      </c>
      <c r="F8885" s="96" t="s">
        <v>2321</v>
      </c>
      <c r="G8885" s="96">
        <v>40</v>
      </c>
      <c r="H8885" s="96">
        <v>0.29233999999999999</v>
      </c>
      <c r="I8885" s="810">
        <v>1</v>
      </c>
    </row>
    <row r="8886" spans="1:9" x14ac:dyDescent="0.15">
      <c r="A8886" s="694" t="s">
        <v>11327</v>
      </c>
      <c r="B8886" s="96">
        <v>79365</v>
      </c>
      <c r="C8886" s="96">
        <v>12</v>
      </c>
      <c r="D8886" s="97">
        <v>26272959</v>
      </c>
      <c r="E8886" s="97">
        <v>26278003</v>
      </c>
      <c r="F8886" s="96" t="s">
        <v>2328</v>
      </c>
      <c r="G8886" s="96">
        <v>13</v>
      </c>
      <c r="H8886" s="96">
        <v>0.29241</v>
      </c>
      <c r="I8886" s="810">
        <v>1</v>
      </c>
    </row>
    <row r="8887" spans="1:9" x14ac:dyDescent="0.15">
      <c r="A8887" s="694" t="s">
        <v>11328</v>
      </c>
      <c r="B8887" s="96">
        <v>1781</v>
      </c>
      <c r="C8887" s="96">
        <v>2</v>
      </c>
      <c r="D8887" s="97">
        <v>172543919</v>
      </c>
      <c r="E8887" s="97">
        <v>172606668</v>
      </c>
      <c r="F8887" s="96" t="s">
        <v>2321</v>
      </c>
      <c r="G8887" s="96">
        <v>193</v>
      </c>
      <c r="H8887" s="96">
        <v>0.29244999999999999</v>
      </c>
      <c r="I8887" s="810">
        <v>1</v>
      </c>
    </row>
    <row r="8888" spans="1:9" x14ac:dyDescent="0.15">
      <c r="A8888" s="694" t="s">
        <v>11329</v>
      </c>
      <c r="B8888" s="96">
        <v>9726</v>
      </c>
      <c r="C8888" s="96">
        <v>16</v>
      </c>
      <c r="D8888" s="97">
        <v>31085581</v>
      </c>
      <c r="E8888" s="97">
        <v>31094833</v>
      </c>
      <c r="F8888" s="96" t="s">
        <v>2321</v>
      </c>
      <c r="G8888" s="96">
        <v>18</v>
      </c>
      <c r="H8888" s="96">
        <v>0.29265999999999998</v>
      </c>
      <c r="I8888" s="810">
        <v>1</v>
      </c>
    </row>
    <row r="8889" spans="1:9" x14ac:dyDescent="0.15">
      <c r="A8889" s="694" t="s">
        <v>11330</v>
      </c>
      <c r="B8889" s="96">
        <v>56254</v>
      </c>
      <c r="C8889" s="96">
        <v>9</v>
      </c>
      <c r="D8889" s="97">
        <v>104296131</v>
      </c>
      <c r="E8889" s="97">
        <v>104325626</v>
      </c>
      <c r="F8889" s="96" t="s">
        <v>2321</v>
      </c>
      <c r="G8889" s="96">
        <v>65</v>
      </c>
      <c r="H8889" s="96">
        <v>0.29266999999999999</v>
      </c>
      <c r="I8889" s="810">
        <v>1</v>
      </c>
    </row>
    <row r="8890" spans="1:9" x14ac:dyDescent="0.15">
      <c r="A8890" s="694" t="s">
        <v>11331</v>
      </c>
      <c r="B8890" s="96">
        <v>90874</v>
      </c>
      <c r="C8890" s="96">
        <v>1</v>
      </c>
      <c r="D8890" s="97">
        <v>120162000</v>
      </c>
      <c r="E8890" s="97">
        <v>120190813</v>
      </c>
      <c r="F8890" s="96" t="s">
        <v>2328</v>
      </c>
      <c r="G8890" s="96">
        <v>82</v>
      </c>
      <c r="H8890" s="96">
        <v>0.29274</v>
      </c>
      <c r="I8890" s="810">
        <v>1</v>
      </c>
    </row>
    <row r="8891" spans="1:9" x14ac:dyDescent="0.15">
      <c r="A8891" s="694" t="s">
        <v>11332</v>
      </c>
      <c r="B8891" s="96">
        <v>9118</v>
      </c>
      <c r="C8891" s="96">
        <v>10</v>
      </c>
      <c r="D8891" s="97">
        <v>105036919</v>
      </c>
      <c r="E8891" s="97">
        <v>105050108</v>
      </c>
      <c r="F8891" s="96" t="s">
        <v>2321</v>
      </c>
      <c r="G8891" s="96">
        <v>37</v>
      </c>
      <c r="H8891" s="96">
        <v>0.29278999999999999</v>
      </c>
      <c r="I8891" s="810">
        <v>1</v>
      </c>
    </row>
    <row r="8892" spans="1:9" x14ac:dyDescent="0.15">
      <c r="A8892" s="694" t="s">
        <v>11333</v>
      </c>
      <c r="B8892" s="96">
        <v>4584</v>
      </c>
      <c r="C8892" s="96">
        <v>7</v>
      </c>
      <c r="D8892" s="97">
        <v>100547086</v>
      </c>
      <c r="E8892" s="97">
        <v>100611617</v>
      </c>
      <c r="F8892" s="96" t="s">
        <v>2321</v>
      </c>
      <c r="G8892" s="96">
        <v>35</v>
      </c>
      <c r="H8892" s="96">
        <v>0.29287000000000002</v>
      </c>
      <c r="I8892" s="810">
        <v>1</v>
      </c>
    </row>
    <row r="8893" spans="1:9" x14ac:dyDescent="0.15">
      <c r="A8893" s="694" t="s">
        <v>11334</v>
      </c>
      <c r="B8893" s="96">
        <v>11316</v>
      </c>
      <c r="C8893" s="96">
        <v>19</v>
      </c>
      <c r="D8893" s="97">
        <v>19010323</v>
      </c>
      <c r="E8893" s="97">
        <v>19030199</v>
      </c>
      <c r="F8893" s="96" t="s">
        <v>2328</v>
      </c>
      <c r="G8893" s="96">
        <v>50</v>
      </c>
      <c r="H8893" s="96">
        <v>0.29297000000000001</v>
      </c>
      <c r="I8893" s="810">
        <v>1</v>
      </c>
    </row>
    <row r="8894" spans="1:9" x14ac:dyDescent="0.15">
      <c r="A8894" s="694" t="s">
        <v>11335</v>
      </c>
      <c r="B8894" s="96">
        <v>221749</v>
      </c>
      <c r="C8894" s="96">
        <v>6</v>
      </c>
      <c r="D8894" s="97">
        <v>3722836</v>
      </c>
      <c r="E8894" s="97">
        <v>3752246</v>
      </c>
      <c r="F8894" s="96" t="s">
        <v>2328</v>
      </c>
      <c r="G8894" s="96">
        <v>96</v>
      </c>
      <c r="H8894" s="96">
        <v>0.29298000000000002</v>
      </c>
      <c r="I8894" s="810">
        <v>1</v>
      </c>
    </row>
    <row r="8895" spans="1:9" x14ac:dyDescent="0.15">
      <c r="A8895" s="694" t="s">
        <v>11336</v>
      </c>
      <c r="B8895" s="96">
        <v>81605</v>
      </c>
      <c r="C8895" s="96">
        <v>9</v>
      </c>
      <c r="D8895" s="97">
        <v>131133598</v>
      </c>
      <c r="E8895" s="97">
        <v>131154295</v>
      </c>
      <c r="F8895" s="96" t="s">
        <v>2321</v>
      </c>
      <c r="G8895" s="96">
        <v>37</v>
      </c>
      <c r="H8895" s="96">
        <v>0.29304999999999998</v>
      </c>
      <c r="I8895" s="810">
        <v>1</v>
      </c>
    </row>
    <row r="8896" spans="1:9" x14ac:dyDescent="0.15">
      <c r="A8896" s="694" t="s">
        <v>11337</v>
      </c>
      <c r="B8896" s="96">
        <v>56132</v>
      </c>
      <c r="C8896" s="96">
        <v>5</v>
      </c>
      <c r="D8896" s="97">
        <v>140480234</v>
      </c>
      <c r="E8896" s="97">
        <v>140483406</v>
      </c>
      <c r="F8896" s="96" t="s">
        <v>2321</v>
      </c>
      <c r="G8896" s="96">
        <v>11</v>
      </c>
      <c r="H8896" s="96">
        <v>0.29310000000000003</v>
      </c>
      <c r="I8896" s="810">
        <v>1</v>
      </c>
    </row>
    <row r="8897" spans="1:9" x14ac:dyDescent="0.15">
      <c r="A8897" s="694" t="s">
        <v>11338</v>
      </c>
      <c r="B8897" s="96">
        <v>3048</v>
      </c>
      <c r="C8897" s="96">
        <v>11</v>
      </c>
      <c r="D8897" s="97">
        <v>5274421</v>
      </c>
      <c r="E8897" s="97">
        <v>5276011</v>
      </c>
      <c r="F8897" s="96" t="s">
        <v>2328</v>
      </c>
      <c r="G8897" s="96">
        <v>9</v>
      </c>
      <c r="H8897" s="96">
        <v>0.29315000000000002</v>
      </c>
      <c r="I8897" s="810">
        <v>1</v>
      </c>
    </row>
    <row r="8898" spans="1:9" x14ac:dyDescent="0.15">
      <c r="A8898" s="694" t="s">
        <v>11339</v>
      </c>
      <c r="B8898" s="96">
        <v>6579</v>
      </c>
      <c r="C8898" s="96">
        <v>12</v>
      </c>
      <c r="D8898" s="97">
        <v>21417534</v>
      </c>
      <c r="E8898" s="97">
        <v>21548371</v>
      </c>
      <c r="F8898" s="96" t="s">
        <v>2328</v>
      </c>
      <c r="G8898" s="96">
        <v>573</v>
      </c>
      <c r="H8898" s="96">
        <v>0.29325000000000001</v>
      </c>
      <c r="I8898" s="810">
        <v>1</v>
      </c>
    </row>
    <row r="8899" spans="1:9" x14ac:dyDescent="0.15">
      <c r="A8899" s="694" t="s">
        <v>11340</v>
      </c>
      <c r="B8899" s="96">
        <v>491</v>
      </c>
      <c r="C8899" s="96">
        <v>3</v>
      </c>
      <c r="D8899" s="97">
        <v>10365707</v>
      </c>
      <c r="E8899" s="97">
        <v>10733131</v>
      </c>
      <c r="F8899" s="96" t="s">
        <v>2328</v>
      </c>
      <c r="G8899" s="96">
        <v>1624</v>
      </c>
      <c r="H8899" s="96">
        <v>0.29330000000000001</v>
      </c>
      <c r="I8899" s="810">
        <v>1</v>
      </c>
    </row>
    <row r="8900" spans="1:9" x14ac:dyDescent="0.15">
      <c r="A8900" s="694" t="s">
        <v>11341</v>
      </c>
      <c r="B8900" s="96">
        <v>254783</v>
      </c>
      <c r="C8900" s="96">
        <v>12</v>
      </c>
      <c r="D8900" s="97">
        <v>55641072</v>
      </c>
      <c r="E8900" s="97">
        <v>55642010</v>
      </c>
      <c r="F8900" s="96" t="s">
        <v>2321</v>
      </c>
      <c r="G8900" s="96">
        <v>6</v>
      </c>
      <c r="H8900" s="96">
        <v>0.29336000000000001</v>
      </c>
      <c r="I8900" s="810">
        <v>1</v>
      </c>
    </row>
    <row r="8901" spans="1:9" x14ac:dyDescent="0.15">
      <c r="A8901" s="694" t="s">
        <v>11342</v>
      </c>
      <c r="B8901" s="96">
        <v>144577</v>
      </c>
      <c r="C8901" s="96">
        <v>12</v>
      </c>
      <c r="D8901" s="97">
        <v>64580098</v>
      </c>
      <c r="E8901" s="97">
        <v>64616076</v>
      </c>
      <c r="F8901" s="96" t="s">
        <v>2328</v>
      </c>
      <c r="G8901" s="96">
        <v>59</v>
      </c>
      <c r="H8901" s="96">
        <v>0.29343000000000002</v>
      </c>
      <c r="I8901" s="810">
        <v>1</v>
      </c>
    </row>
    <row r="8902" spans="1:9" x14ac:dyDescent="0.15">
      <c r="A8902" s="694" t="s">
        <v>11343</v>
      </c>
      <c r="B8902" s="96">
        <v>2773</v>
      </c>
      <c r="C8902" s="96">
        <v>1</v>
      </c>
      <c r="D8902" s="97">
        <v>110091186</v>
      </c>
      <c r="E8902" s="97">
        <v>110138465</v>
      </c>
      <c r="F8902" s="96" t="s">
        <v>2321</v>
      </c>
      <c r="G8902" s="96">
        <v>111</v>
      </c>
      <c r="H8902" s="96">
        <v>0.29347000000000001</v>
      </c>
      <c r="I8902" s="810">
        <v>1</v>
      </c>
    </row>
    <row r="8903" spans="1:9" x14ac:dyDescent="0.15">
      <c r="A8903" s="694" t="s">
        <v>11344</v>
      </c>
      <c r="B8903" s="96">
        <v>55756</v>
      </c>
      <c r="C8903" s="96">
        <v>8</v>
      </c>
      <c r="D8903" s="97">
        <v>28625175</v>
      </c>
      <c r="E8903" s="97">
        <v>28747698</v>
      </c>
      <c r="F8903" s="96" t="s">
        <v>2328</v>
      </c>
      <c r="G8903" s="96">
        <v>263</v>
      </c>
      <c r="H8903" s="96">
        <v>0.29348999999999997</v>
      </c>
      <c r="I8903" s="810">
        <v>1</v>
      </c>
    </row>
    <row r="8904" spans="1:9" x14ac:dyDescent="0.15">
      <c r="A8904" s="694" t="s">
        <v>11345</v>
      </c>
      <c r="B8904" s="96">
        <v>5782</v>
      </c>
      <c r="C8904" s="96">
        <v>7</v>
      </c>
      <c r="D8904" s="97">
        <v>77166773</v>
      </c>
      <c r="E8904" s="97">
        <v>77269388</v>
      </c>
      <c r="F8904" s="96" t="s">
        <v>2321</v>
      </c>
      <c r="G8904" s="96">
        <v>304</v>
      </c>
      <c r="H8904" s="96">
        <v>0.29349999999999998</v>
      </c>
      <c r="I8904" s="810">
        <v>1</v>
      </c>
    </row>
    <row r="8905" spans="1:9" x14ac:dyDescent="0.15">
      <c r="A8905" s="694" t="s">
        <v>11346</v>
      </c>
      <c r="B8905" s="96">
        <v>54756</v>
      </c>
      <c r="C8905" s="96">
        <v>3</v>
      </c>
      <c r="D8905" s="97">
        <v>57124010</v>
      </c>
      <c r="E8905" s="97">
        <v>57204345</v>
      </c>
      <c r="F8905" s="96" t="s">
        <v>2328</v>
      </c>
      <c r="G8905" s="96">
        <v>262</v>
      </c>
      <c r="H8905" s="96">
        <v>0.29354999999999998</v>
      </c>
      <c r="I8905" s="810">
        <v>1</v>
      </c>
    </row>
    <row r="8906" spans="1:9" x14ac:dyDescent="0.15">
      <c r="A8906" s="694" t="s">
        <v>11347</v>
      </c>
      <c r="B8906" s="96">
        <v>55048</v>
      </c>
      <c r="C8906" s="96">
        <v>11</v>
      </c>
      <c r="D8906" s="97">
        <v>60897728</v>
      </c>
      <c r="E8906" s="97">
        <v>60928916</v>
      </c>
      <c r="F8906" s="96" t="s">
        <v>2328</v>
      </c>
      <c r="G8906" s="96">
        <v>117</v>
      </c>
      <c r="H8906" s="96">
        <v>0.29355999999999999</v>
      </c>
      <c r="I8906" s="810">
        <v>1</v>
      </c>
    </row>
    <row r="8907" spans="1:9" x14ac:dyDescent="0.15">
      <c r="A8907" s="694" t="s">
        <v>11348</v>
      </c>
      <c r="B8907" s="96">
        <v>205860</v>
      </c>
      <c r="C8907" s="96">
        <v>4</v>
      </c>
      <c r="D8907" s="97">
        <v>189012427</v>
      </c>
      <c r="E8907" s="97">
        <v>189030416</v>
      </c>
      <c r="F8907" s="96" t="s">
        <v>2328</v>
      </c>
      <c r="G8907" s="96">
        <v>134</v>
      </c>
      <c r="H8907" s="96">
        <v>0.29357</v>
      </c>
      <c r="I8907" s="810">
        <v>1</v>
      </c>
    </row>
    <row r="8908" spans="1:9" x14ac:dyDescent="0.15">
      <c r="A8908" s="694" t="s">
        <v>11349</v>
      </c>
      <c r="B8908" s="96">
        <v>285242</v>
      </c>
      <c r="C8908" s="96">
        <v>3</v>
      </c>
      <c r="D8908" s="97">
        <v>183814852</v>
      </c>
      <c r="E8908" s="97">
        <v>183824783</v>
      </c>
      <c r="F8908" s="96" t="s">
        <v>2321</v>
      </c>
      <c r="G8908" s="96">
        <v>28</v>
      </c>
      <c r="H8908" s="96">
        <v>0.29371999999999998</v>
      </c>
      <c r="I8908" s="810">
        <v>1</v>
      </c>
    </row>
    <row r="8909" spans="1:9" x14ac:dyDescent="0.15">
      <c r="A8909" s="694" t="s">
        <v>11350</v>
      </c>
      <c r="B8909" s="96">
        <v>23431</v>
      </c>
      <c r="C8909" s="96">
        <v>15</v>
      </c>
      <c r="D8909" s="97">
        <v>51200780</v>
      </c>
      <c r="E8909" s="97">
        <v>51298097</v>
      </c>
      <c r="F8909" s="96" t="s">
        <v>2321</v>
      </c>
      <c r="G8909" s="96">
        <v>282</v>
      </c>
      <c r="H8909" s="96">
        <v>0.29376000000000002</v>
      </c>
      <c r="I8909" s="810">
        <v>1</v>
      </c>
    </row>
    <row r="8910" spans="1:9" x14ac:dyDescent="0.15">
      <c r="A8910" s="694" t="s">
        <v>11351</v>
      </c>
      <c r="B8910" s="96">
        <v>566</v>
      </c>
      <c r="C8910" s="96">
        <v>19</v>
      </c>
      <c r="D8910" s="97">
        <v>827831</v>
      </c>
      <c r="E8910" s="97">
        <v>832017</v>
      </c>
      <c r="F8910" s="96" t="s">
        <v>2321</v>
      </c>
      <c r="G8910" s="96">
        <v>14</v>
      </c>
      <c r="H8910" s="96">
        <v>0.29383999999999999</v>
      </c>
      <c r="I8910" s="810">
        <v>1</v>
      </c>
    </row>
    <row r="8911" spans="1:9" x14ac:dyDescent="0.15">
      <c r="A8911" s="694" t="s">
        <v>11352</v>
      </c>
      <c r="B8911" s="96">
        <v>129831</v>
      </c>
      <c r="C8911" s="96">
        <v>2</v>
      </c>
      <c r="D8911" s="97">
        <v>178977149</v>
      </c>
      <c r="E8911" s="97">
        <v>178994383</v>
      </c>
      <c r="F8911" s="96" t="s">
        <v>2321</v>
      </c>
      <c r="G8911" s="96">
        <v>39</v>
      </c>
      <c r="H8911" s="96">
        <v>0.29392000000000001</v>
      </c>
      <c r="I8911" s="810">
        <v>1</v>
      </c>
    </row>
    <row r="8912" spans="1:9" x14ac:dyDescent="0.15">
      <c r="A8912" s="694" t="s">
        <v>11353</v>
      </c>
      <c r="B8912" s="96">
        <v>55702</v>
      </c>
      <c r="C8912" s="96">
        <v>19</v>
      </c>
      <c r="D8912" s="97">
        <v>4247111</v>
      </c>
      <c r="E8912" s="97">
        <v>4269085</v>
      </c>
      <c r="F8912" s="96" t="s">
        <v>2321</v>
      </c>
      <c r="G8912" s="96">
        <v>80</v>
      </c>
      <c r="H8912" s="96">
        <v>0.29393999999999998</v>
      </c>
      <c r="I8912" s="810">
        <v>1</v>
      </c>
    </row>
    <row r="8913" spans="1:9" x14ac:dyDescent="0.15">
      <c r="A8913" s="694" t="s">
        <v>11354</v>
      </c>
      <c r="B8913" s="96">
        <v>27178</v>
      </c>
      <c r="C8913" s="96">
        <v>2</v>
      </c>
      <c r="D8913" s="97">
        <v>113670548</v>
      </c>
      <c r="E8913" s="97">
        <v>113676459</v>
      </c>
      <c r="F8913" s="96" t="s">
        <v>2321</v>
      </c>
      <c r="G8913" s="96">
        <v>46</v>
      </c>
      <c r="H8913" s="96">
        <v>0.29404999999999998</v>
      </c>
      <c r="I8913" s="810">
        <v>1</v>
      </c>
    </row>
    <row r="8914" spans="1:9" x14ac:dyDescent="0.15">
      <c r="A8914" s="694" t="s">
        <v>11355</v>
      </c>
      <c r="B8914" s="96">
        <v>728858</v>
      </c>
      <c r="C8914" s="96">
        <v>12</v>
      </c>
      <c r="D8914" s="97">
        <v>27233990</v>
      </c>
      <c r="E8914" s="97">
        <v>27235455</v>
      </c>
      <c r="F8914" s="96" t="s">
        <v>2328</v>
      </c>
      <c r="G8914" s="96">
        <v>10</v>
      </c>
      <c r="H8914" s="96">
        <v>0.29405999999999999</v>
      </c>
      <c r="I8914" s="810">
        <v>1</v>
      </c>
    </row>
    <row r="8915" spans="1:9" x14ac:dyDescent="0.15">
      <c r="A8915" s="694" t="s">
        <v>11356</v>
      </c>
      <c r="B8915" s="96">
        <v>283951</v>
      </c>
      <c r="C8915" s="96">
        <v>16</v>
      </c>
      <c r="D8915" s="97">
        <v>1469745</v>
      </c>
      <c r="E8915" s="97">
        <v>1470801</v>
      </c>
      <c r="F8915" s="96" t="s">
        <v>2328</v>
      </c>
      <c r="G8915" s="96">
        <v>2</v>
      </c>
      <c r="H8915" s="96">
        <v>0.29418</v>
      </c>
      <c r="I8915" s="810">
        <v>1</v>
      </c>
    </row>
    <row r="8916" spans="1:9" x14ac:dyDescent="0.15">
      <c r="A8916" s="694" t="s">
        <v>11357</v>
      </c>
      <c r="B8916" s="96">
        <v>101929008</v>
      </c>
      <c r="C8916" s="96">
        <v>7</v>
      </c>
      <c r="D8916" s="97">
        <v>45818810</v>
      </c>
      <c r="E8916" s="97">
        <v>45822386</v>
      </c>
      <c r="F8916" s="96" t="s">
        <v>2321</v>
      </c>
      <c r="G8916" s="96">
        <v>6</v>
      </c>
      <c r="H8916" s="96">
        <v>0.29438999999999999</v>
      </c>
      <c r="I8916" s="810">
        <v>1</v>
      </c>
    </row>
    <row r="8917" spans="1:9" x14ac:dyDescent="0.15">
      <c r="A8917" s="694" t="s">
        <v>11358</v>
      </c>
      <c r="B8917" s="96">
        <v>4651</v>
      </c>
      <c r="C8917" s="96">
        <v>5</v>
      </c>
      <c r="D8917" s="97">
        <v>16662016</v>
      </c>
      <c r="E8917" s="97">
        <v>16936385</v>
      </c>
      <c r="F8917" s="96" t="s">
        <v>2328</v>
      </c>
      <c r="G8917" s="96">
        <v>1164</v>
      </c>
      <c r="H8917" s="96">
        <v>0.2944</v>
      </c>
      <c r="I8917" s="810">
        <v>1</v>
      </c>
    </row>
    <row r="8918" spans="1:9" x14ac:dyDescent="0.15">
      <c r="A8918" s="694" t="s">
        <v>11359</v>
      </c>
      <c r="B8918" s="96">
        <v>643853</v>
      </c>
      <c r="C8918" s="96">
        <v>3</v>
      </c>
      <c r="D8918" s="97">
        <v>33038219</v>
      </c>
      <c r="E8918" s="97">
        <v>33138689</v>
      </c>
      <c r="F8918" s="96" t="s">
        <v>2328</v>
      </c>
      <c r="G8918" s="96">
        <v>429</v>
      </c>
      <c r="H8918" s="96">
        <v>0.29443000000000003</v>
      </c>
      <c r="I8918" s="810">
        <v>1</v>
      </c>
    </row>
    <row r="8919" spans="1:9" x14ac:dyDescent="0.15">
      <c r="A8919" s="694" t="s">
        <v>11360</v>
      </c>
      <c r="B8919" s="96">
        <v>10345</v>
      </c>
      <c r="C8919" s="96">
        <v>6</v>
      </c>
      <c r="D8919" s="97">
        <v>123537484</v>
      </c>
      <c r="E8919" s="97">
        <v>123958428</v>
      </c>
      <c r="F8919" s="96" t="s">
        <v>2328</v>
      </c>
      <c r="G8919" s="96">
        <v>1462</v>
      </c>
      <c r="H8919" s="96">
        <v>0.29470000000000002</v>
      </c>
      <c r="I8919" s="810">
        <v>1</v>
      </c>
    </row>
    <row r="8920" spans="1:9" x14ac:dyDescent="0.15">
      <c r="A8920" s="694" t="s">
        <v>11361</v>
      </c>
      <c r="B8920" s="96">
        <v>148345</v>
      </c>
      <c r="C8920" s="96">
        <v>1</v>
      </c>
      <c r="D8920" s="97">
        <v>11006530</v>
      </c>
      <c r="E8920" s="97">
        <v>11042094</v>
      </c>
      <c r="F8920" s="96" t="s">
        <v>2328</v>
      </c>
      <c r="G8920" s="96">
        <v>106</v>
      </c>
      <c r="H8920" s="96">
        <v>0.29481000000000002</v>
      </c>
      <c r="I8920" s="810">
        <v>1</v>
      </c>
    </row>
    <row r="8921" spans="1:9" x14ac:dyDescent="0.15">
      <c r="A8921" s="694" t="s">
        <v>11362</v>
      </c>
      <c r="B8921" s="96">
        <v>9441</v>
      </c>
      <c r="C8921" s="96">
        <v>19</v>
      </c>
      <c r="D8921" s="97">
        <v>16685718</v>
      </c>
      <c r="E8921" s="97">
        <v>16739015</v>
      </c>
      <c r="F8921" s="96" t="s">
        <v>2328</v>
      </c>
      <c r="G8921" s="96">
        <v>155</v>
      </c>
      <c r="H8921" s="96">
        <v>0.29482999999999998</v>
      </c>
      <c r="I8921" s="810">
        <v>1</v>
      </c>
    </row>
    <row r="8922" spans="1:9" x14ac:dyDescent="0.15">
      <c r="A8922" s="694" t="s">
        <v>11363</v>
      </c>
      <c r="B8922" s="96">
        <v>55191</v>
      </c>
      <c r="C8922" s="96">
        <v>11</v>
      </c>
      <c r="D8922" s="97">
        <v>71164217</v>
      </c>
      <c r="E8922" s="97">
        <v>71212586</v>
      </c>
      <c r="F8922" s="96" t="s">
        <v>2321</v>
      </c>
      <c r="G8922" s="96">
        <v>196</v>
      </c>
      <c r="H8922" s="96">
        <v>0.2949</v>
      </c>
      <c r="I8922" s="810">
        <v>1</v>
      </c>
    </row>
    <row r="8923" spans="1:9" x14ac:dyDescent="0.15">
      <c r="A8923" s="694" t="s">
        <v>11364</v>
      </c>
      <c r="B8923" s="96">
        <v>1307</v>
      </c>
      <c r="C8923" s="96">
        <v>1</v>
      </c>
      <c r="D8923" s="97">
        <v>32117848</v>
      </c>
      <c r="E8923" s="97">
        <v>32169768</v>
      </c>
      <c r="F8923" s="96" t="s">
        <v>2328</v>
      </c>
      <c r="G8923" s="96">
        <v>129</v>
      </c>
      <c r="H8923" s="96">
        <v>0.29494999999999999</v>
      </c>
      <c r="I8923" s="810">
        <v>1</v>
      </c>
    </row>
    <row r="8924" spans="1:9" x14ac:dyDescent="0.15">
      <c r="A8924" s="694" t="s">
        <v>11365</v>
      </c>
      <c r="B8924" s="96">
        <v>10229</v>
      </c>
      <c r="C8924" s="96">
        <v>16</v>
      </c>
      <c r="D8924" s="97">
        <v>19078917</v>
      </c>
      <c r="E8924" s="97">
        <v>19091417</v>
      </c>
      <c r="F8924" s="96" t="s">
        <v>2321</v>
      </c>
      <c r="G8924" s="96">
        <v>44</v>
      </c>
      <c r="H8924" s="96">
        <v>0.29498999999999997</v>
      </c>
      <c r="I8924" s="810">
        <v>1</v>
      </c>
    </row>
    <row r="8925" spans="1:9" x14ac:dyDescent="0.15">
      <c r="A8925" s="694" t="s">
        <v>11366</v>
      </c>
      <c r="B8925" s="96">
        <v>9687</v>
      </c>
      <c r="C8925" s="96">
        <v>2</v>
      </c>
      <c r="D8925" s="97">
        <v>11674242</v>
      </c>
      <c r="E8925" s="97">
        <v>11782914</v>
      </c>
      <c r="F8925" s="96" t="s">
        <v>2321</v>
      </c>
      <c r="G8925" s="96">
        <v>386</v>
      </c>
      <c r="H8925" s="96">
        <v>0.29509000000000002</v>
      </c>
      <c r="I8925" s="810">
        <v>1</v>
      </c>
    </row>
    <row r="8926" spans="1:9" x14ac:dyDescent="0.15">
      <c r="A8926" s="694" t="s">
        <v>11367</v>
      </c>
      <c r="B8926" s="96">
        <v>23075</v>
      </c>
      <c r="C8926" s="96">
        <v>11</v>
      </c>
      <c r="D8926" s="97">
        <v>9685624</v>
      </c>
      <c r="E8926" s="97">
        <v>9774508</v>
      </c>
      <c r="F8926" s="96" t="s">
        <v>2321</v>
      </c>
      <c r="G8926" s="96">
        <v>414</v>
      </c>
      <c r="H8926" s="96">
        <v>0.29509999999999997</v>
      </c>
      <c r="I8926" s="810">
        <v>1</v>
      </c>
    </row>
    <row r="8927" spans="1:9" x14ac:dyDescent="0.15">
      <c r="A8927" s="694" t="s">
        <v>11368</v>
      </c>
      <c r="B8927" s="96">
        <v>24144</v>
      </c>
      <c r="C8927" s="96">
        <v>22</v>
      </c>
      <c r="D8927" s="97">
        <v>26887893</v>
      </c>
      <c r="E8927" s="97">
        <v>26908462</v>
      </c>
      <c r="F8927" s="96" t="s">
        <v>2328</v>
      </c>
      <c r="G8927" s="96">
        <v>77</v>
      </c>
      <c r="H8927" s="96">
        <v>0.29509999999999997</v>
      </c>
      <c r="I8927" s="810">
        <v>1</v>
      </c>
    </row>
    <row r="8928" spans="1:9" x14ac:dyDescent="0.15">
      <c r="A8928" s="694" t="s">
        <v>11369</v>
      </c>
      <c r="B8928" s="96">
        <v>64332</v>
      </c>
      <c r="C8928" s="96">
        <v>3</v>
      </c>
      <c r="D8928" s="97">
        <v>101546834</v>
      </c>
      <c r="E8928" s="97">
        <v>101579869</v>
      </c>
      <c r="F8928" s="96" t="s">
        <v>2321</v>
      </c>
      <c r="G8928" s="96">
        <v>51</v>
      </c>
      <c r="H8928" s="96">
        <v>0.29516999999999999</v>
      </c>
      <c r="I8928" s="810">
        <v>1</v>
      </c>
    </row>
    <row r="8929" spans="1:9" x14ac:dyDescent="0.15">
      <c r="A8929" s="694" t="s">
        <v>11370</v>
      </c>
      <c r="B8929" s="96">
        <v>84173</v>
      </c>
      <c r="C8929" s="96">
        <v>2</v>
      </c>
      <c r="D8929" s="97">
        <v>85581843</v>
      </c>
      <c r="E8929" s="97">
        <v>85618875</v>
      </c>
      <c r="F8929" s="96" t="s">
        <v>2321</v>
      </c>
      <c r="G8929" s="96">
        <v>99</v>
      </c>
      <c r="H8929" s="96">
        <v>0.29520999999999997</v>
      </c>
      <c r="I8929" s="810">
        <v>1</v>
      </c>
    </row>
    <row r="8930" spans="1:9" x14ac:dyDescent="0.15">
      <c r="A8930" s="694" t="s">
        <v>11371</v>
      </c>
      <c r="B8930" s="96">
        <v>5140</v>
      </c>
      <c r="C8930" s="96">
        <v>11</v>
      </c>
      <c r="D8930" s="97">
        <v>14665191</v>
      </c>
      <c r="E8930" s="97">
        <v>14893605</v>
      </c>
      <c r="F8930" s="96" t="s">
        <v>2321</v>
      </c>
      <c r="G8930" s="96">
        <v>406</v>
      </c>
      <c r="H8930" s="96">
        <v>0.29524</v>
      </c>
      <c r="I8930" s="810">
        <v>1</v>
      </c>
    </row>
    <row r="8931" spans="1:9" x14ac:dyDescent="0.15">
      <c r="A8931" s="694" t="s">
        <v>11372</v>
      </c>
      <c r="B8931" s="96">
        <v>286336</v>
      </c>
      <c r="C8931" s="96">
        <v>9</v>
      </c>
      <c r="D8931" s="97">
        <v>134133465</v>
      </c>
      <c r="E8931" s="97">
        <v>134151906</v>
      </c>
      <c r="F8931" s="96" t="s">
        <v>2328</v>
      </c>
      <c r="G8931" s="96">
        <v>34</v>
      </c>
      <c r="H8931" s="96">
        <v>0.29529</v>
      </c>
      <c r="I8931" s="810">
        <v>1</v>
      </c>
    </row>
    <row r="8932" spans="1:9" x14ac:dyDescent="0.15">
      <c r="A8932" s="694" t="s">
        <v>11373</v>
      </c>
      <c r="B8932" s="96">
        <v>56942</v>
      </c>
      <c r="C8932" s="96">
        <v>16</v>
      </c>
      <c r="D8932" s="97">
        <v>81009699</v>
      </c>
      <c r="E8932" s="97">
        <v>81040713</v>
      </c>
      <c r="F8932" s="96" t="s">
        <v>2328</v>
      </c>
      <c r="G8932" s="96">
        <v>224</v>
      </c>
      <c r="H8932" s="96">
        <v>0.29543999999999998</v>
      </c>
      <c r="I8932" s="810">
        <v>1</v>
      </c>
    </row>
    <row r="8933" spans="1:9" x14ac:dyDescent="0.15">
      <c r="A8933" s="694" t="s">
        <v>11374</v>
      </c>
      <c r="B8933" s="96">
        <v>58488</v>
      </c>
      <c r="C8933" s="96">
        <v>17</v>
      </c>
      <c r="D8933" s="97">
        <v>53828340</v>
      </c>
      <c r="E8933" s="97">
        <v>53920522</v>
      </c>
      <c r="F8933" s="96" t="s">
        <v>2321</v>
      </c>
      <c r="G8933" s="96">
        <v>350</v>
      </c>
      <c r="H8933" s="96">
        <v>0.29558000000000001</v>
      </c>
      <c r="I8933" s="810">
        <v>1</v>
      </c>
    </row>
    <row r="8934" spans="1:9" x14ac:dyDescent="0.15">
      <c r="A8934" s="694" t="s">
        <v>952</v>
      </c>
      <c r="B8934" s="96">
        <v>1959</v>
      </c>
      <c r="C8934" s="96">
        <v>10</v>
      </c>
      <c r="D8934" s="97">
        <v>64571756</v>
      </c>
      <c r="E8934" s="97">
        <v>64578927</v>
      </c>
      <c r="F8934" s="96" t="s">
        <v>2328</v>
      </c>
      <c r="G8934" s="96">
        <v>15</v>
      </c>
      <c r="H8934" s="96">
        <v>0.29574</v>
      </c>
      <c r="I8934" s="810">
        <v>1</v>
      </c>
    </row>
    <row r="8935" spans="1:9" x14ac:dyDescent="0.15">
      <c r="A8935" s="694" t="s">
        <v>11375</v>
      </c>
      <c r="B8935" s="96">
        <v>390443</v>
      </c>
      <c r="C8935" s="96">
        <v>14</v>
      </c>
      <c r="D8935" s="97">
        <v>21024252</v>
      </c>
      <c r="E8935" s="97">
        <v>21029125</v>
      </c>
      <c r="F8935" s="96" t="s">
        <v>2328</v>
      </c>
      <c r="G8935" s="96">
        <v>13</v>
      </c>
      <c r="H8935" s="96">
        <v>0.29577999999999999</v>
      </c>
      <c r="I8935" s="810">
        <v>1</v>
      </c>
    </row>
    <row r="8936" spans="1:9" x14ac:dyDescent="0.15">
      <c r="A8936" s="694" t="s">
        <v>11376</v>
      </c>
      <c r="B8936" s="96">
        <v>643338</v>
      </c>
      <c r="C8936" s="96">
        <v>15</v>
      </c>
      <c r="D8936" s="97">
        <v>41062159</v>
      </c>
      <c r="E8936" s="97">
        <v>41064647</v>
      </c>
      <c r="F8936" s="96" t="s">
        <v>2321</v>
      </c>
      <c r="G8936" s="96">
        <v>5</v>
      </c>
      <c r="H8936" s="96">
        <v>0.29602000000000001</v>
      </c>
      <c r="I8936" s="810">
        <v>1</v>
      </c>
    </row>
    <row r="8937" spans="1:9" x14ac:dyDescent="0.15">
      <c r="A8937" s="694" t="s">
        <v>11377</v>
      </c>
      <c r="B8937" s="96">
        <v>116444</v>
      </c>
      <c r="C8937" s="96">
        <v>19</v>
      </c>
      <c r="D8937" s="97">
        <v>1000437</v>
      </c>
      <c r="E8937" s="97">
        <v>1009723</v>
      </c>
      <c r="F8937" s="96" t="s">
        <v>2321</v>
      </c>
      <c r="G8937" s="96">
        <v>76</v>
      </c>
      <c r="H8937" s="96">
        <v>0.29603000000000002</v>
      </c>
      <c r="I8937" s="810">
        <v>1</v>
      </c>
    </row>
    <row r="8938" spans="1:9" x14ac:dyDescent="0.15">
      <c r="A8938" s="694" t="s">
        <v>11378</v>
      </c>
      <c r="B8938" s="96">
        <v>254268</v>
      </c>
      <c r="C8938" s="96">
        <v>1</v>
      </c>
      <c r="D8938" s="97">
        <v>109358520</v>
      </c>
      <c r="E8938" s="97">
        <v>109400864</v>
      </c>
      <c r="F8938" s="96" t="s">
        <v>2328</v>
      </c>
      <c r="G8938" s="96">
        <v>209</v>
      </c>
      <c r="H8938" s="96">
        <v>0.29603000000000002</v>
      </c>
      <c r="I8938" s="810">
        <v>1</v>
      </c>
    </row>
    <row r="8939" spans="1:9" x14ac:dyDescent="0.15">
      <c r="A8939" s="694" t="s">
        <v>11379</v>
      </c>
      <c r="B8939" s="96">
        <v>5720</v>
      </c>
      <c r="C8939" s="96">
        <v>14</v>
      </c>
      <c r="D8939" s="97">
        <v>24605295</v>
      </c>
      <c r="E8939" s="97">
        <v>24608176</v>
      </c>
      <c r="F8939" s="96" t="s">
        <v>2321</v>
      </c>
      <c r="G8939" s="96">
        <v>8</v>
      </c>
      <c r="H8939" s="96">
        <v>0.29611999999999999</v>
      </c>
      <c r="I8939" s="810">
        <v>1</v>
      </c>
    </row>
    <row r="8940" spans="1:9" x14ac:dyDescent="0.15">
      <c r="A8940" s="694" t="s">
        <v>1596</v>
      </c>
      <c r="B8940" s="96">
        <v>6910</v>
      </c>
      <c r="C8940" s="96">
        <v>12</v>
      </c>
      <c r="D8940" s="97">
        <v>114791735</v>
      </c>
      <c r="E8940" s="97">
        <v>114846247</v>
      </c>
      <c r="F8940" s="96" t="s">
        <v>2328</v>
      </c>
      <c r="G8940" s="96">
        <v>205</v>
      </c>
      <c r="H8940" s="96">
        <v>0.29624</v>
      </c>
      <c r="I8940" s="810">
        <v>1</v>
      </c>
    </row>
    <row r="8941" spans="1:9" x14ac:dyDescent="0.15">
      <c r="A8941" s="694" t="s">
        <v>11380</v>
      </c>
      <c r="B8941" s="96">
        <v>55101</v>
      </c>
      <c r="C8941" s="96">
        <v>19</v>
      </c>
      <c r="D8941" s="97">
        <v>41937223</v>
      </c>
      <c r="E8941" s="97">
        <v>41945843</v>
      </c>
      <c r="F8941" s="96" t="s">
        <v>2328</v>
      </c>
      <c r="G8941" s="96">
        <v>26</v>
      </c>
      <c r="H8941" s="96">
        <v>0.29630000000000001</v>
      </c>
      <c r="I8941" s="810">
        <v>1</v>
      </c>
    </row>
    <row r="8942" spans="1:9" x14ac:dyDescent="0.15">
      <c r="A8942" s="694" t="s">
        <v>11381</v>
      </c>
      <c r="B8942" s="96">
        <v>246</v>
      </c>
      <c r="C8942" s="96">
        <v>17</v>
      </c>
      <c r="D8942" s="97">
        <v>4534214</v>
      </c>
      <c r="E8942" s="97">
        <v>4545583</v>
      </c>
      <c r="F8942" s="96" t="s">
        <v>2328</v>
      </c>
      <c r="G8942" s="96">
        <v>42</v>
      </c>
      <c r="H8942" s="96">
        <v>0.29638999999999999</v>
      </c>
      <c r="I8942" s="810">
        <v>1</v>
      </c>
    </row>
    <row r="8943" spans="1:9" x14ac:dyDescent="0.15">
      <c r="A8943" s="694" t="s">
        <v>11382</v>
      </c>
      <c r="B8943" s="96">
        <v>101927751</v>
      </c>
      <c r="C8943" s="96">
        <v>15</v>
      </c>
      <c r="D8943" s="97">
        <v>101457587</v>
      </c>
      <c r="E8943" s="97">
        <v>101459437</v>
      </c>
      <c r="F8943" s="96" t="s">
        <v>2328</v>
      </c>
      <c r="G8943" s="96">
        <v>10</v>
      </c>
      <c r="H8943" s="96">
        <v>0.29647000000000001</v>
      </c>
      <c r="I8943" s="810">
        <v>1</v>
      </c>
    </row>
    <row r="8944" spans="1:9" x14ac:dyDescent="0.15">
      <c r="A8944" s="694" t="s">
        <v>11383</v>
      </c>
      <c r="B8944" s="96">
        <v>353189</v>
      </c>
      <c r="C8944" s="96">
        <v>5</v>
      </c>
      <c r="D8944" s="97">
        <v>101569690</v>
      </c>
      <c r="E8944" s="97">
        <v>101632253</v>
      </c>
      <c r="F8944" s="96" t="s">
        <v>2328</v>
      </c>
      <c r="G8944" s="96">
        <v>280</v>
      </c>
      <c r="H8944" s="96">
        <v>0.29647000000000001</v>
      </c>
      <c r="I8944" s="810">
        <v>1</v>
      </c>
    </row>
    <row r="8945" spans="1:9" x14ac:dyDescent="0.15">
      <c r="A8945" s="694" t="s">
        <v>11384</v>
      </c>
      <c r="B8945" s="96">
        <v>9326</v>
      </c>
      <c r="C8945" s="96">
        <v>17</v>
      </c>
      <c r="D8945" s="97">
        <v>34842471</v>
      </c>
      <c r="E8945" s="97">
        <v>34855154</v>
      </c>
      <c r="F8945" s="96" t="s">
        <v>2321</v>
      </c>
      <c r="G8945" s="96">
        <v>22</v>
      </c>
      <c r="H8945" s="96">
        <v>0.29660999999999998</v>
      </c>
      <c r="I8945" s="810">
        <v>1</v>
      </c>
    </row>
    <row r="8946" spans="1:9" x14ac:dyDescent="0.15">
      <c r="A8946" s="694" t="s">
        <v>11385</v>
      </c>
      <c r="B8946" s="96">
        <v>4909</v>
      </c>
      <c r="C8946" s="96">
        <v>19</v>
      </c>
      <c r="D8946" s="97">
        <v>49564323</v>
      </c>
      <c r="E8946" s="97">
        <v>49568333</v>
      </c>
      <c r="F8946" s="96" t="s">
        <v>2328</v>
      </c>
      <c r="G8946" s="96">
        <v>7</v>
      </c>
      <c r="H8946" s="96">
        <v>0.29663</v>
      </c>
      <c r="I8946" s="810">
        <v>1</v>
      </c>
    </row>
    <row r="8947" spans="1:9" x14ac:dyDescent="0.15">
      <c r="A8947" s="694" t="s">
        <v>11386</v>
      </c>
      <c r="B8947" s="96">
        <v>80007</v>
      </c>
      <c r="C8947" s="96">
        <v>10</v>
      </c>
      <c r="D8947" s="97">
        <v>124690419</v>
      </c>
      <c r="E8947" s="97">
        <v>124713919</v>
      </c>
      <c r="F8947" s="96" t="s">
        <v>2328</v>
      </c>
      <c r="G8947" s="96">
        <v>42</v>
      </c>
      <c r="H8947" s="96">
        <v>0.29665000000000002</v>
      </c>
      <c r="I8947" s="810">
        <v>1</v>
      </c>
    </row>
    <row r="8948" spans="1:9" x14ac:dyDescent="0.15">
      <c r="A8948" s="694" t="s">
        <v>11387</v>
      </c>
      <c r="B8948" s="96">
        <v>6529</v>
      </c>
      <c r="C8948" s="96">
        <v>3</v>
      </c>
      <c r="D8948" s="97">
        <v>11034420</v>
      </c>
      <c r="E8948" s="97">
        <v>11080935</v>
      </c>
      <c r="F8948" s="96" t="s">
        <v>2321</v>
      </c>
      <c r="G8948" s="96">
        <v>185</v>
      </c>
      <c r="H8948" s="96">
        <v>0.29670999999999997</v>
      </c>
      <c r="I8948" s="810">
        <v>1</v>
      </c>
    </row>
    <row r="8949" spans="1:9" x14ac:dyDescent="0.15">
      <c r="A8949" s="694" t="s">
        <v>11388</v>
      </c>
      <c r="B8949" s="96">
        <v>160364</v>
      </c>
      <c r="C8949" s="96">
        <v>12</v>
      </c>
      <c r="D8949" s="97">
        <v>10103915</v>
      </c>
      <c r="E8949" s="97">
        <v>10147704</v>
      </c>
      <c r="F8949" s="96" t="s">
        <v>2321</v>
      </c>
      <c r="G8949" s="96">
        <v>241</v>
      </c>
      <c r="H8949" s="96">
        <v>0.29676000000000002</v>
      </c>
      <c r="I8949" s="810">
        <v>1</v>
      </c>
    </row>
    <row r="8950" spans="1:9" x14ac:dyDescent="0.15">
      <c r="A8950" s="694" t="s">
        <v>11389</v>
      </c>
      <c r="B8950" s="96">
        <v>9794</v>
      </c>
      <c r="C8950" s="96">
        <v>5</v>
      </c>
      <c r="D8950" s="97">
        <v>179159833</v>
      </c>
      <c r="E8950" s="97">
        <v>179208035</v>
      </c>
      <c r="F8950" s="96" t="s">
        <v>2321</v>
      </c>
      <c r="G8950" s="96">
        <v>149</v>
      </c>
      <c r="H8950" s="96">
        <v>0.29676999999999998</v>
      </c>
      <c r="I8950" s="810">
        <v>1</v>
      </c>
    </row>
    <row r="8951" spans="1:9" x14ac:dyDescent="0.15">
      <c r="A8951" s="694" t="s">
        <v>11390</v>
      </c>
      <c r="B8951" s="96">
        <v>55172</v>
      </c>
      <c r="C8951" s="96">
        <v>14</v>
      </c>
      <c r="D8951" s="97">
        <v>50091892</v>
      </c>
      <c r="E8951" s="97">
        <v>50101948</v>
      </c>
      <c r="F8951" s="96" t="s">
        <v>2328</v>
      </c>
      <c r="G8951" s="96">
        <v>46</v>
      </c>
      <c r="H8951" s="96">
        <v>0.29680000000000001</v>
      </c>
      <c r="I8951" s="810">
        <v>1</v>
      </c>
    </row>
    <row r="8952" spans="1:9" x14ac:dyDescent="0.15">
      <c r="A8952" s="694" t="s">
        <v>11391</v>
      </c>
      <c r="B8952" s="96">
        <v>7140</v>
      </c>
      <c r="C8952" s="96">
        <v>11</v>
      </c>
      <c r="D8952" s="97">
        <v>1940799</v>
      </c>
      <c r="E8952" s="97">
        <v>1959936</v>
      </c>
      <c r="F8952" s="96" t="s">
        <v>2321</v>
      </c>
      <c r="G8952" s="96">
        <v>81</v>
      </c>
      <c r="H8952" s="96">
        <v>0.29680000000000001</v>
      </c>
      <c r="I8952" s="810">
        <v>1</v>
      </c>
    </row>
    <row r="8953" spans="1:9" x14ac:dyDescent="0.15">
      <c r="A8953" s="694" t="s">
        <v>11392</v>
      </c>
      <c r="B8953" s="96">
        <v>92342</v>
      </c>
      <c r="C8953" s="96">
        <v>1</v>
      </c>
      <c r="D8953" s="97">
        <v>169761670</v>
      </c>
      <c r="E8953" s="97">
        <v>169764088</v>
      </c>
      <c r="F8953" s="96" t="s">
        <v>2328</v>
      </c>
      <c r="G8953" s="96">
        <v>7</v>
      </c>
      <c r="H8953" s="96">
        <v>0.29682999999999998</v>
      </c>
      <c r="I8953" s="810">
        <v>1</v>
      </c>
    </row>
    <row r="8954" spans="1:9" x14ac:dyDescent="0.15">
      <c r="A8954" s="694" t="s">
        <v>1963</v>
      </c>
      <c r="B8954" s="96">
        <v>254170</v>
      </c>
      <c r="C8954" s="96">
        <v>14</v>
      </c>
      <c r="D8954" s="97">
        <v>39865577</v>
      </c>
      <c r="E8954" s="97">
        <v>39901704</v>
      </c>
      <c r="F8954" s="96" t="s">
        <v>2328</v>
      </c>
      <c r="G8954" s="96">
        <v>104</v>
      </c>
      <c r="H8954" s="96">
        <v>0.2969</v>
      </c>
      <c r="I8954" s="810">
        <v>1</v>
      </c>
    </row>
    <row r="8955" spans="1:9" x14ac:dyDescent="0.15">
      <c r="A8955" s="694" t="s">
        <v>11393</v>
      </c>
      <c r="B8955" s="96">
        <v>7678</v>
      </c>
      <c r="C8955" s="96">
        <v>1</v>
      </c>
      <c r="D8955" s="97">
        <v>247285277</v>
      </c>
      <c r="E8955" s="97">
        <v>247335529</v>
      </c>
      <c r="F8955" s="96" t="s">
        <v>2328</v>
      </c>
      <c r="G8955" s="96">
        <v>162</v>
      </c>
      <c r="H8955" s="96">
        <v>0.29692000000000002</v>
      </c>
      <c r="I8955" s="810">
        <v>1</v>
      </c>
    </row>
    <row r="8956" spans="1:9" x14ac:dyDescent="0.15">
      <c r="A8956" s="694" t="s">
        <v>11394</v>
      </c>
      <c r="B8956" s="96">
        <v>56912</v>
      </c>
      <c r="C8956" s="96">
        <v>11</v>
      </c>
      <c r="D8956" s="97">
        <v>118415243</v>
      </c>
      <c r="E8956" s="97">
        <v>118436791</v>
      </c>
      <c r="F8956" s="96" t="s">
        <v>2328</v>
      </c>
      <c r="G8956" s="96">
        <v>57</v>
      </c>
      <c r="H8956" s="96">
        <v>0.29693999999999998</v>
      </c>
      <c r="I8956" s="810">
        <v>1</v>
      </c>
    </row>
    <row r="8957" spans="1:9" x14ac:dyDescent="0.15">
      <c r="A8957" s="694" t="s">
        <v>11395</v>
      </c>
      <c r="B8957" s="96">
        <v>100526740</v>
      </c>
      <c r="C8957" s="96">
        <v>7</v>
      </c>
      <c r="D8957" s="97">
        <v>99014362</v>
      </c>
      <c r="E8957" s="97">
        <v>99063824</v>
      </c>
      <c r="F8957" s="96" t="s">
        <v>2328</v>
      </c>
      <c r="G8957" s="96">
        <v>131</v>
      </c>
      <c r="H8957" s="96">
        <v>0.29715000000000003</v>
      </c>
      <c r="I8957" s="810">
        <v>1</v>
      </c>
    </row>
    <row r="8958" spans="1:9" x14ac:dyDescent="0.15">
      <c r="A8958" s="694" t="s">
        <v>11396</v>
      </c>
      <c r="B8958" s="96">
        <v>80184</v>
      </c>
      <c r="C8958" s="96">
        <v>12</v>
      </c>
      <c r="D8958" s="97">
        <v>88442790</v>
      </c>
      <c r="E8958" s="97">
        <v>88535993</v>
      </c>
      <c r="F8958" s="96" t="s">
        <v>2328</v>
      </c>
      <c r="G8958" s="96">
        <v>149</v>
      </c>
      <c r="H8958" s="96">
        <v>0.29715999999999998</v>
      </c>
      <c r="I8958" s="810">
        <v>1</v>
      </c>
    </row>
    <row r="8959" spans="1:9" x14ac:dyDescent="0.15">
      <c r="A8959" s="694" t="s">
        <v>11397</v>
      </c>
      <c r="B8959" s="96">
        <v>219833</v>
      </c>
      <c r="C8959" s="96">
        <v>11</v>
      </c>
      <c r="D8959" s="97">
        <v>128769460</v>
      </c>
      <c r="E8959" s="97">
        <v>128776126</v>
      </c>
      <c r="F8959" s="96" t="s">
        <v>2328</v>
      </c>
      <c r="G8959" s="96">
        <v>29</v>
      </c>
      <c r="H8959" s="96">
        <v>0.29719000000000001</v>
      </c>
      <c r="I8959" s="810">
        <v>1</v>
      </c>
    </row>
    <row r="8960" spans="1:9" x14ac:dyDescent="0.15">
      <c r="A8960" s="694" t="s">
        <v>11398</v>
      </c>
      <c r="B8960" s="96">
        <v>84080</v>
      </c>
      <c r="C8960" s="96">
        <v>16</v>
      </c>
      <c r="D8960" s="97">
        <v>67696850</v>
      </c>
      <c r="E8960" s="97">
        <v>67700628</v>
      </c>
      <c r="F8960" s="96" t="s">
        <v>2328</v>
      </c>
      <c r="G8960" s="96">
        <v>9</v>
      </c>
      <c r="H8960" s="96">
        <v>0.29720999999999997</v>
      </c>
      <c r="I8960" s="810">
        <v>1</v>
      </c>
    </row>
    <row r="8961" spans="1:9" x14ac:dyDescent="0.15">
      <c r="A8961" s="694" t="s">
        <v>11399</v>
      </c>
      <c r="B8961" s="96">
        <v>51170</v>
      </c>
      <c r="C8961" s="96">
        <v>4</v>
      </c>
      <c r="D8961" s="97">
        <v>88257691</v>
      </c>
      <c r="E8961" s="97">
        <v>88312455</v>
      </c>
      <c r="F8961" s="96" t="s">
        <v>2328</v>
      </c>
      <c r="G8961" s="96">
        <v>193</v>
      </c>
      <c r="H8961" s="96">
        <v>0.29727999999999999</v>
      </c>
      <c r="I8961" s="810">
        <v>1</v>
      </c>
    </row>
    <row r="8962" spans="1:9" x14ac:dyDescent="0.15">
      <c r="A8962" s="694" t="s">
        <v>11400</v>
      </c>
      <c r="B8962" s="96">
        <v>50512</v>
      </c>
      <c r="C8962" s="96">
        <v>3</v>
      </c>
      <c r="D8962" s="97">
        <v>127348002</v>
      </c>
      <c r="E8962" s="97">
        <v>127391653</v>
      </c>
      <c r="F8962" s="96" t="s">
        <v>2321</v>
      </c>
      <c r="G8962" s="96">
        <v>84</v>
      </c>
      <c r="H8962" s="96">
        <v>0.29732999999999998</v>
      </c>
      <c r="I8962" s="810">
        <v>1</v>
      </c>
    </row>
    <row r="8963" spans="1:9" x14ac:dyDescent="0.15">
      <c r="A8963" s="694" t="s">
        <v>11401</v>
      </c>
      <c r="B8963" s="96">
        <v>6452</v>
      </c>
      <c r="C8963" s="96">
        <v>4</v>
      </c>
      <c r="D8963" s="97">
        <v>2794750</v>
      </c>
      <c r="E8963" s="97">
        <v>2842823</v>
      </c>
      <c r="F8963" s="96" t="s">
        <v>2321</v>
      </c>
      <c r="G8963" s="96">
        <v>221</v>
      </c>
      <c r="H8963" s="96">
        <v>0.29738999999999999</v>
      </c>
      <c r="I8963" s="810">
        <v>1</v>
      </c>
    </row>
    <row r="8964" spans="1:9" x14ac:dyDescent="0.15">
      <c r="A8964" s="694" t="s">
        <v>11402</v>
      </c>
      <c r="B8964" s="96">
        <v>3801</v>
      </c>
      <c r="C8964" s="96">
        <v>16</v>
      </c>
      <c r="D8964" s="97">
        <v>57792129</v>
      </c>
      <c r="E8964" s="97">
        <v>57896957</v>
      </c>
      <c r="F8964" s="96" t="s">
        <v>2328</v>
      </c>
      <c r="G8964" s="96">
        <v>382</v>
      </c>
      <c r="H8964" s="96">
        <v>0.29742000000000002</v>
      </c>
      <c r="I8964" s="810">
        <v>1</v>
      </c>
    </row>
    <row r="8965" spans="1:9" x14ac:dyDescent="0.15">
      <c r="A8965" s="694" t="s">
        <v>11403</v>
      </c>
      <c r="B8965" s="96">
        <v>7472</v>
      </c>
      <c r="C8965" s="96">
        <v>7</v>
      </c>
      <c r="D8965" s="97">
        <v>116916685</v>
      </c>
      <c r="E8965" s="97">
        <v>116963343</v>
      </c>
      <c r="F8965" s="96" t="s">
        <v>2328</v>
      </c>
      <c r="G8965" s="96">
        <v>118</v>
      </c>
      <c r="H8965" s="96">
        <v>0.29743000000000003</v>
      </c>
      <c r="I8965" s="810">
        <v>1</v>
      </c>
    </row>
    <row r="8966" spans="1:9" x14ac:dyDescent="0.15">
      <c r="A8966" s="694" t="s">
        <v>11404</v>
      </c>
      <c r="B8966" s="96">
        <v>389792</v>
      </c>
      <c r="C8966" s="96">
        <v>9</v>
      </c>
      <c r="D8966" s="97">
        <v>131937831</v>
      </c>
      <c r="E8966" s="97">
        <v>131940540</v>
      </c>
      <c r="F8966" s="96" t="s">
        <v>2328</v>
      </c>
      <c r="G8966" s="96">
        <v>4</v>
      </c>
      <c r="H8966" s="96">
        <v>0.29757</v>
      </c>
      <c r="I8966" s="810">
        <v>1</v>
      </c>
    </row>
    <row r="8967" spans="1:9" x14ac:dyDescent="0.15">
      <c r="A8967" s="694" t="s">
        <v>11405</v>
      </c>
      <c r="B8967" s="96">
        <v>25780</v>
      </c>
      <c r="C8967" s="96">
        <v>2</v>
      </c>
      <c r="D8967" s="97">
        <v>33661416</v>
      </c>
      <c r="E8967" s="97">
        <v>33789798</v>
      </c>
      <c r="F8967" s="96" t="s">
        <v>2321</v>
      </c>
      <c r="G8967" s="96">
        <v>532</v>
      </c>
      <c r="H8967" s="96">
        <v>0.29768</v>
      </c>
      <c r="I8967" s="810">
        <v>1</v>
      </c>
    </row>
    <row r="8968" spans="1:9" x14ac:dyDescent="0.15">
      <c r="A8968" s="694" t="s">
        <v>11406</v>
      </c>
      <c r="B8968" s="96">
        <v>2672</v>
      </c>
      <c r="C8968" s="96">
        <v>1</v>
      </c>
      <c r="D8968" s="97">
        <v>92940318</v>
      </c>
      <c r="E8968" s="97">
        <v>92952433</v>
      </c>
      <c r="F8968" s="96" t="s">
        <v>2328</v>
      </c>
      <c r="G8968" s="96">
        <v>37</v>
      </c>
      <c r="H8968" s="96">
        <v>0.29774</v>
      </c>
      <c r="I8968" s="810">
        <v>1</v>
      </c>
    </row>
    <row r="8969" spans="1:9" x14ac:dyDescent="0.15">
      <c r="A8969" s="694" t="s">
        <v>11407</v>
      </c>
      <c r="B8969" s="96">
        <v>6738</v>
      </c>
      <c r="C8969" s="96">
        <v>1</v>
      </c>
      <c r="D8969" s="97">
        <v>193028552</v>
      </c>
      <c r="E8969" s="97">
        <v>193060907</v>
      </c>
      <c r="F8969" s="96" t="s">
        <v>2321</v>
      </c>
      <c r="G8969" s="96">
        <v>68</v>
      </c>
      <c r="H8969" s="96">
        <v>0.29781000000000002</v>
      </c>
      <c r="I8969" s="810">
        <v>1</v>
      </c>
    </row>
    <row r="8970" spans="1:9" x14ac:dyDescent="0.15">
      <c r="A8970" s="694" t="s">
        <v>11408</v>
      </c>
      <c r="B8970" s="96">
        <v>29886</v>
      </c>
      <c r="C8970" s="96">
        <v>7</v>
      </c>
      <c r="D8970" s="97">
        <v>2291405</v>
      </c>
      <c r="E8970" s="97">
        <v>2354099</v>
      </c>
      <c r="F8970" s="96" t="s">
        <v>2328</v>
      </c>
      <c r="G8970" s="96">
        <v>234</v>
      </c>
      <c r="H8970" s="96">
        <v>0.29802000000000001</v>
      </c>
      <c r="I8970" s="810">
        <v>1</v>
      </c>
    </row>
    <row r="8971" spans="1:9" x14ac:dyDescent="0.15">
      <c r="A8971" s="694" t="s">
        <v>11409</v>
      </c>
      <c r="B8971" s="96">
        <v>64798</v>
      </c>
      <c r="C8971" s="96">
        <v>8</v>
      </c>
      <c r="D8971" s="97">
        <v>120885900</v>
      </c>
      <c r="E8971" s="97">
        <v>121063157</v>
      </c>
      <c r="F8971" s="96" t="s">
        <v>2321</v>
      </c>
      <c r="G8971" s="96">
        <v>806</v>
      </c>
      <c r="H8971" s="96">
        <v>0.29804000000000003</v>
      </c>
      <c r="I8971" s="810">
        <v>1</v>
      </c>
    </row>
    <row r="8972" spans="1:9" x14ac:dyDescent="0.15">
      <c r="A8972" s="694" t="s">
        <v>11410</v>
      </c>
      <c r="B8972" s="96">
        <v>203054</v>
      </c>
      <c r="C8972" s="96">
        <v>8</v>
      </c>
      <c r="D8972" s="97">
        <v>145597704</v>
      </c>
      <c r="E8972" s="97">
        <v>145618457</v>
      </c>
      <c r="F8972" s="96" t="s">
        <v>2321</v>
      </c>
      <c r="G8972" s="96">
        <v>32</v>
      </c>
      <c r="H8972" s="96">
        <v>0.29815999999999998</v>
      </c>
      <c r="I8972" s="810">
        <v>1</v>
      </c>
    </row>
    <row r="8973" spans="1:9" x14ac:dyDescent="0.15">
      <c r="A8973" s="694" t="s">
        <v>11411</v>
      </c>
      <c r="B8973" s="96">
        <v>22926</v>
      </c>
      <c r="C8973" s="96">
        <v>1</v>
      </c>
      <c r="D8973" s="97">
        <v>161736034</v>
      </c>
      <c r="E8973" s="97">
        <v>161933860</v>
      </c>
      <c r="F8973" s="96" t="s">
        <v>2321</v>
      </c>
      <c r="G8973" s="96">
        <v>612</v>
      </c>
      <c r="H8973" s="96">
        <v>0.29815999999999998</v>
      </c>
      <c r="I8973" s="810">
        <v>1</v>
      </c>
    </row>
    <row r="8974" spans="1:9" x14ac:dyDescent="0.15">
      <c r="A8974" s="694" t="s">
        <v>11412</v>
      </c>
      <c r="B8974" s="96">
        <v>163778</v>
      </c>
      <c r="C8974" s="96">
        <v>1</v>
      </c>
      <c r="D8974" s="97">
        <v>152943128</v>
      </c>
      <c r="E8974" s="97">
        <v>152945069</v>
      </c>
      <c r="F8974" s="96" t="s">
        <v>2321</v>
      </c>
      <c r="G8974" s="96">
        <v>3</v>
      </c>
      <c r="H8974" s="96">
        <v>0.29824000000000001</v>
      </c>
      <c r="I8974" s="810">
        <v>1</v>
      </c>
    </row>
    <row r="8975" spans="1:9" x14ac:dyDescent="0.15">
      <c r="A8975" s="694" t="s">
        <v>11413</v>
      </c>
      <c r="B8975" s="96">
        <v>54843</v>
      </c>
      <c r="C8975" s="96">
        <v>11</v>
      </c>
      <c r="D8975" s="97">
        <v>85405264</v>
      </c>
      <c r="E8975" s="97">
        <v>85522197</v>
      </c>
      <c r="F8975" s="96" t="s">
        <v>2328</v>
      </c>
      <c r="G8975" s="96">
        <v>359</v>
      </c>
      <c r="H8975" s="96">
        <v>0.29837999999999998</v>
      </c>
      <c r="I8975" s="810">
        <v>1</v>
      </c>
    </row>
    <row r="8976" spans="1:9" x14ac:dyDescent="0.15">
      <c r="A8976" s="694" t="s">
        <v>11414</v>
      </c>
      <c r="B8976" s="96">
        <v>283150</v>
      </c>
      <c r="C8976" s="96">
        <v>11</v>
      </c>
      <c r="D8976" s="97">
        <v>118842417</v>
      </c>
      <c r="E8976" s="97">
        <v>118851997</v>
      </c>
      <c r="F8976" s="96" t="s">
        <v>2321</v>
      </c>
      <c r="G8976" s="96">
        <v>21</v>
      </c>
      <c r="H8976" s="96">
        <v>0.29838999999999999</v>
      </c>
      <c r="I8976" s="810">
        <v>1</v>
      </c>
    </row>
    <row r="8977" spans="1:9" x14ac:dyDescent="0.15">
      <c r="A8977" s="694" t="s">
        <v>11415</v>
      </c>
      <c r="B8977" s="96">
        <v>100507003</v>
      </c>
      <c r="C8977" s="96">
        <v>19</v>
      </c>
      <c r="D8977" s="97">
        <v>49929688</v>
      </c>
      <c r="E8977" s="97">
        <v>49932075</v>
      </c>
      <c r="F8977" s="96" t="s">
        <v>2321</v>
      </c>
      <c r="G8977" s="96">
        <v>4</v>
      </c>
      <c r="H8977" s="96">
        <v>0.2984</v>
      </c>
      <c r="I8977" s="810">
        <v>1</v>
      </c>
    </row>
    <row r="8978" spans="1:9" x14ac:dyDescent="0.15">
      <c r="A8978" s="694" t="s">
        <v>11416</v>
      </c>
      <c r="B8978" s="96">
        <v>9376</v>
      </c>
      <c r="C8978" s="96">
        <v>11</v>
      </c>
      <c r="D8978" s="97">
        <v>62760296</v>
      </c>
      <c r="E8978" s="97">
        <v>62783317</v>
      </c>
      <c r="F8978" s="96" t="s">
        <v>2328</v>
      </c>
      <c r="G8978" s="96">
        <v>49</v>
      </c>
      <c r="H8978" s="96">
        <v>0.29852000000000001</v>
      </c>
      <c r="I8978" s="810">
        <v>1</v>
      </c>
    </row>
    <row r="8979" spans="1:9" x14ac:dyDescent="0.15">
      <c r="A8979" s="694" t="s">
        <v>11417</v>
      </c>
      <c r="B8979" s="96">
        <v>56901</v>
      </c>
      <c r="C8979" s="96">
        <v>12</v>
      </c>
      <c r="D8979" s="97">
        <v>57628686</v>
      </c>
      <c r="E8979" s="97">
        <v>57634545</v>
      </c>
      <c r="F8979" s="96" t="s">
        <v>2328</v>
      </c>
      <c r="G8979" s="96">
        <v>8</v>
      </c>
      <c r="H8979" s="96">
        <v>0.29859000000000002</v>
      </c>
      <c r="I8979" s="810">
        <v>1</v>
      </c>
    </row>
    <row r="8980" spans="1:9" x14ac:dyDescent="0.15">
      <c r="A8980" s="694" t="s">
        <v>11418</v>
      </c>
      <c r="B8980" s="96">
        <v>859</v>
      </c>
      <c r="C8980" s="96">
        <v>3</v>
      </c>
      <c r="D8980" s="97">
        <v>8775486</v>
      </c>
      <c r="E8980" s="97">
        <v>8788451</v>
      </c>
      <c r="F8980" s="96" t="s">
        <v>2321</v>
      </c>
      <c r="G8980" s="96">
        <v>76</v>
      </c>
      <c r="H8980" s="96">
        <v>0.29860999999999999</v>
      </c>
      <c r="I8980" s="810">
        <v>1</v>
      </c>
    </row>
    <row r="8981" spans="1:9" x14ac:dyDescent="0.15">
      <c r="A8981" s="694" t="s">
        <v>11419</v>
      </c>
      <c r="B8981" s="96">
        <v>2953</v>
      </c>
      <c r="C8981" s="96">
        <v>22</v>
      </c>
      <c r="D8981" s="97">
        <v>24322291</v>
      </c>
      <c r="E8981" s="97">
        <v>24326106</v>
      </c>
      <c r="F8981" s="96" t="s">
        <v>2321</v>
      </c>
      <c r="G8981" s="96">
        <v>4</v>
      </c>
      <c r="H8981" s="96">
        <v>0.29862</v>
      </c>
      <c r="I8981" s="810">
        <v>1</v>
      </c>
    </row>
    <row r="8982" spans="1:9" x14ac:dyDescent="0.15">
      <c r="A8982" s="694" t="s">
        <v>11420</v>
      </c>
      <c r="B8982" s="96">
        <v>143187</v>
      </c>
      <c r="C8982" s="96">
        <v>10</v>
      </c>
      <c r="D8982" s="97">
        <v>114206756</v>
      </c>
      <c r="E8982" s="97">
        <v>114578503</v>
      </c>
      <c r="F8982" s="96" t="s">
        <v>2321</v>
      </c>
      <c r="G8982" s="96">
        <v>940</v>
      </c>
      <c r="H8982" s="96">
        <v>0.29873</v>
      </c>
      <c r="I8982" s="810">
        <v>1</v>
      </c>
    </row>
    <row r="8983" spans="1:9" x14ac:dyDescent="0.15">
      <c r="A8983" s="694" t="s">
        <v>11421</v>
      </c>
      <c r="B8983" s="96">
        <v>79748</v>
      </c>
      <c r="C8983" s="96">
        <v>15</v>
      </c>
      <c r="D8983" s="97">
        <v>75105194</v>
      </c>
      <c r="E8983" s="97">
        <v>75118099</v>
      </c>
      <c r="F8983" s="96" t="s">
        <v>2321</v>
      </c>
      <c r="G8983" s="96">
        <v>40</v>
      </c>
      <c r="H8983" s="96">
        <v>0.29879</v>
      </c>
      <c r="I8983" s="810">
        <v>1</v>
      </c>
    </row>
    <row r="8984" spans="1:9" x14ac:dyDescent="0.15">
      <c r="A8984" s="694" t="s">
        <v>11422</v>
      </c>
      <c r="B8984" s="96">
        <v>79147</v>
      </c>
      <c r="C8984" s="96">
        <v>19</v>
      </c>
      <c r="D8984" s="97">
        <v>47249303</v>
      </c>
      <c r="E8984" s="97">
        <v>47261832</v>
      </c>
      <c r="F8984" s="96" t="s">
        <v>2321</v>
      </c>
      <c r="G8984" s="96">
        <v>27</v>
      </c>
      <c r="H8984" s="96">
        <v>0.29881999999999997</v>
      </c>
      <c r="I8984" s="810">
        <v>1</v>
      </c>
    </row>
    <row r="8985" spans="1:9" x14ac:dyDescent="0.15">
      <c r="A8985" s="694" t="s">
        <v>11423</v>
      </c>
      <c r="B8985" s="96">
        <v>390078</v>
      </c>
      <c r="C8985" s="96">
        <v>11</v>
      </c>
      <c r="D8985" s="97">
        <v>5862186</v>
      </c>
      <c r="E8985" s="97">
        <v>5863127</v>
      </c>
      <c r="F8985" s="96" t="s">
        <v>2328</v>
      </c>
      <c r="G8985" s="96">
        <v>10</v>
      </c>
      <c r="H8985" s="96">
        <v>0.29882999999999998</v>
      </c>
      <c r="I8985" s="810">
        <v>1</v>
      </c>
    </row>
    <row r="8986" spans="1:9" x14ac:dyDescent="0.15">
      <c r="A8986" s="694" t="s">
        <v>11424</v>
      </c>
      <c r="B8986" s="96">
        <v>1653</v>
      </c>
      <c r="C8986" s="96">
        <v>2</v>
      </c>
      <c r="D8986" s="97">
        <v>15731745</v>
      </c>
      <c r="E8986" s="97">
        <v>15771235</v>
      </c>
      <c r="F8986" s="96" t="s">
        <v>2321</v>
      </c>
      <c r="G8986" s="96">
        <v>134</v>
      </c>
      <c r="H8986" s="96">
        <v>0.29887000000000002</v>
      </c>
      <c r="I8986" s="810">
        <v>1</v>
      </c>
    </row>
    <row r="8987" spans="1:9" x14ac:dyDescent="0.15">
      <c r="A8987" s="694" t="s">
        <v>11425</v>
      </c>
      <c r="B8987" s="96">
        <v>5159</v>
      </c>
      <c r="C8987" s="96">
        <v>5</v>
      </c>
      <c r="D8987" s="97">
        <v>149493402</v>
      </c>
      <c r="E8987" s="97">
        <v>149535447</v>
      </c>
      <c r="F8987" s="96" t="s">
        <v>2328</v>
      </c>
      <c r="G8987" s="96">
        <v>156</v>
      </c>
      <c r="H8987" s="96">
        <v>0.29887000000000002</v>
      </c>
      <c r="I8987" s="810">
        <v>1</v>
      </c>
    </row>
    <row r="8988" spans="1:9" x14ac:dyDescent="0.15">
      <c r="A8988" s="694" t="s">
        <v>11426</v>
      </c>
      <c r="B8988" s="96">
        <v>84000</v>
      </c>
      <c r="C8988" s="96">
        <v>11</v>
      </c>
      <c r="D8988" s="97">
        <v>117771356</v>
      </c>
      <c r="E8988" s="97">
        <v>117800168</v>
      </c>
      <c r="F8988" s="96" t="s">
        <v>2328</v>
      </c>
      <c r="G8988" s="96">
        <v>146</v>
      </c>
      <c r="H8988" s="96">
        <v>0.29893999999999998</v>
      </c>
      <c r="I8988" s="810">
        <v>1</v>
      </c>
    </row>
    <row r="8989" spans="1:9" x14ac:dyDescent="0.15">
      <c r="A8989" s="694" t="s">
        <v>11427</v>
      </c>
      <c r="B8989" s="96">
        <v>23567</v>
      </c>
      <c r="C8989" s="96">
        <v>5</v>
      </c>
      <c r="D8989" s="97">
        <v>176449681</v>
      </c>
      <c r="E8989" s="97">
        <v>176508189</v>
      </c>
      <c r="F8989" s="96" t="s">
        <v>2321</v>
      </c>
      <c r="G8989" s="96">
        <v>212</v>
      </c>
      <c r="H8989" s="96">
        <v>0.29897000000000001</v>
      </c>
      <c r="I8989" s="810">
        <v>1</v>
      </c>
    </row>
    <row r="8990" spans="1:9" x14ac:dyDescent="0.15">
      <c r="A8990" s="694" t="s">
        <v>11428</v>
      </c>
      <c r="B8990" s="96">
        <v>100507507</v>
      </c>
      <c r="C8990" s="96">
        <v>7</v>
      </c>
      <c r="D8990" s="97">
        <v>143076248</v>
      </c>
      <c r="E8990" s="97">
        <v>143078295</v>
      </c>
      <c r="F8990" s="96" t="s">
        <v>2328</v>
      </c>
      <c r="G8990" s="96">
        <v>3</v>
      </c>
      <c r="H8990" s="96">
        <v>0.29898999999999998</v>
      </c>
      <c r="I8990" s="810">
        <v>1</v>
      </c>
    </row>
    <row r="8991" spans="1:9" x14ac:dyDescent="0.15">
      <c r="A8991" s="694" t="s">
        <v>11429</v>
      </c>
      <c r="B8991" s="96">
        <v>1559</v>
      </c>
      <c r="C8991" s="96">
        <v>10</v>
      </c>
      <c r="D8991" s="97">
        <v>96698350</v>
      </c>
      <c r="E8991" s="97">
        <v>96749486</v>
      </c>
      <c r="F8991" s="96" t="s">
        <v>2321</v>
      </c>
      <c r="G8991" s="96">
        <v>203</v>
      </c>
      <c r="H8991" s="96">
        <v>0.29898999999999998</v>
      </c>
      <c r="I8991" s="810">
        <v>1</v>
      </c>
    </row>
    <row r="8992" spans="1:9" x14ac:dyDescent="0.15">
      <c r="A8992" s="694" t="s">
        <v>11430</v>
      </c>
      <c r="B8992" s="96">
        <v>23645</v>
      </c>
      <c r="C8992" s="96">
        <v>19</v>
      </c>
      <c r="D8992" s="97">
        <v>49375649</v>
      </c>
      <c r="E8992" s="97">
        <v>49379319</v>
      </c>
      <c r="F8992" s="96" t="s">
        <v>2321</v>
      </c>
      <c r="G8992" s="96">
        <v>21</v>
      </c>
      <c r="H8992" s="96">
        <v>0.29898999999999998</v>
      </c>
      <c r="I8992" s="810">
        <v>1</v>
      </c>
    </row>
    <row r="8993" spans="1:9" x14ac:dyDescent="0.15">
      <c r="A8993" s="694" t="s">
        <v>11431</v>
      </c>
      <c r="B8993" s="96">
        <v>162083</v>
      </c>
      <c r="C8993" s="96">
        <v>16</v>
      </c>
      <c r="D8993" s="97">
        <v>27078219</v>
      </c>
      <c r="E8993" s="97">
        <v>27080487</v>
      </c>
      <c r="F8993" s="96" t="s">
        <v>2321</v>
      </c>
      <c r="G8993" s="96">
        <v>6</v>
      </c>
      <c r="H8993" s="96">
        <v>0.29901</v>
      </c>
      <c r="I8993" s="810">
        <v>1</v>
      </c>
    </row>
    <row r="8994" spans="1:9" x14ac:dyDescent="0.15">
      <c r="A8994" s="694" t="s">
        <v>11432</v>
      </c>
      <c r="B8994" s="96">
        <v>6367</v>
      </c>
      <c r="C8994" s="96">
        <v>16</v>
      </c>
      <c r="D8994" s="97">
        <v>57392695</v>
      </c>
      <c r="E8994" s="97">
        <v>57400102</v>
      </c>
      <c r="F8994" s="96" t="s">
        <v>2321</v>
      </c>
      <c r="G8994" s="96">
        <v>38</v>
      </c>
      <c r="H8994" s="96">
        <v>0.29907</v>
      </c>
      <c r="I8994" s="810">
        <v>1</v>
      </c>
    </row>
    <row r="8995" spans="1:9" x14ac:dyDescent="0.15">
      <c r="A8995" s="694" t="s">
        <v>11433</v>
      </c>
      <c r="B8995" s="96">
        <v>283726</v>
      </c>
      <c r="C8995" s="96">
        <v>15</v>
      </c>
      <c r="D8995" s="97">
        <v>82555152</v>
      </c>
      <c r="E8995" s="97">
        <v>82577271</v>
      </c>
      <c r="F8995" s="96" t="s">
        <v>2321</v>
      </c>
      <c r="G8995" s="96">
        <v>69</v>
      </c>
      <c r="H8995" s="96">
        <v>0.29920999999999998</v>
      </c>
      <c r="I8995" s="810">
        <v>1</v>
      </c>
    </row>
    <row r="8996" spans="1:9" x14ac:dyDescent="0.15">
      <c r="A8996" s="694" t="s">
        <v>11434</v>
      </c>
      <c r="B8996" s="96">
        <v>79818</v>
      </c>
      <c r="C8996" s="96">
        <v>19</v>
      </c>
      <c r="D8996" s="97">
        <v>58318450</v>
      </c>
      <c r="E8996" s="97">
        <v>58326529</v>
      </c>
      <c r="F8996" s="96" t="s">
        <v>2328</v>
      </c>
      <c r="G8996" s="96">
        <v>23</v>
      </c>
      <c r="H8996" s="96">
        <v>0.29935</v>
      </c>
      <c r="I8996" s="810">
        <v>1</v>
      </c>
    </row>
    <row r="8997" spans="1:9" x14ac:dyDescent="0.15">
      <c r="A8997" s="694" t="s">
        <v>11435</v>
      </c>
      <c r="B8997" s="96">
        <v>245939</v>
      </c>
      <c r="C8997" s="96">
        <v>20</v>
      </c>
      <c r="D8997" s="97">
        <v>168527</v>
      </c>
      <c r="E8997" s="97">
        <v>170264</v>
      </c>
      <c r="F8997" s="96" t="s">
        <v>2328</v>
      </c>
      <c r="G8997" s="96">
        <v>10</v>
      </c>
      <c r="H8997" s="96">
        <v>0.29937999999999998</v>
      </c>
      <c r="I8997" s="810">
        <v>1</v>
      </c>
    </row>
    <row r="8998" spans="1:9" x14ac:dyDescent="0.15">
      <c r="A8998" s="694" t="s">
        <v>11436</v>
      </c>
      <c r="B8998" s="96">
        <v>56963</v>
      </c>
      <c r="C8998" s="96">
        <v>15</v>
      </c>
      <c r="D8998" s="97">
        <v>93586636</v>
      </c>
      <c r="E8998" s="97">
        <v>93632443</v>
      </c>
      <c r="F8998" s="96" t="s">
        <v>2328</v>
      </c>
      <c r="G8998" s="96">
        <v>211</v>
      </c>
      <c r="H8998" s="96">
        <v>0.29937999999999998</v>
      </c>
      <c r="I8998" s="810">
        <v>1</v>
      </c>
    </row>
    <row r="8999" spans="1:9" x14ac:dyDescent="0.15">
      <c r="A8999" s="694" t="s">
        <v>11437</v>
      </c>
      <c r="B8999" s="96">
        <v>64579</v>
      </c>
      <c r="C8999" s="96">
        <v>4</v>
      </c>
      <c r="D8999" s="97">
        <v>115748931</v>
      </c>
      <c r="E8999" s="97">
        <v>116035032</v>
      </c>
      <c r="F8999" s="96" t="s">
        <v>2328</v>
      </c>
      <c r="G8999" s="96">
        <v>1139</v>
      </c>
      <c r="H8999" s="96">
        <v>0.29937999999999998</v>
      </c>
      <c r="I8999" s="810">
        <v>1</v>
      </c>
    </row>
    <row r="9000" spans="1:9" x14ac:dyDescent="0.15">
      <c r="A9000" s="694" t="s">
        <v>11438</v>
      </c>
      <c r="B9000" s="96">
        <v>7298</v>
      </c>
      <c r="C9000" s="96">
        <v>18</v>
      </c>
      <c r="D9000" s="97">
        <v>657590</v>
      </c>
      <c r="E9000" s="97">
        <v>673499</v>
      </c>
      <c r="F9000" s="96" t="s">
        <v>2321</v>
      </c>
      <c r="G9000" s="96">
        <v>60</v>
      </c>
      <c r="H9000" s="96">
        <v>0.29944999999999999</v>
      </c>
      <c r="I9000" s="810">
        <v>1</v>
      </c>
    </row>
    <row r="9001" spans="1:9" x14ac:dyDescent="0.15">
      <c r="A9001" s="694" t="s">
        <v>11439</v>
      </c>
      <c r="B9001" s="96">
        <v>2356</v>
      </c>
      <c r="C9001" s="96">
        <v>9</v>
      </c>
      <c r="D9001" s="97">
        <v>130565137</v>
      </c>
      <c r="E9001" s="97">
        <v>130576799</v>
      </c>
      <c r="F9001" s="96" t="s">
        <v>2321</v>
      </c>
      <c r="G9001" s="96">
        <v>29</v>
      </c>
      <c r="H9001" s="96">
        <v>0.29963000000000001</v>
      </c>
      <c r="I9001" s="810">
        <v>1</v>
      </c>
    </row>
    <row r="9002" spans="1:9" x14ac:dyDescent="0.15">
      <c r="A9002" s="694" t="s">
        <v>11440</v>
      </c>
      <c r="B9002" s="96">
        <v>8539</v>
      </c>
      <c r="C9002" s="96">
        <v>11</v>
      </c>
      <c r="D9002" s="97">
        <v>43333505</v>
      </c>
      <c r="E9002" s="97">
        <v>43366080</v>
      </c>
      <c r="F9002" s="96" t="s">
        <v>2321</v>
      </c>
      <c r="G9002" s="96">
        <v>76</v>
      </c>
      <c r="H9002" s="96">
        <v>0.29982999999999999</v>
      </c>
      <c r="I9002" s="810">
        <v>1</v>
      </c>
    </row>
    <row r="9003" spans="1:9" x14ac:dyDescent="0.15">
      <c r="A9003" s="694" t="s">
        <v>11441</v>
      </c>
      <c r="B9003" s="96">
        <v>8503</v>
      </c>
      <c r="C9003" s="96">
        <v>1</v>
      </c>
      <c r="D9003" s="97">
        <v>46505812</v>
      </c>
      <c r="E9003" s="97">
        <v>46642167</v>
      </c>
      <c r="F9003" s="96" t="s">
        <v>2328</v>
      </c>
      <c r="G9003" s="96">
        <v>356</v>
      </c>
      <c r="H9003" s="96">
        <v>0.29987000000000003</v>
      </c>
      <c r="I9003" s="810">
        <v>1</v>
      </c>
    </row>
    <row r="9004" spans="1:9" x14ac:dyDescent="0.15">
      <c r="A9004" s="694" t="s">
        <v>11442</v>
      </c>
      <c r="B9004" s="96">
        <v>285237</v>
      </c>
      <c r="C9004" s="96">
        <v>3</v>
      </c>
      <c r="D9004" s="97">
        <v>88198875</v>
      </c>
      <c r="E9004" s="97">
        <v>88207115</v>
      </c>
      <c r="F9004" s="96" t="s">
        <v>2321</v>
      </c>
      <c r="G9004" s="96">
        <v>21</v>
      </c>
      <c r="H9004" s="96">
        <v>0.29987999999999998</v>
      </c>
      <c r="I9004" s="810">
        <v>1</v>
      </c>
    </row>
    <row r="9005" spans="1:9" x14ac:dyDescent="0.15">
      <c r="A9005" s="694" t="s">
        <v>11443</v>
      </c>
      <c r="B9005" s="96">
        <v>400073</v>
      </c>
      <c r="C9005" s="96">
        <v>12</v>
      </c>
      <c r="D9005" s="97">
        <v>110465401</v>
      </c>
      <c r="E9005" s="97">
        <v>110505500</v>
      </c>
      <c r="F9005" s="96" t="s">
        <v>2328</v>
      </c>
      <c r="G9005" s="96">
        <v>117</v>
      </c>
      <c r="H9005" s="96">
        <v>0.29994999999999999</v>
      </c>
      <c r="I9005" s="810">
        <v>1</v>
      </c>
    </row>
    <row r="9006" spans="1:9" x14ac:dyDescent="0.15">
      <c r="A9006" s="694" t="s">
        <v>11444</v>
      </c>
      <c r="B9006" s="96">
        <v>55529</v>
      </c>
      <c r="C9006" s="96">
        <v>8</v>
      </c>
      <c r="D9006" s="97">
        <v>92006499</v>
      </c>
      <c r="E9006" s="97">
        <v>92053203</v>
      </c>
      <c r="F9006" s="96" t="s">
        <v>2328</v>
      </c>
      <c r="G9006" s="96">
        <v>111</v>
      </c>
      <c r="H9006" s="96">
        <v>0.29998999999999998</v>
      </c>
      <c r="I9006" s="810">
        <v>1</v>
      </c>
    </row>
    <row r="9007" spans="1:9" x14ac:dyDescent="0.15">
      <c r="A9007" s="694" t="s">
        <v>11445</v>
      </c>
      <c r="B9007" s="96">
        <v>58509</v>
      </c>
      <c r="C9007" s="96">
        <v>19</v>
      </c>
      <c r="D9007" s="97">
        <v>3610626</v>
      </c>
      <c r="E9007" s="97">
        <v>3626813</v>
      </c>
      <c r="F9007" s="96" t="s">
        <v>2328</v>
      </c>
      <c r="G9007" s="96">
        <v>89</v>
      </c>
      <c r="H9007" s="96">
        <v>0.3</v>
      </c>
      <c r="I9007" s="810">
        <v>1</v>
      </c>
    </row>
    <row r="9008" spans="1:9" x14ac:dyDescent="0.15">
      <c r="A9008" s="926">
        <v>42804</v>
      </c>
      <c r="B9008" s="96">
        <v>162333</v>
      </c>
      <c r="C9008" s="96">
        <v>17</v>
      </c>
      <c r="D9008" s="97">
        <v>60778675</v>
      </c>
      <c r="E9008" s="97">
        <v>60885705</v>
      </c>
      <c r="F9008" s="96" t="s">
        <v>2328</v>
      </c>
      <c r="G9008" s="96">
        <v>296</v>
      </c>
      <c r="H9008" s="96">
        <v>0.30002000000000001</v>
      </c>
      <c r="I9008" s="810">
        <v>1</v>
      </c>
    </row>
    <row r="9009" spans="1:9" x14ac:dyDescent="0.15">
      <c r="A9009" s="694" t="s">
        <v>11446</v>
      </c>
      <c r="B9009" s="96">
        <v>81532</v>
      </c>
      <c r="C9009" s="96">
        <v>11</v>
      </c>
      <c r="D9009" s="97">
        <v>1490685</v>
      </c>
      <c r="E9009" s="97">
        <v>1507948</v>
      </c>
      <c r="F9009" s="96" t="s">
        <v>2328</v>
      </c>
      <c r="G9009" s="96">
        <v>57</v>
      </c>
      <c r="H9009" s="96">
        <v>0.30003999999999997</v>
      </c>
      <c r="I9009" s="810">
        <v>1</v>
      </c>
    </row>
    <row r="9010" spans="1:9" x14ac:dyDescent="0.15">
      <c r="A9010" s="694" t="s">
        <v>11447</v>
      </c>
      <c r="B9010" s="96">
        <v>65989</v>
      </c>
      <c r="C9010" s="96">
        <v>6</v>
      </c>
      <c r="D9010" s="97">
        <v>43418090</v>
      </c>
      <c r="E9010" s="97">
        <v>43423786</v>
      </c>
      <c r="F9010" s="96" t="s">
        <v>2328</v>
      </c>
      <c r="G9010" s="96">
        <v>14</v>
      </c>
      <c r="H9010" s="96">
        <v>0.30015999999999998</v>
      </c>
      <c r="I9010" s="810">
        <v>1</v>
      </c>
    </row>
    <row r="9011" spans="1:9" x14ac:dyDescent="0.15">
      <c r="A9011" s="694" t="s">
        <v>11448</v>
      </c>
      <c r="B9011" s="96">
        <v>3075</v>
      </c>
      <c r="C9011" s="96">
        <v>1</v>
      </c>
      <c r="D9011" s="97">
        <v>196621008</v>
      </c>
      <c r="E9011" s="97">
        <v>196716634</v>
      </c>
      <c r="F9011" s="96" t="s">
        <v>2321</v>
      </c>
      <c r="G9011" s="96">
        <v>308</v>
      </c>
      <c r="H9011" s="96">
        <v>0.30024000000000001</v>
      </c>
      <c r="I9011" s="810">
        <v>1</v>
      </c>
    </row>
    <row r="9012" spans="1:9" x14ac:dyDescent="0.15">
      <c r="A9012" s="694" t="s">
        <v>11449</v>
      </c>
      <c r="B9012" s="96">
        <v>146</v>
      </c>
      <c r="C9012" s="96">
        <v>20</v>
      </c>
      <c r="D9012" s="97">
        <v>4201278</v>
      </c>
      <c r="E9012" s="97">
        <v>4229659</v>
      </c>
      <c r="F9012" s="96" t="s">
        <v>2328</v>
      </c>
      <c r="G9012" s="96">
        <v>105</v>
      </c>
      <c r="H9012" s="96">
        <v>0.30037000000000003</v>
      </c>
      <c r="I9012" s="810">
        <v>1</v>
      </c>
    </row>
    <row r="9013" spans="1:9" x14ac:dyDescent="0.15">
      <c r="A9013" s="694" t="s">
        <v>11450</v>
      </c>
      <c r="B9013" s="96">
        <v>414236</v>
      </c>
      <c r="C9013" s="96">
        <v>10</v>
      </c>
      <c r="D9013" s="97">
        <v>75669727</v>
      </c>
      <c r="E9013" s="97">
        <v>75682535</v>
      </c>
      <c r="F9013" s="96" t="s">
        <v>2328</v>
      </c>
      <c r="G9013" s="96">
        <v>37</v>
      </c>
      <c r="H9013" s="96">
        <v>0.30042999999999997</v>
      </c>
      <c r="I9013" s="810">
        <v>1</v>
      </c>
    </row>
    <row r="9014" spans="1:9" x14ac:dyDescent="0.15">
      <c r="A9014" s="694" t="s">
        <v>11451</v>
      </c>
      <c r="B9014" s="96">
        <v>23657</v>
      </c>
      <c r="C9014" s="96">
        <v>4</v>
      </c>
      <c r="D9014" s="97">
        <v>139085248</v>
      </c>
      <c r="E9014" s="97">
        <v>139163572</v>
      </c>
      <c r="F9014" s="96" t="s">
        <v>2328</v>
      </c>
      <c r="G9014" s="96">
        <v>279</v>
      </c>
      <c r="H9014" s="96">
        <v>0.30047000000000001</v>
      </c>
      <c r="I9014" s="810">
        <v>1</v>
      </c>
    </row>
    <row r="9015" spans="1:9" x14ac:dyDescent="0.15">
      <c r="A9015" s="694" t="s">
        <v>540</v>
      </c>
      <c r="B9015" s="96">
        <v>100134391</v>
      </c>
      <c r="C9015" s="96">
        <v>17</v>
      </c>
      <c r="D9015" s="97">
        <v>71733993</v>
      </c>
      <c r="E9015" s="97">
        <v>71752696</v>
      </c>
      <c r="F9015" s="96" t="s">
        <v>2321</v>
      </c>
      <c r="G9015" s="96">
        <v>156</v>
      </c>
      <c r="H9015" s="96">
        <v>0.30048999999999998</v>
      </c>
      <c r="I9015" s="810">
        <v>1</v>
      </c>
    </row>
    <row r="9016" spans="1:9" x14ac:dyDescent="0.15">
      <c r="A9016" s="694" t="s">
        <v>11452</v>
      </c>
      <c r="B9016" s="96">
        <v>23154</v>
      </c>
      <c r="C9016" s="96">
        <v>1</v>
      </c>
      <c r="D9016" s="97">
        <v>36023311</v>
      </c>
      <c r="E9016" s="97">
        <v>36032380</v>
      </c>
      <c r="F9016" s="96" t="s">
        <v>2321</v>
      </c>
      <c r="G9016" s="96">
        <v>15</v>
      </c>
      <c r="H9016" s="96">
        <v>0.30048999999999998</v>
      </c>
      <c r="I9016" s="810">
        <v>1</v>
      </c>
    </row>
    <row r="9017" spans="1:9" x14ac:dyDescent="0.15">
      <c r="A9017" s="694" t="s">
        <v>11453</v>
      </c>
      <c r="B9017" s="96">
        <v>10370</v>
      </c>
      <c r="C9017" s="96">
        <v>6</v>
      </c>
      <c r="D9017" s="97">
        <v>139693392</v>
      </c>
      <c r="E9017" s="97">
        <v>139695787</v>
      </c>
      <c r="F9017" s="96" t="s">
        <v>2328</v>
      </c>
      <c r="G9017" s="96">
        <v>9</v>
      </c>
      <c r="H9017" s="96">
        <v>0.30062</v>
      </c>
      <c r="I9017" s="810">
        <v>1</v>
      </c>
    </row>
    <row r="9018" spans="1:9" x14ac:dyDescent="0.15">
      <c r="A9018" s="694" t="s">
        <v>11454</v>
      </c>
      <c r="B9018" s="96">
        <v>23093</v>
      </c>
      <c r="C9018" s="96">
        <v>14</v>
      </c>
      <c r="D9018" s="97">
        <v>76127551</v>
      </c>
      <c r="E9018" s="97">
        <v>76421425</v>
      </c>
      <c r="F9018" s="96" t="s">
        <v>2321</v>
      </c>
      <c r="G9018" s="96">
        <v>762</v>
      </c>
      <c r="H9018" s="96">
        <v>0.30063000000000001</v>
      </c>
      <c r="I9018" s="810">
        <v>1</v>
      </c>
    </row>
    <row r="9019" spans="1:9" x14ac:dyDescent="0.15">
      <c r="A9019" s="694" t="s">
        <v>11455</v>
      </c>
      <c r="B9019" s="96">
        <v>366</v>
      </c>
      <c r="C9019" s="96">
        <v>15</v>
      </c>
      <c r="D9019" s="97">
        <v>58430374</v>
      </c>
      <c r="E9019" s="97">
        <v>58478110</v>
      </c>
      <c r="F9019" s="96" t="s">
        <v>2321</v>
      </c>
      <c r="G9019" s="96">
        <v>209</v>
      </c>
      <c r="H9019" s="96">
        <v>0.30064000000000002</v>
      </c>
      <c r="I9019" s="810">
        <v>1</v>
      </c>
    </row>
    <row r="9020" spans="1:9" x14ac:dyDescent="0.15">
      <c r="A9020" s="694" t="s">
        <v>11456</v>
      </c>
      <c r="B9020" s="96">
        <v>342538</v>
      </c>
      <c r="C9020" s="96">
        <v>17</v>
      </c>
      <c r="D9020" s="97">
        <v>59667794</v>
      </c>
      <c r="E9020" s="97">
        <v>59668563</v>
      </c>
      <c r="F9020" s="96" t="s">
        <v>2328</v>
      </c>
      <c r="G9020" s="96">
        <v>4</v>
      </c>
      <c r="H9020" s="96">
        <v>0.30065999999999998</v>
      </c>
      <c r="I9020" s="810">
        <v>1</v>
      </c>
    </row>
    <row r="9021" spans="1:9" x14ac:dyDescent="0.15">
      <c r="A9021" s="694" t="s">
        <v>11457</v>
      </c>
      <c r="B9021" s="96">
        <v>147183</v>
      </c>
      <c r="C9021" s="96">
        <v>17</v>
      </c>
      <c r="D9021" s="97">
        <v>38904273</v>
      </c>
      <c r="E9021" s="97">
        <v>38911584</v>
      </c>
      <c r="F9021" s="96" t="s">
        <v>2328</v>
      </c>
      <c r="G9021" s="96">
        <v>20</v>
      </c>
      <c r="H9021" s="96">
        <v>0.30066999999999999</v>
      </c>
      <c r="I9021" s="810">
        <v>1</v>
      </c>
    </row>
    <row r="9022" spans="1:9" x14ac:dyDescent="0.15">
      <c r="A9022" s="694" t="s">
        <v>11458</v>
      </c>
      <c r="B9022" s="96">
        <v>55146</v>
      </c>
      <c r="C9022" s="96">
        <v>7</v>
      </c>
      <c r="D9022" s="97">
        <v>6617065</v>
      </c>
      <c r="E9022" s="97">
        <v>6628610</v>
      </c>
      <c r="F9022" s="96" t="s">
        <v>2321</v>
      </c>
      <c r="G9022" s="96">
        <v>35</v>
      </c>
      <c r="H9022" s="96">
        <v>0.30068</v>
      </c>
      <c r="I9022" s="810">
        <v>1</v>
      </c>
    </row>
    <row r="9023" spans="1:9" x14ac:dyDescent="0.15">
      <c r="A9023" s="694" t="s">
        <v>11459</v>
      </c>
      <c r="B9023" s="96">
        <v>157574</v>
      </c>
      <c r="C9023" s="96">
        <v>8</v>
      </c>
      <c r="D9023" s="97">
        <v>28285925</v>
      </c>
      <c r="E9023" s="97">
        <v>28347835</v>
      </c>
      <c r="F9023" s="96" t="s">
        <v>2328</v>
      </c>
      <c r="G9023" s="96">
        <v>131</v>
      </c>
      <c r="H9023" s="96">
        <v>0.30071999999999999</v>
      </c>
      <c r="I9023" s="810">
        <v>1</v>
      </c>
    </row>
    <row r="9024" spans="1:9" x14ac:dyDescent="0.15">
      <c r="A9024" s="694" t="s">
        <v>11460</v>
      </c>
      <c r="B9024" s="96">
        <v>1543</v>
      </c>
      <c r="C9024" s="96">
        <v>15</v>
      </c>
      <c r="D9024" s="97">
        <v>75011883</v>
      </c>
      <c r="E9024" s="97">
        <v>75017951</v>
      </c>
      <c r="F9024" s="96" t="s">
        <v>2328</v>
      </c>
      <c r="G9024" s="96">
        <v>14</v>
      </c>
      <c r="H9024" s="96">
        <v>0.30074000000000001</v>
      </c>
      <c r="I9024" s="810">
        <v>1</v>
      </c>
    </row>
    <row r="9025" spans="1:9" x14ac:dyDescent="0.15">
      <c r="A9025" s="694" t="s">
        <v>11461</v>
      </c>
      <c r="B9025" s="96">
        <v>51253</v>
      </c>
      <c r="C9025" s="96">
        <v>1</v>
      </c>
      <c r="D9025" s="97">
        <v>54665840</v>
      </c>
      <c r="E9025" s="97">
        <v>54691407</v>
      </c>
      <c r="F9025" s="96" t="s">
        <v>2321</v>
      </c>
      <c r="G9025" s="96">
        <v>104</v>
      </c>
      <c r="H9025" s="96">
        <v>0.30076000000000003</v>
      </c>
      <c r="I9025" s="810">
        <v>1</v>
      </c>
    </row>
    <row r="9026" spans="1:9" x14ac:dyDescent="0.15">
      <c r="A9026" s="694" t="s">
        <v>11462</v>
      </c>
      <c r="B9026" s="96">
        <v>84332</v>
      </c>
      <c r="C9026" s="96">
        <v>10</v>
      </c>
      <c r="D9026" s="97">
        <v>82104501</v>
      </c>
      <c r="E9026" s="97">
        <v>82127829</v>
      </c>
      <c r="F9026" s="96" t="s">
        <v>2321</v>
      </c>
      <c r="G9026" s="96">
        <v>95</v>
      </c>
      <c r="H9026" s="96">
        <v>0.30086000000000002</v>
      </c>
      <c r="I9026" s="810">
        <v>1</v>
      </c>
    </row>
    <row r="9027" spans="1:9" x14ac:dyDescent="0.15">
      <c r="A9027" s="694" t="s">
        <v>11463</v>
      </c>
      <c r="B9027" s="96">
        <v>374986</v>
      </c>
      <c r="C9027" s="96">
        <v>1</v>
      </c>
      <c r="D9027" s="97">
        <v>78245309</v>
      </c>
      <c r="E9027" s="97">
        <v>78345225</v>
      </c>
      <c r="F9027" s="96" t="s">
        <v>2321</v>
      </c>
      <c r="G9027" s="96">
        <v>207</v>
      </c>
      <c r="H9027" s="96">
        <v>0.30120999999999998</v>
      </c>
      <c r="I9027" s="810">
        <v>1</v>
      </c>
    </row>
    <row r="9028" spans="1:9" x14ac:dyDescent="0.15">
      <c r="A9028" s="694" t="s">
        <v>11464</v>
      </c>
      <c r="B9028" s="96">
        <v>112970</v>
      </c>
      <c r="C9028" s="96">
        <v>1</v>
      </c>
      <c r="D9028" s="97">
        <v>52497777</v>
      </c>
      <c r="E9028" s="97">
        <v>52499472</v>
      </c>
      <c r="F9028" s="96" t="s">
        <v>2328</v>
      </c>
      <c r="G9028" s="96">
        <v>5</v>
      </c>
      <c r="H9028" s="96">
        <v>0.30127999999999999</v>
      </c>
      <c r="I9028" s="810">
        <v>1</v>
      </c>
    </row>
    <row r="9029" spans="1:9" x14ac:dyDescent="0.15">
      <c r="A9029" s="694" t="s">
        <v>11465</v>
      </c>
      <c r="B9029" s="96">
        <v>8744</v>
      </c>
      <c r="C9029" s="96">
        <v>19</v>
      </c>
      <c r="D9029" s="97">
        <v>6531010</v>
      </c>
      <c r="E9029" s="97">
        <v>6535939</v>
      </c>
      <c r="F9029" s="96" t="s">
        <v>2321</v>
      </c>
      <c r="G9029" s="96">
        <v>15</v>
      </c>
      <c r="H9029" s="96">
        <v>0.30134</v>
      </c>
      <c r="I9029" s="810">
        <v>1</v>
      </c>
    </row>
    <row r="9030" spans="1:9" x14ac:dyDescent="0.15">
      <c r="A9030" s="694" t="s">
        <v>11466</v>
      </c>
      <c r="B9030" s="96">
        <v>347741</v>
      </c>
      <c r="C9030" s="96">
        <v>17</v>
      </c>
      <c r="D9030" s="97">
        <v>72931897</v>
      </c>
      <c r="E9030" s="97">
        <v>72946087</v>
      </c>
      <c r="F9030" s="96" t="s">
        <v>2321</v>
      </c>
      <c r="G9030" s="96">
        <v>55</v>
      </c>
      <c r="H9030" s="96">
        <v>0.3014</v>
      </c>
      <c r="I9030" s="810">
        <v>1</v>
      </c>
    </row>
    <row r="9031" spans="1:9" x14ac:dyDescent="0.15">
      <c r="A9031" s="694" t="s">
        <v>11467</v>
      </c>
      <c r="B9031" s="96">
        <v>1652</v>
      </c>
      <c r="C9031" s="96">
        <v>22</v>
      </c>
      <c r="D9031" s="97">
        <v>24313554</v>
      </c>
      <c r="E9031" s="97">
        <v>24322019</v>
      </c>
      <c r="F9031" s="96" t="s">
        <v>2328</v>
      </c>
      <c r="G9031" s="96">
        <v>6</v>
      </c>
      <c r="H9031" s="96">
        <v>0.30143999999999999</v>
      </c>
      <c r="I9031" s="810">
        <v>1</v>
      </c>
    </row>
    <row r="9032" spans="1:9" x14ac:dyDescent="0.15">
      <c r="A9032" s="694" t="s">
        <v>11468</v>
      </c>
      <c r="B9032" s="96">
        <v>54977</v>
      </c>
      <c r="C9032" s="96">
        <v>3</v>
      </c>
      <c r="D9032" s="97">
        <v>39424815</v>
      </c>
      <c r="E9032" s="97">
        <v>39438819</v>
      </c>
      <c r="F9032" s="96" t="s">
        <v>2321</v>
      </c>
      <c r="G9032" s="96">
        <v>57</v>
      </c>
      <c r="H9032" s="96">
        <v>0.30145</v>
      </c>
      <c r="I9032" s="810">
        <v>1</v>
      </c>
    </row>
    <row r="9033" spans="1:9" x14ac:dyDescent="0.15">
      <c r="A9033" s="694" t="s">
        <v>11469</v>
      </c>
      <c r="B9033" s="96">
        <v>375057</v>
      </c>
      <c r="C9033" s="96">
        <v>1</v>
      </c>
      <c r="D9033" s="97">
        <v>226736501</v>
      </c>
      <c r="E9033" s="97">
        <v>226796915</v>
      </c>
      <c r="F9033" s="96" t="s">
        <v>2321</v>
      </c>
      <c r="G9033" s="96">
        <v>245</v>
      </c>
      <c r="H9033" s="96">
        <v>0.30147000000000002</v>
      </c>
      <c r="I9033" s="810">
        <v>1</v>
      </c>
    </row>
    <row r="9034" spans="1:9" x14ac:dyDescent="0.15">
      <c r="A9034" s="694" t="s">
        <v>11470</v>
      </c>
      <c r="B9034" s="96">
        <v>4160</v>
      </c>
      <c r="C9034" s="96">
        <v>18</v>
      </c>
      <c r="D9034" s="97">
        <v>58038564</v>
      </c>
      <c r="E9034" s="97">
        <v>58040001</v>
      </c>
      <c r="F9034" s="96" t="s">
        <v>2328</v>
      </c>
      <c r="G9034" s="96">
        <v>3</v>
      </c>
      <c r="H9034" s="96">
        <v>0.30148999999999998</v>
      </c>
      <c r="I9034" s="810">
        <v>1</v>
      </c>
    </row>
    <row r="9035" spans="1:9" x14ac:dyDescent="0.15">
      <c r="A9035" s="694" t="s">
        <v>11471</v>
      </c>
      <c r="B9035" s="96">
        <v>730</v>
      </c>
      <c r="C9035" s="96">
        <v>5</v>
      </c>
      <c r="D9035" s="97">
        <v>40909599</v>
      </c>
      <c r="E9035" s="97">
        <v>40983041</v>
      </c>
      <c r="F9035" s="96" t="s">
        <v>2321</v>
      </c>
      <c r="G9035" s="96">
        <v>344</v>
      </c>
      <c r="H9035" s="96">
        <v>0.30154999999999998</v>
      </c>
      <c r="I9035" s="810">
        <v>1</v>
      </c>
    </row>
    <row r="9036" spans="1:9" x14ac:dyDescent="0.15">
      <c r="A9036" s="694" t="s">
        <v>11472</v>
      </c>
      <c r="B9036" s="96">
        <v>8115</v>
      </c>
      <c r="C9036" s="96">
        <v>14</v>
      </c>
      <c r="D9036" s="97">
        <v>96176304</v>
      </c>
      <c r="E9036" s="97">
        <v>96180533</v>
      </c>
      <c r="F9036" s="96" t="s">
        <v>2328</v>
      </c>
      <c r="G9036" s="96">
        <v>13</v>
      </c>
      <c r="H9036" s="96">
        <v>0.30157</v>
      </c>
      <c r="I9036" s="810">
        <v>1</v>
      </c>
    </row>
    <row r="9037" spans="1:9" x14ac:dyDescent="0.15">
      <c r="A9037" s="694" t="s">
        <v>11473</v>
      </c>
      <c r="B9037" s="96">
        <v>26025</v>
      </c>
      <c r="C9037" s="96">
        <v>5</v>
      </c>
      <c r="D9037" s="97">
        <v>140810158</v>
      </c>
      <c r="E9037" s="97">
        <v>140892546</v>
      </c>
      <c r="F9037" s="96" t="s">
        <v>2321</v>
      </c>
      <c r="G9037" s="96">
        <v>300</v>
      </c>
      <c r="H9037" s="96">
        <v>0.30159999999999998</v>
      </c>
      <c r="I9037" s="810">
        <v>1</v>
      </c>
    </row>
    <row r="9038" spans="1:9" x14ac:dyDescent="0.15">
      <c r="A9038" s="694" t="s">
        <v>11474</v>
      </c>
      <c r="B9038" s="96">
        <v>126272</v>
      </c>
      <c r="C9038" s="96">
        <v>19</v>
      </c>
      <c r="D9038" s="97">
        <v>40021630</v>
      </c>
      <c r="E9038" s="97">
        <v>40023494</v>
      </c>
      <c r="F9038" s="96" t="s">
        <v>2328</v>
      </c>
      <c r="G9038" s="96">
        <v>6</v>
      </c>
      <c r="H9038" s="96">
        <v>0.30162</v>
      </c>
      <c r="I9038" s="810">
        <v>1</v>
      </c>
    </row>
    <row r="9039" spans="1:9" x14ac:dyDescent="0.15">
      <c r="A9039" s="694" t="s">
        <v>11475</v>
      </c>
      <c r="B9039" s="96">
        <v>10343</v>
      </c>
      <c r="C9039" s="96">
        <v>22</v>
      </c>
      <c r="D9039" s="97">
        <v>46651560</v>
      </c>
      <c r="E9039" s="97">
        <v>46659277</v>
      </c>
      <c r="F9039" s="96" t="s">
        <v>2328</v>
      </c>
      <c r="G9039" s="96">
        <v>30</v>
      </c>
      <c r="H9039" s="96">
        <v>0.30173</v>
      </c>
      <c r="I9039" s="810">
        <v>1</v>
      </c>
    </row>
    <row r="9040" spans="1:9" x14ac:dyDescent="0.15">
      <c r="A9040" s="694" t="s">
        <v>11476</v>
      </c>
      <c r="B9040" s="96">
        <v>254240</v>
      </c>
      <c r="C9040" s="96">
        <v>22</v>
      </c>
      <c r="D9040" s="97">
        <v>32809834</v>
      </c>
      <c r="E9040" s="97">
        <v>32860429</v>
      </c>
      <c r="F9040" s="96" t="s">
        <v>2328</v>
      </c>
      <c r="G9040" s="96">
        <v>236</v>
      </c>
      <c r="H9040" s="96">
        <v>0.30174000000000001</v>
      </c>
      <c r="I9040" s="810">
        <v>1</v>
      </c>
    </row>
    <row r="9041" spans="1:9" x14ac:dyDescent="0.15">
      <c r="A9041" s="694" t="s">
        <v>11477</v>
      </c>
      <c r="B9041" s="96">
        <v>90637</v>
      </c>
      <c r="C9041" s="96">
        <v>7</v>
      </c>
      <c r="D9041" s="97">
        <v>1192543</v>
      </c>
      <c r="E9041" s="97">
        <v>1199855</v>
      </c>
      <c r="F9041" s="96" t="s">
        <v>2328</v>
      </c>
      <c r="G9041" s="96">
        <v>45</v>
      </c>
      <c r="H9041" s="96">
        <v>0.30176999999999998</v>
      </c>
      <c r="I9041" s="810">
        <v>1</v>
      </c>
    </row>
    <row r="9042" spans="1:9" x14ac:dyDescent="0.15">
      <c r="A9042" s="694" t="s">
        <v>11478</v>
      </c>
      <c r="B9042" s="96">
        <v>6480</v>
      </c>
      <c r="C9042" s="96">
        <v>3</v>
      </c>
      <c r="D9042" s="97">
        <v>186648315</v>
      </c>
      <c r="E9042" s="97">
        <v>186796341</v>
      </c>
      <c r="F9042" s="96" t="s">
        <v>2321</v>
      </c>
      <c r="G9042" s="96">
        <v>650</v>
      </c>
      <c r="H9042" s="96">
        <v>0.30192999999999998</v>
      </c>
      <c r="I9042" s="810">
        <v>1</v>
      </c>
    </row>
    <row r="9043" spans="1:9" x14ac:dyDescent="0.15">
      <c r="A9043" s="694" t="s">
        <v>11479</v>
      </c>
      <c r="B9043" s="96">
        <v>353137</v>
      </c>
      <c r="C9043" s="96">
        <v>1</v>
      </c>
      <c r="D9043" s="97">
        <v>152748848</v>
      </c>
      <c r="E9043" s="97">
        <v>152749445</v>
      </c>
      <c r="F9043" s="96" t="s">
        <v>2321</v>
      </c>
      <c r="G9043" s="96">
        <v>2</v>
      </c>
      <c r="H9043" s="96">
        <v>0.30193999999999999</v>
      </c>
      <c r="I9043" s="810">
        <v>1</v>
      </c>
    </row>
    <row r="9044" spans="1:9" x14ac:dyDescent="0.15">
      <c r="A9044" s="694" t="s">
        <v>11480</v>
      </c>
      <c r="B9044" s="96">
        <v>133746</v>
      </c>
      <c r="C9044" s="96">
        <v>5</v>
      </c>
      <c r="D9044" s="97">
        <v>78531925</v>
      </c>
      <c r="E9044" s="97">
        <v>78623038</v>
      </c>
      <c r="F9044" s="96" t="s">
        <v>2321</v>
      </c>
      <c r="G9044" s="96">
        <v>200</v>
      </c>
      <c r="H9044" s="96">
        <v>0.30197000000000002</v>
      </c>
      <c r="I9044" s="810">
        <v>1</v>
      </c>
    </row>
    <row r="9045" spans="1:9" x14ac:dyDescent="0.15">
      <c r="A9045" s="694" t="s">
        <v>11481</v>
      </c>
      <c r="B9045" s="96">
        <v>23451</v>
      </c>
      <c r="C9045" s="96">
        <v>2</v>
      </c>
      <c r="D9045" s="97">
        <v>198256698</v>
      </c>
      <c r="E9045" s="97">
        <v>198299815</v>
      </c>
      <c r="F9045" s="96" t="s">
        <v>2328</v>
      </c>
      <c r="G9045" s="96">
        <v>75</v>
      </c>
      <c r="H9045" s="96">
        <v>0.30198000000000003</v>
      </c>
      <c r="I9045" s="810">
        <v>1</v>
      </c>
    </row>
    <row r="9046" spans="1:9" x14ac:dyDescent="0.15">
      <c r="A9046" s="694" t="s">
        <v>11482</v>
      </c>
      <c r="B9046" s="96">
        <v>5295</v>
      </c>
      <c r="C9046" s="96">
        <v>5</v>
      </c>
      <c r="D9046" s="97">
        <v>67511584</v>
      </c>
      <c r="E9046" s="97">
        <v>67597649</v>
      </c>
      <c r="F9046" s="96" t="s">
        <v>2321</v>
      </c>
      <c r="G9046" s="96">
        <v>285</v>
      </c>
      <c r="H9046" s="96">
        <v>0.30206</v>
      </c>
      <c r="I9046" s="810">
        <v>1</v>
      </c>
    </row>
    <row r="9047" spans="1:9" x14ac:dyDescent="0.15">
      <c r="A9047" s="694" t="s">
        <v>11483</v>
      </c>
      <c r="B9047" s="96">
        <v>6164</v>
      </c>
      <c r="C9047" s="96">
        <v>4</v>
      </c>
      <c r="D9047" s="97">
        <v>109541722</v>
      </c>
      <c r="E9047" s="97">
        <v>109551640</v>
      </c>
      <c r="F9047" s="96" t="s">
        <v>2321</v>
      </c>
      <c r="G9047" s="96">
        <v>22</v>
      </c>
      <c r="H9047" s="96">
        <v>0.30236000000000002</v>
      </c>
      <c r="I9047" s="810">
        <v>1</v>
      </c>
    </row>
    <row r="9048" spans="1:9" x14ac:dyDescent="0.15">
      <c r="A9048" s="694" t="s">
        <v>11484</v>
      </c>
      <c r="B9048" s="96">
        <v>65123</v>
      </c>
      <c r="C9048" s="96">
        <v>1</v>
      </c>
      <c r="D9048" s="97">
        <v>153700526</v>
      </c>
      <c r="E9048" s="97">
        <v>153746555</v>
      </c>
      <c r="F9048" s="96" t="s">
        <v>2321</v>
      </c>
      <c r="G9048" s="96">
        <v>86</v>
      </c>
      <c r="H9048" s="96">
        <v>0.30254999999999999</v>
      </c>
      <c r="I9048" s="810">
        <v>1</v>
      </c>
    </row>
    <row r="9049" spans="1:9" x14ac:dyDescent="0.15">
      <c r="A9049" s="694" t="s">
        <v>11485</v>
      </c>
      <c r="B9049" s="96">
        <v>55108</v>
      </c>
      <c r="C9049" s="96">
        <v>1</v>
      </c>
      <c r="D9049" s="97">
        <v>32830704</v>
      </c>
      <c r="E9049" s="97">
        <v>32860062</v>
      </c>
      <c r="F9049" s="96" t="s">
        <v>2328</v>
      </c>
      <c r="G9049" s="96">
        <v>37</v>
      </c>
      <c r="H9049" s="96">
        <v>0.30269000000000001</v>
      </c>
      <c r="I9049" s="810">
        <v>1</v>
      </c>
    </row>
    <row r="9050" spans="1:9" x14ac:dyDescent="0.15">
      <c r="A9050" s="694" t="s">
        <v>11486</v>
      </c>
      <c r="B9050" s="96">
        <v>79789</v>
      </c>
      <c r="C9050" s="96">
        <v>14</v>
      </c>
      <c r="D9050" s="97">
        <v>95648276</v>
      </c>
      <c r="E9050" s="97">
        <v>95786245</v>
      </c>
      <c r="F9050" s="96" t="s">
        <v>2328</v>
      </c>
      <c r="G9050" s="96">
        <v>593</v>
      </c>
      <c r="H9050" s="96">
        <v>0.30270999999999998</v>
      </c>
      <c r="I9050" s="810">
        <v>1</v>
      </c>
    </row>
    <row r="9051" spans="1:9" x14ac:dyDescent="0.15">
      <c r="A9051" s="694" t="s">
        <v>11487</v>
      </c>
      <c r="B9051" s="96">
        <v>51512</v>
      </c>
      <c r="C9051" s="96">
        <v>22</v>
      </c>
      <c r="D9051" s="97">
        <v>46692638</v>
      </c>
      <c r="E9051" s="97">
        <v>46729596</v>
      </c>
      <c r="F9051" s="96" t="s">
        <v>2321</v>
      </c>
      <c r="G9051" s="96">
        <v>109</v>
      </c>
      <c r="H9051" s="96">
        <v>0.30271999999999999</v>
      </c>
      <c r="I9051" s="810">
        <v>1</v>
      </c>
    </row>
    <row r="9052" spans="1:9" x14ac:dyDescent="0.15">
      <c r="A9052" s="694" t="s">
        <v>11488</v>
      </c>
      <c r="B9052" s="96">
        <v>5082</v>
      </c>
      <c r="C9052" s="96">
        <v>9</v>
      </c>
      <c r="D9052" s="97">
        <v>125580376</v>
      </c>
      <c r="E9052" s="97">
        <v>125590935</v>
      </c>
      <c r="F9052" s="96" t="s">
        <v>2328</v>
      </c>
      <c r="G9052" s="96">
        <v>16</v>
      </c>
      <c r="H9052" s="96">
        <v>0.30279</v>
      </c>
      <c r="I9052" s="810">
        <v>1</v>
      </c>
    </row>
    <row r="9053" spans="1:9" x14ac:dyDescent="0.15">
      <c r="A9053" s="694" t="s">
        <v>11489</v>
      </c>
      <c r="B9053" s="96">
        <v>5460</v>
      </c>
      <c r="C9053" s="96">
        <v>6</v>
      </c>
      <c r="D9053" s="97">
        <v>31132114</v>
      </c>
      <c r="E9053" s="97">
        <v>31138451</v>
      </c>
      <c r="F9053" s="96" t="s">
        <v>2328</v>
      </c>
      <c r="G9053" s="96">
        <v>63</v>
      </c>
      <c r="H9053" s="96">
        <v>0.30287999999999998</v>
      </c>
      <c r="I9053" s="810">
        <v>1</v>
      </c>
    </row>
    <row r="9054" spans="1:9" x14ac:dyDescent="0.15">
      <c r="A9054" s="694" t="s">
        <v>11490</v>
      </c>
      <c r="B9054" s="96">
        <v>158062</v>
      </c>
      <c r="C9054" s="96">
        <v>9</v>
      </c>
      <c r="D9054" s="97">
        <v>139638469</v>
      </c>
      <c r="E9054" s="97">
        <v>139642980</v>
      </c>
      <c r="F9054" s="96" t="s">
        <v>2328</v>
      </c>
      <c r="G9054" s="96">
        <v>10</v>
      </c>
      <c r="H9054" s="96">
        <v>0.30293999999999999</v>
      </c>
      <c r="I9054" s="810">
        <v>1</v>
      </c>
    </row>
    <row r="9055" spans="1:9" x14ac:dyDescent="0.15">
      <c r="A9055" s="694" t="s">
        <v>11491</v>
      </c>
      <c r="B9055" s="96">
        <v>5163</v>
      </c>
      <c r="C9055" s="96">
        <v>2</v>
      </c>
      <c r="D9055" s="97">
        <v>173420101</v>
      </c>
      <c r="E9055" s="97">
        <v>173490351</v>
      </c>
      <c r="F9055" s="96" t="s">
        <v>2321</v>
      </c>
      <c r="G9055" s="96">
        <v>236</v>
      </c>
      <c r="H9055" s="96">
        <v>0.30293999999999999</v>
      </c>
      <c r="I9055" s="810">
        <v>1</v>
      </c>
    </row>
    <row r="9056" spans="1:9" x14ac:dyDescent="0.15">
      <c r="A9056" s="694" t="s">
        <v>11492</v>
      </c>
      <c r="B9056" s="96">
        <v>60437</v>
      </c>
      <c r="C9056" s="96">
        <v>20</v>
      </c>
      <c r="D9056" s="97">
        <v>58533471</v>
      </c>
      <c r="E9056" s="97">
        <v>58588772</v>
      </c>
      <c r="F9056" s="96" t="s">
        <v>2321</v>
      </c>
      <c r="G9056" s="96">
        <v>169</v>
      </c>
      <c r="H9056" s="96">
        <v>0.30296000000000001</v>
      </c>
      <c r="I9056" s="810">
        <v>1</v>
      </c>
    </row>
    <row r="9057" spans="1:9" x14ac:dyDescent="0.15">
      <c r="A9057" s="694" t="s">
        <v>11493</v>
      </c>
      <c r="B9057" s="96">
        <v>6421</v>
      </c>
      <c r="C9057" s="96">
        <v>1</v>
      </c>
      <c r="D9057" s="97">
        <v>35641981</v>
      </c>
      <c r="E9057" s="97">
        <v>35658766</v>
      </c>
      <c r="F9057" s="96" t="s">
        <v>2328</v>
      </c>
      <c r="G9057" s="96">
        <v>51</v>
      </c>
      <c r="H9057" s="96">
        <v>0.30299999999999999</v>
      </c>
      <c r="I9057" s="810">
        <v>1</v>
      </c>
    </row>
    <row r="9058" spans="1:9" x14ac:dyDescent="0.15">
      <c r="A9058" s="694" t="s">
        <v>11494</v>
      </c>
      <c r="B9058" s="96">
        <v>5546</v>
      </c>
      <c r="C9058" s="96">
        <v>1</v>
      </c>
      <c r="D9058" s="97">
        <v>156737274</v>
      </c>
      <c r="E9058" s="97">
        <v>156770609</v>
      </c>
      <c r="F9058" s="96" t="s">
        <v>2321</v>
      </c>
      <c r="G9058" s="96">
        <v>103</v>
      </c>
      <c r="H9058" s="96">
        <v>0.30303000000000002</v>
      </c>
      <c r="I9058" s="810">
        <v>1</v>
      </c>
    </row>
    <row r="9059" spans="1:9" x14ac:dyDescent="0.15">
      <c r="A9059" s="694" t="s">
        <v>11495</v>
      </c>
      <c r="B9059" s="96">
        <v>1775</v>
      </c>
      <c r="C9059" s="96">
        <v>16</v>
      </c>
      <c r="D9059" s="97">
        <v>2286253</v>
      </c>
      <c r="E9059" s="97">
        <v>2288712</v>
      </c>
      <c r="F9059" s="96" t="s">
        <v>2321</v>
      </c>
      <c r="G9059" s="96">
        <v>8</v>
      </c>
      <c r="H9059" s="96">
        <v>0.30314999999999998</v>
      </c>
      <c r="I9059" s="810">
        <v>1</v>
      </c>
    </row>
    <row r="9060" spans="1:9" x14ac:dyDescent="0.15">
      <c r="A9060" s="694" t="s">
        <v>11496</v>
      </c>
      <c r="B9060" s="96">
        <v>149643</v>
      </c>
      <c r="C9060" s="96">
        <v>1</v>
      </c>
      <c r="D9060" s="97">
        <v>213003483</v>
      </c>
      <c r="E9060" s="97">
        <v>213020991</v>
      </c>
      <c r="F9060" s="96" t="s">
        <v>2328</v>
      </c>
      <c r="G9060" s="96">
        <v>95</v>
      </c>
      <c r="H9060" s="96">
        <v>0.30318000000000001</v>
      </c>
      <c r="I9060" s="810">
        <v>1</v>
      </c>
    </row>
    <row r="9061" spans="1:9" x14ac:dyDescent="0.15">
      <c r="A9061" s="694" t="s">
        <v>11497</v>
      </c>
      <c r="B9061" s="96">
        <v>55635</v>
      </c>
      <c r="C9061" s="96">
        <v>1</v>
      </c>
      <c r="D9061" s="97">
        <v>68939835</v>
      </c>
      <c r="E9061" s="97">
        <v>68962799</v>
      </c>
      <c r="F9061" s="96" t="s">
        <v>2328</v>
      </c>
      <c r="G9061" s="96">
        <v>70</v>
      </c>
      <c r="H9061" s="96">
        <v>0.30329</v>
      </c>
      <c r="I9061" s="810">
        <v>1</v>
      </c>
    </row>
    <row r="9062" spans="1:9" x14ac:dyDescent="0.15">
      <c r="A9062" s="694" t="s">
        <v>11498</v>
      </c>
      <c r="B9062" s="96">
        <v>84191</v>
      </c>
      <c r="C9062" s="96">
        <v>15</v>
      </c>
      <c r="D9062" s="97">
        <v>64364761</v>
      </c>
      <c r="E9062" s="97">
        <v>64386207</v>
      </c>
      <c r="F9062" s="96" t="s">
        <v>2328</v>
      </c>
      <c r="G9062" s="96">
        <v>88</v>
      </c>
      <c r="H9062" s="96">
        <v>0.30335000000000001</v>
      </c>
      <c r="I9062" s="810">
        <v>1</v>
      </c>
    </row>
    <row r="9063" spans="1:9" x14ac:dyDescent="0.15">
      <c r="A9063" s="694" t="s">
        <v>11499</v>
      </c>
      <c r="B9063" s="96">
        <v>11034</v>
      </c>
      <c r="C9063" s="96">
        <v>20</v>
      </c>
      <c r="D9063" s="97">
        <v>17549818</v>
      </c>
      <c r="E9063" s="97">
        <v>17588887</v>
      </c>
      <c r="F9063" s="96" t="s">
        <v>2321</v>
      </c>
      <c r="G9063" s="96">
        <v>97</v>
      </c>
      <c r="H9063" s="96">
        <v>0.30338999999999999</v>
      </c>
      <c r="I9063" s="810">
        <v>1</v>
      </c>
    </row>
    <row r="9064" spans="1:9" x14ac:dyDescent="0.15">
      <c r="A9064" s="694" t="s">
        <v>11500</v>
      </c>
      <c r="B9064" s="96">
        <v>25799</v>
      </c>
      <c r="C9064" s="96">
        <v>19</v>
      </c>
      <c r="D9064" s="97">
        <v>58978412</v>
      </c>
      <c r="E9064" s="97">
        <v>58984945</v>
      </c>
      <c r="F9064" s="96" t="s">
        <v>2321</v>
      </c>
      <c r="G9064" s="96">
        <v>11</v>
      </c>
      <c r="H9064" s="96">
        <v>0.30338999999999999</v>
      </c>
      <c r="I9064" s="810">
        <v>1</v>
      </c>
    </row>
    <row r="9065" spans="1:9" x14ac:dyDescent="0.15">
      <c r="A9065" s="694" t="s">
        <v>11501</v>
      </c>
      <c r="B9065" s="96">
        <v>10045</v>
      </c>
      <c r="C9065" s="96">
        <v>19</v>
      </c>
      <c r="D9065" s="97">
        <v>6752171</v>
      </c>
      <c r="E9065" s="97">
        <v>6767531</v>
      </c>
      <c r="F9065" s="96" t="s">
        <v>2328</v>
      </c>
      <c r="G9065" s="96">
        <v>45</v>
      </c>
      <c r="H9065" s="96">
        <v>0.30341000000000001</v>
      </c>
      <c r="I9065" s="810">
        <v>1</v>
      </c>
    </row>
    <row r="9066" spans="1:9" x14ac:dyDescent="0.15">
      <c r="A9066" s="694" t="s">
        <v>11502</v>
      </c>
      <c r="B9066" s="96">
        <v>145773</v>
      </c>
      <c r="C9066" s="96">
        <v>15</v>
      </c>
      <c r="D9066" s="97">
        <v>59730372</v>
      </c>
      <c r="E9066" s="97">
        <v>59815751</v>
      </c>
      <c r="F9066" s="96" t="s">
        <v>2321</v>
      </c>
      <c r="G9066" s="96">
        <v>292</v>
      </c>
      <c r="H9066" s="96">
        <v>0.30342000000000002</v>
      </c>
      <c r="I9066" s="810">
        <v>1</v>
      </c>
    </row>
    <row r="9067" spans="1:9" x14ac:dyDescent="0.15">
      <c r="A9067" s="694" t="s">
        <v>11503</v>
      </c>
      <c r="B9067" s="96">
        <v>54438</v>
      </c>
      <c r="C9067" s="96">
        <v>6</v>
      </c>
      <c r="D9067" s="97">
        <v>13363587</v>
      </c>
      <c r="E9067" s="97">
        <v>13487869</v>
      </c>
      <c r="F9067" s="96" t="s">
        <v>2328</v>
      </c>
      <c r="G9067" s="96">
        <v>375</v>
      </c>
      <c r="H9067" s="96">
        <v>0.30346000000000001</v>
      </c>
      <c r="I9067" s="810">
        <v>1</v>
      </c>
    </row>
    <row r="9068" spans="1:9" x14ac:dyDescent="0.15">
      <c r="A9068" s="694" t="s">
        <v>11504</v>
      </c>
      <c r="B9068" s="96">
        <v>54621</v>
      </c>
      <c r="C9068" s="96">
        <v>12</v>
      </c>
      <c r="D9068" s="97">
        <v>118501398</v>
      </c>
      <c r="E9068" s="97">
        <v>118541810</v>
      </c>
      <c r="F9068" s="96" t="s">
        <v>2328</v>
      </c>
      <c r="G9068" s="96">
        <v>164</v>
      </c>
      <c r="H9068" s="96">
        <v>0.30348000000000003</v>
      </c>
      <c r="I9068" s="810">
        <v>1</v>
      </c>
    </row>
    <row r="9069" spans="1:9" x14ac:dyDescent="0.15">
      <c r="A9069" s="694" t="s">
        <v>11505</v>
      </c>
      <c r="B9069" s="96">
        <v>71</v>
      </c>
      <c r="C9069" s="96">
        <v>17</v>
      </c>
      <c r="D9069" s="97">
        <v>79476997</v>
      </c>
      <c r="E9069" s="97">
        <v>79479892</v>
      </c>
      <c r="F9069" s="96" t="s">
        <v>2328</v>
      </c>
      <c r="G9069" s="96">
        <v>26</v>
      </c>
      <c r="H9069" s="96">
        <v>0.30351</v>
      </c>
      <c r="I9069" s="810">
        <v>1</v>
      </c>
    </row>
    <row r="9070" spans="1:9" x14ac:dyDescent="0.15">
      <c r="A9070" s="694" t="s">
        <v>11506</v>
      </c>
      <c r="B9070" s="96">
        <v>22859</v>
      </c>
      <c r="C9070" s="96">
        <v>19</v>
      </c>
      <c r="D9070" s="97">
        <v>14258549</v>
      </c>
      <c r="E9070" s="97">
        <v>14316997</v>
      </c>
      <c r="F9070" s="96" t="s">
        <v>2328</v>
      </c>
      <c r="G9070" s="96">
        <v>131</v>
      </c>
      <c r="H9070" s="96">
        <v>0.30365999999999999</v>
      </c>
      <c r="I9070" s="810">
        <v>1</v>
      </c>
    </row>
    <row r="9071" spans="1:9" x14ac:dyDescent="0.15">
      <c r="A9071" s="694" t="s">
        <v>11507</v>
      </c>
      <c r="B9071" s="96">
        <v>9792</v>
      </c>
      <c r="C9071" s="96">
        <v>2</v>
      </c>
      <c r="D9071" s="97">
        <v>64858755</v>
      </c>
      <c r="E9071" s="97">
        <v>64978048</v>
      </c>
      <c r="F9071" s="96" t="s">
        <v>2328</v>
      </c>
      <c r="G9071" s="96">
        <v>278</v>
      </c>
      <c r="H9071" s="96">
        <v>0.30375999999999997</v>
      </c>
      <c r="I9071" s="810">
        <v>1</v>
      </c>
    </row>
    <row r="9072" spans="1:9" x14ac:dyDescent="0.15">
      <c r="A9072" s="694" t="s">
        <v>11508</v>
      </c>
      <c r="B9072" s="96">
        <v>440335</v>
      </c>
      <c r="C9072" s="96">
        <v>16</v>
      </c>
      <c r="D9072" s="97">
        <v>4838398</v>
      </c>
      <c r="E9072" s="97">
        <v>4846492</v>
      </c>
      <c r="F9072" s="96" t="s">
        <v>2321</v>
      </c>
      <c r="G9072" s="96">
        <v>30</v>
      </c>
      <c r="H9072" s="96">
        <v>0.30387999999999998</v>
      </c>
      <c r="I9072" s="810">
        <v>1</v>
      </c>
    </row>
    <row r="9073" spans="1:9" x14ac:dyDescent="0.15">
      <c r="A9073" s="694" t="s">
        <v>11509</v>
      </c>
      <c r="B9073" s="96">
        <v>3673</v>
      </c>
      <c r="C9073" s="96">
        <v>5</v>
      </c>
      <c r="D9073" s="97">
        <v>52285156</v>
      </c>
      <c r="E9073" s="97">
        <v>52390609</v>
      </c>
      <c r="F9073" s="96" t="s">
        <v>2321</v>
      </c>
      <c r="G9073" s="96">
        <v>467</v>
      </c>
      <c r="H9073" s="96">
        <v>0.30403999999999998</v>
      </c>
      <c r="I9073" s="810">
        <v>1</v>
      </c>
    </row>
    <row r="9074" spans="1:9" x14ac:dyDescent="0.15">
      <c r="A9074" s="694" t="s">
        <v>11510</v>
      </c>
      <c r="B9074" s="96">
        <v>387914</v>
      </c>
      <c r="C9074" s="96">
        <v>13</v>
      </c>
      <c r="D9074" s="97">
        <v>26618735</v>
      </c>
      <c r="E9074" s="97">
        <v>26625198</v>
      </c>
      <c r="F9074" s="96" t="s">
        <v>2328</v>
      </c>
      <c r="G9074" s="96">
        <v>25</v>
      </c>
      <c r="H9074" s="96">
        <v>0.30406</v>
      </c>
      <c r="I9074" s="810">
        <v>1</v>
      </c>
    </row>
    <row r="9075" spans="1:9" x14ac:dyDescent="0.15">
      <c r="A9075" s="694" t="s">
        <v>11511</v>
      </c>
      <c r="B9075" s="96">
        <v>100507679</v>
      </c>
      <c r="C9075" s="96">
        <v>6</v>
      </c>
      <c r="D9075" s="97">
        <v>30973729</v>
      </c>
      <c r="E9075" s="97">
        <v>31003179</v>
      </c>
      <c r="F9075" s="96" t="s">
        <v>2321</v>
      </c>
      <c r="G9075" s="96">
        <v>431</v>
      </c>
      <c r="H9075" s="96">
        <v>0.30407000000000001</v>
      </c>
      <c r="I9075" s="810">
        <v>1</v>
      </c>
    </row>
    <row r="9076" spans="1:9" x14ac:dyDescent="0.15">
      <c r="A9076" s="694" t="s">
        <v>11512</v>
      </c>
      <c r="B9076" s="96">
        <v>10326</v>
      </c>
      <c r="C9076" s="96">
        <v>20</v>
      </c>
      <c r="D9076" s="97">
        <v>1545029</v>
      </c>
      <c r="E9076" s="97">
        <v>1600720</v>
      </c>
      <c r="F9076" s="96" t="s">
        <v>2328</v>
      </c>
      <c r="G9076" s="96">
        <v>62</v>
      </c>
      <c r="H9076" s="96">
        <v>0.30408000000000002</v>
      </c>
      <c r="I9076" s="810">
        <v>1</v>
      </c>
    </row>
    <row r="9077" spans="1:9" x14ac:dyDescent="0.15">
      <c r="A9077" s="694" t="s">
        <v>11513</v>
      </c>
      <c r="B9077" s="96">
        <v>150468</v>
      </c>
      <c r="C9077" s="96">
        <v>2</v>
      </c>
      <c r="D9077" s="97">
        <v>113495444</v>
      </c>
      <c r="E9077" s="97">
        <v>113522254</v>
      </c>
      <c r="F9077" s="96" t="s">
        <v>2328</v>
      </c>
      <c r="G9077" s="96">
        <v>55</v>
      </c>
      <c r="H9077" s="96">
        <v>0.30410999999999999</v>
      </c>
      <c r="I9077" s="810">
        <v>1</v>
      </c>
    </row>
    <row r="9078" spans="1:9" x14ac:dyDescent="0.15">
      <c r="A9078" s="694" t="s">
        <v>11514</v>
      </c>
      <c r="B9078" s="96">
        <v>26034</v>
      </c>
      <c r="C9078" s="96">
        <v>6</v>
      </c>
      <c r="D9078" s="97">
        <v>154475618</v>
      </c>
      <c r="E9078" s="97">
        <v>154677900</v>
      </c>
      <c r="F9078" s="96" t="s">
        <v>2328</v>
      </c>
      <c r="G9078" s="96">
        <v>848</v>
      </c>
      <c r="H9078" s="96">
        <v>0.30413000000000001</v>
      </c>
      <c r="I9078" s="810">
        <v>1</v>
      </c>
    </row>
    <row r="9079" spans="1:9" x14ac:dyDescent="0.15">
      <c r="A9079" s="694" t="s">
        <v>11515</v>
      </c>
      <c r="B9079" s="96">
        <v>7701</v>
      </c>
      <c r="C9079" s="96">
        <v>2</v>
      </c>
      <c r="D9079" s="97">
        <v>219502639</v>
      </c>
      <c r="E9079" s="97">
        <v>219524355</v>
      </c>
      <c r="F9079" s="96" t="s">
        <v>2328</v>
      </c>
      <c r="G9079" s="96">
        <v>40</v>
      </c>
      <c r="H9079" s="96">
        <v>0.30414000000000002</v>
      </c>
      <c r="I9079" s="810">
        <v>1</v>
      </c>
    </row>
    <row r="9080" spans="1:9" x14ac:dyDescent="0.15">
      <c r="A9080" s="694" t="s">
        <v>11516</v>
      </c>
      <c r="B9080" s="96">
        <v>3437</v>
      </c>
      <c r="C9080" s="96">
        <v>10</v>
      </c>
      <c r="D9080" s="97">
        <v>91087602</v>
      </c>
      <c r="E9080" s="97">
        <v>91100725</v>
      </c>
      <c r="F9080" s="96" t="s">
        <v>2321</v>
      </c>
      <c r="G9080" s="96">
        <v>100</v>
      </c>
      <c r="H9080" s="96">
        <v>0.30414999999999998</v>
      </c>
      <c r="I9080" s="810">
        <v>1</v>
      </c>
    </row>
    <row r="9081" spans="1:9" x14ac:dyDescent="0.15">
      <c r="A9081" s="694" t="s">
        <v>11517</v>
      </c>
      <c r="B9081" s="96">
        <v>7220</v>
      </c>
      <c r="C9081" s="96">
        <v>3</v>
      </c>
      <c r="D9081" s="97">
        <v>142443266</v>
      </c>
      <c r="E9081" s="97">
        <v>142526730</v>
      </c>
      <c r="F9081" s="96" t="s">
        <v>2321</v>
      </c>
      <c r="G9081" s="96">
        <v>206</v>
      </c>
      <c r="H9081" s="96">
        <v>0.30414999999999998</v>
      </c>
      <c r="I9081" s="810">
        <v>1</v>
      </c>
    </row>
    <row r="9082" spans="1:9" x14ac:dyDescent="0.15">
      <c r="A9082" s="694" t="s">
        <v>11518</v>
      </c>
      <c r="B9082" s="96">
        <v>128817</v>
      </c>
      <c r="C9082" s="96">
        <v>20</v>
      </c>
      <c r="D9082" s="97">
        <v>23420322</v>
      </c>
      <c r="E9082" s="97">
        <v>23425567</v>
      </c>
      <c r="F9082" s="96" t="s">
        <v>2321</v>
      </c>
      <c r="G9082" s="96">
        <v>21</v>
      </c>
      <c r="H9082" s="96">
        <v>0.30417</v>
      </c>
      <c r="I9082" s="810">
        <v>1</v>
      </c>
    </row>
    <row r="9083" spans="1:9" x14ac:dyDescent="0.15">
      <c r="A9083" s="694" t="s">
        <v>11519</v>
      </c>
      <c r="B9083" s="96">
        <v>23214</v>
      </c>
      <c r="C9083" s="96">
        <v>16</v>
      </c>
      <c r="D9083" s="97">
        <v>28109297</v>
      </c>
      <c r="E9083" s="97">
        <v>28223281</v>
      </c>
      <c r="F9083" s="96" t="s">
        <v>2328</v>
      </c>
      <c r="G9083" s="96">
        <v>307</v>
      </c>
      <c r="H9083" s="96">
        <v>0.30418000000000001</v>
      </c>
      <c r="I9083" s="810">
        <v>1</v>
      </c>
    </row>
    <row r="9084" spans="1:9" x14ac:dyDescent="0.15">
      <c r="A9084" s="694" t="s">
        <v>11520</v>
      </c>
      <c r="B9084" s="96">
        <v>79902</v>
      </c>
      <c r="C9084" s="96">
        <v>17</v>
      </c>
      <c r="D9084" s="97">
        <v>73201597</v>
      </c>
      <c r="E9084" s="97">
        <v>73231854</v>
      </c>
      <c r="F9084" s="96" t="s">
        <v>2321</v>
      </c>
      <c r="G9084" s="96">
        <v>93</v>
      </c>
      <c r="H9084" s="96">
        <v>0.30419000000000002</v>
      </c>
      <c r="I9084" s="810">
        <v>1</v>
      </c>
    </row>
    <row r="9085" spans="1:9" x14ac:dyDescent="0.15">
      <c r="A9085" s="694" t="s">
        <v>11521</v>
      </c>
      <c r="B9085" s="96">
        <v>6330</v>
      </c>
      <c r="C9085" s="96">
        <v>11</v>
      </c>
      <c r="D9085" s="97">
        <v>118004092</v>
      </c>
      <c r="E9085" s="97">
        <v>118023630</v>
      </c>
      <c r="F9085" s="96" t="s">
        <v>2328</v>
      </c>
      <c r="G9085" s="96">
        <v>55</v>
      </c>
      <c r="H9085" s="96">
        <v>0.30425999999999997</v>
      </c>
      <c r="I9085" s="810">
        <v>1</v>
      </c>
    </row>
    <row r="9086" spans="1:9" x14ac:dyDescent="0.15">
      <c r="A9086" s="694" t="s">
        <v>11522</v>
      </c>
      <c r="B9086" s="96">
        <v>9202</v>
      </c>
      <c r="C9086" s="96">
        <v>1</v>
      </c>
      <c r="D9086" s="97">
        <v>35734444</v>
      </c>
      <c r="E9086" s="97">
        <v>35887545</v>
      </c>
      <c r="F9086" s="96" t="s">
        <v>2321</v>
      </c>
      <c r="G9086" s="96">
        <v>266</v>
      </c>
      <c r="H9086" s="96">
        <v>0.30426999999999998</v>
      </c>
      <c r="I9086" s="810">
        <v>1</v>
      </c>
    </row>
    <row r="9087" spans="1:9" x14ac:dyDescent="0.15">
      <c r="A9087" s="694" t="s">
        <v>11523</v>
      </c>
      <c r="B9087" s="96">
        <v>9641</v>
      </c>
      <c r="C9087" s="96">
        <v>1</v>
      </c>
      <c r="D9087" s="97">
        <v>206643586</v>
      </c>
      <c r="E9087" s="97">
        <v>206670223</v>
      </c>
      <c r="F9087" s="96" t="s">
        <v>2321</v>
      </c>
      <c r="G9087" s="96">
        <v>111</v>
      </c>
      <c r="H9087" s="96">
        <v>0.30432999999999999</v>
      </c>
      <c r="I9087" s="810">
        <v>1</v>
      </c>
    </row>
    <row r="9088" spans="1:9" x14ac:dyDescent="0.15">
      <c r="A9088" s="694" t="s">
        <v>11524</v>
      </c>
      <c r="B9088" s="96">
        <v>84108</v>
      </c>
      <c r="C9088" s="96">
        <v>10</v>
      </c>
      <c r="D9088" s="97">
        <v>105062553</v>
      </c>
      <c r="E9088" s="97">
        <v>105110891</v>
      </c>
      <c r="F9088" s="96" t="s">
        <v>2328</v>
      </c>
      <c r="G9088" s="96">
        <v>88</v>
      </c>
      <c r="H9088" s="96">
        <v>0.30436999999999997</v>
      </c>
      <c r="I9088" s="810">
        <v>1</v>
      </c>
    </row>
    <row r="9089" spans="1:9" x14ac:dyDescent="0.15">
      <c r="A9089" s="694" t="s">
        <v>11525</v>
      </c>
      <c r="B9089" s="96">
        <v>5664</v>
      </c>
      <c r="C9089" s="96">
        <v>1</v>
      </c>
      <c r="D9089" s="97">
        <v>227057885</v>
      </c>
      <c r="E9089" s="97">
        <v>227083804</v>
      </c>
      <c r="F9089" s="96" t="s">
        <v>2321</v>
      </c>
      <c r="G9089" s="96">
        <v>131</v>
      </c>
      <c r="H9089" s="96">
        <v>0.30447000000000002</v>
      </c>
      <c r="I9089" s="810">
        <v>1</v>
      </c>
    </row>
    <row r="9090" spans="1:9" x14ac:dyDescent="0.15">
      <c r="A9090" s="694" t="s">
        <v>11526</v>
      </c>
      <c r="B9090" s="96">
        <v>1186</v>
      </c>
      <c r="C9090" s="96">
        <v>16</v>
      </c>
      <c r="D9090" s="97">
        <v>1494934</v>
      </c>
      <c r="E9090" s="97">
        <v>1525085</v>
      </c>
      <c r="F9090" s="96" t="s">
        <v>2328</v>
      </c>
      <c r="G9090" s="96">
        <v>196</v>
      </c>
      <c r="H9090" s="96">
        <v>0.30448999999999998</v>
      </c>
      <c r="I9090" s="810">
        <v>1</v>
      </c>
    </row>
    <row r="9091" spans="1:9" x14ac:dyDescent="0.15">
      <c r="A9091" s="694" t="s">
        <v>11527</v>
      </c>
      <c r="B9091" s="96">
        <v>285641</v>
      </c>
      <c r="C9091" s="96">
        <v>5</v>
      </c>
      <c r="D9091" s="97">
        <v>150655926</v>
      </c>
      <c r="E9091" s="97">
        <v>150683334</v>
      </c>
      <c r="F9091" s="96" t="s">
        <v>2328</v>
      </c>
      <c r="G9091" s="96">
        <v>164</v>
      </c>
      <c r="H9091" s="96">
        <v>0.30467</v>
      </c>
      <c r="I9091" s="810">
        <v>1</v>
      </c>
    </row>
    <row r="9092" spans="1:9" x14ac:dyDescent="0.15">
      <c r="A9092" s="694" t="s">
        <v>11528</v>
      </c>
      <c r="B9092" s="96">
        <v>1337</v>
      </c>
      <c r="C9092" s="96">
        <v>12</v>
      </c>
      <c r="D9092" s="97">
        <v>120875893</v>
      </c>
      <c r="E9092" s="97">
        <v>120878545</v>
      </c>
      <c r="F9092" s="96" t="s">
        <v>2321</v>
      </c>
      <c r="G9092" s="96">
        <v>10</v>
      </c>
      <c r="H9092" s="96">
        <v>0.30469000000000002</v>
      </c>
      <c r="I9092" s="810">
        <v>1</v>
      </c>
    </row>
    <row r="9093" spans="1:9" x14ac:dyDescent="0.15">
      <c r="A9093" s="694" t="s">
        <v>11529</v>
      </c>
      <c r="B9093" s="96">
        <v>114971</v>
      </c>
      <c r="C9093" s="96">
        <v>11</v>
      </c>
      <c r="D9093" s="97">
        <v>47586888</v>
      </c>
      <c r="E9093" s="97">
        <v>47595013</v>
      </c>
      <c r="F9093" s="96" t="s">
        <v>2321</v>
      </c>
      <c r="G9093" s="96">
        <v>19</v>
      </c>
      <c r="H9093" s="96">
        <v>0.30475999999999998</v>
      </c>
      <c r="I9093" s="810">
        <v>1</v>
      </c>
    </row>
    <row r="9094" spans="1:9" x14ac:dyDescent="0.15">
      <c r="A9094" s="694" t="s">
        <v>11530</v>
      </c>
      <c r="B9094" s="96">
        <v>4013</v>
      </c>
      <c r="C9094" s="96">
        <v>11</v>
      </c>
      <c r="D9094" s="97">
        <v>123986111</v>
      </c>
      <c r="E9094" s="97">
        <v>124017619</v>
      </c>
      <c r="F9094" s="96" t="s">
        <v>2321</v>
      </c>
      <c r="G9094" s="96">
        <v>95</v>
      </c>
      <c r="H9094" s="96">
        <v>0.30482999999999999</v>
      </c>
      <c r="I9094" s="810">
        <v>1</v>
      </c>
    </row>
    <row r="9095" spans="1:9" x14ac:dyDescent="0.15">
      <c r="A9095" s="694" t="s">
        <v>11531</v>
      </c>
      <c r="B9095" s="96">
        <v>373863</v>
      </c>
      <c r="C9095" s="96">
        <v>5</v>
      </c>
      <c r="D9095" s="97">
        <v>140050381</v>
      </c>
      <c r="E9095" s="97">
        <v>140053171</v>
      </c>
      <c r="F9095" s="96" t="s">
        <v>2328</v>
      </c>
      <c r="G9095" s="96">
        <v>6</v>
      </c>
      <c r="H9095" s="96">
        <v>0.30492999999999998</v>
      </c>
      <c r="I9095" s="810">
        <v>1</v>
      </c>
    </row>
    <row r="9096" spans="1:9" x14ac:dyDescent="0.15">
      <c r="A9096" s="694" t="s">
        <v>11532</v>
      </c>
      <c r="B9096" s="96">
        <v>56033</v>
      </c>
      <c r="C9096" s="96">
        <v>9</v>
      </c>
      <c r="D9096" s="97">
        <v>96713909</v>
      </c>
      <c r="E9096" s="97">
        <v>96717608</v>
      </c>
      <c r="F9096" s="96" t="s">
        <v>2328</v>
      </c>
      <c r="G9096" s="96">
        <v>11</v>
      </c>
      <c r="H9096" s="96">
        <v>0.30495</v>
      </c>
      <c r="I9096" s="810">
        <v>1</v>
      </c>
    </row>
    <row r="9097" spans="1:9" x14ac:dyDescent="0.15">
      <c r="A9097" s="694" t="s">
        <v>11533</v>
      </c>
      <c r="B9097" s="96">
        <v>9900</v>
      </c>
      <c r="C9097" s="96">
        <v>1</v>
      </c>
      <c r="D9097" s="97">
        <v>149874870</v>
      </c>
      <c r="E9097" s="97">
        <v>149889434</v>
      </c>
      <c r="F9097" s="96" t="s">
        <v>2328</v>
      </c>
      <c r="G9097" s="96">
        <v>28</v>
      </c>
      <c r="H9097" s="96">
        <v>0.30498999999999998</v>
      </c>
      <c r="I9097" s="810">
        <v>1</v>
      </c>
    </row>
    <row r="9098" spans="1:9" x14ac:dyDescent="0.15">
      <c r="A9098" s="694" t="s">
        <v>11534</v>
      </c>
      <c r="B9098" s="96">
        <v>4090</v>
      </c>
      <c r="C9098" s="96">
        <v>5</v>
      </c>
      <c r="D9098" s="97">
        <v>135468536</v>
      </c>
      <c r="E9098" s="97">
        <v>135518422</v>
      </c>
      <c r="F9098" s="96" t="s">
        <v>2321</v>
      </c>
      <c r="G9098" s="96">
        <v>145</v>
      </c>
      <c r="H9098" s="96">
        <v>0.30501</v>
      </c>
      <c r="I9098" s="810">
        <v>1</v>
      </c>
    </row>
    <row r="9099" spans="1:9" x14ac:dyDescent="0.15">
      <c r="A9099" s="694" t="s">
        <v>11535</v>
      </c>
      <c r="B9099" s="96">
        <v>6716</v>
      </c>
      <c r="C9099" s="96">
        <v>2</v>
      </c>
      <c r="D9099" s="97">
        <v>31749656</v>
      </c>
      <c r="E9099" s="97">
        <v>31806040</v>
      </c>
      <c r="F9099" s="96" t="s">
        <v>2328</v>
      </c>
      <c r="G9099" s="96">
        <v>180</v>
      </c>
      <c r="H9099" s="96">
        <v>0.30512</v>
      </c>
      <c r="I9099" s="810">
        <v>1</v>
      </c>
    </row>
    <row r="9100" spans="1:9" x14ac:dyDescent="0.15">
      <c r="A9100" s="694" t="s">
        <v>11536</v>
      </c>
      <c r="B9100" s="96">
        <v>26151</v>
      </c>
      <c r="C9100" s="96">
        <v>17</v>
      </c>
      <c r="D9100" s="97">
        <v>72766686</v>
      </c>
      <c r="E9100" s="97">
        <v>72772534</v>
      </c>
      <c r="F9100" s="96" t="s">
        <v>2328</v>
      </c>
      <c r="G9100" s="96">
        <v>18</v>
      </c>
      <c r="H9100" s="96">
        <v>0.30515999999999999</v>
      </c>
      <c r="I9100" s="810">
        <v>1</v>
      </c>
    </row>
    <row r="9101" spans="1:9" x14ac:dyDescent="0.15">
      <c r="A9101" s="694" t="s">
        <v>11537</v>
      </c>
      <c r="B9101" s="96">
        <v>150368</v>
      </c>
      <c r="C9101" s="96">
        <v>22</v>
      </c>
      <c r="D9101" s="97">
        <v>42470255</v>
      </c>
      <c r="E9101" s="97">
        <v>42475445</v>
      </c>
      <c r="F9101" s="96" t="s">
        <v>2321</v>
      </c>
      <c r="G9101" s="96">
        <v>12</v>
      </c>
      <c r="H9101" s="96">
        <v>0.30523</v>
      </c>
      <c r="I9101" s="810">
        <v>1</v>
      </c>
    </row>
    <row r="9102" spans="1:9" x14ac:dyDescent="0.15">
      <c r="A9102" s="694" t="s">
        <v>11538</v>
      </c>
      <c r="B9102" s="96">
        <v>158471</v>
      </c>
      <c r="C9102" s="96">
        <v>9</v>
      </c>
      <c r="D9102" s="97">
        <v>79226292</v>
      </c>
      <c r="E9102" s="97">
        <v>79521136</v>
      </c>
      <c r="F9102" s="96" t="s">
        <v>2328</v>
      </c>
      <c r="G9102" s="96">
        <v>1075</v>
      </c>
      <c r="H9102" s="96">
        <v>0.30530000000000002</v>
      </c>
      <c r="I9102" s="810">
        <v>1</v>
      </c>
    </row>
    <row r="9103" spans="1:9" x14ac:dyDescent="0.15">
      <c r="A9103" s="694" t="s">
        <v>11539</v>
      </c>
      <c r="B9103" s="96">
        <v>51138</v>
      </c>
      <c r="C9103" s="96">
        <v>4</v>
      </c>
      <c r="D9103" s="97">
        <v>83956239</v>
      </c>
      <c r="E9103" s="97">
        <v>83996971</v>
      </c>
      <c r="F9103" s="96" t="s">
        <v>2321</v>
      </c>
      <c r="G9103" s="96">
        <v>52</v>
      </c>
      <c r="H9103" s="96">
        <v>0.30534</v>
      </c>
      <c r="I9103" s="810">
        <v>1</v>
      </c>
    </row>
    <row r="9104" spans="1:9" x14ac:dyDescent="0.15">
      <c r="A9104" s="694" t="s">
        <v>11540</v>
      </c>
      <c r="B9104" s="96">
        <v>25983</v>
      </c>
      <c r="C9104" s="96">
        <v>14</v>
      </c>
      <c r="D9104" s="97">
        <v>23938898</v>
      </c>
      <c r="E9104" s="97">
        <v>23947402</v>
      </c>
      <c r="F9104" s="96" t="s">
        <v>2321</v>
      </c>
      <c r="G9104" s="96">
        <v>19</v>
      </c>
      <c r="H9104" s="96">
        <v>0.30535000000000001</v>
      </c>
      <c r="I9104" s="810">
        <v>1</v>
      </c>
    </row>
    <row r="9105" spans="1:9" x14ac:dyDescent="0.15">
      <c r="A9105" s="694" t="s">
        <v>11541</v>
      </c>
      <c r="B9105" s="96">
        <v>55194</v>
      </c>
      <c r="C9105" s="96">
        <v>1</v>
      </c>
      <c r="D9105" s="97">
        <v>36787631</v>
      </c>
      <c r="E9105" s="97">
        <v>36790567</v>
      </c>
      <c r="F9105" s="96" t="s">
        <v>2328</v>
      </c>
      <c r="G9105" s="96">
        <v>3</v>
      </c>
      <c r="H9105" s="96">
        <v>0.30538999999999999</v>
      </c>
      <c r="I9105" s="810">
        <v>1</v>
      </c>
    </row>
    <row r="9106" spans="1:9" x14ac:dyDescent="0.15">
      <c r="A9106" s="694" t="s">
        <v>11542</v>
      </c>
      <c r="B9106" s="96">
        <v>259308</v>
      </c>
      <c r="C9106" s="96">
        <v>9</v>
      </c>
      <c r="D9106" s="97">
        <v>34723050</v>
      </c>
      <c r="E9106" s="97">
        <v>34729535</v>
      </c>
      <c r="F9106" s="96" t="s">
        <v>2328</v>
      </c>
      <c r="G9106" s="96">
        <v>24</v>
      </c>
      <c r="H9106" s="96">
        <v>0.30545</v>
      </c>
      <c r="I9106" s="810">
        <v>1</v>
      </c>
    </row>
    <row r="9107" spans="1:9" x14ac:dyDescent="0.15">
      <c r="A9107" s="694" t="s">
        <v>11543</v>
      </c>
      <c r="B9107" s="96">
        <v>11083</v>
      </c>
      <c r="C9107" s="96">
        <v>20</v>
      </c>
      <c r="D9107" s="97">
        <v>61509090</v>
      </c>
      <c r="E9107" s="97">
        <v>61569304</v>
      </c>
      <c r="F9107" s="96" t="s">
        <v>2328</v>
      </c>
      <c r="G9107" s="96">
        <v>216</v>
      </c>
      <c r="H9107" s="96">
        <v>0.30547000000000002</v>
      </c>
      <c r="I9107" s="810">
        <v>1</v>
      </c>
    </row>
    <row r="9108" spans="1:9" x14ac:dyDescent="0.15">
      <c r="A9108" s="694" t="s">
        <v>11544</v>
      </c>
      <c r="B9108" s="96">
        <v>10563</v>
      </c>
      <c r="C9108" s="96">
        <v>4</v>
      </c>
      <c r="D9108" s="97">
        <v>78432907</v>
      </c>
      <c r="E9108" s="97">
        <v>78532988</v>
      </c>
      <c r="F9108" s="96" t="s">
        <v>2321</v>
      </c>
      <c r="G9108" s="96">
        <v>210</v>
      </c>
      <c r="H9108" s="96">
        <v>0.30552000000000001</v>
      </c>
      <c r="I9108" s="810">
        <v>1</v>
      </c>
    </row>
    <row r="9109" spans="1:9" x14ac:dyDescent="0.15">
      <c r="A9109" s="694" t="s">
        <v>11545</v>
      </c>
      <c r="B9109" s="96">
        <v>3683</v>
      </c>
      <c r="C9109" s="96">
        <v>16</v>
      </c>
      <c r="D9109" s="97">
        <v>30483983</v>
      </c>
      <c r="E9109" s="97">
        <v>30534506</v>
      </c>
      <c r="F9109" s="96" t="s">
        <v>2321</v>
      </c>
      <c r="G9109" s="96">
        <v>82</v>
      </c>
      <c r="H9109" s="96">
        <v>0.30563000000000001</v>
      </c>
      <c r="I9109" s="810">
        <v>1</v>
      </c>
    </row>
    <row r="9110" spans="1:9" x14ac:dyDescent="0.15">
      <c r="A9110" s="694" t="s">
        <v>11546</v>
      </c>
      <c r="B9110" s="96">
        <v>22864</v>
      </c>
      <c r="C9110" s="96">
        <v>12</v>
      </c>
      <c r="D9110" s="97">
        <v>57647547</v>
      </c>
      <c r="E9110" s="97">
        <v>57824782</v>
      </c>
      <c r="F9110" s="96" t="s">
        <v>2328</v>
      </c>
      <c r="G9110" s="96">
        <v>324</v>
      </c>
      <c r="H9110" s="96">
        <v>0.30564999999999998</v>
      </c>
      <c r="I9110" s="810">
        <v>1</v>
      </c>
    </row>
    <row r="9111" spans="1:9" x14ac:dyDescent="0.15">
      <c r="A9111" s="694" t="s">
        <v>11547</v>
      </c>
      <c r="B9111" s="96">
        <v>4606</v>
      </c>
      <c r="C9111" s="96">
        <v>19</v>
      </c>
      <c r="D9111" s="97">
        <v>50936160</v>
      </c>
      <c r="E9111" s="97">
        <v>50969583</v>
      </c>
      <c r="F9111" s="96" t="s">
        <v>2321</v>
      </c>
      <c r="G9111" s="96">
        <v>103</v>
      </c>
      <c r="H9111" s="96">
        <v>0.30570000000000003</v>
      </c>
      <c r="I9111" s="810">
        <v>1</v>
      </c>
    </row>
    <row r="9112" spans="1:9" x14ac:dyDescent="0.15">
      <c r="A9112" s="694" t="s">
        <v>11548</v>
      </c>
      <c r="B9112" s="96">
        <v>6373</v>
      </c>
      <c r="C9112" s="96">
        <v>4</v>
      </c>
      <c r="D9112" s="97">
        <v>76954835</v>
      </c>
      <c r="E9112" s="97">
        <v>76957350</v>
      </c>
      <c r="F9112" s="96" t="s">
        <v>2328</v>
      </c>
      <c r="G9112" s="96">
        <v>22</v>
      </c>
      <c r="H9112" s="96">
        <v>0.30581000000000003</v>
      </c>
      <c r="I9112" s="810">
        <v>1</v>
      </c>
    </row>
    <row r="9113" spans="1:9" x14ac:dyDescent="0.15">
      <c r="A9113" s="694" t="s">
        <v>11549</v>
      </c>
      <c r="B9113" s="96">
        <v>83733</v>
      </c>
      <c r="C9113" s="96">
        <v>22</v>
      </c>
      <c r="D9113" s="97">
        <v>18043030</v>
      </c>
      <c r="E9113" s="97">
        <v>18073651</v>
      </c>
      <c r="F9113" s="96" t="s">
        <v>2321</v>
      </c>
      <c r="G9113" s="96">
        <v>80</v>
      </c>
      <c r="H9113" s="96">
        <v>0.30589</v>
      </c>
      <c r="I9113" s="810">
        <v>1</v>
      </c>
    </row>
    <row r="9114" spans="1:9" x14ac:dyDescent="0.15">
      <c r="A9114" s="694" t="s">
        <v>11550</v>
      </c>
      <c r="B9114" s="96">
        <v>3914</v>
      </c>
      <c r="C9114" s="96">
        <v>1</v>
      </c>
      <c r="D9114" s="97">
        <v>209788215</v>
      </c>
      <c r="E9114" s="97">
        <v>209825820</v>
      </c>
      <c r="F9114" s="96" t="s">
        <v>2328</v>
      </c>
      <c r="G9114" s="96">
        <v>157</v>
      </c>
      <c r="H9114" s="96">
        <v>0.30590000000000001</v>
      </c>
      <c r="I9114" s="810">
        <v>1</v>
      </c>
    </row>
    <row r="9115" spans="1:9" x14ac:dyDescent="0.15">
      <c r="A9115" s="694" t="s">
        <v>11551</v>
      </c>
      <c r="B9115" s="96">
        <v>27069</v>
      </c>
      <c r="C9115" s="96">
        <v>10</v>
      </c>
      <c r="D9115" s="97">
        <v>85899185</v>
      </c>
      <c r="E9115" s="97">
        <v>85913311</v>
      </c>
      <c r="F9115" s="96" t="s">
        <v>2321</v>
      </c>
      <c r="G9115" s="96">
        <v>49</v>
      </c>
      <c r="H9115" s="96">
        <v>0.30591000000000002</v>
      </c>
      <c r="I9115" s="810">
        <v>1</v>
      </c>
    </row>
    <row r="9116" spans="1:9" x14ac:dyDescent="0.15">
      <c r="A9116" s="694" t="s">
        <v>11552</v>
      </c>
      <c r="B9116" s="96">
        <v>64096</v>
      </c>
      <c r="C9116" s="96">
        <v>20</v>
      </c>
      <c r="D9116" s="97">
        <v>3639939</v>
      </c>
      <c r="E9116" s="97">
        <v>3644046</v>
      </c>
      <c r="F9116" s="96" t="s">
        <v>2328</v>
      </c>
      <c r="G9116" s="96">
        <v>20</v>
      </c>
      <c r="H9116" s="96">
        <v>0.30601</v>
      </c>
      <c r="I9116" s="810">
        <v>1</v>
      </c>
    </row>
    <row r="9117" spans="1:9" x14ac:dyDescent="0.15">
      <c r="A9117" s="694" t="s">
        <v>11553</v>
      </c>
      <c r="B9117" s="96">
        <v>9244</v>
      </c>
      <c r="C9117" s="96">
        <v>19</v>
      </c>
      <c r="D9117" s="97">
        <v>18704035</v>
      </c>
      <c r="E9117" s="97">
        <v>18717660</v>
      </c>
      <c r="F9117" s="96" t="s">
        <v>2328</v>
      </c>
      <c r="G9117" s="96">
        <v>45</v>
      </c>
      <c r="H9117" s="96">
        <v>0.30617</v>
      </c>
      <c r="I9117" s="810">
        <v>1</v>
      </c>
    </row>
    <row r="9118" spans="1:9" x14ac:dyDescent="0.15">
      <c r="A9118" s="694" t="s">
        <v>2336</v>
      </c>
      <c r="B9118" s="96">
        <v>3350</v>
      </c>
      <c r="C9118" s="96">
        <v>5</v>
      </c>
      <c r="D9118" s="97">
        <v>63255875</v>
      </c>
      <c r="E9118" s="97">
        <v>63258119</v>
      </c>
      <c r="F9118" s="96" t="s">
        <v>2328</v>
      </c>
      <c r="G9118" s="96">
        <v>8</v>
      </c>
      <c r="H9118" s="96">
        <v>0.30618000000000001</v>
      </c>
      <c r="I9118" s="810">
        <v>1</v>
      </c>
    </row>
    <row r="9119" spans="1:9" x14ac:dyDescent="0.15">
      <c r="A9119" s="694" t="s">
        <v>11554</v>
      </c>
      <c r="B9119" s="96">
        <v>84062</v>
      </c>
      <c r="C9119" s="96">
        <v>6</v>
      </c>
      <c r="D9119" s="97">
        <v>15523032</v>
      </c>
      <c r="E9119" s="97">
        <v>15663289</v>
      </c>
      <c r="F9119" s="96" t="s">
        <v>2328</v>
      </c>
      <c r="G9119" s="96">
        <v>423</v>
      </c>
      <c r="H9119" s="96">
        <v>0.30624000000000001</v>
      </c>
      <c r="I9119" s="810">
        <v>1</v>
      </c>
    </row>
    <row r="9120" spans="1:9" x14ac:dyDescent="0.15">
      <c r="A9120" s="694" t="s">
        <v>11555</v>
      </c>
      <c r="B9120" s="96">
        <v>245915</v>
      </c>
      <c r="C9120" s="96">
        <v>6</v>
      </c>
      <c r="D9120" s="97">
        <v>50011288</v>
      </c>
      <c r="E9120" s="97">
        <v>50016364</v>
      </c>
      <c r="F9120" s="96" t="s">
        <v>2328</v>
      </c>
      <c r="G9120" s="96">
        <v>19</v>
      </c>
      <c r="H9120" s="96">
        <v>0.30635000000000001</v>
      </c>
      <c r="I9120" s="810">
        <v>1</v>
      </c>
    </row>
    <row r="9121" spans="1:9" x14ac:dyDescent="0.15">
      <c r="A9121" s="694" t="s">
        <v>641</v>
      </c>
      <c r="B9121" s="96">
        <v>114788</v>
      </c>
      <c r="C9121" s="96">
        <v>8</v>
      </c>
      <c r="D9121" s="97">
        <v>113235157</v>
      </c>
      <c r="E9121" s="97">
        <v>114449242</v>
      </c>
      <c r="F9121" s="96" t="s">
        <v>2328</v>
      </c>
      <c r="G9121" s="96">
        <v>3423</v>
      </c>
      <c r="H9121" s="96">
        <v>0.30637999999999999</v>
      </c>
      <c r="I9121" s="810">
        <v>1</v>
      </c>
    </row>
    <row r="9122" spans="1:9" x14ac:dyDescent="0.15">
      <c r="A9122" s="694" t="s">
        <v>11556</v>
      </c>
      <c r="B9122" s="96">
        <v>51000</v>
      </c>
      <c r="C9122" s="96">
        <v>6</v>
      </c>
      <c r="D9122" s="97">
        <v>8413301</v>
      </c>
      <c r="E9122" s="97">
        <v>8435794</v>
      </c>
      <c r="F9122" s="96" t="s">
        <v>2328</v>
      </c>
      <c r="G9122" s="96">
        <v>75</v>
      </c>
      <c r="H9122" s="96">
        <v>0.30637999999999999</v>
      </c>
      <c r="I9122" s="810">
        <v>1</v>
      </c>
    </row>
    <row r="9123" spans="1:9" x14ac:dyDescent="0.15">
      <c r="A9123" s="694" t="s">
        <v>11557</v>
      </c>
      <c r="B9123" s="96">
        <v>203286</v>
      </c>
      <c r="C9123" s="96">
        <v>9</v>
      </c>
      <c r="D9123" s="97">
        <v>101494291</v>
      </c>
      <c r="E9123" s="97">
        <v>101558794</v>
      </c>
      <c r="F9123" s="96" t="s">
        <v>2328</v>
      </c>
      <c r="G9123" s="96">
        <v>174</v>
      </c>
      <c r="H9123" s="96">
        <v>0.30639</v>
      </c>
      <c r="I9123" s="810">
        <v>1</v>
      </c>
    </row>
    <row r="9124" spans="1:9" x14ac:dyDescent="0.15">
      <c r="A9124" s="694" t="s">
        <v>11558</v>
      </c>
      <c r="B9124" s="96">
        <v>257</v>
      </c>
      <c r="C9124" s="96">
        <v>1</v>
      </c>
      <c r="D9124" s="97">
        <v>110602997</v>
      </c>
      <c r="E9124" s="97">
        <v>110613322</v>
      </c>
      <c r="F9124" s="96" t="s">
        <v>2328</v>
      </c>
      <c r="G9124" s="96">
        <v>37</v>
      </c>
      <c r="H9124" s="96">
        <v>0.30642999999999998</v>
      </c>
      <c r="I9124" s="810">
        <v>1</v>
      </c>
    </row>
    <row r="9125" spans="1:9" x14ac:dyDescent="0.15">
      <c r="A9125" s="694" t="s">
        <v>11559</v>
      </c>
      <c r="B9125" s="96">
        <v>2835</v>
      </c>
      <c r="C9125" s="96">
        <v>13</v>
      </c>
      <c r="D9125" s="97">
        <v>27329337</v>
      </c>
      <c r="E9125" s="97">
        <v>27334922</v>
      </c>
      <c r="F9125" s="96" t="s">
        <v>2328</v>
      </c>
      <c r="G9125" s="96">
        <v>13</v>
      </c>
      <c r="H9125" s="96">
        <v>0.30653000000000002</v>
      </c>
      <c r="I9125" s="810">
        <v>1</v>
      </c>
    </row>
    <row r="9126" spans="1:9" x14ac:dyDescent="0.15">
      <c r="A9126" s="694" t="s">
        <v>11560</v>
      </c>
      <c r="B9126" s="96">
        <v>751071</v>
      </c>
      <c r="C9126" s="96">
        <v>11</v>
      </c>
      <c r="D9126" s="97">
        <v>62432725</v>
      </c>
      <c r="E9126" s="97">
        <v>62434923</v>
      </c>
      <c r="F9126" s="96" t="s">
        <v>2321</v>
      </c>
      <c r="G9126" s="96">
        <v>4</v>
      </c>
      <c r="H9126" s="96">
        <v>0.30656</v>
      </c>
      <c r="I9126" s="810">
        <v>1</v>
      </c>
    </row>
    <row r="9127" spans="1:9" x14ac:dyDescent="0.15">
      <c r="A9127" s="694" t="s">
        <v>11561</v>
      </c>
      <c r="B9127" s="96">
        <v>55701</v>
      </c>
      <c r="C9127" s="96">
        <v>14</v>
      </c>
      <c r="D9127" s="97">
        <v>21538419</v>
      </c>
      <c r="E9127" s="97">
        <v>21558407</v>
      </c>
      <c r="F9127" s="96" t="s">
        <v>2321</v>
      </c>
      <c r="G9127" s="96">
        <v>48</v>
      </c>
      <c r="H9127" s="96">
        <v>0.30663000000000001</v>
      </c>
      <c r="I9127" s="810">
        <v>1</v>
      </c>
    </row>
    <row r="9128" spans="1:9" x14ac:dyDescent="0.15">
      <c r="A9128" s="694" t="s">
        <v>11562</v>
      </c>
      <c r="B9128" s="96">
        <v>9816</v>
      </c>
      <c r="C9128" s="96">
        <v>1</v>
      </c>
      <c r="D9128" s="97">
        <v>229761981</v>
      </c>
      <c r="E9128" s="97">
        <v>229795946</v>
      </c>
      <c r="F9128" s="96" t="s">
        <v>2321</v>
      </c>
      <c r="G9128" s="96">
        <v>87</v>
      </c>
      <c r="H9128" s="96">
        <v>0.30664999999999998</v>
      </c>
      <c r="I9128" s="810">
        <v>1</v>
      </c>
    </row>
    <row r="9129" spans="1:9" x14ac:dyDescent="0.15">
      <c r="A9129" s="694" t="s">
        <v>11563</v>
      </c>
      <c r="B9129" s="96">
        <v>91734</v>
      </c>
      <c r="C9129" s="96">
        <v>10</v>
      </c>
      <c r="D9129" s="97">
        <v>1064847</v>
      </c>
      <c r="E9129" s="97">
        <v>1071799</v>
      </c>
      <c r="F9129" s="96" t="s">
        <v>2328</v>
      </c>
      <c r="G9129" s="96">
        <v>39</v>
      </c>
      <c r="H9129" s="96">
        <v>0.30674000000000001</v>
      </c>
      <c r="I9129" s="810">
        <v>1</v>
      </c>
    </row>
    <row r="9130" spans="1:9" x14ac:dyDescent="0.15">
      <c r="A9130" s="694" t="s">
        <v>11564</v>
      </c>
      <c r="B9130" s="96">
        <v>1059</v>
      </c>
      <c r="C9130" s="96">
        <v>20</v>
      </c>
      <c r="D9130" s="97">
        <v>3764498</v>
      </c>
      <c r="E9130" s="97">
        <v>3767337</v>
      </c>
      <c r="F9130" s="96" t="s">
        <v>2328</v>
      </c>
      <c r="G9130" s="96">
        <v>4</v>
      </c>
      <c r="H9130" s="96">
        <v>0.30689</v>
      </c>
      <c r="I9130" s="810">
        <v>1</v>
      </c>
    </row>
    <row r="9131" spans="1:9" x14ac:dyDescent="0.15">
      <c r="A9131" s="694" t="s">
        <v>11565</v>
      </c>
      <c r="B9131" s="924">
        <v>166378</v>
      </c>
      <c r="C9131" s="96">
        <v>4</v>
      </c>
      <c r="D9131" s="97">
        <v>123844225</v>
      </c>
      <c r="E9131" s="97">
        <v>124240605</v>
      </c>
      <c r="F9131" s="96" t="s">
        <v>2321</v>
      </c>
      <c r="G9131" s="96">
        <v>1444</v>
      </c>
      <c r="H9131" s="96">
        <v>0.30690000000000001</v>
      </c>
      <c r="I9131" s="810">
        <v>1</v>
      </c>
    </row>
    <row r="9132" spans="1:9" x14ac:dyDescent="0.15">
      <c r="A9132" s="694" t="s">
        <v>11566</v>
      </c>
      <c r="B9132" s="96">
        <v>84951</v>
      </c>
      <c r="C9132" s="96">
        <v>17</v>
      </c>
      <c r="D9132" s="97">
        <v>38632080</v>
      </c>
      <c r="E9132" s="97">
        <v>38657933</v>
      </c>
      <c r="F9132" s="96" t="s">
        <v>2328</v>
      </c>
      <c r="G9132" s="96">
        <v>90</v>
      </c>
      <c r="H9132" s="96">
        <v>0.30701000000000001</v>
      </c>
      <c r="I9132" s="810">
        <v>1</v>
      </c>
    </row>
    <row r="9133" spans="1:9" x14ac:dyDescent="0.15">
      <c r="A9133" s="694" t="s">
        <v>11567</v>
      </c>
      <c r="B9133" s="96">
        <v>283869</v>
      </c>
      <c r="C9133" s="96">
        <v>16</v>
      </c>
      <c r="D9133" s="97">
        <v>2069521</v>
      </c>
      <c r="E9133" s="97">
        <v>2070756</v>
      </c>
      <c r="F9133" s="96" t="s">
        <v>2321</v>
      </c>
      <c r="G9133" s="96">
        <v>7</v>
      </c>
      <c r="H9133" s="96">
        <v>0.30702000000000002</v>
      </c>
      <c r="I9133" s="810">
        <v>1</v>
      </c>
    </row>
    <row r="9134" spans="1:9" x14ac:dyDescent="0.15">
      <c r="A9134" s="694" t="s">
        <v>11568</v>
      </c>
      <c r="B9134" s="96">
        <v>123720</v>
      </c>
      <c r="C9134" s="96">
        <v>15</v>
      </c>
      <c r="D9134" s="97">
        <v>83476959</v>
      </c>
      <c r="E9134" s="97">
        <v>83503613</v>
      </c>
      <c r="F9134" s="96" t="s">
        <v>2321</v>
      </c>
      <c r="G9134" s="96">
        <v>97</v>
      </c>
      <c r="H9134" s="96">
        <v>0.30703999999999998</v>
      </c>
      <c r="I9134" s="810">
        <v>1</v>
      </c>
    </row>
    <row r="9135" spans="1:9" x14ac:dyDescent="0.15">
      <c r="A9135" s="694" t="s">
        <v>11569</v>
      </c>
      <c r="B9135" s="96">
        <v>2801</v>
      </c>
      <c r="C9135" s="96">
        <v>9</v>
      </c>
      <c r="D9135" s="97">
        <v>131018108</v>
      </c>
      <c r="E9135" s="97">
        <v>131038286</v>
      </c>
      <c r="F9135" s="96" t="s">
        <v>2328</v>
      </c>
      <c r="G9135" s="96">
        <v>38</v>
      </c>
      <c r="H9135" s="96">
        <v>0.30712</v>
      </c>
      <c r="I9135" s="810">
        <v>1</v>
      </c>
    </row>
    <row r="9136" spans="1:9" x14ac:dyDescent="0.15">
      <c r="A9136" s="694" t="s">
        <v>11570</v>
      </c>
      <c r="B9136" s="96">
        <v>25880</v>
      </c>
      <c r="C9136" s="96">
        <v>16</v>
      </c>
      <c r="D9136" s="97">
        <v>8889037</v>
      </c>
      <c r="E9136" s="97">
        <v>8891505</v>
      </c>
      <c r="F9136" s="96" t="s">
        <v>2328</v>
      </c>
      <c r="G9136" s="96">
        <v>9</v>
      </c>
      <c r="H9136" s="96">
        <v>0.30713000000000001</v>
      </c>
      <c r="I9136" s="810">
        <v>1</v>
      </c>
    </row>
    <row r="9137" spans="1:9" x14ac:dyDescent="0.15">
      <c r="A9137" s="694" t="s">
        <v>11571</v>
      </c>
      <c r="B9137" s="96">
        <v>9114</v>
      </c>
      <c r="C9137" s="96">
        <v>16</v>
      </c>
      <c r="D9137" s="97">
        <v>67471917</v>
      </c>
      <c r="E9137" s="97">
        <v>67515089</v>
      </c>
      <c r="F9137" s="96" t="s">
        <v>2328</v>
      </c>
      <c r="G9137" s="96">
        <v>68</v>
      </c>
      <c r="H9137" s="96">
        <v>0.30715999999999999</v>
      </c>
      <c r="I9137" s="810">
        <v>1</v>
      </c>
    </row>
    <row r="9138" spans="1:9" x14ac:dyDescent="0.15">
      <c r="A9138" s="694" t="s">
        <v>11572</v>
      </c>
      <c r="B9138" s="96">
        <v>64518</v>
      </c>
      <c r="C9138" s="96">
        <v>17</v>
      </c>
      <c r="D9138" s="97">
        <v>15207129</v>
      </c>
      <c r="E9138" s="97">
        <v>15244958</v>
      </c>
      <c r="F9138" s="96" t="s">
        <v>2328</v>
      </c>
      <c r="G9138" s="96">
        <v>136</v>
      </c>
      <c r="H9138" s="96">
        <v>0.30728</v>
      </c>
      <c r="I9138" s="810">
        <v>1</v>
      </c>
    </row>
    <row r="9139" spans="1:9" x14ac:dyDescent="0.15">
      <c r="A9139" s="694" t="s">
        <v>11573</v>
      </c>
      <c r="B9139" s="96">
        <v>5141</v>
      </c>
      <c r="C9139" s="96">
        <v>19</v>
      </c>
      <c r="D9139" s="97">
        <v>10527449</v>
      </c>
      <c r="E9139" s="97">
        <v>10580307</v>
      </c>
      <c r="F9139" s="96" t="s">
        <v>2321</v>
      </c>
      <c r="G9139" s="96">
        <v>136</v>
      </c>
      <c r="H9139" s="96">
        <v>0.30739</v>
      </c>
      <c r="I9139" s="810">
        <v>1</v>
      </c>
    </row>
    <row r="9140" spans="1:9" x14ac:dyDescent="0.15">
      <c r="A9140" s="694" t="s">
        <v>11574</v>
      </c>
      <c r="B9140" s="96">
        <v>8785</v>
      </c>
      <c r="C9140" s="96">
        <v>20</v>
      </c>
      <c r="D9140" s="97">
        <v>43922086</v>
      </c>
      <c r="E9140" s="97">
        <v>43937206</v>
      </c>
      <c r="F9140" s="96" t="s">
        <v>2328</v>
      </c>
      <c r="G9140" s="96">
        <v>60</v>
      </c>
      <c r="H9140" s="96">
        <v>0.30753000000000003</v>
      </c>
      <c r="I9140" s="810">
        <v>1</v>
      </c>
    </row>
    <row r="9141" spans="1:9" x14ac:dyDescent="0.15">
      <c r="A9141" s="694" t="s">
        <v>11575</v>
      </c>
      <c r="B9141" s="96">
        <v>4793</v>
      </c>
      <c r="C9141" s="96">
        <v>19</v>
      </c>
      <c r="D9141" s="97">
        <v>39390340</v>
      </c>
      <c r="E9141" s="97">
        <v>39399534</v>
      </c>
      <c r="F9141" s="96" t="s">
        <v>2321</v>
      </c>
      <c r="G9141" s="96">
        <v>31</v>
      </c>
      <c r="H9141" s="96">
        <v>0.30758999999999997</v>
      </c>
      <c r="I9141" s="810">
        <v>1</v>
      </c>
    </row>
    <row r="9142" spans="1:9" x14ac:dyDescent="0.15">
      <c r="A9142" s="694" t="s">
        <v>11576</v>
      </c>
      <c r="B9142" s="96">
        <v>128497</v>
      </c>
      <c r="C9142" s="96">
        <v>20</v>
      </c>
      <c r="D9142" s="97">
        <v>44515125</v>
      </c>
      <c r="E9142" s="97">
        <v>44517245</v>
      </c>
      <c r="F9142" s="96" t="s">
        <v>2328</v>
      </c>
      <c r="G9142" s="96">
        <v>8</v>
      </c>
      <c r="H9142" s="96">
        <v>0.30759999999999998</v>
      </c>
      <c r="I9142" s="810">
        <v>1</v>
      </c>
    </row>
    <row r="9143" spans="1:9" x14ac:dyDescent="0.15">
      <c r="A9143" s="694" t="s">
        <v>11577</v>
      </c>
      <c r="B9143" s="96">
        <v>22976</v>
      </c>
      <c r="C9143" s="96">
        <v>7</v>
      </c>
      <c r="D9143" s="97">
        <v>154735400</v>
      </c>
      <c r="E9143" s="97">
        <v>154794682</v>
      </c>
      <c r="F9143" s="96" t="s">
        <v>2328</v>
      </c>
      <c r="G9143" s="96">
        <v>155</v>
      </c>
      <c r="H9143" s="96">
        <v>0.30763000000000001</v>
      </c>
      <c r="I9143" s="810">
        <v>1</v>
      </c>
    </row>
    <row r="9144" spans="1:9" x14ac:dyDescent="0.15">
      <c r="A9144" s="694" t="s">
        <v>11578</v>
      </c>
      <c r="B9144" s="96">
        <v>9873</v>
      </c>
      <c r="C9144" s="96">
        <v>11</v>
      </c>
      <c r="D9144" s="97">
        <v>72547788</v>
      </c>
      <c r="E9144" s="97">
        <v>72853727</v>
      </c>
      <c r="F9144" s="96" t="s">
        <v>2328</v>
      </c>
      <c r="G9144" s="96">
        <v>558</v>
      </c>
      <c r="H9144" s="96">
        <v>0.30767</v>
      </c>
      <c r="I9144" s="810">
        <v>1</v>
      </c>
    </row>
    <row r="9145" spans="1:9" x14ac:dyDescent="0.15">
      <c r="A9145" s="694" t="s">
        <v>11579</v>
      </c>
      <c r="B9145" s="96">
        <v>150677</v>
      </c>
      <c r="C9145" s="96">
        <v>2</v>
      </c>
      <c r="D9145" s="97">
        <v>241078446</v>
      </c>
      <c r="E9145" s="97">
        <v>241080073</v>
      </c>
      <c r="F9145" s="96" t="s">
        <v>2328</v>
      </c>
      <c r="G9145" s="96">
        <v>14</v>
      </c>
      <c r="H9145" s="96">
        <v>0.30785000000000001</v>
      </c>
      <c r="I9145" s="810">
        <v>1</v>
      </c>
    </row>
    <row r="9146" spans="1:9" x14ac:dyDescent="0.15">
      <c r="A9146" s="694" t="s">
        <v>11580</v>
      </c>
      <c r="B9146" s="96">
        <v>23358</v>
      </c>
      <c r="C9146" s="96">
        <v>1</v>
      </c>
      <c r="D9146" s="97">
        <v>55532032</v>
      </c>
      <c r="E9146" s="97">
        <v>55681039</v>
      </c>
      <c r="F9146" s="96" t="s">
        <v>2328</v>
      </c>
      <c r="G9146" s="96">
        <v>394</v>
      </c>
      <c r="H9146" s="96">
        <v>0.30787999999999999</v>
      </c>
      <c r="I9146" s="810">
        <v>1</v>
      </c>
    </row>
    <row r="9147" spans="1:9" x14ac:dyDescent="0.15">
      <c r="A9147" s="694" t="s">
        <v>11581</v>
      </c>
      <c r="B9147" s="96">
        <v>9542</v>
      </c>
      <c r="C9147" s="96">
        <v>5</v>
      </c>
      <c r="D9147" s="97">
        <v>139226364</v>
      </c>
      <c r="E9147" s="97">
        <v>139422884</v>
      </c>
      <c r="F9147" s="96" t="s">
        <v>2328</v>
      </c>
      <c r="G9147" s="96">
        <v>472</v>
      </c>
      <c r="H9147" s="96">
        <v>0.30790000000000001</v>
      </c>
      <c r="I9147" s="810">
        <v>1</v>
      </c>
    </row>
    <row r="9148" spans="1:9" x14ac:dyDescent="0.15">
      <c r="A9148" s="694" t="s">
        <v>11582</v>
      </c>
      <c r="B9148" s="96">
        <v>81786</v>
      </c>
      <c r="C9148" s="96">
        <v>5</v>
      </c>
      <c r="D9148" s="97">
        <v>180620924</v>
      </c>
      <c r="E9148" s="97">
        <v>180632293</v>
      </c>
      <c r="F9148" s="96" t="s">
        <v>2328</v>
      </c>
      <c r="G9148" s="96">
        <v>62</v>
      </c>
      <c r="H9148" s="96">
        <v>0.30795</v>
      </c>
      <c r="I9148" s="810">
        <v>1</v>
      </c>
    </row>
    <row r="9149" spans="1:9" x14ac:dyDescent="0.15">
      <c r="A9149" s="694" t="s">
        <v>11583</v>
      </c>
      <c r="B9149" s="96">
        <v>51164</v>
      </c>
      <c r="C9149" s="96">
        <v>5</v>
      </c>
      <c r="D9149" s="97">
        <v>150088309</v>
      </c>
      <c r="E9149" s="97">
        <v>150138657</v>
      </c>
      <c r="F9149" s="96" t="s">
        <v>2328</v>
      </c>
      <c r="G9149" s="96">
        <v>110</v>
      </c>
      <c r="H9149" s="96">
        <v>0.30796000000000001</v>
      </c>
      <c r="I9149" s="810">
        <v>1</v>
      </c>
    </row>
    <row r="9150" spans="1:9" x14ac:dyDescent="0.15">
      <c r="A9150" s="694" t="s">
        <v>11584</v>
      </c>
      <c r="B9150" s="96">
        <v>8460</v>
      </c>
      <c r="C9150" s="96">
        <v>7</v>
      </c>
      <c r="D9150" s="97">
        <v>65670259</v>
      </c>
      <c r="E9150" s="97">
        <v>65825438</v>
      </c>
      <c r="F9150" s="96" t="s">
        <v>2321</v>
      </c>
      <c r="G9150" s="96">
        <v>385</v>
      </c>
      <c r="H9150" s="96">
        <v>0.30796000000000001</v>
      </c>
      <c r="I9150" s="810">
        <v>1</v>
      </c>
    </row>
    <row r="9151" spans="1:9" x14ac:dyDescent="0.15">
      <c r="A9151" s="694" t="s">
        <v>11585</v>
      </c>
      <c r="B9151" s="96">
        <v>22880</v>
      </c>
      <c r="C9151" s="96">
        <v>22</v>
      </c>
      <c r="D9151" s="97">
        <v>31322598</v>
      </c>
      <c r="E9151" s="97">
        <v>31364483</v>
      </c>
      <c r="F9151" s="96" t="s">
        <v>2328</v>
      </c>
      <c r="G9151" s="96">
        <v>96</v>
      </c>
      <c r="H9151" s="96">
        <v>0.30798999999999999</v>
      </c>
      <c r="I9151" s="810">
        <v>1</v>
      </c>
    </row>
    <row r="9152" spans="1:9" x14ac:dyDescent="0.15">
      <c r="A9152" s="694" t="s">
        <v>11586</v>
      </c>
      <c r="B9152" s="96">
        <v>5008</v>
      </c>
      <c r="C9152" s="96">
        <v>22</v>
      </c>
      <c r="D9152" s="97">
        <v>30658817</v>
      </c>
      <c r="E9152" s="97">
        <v>30662829</v>
      </c>
      <c r="F9152" s="96" t="s">
        <v>2328</v>
      </c>
      <c r="G9152" s="96">
        <v>14</v>
      </c>
      <c r="H9152" s="96">
        <v>0.30808999999999997</v>
      </c>
      <c r="I9152" s="810">
        <v>1</v>
      </c>
    </row>
    <row r="9153" spans="1:9" x14ac:dyDescent="0.15">
      <c r="A9153" s="694" t="s">
        <v>11587</v>
      </c>
      <c r="B9153" s="96">
        <v>7752</v>
      </c>
      <c r="C9153" s="96">
        <v>16</v>
      </c>
      <c r="D9153" s="97">
        <v>3272325</v>
      </c>
      <c r="E9153" s="97">
        <v>3286221</v>
      </c>
      <c r="F9153" s="96" t="s">
        <v>2328</v>
      </c>
      <c r="G9153" s="96">
        <v>40</v>
      </c>
      <c r="H9153" s="96">
        <v>0.30810999999999999</v>
      </c>
      <c r="I9153" s="810">
        <v>1</v>
      </c>
    </row>
    <row r="9154" spans="1:9" x14ac:dyDescent="0.15">
      <c r="A9154" s="694" t="s">
        <v>11588</v>
      </c>
      <c r="B9154" s="96">
        <v>389384</v>
      </c>
      <c r="C9154" s="96">
        <v>6</v>
      </c>
      <c r="D9154" s="97">
        <v>36283534</v>
      </c>
      <c r="E9154" s="97">
        <v>36304662</v>
      </c>
      <c r="F9154" s="96" t="s">
        <v>2328</v>
      </c>
      <c r="G9154" s="96">
        <v>81</v>
      </c>
      <c r="H9154" s="96">
        <v>0.30812</v>
      </c>
      <c r="I9154" s="810">
        <v>1</v>
      </c>
    </row>
    <row r="9155" spans="1:9" x14ac:dyDescent="0.15">
      <c r="A9155" s="694" t="s">
        <v>11589</v>
      </c>
      <c r="B9155" s="96">
        <v>30012</v>
      </c>
      <c r="C9155" s="96">
        <v>5</v>
      </c>
      <c r="D9155" s="97">
        <v>170736288</v>
      </c>
      <c r="E9155" s="97">
        <v>170739138</v>
      </c>
      <c r="F9155" s="96" t="s">
        <v>2321</v>
      </c>
      <c r="G9155" s="96">
        <v>2</v>
      </c>
      <c r="H9155" s="96">
        <v>0.30813000000000001</v>
      </c>
      <c r="I9155" s="810">
        <v>1</v>
      </c>
    </row>
    <row r="9156" spans="1:9" x14ac:dyDescent="0.15">
      <c r="A9156" s="694" t="s">
        <v>11590</v>
      </c>
      <c r="B9156" s="96">
        <v>3958</v>
      </c>
      <c r="C9156" s="96">
        <v>14</v>
      </c>
      <c r="D9156" s="97">
        <v>55595935</v>
      </c>
      <c r="E9156" s="97">
        <v>55612148</v>
      </c>
      <c r="F9156" s="96" t="s">
        <v>2321</v>
      </c>
      <c r="G9156" s="96">
        <v>47</v>
      </c>
      <c r="H9156" s="96">
        <v>0.30815999999999999</v>
      </c>
      <c r="I9156" s="810">
        <v>1</v>
      </c>
    </row>
    <row r="9157" spans="1:9" x14ac:dyDescent="0.15">
      <c r="A9157" s="694" t="s">
        <v>11591</v>
      </c>
      <c r="B9157" s="96">
        <v>5562</v>
      </c>
      <c r="C9157" s="96">
        <v>5</v>
      </c>
      <c r="D9157" s="97">
        <v>40759481</v>
      </c>
      <c r="E9157" s="97">
        <v>40798297</v>
      </c>
      <c r="F9157" s="96" t="s">
        <v>2328</v>
      </c>
      <c r="G9157" s="96">
        <v>91</v>
      </c>
      <c r="H9157" s="96">
        <v>0.30836000000000002</v>
      </c>
      <c r="I9157" s="810">
        <v>1</v>
      </c>
    </row>
    <row r="9158" spans="1:9" x14ac:dyDescent="0.15">
      <c r="A9158" s="694" t="s">
        <v>11592</v>
      </c>
      <c r="B9158" s="96">
        <v>55014</v>
      </c>
      <c r="C9158" s="96">
        <v>9</v>
      </c>
      <c r="D9158" s="97">
        <v>102668915</v>
      </c>
      <c r="E9158" s="97">
        <v>102736818</v>
      </c>
      <c r="F9158" s="96" t="s">
        <v>2321</v>
      </c>
      <c r="G9158" s="96">
        <v>159</v>
      </c>
      <c r="H9158" s="96">
        <v>0.30847999999999998</v>
      </c>
      <c r="I9158" s="810">
        <v>1</v>
      </c>
    </row>
    <row r="9159" spans="1:9" x14ac:dyDescent="0.15">
      <c r="A9159" s="694" t="s">
        <v>11593</v>
      </c>
      <c r="B9159" s="96">
        <v>137392</v>
      </c>
      <c r="C9159" s="96">
        <v>8</v>
      </c>
      <c r="D9159" s="97">
        <v>94712480</v>
      </c>
      <c r="E9159" s="97">
        <v>94741481</v>
      </c>
      <c r="F9159" s="96" t="s">
        <v>2321</v>
      </c>
      <c r="G9159" s="96">
        <v>61</v>
      </c>
      <c r="H9159" s="96">
        <v>0.30848999999999999</v>
      </c>
      <c r="I9159" s="810">
        <v>1</v>
      </c>
    </row>
    <row r="9160" spans="1:9" x14ac:dyDescent="0.15">
      <c r="A9160" s="694" t="s">
        <v>11594</v>
      </c>
      <c r="B9160" s="96">
        <v>1474</v>
      </c>
      <c r="C9160" s="96">
        <v>11</v>
      </c>
      <c r="D9160" s="97">
        <v>65779462</v>
      </c>
      <c r="E9160" s="97">
        <v>65780976</v>
      </c>
      <c r="F9160" s="96" t="s">
        <v>2321</v>
      </c>
      <c r="G9160" s="96">
        <v>2</v>
      </c>
      <c r="H9160" s="96">
        <v>0.30848999999999999</v>
      </c>
      <c r="I9160" s="810">
        <v>1</v>
      </c>
    </row>
    <row r="9161" spans="1:9" x14ac:dyDescent="0.15">
      <c r="A9161" s="694" t="s">
        <v>11595</v>
      </c>
      <c r="B9161" s="96">
        <v>23089</v>
      </c>
      <c r="C9161" s="96">
        <v>7</v>
      </c>
      <c r="D9161" s="97">
        <v>94285637</v>
      </c>
      <c r="E9161" s="97">
        <v>94299007</v>
      </c>
      <c r="F9161" s="96" t="s">
        <v>2321</v>
      </c>
      <c r="G9161" s="96">
        <v>21</v>
      </c>
      <c r="H9161" s="96">
        <v>0.30852000000000002</v>
      </c>
      <c r="I9161" s="810">
        <v>1</v>
      </c>
    </row>
    <row r="9162" spans="1:9" x14ac:dyDescent="0.15">
      <c r="A9162" s="694" t="s">
        <v>11596</v>
      </c>
      <c r="B9162" s="96">
        <v>10670</v>
      </c>
      <c r="C9162" s="96">
        <v>9</v>
      </c>
      <c r="D9162" s="97">
        <v>19049372</v>
      </c>
      <c r="E9162" s="97">
        <v>19051023</v>
      </c>
      <c r="F9162" s="96" t="s">
        <v>2321</v>
      </c>
      <c r="G9162" s="96">
        <v>2</v>
      </c>
      <c r="H9162" s="96">
        <v>0.30853000000000003</v>
      </c>
      <c r="I9162" s="810">
        <v>1</v>
      </c>
    </row>
    <row r="9163" spans="1:9" x14ac:dyDescent="0.15">
      <c r="A9163" s="694" t="s">
        <v>11597</v>
      </c>
      <c r="B9163" s="96">
        <v>644168</v>
      </c>
      <c r="C9163" s="96">
        <v>10</v>
      </c>
      <c r="D9163" s="97">
        <v>50574161</v>
      </c>
      <c r="E9163" s="97">
        <v>50604062</v>
      </c>
      <c r="F9163" s="96" t="s">
        <v>2328</v>
      </c>
      <c r="G9163" s="96">
        <v>107</v>
      </c>
      <c r="H9163" s="96">
        <v>0.30871999999999999</v>
      </c>
      <c r="I9163" s="810">
        <v>1</v>
      </c>
    </row>
    <row r="9164" spans="1:9" x14ac:dyDescent="0.15">
      <c r="A9164" s="694" t="s">
        <v>11598</v>
      </c>
      <c r="B9164" s="96">
        <v>821</v>
      </c>
      <c r="C9164" s="96">
        <v>5</v>
      </c>
      <c r="D9164" s="97">
        <v>179125019</v>
      </c>
      <c r="E9164" s="97">
        <v>179158642</v>
      </c>
      <c r="F9164" s="96" t="s">
        <v>2321</v>
      </c>
      <c r="G9164" s="96">
        <v>86</v>
      </c>
      <c r="H9164" s="96">
        <v>0.30871999999999999</v>
      </c>
      <c r="I9164" s="810">
        <v>1</v>
      </c>
    </row>
    <row r="9165" spans="1:9" x14ac:dyDescent="0.15">
      <c r="A9165" s="694" t="s">
        <v>11599</v>
      </c>
      <c r="B9165" s="96">
        <v>55696</v>
      </c>
      <c r="C9165" s="96">
        <v>5</v>
      </c>
      <c r="D9165" s="97">
        <v>150070352</v>
      </c>
      <c r="E9165" s="97">
        <v>150080669</v>
      </c>
      <c r="F9165" s="96" t="s">
        <v>2328</v>
      </c>
      <c r="G9165" s="96">
        <v>16</v>
      </c>
      <c r="H9165" s="96">
        <v>0.30874000000000001</v>
      </c>
      <c r="I9165" s="810">
        <v>1</v>
      </c>
    </row>
    <row r="9166" spans="1:9" x14ac:dyDescent="0.15">
      <c r="A9166" s="694" t="s">
        <v>11600</v>
      </c>
      <c r="B9166" s="96">
        <v>58160</v>
      </c>
      <c r="C9166" s="96">
        <v>7</v>
      </c>
      <c r="D9166" s="97">
        <v>102613884</v>
      </c>
      <c r="E9166" s="97">
        <v>102619114</v>
      </c>
      <c r="F9166" s="96" t="s">
        <v>2321</v>
      </c>
      <c r="G9166" s="96">
        <v>13</v>
      </c>
      <c r="H9166" s="96">
        <v>0.30875000000000002</v>
      </c>
      <c r="I9166" s="810">
        <v>1</v>
      </c>
    </row>
    <row r="9167" spans="1:9" x14ac:dyDescent="0.15">
      <c r="A9167" s="694" t="s">
        <v>11601</v>
      </c>
      <c r="B9167" s="96">
        <v>54546</v>
      </c>
      <c r="C9167" s="96">
        <v>1</v>
      </c>
      <c r="D9167" s="97">
        <v>20140522</v>
      </c>
      <c r="E9167" s="97">
        <v>20141771</v>
      </c>
      <c r="F9167" s="96" t="s">
        <v>2328</v>
      </c>
      <c r="G9167" s="96">
        <v>7</v>
      </c>
      <c r="H9167" s="96">
        <v>0.30886000000000002</v>
      </c>
      <c r="I9167" s="810">
        <v>1</v>
      </c>
    </row>
    <row r="9168" spans="1:9" x14ac:dyDescent="0.15">
      <c r="A9168" s="694" t="s">
        <v>11602</v>
      </c>
      <c r="B9168" s="96">
        <v>30010</v>
      </c>
      <c r="C9168" s="96">
        <v>7</v>
      </c>
      <c r="D9168" s="97">
        <v>8473585</v>
      </c>
      <c r="E9168" s="97">
        <v>8792593</v>
      </c>
      <c r="F9168" s="96" t="s">
        <v>2321</v>
      </c>
      <c r="G9168" s="96">
        <v>1547</v>
      </c>
      <c r="H9168" s="96">
        <v>0.30892999999999998</v>
      </c>
      <c r="I9168" s="810">
        <v>1</v>
      </c>
    </row>
    <row r="9169" spans="1:9" x14ac:dyDescent="0.15">
      <c r="A9169" s="694" t="s">
        <v>11603</v>
      </c>
      <c r="B9169" s="96">
        <v>2936</v>
      </c>
      <c r="C9169" s="96">
        <v>8</v>
      </c>
      <c r="D9169" s="97">
        <v>30535578</v>
      </c>
      <c r="E9169" s="97">
        <v>30585486</v>
      </c>
      <c r="F9169" s="96" t="s">
        <v>2328</v>
      </c>
      <c r="G9169" s="96">
        <v>175</v>
      </c>
      <c r="H9169" s="96">
        <v>0.30893999999999999</v>
      </c>
      <c r="I9169" s="810">
        <v>1</v>
      </c>
    </row>
    <row r="9170" spans="1:9" x14ac:dyDescent="0.15">
      <c r="A9170" s="694" t="s">
        <v>11604</v>
      </c>
      <c r="B9170" s="96">
        <v>284111</v>
      </c>
      <c r="C9170" s="96">
        <v>17</v>
      </c>
      <c r="D9170" s="97">
        <v>6588038</v>
      </c>
      <c r="E9170" s="97">
        <v>6616886</v>
      </c>
      <c r="F9170" s="96" t="s">
        <v>2328</v>
      </c>
      <c r="G9170" s="96">
        <v>117</v>
      </c>
      <c r="H9170" s="96">
        <v>0.30896000000000001</v>
      </c>
      <c r="I9170" s="810">
        <v>1</v>
      </c>
    </row>
    <row r="9171" spans="1:9" x14ac:dyDescent="0.15">
      <c r="A9171" s="694" t="s">
        <v>11605</v>
      </c>
      <c r="B9171" s="96">
        <v>57655</v>
      </c>
      <c r="C9171" s="96">
        <v>19</v>
      </c>
      <c r="D9171" s="97">
        <v>35485688</v>
      </c>
      <c r="E9171" s="97">
        <v>35517375</v>
      </c>
      <c r="F9171" s="96" t="s">
        <v>2321</v>
      </c>
      <c r="G9171" s="96">
        <v>120</v>
      </c>
      <c r="H9171" s="96">
        <v>0.309</v>
      </c>
      <c r="I9171" s="810">
        <v>1</v>
      </c>
    </row>
    <row r="9172" spans="1:9" x14ac:dyDescent="0.15">
      <c r="A9172" s="694" t="s">
        <v>11606</v>
      </c>
      <c r="B9172" s="96">
        <v>65003</v>
      </c>
      <c r="C9172" s="96">
        <v>11</v>
      </c>
      <c r="D9172" s="97">
        <v>66202550</v>
      </c>
      <c r="E9172" s="97">
        <v>66206310</v>
      </c>
      <c r="F9172" s="96" t="s">
        <v>2328</v>
      </c>
      <c r="G9172" s="96">
        <v>6</v>
      </c>
      <c r="H9172" s="96">
        <v>0.30908000000000002</v>
      </c>
      <c r="I9172" s="810">
        <v>1</v>
      </c>
    </row>
    <row r="9173" spans="1:9" x14ac:dyDescent="0.15">
      <c r="A9173" s="694" t="s">
        <v>11607</v>
      </c>
      <c r="B9173" s="96">
        <v>10014</v>
      </c>
      <c r="C9173" s="96">
        <v>17</v>
      </c>
      <c r="D9173" s="97">
        <v>42154121</v>
      </c>
      <c r="E9173" s="97">
        <v>42201014</v>
      </c>
      <c r="F9173" s="96" t="s">
        <v>2328</v>
      </c>
      <c r="G9173" s="96">
        <v>98</v>
      </c>
      <c r="H9173" s="96">
        <v>0.30914999999999998</v>
      </c>
      <c r="I9173" s="810">
        <v>1</v>
      </c>
    </row>
    <row r="9174" spans="1:9" x14ac:dyDescent="0.15">
      <c r="A9174" s="694" t="s">
        <v>11608</v>
      </c>
      <c r="B9174" s="96">
        <v>340654</v>
      </c>
      <c r="C9174" s="96">
        <v>10</v>
      </c>
      <c r="D9174" s="97">
        <v>90562487</v>
      </c>
      <c r="E9174" s="97">
        <v>90580315</v>
      </c>
      <c r="F9174" s="96" t="s">
        <v>2321</v>
      </c>
      <c r="G9174" s="96">
        <v>71</v>
      </c>
      <c r="H9174" s="96">
        <v>0.30917</v>
      </c>
      <c r="I9174" s="810">
        <v>1</v>
      </c>
    </row>
    <row r="9175" spans="1:9" x14ac:dyDescent="0.15">
      <c r="A9175" s="694" t="s">
        <v>11609</v>
      </c>
      <c r="B9175" s="96">
        <v>4659</v>
      </c>
      <c r="C9175" s="96">
        <v>12</v>
      </c>
      <c r="D9175" s="97">
        <v>80167343</v>
      </c>
      <c r="E9175" s="97">
        <v>80329235</v>
      </c>
      <c r="F9175" s="96" t="s">
        <v>2328</v>
      </c>
      <c r="G9175" s="96">
        <v>262</v>
      </c>
      <c r="H9175" s="96">
        <v>0.30929000000000001</v>
      </c>
      <c r="I9175" s="810">
        <v>1</v>
      </c>
    </row>
    <row r="9176" spans="1:9" x14ac:dyDescent="0.15">
      <c r="A9176" s="694" t="s">
        <v>11610</v>
      </c>
      <c r="B9176" s="96">
        <v>64218</v>
      </c>
      <c r="C9176" s="96">
        <v>1</v>
      </c>
      <c r="D9176" s="97">
        <v>156117145</v>
      </c>
      <c r="E9176" s="97">
        <v>156147542</v>
      </c>
      <c r="F9176" s="96" t="s">
        <v>2321</v>
      </c>
      <c r="G9176" s="96">
        <v>64</v>
      </c>
      <c r="H9176" s="96">
        <v>0.30937999999999999</v>
      </c>
      <c r="I9176" s="810">
        <v>1</v>
      </c>
    </row>
    <row r="9177" spans="1:9" x14ac:dyDescent="0.15">
      <c r="A9177" s="694" t="s">
        <v>11611</v>
      </c>
      <c r="B9177" s="96">
        <v>29801</v>
      </c>
      <c r="C9177" s="96">
        <v>22</v>
      </c>
      <c r="D9177" s="97">
        <v>20119364</v>
      </c>
      <c r="E9177" s="97">
        <v>20135530</v>
      </c>
      <c r="F9177" s="96" t="s">
        <v>2321</v>
      </c>
      <c r="G9177" s="96">
        <v>55</v>
      </c>
      <c r="H9177" s="96">
        <v>0.30952000000000002</v>
      </c>
      <c r="I9177" s="810">
        <v>1</v>
      </c>
    </row>
    <row r="9178" spans="1:9" x14ac:dyDescent="0.15">
      <c r="A9178" s="694" t="s">
        <v>11612</v>
      </c>
      <c r="B9178" s="96">
        <v>163059</v>
      </c>
      <c r="C9178" s="96">
        <v>19</v>
      </c>
      <c r="D9178" s="97">
        <v>12125532</v>
      </c>
      <c r="E9178" s="97">
        <v>12146525</v>
      </c>
      <c r="F9178" s="96" t="s">
        <v>2328</v>
      </c>
      <c r="G9178" s="96">
        <v>48</v>
      </c>
      <c r="H9178" s="96">
        <v>0.30956</v>
      </c>
      <c r="I9178" s="810">
        <v>1</v>
      </c>
    </row>
    <row r="9179" spans="1:9" x14ac:dyDescent="0.15">
      <c r="A9179" s="694" t="s">
        <v>11613</v>
      </c>
      <c r="B9179" s="96">
        <v>122651</v>
      </c>
      <c r="C9179" s="96">
        <v>14</v>
      </c>
      <c r="D9179" s="97">
        <v>21051051</v>
      </c>
      <c r="E9179" s="97">
        <v>21078037</v>
      </c>
      <c r="F9179" s="96" t="s">
        <v>2328</v>
      </c>
      <c r="G9179" s="96">
        <v>129</v>
      </c>
      <c r="H9179" s="96">
        <v>0.30957000000000001</v>
      </c>
      <c r="I9179" s="810">
        <v>1</v>
      </c>
    </row>
    <row r="9180" spans="1:9" x14ac:dyDescent="0.15">
      <c r="A9180" s="694" t="s">
        <v>11614</v>
      </c>
      <c r="B9180" s="96">
        <v>23317</v>
      </c>
      <c r="C9180" s="96">
        <v>3</v>
      </c>
      <c r="D9180" s="97">
        <v>132136361</v>
      </c>
      <c r="E9180" s="97">
        <v>132257876</v>
      </c>
      <c r="F9180" s="96" t="s">
        <v>2321</v>
      </c>
      <c r="G9180" s="96">
        <v>286</v>
      </c>
      <c r="H9180" s="96">
        <v>0.30958000000000002</v>
      </c>
      <c r="I9180" s="810">
        <v>1</v>
      </c>
    </row>
    <row r="9181" spans="1:9" x14ac:dyDescent="0.15">
      <c r="A9181" s="694" t="s">
        <v>11615</v>
      </c>
      <c r="B9181" s="96">
        <v>2256</v>
      </c>
      <c r="C9181" s="96">
        <v>17</v>
      </c>
      <c r="D9181" s="97">
        <v>7341784</v>
      </c>
      <c r="E9181" s="97">
        <v>7348256</v>
      </c>
      <c r="F9181" s="96" t="s">
        <v>2321</v>
      </c>
      <c r="G9181" s="96">
        <v>11</v>
      </c>
      <c r="H9181" s="96">
        <v>0.30969000000000002</v>
      </c>
      <c r="I9181" s="810">
        <v>1</v>
      </c>
    </row>
    <row r="9182" spans="1:9" x14ac:dyDescent="0.15">
      <c r="A9182" s="694" t="s">
        <v>11616</v>
      </c>
      <c r="B9182" s="96">
        <v>728927</v>
      </c>
      <c r="C9182" s="96">
        <v>7</v>
      </c>
      <c r="D9182" s="97">
        <v>63767815</v>
      </c>
      <c r="E9182" s="97">
        <v>63810017</v>
      </c>
      <c r="F9182" s="96" t="s">
        <v>2321</v>
      </c>
      <c r="G9182" s="96">
        <v>219</v>
      </c>
      <c r="H9182" s="96">
        <v>0.30987999999999999</v>
      </c>
      <c r="I9182" s="810">
        <v>1</v>
      </c>
    </row>
    <row r="9183" spans="1:9" x14ac:dyDescent="0.15">
      <c r="A9183" s="694" t="s">
        <v>11617</v>
      </c>
      <c r="B9183" s="96">
        <v>3346</v>
      </c>
      <c r="C9183" s="96">
        <v>4</v>
      </c>
      <c r="D9183" s="97">
        <v>70916159</v>
      </c>
      <c r="E9183" s="97">
        <v>70924559</v>
      </c>
      <c r="F9183" s="96" t="s">
        <v>2321</v>
      </c>
      <c r="G9183" s="96">
        <v>34</v>
      </c>
      <c r="H9183" s="96">
        <v>0.30992999999999998</v>
      </c>
      <c r="I9183" s="810">
        <v>1</v>
      </c>
    </row>
    <row r="9184" spans="1:9" x14ac:dyDescent="0.15">
      <c r="A9184" s="694" t="s">
        <v>11618</v>
      </c>
      <c r="B9184" s="96">
        <v>11277</v>
      </c>
      <c r="C9184" s="96">
        <v>3</v>
      </c>
      <c r="D9184" s="97">
        <v>48506919</v>
      </c>
      <c r="E9184" s="97">
        <v>48509044</v>
      </c>
      <c r="F9184" s="96" t="s">
        <v>2321</v>
      </c>
      <c r="G9184" s="96">
        <v>4</v>
      </c>
      <c r="H9184" s="96">
        <v>0.30997999999999998</v>
      </c>
      <c r="I9184" s="810">
        <v>1</v>
      </c>
    </row>
    <row r="9185" spans="1:9" x14ac:dyDescent="0.15">
      <c r="A9185" s="694" t="s">
        <v>11619</v>
      </c>
      <c r="B9185" s="96">
        <v>127829</v>
      </c>
      <c r="C9185" s="96">
        <v>1</v>
      </c>
      <c r="D9185" s="97">
        <v>202102532</v>
      </c>
      <c r="E9185" s="97">
        <v>202113871</v>
      </c>
      <c r="F9185" s="96" t="s">
        <v>2328</v>
      </c>
      <c r="G9185" s="96">
        <v>23</v>
      </c>
      <c r="H9185" s="96">
        <v>0.31019999999999998</v>
      </c>
      <c r="I9185" s="810">
        <v>1</v>
      </c>
    </row>
    <row r="9186" spans="1:9" x14ac:dyDescent="0.15">
      <c r="A9186" s="694" t="s">
        <v>11620</v>
      </c>
      <c r="B9186" s="96">
        <v>5947</v>
      </c>
      <c r="C9186" s="96">
        <v>3</v>
      </c>
      <c r="D9186" s="97">
        <v>139236276</v>
      </c>
      <c r="E9186" s="97">
        <v>139258671</v>
      </c>
      <c r="F9186" s="96" t="s">
        <v>2328</v>
      </c>
      <c r="G9186" s="96">
        <v>70</v>
      </c>
      <c r="H9186" s="96">
        <v>0.31022</v>
      </c>
      <c r="I9186" s="810">
        <v>1</v>
      </c>
    </row>
    <row r="9187" spans="1:9" x14ac:dyDescent="0.15">
      <c r="A9187" s="694" t="s">
        <v>11621</v>
      </c>
      <c r="B9187" s="96">
        <v>89872</v>
      </c>
      <c r="C9187" s="96">
        <v>1</v>
      </c>
      <c r="D9187" s="97">
        <v>154293592</v>
      </c>
      <c r="E9187" s="97">
        <v>154297801</v>
      </c>
      <c r="F9187" s="96" t="s">
        <v>2321</v>
      </c>
      <c r="G9187" s="96">
        <v>13</v>
      </c>
      <c r="H9187" s="96">
        <v>0.31022</v>
      </c>
      <c r="I9187" s="810">
        <v>1</v>
      </c>
    </row>
    <row r="9188" spans="1:9" x14ac:dyDescent="0.15">
      <c r="A9188" s="694" t="s">
        <v>11622</v>
      </c>
      <c r="B9188" s="96">
        <v>143662</v>
      </c>
      <c r="C9188" s="96">
        <v>11</v>
      </c>
      <c r="D9188" s="97">
        <v>26580579</v>
      </c>
      <c r="E9188" s="97">
        <v>26593815</v>
      </c>
      <c r="F9188" s="96" t="s">
        <v>2328</v>
      </c>
      <c r="G9188" s="96">
        <v>51</v>
      </c>
      <c r="H9188" s="96">
        <v>0.31026999999999999</v>
      </c>
      <c r="I9188" s="810">
        <v>1</v>
      </c>
    </row>
    <row r="9189" spans="1:9" x14ac:dyDescent="0.15">
      <c r="A9189" s="694" t="s">
        <v>11623</v>
      </c>
      <c r="B9189" s="96">
        <v>54850</v>
      </c>
      <c r="C9189" s="96">
        <v>19</v>
      </c>
      <c r="D9189" s="97">
        <v>9920943</v>
      </c>
      <c r="E9189" s="97">
        <v>9930101</v>
      </c>
      <c r="F9189" s="96" t="s">
        <v>2328</v>
      </c>
      <c r="G9189" s="96">
        <v>15</v>
      </c>
      <c r="H9189" s="96">
        <v>0.31034</v>
      </c>
      <c r="I9189" s="810">
        <v>1</v>
      </c>
    </row>
    <row r="9190" spans="1:9" x14ac:dyDescent="0.15">
      <c r="A9190" s="694" t="s">
        <v>11624</v>
      </c>
      <c r="B9190" s="96">
        <v>10216</v>
      </c>
      <c r="C9190" s="96">
        <v>1</v>
      </c>
      <c r="D9190" s="97">
        <v>186265405</v>
      </c>
      <c r="E9190" s="97">
        <v>186283688</v>
      </c>
      <c r="F9190" s="96" t="s">
        <v>2321</v>
      </c>
      <c r="G9190" s="96">
        <v>32</v>
      </c>
      <c r="H9190" s="96">
        <v>0.31046000000000001</v>
      </c>
      <c r="I9190" s="810">
        <v>1</v>
      </c>
    </row>
    <row r="9191" spans="1:9" x14ac:dyDescent="0.15">
      <c r="A9191" s="694" t="s">
        <v>11625</v>
      </c>
      <c r="B9191" s="96">
        <v>79831</v>
      </c>
      <c r="C9191" s="96">
        <v>16</v>
      </c>
      <c r="D9191" s="97">
        <v>27214807</v>
      </c>
      <c r="E9191" s="97">
        <v>27233089</v>
      </c>
      <c r="F9191" s="96" t="s">
        <v>2321</v>
      </c>
      <c r="G9191" s="96">
        <v>37</v>
      </c>
      <c r="H9191" s="96">
        <v>0.31046000000000001</v>
      </c>
      <c r="I9191" s="810">
        <v>1</v>
      </c>
    </row>
    <row r="9192" spans="1:9" x14ac:dyDescent="0.15">
      <c r="A9192" s="694" t="s">
        <v>1269</v>
      </c>
      <c r="B9192" s="96">
        <v>1191</v>
      </c>
      <c r="C9192" s="96">
        <v>8</v>
      </c>
      <c r="D9192" s="97">
        <v>27454434</v>
      </c>
      <c r="E9192" s="97">
        <v>27472328</v>
      </c>
      <c r="F9192" s="96" t="s">
        <v>2328</v>
      </c>
      <c r="G9192" s="96">
        <v>49</v>
      </c>
      <c r="H9192" s="96">
        <v>0.3105</v>
      </c>
      <c r="I9192" s="810">
        <v>1</v>
      </c>
    </row>
    <row r="9193" spans="1:9" x14ac:dyDescent="0.15">
      <c r="A9193" s="694" t="s">
        <v>11626</v>
      </c>
      <c r="B9193" s="96">
        <v>90187</v>
      </c>
      <c r="C9193" s="96">
        <v>20</v>
      </c>
      <c r="D9193" s="97">
        <v>39988606</v>
      </c>
      <c r="E9193" s="97">
        <v>39995498</v>
      </c>
      <c r="F9193" s="96" t="s">
        <v>2328</v>
      </c>
      <c r="G9193" s="96">
        <v>27</v>
      </c>
      <c r="H9193" s="96">
        <v>0.31052000000000002</v>
      </c>
      <c r="I9193" s="810">
        <v>1</v>
      </c>
    </row>
    <row r="9194" spans="1:9" x14ac:dyDescent="0.15">
      <c r="A9194" s="694" t="s">
        <v>11627</v>
      </c>
      <c r="B9194" s="96">
        <v>9725</v>
      </c>
      <c r="C9194" s="96">
        <v>1</v>
      </c>
      <c r="D9194" s="97">
        <v>226033233</v>
      </c>
      <c r="E9194" s="97">
        <v>226070420</v>
      </c>
      <c r="F9194" s="96" t="s">
        <v>2328</v>
      </c>
      <c r="G9194" s="96">
        <v>130</v>
      </c>
      <c r="H9194" s="96">
        <v>0.31058000000000002</v>
      </c>
      <c r="I9194" s="810">
        <v>1</v>
      </c>
    </row>
    <row r="9195" spans="1:9" x14ac:dyDescent="0.15">
      <c r="A9195" s="694" t="s">
        <v>11628</v>
      </c>
      <c r="B9195" s="96">
        <v>138716</v>
      </c>
      <c r="C9195" s="96">
        <v>9</v>
      </c>
      <c r="D9195" s="97">
        <v>34610482</v>
      </c>
      <c r="E9195" s="97">
        <v>34612110</v>
      </c>
      <c r="F9195" s="96" t="s">
        <v>2328</v>
      </c>
      <c r="G9195" s="96">
        <v>2</v>
      </c>
      <c r="H9195" s="96">
        <v>0.31063000000000002</v>
      </c>
      <c r="I9195" s="810">
        <v>1</v>
      </c>
    </row>
    <row r="9196" spans="1:9" x14ac:dyDescent="0.15">
      <c r="A9196" s="694" t="s">
        <v>11629</v>
      </c>
      <c r="B9196" s="96">
        <v>132864</v>
      </c>
      <c r="C9196" s="96">
        <v>4</v>
      </c>
      <c r="D9196" s="97">
        <v>15004298</v>
      </c>
      <c r="E9196" s="97">
        <v>15071777</v>
      </c>
      <c r="F9196" s="96" t="s">
        <v>2321</v>
      </c>
      <c r="G9196" s="96">
        <v>177</v>
      </c>
      <c r="H9196" s="96">
        <v>0.31064000000000003</v>
      </c>
      <c r="I9196" s="810">
        <v>1</v>
      </c>
    </row>
    <row r="9197" spans="1:9" x14ac:dyDescent="0.15">
      <c r="A9197" s="694" t="s">
        <v>11630</v>
      </c>
      <c r="B9197" s="96">
        <v>390594</v>
      </c>
      <c r="C9197" s="96">
        <v>15</v>
      </c>
      <c r="D9197" s="97">
        <v>65369154</v>
      </c>
      <c r="E9197" s="97">
        <v>65372276</v>
      </c>
      <c r="F9197" s="96" t="s">
        <v>2321</v>
      </c>
      <c r="G9197" s="96">
        <v>13</v>
      </c>
      <c r="H9197" s="96">
        <v>0.31064999999999998</v>
      </c>
      <c r="I9197" s="810">
        <v>1</v>
      </c>
    </row>
    <row r="9198" spans="1:9" x14ac:dyDescent="0.15">
      <c r="A9198" s="694" t="s">
        <v>11631</v>
      </c>
      <c r="B9198" s="96">
        <v>283742</v>
      </c>
      <c r="C9198" s="96">
        <v>15</v>
      </c>
      <c r="D9198" s="97">
        <v>38746328</v>
      </c>
      <c r="E9198" s="97">
        <v>38777063</v>
      </c>
      <c r="F9198" s="96" t="s">
        <v>2321</v>
      </c>
      <c r="G9198" s="96">
        <v>136</v>
      </c>
      <c r="H9198" s="96">
        <v>0.31070999999999999</v>
      </c>
      <c r="I9198" s="810">
        <v>1</v>
      </c>
    </row>
    <row r="9199" spans="1:9" x14ac:dyDescent="0.15">
      <c r="A9199" s="694" t="s">
        <v>11632</v>
      </c>
      <c r="B9199" s="96">
        <v>126638</v>
      </c>
      <c r="C9199" s="96">
        <v>1</v>
      </c>
      <c r="D9199" s="97">
        <v>152126071</v>
      </c>
      <c r="E9199" s="97">
        <v>152131704</v>
      </c>
      <c r="F9199" s="96" t="s">
        <v>2328</v>
      </c>
      <c r="G9199" s="96">
        <v>9</v>
      </c>
      <c r="H9199" s="96">
        <v>0.31075000000000003</v>
      </c>
      <c r="I9199" s="810">
        <v>1</v>
      </c>
    </row>
    <row r="9200" spans="1:9" x14ac:dyDescent="0.15">
      <c r="A9200" s="694" t="s">
        <v>11633</v>
      </c>
      <c r="B9200" s="96">
        <v>284992</v>
      </c>
      <c r="C9200" s="96">
        <v>2</v>
      </c>
      <c r="D9200" s="97">
        <v>197504278</v>
      </c>
      <c r="E9200" s="97">
        <v>197597530</v>
      </c>
      <c r="F9200" s="96" t="s">
        <v>2321</v>
      </c>
      <c r="G9200" s="96">
        <v>210</v>
      </c>
      <c r="H9200" s="96">
        <v>0.31075999999999998</v>
      </c>
      <c r="I9200" s="810">
        <v>1</v>
      </c>
    </row>
    <row r="9201" spans="1:9" x14ac:dyDescent="0.15">
      <c r="A9201" s="694" t="s">
        <v>11634</v>
      </c>
      <c r="B9201" s="96">
        <v>55003</v>
      </c>
      <c r="C9201" s="96">
        <v>6</v>
      </c>
      <c r="D9201" s="97">
        <v>10695180</v>
      </c>
      <c r="E9201" s="97">
        <v>10710015</v>
      </c>
      <c r="F9201" s="96" t="s">
        <v>2321</v>
      </c>
      <c r="G9201" s="96">
        <v>41</v>
      </c>
      <c r="H9201" s="96">
        <v>0.31075999999999998</v>
      </c>
      <c r="I9201" s="810">
        <v>1</v>
      </c>
    </row>
    <row r="9202" spans="1:9" x14ac:dyDescent="0.15">
      <c r="A9202" s="694" t="s">
        <v>11635</v>
      </c>
      <c r="B9202" s="96">
        <v>285659</v>
      </c>
      <c r="C9202" s="96">
        <v>5</v>
      </c>
      <c r="D9202" s="97">
        <v>180581943</v>
      </c>
      <c r="E9202" s="97">
        <v>180582890</v>
      </c>
      <c r="F9202" s="96" t="s">
        <v>2321</v>
      </c>
      <c r="G9202" s="96">
        <v>2</v>
      </c>
      <c r="H9202" s="96">
        <v>0.31083</v>
      </c>
      <c r="I9202" s="810">
        <v>1</v>
      </c>
    </row>
    <row r="9203" spans="1:9" x14ac:dyDescent="0.15">
      <c r="A9203" s="694" t="s">
        <v>11636</v>
      </c>
      <c r="B9203" s="96">
        <v>2949</v>
      </c>
      <c r="C9203" s="96">
        <v>1</v>
      </c>
      <c r="D9203" s="97">
        <v>110254406</v>
      </c>
      <c r="E9203" s="97">
        <v>110260890</v>
      </c>
      <c r="F9203" s="96" t="s">
        <v>2321</v>
      </c>
      <c r="G9203" s="96">
        <v>26</v>
      </c>
      <c r="H9203" s="96">
        <v>0.31083</v>
      </c>
      <c r="I9203" s="810">
        <v>1</v>
      </c>
    </row>
    <row r="9204" spans="1:9" x14ac:dyDescent="0.15">
      <c r="A9204" s="694" t="s">
        <v>11637</v>
      </c>
      <c r="B9204" s="96">
        <v>123099</v>
      </c>
      <c r="C9204" s="96">
        <v>14</v>
      </c>
      <c r="D9204" s="97">
        <v>100612753</v>
      </c>
      <c r="E9204" s="97">
        <v>100626012</v>
      </c>
      <c r="F9204" s="96" t="s">
        <v>2328</v>
      </c>
      <c r="G9204" s="96">
        <v>42</v>
      </c>
      <c r="H9204" s="96">
        <v>0.31089</v>
      </c>
      <c r="I9204" s="810">
        <v>1</v>
      </c>
    </row>
    <row r="9205" spans="1:9" x14ac:dyDescent="0.15">
      <c r="A9205" s="694" t="s">
        <v>11638</v>
      </c>
      <c r="B9205" s="96">
        <v>64180</v>
      </c>
      <c r="C9205" s="96">
        <v>16</v>
      </c>
      <c r="D9205" s="97">
        <v>68009566</v>
      </c>
      <c r="E9205" s="97">
        <v>68014452</v>
      </c>
      <c r="F9205" s="96" t="s">
        <v>2328</v>
      </c>
      <c r="G9205" s="96">
        <v>17</v>
      </c>
      <c r="H9205" s="96">
        <v>0.31089</v>
      </c>
      <c r="I9205" s="810">
        <v>1</v>
      </c>
    </row>
    <row r="9206" spans="1:9" x14ac:dyDescent="0.15">
      <c r="A9206" s="694" t="s">
        <v>11639</v>
      </c>
      <c r="B9206" s="96">
        <v>54876</v>
      </c>
      <c r="C9206" s="96">
        <v>4</v>
      </c>
      <c r="D9206" s="97">
        <v>17802278</v>
      </c>
      <c r="E9206" s="97">
        <v>17812386</v>
      </c>
      <c r="F9206" s="96" t="s">
        <v>2328</v>
      </c>
      <c r="G9206" s="96">
        <v>19</v>
      </c>
      <c r="H9206" s="96">
        <v>0.31101000000000001</v>
      </c>
      <c r="I9206" s="810">
        <v>1</v>
      </c>
    </row>
    <row r="9207" spans="1:9" x14ac:dyDescent="0.15">
      <c r="A9207" s="694" t="s">
        <v>11640</v>
      </c>
      <c r="B9207" s="96">
        <v>498</v>
      </c>
      <c r="C9207" s="96">
        <v>18</v>
      </c>
      <c r="D9207" s="97">
        <v>43664110</v>
      </c>
      <c r="E9207" s="97">
        <v>43684199</v>
      </c>
      <c r="F9207" s="96" t="s">
        <v>2328</v>
      </c>
      <c r="G9207" s="96">
        <v>92</v>
      </c>
      <c r="H9207" s="96">
        <v>0.31104999999999999</v>
      </c>
      <c r="I9207" s="810">
        <v>1</v>
      </c>
    </row>
    <row r="9208" spans="1:9" x14ac:dyDescent="0.15">
      <c r="A9208" s="694" t="s">
        <v>11641</v>
      </c>
      <c r="B9208" s="96">
        <v>56683</v>
      </c>
      <c r="C9208" s="96">
        <v>21</v>
      </c>
      <c r="D9208" s="97">
        <v>33973977</v>
      </c>
      <c r="E9208" s="97">
        <v>33985174</v>
      </c>
      <c r="F9208" s="96" t="s">
        <v>2328</v>
      </c>
      <c r="G9208" s="96">
        <v>23</v>
      </c>
      <c r="H9208" s="96">
        <v>0.31108000000000002</v>
      </c>
      <c r="I9208" s="810">
        <v>1</v>
      </c>
    </row>
    <row r="9209" spans="1:9" x14ac:dyDescent="0.15">
      <c r="A9209" s="694" t="s">
        <v>11642</v>
      </c>
      <c r="B9209" s="96">
        <v>6635</v>
      </c>
      <c r="C9209" s="96">
        <v>1</v>
      </c>
      <c r="D9209" s="97">
        <v>203830740</v>
      </c>
      <c r="E9209" s="97">
        <v>203840280</v>
      </c>
      <c r="F9209" s="96" t="s">
        <v>2321</v>
      </c>
      <c r="G9209" s="96">
        <v>36</v>
      </c>
      <c r="H9209" s="96">
        <v>0.31109999999999999</v>
      </c>
      <c r="I9209" s="810">
        <v>1</v>
      </c>
    </row>
    <row r="9210" spans="1:9" x14ac:dyDescent="0.15">
      <c r="A9210" s="694" t="s">
        <v>11643</v>
      </c>
      <c r="B9210" s="96">
        <v>23743</v>
      </c>
      <c r="C9210" s="96">
        <v>5</v>
      </c>
      <c r="D9210" s="97">
        <v>78365547</v>
      </c>
      <c r="E9210" s="97">
        <v>78385897</v>
      </c>
      <c r="F9210" s="96" t="s">
        <v>2321</v>
      </c>
      <c r="G9210" s="96">
        <v>64</v>
      </c>
      <c r="H9210" s="96">
        <v>0.31120999999999999</v>
      </c>
      <c r="I9210" s="810">
        <v>1</v>
      </c>
    </row>
    <row r="9211" spans="1:9" x14ac:dyDescent="0.15">
      <c r="A9211" s="694" t="s">
        <v>11644</v>
      </c>
      <c r="B9211" s="96">
        <v>284307</v>
      </c>
      <c r="C9211" s="96">
        <v>19</v>
      </c>
      <c r="D9211" s="97">
        <v>58095508</v>
      </c>
      <c r="E9211" s="97">
        <v>58105256</v>
      </c>
      <c r="F9211" s="96" t="s">
        <v>2321</v>
      </c>
      <c r="G9211" s="96">
        <v>24</v>
      </c>
      <c r="H9211" s="96">
        <v>0.31120999999999999</v>
      </c>
      <c r="I9211" s="810">
        <v>1</v>
      </c>
    </row>
    <row r="9212" spans="1:9" x14ac:dyDescent="0.15">
      <c r="A9212" s="694" t="s">
        <v>11645</v>
      </c>
      <c r="B9212" s="96">
        <v>4248</v>
      </c>
      <c r="C9212" s="96">
        <v>22</v>
      </c>
      <c r="D9212" s="97">
        <v>39843235</v>
      </c>
      <c r="E9212" s="97">
        <v>39888199</v>
      </c>
      <c r="F9212" s="96" t="s">
        <v>2321</v>
      </c>
      <c r="G9212" s="96">
        <v>97</v>
      </c>
      <c r="H9212" s="96">
        <v>0.31134000000000001</v>
      </c>
      <c r="I9212" s="810">
        <v>1</v>
      </c>
    </row>
    <row r="9213" spans="1:9" x14ac:dyDescent="0.15">
      <c r="A9213" s="694" t="s">
        <v>11646</v>
      </c>
      <c r="B9213" s="96">
        <v>50485</v>
      </c>
      <c r="C9213" s="96">
        <v>2</v>
      </c>
      <c r="D9213" s="97">
        <v>217277137</v>
      </c>
      <c r="E9213" s="97">
        <v>217347776</v>
      </c>
      <c r="F9213" s="96" t="s">
        <v>2321</v>
      </c>
      <c r="G9213" s="96">
        <v>259</v>
      </c>
      <c r="H9213" s="96">
        <v>0.31152999999999997</v>
      </c>
      <c r="I9213" s="810">
        <v>1</v>
      </c>
    </row>
    <row r="9214" spans="1:9" x14ac:dyDescent="0.15">
      <c r="A9214" s="694" t="s">
        <v>11647</v>
      </c>
      <c r="B9214" s="96">
        <v>27130</v>
      </c>
      <c r="C9214" s="96">
        <v>9</v>
      </c>
      <c r="D9214" s="97">
        <v>102861467</v>
      </c>
      <c r="E9214" s="97">
        <v>103063908</v>
      </c>
      <c r="F9214" s="96" t="s">
        <v>2321</v>
      </c>
      <c r="G9214" s="96">
        <v>529</v>
      </c>
      <c r="H9214" s="96">
        <v>0.31162000000000001</v>
      </c>
      <c r="I9214" s="810">
        <v>1</v>
      </c>
    </row>
    <row r="9215" spans="1:9" x14ac:dyDescent="0.15">
      <c r="A9215" s="694" t="s">
        <v>11648</v>
      </c>
      <c r="B9215" s="96">
        <v>399948</v>
      </c>
      <c r="C9215" s="96">
        <v>11</v>
      </c>
      <c r="D9215" s="97">
        <v>111164114</v>
      </c>
      <c r="E9215" s="97">
        <v>111177104</v>
      </c>
      <c r="F9215" s="96" t="s">
        <v>2328</v>
      </c>
      <c r="G9215" s="96">
        <v>43</v>
      </c>
      <c r="H9215" s="96">
        <v>0.31163000000000002</v>
      </c>
      <c r="I9215" s="810">
        <v>1</v>
      </c>
    </row>
    <row r="9216" spans="1:9" x14ac:dyDescent="0.15">
      <c r="A9216" s="694" t="s">
        <v>11649</v>
      </c>
      <c r="B9216" s="96">
        <v>55040</v>
      </c>
      <c r="C9216" s="96">
        <v>17</v>
      </c>
      <c r="D9216" s="97">
        <v>48610043</v>
      </c>
      <c r="E9216" s="97">
        <v>48621111</v>
      </c>
      <c r="F9216" s="96" t="s">
        <v>2321</v>
      </c>
      <c r="G9216" s="96">
        <v>45</v>
      </c>
      <c r="H9216" s="96">
        <v>0.31164999999999998</v>
      </c>
      <c r="I9216" s="810">
        <v>1</v>
      </c>
    </row>
    <row r="9217" spans="1:9" x14ac:dyDescent="0.15">
      <c r="A9217" s="694" t="s">
        <v>11650</v>
      </c>
      <c r="B9217" s="96">
        <v>6953</v>
      </c>
      <c r="C9217" s="96">
        <v>6</v>
      </c>
      <c r="D9217" s="97">
        <v>167786577</v>
      </c>
      <c r="E9217" s="97">
        <v>167797998</v>
      </c>
      <c r="F9217" s="96" t="s">
        <v>2328</v>
      </c>
      <c r="G9217" s="96">
        <v>15</v>
      </c>
      <c r="H9217" s="96">
        <v>0.31175999999999998</v>
      </c>
      <c r="I9217" s="810">
        <v>1</v>
      </c>
    </row>
    <row r="9218" spans="1:9" x14ac:dyDescent="0.15">
      <c r="A9218" s="694" t="s">
        <v>11651</v>
      </c>
      <c r="B9218" s="96">
        <v>388650</v>
      </c>
      <c r="C9218" s="96">
        <v>1</v>
      </c>
      <c r="D9218" s="97">
        <v>93298286</v>
      </c>
      <c r="E9218" s="97">
        <v>93427079</v>
      </c>
      <c r="F9218" s="96" t="s">
        <v>2328</v>
      </c>
      <c r="G9218" s="96">
        <v>284</v>
      </c>
      <c r="H9218" s="96">
        <v>0.31176999999999999</v>
      </c>
      <c r="I9218" s="810">
        <v>1</v>
      </c>
    </row>
    <row r="9219" spans="1:9" x14ac:dyDescent="0.15">
      <c r="A9219" s="694" t="s">
        <v>11652</v>
      </c>
      <c r="B9219" s="96">
        <v>644414</v>
      </c>
      <c r="C9219" s="96">
        <v>4</v>
      </c>
      <c r="D9219" s="97">
        <v>9446260</v>
      </c>
      <c r="E9219" s="97">
        <v>9452240</v>
      </c>
      <c r="F9219" s="96" t="s">
        <v>2321</v>
      </c>
      <c r="G9219" s="96">
        <v>3</v>
      </c>
      <c r="H9219" s="96">
        <v>0.31183</v>
      </c>
      <c r="I9219" s="810">
        <v>1</v>
      </c>
    </row>
    <row r="9220" spans="1:9" x14ac:dyDescent="0.15">
      <c r="A9220" s="694" t="s">
        <v>11653</v>
      </c>
      <c r="B9220" s="96">
        <v>4868</v>
      </c>
      <c r="C9220" s="96">
        <v>19</v>
      </c>
      <c r="D9220" s="97">
        <v>36316274</v>
      </c>
      <c r="E9220" s="97">
        <v>36342895</v>
      </c>
      <c r="F9220" s="96" t="s">
        <v>2328</v>
      </c>
      <c r="G9220" s="96">
        <v>55</v>
      </c>
      <c r="H9220" s="96">
        <v>0.312</v>
      </c>
      <c r="I9220" s="810">
        <v>1</v>
      </c>
    </row>
    <row r="9221" spans="1:9" x14ac:dyDescent="0.15">
      <c r="A9221" s="694" t="s">
        <v>11654</v>
      </c>
      <c r="B9221" s="96">
        <v>1084</v>
      </c>
      <c r="C9221" s="96">
        <v>19</v>
      </c>
      <c r="D9221" s="97">
        <v>42300522</v>
      </c>
      <c r="E9221" s="97">
        <v>42315591</v>
      </c>
      <c r="F9221" s="96" t="s">
        <v>2321</v>
      </c>
      <c r="G9221" s="96">
        <v>59</v>
      </c>
      <c r="H9221" s="96">
        <v>0.31204999999999999</v>
      </c>
      <c r="I9221" s="810">
        <v>1</v>
      </c>
    </row>
    <row r="9222" spans="1:9" x14ac:dyDescent="0.15">
      <c r="A9222" s="694" t="s">
        <v>11655</v>
      </c>
      <c r="B9222" s="96">
        <v>116535</v>
      </c>
      <c r="C9222" s="96">
        <v>11</v>
      </c>
      <c r="D9222" s="97">
        <v>68771862</v>
      </c>
      <c r="E9222" s="97">
        <v>68780850</v>
      </c>
      <c r="F9222" s="96" t="s">
        <v>2328</v>
      </c>
      <c r="G9222" s="96">
        <v>21</v>
      </c>
      <c r="H9222" s="96">
        <v>0.31215999999999999</v>
      </c>
      <c r="I9222" s="810">
        <v>1</v>
      </c>
    </row>
    <row r="9223" spans="1:9" x14ac:dyDescent="0.15">
      <c r="A9223" s="694" t="s">
        <v>11656</v>
      </c>
      <c r="B9223" s="96">
        <v>8787</v>
      </c>
      <c r="C9223" s="96">
        <v>17</v>
      </c>
      <c r="D9223" s="97">
        <v>63133456</v>
      </c>
      <c r="E9223" s="97">
        <v>63223821</v>
      </c>
      <c r="F9223" s="96" t="s">
        <v>2321</v>
      </c>
      <c r="G9223" s="96">
        <v>291</v>
      </c>
      <c r="H9223" s="96">
        <v>0.31229000000000001</v>
      </c>
      <c r="I9223" s="810">
        <v>1</v>
      </c>
    </row>
    <row r="9224" spans="1:9" x14ac:dyDescent="0.15">
      <c r="A9224" s="694" t="s">
        <v>11657</v>
      </c>
      <c r="B9224" s="96">
        <v>25776</v>
      </c>
      <c r="C9224" s="96">
        <v>22</v>
      </c>
      <c r="D9224" s="97">
        <v>39052658</v>
      </c>
      <c r="E9224" s="97">
        <v>39069859</v>
      </c>
      <c r="F9224" s="96" t="s">
        <v>2321</v>
      </c>
      <c r="G9224" s="96">
        <v>72</v>
      </c>
      <c r="H9224" s="96">
        <v>0.31236999999999998</v>
      </c>
      <c r="I9224" s="810">
        <v>1</v>
      </c>
    </row>
    <row r="9225" spans="1:9" x14ac:dyDescent="0.15">
      <c r="A9225" s="694" t="s">
        <v>11658</v>
      </c>
      <c r="B9225" s="96">
        <v>5707</v>
      </c>
      <c r="C9225" s="96">
        <v>2</v>
      </c>
      <c r="D9225" s="97">
        <v>231921578</v>
      </c>
      <c r="E9225" s="97">
        <v>232037541</v>
      </c>
      <c r="F9225" s="96" t="s">
        <v>2321</v>
      </c>
      <c r="G9225" s="96">
        <v>241</v>
      </c>
      <c r="H9225" s="96">
        <v>0.31241999999999998</v>
      </c>
      <c r="I9225" s="810">
        <v>1</v>
      </c>
    </row>
    <row r="9226" spans="1:9" x14ac:dyDescent="0.15">
      <c r="A9226" s="694" t="s">
        <v>11659</v>
      </c>
      <c r="B9226" s="96">
        <v>90324</v>
      </c>
      <c r="C9226" s="96">
        <v>19</v>
      </c>
      <c r="D9226" s="97">
        <v>41816094</v>
      </c>
      <c r="E9226" s="97">
        <v>41830788</v>
      </c>
      <c r="F9226" s="96" t="s">
        <v>2321</v>
      </c>
      <c r="G9226" s="96">
        <v>35</v>
      </c>
      <c r="H9226" s="96">
        <v>0.31257000000000001</v>
      </c>
      <c r="I9226" s="810">
        <v>1</v>
      </c>
    </row>
    <row r="9227" spans="1:9" x14ac:dyDescent="0.15">
      <c r="A9227" s="694" t="s">
        <v>11660</v>
      </c>
      <c r="B9227" s="96">
        <v>338661</v>
      </c>
      <c r="C9227" s="96">
        <v>11</v>
      </c>
      <c r="D9227" s="97">
        <v>123753633</v>
      </c>
      <c r="E9227" s="97">
        <v>123756340</v>
      </c>
      <c r="F9227" s="96" t="s">
        <v>2328</v>
      </c>
      <c r="G9227" s="96">
        <v>12</v>
      </c>
      <c r="H9227" s="96">
        <v>0.31262000000000001</v>
      </c>
      <c r="I9227" s="810">
        <v>1</v>
      </c>
    </row>
    <row r="9228" spans="1:9" x14ac:dyDescent="0.15">
      <c r="A9228" s="694" t="s">
        <v>11661</v>
      </c>
      <c r="B9228" s="96">
        <v>5106</v>
      </c>
      <c r="C9228" s="96">
        <v>14</v>
      </c>
      <c r="D9228" s="97">
        <v>24563347</v>
      </c>
      <c r="E9228" s="97">
        <v>24573339</v>
      </c>
      <c r="F9228" s="96" t="s">
        <v>2321</v>
      </c>
      <c r="G9228" s="96">
        <v>21</v>
      </c>
      <c r="H9228" s="96">
        <v>0.31262000000000001</v>
      </c>
      <c r="I9228" s="810">
        <v>1</v>
      </c>
    </row>
    <row r="9229" spans="1:9" x14ac:dyDescent="0.15">
      <c r="A9229" s="694" t="s">
        <v>11662</v>
      </c>
      <c r="B9229" s="96">
        <v>339221</v>
      </c>
      <c r="C9229" s="96">
        <v>17</v>
      </c>
      <c r="D9229" s="97">
        <v>77704882</v>
      </c>
      <c r="E9229" s="97">
        <v>77716021</v>
      </c>
      <c r="F9229" s="96" t="s">
        <v>2321</v>
      </c>
      <c r="G9229" s="96">
        <v>19</v>
      </c>
      <c r="H9229" s="96">
        <v>0.31267</v>
      </c>
      <c r="I9229" s="810">
        <v>1</v>
      </c>
    </row>
    <row r="9230" spans="1:9" x14ac:dyDescent="0.15">
      <c r="A9230" s="694" t="s">
        <v>11663</v>
      </c>
      <c r="B9230" s="96">
        <v>117584</v>
      </c>
      <c r="C9230" s="96">
        <v>17</v>
      </c>
      <c r="D9230" s="97">
        <v>33336131</v>
      </c>
      <c r="E9230" s="97">
        <v>33416348</v>
      </c>
      <c r="F9230" s="96" t="s">
        <v>2328</v>
      </c>
      <c r="G9230" s="96">
        <v>130</v>
      </c>
      <c r="H9230" s="96">
        <v>0.31269999999999998</v>
      </c>
      <c r="I9230" s="810">
        <v>1</v>
      </c>
    </row>
    <row r="9231" spans="1:9" x14ac:dyDescent="0.15">
      <c r="A9231" s="694" t="s">
        <v>11664</v>
      </c>
      <c r="B9231" s="96">
        <v>5098</v>
      </c>
      <c r="C9231" s="96">
        <v>5</v>
      </c>
      <c r="D9231" s="97">
        <v>140855569</v>
      </c>
      <c r="E9231" s="97">
        <v>140892546</v>
      </c>
      <c r="F9231" s="96" t="s">
        <v>2321</v>
      </c>
      <c r="G9231" s="96">
        <v>121</v>
      </c>
      <c r="H9231" s="96">
        <v>0.31273000000000001</v>
      </c>
      <c r="I9231" s="810">
        <v>1</v>
      </c>
    </row>
    <row r="9232" spans="1:9" x14ac:dyDescent="0.15">
      <c r="A9232" s="694" t="s">
        <v>11665</v>
      </c>
      <c r="B9232" s="96">
        <v>83983</v>
      </c>
      <c r="C9232" s="96">
        <v>19</v>
      </c>
      <c r="D9232" s="97">
        <v>19625028</v>
      </c>
      <c r="E9232" s="97">
        <v>19626469</v>
      </c>
      <c r="F9232" s="96" t="s">
        <v>2328</v>
      </c>
      <c r="G9232" s="96">
        <v>2</v>
      </c>
      <c r="H9232" s="96">
        <v>0.31275999999999998</v>
      </c>
      <c r="I9232" s="810">
        <v>1</v>
      </c>
    </row>
    <row r="9233" spans="1:9" x14ac:dyDescent="0.15">
      <c r="A9233" s="694" t="s">
        <v>11666</v>
      </c>
      <c r="B9233" s="96">
        <v>221656</v>
      </c>
      <c r="C9233" s="96">
        <v>6</v>
      </c>
      <c r="D9233" s="97">
        <v>18155619</v>
      </c>
      <c r="E9233" s="97">
        <v>18224085</v>
      </c>
      <c r="F9233" s="96" t="s">
        <v>2321</v>
      </c>
      <c r="G9233" s="96">
        <v>324</v>
      </c>
      <c r="H9233" s="96">
        <v>0.31281999999999999</v>
      </c>
      <c r="I9233" s="810">
        <v>1</v>
      </c>
    </row>
    <row r="9234" spans="1:9" x14ac:dyDescent="0.15">
      <c r="A9234" s="694" t="s">
        <v>11667</v>
      </c>
      <c r="B9234" s="96">
        <v>9516</v>
      </c>
      <c r="C9234" s="96">
        <v>16</v>
      </c>
      <c r="D9234" s="97">
        <v>11641578</v>
      </c>
      <c r="E9234" s="97">
        <v>11681322</v>
      </c>
      <c r="F9234" s="96" t="s">
        <v>2328</v>
      </c>
      <c r="G9234" s="96">
        <v>177</v>
      </c>
      <c r="H9234" s="96">
        <v>0.31283</v>
      </c>
      <c r="I9234" s="810">
        <v>1</v>
      </c>
    </row>
    <row r="9235" spans="1:9" x14ac:dyDescent="0.15">
      <c r="A9235" s="694" t="s">
        <v>11668</v>
      </c>
      <c r="B9235" s="96">
        <v>145376</v>
      </c>
      <c r="C9235" s="96">
        <v>14</v>
      </c>
      <c r="D9235" s="97">
        <v>65016620</v>
      </c>
      <c r="E9235" s="97">
        <v>65056099</v>
      </c>
      <c r="F9235" s="96" t="s">
        <v>2321</v>
      </c>
      <c r="G9235" s="96">
        <v>117</v>
      </c>
      <c r="H9235" s="96">
        <v>0.31298999999999999</v>
      </c>
      <c r="I9235" s="810">
        <v>1</v>
      </c>
    </row>
    <row r="9236" spans="1:9" x14ac:dyDescent="0.15">
      <c r="A9236" s="694" t="s">
        <v>11669</v>
      </c>
      <c r="B9236" s="96">
        <v>155185</v>
      </c>
      <c r="C9236" s="96">
        <v>7</v>
      </c>
      <c r="D9236" s="97">
        <v>2719163</v>
      </c>
      <c r="E9236" s="97">
        <v>2755069</v>
      </c>
      <c r="F9236" s="96" t="s">
        <v>2321</v>
      </c>
      <c r="G9236" s="96">
        <v>211</v>
      </c>
      <c r="H9236" s="96">
        <v>0.31302999999999997</v>
      </c>
      <c r="I9236" s="810">
        <v>1</v>
      </c>
    </row>
    <row r="9237" spans="1:9" x14ac:dyDescent="0.15">
      <c r="A9237" s="694" t="s">
        <v>11670</v>
      </c>
      <c r="B9237" s="925" t="s">
        <v>11671</v>
      </c>
      <c r="C9237" s="96">
        <v>10</v>
      </c>
      <c r="D9237" s="97">
        <v>124457225</v>
      </c>
      <c r="E9237" s="97">
        <v>124459338</v>
      </c>
      <c r="F9237" s="96" t="s">
        <v>2328</v>
      </c>
      <c r="G9237" s="96">
        <v>5</v>
      </c>
      <c r="H9237" s="96">
        <v>0.31306</v>
      </c>
      <c r="I9237" s="810">
        <v>1</v>
      </c>
    </row>
    <row r="9238" spans="1:9" x14ac:dyDescent="0.15">
      <c r="A9238" s="694" t="s">
        <v>11672</v>
      </c>
      <c r="B9238" s="96">
        <v>11177</v>
      </c>
      <c r="C9238" s="96">
        <v>14</v>
      </c>
      <c r="D9238" s="97">
        <v>35221937</v>
      </c>
      <c r="E9238" s="97">
        <v>35344853</v>
      </c>
      <c r="F9238" s="96" t="s">
        <v>2328</v>
      </c>
      <c r="G9238" s="96">
        <v>411</v>
      </c>
      <c r="H9238" s="96">
        <v>0.31313000000000002</v>
      </c>
      <c r="I9238" s="810">
        <v>1</v>
      </c>
    </row>
    <row r="9239" spans="1:9" x14ac:dyDescent="0.15">
      <c r="A9239" s="694" t="s">
        <v>11673</v>
      </c>
      <c r="B9239" s="96">
        <v>54468</v>
      </c>
      <c r="C9239" s="96">
        <v>7</v>
      </c>
      <c r="D9239" s="97">
        <v>7606522</v>
      </c>
      <c r="E9239" s="97">
        <v>7647112</v>
      </c>
      <c r="F9239" s="96" t="s">
        <v>2321</v>
      </c>
      <c r="G9239" s="96">
        <v>193</v>
      </c>
      <c r="H9239" s="96">
        <v>0.31322</v>
      </c>
      <c r="I9239" s="810">
        <v>1</v>
      </c>
    </row>
    <row r="9240" spans="1:9" x14ac:dyDescent="0.15">
      <c r="A9240" s="694" t="s">
        <v>11674</v>
      </c>
      <c r="B9240" s="96">
        <v>170392</v>
      </c>
      <c r="C9240" s="96">
        <v>10</v>
      </c>
      <c r="D9240" s="97">
        <v>74653339</v>
      </c>
      <c r="E9240" s="97">
        <v>74692787</v>
      </c>
      <c r="F9240" s="96" t="s">
        <v>2321</v>
      </c>
      <c r="G9240" s="96">
        <v>53</v>
      </c>
      <c r="H9240" s="96">
        <v>0.31324999999999997</v>
      </c>
      <c r="I9240" s="810">
        <v>1</v>
      </c>
    </row>
    <row r="9241" spans="1:9" x14ac:dyDescent="0.15">
      <c r="A9241" s="694" t="s">
        <v>11675</v>
      </c>
      <c r="B9241" s="96">
        <v>3070</v>
      </c>
      <c r="C9241" s="96">
        <v>10</v>
      </c>
      <c r="D9241" s="97">
        <v>96305535</v>
      </c>
      <c r="E9241" s="97">
        <v>96362628</v>
      </c>
      <c r="F9241" s="96" t="s">
        <v>2321</v>
      </c>
      <c r="G9241" s="96">
        <v>164</v>
      </c>
      <c r="H9241" s="96">
        <v>0.31329000000000001</v>
      </c>
      <c r="I9241" s="810">
        <v>1</v>
      </c>
    </row>
    <row r="9242" spans="1:9" x14ac:dyDescent="0.15">
      <c r="A9242" s="694" t="s">
        <v>11676</v>
      </c>
      <c r="B9242" s="96">
        <v>55733</v>
      </c>
      <c r="C9242" s="96">
        <v>1</v>
      </c>
      <c r="D9242" s="97">
        <v>210501596</v>
      </c>
      <c r="E9242" s="97">
        <v>210849638</v>
      </c>
      <c r="F9242" s="96" t="s">
        <v>2321</v>
      </c>
      <c r="G9242" s="96">
        <v>1582</v>
      </c>
      <c r="H9242" s="96">
        <v>0.31330999999999998</v>
      </c>
      <c r="I9242" s="810">
        <v>1</v>
      </c>
    </row>
    <row r="9243" spans="1:9" x14ac:dyDescent="0.15">
      <c r="A9243" s="694" t="s">
        <v>11677</v>
      </c>
      <c r="B9243" s="96">
        <v>1510</v>
      </c>
      <c r="C9243" s="96">
        <v>1</v>
      </c>
      <c r="D9243" s="97">
        <v>206317459</v>
      </c>
      <c r="E9243" s="97">
        <v>206332104</v>
      </c>
      <c r="F9243" s="96" t="s">
        <v>2321</v>
      </c>
      <c r="G9243" s="96">
        <v>19</v>
      </c>
      <c r="H9243" s="96">
        <v>0.31331999999999999</v>
      </c>
      <c r="I9243" s="810">
        <v>1</v>
      </c>
    </row>
    <row r="9244" spans="1:9" x14ac:dyDescent="0.15">
      <c r="A9244" s="694" t="s">
        <v>11678</v>
      </c>
      <c r="B9244" s="96">
        <v>2902</v>
      </c>
      <c r="C9244" s="96">
        <v>9</v>
      </c>
      <c r="D9244" s="97">
        <v>140033609</v>
      </c>
      <c r="E9244" s="97">
        <v>140063214</v>
      </c>
      <c r="F9244" s="96" t="s">
        <v>2321</v>
      </c>
      <c r="G9244" s="96">
        <v>46</v>
      </c>
      <c r="H9244" s="96">
        <v>0.31333</v>
      </c>
      <c r="I9244" s="810">
        <v>1</v>
      </c>
    </row>
    <row r="9245" spans="1:9" x14ac:dyDescent="0.15">
      <c r="A9245" s="694" t="s">
        <v>11679</v>
      </c>
      <c r="B9245" s="96">
        <v>6300</v>
      </c>
      <c r="C9245" s="96">
        <v>22</v>
      </c>
      <c r="D9245" s="97">
        <v>50691331</v>
      </c>
      <c r="E9245" s="97">
        <v>50700248</v>
      </c>
      <c r="F9245" s="96" t="s">
        <v>2328</v>
      </c>
      <c r="G9245" s="96">
        <v>35</v>
      </c>
      <c r="H9245" s="96">
        <v>0.31334000000000001</v>
      </c>
      <c r="I9245" s="810">
        <v>1</v>
      </c>
    </row>
    <row r="9246" spans="1:9" x14ac:dyDescent="0.15">
      <c r="A9246" s="694" t="s">
        <v>11680</v>
      </c>
      <c r="B9246" s="96">
        <v>152065</v>
      </c>
      <c r="C9246" s="96">
        <v>3</v>
      </c>
      <c r="D9246" s="97">
        <v>126245842</v>
      </c>
      <c r="E9246" s="97">
        <v>126277808</v>
      </c>
      <c r="F9246" s="96" t="s">
        <v>2328</v>
      </c>
      <c r="G9246" s="96">
        <v>159</v>
      </c>
      <c r="H9246" s="96">
        <v>0.31340000000000001</v>
      </c>
      <c r="I9246" s="810">
        <v>1</v>
      </c>
    </row>
    <row r="9247" spans="1:9" x14ac:dyDescent="0.15">
      <c r="A9247" s="694" t="s">
        <v>11681</v>
      </c>
      <c r="B9247" s="96">
        <v>5069</v>
      </c>
      <c r="C9247" s="96">
        <v>9</v>
      </c>
      <c r="D9247" s="97">
        <v>118916071</v>
      </c>
      <c r="E9247" s="97">
        <v>119164600</v>
      </c>
      <c r="F9247" s="96" t="s">
        <v>2321</v>
      </c>
      <c r="G9247" s="96">
        <v>567</v>
      </c>
      <c r="H9247" s="96">
        <v>0.31344</v>
      </c>
      <c r="I9247" s="810">
        <v>1</v>
      </c>
    </row>
    <row r="9248" spans="1:9" x14ac:dyDescent="0.15">
      <c r="A9248" s="694" t="s">
        <v>11682</v>
      </c>
      <c r="B9248" s="96">
        <v>2637</v>
      </c>
      <c r="C9248" s="96">
        <v>2</v>
      </c>
      <c r="D9248" s="97">
        <v>237074307</v>
      </c>
      <c r="E9248" s="97">
        <v>237076652</v>
      </c>
      <c r="F9248" s="96" t="s">
        <v>2328</v>
      </c>
      <c r="G9248" s="96">
        <v>4</v>
      </c>
      <c r="H9248" s="96">
        <v>0.31373000000000001</v>
      </c>
      <c r="I9248" s="810">
        <v>1</v>
      </c>
    </row>
    <row r="9249" spans="1:9" x14ac:dyDescent="0.15">
      <c r="A9249" s="694" t="s">
        <v>11683</v>
      </c>
      <c r="B9249" s="96">
        <v>51361</v>
      </c>
      <c r="C9249" s="96">
        <v>1</v>
      </c>
      <c r="D9249" s="97">
        <v>60280458</v>
      </c>
      <c r="E9249" s="97">
        <v>60342050</v>
      </c>
      <c r="F9249" s="96" t="s">
        <v>2321</v>
      </c>
      <c r="G9249" s="96">
        <v>170</v>
      </c>
      <c r="H9249" s="96">
        <v>0.31380999999999998</v>
      </c>
      <c r="I9249" s="810">
        <v>1</v>
      </c>
    </row>
    <row r="9250" spans="1:9" x14ac:dyDescent="0.15">
      <c r="A9250" s="694" t="s">
        <v>11684</v>
      </c>
      <c r="B9250" s="96">
        <v>54947</v>
      </c>
      <c r="C9250" s="96">
        <v>16</v>
      </c>
      <c r="D9250" s="97">
        <v>55542913</v>
      </c>
      <c r="E9250" s="97">
        <v>55620582</v>
      </c>
      <c r="F9250" s="96" t="s">
        <v>2321</v>
      </c>
      <c r="G9250" s="96">
        <v>259</v>
      </c>
      <c r="H9250" s="96">
        <v>0.31386999999999998</v>
      </c>
      <c r="I9250" s="810">
        <v>1</v>
      </c>
    </row>
    <row r="9251" spans="1:9" x14ac:dyDescent="0.15">
      <c r="A9251" s="694" t="s">
        <v>11685</v>
      </c>
      <c r="B9251" s="96">
        <v>10781</v>
      </c>
      <c r="C9251" s="96">
        <v>19</v>
      </c>
      <c r="D9251" s="97">
        <v>9523102</v>
      </c>
      <c r="E9251" s="97">
        <v>9546254</v>
      </c>
      <c r="F9251" s="96" t="s">
        <v>2328</v>
      </c>
      <c r="G9251" s="96">
        <v>97</v>
      </c>
      <c r="H9251" s="96">
        <v>0.31391999999999998</v>
      </c>
      <c r="I9251" s="810">
        <v>1</v>
      </c>
    </row>
    <row r="9252" spans="1:9" x14ac:dyDescent="0.15">
      <c r="A9252" s="694" t="s">
        <v>11686</v>
      </c>
      <c r="B9252" s="96">
        <v>79828</v>
      </c>
      <c r="C9252" s="96">
        <v>2</v>
      </c>
      <c r="D9252" s="97">
        <v>172173912</v>
      </c>
      <c r="E9252" s="97">
        <v>172291312</v>
      </c>
      <c r="F9252" s="96" t="s">
        <v>2328</v>
      </c>
      <c r="G9252" s="96">
        <v>254</v>
      </c>
      <c r="H9252" s="96">
        <v>0.31391999999999998</v>
      </c>
      <c r="I9252" s="810">
        <v>1</v>
      </c>
    </row>
    <row r="9253" spans="1:9" x14ac:dyDescent="0.15">
      <c r="A9253" s="694" t="s">
        <v>11687</v>
      </c>
      <c r="B9253" s="96">
        <v>23378</v>
      </c>
      <c r="C9253" s="96">
        <v>11</v>
      </c>
      <c r="D9253" s="97">
        <v>6621144</v>
      </c>
      <c r="E9253" s="97">
        <v>6624884</v>
      </c>
      <c r="F9253" s="96" t="s">
        <v>2328</v>
      </c>
      <c r="G9253" s="96">
        <v>16</v>
      </c>
      <c r="H9253" s="96">
        <v>0.31394</v>
      </c>
      <c r="I9253" s="810">
        <v>1</v>
      </c>
    </row>
    <row r="9254" spans="1:9" x14ac:dyDescent="0.15">
      <c r="A9254" s="694" t="s">
        <v>11688</v>
      </c>
      <c r="B9254" s="96">
        <v>8612</v>
      </c>
      <c r="C9254" s="96">
        <v>19</v>
      </c>
      <c r="D9254" s="97">
        <v>281040</v>
      </c>
      <c r="E9254" s="97">
        <v>291435</v>
      </c>
      <c r="F9254" s="96" t="s">
        <v>2328</v>
      </c>
      <c r="G9254" s="96">
        <v>42</v>
      </c>
      <c r="H9254" s="96">
        <v>0.31395000000000001</v>
      </c>
      <c r="I9254" s="810">
        <v>1</v>
      </c>
    </row>
    <row r="9255" spans="1:9" x14ac:dyDescent="0.15">
      <c r="A9255" s="694" t="s">
        <v>11689</v>
      </c>
      <c r="B9255" s="96">
        <v>1356</v>
      </c>
      <c r="C9255" s="96">
        <v>3</v>
      </c>
      <c r="D9255" s="97">
        <v>148880197</v>
      </c>
      <c r="E9255" s="97">
        <v>148939832</v>
      </c>
      <c r="F9255" s="96" t="s">
        <v>2328</v>
      </c>
      <c r="G9255" s="96">
        <v>213</v>
      </c>
      <c r="H9255" s="96">
        <v>0.31397999999999998</v>
      </c>
      <c r="I9255" s="810">
        <v>1</v>
      </c>
    </row>
    <row r="9256" spans="1:9" x14ac:dyDescent="0.15">
      <c r="A9256" s="694" t="s">
        <v>11690</v>
      </c>
      <c r="B9256" s="96">
        <v>221687</v>
      </c>
      <c r="C9256" s="96">
        <v>6</v>
      </c>
      <c r="D9256" s="97">
        <v>13924677</v>
      </c>
      <c r="E9256" s="97">
        <v>13980240</v>
      </c>
      <c r="F9256" s="96" t="s">
        <v>2321</v>
      </c>
      <c r="G9256" s="96">
        <v>144</v>
      </c>
      <c r="H9256" s="96">
        <v>0.31408999999999998</v>
      </c>
      <c r="I9256" s="810">
        <v>1</v>
      </c>
    </row>
    <row r="9257" spans="1:9" x14ac:dyDescent="0.15">
      <c r="A9257" s="694" t="s">
        <v>11691</v>
      </c>
      <c r="B9257" s="96">
        <v>55746</v>
      </c>
      <c r="C9257" s="96">
        <v>1</v>
      </c>
      <c r="D9257" s="97">
        <v>229577044</v>
      </c>
      <c r="E9257" s="97">
        <v>229644088</v>
      </c>
      <c r="F9257" s="96" t="s">
        <v>2328</v>
      </c>
      <c r="G9257" s="96">
        <v>190</v>
      </c>
      <c r="H9257" s="96">
        <v>0.31408999999999998</v>
      </c>
      <c r="I9257" s="810">
        <v>1</v>
      </c>
    </row>
    <row r="9258" spans="1:9" x14ac:dyDescent="0.15">
      <c r="A9258" s="694" t="s">
        <v>11692</v>
      </c>
      <c r="B9258" s="96">
        <v>390113</v>
      </c>
      <c r="C9258" s="96">
        <v>11</v>
      </c>
      <c r="D9258" s="97">
        <v>48285413</v>
      </c>
      <c r="E9258" s="97">
        <v>48286330</v>
      </c>
      <c r="F9258" s="96" t="s">
        <v>2321</v>
      </c>
      <c r="G9258" s="96">
        <v>7</v>
      </c>
      <c r="H9258" s="96">
        <v>0.31415999999999999</v>
      </c>
      <c r="I9258" s="810">
        <v>1</v>
      </c>
    </row>
    <row r="9259" spans="1:9" x14ac:dyDescent="0.15">
      <c r="A9259" s="694" t="s">
        <v>11693</v>
      </c>
      <c r="B9259" s="96">
        <v>84938</v>
      </c>
      <c r="C9259" s="96">
        <v>1</v>
      </c>
      <c r="D9259" s="97">
        <v>63249777</v>
      </c>
      <c r="E9259" s="97">
        <v>63330941</v>
      </c>
      <c r="F9259" s="96" t="s">
        <v>2321</v>
      </c>
      <c r="G9259" s="96">
        <v>208</v>
      </c>
      <c r="H9259" s="96">
        <v>0.31429000000000001</v>
      </c>
      <c r="I9259" s="810">
        <v>1</v>
      </c>
    </row>
    <row r="9260" spans="1:9" x14ac:dyDescent="0.15">
      <c r="A9260" s="694" t="s">
        <v>11694</v>
      </c>
      <c r="B9260" s="96">
        <v>4987</v>
      </c>
      <c r="C9260" s="96">
        <v>20</v>
      </c>
      <c r="D9260" s="97">
        <v>62711451</v>
      </c>
      <c r="E9260" s="97">
        <v>62731996</v>
      </c>
      <c r="F9260" s="96" t="s">
        <v>2321</v>
      </c>
      <c r="G9260" s="96">
        <v>44</v>
      </c>
      <c r="H9260" s="96">
        <v>0.31452000000000002</v>
      </c>
      <c r="I9260" s="810">
        <v>1</v>
      </c>
    </row>
    <row r="9261" spans="1:9" x14ac:dyDescent="0.15">
      <c r="A9261" s="694" t="s">
        <v>11695</v>
      </c>
      <c r="B9261" s="96">
        <v>3440</v>
      </c>
      <c r="C9261" s="96">
        <v>9</v>
      </c>
      <c r="D9261" s="97">
        <v>21384254</v>
      </c>
      <c r="E9261" s="97">
        <v>21385396</v>
      </c>
      <c r="F9261" s="96" t="s">
        <v>2328</v>
      </c>
      <c r="G9261" s="96">
        <v>2</v>
      </c>
      <c r="H9261" s="96">
        <v>0.31457000000000002</v>
      </c>
      <c r="I9261" s="810">
        <v>1</v>
      </c>
    </row>
    <row r="9262" spans="1:9" x14ac:dyDescent="0.15">
      <c r="A9262" s="694" t="s">
        <v>11696</v>
      </c>
      <c r="B9262" s="96">
        <v>154791</v>
      </c>
      <c r="C9262" s="96">
        <v>7</v>
      </c>
      <c r="D9262" s="97">
        <v>139025196</v>
      </c>
      <c r="E9262" s="97">
        <v>139031065</v>
      </c>
      <c r="F9262" s="96" t="s">
        <v>2321</v>
      </c>
      <c r="G9262" s="96">
        <v>21</v>
      </c>
      <c r="H9262" s="96">
        <v>0.31458999999999998</v>
      </c>
      <c r="I9262" s="810">
        <v>1</v>
      </c>
    </row>
    <row r="9263" spans="1:9" x14ac:dyDescent="0.15">
      <c r="A9263" s="694" t="s">
        <v>11697</v>
      </c>
      <c r="B9263" s="96">
        <v>83439</v>
      </c>
      <c r="C9263" s="96">
        <v>2</v>
      </c>
      <c r="D9263" s="97">
        <v>85360583</v>
      </c>
      <c r="E9263" s="97">
        <v>85537511</v>
      </c>
      <c r="F9263" s="96" t="s">
        <v>2321</v>
      </c>
      <c r="G9263" s="96">
        <v>674</v>
      </c>
      <c r="H9263" s="96">
        <v>0.31458999999999998</v>
      </c>
      <c r="I9263" s="810">
        <v>1</v>
      </c>
    </row>
    <row r="9264" spans="1:9" x14ac:dyDescent="0.15">
      <c r="A9264" s="694" t="s">
        <v>11698</v>
      </c>
      <c r="B9264" s="96">
        <v>346689</v>
      </c>
      <c r="C9264" s="96">
        <v>7</v>
      </c>
      <c r="D9264" s="97">
        <v>139138088</v>
      </c>
      <c r="E9264" s="97">
        <v>139168457</v>
      </c>
      <c r="F9264" s="96" t="s">
        <v>2328</v>
      </c>
      <c r="G9264" s="96">
        <v>129</v>
      </c>
      <c r="H9264" s="96">
        <v>0.31468000000000002</v>
      </c>
      <c r="I9264" s="810">
        <v>1</v>
      </c>
    </row>
    <row r="9265" spans="1:9" x14ac:dyDescent="0.15">
      <c r="A9265" s="694" t="s">
        <v>11699</v>
      </c>
      <c r="B9265" s="96">
        <v>128240</v>
      </c>
      <c r="C9265" s="96">
        <v>1</v>
      </c>
      <c r="D9265" s="97">
        <v>156561554</v>
      </c>
      <c r="E9265" s="97">
        <v>156564091</v>
      </c>
      <c r="F9265" s="96" t="s">
        <v>2321</v>
      </c>
      <c r="G9265" s="96">
        <v>12</v>
      </c>
      <c r="H9265" s="96">
        <v>0.31479000000000001</v>
      </c>
      <c r="I9265" s="810">
        <v>1</v>
      </c>
    </row>
    <row r="9266" spans="1:9" x14ac:dyDescent="0.15">
      <c r="A9266" s="694" t="s">
        <v>11700</v>
      </c>
      <c r="B9266" s="96">
        <v>1370</v>
      </c>
      <c r="C9266" s="96">
        <v>3</v>
      </c>
      <c r="D9266" s="97">
        <v>194060494</v>
      </c>
      <c r="E9266" s="97">
        <v>194072063</v>
      </c>
      <c r="F9266" s="96" t="s">
        <v>2328</v>
      </c>
      <c r="G9266" s="96">
        <v>65</v>
      </c>
      <c r="H9266" s="96">
        <v>0.31487999999999999</v>
      </c>
      <c r="I9266" s="810">
        <v>1</v>
      </c>
    </row>
    <row r="9267" spans="1:9" x14ac:dyDescent="0.15">
      <c r="A9267" s="694" t="s">
        <v>11701</v>
      </c>
      <c r="B9267" s="96">
        <v>51699</v>
      </c>
      <c r="C9267" s="96">
        <v>12</v>
      </c>
      <c r="D9267" s="97">
        <v>110929330</v>
      </c>
      <c r="E9267" s="97">
        <v>110939916</v>
      </c>
      <c r="F9267" s="96" t="s">
        <v>2328</v>
      </c>
      <c r="G9267" s="96">
        <v>25</v>
      </c>
      <c r="H9267" s="96">
        <v>0.31501000000000001</v>
      </c>
      <c r="I9267" s="810">
        <v>1</v>
      </c>
    </row>
    <row r="9268" spans="1:9" x14ac:dyDescent="0.15">
      <c r="A9268" s="694" t="s">
        <v>11702</v>
      </c>
      <c r="B9268" s="96">
        <v>23530</v>
      </c>
      <c r="C9268" s="96">
        <v>5</v>
      </c>
      <c r="D9268" s="97">
        <v>43602791</v>
      </c>
      <c r="E9268" s="97">
        <v>43705668</v>
      </c>
      <c r="F9268" s="96" t="s">
        <v>2321</v>
      </c>
      <c r="G9268" s="96">
        <v>351</v>
      </c>
      <c r="H9268" s="96">
        <v>0.31505</v>
      </c>
      <c r="I9268" s="810">
        <v>1</v>
      </c>
    </row>
    <row r="9269" spans="1:9" x14ac:dyDescent="0.15">
      <c r="A9269" s="694" t="s">
        <v>11703</v>
      </c>
      <c r="B9269" s="96">
        <v>79644</v>
      </c>
      <c r="C9269" s="96">
        <v>4</v>
      </c>
      <c r="D9269" s="97">
        <v>56212388</v>
      </c>
      <c r="E9269" s="97">
        <v>56239267</v>
      </c>
      <c r="F9269" s="96" t="s">
        <v>2321</v>
      </c>
      <c r="G9269" s="96">
        <v>96</v>
      </c>
      <c r="H9269" s="96">
        <v>0.31516</v>
      </c>
      <c r="I9269" s="810">
        <v>1</v>
      </c>
    </row>
    <row r="9270" spans="1:9" x14ac:dyDescent="0.15">
      <c r="A9270" s="694" t="s">
        <v>11704</v>
      </c>
      <c r="B9270" s="96">
        <v>4653</v>
      </c>
      <c r="C9270" s="96">
        <v>1</v>
      </c>
      <c r="D9270" s="97">
        <v>171604557</v>
      </c>
      <c r="E9270" s="97">
        <v>171621773</v>
      </c>
      <c r="F9270" s="96" t="s">
        <v>2328</v>
      </c>
      <c r="G9270" s="96">
        <v>81</v>
      </c>
      <c r="H9270" s="96">
        <v>0.31517000000000001</v>
      </c>
      <c r="I9270" s="810">
        <v>1</v>
      </c>
    </row>
    <row r="9271" spans="1:9" x14ac:dyDescent="0.15">
      <c r="A9271" s="694" t="s">
        <v>11705</v>
      </c>
      <c r="B9271" s="96">
        <v>55345</v>
      </c>
      <c r="C9271" s="96">
        <v>4</v>
      </c>
      <c r="D9271" s="97">
        <v>113460489</v>
      </c>
      <c r="E9271" s="97">
        <v>113558151</v>
      </c>
      <c r="F9271" s="96" t="s">
        <v>2328</v>
      </c>
      <c r="G9271" s="96">
        <v>242</v>
      </c>
      <c r="H9271" s="96">
        <v>0.31517000000000001</v>
      </c>
      <c r="I9271" s="810">
        <v>1</v>
      </c>
    </row>
    <row r="9272" spans="1:9" x14ac:dyDescent="0.15">
      <c r="A9272" s="694" t="s">
        <v>11706</v>
      </c>
      <c r="B9272" s="96">
        <v>51115</v>
      </c>
      <c r="C9272" s="96">
        <v>8</v>
      </c>
      <c r="D9272" s="97">
        <v>87479627</v>
      </c>
      <c r="E9272" s="97">
        <v>87526567</v>
      </c>
      <c r="F9272" s="96" t="s">
        <v>2328</v>
      </c>
      <c r="G9272" s="96">
        <v>144</v>
      </c>
      <c r="H9272" s="96">
        <v>0.31518000000000002</v>
      </c>
      <c r="I9272" s="810">
        <v>1</v>
      </c>
    </row>
    <row r="9273" spans="1:9" x14ac:dyDescent="0.15">
      <c r="A9273" s="694" t="s">
        <v>11707</v>
      </c>
      <c r="B9273" s="96">
        <v>1452</v>
      </c>
      <c r="C9273" s="96">
        <v>5</v>
      </c>
      <c r="D9273" s="97">
        <v>148873896</v>
      </c>
      <c r="E9273" s="97">
        <v>148931115</v>
      </c>
      <c r="F9273" s="96" t="s">
        <v>2328</v>
      </c>
      <c r="G9273" s="96">
        <v>136</v>
      </c>
      <c r="H9273" s="96">
        <v>0.31529000000000001</v>
      </c>
      <c r="I9273" s="810">
        <v>1</v>
      </c>
    </row>
    <row r="9274" spans="1:9" x14ac:dyDescent="0.15">
      <c r="A9274" s="694" t="s">
        <v>11708</v>
      </c>
      <c r="B9274" s="96">
        <v>5697</v>
      </c>
      <c r="C9274" s="96">
        <v>17</v>
      </c>
      <c r="D9274" s="97">
        <v>42030101</v>
      </c>
      <c r="E9274" s="97">
        <v>42081837</v>
      </c>
      <c r="F9274" s="96" t="s">
        <v>2328</v>
      </c>
      <c r="G9274" s="96">
        <v>136</v>
      </c>
      <c r="H9274" s="96">
        <v>0.31530000000000002</v>
      </c>
      <c r="I9274" s="810">
        <v>1</v>
      </c>
    </row>
    <row r="9275" spans="1:9" x14ac:dyDescent="0.15">
      <c r="A9275" s="694" t="s">
        <v>11709</v>
      </c>
      <c r="B9275" s="96">
        <v>11193</v>
      </c>
      <c r="C9275" s="96">
        <v>13</v>
      </c>
      <c r="D9275" s="97">
        <v>41634973</v>
      </c>
      <c r="E9275" s="97">
        <v>41658142</v>
      </c>
      <c r="F9275" s="96" t="s">
        <v>2321</v>
      </c>
      <c r="G9275" s="96">
        <v>36</v>
      </c>
      <c r="H9275" s="96">
        <v>0.31535000000000002</v>
      </c>
      <c r="I9275" s="810">
        <v>1</v>
      </c>
    </row>
    <row r="9276" spans="1:9" x14ac:dyDescent="0.15">
      <c r="A9276" s="694" t="s">
        <v>11710</v>
      </c>
      <c r="B9276" s="96">
        <v>1421</v>
      </c>
      <c r="C9276" s="96">
        <v>2</v>
      </c>
      <c r="D9276" s="97">
        <v>208986331</v>
      </c>
      <c r="E9276" s="97">
        <v>208989313</v>
      </c>
      <c r="F9276" s="96" t="s">
        <v>2328</v>
      </c>
      <c r="G9276" s="96">
        <v>9</v>
      </c>
      <c r="H9276" s="96">
        <v>0.31536999999999998</v>
      </c>
      <c r="I9276" s="810">
        <v>1</v>
      </c>
    </row>
    <row r="9277" spans="1:9" x14ac:dyDescent="0.15">
      <c r="A9277" s="694" t="s">
        <v>11711</v>
      </c>
      <c r="B9277" s="96">
        <v>284361</v>
      </c>
      <c r="C9277" s="96">
        <v>19</v>
      </c>
      <c r="D9277" s="97">
        <v>50979736</v>
      </c>
      <c r="E9277" s="97">
        <v>50986608</v>
      </c>
      <c r="F9277" s="96" t="s">
        <v>2321</v>
      </c>
      <c r="G9277" s="96">
        <v>19</v>
      </c>
      <c r="H9277" s="96">
        <v>0.31537999999999999</v>
      </c>
      <c r="I9277" s="810">
        <v>1</v>
      </c>
    </row>
    <row r="9278" spans="1:9" x14ac:dyDescent="0.15">
      <c r="A9278" s="694" t="s">
        <v>11712</v>
      </c>
      <c r="B9278" s="96">
        <v>4830</v>
      </c>
      <c r="C9278" s="96">
        <v>17</v>
      </c>
      <c r="D9278" s="97">
        <v>49230920</v>
      </c>
      <c r="E9278" s="97">
        <v>49239450</v>
      </c>
      <c r="F9278" s="96" t="s">
        <v>2321</v>
      </c>
      <c r="G9278" s="96">
        <v>33</v>
      </c>
      <c r="H9278" s="96">
        <v>0.31545000000000001</v>
      </c>
      <c r="I9278" s="810">
        <v>1</v>
      </c>
    </row>
    <row r="9279" spans="1:9" x14ac:dyDescent="0.15">
      <c r="A9279" s="694" t="s">
        <v>11713</v>
      </c>
      <c r="B9279" s="96">
        <v>9587</v>
      </c>
      <c r="C9279" s="96">
        <v>6</v>
      </c>
      <c r="D9279" s="97">
        <v>43597279</v>
      </c>
      <c r="E9279" s="97">
        <v>43608689</v>
      </c>
      <c r="F9279" s="96" t="s">
        <v>2321</v>
      </c>
      <c r="G9279" s="96">
        <v>22</v>
      </c>
      <c r="H9279" s="96">
        <v>0.31545000000000001</v>
      </c>
      <c r="I9279" s="810">
        <v>1</v>
      </c>
    </row>
    <row r="9280" spans="1:9" x14ac:dyDescent="0.15">
      <c r="A9280" s="694" t="s">
        <v>11714</v>
      </c>
      <c r="B9280" s="96">
        <v>23169</v>
      </c>
      <c r="C9280" s="96">
        <v>1</v>
      </c>
      <c r="D9280" s="97">
        <v>67465015</v>
      </c>
      <c r="E9280" s="97">
        <v>67520080</v>
      </c>
      <c r="F9280" s="96" t="s">
        <v>2328</v>
      </c>
      <c r="G9280" s="96">
        <v>178</v>
      </c>
      <c r="H9280" s="96">
        <v>0.31546000000000002</v>
      </c>
      <c r="I9280" s="810">
        <v>1</v>
      </c>
    </row>
    <row r="9281" spans="1:9" x14ac:dyDescent="0.15">
      <c r="A9281" s="694" t="s">
        <v>11715</v>
      </c>
      <c r="B9281" s="96">
        <v>346606</v>
      </c>
      <c r="C9281" s="96">
        <v>7</v>
      </c>
      <c r="D9281" s="97">
        <v>100839010</v>
      </c>
      <c r="E9281" s="97">
        <v>100844302</v>
      </c>
      <c r="F9281" s="96" t="s">
        <v>2328</v>
      </c>
      <c r="G9281" s="96">
        <v>14</v>
      </c>
      <c r="H9281" s="96">
        <v>0.31546000000000002</v>
      </c>
      <c r="I9281" s="810">
        <v>1</v>
      </c>
    </row>
    <row r="9282" spans="1:9" x14ac:dyDescent="0.15">
      <c r="A9282" s="694" t="s">
        <v>11716</v>
      </c>
      <c r="B9282" s="96">
        <v>668</v>
      </c>
      <c r="C9282" s="96">
        <v>3</v>
      </c>
      <c r="D9282" s="97">
        <v>138663066</v>
      </c>
      <c r="E9282" s="97">
        <v>138665982</v>
      </c>
      <c r="F9282" s="96" t="s">
        <v>2328</v>
      </c>
      <c r="G9282" s="96">
        <v>7</v>
      </c>
      <c r="H9282" s="96">
        <v>0.31548999999999999</v>
      </c>
      <c r="I9282" s="810">
        <v>1</v>
      </c>
    </row>
    <row r="9283" spans="1:9" x14ac:dyDescent="0.15">
      <c r="A9283" s="694" t="s">
        <v>11717</v>
      </c>
      <c r="B9283" s="96">
        <v>965</v>
      </c>
      <c r="C9283" s="96">
        <v>1</v>
      </c>
      <c r="D9283" s="97">
        <v>117057156</v>
      </c>
      <c r="E9283" s="97">
        <v>117113715</v>
      </c>
      <c r="F9283" s="96" t="s">
        <v>2328</v>
      </c>
      <c r="G9283" s="96">
        <v>64</v>
      </c>
      <c r="H9283" s="96">
        <v>0.31557000000000002</v>
      </c>
      <c r="I9283" s="810">
        <v>1</v>
      </c>
    </row>
    <row r="9284" spans="1:9" x14ac:dyDescent="0.15">
      <c r="A9284" s="694" t="s">
        <v>11718</v>
      </c>
      <c r="B9284" s="96">
        <v>5288</v>
      </c>
      <c r="C9284" s="96">
        <v>12</v>
      </c>
      <c r="D9284" s="97">
        <v>18395912</v>
      </c>
      <c r="E9284" s="97">
        <v>18801352</v>
      </c>
      <c r="F9284" s="96" t="s">
        <v>2321</v>
      </c>
      <c r="G9284" s="96">
        <v>1575</v>
      </c>
      <c r="H9284" s="96">
        <v>0.31558000000000003</v>
      </c>
      <c r="I9284" s="810">
        <v>1</v>
      </c>
    </row>
    <row r="9285" spans="1:9" x14ac:dyDescent="0.15">
      <c r="A9285" s="694" t="s">
        <v>11719</v>
      </c>
      <c r="B9285" s="96">
        <v>83642</v>
      </c>
      <c r="C9285" s="96">
        <v>22</v>
      </c>
      <c r="D9285" s="97">
        <v>50639408</v>
      </c>
      <c r="E9285" s="97">
        <v>50656045</v>
      </c>
      <c r="F9285" s="96" t="s">
        <v>2321</v>
      </c>
      <c r="G9285" s="96">
        <v>78</v>
      </c>
      <c r="H9285" s="96">
        <v>0.31558999999999998</v>
      </c>
      <c r="I9285" s="810">
        <v>1</v>
      </c>
    </row>
    <row r="9286" spans="1:9" x14ac:dyDescent="0.15">
      <c r="A9286" s="694" t="s">
        <v>11720</v>
      </c>
      <c r="B9286" s="96">
        <v>4670</v>
      </c>
      <c r="C9286" s="96">
        <v>19</v>
      </c>
      <c r="D9286" s="97">
        <v>8509460</v>
      </c>
      <c r="E9286" s="97">
        <v>8554002</v>
      </c>
      <c r="F9286" s="96" t="s">
        <v>2321</v>
      </c>
      <c r="G9286" s="96">
        <v>167</v>
      </c>
      <c r="H9286" s="96">
        <v>0.31562000000000001</v>
      </c>
      <c r="I9286" s="810">
        <v>1</v>
      </c>
    </row>
    <row r="9287" spans="1:9" x14ac:dyDescent="0.15">
      <c r="A9287" s="694" t="s">
        <v>11721</v>
      </c>
      <c r="B9287" s="96">
        <v>653509</v>
      </c>
      <c r="C9287" s="96">
        <v>10</v>
      </c>
      <c r="D9287" s="97">
        <v>81370651</v>
      </c>
      <c r="E9287" s="97">
        <v>81375199</v>
      </c>
      <c r="F9287" s="96" t="s">
        <v>2321</v>
      </c>
      <c r="G9287" s="96">
        <v>14</v>
      </c>
      <c r="H9287" s="96">
        <v>0.31563999999999998</v>
      </c>
      <c r="I9287" s="810">
        <v>1</v>
      </c>
    </row>
    <row r="9288" spans="1:9" x14ac:dyDescent="0.15">
      <c r="A9288" s="694" t="s">
        <v>11722</v>
      </c>
      <c r="B9288" s="96">
        <v>9143</v>
      </c>
      <c r="C9288" s="96">
        <v>16</v>
      </c>
      <c r="D9288" s="97">
        <v>2039946</v>
      </c>
      <c r="E9288" s="97">
        <v>2044276</v>
      </c>
      <c r="F9288" s="96" t="s">
        <v>2321</v>
      </c>
      <c r="G9288" s="96">
        <v>8</v>
      </c>
      <c r="H9288" s="96">
        <v>0.31568000000000002</v>
      </c>
      <c r="I9288" s="810">
        <v>1</v>
      </c>
    </row>
    <row r="9289" spans="1:9" x14ac:dyDescent="0.15">
      <c r="A9289" s="694" t="s">
        <v>11723</v>
      </c>
      <c r="B9289" s="96">
        <v>646627</v>
      </c>
      <c r="C9289" s="96">
        <v>1</v>
      </c>
      <c r="D9289" s="97">
        <v>248902716</v>
      </c>
      <c r="E9289" s="97">
        <v>248903171</v>
      </c>
      <c r="F9289" s="96" t="s">
        <v>2328</v>
      </c>
      <c r="G9289" s="96">
        <v>1</v>
      </c>
      <c r="H9289" s="96">
        <v>0.31569999999999998</v>
      </c>
      <c r="I9289" s="810">
        <v>1</v>
      </c>
    </row>
    <row r="9290" spans="1:9" x14ac:dyDescent="0.15">
      <c r="A9290" s="694" t="s">
        <v>11724</v>
      </c>
      <c r="B9290" s="96">
        <v>285971</v>
      </c>
      <c r="C9290" s="96">
        <v>7</v>
      </c>
      <c r="D9290" s="97">
        <v>150076406</v>
      </c>
      <c r="E9290" s="97">
        <v>150095719</v>
      </c>
      <c r="F9290" s="96" t="s">
        <v>2321</v>
      </c>
      <c r="G9290" s="96">
        <v>59</v>
      </c>
      <c r="H9290" s="96">
        <v>0.31573000000000001</v>
      </c>
      <c r="I9290" s="810">
        <v>1</v>
      </c>
    </row>
    <row r="9291" spans="1:9" x14ac:dyDescent="0.15">
      <c r="A9291" s="694" t="s">
        <v>11725</v>
      </c>
      <c r="B9291" s="96">
        <v>90233</v>
      </c>
      <c r="C9291" s="96">
        <v>19</v>
      </c>
      <c r="D9291" s="97">
        <v>58193337</v>
      </c>
      <c r="E9291" s="97">
        <v>58201179</v>
      </c>
      <c r="F9291" s="96" t="s">
        <v>2321</v>
      </c>
      <c r="G9291" s="96">
        <v>15</v>
      </c>
      <c r="H9291" s="96">
        <v>0.31573000000000001</v>
      </c>
      <c r="I9291" s="810">
        <v>1</v>
      </c>
    </row>
    <row r="9292" spans="1:9" x14ac:dyDescent="0.15">
      <c r="A9292" s="694" t="s">
        <v>11726</v>
      </c>
      <c r="B9292" s="96">
        <v>92292</v>
      </c>
      <c r="C9292" s="96">
        <v>11</v>
      </c>
      <c r="D9292" s="97">
        <v>58695102</v>
      </c>
      <c r="E9292" s="97">
        <v>58724543</v>
      </c>
      <c r="F9292" s="96" t="s">
        <v>2321</v>
      </c>
      <c r="G9292" s="96">
        <v>106</v>
      </c>
      <c r="H9292" s="96">
        <v>0.31575999999999999</v>
      </c>
      <c r="I9292" s="810">
        <v>1</v>
      </c>
    </row>
    <row r="9293" spans="1:9" x14ac:dyDescent="0.15">
      <c r="A9293" s="694" t="s">
        <v>11727</v>
      </c>
      <c r="B9293" s="96">
        <v>9261</v>
      </c>
      <c r="C9293" s="96">
        <v>1</v>
      </c>
      <c r="D9293" s="97">
        <v>206858295</v>
      </c>
      <c r="E9293" s="97">
        <v>206907630</v>
      </c>
      <c r="F9293" s="96" t="s">
        <v>2321</v>
      </c>
      <c r="G9293" s="96">
        <v>142</v>
      </c>
      <c r="H9293" s="96">
        <v>0.31575999999999999</v>
      </c>
      <c r="I9293" s="810">
        <v>1</v>
      </c>
    </row>
    <row r="9294" spans="1:9" x14ac:dyDescent="0.15">
      <c r="A9294" s="694" t="s">
        <v>11728</v>
      </c>
      <c r="B9294" s="96">
        <v>442038</v>
      </c>
      <c r="C9294" s="96">
        <v>2</v>
      </c>
      <c r="D9294" s="97">
        <v>108863651</v>
      </c>
      <c r="E9294" s="97">
        <v>108881807</v>
      </c>
      <c r="F9294" s="96" t="s">
        <v>2321</v>
      </c>
      <c r="G9294" s="96">
        <v>67</v>
      </c>
      <c r="H9294" s="96">
        <v>0.31578000000000001</v>
      </c>
      <c r="I9294" s="810">
        <v>1</v>
      </c>
    </row>
    <row r="9295" spans="1:9" x14ac:dyDescent="0.15">
      <c r="A9295" s="694" t="s">
        <v>11729</v>
      </c>
      <c r="B9295" s="96">
        <v>100652833</v>
      </c>
      <c r="C9295" s="96">
        <v>5</v>
      </c>
      <c r="D9295" s="97">
        <v>98857964</v>
      </c>
      <c r="E9295" s="97">
        <v>98860170</v>
      </c>
      <c r="F9295" s="96" t="s">
        <v>2328</v>
      </c>
      <c r="G9295" s="96">
        <v>1</v>
      </c>
      <c r="H9295" s="96">
        <v>0.31580000000000003</v>
      </c>
      <c r="I9295" s="810">
        <v>1</v>
      </c>
    </row>
    <row r="9296" spans="1:9" x14ac:dyDescent="0.15">
      <c r="A9296" s="694" t="s">
        <v>11730</v>
      </c>
      <c r="B9296" s="96">
        <v>196996</v>
      </c>
      <c r="C9296" s="96">
        <v>15</v>
      </c>
      <c r="D9296" s="97">
        <v>72452147</v>
      </c>
      <c r="E9296" s="97">
        <v>72490136</v>
      </c>
      <c r="F9296" s="96" t="s">
        <v>2328</v>
      </c>
      <c r="G9296" s="96">
        <v>69</v>
      </c>
      <c r="H9296" s="96">
        <v>0.31583</v>
      </c>
      <c r="I9296" s="810">
        <v>1</v>
      </c>
    </row>
    <row r="9297" spans="1:9" x14ac:dyDescent="0.15">
      <c r="A9297" s="694" t="s">
        <v>11731</v>
      </c>
      <c r="B9297" s="96">
        <v>100101467</v>
      </c>
      <c r="C9297" s="96">
        <v>18</v>
      </c>
      <c r="D9297" s="97">
        <v>32831023</v>
      </c>
      <c r="E9297" s="97">
        <v>32870196</v>
      </c>
      <c r="F9297" s="96" t="s">
        <v>2328</v>
      </c>
      <c r="G9297" s="96">
        <v>107</v>
      </c>
      <c r="H9297" s="96">
        <v>0.31585999999999997</v>
      </c>
      <c r="I9297" s="810">
        <v>1</v>
      </c>
    </row>
    <row r="9298" spans="1:9" x14ac:dyDescent="0.15">
      <c r="A9298" s="694" t="s">
        <v>1037</v>
      </c>
      <c r="B9298" s="96">
        <v>10094</v>
      </c>
      <c r="C9298" s="96">
        <v>12</v>
      </c>
      <c r="D9298" s="97">
        <v>110872695</v>
      </c>
      <c r="E9298" s="97">
        <v>110888222</v>
      </c>
      <c r="F9298" s="96" t="s">
        <v>2328</v>
      </c>
      <c r="G9298" s="96">
        <v>51</v>
      </c>
      <c r="H9298" s="96">
        <v>0.31596000000000002</v>
      </c>
      <c r="I9298" s="810">
        <v>1</v>
      </c>
    </row>
    <row r="9299" spans="1:9" x14ac:dyDescent="0.15">
      <c r="A9299" s="694" t="s">
        <v>11732</v>
      </c>
      <c r="B9299" s="96">
        <v>55095</v>
      </c>
      <c r="C9299" s="96">
        <v>19</v>
      </c>
      <c r="D9299" s="97">
        <v>39833108</v>
      </c>
      <c r="E9299" s="97">
        <v>39876340</v>
      </c>
      <c r="F9299" s="96" t="s">
        <v>2321</v>
      </c>
      <c r="G9299" s="96">
        <v>121</v>
      </c>
      <c r="H9299" s="96">
        <v>0.316</v>
      </c>
      <c r="I9299" s="810">
        <v>1</v>
      </c>
    </row>
    <row r="9300" spans="1:9" x14ac:dyDescent="0.15">
      <c r="A9300" s="694" t="s">
        <v>11733</v>
      </c>
      <c r="B9300" s="96">
        <v>199857</v>
      </c>
      <c r="C9300" s="96">
        <v>1</v>
      </c>
      <c r="D9300" s="97">
        <v>95448279</v>
      </c>
      <c r="E9300" s="97">
        <v>95538512</v>
      </c>
      <c r="F9300" s="96" t="s">
        <v>2328</v>
      </c>
      <c r="G9300" s="96">
        <v>296</v>
      </c>
      <c r="H9300" s="96">
        <v>0.31602000000000002</v>
      </c>
      <c r="I9300" s="810">
        <v>1</v>
      </c>
    </row>
    <row r="9301" spans="1:9" x14ac:dyDescent="0.15">
      <c r="A9301" s="694" t="s">
        <v>11734</v>
      </c>
      <c r="B9301" s="96">
        <v>30832</v>
      </c>
      <c r="C9301" s="96">
        <v>5</v>
      </c>
      <c r="D9301" s="97">
        <v>178487607</v>
      </c>
      <c r="E9301" s="97">
        <v>178510022</v>
      </c>
      <c r="F9301" s="96" t="s">
        <v>2321</v>
      </c>
      <c r="G9301" s="96">
        <v>62</v>
      </c>
      <c r="H9301" s="96">
        <v>0.31602999999999998</v>
      </c>
      <c r="I9301" s="810">
        <v>1</v>
      </c>
    </row>
    <row r="9302" spans="1:9" x14ac:dyDescent="0.15">
      <c r="A9302" s="694" t="s">
        <v>11735</v>
      </c>
      <c r="B9302" s="96">
        <v>5116</v>
      </c>
      <c r="C9302" s="96">
        <v>21</v>
      </c>
      <c r="D9302" s="97">
        <v>47743976</v>
      </c>
      <c r="E9302" s="97">
        <v>47865682</v>
      </c>
      <c r="F9302" s="96" t="s">
        <v>2321</v>
      </c>
      <c r="G9302" s="96">
        <v>575</v>
      </c>
      <c r="H9302" s="96">
        <v>0.31602999999999998</v>
      </c>
      <c r="I9302" s="810">
        <v>1</v>
      </c>
    </row>
    <row r="9303" spans="1:9" x14ac:dyDescent="0.15">
      <c r="A9303" s="694" t="s">
        <v>11736</v>
      </c>
      <c r="B9303" s="96">
        <v>56243</v>
      </c>
      <c r="C9303" s="96">
        <v>10</v>
      </c>
      <c r="D9303" s="97">
        <v>23983675</v>
      </c>
      <c r="E9303" s="97">
        <v>24836772</v>
      </c>
      <c r="F9303" s="96" t="s">
        <v>2321</v>
      </c>
      <c r="G9303" s="96">
        <v>2913</v>
      </c>
      <c r="H9303" s="96">
        <v>0.31608999999999998</v>
      </c>
      <c r="I9303" s="810">
        <v>1</v>
      </c>
    </row>
    <row r="9304" spans="1:9" x14ac:dyDescent="0.15">
      <c r="A9304" s="694" t="s">
        <v>11737</v>
      </c>
      <c r="B9304" s="96">
        <v>9437</v>
      </c>
      <c r="C9304" s="96">
        <v>19</v>
      </c>
      <c r="D9304" s="97">
        <v>55417504</v>
      </c>
      <c r="E9304" s="97">
        <v>55424454</v>
      </c>
      <c r="F9304" s="96" t="s">
        <v>2321</v>
      </c>
      <c r="G9304" s="96">
        <v>27</v>
      </c>
      <c r="H9304" s="96">
        <v>0.31613999999999998</v>
      </c>
      <c r="I9304" s="810">
        <v>1</v>
      </c>
    </row>
    <row r="9305" spans="1:9" x14ac:dyDescent="0.15">
      <c r="A9305" s="694" t="s">
        <v>11738</v>
      </c>
      <c r="B9305" s="96">
        <v>286319</v>
      </c>
      <c r="C9305" s="96">
        <v>9</v>
      </c>
      <c r="D9305" s="97">
        <v>25676387</v>
      </c>
      <c r="E9305" s="97">
        <v>25678856</v>
      </c>
      <c r="F9305" s="96" t="s">
        <v>2328</v>
      </c>
      <c r="G9305" s="96">
        <v>18</v>
      </c>
      <c r="H9305" s="96">
        <v>0.31614999999999999</v>
      </c>
      <c r="I9305" s="810">
        <v>1</v>
      </c>
    </row>
    <row r="9306" spans="1:9" x14ac:dyDescent="0.15">
      <c r="A9306" s="694" t="s">
        <v>11739</v>
      </c>
      <c r="B9306" s="96">
        <v>55326</v>
      </c>
      <c r="C9306" s="96">
        <v>8</v>
      </c>
      <c r="D9306" s="97">
        <v>6565878</v>
      </c>
      <c r="E9306" s="97">
        <v>6619024</v>
      </c>
      <c r="F9306" s="96" t="s">
        <v>2321</v>
      </c>
      <c r="G9306" s="96">
        <v>265</v>
      </c>
      <c r="H9306" s="96">
        <v>0.31637999999999999</v>
      </c>
      <c r="I9306" s="810">
        <v>1</v>
      </c>
    </row>
    <row r="9307" spans="1:9" x14ac:dyDescent="0.15">
      <c r="A9307" s="694" t="s">
        <v>11740</v>
      </c>
      <c r="B9307" s="96">
        <v>4306</v>
      </c>
      <c r="C9307" s="96">
        <v>4</v>
      </c>
      <c r="D9307" s="97">
        <v>148999915</v>
      </c>
      <c r="E9307" s="97">
        <v>149365850</v>
      </c>
      <c r="F9307" s="96" t="s">
        <v>2328</v>
      </c>
      <c r="G9307" s="96">
        <v>1115</v>
      </c>
      <c r="H9307" s="96">
        <v>0.31641000000000002</v>
      </c>
      <c r="I9307" s="810">
        <v>1</v>
      </c>
    </row>
    <row r="9308" spans="1:9" x14ac:dyDescent="0.15">
      <c r="A9308" s="694" t="s">
        <v>11741</v>
      </c>
      <c r="B9308" s="96">
        <v>646730</v>
      </c>
      <c r="C9308" s="96">
        <v>3</v>
      </c>
      <c r="D9308" s="97">
        <v>141381934</v>
      </c>
      <c r="E9308" s="97">
        <v>141426234</v>
      </c>
      <c r="F9308" s="96" t="s">
        <v>2321</v>
      </c>
      <c r="G9308" s="96">
        <v>205</v>
      </c>
      <c r="H9308" s="96">
        <v>0.31648999999999999</v>
      </c>
      <c r="I9308" s="810">
        <v>1</v>
      </c>
    </row>
    <row r="9309" spans="1:9" x14ac:dyDescent="0.15">
      <c r="A9309" s="694" t="s">
        <v>11742</v>
      </c>
      <c r="B9309" s="96">
        <v>84249</v>
      </c>
      <c r="C9309" s="96">
        <v>5</v>
      </c>
      <c r="D9309" s="97">
        <v>139175406</v>
      </c>
      <c r="E9309" s="97">
        <v>139224051</v>
      </c>
      <c r="F9309" s="96" t="s">
        <v>2321</v>
      </c>
      <c r="G9309" s="96">
        <v>124</v>
      </c>
      <c r="H9309" s="96">
        <v>0.31648999999999999</v>
      </c>
      <c r="I9309" s="810">
        <v>1</v>
      </c>
    </row>
    <row r="9310" spans="1:9" x14ac:dyDescent="0.15">
      <c r="A9310" s="694" t="s">
        <v>11743</v>
      </c>
      <c r="B9310" s="96">
        <v>84654</v>
      </c>
      <c r="C9310" s="96">
        <v>5</v>
      </c>
      <c r="D9310" s="97">
        <v>79615790</v>
      </c>
      <c r="E9310" s="97">
        <v>79617661</v>
      </c>
      <c r="F9310" s="96" t="s">
        <v>2321</v>
      </c>
      <c r="G9310" s="96">
        <v>10</v>
      </c>
      <c r="H9310" s="96">
        <v>0.31652000000000002</v>
      </c>
      <c r="I9310" s="810">
        <v>1</v>
      </c>
    </row>
    <row r="9311" spans="1:9" x14ac:dyDescent="0.15">
      <c r="A9311" s="694" t="s">
        <v>11744</v>
      </c>
      <c r="B9311" s="96">
        <v>60490</v>
      </c>
      <c r="C9311" s="96">
        <v>15</v>
      </c>
      <c r="D9311" s="97">
        <v>75315927</v>
      </c>
      <c r="E9311" s="97">
        <v>75343067</v>
      </c>
      <c r="F9311" s="96" t="s">
        <v>2321</v>
      </c>
      <c r="G9311" s="96">
        <v>79</v>
      </c>
      <c r="H9311" s="96">
        <v>0.31657999999999997</v>
      </c>
      <c r="I9311" s="810">
        <v>1</v>
      </c>
    </row>
    <row r="9312" spans="1:9" x14ac:dyDescent="0.15">
      <c r="A9312" s="694" t="s">
        <v>11745</v>
      </c>
      <c r="B9312" s="96">
        <v>5005</v>
      </c>
      <c r="C9312" s="96">
        <v>9</v>
      </c>
      <c r="D9312" s="97">
        <v>117092069</v>
      </c>
      <c r="E9312" s="97">
        <v>117095536</v>
      </c>
      <c r="F9312" s="96" t="s">
        <v>2321</v>
      </c>
      <c r="G9312" s="96">
        <v>8</v>
      </c>
      <c r="H9312" s="96">
        <v>0.31662000000000001</v>
      </c>
      <c r="I9312" s="810">
        <v>1</v>
      </c>
    </row>
    <row r="9313" spans="1:9" x14ac:dyDescent="0.15">
      <c r="A9313" s="694" t="s">
        <v>11746</v>
      </c>
      <c r="B9313" s="96">
        <v>10400</v>
      </c>
      <c r="C9313" s="96">
        <v>17</v>
      </c>
      <c r="D9313" s="97">
        <v>17408877</v>
      </c>
      <c r="E9313" s="97">
        <v>17495434</v>
      </c>
      <c r="F9313" s="96" t="s">
        <v>2328</v>
      </c>
      <c r="G9313" s="96">
        <v>330</v>
      </c>
      <c r="H9313" s="96">
        <v>0.31664999999999999</v>
      </c>
      <c r="I9313" s="810">
        <v>1</v>
      </c>
    </row>
    <row r="9314" spans="1:9" x14ac:dyDescent="0.15">
      <c r="A9314" s="694" t="s">
        <v>11747</v>
      </c>
      <c r="B9314" s="96">
        <v>3791</v>
      </c>
      <c r="C9314" s="96">
        <v>4</v>
      </c>
      <c r="D9314" s="97">
        <v>55944426</v>
      </c>
      <c r="E9314" s="97">
        <v>55991762</v>
      </c>
      <c r="F9314" s="96" t="s">
        <v>2328</v>
      </c>
      <c r="G9314" s="96">
        <v>115</v>
      </c>
      <c r="H9314" s="96">
        <v>0.31664999999999999</v>
      </c>
      <c r="I9314" s="810">
        <v>1</v>
      </c>
    </row>
    <row r="9315" spans="1:9" x14ac:dyDescent="0.15">
      <c r="A9315" s="694" t="s">
        <v>11748</v>
      </c>
      <c r="B9315" s="96">
        <v>58986</v>
      </c>
      <c r="C9315" s="96">
        <v>16</v>
      </c>
      <c r="D9315" s="97">
        <v>420776</v>
      </c>
      <c r="E9315" s="97">
        <v>431950</v>
      </c>
      <c r="F9315" s="96" t="s">
        <v>2328</v>
      </c>
      <c r="G9315" s="96">
        <v>70</v>
      </c>
      <c r="H9315" s="96">
        <v>0.31664999999999999</v>
      </c>
      <c r="I9315" s="810">
        <v>1</v>
      </c>
    </row>
    <row r="9316" spans="1:9" x14ac:dyDescent="0.15">
      <c r="A9316" s="694" t="s">
        <v>1453</v>
      </c>
      <c r="B9316" s="96">
        <v>91942</v>
      </c>
      <c r="C9316" s="96">
        <v>5</v>
      </c>
      <c r="D9316" s="97">
        <v>60240956</v>
      </c>
      <c r="E9316" s="97">
        <v>60448864</v>
      </c>
      <c r="F9316" s="96" t="s">
        <v>2321</v>
      </c>
      <c r="G9316" s="96">
        <v>556</v>
      </c>
      <c r="H9316" s="96">
        <v>0.31680999999999998</v>
      </c>
      <c r="I9316" s="810">
        <v>1</v>
      </c>
    </row>
    <row r="9317" spans="1:9" x14ac:dyDescent="0.15">
      <c r="A9317" s="694" t="s">
        <v>11749</v>
      </c>
      <c r="B9317" s="96">
        <v>11244</v>
      </c>
      <c r="C9317" s="96">
        <v>8</v>
      </c>
      <c r="D9317" s="97">
        <v>124260690</v>
      </c>
      <c r="E9317" s="97">
        <v>124287781</v>
      </c>
      <c r="F9317" s="96" t="s">
        <v>2328</v>
      </c>
      <c r="G9317" s="96">
        <v>30</v>
      </c>
      <c r="H9317" s="96">
        <v>0.31702999999999998</v>
      </c>
      <c r="I9317" s="810">
        <v>1</v>
      </c>
    </row>
    <row r="9318" spans="1:9" x14ac:dyDescent="0.15">
      <c r="A9318" s="694" t="s">
        <v>11750</v>
      </c>
      <c r="B9318" s="96">
        <v>123283</v>
      </c>
      <c r="C9318" s="96">
        <v>15</v>
      </c>
      <c r="D9318" s="97">
        <v>102193955</v>
      </c>
      <c r="E9318" s="97">
        <v>102264807</v>
      </c>
      <c r="F9318" s="96" t="s">
        <v>2328</v>
      </c>
      <c r="G9318" s="96">
        <v>171</v>
      </c>
      <c r="H9318" s="96">
        <v>0.31706000000000001</v>
      </c>
      <c r="I9318" s="810">
        <v>1</v>
      </c>
    </row>
    <row r="9319" spans="1:9" x14ac:dyDescent="0.15">
      <c r="A9319" s="694" t="s">
        <v>11751</v>
      </c>
      <c r="B9319" s="96">
        <v>80135</v>
      </c>
      <c r="C9319" s="96">
        <v>1</v>
      </c>
      <c r="D9319" s="97">
        <v>84944920</v>
      </c>
      <c r="E9319" s="97">
        <v>84964033</v>
      </c>
      <c r="F9319" s="96" t="s">
        <v>2321</v>
      </c>
      <c r="G9319" s="96">
        <v>100</v>
      </c>
      <c r="H9319" s="96">
        <v>0.31719999999999998</v>
      </c>
      <c r="I9319" s="810">
        <v>1</v>
      </c>
    </row>
    <row r="9320" spans="1:9" x14ac:dyDescent="0.15">
      <c r="A9320" s="694" t="s">
        <v>11752</v>
      </c>
      <c r="B9320" s="96">
        <v>1387</v>
      </c>
      <c r="C9320" s="96">
        <v>16</v>
      </c>
      <c r="D9320" s="97">
        <v>3775055</v>
      </c>
      <c r="E9320" s="97">
        <v>3930121</v>
      </c>
      <c r="F9320" s="96" t="s">
        <v>2328</v>
      </c>
      <c r="G9320" s="96">
        <v>282</v>
      </c>
      <c r="H9320" s="96">
        <v>0.31740000000000002</v>
      </c>
      <c r="I9320" s="810">
        <v>1</v>
      </c>
    </row>
    <row r="9321" spans="1:9" x14ac:dyDescent="0.15">
      <c r="A9321" s="694" t="s">
        <v>11753</v>
      </c>
      <c r="B9321" s="96">
        <v>6703</v>
      </c>
      <c r="C9321" s="96">
        <v>1</v>
      </c>
      <c r="D9321" s="97">
        <v>153012201</v>
      </c>
      <c r="E9321" s="97">
        <v>153013594</v>
      </c>
      <c r="F9321" s="96" t="s">
        <v>2328</v>
      </c>
      <c r="G9321" s="96">
        <v>6</v>
      </c>
      <c r="H9321" s="96">
        <v>0.31745000000000001</v>
      </c>
      <c r="I9321" s="810">
        <v>1</v>
      </c>
    </row>
    <row r="9322" spans="1:9" x14ac:dyDescent="0.15">
      <c r="A9322" s="694" t="s">
        <v>11754</v>
      </c>
      <c r="B9322" s="96">
        <v>9709</v>
      </c>
      <c r="C9322" s="96">
        <v>16</v>
      </c>
      <c r="D9322" s="97">
        <v>56965974</v>
      </c>
      <c r="E9322" s="97">
        <v>56977793</v>
      </c>
      <c r="F9322" s="96" t="s">
        <v>2321</v>
      </c>
      <c r="G9322" s="96">
        <v>33</v>
      </c>
      <c r="H9322" s="96">
        <v>0.3175</v>
      </c>
      <c r="I9322" s="810">
        <v>1</v>
      </c>
    </row>
    <row r="9323" spans="1:9" x14ac:dyDescent="0.15">
      <c r="A9323" s="694" t="s">
        <v>11755</v>
      </c>
      <c r="B9323" s="96">
        <v>8797</v>
      </c>
      <c r="C9323" s="96">
        <v>8</v>
      </c>
      <c r="D9323" s="97">
        <v>23048970</v>
      </c>
      <c r="E9323" s="97">
        <v>23082680</v>
      </c>
      <c r="F9323" s="96" t="s">
        <v>2328</v>
      </c>
      <c r="G9323" s="96">
        <v>129</v>
      </c>
      <c r="H9323" s="96">
        <v>0.31752999999999998</v>
      </c>
      <c r="I9323" s="810">
        <v>1</v>
      </c>
    </row>
    <row r="9324" spans="1:9" x14ac:dyDescent="0.15">
      <c r="A9324" s="694" t="s">
        <v>11756</v>
      </c>
      <c r="B9324" s="96">
        <v>101927503</v>
      </c>
      <c r="C9324" s="96">
        <v>11</v>
      </c>
      <c r="D9324" s="97">
        <v>1049884</v>
      </c>
      <c r="E9324" s="97">
        <v>1055749</v>
      </c>
      <c r="F9324" s="96" t="s">
        <v>2321</v>
      </c>
      <c r="G9324" s="96">
        <v>8</v>
      </c>
      <c r="H9324" s="96">
        <v>0.31763999999999998</v>
      </c>
      <c r="I9324" s="810">
        <v>1</v>
      </c>
    </row>
    <row r="9325" spans="1:9" x14ac:dyDescent="0.15">
      <c r="A9325" s="694" t="s">
        <v>11757</v>
      </c>
      <c r="B9325" s="96">
        <v>10677</v>
      </c>
      <c r="C9325" s="96">
        <v>12</v>
      </c>
      <c r="D9325" s="97">
        <v>58190415</v>
      </c>
      <c r="E9325" s="97">
        <v>58210193</v>
      </c>
      <c r="F9325" s="96" t="s">
        <v>2328</v>
      </c>
      <c r="G9325" s="96">
        <v>44</v>
      </c>
      <c r="H9325" s="96">
        <v>0.31767000000000001</v>
      </c>
      <c r="I9325" s="810">
        <v>1</v>
      </c>
    </row>
    <row r="9326" spans="1:9" x14ac:dyDescent="0.15">
      <c r="A9326" s="694" t="s">
        <v>11758</v>
      </c>
      <c r="B9326" s="96">
        <v>57514</v>
      </c>
      <c r="C9326" s="96">
        <v>3</v>
      </c>
      <c r="D9326" s="97">
        <v>119013220</v>
      </c>
      <c r="E9326" s="97">
        <v>119138323</v>
      </c>
      <c r="F9326" s="96" t="s">
        <v>2321</v>
      </c>
      <c r="G9326" s="96">
        <v>550</v>
      </c>
      <c r="H9326" s="96">
        <v>0.31768999999999997</v>
      </c>
      <c r="I9326" s="810">
        <v>1</v>
      </c>
    </row>
    <row r="9327" spans="1:9" x14ac:dyDescent="0.15">
      <c r="A9327" s="694" t="s">
        <v>11759</v>
      </c>
      <c r="B9327" s="96">
        <v>8553</v>
      </c>
      <c r="C9327" s="96">
        <v>3</v>
      </c>
      <c r="D9327" s="97">
        <v>5021097</v>
      </c>
      <c r="E9327" s="97">
        <v>5026866</v>
      </c>
      <c r="F9327" s="96" t="s">
        <v>2321</v>
      </c>
      <c r="G9327" s="96">
        <v>17</v>
      </c>
      <c r="H9327" s="96">
        <v>0.31774000000000002</v>
      </c>
      <c r="I9327" s="810">
        <v>1</v>
      </c>
    </row>
    <row r="9328" spans="1:9" x14ac:dyDescent="0.15">
      <c r="A9328" s="694" t="s">
        <v>11760</v>
      </c>
      <c r="B9328" s="96">
        <v>390195</v>
      </c>
      <c r="C9328" s="96">
        <v>11</v>
      </c>
      <c r="D9328" s="97">
        <v>59131932</v>
      </c>
      <c r="E9328" s="97">
        <v>59132867</v>
      </c>
      <c r="F9328" s="96" t="s">
        <v>2321</v>
      </c>
      <c r="G9328" s="96">
        <v>1</v>
      </c>
      <c r="H9328" s="96">
        <v>0.31780000000000003</v>
      </c>
      <c r="I9328" s="810">
        <v>1</v>
      </c>
    </row>
    <row r="9329" spans="1:9" x14ac:dyDescent="0.15">
      <c r="A9329" s="694" t="s">
        <v>11761</v>
      </c>
      <c r="B9329" s="96">
        <v>132112</v>
      </c>
      <c r="C9329" s="96">
        <v>3</v>
      </c>
      <c r="D9329" s="97">
        <v>186915274</v>
      </c>
      <c r="E9329" s="97">
        <v>186919253</v>
      </c>
      <c r="F9329" s="96" t="s">
        <v>2321</v>
      </c>
      <c r="G9329" s="96">
        <v>13</v>
      </c>
      <c r="H9329" s="96">
        <v>0.31805</v>
      </c>
      <c r="I9329" s="810">
        <v>1</v>
      </c>
    </row>
    <row r="9330" spans="1:9" x14ac:dyDescent="0.15">
      <c r="A9330" s="694" t="s">
        <v>11762</v>
      </c>
      <c r="B9330" s="96">
        <v>2153</v>
      </c>
      <c r="C9330" s="96">
        <v>1</v>
      </c>
      <c r="D9330" s="97">
        <v>169481192</v>
      </c>
      <c r="E9330" s="97">
        <v>169555769</v>
      </c>
      <c r="F9330" s="96" t="s">
        <v>2328</v>
      </c>
      <c r="G9330" s="96">
        <v>364</v>
      </c>
      <c r="H9330" s="96">
        <v>0.31807000000000002</v>
      </c>
      <c r="I9330" s="810">
        <v>1</v>
      </c>
    </row>
    <row r="9331" spans="1:9" x14ac:dyDescent="0.15">
      <c r="A9331" s="694" t="s">
        <v>11763</v>
      </c>
      <c r="B9331" s="96">
        <v>3851</v>
      </c>
      <c r="C9331" s="96">
        <v>12</v>
      </c>
      <c r="D9331" s="97">
        <v>53200327</v>
      </c>
      <c r="E9331" s="97">
        <v>53207900</v>
      </c>
      <c r="F9331" s="96" t="s">
        <v>2328</v>
      </c>
      <c r="G9331" s="96">
        <v>26</v>
      </c>
      <c r="H9331" s="96">
        <v>0.31817000000000001</v>
      </c>
      <c r="I9331" s="810">
        <v>1</v>
      </c>
    </row>
    <row r="9332" spans="1:9" x14ac:dyDescent="0.15">
      <c r="A9332" s="694" t="s">
        <v>11764</v>
      </c>
      <c r="B9332" s="96">
        <v>112479</v>
      </c>
      <c r="C9332" s="96">
        <v>16</v>
      </c>
      <c r="D9332" s="97">
        <v>20791515</v>
      </c>
      <c r="E9332" s="97">
        <v>20817798</v>
      </c>
      <c r="F9332" s="96" t="s">
        <v>2328</v>
      </c>
      <c r="G9332" s="96">
        <v>59</v>
      </c>
      <c r="H9332" s="96">
        <v>0.31818999999999997</v>
      </c>
      <c r="I9332" s="810">
        <v>1</v>
      </c>
    </row>
    <row r="9333" spans="1:9" x14ac:dyDescent="0.15">
      <c r="A9333" s="694" t="s">
        <v>11765</v>
      </c>
      <c r="B9333" s="96">
        <v>4188</v>
      </c>
      <c r="C9333" s="96">
        <v>6</v>
      </c>
      <c r="D9333" s="97">
        <v>41606194</v>
      </c>
      <c r="E9333" s="97">
        <v>41621984</v>
      </c>
      <c r="F9333" s="96" t="s">
        <v>2321</v>
      </c>
      <c r="G9333" s="96">
        <v>76</v>
      </c>
      <c r="H9333" s="96">
        <v>0.31822</v>
      </c>
      <c r="I9333" s="810">
        <v>1</v>
      </c>
    </row>
    <row r="9334" spans="1:9" x14ac:dyDescent="0.15">
      <c r="A9334" s="694" t="s">
        <v>11766</v>
      </c>
      <c r="B9334" s="96">
        <v>79774</v>
      </c>
      <c r="C9334" s="96">
        <v>13</v>
      </c>
      <c r="D9334" s="97">
        <v>113978505</v>
      </c>
      <c r="E9334" s="97">
        <v>114018463</v>
      </c>
      <c r="F9334" s="96" t="s">
        <v>2328</v>
      </c>
      <c r="G9334" s="96">
        <v>115</v>
      </c>
      <c r="H9334" s="96">
        <v>0.31824000000000002</v>
      </c>
      <c r="I9334" s="810">
        <v>1</v>
      </c>
    </row>
    <row r="9335" spans="1:9" x14ac:dyDescent="0.15">
      <c r="A9335" s="694" t="s">
        <v>11767</v>
      </c>
      <c r="B9335" s="96">
        <v>29091</v>
      </c>
      <c r="C9335" s="96">
        <v>14</v>
      </c>
      <c r="D9335" s="97">
        <v>25278860</v>
      </c>
      <c r="E9335" s="97">
        <v>25519095</v>
      </c>
      <c r="F9335" s="96" t="s">
        <v>2328</v>
      </c>
      <c r="G9335" s="96">
        <v>874</v>
      </c>
      <c r="H9335" s="96">
        <v>0.31872</v>
      </c>
      <c r="I9335" s="810">
        <v>1</v>
      </c>
    </row>
    <row r="9336" spans="1:9" x14ac:dyDescent="0.15">
      <c r="A9336" s="694" t="s">
        <v>11768</v>
      </c>
      <c r="B9336" s="96">
        <v>100505741</v>
      </c>
      <c r="C9336" s="96">
        <v>1</v>
      </c>
      <c r="D9336" s="97">
        <v>84971902</v>
      </c>
      <c r="E9336" s="97">
        <v>85022150</v>
      </c>
      <c r="F9336" s="96" t="s">
        <v>2321</v>
      </c>
      <c r="G9336" s="96">
        <v>201</v>
      </c>
      <c r="H9336" s="96">
        <v>0.31874999999999998</v>
      </c>
      <c r="I9336" s="810">
        <v>1</v>
      </c>
    </row>
    <row r="9337" spans="1:9" x14ac:dyDescent="0.15">
      <c r="A9337" s="694" t="s">
        <v>11769</v>
      </c>
      <c r="B9337" s="96">
        <v>3535</v>
      </c>
      <c r="C9337" s="96">
        <v>22</v>
      </c>
      <c r="D9337" s="97">
        <v>22380474</v>
      </c>
      <c r="E9337" s="97">
        <v>23265085</v>
      </c>
      <c r="F9337" s="96" t="s">
        <v>2321</v>
      </c>
      <c r="G9337" s="96">
        <v>1694</v>
      </c>
      <c r="H9337" s="96">
        <v>0.31878000000000001</v>
      </c>
      <c r="I9337" s="810">
        <v>1</v>
      </c>
    </row>
    <row r="9338" spans="1:9" x14ac:dyDescent="0.15">
      <c r="A9338" s="694" t="s">
        <v>11770</v>
      </c>
      <c r="B9338" s="96">
        <v>55231</v>
      </c>
      <c r="C9338" s="96">
        <v>11</v>
      </c>
      <c r="D9338" s="97">
        <v>66357640</v>
      </c>
      <c r="E9338" s="97">
        <v>66360554</v>
      </c>
      <c r="F9338" s="96" t="s">
        <v>2328</v>
      </c>
      <c r="G9338" s="96">
        <v>5</v>
      </c>
      <c r="H9338" s="96">
        <v>0.31883</v>
      </c>
      <c r="I9338" s="810">
        <v>1</v>
      </c>
    </row>
    <row r="9339" spans="1:9" x14ac:dyDescent="0.15">
      <c r="A9339" s="694" t="s">
        <v>11771</v>
      </c>
      <c r="B9339" s="96">
        <v>9746</v>
      </c>
      <c r="C9339" s="96">
        <v>12</v>
      </c>
      <c r="D9339" s="97">
        <v>7281681</v>
      </c>
      <c r="E9339" s="97">
        <v>7311541</v>
      </c>
      <c r="F9339" s="96" t="s">
        <v>2321</v>
      </c>
      <c r="G9339" s="96">
        <v>72</v>
      </c>
      <c r="H9339" s="96">
        <v>0.31896000000000002</v>
      </c>
      <c r="I9339" s="810">
        <v>1</v>
      </c>
    </row>
    <row r="9340" spans="1:9" x14ac:dyDescent="0.15">
      <c r="A9340" s="694" t="s">
        <v>11772</v>
      </c>
      <c r="B9340" s="96">
        <v>23177</v>
      </c>
      <c r="C9340" s="96">
        <v>2</v>
      </c>
      <c r="D9340" s="97">
        <v>65283495</v>
      </c>
      <c r="E9340" s="97">
        <v>65314142</v>
      </c>
      <c r="F9340" s="96" t="s">
        <v>2321</v>
      </c>
      <c r="G9340" s="96">
        <v>118</v>
      </c>
      <c r="H9340" s="96">
        <v>0.31896999999999998</v>
      </c>
      <c r="I9340" s="810">
        <v>1</v>
      </c>
    </row>
    <row r="9341" spans="1:9" x14ac:dyDescent="0.15">
      <c r="A9341" s="694" t="s">
        <v>11773</v>
      </c>
      <c r="B9341" s="96">
        <v>8614</v>
      </c>
      <c r="C9341" s="96">
        <v>5</v>
      </c>
      <c r="D9341" s="97">
        <v>172741726</v>
      </c>
      <c r="E9341" s="97">
        <v>172756506</v>
      </c>
      <c r="F9341" s="96" t="s">
        <v>2328</v>
      </c>
      <c r="G9341" s="96">
        <v>26</v>
      </c>
      <c r="H9341" s="96">
        <v>0.31912000000000001</v>
      </c>
      <c r="I9341" s="810">
        <v>1</v>
      </c>
    </row>
    <row r="9342" spans="1:9" x14ac:dyDescent="0.15">
      <c r="A9342" s="694" t="s">
        <v>11774</v>
      </c>
      <c r="B9342" s="96">
        <v>6175</v>
      </c>
      <c r="C9342" s="96">
        <v>12</v>
      </c>
      <c r="D9342" s="97">
        <v>120634502</v>
      </c>
      <c r="E9342" s="97">
        <v>120639014</v>
      </c>
      <c r="F9342" s="96" t="s">
        <v>2328</v>
      </c>
      <c r="G9342" s="96">
        <v>13</v>
      </c>
      <c r="H9342" s="96">
        <v>0.31914999999999999</v>
      </c>
      <c r="I9342" s="810">
        <v>1</v>
      </c>
    </row>
    <row r="9343" spans="1:9" x14ac:dyDescent="0.15">
      <c r="A9343" s="694" t="s">
        <v>11775</v>
      </c>
      <c r="B9343" s="96">
        <v>79627</v>
      </c>
      <c r="C9343" s="96">
        <v>6</v>
      </c>
      <c r="D9343" s="97">
        <v>71998477</v>
      </c>
      <c r="E9343" s="97">
        <v>72013267</v>
      </c>
      <c r="F9343" s="96" t="s">
        <v>2321</v>
      </c>
      <c r="G9343" s="96">
        <v>62</v>
      </c>
      <c r="H9343" s="96">
        <v>0.31920999999999999</v>
      </c>
      <c r="I9343" s="810">
        <v>1</v>
      </c>
    </row>
    <row r="9344" spans="1:9" x14ac:dyDescent="0.15">
      <c r="A9344" s="694" t="s">
        <v>11776</v>
      </c>
      <c r="B9344" s="96">
        <v>5726</v>
      </c>
      <c r="C9344" s="96">
        <v>7</v>
      </c>
      <c r="D9344" s="97">
        <v>141672431</v>
      </c>
      <c r="E9344" s="97">
        <v>141673573</v>
      </c>
      <c r="F9344" s="96" t="s">
        <v>2328</v>
      </c>
      <c r="G9344" s="96">
        <v>3</v>
      </c>
      <c r="H9344" s="96">
        <v>0.31923000000000001</v>
      </c>
      <c r="I9344" s="810">
        <v>1</v>
      </c>
    </row>
    <row r="9345" spans="1:9" x14ac:dyDescent="0.15">
      <c r="A9345" s="694" t="s">
        <v>11777</v>
      </c>
      <c r="B9345" s="96">
        <v>135932</v>
      </c>
      <c r="C9345" s="96">
        <v>7</v>
      </c>
      <c r="D9345" s="97">
        <v>142982040</v>
      </c>
      <c r="E9345" s="97">
        <v>142985141</v>
      </c>
      <c r="F9345" s="96" t="s">
        <v>2321</v>
      </c>
      <c r="G9345" s="96">
        <v>2</v>
      </c>
      <c r="H9345" s="96">
        <v>0.31927</v>
      </c>
      <c r="I9345" s="810">
        <v>1</v>
      </c>
    </row>
    <row r="9346" spans="1:9" x14ac:dyDescent="0.15">
      <c r="A9346" s="694" t="s">
        <v>11778</v>
      </c>
      <c r="B9346" s="96">
        <v>116211</v>
      </c>
      <c r="C9346" s="96">
        <v>3</v>
      </c>
      <c r="D9346" s="97">
        <v>196050417</v>
      </c>
      <c r="E9346" s="97">
        <v>196065291</v>
      </c>
      <c r="F9346" s="96" t="s">
        <v>2328</v>
      </c>
      <c r="G9346" s="96">
        <v>51</v>
      </c>
      <c r="H9346" s="96">
        <v>0.31929000000000002</v>
      </c>
      <c r="I9346" s="810">
        <v>1</v>
      </c>
    </row>
    <row r="9347" spans="1:9" x14ac:dyDescent="0.15">
      <c r="A9347" s="694" t="s">
        <v>11779</v>
      </c>
      <c r="B9347" s="96">
        <v>84435</v>
      </c>
      <c r="C9347" s="96">
        <v>10</v>
      </c>
      <c r="D9347" s="97">
        <v>134884433</v>
      </c>
      <c r="E9347" s="97">
        <v>134945179</v>
      </c>
      <c r="F9347" s="96" t="s">
        <v>2321</v>
      </c>
      <c r="G9347" s="96">
        <v>250</v>
      </c>
      <c r="H9347" s="96">
        <v>0.31933</v>
      </c>
      <c r="I9347" s="810">
        <v>1</v>
      </c>
    </row>
    <row r="9348" spans="1:9" x14ac:dyDescent="0.15">
      <c r="A9348" s="694" t="s">
        <v>11780</v>
      </c>
      <c r="B9348" s="96">
        <v>10672</v>
      </c>
      <c r="C9348" s="96">
        <v>17</v>
      </c>
      <c r="D9348" s="97">
        <v>63005407</v>
      </c>
      <c r="E9348" s="97">
        <v>63052920</v>
      </c>
      <c r="F9348" s="96" t="s">
        <v>2328</v>
      </c>
      <c r="G9348" s="96">
        <v>53</v>
      </c>
      <c r="H9348" s="96">
        <v>0.31950000000000001</v>
      </c>
      <c r="I9348" s="810">
        <v>1</v>
      </c>
    </row>
    <row r="9349" spans="1:9" x14ac:dyDescent="0.15">
      <c r="A9349" s="694" t="s">
        <v>11781</v>
      </c>
      <c r="B9349" s="96">
        <v>136647</v>
      </c>
      <c r="C9349" s="96">
        <v>7</v>
      </c>
      <c r="D9349" s="97">
        <v>40172342</v>
      </c>
      <c r="E9349" s="97">
        <v>40174251</v>
      </c>
      <c r="F9349" s="96" t="s">
        <v>2328</v>
      </c>
      <c r="G9349" s="96">
        <v>1</v>
      </c>
      <c r="H9349" s="96">
        <v>0.3196</v>
      </c>
      <c r="I9349" s="810">
        <v>1</v>
      </c>
    </row>
    <row r="9350" spans="1:9" x14ac:dyDescent="0.15">
      <c r="A9350" s="694" t="s">
        <v>11782</v>
      </c>
      <c r="B9350" s="96">
        <v>253970</v>
      </c>
      <c r="C9350" s="96">
        <v>14</v>
      </c>
      <c r="D9350" s="97">
        <v>36942493</v>
      </c>
      <c r="E9350" s="97">
        <v>36982990</v>
      </c>
      <c r="F9350" s="96" t="s">
        <v>2328</v>
      </c>
      <c r="G9350" s="96">
        <v>70</v>
      </c>
      <c r="H9350" s="96">
        <v>0.31970999999999999</v>
      </c>
      <c r="I9350" s="810">
        <v>1</v>
      </c>
    </row>
    <row r="9351" spans="1:9" x14ac:dyDescent="0.15">
      <c r="A9351" s="694" t="s">
        <v>11783</v>
      </c>
      <c r="B9351" s="96">
        <v>64129</v>
      </c>
      <c r="C9351" s="96">
        <v>1</v>
      </c>
      <c r="D9351" s="97">
        <v>32042086</v>
      </c>
      <c r="E9351" s="97">
        <v>32053290</v>
      </c>
      <c r="F9351" s="96" t="s">
        <v>2321</v>
      </c>
      <c r="G9351" s="96">
        <v>11</v>
      </c>
      <c r="H9351" s="96">
        <v>0.31972</v>
      </c>
      <c r="I9351" s="810">
        <v>1</v>
      </c>
    </row>
    <row r="9352" spans="1:9" x14ac:dyDescent="0.15">
      <c r="A9352" s="694" t="s">
        <v>11784</v>
      </c>
      <c r="B9352" s="96">
        <v>51143</v>
      </c>
      <c r="C9352" s="96">
        <v>3</v>
      </c>
      <c r="D9352" s="97">
        <v>32567463</v>
      </c>
      <c r="E9352" s="97">
        <v>32612373</v>
      </c>
      <c r="F9352" s="96" t="s">
        <v>2328</v>
      </c>
      <c r="G9352" s="96">
        <v>113</v>
      </c>
      <c r="H9352" s="96">
        <v>0.31990000000000002</v>
      </c>
      <c r="I9352" s="810">
        <v>1</v>
      </c>
    </row>
    <row r="9353" spans="1:9" x14ac:dyDescent="0.15">
      <c r="A9353" s="694" t="s">
        <v>2639</v>
      </c>
      <c r="B9353" s="96">
        <v>5289</v>
      </c>
      <c r="C9353" s="96">
        <v>18</v>
      </c>
      <c r="D9353" s="97">
        <v>39535165</v>
      </c>
      <c r="E9353" s="97">
        <v>39662272</v>
      </c>
      <c r="F9353" s="96" t="s">
        <v>2321</v>
      </c>
      <c r="G9353" s="96">
        <v>294</v>
      </c>
      <c r="H9353" s="96">
        <v>0.31991999999999998</v>
      </c>
      <c r="I9353" s="810">
        <v>1</v>
      </c>
    </row>
    <row r="9354" spans="1:9" x14ac:dyDescent="0.15">
      <c r="A9354" s="694" t="s">
        <v>11785</v>
      </c>
      <c r="B9354" s="96">
        <v>9514</v>
      </c>
      <c r="C9354" s="96">
        <v>22</v>
      </c>
      <c r="D9354" s="97">
        <v>30950622</v>
      </c>
      <c r="E9354" s="97">
        <v>30970572</v>
      </c>
      <c r="F9354" s="96" t="s">
        <v>2328</v>
      </c>
      <c r="G9354" s="96">
        <v>73</v>
      </c>
      <c r="H9354" s="96">
        <v>0.31996000000000002</v>
      </c>
      <c r="I9354" s="810">
        <v>1</v>
      </c>
    </row>
    <row r="9355" spans="1:9" x14ac:dyDescent="0.15">
      <c r="A9355" s="694" t="s">
        <v>11786</v>
      </c>
      <c r="B9355" s="96">
        <v>6556</v>
      </c>
      <c r="C9355" s="96">
        <v>2</v>
      </c>
      <c r="D9355" s="97">
        <v>219246752</v>
      </c>
      <c r="E9355" s="97">
        <v>219261617</v>
      </c>
      <c r="F9355" s="96" t="s">
        <v>2321</v>
      </c>
      <c r="G9355" s="96">
        <v>26</v>
      </c>
      <c r="H9355" s="96">
        <v>0.32002000000000003</v>
      </c>
      <c r="I9355" s="810">
        <v>1</v>
      </c>
    </row>
    <row r="9356" spans="1:9" x14ac:dyDescent="0.15">
      <c r="A9356" s="694" t="s">
        <v>11787</v>
      </c>
      <c r="B9356" s="96">
        <v>440387</v>
      </c>
      <c r="C9356" s="96">
        <v>16</v>
      </c>
      <c r="D9356" s="97">
        <v>75237994</v>
      </c>
      <c r="E9356" s="97">
        <v>75241072</v>
      </c>
      <c r="F9356" s="96" t="s">
        <v>2328</v>
      </c>
      <c r="G9356" s="96">
        <v>9</v>
      </c>
      <c r="H9356" s="96">
        <v>0.32002999999999998</v>
      </c>
      <c r="I9356" s="810">
        <v>1</v>
      </c>
    </row>
    <row r="9357" spans="1:9" x14ac:dyDescent="0.15">
      <c r="A9357" s="694" t="s">
        <v>11788</v>
      </c>
      <c r="B9357" s="96">
        <v>11075</v>
      </c>
      <c r="C9357" s="96">
        <v>8</v>
      </c>
      <c r="D9357" s="97">
        <v>80523049</v>
      </c>
      <c r="E9357" s="97">
        <v>80578410</v>
      </c>
      <c r="F9357" s="96" t="s">
        <v>2321</v>
      </c>
      <c r="G9357" s="96">
        <v>205</v>
      </c>
      <c r="H9357" s="96">
        <v>0.32005</v>
      </c>
      <c r="I9357" s="810">
        <v>1</v>
      </c>
    </row>
    <row r="9358" spans="1:9" x14ac:dyDescent="0.15">
      <c r="A9358" s="694" t="s">
        <v>11789</v>
      </c>
      <c r="B9358" s="96">
        <v>55240</v>
      </c>
      <c r="C9358" s="96">
        <v>2</v>
      </c>
      <c r="D9358" s="97">
        <v>119981384</v>
      </c>
      <c r="E9358" s="97">
        <v>120023228</v>
      </c>
      <c r="F9358" s="96" t="s">
        <v>2321</v>
      </c>
      <c r="G9358" s="96">
        <v>180</v>
      </c>
      <c r="H9358" s="96">
        <v>0.32024000000000002</v>
      </c>
      <c r="I9358" s="810">
        <v>1</v>
      </c>
    </row>
    <row r="9359" spans="1:9" x14ac:dyDescent="0.15">
      <c r="A9359" s="694" t="s">
        <v>11790</v>
      </c>
      <c r="B9359" s="96">
        <v>643246</v>
      </c>
      <c r="C9359" s="96">
        <v>12</v>
      </c>
      <c r="D9359" s="97">
        <v>116997186</v>
      </c>
      <c r="E9359" s="97">
        <v>117014425</v>
      </c>
      <c r="F9359" s="96" t="s">
        <v>2321</v>
      </c>
      <c r="G9359" s="96">
        <v>72</v>
      </c>
      <c r="H9359" s="96">
        <v>0.32025999999999999</v>
      </c>
      <c r="I9359" s="810">
        <v>1</v>
      </c>
    </row>
    <row r="9360" spans="1:9" x14ac:dyDescent="0.15">
      <c r="A9360" s="694" t="s">
        <v>11791</v>
      </c>
      <c r="B9360" s="96">
        <v>9848</v>
      </c>
      <c r="C9360" s="96">
        <v>4</v>
      </c>
      <c r="D9360" s="97">
        <v>170907748</v>
      </c>
      <c r="E9360" s="97">
        <v>170948371</v>
      </c>
      <c r="F9360" s="96" t="s">
        <v>2328</v>
      </c>
      <c r="G9360" s="96">
        <v>112</v>
      </c>
      <c r="H9360" s="96">
        <v>0.32027</v>
      </c>
      <c r="I9360" s="810">
        <v>1</v>
      </c>
    </row>
    <row r="9361" spans="1:9" x14ac:dyDescent="0.15">
      <c r="A9361" s="694" t="s">
        <v>11792</v>
      </c>
      <c r="B9361" s="96">
        <v>92749</v>
      </c>
      <c r="C9361" s="96">
        <v>2</v>
      </c>
      <c r="D9361" s="97">
        <v>26624784</v>
      </c>
      <c r="E9361" s="97">
        <v>26679579</v>
      </c>
      <c r="F9361" s="96" t="s">
        <v>2321</v>
      </c>
      <c r="G9361" s="96">
        <v>155</v>
      </c>
      <c r="H9361" s="96">
        <v>0.32036999999999999</v>
      </c>
      <c r="I9361" s="810">
        <v>1</v>
      </c>
    </row>
    <row r="9362" spans="1:9" x14ac:dyDescent="0.15">
      <c r="A9362" s="694" t="s">
        <v>11793</v>
      </c>
      <c r="B9362" s="96">
        <v>28978</v>
      </c>
      <c r="C9362" s="96">
        <v>6</v>
      </c>
      <c r="D9362" s="97">
        <v>52535884</v>
      </c>
      <c r="E9362" s="97">
        <v>52551386</v>
      </c>
      <c r="F9362" s="96" t="s">
        <v>2321</v>
      </c>
      <c r="G9362" s="96">
        <v>58</v>
      </c>
      <c r="H9362" s="96">
        <v>0.32046999999999998</v>
      </c>
      <c r="I9362" s="810">
        <v>1</v>
      </c>
    </row>
    <row r="9363" spans="1:9" x14ac:dyDescent="0.15">
      <c r="A9363" s="694" t="s">
        <v>11794</v>
      </c>
      <c r="B9363" s="96">
        <v>283989</v>
      </c>
      <c r="C9363" s="96">
        <v>17</v>
      </c>
      <c r="D9363" s="97">
        <v>73512609</v>
      </c>
      <c r="E9363" s="97">
        <v>73520821</v>
      </c>
      <c r="F9363" s="96" t="s">
        <v>2321</v>
      </c>
      <c r="G9363" s="96">
        <v>44</v>
      </c>
      <c r="H9363" s="96">
        <v>0.32049</v>
      </c>
      <c r="I9363" s="810">
        <v>1</v>
      </c>
    </row>
    <row r="9364" spans="1:9" x14ac:dyDescent="0.15">
      <c r="A9364" s="694" t="s">
        <v>11795</v>
      </c>
      <c r="B9364" s="96">
        <v>9688</v>
      </c>
      <c r="C9364" s="96">
        <v>16</v>
      </c>
      <c r="D9364" s="97">
        <v>56764017</v>
      </c>
      <c r="E9364" s="97">
        <v>56882637</v>
      </c>
      <c r="F9364" s="96" t="s">
        <v>2321</v>
      </c>
      <c r="G9364" s="96">
        <v>320</v>
      </c>
      <c r="H9364" s="96">
        <v>0.32058999999999999</v>
      </c>
      <c r="I9364" s="810">
        <v>1</v>
      </c>
    </row>
    <row r="9365" spans="1:9" x14ac:dyDescent="0.15">
      <c r="A9365" s="694" t="s">
        <v>11796</v>
      </c>
      <c r="B9365" s="96">
        <v>92840</v>
      </c>
      <c r="C9365" s="96">
        <v>19</v>
      </c>
      <c r="D9365" s="97">
        <v>1491165</v>
      </c>
      <c r="E9365" s="97">
        <v>1497924</v>
      </c>
      <c r="F9365" s="96" t="s">
        <v>2321</v>
      </c>
      <c r="G9365" s="96">
        <v>23</v>
      </c>
      <c r="H9365" s="96">
        <v>0.32063000000000003</v>
      </c>
      <c r="I9365" s="810">
        <v>1</v>
      </c>
    </row>
    <row r="9366" spans="1:9" x14ac:dyDescent="0.15">
      <c r="A9366" s="694" t="s">
        <v>11797</v>
      </c>
      <c r="B9366" s="96">
        <v>23341</v>
      </c>
      <c r="C9366" s="96">
        <v>1</v>
      </c>
      <c r="D9366" s="97">
        <v>15853343</v>
      </c>
      <c r="E9366" s="97">
        <v>15898228</v>
      </c>
      <c r="F9366" s="96" t="s">
        <v>2321</v>
      </c>
      <c r="G9366" s="96">
        <v>123</v>
      </c>
      <c r="H9366" s="96">
        <v>0.32074000000000003</v>
      </c>
      <c r="I9366" s="810">
        <v>1</v>
      </c>
    </row>
    <row r="9367" spans="1:9" x14ac:dyDescent="0.15">
      <c r="A9367" s="694" t="s">
        <v>11798</v>
      </c>
      <c r="B9367" s="96">
        <v>4147</v>
      </c>
      <c r="C9367" s="96">
        <v>8</v>
      </c>
      <c r="D9367" s="97">
        <v>98881284</v>
      </c>
      <c r="E9367" s="97">
        <v>99048948</v>
      </c>
      <c r="F9367" s="96" t="s">
        <v>2321</v>
      </c>
      <c r="G9367" s="96">
        <v>566</v>
      </c>
      <c r="H9367" s="96">
        <v>0.32075999999999999</v>
      </c>
      <c r="I9367" s="810">
        <v>1</v>
      </c>
    </row>
    <row r="9368" spans="1:9" x14ac:dyDescent="0.15">
      <c r="A9368" s="694" t="s">
        <v>11799</v>
      </c>
      <c r="B9368" s="96">
        <v>339451</v>
      </c>
      <c r="C9368" s="96">
        <v>1</v>
      </c>
      <c r="D9368" s="97">
        <v>895967</v>
      </c>
      <c r="E9368" s="97">
        <v>901099</v>
      </c>
      <c r="F9368" s="96" t="s">
        <v>2321</v>
      </c>
      <c r="G9368" s="96">
        <v>21</v>
      </c>
      <c r="H9368" s="96">
        <v>0.32077</v>
      </c>
      <c r="I9368" s="810">
        <v>1</v>
      </c>
    </row>
    <row r="9369" spans="1:9" x14ac:dyDescent="0.15">
      <c r="A9369" s="694" t="s">
        <v>11800</v>
      </c>
      <c r="B9369" s="96">
        <v>119695</v>
      </c>
      <c r="C9369" s="96">
        <v>11</v>
      </c>
      <c r="D9369" s="97">
        <v>4824663</v>
      </c>
      <c r="E9369" s="97">
        <v>4825610</v>
      </c>
      <c r="F9369" s="96" t="s">
        <v>2328</v>
      </c>
      <c r="G9369" s="96">
        <v>7</v>
      </c>
      <c r="H9369" s="96">
        <v>0.32080999999999998</v>
      </c>
      <c r="I9369" s="810">
        <v>1</v>
      </c>
    </row>
    <row r="9370" spans="1:9" x14ac:dyDescent="0.15">
      <c r="A9370" s="694" t="s">
        <v>11801</v>
      </c>
      <c r="B9370" s="96">
        <v>388795</v>
      </c>
      <c r="C9370" s="96">
        <v>20</v>
      </c>
      <c r="D9370" s="97">
        <v>31451595</v>
      </c>
      <c r="E9370" s="97">
        <v>31481113</v>
      </c>
      <c r="F9370" s="96" t="s">
        <v>2321</v>
      </c>
      <c r="G9370" s="96">
        <v>125</v>
      </c>
      <c r="H9370" s="96">
        <v>0.32085000000000002</v>
      </c>
      <c r="I9370" s="810">
        <v>1</v>
      </c>
    </row>
    <row r="9371" spans="1:9" x14ac:dyDescent="0.15">
      <c r="A9371" s="694" t="s">
        <v>11802</v>
      </c>
      <c r="B9371" s="96">
        <v>100132463</v>
      </c>
      <c r="C9371" s="96">
        <v>4</v>
      </c>
      <c r="D9371" s="97">
        <v>184242917</v>
      </c>
      <c r="E9371" s="97">
        <v>184243579</v>
      </c>
      <c r="F9371" s="96" t="s">
        <v>2328</v>
      </c>
      <c r="G9371" s="96">
        <v>2</v>
      </c>
      <c r="H9371" s="96">
        <v>0.32088</v>
      </c>
      <c r="I9371" s="810">
        <v>1</v>
      </c>
    </row>
    <row r="9372" spans="1:9" x14ac:dyDescent="0.15">
      <c r="A9372" s="694" t="s">
        <v>11803</v>
      </c>
      <c r="B9372" s="96">
        <v>79626</v>
      </c>
      <c r="C9372" s="96">
        <v>1</v>
      </c>
      <c r="D9372" s="97">
        <v>151129095</v>
      </c>
      <c r="E9372" s="97">
        <v>151132731</v>
      </c>
      <c r="F9372" s="96" t="s">
        <v>2321</v>
      </c>
      <c r="G9372" s="96">
        <v>6</v>
      </c>
      <c r="H9372" s="96">
        <v>0.32092999999999999</v>
      </c>
      <c r="I9372" s="810">
        <v>1</v>
      </c>
    </row>
    <row r="9373" spans="1:9" x14ac:dyDescent="0.15">
      <c r="A9373" s="694" t="s">
        <v>11804</v>
      </c>
      <c r="B9373" s="96">
        <v>10158</v>
      </c>
      <c r="C9373" s="96">
        <v>1</v>
      </c>
      <c r="D9373" s="97">
        <v>47649261</v>
      </c>
      <c r="E9373" s="97">
        <v>47655771</v>
      </c>
      <c r="F9373" s="96" t="s">
        <v>2328</v>
      </c>
      <c r="G9373" s="96">
        <v>13</v>
      </c>
      <c r="H9373" s="96">
        <v>0.32108999999999999</v>
      </c>
      <c r="I9373" s="810">
        <v>1</v>
      </c>
    </row>
    <row r="9374" spans="1:9" x14ac:dyDescent="0.15">
      <c r="A9374" s="694" t="s">
        <v>11805</v>
      </c>
      <c r="B9374" s="96">
        <v>143503</v>
      </c>
      <c r="C9374" s="96">
        <v>11</v>
      </c>
      <c r="D9374" s="97">
        <v>4665156</v>
      </c>
      <c r="E9374" s="97">
        <v>4676718</v>
      </c>
      <c r="F9374" s="96" t="s">
        <v>2321</v>
      </c>
      <c r="G9374" s="96">
        <v>65</v>
      </c>
      <c r="H9374" s="96">
        <v>0.32113999999999998</v>
      </c>
      <c r="I9374" s="810">
        <v>1</v>
      </c>
    </row>
    <row r="9375" spans="1:9" x14ac:dyDescent="0.15">
      <c r="A9375" s="694" t="s">
        <v>11806</v>
      </c>
      <c r="B9375" s="96">
        <v>54827</v>
      </c>
      <c r="C9375" s="96">
        <v>11</v>
      </c>
      <c r="D9375" s="97">
        <v>114441313</v>
      </c>
      <c r="E9375" s="97">
        <v>114466484</v>
      </c>
      <c r="F9375" s="96" t="s">
        <v>2328</v>
      </c>
      <c r="G9375" s="96">
        <v>72</v>
      </c>
      <c r="H9375" s="96">
        <v>0.32114999999999999</v>
      </c>
      <c r="I9375" s="810">
        <v>1</v>
      </c>
    </row>
    <row r="9376" spans="1:9" x14ac:dyDescent="0.15">
      <c r="A9376" s="694" t="s">
        <v>11807</v>
      </c>
      <c r="B9376" s="96">
        <v>51334</v>
      </c>
      <c r="C9376" s="96">
        <v>5</v>
      </c>
      <c r="D9376" s="97">
        <v>119799973</v>
      </c>
      <c r="E9376" s="97">
        <v>120023009</v>
      </c>
      <c r="F9376" s="96" t="s">
        <v>2321</v>
      </c>
      <c r="G9376" s="96">
        <v>995</v>
      </c>
      <c r="H9376" s="96">
        <v>0.32116</v>
      </c>
      <c r="I9376" s="810">
        <v>1</v>
      </c>
    </row>
    <row r="9377" spans="1:9" x14ac:dyDescent="0.15">
      <c r="A9377" s="694" t="s">
        <v>11808</v>
      </c>
      <c r="B9377" s="96">
        <v>400797</v>
      </c>
      <c r="C9377" s="96">
        <v>1</v>
      </c>
      <c r="D9377" s="97">
        <v>178463034</v>
      </c>
      <c r="E9377" s="97">
        <v>178468769</v>
      </c>
      <c r="F9377" s="96" t="s">
        <v>2328</v>
      </c>
      <c r="G9377" s="96">
        <v>19</v>
      </c>
      <c r="H9377" s="96">
        <v>0.32119999999999999</v>
      </c>
      <c r="I9377" s="810">
        <v>1</v>
      </c>
    </row>
    <row r="9378" spans="1:9" x14ac:dyDescent="0.15">
      <c r="A9378" s="694" t="s">
        <v>11809</v>
      </c>
      <c r="B9378" s="96">
        <v>3627</v>
      </c>
      <c r="C9378" s="96">
        <v>4</v>
      </c>
      <c r="D9378" s="97">
        <v>76942269</v>
      </c>
      <c r="E9378" s="97">
        <v>76944689</v>
      </c>
      <c r="F9378" s="96" t="s">
        <v>2328</v>
      </c>
      <c r="G9378" s="96">
        <v>8</v>
      </c>
      <c r="H9378" s="96">
        <v>0.32139000000000001</v>
      </c>
      <c r="I9378" s="810">
        <v>1</v>
      </c>
    </row>
    <row r="9379" spans="1:9" x14ac:dyDescent="0.15">
      <c r="A9379" s="694" t="s">
        <v>11810</v>
      </c>
      <c r="B9379" s="96">
        <v>151651</v>
      </c>
      <c r="C9379" s="96">
        <v>3</v>
      </c>
      <c r="D9379" s="97">
        <v>19920964</v>
      </c>
      <c r="E9379" s="97">
        <v>19977820</v>
      </c>
      <c r="F9379" s="96" t="s">
        <v>2328</v>
      </c>
      <c r="G9379" s="96">
        <v>220</v>
      </c>
      <c r="H9379" s="96">
        <v>0.32147999999999999</v>
      </c>
      <c r="I9379" s="810">
        <v>1</v>
      </c>
    </row>
    <row r="9380" spans="1:9" x14ac:dyDescent="0.15">
      <c r="A9380" s="694" t="s">
        <v>11811</v>
      </c>
      <c r="B9380" s="96">
        <v>29103</v>
      </c>
      <c r="C9380" s="96">
        <v>13</v>
      </c>
      <c r="D9380" s="97">
        <v>43597362</v>
      </c>
      <c r="E9380" s="97">
        <v>43683306</v>
      </c>
      <c r="F9380" s="96" t="s">
        <v>2321</v>
      </c>
      <c r="G9380" s="96">
        <v>246</v>
      </c>
      <c r="H9380" s="96">
        <v>0.32149</v>
      </c>
      <c r="I9380" s="810">
        <v>1</v>
      </c>
    </row>
    <row r="9381" spans="1:9" x14ac:dyDescent="0.15">
      <c r="A9381" s="694" t="s">
        <v>11812</v>
      </c>
      <c r="B9381" s="96">
        <v>10240</v>
      </c>
      <c r="C9381" s="96">
        <v>13</v>
      </c>
      <c r="D9381" s="97">
        <v>41303432</v>
      </c>
      <c r="E9381" s="97">
        <v>41345347</v>
      </c>
      <c r="F9381" s="96" t="s">
        <v>2328</v>
      </c>
      <c r="G9381" s="96">
        <v>103</v>
      </c>
      <c r="H9381" s="96">
        <v>0.32151999999999997</v>
      </c>
      <c r="I9381" s="810">
        <v>1</v>
      </c>
    </row>
    <row r="9382" spans="1:9" x14ac:dyDescent="0.15">
      <c r="A9382" s="694" t="s">
        <v>11813</v>
      </c>
      <c r="B9382" s="96">
        <v>7088</v>
      </c>
      <c r="C9382" s="96">
        <v>9</v>
      </c>
      <c r="D9382" s="97">
        <v>84198598</v>
      </c>
      <c r="E9382" s="97">
        <v>84303596</v>
      </c>
      <c r="F9382" s="96" t="s">
        <v>2328</v>
      </c>
      <c r="G9382" s="96">
        <v>395</v>
      </c>
      <c r="H9382" s="96">
        <v>0.32162000000000002</v>
      </c>
      <c r="I9382" s="810">
        <v>1</v>
      </c>
    </row>
    <row r="9383" spans="1:9" x14ac:dyDescent="0.15">
      <c r="A9383" s="694" t="s">
        <v>11814</v>
      </c>
      <c r="B9383" s="96">
        <v>26122</v>
      </c>
      <c r="C9383" s="96">
        <v>2</v>
      </c>
      <c r="D9383" s="97">
        <v>149402560</v>
      </c>
      <c r="E9383" s="97">
        <v>149545136</v>
      </c>
      <c r="F9383" s="96" t="s">
        <v>2321</v>
      </c>
      <c r="G9383" s="96">
        <v>332</v>
      </c>
      <c r="H9383" s="96">
        <v>0.32163000000000003</v>
      </c>
      <c r="I9383" s="810">
        <v>1</v>
      </c>
    </row>
    <row r="9384" spans="1:9" x14ac:dyDescent="0.15">
      <c r="A9384" s="694" t="s">
        <v>11815</v>
      </c>
      <c r="B9384" s="96">
        <v>26005</v>
      </c>
      <c r="C9384" s="96">
        <v>11</v>
      </c>
      <c r="D9384" s="97">
        <v>73723759</v>
      </c>
      <c r="E9384" s="97">
        <v>73882064</v>
      </c>
      <c r="F9384" s="96" t="s">
        <v>2328</v>
      </c>
      <c r="G9384" s="96">
        <v>546</v>
      </c>
      <c r="H9384" s="96">
        <v>0.32174000000000003</v>
      </c>
      <c r="I9384" s="810">
        <v>1</v>
      </c>
    </row>
    <row r="9385" spans="1:9" x14ac:dyDescent="0.15">
      <c r="A9385" s="694" t="s">
        <v>11816</v>
      </c>
      <c r="B9385" s="96">
        <v>6741</v>
      </c>
      <c r="C9385" s="96">
        <v>2</v>
      </c>
      <c r="D9385" s="97">
        <v>170655322</v>
      </c>
      <c r="E9385" s="97">
        <v>170668574</v>
      </c>
      <c r="F9385" s="96" t="s">
        <v>2321</v>
      </c>
      <c r="G9385" s="96">
        <v>44</v>
      </c>
      <c r="H9385" s="96">
        <v>0.32178000000000001</v>
      </c>
      <c r="I9385" s="810">
        <v>1</v>
      </c>
    </row>
    <row r="9386" spans="1:9" x14ac:dyDescent="0.15">
      <c r="A9386" s="694" t="s">
        <v>11817</v>
      </c>
      <c r="B9386" s="96">
        <v>57824</v>
      </c>
      <c r="C9386" s="96">
        <v>5</v>
      </c>
      <c r="D9386" s="97">
        <v>143191726</v>
      </c>
      <c r="E9386" s="97">
        <v>143200284</v>
      </c>
      <c r="F9386" s="96" t="s">
        <v>2321</v>
      </c>
      <c r="G9386" s="96">
        <v>27</v>
      </c>
      <c r="H9386" s="96">
        <v>0.32190999999999997</v>
      </c>
      <c r="I9386" s="810">
        <v>1</v>
      </c>
    </row>
    <row r="9387" spans="1:9" x14ac:dyDescent="0.15">
      <c r="A9387" s="694" t="s">
        <v>11818</v>
      </c>
      <c r="B9387" s="96">
        <v>389383</v>
      </c>
      <c r="C9387" s="96">
        <v>6</v>
      </c>
      <c r="D9387" s="97">
        <v>35744343</v>
      </c>
      <c r="E9387" s="97">
        <v>35747329</v>
      </c>
      <c r="F9387" s="96" t="s">
        <v>2321</v>
      </c>
      <c r="G9387" s="96">
        <v>9</v>
      </c>
      <c r="H9387" s="96">
        <v>0.32195000000000001</v>
      </c>
      <c r="I9387" s="810">
        <v>1</v>
      </c>
    </row>
    <row r="9388" spans="1:9" x14ac:dyDescent="0.15">
      <c r="A9388" s="694" t="s">
        <v>11819</v>
      </c>
      <c r="B9388" s="96">
        <v>3488</v>
      </c>
      <c r="C9388" s="96">
        <v>2</v>
      </c>
      <c r="D9388" s="97">
        <v>217536828</v>
      </c>
      <c r="E9388" s="97">
        <v>217560272</v>
      </c>
      <c r="F9388" s="96" t="s">
        <v>2328</v>
      </c>
      <c r="G9388" s="96">
        <v>61</v>
      </c>
      <c r="H9388" s="96">
        <v>0.32203999999999999</v>
      </c>
      <c r="I9388" s="810">
        <v>1</v>
      </c>
    </row>
    <row r="9389" spans="1:9" x14ac:dyDescent="0.15">
      <c r="A9389" s="694" t="s">
        <v>11820</v>
      </c>
      <c r="B9389" s="96">
        <v>55233</v>
      </c>
      <c r="C9389" s="96">
        <v>2</v>
      </c>
      <c r="D9389" s="97">
        <v>74381394</v>
      </c>
      <c r="E9389" s="97">
        <v>74406006</v>
      </c>
      <c r="F9389" s="96" t="s">
        <v>2328</v>
      </c>
      <c r="G9389" s="96">
        <v>58</v>
      </c>
      <c r="H9389" s="96">
        <v>0.32207999999999998</v>
      </c>
      <c r="I9389" s="810">
        <v>1</v>
      </c>
    </row>
    <row r="9390" spans="1:9" x14ac:dyDescent="0.15">
      <c r="A9390" s="694" t="s">
        <v>11821</v>
      </c>
      <c r="B9390" s="96">
        <v>27287</v>
      </c>
      <c r="C9390" s="96">
        <v>10</v>
      </c>
      <c r="D9390" s="97">
        <v>135051408</v>
      </c>
      <c r="E9390" s="97">
        <v>135055433</v>
      </c>
      <c r="F9390" s="96" t="s">
        <v>2321</v>
      </c>
      <c r="G9390" s="96">
        <v>26</v>
      </c>
      <c r="H9390" s="96">
        <v>0.32212000000000002</v>
      </c>
      <c r="I9390" s="810">
        <v>1</v>
      </c>
    </row>
    <row r="9391" spans="1:9" x14ac:dyDescent="0.15">
      <c r="A9391" s="694" t="s">
        <v>11822</v>
      </c>
      <c r="B9391" s="96">
        <v>58478</v>
      </c>
      <c r="C9391" s="96">
        <v>4</v>
      </c>
      <c r="D9391" s="97">
        <v>83351726</v>
      </c>
      <c r="E9391" s="97">
        <v>83382245</v>
      </c>
      <c r="F9391" s="96" t="s">
        <v>2321</v>
      </c>
      <c r="G9391" s="96">
        <v>84</v>
      </c>
      <c r="H9391" s="96">
        <v>0.32212000000000002</v>
      </c>
      <c r="I9391" s="810">
        <v>1</v>
      </c>
    </row>
    <row r="9392" spans="1:9" x14ac:dyDescent="0.15">
      <c r="A9392" s="694" t="s">
        <v>11823</v>
      </c>
      <c r="B9392" s="96">
        <v>993</v>
      </c>
      <c r="C9392" s="96">
        <v>3</v>
      </c>
      <c r="D9392" s="97">
        <v>48198668</v>
      </c>
      <c r="E9392" s="97">
        <v>48230153</v>
      </c>
      <c r="F9392" s="96" t="s">
        <v>2328</v>
      </c>
      <c r="G9392" s="96">
        <v>45</v>
      </c>
      <c r="H9392" s="96">
        <v>0.32213999999999998</v>
      </c>
      <c r="I9392" s="810">
        <v>1</v>
      </c>
    </row>
    <row r="9393" spans="1:9" x14ac:dyDescent="0.15">
      <c r="A9393" s="694" t="s">
        <v>11824</v>
      </c>
      <c r="B9393" s="96">
        <v>1506</v>
      </c>
      <c r="C9393" s="96">
        <v>16</v>
      </c>
      <c r="D9393" s="97">
        <v>67963473</v>
      </c>
      <c r="E9393" s="97">
        <v>67965778</v>
      </c>
      <c r="F9393" s="96" t="s">
        <v>2328</v>
      </c>
      <c r="G9393" s="96">
        <v>4</v>
      </c>
      <c r="H9393" s="96">
        <v>0.32217000000000001</v>
      </c>
      <c r="I9393" s="810">
        <v>1</v>
      </c>
    </row>
    <row r="9394" spans="1:9" x14ac:dyDescent="0.15">
      <c r="A9394" s="694" t="s">
        <v>11825</v>
      </c>
      <c r="B9394" s="96">
        <v>9495</v>
      </c>
      <c r="C9394" s="96">
        <v>14</v>
      </c>
      <c r="D9394" s="97">
        <v>64932217</v>
      </c>
      <c r="E9394" s="97">
        <v>64941221</v>
      </c>
      <c r="F9394" s="96" t="s">
        <v>2321</v>
      </c>
      <c r="G9394" s="96">
        <v>15</v>
      </c>
      <c r="H9394" s="96">
        <v>0.32218999999999998</v>
      </c>
      <c r="I9394" s="810">
        <v>1</v>
      </c>
    </row>
    <row r="9395" spans="1:9" x14ac:dyDescent="0.15">
      <c r="A9395" s="694" t="s">
        <v>11826</v>
      </c>
      <c r="B9395" s="96">
        <v>29127</v>
      </c>
      <c r="C9395" s="96">
        <v>12</v>
      </c>
      <c r="D9395" s="97">
        <v>50382945</v>
      </c>
      <c r="E9395" s="97">
        <v>50425586</v>
      </c>
      <c r="F9395" s="96" t="s">
        <v>2328</v>
      </c>
      <c r="G9395" s="96">
        <v>85</v>
      </c>
      <c r="H9395" s="96">
        <v>0.32219999999999999</v>
      </c>
      <c r="I9395" s="810">
        <v>1</v>
      </c>
    </row>
    <row r="9396" spans="1:9" x14ac:dyDescent="0.15">
      <c r="A9396" s="694" t="s">
        <v>11827</v>
      </c>
      <c r="B9396" s="96">
        <v>1544</v>
      </c>
      <c r="C9396" s="96">
        <v>15</v>
      </c>
      <c r="D9396" s="97">
        <v>75041184</v>
      </c>
      <c r="E9396" s="97">
        <v>75048941</v>
      </c>
      <c r="F9396" s="96" t="s">
        <v>2321</v>
      </c>
      <c r="G9396" s="96">
        <v>19</v>
      </c>
      <c r="H9396" s="96">
        <v>0.32227</v>
      </c>
      <c r="I9396" s="810">
        <v>1</v>
      </c>
    </row>
    <row r="9397" spans="1:9" x14ac:dyDescent="0.15">
      <c r="A9397" s="694" t="s">
        <v>11828</v>
      </c>
      <c r="B9397" s="96">
        <v>10324</v>
      </c>
      <c r="C9397" s="96">
        <v>2</v>
      </c>
      <c r="D9397" s="97">
        <v>170366212</v>
      </c>
      <c r="E9397" s="97">
        <v>170382772</v>
      </c>
      <c r="F9397" s="96" t="s">
        <v>2321</v>
      </c>
      <c r="G9397" s="96">
        <v>35</v>
      </c>
      <c r="H9397" s="96">
        <v>0.32228000000000001</v>
      </c>
      <c r="I9397" s="810">
        <v>1</v>
      </c>
    </row>
    <row r="9398" spans="1:9" x14ac:dyDescent="0.15">
      <c r="A9398" s="694" t="s">
        <v>11829</v>
      </c>
      <c r="B9398" s="96">
        <v>178</v>
      </c>
      <c r="C9398" s="96">
        <v>1</v>
      </c>
      <c r="D9398" s="97">
        <v>100315633</v>
      </c>
      <c r="E9398" s="97">
        <v>100389579</v>
      </c>
      <c r="F9398" s="96" t="s">
        <v>2321</v>
      </c>
      <c r="G9398" s="96">
        <v>282</v>
      </c>
      <c r="H9398" s="96">
        <v>0.32232</v>
      </c>
      <c r="I9398" s="810">
        <v>1</v>
      </c>
    </row>
    <row r="9399" spans="1:9" x14ac:dyDescent="0.15">
      <c r="A9399" s="694" t="s">
        <v>11830</v>
      </c>
      <c r="B9399" s="96">
        <v>64902</v>
      </c>
      <c r="C9399" s="96">
        <v>5</v>
      </c>
      <c r="D9399" s="97">
        <v>34998206</v>
      </c>
      <c r="E9399" s="97">
        <v>35048293</v>
      </c>
      <c r="F9399" s="96" t="s">
        <v>2328</v>
      </c>
      <c r="G9399" s="96">
        <v>237</v>
      </c>
      <c r="H9399" s="96">
        <v>0.32232</v>
      </c>
      <c r="I9399" s="810">
        <v>1</v>
      </c>
    </row>
    <row r="9400" spans="1:9" x14ac:dyDescent="0.15">
      <c r="A9400" s="694" t="s">
        <v>11831</v>
      </c>
      <c r="B9400" s="96">
        <v>151649</v>
      </c>
      <c r="C9400" s="96">
        <v>3</v>
      </c>
      <c r="D9400" s="97">
        <v>20021453</v>
      </c>
      <c r="E9400" s="97">
        <v>20053765</v>
      </c>
      <c r="F9400" s="96" t="s">
        <v>2328</v>
      </c>
      <c r="G9400" s="96">
        <v>121</v>
      </c>
      <c r="H9400" s="96">
        <v>0.32240999999999997</v>
      </c>
      <c r="I9400" s="810">
        <v>1</v>
      </c>
    </row>
    <row r="9401" spans="1:9" x14ac:dyDescent="0.15">
      <c r="A9401" s="694" t="s">
        <v>11832</v>
      </c>
      <c r="B9401" s="96">
        <v>1509</v>
      </c>
      <c r="C9401" s="96">
        <v>11</v>
      </c>
      <c r="D9401" s="97">
        <v>1773982</v>
      </c>
      <c r="E9401" s="97">
        <v>1785222</v>
      </c>
      <c r="F9401" s="96" t="s">
        <v>2328</v>
      </c>
      <c r="G9401" s="96">
        <v>42</v>
      </c>
      <c r="H9401" s="96">
        <v>0.32249</v>
      </c>
      <c r="I9401" s="810">
        <v>1</v>
      </c>
    </row>
    <row r="9402" spans="1:9" x14ac:dyDescent="0.15">
      <c r="A9402" s="694" t="s">
        <v>622</v>
      </c>
      <c r="B9402" s="96">
        <v>9162</v>
      </c>
      <c r="C9402" s="96">
        <v>7</v>
      </c>
      <c r="D9402" s="97">
        <v>137074385</v>
      </c>
      <c r="E9402" s="97">
        <v>137531609</v>
      </c>
      <c r="F9402" s="96" t="s">
        <v>2328</v>
      </c>
      <c r="G9402" s="96">
        <v>1188</v>
      </c>
      <c r="H9402" s="96">
        <v>0.32250000000000001</v>
      </c>
      <c r="I9402" s="810">
        <v>1</v>
      </c>
    </row>
    <row r="9403" spans="1:9" x14ac:dyDescent="0.15">
      <c r="A9403" s="694" t="s">
        <v>11833</v>
      </c>
      <c r="B9403" s="96">
        <v>64105</v>
      </c>
      <c r="C9403" s="96">
        <v>5</v>
      </c>
      <c r="D9403" s="97">
        <v>64813593</v>
      </c>
      <c r="E9403" s="97">
        <v>64858995</v>
      </c>
      <c r="F9403" s="96" t="s">
        <v>2328</v>
      </c>
      <c r="G9403" s="96">
        <v>164</v>
      </c>
      <c r="H9403" s="96">
        <v>0.32251999999999997</v>
      </c>
      <c r="I9403" s="810">
        <v>1</v>
      </c>
    </row>
    <row r="9404" spans="1:9" x14ac:dyDescent="0.15">
      <c r="A9404" s="694" t="s">
        <v>11834</v>
      </c>
      <c r="B9404" s="96">
        <v>1638</v>
      </c>
      <c r="C9404" s="96">
        <v>13</v>
      </c>
      <c r="D9404" s="97">
        <v>95091835</v>
      </c>
      <c r="E9404" s="97">
        <v>95131936</v>
      </c>
      <c r="F9404" s="96" t="s">
        <v>2328</v>
      </c>
      <c r="G9404" s="96">
        <v>157</v>
      </c>
      <c r="H9404" s="96">
        <v>0.32278000000000001</v>
      </c>
      <c r="I9404" s="810">
        <v>1</v>
      </c>
    </row>
    <row r="9405" spans="1:9" x14ac:dyDescent="0.15">
      <c r="A9405" s="694" t="s">
        <v>11835</v>
      </c>
      <c r="B9405" s="96">
        <v>285598</v>
      </c>
      <c r="C9405" s="96">
        <v>5</v>
      </c>
      <c r="D9405" s="97">
        <v>175792477</v>
      </c>
      <c r="E9405" s="97">
        <v>175800934</v>
      </c>
      <c r="F9405" s="96" t="s">
        <v>2321</v>
      </c>
      <c r="G9405" s="96">
        <v>23</v>
      </c>
      <c r="H9405" s="96">
        <v>0.32288</v>
      </c>
      <c r="I9405" s="810">
        <v>1</v>
      </c>
    </row>
    <row r="9406" spans="1:9" x14ac:dyDescent="0.15">
      <c r="A9406" s="694" t="s">
        <v>11836</v>
      </c>
      <c r="B9406" s="96">
        <v>84066</v>
      </c>
      <c r="C9406" s="96">
        <v>1</v>
      </c>
      <c r="D9406" s="97">
        <v>178482212</v>
      </c>
      <c r="E9406" s="97">
        <v>178492635</v>
      </c>
      <c r="F9406" s="96" t="s">
        <v>2321</v>
      </c>
      <c r="G9406" s="96">
        <v>36</v>
      </c>
      <c r="H9406" s="96">
        <v>0.32306000000000001</v>
      </c>
      <c r="I9406" s="810">
        <v>1</v>
      </c>
    </row>
    <row r="9407" spans="1:9" x14ac:dyDescent="0.15">
      <c r="A9407" s="694" t="s">
        <v>11837</v>
      </c>
      <c r="B9407" s="96">
        <v>4928</v>
      </c>
      <c r="C9407" s="96">
        <v>11</v>
      </c>
      <c r="D9407" s="97">
        <v>3696240</v>
      </c>
      <c r="E9407" s="97">
        <v>3819022</v>
      </c>
      <c r="F9407" s="96" t="s">
        <v>2328</v>
      </c>
      <c r="G9407" s="96">
        <v>383</v>
      </c>
      <c r="H9407" s="96">
        <v>0.32323000000000002</v>
      </c>
      <c r="I9407" s="810">
        <v>1</v>
      </c>
    </row>
    <row r="9408" spans="1:9" x14ac:dyDescent="0.15">
      <c r="A9408" s="694" t="s">
        <v>11838</v>
      </c>
      <c r="B9408" s="96">
        <v>4035</v>
      </c>
      <c r="C9408" s="96">
        <v>12</v>
      </c>
      <c r="D9408" s="97">
        <v>57522282</v>
      </c>
      <c r="E9408" s="97">
        <v>57607142</v>
      </c>
      <c r="F9408" s="96" t="s">
        <v>2321</v>
      </c>
      <c r="G9408" s="96">
        <v>171</v>
      </c>
      <c r="H9408" s="96">
        <v>0.32325999999999999</v>
      </c>
      <c r="I9408" s="810">
        <v>1</v>
      </c>
    </row>
    <row r="9409" spans="1:9" x14ac:dyDescent="0.15">
      <c r="A9409" s="694" t="s">
        <v>11839</v>
      </c>
      <c r="B9409" s="96">
        <v>9921</v>
      </c>
      <c r="C9409" s="96">
        <v>12</v>
      </c>
      <c r="D9409" s="97">
        <v>120972132</v>
      </c>
      <c r="E9409" s="97">
        <v>121015397</v>
      </c>
      <c r="F9409" s="96" t="s">
        <v>2321</v>
      </c>
      <c r="G9409" s="96">
        <v>146</v>
      </c>
      <c r="H9409" s="96">
        <v>0.32357999999999998</v>
      </c>
      <c r="I9409" s="810">
        <v>1</v>
      </c>
    </row>
    <row r="9410" spans="1:9" x14ac:dyDescent="0.15">
      <c r="A9410" s="694" t="s">
        <v>11840</v>
      </c>
      <c r="B9410" s="96">
        <v>25949</v>
      </c>
      <c r="C9410" s="96">
        <v>1</v>
      </c>
      <c r="D9410" s="97">
        <v>25548767</v>
      </c>
      <c r="E9410" s="97">
        <v>25559013</v>
      </c>
      <c r="F9410" s="96" t="s">
        <v>2328</v>
      </c>
      <c r="G9410" s="96">
        <v>8</v>
      </c>
      <c r="H9410" s="96">
        <v>0.32362000000000002</v>
      </c>
      <c r="I9410" s="810">
        <v>1</v>
      </c>
    </row>
    <row r="9411" spans="1:9" x14ac:dyDescent="0.15">
      <c r="A9411" s="694" t="s">
        <v>11841</v>
      </c>
      <c r="B9411" s="96">
        <v>51807</v>
      </c>
      <c r="C9411" s="96">
        <v>22</v>
      </c>
      <c r="D9411" s="97">
        <v>18593453</v>
      </c>
      <c r="E9411" s="97">
        <v>18614498</v>
      </c>
      <c r="F9411" s="96" t="s">
        <v>2321</v>
      </c>
      <c r="G9411" s="96">
        <v>53</v>
      </c>
      <c r="H9411" s="96">
        <v>0.32362999999999997</v>
      </c>
      <c r="I9411" s="810">
        <v>1</v>
      </c>
    </row>
    <row r="9412" spans="1:9" x14ac:dyDescent="0.15">
      <c r="A9412" s="694" t="s">
        <v>11842</v>
      </c>
      <c r="B9412" s="96">
        <v>27233</v>
      </c>
      <c r="C9412" s="96">
        <v>2</v>
      </c>
      <c r="D9412" s="97">
        <v>108994413</v>
      </c>
      <c r="E9412" s="97">
        <v>109004296</v>
      </c>
      <c r="F9412" s="96" t="s">
        <v>2321</v>
      </c>
      <c r="G9412" s="96">
        <v>34</v>
      </c>
      <c r="H9412" s="96">
        <v>0.32363999999999998</v>
      </c>
      <c r="I9412" s="810">
        <v>1</v>
      </c>
    </row>
    <row r="9413" spans="1:9" x14ac:dyDescent="0.15">
      <c r="A9413" s="694" t="s">
        <v>11843</v>
      </c>
      <c r="B9413" s="96">
        <v>55270</v>
      </c>
      <c r="C9413" s="96">
        <v>13</v>
      </c>
      <c r="D9413" s="97">
        <v>48611703</v>
      </c>
      <c r="E9413" s="97">
        <v>48621282</v>
      </c>
      <c r="F9413" s="96" t="s">
        <v>2321</v>
      </c>
      <c r="G9413" s="96">
        <v>31</v>
      </c>
      <c r="H9413" s="96">
        <v>0.32375999999999999</v>
      </c>
      <c r="I9413" s="810">
        <v>1</v>
      </c>
    </row>
    <row r="9414" spans="1:9" x14ac:dyDescent="0.15">
      <c r="A9414" s="694" t="s">
        <v>11844</v>
      </c>
      <c r="B9414" s="96">
        <v>26022</v>
      </c>
      <c r="C9414" s="96">
        <v>17</v>
      </c>
      <c r="D9414" s="97">
        <v>31254928</v>
      </c>
      <c r="E9414" s="97">
        <v>31268667</v>
      </c>
      <c r="F9414" s="96" t="s">
        <v>2321</v>
      </c>
      <c r="G9414" s="96">
        <v>40</v>
      </c>
      <c r="H9414" s="96">
        <v>0.32378000000000001</v>
      </c>
      <c r="I9414" s="810">
        <v>1</v>
      </c>
    </row>
    <row r="9415" spans="1:9" x14ac:dyDescent="0.15">
      <c r="A9415" s="694" t="s">
        <v>11845</v>
      </c>
      <c r="B9415" s="96">
        <v>2323</v>
      </c>
      <c r="C9415" s="96">
        <v>19</v>
      </c>
      <c r="D9415" s="97">
        <v>49977455</v>
      </c>
      <c r="E9415" s="97">
        <v>49989491</v>
      </c>
      <c r="F9415" s="96" t="s">
        <v>2321</v>
      </c>
      <c r="G9415" s="96">
        <v>43</v>
      </c>
      <c r="H9415" s="96">
        <v>0.32380999999999999</v>
      </c>
      <c r="I9415" s="810">
        <v>1</v>
      </c>
    </row>
    <row r="9416" spans="1:9" x14ac:dyDescent="0.15">
      <c r="A9416" s="694" t="s">
        <v>11846</v>
      </c>
      <c r="B9416" s="96">
        <v>669</v>
      </c>
      <c r="C9416" s="96">
        <v>7</v>
      </c>
      <c r="D9416" s="97">
        <v>134331531</v>
      </c>
      <c r="E9416" s="97">
        <v>134364568</v>
      </c>
      <c r="F9416" s="96" t="s">
        <v>2321</v>
      </c>
      <c r="G9416" s="96">
        <v>127</v>
      </c>
      <c r="H9416" s="96">
        <v>0.32399</v>
      </c>
      <c r="I9416" s="810">
        <v>1</v>
      </c>
    </row>
    <row r="9417" spans="1:9" x14ac:dyDescent="0.15">
      <c r="A9417" s="694" t="s">
        <v>11847</v>
      </c>
      <c r="B9417" s="96">
        <v>100507588</v>
      </c>
      <c r="C9417" s="96">
        <v>19</v>
      </c>
      <c r="D9417" s="97">
        <v>7981032</v>
      </c>
      <c r="E9417" s="97">
        <v>7983980</v>
      </c>
      <c r="F9417" s="96" t="s">
        <v>2321</v>
      </c>
      <c r="G9417" s="96">
        <v>1</v>
      </c>
      <c r="H9417" s="96">
        <v>0.32400000000000001</v>
      </c>
      <c r="I9417" s="810">
        <v>1</v>
      </c>
    </row>
    <row r="9418" spans="1:9" x14ac:dyDescent="0.15">
      <c r="A9418" s="694" t="s">
        <v>11848</v>
      </c>
      <c r="B9418" s="96">
        <v>100506013</v>
      </c>
      <c r="C9418" s="96">
        <v>4</v>
      </c>
      <c r="D9418" s="97">
        <v>165798156</v>
      </c>
      <c r="E9418" s="97">
        <v>165818676</v>
      </c>
      <c r="F9418" s="96" t="s">
        <v>2321</v>
      </c>
      <c r="G9418" s="96">
        <v>64</v>
      </c>
      <c r="H9418" s="96">
        <v>0.32406000000000001</v>
      </c>
      <c r="I9418" s="810">
        <v>1</v>
      </c>
    </row>
    <row r="9419" spans="1:9" x14ac:dyDescent="0.15">
      <c r="A9419" s="694" t="s">
        <v>11849</v>
      </c>
      <c r="B9419" s="96">
        <v>10331</v>
      </c>
      <c r="C9419" s="96">
        <v>19</v>
      </c>
      <c r="D9419" s="97">
        <v>17905919</v>
      </c>
      <c r="E9419" s="97">
        <v>17924385</v>
      </c>
      <c r="F9419" s="96" t="s">
        <v>2321</v>
      </c>
      <c r="G9419" s="96">
        <v>80</v>
      </c>
      <c r="H9419" s="96">
        <v>0.32429000000000002</v>
      </c>
      <c r="I9419" s="810">
        <v>1</v>
      </c>
    </row>
    <row r="9420" spans="1:9" x14ac:dyDescent="0.15">
      <c r="A9420" s="694" t="s">
        <v>11850</v>
      </c>
      <c r="B9420" s="96">
        <v>57089</v>
      </c>
      <c r="C9420" s="96">
        <v>10</v>
      </c>
      <c r="D9420" s="97">
        <v>101419263</v>
      </c>
      <c r="E9420" s="97">
        <v>101471002</v>
      </c>
      <c r="F9420" s="96" t="s">
        <v>2321</v>
      </c>
      <c r="G9420" s="96">
        <v>118</v>
      </c>
      <c r="H9420" s="96">
        <v>0.32435999999999998</v>
      </c>
      <c r="I9420" s="810">
        <v>1</v>
      </c>
    </row>
    <row r="9421" spans="1:9" x14ac:dyDescent="0.15">
      <c r="A9421" s="694" t="s">
        <v>11851</v>
      </c>
      <c r="B9421" s="96">
        <v>57217</v>
      </c>
      <c r="C9421" s="96">
        <v>2</v>
      </c>
      <c r="D9421" s="97">
        <v>47168313</v>
      </c>
      <c r="E9421" s="97">
        <v>47303275</v>
      </c>
      <c r="F9421" s="96" t="s">
        <v>2321</v>
      </c>
      <c r="G9421" s="96">
        <v>683</v>
      </c>
      <c r="H9421" s="96">
        <v>0.32439000000000001</v>
      </c>
      <c r="I9421" s="810">
        <v>1</v>
      </c>
    </row>
    <row r="9422" spans="1:9" x14ac:dyDescent="0.15">
      <c r="A9422" s="694" t="s">
        <v>11852</v>
      </c>
      <c r="B9422" s="96">
        <v>122258</v>
      </c>
      <c r="C9422" s="96">
        <v>13</v>
      </c>
      <c r="D9422" s="97">
        <v>113030649</v>
      </c>
      <c r="E9422" s="97">
        <v>113089009</v>
      </c>
      <c r="F9422" s="96" t="s">
        <v>2321</v>
      </c>
      <c r="G9422" s="96">
        <v>252</v>
      </c>
      <c r="H9422" s="96">
        <v>0.32445000000000002</v>
      </c>
      <c r="I9422" s="810">
        <v>1</v>
      </c>
    </row>
    <row r="9423" spans="1:9" x14ac:dyDescent="0.15">
      <c r="A9423" s="694" t="s">
        <v>11853</v>
      </c>
      <c r="B9423" s="96">
        <v>90634</v>
      </c>
      <c r="C9423" s="96">
        <v>13</v>
      </c>
      <c r="D9423" s="97">
        <v>32974860</v>
      </c>
      <c r="E9423" s="97">
        <v>33002490</v>
      </c>
      <c r="F9423" s="96" t="s">
        <v>2328</v>
      </c>
      <c r="G9423" s="96">
        <v>68</v>
      </c>
      <c r="H9423" s="96">
        <v>0.32446000000000003</v>
      </c>
      <c r="I9423" s="810">
        <v>1</v>
      </c>
    </row>
    <row r="9424" spans="1:9" x14ac:dyDescent="0.15">
      <c r="A9424" s="694" t="s">
        <v>11854</v>
      </c>
      <c r="B9424" s="96">
        <v>5108</v>
      </c>
      <c r="C9424" s="96">
        <v>8</v>
      </c>
      <c r="D9424" s="97">
        <v>17780364</v>
      </c>
      <c r="E9424" s="97">
        <v>17887457</v>
      </c>
      <c r="F9424" s="96" t="s">
        <v>2321</v>
      </c>
      <c r="G9424" s="96">
        <v>501</v>
      </c>
      <c r="H9424" s="96">
        <v>0.3246</v>
      </c>
      <c r="I9424" s="810">
        <v>1</v>
      </c>
    </row>
    <row r="9425" spans="1:9" x14ac:dyDescent="0.15">
      <c r="A9425" s="694" t="s">
        <v>11855</v>
      </c>
      <c r="B9425" s="96">
        <v>157869</v>
      </c>
      <c r="C9425" s="96">
        <v>8</v>
      </c>
      <c r="D9425" s="97">
        <v>73976778</v>
      </c>
      <c r="E9425" s="97">
        <v>74005507</v>
      </c>
      <c r="F9425" s="96" t="s">
        <v>2328</v>
      </c>
      <c r="G9425" s="96">
        <v>92</v>
      </c>
      <c r="H9425" s="96">
        <v>0.32467000000000001</v>
      </c>
      <c r="I9425" s="810">
        <v>1</v>
      </c>
    </row>
    <row r="9426" spans="1:9" x14ac:dyDescent="0.15">
      <c r="A9426" s="694" t="s">
        <v>11856</v>
      </c>
      <c r="B9426" s="96">
        <v>2561</v>
      </c>
      <c r="C9426" s="96">
        <v>5</v>
      </c>
      <c r="D9426" s="97">
        <v>160715426</v>
      </c>
      <c r="E9426" s="97">
        <v>160975130</v>
      </c>
      <c r="F9426" s="96" t="s">
        <v>2328</v>
      </c>
      <c r="G9426" s="96">
        <v>830</v>
      </c>
      <c r="H9426" s="96">
        <v>0.32467000000000001</v>
      </c>
      <c r="I9426" s="810">
        <v>1</v>
      </c>
    </row>
    <row r="9427" spans="1:9" x14ac:dyDescent="0.15">
      <c r="A9427" s="694" t="s">
        <v>11857</v>
      </c>
      <c r="B9427" s="96">
        <v>6701</v>
      </c>
      <c r="C9427" s="96">
        <v>1</v>
      </c>
      <c r="D9427" s="97">
        <v>153042717</v>
      </c>
      <c r="E9427" s="97">
        <v>153044084</v>
      </c>
      <c r="F9427" s="96" t="s">
        <v>2328</v>
      </c>
      <c r="G9427" s="96">
        <v>3</v>
      </c>
      <c r="H9427" s="96">
        <v>0.32468000000000002</v>
      </c>
      <c r="I9427" s="810">
        <v>1</v>
      </c>
    </row>
    <row r="9428" spans="1:9" x14ac:dyDescent="0.15">
      <c r="A9428" s="694" t="s">
        <v>11858</v>
      </c>
      <c r="B9428" s="96">
        <v>60672</v>
      </c>
      <c r="C9428" s="96">
        <v>1</v>
      </c>
      <c r="D9428" s="97">
        <v>12079299</v>
      </c>
      <c r="E9428" s="97">
        <v>12092106</v>
      </c>
      <c r="F9428" s="96" t="s">
        <v>2321</v>
      </c>
      <c r="G9428" s="96">
        <v>26</v>
      </c>
      <c r="H9428" s="96">
        <v>0.32472000000000001</v>
      </c>
      <c r="I9428" s="810">
        <v>1</v>
      </c>
    </row>
    <row r="9429" spans="1:9" x14ac:dyDescent="0.15">
      <c r="A9429" s="694" t="s">
        <v>11859</v>
      </c>
      <c r="B9429" s="96">
        <v>1271</v>
      </c>
      <c r="C9429" s="96">
        <v>9</v>
      </c>
      <c r="D9429" s="97">
        <v>34551425</v>
      </c>
      <c r="E9429" s="97">
        <v>34590713</v>
      </c>
      <c r="F9429" s="96" t="s">
        <v>2328</v>
      </c>
      <c r="G9429" s="96">
        <v>149</v>
      </c>
      <c r="H9429" s="96">
        <v>0.32475999999999999</v>
      </c>
      <c r="I9429" s="810">
        <v>1</v>
      </c>
    </row>
    <row r="9430" spans="1:9" x14ac:dyDescent="0.15">
      <c r="A9430" s="694" t="s">
        <v>11860</v>
      </c>
      <c r="B9430" s="96">
        <v>166614</v>
      </c>
      <c r="C9430" s="96">
        <v>4</v>
      </c>
      <c r="D9430" s="97">
        <v>150999426</v>
      </c>
      <c r="E9430" s="97">
        <v>151178609</v>
      </c>
      <c r="F9430" s="96" t="s">
        <v>2321</v>
      </c>
      <c r="G9430" s="96">
        <v>635</v>
      </c>
      <c r="H9430" s="96">
        <v>0.32478000000000001</v>
      </c>
      <c r="I9430" s="810">
        <v>1</v>
      </c>
    </row>
    <row r="9431" spans="1:9" x14ac:dyDescent="0.15">
      <c r="A9431" s="694" t="s">
        <v>11861</v>
      </c>
      <c r="B9431" s="96">
        <v>54504</v>
      </c>
      <c r="C9431" s="96">
        <v>7</v>
      </c>
      <c r="D9431" s="97">
        <v>29035247</v>
      </c>
      <c r="E9431" s="97">
        <v>29225213</v>
      </c>
      <c r="F9431" s="96" t="s">
        <v>2328</v>
      </c>
      <c r="G9431" s="96">
        <v>836</v>
      </c>
      <c r="H9431" s="96">
        <v>0.32479000000000002</v>
      </c>
      <c r="I9431" s="810">
        <v>1</v>
      </c>
    </row>
    <row r="9432" spans="1:9" x14ac:dyDescent="0.15">
      <c r="A9432" s="694" t="s">
        <v>11862</v>
      </c>
      <c r="B9432" s="96">
        <v>121053</v>
      </c>
      <c r="C9432" s="96">
        <v>12</v>
      </c>
      <c r="D9432" s="97">
        <v>105380098</v>
      </c>
      <c r="E9432" s="97">
        <v>105388505</v>
      </c>
      <c r="F9432" s="96" t="s">
        <v>2321</v>
      </c>
      <c r="G9432" s="96">
        <v>30</v>
      </c>
      <c r="H9432" s="96">
        <v>0.32480999999999999</v>
      </c>
      <c r="I9432" s="810">
        <v>1</v>
      </c>
    </row>
    <row r="9433" spans="1:9" x14ac:dyDescent="0.15">
      <c r="A9433" s="694" t="s">
        <v>11863</v>
      </c>
      <c r="B9433" s="96">
        <v>23644</v>
      </c>
      <c r="C9433" s="96">
        <v>16</v>
      </c>
      <c r="D9433" s="97">
        <v>67906926</v>
      </c>
      <c r="E9433" s="97">
        <v>67918417</v>
      </c>
      <c r="F9433" s="96" t="s">
        <v>2321</v>
      </c>
      <c r="G9433" s="96">
        <v>18</v>
      </c>
      <c r="H9433" s="96">
        <v>0.32489000000000001</v>
      </c>
      <c r="I9433" s="810">
        <v>1</v>
      </c>
    </row>
    <row r="9434" spans="1:9" x14ac:dyDescent="0.15">
      <c r="A9434" s="694" t="s">
        <v>11864</v>
      </c>
      <c r="B9434" s="96">
        <v>10693</v>
      </c>
      <c r="C9434" s="96">
        <v>17</v>
      </c>
      <c r="D9434" s="97">
        <v>33254878</v>
      </c>
      <c r="E9434" s="97">
        <v>33307968</v>
      </c>
      <c r="F9434" s="96" t="s">
        <v>2328</v>
      </c>
      <c r="G9434" s="96">
        <v>95</v>
      </c>
      <c r="H9434" s="96">
        <v>0.32493</v>
      </c>
      <c r="I9434" s="810">
        <v>1</v>
      </c>
    </row>
    <row r="9435" spans="1:9" x14ac:dyDescent="0.15">
      <c r="A9435" s="694" t="s">
        <v>11865</v>
      </c>
      <c r="B9435" s="96">
        <v>51377</v>
      </c>
      <c r="C9435" s="96">
        <v>1</v>
      </c>
      <c r="D9435" s="97">
        <v>192981496</v>
      </c>
      <c r="E9435" s="97">
        <v>193029237</v>
      </c>
      <c r="F9435" s="96" t="s">
        <v>2328</v>
      </c>
      <c r="G9435" s="96">
        <v>95</v>
      </c>
      <c r="H9435" s="96">
        <v>0.32494000000000001</v>
      </c>
      <c r="I9435" s="810">
        <v>1</v>
      </c>
    </row>
    <row r="9436" spans="1:9" x14ac:dyDescent="0.15">
      <c r="A9436" s="694" t="s">
        <v>11866</v>
      </c>
      <c r="B9436" s="96">
        <v>344022</v>
      </c>
      <c r="C9436" s="96">
        <v>2</v>
      </c>
      <c r="D9436" s="97">
        <v>73429386</v>
      </c>
      <c r="E9436" s="97">
        <v>73438340</v>
      </c>
      <c r="F9436" s="96" t="s">
        <v>2321</v>
      </c>
      <c r="G9436" s="96">
        <v>30</v>
      </c>
      <c r="H9436" s="96">
        <v>0.32496000000000003</v>
      </c>
      <c r="I9436" s="810">
        <v>1</v>
      </c>
    </row>
    <row r="9437" spans="1:9" x14ac:dyDescent="0.15">
      <c r="A9437" s="694" t="s">
        <v>11867</v>
      </c>
      <c r="B9437" s="96">
        <v>116461</v>
      </c>
      <c r="C9437" s="96">
        <v>1</v>
      </c>
      <c r="D9437" s="97">
        <v>184020811</v>
      </c>
      <c r="E9437" s="97">
        <v>184043346</v>
      </c>
      <c r="F9437" s="96" t="s">
        <v>2321</v>
      </c>
      <c r="G9437" s="96">
        <v>44</v>
      </c>
      <c r="H9437" s="96">
        <v>0.32499</v>
      </c>
      <c r="I9437" s="810">
        <v>1</v>
      </c>
    </row>
    <row r="9438" spans="1:9" x14ac:dyDescent="0.15">
      <c r="A9438" s="694" t="s">
        <v>11868</v>
      </c>
      <c r="B9438" s="96">
        <v>23600</v>
      </c>
      <c r="C9438" s="96">
        <v>5</v>
      </c>
      <c r="D9438" s="97">
        <v>33987091</v>
      </c>
      <c r="E9438" s="97">
        <v>34008220</v>
      </c>
      <c r="F9438" s="96" t="s">
        <v>2328</v>
      </c>
      <c r="G9438" s="96">
        <v>63</v>
      </c>
      <c r="H9438" s="96">
        <v>0.32501000000000002</v>
      </c>
      <c r="I9438" s="810">
        <v>1</v>
      </c>
    </row>
    <row r="9439" spans="1:9" x14ac:dyDescent="0.15">
      <c r="A9439" s="694" t="s">
        <v>11869</v>
      </c>
      <c r="B9439" s="96">
        <v>7351</v>
      </c>
      <c r="C9439" s="96">
        <v>11</v>
      </c>
      <c r="D9439" s="97">
        <v>73685716</v>
      </c>
      <c r="E9439" s="97">
        <v>73693889</v>
      </c>
      <c r="F9439" s="96" t="s">
        <v>2328</v>
      </c>
      <c r="G9439" s="96">
        <v>17</v>
      </c>
      <c r="H9439" s="96">
        <v>0.32506000000000002</v>
      </c>
      <c r="I9439" s="810">
        <v>1</v>
      </c>
    </row>
    <row r="9440" spans="1:9" x14ac:dyDescent="0.15">
      <c r="A9440" s="694" t="s">
        <v>11870</v>
      </c>
      <c r="B9440" s="96">
        <v>57575</v>
      </c>
      <c r="C9440" s="96">
        <v>4</v>
      </c>
      <c r="D9440" s="97">
        <v>134070470</v>
      </c>
      <c r="E9440" s="97">
        <v>134112732</v>
      </c>
      <c r="F9440" s="96" t="s">
        <v>2321</v>
      </c>
      <c r="G9440" s="96">
        <v>104</v>
      </c>
      <c r="H9440" s="96">
        <v>0.32514999999999999</v>
      </c>
      <c r="I9440" s="810">
        <v>1</v>
      </c>
    </row>
    <row r="9441" spans="1:9" x14ac:dyDescent="0.15">
      <c r="A9441" s="694" t="s">
        <v>11871</v>
      </c>
      <c r="B9441" s="96">
        <v>257160</v>
      </c>
      <c r="C9441" s="96">
        <v>11</v>
      </c>
      <c r="D9441" s="97">
        <v>117103341</v>
      </c>
      <c r="E9441" s="97">
        <v>117156404</v>
      </c>
      <c r="F9441" s="96" t="s">
        <v>2321</v>
      </c>
      <c r="G9441" s="96">
        <v>159</v>
      </c>
      <c r="H9441" s="96">
        <v>0.32519999999999999</v>
      </c>
      <c r="I9441" s="810">
        <v>1</v>
      </c>
    </row>
    <row r="9442" spans="1:9" x14ac:dyDescent="0.15">
      <c r="A9442" s="694" t="s">
        <v>11872</v>
      </c>
      <c r="B9442" s="96">
        <v>60626</v>
      </c>
      <c r="C9442" s="96">
        <v>11</v>
      </c>
      <c r="D9442" s="97">
        <v>207499</v>
      </c>
      <c r="E9442" s="97">
        <v>215113</v>
      </c>
      <c r="F9442" s="96" t="s">
        <v>2321</v>
      </c>
      <c r="G9442" s="96">
        <v>26</v>
      </c>
      <c r="H9442" s="96">
        <v>0.32522000000000001</v>
      </c>
      <c r="I9442" s="810">
        <v>1</v>
      </c>
    </row>
    <row r="9443" spans="1:9" x14ac:dyDescent="0.15">
      <c r="A9443" s="694" t="s">
        <v>11873</v>
      </c>
      <c r="B9443" s="96">
        <v>51386</v>
      </c>
      <c r="C9443" s="96">
        <v>22</v>
      </c>
      <c r="D9443" s="97">
        <v>38245379</v>
      </c>
      <c r="E9443" s="97">
        <v>38284789</v>
      </c>
      <c r="F9443" s="96" t="s">
        <v>2321</v>
      </c>
      <c r="G9443" s="96">
        <v>77</v>
      </c>
      <c r="H9443" s="96">
        <v>0.32523000000000002</v>
      </c>
      <c r="I9443" s="810">
        <v>1</v>
      </c>
    </row>
    <row r="9444" spans="1:9" x14ac:dyDescent="0.15">
      <c r="A9444" s="694" t="s">
        <v>11874</v>
      </c>
      <c r="B9444" s="96">
        <v>57190</v>
      </c>
      <c r="C9444" s="96">
        <v>1</v>
      </c>
      <c r="D9444" s="97">
        <v>26126667</v>
      </c>
      <c r="E9444" s="97">
        <v>26144713</v>
      </c>
      <c r="F9444" s="96" t="s">
        <v>2321</v>
      </c>
      <c r="G9444" s="96">
        <v>49</v>
      </c>
      <c r="H9444" s="96">
        <v>0.32529999999999998</v>
      </c>
      <c r="I9444" s="810">
        <v>1</v>
      </c>
    </row>
    <row r="9445" spans="1:9" x14ac:dyDescent="0.15">
      <c r="A9445" s="694" t="s">
        <v>11875</v>
      </c>
      <c r="B9445" s="96">
        <v>283461</v>
      </c>
      <c r="C9445" s="96">
        <v>12</v>
      </c>
      <c r="D9445" s="97">
        <v>40019972</v>
      </c>
      <c r="E9445" s="97">
        <v>40115716</v>
      </c>
      <c r="F9445" s="96" t="s">
        <v>2321</v>
      </c>
      <c r="G9445" s="96">
        <v>242</v>
      </c>
      <c r="H9445" s="96">
        <v>0.32530999999999999</v>
      </c>
      <c r="I9445" s="810">
        <v>1</v>
      </c>
    </row>
    <row r="9446" spans="1:9" x14ac:dyDescent="0.15">
      <c r="A9446" s="694" t="s">
        <v>11876</v>
      </c>
      <c r="B9446" s="96">
        <v>115209</v>
      </c>
      <c r="C9446" s="96">
        <v>1</v>
      </c>
      <c r="D9446" s="97">
        <v>58881052</v>
      </c>
      <c r="E9446" s="97">
        <v>59012469</v>
      </c>
      <c r="F9446" s="96" t="s">
        <v>2328</v>
      </c>
      <c r="G9446" s="96">
        <v>572</v>
      </c>
      <c r="H9446" s="96">
        <v>0.32536999999999999</v>
      </c>
      <c r="I9446" s="810">
        <v>1</v>
      </c>
    </row>
    <row r="9447" spans="1:9" x14ac:dyDescent="0.15">
      <c r="A9447" s="694" t="s">
        <v>11877</v>
      </c>
      <c r="B9447" s="96">
        <v>7038</v>
      </c>
      <c r="C9447" s="96">
        <v>8</v>
      </c>
      <c r="D9447" s="97">
        <v>133879149</v>
      </c>
      <c r="E9447" s="97">
        <v>134147146</v>
      </c>
      <c r="F9447" s="96" t="s">
        <v>2321</v>
      </c>
      <c r="G9447" s="96">
        <v>1094</v>
      </c>
      <c r="H9447" s="96">
        <v>0.32536999999999999</v>
      </c>
      <c r="I9447" s="810">
        <v>1</v>
      </c>
    </row>
    <row r="9448" spans="1:9" x14ac:dyDescent="0.15">
      <c r="A9448" s="694" t="s">
        <v>11878</v>
      </c>
      <c r="B9448" s="96">
        <v>6508</v>
      </c>
      <c r="C9448" s="96">
        <v>2</v>
      </c>
      <c r="D9448" s="97">
        <v>220492292</v>
      </c>
      <c r="E9448" s="97">
        <v>220506702</v>
      </c>
      <c r="F9448" s="96" t="s">
        <v>2321</v>
      </c>
      <c r="G9448" s="96">
        <v>20</v>
      </c>
      <c r="H9448" s="96">
        <v>0.32538</v>
      </c>
      <c r="I9448" s="810">
        <v>1</v>
      </c>
    </row>
    <row r="9449" spans="1:9" x14ac:dyDescent="0.15">
      <c r="A9449" s="694" t="s">
        <v>11879</v>
      </c>
      <c r="B9449" s="96">
        <v>11231</v>
      </c>
      <c r="C9449" s="96">
        <v>6</v>
      </c>
      <c r="D9449" s="97">
        <v>108188960</v>
      </c>
      <c r="E9449" s="97">
        <v>108279482</v>
      </c>
      <c r="F9449" s="96" t="s">
        <v>2328</v>
      </c>
      <c r="G9449" s="96">
        <v>156</v>
      </c>
      <c r="H9449" s="96">
        <v>0.32545000000000002</v>
      </c>
      <c r="I9449" s="810">
        <v>1</v>
      </c>
    </row>
    <row r="9450" spans="1:9" x14ac:dyDescent="0.15">
      <c r="A9450" s="694" t="s">
        <v>11880</v>
      </c>
      <c r="B9450" s="96">
        <v>253639</v>
      </c>
      <c r="C9450" s="96">
        <v>3</v>
      </c>
      <c r="D9450" s="97">
        <v>40547450</v>
      </c>
      <c r="E9450" s="97">
        <v>40559712</v>
      </c>
      <c r="F9450" s="96" t="s">
        <v>2321</v>
      </c>
      <c r="G9450" s="96">
        <v>19</v>
      </c>
      <c r="H9450" s="96">
        <v>0.32551999999999998</v>
      </c>
      <c r="I9450" s="810">
        <v>1</v>
      </c>
    </row>
    <row r="9451" spans="1:9" x14ac:dyDescent="0.15">
      <c r="A9451" s="694" t="s">
        <v>1548</v>
      </c>
      <c r="B9451" s="96">
        <v>152078</v>
      </c>
      <c r="C9451" s="96">
        <v>3</v>
      </c>
      <c r="D9451" s="97">
        <v>157261133</v>
      </c>
      <c r="E9451" s="97">
        <v>157395531</v>
      </c>
      <c r="F9451" s="96" t="s">
        <v>2321</v>
      </c>
      <c r="G9451" s="96">
        <v>562</v>
      </c>
      <c r="H9451" s="96">
        <v>0.32552999999999999</v>
      </c>
      <c r="I9451" s="810">
        <v>1</v>
      </c>
    </row>
    <row r="9452" spans="1:9" x14ac:dyDescent="0.15">
      <c r="A9452" s="694" t="s">
        <v>11881</v>
      </c>
      <c r="B9452" s="96">
        <v>617</v>
      </c>
      <c r="C9452" s="96">
        <v>2</v>
      </c>
      <c r="D9452" s="97">
        <v>219524379</v>
      </c>
      <c r="E9452" s="97">
        <v>219528166</v>
      </c>
      <c r="F9452" s="96" t="s">
        <v>2321</v>
      </c>
      <c r="G9452" s="96">
        <v>5</v>
      </c>
      <c r="H9452" s="96">
        <v>0.32557000000000003</v>
      </c>
      <c r="I9452" s="810">
        <v>1</v>
      </c>
    </row>
    <row r="9453" spans="1:9" x14ac:dyDescent="0.15">
      <c r="A9453" s="694" t="s">
        <v>11882</v>
      </c>
      <c r="B9453" s="96">
        <v>4210</v>
      </c>
      <c r="C9453" s="96">
        <v>16</v>
      </c>
      <c r="D9453" s="97">
        <v>3292028</v>
      </c>
      <c r="E9453" s="97">
        <v>3306648</v>
      </c>
      <c r="F9453" s="96" t="s">
        <v>2328</v>
      </c>
      <c r="G9453" s="96">
        <v>56</v>
      </c>
      <c r="H9453" s="96">
        <v>0.32562000000000002</v>
      </c>
      <c r="I9453" s="810">
        <v>1</v>
      </c>
    </row>
    <row r="9454" spans="1:9" x14ac:dyDescent="0.15">
      <c r="A9454" s="694" t="s">
        <v>11883</v>
      </c>
      <c r="B9454" s="96">
        <v>4081</v>
      </c>
      <c r="C9454" s="96">
        <v>13</v>
      </c>
      <c r="D9454" s="97">
        <v>36047926</v>
      </c>
      <c r="E9454" s="97">
        <v>36052786</v>
      </c>
      <c r="F9454" s="96" t="s">
        <v>2328</v>
      </c>
      <c r="G9454" s="96">
        <v>10</v>
      </c>
      <c r="H9454" s="96">
        <v>0.32562999999999998</v>
      </c>
      <c r="I9454" s="810">
        <v>1</v>
      </c>
    </row>
    <row r="9455" spans="1:9" x14ac:dyDescent="0.15">
      <c r="A9455" s="694" t="s">
        <v>11884</v>
      </c>
      <c r="B9455" s="96">
        <v>6425</v>
      </c>
      <c r="C9455" s="96">
        <v>10</v>
      </c>
      <c r="D9455" s="97">
        <v>99526508</v>
      </c>
      <c r="E9455" s="97">
        <v>99531756</v>
      </c>
      <c r="F9455" s="96" t="s">
        <v>2328</v>
      </c>
      <c r="G9455" s="96">
        <v>12</v>
      </c>
      <c r="H9455" s="96">
        <v>0.32571</v>
      </c>
      <c r="I9455" s="810">
        <v>1</v>
      </c>
    </row>
    <row r="9456" spans="1:9" x14ac:dyDescent="0.15">
      <c r="A9456" s="694" t="s">
        <v>11885</v>
      </c>
      <c r="B9456" s="96">
        <v>259294</v>
      </c>
      <c r="C9456" s="96">
        <v>12</v>
      </c>
      <c r="D9456" s="97">
        <v>11174271</v>
      </c>
      <c r="E9456" s="97">
        <v>11175170</v>
      </c>
      <c r="F9456" s="96" t="s">
        <v>2328</v>
      </c>
      <c r="G9456" s="96">
        <v>6</v>
      </c>
      <c r="H9456" s="96">
        <v>0.32574999999999998</v>
      </c>
      <c r="I9456" s="810">
        <v>1</v>
      </c>
    </row>
    <row r="9457" spans="1:9" x14ac:dyDescent="0.15">
      <c r="A9457" s="694" t="s">
        <v>11886</v>
      </c>
      <c r="B9457" s="96">
        <v>54206</v>
      </c>
      <c r="C9457" s="96">
        <v>1</v>
      </c>
      <c r="D9457" s="97">
        <v>8071779</v>
      </c>
      <c r="E9457" s="97">
        <v>8086393</v>
      </c>
      <c r="F9457" s="96" t="s">
        <v>2328</v>
      </c>
      <c r="G9457" s="96">
        <v>30</v>
      </c>
      <c r="H9457" s="96">
        <v>0.32575999999999999</v>
      </c>
      <c r="I9457" s="810">
        <v>1</v>
      </c>
    </row>
    <row r="9458" spans="1:9" x14ac:dyDescent="0.15">
      <c r="A9458" s="694" t="s">
        <v>11887</v>
      </c>
      <c r="B9458" s="96">
        <v>114801</v>
      </c>
      <c r="C9458" s="96">
        <v>6</v>
      </c>
      <c r="D9458" s="97">
        <v>130687426</v>
      </c>
      <c r="E9458" s="97">
        <v>130764569</v>
      </c>
      <c r="F9458" s="96" t="s">
        <v>2321</v>
      </c>
      <c r="G9458" s="96">
        <v>269</v>
      </c>
      <c r="H9458" s="96">
        <v>0.32584000000000002</v>
      </c>
      <c r="I9458" s="810">
        <v>1</v>
      </c>
    </row>
    <row r="9459" spans="1:9" x14ac:dyDescent="0.15">
      <c r="A9459" s="694" t="s">
        <v>11888</v>
      </c>
      <c r="B9459" s="96">
        <v>5118</v>
      </c>
      <c r="C9459" s="96">
        <v>7</v>
      </c>
      <c r="D9459" s="97">
        <v>100199882</v>
      </c>
      <c r="E9459" s="97">
        <v>100205798</v>
      </c>
      <c r="F9459" s="96" t="s">
        <v>2321</v>
      </c>
      <c r="G9459" s="96">
        <v>9</v>
      </c>
      <c r="H9459" s="96">
        <v>0.32584999999999997</v>
      </c>
      <c r="I9459" s="810">
        <v>1</v>
      </c>
    </row>
    <row r="9460" spans="1:9" x14ac:dyDescent="0.15">
      <c r="A9460" s="694" t="s">
        <v>11889</v>
      </c>
      <c r="B9460" s="96">
        <v>2994</v>
      </c>
      <c r="C9460" s="96">
        <v>4</v>
      </c>
      <c r="D9460" s="97">
        <v>144917257</v>
      </c>
      <c r="E9460" s="97">
        <v>144940498</v>
      </c>
      <c r="F9460" s="96" t="s">
        <v>2328</v>
      </c>
      <c r="G9460" s="96">
        <v>34</v>
      </c>
      <c r="H9460" s="96">
        <v>0.32590999999999998</v>
      </c>
      <c r="I9460" s="810">
        <v>1</v>
      </c>
    </row>
    <row r="9461" spans="1:9" x14ac:dyDescent="0.15">
      <c r="A9461" s="694" t="s">
        <v>11890</v>
      </c>
      <c r="B9461" s="96">
        <v>3376</v>
      </c>
      <c r="C9461" s="96">
        <v>9</v>
      </c>
      <c r="D9461" s="97">
        <v>94972489</v>
      </c>
      <c r="E9461" s="97">
        <v>95056038</v>
      </c>
      <c r="F9461" s="96" t="s">
        <v>2328</v>
      </c>
      <c r="G9461" s="96">
        <v>207</v>
      </c>
      <c r="H9461" s="96">
        <v>0.32595000000000002</v>
      </c>
      <c r="I9461" s="810">
        <v>1</v>
      </c>
    </row>
    <row r="9462" spans="1:9" x14ac:dyDescent="0.15">
      <c r="A9462" s="694" t="s">
        <v>11891</v>
      </c>
      <c r="B9462" s="96">
        <v>342892</v>
      </c>
      <c r="C9462" s="96">
        <v>19</v>
      </c>
      <c r="D9462" s="97">
        <v>37234380</v>
      </c>
      <c r="E9462" s="97">
        <v>37263717</v>
      </c>
      <c r="F9462" s="96" t="s">
        <v>2328</v>
      </c>
      <c r="G9462" s="96">
        <v>87</v>
      </c>
      <c r="H9462" s="96">
        <v>0.32601000000000002</v>
      </c>
      <c r="I9462" s="810">
        <v>1</v>
      </c>
    </row>
    <row r="9463" spans="1:9" x14ac:dyDescent="0.15">
      <c r="A9463" s="694" t="s">
        <v>11892</v>
      </c>
      <c r="B9463" s="96">
        <v>3972</v>
      </c>
      <c r="C9463" s="96">
        <v>19</v>
      </c>
      <c r="D9463" s="97">
        <v>49519237</v>
      </c>
      <c r="E9463" s="97">
        <v>49520350</v>
      </c>
      <c r="F9463" s="96" t="s">
        <v>2328</v>
      </c>
      <c r="G9463" s="96">
        <v>4</v>
      </c>
      <c r="H9463" s="96">
        <v>0.32605000000000001</v>
      </c>
      <c r="I9463" s="810">
        <v>1</v>
      </c>
    </row>
    <row r="9464" spans="1:9" x14ac:dyDescent="0.15">
      <c r="A9464" s="694" t="s">
        <v>11893</v>
      </c>
      <c r="B9464" s="96">
        <v>405753</v>
      </c>
      <c r="C9464" s="96">
        <v>15</v>
      </c>
      <c r="D9464" s="97">
        <v>45406523</v>
      </c>
      <c r="E9464" s="97">
        <v>45410304</v>
      </c>
      <c r="F9464" s="96" t="s">
        <v>2321</v>
      </c>
      <c r="G9464" s="96">
        <v>9</v>
      </c>
      <c r="H9464" s="96">
        <v>0.32607999999999998</v>
      </c>
      <c r="I9464" s="810">
        <v>1</v>
      </c>
    </row>
    <row r="9465" spans="1:9" x14ac:dyDescent="0.15">
      <c r="A9465" s="694" t="s">
        <v>11894</v>
      </c>
      <c r="B9465" s="96">
        <v>84970</v>
      </c>
      <c r="C9465" s="96">
        <v>1</v>
      </c>
      <c r="D9465" s="97">
        <v>34632624</v>
      </c>
      <c r="E9465" s="97">
        <v>34684732</v>
      </c>
      <c r="F9465" s="96" t="s">
        <v>2321</v>
      </c>
      <c r="G9465" s="96">
        <v>235</v>
      </c>
      <c r="H9465" s="96">
        <v>0.32608999999999999</v>
      </c>
      <c r="I9465" s="810">
        <v>1</v>
      </c>
    </row>
    <row r="9466" spans="1:9" x14ac:dyDescent="0.15">
      <c r="A9466" s="694" t="s">
        <v>11895</v>
      </c>
      <c r="B9466" s="96">
        <v>5053</v>
      </c>
      <c r="C9466" s="96">
        <v>12</v>
      </c>
      <c r="D9466" s="97">
        <v>103232104</v>
      </c>
      <c r="E9466" s="97">
        <v>103311381</v>
      </c>
      <c r="F9466" s="96" t="s">
        <v>2328</v>
      </c>
      <c r="G9466" s="96">
        <v>304</v>
      </c>
      <c r="H9466" s="96">
        <v>0.32623999999999997</v>
      </c>
      <c r="I9466" s="810">
        <v>1</v>
      </c>
    </row>
    <row r="9467" spans="1:9" x14ac:dyDescent="0.15">
      <c r="A9467" s="694" t="s">
        <v>11896</v>
      </c>
      <c r="B9467" s="96">
        <v>100129128</v>
      </c>
      <c r="C9467" s="96">
        <v>6</v>
      </c>
      <c r="D9467" s="97">
        <v>73933267</v>
      </c>
      <c r="E9467" s="97">
        <v>73935175</v>
      </c>
      <c r="F9467" s="96" t="s">
        <v>2328</v>
      </c>
      <c r="G9467" s="96">
        <v>5</v>
      </c>
      <c r="H9467" s="96">
        <v>0.32629999999999998</v>
      </c>
      <c r="I9467" s="810">
        <v>1</v>
      </c>
    </row>
    <row r="9468" spans="1:9" x14ac:dyDescent="0.15">
      <c r="A9468" s="694" t="s">
        <v>11897</v>
      </c>
      <c r="B9468" s="96">
        <v>220064</v>
      </c>
      <c r="C9468" s="96">
        <v>11</v>
      </c>
      <c r="D9468" s="97">
        <v>69480331</v>
      </c>
      <c r="E9468" s="97">
        <v>69490165</v>
      </c>
      <c r="F9468" s="96" t="s">
        <v>2328</v>
      </c>
      <c r="G9468" s="96">
        <v>22</v>
      </c>
      <c r="H9468" s="96">
        <v>0.32651999999999998</v>
      </c>
      <c r="I9468" s="810">
        <v>1</v>
      </c>
    </row>
    <row r="9469" spans="1:9" x14ac:dyDescent="0.15">
      <c r="A9469" s="694" t="s">
        <v>11898</v>
      </c>
      <c r="B9469" s="96">
        <v>57192</v>
      </c>
      <c r="C9469" s="96">
        <v>19</v>
      </c>
      <c r="D9469" s="97">
        <v>7587496</v>
      </c>
      <c r="E9469" s="97">
        <v>7598895</v>
      </c>
      <c r="F9469" s="96" t="s">
        <v>2321</v>
      </c>
      <c r="G9469" s="96">
        <v>22</v>
      </c>
      <c r="H9469" s="96">
        <v>0.32666000000000001</v>
      </c>
      <c r="I9469" s="810">
        <v>1</v>
      </c>
    </row>
    <row r="9470" spans="1:9" x14ac:dyDescent="0.15">
      <c r="A9470" s="694" t="s">
        <v>11899</v>
      </c>
      <c r="B9470" s="96">
        <v>93377</v>
      </c>
      <c r="C9470" s="96">
        <v>10</v>
      </c>
      <c r="D9470" s="97">
        <v>98102973</v>
      </c>
      <c r="E9470" s="97">
        <v>98119092</v>
      </c>
      <c r="F9470" s="96" t="s">
        <v>2328</v>
      </c>
      <c r="G9470" s="96">
        <v>68</v>
      </c>
      <c r="H9470" s="96">
        <v>0.32667000000000002</v>
      </c>
      <c r="I9470" s="810">
        <v>1</v>
      </c>
    </row>
    <row r="9471" spans="1:9" x14ac:dyDescent="0.15">
      <c r="A9471" s="694" t="s">
        <v>11900</v>
      </c>
      <c r="B9471" s="96">
        <v>120065</v>
      </c>
      <c r="C9471" s="96">
        <v>11</v>
      </c>
      <c r="D9471" s="97">
        <v>7817521</v>
      </c>
      <c r="E9471" s="97">
        <v>7818489</v>
      </c>
      <c r="F9471" s="96" t="s">
        <v>2328</v>
      </c>
      <c r="G9471" s="96">
        <v>8</v>
      </c>
      <c r="H9471" s="96">
        <v>0.32673000000000002</v>
      </c>
      <c r="I9471" s="810">
        <v>1</v>
      </c>
    </row>
    <row r="9472" spans="1:9" x14ac:dyDescent="0.15">
      <c r="A9472" s="694" t="s">
        <v>11901</v>
      </c>
      <c r="B9472" s="96">
        <v>9271</v>
      </c>
      <c r="C9472" s="96">
        <v>12</v>
      </c>
      <c r="D9472" s="97">
        <v>130822433</v>
      </c>
      <c r="E9472" s="97">
        <v>130856877</v>
      </c>
      <c r="F9472" s="96" t="s">
        <v>2321</v>
      </c>
      <c r="G9472" s="96">
        <v>137</v>
      </c>
      <c r="H9472" s="96">
        <v>0.32678000000000001</v>
      </c>
      <c r="I9472" s="810">
        <v>1</v>
      </c>
    </row>
    <row r="9473" spans="1:9" x14ac:dyDescent="0.15">
      <c r="A9473" s="694" t="s">
        <v>11902</v>
      </c>
      <c r="B9473" s="96">
        <v>5741</v>
      </c>
      <c r="C9473" s="96">
        <v>11</v>
      </c>
      <c r="D9473" s="97">
        <v>13513601</v>
      </c>
      <c r="E9473" s="97">
        <v>13517567</v>
      </c>
      <c r="F9473" s="96" t="s">
        <v>2328</v>
      </c>
      <c r="G9473" s="96">
        <v>9</v>
      </c>
      <c r="H9473" s="96">
        <v>0.32679000000000002</v>
      </c>
      <c r="I9473" s="810">
        <v>1</v>
      </c>
    </row>
    <row r="9474" spans="1:9" x14ac:dyDescent="0.15">
      <c r="A9474" s="694" t="s">
        <v>11903</v>
      </c>
      <c r="B9474" s="96">
        <v>148423</v>
      </c>
      <c r="C9474" s="96">
        <v>1</v>
      </c>
      <c r="D9474" s="97">
        <v>85715636</v>
      </c>
      <c r="E9474" s="97">
        <v>85725355</v>
      </c>
      <c r="F9474" s="96" t="s">
        <v>2328</v>
      </c>
      <c r="G9474" s="96">
        <v>33</v>
      </c>
      <c r="H9474" s="96">
        <v>0.32685999999999998</v>
      </c>
      <c r="I9474" s="810">
        <v>1</v>
      </c>
    </row>
    <row r="9475" spans="1:9" x14ac:dyDescent="0.15">
      <c r="A9475" s="694" t="s">
        <v>11904</v>
      </c>
      <c r="B9475" s="96">
        <v>84851</v>
      </c>
      <c r="C9475" s="96">
        <v>5</v>
      </c>
      <c r="D9475" s="97">
        <v>180683373</v>
      </c>
      <c r="E9475" s="97">
        <v>180688161</v>
      </c>
      <c r="F9475" s="96" t="s">
        <v>2328</v>
      </c>
      <c r="G9475" s="96">
        <v>17</v>
      </c>
      <c r="H9475" s="96">
        <v>0.32685999999999998</v>
      </c>
      <c r="I9475" s="810">
        <v>1</v>
      </c>
    </row>
    <row r="9476" spans="1:9" x14ac:dyDescent="0.15">
      <c r="A9476" s="694" t="s">
        <v>11905</v>
      </c>
      <c r="B9476" s="96">
        <v>9455</v>
      </c>
      <c r="C9476" s="96">
        <v>15</v>
      </c>
      <c r="D9476" s="97">
        <v>83517729</v>
      </c>
      <c r="E9476" s="97">
        <v>83654905</v>
      </c>
      <c r="F9476" s="96" t="s">
        <v>2328</v>
      </c>
      <c r="G9476" s="96">
        <v>414</v>
      </c>
      <c r="H9476" s="96">
        <v>0.32708999999999999</v>
      </c>
      <c r="I9476" s="810">
        <v>1</v>
      </c>
    </row>
    <row r="9477" spans="1:9" x14ac:dyDescent="0.15">
      <c r="A9477" s="694" t="s">
        <v>11906</v>
      </c>
      <c r="B9477" s="96">
        <v>29889</v>
      </c>
      <c r="C9477" s="96">
        <v>1</v>
      </c>
      <c r="D9477" s="97">
        <v>38032413</v>
      </c>
      <c r="E9477" s="97">
        <v>38061586</v>
      </c>
      <c r="F9477" s="96" t="s">
        <v>2328</v>
      </c>
      <c r="G9477" s="96">
        <v>82</v>
      </c>
      <c r="H9477" s="96">
        <v>0.32723000000000002</v>
      </c>
      <c r="I9477" s="810">
        <v>1</v>
      </c>
    </row>
    <row r="9478" spans="1:9" x14ac:dyDescent="0.15">
      <c r="A9478" s="694" t="s">
        <v>11907</v>
      </c>
      <c r="B9478" s="96">
        <v>245711</v>
      </c>
      <c r="C9478" s="96">
        <v>2</v>
      </c>
      <c r="D9478" s="97">
        <v>29033462</v>
      </c>
      <c r="E9478" s="97">
        <v>29073476</v>
      </c>
      <c r="F9478" s="96" t="s">
        <v>2321</v>
      </c>
      <c r="G9478" s="96">
        <v>101</v>
      </c>
      <c r="H9478" s="96">
        <v>0.32723999999999998</v>
      </c>
      <c r="I9478" s="810">
        <v>1</v>
      </c>
    </row>
    <row r="9479" spans="1:9" x14ac:dyDescent="0.15">
      <c r="A9479" s="694" t="s">
        <v>11908</v>
      </c>
      <c r="B9479" s="96">
        <v>10148</v>
      </c>
      <c r="C9479" s="96">
        <v>19</v>
      </c>
      <c r="D9479" s="97">
        <v>4229540</v>
      </c>
      <c r="E9479" s="97">
        <v>4237525</v>
      </c>
      <c r="F9479" s="96" t="s">
        <v>2321</v>
      </c>
      <c r="G9479" s="96">
        <v>38</v>
      </c>
      <c r="H9479" s="96">
        <v>0.32729999999999998</v>
      </c>
      <c r="I9479" s="810">
        <v>1</v>
      </c>
    </row>
    <row r="9480" spans="1:9" x14ac:dyDescent="0.15">
      <c r="A9480" s="694" t="s">
        <v>11909</v>
      </c>
      <c r="B9480" s="96">
        <v>23563</v>
      </c>
      <c r="C9480" s="96">
        <v>16</v>
      </c>
      <c r="D9480" s="97">
        <v>75562428</v>
      </c>
      <c r="E9480" s="97">
        <v>75570180</v>
      </c>
      <c r="F9480" s="96" t="s">
        <v>2328</v>
      </c>
      <c r="G9480" s="96">
        <v>38</v>
      </c>
      <c r="H9480" s="96">
        <v>0.32734999999999997</v>
      </c>
      <c r="I9480" s="810">
        <v>1</v>
      </c>
    </row>
    <row r="9481" spans="1:9" x14ac:dyDescent="0.15">
      <c r="A9481" s="694" t="s">
        <v>11910</v>
      </c>
      <c r="B9481" s="96">
        <v>5032</v>
      </c>
      <c r="C9481" s="96">
        <v>19</v>
      </c>
      <c r="D9481" s="97">
        <v>10222197</v>
      </c>
      <c r="E9481" s="97">
        <v>10226065</v>
      </c>
      <c r="F9481" s="96" t="s">
        <v>2321</v>
      </c>
      <c r="G9481" s="96">
        <v>17</v>
      </c>
      <c r="H9481" s="96">
        <v>0.32740999999999998</v>
      </c>
      <c r="I9481" s="810">
        <v>1</v>
      </c>
    </row>
    <row r="9482" spans="1:9" x14ac:dyDescent="0.15">
      <c r="A9482" s="694" t="s">
        <v>11911</v>
      </c>
      <c r="B9482" s="96">
        <v>6129</v>
      </c>
      <c r="C9482" s="96">
        <v>8</v>
      </c>
      <c r="D9482" s="97">
        <v>74202874</v>
      </c>
      <c r="E9482" s="97">
        <v>74205869</v>
      </c>
      <c r="F9482" s="96" t="s">
        <v>2328</v>
      </c>
      <c r="G9482" s="96">
        <v>12</v>
      </c>
      <c r="H9482" s="96">
        <v>0.32754</v>
      </c>
      <c r="I9482" s="810">
        <v>1</v>
      </c>
    </row>
    <row r="9483" spans="1:9" x14ac:dyDescent="0.15">
      <c r="A9483" s="694" t="s">
        <v>11912</v>
      </c>
      <c r="B9483" s="96">
        <v>50862</v>
      </c>
      <c r="C9483" s="96">
        <v>11</v>
      </c>
      <c r="D9483" s="97">
        <v>10533225</v>
      </c>
      <c r="E9483" s="97">
        <v>10562774</v>
      </c>
      <c r="F9483" s="96" t="s">
        <v>2328</v>
      </c>
      <c r="G9483" s="96">
        <v>115</v>
      </c>
      <c r="H9483" s="96">
        <v>0.32755000000000001</v>
      </c>
      <c r="I9483" s="810">
        <v>1</v>
      </c>
    </row>
    <row r="9484" spans="1:9" x14ac:dyDescent="0.15">
      <c r="A9484" s="694" t="s">
        <v>11913</v>
      </c>
      <c r="B9484" s="96">
        <v>722</v>
      </c>
      <c r="C9484" s="96">
        <v>1</v>
      </c>
      <c r="D9484" s="97">
        <v>207277583</v>
      </c>
      <c r="E9484" s="97">
        <v>207318317</v>
      </c>
      <c r="F9484" s="96" t="s">
        <v>2321</v>
      </c>
      <c r="G9484" s="96">
        <v>125</v>
      </c>
      <c r="H9484" s="96">
        <v>0.32768999999999998</v>
      </c>
      <c r="I9484" s="810">
        <v>1</v>
      </c>
    </row>
    <row r="9485" spans="1:9" x14ac:dyDescent="0.15">
      <c r="A9485" s="694" t="s">
        <v>11914</v>
      </c>
      <c r="B9485" s="96">
        <v>388228</v>
      </c>
      <c r="C9485" s="96">
        <v>16</v>
      </c>
      <c r="D9485" s="97">
        <v>28270041</v>
      </c>
      <c r="E9485" s="97">
        <v>28335170</v>
      </c>
      <c r="F9485" s="96" t="s">
        <v>2321</v>
      </c>
      <c r="G9485" s="96">
        <v>100</v>
      </c>
      <c r="H9485" s="96">
        <v>0.32769999999999999</v>
      </c>
      <c r="I9485" s="810">
        <v>1</v>
      </c>
    </row>
    <row r="9486" spans="1:9" x14ac:dyDescent="0.15">
      <c r="A9486" s="694" t="s">
        <v>11915</v>
      </c>
      <c r="B9486" s="96">
        <v>9314</v>
      </c>
      <c r="C9486" s="96">
        <v>9</v>
      </c>
      <c r="D9486" s="97">
        <v>110247133</v>
      </c>
      <c r="E9486" s="97">
        <v>110252047</v>
      </c>
      <c r="F9486" s="96" t="s">
        <v>2328</v>
      </c>
      <c r="G9486" s="96">
        <v>12</v>
      </c>
      <c r="H9486" s="96">
        <v>0.32791999999999999</v>
      </c>
      <c r="I9486" s="810">
        <v>1</v>
      </c>
    </row>
    <row r="9487" spans="1:9" x14ac:dyDescent="0.15">
      <c r="A9487" s="694" t="s">
        <v>11916</v>
      </c>
      <c r="B9487" s="96">
        <v>5863</v>
      </c>
      <c r="C9487" s="96">
        <v>6</v>
      </c>
      <c r="D9487" s="97">
        <v>33259431</v>
      </c>
      <c r="E9487" s="97">
        <v>33267386</v>
      </c>
      <c r="F9487" s="96" t="s">
        <v>2328</v>
      </c>
      <c r="G9487" s="96">
        <v>19</v>
      </c>
      <c r="H9487" s="96">
        <v>0.32805000000000001</v>
      </c>
      <c r="I9487" s="810">
        <v>1</v>
      </c>
    </row>
    <row r="9488" spans="1:9" x14ac:dyDescent="0.15">
      <c r="A9488" s="694" t="s">
        <v>11917</v>
      </c>
      <c r="B9488" s="96">
        <v>3663</v>
      </c>
      <c r="C9488" s="96">
        <v>7</v>
      </c>
      <c r="D9488" s="97">
        <v>128577976</v>
      </c>
      <c r="E9488" s="97">
        <v>128590089</v>
      </c>
      <c r="F9488" s="96" t="s">
        <v>2321</v>
      </c>
      <c r="G9488" s="96">
        <v>47</v>
      </c>
      <c r="H9488" s="96">
        <v>0.32811000000000001</v>
      </c>
      <c r="I9488" s="810">
        <v>1</v>
      </c>
    </row>
    <row r="9489" spans="1:9" x14ac:dyDescent="0.15">
      <c r="A9489" s="694" t="s">
        <v>11918</v>
      </c>
      <c r="B9489" s="96">
        <v>153642</v>
      </c>
      <c r="C9489" s="96">
        <v>5</v>
      </c>
      <c r="D9489" s="97">
        <v>94890825</v>
      </c>
      <c r="E9489" s="97">
        <v>94940806</v>
      </c>
      <c r="F9489" s="96" t="s">
        <v>2321</v>
      </c>
      <c r="G9489" s="96">
        <v>133</v>
      </c>
      <c r="H9489" s="96">
        <v>0.32815</v>
      </c>
      <c r="I9489" s="810">
        <v>1</v>
      </c>
    </row>
    <row r="9490" spans="1:9" x14ac:dyDescent="0.15">
      <c r="A9490" s="694" t="s">
        <v>11919</v>
      </c>
      <c r="B9490" s="96">
        <v>6445</v>
      </c>
      <c r="C9490" s="96">
        <v>13</v>
      </c>
      <c r="D9490" s="97">
        <v>23755060</v>
      </c>
      <c r="E9490" s="97">
        <v>23899304</v>
      </c>
      <c r="F9490" s="96" t="s">
        <v>2321</v>
      </c>
      <c r="G9490" s="96">
        <v>1055</v>
      </c>
      <c r="H9490" s="96">
        <v>0.32830999999999999</v>
      </c>
      <c r="I9490" s="810">
        <v>1</v>
      </c>
    </row>
    <row r="9491" spans="1:9" x14ac:dyDescent="0.15">
      <c r="A9491" s="694" t="s">
        <v>11920</v>
      </c>
      <c r="B9491" s="96">
        <v>84162</v>
      </c>
      <c r="C9491" s="96">
        <v>4</v>
      </c>
      <c r="D9491" s="97">
        <v>123073488</v>
      </c>
      <c r="E9491" s="97">
        <v>123283914</v>
      </c>
      <c r="F9491" s="96" t="s">
        <v>2321</v>
      </c>
      <c r="G9491" s="96">
        <v>520</v>
      </c>
      <c r="H9491" s="96">
        <v>0.32834000000000002</v>
      </c>
      <c r="I9491" s="810">
        <v>1</v>
      </c>
    </row>
    <row r="9492" spans="1:9" x14ac:dyDescent="0.15">
      <c r="A9492" s="694" t="s">
        <v>11921</v>
      </c>
      <c r="B9492" s="96">
        <v>440955</v>
      </c>
      <c r="C9492" s="96">
        <v>3</v>
      </c>
      <c r="D9492" s="97">
        <v>48658275</v>
      </c>
      <c r="E9492" s="97">
        <v>48659189</v>
      </c>
      <c r="F9492" s="96" t="s">
        <v>2328</v>
      </c>
      <c r="G9492" s="96">
        <v>4</v>
      </c>
      <c r="H9492" s="96">
        <v>0.32835999999999999</v>
      </c>
      <c r="I9492" s="810">
        <v>1</v>
      </c>
    </row>
    <row r="9493" spans="1:9" x14ac:dyDescent="0.15">
      <c r="A9493" s="694" t="s">
        <v>11922</v>
      </c>
      <c r="B9493" s="96">
        <v>441239</v>
      </c>
      <c r="C9493" s="96">
        <v>7</v>
      </c>
      <c r="D9493" s="97">
        <v>64348648</v>
      </c>
      <c r="E9493" s="97">
        <v>64350984</v>
      </c>
      <c r="F9493" s="96" t="s">
        <v>2328</v>
      </c>
      <c r="G9493" s="96">
        <v>10</v>
      </c>
      <c r="H9493" s="96">
        <v>0.32839000000000002</v>
      </c>
      <c r="I9493" s="810">
        <v>1</v>
      </c>
    </row>
    <row r="9494" spans="1:9" x14ac:dyDescent="0.15">
      <c r="A9494" s="694" t="s">
        <v>11923</v>
      </c>
      <c r="B9494" s="96">
        <v>6470</v>
      </c>
      <c r="C9494" s="96">
        <v>17</v>
      </c>
      <c r="D9494" s="97">
        <v>18231187</v>
      </c>
      <c r="E9494" s="97">
        <v>18266856</v>
      </c>
      <c r="F9494" s="96" t="s">
        <v>2328</v>
      </c>
      <c r="G9494" s="96">
        <v>119</v>
      </c>
      <c r="H9494" s="96">
        <v>0.32843</v>
      </c>
      <c r="I9494" s="810">
        <v>1</v>
      </c>
    </row>
    <row r="9495" spans="1:9" x14ac:dyDescent="0.15">
      <c r="A9495" s="694" t="s">
        <v>11924</v>
      </c>
      <c r="B9495" s="96">
        <v>100431172</v>
      </c>
      <c r="C9495" s="96">
        <v>12</v>
      </c>
      <c r="D9495" s="97">
        <v>10034088</v>
      </c>
      <c r="E9495" s="97">
        <v>10048432</v>
      </c>
      <c r="F9495" s="96" t="s">
        <v>2321</v>
      </c>
      <c r="G9495" s="96">
        <v>46</v>
      </c>
      <c r="H9495" s="96">
        <v>0.32846999999999998</v>
      </c>
      <c r="I9495" s="810">
        <v>1</v>
      </c>
    </row>
    <row r="9496" spans="1:9" x14ac:dyDescent="0.15">
      <c r="A9496" s="694" t="s">
        <v>11925</v>
      </c>
      <c r="B9496" s="96">
        <v>7049</v>
      </c>
      <c r="C9496" s="96">
        <v>1</v>
      </c>
      <c r="D9496" s="97">
        <v>92145900</v>
      </c>
      <c r="E9496" s="97">
        <v>92371559</v>
      </c>
      <c r="F9496" s="96" t="s">
        <v>2328</v>
      </c>
      <c r="G9496" s="96">
        <v>879</v>
      </c>
      <c r="H9496" s="96">
        <v>0.32856000000000002</v>
      </c>
      <c r="I9496" s="810">
        <v>1</v>
      </c>
    </row>
    <row r="9497" spans="1:9" x14ac:dyDescent="0.15">
      <c r="A9497" s="694" t="s">
        <v>11926</v>
      </c>
      <c r="B9497" s="96">
        <v>149998</v>
      </c>
      <c r="C9497" s="96">
        <v>21</v>
      </c>
      <c r="D9497" s="97">
        <v>15480784</v>
      </c>
      <c r="E9497" s="97">
        <v>15583361</v>
      </c>
      <c r="F9497" s="96" t="s">
        <v>2328</v>
      </c>
      <c r="G9497" s="96">
        <v>425</v>
      </c>
      <c r="H9497" s="96">
        <v>0.32862000000000002</v>
      </c>
      <c r="I9497" s="810">
        <v>1</v>
      </c>
    </row>
    <row r="9498" spans="1:9" x14ac:dyDescent="0.15">
      <c r="A9498" s="694" t="s">
        <v>11927</v>
      </c>
      <c r="B9498" s="96">
        <v>345643</v>
      </c>
      <c r="C9498" s="96">
        <v>5</v>
      </c>
      <c r="D9498" s="97">
        <v>54515425</v>
      </c>
      <c r="E9498" s="97">
        <v>54523143</v>
      </c>
      <c r="F9498" s="96" t="s">
        <v>2328</v>
      </c>
      <c r="G9498" s="96">
        <v>23</v>
      </c>
      <c r="H9498" s="96">
        <v>0.32871</v>
      </c>
      <c r="I9498" s="810">
        <v>1</v>
      </c>
    </row>
    <row r="9499" spans="1:9" x14ac:dyDescent="0.15">
      <c r="A9499" s="694" t="s">
        <v>11928</v>
      </c>
      <c r="B9499" s="96">
        <v>9245</v>
      </c>
      <c r="C9499" s="96">
        <v>15</v>
      </c>
      <c r="D9499" s="97">
        <v>59903982</v>
      </c>
      <c r="E9499" s="97">
        <v>59912210</v>
      </c>
      <c r="F9499" s="96" t="s">
        <v>2321</v>
      </c>
      <c r="G9499" s="96">
        <v>22</v>
      </c>
      <c r="H9499" s="96">
        <v>0.32877000000000001</v>
      </c>
      <c r="I9499" s="810">
        <v>1</v>
      </c>
    </row>
    <row r="9500" spans="1:9" x14ac:dyDescent="0.15">
      <c r="A9500" s="694" t="s">
        <v>11929</v>
      </c>
      <c r="B9500" s="96">
        <v>2979</v>
      </c>
      <c r="C9500" s="96">
        <v>6</v>
      </c>
      <c r="D9500" s="97">
        <v>42151022</v>
      </c>
      <c r="E9500" s="97">
        <v>42162694</v>
      </c>
      <c r="F9500" s="96" t="s">
        <v>2328</v>
      </c>
      <c r="G9500" s="96">
        <v>56</v>
      </c>
      <c r="H9500" s="96">
        <v>0.32890000000000003</v>
      </c>
      <c r="I9500" s="810">
        <v>1</v>
      </c>
    </row>
    <row r="9501" spans="1:9" x14ac:dyDescent="0.15">
      <c r="A9501" s="926">
        <v>42990</v>
      </c>
      <c r="B9501" s="96">
        <v>124404</v>
      </c>
      <c r="C9501" s="96">
        <v>16</v>
      </c>
      <c r="D9501" s="97">
        <v>4827615</v>
      </c>
      <c r="E9501" s="97">
        <v>4838522</v>
      </c>
      <c r="F9501" s="96" t="s">
        <v>2328</v>
      </c>
      <c r="G9501" s="96">
        <v>51</v>
      </c>
      <c r="H9501" s="96">
        <v>0.32899</v>
      </c>
      <c r="I9501" s="810">
        <v>1</v>
      </c>
    </row>
    <row r="9502" spans="1:9" x14ac:dyDescent="0.15">
      <c r="A9502" s="694" t="s">
        <v>11930</v>
      </c>
      <c r="B9502" s="96">
        <v>5506</v>
      </c>
      <c r="C9502" s="96">
        <v>7</v>
      </c>
      <c r="D9502" s="97">
        <v>113516882</v>
      </c>
      <c r="E9502" s="97">
        <v>113559082</v>
      </c>
      <c r="F9502" s="96" t="s">
        <v>2328</v>
      </c>
      <c r="G9502" s="96">
        <v>93</v>
      </c>
      <c r="H9502" s="96">
        <v>0.32906000000000002</v>
      </c>
      <c r="I9502" s="810">
        <v>1</v>
      </c>
    </row>
    <row r="9503" spans="1:9" x14ac:dyDescent="0.15">
      <c r="A9503" s="694" t="s">
        <v>11931</v>
      </c>
      <c r="B9503" s="96">
        <v>3227</v>
      </c>
      <c r="C9503" s="96">
        <v>12</v>
      </c>
      <c r="D9503" s="97">
        <v>54366910</v>
      </c>
      <c r="E9503" s="97">
        <v>54370203</v>
      </c>
      <c r="F9503" s="96" t="s">
        <v>2321</v>
      </c>
      <c r="G9503" s="96">
        <v>4</v>
      </c>
      <c r="H9503" s="96">
        <v>0.32907999999999998</v>
      </c>
      <c r="I9503" s="810">
        <v>1</v>
      </c>
    </row>
    <row r="9504" spans="1:9" x14ac:dyDescent="0.15">
      <c r="A9504" s="694" t="s">
        <v>11932</v>
      </c>
      <c r="B9504" s="96">
        <v>643802</v>
      </c>
      <c r="C9504" s="96">
        <v>16</v>
      </c>
      <c r="D9504" s="97">
        <v>53403274</v>
      </c>
      <c r="E9504" s="97">
        <v>53405041</v>
      </c>
      <c r="F9504" s="96" t="s">
        <v>2328</v>
      </c>
      <c r="G9504" s="96">
        <v>6</v>
      </c>
      <c r="H9504" s="96">
        <v>0.32919999999999999</v>
      </c>
      <c r="I9504" s="810">
        <v>1</v>
      </c>
    </row>
    <row r="9505" spans="1:9" x14ac:dyDescent="0.15">
      <c r="A9505" s="694" t="s">
        <v>11933</v>
      </c>
      <c r="B9505" s="96">
        <v>10636</v>
      </c>
      <c r="C9505" s="96">
        <v>5</v>
      </c>
      <c r="D9505" s="97">
        <v>176784704</v>
      </c>
      <c r="E9505" s="97">
        <v>176799599</v>
      </c>
      <c r="F9505" s="96" t="s">
        <v>2321</v>
      </c>
      <c r="G9505" s="96">
        <v>25</v>
      </c>
      <c r="H9505" s="96">
        <v>0.32921</v>
      </c>
      <c r="I9505" s="810">
        <v>1</v>
      </c>
    </row>
    <row r="9506" spans="1:9" x14ac:dyDescent="0.15">
      <c r="A9506" s="694" t="s">
        <v>11934</v>
      </c>
      <c r="B9506" s="96">
        <v>10443</v>
      </c>
      <c r="C9506" s="96">
        <v>13</v>
      </c>
      <c r="D9506" s="97">
        <v>33006625</v>
      </c>
      <c r="E9506" s="97">
        <v>33116839</v>
      </c>
      <c r="F9506" s="96" t="s">
        <v>2328</v>
      </c>
      <c r="G9506" s="96">
        <v>195</v>
      </c>
      <c r="H9506" s="96">
        <v>0.32928000000000002</v>
      </c>
      <c r="I9506" s="810">
        <v>1</v>
      </c>
    </row>
    <row r="9507" spans="1:9" x14ac:dyDescent="0.15">
      <c r="A9507" s="694" t="s">
        <v>11935</v>
      </c>
      <c r="B9507" s="96">
        <v>23037</v>
      </c>
      <c r="C9507" s="96">
        <v>5</v>
      </c>
      <c r="D9507" s="97">
        <v>31639345</v>
      </c>
      <c r="E9507" s="97">
        <v>32111038</v>
      </c>
      <c r="F9507" s="96" t="s">
        <v>2321</v>
      </c>
      <c r="G9507" s="96">
        <v>1967</v>
      </c>
      <c r="H9507" s="96">
        <v>0.32929000000000003</v>
      </c>
      <c r="I9507" s="810">
        <v>1</v>
      </c>
    </row>
    <row r="9508" spans="1:9" x14ac:dyDescent="0.15">
      <c r="A9508" s="694" t="s">
        <v>11936</v>
      </c>
      <c r="B9508" s="96">
        <v>55507</v>
      </c>
      <c r="C9508" s="96">
        <v>12</v>
      </c>
      <c r="D9508" s="97">
        <v>13093407</v>
      </c>
      <c r="E9508" s="97">
        <v>13106828</v>
      </c>
      <c r="F9508" s="96" t="s">
        <v>2328</v>
      </c>
      <c r="G9508" s="96">
        <v>35</v>
      </c>
      <c r="H9508" s="96">
        <v>0.32938000000000001</v>
      </c>
      <c r="I9508" s="810">
        <v>1</v>
      </c>
    </row>
    <row r="9509" spans="1:9" x14ac:dyDescent="0.15">
      <c r="A9509" s="694" t="s">
        <v>11937</v>
      </c>
      <c r="B9509" s="96">
        <v>168620</v>
      </c>
      <c r="C9509" s="96">
        <v>7</v>
      </c>
      <c r="D9509" s="97">
        <v>97840759</v>
      </c>
      <c r="E9509" s="97">
        <v>97844769</v>
      </c>
      <c r="F9509" s="96" t="s">
        <v>2321</v>
      </c>
      <c r="G9509" s="96">
        <v>16</v>
      </c>
      <c r="H9509" s="96">
        <v>0.32940000000000003</v>
      </c>
      <c r="I9509" s="810">
        <v>1</v>
      </c>
    </row>
    <row r="9510" spans="1:9" x14ac:dyDescent="0.15">
      <c r="A9510" s="694" t="s">
        <v>11938</v>
      </c>
      <c r="B9510" s="96">
        <v>83715</v>
      </c>
      <c r="C9510" s="96">
        <v>1</v>
      </c>
      <c r="D9510" s="97">
        <v>6484836</v>
      </c>
      <c r="E9510" s="97">
        <v>6521004</v>
      </c>
      <c r="F9510" s="96" t="s">
        <v>2321</v>
      </c>
      <c r="G9510" s="96">
        <v>107</v>
      </c>
      <c r="H9510" s="96">
        <v>0.32948</v>
      </c>
      <c r="I9510" s="810">
        <v>1</v>
      </c>
    </row>
    <row r="9511" spans="1:9" x14ac:dyDescent="0.15">
      <c r="A9511" s="694" t="s">
        <v>11939</v>
      </c>
      <c r="B9511" s="96">
        <v>11315</v>
      </c>
      <c r="C9511" s="96">
        <v>1</v>
      </c>
      <c r="D9511" s="97">
        <v>8021714</v>
      </c>
      <c r="E9511" s="97">
        <v>8045342</v>
      </c>
      <c r="F9511" s="96" t="s">
        <v>2321</v>
      </c>
      <c r="G9511" s="96">
        <v>73</v>
      </c>
      <c r="H9511" s="96">
        <v>0.32949000000000001</v>
      </c>
      <c r="I9511" s="810">
        <v>1</v>
      </c>
    </row>
    <row r="9512" spans="1:9" x14ac:dyDescent="0.15">
      <c r="A9512" s="694" t="s">
        <v>11940</v>
      </c>
      <c r="B9512" s="96">
        <v>91147</v>
      </c>
      <c r="C9512" s="96">
        <v>8</v>
      </c>
      <c r="D9512" s="97">
        <v>94767072</v>
      </c>
      <c r="E9512" s="97">
        <v>94831462</v>
      </c>
      <c r="F9512" s="96" t="s">
        <v>2321</v>
      </c>
      <c r="G9512" s="96">
        <v>99</v>
      </c>
      <c r="H9512" s="96">
        <v>0.32950000000000002</v>
      </c>
      <c r="I9512" s="810">
        <v>1</v>
      </c>
    </row>
    <row r="9513" spans="1:9" x14ac:dyDescent="0.15">
      <c r="A9513" s="694" t="s">
        <v>11941</v>
      </c>
      <c r="B9513" s="96">
        <v>1791</v>
      </c>
      <c r="C9513" s="96">
        <v>10</v>
      </c>
      <c r="D9513" s="97">
        <v>98064085</v>
      </c>
      <c r="E9513" s="97">
        <v>98098321</v>
      </c>
      <c r="F9513" s="96" t="s">
        <v>2321</v>
      </c>
      <c r="G9513" s="96">
        <v>134</v>
      </c>
      <c r="H9513" s="96">
        <v>0.32951000000000003</v>
      </c>
      <c r="I9513" s="810">
        <v>1</v>
      </c>
    </row>
    <row r="9514" spans="1:9" x14ac:dyDescent="0.15">
      <c r="A9514" s="694" t="s">
        <v>11942</v>
      </c>
      <c r="B9514" s="96">
        <v>57102</v>
      </c>
      <c r="C9514" s="96">
        <v>12</v>
      </c>
      <c r="D9514" s="97">
        <v>4596899</v>
      </c>
      <c r="E9514" s="97">
        <v>4647674</v>
      </c>
      <c r="F9514" s="96" t="s">
        <v>2328</v>
      </c>
      <c r="G9514" s="96">
        <v>53</v>
      </c>
      <c r="H9514" s="96">
        <v>0.32961000000000001</v>
      </c>
      <c r="I9514" s="810">
        <v>1</v>
      </c>
    </row>
    <row r="9515" spans="1:9" x14ac:dyDescent="0.15">
      <c r="A9515" s="694" t="s">
        <v>11943</v>
      </c>
      <c r="B9515" s="96">
        <v>284654</v>
      </c>
      <c r="C9515" s="96">
        <v>1</v>
      </c>
      <c r="D9515" s="97">
        <v>38076821</v>
      </c>
      <c r="E9515" s="97">
        <v>38100595</v>
      </c>
      <c r="F9515" s="96" t="s">
        <v>2328</v>
      </c>
      <c r="G9515" s="96">
        <v>86</v>
      </c>
      <c r="H9515" s="96">
        <v>0.32962000000000002</v>
      </c>
      <c r="I9515" s="810">
        <v>1</v>
      </c>
    </row>
    <row r="9516" spans="1:9" x14ac:dyDescent="0.15">
      <c r="A9516" s="694" t="s">
        <v>11944</v>
      </c>
      <c r="B9516" s="96">
        <v>7518</v>
      </c>
      <c r="C9516" s="96">
        <v>5</v>
      </c>
      <c r="D9516" s="97">
        <v>82373317</v>
      </c>
      <c r="E9516" s="97">
        <v>82649579</v>
      </c>
      <c r="F9516" s="96" t="s">
        <v>2321</v>
      </c>
      <c r="G9516" s="96">
        <v>934</v>
      </c>
      <c r="H9516" s="96">
        <v>0.32966000000000001</v>
      </c>
      <c r="I9516" s="810">
        <v>1</v>
      </c>
    </row>
    <row r="9517" spans="1:9" x14ac:dyDescent="0.15">
      <c r="A9517" s="694" t="s">
        <v>11945</v>
      </c>
      <c r="B9517" s="96">
        <v>9368</v>
      </c>
      <c r="C9517" s="96">
        <v>17</v>
      </c>
      <c r="D9517" s="97">
        <v>72744751</v>
      </c>
      <c r="E9517" s="97">
        <v>72765499</v>
      </c>
      <c r="F9517" s="96" t="s">
        <v>2321</v>
      </c>
      <c r="G9517" s="96">
        <v>27</v>
      </c>
      <c r="H9517" s="96">
        <v>0.32971</v>
      </c>
      <c r="I9517" s="810">
        <v>1</v>
      </c>
    </row>
    <row r="9518" spans="1:9" x14ac:dyDescent="0.15">
      <c r="A9518" s="694" t="s">
        <v>11946</v>
      </c>
      <c r="B9518" s="96">
        <v>6181</v>
      </c>
      <c r="C9518" s="96">
        <v>11</v>
      </c>
      <c r="D9518" s="97">
        <v>808841</v>
      </c>
      <c r="E9518" s="97">
        <v>827592</v>
      </c>
      <c r="F9518" s="96" t="s">
        <v>2321</v>
      </c>
      <c r="G9518" s="96">
        <v>58</v>
      </c>
      <c r="H9518" s="96">
        <v>0.32978000000000002</v>
      </c>
      <c r="I9518" s="810">
        <v>1</v>
      </c>
    </row>
    <row r="9519" spans="1:9" x14ac:dyDescent="0.15">
      <c r="A9519" s="694" t="s">
        <v>11947</v>
      </c>
      <c r="B9519" s="96">
        <v>3949</v>
      </c>
      <c r="C9519" s="96">
        <v>19</v>
      </c>
      <c r="D9519" s="97">
        <v>11200037</v>
      </c>
      <c r="E9519" s="97">
        <v>11244506</v>
      </c>
      <c r="F9519" s="96" t="s">
        <v>2321</v>
      </c>
      <c r="G9519" s="96">
        <v>193</v>
      </c>
      <c r="H9519" s="96">
        <v>0.32985999999999999</v>
      </c>
      <c r="I9519" s="810">
        <v>1</v>
      </c>
    </row>
    <row r="9520" spans="1:9" x14ac:dyDescent="0.15">
      <c r="A9520" s="694" t="s">
        <v>11948</v>
      </c>
      <c r="B9520" s="96">
        <v>100130539</v>
      </c>
      <c r="C9520" s="96">
        <v>10</v>
      </c>
      <c r="D9520" s="97">
        <v>44788198</v>
      </c>
      <c r="E9520" s="97">
        <v>44790097</v>
      </c>
      <c r="F9520" s="96" t="s">
        <v>2321</v>
      </c>
      <c r="G9520" s="96">
        <v>9</v>
      </c>
      <c r="H9520" s="96">
        <v>0.32988000000000001</v>
      </c>
      <c r="I9520" s="810">
        <v>1</v>
      </c>
    </row>
    <row r="9521" spans="1:9" x14ac:dyDescent="0.15">
      <c r="A9521" s="694" t="s">
        <v>11949</v>
      </c>
      <c r="B9521" s="96">
        <v>342184</v>
      </c>
      <c r="C9521" s="96">
        <v>15</v>
      </c>
      <c r="D9521" s="97">
        <v>33057745</v>
      </c>
      <c r="E9521" s="97">
        <v>33486934</v>
      </c>
      <c r="F9521" s="96" t="s">
        <v>2328</v>
      </c>
      <c r="G9521" s="96">
        <v>2196</v>
      </c>
      <c r="H9521" s="96">
        <v>0.32991999999999999</v>
      </c>
      <c r="I9521" s="810">
        <v>1</v>
      </c>
    </row>
    <row r="9522" spans="1:9" x14ac:dyDescent="0.15">
      <c r="A9522" s="694" t="s">
        <v>11950</v>
      </c>
      <c r="B9522" s="96">
        <v>3788</v>
      </c>
      <c r="C9522" s="96">
        <v>8</v>
      </c>
      <c r="D9522" s="97">
        <v>99439250</v>
      </c>
      <c r="E9522" s="97">
        <v>99443025</v>
      </c>
      <c r="F9522" s="96" t="s">
        <v>2321</v>
      </c>
      <c r="G9522" s="96">
        <v>2</v>
      </c>
      <c r="H9522" s="96">
        <v>0.32995000000000002</v>
      </c>
      <c r="I9522" s="810">
        <v>1</v>
      </c>
    </row>
    <row r="9523" spans="1:9" x14ac:dyDescent="0.15">
      <c r="A9523" s="694" t="s">
        <v>11951</v>
      </c>
      <c r="B9523" s="96">
        <v>860</v>
      </c>
      <c r="C9523" s="96">
        <v>6</v>
      </c>
      <c r="D9523" s="97">
        <v>45296054</v>
      </c>
      <c r="E9523" s="97">
        <v>45518819</v>
      </c>
      <c r="F9523" s="96" t="s">
        <v>2321</v>
      </c>
      <c r="G9523" s="96">
        <v>633</v>
      </c>
      <c r="H9523" s="96">
        <v>0.33001999999999998</v>
      </c>
      <c r="I9523" s="810">
        <v>1</v>
      </c>
    </row>
    <row r="9524" spans="1:9" x14ac:dyDescent="0.15">
      <c r="A9524" s="694" t="s">
        <v>11952</v>
      </c>
      <c r="B9524" s="96">
        <v>11216</v>
      </c>
      <c r="C9524" s="96">
        <v>17</v>
      </c>
      <c r="D9524" s="97">
        <v>19807765</v>
      </c>
      <c r="E9524" s="97">
        <v>19881169</v>
      </c>
      <c r="F9524" s="96" t="s">
        <v>2328</v>
      </c>
      <c r="G9524" s="96">
        <v>138</v>
      </c>
      <c r="H9524" s="96">
        <v>0.3301</v>
      </c>
      <c r="I9524" s="810">
        <v>1</v>
      </c>
    </row>
    <row r="9525" spans="1:9" x14ac:dyDescent="0.15">
      <c r="A9525" s="694" t="s">
        <v>11953</v>
      </c>
      <c r="B9525" s="96">
        <v>286234</v>
      </c>
      <c r="C9525" s="96">
        <v>9</v>
      </c>
      <c r="D9525" s="97">
        <v>90497772</v>
      </c>
      <c r="E9525" s="97">
        <v>90503814</v>
      </c>
      <c r="F9525" s="96" t="s">
        <v>2321</v>
      </c>
      <c r="G9525" s="96">
        <v>27</v>
      </c>
      <c r="H9525" s="96">
        <v>0.33013999999999999</v>
      </c>
      <c r="I9525" s="810">
        <v>1</v>
      </c>
    </row>
    <row r="9526" spans="1:9" x14ac:dyDescent="0.15">
      <c r="A9526" s="694" t="s">
        <v>11954</v>
      </c>
      <c r="B9526" s="96">
        <v>10371</v>
      </c>
      <c r="C9526" s="96">
        <v>7</v>
      </c>
      <c r="D9526" s="97">
        <v>83587659</v>
      </c>
      <c r="E9526" s="97">
        <v>84122040</v>
      </c>
      <c r="F9526" s="96" t="s">
        <v>2328</v>
      </c>
      <c r="G9526" s="96">
        <v>1992</v>
      </c>
      <c r="H9526" s="96">
        <v>0.33018999999999998</v>
      </c>
      <c r="I9526" s="810">
        <v>1</v>
      </c>
    </row>
    <row r="9527" spans="1:9" x14ac:dyDescent="0.15">
      <c r="A9527" s="694" t="s">
        <v>11955</v>
      </c>
      <c r="B9527" s="96">
        <v>84708</v>
      </c>
      <c r="C9527" s="96">
        <v>4</v>
      </c>
      <c r="D9527" s="97">
        <v>54326437</v>
      </c>
      <c r="E9527" s="97">
        <v>54518653</v>
      </c>
      <c r="F9527" s="96" t="s">
        <v>2328</v>
      </c>
      <c r="G9527" s="96">
        <v>689</v>
      </c>
      <c r="H9527" s="96">
        <v>0.33023000000000002</v>
      </c>
      <c r="I9527" s="810">
        <v>1</v>
      </c>
    </row>
    <row r="9528" spans="1:9" x14ac:dyDescent="0.15">
      <c r="A9528" s="694" t="s">
        <v>11956</v>
      </c>
      <c r="B9528" s="96">
        <v>341032</v>
      </c>
      <c r="C9528" s="96">
        <v>11</v>
      </c>
      <c r="D9528" s="97">
        <v>111126707</v>
      </c>
      <c r="E9528" s="97">
        <v>111156973</v>
      </c>
      <c r="F9528" s="96" t="s">
        <v>2321</v>
      </c>
      <c r="G9528" s="96">
        <v>84</v>
      </c>
      <c r="H9528" s="96">
        <v>0.33048</v>
      </c>
      <c r="I9528" s="810">
        <v>1</v>
      </c>
    </row>
    <row r="9529" spans="1:9" x14ac:dyDescent="0.15">
      <c r="A9529" s="694" t="s">
        <v>11957</v>
      </c>
      <c r="B9529" s="96">
        <v>83989</v>
      </c>
      <c r="C9529" s="96">
        <v>5</v>
      </c>
      <c r="D9529" s="97">
        <v>92953431</v>
      </c>
      <c r="E9529" s="97">
        <v>93447404</v>
      </c>
      <c r="F9529" s="96" t="s">
        <v>2328</v>
      </c>
      <c r="G9529" s="96">
        <v>947</v>
      </c>
      <c r="H9529" s="96">
        <v>0.33048</v>
      </c>
      <c r="I9529" s="810">
        <v>1</v>
      </c>
    </row>
    <row r="9530" spans="1:9" x14ac:dyDescent="0.15">
      <c r="A9530" s="694" t="s">
        <v>11958</v>
      </c>
      <c r="B9530" s="96">
        <v>2827</v>
      </c>
      <c r="C9530" s="96">
        <v>1</v>
      </c>
      <c r="D9530" s="97">
        <v>27719148</v>
      </c>
      <c r="E9530" s="97">
        <v>27722318</v>
      </c>
      <c r="F9530" s="96" t="s">
        <v>2321</v>
      </c>
      <c r="G9530" s="96">
        <v>4</v>
      </c>
      <c r="H9530" s="96">
        <v>0.3306</v>
      </c>
      <c r="I9530" s="810">
        <v>1</v>
      </c>
    </row>
    <row r="9531" spans="1:9" x14ac:dyDescent="0.15">
      <c r="A9531" s="694" t="s">
        <v>11959</v>
      </c>
      <c r="B9531" s="96">
        <v>161247</v>
      </c>
      <c r="C9531" s="96">
        <v>14</v>
      </c>
      <c r="D9531" s="97">
        <v>24600675</v>
      </c>
      <c r="E9531" s="97">
        <v>24602058</v>
      </c>
      <c r="F9531" s="96" t="s">
        <v>2321</v>
      </c>
      <c r="G9531" s="96">
        <v>2</v>
      </c>
      <c r="H9531" s="96">
        <v>0.33067000000000002</v>
      </c>
      <c r="I9531" s="810">
        <v>1</v>
      </c>
    </row>
    <row r="9532" spans="1:9" x14ac:dyDescent="0.15">
      <c r="A9532" s="694" t="s">
        <v>11960</v>
      </c>
      <c r="B9532" s="96">
        <v>6414</v>
      </c>
      <c r="C9532" s="96">
        <v>5</v>
      </c>
      <c r="D9532" s="97">
        <v>42799982</v>
      </c>
      <c r="E9532" s="97">
        <v>42812024</v>
      </c>
      <c r="F9532" s="96" t="s">
        <v>2328</v>
      </c>
      <c r="G9532" s="96">
        <v>34</v>
      </c>
      <c r="H9532" s="96">
        <v>0.33076</v>
      </c>
      <c r="I9532" s="810">
        <v>1</v>
      </c>
    </row>
    <row r="9533" spans="1:9" x14ac:dyDescent="0.15">
      <c r="A9533" s="694" t="s">
        <v>11961</v>
      </c>
      <c r="B9533" s="96">
        <v>57214</v>
      </c>
      <c r="C9533" s="96">
        <v>15</v>
      </c>
      <c r="D9533" s="97">
        <v>81071712</v>
      </c>
      <c r="E9533" s="97">
        <v>81244112</v>
      </c>
      <c r="F9533" s="96" t="s">
        <v>2321</v>
      </c>
      <c r="G9533" s="96">
        <v>457</v>
      </c>
      <c r="H9533" s="96">
        <v>0.33096999999999999</v>
      </c>
      <c r="I9533" s="810">
        <v>1</v>
      </c>
    </row>
    <row r="9534" spans="1:9" x14ac:dyDescent="0.15">
      <c r="A9534" s="694" t="s">
        <v>11962</v>
      </c>
      <c r="B9534" s="96">
        <v>79862</v>
      </c>
      <c r="C9534" s="96">
        <v>1</v>
      </c>
      <c r="D9534" s="97">
        <v>247263264</v>
      </c>
      <c r="E9534" s="97">
        <v>247267685</v>
      </c>
      <c r="F9534" s="96" t="s">
        <v>2328</v>
      </c>
      <c r="G9534" s="96">
        <v>10</v>
      </c>
      <c r="H9534" s="96">
        <v>0.33100000000000002</v>
      </c>
      <c r="I9534" s="810">
        <v>1</v>
      </c>
    </row>
    <row r="9535" spans="1:9" x14ac:dyDescent="0.15">
      <c r="A9535" s="694" t="s">
        <v>11963</v>
      </c>
      <c r="B9535" s="96">
        <v>3038</v>
      </c>
      <c r="C9535" s="96">
        <v>16</v>
      </c>
      <c r="D9535" s="97">
        <v>69139467</v>
      </c>
      <c r="E9535" s="97">
        <v>69152622</v>
      </c>
      <c r="F9535" s="96" t="s">
        <v>2321</v>
      </c>
      <c r="G9535" s="96">
        <v>30</v>
      </c>
      <c r="H9535" s="96">
        <v>0.33104</v>
      </c>
      <c r="I9535" s="810">
        <v>1</v>
      </c>
    </row>
    <row r="9536" spans="1:9" x14ac:dyDescent="0.15">
      <c r="A9536" s="694" t="s">
        <v>11964</v>
      </c>
      <c r="B9536" s="96">
        <v>79177</v>
      </c>
      <c r="C9536" s="96">
        <v>19</v>
      </c>
      <c r="D9536" s="97">
        <v>44100544</v>
      </c>
      <c r="E9536" s="97">
        <v>44104587</v>
      </c>
      <c r="F9536" s="96" t="s">
        <v>2321</v>
      </c>
      <c r="G9536" s="96">
        <v>7</v>
      </c>
      <c r="H9536" s="96">
        <v>0.33106999999999998</v>
      </c>
      <c r="I9536" s="810">
        <v>1</v>
      </c>
    </row>
    <row r="9537" spans="1:9" x14ac:dyDescent="0.15">
      <c r="A9537" s="694" t="s">
        <v>11965</v>
      </c>
      <c r="B9537" s="96">
        <v>389493</v>
      </c>
      <c r="C9537" s="96">
        <v>7</v>
      </c>
      <c r="D9537" s="97">
        <v>56182374</v>
      </c>
      <c r="E9537" s="97">
        <v>56184090</v>
      </c>
      <c r="F9537" s="96" t="s">
        <v>2328</v>
      </c>
      <c r="G9537" s="96">
        <v>3</v>
      </c>
      <c r="H9537" s="96">
        <v>0.33111000000000002</v>
      </c>
      <c r="I9537" s="810">
        <v>1</v>
      </c>
    </row>
    <row r="9538" spans="1:9" x14ac:dyDescent="0.15">
      <c r="A9538" s="694" t="s">
        <v>11966</v>
      </c>
      <c r="B9538" s="96">
        <v>30820</v>
      </c>
      <c r="C9538" s="96">
        <v>5</v>
      </c>
      <c r="D9538" s="97">
        <v>169780491</v>
      </c>
      <c r="E9538" s="97">
        <v>170163636</v>
      </c>
      <c r="F9538" s="96" t="s">
        <v>2321</v>
      </c>
      <c r="G9538" s="96">
        <v>1487</v>
      </c>
      <c r="H9538" s="96">
        <v>0.33124999999999999</v>
      </c>
      <c r="I9538" s="810">
        <v>1</v>
      </c>
    </row>
    <row r="9539" spans="1:9" x14ac:dyDescent="0.15">
      <c r="A9539" s="694" t="s">
        <v>11967</v>
      </c>
      <c r="B9539" s="96">
        <v>58498</v>
      </c>
      <c r="C9539" s="96">
        <v>7</v>
      </c>
      <c r="D9539" s="97">
        <v>44178463</v>
      </c>
      <c r="E9539" s="97">
        <v>44180974</v>
      </c>
      <c r="F9539" s="96" t="s">
        <v>2328</v>
      </c>
      <c r="G9539" s="96">
        <v>11</v>
      </c>
      <c r="H9539" s="96">
        <v>0.33129999999999998</v>
      </c>
      <c r="I9539" s="810">
        <v>1</v>
      </c>
    </row>
    <row r="9540" spans="1:9" x14ac:dyDescent="0.15">
      <c r="A9540" s="694" t="s">
        <v>11968</v>
      </c>
      <c r="B9540" s="96">
        <v>120114</v>
      </c>
      <c r="C9540" s="96">
        <v>11</v>
      </c>
      <c r="D9540" s="97">
        <v>92047446</v>
      </c>
      <c r="E9540" s="97">
        <v>92629636</v>
      </c>
      <c r="F9540" s="96" t="s">
        <v>2321</v>
      </c>
      <c r="G9540" s="96">
        <v>1477</v>
      </c>
      <c r="H9540" s="96">
        <v>0.33132</v>
      </c>
      <c r="I9540" s="810">
        <v>1</v>
      </c>
    </row>
    <row r="9541" spans="1:9" x14ac:dyDescent="0.15">
      <c r="A9541" s="694" t="s">
        <v>11969</v>
      </c>
      <c r="B9541" s="96">
        <v>11025</v>
      </c>
      <c r="C9541" s="96">
        <v>19</v>
      </c>
      <c r="D9541" s="97">
        <v>54720147</v>
      </c>
      <c r="E9541" s="97">
        <v>54726997</v>
      </c>
      <c r="F9541" s="96" t="s">
        <v>2328</v>
      </c>
      <c r="G9541" s="96">
        <v>18</v>
      </c>
      <c r="H9541" s="96">
        <v>0.33135999999999999</v>
      </c>
      <c r="I9541" s="810">
        <v>1</v>
      </c>
    </row>
    <row r="9542" spans="1:9" x14ac:dyDescent="0.15">
      <c r="A9542" s="694" t="s">
        <v>11970</v>
      </c>
      <c r="B9542" s="96">
        <v>166655</v>
      </c>
      <c r="C9542" s="96">
        <v>4</v>
      </c>
      <c r="D9542" s="97">
        <v>165953151</v>
      </c>
      <c r="E9542" s="97">
        <v>165962896</v>
      </c>
      <c r="F9542" s="96" t="s">
        <v>2321</v>
      </c>
      <c r="G9542" s="96">
        <v>41</v>
      </c>
      <c r="H9542" s="96">
        <v>0.33139999999999997</v>
      </c>
      <c r="I9542" s="810">
        <v>1</v>
      </c>
    </row>
    <row r="9543" spans="1:9" x14ac:dyDescent="0.15">
      <c r="A9543" s="694" t="s">
        <v>11971</v>
      </c>
      <c r="B9543" s="96">
        <v>83460</v>
      </c>
      <c r="C9543" s="96">
        <v>17</v>
      </c>
      <c r="D9543" s="97">
        <v>3572090</v>
      </c>
      <c r="E9543" s="97">
        <v>3572962</v>
      </c>
      <c r="F9543" s="96" t="s">
        <v>2321</v>
      </c>
      <c r="G9543" s="96">
        <v>2</v>
      </c>
      <c r="H9543" s="96">
        <v>0.33140999999999998</v>
      </c>
      <c r="I9543" s="810">
        <v>1</v>
      </c>
    </row>
    <row r="9544" spans="1:9" x14ac:dyDescent="0.15">
      <c r="A9544" s="694" t="s">
        <v>11972</v>
      </c>
      <c r="B9544" s="96">
        <v>9607</v>
      </c>
      <c r="C9544" s="96">
        <v>5</v>
      </c>
      <c r="D9544" s="97">
        <v>71014990</v>
      </c>
      <c r="E9544" s="97">
        <v>71016875</v>
      </c>
      <c r="F9544" s="96" t="s">
        <v>2321</v>
      </c>
      <c r="G9544" s="96">
        <v>5</v>
      </c>
      <c r="H9544" s="96">
        <v>0.33145000000000002</v>
      </c>
      <c r="I9544" s="810">
        <v>1</v>
      </c>
    </row>
    <row r="9545" spans="1:9" x14ac:dyDescent="0.15">
      <c r="A9545" s="694" t="s">
        <v>11973</v>
      </c>
      <c r="B9545" s="96">
        <v>1407</v>
      </c>
      <c r="C9545" s="96">
        <v>12</v>
      </c>
      <c r="D9545" s="97">
        <v>107385142</v>
      </c>
      <c r="E9545" s="97">
        <v>107487635</v>
      </c>
      <c r="F9545" s="96" t="s">
        <v>2328</v>
      </c>
      <c r="G9545" s="96">
        <v>288</v>
      </c>
      <c r="H9545" s="96">
        <v>0.33149000000000001</v>
      </c>
      <c r="I9545" s="810">
        <v>1</v>
      </c>
    </row>
    <row r="9546" spans="1:9" x14ac:dyDescent="0.15">
      <c r="A9546" s="694" t="s">
        <v>2228</v>
      </c>
      <c r="B9546" s="96">
        <v>839</v>
      </c>
      <c r="C9546" s="96">
        <v>4</v>
      </c>
      <c r="D9546" s="97">
        <v>110609785</v>
      </c>
      <c r="E9546" s="97">
        <v>110629814</v>
      </c>
      <c r="F9546" s="96" t="s">
        <v>2328</v>
      </c>
      <c r="G9546" s="96">
        <v>51</v>
      </c>
      <c r="H9546" s="96">
        <v>0.33150000000000002</v>
      </c>
      <c r="I9546" s="810">
        <v>1</v>
      </c>
    </row>
    <row r="9547" spans="1:9" x14ac:dyDescent="0.15">
      <c r="A9547" s="694" t="s">
        <v>11974</v>
      </c>
      <c r="B9547" s="96">
        <v>8292</v>
      </c>
      <c r="C9547" s="96">
        <v>3</v>
      </c>
      <c r="D9547" s="97">
        <v>15491640</v>
      </c>
      <c r="E9547" s="97">
        <v>15563277</v>
      </c>
      <c r="F9547" s="96" t="s">
        <v>2328</v>
      </c>
      <c r="G9547" s="96">
        <v>260</v>
      </c>
      <c r="H9547" s="96">
        <v>0.33151000000000003</v>
      </c>
      <c r="I9547" s="810">
        <v>1</v>
      </c>
    </row>
    <row r="9548" spans="1:9" x14ac:dyDescent="0.15">
      <c r="A9548" s="694" t="s">
        <v>11975</v>
      </c>
      <c r="B9548" s="96">
        <v>5509</v>
      </c>
      <c r="C9548" s="96">
        <v>20</v>
      </c>
      <c r="D9548" s="97">
        <v>58511887</v>
      </c>
      <c r="E9548" s="97">
        <v>58515352</v>
      </c>
      <c r="F9548" s="96" t="s">
        <v>2328</v>
      </c>
      <c r="G9548" s="96">
        <v>4</v>
      </c>
      <c r="H9548" s="96">
        <v>0.33161000000000002</v>
      </c>
      <c r="I9548" s="810">
        <v>1</v>
      </c>
    </row>
    <row r="9549" spans="1:9" x14ac:dyDescent="0.15">
      <c r="A9549" s="694" t="s">
        <v>11976</v>
      </c>
      <c r="B9549" s="96">
        <v>101928451</v>
      </c>
      <c r="C9549" s="96">
        <v>7</v>
      </c>
      <c r="D9549" s="97">
        <v>128156940</v>
      </c>
      <c r="E9549" s="97">
        <v>128271752</v>
      </c>
      <c r="F9549" s="96" t="s">
        <v>2321</v>
      </c>
      <c r="G9549" s="96">
        <v>451</v>
      </c>
      <c r="H9549" s="96">
        <v>0.33180999999999999</v>
      </c>
      <c r="I9549" s="810">
        <v>1</v>
      </c>
    </row>
    <row r="9550" spans="1:9" x14ac:dyDescent="0.15">
      <c r="A9550" s="694" t="s">
        <v>11977</v>
      </c>
      <c r="B9550" s="96">
        <v>79894</v>
      </c>
      <c r="C9550" s="96">
        <v>1</v>
      </c>
      <c r="D9550" s="97">
        <v>249132409</v>
      </c>
      <c r="E9550" s="97">
        <v>249143716</v>
      </c>
      <c r="F9550" s="96" t="s">
        <v>2321</v>
      </c>
      <c r="G9550" s="96">
        <v>17</v>
      </c>
      <c r="H9550" s="96">
        <v>0.33180999999999999</v>
      </c>
      <c r="I9550" s="810">
        <v>1</v>
      </c>
    </row>
    <row r="9551" spans="1:9" x14ac:dyDescent="0.15">
      <c r="A9551" s="694" t="s">
        <v>11978</v>
      </c>
      <c r="B9551" s="96">
        <v>6364</v>
      </c>
      <c r="C9551" s="96">
        <v>2</v>
      </c>
      <c r="D9551" s="97">
        <v>228678558</v>
      </c>
      <c r="E9551" s="97">
        <v>228682280</v>
      </c>
      <c r="F9551" s="96" t="s">
        <v>2321</v>
      </c>
      <c r="G9551" s="96">
        <v>6</v>
      </c>
      <c r="H9551" s="96">
        <v>0.33184999999999998</v>
      </c>
      <c r="I9551" s="810">
        <v>1</v>
      </c>
    </row>
    <row r="9552" spans="1:9" x14ac:dyDescent="0.15">
      <c r="A9552" s="694" t="s">
        <v>11979</v>
      </c>
      <c r="B9552" s="96">
        <v>55811</v>
      </c>
      <c r="C9552" s="96">
        <v>1</v>
      </c>
      <c r="D9552" s="97">
        <v>167778357</v>
      </c>
      <c r="E9552" s="97">
        <v>167883608</v>
      </c>
      <c r="F9552" s="96" t="s">
        <v>2328</v>
      </c>
      <c r="G9552" s="96">
        <v>477</v>
      </c>
      <c r="H9552" s="96">
        <v>0.33187</v>
      </c>
      <c r="I9552" s="810">
        <v>1</v>
      </c>
    </row>
    <row r="9553" spans="1:9" x14ac:dyDescent="0.15">
      <c r="A9553" s="694" t="s">
        <v>11980</v>
      </c>
      <c r="B9553" s="96">
        <v>203197</v>
      </c>
      <c r="C9553" s="96">
        <v>9</v>
      </c>
      <c r="D9553" s="97">
        <v>117373706</v>
      </c>
      <c r="E9553" s="97">
        <v>117408703</v>
      </c>
      <c r="F9553" s="96" t="s">
        <v>2321</v>
      </c>
      <c r="G9553" s="96">
        <v>194</v>
      </c>
      <c r="H9553" s="96">
        <v>0.33201000000000003</v>
      </c>
      <c r="I9553" s="810">
        <v>1</v>
      </c>
    </row>
    <row r="9554" spans="1:9" x14ac:dyDescent="0.15">
      <c r="A9554" s="694" t="s">
        <v>11981</v>
      </c>
      <c r="B9554" s="96">
        <v>22869</v>
      </c>
      <c r="C9554" s="96">
        <v>9</v>
      </c>
      <c r="D9554" s="97">
        <v>99518147</v>
      </c>
      <c r="E9554" s="97">
        <v>99540401</v>
      </c>
      <c r="F9554" s="96" t="s">
        <v>2328</v>
      </c>
      <c r="G9554" s="96">
        <v>134</v>
      </c>
      <c r="H9554" s="96">
        <v>0.33217999999999998</v>
      </c>
      <c r="I9554" s="810">
        <v>1</v>
      </c>
    </row>
    <row r="9555" spans="1:9" x14ac:dyDescent="0.15">
      <c r="A9555" s="694" t="s">
        <v>11982</v>
      </c>
      <c r="B9555" s="96">
        <v>51650</v>
      </c>
      <c r="C9555" s="96">
        <v>7</v>
      </c>
      <c r="D9555" s="97">
        <v>140705961</v>
      </c>
      <c r="E9555" s="97">
        <v>140714781</v>
      </c>
      <c r="F9555" s="96" t="s">
        <v>2328</v>
      </c>
      <c r="G9555" s="96">
        <v>19</v>
      </c>
      <c r="H9555" s="96">
        <v>0.3322</v>
      </c>
      <c r="I9555" s="810">
        <v>1</v>
      </c>
    </row>
    <row r="9556" spans="1:9" x14ac:dyDescent="0.15">
      <c r="A9556" s="694" t="s">
        <v>11983</v>
      </c>
      <c r="B9556" s="96">
        <v>646962</v>
      </c>
      <c r="C9556" s="96">
        <v>9</v>
      </c>
      <c r="D9556" s="97">
        <v>35906189</v>
      </c>
      <c r="E9556" s="97">
        <v>35907138</v>
      </c>
      <c r="F9556" s="96" t="s">
        <v>2321</v>
      </c>
      <c r="G9556" s="96">
        <v>6</v>
      </c>
      <c r="H9556" s="96">
        <v>0.33223999999999998</v>
      </c>
      <c r="I9556" s="810">
        <v>1</v>
      </c>
    </row>
    <row r="9557" spans="1:9" x14ac:dyDescent="0.15">
      <c r="A9557" s="694" t="s">
        <v>11984</v>
      </c>
      <c r="B9557" s="96">
        <v>170689</v>
      </c>
      <c r="C9557" s="96">
        <v>11</v>
      </c>
      <c r="D9557" s="97">
        <v>130318869</v>
      </c>
      <c r="E9557" s="97">
        <v>130346539</v>
      </c>
      <c r="F9557" s="96" t="s">
        <v>2321</v>
      </c>
      <c r="G9557" s="96">
        <v>79</v>
      </c>
      <c r="H9557" s="96">
        <v>0.33228999999999997</v>
      </c>
      <c r="I9557" s="810">
        <v>1</v>
      </c>
    </row>
    <row r="9558" spans="1:9" x14ac:dyDescent="0.15">
      <c r="A9558" s="694" t="s">
        <v>11985</v>
      </c>
      <c r="B9558" s="96">
        <v>29070</v>
      </c>
      <c r="C9558" s="96">
        <v>16</v>
      </c>
      <c r="D9558" s="97">
        <v>58283840</v>
      </c>
      <c r="E9558" s="97">
        <v>58317740</v>
      </c>
      <c r="F9558" s="96" t="s">
        <v>2321</v>
      </c>
      <c r="G9558" s="96">
        <v>177</v>
      </c>
      <c r="H9558" s="96">
        <v>0.33239999999999997</v>
      </c>
      <c r="I9558" s="810">
        <v>1</v>
      </c>
    </row>
    <row r="9559" spans="1:9" x14ac:dyDescent="0.15">
      <c r="A9559" s="694" t="s">
        <v>11986</v>
      </c>
      <c r="B9559" s="96">
        <v>84064</v>
      </c>
      <c r="C9559" s="96">
        <v>18</v>
      </c>
      <c r="D9559" s="97">
        <v>44633781</v>
      </c>
      <c r="E9559" s="97">
        <v>44676891</v>
      </c>
      <c r="F9559" s="96" t="s">
        <v>2328</v>
      </c>
      <c r="G9559" s="96">
        <v>173</v>
      </c>
      <c r="H9559" s="96">
        <v>0.33248</v>
      </c>
      <c r="I9559" s="810">
        <v>1</v>
      </c>
    </row>
    <row r="9560" spans="1:9" x14ac:dyDescent="0.15">
      <c r="A9560" s="694" t="s">
        <v>11987</v>
      </c>
      <c r="B9560" s="96">
        <v>401548</v>
      </c>
      <c r="C9560" s="96">
        <v>9</v>
      </c>
      <c r="D9560" s="97">
        <v>115511911</v>
      </c>
      <c r="E9560" s="97">
        <v>115637267</v>
      </c>
      <c r="F9560" s="96" t="s">
        <v>2321</v>
      </c>
      <c r="G9560" s="96">
        <v>463</v>
      </c>
      <c r="H9560" s="96">
        <v>0.33249000000000001</v>
      </c>
      <c r="I9560" s="810">
        <v>1</v>
      </c>
    </row>
    <row r="9561" spans="1:9" x14ac:dyDescent="0.15">
      <c r="A9561" s="694" t="s">
        <v>11988</v>
      </c>
      <c r="B9561" s="96">
        <v>113220</v>
      </c>
      <c r="C9561" s="96">
        <v>9</v>
      </c>
      <c r="D9561" s="97">
        <v>116853903</v>
      </c>
      <c r="E9561" s="97">
        <v>116861600</v>
      </c>
      <c r="F9561" s="96" t="s">
        <v>2328</v>
      </c>
      <c r="G9561" s="96">
        <v>18</v>
      </c>
      <c r="H9561" s="96">
        <v>0.33254</v>
      </c>
      <c r="I9561" s="810">
        <v>1</v>
      </c>
    </row>
    <row r="9562" spans="1:9" x14ac:dyDescent="0.15">
      <c r="A9562" s="694" t="s">
        <v>11989</v>
      </c>
      <c r="B9562" s="96">
        <v>92014</v>
      </c>
      <c r="C9562" s="96">
        <v>9</v>
      </c>
      <c r="D9562" s="97">
        <v>37877572</v>
      </c>
      <c r="E9562" s="97">
        <v>37904350</v>
      </c>
      <c r="F9562" s="96" t="s">
        <v>2328</v>
      </c>
      <c r="G9562" s="96">
        <v>72</v>
      </c>
      <c r="H9562" s="96">
        <v>0.33256000000000002</v>
      </c>
      <c r="I9562" s="810">
        <v>1</v>
      </c>
    </row>
    <row r="9563" spans="1:9" x14ac:dyDescent="0.15">
      <c r="A9563" s="694" t="s">
        <v>11990</v>
      </c>
      <c r="B9563" s="96">
        <v>84189</v>
      </c>
      <c r="C9563" s="96">
        <v>13</v>
      </c>
      <c r="D9563" s="97">
        <v>86366922</v>
      </c>
      <c r="E9563" s="97">
        <v>86373483</v>
      </c>
      <c r="F9563" s="96" t="s">
        <v>2328</v>
      </c>
      <c r="G9563" s="96">
        <v>24</v>
      </c>
      <c r="H9563" s="96">
        <v>0.33256999999999998</v>
      </c>
      <c r="I9563" s="810">
        <v>1</v>
      </c>
    </row>
    <row r="9564" spans="1:9" x14ac:dyDescent="0.15">
      <c r="A9564" s="694" t="s">
        <v>11991</v>
      </c>
      <c r="B9564" s="96">
        <v>25816</v>
      </c>
      <c r="C9564" s="96">
        <v>5</v>
      </c>
      <c r="D9564" s="97">
        <v>118604418</v>
      </c>
      <c r="E9564" s="97">
        <v>118730294</v>
      </c>
      <c r="F9564" s="96" t="s">
        <v>2321</v>
      </c>
      <c r="G9564" s="96">
        <v>555</v>
      </c>
      <c r="H9564" s="96">
        <v>0.33274999999999999</v>
      </c>
      <c r="I9564" s="810">
        <v>1</v>
      </c>
    </row>
    <row r="9565" spans="1:9" x14ac:dyDescent="0.15">
      <c r="A9565" s="694" t="s">
        <v>11992</v>
      </c>
      <c r="B9565" s="96">
        <v>7019</v>
      </c>
      <c r="C9565" s="96">
        <v>10</v>
      </c>
      <c r="D9565" s="97">
        <v>60144903</v>
      </c>
      <c r="E9565" s="97">
        <v>60158990</v>
      </c>
      <c r="F9565" s="96" t="s">
        <v>2321</v>
      </c>
      <c r="G9565" s="96">
        <v>50</v>
      </c>
      <c r="H9565" s="96">
        <v>0.33278000000000002</v>
      </c>
      <c r="I9565" s="810">
        <v>1</v>
      </c>
    </row>
    <row r="9566" spans="1:9" x14ac:dyDescent="0.15">
      <c r="A9566" s="694" t="s">
        <v>11993</v>
      </c>
      <c r="B9566" s="96">
        <v>123169</v>
      </c>
      <c r="C9566" s="96">
        <v>15</v>
      </c>
      <c r="D9566" s="97">
        <v>52230222</v>
      </c>
      <c r="E9566" s="97">
        <v>52263995</v>
      </c>
      <c r="F9566" s="96" t="s">
        <v>2328</v>
      </c>
      <c r="G9566" s="96">
        <v>122</v>
      </c>
      <c r="H9566" s="96">
        <v>0.33278999999999997</v>
      </c>
      <c r="I9566" s="810">
        <v>1</v>
      </c>
    </row>
    <row r="9567" spans="1:9" x14ac:dyDescent="0.15">
      <c r="A9567" s="694" t="s">
        <v>11994</v>
      </c>
      <c r="B9567" s="96">
        <v>5195</v>
      </c>
      <c r="C9567" s="96">
        <v>1</v>
      </c>
      <c r="D9567" s="97">
        <v>10535003</v>
      </c>
      <c r="E9567" s="97">
        <v>10690815</v>
      </c>
      <c r="F9567" s="96" t="s">
        <v>2321</v>
      </c>
      <c r="G9567" s="96">
        <v>468</v>
      </c>
      <c r="H9567" s="96">
        <v>0.33284999999999998</v>
      </c>
      <c r="I9567" s="810">
        <v>1</v>
      </c>
    </row>
    <row r="9568" spans="1:9" x14ac:dyDescent="0.15">
      <c r="A9568" s="694" t="s">
        <v>11995</v>
      </c>
      <c r="B9568" s="96">
        <v>387273</v>
      </c>
      <c r="C9568" s="96">
        <v>11</v>
      </c>
      <c r="D9568" s="97">
        <v>71276609</v>
      </c>
      <c r="E9568" s="97">
        <v>71277666</v>
      </c>
      <c r="F9568" s="96" t="s">
        <v>2321</v>
      </c>
      <c r="G9568" s="96">
        <v>6</v>
      </c>
      <c r="H9568" s="96">
        <v>0.33287</v>
      </c>
      <c r="I9568" s="810">
        <v>1</v>
      </c>
    </row>
    <row r="9569" spans="1:9" x14ac:dyDescent="0.15">
      <c r="A9569" s="694" t="s">
        <v>11996</v>
      </c>
      <c r="B9569" s="96">
        <v>1616</v>
      </c>
      <c r="C9569" s="96">
        <v>6</v>
      </c>
      <c r="D9569" s="97">
        <v>33286335</v>
      </c>
      <c r="E9569" s="97">
        <v>33290793</v>
      </c>
      <c r="F9569" s="96" t="s">
        <v>2328</v>
      </c>
      <c r="G9569" s="96">
        <v>11</v>
      </c>
      <c r="H9569" s="96">
        <v>0.33312999999999998</v>
      </c>
      <c r="I9569" s="810">
        <v>1</v>
      </c>
    </row>
    <row r="9570" spans="1:9" x14ac:dyDescent="0.15">
      <c r="A9570" s="694" t="s">
        <v>11997</v>
      </c>
      <c r="B9570" s="96">
        <v>3062</v>
      </c>
      <c r="C9570" s="96">
        <v>6</v>
      </c>
      <c r="D9570" s="97">
        <v>55039071</v>
      </c>
      <c r="E9570" s="97">
        <v>55147538</v>
      </c>
      <c r="F9570" s="96" t="s">
        <v>2321</v>
      </c>
      <c r="G9570" s="96">
        <v>399</v>
      </c>
      <c r="H9570" s="96">
        <v>0.33315</v>
      </c>
      <c r="I9570" s="810">
        <v>1</v>
      </c>
    </row>
    <row r="9571" spans="1:9" x14ac:dyDescent="0.15">
      <c r="A9571" s="694" t="s">
        <v>11998</v>
      </c>
      <c r="B9571" s="96">
        <v>4221</v>
      </c>
      <c r="C9571" s="96">
        <v>11</v>
      </c>
      <c r="D9571" s="97">
        <v>64570986</v>
      </c>
      <c r="E9571" s="97">
        <v>64578766</v>
      </c>
      <c r="F9571" s="96" t="s">
        <v>2328</v>
      </c>
      <c r="G9571" s="96">
        <v>11</v>
      </c>
      <c r="H9571" s="96">
        <v>0.33317000000000002</v>
      </c>
      <c r="I9571" s="810">
        <v>1</v>
      </c>
    </row>
    <row r="9572" spans="1:9" x14ac:dyDescent="0.15">
      <c r="A9572" s="694" t="s">
        <v>11999</v>
      </c>
      <c r="B9572" s="96">
        <v>386617</v>
      </c>
      <c r="C9572" s="96">
        <v>4</v>
      </c>
      <c r="D9572" s="97">
        <v>44175920</v>
      </c>
      <c r="E9572" s="97">
        <v>44450824</v>
      </c>
      <c r="F9572" s="96" t="s">
        <v>2328</v>
      </c>
      <c r="G9572" s="96">
        <v>818</v>
      </c>
      <c r="H9572" s="96">
        <v>0.3332</v>
      </c>
      <c r="I9572" s="810">
        <v>1</v>
      </c>
    </row>
    <row r="9573" spans="1:9" x14ac:dyDescent="0.15">
      <c r="A9573" s="694" t="s">
        <v>12000</v>
      </c>
      <c r="B9573" s="96">
        <v>51660</v>
      </c>
      <c r="C9573" s="96">
        <v>6</v>
      </c>
      <c r="D9573" s="97">
        <v>166778407</v>
      </c>
      <c r="E9573" s="97">
        <v>166796501</v>
      </c>
      <c r="F9573" s="96" t="s">
        <v>2328</v>
      </c>
      <c r="G9573" s="96">
        <v>22</v>
      </c>
      <c r="H9573" s="96">
        <v>0.33323999999999998</v>
      </c>
      <c r="I9573" s="810">
        <v>1</v>
      </c>
    </row>
    <row r="9574" spans="1:9" x14ac:dyDescent="0.15">
      <c r="A9574" s="694" t="s">
        <v>12001</v>
      </c>
      <c r="B9574" s="96">
        <v>26056</v>
      </c>
      <c r="C9574" s="96">
        <v>2</v>
      </c>
      <c r="D9574" s="97">
        <v>73300510</v>
      </c>
      <c r="E9574" s="97">
        <v>73340146</v>
      </c>
      <c r="F9574" s="96" t="s">
        <v>2328</v>
      </c>
      <c r="G9574" s="96">
        <v>97</v>
      </c>
      <c r="H9574" s="96">
        <v>0.33341999999999999</v>
      </c>
      <c r="I9574" s="810">
        <v>1</v>
      </c>
    </row>
    <row r="9575" spans="1:9" x14ac:dyDescent="0.15">
      <c r="A9575" s="694" t="s">
        <v>12002</v>
      </c>
      <c r="B9575" s="96">
        <v>26341</v>
      </c>
      <c r="C9575" s="96">
        <v>3</v>
      </c>
      <c r="D9575" s="97">
        <v>97851542</v>
      </c>
      <c r="E9575" s="97">
        <v>97852483</v>
      </c>
      <c r="F9575" s="96" t="s">
        <v>2321</v>
      </c>
      <c r="G9575" s="96">
        <v>6</v>
      </c>
      <c r="H9575" s="96">
        <v>0.33344000000000001</v>
      </c>
      <c r="I9575" s="810">
        <v>1</v>
      </c>
    </row>
    <row r="9576" spans="1:9" x14ac:dyDescent="0.15">
      <c r="A9576" s="694" t="s">
        <v>12003</v>
      </c>
      <c r="B9576" s="96">
        <v>80346</v>
      </c>
      <c r="C9576" s="96">
        <v>8</v>
      </c>
      <c r="D9576" s="97">
        <v>21995533</v>
      </c>
      <c r="E9576" s="97">
        <v>21999448</v>
      </c>
      <c r="F9576" s="96" t="s">
        <v>2328</v>
      </c>
      <c r="G9576" s="96">
        <v>12</v>
      </c>
      <c r="H9576" s="96">
        <v>0.33349000000000001</v>
      </c>
      <c r="I9576" s="810">
        <v>1</v>
      </c>
    </row>
    <row r="9577" spans="1:9" x14ac:dyDescent="0.15">
      <c r="A9577" s="694" t="s">
        <v>12004</v>
      </c>
      <c r="B9577" s="96">
        <v>55861</v>
      </c>
      <c r="C9577" s="96">
        <v>20</v>
      </c>
      <c r="D9577" s="97">
        <v>44034633</v>
      </c>
      <c r="E9577" s="97">
        <v>44039250</v>
      </c>
      <c r="F9577" s="96" t="s">
        <v>2321</v>
      </c>
      <c r="G9577" s="96">
        <v>6</v>
      </c>
      <c r="H9577" s="96">
        <v>0.33355000000000001</v>
      </c>
      <c r="I9577" s="810">
        <v>1</v>
      </c>
    </row>
    <row r="9578" spans="1:9" x14ac:dyDescent="0.15">
      <c r="A9578" s="694" t="s">
        <v>12005</v>
      </c>
      <c r="B9578" s="96">
        <v>122740</v>
      </c>
      <c r="C9578" s="96">
        <v>14</v>
      </c>
      <c r="D9578" s="97">
        <v>20482420</v>
      </c>
      <c r="E9578" s="97">
        <v>20483352</v>
      </c>
      <c r="F9578" s="96" t="s">
        <v>2328</v>
      </c>
      <c r="G9578" s="96">
        <v>2</v>
      </c>
      <c r="H9578" s="96">
        <v>0.33356999999999998</v>
      </c>
      <c r="I9578" s="810">
        <v>1</v>
      </c>
    </row>
    <row r="9579" spans="1:9" x14ac:dyDescent="0.15">
      <c r="A9579" s="694" t="s">
        <v>12006</v>
      </c>
      <c r="B9579" s="96">
        <v>29974</v>
      </c>
      <c r="C9579" s="96">
        <v>10</v>
      </c>
      <c r="D9579" s="97">
        <v>52559169</v>
      </c>
      <c r="E9579" s="97">
        <v>52645435</v>
      </c>
      <c r="F9579" s="96" t="s">
        <v>2328</v>
      </c>
      <c r="G9579" s="96">
        <v>174</v>
      </c>
      <c r="H9579" s="96">
        <v>0.33357999999999999</v>
      </c>
      <c r="I9579" s="810">
        <v>1</v>
      </c>
    </row>
    <row r="9580" spans="1:9" x14ac:dyDescent="0.15">
      <c r="A9580" s="694" t="s">
        <v>12007</v>
      </c>
      <c r="B9580" s="96">
        <v>6424</v>
      </c>
      <c r="C9580" s="96">
        <v>7</v>
      </c>
      <c r="D9580" s="97">
        <v>37945534</v>
      </c>
      <c r="E9580" s="97">
        <v>37956525</v>
      </c>
      <c r="F9580" s="96" t="s">
        <v>2328</v>
      </c>
      <c r="G9580" s="96">
        <v>59</v>
      </c>
      <c r="H9580" s="96">
        <v>0.33368999999999999</v>
      </c>
      <c r="I9580" s="810">
        <v>1</v>
      </c>
    </row>
    <row r="9581" spans="1:9" x14ac:dyDescent="0.15">
      <c r="A9581" s="694" t="s">
        <v>12008</v>
      </c>
      <c r="B9581" s="96">
        <v>101929256</v>
      </c>
      <c r="C9581" s="96">
        <v>10</v>
      </c>
      <c r="D9581" s="97">
        <v>30392875</v>
      </c>
      <c r="E9581" s="97">
        <v>30399829</v>
      </c>
      <c r="F9581" s="96" t="s">
        <v>2321</v>
      </c>
      <c r="G9581" s="96">
        <v>22</v>
      </c>
      <c r="H9581" s="96">
        <v>0.3337</v>
      </c>
      <c r="I9581" s="810">
        <v>1</v>
      </c>
    </row>
    <row r="9582" spans="1:9" x14ac:dyDescent="0.15">
      <c r="A9582" s="694" t="s">
        <v>12009</v>
      </c>
      <c r="B9582" s="96">
        <v>10638</v>
      </c>
      <c r="C9582" s="96">
        <v>1</v>
      </c>
      <c r="D9582" s="97">
        <v>229440129</v>
      </c>
      <c r="E9582" s="97">
        <v>229441251</v>
      </c>
      <c r="F9582" s="96" t="s">
        <v>2321</v>
      </c>
      <c r="G9582" s="96">
        <v>2</v>
      </c>
      <c r="H9582" s="96">
        <v>0.33378000000000002</v>
      </c>
      <c r="I9582" s="810">
        <v>1</v>
      </c>
    </row>
    <row r="9583" spans="1:9" x14ac:dyDescent="0.15">
      <c r="A9583" s="694" t="s">
        <v>12010</v>
      </c>
      <c r="B9583" s="96">
        <v>51409</v>
      </c>
      <c r="C9583" s="96">
        <v>3</v>
      </c>
      <c r="D9583" s="97">
        <v>50606583</v>
      </c>
      <c r="E9583" s="97">
        <v>50622422</v>
      </c>
      <c r="F9583" s="96" t="s">
        <v>2321</v>
      </c>
      <c r="G9583" s="96">
        <v>26</v>
      </c>
      <c r="H9583" s="96">
        <v>0.33381</v>
      </c>
      <c r="I9583" s="810">
        <v>1</v>
      </c>
    </row>
    <row r="9584" spans="1:9" x14ac:dyDescent="0.15">
      <c r="A9584" s="694" t="s">
        <v>12011</v>
      </c>
      <c r="B9584" s="96">
        <v>101059914</v>
      </c>
      <c r="C9584" s="96">
        <v>4</v>
      </c>
      <c r="D9584" s="97">
        <v>165850646</v>
      </c>
      <c r="E9584" s="97">
        <v>165851778</v>
      </c>
      <c r="F9584" s="96" t="s">
        <v>2328</v>
      </c>
      <c r="G9584" s="96">
        <v>9</v>
      </c>
      <c r="H9584" s="96">
        <v>0.33417000000000002</v>
      </c>
      <c r="I9584" s="810">
        <v>1</v>
      </c>
    </row>
    <row r="9585" spans="1:9" x14ac:dyDescent="0.15">
      <c r="A9585" s="694" t="s">
        <v>12012</v>
      </c>
      <c r="B9585" s="96">
        <v>7083</v>
      </c>
      <c r="C9585" s="96">
        <v>17</v>
      </c>
      <c r="D9585" s="97">
        <v>76170160</v>
      </c>
      <c r="E9585" s="97">
        <v>76183285</v>
      </c>
      <c r="F9585" s="96" t="s">
        <v>2328</v>
      </c>
      <c r="G9585" s="96">
        <v>58</v>
      </c>
      <c r="H9585" s="96">
        <v>0.33417000000000002</v>
      </c>
      <c r="I9585" s="810">
        <v>1</v>
      </c>
    </row>
    <row r="9586" spans="1:9" x14ac:dyDescent="0.15">
      <c r="A9586" s="694" t="s">
        <v>12013</v>
      </c>
      <c r="B9586" s="96">
        <v>2252</v>
      </c>
      <c r="C9586" s="96">
        <v>15</v>
      </c>
      <c r="D9586" s="97">
        <v>49715375</v>
      </c>
      <c r="E9586" s="97">
        <v>49779523</v>
      </c>
      <c r="F9586" s="96" t="s">
        <v>2321</v>
      </c>
      <c r="G9586" s="96">
        <v>229</v>
      </c>
      <c r="H9586" s="96">
        <v>0.3342</v>
      </c>
      <c r="I9586" s="810">
        <v>1</v>
      </c>
    </row>
    <row r="9587" spans="1:9" x14ac:dyDescent="0.15">
      <c r="A9587" s="694" t="s">
        <v>12014</v>
      </c>
      <c r="B9587" s="96">
        <v>847</v>
      </c>
      <c r="C9587" s="96">
        <v>11</v>
      </c>
      <c r="D9587" s="97">
        <v>34460472</v>
      </c>
      <c r="E9587" s="97">
        <v>34493607</v>
      </c>
      <c r="F9587" s="96" t="s">
        <v>2321</v>
      </c>
      <c r="G9587" s="96">
        <v>91</v>
      </c>
      <c r="H9587" s="96">
        <v>0.33424999999999999</v>
      </c>
      <c r="I9587" s="810">
        <v>1</v>
      </c>
    </row>
    <row r="9588" spans="1:9" x14ac:dyDescent="0.15">
      <c r="A9588" s="694" t="s">
        <v>12015</v>
      </c>
      <c r="B9588" s="96">
        <v>79625</v>
      </c>
      <c r="C9588" s="96">
        <v>4</v>
      </c>
      <c r="D9588" s="97">
        <v>121956782</v>
      </c>
      <c r="E9588" s="97">
        <v>121993673</v>
      </c>
      <c r="F9588" s="96" t="s">
        <v>2328</v>
      </c>
      <c r="G9588" s="96">
        <v>124</v>
      </c>
      <c r="H9588" s="96">
        <v>0.33427000000000001</v>
      </c>
      <c r="I9588" s="810">
        <v>1</v>
      </c>
    </row>
    <row r="9589" spans="1:9" x14ac:dyDescent="0.15">
      <c r="A9589" s="694" t="s">
        <v>12016</v>
      </c>
      <c r="B9589" s="96">
        <v>8467</v>
      </c>
      <c r="C9589" s="96">
        <v>4</v>
      </c>
      <c r="D9589" s="97">
        <v>144434616</v>
      </c>
      <c r="E9589" s="97">
        <v>144478642</v>
      </c>
      <c r="F9589" s="96" t="s">
        <v>2321</v>
      </c>
      <c r="G9589" s="96">
        <v>103</v>
      </c>
      <c r="H9589" s="96">
        <v>0.33428000000000002</v>
      </c>
      <c r="I9589" s="810">
        <v>1</v>
      </c>
    </row>
    <row r="9590" spans="1:9" x14ac:dyDescent="0.15">
      <c r="A9590" s="694" t="s">
        <v>12017</v>
      </c>
      <c r="B9590" s="96">
        <v>3655</v>
      </c>
      <c r="C9590" s="96">
        <v>2</v>
      </c>
      <c r="D9590" s="97">
        <v>173291954</v>
      </c>
      <c r="E9590" s="97">
        <v>173371181</v>
      </c>
      <c r="F9590" s="96" t="s">
        <v>2321</v>
      </c>
      <c r="G9590" s="96">
        <v>386</v>
      </c>
      <c r="H9590" s="96">
        <v>0.33434000000000003</v>
      </c>
      <c r="I9590" s="810">
        <v>1</v>
      </c>
    </row>
    <row r="9591" spans="1:9" x14ac:dyDescent="0.15">
      <c r="A9591" s="694" t="s">
        <v>12018</v>
      </c>
      <c r="B9591" s="96">
        <v>54841</v>
      </c>
      <c r="C9591" s="96">
        <v>13</v>
      </c>
      <c r="D9591" s="97">
        <v>103451399</v>
      </c>
      <c r="E9591" s="97">
        <v>103493888</v>
      </c>
      <c r="F9591" s="96" t="s">
        <v>2321</v>
      </c>
      <c r="G9591" s="96">
        <v>153</v>
      </c>
      <c r="H9591" s="96">
        <v>0.33449000000000001</v>
      </c>
      <c r="I9591" s="810">
        <v>1</v>
      </c>
    </row>
    <row r="9592" spans="1:9" x14ac:dyDescent="0.15">
      <c r="A9592" s="694" t="s">
        <v>12019</v>
      </c>
      <c r="B9592" s="96">
        <v>10687</v>
      </c>
      <c r="C9592" s="96">
        <v>8</v>
      </c>
      <c r="D9592" s="97">
        <v>26362196</v>
      </c>
      <c r="E9592" s="97">
        <v>26371608</v>
      </c>
      <c r="F9592" s="96" t="s">
        <v>2328</v>
      </c>
      <c r="G9592" s="96">
        <v>25</v>
      </c>
      <c r="H9592" s="96">
        <v>0.33450000000000002</v>
      </c>
      <c r="I9592" s="810">
        <v>1</v>
      </c>
    </row>
    <row r="9593" spans="1:9" x14ac:dyDescent="0.15">
      <c r="A9593" s="694" t="s">
        <v>12020</v>
      </c>
      <c r="B9593" s="96">
        <v>84124</v>
      </c>
      <c r="C9593" s="96">
        <v>7</v>
      </c>
      <c r="D9593" s="97">
        <v>99084142</v>
      </c>
      <c r="E9593" s="97">
        <v>99097925</v>
      </c>
      <c r="F9593" s="96" t="s">
        <v>2328</v>
      </c>
      <c r="G9593" s="96">
        <v>24</v>
      </c>
      <c r="H9593" s="96">
        <v>0.33454</v>
      </c>
      <c r="I9593" s="810">
        <v>1</v>
      </c>
    </row>
    <row r="9594" spans="1:9" x14ac:dyDescent="0.15">
      <c r="A9594" s="694" t="s">
        <v>12021</v>
      </c>
      <c r="B9594" s="96">
        <v>6010</v>
      </c>
      <c r="C9594" s="96">
        <v>3</v>
      </c>
      <c r="D9594" s="97">
        <v>129247482</v>
      </c>
      <c r="E9594" s="97">
        <v>129254187</v>
      </c>
      <c r="F9594" s="96" t="s">
        <v>2321</v>
      </c>
      <c r="G9594" s="96">
        <v>23</v>
      </c>
      <c r="H9594" s="96">
        <v>0.33461000000000002</v>
      </c>
      <c r="I9594" s="810">
        <v>1</v>
      </c>
    </row>
    <row r="9595" spans="1:9" x14ac:dyDescent="0.15">
      <c r="A9595" s="694" t="s">
        <v>12022</v>
      </c>
      <c r="B9595" s="96">
        <v>55806</v>
      </c>
      <c r="C9595" s="96">
        <v>8</v>
      </c>
      <c r="D9595" s="97">
        <v>21971932</v>
      </c>
      <c r="E9595" s="97">
        <v>21988566</v>
      </c>
      <c r="F9595" s="96" t="s">
        <v>2328</v>
      </c>
      <c r="G9595" s="96">
        <v>56</v>
      </c>
      <c r="H9595" s="96">
        <v>0.33466000000000001</v>
      </c>
      <c r="I9595" s="810">
        <v>1</v>
      </c>
    </row>
    <row r="9596" spans="1:9" x14ac:dyDescent="0.15">
      <c r="A9596" s="694" t="s">
        <v>12023</v>
      </c>
      <c r="B9596" s="96">
        <v>116966</v>
      </c>
      <c r="C9596" s="96">
        <v>4</v>
      </c>
      <c r="D9596" s="97">
        <v>176986985</v>
      </c>
      <c r="E9596" s="97">
        <v>177103979</v>
      </c>
      <c r="F9596" s="96" t="s">
        <v>2321</v>
      </c>
      <c r="G9596" s="96">
        <v>500</v>
      </c>
      <c r="H9596" s="96">
        <v>0.33473999999999998</v>
      </c>
      <c r="I9596" s="810">
        <v>1</v>
      </c>
    </row>
    <row r="9597" spans="1:9" x14ac:dyDescent="0.15">
      <c r="A9597" s="694" t="s">
        <v>12024</v>
      </c>
      <c r="B9597" s="96">
        <v>129521</v>
      </c>
      <c r="C9597" s="96">
        <v>2</v>
      </c>
      <c r="D9597" s="97">
        <v>101086944</v>
      </c>
      <c r="E9597" s="97">
        <v>101099742</v>
      </c>
      <c r="F9597" s="96" t="s">
        <v>2321</v>
      </c>
      <c r="G9597" s="96">
        <v>64</v>
      </c>
      <c r="H9597" s="96">
        <v>0.33474999999999999</v>
      </c>
      <c r="I9597" s="810">
        <v>1</v>
      </c>
    </row>
    <row r="9598" spans="1:9" x14ac:dyDescent="0.15">
      <c r="A9598" s="694" t="s">
        <v>12025</v>
      </c>
      <c r="B9598" s="96">
        <v>3159</v>
      </c>
      <c r="C9598" s="96">
        <v>6</v>
      </c>
      <c r="D9598" s="97">
        <v>34204577</v>
      </c>
      <c r="E9598" s="97">
        <v>34214008</v>
      </c>
      <c r="F9598" s="96" t="s">
        <v>2321</v>
      </c>
      <c r="G9598" s="96">
        <v>24</v>
      </c>
      <c r="H9598" s="96">
        <v>0.33474999999999999</v>
      </c>
      <c r="I9598" s="810">
        <v>1</v>
      </c>
    </row>
    <row r="9599" spans="1:9" x14ac:dyDescent="0.15">
      <c r="A9599" s="694" t="s">
        <v>12026</v>
      </c>
      <c r="B9599" s="96">
        <v>6722</v>
      </c>
      <c r="C9599" s="96">
        <v>6</v>
      </c>
      <c r="D9599" s="97">
        <v>43138920</v>
      </c>
      <c r="E9599" s="97">
        <v>43149244</v>
      </c>
      <c r="F9599" s="96" t="s">
        <v>2321</v>
      </c>
      <c r="G9599" s="96">
        <v>17</v>
      </c>
      <c r="H9599" s="96">
        <v>0.33481</v>
      </c>
      <c r="I9599" s="810">
        <v>1</v>
      </c>
    </row>
    <row r="9600" spans="1:9" x14ac:dyDescent="0.15">
      <c r="A9600" s="694" t="s">
        <v>12027</v>
      </c>
      <c r="B9600" s="96">
        <v>9094</v>
      </c>
      <c r="C9600" s="96">
        <v>17</v>
      </c>
      <c r="D9600" s="97">
        <v>26873725</v>
      </c>
      <c r="E9600" s="97">
        <v>26879647</v>
      </c>
      <c r="F9600" s="96" t="s">
        <v>2328</v>
      </c>
      <c r="G9600" s="96">
        <v>6</v>
      </c>
      <c r="H9600" s="96">
        <v>0.33490999999999999</v>
      </c>
      <c r="I9600" s="810">
        <v>1</v>
      </c>
    </row>
    <row r="9601" spans="1:9" x14ac:dyDescent="0.15">
      <c r="A9601" s="694" t="s">
        <v>12028</v>
      </c>
      <c r="B9601" s="96">
        <v>84894</v>
      </c>
      <c r="C9601" s="96">
        <v>15</v>
      </c>
      <c r="D9601" s="97">
        <v>77905369</v>
      </c>
      <c r="E9601" s="97">
        <v>77988490</v>
      </c>
      <c r="F9601" s="96" t="s">
        <v>2328</v>
      </c>
      <c r="G9601" s="96">
        <v>290</v>
      </c>
      <c r="H9601" s="96">
        <v>0.33501999999999998</v>
      </c>
      <c r="I9601" s="810">
        <v>1</v>
      </c>
    </row>
    <row r="9602" spans="1:9" x14ac:dyDescent="0.15">
      <c r="A9602" s="694" t="s">
        <v>12029</v>
      </c>
      <c r="B9602" s="96">
        <v>728621</v>
      </c>
      <c r="C9602" s="96">
        <v>1</v>
      </c>
      <c r="D9602" s="97">
        <v>43000560</v>
      </c>
      <c r="E9602" s="97">
        <v>43120335</v>
      </c>
      <c r="F9602" s="96" t="s">
        <v>2321</v>
      </c>
      <c r="G9602" s="96">
        <v>422</v>
      </c>
      <c r="H9602" s="96">
        <v>0.33506999999999998</v>
      </c>
      <c r="I9602" s="810">
        <v>1</v>
      </c>
    </row>
    <row r="9603" spans="1:9" x14ac:dyDescent="0.15">
      <c r="A9603" s="694" t="s">
        <v>12030</v>
      </c>
      <c r="B9603" s="96">
        <v>637</v>
      </c>
      <c r="C9603" s="96">
        <v>22</v>
      </c>
      <c r="D9603" s="97">
        <v>18216906</v>
      </c>
      <c r="E9603" s="97">
        <v>18257431</v>
      </c>
      <c r="F9603" s="96" t="s">
        <v>2328</v>
      </c>
      <c r="G9603" s="96">
        <v>162</v>
      </c>
      <c r="H9603" s="96">
        <v>0.33516000000000001</v>
      </c>
      <c r="I9603" s="810">
        <v>1</v>
      </c>
    </row>
    <row r="9604" spans="1:9" x14ac:dyDescent="0.15">
      <c r="A9604" s="694" t="s">
        <v>12031</v>
      </c>
      <c r="B9604" s="96">
        <v>55062</v>
      </c>
      <c r="C9604" s="96">
        <v>17</v>
      </c>
      <c r="D9604" s="97">
        <v>66417422</v>
      </c>
      <c r="E9604" s="97">
        <v>66453653</v>
      </c>
      <c r="F9604" s="96" t="s">
        <v>2328</v>
      </c>
      <c r="G9604" s="96">
        <v>117</v>
      </c>
      <c r="H9604" s="96">
        <v>0.33521000000000001</v>
      </c>
      <c r="I9604" s="810">
        <v>1</v>
      </c>
    </row>
    <row r="9605" spans="1:9" x14ac:dyDescent="0.15">
      <c r="A9605" s="694" t="s">
        <v>12032</v>
      </c>
      <c r="B9605" s="96">
        <v>55761</v>
      </c>
      <c r="C9605" s="96">
        <v>11</v>
      </c>
      <c r="D9605" s="97">
        <v>43380435</v>
      </c>
      <c r="E9605" s="97">
        <v>43516483</v>
      </c>
      <c r="F9605" s="96" t="s">
        <v>2321</v>
      </c>
      <c r="G9605" s="96">
        <v>356</v>
      </c>
      <c r="H9605" s="96">
        <v>0.33523999999999998</v>
      </c>
      <c r="I9605" s="810">
        <v>1</v>
      </c>
    </row>
    <row r="9606" spans="1:9" x14ac:dyDescent="0.15">
      <c r="A9606" s="694" t="s">
        <v>12033</v>
      </c>
      <c r="B9606" s="96">
        <v>230</v>
      </c>
      <c r="C9606" s="96">
        <v>17</v>
      </c>
      <c r="D9606" s="97">
        <v>26900133</v>
      </c>
      <c r="E9606" s="97">
        <v>26904282</v>
      </c>
      <c r="F9606" s="96" t="s">
        <v>2328</v>
      </c>
      <c r="G9606" s="96">
        <v>3</v>
      </c>
      <c r="H9606" s="96">
        <v>0.33526</v>
      </c>
      <c r="I9606" s="810">
        <v>1</v>
      </c>
    </row>
    <row r="9607" spans="1:9" x14ac:dyDescent="0.15">
      <c r="A9607" s="694" t="s">
        <v>12034</v>
      </c>
      <c r="B9607" s="96">
        <v>284293</v>
      </c>
      <c r="C9607" s="96">
        <v>18</v>
      </c>
      <c r="D9607" s="97">
        <v>61616588</v>
      </c>
      <c r="E9607" s="97">
        <v>61627646</v>
      </c>
      <c r="F9607" s="96" t="s">
        <v>2321</v>
      </c>
      <c r="G9607" s="96">
        <v>37</v>
      </c>
      <c r="H9607" s="96">
        <v>0.33527000000000001</v>
      </c>
      <c r="I9607" s="810">
        <v>1</v>
      </c>
    </row>
    <row r="9608" spans="1:9" x14ac:dyDescent="0.15">
      <c r="A9608" s="694" t="s">
        <v>12035</v>
      </c>
      <c r="B9608" s="96">
        <v>10652</v>
      </c>
      <c r="C9608" s="96">
        <v>7</v>
      </c>
      <c r="D9608" s="97">
        <v>44240577</v>
      </c>
      <c r="E9608" s="97">
        <v>44253893</v>
      </c>
      <c r="F9608" s="96" t="s">
        <v>2321</v>
      </c>
      <c r="G9608" s="96">
        <v>41</v>
      </c>
      <c r="H9608" s="96">
        <v>0.33529999999999999</v>
      </c>
      <c r="I9608" s="810">
        <v>1</v>
      </c>
    </row>
    <row r="9609" spans="1:9" x14ac:dyDescent="0.15">
      <c r="A9609" s="694" t="s">
        <v>12036</v>
      </c>
      <c r="B9609" s="96">
        <v>399665</v>
      </c>
      <c r="C9609" s="96">
        <v>9</v>
      </c>
      <c r="D9609" s="97">
        <v>130702861</v>
      </c>
      <c r="E9609" s="97">
        <v>130742812</v>
      </c>
      <c r="F9609" s="96" t="s">
        <v>2328</v>
      </c>
      <c r="G9609" s="96">
        <v>99</v>
      </c>
      <c r="H9609" s="96">
        <v>0.33534999999999998</v>
      </c>
      <c r="I9609" s="810">
        <v>1</v>
      </c>
    </row>
    <row r="9610" spans="1:9" x14ac:dyDescent="0.15">
      <c r="A9610" s="694" t="s">
        <v>12037</v>
      </c>
      <c r="B9610" s="96">
        <v>81466</v>
      </c>
      <c r="C9610" s="96">
        <v>1</v>
      </c>
      <c r="D9610" s="97">
        <v>248185250</v>
      </c>
      <c r="E9610" s="97">
        <v>248186188</v>
      </c>
      <c r="F9610" s="96" t="s">
        <v>2321</v>
      </c>
      <c r="G9610" s="96">
        <v>2</v>
      </c>
      <c r="H9610" s="96">
        <v>0.33538000000000001</v>
      </c>
      <c r="I9610" s="810">
        <v>1</v>
      </c>
    </row>
    <row r="9611" spans="1:9" x14ac:dyDescent="0.15">
      <c r="A9611" s="694" t="s">
        <v>12038</v>
      </c>
      <c r="B9611" s="96">
        <v>51179</v>
      </c>
      <c r="C9611" s="96">
        <v>1</v>
      </c>
      <c r="D9611" s="97">
        <v>119911399</v>
      </c>
      <c r="E9611" s="97">
        <v>119936753</v>
      </c>
      <c r="F9611" s="96" t="s">
        <v>2321</v>
      </c>
      <c r="G9611" s="96">
        <v>64</v>
      </c>
      <c r="H9611" s="96">
        <v>0.33546999999999999</v>
      </c>
      <c r="I9611" s="810">
        <v>1</v>
      </c>
    </row>
    <row r="9612" spans="1:9" x14ac:dyDescent="0.15">
      <c r="A9612" s="694" t="s">
        <v>1262</v>
      </c>
      <c r="B9612" s="96">
        <v>5980</v>
      </c>
      <c r="C9612" s="96">
        <v>6</v>
      </c>
      <c r="D9612" s="97">
        <v>111620234</v>
      </c>
      <c r="E9612" s="97">
        <v>111804421</v>
      </c>
      <c r="F9612" s="96" t="s">
        <v>2328</v>
      </c>
      <c r="G9612" s="96">
        <v>455</v>
      </c>
      <c r="H9612" s="96">
        <v>0.33546999999999999</v>
      </c>
      <c r="I9612" s="810">
        <v>1</v>
      </c>
    </row>
    <row r="9613" spans="1:9" x14ac:dyDescent="0.15">
      <c r="A9613" s="694" t="s">
        <v>12039</v>
      </c>
      <c r="B9613" s="96">
        <v>168433</v>
      </c>
      <c r="C9613" s="96">
        <v>7</v>
      </c>
      <c r="D9613" s="97">
        <v>122337766</v>
      </c>
      <c r="E9613" s="97">
        <v>122339208</v>
      </c>
      <c r="F9613" s="96" t="s">
        <v>2328</v>
      </c>
      <c r="G9613" s="96">
        <v>3</v>
      </c>
      <c r="H9613" s="96">
        <v>0.33550000000000002</v>
      </c>
      <c r="I9613" s="810">
        <v>1</v>
      </c>
    </row>
    <row r="9614" spans="1:9" x14ac:dyDescent="0.15">
      <c r="A9614" s="694" t="s">
        <v>12040</v>
      </c>
      <c r="B9614" s="96">
        <v>143282</v>
      </c>
      <c r="C9614" s="96">
        <v>10</v>
      </c>
      <c r="D9614" s="97">
        <v>93666345</v>
      </c>
      <c r="E9614" s="97">
        <v>93669258</v>
      </c>
      <c r="F9614" s="96" t="s">
        <v>2328</v>
      </c>
      <c r="G9614" s="96">
        <v>7</v>
      </c>
      <c r="H9614" s="96">
        <v>0.33554</v>
      </c>
      <c r="I9614" s="810">
        <v>1</v>
      </c>
    </row>
    <row r="9615" spans="1:9" x14ac:dyDescent="0.15">
      <c r="A9615" s="694" t="s">
        <v>12041</v>
      </c>
      <c r="B9615" s="96">
        <v>23479</v>
      </c>
      <c r="C9615" s="96">
        <v>12</v>
      </c>
      <c r="D9615" s="97">
        <v>108955239</v>
      </c>
      <c r="E9615" s="97">
        <v>108963160</v>
      </c>
      <c r="F9615" s="96" t="s">
        <v>2321</v>
      </c>
      <c r="G9615" s="96">
        <v>28</v>
      </c>
      <c r="H9615" s="96">
        <v>0.33556000000000002</v>
      </c>
      <c r="I9615" s="810">
        <v>1</v>
      </c>
    </row>
    <row r="9616" spans="1:9" x14ac:dyDescent="0.15">
      <c r="A9616" s="694" t="s">
        <v>12042</v>
      </c>
      <c r="B9616" s="96">
        <v>2650</v>
      </c>
      <c r="C9616" s="96">
        <v>9</v>
      </c>
      <c r="D9616" s="97">
        <v>79034752</v>
      </c>
      <c r="E9616" s="97">
        <v>79122332</v>
      </c>
      <c r="F9616" s="96" t="s">
        <v>2321</v>
      </c>
      <c r="G9616" s="96">
        <v>385</v>
      </c>
      <c r="H9616" s="96">
        <v>0.33588000000000001</v>
      </c>
      <c r="I9616" s="810">
        <v>1</v>
      </c>
    </row>
    <row r="9617" spans="1:9" x14ac:dyDescent="0.15">
      <c r="A9617" s="694" t="s">
        <v>12043</v>
      </c>
      <c r="B9617" s="96">
        <v>270</v>
      </c>
      <c r="C9617" s="96">
        <v>1</v>
      </c>
      <c r="D9617" s="97">
        <v>115215719</v>
      </c>
      <c r="E9617" s="97">
        <v>115238239</v>
      </c>
      <c r="F9617" s="96" t="s">
        <v>2328</v>
      </c>
      <c r="G9617" s="96">
        <v>75</v>
      </c>
      <c r="H9617" s="96">
        <v>0.33594000000000002</v>
      </c>
      <c r="I9617" s="810">
        <v>1</v>
      </c>
    </row>
    <row r="9618" spans="1:9" x14ac:dyDescent="0.15">
      <c r="A9618" s="694" t="s">
        <v>12044</v>
      </c>
      <c r="B9618" s="96">
        <v>2169</v>
      </c>
      <c r="C9618" s="96">
        <v>4</v>
      </c>
      <c r="D9618" s="97">
        <v>120238405</v>
      </c>
      <c r="E9618" s="97">
        <v>120243316</v>
      </c>
      <c r="F9618" s="96" t="s">
        <v>2328</v>
      </c>
      <c r="G9618" s="96">
        <v>32</v>
      </c>
      <c r="H9618" s="96">
        <v>0.33598</v>
      </c>
      <c r="I9618" s="810">
        <v>1</v>
      </c>
    </row>
    <row r="9619" spans="1:9" x14ac:dyDescent="0.15">
      <c r="A9619" s="694" t="s">
        <v>12045</v>
      </c>
      <c r="B9619" s="96">
        <v>54808</v>
      </c>
      <c r="C9619" s="96">
        <v>18</v>
      </c>
      <c r="D9619" s="97">
        <v>46567846</v>
      </c>
      <c r="E9619" s="97">
        <v>46987172</v>
      </c>
      <c r="F9619" s="96" t="s">
        <v>2328</v>
      </c>
      <c r="G9619" s="96">
        <v>1217</v>
      </c>
      <c r="H9619" s="96">
        <v>0.33600999999999998</v>
      </c>
      <c r="I9619" s="810">
        <v>1</v>
      </c>
    </row>
    <row r="9620" spans="1:9" x14ac:dyDescent="0.15">
      <c r="A9620" s="694" t="s">
        <v>12046</v>
      </c>
      <c r="B9620" s="96">
        <v>10983</v>
      </c>
      <c r="C9620" s="96">
        <v>4</v>
      </c>
      <c r="D9620" s="97">
        <v>77968308</v>
      </c>
      <c r="E9620" s="97">
        <v>77998719</v>
      </c>
      <c r="F9620" s="96" t="s">
        <v>2328</v>
      </c>
      <c r="G9620" s="96">
        <v>74</v>
      </c>
      <c r="H9620" s="96">
        <v>0.33604000000000001</v>
      </c>
      <c r="I9620" s="810">
        <v>1</v>
      </c>
    </row>
    <row r="9621" spans="1:9" x14ac:dyDescent="0.15">
      <c r="A9621" s="694" t="s">
        <v>12047</v>
      </c>
      <c r="B9621" s="96">
        <v>10060</v>
      </c>
      <c r="C9621" s="96">
        <v>12</v>
      </c>
      <c r="D9621" s="97">
        <v>21950323</v>
      </c>
      <c r="E9621" s="97">
        <v>22094797</v>
      </c>
      <c r="F9621" s="96" t="s">
        <v>2328</v>
      </c>
      <c r="G9621" s="96">
        <v>348</v>
      </c>
      <c r="H9621" s="96">
        <v>0.33606000000000003</v>
      </c>
      <c r="I9621" s="810">
        <v>1</v>
      </c>
    </row>
    <row r="9622" spans="1:9" x14ac:dyDescent="0.15">
      <c r="A9622" s="694" t="s">
        <v>12048</v>
      </c>
      <c r="B9622" s="96">
        <v>57136</v>
      </c>
      <c r="C9622" s="96">
        <v>20</v>
      </c>
      <c r="D9622" s="97">
        <v>24943566</v>
      </c>
      <c r="E9622" s="97">
        <v>24973610</v>
      </c>
      <c r="F9622" s="96" t="s">
        <v>2328</v>
      </c>
      <c r="G9622" s="96">
        <v>108</v>
      </c>
      <c r="H9622" s="96">
        <v>0.33606000000000003</v>
      </c>
      <c r="I9622" s="810">
        <v>1</v>
      </c>
    </row>
    <row r="9623" spans="1:9" x14ac:dyDescent="0.15">
      <c r="A9623" s="694" t="s">
        <v>12049</v>
      </c>
      <c r="B9623" s="96">
        <v>51008</v>
      </c>
      <c r="C9623" s="96">
        <v>10</v>
      </c>
      <c r="D9623" s="97">
        <v>73855790</v>
      </c>
      <c r="E9623" s="97">
        <v>73976892</v>
      </c>
      <c r="F9623" s="96" t="s">
        <v>2328</v>
      </c>
      <c r="G9623" s="96">
        <v>342</v>
      </c>
      <c r="H9623" s="96">
        <v>0.33606999999999998</v>
      </c>
      <c r="I9623" s="810">
        <v>1</v>
      </c>
    </row>
    <row r="9624" spans="1:9" x14ac:dyDescent="0.15">
      <c r="A9624" s="694" t="s">
        <v>12050</v>
      </c>
      <c r="B9624" s="96">
        <v>3988</v>
      </c>
      <c r="C9624" s="96">
        <v>10</v>
      </c>
      <c r="D9624" s="97">
        <v>90973326</v>
      </c>
      <c r="E9624" s="97">
        <v>91011660</v>
      </c>
      <c r="F9624" s="96" t="s">
        <v>2328</v>
      </c>
      <c r="G9624" s="96">
        <v>138</v>
      </c>
      <c r="H9624" s="96">
        <v>0.33617999999999998</v>
      </c>
      <c r="I9624" s="810">
        <v>1</v>
      </c>
    </row>
    <row r="9625" spans="1:9" x14ac:dyDescent="0.15">
      <c r="A9625" s="694" t="s">
        <v>12051</v>
      </c>
      <c r="B9625" s="96">
        <v>317703</v>
      </c>
      <c r="C9625" s="96">
        <v>19</v>
      </c>
      <c r="D9625" s="97">
        <v>53770013</v>
      </c>
      <c r="E9625" s="97">
        <v>53770918</v>
      </c>
      <c r="F9625" s="96" t="s">
        <v>2328</v>
      </c>
      <c r="G9625" s="96">
        <v>1</v>
      </c>
      <c r="H9625" s="96">
        <v>0.3362</v>
      </c>
      <c r="I9625" s="810">
        <v>1</v>
      </c>
    </row>
    <row r="9626" spans="1:9" x14ac:dyDescent="0.15">
      <c r="A9626" s="694" t="s">
        <v>12052</v>
      </c>
      <c r="B9626" s="96">
        <v>84417</v>
      </c>
      <c r="C9626" s="96">
        <v>2</v>
      </c>
      <c r="D9626" s="97">
        <v>106682113</v>
      </c>
      <c r="E9626" s="97">
        <v>106694611</v>
      </c>
      <c r="F9626" s="96" t="s">
        <v>2321</v>
      </c>
      <c r="G9626" s="96">
        <v>57</v>
      </c>
      <c r="H9626" s="96">
        <v>0.33627000000000001</v>
      </c>
      <c r="I9626" s="810">
        <v>1</v>
      </c>
    </row>
    <row r="9627" spans="1:9" x14ac:dyDescent="0.15">
      <c r="A9627" s="694" t="s">
        <v>12053</v>
      </c>
      <c r="B9627" s="96">
        <v>54456</v>
      </c>
      <c r="C9627" s="96">
        <v>22</v>
      </c>
      <c r="D9627" s="97">
        <v>50528435</v>
      </c>
      <c r="E9627" s="97">
        <v>50600119</v>
      </c>
      <c r="F9627" s="96" t="s">
        <v>2321</v>
      </c>
      <c r="G9627" s="96">
        <v>432</v>
      </c>
      <c r="H9627" s="96">
        <v>0.33628000000000002</v>
      </c>
      <c r="I9627" s="810">
        <v>1</v>
      </c>
    </row>
    <row r="9628" spans="1:9" x14ac:dyDescent="0.15">
      <c r="A9628" s="694" t="s">
        <v>12054</v>
      </c>
      <c r="B9628" s="96">
        <v>5787</v>
      </c>
      <c r="C9628" s="96">
        <v>12</v>
      </c>
      <c r="D9628" s="97">
        <v>70910630</v>
      </c>
      <c r="E9628" s="97">
        <v>71031220</v>
      </c>
      <c r="F9628" s="96" t="s">
        <v>2328</v>
      </c>
      <c r="G9628" s="96">
        <v>494</v>
      </c>
      <c r="H9628" s="96">
        <v>0.33631</v>
      </c>
      <c r="I9628" s="810">
        <v>1</v>
      </c>
    </row>
    <row r="9629" spans="1:9" x14ac:dyDescent="0.15">
      <c r="A9629" s="694" t="s">
        <v>12055</v>
      </c>
      <c r="B9629" s="96">
        <v>84818</v>
      </c>
      <c r="C9629" s="96">
        <v>3</v>
      </c>
      <c r="D9629" s="97">
        <v>9958758</v>
      </c>
      <c r="E9629" s="97">
        <v>9975305</v>
      </c>
      <c r="F9629" s="96" t="s">
        <v>2321</v>
      </c>
      <c r="G9629" s="96">
        <v>49</v>
      </c>
      <c r="H9629" s="96">
        <v>0.33639000000000002</v>
      </c>
      <c r="I9629" s="810">
        <v>1</v>
      </c>
    </row>
    <row r="9630" spans="1:9" x14ac:dyDescent="0.15">
      <c r="A9630" s="694" t="s">
        <v>12056</v>
      </c>
      <c r="B9630" s="96">
        <v>254263</v>
      </c>
      <c r="C9630" s="96">
        <v>11</v>
      </c>
      <c r="D9630" s="97">
        <v>66045672</v>
      </c>
      <c r="E9630" s="97">
        <v>66051685</v>
      </c>
      <c r="F9630" s="96" t="s">
        <v>2321</v>
      </c>
      <c r="G9630" s="96">
        <v>8</v>
      </c>
      <c r="H9630" s="96">
        <v>0.33650999999999998</v>
      </c>
      <c r="I9630" s="810">
        <v>1</v>
      </c>
    </row>
    <row r="9631" spans="1:9" x14ac:dyDescent="0.15">
      <c r="A9631" s="694" t="s">
        <v>12057</v>
      </c>
      <c r="B9631" s="96">
        <v>79050</v>
      </c>
      <c r="C9631" s="96">
        <v>12</v>
      </c>
      <c r="D9631" s="97">
        <v>132628993</v>
      </c>
      <c r="E9631" s="97">
        <v>132636986</v>
      </c>
      <c r="F9631" s="96" t="s">
        <v>2321</v>
      </c>
      <c r="G9631" s="96">
        <v>25</v>
      </c>
      <c r="H9631" s="96">
        <v>0.33668999999999999</v>
      </c>
      <c r="I9631" s="810">
        <v>1</v>
      </c>
    </row>
    <row r="9632" spans="1:9" x14ac:dyDescent="0.15">
      <c r="A9632" s="694" t="s">
        <v>12058</v>
      </c>
      <c r="B9632" s="96">
        <v>1665</v>
      </c>
      <c r="C9632" s="96">
        <v>4</v>
      </c>
      <c r="D9632" s="97">
        <v>24529087</v>
      </c>
      <c r="E9632" s="97">
        <v>24586184</v>
      </c>
      <c r="F9632" s="96" t="s">
        <v>2328</v>
      </c>
      <c r="G9632" s="96">
        <v>153</v>
      </c>
      <c r="H9632" s="96">
        <v>0.33672000000000002</v>
      </c>
      <c r="I9632" s="810">
        <v>1</v>
      </c>
    </row>
    <row r="9633" spans="1:9" x14ac:dyDescent="0.15">
      <c r="A9633" s="694" t="s">
        <v>12059</v>
      </c>
      <c r="B9633" s="96">
        <v>125875</v>
      </c>
      <c r="C9633" s="96">
        <v>19</v>
      </c>
      <c r="D9633" s="97">
        <v>51870352</v>
      </c>
      <c r="E9633" s="97">
        <v>51872498</v>
      </c>
      <c r="F9633" s="96" t="s">
        <v>2328</v>
      </c>
      <c r="G9633" s="96">
        <v>3</v>
      </c>
      <c r="H9633" s="96">
        <v>0.33676</v>
      </c>
      <c r="I9633" s="810">
        <v>1</v>
      </c>
    </row>
    <row r="9634" spans="1:9" x14ac:dyDescent="0.15">
      <c r="A9634" s="694" t="s">
        <v>12060</v>
      </c>
      <c r="B9634" s="96">
        <v>113835</v>
      </c>
      <c r="C9634" s="96">
        <v>19</v>
      </c>
      <c r="D9634" s="97">
        <v>22235126</v>
      </c>
      <c r="E9634" s="97">
        <v>22274276</v>
      </c>
      <c r="F9634" s="96" t="s">
        <v>2321</v>
      </c>
      <c r="G9634" s="96">
        <v>198</v>
      </c>
      <c r="H9634" s="96">
        <v>0.33678999999999998</v>
      </c>
      <c r="I9634" s="810">
        <v>1</v>
      </c>
    </row>
    <row r="9635" spans="1:9" x14ac:dyDescent="0.15">
      <c r="A9635" s="694" t="s">
        <v>12061</v>
      </c>
      <c r="B9635" s="96">
        <v>5121</v>
      </c>
      <c r="C9635" s="96">
        <v>21</v>
      </c>
      <c r="D9635" s="97">
        <v>41239347</v>
      </c>
      <c r="E9635" s="97">
        <v>41301322</v>
      </c>
      <c r="F9635" s="96" t="s">
        <v>2321</v>
      </c>
      <c r="G9635" s="96">
        <v>307</v>
      </c>
      <c r="H9635" s="96">
        <v>0.33683999999999997</v>
      </c>
      <c r="I9635" s="810">
        <v>1</v>
      </c>
    </row>
    <row r="9636" spans="1:9" x14ac:dyDescent="0.15">
      <c r="A9636" s="694" t="s">
        <v>12062</v>
      </c>
      <c r="B9636" s="96">
        <v>100131378</v>
      </c>
      <c r="C9636" s="96">
        <v>11</v>
      </c>
      <c r="D9636" s="97">
        <v>33719654</v>
      </c>
      <c r="E9636" s="97">
        <v>33722286</v>
      </c>
      <c r="F9636" s="96" t="s">
        <v>2328</v>
      </c>
      <c r="G9636" s="96">
        <v>20</v>
      </c>
      <c r="H9636" s="96">
        <v>0.33684999999999998</v>
      </c>
      <c r="I9636" s="810">
        <v>1</v>
      </c>
    </row>
    <row r="9637" spans="1:9" x14ac:dyDescent="0.15">
      <c r="A9637" s="694" t="s">
        <v>12063</v>
      </c>
      <c r="B9637" s="96">
        <v>4696</v>
      </c>
      <c r="C9637" s="96">
        <v>19</v>
      </c>
      <c r="D9637" s="97">
        <v>54606160</v>
      </c>
      <c r="E9637" s="97">
        <v>54610281</v>
      </c>
      <c r="F9637" s="96" t="s">
        <v>2321</v>
      </c>
      <c r="G9637" s="96">
        <v>21</v>
      </c>
      <c r="H9637" s="96">
        <v>0.33689000000000002</v>
      </c>
      <c r="I9637" s="810">
        <v>1</v>
      </c>
    </row>
    <row r="9638" spans="1:9" x14ac:dyDescent="0.15">
      <c r="A9638" s="694" t="s">
        <v>12064</v>
      </c>
      <c r="B9638" s="96">
        <v>4283</v>
      </c>
      <c r="C9638" s="96">
        <v>4</v>
      </c>
      <c r="D9638" s="97">
        <v>76922623</v>
      </c>
      <c r="E9638" s="97">
        <v>76928641</v>
      </c>
      <c r="F9638" s="96" t="s">
        <v>2328</v>
      </c>
      <c r="G9638" s="96">
        <v>12</v>
      </c>
      <c r="H9638" s="96">
        <v>0.33695999999999998</v>
      </c>
      <c r="I9638" s="810">
        <v>1</v>
      </c>
    </row>
    <row r="9639" spans="1:9" x14ac:dyDescent="0.15">
      <c r="A9639" s="694" t="s">
        <v>12065</v>
      </c>
      <c r="B9639" s="96">
        <v>5950</v>
      </c>
      <c r="C9639" s="96">
        <v>10</v>
      </c>
      <c r="D9639" s="97">
        <v>95351593</v>
      </c>
      <c r="E9639" s="97">
        <v>95361101</v>
      </c>
      <c r="F9639" s="96" t="s">
        <v>2328</v>
      </c>
      <c r="G9639" s="96">
        <v>52</v>
      </c>
      <c r="H9639" s="96">
        <v>0.33703</v>
      </c>
      <c r="I9639" s="810">
        <v>1</v>
      </c>
    </row>
    <row r="9640" spans="1:9" x14ac:dyDescent="0.15">
      <c r="A9640" s="694" t="s">
        <v>12066</v>
      </c>
      <c r="B9640" s="96">
        <v>2101</v>
      </c>
      <c r="C9640" s="96">
        <v>11</v>
      </c>
      <c r="D9640" s="97">
        <v>64072990</v>
      </c>
      <c r="E9640" s="97">
        <v>64084215</v>
      </c>
      <c r="F9640" s="96" t="s">
        <v>2321</v>
      </c>
      <c r="G9640" s="96">
        <v>20</v>
      </c>
      <c r="H9640" s="96">
        <v>0.33704000000000001</v>
      </c>
      <c r="I9640" s="810">
        <v>1</v>
      </c>
    </row>
    <row r="9641" spans="1:9" x14ac:dyDescent="0.15">
      <c r="A9641" s="694" t="s">
        <v>12067</v>
      </c>
      <c r="B9641" s="96">
        <v>3669</v>
      </c>
      <c r="C9641" s="96">
        <v>15</v>
      </c>
      <c r="D9641" s="97">
        <v>89178904</v>
      </c>
      <c r="E9641" s="97">
        <v>89198881</v>
      </c>
      <c r="F9641" s="96" t="s">
        <v>2321</v>
      </c>
      <c r="G9641" s="96">
        <v>101</v>
      </c>
      <c r="H9641" s="96">
        <v>0.33710000000000001</v>
      </c>
      <c r="I9641" s="810">
        <v>1</v>
      </c>
    </row>
    <row r="9642" spans="1:9" x14ac:dyDescent="0.15">
      <c r="A9642" s="694" t="s">
        <v>12068</v>
      </c>
      <c r="B9642" s="96">
        <v>54585</v>
      </c>
      <c r="C9642" s="96">
        <v>3</v>
      </c>
      <c r="D9642" s="97">
        <v>45864808</v>
      </c>
      <c r="E9642" s="97">
        <v>45957216</v>
      </c>
      <c r="F9642" s="96" t="s">
        <v>2328</v>
      </c>
      <c r="G9642" s="96">
        <v>245</v>
      </c>
      <c r="H9642" s="96">
        <v>0.33711999999999998</v>
      </c>
      <c r="I9642" s="810">
        <v>1</v>
      </c>
    </row>
    <row r="9643" spans="1:9" x14ac:dyDescent="0.15">
      <c r="A9643" s="694" t="s">
        <v>12069</v>
      </c>
      <c r="B9643" s="96">
        <v>92359</v>
      </c>
      <c r="C9643" s="96">
        <v>19</v>
      </c>
      <c r="D9643" s="97">
        <v>6463788</v>
      </c>
      <c r="E9643" s="97">
        <v>6467232</v>
      </c>
      <c r="F9643" s="96" t="s">
        <v>2321</v>
      </c>
      <c r="G9643" s="96">
        <v>10</v>
      </c>
      <c r="H9643" s="96">
        <v>0.33716000000000002</v>
      </c>
      <c r="I9643" s="810">
        <v>1</v>
      </c>
    </row>
    <row r="9644" spans="1:9" x14ac:dyDescent="0.15">
      <c r="A9644" s="694" t="s">
        <v>12070</v>
      </c>
      <c r="B9644" s="96">
        <v>10826</v>
      </c>
      <c r="C9644" s="96">
        <v>5</v>
      </c>
      <c r="D9644" s="97">
        <v>154196594</v>
      </c>
      <c r="E9644" s="97">
        <v>154230213</v>
      </c>
      <c r="F9644" s="96" t="s">
        <v>2328</v>
      </c>
      <c r="G9644" s="96">
        <v>64</v>
      </c>
      <c r="H9644" s="96">
        <v>0.33753</v>
      </c>
      <c r="I9644" s="810">
        <v>1</v>
      </c>
    </row>
    <row r="9645" spans="1:9" x14ac:dyDescent="0.15">
      <c r="A9645" s="694" t="s">
        <v>12071</v>
      </c>
      <c r="B9645" s="96">
        <v>29991</v>
      </c>
      <c r="C9645" s="96">
        <v>9</v>
      </c>
      <c r="D9645" s="97">
        <v>138437885</v>
      </c>
      <c r="E9645" s="97">
        <v>138441815</v>
      </c>
      <c r="F9645" s="96" t="s">
        <v>2321</v>
      </c>
      <c r="G9645" s="96">
        <v>24</v>
      </c>
      <c r="H9645" s="96">
        <v>0.33759</v>
      </c>
      <c r="I9645" s="810">
        <v>1</v>
      </c>
    </row>
    <row r="9646" spans="1:9" x14ac:dyDescent="0.15">
      <c r="A9646" s="694" t="s">
        <v>12072</v>
      </c>
      <c r="B9646" s="96">
        <v>5583</v>
      </c>
      <c r="C9646" s="96">
        <v>14</v>
      </c>
      <c r="D9646" s="97">
        <v>61788515</v>
      </c>
      <c r="E9646" s="97">
        <v>62017698</v>
      </c>
      <c r="F9646" s="96" t="s">
        <v>2321</v>
      </c>
      <c r="G9646" s="96">
        <v>764</v>
      </c>
      <c r="H9646" s="96">
        <v>0.33761000000000002</v>
      </c>
      <c r="I9646" s="810">
        <v>1</v>
      </c>
    </row>
    <row r="9647" spans="1:9" x14ac:dyDescent="0.15">
      <c r="A9647" s="694" t="s">
        <v>12073</v>
      </c>
      <c r="B9647" s="96">
        <v>64005</v>
      </c>
      <c r="C9647" s="96">
        <v>7</v>
      </c>
      <c r="D9647" s="97">
        <v>45002260</v>
      </c>
      <c r="E9647" s="97">
        <v>45018704</v>
      </c>
      <c r="F9647" s="96" t="s">
        <v>2328</v>
      </c>
      <c r="G9647" s="96">
        <v>45</v>
      </c>
      <c r="H9647" s="96">
        <v>0.33766000000000002</v>
      </c>
      <c r="I9647" s="810">
        <v>1</v>
      </c>
    </row>
    <row r="9648" spans="1:9" x14ac:dyDescent="0.15">
      <c r="A9648" s="694" t="s">
        <v>12074</v>
      </c>
      <c r="B9648" s="96">
        <v>4055</v>
      </c>
      <c r="C9648" s="96">
        <v>12</v>
      </c>
      <c r="D9648" s="97">
        <v>6484534</v>
      </c>
      <c r="E9648" s="97">
        <v>6500737</v>
      </c>
      <c r="F9648" s="96" t="s">
        <v>2321</v>
      </c>
      <c r="G9648" s="96">
        <v>35</v>
      </c>
      <c r="H9648" s="96">
        <v>0.33767999999999998</v>
      </c>
      <c r="I9648" s="810">
        <v>1</v>
      </c>
    </row>
    <row r="9649" spans="1:9" x14ac:dyDescent="0.15">
      <c r="A9649" s="694" t="s">
        <v>12075</v>
      </c>
      <c r="B9649" s="96">
        <v>84467</v>
      </c>
      <c r="C9649" s="96">
        <v>19</v>
      </c>
      <c r="D9649" s="97">
        <v>8130286</v>
      </c>
      <c r="E9649" s="97">
        <v>8214730</v>
      </c>
      <c r="F9649" s="96" t="s">
        <v>2328</v>
      </c>
      <c r="G9649" s="96">
        <v>479</v>
      </c>
      <c r="H9649" s="96">
        <v>0.33773999999999998</v>
      </c>
      <c r="I9649" s="810">
        <v>1</v>
      </c>
    </row>
    <row r="9650" spans="1:9" x14ac:dyDescent="0.15">
      <c r="A9650" s="694" t="s">
        <v>12076</v>
      </c>
      <c r="B9650" s="96">
        <v>7464</v>
      </c>
      <c r="C9650" s="96">
        <v>9</v>
      </c>
      <c r="D9650" s="97">
        <v>100883257</v>
      </c>
      <c r="E9650" s="97">
        <v>100954956</v>
      </c>
      <c r="F9650" s="96" t="s">
        <v>2328</v>
      </c>
      <c r="G9650" s="96">
        <v>303</v>
      </c>
      <c r="H9650" s="96">
        <v>0.33781</v>
      </c>
      <c r="I9650" s="810">
        <v>1</v>
      </c>
    </row>
    <row r="9651" spans="1:9" x14ac:dyDescent="0.15">
      <c r="A9651" s="694" t="s">
        <v>12077</v>
      </c>
      <c r="B9651" s="96">
        <v>26037</v>
      </c>
      <c r="C9651" s="96">
        <v>14</v>
      </c>
      <c r="D9651" s="97">
        <v>71788108</v>
      </c>
      <c r="E9651" s="97">
        <v>72207761</v>
      </c>
      <c r="F9651" s="96" t="s">
        <v>2321</v>
      </c>
      <c r="G9651" s="96">
        <v>1203</v>
      </c>
      <c r="H9651" s="96">
        <v>0.33783000000000002</v>
      </c>
      <c r="I9651" s="810">
        <v>1</v>
      </c>
    </row>
    <row r="9652" spans="1:9" x14ac:dyDescent="0.15">
      <c r="A9652" s="694" t="s">
        <v>12078</v>
      </c>
      <c r="B9652" s="96">
        <v>57449</v>
      </c>
      <c r="C9652" s="96">
        <v>1</v>
      </c>
      <c r="D9652" s="97">
        <v>6526152</v>
      </c>
      <c r="E9652" s="97">
        <v>6580121</v>
      </c>
      <c r="F9652" s="96" t="s">
        <v>2328</v>
      </c>
      <c r="G9652" s="96">
        <v>155</v>
      </c>
      <c r="H9652" s="96">
        <v>0.33783000000000002</v>
      </c>
      <c r="I9652" s="810">
        <v>1</v>
      </c>
    </row>
    <row r="9653" spans="1:9" x14ac:dyDescent="0.15">
      <c r="A9653" s="694" t="s">
        <v>12079</v>
      </c>
      <c r="B9653" s="96">
        <v>23025</v>
      </c>
      <c r="C9653" s="96">
        <v>19</v>
      </c>
      <c r="D9653" s="97">
        <v>17712137</v>
      </c>
      <c r="E9653" s="97">
        <v>17799123</v>
      </c>
      <c r="F9653" s="96" t="s">
        <v>2328</v>
      </c>
      <c r="G9653" s="96">
        <v>329</v>
      </c>
      <c r="H9653" s="96">
        <v>0.33784999999999998</v>
      </c>
      <c r="I9653" s="810">
        <v>1</v>
      </c>
    </row>
    <row r="9654" spans="1:9" x14ac:dyDescent="0.15">
      <c r="A9654" s="694" t="s">
        <v>12080</v>
      </c>
      <c r="B9654" s="96">
        <v>4301</v>
      </c>
      <c r="C9654" s="96">
        <v>6</v>
      </c>
      <c r="D9654" s="97">
        <v>168227602</v>
      </c>
      <c r="E9654" s="97">
        <v>168372703</v>
      </c>
      <c r="F9654" s="96" t="s">
        <v>2321</v>
      </c>
      <c r="G9654" s="96">
        <v>423</v>
      </c>
      <c r="H9654" s="96">
        <v>0.33811000000000002</v>
      </c>
      <c r="I9654" s="810">
        <v>1</v>
      </c>
    </row>
    <row r="9655" spans="1:9" x14ac:dyDescent="0.15">
      <c r="A9655" s="694" t="s">
        <v>12081</v>
      </c>
      <c r="B9655" s="96">
        <v>3552</v>
      </c>
      <c r="C9655" s="96">
        <v>2</v>
      </c>
      <c r="D9655" s="97">
        <v>113531492</v>
      </c>
      <c r="E9655" s="97">
        <v>113542971</v>
      </c>
      <c r="F9655" s="96" t="s">
        <v>2328</v>
      </c>
      <c r="G9655" s="96">
        <v>31</v>
      </c>
      <c r="H9655" s="96">
        <v>0.33818999999999999</v>
      </c>
      <c r="I9655" s="810">
        <v>1</v>
      </c>
    </row>
    <row r="9656" spans="1:9" x14ac:dyDescent="0.15">
      <c r="A9656" s="694" t="s">
        <v>12082</v>
      </c>
      <c r="B9656" s="96">
        <v>8740</v>
      </c>
      <c r="C9656" s="96">
        <v>19</v>
      </c>
      <c r="D9656" s="97">
        <v>6661264</v>
      </c>
      <c r="E9656" s="97">
        <v>6670599</v>
      </c>
      <c r="F9656" s="96" t="s">
        <v>2328</v>
      </c>
      <c r="G9656" s="96">
        <v>34</v>
      </c>
      <c r="H9656" s="96">
        <v>0.3382</v>
      </c>
      <c r="I9656" s="810">
        <v>1</v>
      </c>
    </row>
    <row r="9657" spans="1:9" x14ac:dyDescent="0.15">
      <c r="A9657" s="694" t="s">
        <v>12083</v>
      </c>
      <c r="B9657" s="96">
        <v>55175</v>
      </c>
      <c r="C9657" s="96">
        <v>17</v>
      </c>
      <c r="D9657" s="97">
        <v>40009799</v>
      </c>
      <c r="E9657" s="97">
        <v>40021629</v>
      </c>
      <c r="F9657" s="96" t="s">
        <v>2328</v>
      </c>
      <c r="G9657" s="96">
        <v>36</v>
      </c>
      <c r="H9657" s="96">
        <v>0.33849000000000001</v>
      </c>
      <c r="I9657" s="810">
        <v>1</v>
      </c>
    </row>
    <row r="9658" spans="1:9" x14ac:dyDescent="0.15">
      <c r="A9658" s="694" t="s">
        <v>12084</v>
      </c>
      <c r="B9658" s="96">
        <v>2012</v>
      </c>
      <c r="C9658" s="96">
        <v>12</v>
      </c>
      <c r="D9658" s="97">
        <v>13349602</v>
      </c>
      <c r="E9658" s="97">
        <v>13369708</v>
      </c>
      <c r="F9658" s="96" t="s">
        <v>2321</v>
      </c>
      <c r="G9658" s="96">
        <v>68</v>
      </c>
      <c r="H9658" s="96">
        <v>0.33850999999999998</v>
      </c>
      <c r="I9658" s="810">
        <v>1</v>
      </c>
    </row>
    <row r="9659" spans="1:9" x14ac:dyDescent="0.15">
      <c r="A9659" s="694" t="s">
        <v>12085</v>
      </c>
      <c r="B9659" s="96">
        <v>388551</v>
      </c>
      <c r="C9659" s="96">
        <v>19</v>
      </c>
      <c r="D9659" s="97">
        <v>45202421</v>
      </c>
      <c r="E9659" s="97">
        <v>45213986</v>
      </c>
      <c r="F9659" s="96" t="s">
        <v>2321</v>
      </c>
      <c r="G9659" s="96">
        <v>42</v>
      </c>
      <c r="H9659" s="96">
        <v>0.33850999999999998</v>
      </c>
      <c r="I9659" s="810">
        <v>1</v>
      </c>
    </row>
    <row r="9660" spans="1:9" x14ac:dyDescent="0.15">
      <c r="A9660" s="694" t="s">
        <v>12086</v>
      </c>
      <c r="B9660" s="96">
        <v>283518</v>
      </c>
      <c r="C9660" s="96">
        <v>13</v>
      </c>
      <c r="D9660" s="97">
        <v>50589390</v>
      </c>
      <c r="E9660" s="97">
        <v>50595058</v>
      </c>
      <c r="F9660" s="96" t="s">
        <v>2321</v>
      </c>
      <c r="G9660" s="96">
        <v>14</v>
      </c>
      <c r="H9660" s="96">
        <v>0.33851999999999999</v>
      </c>
      <c r="I9660" s="810">
        <v>1</v>
      </c>
    </row>
    <row r="9661" spans="1:9" x14ac:dyDescent="0.15">
      <c r="A9661" s="694" t="s">
        <v>12087</v>
      </c>
      <c r="B9661" s="96">
        <v>113146</v>
      </c>
      <c r="C9661" s="96">
        <v>14</v>
      </c>
      <c r="D9661" s="97">
        <v>105403590</v>
      </c>
      <c r="E9661" s="97">
        <v>105444694</v>
      </c>
      <c r="F9661" s="96" t="s">
        <v>2328</v>
      </c>
      <c r="G9661" s="96">
        <v>115</v>
      </c>
      <c r="H9661" s="96">
        <v>0.33853</v>
      </c>
      <c r="I9661" s="810">
        <v>1</v>
      </c>
    </row>
    <row r="9662" spans="1:9" x14ac:dyDescent="0.15">
      <c r="A9662" s="694" t="s">
        <v>12088</v>
      </c>
      <c r="B9662" s="96">
        <v>126282</v>
      </c>
      <c r="C9662" s="96">
        <v>19</v>
      </c>
      <c r="D9662" s="97">
        <v>4639527</v>
      </c>
      <c r="E9662" s="97">
        <v>4655580</v>
      </c>
      <c r="F9662" s="96" t="s">
        <v>2321</v>
      </c>
      <c r="G9662" s="96">
        <v>60</v>
      </c>
      <c r="H9662" s="96">
        <v>0.33855000000000002</v>
      </c>
      <c r="I9662" s="810">
        <v>1</v>
      </c>
    </row>
    <row r="9663" spans="1:9" x14ac:dyDescent="0.15">
      <c r="A9663" s="694" t="s">
        <v>12089</v>
      </c>
      <c r="B9663" s="96">
        <v>55621</v>
      </c>
      <c r="C9663" s="96">
        <v>19</v>
      </c>
      <c r="D9663" s="97">
        <v>13215714</v>
      </c>
      <c r="E9663" s="97">
        <v>13227573</v>
      </c>
      <c r="F9663" s="96" t="s">
        <v>2328</v>
      </c>
      <c r="G9663" s="96">
        <v>18</v>
      </c>
      <c r="H9663" s="96">
        <v>0.33875</v>
      </c>
      <c r="I9663" s="810">
        <v>1</v>
      </c>
    </row>
    <row r="9664" spans="1:9" x14ac:dyDescent="0.15">
      <c r="A9664" s="694" t="s">
        <v>12090</v>
      </c>
      <c r="B9664" s="96">
        <v>269</v>
      </c>
      <c r="C9664" s="96">
        <v>12</v>
      </c>
      <c r="D9664" s="97">
        <v>53817594</v>
      </c>
      <c r="E9664" s="97">
        <v>53825439</v>
      </c>
      <c r="F9664" s="96" t="s">
        <v>2321</v>
      </c>
      <c r="G9664" s="96">
        <v>19</v>
      </c>
      <c r="H9664" s="96">
        <v>0.33883000000000002</v>
      </c>
      <c r="I9664" s="810">
        <v>1</v>
      </c>
    </row>
    <row r="9665" spans="1:9" x14ac:dyDescent="0.15">
      <c r="A9665" s="694" t="s">
        <v>12091</v>
      </c>
      <c r="B9665" s="96">
        <v>26059</v>
      </c>
      <c r="C9665" s="96">
        <v>3</v>
      </c>
      <c r="D9665" s="97">
        <v>55542336</v>
      </c>
      <c r="E9665" s="97">
        <v>56502391</v>
      </c>
      <c r="F9665" s="96" t="s">
        <v>2328</v>
      </c>
      <c r="G9665" s="96">
        <v>3394</v>
      </c>
      <c r="H9665" s="96">
        <v>0.33884999999999998</v>
      </c>
      <c r="I9665" s="810">
        <v>1</v>
      </c>
    </row>
    <row r="9666" spans="1:9" x14ac:dyDescent="0.15">
      <c r="A9666" s="694" t="s">
        <v>12092</v>
      </c>
      <c r="B9666" s="96">
        <v>2521</v>
      </c>
      <c r="C9666" s="96">
        <v>16</v>
      </c>
      <c r="D9666" s="97">
        <v>31191431</v>
      </c>
      <c r="E9666" s="97">
        <v>31206192</v>
      </c>
      <c r="F9666" s="96" t="s">
        <v>2321</v>
      </c>
      <c r="G9666" s="96">
        <v>26</v>
      </c>
      <c r="H9666" s="96">
        <v>0.33890999999999999</v>
      </c>
      <c r="I9666" s="810">
        <v>1</v>
      </c>
    </row>
    <row r="9667" spans="1:9" x14ac:dyDescent="0.15">
      <c r="A9667" s="694" t="s">
        <v>12093</v>
      </c>
      <c r="B9667" s="96">
        <v>441639</v>
      </c>
      <c r="C9667" s="96">
        <v>12</v>
      </c>
      <c r="D9667" s="97">
        <v>55523553</v>
      </c>
      <c r="E9667" s="97">
        <v>55524560</v>
      </c>
      <c r="F9667" s="96" t="s">
        <v>2321</v>
      </c>
      <c r="G9667" s="96">
        <v>4</v>
      </c>
      <c r="H9667" s="96">
        <v>0.33907999999999999</v>
      </c>
      <c r="I9667" s="810">
        <v>1</v>
      </c>
    </row>
    <row r="9668" spans="1:9" x14ac:dyDescent="0.15">
      <c r="A9668" s="694" t="s">
        <v>12094</v>
      </c>
      <c r="B9668" s="96">
        <v>80020</v>
      </c>
      <c r="C9668" s="96">
        <v>22</v>
      </c>
      <c r="D9668" s="97">
        <v>36883233</v>
      </c>
      <c r="E9668" s="97">
        <v>36903148</v>
      </c>
      <c r="F9668" s="96" t="s">
        <v>2328</v>
      </c>
      <c r="G9668" s="96">
        <v>97</v>
      </c>
      <c r="H9668" s="96">
        <v>0.33910000000000001</v>
      </c>
      <c r="I9668" s="810">
        <v>1</v>
      </c>
    </row>
    <row r="9669" spans="1:9" x14ac:dyDescent="0.15">
      <c r="A9669" s="694" t="s">
        <v>12095</v>
      </c>
      <c r="B9669" s="96">
        <v>3839</v>
      </c>
      <c r="C9669" s="96">
        <v>13</v>
      </c>
      <c r="D9669" s="97">
        <v>50273443</v>
      </c>
      <c r="E9669" s="97">
        <v>50367057</v>
      </c>
      <c r="F9669" s="96" t="s">
        <v>2328</v>
      </c>
      <c r="G9669" s="96">
        <v>325</v>
      </c>
      <c r="H9669" s="96">
        <v>0.33927000000000002</v>
      </c>
      <c r="I9669" s="810">
        <v>1</v>
      </c>
    </row>
    <row r="9670" spans="1:9" x14ac:dyDescent="0.15">
      <c r="A9670" s="694" t="s">
        <v>12096</v>
      </c>
      <c r="B9670" s="96">
        <v>84814</v>
      </c>
      <c r="C9670" s="96">
        <v>9</v>
      </c>
      <c r="D9670" s="97">
        <v>134165069</v>
      </c>
      <c r="E9670" s="97">
        <v>134184649</v>
      </c>
      <c r="F9670" s="96" t="s">
        <v>2321</v>
      </c>
      <c r="G9670" s="96">
        <v>67</v>
      </c>
      <c r="H9670" s="96">
        <v>0.33927000000000002</v>
      </c>
      <c r="I9670" s="810">
        <v>1</v>
      </c>
    </row>
    <row r="9671" spans="1:9" x14ac:dyDescent="0.15">
      <c r="A9671" s="694" t="s">
        <v>686</v>
      </c>
      <c r="B9671" s="96">
        <v>1540</v>
      </c>
      <c r="C9671" s="96">
        <v>16</v>
      </c>
      <c r="D9671" s="97">
        <v>50775961</v>
      </c>
      <c r="E9671" s="97">
        <v>50835847</v>
      </c>
      <c r="F9671" s="96" t="s">
        <v>2321</v>
      </c>
      <c r="G9671" s="96">
        <v>148</v>
      </c>
      <c r="H9671" s="96">
        <v>0.33939999999999998</v>
      </c>
      <c r="I9671" s="810">
        <v>1</v>
      </c>
    </row>
    <row r="9672" spans="1:9" x14ac:dyDescent="0.15">
      <c r="A9672" s="694" t="s">
        <v>12097</v>
      </c>
      <c r="B9672" s="96">
        <v>146279</v>
      </c>
      <c r="C9672" s="96">
        <v>16</v>
      </c>
      <c r="D9672" s="97">
        <v>10721358</v>
      </c>
      <c r="E9672" s="97">
        <v>10788802</v>
      </c>
      <c r="F9672" s="96" t="s">
        <v>2328</v>
      </c>
      <c r="G9672" s="96">
        <v>480</v>
      </c>
      <c r="H9672" s="96">
        <v>0.33942</v>
      </c>
      <c r="I9672" s="810">
        <v>1</v>
      </c>
    </row>
    <row r="9673" spans="1:9" x14ac:dyDescent="0.15">
      <c r="A9673" s="694" t="s">
        <v>12098</v>
      </c>
      <c r="B9673" s="96">
        <v>7380</v>
      </c>
      <c r="C9673" s="96">
        <v>22</v>
      </c>
      <c r="D9673" s="97">
        <v>45680868</v>
      </c>
      <c r="E9673" s="97">
        <v>45691755</v>
      </c>
      <c r="F9673" s="96" t="s">
        <v>2321</v>
      </c>
      <c r="G9673" s="96">
        <v>47</v>
      </c>
      <c r="H9673" s="96">
        <v>0.33943000000000001</v>
      </c>
      <c r="I9673" s="810">
        <v>1</v>
      </c>
    </row>
    <row r="9674" spans="1:9" x14ac:dyDescent="0.15">
      <c r="A9674" s="694" t="s">
        <v>12099</v>
      </c>
      <c r="B9674" s="96">
        <v>84617</v>
      </c>
      <c r="C9674" s="96">
        <v>18</v>
      </c>
      <c r="D9674" s="97">
        <v>12308218</v>
      </c>
      <c r="E9674" s="97">
        <v>12326568</v>
      </c>
      <c r="F9674" s="96" t="s">
        <v>2321</v>
      </c>
      <c r="G9674" s="96">
        <v>67</v>
      </c>
      <c r="H9674" s="96">
        <v>0.33943000000000001</v>
      </c>
      <c r="I9674" s="810">
        <v>1</v>
      </c>
    </row>
    <row r="9675" spans="1:9" x14ac:dyDescent="0.15">
      <c r="A9675" s="694" t="s">
        <v>12100</v>
      </c>
      <c r="B9675" s="96">
        <v>51162</v>
      </c>
      <c r="C9675" s="96">
        <v>9</v>
      </c>
      <c r="D9675" s="97">
        <v>139553308</v>
      </c>
      <c r="E9675" s="97">
        <v>139567130</v>
      </c>
      <c r="F9675" s="96" t="s">
        <v>2321</v>
      </c>
      <c r="G9675" s="96">
        <v>43</v>
      </c>
      <c r="H9675" s="96">
        <v>0.33950000000000002</v>
      </c>
      <c r="I9675" s="810">
        <v>1</v>
      </c>
    </row>
    <row r="9676" spans="1:9" x14ac:dyDescent="0.15">
      <c r="A9676" s="694" t="s">
        <v>12101</v>
      </c>
      <c r="B9676" s="96">
        <v>54863</v>
      </c>
      <c r="C9676" s="96">
        <v>9</v>
      </c>
      <c r="D9676" s="97">
        <v>140172280</v>
      </c>
      <c r="E9676" s="97">
        <v>140177093</v>
      </c>
      <c r="F9676" s="96" t="s">
        <v>2321</v>
      </c>
      <c r="G9676" s="96">
        <v>7</v>
      </c>
      <c r="H9676" s="96">
        <v>0.33954000000000001</v>
      </c>
      <c r="I9676" s="810">
        <v>1</v>
      </c>
    </row>
    <row r="9677" spans="1:9" x14ac:dyDescent="0.15">
      <c r="A9677" s="694" t="s">
        <v>12102</v>
      </c>
      <c r="B9677" s="96">
        <v>10855</v>
      </c>
      <c r="C9677" s="96">
        <v>4</v>
      </c>
      <c r="D9677" s="97">
        <v>84213614</v>
      </c>
      <c r="E9677" s="97">
        <v>84256306</v>
      </c>
      <c r="F9677" s="96" t="s">
        <v>2328</v>
      </c>
      <c r="G9677" s="96">
        <v>111</v>
      </c>
      <c r="H9677" s="96">
        <v>0.33955999999999997</v>
      </c>
      <c r="I9677" s="810">
        <v>1</v>
      </c>
    </row>
    <row r="9678" spans="1:9" x14ac:dyDescent="0.15">
      <c r="A9678" s="694" t="s">
        <v>12103</v>
      </c>
      <c r="B9678" s="96">
        <v>338917</v>
      </c>
      <c r="C9678" s="96">
        <v>14</v>
      </c>
      <c r="D9678" s="97">
        <v>74706175</v>
      </c>
      <c r="E9678" s="97">
        <v>74729441</v>
      </c>
      <c r="F9678" s="96" t="s">
        <v>2321</v>
      </c>
      <c r="G9678" s="96">
        <v>100</v>
      </c>
      <c r="H9678" s="96">
        <v>0.33961000000000002</v>
      </c>
      <c r="I9678" s="810">
        <v>1</v>
      </c>
    </row>
    <row r="9679" spans="1:9" x14ac:dyDescent="0.15">
      <c r="A9679" s="694" t="s">
        <v>12104</v>
      </c>
      <c r="B9679" s="96">
        <v>1241</v>
      </c>
      <c r="C9679" s="96">
        <v>14</v>
      </c>
      <c r="D9679" s="97">
        <v>24780705</v>
      </c>
      <c r="E9679" s="97">
        <v>24787242</v>
      </c>
      <c r="F9679" s="96" t="s">
        <v>2321</v>
      </c>
      <c r="G9679" s="96">
        <v>14</v>
      </c>
      <c r="H9679" s="96">
        <v>0.33962999999999999</v>
      </c>
      <c r="I9679" s="810">
        <v>1</v>
      </c>
    </row>
    <row r="9680" spans="1:9" x14ac:dyDescent="0.15">
      <c r="A9680" s="694" t="s">
        <v>12105</v>
      </c>
      <c r="B9680" s="96">
        <v>10234</v>
      </c>
      <c r="C9680" s="96">
        <v>7</v>
      </c>
      <c r="D9680" s="97">
        <v>102553344</v>
      </c>
      <c r="E9680" s="97">
        <v>102585558</v>
      </c>
      <c r="F9680" s="96" t="s">
        <v>2321</v>
      </c>
      <c r="G9680" s="96">
        <v>56</v>
      </c>
      <c r="H9680" s="96">
        <v>0.33973999999999999</v>
      </c>
      <c r="I9680" s="810">
        <v>1</v>
      </c>
    </row>
    <row r="9681" spans="1:9" x14ac:dyDescent="0.15">
      <c r="A9681" s="694" t="s">
        <v>12106</v>
      </c>
      <c r="B9681" s="96">
        <v>84541</v>
      </c>
      <c r="C9681" s="96">
        <v>3</v>
      </c>
      <c r="D9681" s="97">
        <v>67048727</v>
      </c>
      <c r="E9681" s="97">
        <v>67061634</v>
      </c>
      <c r="F9681" s="96" t="s">
        <v>2321</v>
      </c>
      <c r="G9681" s="96">
        <v>23</v>
      </c>
      <c r="H9681" s="96">
        <v>0.33983000000000002</v>
      </c>
      <c r="I9681" s="810">
        <v>1</v>
      </c>
    </row>
    <row r="9682" spans="1:9" x14ac:dyDescent="0.15">
      <c r="A9682" s="694" t="s">
        <v>12107</v>
      </c>
      <c r="B9682" s="96">
        <v>9310</v>
      </c>
      <c r="C9682" s="96">
        <v>19</v>
      </c>
      <c r="D9682" s="97">
        <v>44790501</v>
      </c>
      <c r="E9682" s="97">
        <v>44809606</v>
      </c>
      <c r="F9682" s="96" t="s">
        <v>2328</v>
      </c>
      <c r="G9682" s="96">
        <v>38</v>
      </c>
      <c r="H9682" s="96">
        <v>0.33992</v>
      </c>
      <c r="I9682" s="810">
        <v>1</v>
      </c>
    </row>
    <row r="9683" spans="1:9" x14ac:dyDescent="0.15">
      <c r="A9683" s="694" t="s">
        <v>12108</v>
      </c>
      <c r="B9683" s="96">
        <v>57519</v>
      </c>
      <c r="C9683" s="96">
        <v>15</v>
      </c>
      <c r="D9683" s="97">
        <v>42867857</v>
      </c>
      <c r="E9683" s="97">
        <v>43013196</v>
      </c>
      <c r="F9683" s="96" t="s">
        <v>2321</v>
      </c>
      <c r="G9683" s="96">
        <v>306</v>
      </c>
      <c r="H9683" s="96">
        <v>0.34003</v>
      </c>
      <c r="I9683" s="810">
        <v>1</v>
      </c>
    </row>
    <row r="9684" spans="1:9" x14ac:dyDescent="0.15">
      <c r="A9684" s="694" t="s">
        <v>12109</v>
      </c>
      <c r="B9684" s="96">
        <v>23367</v>
      </c>
      <c r="C9684" s="96">
        <v>5</v>
      </c>
      <c r="D9684" s="97">
        <v>154062224</v>
      </c>
      <c r="E9684" s="97">
        <v>154197167</v>
      </c>
      <c r="F9684" s="96" t="s">
        <v>2321</v>
      </c>
      <c r="G9684" s="96">
        <v>328</v>
      </c>
      <c r="H9684" s="96">
        <v>0.34010000000000001</v>
      </c>
      <c r="I9684" s="810">
        <v>1</v>
      </c>
    </row>
    <row r="9685" spans="1:9" x14ac:dyDescent="0.15">
      <c r="A9685" s="694" t="s">
        <v>12110</v>
      </c>
      <c r="B9685" s="96">
        <v>339345</v>
      </c>
      <c r="C9685" s="96">
        <v>19</v>
      </c>
      <c r="D9685" s="97">
        <v>46416472</v>
      </c>
      <c r="E9685" s="97">
        <v>46418036</v>
      </c>
      <c r="F9685" s="96" t="s">
        <v>2328</v>
      </c>
      <c r="G9685" s="96">
        <v>4</v>
      </c>
      <c r="H9685" s="96">
        <v>0.34011999999999998</v>
      </c>
      <c r="I9685" s="810">
        <v>1</v>
      </c>
    </row>
    <row r="9686" spans="1:9" x14ac:dyDescent="0.15">
      <c r="A9686" s="694" t="s">
        <v>12111</v>
      </c>
      <c r="B9686" s="96">
        <v>340359</v>
      </c>
      <c r="C9686" s="96">
        <v>8</v>
      </c>
      <c r="D9686" s="97">
        <v>124657743</v>
      </c>
      <c r="E9686" s="97">
        <v>124666041</v>
      </c>
      <c r="F9686" s="96" t="s">
        <v>2328</v>
      </c>
      <c r="G9686" s="96">
        <v>55</v>
      </c>
      <c r="H9686" s="96">
        <v>0.34012999999999999</v>
      </c>
      <c r="I9686" s="810">
        <v>1</v>
      </c>
    </row>
    <row r="9687" spans="1:9" x14ac:dyDescent="0.15">
      <c r="A9687" s="694" t="s">
        <v>12112</v>
      </c>
      <c r="B9687" s="96">
        <v>23457</v>
      </c>
      <c r="C9687" s="96">
        <v>12</v>
      </c>
      <c r="D9687" s="97">
        <v>123405498</v>
      </c>
      <c r="E9687" s="97">
        <v>123451056</v>
      </c>
      <c r="F9687" s="96" t="s">
        <v>2328</v>
      </c>
      <c r="G9687" s="96">
        <v>60</v>
      </c>
      <c r="H9687" s="96">
        <v>0.34021000000000001</v>
      </c>
      <c r="I9687" s="810">
        <v>1</v>
      </c>
    </row>
    <row r="9688" spans="1:9" x14ac:dyDescent="0.15">
      <c r="A9688" s="694" t="s">
        <v>12113</v>
      </c>
      <c r="B9688" s="96">
        <v>160857</v>
      </c>
      <c r="C9688" s="96">
        <v>13</v>
      </c>
      <c r="D9688" s="97">
        <v>44410488</v>
      </c>
      <c r="E9688" s="97">
        <v>44453826</v>
      </c>
      <c r="F9688" s="96" t="s">
        <v>2328</v>
      </c>
      <c r="G9688" s="96">
        <v>180</v>
      </c>
      <c r="H9688" s="96">
        <v>0.34022000000000002</v>
      </c>
      <c r="I9688" s="810">
        <v>1</v>
      </c>
    </row>
    <row r="9689" spans="1:9" x14ac:dyDescent="0.15">
      <c r="A9689" s="694" t="s">
        <v>12114</v>
      </c>
      <c r="B9689" s="96">
        <v>2581</v>
      </c>
      <c r="C9689" s="96">
        <v>14</v>
      </c>
      <c r="D9689" s="97">
        <v>88304164</v>
      </c>
      <c r="E9689" s="97">
        <v>88460009</v>
      </c>
      <c r="F9689" s="96" t="s">
        <v>2328</v>
      </c>
      <c r="G9689" s="96">
        <v>879</v>
      </c>
      <c r="H9689" s="96">
        <v>0.34023999999999999</v>
      </c>
      <c r="I9689" s="810">
        <v>1</v>
      </c>
    </row>
    <row r="9690" spans="1:9" x14ac:dyDescent="0.15">
      <c r="A9690" s="694" t="s">
        <v>12115</v>
      </c>
      <c r="B9690" s="96">
        <v>283383</v>
      </c>
      <c r="C9690" s="96">
        <v>12</v>
      </c>
      <c r="D9690" s="97">
        <v>131438452</v>
      </c>
      <c r="E9690" s="97">
        <v>131626010</v>
      </c>
      <c r="F9690" s="96" t="s">
        <v>2321</v>
      </c>
      <c r="G9690" s="96">
        <v>967</v>
      </c>
      <c r="H9690" s="96">
        <v>0.34040999999999999</v>
      </c>
      <c r="I9690" s="810">
        <v>1</v>
      </c>
    </row>
    <row r="9691" spans="1:9" x14ac:dyDescent="0.15">
      <c r="A9691" s="694" t="s">
        <v>12116</v>
      </c>
      <c r="B9691" s="96">
        <v>896</v>
      </c>
      <c r="C9691" s="96">
        <v>6</v>
      </c>
      <c r="D9691" s="97">
        <v>41902671</v>
      </c>
      <c r="E9691" s="97">
        <v>42016610</v>
      </c>
      <c r="F9691" s="96" t="s">
        <v>2328</v>
      </c>
      <c r="G9691" s="96">
        <v>381</v>
      </c>
      <c r="H9691" s="96">
        <v>0.34042</v>
      </c>
      <c r="I9691" s="810">
        <v>1</v>
      </c>
    </row>
    <row r="9692" spans="1:9" x14ac:dyDescent="0.15">
      <c r="A9692" s="694" t="s">
        <v>12117</v>
      </c>
      <c r="B9692" s="96">
        <v>150082</v>
      </c>
      <c r="C9692" s="96">
        <v>21</v>
      </c>
      <c r="D9692" s="97">
        <v>40777770</v>
      </c>
      <c r="E9692" s="97">
        <v>40817676</v>
      </c>
      <c r="F9692" s="96" t="s">
        <v>2328</v>
      </c>
      <c r="G9692" s="96">
        <v>133</v>
      </c>
      <c r="H9692" s="96">
        <v>0.34043000000000001</v>
      </c>
      <c r="I9692" s="810">
        <v>1</v>
      </c>
    </row>
    <row r="9693" spans="1:9" x14ac:dyDescent="0.15">
      <c r="A9693" s="694" t="s">
        <v>12118</v>
      </c>
      <c r="B9693" s="96">
        <v>342909</v>
      </c>
      <c r="C9693" s="96">
        <v>19</v>
      </c>
      <c r="D9693" s="97">
        <v>44576297</v>
      </c>
      <c r="E9693" s="97">
        <v>44591623</v>
      </c>
      <c r="F9693" s="96" t="s">
        <v>2321</v>
      </c>
      <c r="G9693" s="96">
        <v>58</v>
      </c>
      <c r="H9693" s="96">
        <v>0.34051999999999999</v>
      </c>
      <c r="I9693" s="810">
        <v>1</v>
      </c>
    </row>
    <row r="9694" spans="1:9" x14ac:dyDescent="0.15">
      <c r="A9694" s="694" t="s">
        <v>12119</v>
      </c>
      <c r="B9694" s="96">
        <v>51547</v>
      </c>
      <c r="C9694" s="96">
        <v>17</v>
      </c>
      <c r="D9694" s="97">
        <v>79869815</v>
      </c>
      <c r="E9694" s="97">
        <v>79876058</v>
      </c>
      <c r="F9694" s="96" t="s">
        <v>2328</v>
      </c>
      <c r="G9694" s="96">
        <v>5</v>
      </c>
      <c r="H9694" s="96">
        <v>0.34054000000000001</v>
      </c>
      <c r="I9694" s="810">
        <v>1</v>
      </c>
    </row>
    <row r="9695" spans="1:9" x14ac:dyDescent="0.15">
      <c r="A9695" s="694" t="s">
        <v>12120</v>
      </c>
      <c r="B9695" s="96">
        <v>125962</v>
      </c>
      <c r="C9695" s="96">
        <v>19</v>
      </c>
      <c r="D9695" s="97">
        <v>9225504</v>
      </c>
      <c r="E9695" s="97">
        <v>9226439</v>
      </c>
      <c r="F9695" s="96" t="s">
        <v>2328</v>
      </c>
      <c r="G9695" s="96">
        <v>5</v>
      </c>
      <c r="H9695" s="96">
        <v>0.34055999999999997</v>
      </c>
      <c r="I9695" s="810">
        <v>1</v>
      </c>
    </row>
    <row r="9696" spans="1:9" x14ac:dyDescent="0.15">
      <c r="A9696" s="694" t="s">
        <v>12121</v>
      </c>
      <c r="B9696" s="96">
        <v>202051</v>
      </c>
      <c r="C9696" s="96">
        <v>5</v>
      </c>
      <c r="D9696" s="97">
        <v>138731514</v>
      </c>
      <c r="E9696" s="97">
        <v>138739820</v>
      </c>
      <c r="F9696" s="96" t="s">
        <v>2328</v>
      </c>
      <c r="G9696" s="96">
        <v>13</v>
      </c>
      <c r="H9696" s="96">
        <v>0.34061999999999998</v>
      </c>
      <c r="I9696" s="810">
        <v>1</v>
      </c>
    </row>
    <row r="9697" spans="1:9" x14ac:dyDescent="0.15">
      <c r="A9697" s="694" t="s">
        <v>12122</v>
      </c>
      <c r="B9697" s="96">
        <v>23527</v>
      </c>
      <c r="C9697" s="96">
        <v>3</v>
      </c>
      <c r="D9697" s="97">
        <v>194995465</v>
      </c>
      <c r="E9697" s="97">
        <v>195163817</v>
      </c>
      <c r="F9697" s="96" t="s">
        <v>2328</v>
      </c>
      <c r="G9697" s="96">
        <v>542</v>
      </c>
      <c r="H9697" s="96">
        <v>0.34066000000000002</v>
      </c>
      <c r="I9697" s="810">
        <v>1</v>
      </c>
    </row>
    <row r="9698" spans="1:9" x14ac:dyDescent="0.15">
      <c r="A9698" s="694" t="s">
        <v>12123</v>
      </c>
      <c r="B9698" s="96">
        <v>54969</v>
      </c>
      <c r="C9698" s="96">
        <v>4</v>
      </c>
      <c r="D9698" s="97">
        <v>170650619</v>
      </c>
      <c r="E9698" s="97">
        <v>170679093</v>
      </c>
      <c r="F9698" s="96" t="s">
        <v>2328</v>
      </c>
      <c r="G9698" s="96">
        <v>83</v>
      </c>
      <c r="H9698" s="96">
        <v>0.34088000000000002</v>
      </c>
      <c r="I9698" s="810">
        <v>1</v>
      </c>
    </row>
    <row r="9699" spans="1:9" x14ac:dyDescent="0.15">
      <c r="A9699" s="694" t="s">
        <v>12124</v>
      </c>
      <c r="B9699" s="96">
        <v>26024</v>
      </c>
      <c r="C9699" s="96">
        <v>7</v>
      </c>
      <c r="D9699" s="97">
        <v>99014362</v>
      </c>
      <c r="E9699" s="97">
        <v>99045811</v>
      </c>
      <c r="F9699" s="96" t="s">
        <v>2328</v>
      </c>
      <c r="G9699" s="96">
        <v>85</v>
      </c>
      <c r="H9699" s="96">
        <v>0.34089999999999998</v>
      </c>
      <c r="I9699" s="810">
        <v>1</v>
      </c>
    </row>
    <row r="9700" spans="1:9" x14ac:dyDescent="0.15">
      <c r="A9700" s="694" t="s">
        <v>12125</v>
      </c>
      <c r="B9700" s="96">
        <v>222236</v>
      </c>
      <c r="C9700" s="96">
        <v>7</v>
      </c>
      <c r="D9700" s="97">
        <v>102740023</v>
      </c>
      <c r="E9700" s="97">
        <v>102791081</v>
      </c>
      <c r="F9700" s="96" t="s">
        <v>2328</v>
      </c>
      <c r="G9700" s="96">
        <v>167</v>
      </c>
      <c r="H9700" s="96">
        <v>0.34092</v>
      </c>
      <c r="I9700" s="810">
        <v>1</v>
      </c>
    </row>
    <row r="9701" spans="1:9" x14ac:dyDescent="0.15">
      <c r="A9701" s="694" t="s">
        <v>12126</v>
      </c>
      <c r="B9701" s="96">
        <v>90390</v>
      </c>
      <c r="C9701" s="96">
        <v>8</v>
      </c>
      <c r="D9701" s="97">
        <v>118532532</v>
      </c>
      <c r="E9701" s="97">
        <v>118552510</v>
      </c>
      <c r="F9701" s="96" t="s">
        <v>2321</v>
      </c>
      <c r="G9701" s="96">
        <v>66</v>
      </c>
      <c r="H9701" s="96">
        <v>0.34094000000000002</v>
      </c>
      <c r="I9701" s="810">
        <v>1</v>
      </c>
    </row>
    <row r="9702" spans="1:9" x14ac:dyDescent="0.15">
      <c r="A9702" s="694" t="s">
        <v>12127</v>
      </c>
      <c r="B9702" s="96">
        <v>57194</v>
      </c>
      <c r="C9702" s="96">
        <v>15</v>
      </c>
      <c r="D9702" s="97">
        <v>25923859</v>
      </c>
      <c r="E9702" s="97">
        <v>26110304</v>
      </c>
      <c r="F9702" s="96" t="s">
        <v>2328</v>
      </c>
      <c r="G9702" s="96">
        <v>980</v>
      </c>
      <c r="H9702" s="96">
        <v>0.34097</v>
      </c>
      <c r="I9702" s="810">
        <v>1</v>
      </c>
    </row>
    <row r="9703" spans="1:9" x14ac:dyDescent="0.15">
      <c r="A9703" s="694" t="s">
        <v>12128</v>
      </c>
      <c r="B9703" s="96">
        <v>3232</v>
      </c>
      <c r="C9703" s="96">
        <v>2</v>
      </c>
      <c r="D9703" s="97">
        <v>177001669</v>
      </c>
      <c r="E9703" s="97">
        <v>177043737</v>
      </c>
      <c r="F9703" s="96" t="s">
        <v>2321</v>
      </c>
      <c r="G9703" s="96">
        <v>101</v>
      </c>
      <c r="H9703" s="96">
        <v>0.34100999999999998</v>
      </c>
      <c r="I9703" s="810">
        <v>1</v>
      </c>
    </row>
    <row r="9704" spans="1:9" x14ac:dyDescent="0.15">
      <c r="A9704" s="694" t="s">
        <v>12129</v>
      </c>
      <c r="B9704" s="96">
        <v>2558</v>
      </c>
      <c r="C9704" s="96">
        <v>15</v>
      </c>
      <c r="D9704" s="97">
        <v>27111866</v>
      </c>
      <c r="E9704" s="97">
        <v>27194357</v>
      </c>
      <c r="F9704" s="96" t="s">
        <v>2321</v>
      </c>
      <c r="G9704" s="96">
        <v>142</v>
      </c>
      <c r="H9704" s="96">
        <v>0.34105999999999997</v>
      </c>
      <c r="I9704" s="810">
        <v>1</v>
      </c>
    </row>
    <row r="9705" spans="1:9" x14ac:dyDescent="0.15">
      <c r="A9705" s="694" t="s">
        <v>12130</v>
      </c>
      <c r="B9705" s="96">
        <v>10147</v>
      </c>
      <c r="C9705" s="96">
        <v>19</v>
      </c>
      <c r="D9705" s="97">
        <v>19101697</v>
      </c>
      <c r="E9705" s="97">
        <v>19144861</v>
      </c>
      <c r="F9705" s="96" t="s">
        <v>2328</v>
      </c>
      <c r="G9705" s="96">
        <v>98</v>
      </c>
      <c r="H9705" s="96">
        <v>0.34109</v>
      </c>
      <c r="I9705" s="810">
        <v>1</v>
      </c>
    </row>
    <row r="9706" spans="1:9" x14ac:dyDescent="0.15">
      <c r="A9706" s="694" t="s">
        <v>12131</v>
      </c>
      <c r="B9706" s="96">
        <v>29115</v>
      </c>
      <c r="C9706" s="96">
        <v>17</v>
      </c>
      <c r="D9706" s="97">
        <v>73663399</v>
      </c>
      <c r="E9706" s="97">
        <v>73704139</v>
      </c>
      <c r="F9706" s="96" t="s">
        <v>2321</v>
      </c>
      <c r="G9706" s="96">
        <v>84</v>
      </c>
      <c r="H9706" s="96">
        <v>0.34111000000000002</v>
      </c>
      <c r="I9706" s="810">
        <v>1</v>
      </c>
    </row>
    <row r="9707" spans="1:9" x14ac:dyDescent="0.15">
      <c r="A9707" s="694" t="s">
        <v>12132</v>
      </c>
      <c r="B9707" s="96">
        <v>148170</v>
      </c>
      <c r="C9707" s="96">
        <v>19</v>
      </c>
      <c r="D9707" s="97">
        <v>54976210</v>
      </c>
      <c r="E9707" s="97">
        <v>54984422</v>
      </c>
      <c r="F9707" s="96" t="s">
        <v>2328</v>
      </c>
      <c r="G9707" s="96">
        <v>23</v>
      </c>
      <c r="H9707" s="96">
        <v>0.34121000000000001</v>
      </c>
      <c r="I9707" s="810">
        <v>1</v>
      </c>
    </row>
    <row r="9708" spans="1:9" x14ac:dyDescent="0.15">
      <c r="A9708" s="694" t="s">
        <v>12133</v>
      </c>
      <c r="B9708" s="96">
        <v>55763</v>
      </c>
      <c r="C9708" s="96">
        <v>4</v>
      </c>
      <c r="D9708" s="97">
        <v>56719802</v>
      </c>
      <c r="E9708" s="97">
        <v>56771244</v>
      </c>
      <c r="F9708" s="96" t="s">
        <v>2321</v>
      </c>
      <c r="G9708" s="96">
        <v>152</v>
      </c>
      <c r="H9708" s="96">
        <v>0.34122000000000002</v>
      </c>
      <c r="I9708" s="810">
        <v>1</v>
      </c>
    </row>
    <row r="9709" spans="1:9" x14ac:dyDescent="0.15">
      <c r="A9709" s="694" t="s">
        <v>12134</v>
      </c>
      <c r="B9709" s="96">
        <v>9360</v>
      </c>
      <c r="C9709" s="96">
        <v>2</v>
      </c>
      <c r="D9709" s="97">
        <v>170440850</v>
      </c>
      <c r="E9709" s="97">
        <v>170497916</v>
      </c>
      <c r="F9709" s="96" t="s">
        <v>2321</v>
      </c>
      <c r="G9709" s="96">
        <v>211</v>
      </c>
      <c r="H9709" s="96">
        <v>0.34122999999999998</v>
      </c>
      <c r="I9709" s="810">
        <v>1</v>
      </c>
    </row>
    <row r="9710" spans="1:9" x14ac:dyDescent="0.15">
      <c r="A9710" s="694" t="s">
        <v>12135</v>
      </c>
      <c r="B9710" s="96">
        <v>2874</v>
      </c>
      <c r="C9710" s="96">
        <v>17</v>
      </c>
      <c r="D9710" s="97">
        <v>7215978</v>
      </c>
      <c r="E9710" s="97">
        <v>7218658</v>
      </c>
      <c r="F9710" s="96" t="s">
        <v>2328</v>
      </c>
      <c r="G9710" s="96">
        <v>6</v>
      </c>
      <c r="H9710" s="96">
        <v>0.34128999999999998</v>
      </c>
      <c r="I9710" s="810">
        <v>1</v>
      </c>
    </row>
    <row r="9711" spans="1:9" x14ac:dyDescent="0.15">
      <c r="A9711" s="694" t="s">
        <v>1670</v>
      </c>
      <c r="B9711" s="96">
        <v>54602</v>
      </c>
      <c r="C9711" s="96">
        <v>13</v>
      </c>
      <c r="D9711" s="97">
        <v>80055259</v>
      </c>
      <c r="E9711" s="97">
        <v>80130212</v>
      </c>
      <c r="F9711" s="96" t="s">
        <v>2321</v>
      </c>
      <c r="G9711" s="96">
        <v>149</v>
      </c>
      <c r="H9711" s="96">
        <v>0.34129999999999999</v>
      </c>
      <c r="I9711" s="810">
        <v>1</v>
      </c>
    </row>
    <row r="9712" spans="1:9" x14ac:dyDescent="0.15">
      <c r="A9712" s="694" t="s">
        <v>12136</v>
      </c>
      <c r="B9712" s="96">
        <v>23351</v>
      </c>
      <c r="C9712" s="96">
        <v>14</v>
      </c>
      <c r="D9712" s="97">
        <v>24898882</v>
      </c>
      <c r="E9712" s="97">
        <v>24910548</v>
      </c>
      <c r="F9712" s="96" t="s">
        <v>2321</v>
      </c>
      <c r="G9712" s="96">
        <v>62</v>
      </c>
      <c r="H9712" s="96">
        <v>0.34147</v>
      </c>
      <c r="I9712" s="810">
        <v>1</v>
      </c>
    </row>
    <row r="9713" spans="1:9" x14ac:dyDescent="0.15">
      <c r="A9713" s="694" t="s">
        <v>12137</v>
      </c>
      <c r="B9713" s="96">
        <v>51702</v>
      </c>
      <c r="C9713" s="96">
        <v>1</v>
      </c>
      <c r="D9713" s="97">
        <v>17575593</v>
      </c>
      <c r="E9713" s="97">
        <v>17610728</v>
      </c>
      <c r="F9713" s="96" t="s">
        <v>2321</v>
      </c>
      <c r="G9713" s="96">
        <v>192</v>
      </c>
      <c r="H9713" s="96">
        <v>0.34149000000000002</v>
      </c>
      <c r="I9713" s="810">
        <v>1</v>
      </c>
    </row>
    <row r="9714" spans="1:9" x14ac:dyDescent="0.15">
      <c r="A9714" s="694" t="s">
        <v>12138</v>
      </c>
      <c r="B9714" s="96">
        <v>7006</v>
      </c>
      <c r="C9714" s="96">
        <v>4</v>
      </c>
      <c r="D9714" s="97">
        <v>48137800</v>
      </c>
      <c r="E9714" s="97">
        <v>48271814</v>
      </c>
      <c r="F9714" s="96" t="s">
        <v>2328</v>
      </c>
      <c r="G9714" s="96">
        <v>541</v>
      </c>
      <c r="H9714" s="96">
        <v>0.34155000000000002</v>
      </c>
      <c r="I9714" s="810">
        <v>1</v>
      </c>
    </row>
    <row r="9715" spans="1:9" x14ac:dyDescent="0.15">
      <c r="A9715" s="694" t="s">
        <v>12139</v>
      </c>
      <c r="B9715" s="96">
        <v>339834</v>
      </c>
      <c r="C9715" s="96">
        <v>3</v>
      </c>
      <c r="D9715" s="97">
        <v>49235861</v>
      </c>
      <c r="E9715" s="97">
        <v>49295636</v>
      </c>
      <c r="F9715" s="96" t="s">
        <v>2321</v>
      </c>
      <c r="G9715" s="96">
        <v>100</v>
      </c>
      <c r="H9715" s="96">
        <v>0.34156999999999998</v>
      </c>
      <c r="I9715" s="810">
        <v>1</v>
      </c>
    </row>
    <row r="9716" spans="1:9" x14ac:dyDescent="0.15">
      <c r="A9716" s="694" t="s">
        <v>12140</v>
      </c>
      <c r="B9716" s="96">
        <v>23060</v>
      </c>
      <c r="C9716" s="96">
        <v>15</v>
      </c>
      <c r="D9716" s="97">
        <v>64791619</v>
      </c>
      <c r="E9716" s="97">
        <v>64978267</v>
      </c>
      <c r="F9716" s="96" t="s">
        <v>2321</v>
      </c>
      <c r="G9716" s="96">
        <v>423</v>
      </c>
      <c r="H9716" s="96">
        <v>0.34176000000000001</v>
      </c>
      <c r="I9716" s="810">
        <v>1</v>
      </c>
    </row>
    <row r="9717" spans="1:9" x14ac:dyDescent="0.15">
      <c r="A9717" s="694" t="s">
        <v>12141</v>
      </c>
      <c r="B9717" s="96">
        <v>124565</v>
      </c>
      <c r="C9717" s="96">
        <v>17</v>
      </c>
      <c r="D9717" s="97">
        <v>79218799</v>
      </c>
      <c r="E9717" s="97">
        <v>79269233</v>
      </c>
      <c r="F9717" s="96" t="s">
        <v>2328</v>
      </c>
      <c r="G9717" s="96">
        <v>203</v>
      </c>
      <c r="H9717" s="96">
        <v>0.34179999999999999</v>
      </c>
      <c r="I9717" s="810">
        <v>1</v>
      </c>
    </row>
    <row r="9718" spans="1:9" x14ac:dyDescent="0.15">
      <c r="A9718" s="694" t="s">
        <v>12142</v>
      </c>
      <c r="B9718" s="96">
        <v>1943</v>
      </c>
      <c r="C9718" s="96">
        <v>19</v>
      </c>
      <c r="D9718" s="97">
        <v>1286153</v>
      </c>
      <c r="E9718" s="97">
        <v>1301430</v>
      </c>
      <c r="F9718" s="96" t="s">
        <v>2321</v>
      </c>
      <c r="G9718" s="96">
        <v>19</v>
      </c>
      <c r="H9718" s="96">
        <v>0.34183000000000002</v>
      </c>
      <c r="I9718" s="810">
        <v>1</v>
      </c>
    </row>
    <row r="9719" spans="1:9" x14ac:dyDescent="0.15">
      <c r="A9719" s="694" t="s">
        <v>12143</v>
      </c>
      <c r="B9719" s="96">
        <v>10175</v>
      </c>
      <c r="C9719" s="96">
        <v>14</v>
      </c>
      <c r="D9719" s="97">
        <v>54890279</v>
      </c>
      <c r="E9719" s="97">
        <v>54908322</v>
      </c>
      <c r="F9719" s="96" t="s">
        <v>2328</v>
      </c>
      <c r="G9719" s="96">
        <v>56</v>
      </c>
      <c r="H9719" s="96">
        <v>0.34187000000000001</v>
      </c>
      <c r="I9719" s="810">
        <v>1</v>
      </c>
    </row>
    <row r="9720" spans="1:9" x14ac:dyDescent="0.15">
      <c r="A9720" s="694" t="s">
        <v>12144</v>
      </c>
      <c r="B9720" s="96">
        <v>7291</v>
      </c>
      <c r="C9720" s="96">
        <v>7</v>
      </c>
      <c r="D9720" s="97">
        <v>19039315</v>
      </c>
      <c r="E9720" s="97">
        <v>19157295</v>
      </c>
      <c r="F9720" s="96" t="s">
        <v>2328</v>
      </c>
      <c r="G9720" s="96">
        <v>350</v>
      </c>
      <c r="H9720" s="96">
        <v>0.34187000000000001</v>
      </c>
      <c r="I9720" s="810">
        <v>1</v>
      </c>
    </row>
    <row r="9721" spans="1:9" x14ac:dyDescent="0.15">
      <c r="A9721" s="694" t="s">
        <v>12145</v>
      </c>
      <c r="B9721" s="96">
        <v>400746</v>
      </c>
      <c r="C9721" s="96">
        <v>1</v>
      </c>
      <c r="D9721" s="97">
        <v>24882567</v>
      </c>
      <c r="E9721" s="97">
        <v>24935819</v>
      </c>
      <c r="F9721" s="96" t="s">
        <v>2321</v>
      </c>
      <c r="G9721" s="96">
        <v>257</v>
      </c>
      <c r="H9721" s="96">
        <v>0.34199000000000002</v>
      </c>
      <c r="I9721" s="810">
        <v>1</v>
      </c>
    </row>
    <row r="9722" spans="1:9" x14ac:dyDescent="0.15">
      <c r="A9722" s="694" t="s">
        <v>12146</v>
      </c>
      <c r="B9722" s="96">
        <v>51267</v>
      </c>
      <c r="C9722" s="96">
        <v>12</v>
      </c>
      <c r="D9722" s="97">
        <v>10223012</v>
      </c>
      <c r="E9722" s="97">
        <v>10251655</v>
      </c>
      <c r="F9722" s="96" t="s">
        <v>2328</v>
      </c>
      <c r="G9722" s="96">
        <v>130</v>
      </c>
      <c r="H9722" s="96">
        <v>0.34201999999999999</v>
      </c>
      <c r="I9722" s="810">
        <v>1</v>
      </c>
    </row>
    <row r="9723" spans="1:9" x14ac:dyDescent="0.15">
      <c r="A9723" s="694" t="s">
        <v>12147</v>
      </c>
      <c r="B9723" s="96">
        <v>1351</v>
      </c>
      <c r="C9723" s="96">
        <v>11</v>
      </c>
      <c r="D9723" s="97">
        <v>63742079</v>
      </c>
      <c r="E9723" s="97">
        <v>63744015</v>
      </c>
      <c r="F9723" s="96" t="s">
        <v>2321</v>
      </c>
      <c r="G9723" s="96">
        <v>3</v>
      </c>
      <c r="H9723" s="96">
        <v>0.34209000000000001</v>
      </c>
      <c r="I9723" s="810">
        <v>1</v>
      </c>
    </row>
    <row r="9724" spans="1:9" x14ac:dyDescent="0.15">
      <c r="A9724" s="694" t="s">
        <v>1178</v>
      </c>
      <c r="B9724" s="96">
        <v>84532</v>
      </c>
      <c r="C9724" s="96">
        <v>20</v>
      </c>
      <c r="D9724" s="97">
        <v>24986866</v>
      </c>
      <c r="E9724" s="97">
        <v>25038818</v>
      </c>
      <c r="F9724" s="96" t="s">
        <v>2328</v>
      </c>
      <c r="G9724" s="96">
        <v>166</v>
      </c>
      <c r="H9724" s="96">
        <v>0.34212999999999999</v>
      </c>
      <c r="I9724" s="810">
        <v>1</v>
      </c>
    </row>
    <row r="9725" spans="1:9" x14ac:dyDescent="0.15">
      <c r="A9725" s="694" t="s">
        <v>12148</v>
      </c>
      <c r="B9725" s="96">
        <v>151176</v>
      </c>
      <c r="C9725" s="96">
        <v>2</v>
      </c>
      <c r="D9725" s="97">
        <v>239060579</v>
      </c>
      <c r="E9725" s="97">
        <v>239077516</v>
      </c>
      <c r="F9725" s="96" t="s">
        <v>2321</v>
      </c>
      <c r="G9725" s="96">
        <v>73</v>
      </c>
      <c r="H9725" s="96">
        <v>0.34225</v>
      </c>
      <c r="I9725" s="810">
        <v>1</v>
      </c>
    </row>
    <row r="9726" spans="1:9" x14ac:dyDescent="0.15">
      <c r="A9726" s="694" t="s">
        <v>12149</v>
      </c>
      <c r="B9726" s="96">
        <v>51564</v>
      </c>
      <c r="C9726" s="96">
        <v>12</v>
      </c>
      <c r="D9726" s="97">
        <v>48176505</v>
      </c>
      <c r="E9726" s="97">
        <v>48213763</v>
      </c>
      <c r="F9726" s="96" t="s">
        <v>2328</v>
      </c>
      <c r="G9726" s="96">
        <v>166</v>
      </c>
      <c r="H9726" s="96">
        <v>0.34227000000000002</v>
      </c>
      <c r="I9726" s="810">
        <v>1</v>
      </c>
    </row>
    <row r="9727" spans="1:9" x14ac:dyDescent="0.15">
      <c r="A9727" s="694" t="s">
        <v>12150</v>
      </c>
      <c r="B9727" s="96">
        <v>11123</v>
      </c>
      <c r="C9727" s="96">
        <v>1</v>
      </c>
      <c r="D9727" s="97">
        <v>24828841</v>
      </c>
      <c r="E9727" s="97">
        <v>24863510</v>
      </c>
      <c r="F9727" s="96" t="s">
        <v>2321</v>
      </c>
      <c r="G9727" s="96">
        <v>128</v>
      </c>
      <c r="H9727" s="96">
        <v>0.34243000000000001</v>
      </c>
      <c r="I9727" s="810">
        <v>1</v>
      </c>
    </row>
    <row r="9728" spans="1:9" x14ac:dyDescent="0.15">
      <c r="A9728" s="694" t="s">
        <v>12151</v>
      </c>
      <c r="B9728" s="96">
        <v>11313</v>
      </c>
      <c r="C9728" s="96">
        <v>1</v>
      </c>
      <c r="D9728" s="97">
        <v>24117275</v>
      </c>
      <c r="E9728" s="97">
        <v>24122029</v>
      </c>
      <c r="F9728" s="96" t="s">
        <v>2321</v>
      </c>
      <c r="G9728" s="96">
        <v>3</v>
      </c>
      <c r="H9728" s="96">
        <v>0.34247</v>
      </c>
      <c r="I9728" s="810">
        <v>1</v>
      </c>
    </row>
    <row r="9729" spans="1:9" x14ac:dyDescent="0.15">
      <c r="A9729" s="694" t="s">
        <v>12152</v>
      </c>
      <c r="B9729" s="96">
        <v>4860</v>
      </c>
      <c r="C9729" s="96">
        <v>14</v>
      </c>
      <c r="D9729" s="97">
        <v>20937538</v>
      </c>
      <c r="E9729" s="97">
        <v>20946165</v>
      </c>
      <c r="F9729" s="96" t="s">
        <v>2321</v>
      </c>
      <c r="G9729" s="96">
        <v>37</v>
      </c>
      <c r="H9729" s="96">
        <v>0.34249000000000002</v>
      </c>
      <c r="I9729" s="810">
        <v>1</v>
      </c>
    </row>
    <row r="9730" spans="1:9" x14ac:dyDescent="0.15">
      <c r="A9730" s="694" t="s">
        <v>12153</v>
      </c>
      <c r="B9730" s="96">
        <v>54474</v>
      </c>
      <c r="C9730" s="96">
        <v>17</v>
      </c>
      <c r="D9730" s="97">
        <v>39032141</v>
      </c>
      <c r="E9730" s="97">
        <v>39041495</v>
      </c>
      <c r="F9730" s="96" t="s">
        <v>2328</v>
      </c>
      <c r="G9730" s="96">
        <v>36</v>
      </c>
      <c r="H9730" s="96">
        <v>0.34255000000000002</v>
      </c>
      <c r="I9730" s="810">
        <v>1</v>
      </c>
    </row>
    <row r="9731" spans="1:9" x14ac:dyDescent="0.15">
      <c r="A9731" s="694" t="s">
        <v>12154</v>
      </c>
      <c r="B9731" s="96">
        <v>100507027</v>
      </c>
      <c r="C9731" s="96">
        <v>10</v>
      </c>
      <c r="D9731" s="97">
        <v>61496748</v>
      </c>
      <c r="E9731" s="97">
        <v>61513203</v>
      </c>
      <c r="F9731" s="96" t="s">
        <v>2328</v>
      </c>
      <c r="G9731" s="96">
        <v>53</v>
      </c>
      <c r="H9731" s="96">
        <v>0.34255999999999998</v>
      </c>
      <c r="I9731" s="810">
        <v>1</v>
      </c>
    </row>
    <row r="9732" spans="1:9" x14ac:dyDescent="0.15">
      <c r="A9732" s="694" t="s">
        <v>12155</v>
      </c>
      <c r="B9732" s="96">
        <v>2121</v>
      </c>
      <c r="C9732" s="96">
        <v>4</v>
      </c>
      <c r="D9732" s="97">
        <v>5712924</v>
      </c>
      <c r="E9732" s="97">
        <v>5816031</v>
      </c>
      <c r="F9732" s="96" t="s">
        <v>2321</v>
      </c>
      <c r="G9732" s="96">
        <v>549</v>
      </c>
      <c r="H9732" s="96">
        <v>0.34256999999999999</v>
      </c>
      <c r="I9732" s="810">
        <v>1</v>
      </c>
    </row>
    <row r="9733" spans="1:9" x14ac:dyDescent="0.15">
      <c r="A9733" s="694" t="s">
        <v>12156</v>
      </c>
      <c r="B9733" s="96">
        <v>79065</v>
      </c>
      <c r="C9733" s="96">
        <v>2</v>
      </c>
      <c r="D9733" s="97">
        <v>220084102</v>
      </c>
      <c r="E9733" s="97">
        <v>220094387</v>
      </c>
      <c r="F9733" s="96" t="s">
        <v>2328</v>
      </c>
      <c r="G9733" s="96">
        <v>25</v>
      </c>
      <c r="H9733" s="96">
        <v>0.34260000000000002</v>
      </c>
      <c r="I9733" s="810">
        <v>1</v>
      </c>
    </row>
    <row r="9734" spans="1:9" x14ac:dyDescent="0.15">
      <c r="A9734" s="694" t="s">
        <v>12157</v>
      </c>
      <c r="B9734" s="96">
        <v>84648</v>
      </c>
      <c r="C9734" s="96">
        <v>1</v>
      </c>
      <c r="D9734" s="97">
        <v>152551860</v>
      </c>
      <c r="E9734" s="97">
        <v>152552980</v>
      </c>
      <c r="F9734" s="96" t="s">
        <v>2328</v>
      </c>
      <c r="G9734" s="96">
        <v>5</v>
      </c>
      <c r="H9734" s="96">
        <v>0.34276000000000001</v>
      </c>
      <c r="I9734" s="810">
        <v>1</v>
      </c>
    </row>
    <row r="9735" spans="1:9" x14ac:dyDescent="0.15">
      <c r="A9735" s="694" t="s">
        <v>12158</v>
      </c>
      <c r="B9735" s="96">
        <v>90231</v>
      </c>
      <c r="C9735" s="96">
        <v>1</v>
      </c>
      <c r="D9735" s="97">
        <v>11979645</v>
      </c>
      <c r="E9735" s="97">
        <v>11986485</v>
      </c>
      <c r="F9735" s="96" t="s">
        <v>2328</v>
      </c>
      <c r="G9735" s="96">
        <v>26</v>
      </c>
      <c r="H9735" s="96">
        <v>0.34300000000000003</v>
      </c>
      <c r="I9735" s="810">
        <v>1</v>
      </c>
    </row>
    <row r="9736" spans="1:9" x14ac:dyDescent="0.15">
      <c r="A9736" s="694" t="s">
        <v>12159</v>
      </c>
      <c r="B9736" s="96">
        <v>65061</v>
      </c>
      <c r="C9736" s="96">
        <v>2</v>
      </c>
      <c r="D9736" s="97">
        <v>202655177</v>
      </c>
      <c r="E9736" s="97">
        <v>202760273</v>
      </c>
      <c r="F9736" s="96" t="s">
        <v>2321</v>
      </c>
      <c r="G9736" s="96">
        <v>307</v>
      </c>
      <c r="H9736" s="96">
        <v>0.34303</v>
      </c>
      <c r="I9736" s="810">
        <v>1</v>
      </c>
    </row>
    <row r="9737" spans="1:9" x14ac:dyDescent="0.15">
      <c r="A9737" s="694" t="s">
        <v>12160</v>
      </c>
      <c r="B9737" s="96">
        <v>4734</v>
      </c>
      <c r="C9737" s="96">
        <v>15</v>
      </c>
      <c r="D9737" s="97">
        <v>56119120</v>
      </c>
      <c r="E9737" s="97">
        <v>56285835</v>
      </c>
      <c r="F9737" s="96" t="s">
        <v>2328</v>
      </c>
      <c r="G9737" s="96">
        <v>696</v>
      </c>
      <c r="H9737" s="96">
        <v>0.34311000000000003</v>
      </c>
      <c r="I9737" s="810">
        <v>1</v>
      </c>
    </row>
    <row r="9738" spans="1:9" x14ac:dyDescent="0.15">
      <c r="A9738" s="694" t="s">
        <v>12161</v>
      </c>
      <c r="B9738" s="96">
        <v>387357</v>
      </c>
      <c r="C9738" s="96">
        <v>6</v>
      </c>
      <c r="D9738" s="97">
        <v>128029339</v>
      </c>
      <c r="E9738" s="97">
        <v>128239776</v>
      </c>
      <c r="F9738" s="96" t="s">
        <v>2328</v>
      </c>
      <c r="G9738" s="96">
        <v>522</v>
      </c>
      <c r="H9738" s="96">
        <v>0.34314</v>
      </c>
      <c r="I9738" s="810">
        <v>1</v>
      </c>
    </row>
    <row r="9739" spans="1:9" x14ac:dyDescent="0.15">
      <c r="A9739" s="694" t="s">
        <v>12162</v>
      </c>
      <c r="B9739" s="96">
        <v>4477</v>
      </c>
      <c r="C9739" s="96">
        <v>10</v>
      </c>
      <c r="D9739" s="97">
        <v>51549553</v>
      </c>
      <c r="E9739" s="97">
        <v>51562517</v>
      </c>
      <c r="F9739" s="96" t="s">
        <v>2321</v>
      </c>
      <c r="G9739" s="96">
        <v>35</v>
      </c>
      <c r="H9739" s="96">
        <v>0.34319</v>
      </c>
      <c r="I9739" s="810">
        <v>1</v>
      </c>
    </row>
    <row r="9740" spans="1:9" x14ac:dyDescent="0.15">
      <c r="A9740" s="694" t="s">
        <v>12163</v>
      </c>
      <c r="B9740" s="96">
        <v>90381</v>
      </c>
      <c r="C9740" s="96">
        <v>15</v>
      </c>
      <c r="D9740" s="97">
        <v>90118818</v>
      </c>
      <c r="E9740" s="97">
        <v>90171254</v>
      </c>
      <c r="F9740" s="96" t="s">
        <v>2321</v>
      </c>
      <c r="G9740" s="96">
        <v>142</v>
      </c>
      <c r="H9740" s="96">
        <v>0.34321000000000002</v>
      </c>
      <c r="I9740" s="810">
        <v>1</v>
      </c>
    </row>
    <row r="9741" spans="1:9" x14ac:dyDescent="0.15">
      <c r="A9741" s="694" t="s">
        <v>12164</v>
      </c>
      <c r="B9741" s="96">
        <v>162993</v>
      </c>
      <c r="C9741" s="96">
        <v>19</v>
      </c>
      <c r="D9741" s="97">
        <v>9867845</v>
      </c>
      <c r="E9741" s="97">
        <v>9896834</v>
      </c>
      <c r="F9741" s="96" t="s">
        <v>2328</v>
      </c>
      <c r="G9741" s="96">
        <v>60</v>
      </c>
      <c r="H9741" s="96">
        <v>0.34325</v>
      </c>
      <c r="I9741" s="810">
        <v>1</v>
      </c>
    </row>
    <row r="9742" spans="1:9" x14ac:dyDescent="0.15">
      <c r="A9742" s="694" t="s">
        <v>12165</v>
      </c>
      <c r="B9742" s="96">
        <v>29967</v>
      </c>
      <c r="C9742" s="96">
        <v>8</v>
      </c>
      <c r="D9742" s="97">
        <v>105501459</v>
      </c>
      <c r="E9742" s="97">
        <v>105601252</v>
      </c>
      <c r="F9742" s="96" t="s">
        <v>2328</v>
      </c>
      <c r="G9742" s="96">
        <v>310</v>
      </c>
      <c r="H9742" s="96">
        <v>0.34325</v>
      </c>
      <c r="I9742" s="810">
        <v>1</v>
      </c>
    </row>
    <row r="9743" spans="1:9" x14ac:dyDescent="0.15">
      <c r="A9743" s="694" t="s">
        <v>12166</v>
      </c>
      <c r="B9743" s="96">
        <v>6368</v>
      </c>
      <c r="C9743" s="96">
        <v>17</v>
      </c>
      <c r="D9743" s="97">
        <v>34340096</v>
      </c>
      <c r="E9743" s="97">
        <v>34345005</v>
      </c>
      <c r="F9743" s="96" t="s">
        <v>2328</v>
      </c>
      <c r="G9743" s="96">
        <v>24</v>
      </c>
      <c r="H9743" s="96">
        <v>0.34325</v>
      </c>
      <c r="I9743" s="810">
        <v>1</v>
      </c>
    </row>
    <row r="9744" spans="1:9" x14ac:dyDescent="0.15">
      <c r="A9744" s="694" t="s">
        <v>12167</v>
      </c>
      <c r="B9744" s="924">
        <v>10926</v>
      </c>
      <c r="C9744" s="96">
        <v>7</v>
      </c>
      <c r="D9744" s="97">
        <v>87505544</v>
      </c>
      <c r="E9744" s="97">
        <v>87538856</v>
      </c>
      <c r="F9744" s="96" t="s">
        <v>2321</v>
      </c>
      <c r="G9744" s="96">
        <v>81</v>
      </c>
      <c r="H9744" s="96">
        <v>0.34329999999999999</v>
      </c>
      <c r="I9744" s="810">
        <v>1</v>
      </c>
    </row>
    <row r="9745" spans="1:9" x14ac:dyDescent="0.15">
      <c r="A9745" s="694" t="s">
        <v>12168</v>
      </c>
      <c r="B9745" s="96">
        <v>5898</v>
      </c>
      <c r="C9745" s="96">
        <v>7</v>
      </c>
      <c r="D9745" s="97">
        <v>39663152</v>
      </c>
      <c r="E9745" s="97">
        <v>39747723</v>
      </c>
      <c r="F9745" s="96" t="s">
        <v>2321</v>
      </c>
      <c r="G9745" s="96">
        <v>204</v>
      </c>
      <c r="H9745" s="96">
        <v>0.34333999999999998</v>
      </c>
      <c r="I9745" s="810">
        <v>1</v>
      </c>
    </row>
    <row r="9746" spans="1:9" x14ac:dyDescent="0.15">
      <c r="A9746" s="694" t="s">
        <v>12169</v>
      </c>
      <c r="B9746" s="96">
        <v>2192</v>
      </c>
      <c r="C9746" s="96">
        <v>22</v>
      </c>
      <c r="D9746" s="97">
        <v>45898719</v>
      </c>
      <c r="E9746" s="97">
        <v>45997014</v>
      </c>
      <c r="F9746" s="96" t="s">
        <v>2321</v>
      </c>
      <c r="G9746" s="96">
        <v>397</v>
      </c>
      <c r="H9746" s="96">
        <v>0.34336</v>
      </c>
      <c r="I9746" s="810">
        <v>1</v>
      </c>
    </row>
    <row r="9747" spans="1:9" x14ac:dyDescent="0.15">
      <c r="A9747" s="694" t="s">
        <v>12170</v>
      </c>
      <c r="B9747" s="96">
        <v>284486</v>
      </c>
      <c r="C9747" s="96">
        <v>1</v>
      </c>
      <c r="D9747" s="97">
        <v>151818220</v>
      </c>
      <c r="E9747" s="97">
        <v>151826173</v>
      </c>
      <c r="F9747" s="96" t="s">
        <v>2328</v>
      </c>
      <c r="G9747" s="96">
        <v>19</v>
      </c>
      <c r="H9747" s="96">
        <v>0.34337000000000001</v>
      </c>
      <c r="I9747" s="810">
        <v>1</v>
      </c>
    </row>
    <row r="9748" spans="1:9" x14ac:dyDescent="0.15">
      <c r="A9748" s="694" t="s">
        <v>12171</v>
      </c>
      <c r="B9748" s="96">
        <v>11336</v>
      </c>
      <c r="C9748" s="96">
        <v>5</v>
      </c>
      <c r="D9748" s="97">
        <v>443305</v>
      </c>
      <c r="E9748" s="97">
        <v>467414</v>
      </c>
      <c r="F9748" s="96" t="s">
        <v>2321</v>
      </c>
      <c r="G9748" s="96">
        <v>124</v>
      </c>
      <c r="H9748" s="96">
        <v>0.34342</v>
      </c>
      <c r="I9748" s="810">
        <v>1</v>
      </c>
    </row>
    <row r="9749" spans="1:9" x14ac:dyDescent="0.15">
      <c r="A9749" s="694" t="s">
        <v>12172</v>
      </c>
      <c r="B9749" s="96">
        <v>440163</v>
      </c>
      <c r="C9749" s="96">
        <v>14</v>
      </c>
      <c r="D9749" s="97">
        <v>21500979</v>
      </c>
      <c r="E9749" s="97">
        <v>21502944</v>
      </c>
      <c r="F9749" s="96" t="s">
        <v>2328</v>
      </c>
      <c r="G9749" s="96">
        <v>13</v>
      </c>
      <c r="H9749" s="96">
        <v>0.34355000000000002</v>
      </c>
      <c r="I9749" s="810">
        <v>1</v>
      </c>
    </row>
    <row r="9750" spans="1:9" x14ac:dyDescent="0.15">
      <c r="A9750" s="694" t="s">
        <v>12173</v>
      </c>
      <c r="B9750" s="96">
        <v>89958</v>
      </c>
      <c r="C9750" s="96">
        <v>9</v>
      </c>
      <c r="D9750" s="97">
        <v>139956579</v>
      </c>
      <c r="E9750" s="97">
        <v>139965028</v>
      </c>
      <c r="F9750" s="96" t="s">
        <v>2328</v>
      </c>
      <c r="G9750" s="96">
        <v>28</v>
      </c>
      <c r="H9750" s="96">
        <v>0.34371000000000002</v>
      </c>
      <c r="I9750" s="810">
        <v>1</v>
      </c>
    </row>
    <row r="9751" spans="1:9" x14ac:dyDescent="0.15">
      <c r="A9751" s="694" t="s">
        <v>12174</v>
      </c>
      <c r="B9751" s="96">
        <v>284756</v>
      </c>
      <c r="C9751" s="96">
        <v>20</v>
      </c>
      <c r="D9751" s="97">
        <v>58630980</v>
      </c>
      <c r="E9751" s="97">
        <v>58648008</v>
      </c>
      <c r="F9751" s="96" t="s">
        <v>2321</v>
      </c>
      <c r="G9751" s="96">
        <v>40</v>
      </c>
      <c r="H9751" s="96">
        <v>0.34372000000000003</v>
      </c>
      <c r="I9751" s="810">
        <v>1</v>
      </c>
    </row>
    <row r="9752" spans="1:9" x14ac:dyDescent="0.15">
      <c r="A9752" s="694" t="s">
        <v>12175</v>
      </c>
      <c r="B9752" s="96">
        <v>374868</v>
      </c>
      <c r="C9752" s="96">
        <v>18</v>
      </c>
      <c r="D9752" s="97">
        <v>76829394</v>
      </c>
      <c r="E9752" s="97">
        <v>77138283</v>
      </c>
      <c r="F9752" s="96" t="s">
        <v>2321</v>
      </c>
      <c r="G9752" s="96">
        <v>1190</v>
      </c>
      <c r="H9752" s="96">
        <v>0.34379999999999999</v>
      </c>
      <c r="I9752" s="810">
        <v>1</v>
      </c>
    </row>
    <row r="9753" spans="1:9" x14ac:dyDescent="0.15">
      <c r="A9753" s="694" t="s">
        <v>12176</v>
      </c>
      <c r="B9753" s="96">
        <v>2787</v>
      </c>
      <c r="C9753" s="96">
        <v>1</v>
      </c>
      <c r="D9753" s="97">
        <v>84964006</v>
      </c>
      <c r="E9753" s="97">
        <v>84972262</v>
      </c>
      <c r="F9753" s="96" t="s">
        <v>2328</v>
      </c>
      <c r="G9753" s="96">
        <v>29</v>
      </c>
      <c r="H9753" s="96">
        <v>0.34388000000000002</v>
      </c>
      <c r="I9753" s="810">
        <v>1</v>
      </c>
    </row>
    <row r="9754" spans="1:9" x14ac:dyDescent="0.15">
      <c r="A9754" s="694" t="s">
        <v>12177</v>
      </c>
      <c r="B9754" s="96">
        <v>55657</v>
      </c>
      <c r="C9754" s="96">
        <v>1</v>
      </c>
      <c r="D9754" s="97">
        <v>249144203</v>
      </c>
      <c r="E9754" s="97">
        <v>249153315</v>
      </c>
      <c r="F9754" s="96" t="s">
        <v>2328</v>
      </c>
      <c r="G9754" s="96">
        <v>13</v>
      </c>
      <c r="H9754" s="96">
        <v>0.34406999999999999</v>
      </c>
      <c r="I9754" s="810">
        <v>1</v>
      </c>
    </row>
    <row r="9755" spans="1:9" x14ac:dyDescent="0.15">
      <c r="A9755" s="694" t="s">
        <v>12178</v>
      </c>
      <c r="B9755" s="96">
        <v>64926</v>
      </c>
      <c r="C9755" s="96">
        <v>19</v>
      </c>
      <c r="D9755" s="97">
        <v>15562435</v>
      </c>
      <c r="E9755" s="97">
        <v>15575382</v>
      </c>
      <c r="F9755" s="96" t="s">
        <v>2328</v>
      </c>
      <c r="G9755" s="96">
        <v>11</v>
      </c>
      <c r="H9755" s="96">
        <v>0.34412999999999999</v>
      </c>
      <c r="I9755" s="810">
        <v>1</v>
      </c>
    </row>
    <row r="9756" spans="1:9" x14ac:dyDescent="0.15">
      <c r="A9756" s="694" t="s">
        <v>12179</v>
      </c>
      <c r="B9756" s="96">
        <v>57470</v>
      </c>
      <c r="C9756" s="96">
        <v>1</v>
      </c>
      <c r="D9756" s="97">
        <v>3696784</v>
      </c>
      <c r="E9756" s="97">
        <v>3713068</v>
      </c>
      <c r="F9756" s="96" t="s">
        <v>2328</v>
      </c>
      <c r="G9756" s="96">
        <v>77</v>
      </c>
      <c r="H9756" s="96">
        <v>0.34422999999999998</v>
      </c>
      <c r="I9756" s="810">
        <v>1</v>
      </c>
    </row>
    <row r="9757" spans="1:9" x14ac:dyDescent="0.15">
      <c r="A9757" s="694" t="s">
        <v>12180</v>
      </c>
      <c r="B9757" s="96">
        <v>26286</v>
      </c>
      <c r="C9757" s="96">
        <v>22</v>
      </c>
      <c r="D9757" s="97">
        <v>43192530</v>
      </c>
      <c r="E9757" s="97">
        <v>43253408</v>
      </c>
      <c r="F9757" s="96" t="s">
        <v>2328</v>
      </c>
      <c r="G9757" s="96">
        <v>231</v>
      </c>
      <c r="H9757" s="96">
        <v>0.34432000000000001</v>
      </c>
      <c r="I9757" s="810">
        <v>1</v>
      </c>
    </row>
    <row r="9758" spans="1:9" x14ac:dyDescent="0.15">
      <c r="A9758" s="694" t="s">
        <v>12181</v>
      </c>
      <c r="B9758" s="96">
        <v>50852</v>
      </c>
      <c r="C9758" s="96">
        <v>3</v>
      </c>
      <c r="D9758" s="97">
        <v>108541631</v>
      </c>
      <c r="E9758" s="97">
        <v>108573714</v>
      </c>
      <c r="F9758" s="96" t="s">
        <v>2321</v>
      </c>
      <c r="G9758" s="96">
        <v>103</v>
      </c>
      <c r="H9758" s="96">
        <v>0.34433999999999998</v>
      </c>
      <c r="I9758" s="810">
        <v>1</v>
      </c>
    </row>
    <row r="9759" spans="1:9" x14ac:dyDescent="0.15">
      <c r="A9759" s="694" t="s">
        <v>12182</v>
      </c>
      <c r="B9759" s="96">
        <v>919</v>
      </c>
      <c r="C9759" s="96">
        <v>1</v>
      </c>
      <c r="D9759" s="97">
        <v>167399877</v>
      </c>
      <c r="E9759" s="97">
        <v>167487847</v>
      </c>
      <c r="F9759" s="96" t="s">
        <v>2328</v>
      </c>
      <c r="G9759" s="96">
        <v>331</v>
      </c>
      <c r="H9759" s="96">
        <v>0.34443000000000001</v>
      </c>
      <c r="I9759" s="810">
        <v>1</v>
      </c>
    </row>
    <row r="9760" spans="1:9" x14ac:dyDescent="0.15">
      <c r="A9760" s="694" t="s">
        <v>12183</v>
      </c>
      <c r="B9760" s="96">
        <v>3852</v>
      </c>
      <c r="C9760" s="96">
        <v>12</v>
      </c>
      <c r="D9760" s="97">
        <v>52908359</v>
      </c>
      <c r="E9760" s="97">
        <v>52914328</v>
      </c>
      <c r="F9760" s="96" t="s">
        <v>2328</v>
      </c>
      <c r="G9760" s="96">
        <v>33</v>
      </c>
      <c r="H9760" s="96">
        <v>0.34449000000000002</v>
      </c>
      <c r="I9760" s="810">
        <v>1</v>
      </c>
    </row>
    <row r="9761" spans="1:9" x14ac:dyDescent="0.15">
      <c r="A9761" s="694" t="s">
        <v>12184</v>
      </c>
      <c r="B9761" s="96">
        <v>222611</v>
      </c>
      <c r="C9761" s="96">
        <v>6</v>
      </c>
      <c r="D9761" s="97">
        <v>47624223</v>
      </c>
      <c r="E9761" s="97">
        <v>47665533</v>
      </c>
      <c r="F9761" s="96" t="s">
        <v>2321</v>
      </c>
      <c r="G9761" s="96">
        <v>226</v>
      </c>
      <c r="H9761" s="96">
        <v>0.34454000000000001</v>
      </c>
      <c r="I9761" s="810">
        <v>1</v>
      </c>
    </row>
    <row r="9762" spans="1:9" x14ac:dyDescent="0.15">
      <c r="A9762" s="694" t="s">
        <v>12185</v>
      </c>
      <c r="B9762" s="96">
        <v>9172</v>
      </c>
      <c r="C9762" s="96">
        <v>8</v>
      </c>
      <c r="D9762" s="97">
        <v>1993082</v>
      </c>
      <c r="E9762" s="97">
        <v>2093380</v>
      </c>
      <c r="F9762" s="96" t="s">
        <v>2321</v>
      </c>
      <c r="G9762" s="96">
        <v>853</v>
      </c>
      <c r="H9762" s="96">
        <v>0.34454000000000001</v>
      </c>
      <c r="I9762" s="810">
        <v>1</v>
      </c>
    </row>
    <row r="9763" spans="1:9" x14ac:dyDescent="0.15">
      <c r="A9763" s="694" t="s">
        <v>12186</v>
      </c>
      <c r="B9763" s="96">
        <v>120</v>
      </c>
      <c r="C9763" s="96">
        <v>10</v>
      </c>
      <c r="D9763" s="97">
        <v>111765627</v>
      </c>
      <c r="E9763" s="97">
        <v>111895323</v>
      </c>
      <c r="F9763" s="96" t="s">
        <v>2321</v>
      </c>
      <c r="G9763" s="96">
        <v>385</v>
      </c>
      <c r="H9763" s="96">
        <v>0.34470000000000001</v>
      </c>
      <c r="I9763" s="810">
        <v>1</v>
      </c>
    </row>
    <row r="9764" spans="1:9" x14ac:dyDescent="0.15">
      <c r="A9764" s="694" t="s">
        <v>12187</v>
      </c>
      <c r="B9764" s="96">
        <v>84919</v>
      </c>
      <c r="C9764" s="96">
        <v>1</v>
      </c>
      <c r="D9764" s="97">
        <v>204369781</v>
      </c>
      <c r="E9764" s="97">
        <v>204380945</v>
      </c>
      <c r="F9764" s="96" t="s">
        <v>2328</v>
      </c>
      <c r="G9764" s="96">
        <v>24</v>
      </c>
      <c r="H9764" s="96">
        <v>0.34478999999999999</v>
      </c>
      <c r="I9764" s="810">
        <v>1</v>
      </c>
    </row>
    <row r="9765" spans="1:9" x14ac:dyDescent="0.15">
      <c r="A9765" s="694" t="s">
        <v>12188</v>
      </c>
      <c r="B9765" s="96">
        <v>7189</v>
      </c>
      <c r="C9765" s="96">
        <v>11</v>
      </c>
      <c r="D9765" s="97">
        <v>36505317</v>
      </c>
      <c r="E9765" s="97">
        <v>36531863</v>
      </c>
      <c r="F9765" s="96" t="s">
        <v>2328</v>
      </c>
      <c r="G9765" s="96">
        <v>50</v>
      </c>
      <c r="H9765" s="96">
        <v>0.34482000000000002</v>
      </c>
      <c r="I9765" s="810">
        <v>1</v>
      </c>
    </row>
    <row r="9766" spans="1:9" x14ac:dyDescent="0.15">
      <c r="A9766" s="694" t="s">
        <v>12189</v>
      </c>
      <c r="B9766" s="96">
        <v>7335</v>
      </c>
      <c r="C9766" s="96">
        <v>20</v>
      </c>
      <c r="D9766" s="97">
        <v>48697661</v>
      </c>
      <c r="E9766" s="97">
        <v>48732496</v>
      </c>
      <c r="F9766" s="96" t="s">
        <v>2328</v>
      </c>
      <c r="G9766" s="96">
        <v>79</v>
      </c>
      <c r="H9766" s="96">
        <v>0.34487000000000001</v>
      </c>
      <c r="I9766" s="810">
        <v>1</v>
      </c>
    </row>
    <row r="9767" spans="1:9" x14ac:dyDescent="0.15">
      <c r="A9767" s="694" t="s">
        <v>12190</v>
      </c>
      <c r="B9767" s="96">
        <v>4330</v>
      </c>
      <c r="C9767" s="96">
        <v>22</v>
      </c>
      <c r="D9767" s="97">
        <v>28144265</v>
      </c>
      <c r="E9767" s="97">
        <v>28197486</v>
      </c>
      <c r="F9767" s="96" t="s">
        <v>2328</v>
      </c>
      <c r="G9767" s="96">
        <v>124</v>
      </c>
      <c r="H9767" s="96">
        <v>0.34488000000000002</v>
      </c>
      <c r="I9767" s="810">
        <v>1</v>
      </c>
    </row>
    <row r="9768" spans="1:9" x14ac:dyDescent="0.15">
      <c r="A9768" s="694" t="s">
        <v>12191</v>
      </c>
      <c r="B9768" s="96">
        <v>8896</v>
      </c>
      <c r="C9768" s="96">
        <v>7</v>
      </c>
      <c r="D9768" s="97">
        <v>99006243</v>
      </c>
      <c r="E9768" s="97">
        <v>99017239</v>
      </c>
      <c r="F9768" s="96" t="s">
        <v>2321</v>
      </c>
      <c r="G9768" s="96">
        <v>36</v>
      </c>
      <c r="H9768" s="96">
        <v>0.34499000000000002</v>
      </c>
      <c r="I9768" s="810">
        <v>1</v>
      </c>
    </row>
    <row r="9769" spans="1:9" x14ac:dyDescent="0.15">
      <c r="A9769" s="694" t="s">
        <v>12192</v>
      </c>
      <c r="B9769" s="96">
        <v>4864</v>
      </c>
      <c r="C9769" s="96">
        <v>18</v>
      </c>
      <c r="D9769" s="97">
        <v>21086148</v>
      </c>
      <c r="E9769" s="97">
        <v>21166581</v>
      </c>
      <c r="F9769" s="96" t="s">
        <v>2328</v>
      </c>
      <c r="G9769" s="96">
        <v>175</v>
      </c>
      <c r="H9769" s="96">
        <v>0.34506999999999999</v>
      </c>
      <c r="I9769" s="810">
        <v>1</v>
      </c>
    </row>
    <row r="9770" spans="1:9" x14ac:dyDescent="0.15">
      <c r="A9770" s="694" t="s">
        <v>12193</v>
      </c>
      <c r="B9770" s="96">
        <v>9950</v>
      </c>
      <c r="C9770" s="96">
        <v>14</v>
      </c>
      <c r="D9770" s="97">
        <v>93260576</v>
      </c>
      <c r="E9770" s="97">
        <v>93306308</v>
      </c>
      <c r="F9770" s="96" t="s">
        <v>2321</v>
      </c>
      <c r="G9770" s="96">
        <v>183</v>
      </c>
      <c r="H9770" s="96">
        <v>0.34511999999999998</v>
      </c>
      <c r="I9770" s="810">
        <v>1</v>
      </c>
    </row>
    <row r="9771" spans="1:9" x14ac:dyDescent="0.15">
      <c r="A9771" s="694" t="s">
        <v>12194</v>
      </c>
      <c r="B9771" s="96">
        <v>10594</v>
      </c>
      <c r="C9771" s="96">
        <v>17</v>
      </c>
      <c r="D9771" s="97">
        <v>1553923</v>
      </c>
      <c r="E9771" s="97">
        <v>1588176</v>
      </c>
      <c r="F9771" s="96" t="s">
        <v>2328</v>
      </c>
      <c r="G9771" s="96">
        <v>109</v>
      </c>
      <c r="H9771" s="96">
        <v>0.34527999999999998</v>
      </c>
      <c r="I9771" s="810">
        <v>1</v>
      </c>
    </row>
    <row r="9772" spans="1:9" x14ac:dyDescent="0.15">
      <c r="A9772" s="694" t="s">
        <v>12195</v>
      </c>
      <c r="B9772" s="96">
        <v>387104</v>
      </c>
      <c r="C9772" s="96">
        <v>6</v>
      </c>
      <c r="D9772" s="97">
        <v>127759551</v>
      </c>
      <c r="E9772" s="97">
        <v>127841938</v>
      </c>
      <c r="F9772" s="96" t="s">
        <v>2328</v>
      </c>
      <c r="G9772" s="96">
        <v>243</v>
      </c>
      <c r="H9772" s="96">
        <v>0.3453</v>
      </c>
      <c r="I9772" s="810">
        <v>1</v>
      </c>
    </row>
    <row r="9773" spans="1:9" x14ac:dyDescent="0.15">
      <c r="A9773" s="694" t="s">
        <v>12196</v>
      </c>
      <c r="B9773" s="96">
        <v>9669</v>
      </c>
      <c r="C9773" s="96">
        <v>2</v>
      </c>
      <c r="D9773" s="97">
        <v>99953821</v>
      </c>
      <c r="E9773" s="97">
        <v>100016728</v>
      </c>
      <c r="F9773" s="96" t="s">
        <v>2321</v>
      </c>
      <c r="G9773" s="96">
        <v>165</v>
      </c>
      <c r="H9773" s="96">
        <v>0.34533999999999998</v>
      </c>
      <c r="I9773" s="810">
        <v>1</v>
      </c>
    </row>
    <row r="9774" spans="1:9" x14ac:dyDescent="0.15">
      <c r="A9774" s="694" t="s">
        <v>12197</v>
      </c>
      <c r="B9774" s="96">
        <v>80099</v>
      </c>
      <c r="C9774" s="96">
        <v>7</v>
      </c>
      <c r="D9774" s="97">
        <v>47834889</v>
      </c>
      <c r="E9774" s="97">
        <v>47859445</v>
      </c>
      <c r="F9774" s="96" t="s">
        <v>2321</v>
      </c>
      <c r="G9774" s="96">
        <v>107</v>
      </c>
      <c r="H9774" s="96">
        <v>0.34548000000000001</v>
      </c>
      <c r="I9774" s="810">
        <v>1</v>
      </c>
    </row>
    <row r="9775" spans="1:9" x14ac:dyDescent="0.15">
      <c r="A9775" s="694" t="s">
        <v>12198</v>
      </c>
      <c r="B9775" s="96">
        <v>4942</v>
      </c>
      <c r="C9775" s="96">
        <v>10</v>
      </c>
      <c r="D9775" s="97">
        <v>126085872</v>
      </c>
      <c r="E9775" s="97">
        <v>126107545</v>
      </c>
      <c r="F9775" s="96" t="s">
        <v>2328</v>
      </c>
      <c r="G9775" s="96">
        <v>75</v>
      </c>
      <c r="H9775" s="96">
        <v>0.34555999999999998</v>
      </c>
      <c r="I9775" s="810">
        <v>1</v>
      </c>
    </row>
    <row r="9776" spans="1:9" x14ac:dyDescent="0.15">
      <c r="A9776" s="694" t="s">
        <v>12199</v>
      </c>
      <c r="B9776" s="96">
        <v>113540</v>
      </c>
      <c r="C9776" s="96">
        <v>16</v>
      </c>
      <c r="D9776" s="97">
        <v>66599849</v>
      </c>
      <c r="E9776" s="97">
        <v>66613038</v>
      </c>
      <c r="F9776" s="96" t="s">
        <v>2321</v>
      </c>
      <c r="G9776" s="96">
        <v>33</v>
      </c>
      <c r="H9776" s="96">
        <v>0.34570000000000001</v>
      </c>
      <c r="I9776" s="810">
        <v>1</v>
      </c>
    </row>
    <row r="9777" spans="1:9" x14ac:dyDescent="0.15">
      <c r="A9777" s="694" t="s">
        <v>12200</v>
      </c>
      <c r="B9777" s="96">
        <v>440435</v>
      </c>
      <c r="C9777" s="96">
        <v>17</v>
      </c>
      <c r="D9777" s="97">
        <v>36481493</v>
      </c>
      <c r="E9777" s="97">
        <v>36499693</v>
      </c>
      <c r="F9777" s="96" t="s">
        <v>2328</v>
      </c>
      <c r="G9777" s="96">
        <v>33</v>
      </c>
      <c r="H9777" s="96">
        <v>0.34572000000000003</v>
      </c>
      <c r="I9777" s="810">
        <v>1</v>
      </c>
    </row>
    <row r="9778" spans="1:9" x14ac:dyDescent="0.15">
      <c r="A9778" s="694" t="s">
        <v>12201</v>
      </c>
      <c r="B9778" s="96">
        <v>22883</v>
      </c>
      <c r="C9778" s="96">
        <v>1</v>
      </c>
      <c r="D9778" s="97">
        <v>9789079</v>
      </c>
      <c r="E9778" s="97">
        <v>9884550</v>
      </c>
      <c r="F9778" s="96" t="s">
        <v>2328</v>
      </c>
      <c r="G9778" s="96">
        <v>225</v>
      </c>
      <c r="H9778" s="96">
        <v>0.34572999999999998</v>
      </c>
      <c r="I9778" s="810">
        <v>1</v>
      </c>
    </row>
    <row r="9779" spans="1:9" x14ac:dyDescent="0.15">
      <c r="A9779" s="694" t="s">
        <v>12202</v>
      </c>
      <c r="B9779" s="96">
        <v>55020</v>
      </c>
      <c r="C9779" s="96">
        <v>22</v>
      </c>
      <c r="D9779" s="97">
        <v>46663861</v>
      </c>
      <c r="E9779" s="97">
        <v>46689905</v>
      </c>
      <c r="F9779" s="96" t="s">
        <v>2321</v>
      </c>
      <c r="G9779" s="96">
        <v>86</v>
      </c>
      <c r="H9779" s="96">
        <v>0.34573999999999999</v>
      </c>
      <c r="I9779" s="810">
        <v>1</v>
      </c>
    </row>
    <row r="9780" spans="1:9" x14ac:dyDescent="0.15">
      <c r="A9780" s="694" t="s">
        <v>12203</v>
      </c>
      <c r="B9780" s="96">
        <v>376132</v>
      </c>
      <c r="C9780" s="96">
        <v>12</v>
      </c>
      <c r="D9780" s="97">
        <v>70002344</v>
      </c>
      <c r="E9780" s="97">
        <v>70004942</v>
      </c>
      <c r="F9780" s="96" t="s">
        <v>2328</v>
      </c>
      <c r="G9780" s="96">
        <v>6</v>
      </c>
      <c r="H9780" s="96">
        <v>0.34575</v>
      </c>
      <c r="I9780" s="810">
        <v>1</v>
      </c>
    </row>
    <row r="9781" spans="1:9" x14ac:dyDescent="0.15">
      <c r="A9781" s="694" t="s">
        <v>12204</v>
      </c>
      <c r="B9781" s="96">
        <v>7042</v>
      </c>
      <c r="C9781" s="96">
        <v>1</v>
      </c>
      <c r="D9781" s="97">
        <v>218518676</v>
      </c>
      <c r="E9781" s="97">
        <v>218617961</v>
      </c>
      <c r="F9781" s="96" t="s">
        <v>2321</v>
      </c>
      <c r="G9781" s="96">
        <v>282</v>
      </c>
      <c r="H9781" s="96">
        <v>0.34586</v>
      </c>
      <c r="I9781" s="810">
        <v>1</v>
      </c>
    </row>
    <row r="9782" spans="1:9" x14ac:dyDescent="0.15">
      <c r="A9782" s="694" t="s">
        <v>12205</v>
      </c>
      <c r="B9782" s="96">
        <v>2937</v>
      </c>
      <c r="C9782" s="96">
        <v>20</v>
      </c>
      <c r="D9782" s="97">
        <v>33516236</v>
      </c>
      <c r="E9782" s="97">
        <v>33543794</v>
      </c>
      <c r="F9782" s="96" t="s">
        <v>2328</v>
      </c>
      <c r="G9782" s="96">
        <v>44</v>
      </c>
      <c r="H9782" s="96">
        <v>0.34588000000000002</v>
      </c>
      <c r="I9782" s="810">
        <v>1</v>
      </c>
    </row>
    <row r="9783" spans="1:9" x14ac:dyDescent="0.15">
      <c r="A9783" s="694" t="s">
        <v>12206</v>
      </c>
      <c r="B9783" s="96">
        <v>6625</v>
      </c>
      <c r="C9783" s="96">
        <v>19</v>
      </c>
      <c r="D9783" s="97">
        <v>49588465</v>
      </c>
      <c r="E9783" s="97">
        <v>49611870</v>
      </c>
      <c r="F9783" s="96" t="s">
        <v>2321</v>
      </c>
      <c r="G9783" s="96">
        <v>72</v>
      </c>
      <c r="H9783" s="96">
        <v>0.34617999999999999</v>
      </c>
      <c r="I9783" s="810">
        <v>1</v>
      </c>
    </row>
    <row r="9784" spans="1:9" x14ac:dyDescent="0.15">
      <c r="A9784" s="694" t="s">
        <v>1425</v>
      </c>
      <c r="B9784" s="96">
        <v>10898</v>
      </c>
      <c r="C9784" s="96">
        <v>7</v>
      </c>
      <c r="D9784" s="97">
        <v>99036563</v>
      </c>
      <c r="E9784" s="97">
        <v>99054996</v>
      </c>
      <c r="F9784" s="96" t="s">
        <v>2321</v>
      </c>
      <c r="G9784" s="96">
        <v>57</v>
      </c>
      <c r="H9784" s="96">
        <v>0.34619</v>
      </c>
      <c r="I9784" s="810">
        <v>1</v>
      </c>
    </row>
    <row r="9785" spans="1:9" x14ac:dyDescent="0.15">
      <c r="A9785" s="694" t="s">
        <v>350</v>
      </c>
      <c r="B9785" s="96">
        <v>81624</v>
      </c>
      <c r="C9785" s="96">
        <v>13</v>
      </c>
      <c r="D9785" s="97">
        <v>60239717</v>
      </c>
      <c r="E9785" s="97">
        <v>60738119</v>
      </c>
      <c r="F9785" s="96" t="s">
        <v>2328</v>
      </c>
      <c r="G9785" s="96">
        <v>1442</v>
      </c>
      <c r="H9785" s="96">
        <v>0.34623999999999999</v>
      </c>
      <c r="I9785" s="810">
        <v>1</v>
      </c>
    </row>
    <row r="9786" spans="1:9" x14ac:dyDescent="0.15">
      <c r="A9786" s="694" t="s">
        <v>12207</v>
      </c>
      <c r="B9786" s="96">
        <v>221037</v>
      </c>
      <c r="C9786" s="96">
        <v>10</v>
      </c>
      <c r="D9786" s="97">
        <v>64926983</v>
      </c>
      <c r="E9786" s="97">
        <v>65225880</v>
      </c>
      <c r="F9786" s="96" t="s">
        <v>2328</v>
      </c>
      <c r="G9786" s="96">
        <v>888</v>
      </c>
      <c r="H9786" s="96">
        <v>0.3463</v>
      </c>
      <c r="I9786" s="810">
        <v>1</v>
      </c>
    </row>
    <row r="9787" spans="1:9" x14ac:dyDescent="0.15">
      <c r="A9787" s="694" t="s">
        <v>12208</v>
      </c>
      <c r="B9787" s="96">
        <v>23560</v>
      </c>
      <c r="C9787" s="96">
        <v>10</v>
      </c>
      <c r="D9787" s="97">
        <v>1034349</v>
      </c>
      <c r="E9787" s="97">
        <v>1063708</v>
      </c>
      <c r="F9787" s="96" t="s">
        <v>2321</v>
      </c>
      <c r="G9787" s="96">
        <v>107</v>
      </c>
      <c r="H9787" s="96">
        <v>0.34641</v>
      </c>
      <c r="I9787" s="810">
        <v>1</v>
      </c>
    </row>
    <row r="9788" spans="1:9" x14ac:dyDescent="0.15">
      <c r="A9788" s="694" t="s">
        <v>12209</v>
      </c>
      <c r="B9788" s="96">
        <v>28988</v>
      </c>
      <c r="C9788" s="96">
        <v>7</v>
      </c>
      <c r="D9788" s="97">
        <v>44084239</v>
      </c>
      <c r="E9788" s="97">
        <v>44101315</v>
      </c>
      <c r="F9788" s="96" t="s">
        <v>2321</v>
      </c>
      <c r="G9788" s="96">
        <v>64</v>
      </c>
      <c r="H9788" s="96">
        <v>0.34643000000000002</v>
      </c>
      <c r="I9788" s="810">
        <v>1</v>
      </c>
    </row>
    <row r="9789" spans="1:9" x14ac:dyDescent="0.15">
      <c r="A9789" s="694" t="s">
        <v>12210</v>
      </c>
      <c r="B9789" s="96">
        <v>54106</v>
      </c>
      <c r="C9789" s="96">
        <v>3</v>
      </c>
      <c r="D9789" s="97">
        <v>52255096</v>
      </c>
      <c r="E9789" s="97">
        <v>52260179</v>
      </c>
      <c r="F9789" s="96" t="s">
        <v>2328</v>
      </c>
      <c r="G9789" s="96">
        <v>11</v>
      </c>
      <c r="H9789" s="96">
        <v>0.34644000000000003</v>
      </c>
      <c r="I9789" s="810">
        <v>1</v>
      </c>
    </row>
    <row r="9790" spans="1:9" x14ac:dyDescent="0.15">
      <c r="A9790" s="694" t="s">
        <v>12211</v>
      </c>
      <c r="B9790" s="96">
        <v>115352</v>
      </c>
      <c r="C9790" s="96">
        <v>1</v>
      </c>
      <c r="D9790" s="97">
        <v>157646271</v>
      </c>
      <c r="E9790" s="97">
        <v>157670775</v>
      </c>
      <c r="F9790" s="96" t="s">
        <v>2328</v>
      </c>
      <c r="G9790" s="96">
        <v>60</v>
      </c>
      <c r="H9790" s="96">
        <v>0.34653</v>
      </c>
      <c r="I9790" s="810">
        <v>1</v>
      </c>
    </row>
    <row r="9791" spans="1:9" x14ac:dyDescent="0.15">
      <c r="A9791" s="694" t="s">
        <v>12212</v>
      </c>
      <c r="B9791" s="96">
        <v>7572</v>
      </c>
      <c r="C9791" s="96">
        <v>18</v>
      </c>
      <c r="D9791" s="97">
        <v>32912178</v>
      </c>
      <c r="E9791" s="97">
        <v>32924428</v>
      </c>
      <c r="F9791" s="96" t="s">
        <v>2328</v>
      </c>
      <c r="G9791" s="96">
        <v>28</v>
      </c>
      <c r="H9791" s="96">
        <v>0.34662999999999999</v>
      </c>
      <c r="I9791" s="810">
        <v>1</v>
      </c>
    </row>
    <row r="9792" spans="1:9" x14ac:dyDescent="0.15">
      <c r="A9792" s="694" t="s">
        <v>12213</v>
      </c>
      <c r="B9792" s="96">
        <v>58503</v>
      </c>
      <c r="C9792" s="96">
        <v>4</v>
      </c>
      <c r="D9792" s="97">
        <v>71263599</v>
      </c>
      <c r="E9792" s="97">
        <v>71275914</v>
      </c>
      <c r="F9792" s="96" t="s">
        <v>2321</v>
      </c>
      <c r="G9792" s="96">
        <v>55</v>
      </c>
      <c r="H9792" s="96">
        <v>0.34665000000000001</v>
      </c>
      <c r="I9792" s="810">
        <v>1</v>
      </c>
    </row>
    <row r="9793" spans="1:9" x14ac:dyDescent="0.15">
      <c r="A9793" s="694" t="s">
        <v>12214</v>
      </c>
      <c r="B9793" s="96">
        <v>3781</v>
      </c>
      <c r="C9793" s="96">
        <v>5</v>
      </c>
      <c r="D9793" s="97">
        <v>113698016</v>
      </c>
      <c r="E9793" s="97">
        <v>113832197</v>
      </c>
      <c r="F9793" s="96" t="s">
        <v>2321</v>
      </c>
      <c r="G9793" s="96">
        <v>426</v>
      </c>
      <c r="H9793" s="96">
        <v>0.34669</v>
      </c>
      <c r="I9793" s="810">
        <v>1</v>
      </c>
    </row>
    <row r="9794" spans="1:9" x14ac:dyDescent="0.15">
      <c r="A9794" s="694" t="s">
        <v>12215</v>
      </c>
      <c r="B9794" s="96">
        <v>100996928</v>
      </c>
      <c r="C9794" s="96">
        <v>7</v>
      </c>
      <c r="D9794" s="97">
        <v>139025878</v>
      </c>
      <c r="E9794" s="97">
        <v>139108203</v>
      </c>
      <c r="F9794" s="96" t="s">
        <v>2321</v>
      </c>
      <c r="G9794" s="96">
        <v>287</v>
      </c>
      <c r="H9794" s="96">
        <v>0.34671999999999997</v>
      </c>
      <c r="I9794" s="810">
        <v>1</v>
      </c>
    </row>
    <row r="9795" spans="1:9" x14ac:dyDescent="0.15">
      <c r="A9795" s="694" t="s">
        <v>12216</v>
      </c>
      <c r="B9795" s="96">
        <v>10296</v>
      </c>
      <c r="C9795" s="96">
        <v>4</v>
      </c>
      <c r="D9795" s="97">
        <v>1283642</v>
      </c>
      <c r="E9795" s="97">
        <v>1333925</v>
      </c>
      <c r="F9795" s="96" t="s">
        <v>2321</v>
      </c>
      <c r="G9795" s="96">
        <v>308</v>
      </c>
      <c r="H9795" s="96">
        <v>0.34671999999999997</v>
      </c>
      <c r="I9795" s="810">
        <v>1</v>
      </c>
    </row>
    <row r="9796" spans="1:9" x14ac:dyDescent="0.15">
      <c r="A9796" s="694" t="s">
        <v>12217</v>
      </c>
      <c r="B9796" s="96">
        <v>4312</v>
      </c>
      <c r="C9796" s="96">
        <v>11</v>
      </c>
      <c r="D9796" s="97">
        <v>102660641</v>
      </c>
      <c r="E9796" s="97">
        <v>102668966</v>
      </c>
      <c r="F9796" s="96" t="s">
        <v>2328</v>
      </c>
      <c r="G9796" s="96">
        <v>40</v>
      </c>
      <c r="H9796" s="96">
        <v>0.34676000000000001</v>
      </c>
      <c r="I9796" s="810">
        <v>1</v>
      </c>
    </row>
    <row r="9797" spans="1:9" x14ac:dyDescent="0.15">
      <c r="A9797" s="694" t="s">
        <v>12218</v>
      </c>
      <c r="B9797" s="96">
        <v>91010</v>
      </c>
      <c r="C9797" s="96">
        <v>12</v>
      </c>
      <c r="D9797" s="97">
        <v>50031724</v>
      </c>
      <c r="E9797" s="97">
        <v>50101197</v>
      </c>
      <c r="F9797" s="96" t="s">
        <v>2328</v>
      </c>
      <c r="G9797" s="96">
        <v>141</v>
      </c>
      <c r="H9797" s="96">
        <v>0.34691</v>
      </c>
      <c r="I9797" s="810">
        <v>1</v>
      </c>
    </row>
    <row r="9798" spans="1:9" x14ac:dyDescent="0.15">
      <c r="A9798" s="694" t="s">
        <v>12219</v>
      </c>
      <c r="B9798" s="96">
        <v>372</v>
      </c>
      <c r="C9798" s="96">
        <v>11</v>
      </c>
      <c r="D9798" s="97">
        <v>118443078</v>
      </c>
      <c r="E9798" s="97">
        <v>118473748</v>
      </c>
      <c r="F9798" s="96" t="s">
        <v>2321</v>
      </c>
      <c r="G9798" s="96">
        <v>73</v>
      </c>
      <c r="H9798" s="96">
        <v>0.34695999999999999</v>
      </c>
      <c r="I9798" s="810">
        <v>1</v>
      </c>
    </row>
    <row r="9799" spans="1:9" x14ac:dyDescent="0.15">
      <c r="A9799" s="694" t="s">
        <v>12220</v>
      </c>
      <c r="B9799" s="96">
        <v>51631</v>
      </c>
      <c r="C9799" s="96">
        <v>7</v>
      </c>
      <c r="D9799" s="97">
        <v>139025105</v>
      </c>
      <c r="E9799" s="97">
        <v>139108203</v>
      </c>
      <c r="F9799" s="96" t="s">
        <v>2321</v>
      </c>
      <c r="G9799" s="96">
        <v>292</v>
      </c>
      <c r="H9799" s="96">
        <v>0.34695999999999999</v>
      </c>
      <c r="I9799" s="810">
        <v>1</v>
      </c>
    </row>
    <row r="9800" spans="1:9" x14ac:dyDescent="0.15">
      <c r="A9800" s="694" t="s">
        <v>12221</v>
      </c>
      <c r="B9800" s="96">
        <v>81926</v>
      </c>
      <c r="C9800" s="96">
        <v>19</v>
      </c>
      <c r="D9800" s="97">
        <v>1876975</v>
      </c>
      <c r="E9800" s="97">
        <v>1885518</v>
      </c>
      <c r="F9800" s="96" t="s">
        <v>2328</v>
      </c>
      <c r="G9800" s="96">
        <v>17</v>
      </c>
      <c r="H9800" s="96">
        <v>0.34703000000000001</v>
      </c>
      <c r="I9800" s="810">
        <v>1</v>
      </c>
    </row>
    <row r="9801" spans="1:9" x14ac:dyDescent="0.15">
      <c r="A9801" s="694" t="s">
        <v>12222</v>
      </c>
      <c r="B9801" s="96">
        <v>391190</v>
      </c>
      <c r="C9801" s="96">
        <v>1</v>
      </c>
      <c r="D9801" s="97">
        <v>248112160</v>
      </c>
      <c r="E9801" s="97">
        <v>248113098</v>
      </c>
      <c r="F9801" s="96" t="s">
        <v>2321</v>
      </c>
      <c r="G9801" s="96">
        <v>5</v>
      </c>
      <c r="H9801" s="96">
        <v>0.34705000000000003</v>
      </c>
      <c r="I9801" s="810">
        <v>1</v>
      </c>
    </row>
    <row r="9802" spans="1:9" x14ac:dyDescent="0.15">
      <c r="A9802" s="694" t="s">
        <v>12223</v>
      </c>
      <c r="B9802" s="96">
        <v>196374</v>
      </c>
      <c r="C9802" s="96">
        <v>12</v>
      </c>
      <c r="D9802" s="97">
        <v>53231588</v>
      </c>
      <c r="E9802" s="97">
        <v>53242778</v>
      </c>
      <c r="F9802" s="96" t="s">
        <v>2328</v>
      </c>
      <c r="G9802" s="96">
        <v>57</v>
      </c>
      <c r="H9802" s="96">
        <v>0.34710999999999997</v>
      </c>
      <c r="I9802" s="810">
        <v>1</v>
      </c>
    </row>
    <row r="9803" spans="1:9" x14ac:dyDescent="0.15">
      <c r="A9803" s="694" t="s">
        <v>12224</v>
      </c>
      <c r="B9803" s="96">
        <v>55119</v>
      </c>
      <c r="C9803" s="96">
        <v>1</v>
      </c>
      <c r="D9803" s="97">
        <v>109234932</v>
      </c>
      <c r="E9803" s="97">
        <v>109244425</v>
      </c>
      <c r="F9803" s="96" t="s">
        <v>2321</v>
      </c>
      <c r="G9803" s="96">
        <v>11</v>
      </c>
      <c r="H9803" s="96">
        <v>0.34710999999999997</v>
      </c>
      <c r="I9803" s="810">
        <v>1</v>
      </c>
    </row>
    <row r="9804" spans="1:9" x14ac:dyDescent="0.15">
      <c r="A9804" s="694" t="s">
        <v>12225</v>
      </c>
      <c r="B9804" s="96">
        <v>92086</v>
      </c>
      <c r="C9804" s="96">
        <v>20</v>
      </c>
      <c r="D9804" s="97">
        <v>23965687</v>
      </c>
      <c r="E9804" s="97">
        <v>23969475</v>
      </c>
      <c r="F9804" s="96" t="s">
        <v>2328</v>
      </c>
      <c r="G9804" s="96">
        <v>11</v>
      </c>
      <c r="H9804" s="96">
        <v>0.34711999999999998</v>
      </c>
      <c r="I9804" s="810">
        <v>1</v>
      </c>
    </row>
    <row r="9805" spans="1:9" x14ac:dyDescent="0.15">
      <c r="A9805" s="694" t="s">
        <v>12226</v>
      </c>
      <c r="B9805" s="96">
        <v>9348</v>
      </c>
      <c r="C9805" s="96">
        <v>4</v>
      </c>
      <c r="D9805" s="97">
        <v>118955500</v>
      </c>
      <c r="E9805" s="97">
        <v>119179789</v>
      </c>
      <c r="F9805" s="96" t="s">
        <v>2321</v>
      </c>
      <c r="G9805" s="96">
        <v>792</v>
      </c>
      <c r="H9805" s="96">
        <v>0.34716000000000002</v>
      </c>
      <c r="I9805" s="810">
        <v>1</v>
      </c>
    </row>
    <row r="9806" spans="1:9" x14ac:dyDescent="0.15">
      <c r="A9806" s="694" t="s">
        <v>12227</v>
      </c>
      <c r="B9806" s="96">
        <v>9563</v>
      </c>
      <c r="C9806" s="96">
        <v>1</v>
      </c>
      <c r="D9806" s="97">
        <v>9294822</v>
      </c>
      <c r="E9806" s="97">
        <v>9331396</v>
      </c>
      <c r="F9806" s="96" t="s">
        <v>2321</v>
      </c>
      <c r="G9806" s="96">
        <v>125</v>
      </c>
      <c r="H9806" s="96">
        <v>0.34716000000000002</v>
      </c>
      <c r="I9806" s="810">
        <v>1</v>
      </c>
    </row>
    <row r="9807" spans="1:9" x14ac:dyDescent="0.15">
      <c r="A9807" s="694" t="s">
        <v>12228</v>
      </c>
      <c r="B9807" s="96">
        <v>51611</v>
      </c>
      <c r="C9807" s="96">
        <v>1</v>
      </c>
      <c r="D9807" s="97">
        <v>101455179</v>
      </c>
      <c r="E9807" s="97">
        <v>101491365</v>
      </c>
      <c r="F9807" s="96" t="s">
        <v>2328</v>
      </c>
      <c r="G9807" s="96">
        <v>63</v>
      </c>
      <c r="H9807" s="96">
        <v>0.34717999999999999</v>
      </c>
      <c r="I9807" s="810">
        <v>1</v>
      </c>
    </row>
    <row r="9808" spans="1:9" x14ac:dyDescent="0.15">
      <c r="A9808" s="694" t="s">
        <v>12229</v>
      </c>
      <c r="B9808" s="96">
        <v>7201</v>
      </c>
      <c r="C9808" s="96">
        <v>8</v>
      </c>
      <c r="D9808" s="97">
        <v>110099653</v>
      </c>
      <c r="E9808" s="97">
        <v>110131813</v>
      </c>
      <c r="F9808" s="96" t="s">
        <v>2321</v>
      </c>
      <c r="G9808" s="96">
        <v>112</v>
      </c>
      <c r="H9808" s="96">
        <v>0.34727999999999998</v>
      </c>
      <c r="I9808" s="810">
        <v>1</v>
      </c>
    </row>
    <row r="9809" spans="1:9" x14ac:dyDescent="0.15">
      <c r="A9809" s="694" t="s">
        <v>12230</v>
      </c>
      <c r="B9809" s="96">
        <v>8642</v>
      </c>
      <c r="C9809" s="96">
        <v>11</v>
      </c>
      <c r="D9809" s="97">
        <v>6642556</v>
      </c>
      <c r="E9809" s="97">
        <v>6685320</v>
      </c>
      <c r="F9809" s="96" t="s">
        <v>2328</v>
      </c>
      <c r="G9809" s="96">
        <v>131</v>
      </c>
      <c r="H9809" s="96">
        <v>0.34738000000000002</v>
      </c>
      <c r="I9809" s="810">
        <v>1</v>
      </c>
    </row>
    <row r="9810" spans="1:9" x14ac:dyDescent="0.15">
      <c r="A9810" s="694" t="s">
        <v>12231</v>
      </c>
      <c r="B9810" s="96">
        <v>840</v>
      </c>
      <c r="C9810" s="96">
        <v>10</v>
      </c>
      <c r="D9810" s="97">
        <v>115438921</v>
      </c>
      <c r="E9810" s="97">
        <v>115490668</v>
      </c>
      <c r="F9810" s="96" t="s">
        <v>2321</v>
      </c>
      <c r="G9810" s="96">
        <v>183</v>
      </c>
      <c r="H9810" s="96">
        <v>0.34744999999999998</v>
      </c>
      <c r="I9810" s="810">
        <v>1</v>
      </c>
    </row>
    <row r="9811" spans="1:9" x14ac:dyDescent="0.15">
      <c r="A9811" s="694" t="s">
        <v>12232</v>
      </c>
      <c r="B9811" s="96">
        <v>79611</v>
      </c>
      <c r="C9811" s="96">
        <v>12</v>
      </c>
      <c r="D9811" s="97">
        <v>81471797</v>
      </c>
      <c r="E9811" s="97">
        <v>81650538</v>
      </c>
      <c r="F9811" s="96" t="s">
        <v>2321</v>
      </c>
      <c r="G9811" s="96">
        <v>740</v>
      </c>
      <c r="H9811" s="96">
        <v>0.34749999999999998</v>
      </c>
      <c r="I9811" s="810">
        <v>1</v>
      </c>
    </row>
    <row r="9812" spans="1:9" x14ac:dyDescent="0.15">
      <c r="A9812" s="694" t="s">
        <v>12233</v>
      </c>
      <c r="B9812" s="96">
        <v>51379</v>
      </c>
      <c r="C9812" s="96">
        <v>17</v>
      </c>
      <c r="D9812" s="97">
        <v>29109702</v>
      </c>
      <c r="E9812" s="97">
        <v>29151778</v>
      </c>
      <c r="F9812" s="96" t="s">
        <v>2328</v>
      </c>
      <c r="G9812" s="96">
        <v>147</v>
      </c>
      <c r="H9812" s="96">
        <v>0.34750999999999999</v>
      </c>
      <c r="I9812" s="810">
        <v>1</v>
      </c>
    </row>
    <row r="9813" spans="1:9" x14ac:dyDescent="0.15">
      <c r="A9813" s="694" t="s">
        <v>12234</v>
      </c>
      <c r="B9813" s="96">
        <v>100130301</v>
      </c>
      <c r="C9813" s="96">
        <v>8</v>
      </c>
      <c r="D9813" s="97">
        <v>74153623</v>
      </c>
      <c r="E9813" s="97">
        <v>74174150</v>
      </c>
      <c r="F9813" s="96" t="s">
        <v>2328</v>
      </c>
      <c r="G9813" s="96">
        <v>63</v>
      </c>
      <c r="H9813" s="96">
        <v>0.34759000000000001</v>
      </c>
      <c r="I9813" s="810">
        <v>1</v>
      </c>
    </row>
    <row r="9814" spans="1:9" x14ac:dyDescent="0.15">
      <c r="A9814" s="694" t="s">
        <v>12235</v>
      </c>
      <c r="B9814" s="96">
        <v>54617</v>
      </c>
      <c r="C9814" s="96">
        <v>15</v>
      </c>
      <c r="D9814" s="97">
        <v>41271078</v>
      </c>
      <c r="E9814" s="97">
        <v>41408340</v>
      </c>
      <c r="F9814" s="96" t="s">
        <v>2328</v>
      </c>
      <c r="G9814" s="96">
        <v>405</v>
      </c>
      <c r="H9814" s="96">
        <v>0.34759000000000001</v>
      </c>
      <c r="I9814" s="810">
        <v>1</v>
      </c>
    </row>
    <row r="9815" spans="1:9" x14ac:dyDescent="0.15">
      <c r="A9815" s="694" t="s">
        <v>12236</v>
      </c>
      <c r="B9815" s="96">
        <v>3565</v>
      </c>
      <c r="C9815" s="96">
        <v>5</v>
      </c>
      <c r="D9815" s="97">
        <v>132009678</v>
      </c>
      <c r="E9815" s="97">
        <v>132018370</v>
      </c>
      <c r="F9815" s="96" t="s">
        <v>2321</v>
      </c>
      <c r="G9815" s="96">
        <v>17</v>
      </c>
      <c r="H9815" s="96">
        <v>0.34760000000000002</v>
      </c>
      <c r="I9815" s="810">
        <v>1</v>
      </c>
    </row>
    <row r="9816" spans="1:9" x14ac:dyDescent="0.15">
      <c r="A9816" s="694" t="s">
        <v>12237</v>
      </c>
      <c r="B9816" s="96">
        <v>9925</v>
      </c>
      <c r="C9816" s="96">
        <v>9</v>
      </c>
      <c r="D9816" s="97">
        <v>37438099</v>
      </c>
      <c r="E9816" s="97">
        <v>37465407</v>
      </c>
      <c r="F9816" s="96" t="s">
        <v>2328</v>
      </c>
      <c r="G9816" s="96">
        <v>55</v>
      </c>
      <c r="H9816" s="96">
        <v>0.34765000000000001</v>
      </c>
      <c r="I9816" s="810">
        <v>1</v>
      </c>
    </row>
    <row r="9817" spans="1:9" x14ac:dyDescent="0.15">
      <c r="A9817" s="694" t="s">
        <v>1693</v>
      </c>
      <c r="B9817" s="96">
        <v>10973</v>
      </c>
      <c r="C9817" s="96">
        <v>6</v>
      </c>
      <c r="D9817" s="97">
        <v>100956325</v>
      </c>
      <c r="E9817" s="97">
        <v>101329243</v>
      </c>
      <c r="F9817" s="96" t="s">
        <v>2328</v>
      </c>
      <c r="G9817" s="96">
        <v>1118</v>
      </c>
      <c r="H9817" s="96">
        <v>0.34766000000000002</v>
      </c>
      <c r="I9817" s="810">
        <v>1</v>
      </c>
    </row>
    <row r="9818" spans="1:9" x14ac:dyDescent="0.15">
      <c r="A9818" s="694" t="s">
        <v>12238</v>
      </c>
      <c r="B9818" s="96">
        <v>2707</v>
      </c>
      <c r="C9818" s="96">
        <v>1</v>
      </c>
      <c r="D9818" s="97">
        <v>35246790</v>
      </c>
      <c r="E9818" s="97">
        <v>35251967</v>
      </c>
      <c r="F9818" s="96" t="s">
        <v>2321</v>
      </c>
      <c r="G9818" s="96">
        <v>17</v>
      </c>
      <c r="H9818" s="96">
        <v>0.34782000000000002</v>
      </c>
      <c r="I9818" s="810">
        <v>1</v>
      </c>
    </row>
    <row r="9819" spans="1:9" x14ac:dyDescent="0.15">
      <c r="A9819" s="694" t="s">
        <v>12239</v>
      </c>
      <c r="B9819" s="96">
        <v>4899</v>
      </c>
      <c r="C9819" s="96">
        <v>7</v>
      </c>
      <c r="D9819" s="97">
        <v>129251555</v>
      </c>
      <c r="E9819" s="97">
        <v>129396922</v>
      </c>
      <c r="F9819" s="96" t="s">
        <v>2321</v>
      </c>
      <c r="G9819" s="96">
        <v>452</v>
      </c>
      <c r="H9819" s="96">
        <v>0.34799000000000002</v>
      </c>
      <c r="I9819" s="810">
        <v>1</v>
      </c>
    </row>
    <row r="9820" spans="1:9" x14ac:dyDescent="0.15">
      <c r="A9820" s="694" t="s">
        <v>12240</v>
      </c>
      <c r="B9820" s="96">
        <v>55157</v>
      </c>
      <c r="C9820" s="96">
        <v>1</v>
      </c>
      <c r="D9820" s="97">
        <v>173793719</v>
      </c>
      <c r="E9820" s="97">
        <v>173827682</v>
      </c>
      <c r="F9820" s="96" t="s">
        <v>2321</v>
      </c>
      <c r="G9820" s="96">
        <v>69</v>
      </c>
      <c r="H9820" s="96">
        <v>0.34799000000000002</v>
      </c>
      <c r="I9820" s="810">
        <v>1</v>
      </c>
    </row>
    <row r="9821" spans="1:9" x14ac:dyDescent="0.15">
      <c r="A9821" s="694" t="s">
        <v>12241</v>
      </c>
      <c r="B9821" s="96">
        <v>51295</v>
      </c>
      <c r="C9821" s="96">
        <v>19</v>
      </c>
      <c r="D9821" s="97">
        <v>11616731</v>
      </c>
      <c r="E9821" s="97">
        <v>11639987</v>
      </c>
      <c r="F9821" s="96" t="s">
        <v>2328</v>
      </c>
      <c r="G9821" s="96">
        <v>60</v>
      </c>
      <c r="H9821" s="96">
        <v>0.34802</v>
      </c>
      <c r="I9821" s="810">
        <v>1</v>
      </c>
    </row>
    <row r="9822" spans="1:9" x14ac:dyDescent="0.15">
      <c r="A9822" s="694" t="s">
        <v>12242</v>
      </c>
      <c r="B9822" s="96">
        <v>53343</v>
      </c>
      <c r="C9822" s="96">
        <v>4</v>
      </c>
      <c r="D9822" s="97">
        <v>88343728</v>
      </c>
      <c r="E9822" s="97">
        <v>88380606</v>
      </c>
      <c r="F9822" s="96" t="s">
        <v>2321</v>
      </c>
      <c r="G9822" s="96">
        <v>120</v>
      </c>
      <c r="H9822" s="96">
        <v>0.34810000000000002</v>
      </c>
      <c r="I9822" s="810">
        <v>1</v>
      </c>
    </row>
    <row r="9823" spans="1:9" x14ac:dyDescent="0.15">
      <c r="A9823" s="694" t="s">
        <v>12243</v>
      </c>
      <c r="B9823" s="96">
        <v>60559</v>
      </c>
      <c r="C9823" s="96">
        <v>4</v>
      </c>
      <c r="D9823" s="97">
        <v>177241090</v>
      </c>
      <c r="E9823" s="97">
        <v>177253396</v>
      </c>
      <c r="F9823" s="96" t="s">
        <v>2321</v>
      </c>
      <c r="G9823" s="96">
        <v>54</v>
      </c>
      <c r="H9823" s="96">
        <v>0.34810000000000002</v>
      </c>
      <c r="I9823" s="810">
        <v>1</v>
      </c>
    </row>
    <row r="9824" spans="1:9" x14ac:dyDescent="0.15">
      <c r="A9824" s="694" t="s">
        <v>12244</v>
      </c>
      <c r="B9824" s="96">
        <v>54890</v>
      </c>
      <c r="C9824" s="96">
        <v>17</v>
      </c>
      <c r="D9824" s="97">
        <v>18086867</v>
      </c>
      <c r="E9824" s="97">
        <v>18113268</v>
      </c>
      <c r="F9824" s="96" t="s">
        <v>2321</v>
      </c>
      <c r="G9824" s="96">
        <v>93</v>
      </c>
      <c r="H9824" s="96">
        <v>0.34816999999999998</v>
      </c>
      <c r="I9824" s="810">
        <v>1</v>
      </c>
    </row>
    <row r="9825" spans="1:9" x14ac:dyDescent="0.15">
      <c r="A9825" s="694" t="s">
        <v>12245</v>
      </c>
      <c r="B9825" s="96">
        <v>7781</v>
      </c>
      <c r="C9825" s="96">
        <v>2</v>
      </c>
      <c r="D9825" s="97">
        <v>27477440</v>
      </c>
      <c r="E9825" s="97">
        <v>27501093</v>
      </c>
      <c r="F9825" s="96" t="s">
        <v>2328</v>
      </c>
      <c r="G9825" s="96">
        <v>46</v>
      </c>
      <c r="H9825" s="96">
        <v>0.34820000000000001</v>
      </c>
      <c r="I9825" s="810">
        <v>1</v>
      </c>
    </row>
    <row r="9826" spans="1:9" x14ac:dyDescent="0.15">
      <c r="A9826" s="694" t="s">
        <v>12246</v>
      </c>
      <c r="B9826" s="96">
        <v>7832</v>
      </c>
      <c r="C9826" s="96">
        <v>1</v>
      </c>
      <c r="D9826" s="97">
        <v>203274664</v>
      </c>
      <c r="E9826" s="97">
        <v>203278730</v>
      </c>
      <c r="F9826" s="96" t="s">
        <v>2321</v>
      </c>
      <c r="G9826" s="96">
        <v>8</v>
      </c>
      <c r="H9826" s="96">
        <v>0.34827999999999998</v>
      </c>
      <c r="I9826" s="810">
        <v>1</v>
      </c>
    </row>
    <row r="9827" spans="1:9" x14ac:dyDescent="0.15">
      <c r="A9827" s="694" t="s">
        <v>12247</v>
      </c>
      <c r="B9827" s="96">
        <v>79618</v>
      </c>
      <c r="C9827" s="96">
        <v>8</v>
      </c>
      <c r="D9827" s="97">
        <v>28747911</v>
      </c>
      <c r="E9827" s="97">
        <v>28922456</v>
      </c>
      <c r="F9827" s="96" t="s">
        <v>2321</v>
      </c>
      <c r="G9827" s="96">
        <v>279</v>
      </c>
      <c r="H9827" s="96">
        <v>0.3483</v>
      </c>
      <c r="I9827" s="810">
        <v>1</v>
      </c>
    </row>
    <row r="9828" spans="1:9" x14ac:dyDescent="0.15">
      <c r="A9828" s="694" t="s">
        <v>12248</v>
      </c>
      <c r="B9828" s="96">
        <v>4488</v>
      </c>
      <c r="C9828" s="96">
        <v>5</v>
      </c>
      <c r="D9828" s="97">
        <v>174151575</v>
      </c>
      <c r="E9828" s="97">
        <v>174157902</v>
      </c>
      <c r="F9828" s="96" t="s">
        <v>2321</v>
      </c>
      <c r="G9828" s="96">
        <v>17</v>
      </c>
      <c r="H9828" s="96">
        <v>0.34838999999999998</v>
      </c>
      <c r="I9828" s="810">
        <v>1</v>
      </c>
    </row>
    <row r="9829" spans="1:9" x14ac:dyDescent="0.15">
      <c r="A9829" s="694" t="s">
        <v>12249</v>
      </c>
      <c r="B9829" s="96">
        <v>2059</v>
      </c>
      <c r="C9829" s="96">
        <v>12</v>
      </c>
      <c r="D9829" s="97">
        <v>15773075</v>
      </c>
      <c r="E9829" s="97">
        <v>15942510</v>
      </c>
      <c r="F9829" s="96" t="s">
        <v>2328</v>
      </c>
      <c r="G9829" s="96">
        <v>307</v>
      </c>
      <c r="H9829" s="96">
        <v>0.34841</v>
      </c>
      <c r="I9829" s="810">
        <v>1</v>
      </c>
    </row>
    <row r="9830" spans="1:9" x14ac:dyDescent="0.15">
      <c r="A9830" s="694" t="s">
        <v>12250</v>
      </c>
      <c r="B9830" s="96">
        <v>390245</v>
      </c>
      <c r="C9830" s="96">
        <v>11</v>
      </c>
      <c r="D9830" s="97">
        <v>94758422</v>
      </c>
      <c r="E9830" s="97">
        <v>94760760</v>
      </c>
      <c r="F9830" s="96" t="s">
        <v>2321</v>
      </c>
      <c r="G9830" s="96">
        <v>8</v>
      </c>
      <c r="H9830" s="96">
        <v>0.34843000000000002</v>
      </c>
      <c r="I9830" s="810">
        <v>1</v>
      </c>
    </row>
    <row r="9831" spans="1:9" x14ac:dyDescent="0.15">
      <c r="A9831" s="694" t="s">
        <v>12251</v>
      </c>
      <c r="B9831" s="96">
        <v>7991</v>
      </c>
      <c r="C9831" s="96">
        <v>8</v>
      </c>
      <c r="D9831" s="97">
        <v>15397596</v>
      </c>
      <c r="E9831" s="97">
        <v>15624158</v>
      </c>
      <c r="F9831" s="96" t="s">
        <v>2321</v>
      </c>
      <c r="G9831" s="96">
        <v>1078</v>
      </c>
      <c r="H9831" s="96">
        <v>0.34845999999999999</v>
      </c>
      <c r="I9831" s="810">
        <v>1</v>
      </c>
    </row>
    <row r="9832" spans="1:9" x14ac:dyDescent="0.15">
      <c r="A9832" s="694" t="s">
        <v>12252</v>
      </c>
      <c r="B9832" s="96">
        <v>51603</v>
      </c>
      <c r="C9832" s="96">
        <v>1</v>
      </c>
      <c r="D9832" s="97">
        <v>171750761</v>
      </c>
      <c r="E9832" s="97">
        <v>171766856</v>
      </c>
      <c r="F9832" s="96" t="s">
        <v>2321</v>
      </c>
      <c r="G9832" s="96">
        <v>58</v>
      </c>
      <c r="H9832" s="96">
        <v>0.34849000000000002</v>
      </c>
      <c r="I9832" s="810">
        <v>1</v>
      </c>
    </row>
    <row r="9833" spans="1:9" x14ac:dyDescent="0.15">
      <c r="A9833" s="694" t="s">
        <v>12253</v>
      </c>
      <c r="B9833" s="96">
        <v>79733</v>
      </c>
      <c r="C9833" s="96">
        <v>11</v>
      </c>
      <c r="D9833" s="97">
        <v>19245610</v>
      </c>
      <c r="E9833" s="97">
        <v>19263202</v>
      </c>
      <c r="F9833" s="96" t="s">
        <v>2328</v>
      </c>
      <c r="G9833" s="96">
        <v>42</v>
      </c>
      <c r="H9833" s="96">
        <v>0.34858</v>
      </c>
      <c r="I9833" s="810">
        <v>1</v>
      </c>
    </row>
    <row r="9834" spans="1:9" x14ac:dyDescent="0.15">
      <c r="A9834" s="694" t="s">
        <v>12254</v>
      </c>
      <c r="B9834" s="96">
        <v>3226</v>
      </c>
      <c r="C9834" s="96">
        <v>12</v>
      </c>
      <c r="D9834" s="97">
        <v>54374466</v>
      </c>
      <c r="E9834" s="97">
        <v>54384063</v>
      </c>
      <c r="F9834" s="96" t="s">
        <v>2321</v>
      </c>
      <c r="G9834" s="96">
        <v>17</v>
      </c>
      <c r="H9834" s="96">
        <v>0.34871999999999997</v>
      </c>
      <c r="I9834" s="810">
        <v>1</v>
      </c>
    </row>
    <row r="9835" spans="1:9" x14ac:dyDescent="0.15">
      <c r="A9835" s="694" t="s">
        <v>12255</v>
      </c>
      <c r="B9835" s="96">
        <v>25897</v>
      </c>
      <c r="C9835" s="96">
        <v>8</v>
      </c>
      <c r="D9835" s="97">
        <v>101269285</v>
      </c>
      <c r="E9835" s="97">
        <v>101348446</v>
      </c>
      <c r="F9835" s="96" t="s">
        <v>2328</v>
      </c>
      <c r="G9835" s="96">
        <v>206</v>
      </c>
      <c r="H9835" s="96">
        <v>0.34881000000000001</v>
      </c>
      <c r="I9835" s="810">
        <v>1</v>
      </c>
    </row>
    <row r="9836" spans="1:9" x14ac:dyDescent="0.15">
      <c r="A9836" s="694" t="s">
        <v>12256</v>
      </c>
      <c r="B9836" s="96">
        <v>4034</v>
      </c>
      <c r="C9836" s="96">
        <v>7</v>
      </c>
      <c r="D9836" s="97">
        <v>100171634</v>
      </c>
      <c r="E9836" s="97">
        <v>100183806</v>
      </c>
      <c r="F9836" s="96" t="s">
        <v>2328</v>
      </c>
      <c r="G9836" s="96">
        <v>38</v>
      </c>
      <c r="H9836" s="96">
        <v>0.34882999999999997</v>
      </c>
      <c r="I9836" s="810">
        <v>1</v>
      </c>
    </row>
    <row r="9837" spans="1:9" x14ac:dyDescent="0.15">
      <c r="A9837" s="694" t="s">
        <v>12257</v>
      </c>
      <c r="B9837" s="96">
        <v>220001</v>
      </c>
      <c r="C9837" s="96">
        <v>11</v>
      </c>
      <c r="D9837" s="97">
        <v>61025758</v>
      </c>
      <c r="E9837" s="97">
        <v>61062788</v>
      </c>
      <c r="F9837" s="96" t="s">
        <v>2328</v>
      </c>
      <c r="G9837" s="96">
        <v>60</v>
      </c>
      <c r="H9837" s="96">
        <v>0.34887000000000001</v>
      </c>
      <c r="I9837" s="810">
        <v>1</v>
      </c>
    </row>
    <row r="9838" spans="1:9" x14ac:dyDescent="0.15">
      <c r="A9838" s="694" t="s">
        <v>12258</v>
      </c>
      <c r="B9838" s="96">
        <v>30844</v>
      </c>
      <c r="C9838" s="96">
        <v>15</v>
      </c>
      <c r="D9838" s="97">
        <v>42191638</v>
      </c>
      <c r="E9838" s="97">
        <v>42264755</v>
      </c>
      <c r="F9838" s="96" t="s">
        <v>2328</v>
      </c>
      <c r="G9838" s="96">
        <v>226</v>
      </c>
      <c r="H9838" s="96">
        <v>0.34903000000000001</v>
      </c>
      <c r="I9838" s="810">
        <v>1</v>
      </c>
    </row>
    <row r="9839" spans="1:9" x14ac:dyDescent="0.15">
      <c r="A9839" s="694" t="s">
        <v>12259</v>
      </c>
      <c r="B9839" s="96">
        <v>797</v>
      </c>
      <c r="C9839" s="96">
        <v>11</v>
      </c>
      <c r="D9839" s="97">
        <v>15095143</v>
      </c>
      <c r="E9839" s="97">
        <v>15103888</v>
      </c>
      <c r="F9839" s="96" t="s">
        <v>2321</v>
      </c>
      <c r="G9839" s="96">
        <v>22</v>
      </c>
      <c r="H9839" s="96">
        <v>0.34909000000000001</v>
      </c>
      <c r="I9839" s="810">
        <v>1</v>
      </c>
    </row>
    <row r="9840" spans="1:9" x14ac:dyDescent="0.15">
      <c r="A9840" s="694" t="s">
        <v>12260</v>
      </c>
      <c r="B9840" s="96">
        <v>101929355</v>
      </c>
      <c r="C9840" s="96">
        <v>13</v>
      </c>
      <c r="D9840" s="97">
        <v>114961877</v>
      </c>
      <c r="E9840" s="97">
        <v>114988549</v>
      </c>
      <c r="F9840" s="96" t="s">
        <v>2321</v>
      </c>
      <c r="G9840" s="96">
        <v>107</v>
      </c>
      <c r="H9840" s="96">
        <v>0.34916000000000003</v>
      </c>
      <c r="I9840" s="810">
        <v>1</v>
      </c>
    </row>
    <row r="9841" spans="1:9" x14ac:dyDescent="0.15">
      <c r="A9841" s="694" t="s">
        <v>12261</v>
      </c>
      <c r="B9841" s="96">
        <v>11179</v>
      </c>
      <c r="C9841" s="96">
        <v>7</v>
      </c>
      <c r="D9841" s="97">
        <v>111846643</v>
      </c>
      <c r="E9841" s="97">
        <v>111983989</v>
      </c>
      <c r="F9841" s="96" t="s">
        <v>2321</v>
      </c>
      <c r="G9841" s="96">
        <v>400</v>
      </c>
      <c r="H9841" s="96">
        <v>0.34922999999999998</v>
      </c>
      <c r="I9841" s="810">
        <v>1</v>
      </c>
    </row>
    <row r="9842" spans="1:9" x14ac:dyDescent="0.15">
      <c r="A9842" s="694" t="s">
        <v>12262</v>
      </c>
      <c r="B9842" s="96">
        <v>5093</v>
      </c>
      <c r="C9842" s="96">
        <v>2</v>
      </c>
      <c r="D9842" s="97">
        <v>70313972</v>
      </c>
      <c r="E9842" s="97">
        <v>70316335</v>
      </c>
      <c r="F9842" s="96" t="s">
        <v>2321</v>
      </c>
      <c r="G9842" s="96">
        <v>1</v>
      </c>
      <c r="H9842" s="96">
        <v>0.34939999999999999</v>
      </c>
      <c r="I9842" s="810">
        <v>1</v>
      </c>
    </row>
    <row r="9843" spans="1:9" x14ac:dyDescent="0.15">
      <c r="A9843" s="694" t="s">
        <v>12263</v>
      </c>
      <c r="B9843" s="96">
        <v>137872</v>
      </c>
      <c r="C9843" s="96">
        <v>8</v>
      </c>
      <c r="D9843" s="97">
        <v>67344693</v>
      </c>
      <c r="E9843" s="97">
        <v>67384260</v>
      </c>
      <c r="F9843" s="96" t="s">
        <v>2321</v>
      </c>
      <c r="G9843" s="96">
        <v>160</v>
      </c>
      <c r="H9843" s="96">
        <v>0.34947</v>
      </c>
      <c r="I9843" s="810">
        <v>1</v>
      </c>
    </row>
    <row r="9844" spans="1:9" x14ac:dyDescent="0.15">
      <c r="A9844" s="694" t="s">
        <v>12264</v>
      </c>
      <c r="B9844" s="96">
        <v>10576</v>
      </c>
      <c r="C9844" s="96">
        <v>12</v>
      </c>
      <c r="D9844" s="97">
        <v>69979206</v>
      </c>
      <c r="E9844" s="97">
        <v>70010595</v>
      </c>
      <c r="F9844" s="96" t="s">
        <v>2321</v>
      </c>
      <c r="G9844" s="96">
        <v>109</v>
      </c>
      <c r="H9844" s="96">
        <v>0.34955999999999998</v>
      </c>
      <c r="I9844" s="810">
        <v>1</v>
      </c>
    </row>
    <row r="9845" spans="1:9" x14ac:dyDescent="0.15">
      <c r="A9845" s="694" t="s">
        <v>12265</v>
      </c>
      <c r="B9845" s="924">
        <v>10514</v>
      </c>
      <c r="C9845" s="96">
        <v>17</v>
      </c>
      <c r="D9845" s="97">
        <v>4442191</v>
      </c>
      <c r="E9845" s="97">
        <v>4458921</v>
      </c>
      <c r="F9845" s="96" t="s">
        <v>2328</v>
      </c>
      <c r="G9845" s="96">
        <v>44</v>
      </c>
      <c r="H9845" s="96">
        <v>0.34960000000000002</v>
      </c>
      <c r="I9845" s="810">
        <v>1</v>
      </c>
    </row>
    <row r="9846" spans="1:9" x14ac:dyDescent="0.15">
      <c r="A9846" s="694" t="s">
        <v>12266</v>
      </c>
      <c r="B9846" s="96">
        <v>26973</v>
      </c>
      <c r="C9846" s="96">
        <v>11</v>
      </c>
      <c r="D9846" s="97">
        <v>89933597</v>
      </c>
      <c r="E9846" s="97">
        <v>89956532</v>
      </c>
      <c r="F9846" s="96" t="s">
        <v>2328</v>
      </c>
      <c r="G9846" s="96">
        <v>79</v>
      </c>
      <c r="H9846" s="96">
        <v>0.34975000000000001</v>
      </c>
      <c r="I9846" s="810">
        <v>1</v>
      </c>
    </row>
    <row r="9847" spans="1:9" x14ac:dyDescent="0.15">
      <c r="A9847" s="694" t="s">
        <v>12267</v>
      </c>
      <c r="B9847" s="96">
        <v>79190</v>
      </c>
      <c r="C9847" s="96">
        <v>16</v>
      </c>
      <c r="D9847" s="97">
        <v>55358406</v>
      </c>
      <c r="E9847" s="97">
        <v>55364672</v>
      </c>
      <c r="F9847" s="96" t="s">
        <v>2321</v>
      </c>
      <c r="G9847" s="96">
        <v>31</v>
      </c>
      <c r="H9847" s="96">
        <v>0.34975000000000001</v>
      </c>
      <c r="I9847" s="810">
        <v>1</v>
      </c>
    </row>
    <row r="9848" spans="1:9" x14ac:dyDescent="0.15">
      <c r="A9848" s="694" t="s">
        <v>1493</v>
      </c>
      <c r="B9848" s="96">
        <v>55628</v>
      </c>
      <c r="C9848" s="96">
        <v>18</v>
      </c>
      <c r="D9848" s="97">
        <v>72265106</v>
      </c>
      <c r="E9848" s="97">
        <v>72777628</v>
      </c>
      <c r="F9848" s="96" t="s">
        <v>2321</v>
      </c>
      <c r="G9848" s="96">
        <v>1269</v>
      </c>
      <c r="H9848" s="96">
        <v>0.34976000000000002</v>
      </c>
      <c r="I9848" s="810">
        <v>1</v>
      </c>
    </row>
    <row r="9849" spans="1:9" x14ac:dyDescent="0.15">
      <c r="A9849" s="694" t="s">
        <v>12268</v>
      </c>
      <c r="B9849" s="96">
        <v>100526737</v>
      </c>
      <c r="C9849" s="96">
        <v>11</v>
      </c>
      <c r="D9849" s="97">
        <v>66384053</v>
      </c>
      <c r="E9849" s="97">
        <v>66413944</v>
      </c>
      <c r="F9849" s="96" t="s">
        <v>2321</v>
      </c>
      <c r="G9849" s="96">
        <v>39</v>
      </c>
      <c r="H9849" s="96">
        <v>0.34978999999999999</v>
      </c>
      <c r="I9849" s="810">
        <v>1</v>
      </c>
    </row>
    <row r="9850" spans="1:9" x14ac:dyDescent="0.15">
      <c r="A9850" s="694" t="s">
        <v>12269</v>
      </c>
      <c r="B9850" s="96">
        <v>64787</v>
      </c>
      <c r="C9850" s="96">
        <v>11</v>
      </c>
      <c r="D9850" s="97">
        <v>706120</v>
      </c>
      <c r="E9850" s="97">
        <v>727727</v>
      </c>
      <c r="F9850" s="96" t="s">
        <v>2321</v>
      </c>
      <c r="G9850" s="96">
        <v>71</v>
      </c>
      <c r="H9850" s="96">
        <v>0.34978999999999999</v>
      </c>
      <c r="I9850" s="810">
        <v>1</v>
      </c>
    </row>
    <row r="9851" spans="1:9" x14ac:dyDescent="0.15">
      <c r="A9851" s="694" t="s">
        <v>12270</v>
      </c>
      <c r="B9851" s="96">
        <v>11163</v>
      </c>
      <c r="C9851" s="96">
        <v>12</v>
      </c>
      <c r="D9851" s="97">
        <v>93771701</v>
      </c>
      <c r="E9851" s="97">
        <v>93797024</v>
      </c>
      <c r="F9851" s="96" t="s">
        <v>2321</v>
      </c>
      <c r="G9851" s="96">
        <v>80</v>
      </c>
      <c r="H9851" s="96">
        <v>0.34981000000000001</v>
      </c>
      <c r="I9851" s="810">
        <v>1</v>
      </c>
    </row>
    <row r="9852" spans="1:9" x14ac:dyDescent="0.15">
      <c r="A9852" s="694" t="s">
        <v>12271</v>
      </c>
      <c r="B9852" s="96">
        <v>221393</v>
      </c>
      <c r="C9852" s="96">
        <v>6</v>
      </c>
      <c r="D9852" s="97">
        <v>47666289</v>
      </c>
      <c r="E9852" s="97">
        <v>47689757</v>
      </c>
      <c r="F9852" s="96" t="s">
        <v>2321</v>
      </c>
      <c r="G9852" s="96">
        <v>85</v>
      </c>
      <c r="H9852" s="96">
        <v>0.34982999999999997</v>
      </c>
      <c r="I9852" s="810">
        <v>1</v>
      </c>
    </row>
    <row r="9853" spans="1:9" x14ac:dyDescent="0.15">
      <c r="A9853" s="694" t="s">
        <v>12272</v>
      </c>
      <c r="B9853" s="96">
        <v>202</v>
      </c>
      <c r="C9853" s="96">
        <v>6</v>
      </c>
      <c r="D9853" s="97">
        <v>106808683</v>
      </c>
      <c r="E9853" s="97">
        <v>107018335</v>
      </c>
      <c r="F9853" s="96" t="s">
        <v>2321</v>
      </c>
      <c r="G9853" s="96">
        <v>1119</v>
      </c>
      <c r="H9853" s="96">
        <v>0.34991</v>
      </c>
      <c r="I9853" s="810">
        <v>1</v>
      </c>
    </row>
    <row r="9854" spans="1:9" x14ac:dyDescent="0.15">
      <c r="A9854" s="694" t="s">
        <v>12273</v>
      </c>
      <c r="B9854" s="96">
        <v>161003</v>
      </c>
      <c r="C9854" s="96">
        <v>13</v>
      </c>
      <c r="D9854" s="97">
        <v>39540062</v>
      </c>
      <c r="E9854" s="97">
        <v>39564996</v>
      </c>
      <c r="F9854" s="96" t="s">
        <v>2328</v>
      </c>
      <c r="G9854" s="96">
        <v>99</v>
      </c>
      <c r="H9854" s="96">
        <v>0.34997</v>
      </c>
      <c r="I9854" s="810">
        <v>1</v>
      </c>
    </row>
    <row r="9855" spans="1:9" x14ac:dyDescent="0.15">
      <c r="A9855" s="694" t="s">
        <v>12274</v>
      </c>
      <c r="B9855" s="96">
        <v>402096</v>
      </c>
      <c r="C9855" s="96">
        <v>2</v>
      </c>
      <c r="D9855" s="97">
        <v>106961022</v>
      </c>
      <c r="E9855" s="97">
        <v>106991482</v>
      </c>
      <c r="F9855" s="96" t="s">
        <v>2321</v>
      </c>
      <c r="G9855" s="96">
        <v>93</v>
      </c>
      <c r="H9855" s="96">
        <v>0.34997</v>
      </c>
      <c r="I9855" s="810">
        <v>1</v>
      </c>
    </row>
    <row r="9856" spans="1:9" x14ac:dyDescent="0.15">
      <c r="A9856" s="694" t="s">
        <v>12275</v>
      </c>
      <c r="B9856" s="96">
        <v>3718</v>
      </c>
      <c r="C9856" s="96">
        <v>19</v>
      </c>
      <c r="D9856" s="97">
        <v>17935591</v>
      </c>
      <c r="E9856" s="97">
        <v>17958880</v>
      </c>
      <c r="F9856" s="96" t="s">
        <v>2328</v>
      </c>
      <c r="G9856" s="96">
        <v>74</v>
      </c>
      <c r="H9856" s="96">
        <v>0.34999000000000002</v>
      </c>
      <c r="I9856" s="810">
        <v>1</v>
      </c>
    </row>
    <row r="9857" spans="1:9" x14ac:dyDescent="0.15">
      <c r="A9857" s="694" t="s">
        <v>12276</v>
      </c>
      <c r="B9857" s="96">
        <v>9400</v>
      </c>
      <c r="C9857" s="96">
        <v>17</v>
      </c>
      <c r="D9857" s="97">
        <v>73622925</v>
      </c>
      <c r="E9857" s="97">
        <v>73663270</v>
      </c>
      <c r="F9857" s="96" t="s">
        <v>2328</v>
      </c>
      <c r="G9857" s="96">
        <v>72</v>
      </c>
      <c r="H9857" s="96">
        <v>0.34999000000000002</v>
      </c>
      <c r="I9857" s="810">
        <v>1</v>
      </c>
    </row>
    <row r="9858" spans="1:9" x14ac:dyDescent="0.15">
      <c r="A9858" s="694" t="s">
        <v>12277</v>
      </c>
      <c r="B9858" s="96">
        <v>2703</v>
      </c>
      <c r="C9858" s="96">
        <v>1</v>
      </c>
      <c r="D9858" s="97">
        <v>147374946</v>
      </c>
      <c r="E9858" s="97">
        <v>147381396</v>
      </c>
      <c r="F9858" s="96" t="s">
        <v>2321</v>
      </c>
      <c r="G9858" s="96">
        <v>35</v>
      </c>
      <c r="H9858" s="96">
        <v>0.35006999999999999</v>
      </c>
      <c r="I9858" s="810">
        <v>1</v>
      </c>
    </row>
    <row r="9859" spans="1:9" x14ac:dyDescent="0.15">
      <c r="A9859" s="694" t="s">
        <v>12278</v>
      </c>
      <c r="B9859" s="96">
        <v>55089</v>
      </c>
      <c r="C9859" s="96">
        <v>12</v>
      </c>
      <c r="D9859" s="97">
        <v>47158544</v>
      </c>
      <c r="E9859" s="97">
        <v>47226205</v>
      </c>
      <c r="F9859" s="96" t="s">
        <v>2328</v>
      </c>
      <c r="G9859" s="96">
        <v>271</v>
      </c>
      <c r="H9859" s="96">
        <v>0.35010999999999998</v>
      </c>
      <c r="I9859" s="810">
        <v>1</v>
      </c>
    </row>
    <row r="9860" spans="1:9" x14ac:dyDescent="0.15">
      <c r="A9860" s="694" t="s">
        <v>12279</v>
      </c>
      <c r="B9860" s="96">
        <v>266727</v>
      </c>
      <c r="C9860" s="96">
        <v>6</v>
      </c>
      <c r="D9860" s="97">
        <v>37600284</v>
      </c>
      <c r="E9860" s="97">
        <v>37665766</v>
      </c>
      <c r="F9860" s="96" t="s">
        <v>2328</v>
      </c>
      <c r="G9860" s="96">
        <v>362</v>
      </c>
      <c r="H9860" s="96">
        <v>0.35016000000000003</v>
      </c>
      <c r="I9860" s="810">
        <v>1</v>
      </c>
    </row>
    <row r="9861" spans="1:9" x14ac:dyDescent="0.15">
      <c r="A9861" s="694" t="s">
        <v>12280</v>
      </c>
      <c r="B9861" s="96">
        <v>8837</v>
      </c>
      <c r="C9861" s="96">
        <v>2</v>
      </c>
      <c r="D9861" s="97">
        <v>201980877</v>
      </c>
      <c r="E9861" s="97">
        <v>202037411</v>
      </c>
      <c r="F9861" s="96" t="s">
        <v>2321</v>
      </c>
      <c r="G9861" s="96">
        <v>142</v>
      </c>
      <c r="H9861" s="96">
        <v>0.35017999999999999</v>
      </c>
      <c r="I9861" s="810">
        <v>1</v>
      </c>
    </row>
    <row r="9862" spans="1:9" x14ac:dyDescent="0.15">
      <c r="A9862" s="694" t="s">
        <v>12281</v>
      </c>
      <c r="B9862" s="96">
        <v>9857</v>
      </c>
      <c r="C9862" s="96">
        <v>1</v>
      </c>
      <c r="D9862" s="97">
        <v>179923908</v>
      </c>
      <c r="E9862" s="97">
        <v>180084015</v>
      </c>
      <c r="F9862" s="96" t="s">
        <v>2321</v>
      </c>
      <c r="G9862" s="96">
        <v>501</v>
      </c>
      <c r="H9862" s="96">
        <v>0.35021999999999998</v>
      </c>
      <c r="I9862" s="810">
        <v>1</v>
      </c>
    </row>
    <row r="9863" spans="1:9" x14ac:dyDescent="0.15">
      <c r="A9863" s="694" t="s">
        <v>12282</v>
      </c>
      <c r="B9863" s="96">
        <v>283310</v>
      </c>
      <c r="C9863" s="96">
        <v>12</v>
      </c>
      <c r="D9863" s="97">
        <v>80583151</v>
      </c>
      <c r="E9863" s="97">
        <v>80772870</v>
      </c>
      <c r="F9863" s="96" t="s">
        <v>2321</v>
      </c>
      <c r="G9863" s="96">
        <v>429</v>
      </c>
      <c r="H9863" s="96">
        <v>0.35025000000000001</v>
      </c>
      <c r="I9863" s="810">
        <v>1</v>
      </c>
    </row>
    <row r="9864" spans="1:9" x14ac:dyDescent="0.15">
      <c r="A9864" s="694" t="s">
        <v>12283</v>
      </c>
      <c r="B9864" s="96">
        <v>10713</v>
      </c>
      <c r="C9864" s="96">
        <v>2</v>
      </c>
      <c r="D9864" s="97">
        <v>85829965</v>
      </c>
      <c r="E9864" s="97">
        <v>85876407</v>
      </c>
      <c r="F9864" s="96" t="s">
        <v>2321</v>
      </c>
      <c r="G9864" s="96">
        <v>99</v>
      </c>
      <c r="H9864" s="96">
        <v>0.35027999999999998</v>
      </c>
      <c r="I9864" s="810">
        <v>1</v>
      </c>
    </row>
    <row r="9865" spans="1:9" x14ac:dyDescent="0.15">
      <c r="A9865" s="694" t="s">
        <v>12284</v>
      </c>
      <c r="B9865" s="96">
        <v>9744</v>
      </c>
      <c r="C9865" s="96">
        <v>17</v>
      </c>
      <c r="D9865" s="97">
        <v>7239848</v>
      </c>
      <c r="E9865" s="97">
        <v>7254797</v>
      </c>
      <c r="F9865" s="96" t="s">
        <v>2321</v>
      </c>
      <c r="G9865" s="96">
        <v>25</v>
      </c>
      <c r="H9865" s="96">
        <v>0.35027999999999998</v>
      </c>
      <c r="I9865" s="810">
        <v>1</v>
      </c>
    </row>
    <row r="9866" spans="1:9" x14ac:dyDescent="0.15">
      <c r="A9866" s="694" t="s">
        <v>12285</v>
      </c>
      <c r="B9866" s="96">
        <v>7123</v>
      </c>
      <c r="C9866" s="96">
        <v>3</v>
      </c>
      <c r="D9866" s="97">
        <v>45067759</v>
      </c>
      <c r="E9866" s="97">
        <v>45077563</v>
      </c>
      <c r="F9866" s="96" t="s">
        <v>2321</v>
      </c>
      <c r="G9866" s="96">
        <v>37</v>
      </c>
      <c r="H9866" s="96">
        <v>0.35031000000000001</v>
      </c>
      <c r="I9866" s="810">
        <v>1</v>
      </c>
    </row>
    <row r="9867" spans="1:9" x14ac:dyDescent="0.15">
      <c r="A9867" s="694" t="s">
        <v>12286</v>
      </c>
      <c r="B9867" s="96">
        <v>6487</v>
      </c>
      <c r="C9867" s="96">
        <v>1</v>
      </c>
      <c r="D9867" s="97">
        <v>44173204</v>
      </c>
      <c r="E9867" s="97">
        <v>44396837</v>
      </c>
      <c r="F9867" s="96" t="s">
        <v>2321</v>
      </c>
      <c r="G9867" s="96">
        <v>600</v>
      </c>
      <c r="H9867" s="96">
        <v>0.35032000000000002</v>
      </c>
      <c r="I9867" s="810">
        <v>1</v>
      </c>
    </row>
    <row r="9868" spans="1:9" x14ac:dyDescent="0.15">
      <c r="A9868" s="694" t="s">
        <v>12287</v>
      </c>
      <c r="B9868" s="96">
        <v>137970</v>
      </c>
      <c r="C9868" s="96">
        <v>8</v>
      </c>
      <c r="D9868" s="97">
        <v>35092975</v>
      </c>
      <c r="E9868" s="97">
        <v>35654068</v>
      </c>
      <c r="F9868" s="96" t="s">
        <v>2321</v>
      </c>
      <c r="G9868" s="96">
        <v>1268</v>
      </c>
      <c r="H9868" s="96">
        <v>0.35038999999999998</v>
      </c>
      <c r="I9868" s="810">
        <v>1</v>
      </c>
    </row>
    <row r="9869" spans="1:9" x14ac:dyDescent="0.15">
      <c r="A9869" s="694" t="s">
        <v>12288</v>
      </c>
      <c r="B9869" s="96">
        <v>338949</v>
      </c>
      <c r="C9869" s="96">
        <v>15</v>
      </c>
      <c r="D9869" s="97">
        <v>72690668</v>
      </c>
      <c r="E9869" s="97">
        <v>72700708</v>
      </c>
      <c r="F9869" s="96" t="s">
        <v>2321</v>
      </c>
      <c r="G9869" s="96">
        <v>18</v>
      </c>
      <c r="H9869" s="96">
        <v>0.35048000000000001</v>
      </c>
      <c r="I9869" s="810">
        <v>1</v>
      </c>
    </row>
    <row r="9870" spans="1:9" x14ac:dyDescent="0.15">
      <c r="A9870" s="694" t="s">
        <v>12289</v>
      </c>
      <c r="B9870" s="96">
        <v>8825</v>
      </c>
      <c r="C9870" s="96">
        <v>12</v>
      </c>
      <c r="D9870" s="97">
        <v>81191171</v>
      </c>
      <c r="E9870" s="97">
        <v>81331702</v>
      </c>
      <c r="F9870" s="96" t="s">
        <v>2328</v>
      </c>
      <c r="G9870" s="96">
        <v>529</v>
      </c>
      <c r="H9870" s="96">
        <v>0.35070000000000001</v>
      </c>
      <c r="I9870" s="810">
        <v>1</v>
      </c>
    </row>
    <row r="9871" spans="1:9" x14ac:dyDescent="0.15">
      <c r="A9871" s="694" t="s">
        <v>12290</v>
      </c>
      <c r="B9871" s="96">
        <v>6720</v>
      </c>
      <c r="C9871" s="96">
        <v>17</v>
      </c>
      <c r="D9871" s="97">
        <v>17714663</v>
      </c>
      <c r="E9871" s="97">
        <v>17740331</v>
      </c>
      <c r="F9871" s="96" t="s">
        <v>2328</v>
      </c>
      <c r="G9871" s="96">
        <v>48</v>
      </c>
      <c r="H9871" s="96">
        <v>0.35071000000000002</v>
      </c>
      <c r="I9871" s="810">
        <v>1</v>
      </c>
    </row>
    <row r="9872" spans="1:9" x14ac:dyDescent="0.15">
      <c r="A9872" s="694" t="s">
        <v>12291</v>
      </c>
      <c r="B9872" s="96">
        <v>259249</v>
      </c>
      <c r="C9872" s="96">
        <v>11</v>
      </c>
      <c r="D9872" s="97">
        <v>18955360</v>
      </c>
      <c r="E9872" s="97">
        <v>18956549</v>
      </c>
      <c r="F9872" s="96" t="s">
        <v>2328</v>
      </c>
      <c r="G9872" s="96">
        <v>6</v>
      </c>
      <c r="H9872" s="96">
        <v>0.35071999999999998</v>
      </c>
      <c r="I9872" s="810">
        <v>1</v>
      </c>
    </row>
    <row r="9873" spans="1:9" x14ac:dyDescent="0.15">
      <c r="A9873" s="694" t="s">
        <v>12292</v>
      </c>
      <c r="B9873" s="96">
        <v>114932</v>
      </c>
      <c r="C9873" s="96">
        <v>4</v>
      </c>
      <c r="D9873" s="97">
        <v>6709428</v>
      </c>
      <c r="E9873" s="97">
        <v>6711606</v>
      </c>
      <c r="F9873" s="96" t="s">
        <v>2328</v>
      </c>
      <c r="G9873" s="96">
        <v>3</v>
      </c>
      <c r="H9873" s="96">
        <v>0.35076000000000002</v>
      </c>
      <c r="I9873" s="810">
        <v>1</v>
      </c>
    </row>
    <row r="9874" spans="1:9" x14ac:dyDescent="0.15">
      <c r="A9874" s="694" t="s">
        <v>12293</v>
      </c>
      <c r="B9874" s="96">
        <v>196446</v>
      </c>
      <c r="C9874" s="96">
        <v>12</v>
      </c>
      <c r="D9874" s="97">
        <v>70274016</v>
      </c>
      <c r="E9874" s="97">
        <v>70352502</v>
      </c>
      <c r="F9874" s="96" t="s">
        <v>2321</v>
      </c>
      <c r="G9874" s="96">
        <v>342</v>
      </c>
      <c r="H9874" s="96">
        <v>0.3508</v>
      </c>
      <c r="I9874" s="810">
        <v>1</v>
      </c>
    </row>
    <row r="9875" spans="1:9" x14ac:dyDescent="0.15">
      <c r="A9875" s="694" t="s">
        <v>12294</v>
      </c>
      <c r="B9875" s="96">
        <v>4731</v>
      </c>
      <c r="C9875" s="96">
        <v>21</v>
      </c>
      <c r="D9875" s="97">
        <v>44313378</v>
      </c>
      <c r="E9875" s="97">
        <v>44329773</v>
      </c>
      <c r="F9875" s="96" t="s">
        <v>2321</v>
      </c>
      <c r="G9875" s="96">
        <v>83</v>
      </c>
      <c r="H9875" s="96">
        <v>0.35083999999999999</v>
      </c>
      <c r="I9875" s="810">
        <v>1</v>
      </c>
    </row>
    <row r="9876" spans="1:9" x14ac:dyDescent="0.15">
      <c r="A9876" s="694" t="s">
        <v>12295</v>
      </c>
      <c r="B9876" s="96">
        <v>4157</v>
      </c>
      <c r="C9876" s="96">
        <v>16</v>
      </c>
      <c r="D9876" s="97">
        <v>89984287</v>
      </c>
      <c r="E9876" s="97">
        <v>89987385</v>
      </c>
      <c r="F9876" s="96" t="s">
        <v>2321</v>
      </c>
      <c r="G9876" s="96">
        <v>23</v>
      </c>
      <c r="H9876" s="96">
        <v>0.35085</v>
      </c>
      <c r="I9876" s="810">
        <v>1</v>
      </c>
    </row>
    <row r="9877" spans="1:9" x14ac:dyDescent="0.15">
      <c r="A9877" s="694" t="s">
        <v>12296</v>
      </c>
      <c r="B9877" s="96">
        <v>654502</v>
      </c>
      <c r="C9877" s="96">
        <v>3</v>
      </c>
      <c r="D9877" s="97">
        <v>158787041</v>
      </c>
      <c r="E9877" s="97">
        <v>158984096</v>
      </c>
      <c r="F9877" s="96" t="s">
        <v>2321</v>
      </c>
      <c r="G9877" s="96">
        <v>534</v>
      </c>
      <c r="H9877" s="96">
        <v>0.35089999999999999</v>
      </c>
      <c r="I9877" s="810">
        <v>1</v>
      </c>
    </row>
    <row r="9878" spans="1:9" x14ac:dyDescent="0.15">
      <c r="A9878" s="694" t="s">
        <v>12297</v>
      </c>
      <c r="B9878" s="96">
        <v>59338</v>
      </c>
      <c r="C9878" s="96">
        <v>10</v>
      </c>
      <c r="D9878" s="97">
        <v>124134094</v>
      </c>
      <c r="E9878" s="97">
        <v>124191871</v>
      </c>
      <c r="F9878" s="96" t="s">
        <v>2321</v>
      </c>
      <c r="G9878" s="96">
        <v>196</v>
      </c>
      <c r="H9878" s="96">
        <v>0.35114000000000001</v>
      </c>
      <c r="I9878" s="810">
        <v>1</v>
      </c>
    </row>
    <row r="9879" spans="1:9" x14ac:dyDescent="0.15">
      <c r="A9879" s="694" t="s">
        <v>12298</v>
      </c>
      <c r="B9879" s="96">
        <v>7181</v>
      </c>
      <c r="C9879" s="96">
        <v>12</v>
      </c>
      <c r="D9879" s="97">
        <v>95414005</v>
      </c>
      <c r="E9879" s="97">
        <v>95467404</v>
      </c>
      <c r="F9879" s="96" t="s">
        <v>2328</v>
      </c>
      <c r="G9879" s="96">
        <v>149</v>
      </c>
      <c r="H9879" s="96">
        <v>0.35116000000000003</v>
      </c>
      <c r="I9879" s="810">
        <v>1</v>
      </c>
    </row>
    <row r="9880" spans="1:9" x14ac:dyDescent="0.15">
      <c r="A9880" s="694" t="s">
        <v>12299</v>
      </c>
      <c r="B9880" s="96">
        <v>164832</v>
      </c>
      <c r="C9880" s="96">
        <v>2</v>
      </c>
      <c r="D9880" s="97">
        <v>100889753</v>
      </c>
      <c r="E9880" s="97">
        <v>100939195</v>
      </c>
      <c r="F9880" s="96" t="s">
        <v>2328</v>
      </c>
      <c r="G9880" s="96">
        <v>216</v>
      </c>
      <c r="H9880" s="96">
        <v>0.35126000000000002</v>
      </c>
      <c r="I9880" s="810">
        <v>1</v>
      </c>
    </row>
    <row r="9881" spans="1:9" x14ac:dyDescent="0.15">
      <c r="A9881" s="694" t="s">
        <v>12300</v>
      </c>
      <c r="B9881" s="96">
        <v>692312</v>
      </c>
      <c r="C9881" s="96">
        <v>19</v>
      </c>
      <c r="D9881" s="97">
        <v>10216899</v>
      </c>
      <c r="E9881" s="97">
        <v>10226065</v>
      </c>
      <c r="F9881" s="96" t="s">
        <v>2321</v>
      </c>
      <c r="G9881" s="96">
        <v>39</v>
      </c>
      <c r="H9881" s="96">
        <v>0.35131000000000001</v>
      </c>
      <c r="I9881" s="810">
        <v>1</v>
      </c>
    </row>
    <row r="9882" spans="1:9" x14ac:dyDescent="0.15">
      <c r="A9882" s="694" t="s">
        <v>12301</v>
      </c>
      <c r="B9882" s="96">
        <v>201625</v>
      </c>
      <c r="C9882" s="96">
        <v>3</v>
      </c>
      <c r="D9882" s="97">
        <v>57327727</v>
      </c>
      <c r="E9882" s="97">
        <v>57530071</v>
      </c>
      <c r="F9882" s="96" t="s">
        <v>2328</v>
      </c>
      <c r="G9882" s="96">
        <v>758</v>
      </c>
      <c r="H9882" s="96">
        <v>0.35132999999999998</v>
      </c>
      <c r="I9882" s="810">
        <v>1</v>
      </c>
    </row>
    <row r="9883" spans="1:9" x14ac:dyDescent="0.15">
      <c r="A9883" s="694" t="s">
        <v>12302</v>
      </c>
      <c r="B9883" s="96">
        <v>146225</v>
      </c>
      <c r="C9883" s="96">
        <v>16</v>
      </c>
      <c r="D9883" s="97">
        <v>66613351</v>
      </c>
      <c r="E9883" s="97">
        <v>66622178</v>
      </c>
      <c r="F9883" s="96" t="s">
        <v>2321</v>
      </c>
      <c r="G9883" s="96">
        <v>28</v>
      </c>
      <c r="H9883" s="96">
        <v>0.35138000000000003</v>
      </c>
      <c r="I9883" s="810">
        <v>1</v>
      </c>
    </row>
    <row r="9884" spans="1:9" x14ac:dyDescent="0.15">
      <c r="A9884" s="694" t="s">
        <v>12303</v>
      </c>
      <c r="B9884" s="96">
        <v>5435</v>
      </c>
      <c r="C9884" s="96">
        <v>22</v>
      </c>
      <c r="D9884" s="97">
        <v>38349674</v>
      </c>
      <c r="E9884" s="97">
        <v>38368463</v>
      </c>
      <c r="F9884" s="96" t="s">
        <v>2321</v>
      </c>
      <c r="G9884" s="96">
        <v>26</v>
      </c>
      <c r="H9884" s="96">
        <v>0.35141</v>
      </c>
      <c r="I9884" s="810">
        <v>1</v>
      </c>
    </row>
    <row r="9885" spans="1:9" x14ac:dyDescent="0.15">
      <c r="A9885" s="694" t="s">
        <v>12304</v>
      </c>
      <c r="B9885" s="96">
        <v>108</v>
      </c>
      <c r="C9885" s="96">
        <v>5</v>
      </c>
      <c r="D9885" s="97">
        <v>7396343</v>
      </c>
      <c r="E9885" s="97">
        <v>7830194</v>
      </c>
      <c r="F9885" s="96" t="s">
        <v>2321</v>
      </c>
      <c r="G9885" s="96">
        <v>1427</v>
      </c>
      <c r="H9885" s="96">
        <v>0.35152</v>
      </c>
      <c r="I9885" s="810">
        <v>1</v>
      </c>
    </row>
    <row r="9886" spans="1:9" x14ac:dyDescent="0.15">
      <c r="A9886" s="694" t="s">
        <v>12305</v>
      </c>
      <c r="B9886" s="96">
        <v>388323</v>
      </c>
      <c r="C9886" s="96">
        <v>17</v>
      </c>
      <c r="D9886" s="97">
        <v>4691723</v>
      </c>
      <c r="E9886" s="97">
        <v>4693887</v>
      </c>
      <c r="F9886" s="96" t="s">
        <v>2321</v>
      </c>
      <c r="G9886" s="96">
        <v>7</v>
      </c>
      <c r="H9886" s="96">
        <v>0.35152</v>
      </c>
      <c r="I9886" s="810">
        <v>1</v>
      </c>
    </row>
    <row r="9887" spans="1:9" x14ac:dyDescent="0.15">
      <c r="A9887" s="694" t="s">
        <v>12306</v>
      </c>
      <c r="B9887" s="96">
        <v>221823</v>
      </c>
      <c r="C9887" s="96">
        <v>7</v>
      </c>
      <c r="D9887" s="97">
        <v>18066397</v>
      </c>
      <c r="E9887" s="97">
        <v>18067486</v>
      </c>
      <c r="F9887" s="96" t="s">
        <v>2328</v>
      </c>
      <c r="G9887" s="96">
        <v>3</v>
      </c>
      <c r="H9887" s="96">
        <v>0.35160999999999998</v>
      </c>
      <c r="I9887" s="810">
        <v>1</v>
      </c>
    </row>
    <row r="9888" spans="1:9" x14ac:dyDescent="0.15">
      <c r="A9888" s="694" t="s">
        <v>12307</v>
      </c>
      <c r="B9888" s="96">
        <v>199221</v>
      </c>
      <c r="C9888" s="96">
        <v>3</v>
      </c>
      <c r="D9888" s="97">
        <v>137780827</v>
      </c>
      <c r="E9888" s="97">
        <v>137834451</v>
      </c>
      <c r="F9888" s="96" t="s">
        <v>2328</v>
      </c>
      <c r="G9888" s="96">
        <v>154</v>
      </c>
      <c r="H9888" s="96">
        <v>0.35164000000000001</v>
      </c>
      <c r="I9888" s="810">
        <v>1</v>
      </c>
    </row>
    <row r="9889" spans="1:9" x14ac:dyDescent="0.15">
      <c r="A9889" s="694" t="s">
        <v>12308</v>
      </c>
      <c r="B9889" s="96">
        <v>374887</v>
      </c>
      <c r="C9889" s="96">
        <v>19</v>
      </c>
      <c r="D9889" s="97">
        <v>19639670</v>
      </c>
      <c r="E9889" s="97">
        <v>19648393</v>
      </c>
      <c r="F9889" s="96" t="s">
        <v>2321</v>
      </c>
      <c r="G9889" s="96">
        <v>21</v>
      </c>
      <c r="H9889" s="96">
        <v>0.35166999999999998</v>
      </c>
      <c r="I9889" s="810">
        <v>1</v>
      </c>
    </row>
    <row r="9890" spans="1:9" x14ac:dyDescent="0.15">
      <c r="A9890" s="694" t="s">
        <v>12309</v>
      </c>
      <c r="B9890" s="96">
        <v>645369</v>
      </c>
      <c r="C9890" s="96">
        <v>18</v>
      </c>
      <c r="D9890" s="97">
        <v>5889411</v>
      </c>
      <c r="E9890" s="97">
        <v>5895373</v>
      </c>
      <c r="F9890" s="96" t="s">
        <v>2328</v>
      </c>
      <c r="G9890" s="96">
        <v>15</v>
      </c>
      <c r="H9890" s="96">
        <v>0.35170000000000001</v>
      </c>
      <c r="I9890" s="810">
        <v>1</v>
      </c>
    </row>
    <row r="9891" spans="1:9" x14ac:dyDescent="0.15">
      <c r="A9891" s="694" t="s">
        <v>12310</v>
      </c>
      <c r="B9891" s="96">
        <v>6776</v>
      </c>
      <c r="C9891" s="96">
        <v>17</v>
      </c>
      <c r="D9891" s="97">
        <v>40439565</v>
      </c>
      <c r="E9891" s="97">
        <v>40463961</v>
      </c>
      <c r="F9891" s="96" t="s">
        <v>2321</v>
      </c>
      <c r="G9891" s="96">
        <v>63</v>
      </c>
      <c r="H9891" s="96">
        <v>0.35170000000000001</v>
      </c>
      <c r="I9891" s="810">
        <v>1</v>
      </c>
    </row>
    <row r="9892" spans="1:9" x14ac:dyDescent="0.15">
      <c r="A9892" s="694" t="s">
        <v>12311</v>
      </c>
      <c r="B9892" s="96">
        <v>134147</v>
      </c>
      <c r="C9892" s="96">
        <v>5</v>
      </c>
      <c r="D9892" s="97">
        <v>10277707</v>
      </c>
      <c r="E9892" s="97">
        <v>10308168</v>
      </c>
      <c r="F9892" s="96" t="s">
        <v>2328</v>
      </c>
      <c r="G9892" s="96">
        <v>131</v>
      </c>
      <c r="H9892" s="96">
        <v>0.35181000000000001</v>
      </c>
      <c r="I9892" s="810">
        <v>1</v>
      </c>
    </row>
    <row r="9893" spans="1:9" x14ac:dyDescent="0.15">
      <c r="A9893" s="694" t="s">
        <v>12312</v>
      </c>
      <c r="B9893" s="96">
        <v>25920</v>
      </c>
      <c r="C9893" s="96">
        <v>9</v>
      </c>
      <c r="D9893" s="97">
        <v>140149759</v>
      </c>
      <c r="E9893" s="97">
        <v>140168000</v>
      </c>
      <c r="F9893" s="96" t="s">
        <v>2321</v>
      </c>
      <c r="G9893" s="96">
        <v>64</v>
      </c>
      <c r="H9893" s="96">
        <v>0.35187000000000002</v>
      </c>
      <c r="I9893" s="810">
        <v>1</v>
      </c>
    </row>
    <row r="9894" spans="1:9" x14ac:dyDescent="0.15">
      <c r="A9894" s="694" t="s">
        <v>12313</v>
      </c>
      <c r="B9894" s="96">
        <v>2172</v>
      </c>
      <c r="C9894" s="96">
        <v>5</v>
      </c>
      <c r="D9894" s="97">
        <v>159614374</v>
      </c>
      <c r="E9894" s="97">
        <v>159665729</v>
      </c>
      <c r="F9894" s="96" t="s">
        <v>2321</v>
      </c>
      <c r="G9894" s="96">
        <v>291</v>
      </c>
      <c r="H9894" s="96">
        <v>0.35194999999999999</v>
      </c>
      <c r="I9894" s="810">
        <v>1</v>
      </c>
    </row>
    <row r="9895" spans="1:9" x14ac:dyDescent="0.15">
      <c r="A9895" s="694" t="s">
        <v>12314</v>
      </c>
      <c r="B9895" s="96">
        <v>221400</v>
      </c>
      <c r="C9895" s="96">
        <v>6</v>
      </c>
      <c r="D9895" s="97">
        <v>46655612</v>
      </c>
      <c r="E9895" s="97">
        <v>46672056</v>
      </c>
      <c r="F9895" s="96" t="s">
        <v>2321</v>
      </c>
      <c r="G9895" s="96">
        <v>28</v>
      </c>
      <c r="H9895" s="96">
        <v>0.35197000000000001</v>
      </c>
      <c r="I9895" s="810">
        <v>1</v>
      </c>
    </row>
    <row r="9896" spans="1:9" x14ac:dyDescent="0.15">
      <c r="A9896" s="694" t="s">
        <v>12315</v>
      </c>
      <c r="B9896" s="96">
        <v>55038</v>
      </c>
      <c r="C9896" s="96">
        <v>14</v>
      </c>
      <c r="D9896" s="97">
        <v>105475910</v>
      </c>
      <c r="E9896" s="97">
        <v>105487425</v>
      </c>
      <c r="F9896" s="96" t="s">
        <v>2328</v>
      </c>
      <c r="G9896" s="96">
        <v>61</v>
      </c>
      <c r="H9896" s="96">
        <v>0.35209000000000001</v>
      </c>
      <c r="I9896" s="810">
        <v>1</v>
      </c>
    </row>
    <row r="9897" spans="1:9" x14ac:dyDescent="0.15">
      <c r="A9897" s="694" t="s">
        <v>12316</v>
      </c>
      <c r="B9897" s="96">
        <v>51087</v>
      </c>
      <c r="C9897" s="96">
        <v>17</v>
      </c>
      <c r="D9897" s="97">
        <v>7191571</v>
      </c>
      <c r="E9897" s="97">
        <v>7197876</v>
      </c>
      <c r="F9897" s="96" t="s">
        <v>2328</v>
      </c>
      <c r="G9897" s="96">
        <v>11</v>
      </c>
      <c r="H9897" s="96">
        <v>0.35210000000000002</v>
      </c>
      <c r="I9897" s="810">
        <v>1</v>
      </c>
    </row>
    <row r="9898" spans="1:9" x14ac:dyDescent="0.15">
      <c r="A9898" s="694" t="s">
        <v>12317</v>
      </c>
      <c r="B9898" s="96">
        <v>116534</v>
      </c>
      <c r="C9898" s="96">
        <v>11</v>
      </c>
      <c r="D9898" s="97">
        <v>3249041</v>
      </c>
      <c r="E9898" s="97">
        <v>3253616</v>
      </c>
      <c r="F9898" s="96" t="s">
        <v>2328</v>
      </c>
      <c r="G9898" s="96">
        <v>21</v>
      </c>
      <c r="H9898" s="96">
        <v>0.35210999999999998</v>
      </c>
      <c r="I9898" s="810">
        <v>1</v>
      </c>
    </row>
    <row r="9899" spans="1:9" x14ac:dyDescent="0.15">
      <c r="A9899" s="694" t="s">
        <v>12318</v>
      </c>
      <c r="B9899" s="96">
        <v>55163</v>
      </c>
      <c r="C9899" s="96">
        <v>17</v>
      </c>
      <c r="D9899" s="97">
        <v>46018889</v>
      </c>
      <c r="E9899" s="97">
        <v>46026674</v>
      </c>
      <c r="F9899" s="96" t="s">
        <v>2321</v>
      </c>
      <c r="G9899" s="96">
        <v>23</v>
      </c>
      <c r="H9899" s="96">
        <v>0.35224</v>
      </c>
      <c r="I9899" s="810">
        <v>1</v>
      </c>
    </row>
    <row r="9900" spans="1:9" x14ac:dyDescent="0.15">
      <c r="A9900" s="694" t="s">
        <v>12319</v>
      </c>
      <c r="B9900" s="96">
        <v>4712</v>
      </c>
      <c r="C9900" s="96">
        <v>9</v>
      </c>
      <c r="D9900" s="97">
        <v>32553524</v>
      </c>
      <c r="E9900" s="97">
        <v>32573182</v>
      </c>
      <c r="F9900" s="96" t="s">
        <v>2328</v>
      </c>
      <c r="G9900" s="96">
        <v>55</v>
      </c>
      <c r="H9900" s="96">
        <v>0.35233999999999999</v>
      </c>
      <c r="I9900" s="810">
        <v>1</v>
      </c>
    </row>
    <row r="9901" spans="1:9" x14ac:dyDescent="0.15">
      <c r="A9901" s="694" t="s">
        <v>12320</v>
      </c>
      <c r="B9901" s="96">
        <v>79971</v>
      </c>
      <c r="C9901" s="96">
        <v>1</v>
      </c>
      <c r="D9901" s="97">
        <v>68564142</v>
      </c>
      <c r="E9901" s="97">
        <v>68698284</v>
      </c>
      <c r="F9901" s="96" t="s">
        <v>2328</v>
      </c>
      <c r="G9901" s="96">
        <v>619</v>
      </c>
      <c r="H9901" s="96">
        <v>0.35238999999999998</v>
      </c>
      <c r="I9901" s="810">
        <v>1</v>
      </c>
    </row>
    <row r="9902" spans="1:9" x14ac:dyDescent="0.15">
      <c r="A9902" s="694" t="s">
        <v>12321</v>
      </c>
      <c r="B9902" s="96">
        <v>4691</v>
      </c>
      <c r="C9902" s="96">
        <v>2</v>
      </c>
      <c r="D9902" s="97">
        <v>232319459</v>
      </c>
      <c r="E9902" s="97">
        <v>232329208</v>
      </c>
      <c r="F9902" s="96" t="s">
        <v>2328</v>
      </c>
      <c r="G9902" s="96">
        <v>26</v>
      </c>
      <c r="H9902" s="96">
        <v>0.35241</v>
      </c>
      <c r="I9902" s="810">
        <v>1</v>
      </c>
    </row>
    <row r="9903" spans="1:9" x14ac:dyDescent="0.15">
      <c r="A9903" s="694" t="s">
        <v>12322</v>
      </c>
      <c r="B9903" s="96">
        <v>11311</v>
      </c>
      <c r="C9903" s="96">
        <v>1</v>
      </c>
      <c r="D9903" s="97">
        <v>150039350</v>
      </c>
      <c r="E9903" s="97">
        <v>150117505</v>
      </c>
      <c r="F9903" s="96" t="s">
        <v>2321</v>
      </c>
      <c r="G9903" s="96">
        <v>160</v>
      </c>
      <c r="H9903" s="96">
        <v>0.35258</v>
      </c>
      <c r="I9903" s="810">
        <v>1</v>
      </c>
    </row>
    <row r="9904" spans="1:9" x14ac:dyDescent="0.15">
      <c r="A9904" s="694" t="s">
        <v>12323</v>
      </c>
      <c r="B9904" s="96">
        <v>28977</v>
      </c>
      <c r="C9904" s="96">
        <v>12</v>
      </c>
      <c r="D9904" s="97">
        <v>93861266</v>
      </c>
      <c r="E9904" s="97">
        <v>93897548</v>
      </c>
      <c r="F9904" s="96" t="s">
        <v>2321</v>
      </c>
      <c r="G9904" s="96">
        <v>131</v>
      </c>
      <c r="H9904" s="96">
        <v>0.35272999999999999</v>
      </c>
      <c r="I9904" s="810">
        <v>1</v>
      </c>
    </row>
    <row r="9905" spans="1:9" x14ac:dyDescent="0.15">
      <c r="A9905" s="694" t="s">
        <v>12324</v>
      </c>
      <c r="B9905" s="96">
        <v>9620</v>
      </c>
      <c r="C9905" s="96">
        <v>22</v>
      </c>
      <c r="D9905" s="97">
        <v>46756731</v>
      </c>
      <c r="E9905" s="97">
        <v>46933067</v>
      </c>
      <c r="F9905" s="96" t="s">
        <v>2328</v>
      </c>
      <c r="G9905" s="96">
        <v>894</v>
      </c>
      <c r="H9905" s="96">
        <v>0.35281000000000001</v>
      </c>
      <c r="I9905" s="810">
        <v>1</v>
      </c>
    </row>
    <row r="9906" spans="1:9" x14ac:dyDescent="0.15">
      <c r="A9906" s="694" t="s">
        <v>12325</v>
      </c>
      <c r="B9906" s="96">
        <v>26248</v>
      </c>
      <c r="C9906" s="96">
        <v>9</v>
      </c>
      <c r="D9906" s="97">
        <v>114089763</v>
      </c>
      <c r="E9906" s="97">
        <v>114091952</v>
      </c>
      <c r="F9906" s="96" t="s">
        <v>2328</v>
      </c>
      <c r="G9906" s="96">
        <v>4</v>
      </c>
      <c r="H9906" s="96">
        <v>0.35299000000000003</v>
      </c>
      <c r="I9906" s="810">
        <v>1</v>
      </c>
    </row>
    <row r="9907" spans="1:9" x14ac:dyDescent="0.15">
      <c r="A9907" s="694" t="s">
        <v>12326</v>
      </c>
      <c r="B9907" s="96">
        <v>84645</v>
      </c>
      <c r="C9907" s="96">
        <v>22</v>
      </c>
      <c r="D9907" s="97">
        <v>38339057</v>
      </c>
      <c r="E9907" s="97">
        <v>38349676</v>
      </c>
      <c r="F9907" s="96" t="s">
        <v>2328</v>
      </c>
      <c r="G9907" s="96">
        <v>15</v>
      </c>
      <c r="H9907" s="96">
        <v>0.35302</v>
      </c>
      <c r="I9907" s="810">
        <v>1</v>
      </c>
    </row>
    <row r="9908" spans="1:9" x14ac:dyDescent="0.15">
      <c r="A9908" s="694" t="s">
        <v>12327</v>
      </c>
      <c r="B9908" s="96">
        <v>10523</v>
      </c>
      <c r="C9908" s="96">
        <v>19</v>
      </c>
      <c r="D9908" s="97">
        <v>16628700</v>
      </c>
      <c r="E9908" s="97">
        <v>16653341</v>
      </c>
      <c r="F9908" s="96" t="s">
        <v>2328</v>
      </c>
      <c r="G9908" s="96">
        <v>68</v>
      </c>
      <c r="H9908" s="96">
        <v>0.35310000000000002</v>
      </c>
      <c r="I9908" s="810">
        <v>1</v>
      </c>
    </row>
    <row r="9909" spans="1:9" x14ac:dyDescent="0.15">
      <c r="A9909" s="694" t="s">
        <v>12328</v>
      </c>
      <c r="B9909" s="96">
        <v>346653</v>
      </c>
      <c r="C9909" s="96">
        <v>7</v>
      </c>
      <c r="D9909" s="97">
        <v>128311743</v>
      </c>
      <c r="E9909" s="97">
        <v>128328949</v>
      </c>
      <c r="F9909" s="96" t="s">
        <v>2321</v>
      </c>
      <c r="G9909" s="96">
        <v>72</v>
      </c>
      <c r="H9909" s="96">
        <v>0.35310999999999998</v>
      </c>
      <c r="I9909" s="810">
        <v>1</v>
      </c>
    </row>
    <row r="9910" spans="1:9" x14ac:dyDescent="0.15">
      <c r="A9910" s="694" t="s">
        <v>12329</v>
      </c>
      <c r="B9910" s="96">
        <v>9588</v>
      </c>
      <c r="C9910" s="96">
        <v>1</v>
      </c>
      <c r="D9910" s="97">
        <v>173446486</v>
      </c>
      <c r="E9910" s="97">
        <v>173457946</v>
      </c>
      <c r="F9910" s="96" t="s">
        <v>2321</v>
      </c>
      <c r="G9910" s="96">
        <v>19</v>
      </c>
      <c r="H9910" s="96">
        <v>0.35321000000000002</v>
      </c>
      <c r="I9910" s="810">
        <v>1</v>
      </c>
    </row>
    <row r="9911" spans="1:9" x14ac:dyDescent="0.15">
      <c r="A9911" s="694" t="s">
        <v>12330</v>
      </c>
      <c r="B9911" s="96">
        <v>55260</v>
      </c>
      <c r="C9911" s="96">
        <v>19</v>
      </c>
      <c r="D9911" s="97">
        <v>48835613</v>
      </c>
      <c r="E9911" s="97">
        <v>48867489</v>
      </c>
      <c r="F9911" s="96" t="s">
        <v>2328</v>
      </c>
      <c r="G9911" s="96">
        <v>112</v>
      </c>
      <c r="H9911" s="96">
        <v>0.35328999999999999</v>
      </c>
      <c r="I9911" s="810">
        <v>1</v>
      </c>
    </row>
    <row r="9912" spans="1:9" x14ac:dyDescent="0.15">
      <c r="A9912" s="694" t="s">
        <v>12331</v>
      </c>
      <c r="B9912" s="96">
        <v>348158</v>
      </c>
      <c r="C9912" s="96">
        <v>16</v>
      </c>
      <c r="D9912" s="97">
        <v>20548080</v>
      </c>
      <c r="E9912" s="97">
        <v>20587695</v>
      </c>
      <c r="F9912" s="96" t="s">
        <v>2328</v>
      </c>
      <c r="G9912" s="96">
        <v>128</v>
      </c>
      <c r="H9912" s="96">
        <v>0.3533</v>
      </c>
      <c r="I9912" s="810">
        <v>1</v>
      </c>
    </row>
    <row r="9913" spans="1:9" x14ac:dyDescent="0.15">
      <c r="A9913" s="694" t="s">
        <v>12332</v>
      </c>
      <c r="B9913" s="96">
        <v>4436</v>
      </c>
      <c r="C9913" s="96">
        <v>2</v>
      </c>
      <c r="D9913" s="97">
        <v>47630206</v>
      </c>
      <c r="E9913" s="97">
        <v>47739716</v>
      </c>
      <c r="F9913" s="96" t="s">
        <v>2321</v>
      </c>
      <c r="G9913" s="96">
        <v>426</v>
      </c>
      <c r="H9913" s="96">
        <v>0.35332000000000002</v>
      </c>
      <c r="I9913" s="810">
        <v>1</v>
      </c>
    </row>
    <row r="9914" spans="1:9" x14ac:dyDescent="0.15">
      <c r="A9914" s="694" t="s">
        <v>12333</v>
      </c>
      <c r="B9914" s="96">
        <v>90525</v>
      </c>
      <c r="C9914" s="96">
        <v>15</v>
      </c>
      <c r="D9914" s="97">
        <v>45459412</v>
      </c>
      <c r="E9914" s="97">
        <v>45493373</v>
      </c>
      <c r="F9914" s="96" t="s">
        <v>2328</v>
      </c>
      <c r="G9914" s="96">
        <v>87</v>
      </c>
      <c r="H9914" s="96">
        <v>0.35332999999999998</v>
      </c>
      <c r="I9914" s="810">
        <v>1</v>
      </c>
    </row>
    <row r="9915" spans="1:9" x14ac:dyDescent="0.15">
      <c r="A9915" s="694" t="s">
        <v>12334</v>
      </c>
      <c r="B9915" s="96">
        <v>4646</v>
      </c>
      <c r="C9915" s="96">
        <v>6</v>
      </c>
      <c r="D9915" s="97">
        <v>76458893</v>
      </c>
      <c r="E9915" s="97">
        <v>76629254</v>
      </c>
      <c r="F9915" s="96" t="s">
        <v>2321</v>
      </c>
      <c r="G9915" s="96">
        <v>446</v>
      </c>
      <c r="H9915" s="96">
        <v>0.35348000000000002</v>
      </c>
      <c r="I9915" s="810">
        <v>1</v>
      </c>
    </row>
    <row r="9916" spans="1:9" x14ac:dyDescent="0.15">
      <c r="A9916" s="694" t="s">
        <v>12335</v>
      </c>
      <c r="B9916" s="96">
        <v>79949</v>
      </c>
      <c r="C9916" s="96">
        <v>10</v>
      </c>
      <c r="D9916" s="97">
        <v>115511213</v>
      </c>
      <c r="E9916" s="97">
        <v>115542192</v>
      </c>
      <c r="F9916" s="96" t="s">
        <v>2321</v>
      </c>
      <c r="G9916" s="96">
        <v>104</v>
      </c>
      <c r="H9916" s="96">
        <v>0.35350999999999999</v>
      </c>
      <c r="I9916" s="810">
        <v>1</v>
      </c>
    </row>
    <row r="9917" spans="1:9" x14ac:dyDescent="0.15">
      <c r="A9917" s="694" t="s">
        <v>12336</v>
      </c>
      <c r="B9917" s="96">
        <v>54865</v>
      </c>
      <c r="C9917" s="96">
        <v>1</v>
      </c>
      <c r="D9917" s="97">
        <v>156564100</v>
      </c>
      <c r="E9917" s="97">
        <v>156571288</v>
      </c>
      <c r="F9917" s="96" t="s">
        <v>2328</v>
      </c>
      <c r="G9917" s="96">
        <v>42</v>
      </c>
      <c r="H9917" s="96">
        <v>0.35361999999999999</v>
      </c>
      <c r="I9917" s="810">
        <v>1</v>
      </c>
    </row>
    <row r="9918" spans="1:9" x14ac:dyDescent="0.15">
      <c r="A9918" s="694" t="s">
        <v>12337</v>
      </c>
      <c r="B9918" s="96">
        <v>341947</v>
      </c>
      <c r="C9918" s="96">
        <v>14</v>
      </c>
      <c r="D9918" s="97">
        <v>93813537</v>
      </c>
      <c r="E9918" s="97">
        <v>93814700</v>
      </c>
      <c r="F9918" s="96" t="s">
        <v>2321</v>
      </c>
      <c r="G9918" s="96">
        <v>9</v>
      </c>
      <c r="H9918" s="96">
        <v>0.35365999999999997</v>
      </c>
      <c r="I9918" s="810">
        <v>1</v>
      </c>
    </row>
    <row r="9919" spans="1:9" x14ac:dyDescent="0.15">
      <c r="A9919" s="694" t="s">
        <v>12338</v>
      </c>
      <c r="B9919" s="96">
        <v>259239</v>
      </c>
      <c r="C9919" s="96">
        <v>20</v>
      </c>
      <c r="D9919" s="97">
        <v>44277202</v>
      </c>
      <c r="E9919" s="97">
        <v>44298878</v>
      </c>
      <c r="F9919" s="96" t="s">
        <v>2328</v>
      </c>
      <c r="G9919" s="96">
        <v>79</v>
      </c>
      <c r="H9919" s="96">
        <v>0.35369</v>
      </c>
      <c r="I9919" s="810">
        <v>1</v>
      </c>
    </row>
    <row r="9920" spans="1:9" x14ac:dyDescent="0.15">
      <c r="A9920" s="694" t="s">
        <v>12339</v>
      </c>
      <c r="B9920" s="96">
        <v>337978</v>
      </c>
      <c r="C9920" s="96">
        <v>21</v>
      </c>
      <c r="D9920" s="97">
        <v>32119269</v>
      </c>
      <c r="E9920" s="97">
        <v>32119520</v>
      </c>
      <c r="F9920" s="96" t="s">
        <v>2328</v>
      </c>
      <c r="G9920" s="96">
        <v>1</v>
      </c>
      <c r="H9920" s="96">
        <v>0.35370000000000001</v>
      </c>
      <c r="I9920" s="810">
        <v>1</v>
      </c>
    </row>
    <row r="9921" spans="1:9" x14ac:dyDescent="0.15">
      <c r="A9921" s="694" t="s">
        <v>12340</v>
      </c>
      <c r="B9921" s="96">
        <v>27339</v>
      </c>
      <c r="C9921" s="96">
        <v>11</v>
      </c>
      <c r="D9921" s="97">
        <v>60658019</v>
      </c>
      <c r="E9921" s="97">
        <v>60674061</v>
      </c>
      <c r="F9921" s="96" t="s">
        <v>2328</v>
      </c>
      <c r="G9921" s="96">
        <v>30</v>
      </c>
      <c r="H9921" s="96">
        <v>0.35371999999999998</v>
      </c>
      <c r="I9921" s="810">
        <v>1</v>
      </c>
    </row>
    <row r="9922" spans="1:9" x14ac:dyDescent="0.15">
      <c r="A9922" s="694" t="s">
        <v>12341</v>
      </c>
      <c r="B9922" s="96">
        <v>55106</v>
      </c>
      <c r="C9922" s="96">
        <v>17</v>
      </c>
      <c r="D9922" s="97">
        <v>33738079</v>
      </c>
      <c r="E9922" s="97">
        <v>33760302</v>
      </c>
      <c r="F9922" s="96" t="s">
        <v>2328</v>
      </c>
      <c r="G9922" s="96">
        <v>92</v>
      </c>
      <c r="H9922" s="96">
        <v>0.35372999999999999</v>
      </c>
      <c r="I9922" s="810">
        <v>1</v>
      </c>
    </row>
    <row r="9923" spans="1:9" x14ac:dyDescent="0.15">
      <c r="A9923" s="694" t="s">
        <v>12342</v>
      </c>
      <c r="B9923" s="96">
        <v>10125</v>
      </c>
      <c r="C9923" s="96">
        <v>15</v>
      </c>
      <c r="D9923" s="97">
        <v>38780302</v>
      </c>
      <c r="E9923" s="97">
        <v>38857661</v>
      </c>
      <c r="F9923" s="96" t="s">
        <v>2328</v>
      </c>
      <c r="G9923" s="96">
        <v>230</v>
      </c>
      <c r="H9923" s="96">
        <v>0.35376999999999997</v>
      </c>
      <c r="I9923" s="810">
        <v>1</v>
      </c>
    </row>
    <row r="9924" spans="1:9" x14ac:dyDescent="0.15">
      <c r="A9924" s="694" t="s">
        <v>12343</v>
      </c>
      <c r="B9924" s="96">
        <v>5368</v>
      </c>
      <c r="C9924" s="96">
        <v>8</v>
      </c>
      <c r="D9924" s="97">
        <v>28174562</v>
      </c>
      <c r="E9924" s="97">
        <v>28200872</v>
      </c>
      <c r="F9924" s="96" t="s">
        <v>2321</v>
      </c>
      <c r="G9924" s="96">
        <v>99</v>
      </c>
      <c r="H9924" s="96">
        <v>0.35376999999999997</v>
      </c>
      <c r="I9924" s="810">
        <v>1</v>
      </c>
    </row>
    <row r="9925" spans="1:9" x14ac:dyDescent="0.15">
      <c r="A9925" s="694" t="s">
        <v>12344</v>
      </c>
      <c r="B9925" s="96">
        <v>341</v>
      </c>
      <c r="C9925" s="96">
        <v>19</v>
      </c>
      <c r="D9925" s="97">
        <v>45417577</v>
      </c>
      <c r="E9925" s="97">
        <v>45422606</v>
      </c>
      <c r="F9925" s="96" t="s">
        <v>2321</v>
      </c>
      <c r="G9925" s="96">
        <v>11</v>
      </c>
      <c r="H9925" s="96">
        <v>0.35378999999999999</v>
      </c>
      <c r="I9925" s="810">
        <v>1</v>
      </c>
    </row>
    <row r="9926" spans="1:9" x14ac:dyDescent="0.15">
      <c r="A9926" s="694" t="s">
        <v>12345</v>
      </c>
      <c r="B9926" s="96">
        <v>3385</v>
      </c>
      <c r="C9926" s="96">
        <v>19</v>
      </c>
      <c r="D9926" s="97">
        <v>10444452</v>
      </c>
      <c r="E9926" s="97">
        <v>10450345</v>
      </c>
      <c r="F9926" s="96" t="s">
        <v>2328</v>
      </c>
      <c r="G9926" s="96">
        <v>36</v>
      </c>
      <c r="H9926" s="96">
        <v>0.35385</v>
      </c>
      <c r="I9926" s="810">
        <v>1</v>
      </c>
    </row>
    <row r="9927" spans="1:9" x14ac:dyDescent="0.15">
      <c r="A9927" s="694" t="s">
        <v>12346</v>
      </c>
      <c r="B9927" s="96">
        <v>53373</v>
      </c>
      <c r="C9927" s="96">
        <v>12</v>
      </c>
      <c r="D9927" s="97">
        <v>113659260</v>
      </c>
      <c r="E9927" s="97">
        <v>113736390</v>
      </c>
      <c r="F9927" s="96" t="s">
        <v>2321</v>
      </c>
      <c r="G9927" s="96">
        <v>193</v>
      </c>
      <c r="H9927" s="96">
        <v>0.35392000000000001</v>
      </c>
      <c r="I9927" s="810">
        <v>1</v>
      </c>
    </row>
    <row r="9928" spans="1:9" x14ac:dyDescent="0.15">
      <c r="A9928" s="694" t="s">
        <v>12347</v>
      </c>
      <c r="B9928" s="96">
        <v>343505</v>
      </c>
      <c r="C9928" s="96">
        <v>1</v>
      </c>
      <c r="D9928" s="97">
        <v>120377388</v>
      </c>
      <c r="E9928" s="97">
        <v>120387503</v>
      </c>
      <c r="F9928" s="96" t="s">
        <v>2328</v>
      </c>
      <c r="G9928" s="96">
        <v>28</v>
      </c>
      <c r="H9928" s="96">
        <v>0.35396</v>
      </c>
      <c r="I9928" s="810">
        <v>1</v>
      </c>
    </row>
    <row r="9929" spans="1:9" x14ac:dyDescent="0.15">
      <c r="A9929" s="694" t="s">
        <v>12348</v>
      </c>
      <c r="B9929" s="96">
        <v>166863</v>
      </c>
      <c r="C9929" s="96">
        <v>4</v>
      </c>
      <c r="D9929" s="97">
        <v>155702424</v>
      </c>
      <c r="E9929" s="97">
        <v>155749965</v>
      </c>
      <c r="F9929" s="96" t="s">
        <v>2321</v>
      </c>
      <c r="G9929" s="96">
        <v>101</v>
      </c>
      <c r="H9929" s="96">
        <v>0.35416999999999998</v>
      </c>
      <c r="I9929" s="810">
        <v>1</v>
      </c>
    </row>
    <row r="9930" spans="1:9" x14ac:dyDescent="0.15">
      <c r="A9930" s="694" t="s">
        <v>12349</v>
      </c>
      <c r="B9930" s="96">
        <v>113829</v>
      </c>
      <c r="C9930" s="96">
        <v>5</v>
      </c>
      <c r="D9930" s="97">
        <v>139944420</v>
      </c>
      <c r="E9930" s="97">
        <v>139948683</v>
      </c>
      <c r="F9930" s="96" t="s">
        <v>2321</v>
      </c>
      <c r="G9930" s="96">
        <v>10</v>
      </c>
      <c r="H9930" s="96">
        <v>0.35426000000000002</v>
      </c>
      <c r="I9930" s="810">
        <v>1</v>
      </c>
    </row>
    <row r="9931" spans="1:9" x14ac:dyDescent="0.15">
      <c r="A9931" s="694" t="s">
        <v>12350</v>
      </c>
      <c r="B9931" s="96">
        <v>554235</v>
      </c>
      <c r="C9931" s="96">
        <v>19</v>
      </c>
      <c r="D9931" s="97">
        <v>51014857</v>
      </c>
      <c r="E9931" s="97">
        <v>51018689</v>
      </c>
      <c r="F9931" s="96" t="s">
        <v>2328</v>
      </c>
      <c r="G9931" s="96">
        <v>18</v>
      </c>
      <c r="H9931" s="96">
        <v>0.35437000000000002</v>
      </c>
      <c r="I9931" s="810">
        <v>1</v>
      </c>
    </row>
    <row r="9932" spans="1:9" x14ac:dyDescent="0.15">
      <c r="A9932" s="694" t="s">
        <v>12351</v>
      </c>
      <c r="B9932" s="96">
        <v>166012</v>
      </c>
      <c r="C9932" s="96">
        <v>3</v>
      </c>
      <c r="D9932" s="97">
        <v>126243131</v>
      </c>
      <c r="E9932" s="97">
        <v>126262134</v>
      </c>
      <c r="F9932" s="96" t="s">
        <v>2321</v>
      </c>
      <c r="G9932" s="96">
        <v>95</v>
      </c>
      <c r="H9932" s="96">
        <v>0.35444999999999999</v>
      </c>
      <c r="I9932" s="810">
        <v>1</v>
      </c>
    </row>
    <row r="9933" spans="1:9" x14ac:dyDescent="0.15">
      <c r="A9933" s="694" t="s">
        <v>12352</v>
      </c>
      <c r="B9933" s="96">
        <v>23503</v>
      </c>
      <c r="C9933" s="96">
        <v>14</v>
      </c>
      <c r="D9933" s="97">
        <v>68213237</v>
      </c>
      <c r="E9933" s="97">
        <v>68283306</v>
      </c>
      <c r="F9933" s="96" t="s">
        <v>2328</v>
      </c>
      <c r="G9933" s="96">
        <v>261</v>
      </c>
      <c r="H9933" s="96">
        <v>0.35447000000000001</v>
      </c>
      <c r="I9933" s="810">
        <v>1</v>
      </c>
    </row>
    <row r="9934" spans="1:9" x14ac:dyDescent="0.15">
      <c r="A9934" s="694" t="s">
        <v>12353</v>
      </c>
      <c r="B9934" s="96">
        <v>5173</v>
      </c>
      <c r="C9934" s="96">
        <v>20</v>
      </c>
      <c r="D9934" s="97">
        <v>1959402</v>
      </c>
      <c r="E9934" s="97">
        <v>1974931</v>
      </c>
      <c r="F9934" s="96" t="s">
        <v>2328</v>
      </c>
      <c r="G9934" s="96">
        <v>68</v>
      </c>
      <c r="H9934" s="96">
        <v>0.35448000000000002</v>
      </c>
      <c r="I9934" s="810">
        <v>1</v>
      </c>
    </row>
    <row r="9935" spans="1:9" x14ac:dyDescent="0.15">
      <c r="A9935" s="694" t="s">
        <v>12354</v>
      </c>
      <c r="B9935" s="96">
        <v>25976</v>
      </c>
      <c r="C9935" s="96">
        <v>3</v>
      </c>
      <c r="D9935" s="97">
        <v>156392205</v>
      </c>
      <c r="E9935" s="97">
        <v>156424559</v>
      </c>
      <c r="F9935" s="96" t="s">
        <v>2321</v>
      </c>
      <c r="G9935" s="96">
        <v>79</v>
      </c>
      <c r="H9935" s="96">
        <v>0.35452</v>
      </c>
      <c r="I9935" s="810">
        <v>1</v>
      </c>
    </row>
    <row r="9936" spans="1:9" x14ac:dyDescent="0.15">
      <c r="A9936" s="694" t="s">
        <v>12355</v>
      </c>
      <c r="B9936" s="96">
        <v>55277</v>
      </c>
      <c r="C9936" s="96">
        <v>1</v>
      </c>
      <c r="D9936" s="97">
        <v>59762625</v>
      </c>
      <c r="E9936" s="97">
        <v>60228402</v>
      </c>
      <c r="F9936" s="96" t="s">
        <v>2321</v>
      </c>
      <c r="G9936" s="96">
        <v>1138</v>
      </c>
      <c r="H9936" s="96">
        <v>0.35459000000000002</v>
      </c>
      <c r="I9936" s="810">
        <v>1</v>
      </c>
    </row>
    <row r="9937" spans="1:9" x14ac:dyDescent="0.15">
      <c r="A9937" s="694" t="s">
        <v>12356</v>
      </c>
      <c r="B9937" s="96">
        <v>54825</v>
      </c>
      <c r="C9937" s="96">
        <v>5</v>
      </c>
      <c r="D9937" s="97">
        <v>175969512</v>
      </c>
      <c r="E9937" s="97">
        <v>176022769</v>
      </c>
      <c r="F9937" s="96" t="s">
        <v>2321</v>
      </c>
      <c r="G9937" s="96">
        <v>196</v>
      </c>
      <c r="H9937" s="96">
        <v>0.3548</v>
      </c>
      <c r="I9937" s="810">
        <v>1</v>
      </c>
    </row>
    <row r="9938" spans="1:9" x14ac:dyDescent="0.15">
      <c r="A9938" s="694" t="s">
        <v>12357</v>
      </c>
      <c r="B9938" s="96">
        <v>6159</v>
      </c>
      <c r="C9938" s="96">
        <v>3</v>
      </c>
      <c r="D9938" s="97">
        <v>52027644</v>
      </c>
      <c r="E9938" s="97">
        <v>52029958</v>
      </c>
      <c r="F9938" s="96" t="s">
        <v>2328</v>
      </c>
      <c r="G9938" s="96">
        <v>5</v>
      </c>
      <c r="H9938" s="96">
        <v>0.35485</v>
      </c>
      <c r="I9938" s="810">
        <v>1</v>
      </c>
    </row>
    <row r="9939" spans="1:9" x14ac:dyDescent="0.15">
      <c r="A9939" s="694" t="s">
        <v>12358</v>
      </c>
      <c r="B9939" s="96">
        <v>10469</v>
      </c>
      <c r="C9939" s="96">
        <v>19</v>
      </c>
      <c r="D9939" s="97">
        <v>7991603</v>
      </c>
      <c r="E9939" s="97">
        <v>8008708</v>
      </c>
      <c r="F9939" s="96" t="s">
        <v>2328</v>
      </c>
      <c r="G9939" s="96">
        <v>77</v>
      </c>
      <c r="H9939" s="96">
        <v>0.35491</v>
      </c>
      <c r="I9939" s="810">
        <v>1</v>
      </c>
    </row>
    <row r="9940" spans="1:9" x14ac:dyDescent="0.15">
      <c r="A9940" s="694" t="s">
        <v>12359</v>
      </c>
      <c r="B9940" s="96">
        <v>57510</v>
      </c>
      <c r="C9940" s="96">
        <v>6</v>
      </c>
      <c r="D9940" s="97">
        <v>43490068</v>
      </c>
      <c r="E9940" s="97">
        <v>43543812</v>
      </c>
      <c r="F9940" s="96" t="s">
        <v>2328</v>
      </c>
      <c r="G9940" s="96">
        <v>115</v>
      </c>
      <c r="H9940" s="96">
        <v>0.35492000000000001</v>
      </c>
      <c r="I9940" s="810">
        <v>1</v>
      </c>
    </row>
    <row r="9941" spans="1:9" x14ac:dyDescent="0.15">
      <c r="A9941" s="694" t="s">
        <v>12360</v>
      </c>
      <c r="B9941" s="96">
        <v>403253</v>
      </c>
      <c r="C9941" s="96">
        <v>11</v>
      </c>
      <c r="D9941" s="97">
        <v>48510345</v>
      </c>
      <c r="E9941" s="97">
        <v>48511274</v>
      </c>
      <c r="F9941" s="96" t="s">
        <v>2321</v>
      </c>
      <c r="G9941" s="96">
        <v>3</v>
      </c>
      <c r="H9941" s="96">
        <v>0.35498000000000002</v>
      </c>
      <c r="I9941" s="810">
        <v>1</v>
      </c>
    </row>
    <row r="9942" spans="1:9" x14ac:dyDescent="0.15">
      <c r="A9942" s="694" t="s">
        <v>12361</v>
      </c>
      <c r="B9942" s="96">
        <v>101060024</v>
      </c>
      <c r="C9942" s="96">
        <v>5</v>
      </c>
      <c r="D9942" s="97">
        <v>133417530</v>
      </c>
      <c r="E9942" s="97">
        <v>133417801</v>
      </c>
      <c r="F9942" s="96" t="s">
        <v>2328</v>
      </c>
      <c r="G9942" s="96">
        <v>1</v>
      </c>
      <c r="H9942" s="96">
        <v>0.35510000000000003</v>
      </c>
      <c r="I9942" s="810">
        <v>1</v>
      </c>
    </row>
    <row r="9943" spans="1:9" x14ac:dyDescent="0.15">
      <c r="A9943" s="694" t="s">
        <v>12362</v>
      </c>
      <c r="B9943" s="96">
        <v>59271</v>
      </c>
      <c r="C9943" s="96">
        <v>21</v>
      </c>
      <c r="D9943" s="97">
        <v>33784034</v>
      </c>
      <c r="E9943" s="97">
        <v>33887702</v>
      </c>
      <c r="F9943" s="96" t="s">
        <v>2321</v>
      </c>
      <c r="G9943" s="96">
        <v>323</v>
      </c>
      <c r="H9943" s="96">
        <v>0.35521999999999998</v>
      </c>
      <c r="I9943" s="810">
        <v>1</v>
      </c>
    </row>
    <row r="9944" spans="1:9" x14ac:dyDescent="0.15">
      <c r="A9944" s="694" t="s">
        <v>12363</v>
      </c>
      <c r="B9944" s="96">
        <v>126068</v>
      </c>
      <c r="C9944" s="96">
        <v>19</v>
      </c>
      <c r="D9944" s="97">
        <v>11877815</v>
      </c>
      <c r="E9944" s="97">
        <v>11894893</v>
      </c>
      <c r="F9944" s="96" t="s">
        <v>2321</v>
      </c>
      <c r="G9944" s="96">
        <v>70</v>
      </c>
      <c r="H9944" s="96">
        <v>0.35548000000000002</v>
      </c>
      <c r="I9944" s="810">
        <v>1</v>
      </c>
    </row>
    <row r="9945" spans="1:9" x14ac:dyDescent="0.15">
      <c r="A9945" s="694" t="s">
        <v>12364</v>
      </c>
      <c r="B9945" s="96">
        <v>10190</v>
      </c>
      <c r="C9945" s="96">
        <v>2</v>
      </c>
      <c r="D9945" s="97">
        <v>99935487</v>
      </c>
      <c r="E9945" s="97">
        <v>99957155</v>
      </c>
      <c r="F9945" s="96" t="s">
        <v>2328</v>
      </c>
      <c r="G9945" s="96">
        <v>55</v>
      </c>
      <c r="H9945" s="96">
        <v>0.35550999999999999</v>
      </c>
      <c r="I9945" s="810">
        <v>1</v>
      </c>
    </row>
    <row r="9946" spans="1:9" x14ac:dyDescent="0.15">
      <c r="A9946" s="694" t="s">
        <v>12365</v>
      </c>
      <c r="B9946" s="96">
        <v>80150</v>
      </c>
      <c r="C9946" s="96">
        <v>11</v>
      </c>
      <c r="D9946" s="97">
        <v>62104774</v>
      </c>
      <c r="E9946" s="97">
        <v>62160887</v>
      </c>
      <c r="F9946" s="96" t="s">
        <v>2321</v>
      </c>
      <c r="G9946" s="96">
        <v>147</v>
      </c>
      <c r="H9946" s="96">
        <v>0.35564000000000001</v>
      </c>
      <c r="I9946" s="810">
        <v>1</v>
      </c>
    </row>
    <row r="9947" spans="1:9" x14ac:dyDescent="0.15">
      <c r="A9947" s="694" t="s">
        <v>12366</v>
      </c>
      <c r="B9947" s="96">
        <v>166752</v>
      </c>
      <c r="C9947" s="96">
        <v>4</v>
      </c>
      <c r="D9947" s="97">
        <v>144498560</v>
      </c>
      <c r="E9947" s="97">
        <v>144621828</v>
      </c>
      <c r="F9947" s="96" t="s">
        <v>2328</v>
      </c>
      <c r="G9947" s="96">
        <v>331</v>
      </c>
      <c r="H9947" s="96">
        <v>0.35568</v>
      </c>
      <c r="I9947" s="810">
        <v>1</v>
      </c>
    </row>
    <row r="9948" spans="1:9" x14ac:dyDescent="0.15">
      <c r="A9948" s="694" t="s">
        <v>12367</v>
      </c>
      <c r="B9948" s="96">
        <v>219417</v>
      </c>
      <c r="C9948" s="96">
        <v>11</v>
      </c>
      <c r="D9948" s="97">
        <v>56143100</v>
      </c>
      <c r="E9948" s="97">
        <v>56144029</v>
      </c>
      <c r="F9948" s="96" t="s">
        <v>2321</v>
      </c>
      <c r="G9948" s="96">
        <v>8</v>
      </c>
      <c r="H9948" s="96">
        <v>0.35571999999999998</v>
      </c>
      <c r="I9948" s="810">
        <v>1</v>
      </c>
    </row>
    <row r="9949" spans="1:9" x14ac:dyDescent="0.15">
      <c r="A9949" s="694" t="s">
        <v>12368</v>
      </c>
      <c r="B9949" s="96">
        <v>55224</v>
      </c>
      <c r="C9949" s="96">
        <v>1</v>
      </c>
      <c r="D9949" s="97">
        <v>204100190</v>
      </c>
      <c r="E9949" s="97">
        <v>204121307</v>
      </c>
      <c r="F9949" s="96" t="s">
        <v>2328</v>
      </c>
      <c r="G9949" s="96">
        <v>55</v>
      </c>
      <c r="H9949" s="96">
        <v>0.35576000000000002</v>
      </c>
      <c r="I9949" s="810">
        <v>1</v>
      </c>
    </row>
    <row r="9950" spans="1:9" x14ac:dyDescent="0.15">
      <c r="A9950" s="694" t="s">
        <v>12369</v>
      </c>
      <c r="B9950" s="924">
        <v>4598</v>
      </c>
      <c r="C9950" s="96">
        <v>12</v>
      </c>
      <c r="D9950" s="97">
        <v>110011500</v>
      </c>
      <c r="E9950" s="97">
        <v>110035071</v>
      </c>
      <c r="F9950" s="96" t="s">
        <v>2321</v>
      </c>
      <c r="G9950" s="96">
        <v>78</v>
      </c>
      <c r="H9950" s="96">
        <v>0.35585</v>
      </c>
      <c r="I9950" s="810">
        <v>1</v>
      </c>
    </row>
    <row r="9951" spans="1:9" x14ac:dyDescent="0.15">
      <c r="A9951" s="694" t="s">
        <v>12370</v>
      </c>
      <c r="B9951" s="96">
        <v>54463</v>
      </c>
      <c r="C9951" s="96">
        <v>5</v>
      </c>
      <c r="D9951" s="97">
        <v>16472922</v>
      </c>
      <c r="E9951" s="97">
        <v>16617167</v>
      </c>
      <c r="F9951" s="96" t="s">
        <v>2328</v>
      </c>
      <c r="G9951" s="96">
        <v>506</v>
      </c>
      <c r="H9951" s="96">
        <v>0.35599999999999998</v>
      </c>
      <c r="I9951" s="810">
        <v>1</v>
      </c>
    </row>
    <row r="9952" spans="1:9" x14ac:dyDescent="0.15">
      <c r="A9952" s="694" t="s">
        <v>2050</v>
      </c>
      <c r="B9952" s="96">
        <v>26285</v>
      </c>
      <c r="C9952" s="96">
        <v>21</v>
      </c>
      <c r="D9952" s="97">
        <v>31538241</v>
      </c>
      <c r="E9952" s="97">
        <v>31538971</v>
      </c>
      <c r="F9952" s="96" t="s">
        <v>2328</v>
      </c>
      <c r="G9952" s="96">
        <v>2</v>
      </c>
      <c r="H9952" s="96">
        <v>0.35604000000000002</v>
      </c>
      <c r="I9952" s="810">
        <v>1</v>
      </c>
    </row>
    <row r="9953" spans="1:9" x14ac:dyDescent="0.15">
      <c r="A9953" s="694" t="s">
        <v>12371</v>
      </c>
      <c r="B9953" s="96">
        <v>285429</v>
      </c>
      <c r="C9953" s="96">
        <v>4</v>
      </c>
      <c r="D9953" s="97">
        <v>41983713</v>
      </c>
      <c r="E9953" s="97">
        <v>41988484</v>
      </c>
      <c r="F9953" s="96" t="s">
        <v>2321</v>
      </c>
      <c r="G9953" s="96">
        <v>13</v>
      </c>
      <c r="H9953" s="96">
        <v>0.35605999999999999</v>
      </c>
      <c r="I9953" s="810">
        <v>1</v>
      </c>
    </row>
    <row r="9954" spans="1:9" x14ac:dyDescent="0.15">
      <c r="A9954" s="694" t="s">
        <v>12372</v>
      </c>
      <c r="B9954" s="96">
        <v>130502</v>
      </c>
      <c r="C9954" s="96">
        <v>2</v>
      </c>
      <c r="D9954" s="97">
        <v>20096514</v>
      </c>
      <c r="E9954" s="97">
        <v>20101747</v>
      </c>
      <c r="F9954" s="96" t="s">
        <v>2328</v>
      </c>
      <c r="G9954" s="96">
        <v>12</v>
      </c>
      <c r="H9954" s="96">
        <v>0.35611999999999999</v>
      </c>
      <c r="I9954" s="810">
        <v>1</v>
      </c>
    </row>
    <row r="9955" spans="1:9" x14ac:dyDescent="0.15">
      <c r="A9955" s="694" t="s">
        <v>12373</v>
      </c>
      <c r="B9955" s="96">
        <v>51117</v>
      </c>
      <c r="C9955" s="96">
        <v>9</v>
      </c>
      <c r="D9955" s="97">
        <v>131084791</v>
      </c>
      <c r="E9955" s="97">
        <v>131096351</v>
      </c>
      <c r="F9955" s="96" t="s">
        <v>2321</v>
      </c>
      <c r="G9955" s="96">
        <v>33</v>
      </c>
      <c r="H9955" s="96">
        <v>0.35629</v>
      </c>
      <c r="I9955" s="810">
        <v>1</v>
      </c>
    </row>
    <row r="9956" spans="1:9" x14ac:dyDescent="0.15">
      <c r="A9956" s="694" t="s">
        <v>12374</v>
      </c>
      <c r="B9956" s="96">
        <v>51123</v>
      </c>
      <c r="C9956" s="96">
        <v>8</v>
      </c>
      <c r="D9956" s="97">
        <v>102209266</v>
      </c>
      <c r="E9956" s="97">
        <v>102218292</v>
      </c>
      <c r="F9956" s="96" t="s">
        <v>2328</v>
      </c>
      <c r="G9956" s="96">
        <v>20</v>
      </c>
      <c r="H9956" s="96">
        <v>0.35643000000000002</v>
      </c>
      <c r="I9956" s="810">
        <v>1</v>
      </c>
    </row>
    <row r="9957" spans="1:9" x14ac:dyDescent="0.15">
      <c r="A9957" s="694" t="s">
        <v>12375</v>
      </c>
      <c r="B9957" s="96">
        <v>10564</v>
      </c>
      <c r="C9957" s="96">
        <v>20</v>
      </c>
      <c r="D9957" s="97">
        <v>47538250</v>
      </c>
      <c r="E9957" s="97">
        <v>47653230</v>
      </c>
      <c r="F9957" s="96" t="s">
        <v>2321</v>
      </c>
      <c r="G9957" s="96">
        <v>307</v>
      </c>
      <c r="H9957" s="96">
        <v>0.35648000000000002</v>
      </c>
      <c r="I9957" s="810">
        <v>1</v>
      </c>
    </row>
    <row r="9958" spans="1:9" x14ac:dyDescent="0.15">
      <c r="A9958" s="694" t="s">
        <v>12376</v>
      </c>
      <c r="B9958" s="96">
        <v>375287</v>
      </c>
      <c r="C9958" s="96">
        <v>2</v>
      </c>
      <c r="D9958" s="97">
        <v>152104728</v>
      </c>
      <c r="E9958" s="97">
        <v>152118389</v>
      </c>
      <c r="F9958" s="96" t="s">
        <v>2328</v>
      </c>
      <c r="G9958" s="96">
        <v>39</v>
      </c>
      <c r="H9958" s="96">
        <v>0.35654000000000002</v>
      </c>
      <c r="I9958" s="810">
        <v>1</v>
      </c>
    </row>
    <row r="9959" spans="1:9" x14ac:dyDescent="0.15">
      <c r="A9959" s="694" t="s">
        <v>12377</v>
      </c>
      <c r="B9959" s="96">
        <v>10097</v>
      </c>
      <c r="C9959" s="96">
        <v>2</v>
      </c>
      <c r="D9959" s="97">
        <v>65454829</v>
      </c>
      <c r="E9959" s="97">
        <v>65498387</v>
      </c>
      <c r="F9959" s="96" t="s">
        <v>2321</v>
      </c>
      <c r="G9959" s="96">
        <v>129</v>
      </c>
      <c r="H9959" s="96">
        <v>0.35659999999999997</v>
      </c>
      <c r="I9959" s="810">
        <v>1</v>
      </c>
    </row>
    <row r="9960" spans="1:9" x14ac:dyDescent="0.15">
      <c r="A9960" s="694" t="s">
        <v>12378</v>
      </c>
      <c r="B9960" s="96">
        <v>1015</v>
      </c>
      <c r="C9960" s="96">
        <v>8</v>
      </c>
      <c r="D9960" s="97">
        <v>95139394</v>
      </c>
      <c r="E9960" s="97">
        <v>95229531</v>
      </c>
      <c r="F9960" s="96" t="s">
        <v>2328</v>
      </c>
      <c r="G9960" s="96">
        <v>312</v>
      </c>
      <c r="H9960" s="96">
        <v>0.35661999999999999</v>
      </c>
      <c r="I9960" s="810">
        <v>1</v>
      </c>
    </row>
    <row r="9961" spans="1:9" x14ac:dyDescent="0.15">
      <c r="A9961" s="694" t="s">
        <v>12379</v>
      </c>
      <c r="B9961" s="96">
        <v>79187</v>
      </c>
      <c r="C9961" s="96">
        <v>19</v>
      </c>
      <c r="D9961" s="97">
        <v>4304591</v>
      </c>
      <c r="E9961" s="97">
        <v>4323843</v>
      </c>
      <c r="F9961" s="96" t="s">
        <v>2321</v>
      </c>
      <c r="G9961" s="96">
        <v>68</v>
      </c>
      <c r="H9961" s="96">
        <v>0.35672999999999999</v>
      </c>
      <c r="I9961" s="810">
        <v>1</v>
      </c>
    </row>
    <row r="9962" spans="1:9" x14ac:dyDescent="0.15">
      <c r="A9962" s="694" t="s">
        <v>12380</v>
      </c>
      <c r="B9962" s="96">
        <v>256472</v>
      </c>
      <c r="C9962" s="96">
        <v>11</v>
      </c>
      <c r="D9962" s="97">
        <v>66059373</v>
      </c>
      <c r="E9962" s="97">
        <v>66064135</v>
      </c>
      <c r="F9962" s="96" t="s">
        <v>2321</v>
      </c>
      <c r="G9962" s="96">
        <v>10</v>
      </c>
      <c r="H9962" s="96">
        <v>0.35677999999999999</v>
      </c>
      <c r="I9962" s="810">
        <v>1</v>
      </c>
    </row>
    <row r="9963" spans="1:9" x14ac:dyDescent="0.15">
      <c r="A9963" s="694" t="s">
        <v>12381</v>
      </c>
      <c r="B9963" s="96">
        <v>51455</v>
      </c>
      <c r="C9963" s="96">
        <v>2</v>
      </c>
      <c r="D9963" s="97">
        <v>100016938</v>
      </c>
      <c r="E9963" s="97">
        <v>100106480</v>
      </c>
      <c r="F9963" s="96" t="s">
        <v>2328</v>
      </c>
      <c r="G9963" s="96">
        <v>244</v>
      </c>
      <c r="H9963" s="96">
        <v>0.35677999999999999</v>
      </c>
      <c r="I9963" s="810">
        <v>1</v>
      </c>
    </row>
    <row r="9964" spans="1:9" x14ac:dyDescent="0.15">
      <c r="A9964" s="694" t="s">
        <v>12382</v>
      </c>
      <c r="B9964" s="96">
        <v>56955</v>
      </c>
      <c r="C9964" s="96">
        <v>4</v>
      </c>
      <c r="D9964" s="97">
        <v>88742563</v>
      </c>
      <c r="E9964" s="97">
        <v>88767969</v>
      </c>
      <c r="F9964" s="96" t="s">
        <v>2321</v>
      </c>
      <c r="G9964" s="96">
        <v>105</v>
      </c>
      <c r="H9964" s="96">
        <v>0.35697000000000001</v>
      </c>
      <c r="I9964" s="810">
        <v>1</v>
      </c>
    </row>
    <row r="9965" spans="1:9" x14ac:dyDescent="0.15">
      <c r="A9965" s="694" t="s">
        <v>12383</v>
      </c>
      <c r="B9965" s="96">
        <v>54898</v>
      </c>
      <c r="C9965" s="96">
        <v>6</v>
      </c>
      <c r="D9965" s="97">
        <v>10980992</v>
      </c>
      <c r="E9965" s="97">
        <v>11044624</v>
      </c>
      <c r="F9965" s="96" t="s">
        <v>2328</v>
      </c>
      <c r="G9965" s="96">
        <v>206</v>
      </c>
      <c r="H9965" s="96">
        <v>0.35698999999999997</v>
      </c>
      <c r="I9965" s="810">
        <v>1</v>
      </c>
    </row>
    <row r="9966" spans="1:9" x14ac:dyDescent="0.15">
      <c r="A9966" s="694" t="s">
        <v>12384</v>
      </c>
      <c r="B9966" s="96">
        <v>9942</v>
      </c>
      <c r="C9966" s="96">
        <v>3</v>
      </c>
      <c r="D9966" s="97">
        <v>38388251</v>
      </c>
      <c r="E9966" s="97">
        <v>38456467</v>
      </c>
      <c r="F9966" s="96" t="s">
        <v>2321</v>
      </c>
      <c r="G9966" s="96">
        <v>278</v>
      </c>
      <c r="H9966" s="96">
        <v>0.35700999999999999</v>
      </c>
      <c r="I9966" s="810">
        <v>1</v>
      </c>
    </row>
    <row r="9967" spans="1:9" x14ac:dyDescent="0.15">
      <c r="A9967" s="694" t="s">
        <v>12385</v>
      </c>
      <c r="B9967" s="96">
        <v>339976</v>
      </c>
      <c r="C9967" s="96">
        <v>4</v>
      </c>
      <c r="D9967" s="97">
        <v>189060598</v>
      </c>
      <c r="E9967" s="97">
        <v>189068649</v>
      </c>
      <c r="F9967" s="96" t="s">
        <v>2321</v>
      </c>
      <c r="G9967" s="96">
        <v>75</v>
      </c>
      <c r="H9967" s="96">
        <v>0.35703000000000001</v>
      </c>
      <c r="I9967" s="810">
        <v>1</v>
      </c>
    </row>
    <row r="9968" spans="1:9" x14ac:dyDescent="0.15">
      <c r="A9968" s="694" t="s">
        <v>12386</v>
      </c>
      <c r="B9968" s="96">
        <v>157506</v>
      </c>
      <c r="C9968" s="96">
        <v>8</v>
      </c>
      <c r="D9968" s="97">
        <v>74206837</v>
      </c>
      <c r="E9968" s="97">
        <v>74237520</v>
      </c>
      <c r="F9968" s="96" t="s">
        <v>2321</v>
      </c>
      <c r="G9968" s="96">
        <v>101</v>
      </c>
      <c r="H9968" s="96">
        <v>0.35704999999999998</v>
      </c>
      <c r="I9968" s="810">
        <v>1</v>
      </c>
    </row>
    <row r="9969" spans="1:9" x14ac:dyDescent="0.15">
      <c r="A9969" s="694" t="s">
        <v>12387</v>
      </c>
      <c r="B9969" s="96">
        <v>9032</v>
      </c>
      <c r="C9969" s="96">
        <v>17</v>
      </c>
      <c r="D9969" s="97">
        <v>4675187</v>
      </c>
      <c r="E9969" s="97">
        <v>4686506</v>
      </c>
      <c r="F9969" s="96" t="s">
        <v>2321</v>
      </c>
      <c r="G9969" s="96">
        <v>49</v>
      </c>
      <c r="H9969" s="96">
        <v>0.35711999999999999</v>
      </c>
      <c r="I9969" s="810">
        <v>1</v>
      </c>
    </row>
    <row r="9970" spans="1:9" x14ac:dyDescent="0.15">
      <c r="A9970" s="694" t="s">
        <v>12388</v>
      </c>
      <c r="B9970" s="96">
        <v>342979</v>
      </c>
      <c r="C9970" s="96">
        <v>19</v>
      </c>
      <c r="D9970" s="97">
        <v>14164179</v>
      </c>
      <c r="E9970" s="97">
        <v>14172908</v>
      </c>
      <c r="F9970" s="96" t="s">
        <v>2328</v>
      </c>
      <c r="G9970" s="96">
        <v>17</v>
      </c>
      <c r="H9970" s="96">
        <v>0.35726999999999998</v>
      </c>
      <c r="I9970" s="810">
        <v>1</v>
      </c>
    </row>
    <row r="9971" spans="1:9" x14ac:dyDescent="0.15">
      <c r="A9971" s="694" t="s">
        <v>12389</v>
      </c>
      <c r="B9971" s="96">
        <v>1325</v>
      </c>
      <c r="C9971" s="96">
        <v>1</v>
      </c>
      <c r="D9971" s="97">
        <v>10509776</v>
      </c>
      <c r="E9971" s="97">
        <v>10512060</v>
      </c>
      <c r="F9971" s="96" t="s">
        <v>2321</v>
      </c>
      <c r="G9971" s="96">
        <v>6</v>
      </c>
      <c r="H9971" s="96">
        <v>0.35729</v>
      </c>
      <c r="I9971" s="810">
        <v>1</v>
      </c>
    </row>
    <row r="9972" spans="1:9" x14ac:dyDescent="0.15">
      <c r="A9972" s="694" t="s">
        <v>12390</v>
      </c>
      <c r="B9972" s="96">
        <v>163051</v>
      </c>
      <c r="C9972" s="96">
        <v>19</v>
      </c>
      <c r="D9972" s="97">
        <v>12571998</v>
      </c>
      <c r="E9972" s="97">
        <v>12595632</v>
      </c>
      <c r="F9972" s="96" t="s">
        <v>2328</v>
      </c>
      <c r="G9972" s="96">
        <v>49</v>
      </c>
      <c r="H9972" s="96">
        <v>0.35737000000000002</v>
      </c>
      <c r="I9972" s="810">
        <v>1</v>
      </c>
    </row>
    <row r="9973" spans="1:9" x14ac:dyDescent="0.15">
      <c r="A9973" s="694" t="s">
        <v>12391</v>
      </c>
      <c r="B9973" s="96">
        <v>53347</v>
      </c>
      <c r="C9973" s="96">
        <v>21</v>
      </c>
      <c r="D9973" s="97">
        <v>43823971</v>
      </c>
      <c r="E9973" s="97">
        <v>43867790</v>
      </c>
      <c r="F9973" s="96" t="s">
        <v>2321</v>
      </c>
      <c r="G9973" s="96">
        <v>230</v>
      </c>
      <c r="H9973" s="96">
        <v>0.35746</v>
      </c>
      <c r="I9973" s="810">
        <v>1</v>
      </c>
    </row>
    <row r="9974" spans="1:9" x14ac:dyDescent="0.15">
      <c r="A9974" s="694" t="s">
        <v>12392</v>
      </c>
      <c r="B9974" s="96">
        <v>5329</v>
      </c>
      <c r="C9974" s="96">
        <v>19</v>
      </c>
      <c r="D9974" s="97">
        <v>44150247</v>
      </c>
      <c r="E9974" s="97">
        <v>44174498</v>
      </c>
      <c r="F9974" s="96" t="s">
        <v>2328</v>
      </c>
      <c r="G9974" s="96">
        <v>103</v>
      </c>
      <c r="H9974" s="96">
        <v>0.35750999999999999</v>
      </c>
      <c r="I9974" s="810">
        <v>1</v>
      </c>
    </row>
    <row r="9975" spans="1:9" x14ac:dyDescent="0.15">
      <c r="A9975" s="694" t="s">
        <v>12393</v>
      </c>
      <c r="B9975" s="96">
        <v>2922</v>
      </c>
      <c r="C9975" s="96">
        <v>18</v>
      </c>
      <c r="D9975" s="97">
        <v>56887400</v>
      </c>
      <c r="E9975" s="97">
        <v>56898003</v>
      </c>
      <c r="F9975" s="96" t="s">
        <v>2321</v>
      </c>
      <c r="G9975" s="96">
        <v>51</v>
      </c>
      <c r="H9975" s="96">
        <v>0.35754000000000002</v>
      </c>
      <c r="I9975" s="810">
        <v>1</v>
      </c>
    </row>
    <row r="9976" spans="1:9" x14ac:dyDescent="0.15">
      <c r="A9976" s="694" t="s">
        <v>12394</v>
      </c>
      <c r="B9976" s="96">
        <v>80117</v>
      </c>
      <c r="C9976" s="96">
        <v>3</v>
      </c>
      <c r="D9976" s="97">
        <v>160394948</v>
      </c>
      <c r="E9976" s="97">
        <v>160396236</v>
      </c>
      <c r="F9976" s="96" t="s">
        <v>2321</v>
      </c>
      <c r="G9976" s="96">
        <v>2</v>
      </c>
      <c r="H9976" s="96">
        <v>0.35757</v>
      </c>
      <c r="I9976" s="810">
        <v>1</v>
      </c>
    </row>
    <row r="9977" spans="1:9" x14ac:dyDescent="0.15">
      <c r="A9977" s="694" t="s">
        <v>12395</v>
      </c>
      <c r="B9977" s="96">
        <v>8355</v>
      </c>
      <c r="C9977" s="96">
        <v>6</v>
      </c>
      <c r="D9977" s="97">
        <v>26271146</v>
      </c>
      <c r="E9977" s="97">
        <v>26271612</v>
      </c>
      <c r="F9977" s="96" t="s">
        <v>2328</v>
      </c>
      <c r="G9977" s="96">
        <v>2</v>
      </c>
      <c r="H9977" s="96">
        <v>0.35770000000000002</v>
      </c>
      <c r="I9977" s="810">
        <v>1</v>
      </c>
    </row>
    <row r="9978" spans="1:9" x14ac:dyDescent="0.15">
      <c r="A9978" s="694" t="s">
        <v>12396</v>
      </c>
      <c r="B9978" s="96">
        <v>124912</v>
      </c>
      <c r="C9978" s="96">
        <v>17</v>
      </c>
      <c r="D9978" s="97">
        <v>31318882</v>
      </c>
      <c r="E9978" s="97">
        <v>31324895</v>
      </c>
      <c r="F9978" s="96" t="s">
        <v>2321</v>
      </c>
      <c r="G9978" s="96">
        <v>48</v>
      </c>
      <c r="H9978" s="96">
        <v>0.35785</v>
      </c>
      <c r="I9978" s="810">
        <v>1</v>
      </c>
    </row>
    <row r="9979" spans="1:9" x14ac:dyDescent="0.15">
      <c r="A9979" s="694" t="s">
        <v>12397</v>
      </c>
      <c r="B9979" s="96">
        <v>257106</v>
      </c>
      <c r="C9979" s="96">
        <v>1</v>
      </c>
      <c r="D9979" s="97">
        <v>161016731</v>
      </c>
      <c r="E9979" s="97">
        <v>161039760</v>
      </c>
      <c r="F9979" s="96" t="s">
        <v>2328</v>
      </c>
      <c r="G9979" s="96">
        <v>65</v>
      </c>
      <c r="H9979" s="96">
        <v>0.35791000000000001</v>
      </c>
      <c r="I9979" s="810">
        <v>1</v>
      </c>
    </row>
    <row r="9980" spans="1:9" x14ac:dyDescent="0.15">
      <c r="A9980" s="694" t="s">
        <v>12398</v>
      </c>
      <c r="B9980" s="96">
        <v>118426</v>
      </c>
      <c r="C9980" s="96">
        <v>12</v>
      </c>
      <c r="D9980" s="97">
        <v>12509967</v>
      </c>
      <c r="E9980" s="97">
        <v>12637587</v>
      </c>
      <c r="F9980" s="96" t="s">
        <v>2321</v>
      </c>
      <c r="G9980" s="96">
        <v>459</v>
      </c>
      <c r="H9980" s="96">
        <v>0.35793999999999998</v>
      </c>
      <c r="I9980" s="810">
        <v>1</v>
      </c>
    </row>
    <row r="9981" spans="1:9" x14ac:dyDescent="0.15">
      <c r="A9981" s="694" t="s">
        <v>12399</v>
      </c>
      <c r="B9981" s="96">
        <v>80834</v>
      </c>
      <c r="C9981" s="96">
        <v>1</v>
      </c>
      <c r="D9981" s="97">
        <v>19166093</v>
      </c>
      <c r="E9981" s="97">
        <v>19186155</v>
      </c>
      <c r="F9981" s="96" t="s">
        <v>2328</v>
      </c>
      <c r="G9981" s="96">
        <v>130</v>
      </c>
      <c r="H9981" s="96">
        <v>0.35793999999999998</v>
      </c>
      <c r="I9981" s="810">
        <v>1</v>
      </c>
    </row>
    <row r="9982" spans="1:9" x14ac:dyDescent="0.15">
      <c r="A9982" s="694" t="s">
        <v>12400</v>
      </c>
      <c r="B9982" s="96">
        <v>100133128</v>
      </c>
      <c r="C9982" s="96">
        <v>4</v>
      </c>
      <c r="D9982" s="97">
        <v>9400867</v>
      </c>
      <c r="E9982" s="97">
        <v>9405291</v>
      </c>
      <c r="F9982" s="96" t="s">
        <v>2321</v>
      </c>
      <c r="G9982" s="96">
        <v>12</v>
      </c>
      <c r="H9982" s="96">
        <v>0.35805999999999999</v>
      </c>
      <c r="I9982" s="810">
        <v>1</v>
      </c>
    </row>
    <row r="9983" spans="1:9" x14ac:dyDescent="0.15">
      <c r="A9983" s="694" t="s">
        <v>12401</v>
      </c>
      <c r="B9983" s="96">
        <v>84294</v>
      </c>
      <c r="C9983" s="96">
        <v>8</v>
      </c>
      <c r="D9983" s="97">
        <v>117778742</v>
      </c>
      <c r="E9983" s="97">
        <v>117792449</v>
      </c>
      <c r="F9983" s="96" t="s">
        <v>2321</v>
      </c>
      <c r="G9983" s="96">
        <v>37</v>
      </c>
      <c r="H9983" s="96">
        <v>0.35815000000000002</v>
      </c>
      <c r="I9983" s="810">
        <v>1</v>
      </c>
    </row>
    <row r="9984" spans="1:9" x14ac:dyDescent="0.15">
      <c r="A9984" s="694" t="s">
        <v>12402</v>
      </c>
      <c r="B9984" s="96">
        <v>55230</v>
      </c>
      <c r="C9984" s="96">
        <v>2</v>
      </c>
      <c r="D9984" s="97">
        <v>234384165</v>
      </c>
      <c r="E9984" s="97">
        <v>234475433</v>
      </c>
      <c r="F9984" s="96" t="s">
        <v>2328</v>
      </c>
      <c r="G9984" s="96">
        <v>236</v>
      </c>
      <c r="H9984" s="96">
        <v>0.35820000000000002</v>
      </c>
      <c r="I9984" s="810">
        <v>1</v>
      </c>
    </row>
    <row r="9985" spans="1:9" x14ac:dyDescent="0.15">
      <c r="A9985" s="694" t="s">
        <v>12403</v>
      </c>
      <c r="B9985" s="96">
        <v>341880</v>
      </c>
      <c r="C9985" s="96">
        <v>14</v>
      </c>
      <c r="D9985" s="97">
        <v>58030640</v>
      </c>
      <c r="E9985" s="97">
        <v>58332592</v>
      </c>
      <c r="F9985" s="96" t="s">
        <v>2328</v>
      </c>
      <c r="G9985" s="96">
        <v>1510</v>
      </c>
      <c r="H9985" s="96">
        <v>0.35837999999999998</v>
      </c>
      <c r="I9985" s="810">
        <v>1</v>
      </c>
    </row>
    <row r="9986" spans="1:9" x14ac:dyDescent="0.15">
      <c r="A9986" s="694" t="s">
        <v>12404</v>
      </c>
      <c r="B9986" s="96">
        <v>64170</v>
      </c>
      <c r="C9986" s="96">
        <v>9</v>
      </c>
      <c r="D9986" s="97">
        <v>139258408</v>
      </c>
      <c r="E9986" s="97">
        <v>139268133</v>
      </c>
      <c r="F9986" s="96" t="s">
        <v>2328</v>
      </c>
      <c r="G9986" s="96">
        <v>32</v>
      </c>
      <c r="H9986" s="96">
        <v>0.35844999999999999</v>
      </c>
      <c r="I9986" s="810">
        <v>1</v>
      </c>
    </row>
    <row r="9987" spans="1:9" x14ac:dyDescent="0.15">
      <c r="A9987" s="694" t="s">
        <v>12405</v>
      </c>
      <c r="B9987" s="96">
        <v>5378</v>
      </c>
      <c r="C9987" s="96">
        <v>2</v>
      </c>
      <c r="D9987" s="97">
        <v>190648710</v>
      </c>
      <c r="E9987" s="97">
        <v>190742355</v>
      </c>
      <c r="F9987" s="96" t="s">
        <v>2321</v>
      </c>
      <c r="G9987" s="96">
        <v>214</v>
      </c>
      <c r="H9987" s="96">
        <v>0.35848999999999998</v>
      </c>
      <c r="I9987" s="810">
        <v>1</v>
      </c>
    </row>
    <row r="9988" spans="1:9" x14ac:dyDescent="0.15">
      <c r="A9988" s="694" t="s">
        <v>12406</v>
      </c>
      <c r="B9988" s="96">
        <v>23741</v>
      </c>
      <c r="C9988" s="96">
        <v>15</v>
      </c>
      <c r="D9988" s="97">
        <v>49170290</v>
      </c>
      <c r="E9988" s="97">
        <v>49172380</v>
      </c>
      <c r="F9988" s="96" t="s">
        <v>2321</v>
      </c>
      <c r="G9988" s="96">
        <v>1</v>
      </c>
      <c r="H9988" s="96">
        <v>0.35849999999999999</v>
      </c>
      <c r="I9988" s="810">
        <v>1</v>
      </c>
    </row>
    <row r="9989" spans="1:9" x14ac:dyDescent="0.15">
      <c r="A9989" s="694" t="s">
        <v>12407</v>
      </c>
      <c r="B9989" s="96">
        <v>7772</v>
      </c>
      <c r="C9989" s="96">
        <v>19</v>
      </c>
      <c r="D9989" s="97">
        <v>44930423</v>
      </c>
      <c r="E9989" s="97">
        <v>44952766</v>
      </c>
      <c r="F9989" s="96" t="s">
        <v>2328</v>
      </c>
      <c r="G9989" s="96">
        <v>119</v>
      </c>
      <c r="H9989" s="96">
        <v>0.35865999999999998</v>
      </c>
      <c r="I9989" s="810">
        <v>1</v>
      </c>
    </row>
    <row r="9990" spans="1:9" x14ac:dyDescent="0.15">
      <c r="A9990" s="694" t="s">
        <v>12408</v>
      </c>
      <c r="B9990" s="96">
        <v>79695</v>
      </c>
      <c r="C9990" s="96">
        <v>9</v>
      </c>
      <c r="D9990" s="97">
        <v>101569981</v>
      </c>
      <c r="E9990" s="97">
        <v>101612363</v>
      </c>
      <c r="F9990" s="96" t="s">
        <v>2321</v>
      </c>
      <c r="G9990" s="96">
        <v>137</v>
      </c>
      <c r="H9990" s="96">
        <v>0.35866999999999999</v>
      </c>
      <c r="I9990" s="810">
        <v>1</v>
      </c>
    </row>
    <row r="9991" spans="1:9" x14ac:dyDescent="0.15">
      <c r="A9991" s="694" t="s">
        <v>12409</v>
      </c>
      <c r="B9991" s="96">
        <v>219855</v>
      </c>
      <c r="C9991" s="96">
        <v>11</v>
      </c>
      <c r="D9991" s="97">
        <v>124932963</v>
      </c>
      <c r="E9991" s="97">
        <v>124960412</v>
      </c>
      <c r="F9991" s="96" t="s">
        <v>2321</v>
      </c>
      <c r="G9991" s="96">
        <v>156</v>
      </c>
      <c r="H9991" s="96">
        <v>0.35869000000000001</v>
      </c>
      <c r="I9991" s="810">
        <v>1</v>
      </c>
    </row>
    <row r="9992" spans="1:9" x14ac:dyDescent="0.15">
      <c r="A9992" s="694" t="s">
        <v>12410</v>
      </c>
      <c r="B9992" s="96">
        <v>282679</v>
      </c>
      <c r="C9992" s="96">
        <v>11</v>
      </c>
      <c r="D9992" s="97">
        <v>77300680</v>
      </c>
      <c r="E9992" s="97">
        <v>77321401</v>
      </c>
      <c r="F9992" s="96" t="s">
        <v>2321</v>
      </c>
      <c r="G9992" s="96">
        <v>47</v>
      </c>
      <c r="H9992" s="96">
        <v>0.35875000000000001</v>
      </c>
      <c r="I9992" s="810">
        <v>1</v>
      </c>
    </row>
    <row r="9993" spans="1:9" x14ac:dyDescent="0.15">
      <c r="A9993" s="694" t="s">
        <v>12411</v>
      </c>
      <c r="B9993" s="96">
        <v>6752</v>
      </c>
      <c r="C9993" s="96">
        <v>17</v>
      </c>
      <c r="D9993" s="97">
        <v>71161160</v>
      </c>
      <c r="E9993" s="97">
        <v>71168094</v>
      </c>
      <c r="F9993" s="96" t="s">
        <v>2321</v>
      </c>
      <c r="G9993" s="96">
        <v>19</v>
      </c>
      <c r="H9993" s="96">
        <v>0.35875000000000001</v>
      </c>
      <c r="I9993" s="810">
        <v>1</v>
      </c>
    </row>
    <row r="9994" spans="1:9" x14ac:dyDescent="0.15">
      <c r="A9994" s="694" t="s">
        <v>12412</v>
      </c>
      <c r="B9994" s="96">
        <v>30851</v>
      </c>
      <c r="C9994" s="96">
        <v>17</v>
      </c>
      <c r="D9994" s="97">
        <v>3566187</v>
      </c>
      <c r="E9994" s="97">
        <v>3571973</v>
      </c>
      <c r="F9994" s="96" t="s">
        <v>2328</v>
      </c>
      <c r="G9994" s="96">
        <v>22</v>
      </c>
      <c r="H9994" s="96">
        <v>0.35882999999999998</v>
      </c>
      <c r="I9994" s="810">
        <v>1</v>
      </c>
    </row>
    <row r="9995" spans="1:9" x14ac:dyDescent="0.15">
      <c r="A9995" s="694" t="s">
        <v>12413</v>
      </c>
      <c r="B9995" s="96">
        <v>219681</v>
      </c>
      <c r="C9995" s="96">
        <v>10</v>
      </c>
      <c r="D9995" s="97">
        <v>23216954</v>
      </c>
      <c r="E9995" s="97">
        <v>23327452</v>
      </c>
      <c r="F9995" s="96" t="s">
        <v>2321</v>
      </c>
      <c r="G9995" s="96">
        <v>343</v>
      </c>
      <c r="H9995" s="96">
        <v>0.35883999999999999</v>
      </c>
      <c r="I9995" s="810">
        <v>1</v>
      </c>
    </row>
    <row r="9996" spans="1:9" x14ac:dyDescent="0.15">
      <c r="A9996" s="694" t="s">
        <v>12414</v>
      </c>
      <c r="B9996" s="96">
        <v>5031</v>
      </c>
      <c r="C9996" s="96">
        <v>11</v>
      </c>
      <c r="D9996" s="97">
        <v>72975550</v>
      </c>
      <c r="E9996" s="97">
        <v>73009670</v>
      </c>
      <c r="F9996" s="96" t="s">
        <v>2321</v>
      </c>
      <c r="G9996" s="96">
        <v>90</v>
      </c>
      <c r="H9996" s="96">
        <v>0.35888999999999999</v>
      </c>
      <c r="I9996" s="810">
        <v>1</v>
      </c>
    </row>
    <row r="9997" spans="1:9" x14ac:dyDescent="0.15">
      <c r="A9997" s="694" t="s">
        <v>12415</v>
      </c>
      <c r="B9997" s="96">
        <v>6785</v>
      </c>
      <c r="C9997" s="96">
        <v>6</v>
      </c>
      <c r="D9997" s="97">
        <v>80624529</v>
      </c>
      <c r="E9997" s="97">
        <v>80657315</v>
      </c>
      <c r="F9997" s="96" t="s">
        <v>2328</v>
      </c>
      <c r="G9997" s="96">
        <v>128</v>
      </c>
      <c r="H9997" s="96">
        <v>0.35891000000000001</v>
      </c>
      <c r="I9997" s="810">
        <v>1</v>
      </c>
    </row>
    <row r="9998" spans="1:9" x14ac:dyDescent="0.15">
      <c r="A9998" s="694" t="s">
        <v>12416</v>
      </c>
      <c r="B9998" s="96">
        <v>9125</v>
      </c>
      <c r="C9998" s="96">
        <v>2</v>
      </c>
      <c r="D9998" s="97">
        <v>219433303</v>
      </c>
      <c r="E9998" s="97">
        <v>219461158</v>
      </c>
      <c r="F9998" s="96" t="s">
        <v>2321</v>
      </c>
      <c r="G9998" s="96">
        <v>49</v>
      </c>
      <c r="H9998" s="96">
        <v>0.35893000000000003</v>
      </c>
      <c r="I9998" s="810">
        <v>1</v>
      </c>
    </row>
    <row r="9999" spans="1:9" x14ac:dyDescent="0.15">
      <c r="A9999" s="694" t="s">
        <v>12417</v>
      </c>
      <c r="B9999" s="96">
        <v>5778</v>
      </c>
      <c r="C9999" s="96">
        <v>1</v>
      </c>
      <c r="D9999" s="97">
        <v>202116141</v>
      </c>
      <c r="E9999" s="97">
        <v>202130716</v>
      </c>
      <c r="F9999" s="96" t="s">
        <v>2328</v>
      </c>
      <c r="G9999" s="96">
        <v>49</v>
      </c>
      <c r="H9999" s="96">
        <v>0.35894999999999999</v>
      </c>
      <c r="I9999" s="810">
        <v>1</v>
      </c>
    </row>
    <row r="10000" spans="1:9" x14ac:dyDescent="0.15">
      <c r="A10000" s="694" t="s">
        <v>12418</v>
      </c>
      <c r="B10000" s="96">
        <v>26579</v>
      </c>
      <c r="C10000" s="96">
        <v>11</v>
      </c>
      <c r="D10000" s="97">
        <v>69061613</v>
      </c>
      <c r="E10000" s="97">
        <v>69064754</v>
      </c>
      <c r="F10000" s="96" t="s">
        <v>2321</v>
      </c>
      <c r="G10000" s="96">
        <v>11</v>
      </c>
      <c r="H10000" s="96">
        <v>0.35896</v>
      </c>
      <c r="I10000" s="810">
        <v>1</v>
      </c>
    </row>
    <row r="10001" spans="1:9" x14ac:dyDescent="0.15">
      <c r="A10001" s="694" t="s">
        <v>12419</v>
      </c>
      <c r="B10001" s="96">
        <v>84659</v>
      </c>
      <c r="C10001" s="96">
        <v>14</v>
      </c>
      <c r="D10001" s="97">
        <v>21510385</v>
      </c>
      <c r="E10001" s="97">
        <v>21512393</v>
      </c>
      <c r="F10001" s="96" t="s">
        <v>2321</v>
      </c>
      <c r="G10001" s="96">
        <v>7</v>
      </c>
      <c r="H10001" s="96">
        <v>0.35898999999999998</v>
      </c>
      <c r="I10001" s="810">
        <v>1</v>
      </c>
    </row>
    <row r="10002" spans="1:9" x14ac:dyDescent="0.15">
      <c r="A10002" s="694" t="s">
        <v>12420</v>
      </c>
      <c r="B10002" s="96">
        <v>7421</v>
      </c>
      <c r="C10002" s="96">
        <v>12</v>
      </c>
      <c r="D10002" s="97">
        <v>48235320</v>
      </c>
      <c r="E10002" s="97">
        <v>48298814</v>
      </c>
      <c r="F10002" s="96" t="s">
        <v>2328</v>
      </c>
      <c r="G10002" s="96">
        <v>207</v>
      </c>
      <c r="H10002" s="96">
        <v>0.35908000000000001</v>
      </c>
      <c r="I10002" s="810">
        <v>1</v>
      </c>
    </row>
    <row r="10003" spans="1:9" x14ac:dyDescent="0.15">
      <c r="A10003" s="694" t="s">
        <v>12421</v>
      </c>
      <c r="B10003" s="96">
        <v>101927401</v>
      </c>
      <c r="C10003" s="96">
        <v>1</v>
      </c>
      <c r="D10003" s="97">
        <v>228549180</v>
      </c>
      <c r="E10003" s="97">
        <v>228554500</v>
      </c>
      <c r="F10003" s="96" t="s">
        <v>2328</v>
      </c>
      <c r="G10003" s="96">
        <v>26</v>
      </c>
      <c r="H10003" s="96">
        <v>0.35911999999999999</v>
      </c>
      <c r="I10003" s="810">
        <v>1</v>
      </c>
    </row>
    <row r="10004" spans="1:9" x14ac:dyDescent="0.15">
      <c r="A10004" s="694" t="s">
        <v>12422</v>
      </c>
      <c r="B10004" s="96">
        <v>8499</v>
      </c>
      <c r="C10004" s="96">
        <v>12</v>
      </c>
      <c r="D10004" s="97">
        <v>81652045</v>
      </c>
      <c r="E10004" s="97">
        <v>82153109</v>
      </c>
      <c r="F10004" s="96" t="s">
        <v>2328</v>
      </c>
      <c r="G10004" s="96">
        <v>1489</v>
      </c>
      <c r="H10004" s="96">
        <v>0.35914000000000001</v>
      </c>
      <c r="I10004" s="810">
        <v>1</v>
      </c>
    </row>
    <row r="10005" spans="1:9" x14ac:dyDescent="0.15">
      <c r="A10005" s="694" t="s">
        <v>12423</v>
      </c>
      <c r="B10005" s="96">
        <v>9701</v>
      </c>
      <c r="C10005" s="96">
        <v>22</v>
      </c>
      <c r="D10005" s="97">
        <v>50781746</v>
      </c>
      <c r="E10005" s="97">
        <v>50883519</v>
      </c>
      <c r="F10005" s="96" t="s">
        <v>2321</v>
      </c>
      <c r="G10005" s="96">
        <v>395</v>
      </c>
      <c r="H10005" s="96">
        <v>0.35914000000000001</v>
      </c>
      <c r="I10005" s="810">
        <v>1</v>
      </c>
    </row>
    <row r="10006" spans="1:9" x14ac:dyDescent="0.15">
      <c r="A10006" s="694" t="s">
        <v>12424</v>
      </c>
      <c r="B10006" s="96">
        <v>256006</v>
      </c>
      <c r="C10006" s="96">
        <v>5</v>
      </c>
      <c r="D10006" s="97">
        <v>74364122</v>
      </c>
      <c r="E10006" s="97">
        <v>74532703</v>
      </c>
      <c r="F10006" s="96" t="s">
        <v>2328</v>
      </c>
      <c r="G10006" s="96">
        <v>499</v>
      </c>
      <c r="H10006" s="96">
        <v>0.35916999999999999</v>
      </c>
      <c r="I10006" s="810">
        <v>1</v>
      </c>
    </row>
    <row r="10007" spans="1:9" x14ac:dyDescent="0.15">
      <c r="A10007" s="694" t="s">
        <v>12425</v>
      </c>
      <c r="B10007" s="96">
        <v>81567</v>
      </c>
      <c r="C10007" s="96">
        <v>6</v>
      </c>
      <c r="D10007" s="97">
        <v>7881483</v>
      </c>
      <c r="E10007" s="97">
        <v>7911047</v>
      </c>
      <c r="F10007" s="96" t="s">
        <v>2328</v>
      </c>
      <c r="G10007" s="96">
        <v>129</v>
      </c>
      <c r="H10007" s="96">
        <v>0.35931000000000002</v>
      </c>
      <c r="I10007" s="810">
        <v>1</v>
      </c>
    </row>
    <row r="10008" spans="1:9" x14ac:dyDescent="0.15">
      <c r="A10008" s="694" t="s">
        <v>12426</v>
      </c>
      <c r="B10008" s="96">
        <v>6261</v>
      </c>
      <c r="C10008" s="96">
        <v>19</v>
      </c>
      <c r="D10008" s="97">
        <v>38924340</v>
      </c>
      <c r="E10008" s="97">
        <v>39078204</v>
      </c>
      <c r="F10008" s="96" t="s">
        <v>2321</v>
      </c>
      <c r="G10008" s="96">
        <v>589</v>
      </c>
      <c r="H10008" s="96">
        <v>0.35942000000000002</v>
      </c>
      <c r="I10008" s="810">
        <v>1</v>
      </c>
    </row>
    <row r="10009" spans="1:9" x14ac:dyDescent="0.15">
      <c r="A10009" s="694" t="s">
        <v>12427</v>
      </c>
      <c r="B10009" s="96">
        <v>923</v>
      </c>
      <c r="C10009" s="96">
        <v>11</v>
      </c>
      <c r="D10009" s="97">
        <v>60739113</v>
      </c>
      <c r="E10009" s="97">
        <v>60787849</v>
      </c>
      <c r="F10009" s="96" t="s">
        <v>2321</v>
      </c>
      <c r="G10009" s="96">
        <v>218</v>
      </c>
      <c r="H10009" s="96">
        <v>0.35942000000000002</v>
      </c>
      <c r="I10009" s="810">
        <v>1</v>
      </c>
    </row>
    <row r="10010" spans="1:9" x14ac:dyDescent="0.15">
      <c r="A10010" s="694" t="s">
        <v>12428</v>
      </c>
      <c r="B10010" s="96">
        <v>101928675</v>
      </c>
      <c r="C10010" s="96">
        <v>7</v>
      </c>
      <c r="D10010" s="97">
        <v>51453716</v>
      </c>
      <c r="E10010" s="97">
        <v>51455203</v>
      </c>
      <c r="F10010" s="96" t="s">
        <v>2328</v>
      </c>
      <c r="G10010" s="96">
        <v>3</v>
      </c>
      <c r="H10010" s="96">
        <v>0.35943000000000003</v>
      </c>
      <c r="I10010" s="810">
        <v>1</v>
      </c>
    </row>
    <row r="10011" spans="1:9" x14ac:dyDescent="0.15">
      <c r="A10011" s="694" t="s">
        <v>12429</v>
      </c>
      <c r="B10011" s="96">
        <v>1672</v>
      </c>
      <c r="C10011" s="96">
        <v>8</v>
      </c>
      <c r="D10011" s="97">
        <v>6728097</v>
      </c>
      <c r="E10011" s="97">
        <v>6735529</v>
      </c>
      <c r="F10011" s="96" t="s">
        <v>2328</v>
      </c>
      <c r="G10011" s="96">
        <v>95</v>
      </c>
      <c r="H10011" s="96">
        <v>0.35946</v>
      </c>
      <c r="I10011" s="810">
        <v>1</v>
      </c>
    </row>
    <row r="10012" spans="1:9" x14ac:dyDescent="0.15">
      <c r="A10012" s="694" t="s">
        <v>12430</v>
      </c>
      <c r="B10012" s="96">
        <v>27127</v>
      </c>
      <c r="C10012" s="96">
        <v>22</v>
      </c>
      <c r="D10012" s="97">
        <v>45739944</v>
      </c>
      <c r="E10012" s="97">
        <v>45809500</v>
      </c>
      <c r="F10012" s="96" t="s">
        <v>2328</v>
      </c>
      <c r="G10012" s="96">
        <v>208</v>
      </c>
      <c r="H10012" s="96">
        <v>0.35954000000000003</v>
      </c>
      <c r="I10012" s="810">
        <v>1</v>
      </c>
    </row>
    <row r="10013" spans="1:9" x14ac:dyDescent="0.15">
      <c r="A10013" s="694" t="s">
        <v>12431</v>
      </c>
      <c r="B10013" s="96">
        <v>64897</v>
      </c>
      <c r="C10013" s="96">
        <v>12</v>
      </c>
      <c r="D10013" s="97">
        <v>121440835</v>
      </c>
      <c r="E10013" s="97">
        <v>121454300</v>
      </c>
      <c r="F10013" s="96" t="s">
        <v>2328</v>
      </c>
      <c r="G10013" s="96">
        <v>61</v>
      </c>
      <c r="H10013" s="96">
        <v>0.35965999999999998</v>
      </c>
      <c r="I10013" s="810">
        <v>1</v>
      </c>
    </row>
    <row r="10014" spans="1:9" x14ac:dyDescent="0.15">
      <c r="A10014" s="694" t="s">
        <v>12432</v>
      </c>
      <c r="B10014" s="96">
        <v>51649</v>
      </c>
      <c r="C10014" s="96">
        <v>17</v>
      </c>
      <c r="D10014" s="97">
        <v>55916287</v>
      </c>
      <c r="E10014" s="97">
        <v>55927433</v>
      </c>
      <c r="F10014" s="96" t="s">
        <v>2328</v>
      </c>
      <c r="G10014" s="96">
        <v>30</v>
      </c>
      <c r="H10014" s="96">
        <v>0.35970000000000002</v>
      </c>
      <c r="I10014" s="810">
        <v>1</v>
      </c>
    </row>
    <row r="10015" spans="1:9" x14ac:dyDescent="0.15">
      <c r="A10015" s="694" t="s">
        <v>12433</v>
      </c>
      <c r="B10015" s="96">
        <v>6923</v>
      </c>
      <c r="C10015" s="96">
        <v>16</v>
      </c>
      <c r="D10015" s="97">
        <v>2821415</v>
      </c>
      <c r="E10015" s="97">
        <v>2827297</v>
      </c>
      <c r="F10015" s="96" t="s">
        <v>2328</v>
      </c>
      <c r="G10015" s="96">
        <v>19</v>
      </c>
      <c r="H10015" s="96">
        <v>0.35971999999999998</v>
      </c>
      <c r="I10015" s="810">
        <v>1</v>
      </c>
    </row>
    <row r="10016" spans="1:9" x14ac:dyDescent="0.15">
      <c r="A10016" s="694" t="s">
        <v>12434</v>
      </c>
      <c r="B10016" s="96">
        <v>55035</v>
      </c>
      <c r="C10016" s="96">
        <v>9</v>
      </c>
      <c r="D10016" s="97">
        <v>95059640</v>
      </c>
      <c r="E10016" s="97">
        <v>95087876</v>
      </c>
      <c r="F10016" s="96" t="s">
        <v>2328</v>
      </c>
      <c r="G10016" s="96">
        <v>75</v>
      </c>
      <c r="H10016" s="96">
        <v>0.35986000000000001</v>
      </c>
      <c r="I10016" s="810">
        <v>1</v>
      </c>
    </row>
    <row r="10017" spans="1:9" x14ac:dyDescent="0.15">
      <c r="A10017" s="694" t="s">
        <v>12435</v>
      </c>
      <c r="B10017" s="96">
        <v>64769</v>
      </c>
      <c r="C10017" s="96">
        <v>1</v>
      </c>
      <c r="D10017" s="97">
        <v>37955561</v>
      </c>
      <c r="E10017" s="97">
        <v>37980420</v>
      </c>
      <c r="F10017" s="96" t="s">
        <v>2328</v>
      </c>
      <c r="G10017" s="96">
        <v>93</v>
      </c>
      <c r="H10017" s="96">
        <v>0.36031999999999997</v>
      </c>
      <c r="I10017" s="810">
        <v>1</v>
      </c>
    </row>
    <row r="10018" spans="1:9" x14ac:dyDescent="0.15">
      <c r="A10018" s="694" t="s">
        <v>12436</v>
      </c>
      <c r="B10018" s="96">
        <v>22839</v>
      </c>
      <c r="C10018" s="96">
        <v>20</v>
      </c>
      <c r="D10018" s="97">
        <v>34995444</v>
      </c>
      <c r="E10018" s="97">
        <v>35157040</v>
      </c>
      <c r="F10018" s="96" t="s">
        <v>2321</v>
      </c>
      <c r="G10018" s="96">
        <v>266</v>
      </c>
      <c r="H10018" s="96">
        <v>0.36035</v>
      </c>
      <c r="I10018" s="810">
        <v>1</v>
      </c>
    </row>
    <row r="10019" spans="1:9" x14ac:dyDescent="0.15">
      <c r="A10019" s="694" t="s">
        <v>12437</v>
      </c>
      <c r="B10019" s="96">
        <v>22822</v>
      </c>
      <c r="C10019" s="96">
        <v>12</v>
      </c>
      <c r="D10019" s="97">
        <v>76419227</v>
      </c>
      <c r="E10019" s="97">
        <v>76425556</v>
      </c>
      <c r="F10019" s="96" t="s">
        <v>2328</v>
      </c>
      <c r="G10019" s="96">
        <v>14</v>
      </c>
      <c r="H10019" s="96">
        <v>0.36037000000000002</v>
      </c>
      <c r="I10019" s="810">
        <v>1</v>
      </c>
    </row>
    <row r="10020" spans="1:9" x14ac:dyDescent="0.15">
      <c r="A10020" s="694" t="s">
        <v>12438</v>
      </c>
      <c r="B10020" s="96">
        <v>29943</v>
      </c>
      <c r="C10020" s="96">
        <v>1</v>
      </c>
      <c r="D10020" s="97">
        <v>17531621</v>
      </c>
      <c r="E10020" s="97">
        <v>17572501</v>
      </c>
      <c r="F10020" s="96" t="s">
        <v>2321</v>
      </c>
      <c r="G10020" s="96">
        <v>159</v>
      </c>
      <c r="H10020" s="96">
        <v>0.36038999999999999</v>
      </c>
      <c r="I10020" s="810">
        <v>1</v>
      </c>
    </row>
    <row r="10021" spans="1:9" x14ac:dyDescent="0.15">
      <c r="A10021" s="694" t="s">
        <v>12439</v>
      </c>
      <c r="B10021" s="96">
        <v>11274</v>
      </c>
      <c r="C10021" s="96">
        <v>22</v>
      </c>
      <c r="D10021" s="97">
        <v>18632758</v>
      </c>
      <c r="E10021" s="97">
        <v>18660164</v>
      </c>
      <c r="F10021" s="96" t="s">
        <v>2321</v>
      </c>
      <c r="G10021" s="96">
        <v>69</v>
      </c>
      <c r="H10021" s="96">
        <v>0.36042000000000002</v>
      </c>
      <c r="I10021" s="810">
        <v>1</v>
      </c>
    </row>
    <row r="10022" spans="1:9" x14ac:dyDescent="0.15">
      <c r="A10022" s="694" t="s">
        <v>12440</v>
      </c>
      <c r="B10022" s="96">
        <v>2296</v>
      </c>
      <c r="C10022" s="96">
        <v>6</v>
      </c>
      <c r="D10022" s="97">
        <v>1610681</v>
      </c>
      <c r="E10022" s="97">
        <v>1614132</v>
      </c>
      <c r="F10022" s="96" t="s">
        <v>2321</v>
      </c>
      <c r="G10022" s="96">
        <v>4</v>
      </c>
      <c r="H10022" s="96">
        <v>0.36043999999999998</v>
      </c>
      <c r="I10022" s="810">
        <v>1</v>
      </c>
    </row>
    <row r="10023" spans="1:9" x14ac:dyDescent="0.15">
      <c r="A10023" s="694" t="s">
        <v>12441</v>
      </c>
      <c r="B10023" s="96">
        <v>158405</v>
      </c>
      <c r="C10023" s="96">
        <v>9</v>
      </c>
      <c r="D10023" s="97">
        <v>115249248</v>
      </c>
      <c r="E10023" s="97">
        <v>115427587</v>
      </c>
      <c r="F10023" s="96" t="s">
        <v>2321</v>
      </c>
      <c r="G10023" s="96">
        <v>447</v>
      </c>
      <c r="H10023" s="96">
        <v>0.36051</v>
      </c>
      <c r="I10023" s="810">
        <v>1</v>
      </c>
    </row>
    <row r="10024" spans="1:9" x14ac:dyDescent="0.15">
      <c r="A10024" s="694" t="s">
        <v>12442</v>
      </c>
      <c r="B10024" s="96">
        <v>10004</v>
      </c>
      <c r="C10024" s="96">
        <v>11</v>
      </c>
      <c r="D10024" s="97">
        <v>64812295</v>
      </c>
      <c r="E10024" s="97">
        <v>64826009</v>
      </c>
      <c r="F10024" s="96" t="s">
        <v>2328</v>
      </c>
      <c r="G10024" s="96">
        <v>26</v>
      </c>
      <c r="H10024" s="96">
        <v>0.36054999999999998</v>
      </c>
      <c r="I10024" s="810">
        <v>1</v>
      </c>
    </row>
    <row r="10025" spans="1:9" x14ac:dyDescent="0.15">
      <c r="A10025" s="694" t="s">
        <v>12443</v>
      </c>
      <c r="B10025" s="96">
        <v>221322</v>
      </c>
      <c r="C10025" s="96">
        <v>6</v>
      </c>
      <c r="D10025" s="97">
        <v>121400627</v>
      </c>
      <c r="E10025" s="97">
        <v>121655646</v>
      </c>
      <c r="F10025" s="96" t="s">
        <v>2328</v>
      </c>
      <c r="G10025" s="96">
        <v>1236</v>
      </c>
      <c r="H10025" s="96">
        <v>0.36059000000000002</v>
      </c>
      <c r="I10025" s="810">
        <v>1</v>
      </c>
    </row>
    <row r="10026" spans="1:9" x14ac:dyDescent="0.15">
      <c r="A10026" s="694" t="s">
        <v>12444</v>
      </c>
      <c r="B10026" s="96">
        <v>100652871</v>
      </c>
      <c r="C10026" s="96">
        <v>22</v>
      </c>
      <c r="D10026" s="97">
        <v>24278480</v>
      </c>
      <c r="E10026" s="97">
        <v>24284985</v>
      </c>
      <c r="F10026" s="96" t="s">
        <v>2321</v>
      </c>
      <c r="G10026" s="96">
        <v>4</v>
      </c>
      <c r="H10026" s="96">
        <v>0.36062</v>
      </c>
      <c r="I10026" s="810">
        <v>1</v>
      </c>
    </row>
    <row r="10027" spans="1:9" x14ac:dyDescent="0.15">
      <c r="A10027" s="694" t="s">
        <v>12445</v>
      </c>
      <c r="B10027" s="96">
        <v>143630</v>
      </c>
      <c r="C10027" s="96">
        <v>11</v>
      </c>
      <c r="D10027" s="97">
        <v>5535623</v>
      </c>
      <c r="E10027" s="97">
        <v>5537956</v>
      </c>
      <c r="F10027" s="96" t="s">
        <v>2328</v>
      </c>
      <c r="G10027" s="96">
        <v>13</v>
      </c>
      <c r="H10027" s="96">
        <v>0.36069000000000001</v>
      </c>
      <c r="I10027" s="810">
        <v>1</v>
      </c>
    </row>
    <row r="10028" spans="1:9" x14ac:dyDescent="0.15">
      <c r="A10028" s="694" t="s">
        <v>12446</v>
      </c>
      <c r="B10028" s="96">
        <v>653437</v>
      </c>
      <c r="C10028" s="96">
        <v>2</v>
      </c>
      <c r="D10028" s="97">
        <v>241615835</v>
      </c>
      <c r="E10028" s="97">
        <v>241622317</v>
      </c>
      <c r="F10028" s="96" t="s">
        <v>2328</v>
      </c>
      <c r="G10028" s="96">
        <v>4</v>
      </c>
      <c r="H10028" s="96">
        <v>0.36069000000000001</v>
      </c>
      <c r="I10028" s="810">
        <v>1</v>
      </c>
    </row>
    <row r="10029" spans="1:9" x14ac:dyDescent="0.15">
      <c r="A10029" s="694" t="s">
        <v>12447</v>
      </c>
      <c r="B10029" s="96">
        <v>27258</v>
      </c>
      <c r="C10029" s="96">
        <v>3</v>
      </c>
      <c r="D10029" s="97">
        <v>14220228</v>
      </c>
      <c r="E10029" s="97">
        <v>14239869</v>
      </c>
      <c r="F10029" s="96" t="s">
        <v>2321</v>
      </c>
      <c r="G10029" s="96">
        <v>48</v>
      </c>
      <c r="H10029" s="96">
        <v>0.36085</v>
      </c>
      <c r="I10029" s="810">
        <v>1</v>
      </c>
    </row>
    <row r="10030" spans="1:9" x14ac:dyDescent="0.15">
      <c r="A10030" s="694" t="s">
        <v>12448</v>
      </c>
      <c r="B10030" s="96">
        <v>7780</v>
      </c>
      <c r="C10030" s="96">
        <v>1</v>
      </c>
      <c r="D10030" s="97">
        <v>26364513</v>
      </c>
      <c r="E10030" s="97">
        <v>26373439</v>
      </c>
      <c r="F10030" s="96" t="s">
        <v>2328</v>
      </c>
      <c r="G10030" s="96">
        <v>18</v>
      </c>
      <c r="H10030" s="96">
        <v>0.36094999999999999</v>
      </c>
      <c r="I10030" s="810">
        <v>1</v>
      </c>
    </row>
    <row r="10031" spans="1:9" x14ac:dyDescent="0.15">
      <c r="A10031" s="694" t="s">
        <v>12449</v>
      </c>
      <c r="B10031" s="96">
        <v>200916</v>
      </c>
      <c r="C10031" s="96">
        <v>3</v>
      </c>
      <c r="D10031" s="97">
        <v>170582664</v>
      </c>
      <c r="E10031" s="97">
        <v>170588045</v>
      </c>
      <c r="F10031" s="96" t="s">
        <v>2328</v>
      </c>
      <c r="G10031" s="96">
        <v>15</v>
      </c>
      <c r="H10031" s="96">
        <v>0.36096</v>
      </c>
      <c r="I10031" s="810">
        <v>1</v>
      </c>
    </row>
    <row r="10032" spans="1:9" x14ac:dyDescent="0.15">
      <c r="A10032" s="694" t="s">
        <v>12450</v>
      </c>
      <c r="B10032" s="96">
        <v>3996</v>
      </c>
      <c r="C10032" s="96">
        <v>17</v>
      </c>
      <c r="D10032" s="97">
        <v>18128907</v>
      </c>
      <c r="E10032" s="97">
        <v>18148189</v>
      </c>
      <c r="F10032" s="96" t="s">
        <v>2321</v>
      </c>
      <c r="G10032" s="96">
        <v>74</v>
      </c>
      <c r="H10032" s="96">
        <v>0.36103000000000002</v>
      </c>
      <c r="I10032" s="810">
        <v>1</v>
      </c>
    </row>
    <row r="10033" spans="1:9" x14ac:dyDescent="0.15">
      <c r="A10033" s="694" t="s">
        <v>12451</v>
      </c>
      <c r="B10033" s="96">
        <v>353500</v>
      </c>
      <c r="C10033" s="96">
        <v>1</v>
      </c>
      <c r="D10033" s="97">
        <v>39957318</v>
      </c>
      <c r="E10033" s="97">
        <v>39995541</v>
      </c>
      <c r="F10033" s="96" t="s">
        <v>2321</v>
      </c>
      <c r="G10033" s="96">
        <v>100</v>
      </c>
      <c r="H10033" s="96">
        <v>0.36110999999999999</v>
      </c>
      <c r="I10033" s="810">
        <v>1</v>
      </c>
    </row>
    <row r="10034" spans="1:9" x14ac:dyDescent="0.15">
      <c r="A10034" s="694" t="s">
        <v>12452</v>
      </c>
      <c r="B10034" s="96">
        <v>140902</v>
      </c>
      <c r="C10034" s="96">
        <v>20</v>
      </c>
      <c r="D10034" s="97">
        <v>42965798</v>
      </c>
      <c r="E10034" s="97">
        <v>42979432</v>
      </c>
      <c r="F10034" s="96" t="s">
        <v>2321</v>
      </c>
      <c r="G10034" s="96">
        <v>59</v>
      </c>
      <c r="H10034" s="96">
        <v>0.36121999999999999</v>
      </c>
      <c r="I10034" s="810">
        <v>1</v>
      </c>
    </row>
    <row r="10035" spans="1:9" x14ac:dyDescent="0.15">
      <c r="A10035" s="694" t="s">
        <v>12453</v>
      </c>
      <c r="B10035" s="96">
        <v>9818</v>
      </c>
      <c r="C10035" s="96">
        <v>13</v>
      </c>
      <c r="D10035" s="97">
        <v>25875222</v>
      </c>
      <c r="E10035" s="97">
        <v>25916561</v>
      </c>
      <c r="F10035" s="96" t="s">
        <v>2321</v>
      </c>
      <c r="G10035" s="96">
        <v>61</v>
      </c>
      <c r="H10035" s="96">
        <v>0.36123</v>
      </c>
      <c r="I10035" s="810">
        <v>1</v>
      </c>
    </row>
    <row r="10036" spans="1:9" x14ac:dyDescent="0.15">
      <c r="A10036" s="694" t="s">
        <v>12454</v>
      </c>
      <c r="B10036" s="96">
        <v>114882</v>
      </c>
      <c r="C10036" s="96">
        <v>12</v>
      </c>
      <c r="D10036" s="97">
        <v>76745577</v>
      </c>
      <c r="E10036" s="97">
        <v>76953589</v>
      </c>
      <c r="F10036" s="96" t="s">
        <v>2328</v>
      </c>
      <c r="G10036" s="96">
        <v>575</v>
      </c>
      <c r="H10036" s="96">
        <v>0.36125000000000002</v>
      </c>
      <c r="I10036" s="810">
        <v>1</v>
      </c>
    </row>
    <row r="10037" spans="1:9" x14ac:dyDescent="0.15">
      <c r="A10037" s="694" t="s">
        <v>12455</v>
      </c>
      <c r="B10037" s="96">
        <v>129446</v>
      </c>
      <c r="C10037" s="96">
        <v>2</v>
      </c>
      <c r="D10037" s="97">
        <v>167744997</v>
      </c>
      <c r="E10037" s="97">
        <v>168116263</v>
      </c>
      <c r="F10037" s="96" t="s">
        <v>2321</v>
      </c>
      <c r="G10037" s="96">
        <v>1366</v>
      </c>
      <c r="H10037" s="96">
        <v>0.36136000000000001</v>
      </c>
      <c r="I10037" s="810">
        <v>1</v>
      </c>
    </row>
    <row r="10038" spans="1:9" x14ac:dyDescent="0.15">
      <c r="A10038" s="694" t="s">
        <v>12456</v>
      </c>
      <c r="B10038" s="96">
        <v>2335</v>
      </c>
      <c r="C10038" s="96">
        <v>2</v>
      </c>
      <c r="D10038" s="97">
        <v>216225177</v>
      </c>
      <c r="E10038" s="97">
        <v>216300890</v>
      </c>
      <c r="F10038" s="96" t="s">
        <v>2328</v>
      </c>
      <c r="G10038" s="96">
        <v>262</v>
      </c>
      <c r="H10038" s="96">
        <v>0.36137999999999998</v>
      </c>
      <c r="I10038" s="810">
        <v>1</v>
      </c>
    </row>
    <row r="10039" spans="1:9" x14ac:dyDescent="0.15">
      <c r="A10039" s="694" t="s">
        <v>12457</v>
      </c>
      <c r="B10039" s="96">
        <v>23633</v>
      </c>
      <c r="C10039" s="96">
        <v>1</v>
      </c>
      <c r="D10039" s="97">
        <v>32573644</v>
      </c>
      <c r="E10039" s="97">
        <v>32642169</v>
      </c>
      <c r="F10039" s="96" t="s">
        <v>2321</v>
      </c>
      <c r="G10039" s="96">
        <v>97</v>
      </c>
      <c r="H10039" s="96">
        <v>0.36146</v>
      </c>
      <c r="I10039" s="810">
        <v>1</v>
      </c>
    </row>
    <row r="10040" spans="1:9" x14ac:dyDescent="0.15">
      <c r="A10040" s="694" t="s">
        <v>12458</v>
      </c>
      <c r="B10040" s="96">
        <v>3626</v>
      </c>
      <c r="C10040" s="96">
        <v>12</v>
      </c>
      <c r="D10040" s="97">
        <v>57828543</v>
      </c>
      <c r="E10040" s="97">
        <v>57844609</v>
      </c>
      <c r="F10040" s="96" t="s">
        <v>2321</v>
      </c>
      <c r="G10040" s="96">
        <v>38</v>
      </c>
      <c r="H10040" s="96">
        <v>0.36148000000000002</v>
      </c>
      <c r="I10040" s="810">
        <v>1</v>
      </c>
    </row>
    <row r="10041" spans="1:9" x14ac:dyDescent="0.15">
      <c r="A10041" s="694" t="s">
        <v>12459</v>
      </c>
      <c r="B10041" s="96">
        <v>5521</v>
      </c>
      <c r="C10041" s="96">
        <v>5</v>
      </c>
      <c r="D10041" s="97">
        <v>145969067</v>
      </c>
      <c r="E10041" s="97">
        <v>146461083</v>
      </c>
      <c r="F10041" s="96" t="s">
        <v>2328</v>
      </c>
      <c r="G10041" s="96">
        <v>1319</v>
      </c>
      <c r="H10041" s="96">
        <v>0.36148000000000002</v>
      </c>
      <c r="I10041" s="810">
        <v>1</v>
      </c>
    </row>
    <row r="10042" spans="1:9" x14ac:dyDescent="0.15">
      <c r="A10042" s="694" t="s">
        <v>12460</v>
      </c>
      <c r="B10042" s="96">
        <v>574016</v>
      </c>
      <c r="C10042" s="96">
        <v>12</v>
      </c>
      <c r="D10042" s="97">
        <v>92813870</v>
      </c>
      <c r="E10042" s="97">
        <v>92821924</v>
      </c>
      <c r="F10042" s="96" t="s">
        <v>2328</v>
      </c>
      <c r="G10042" s="96">
        <v>30</v>
      </c>
      <c r="H10042" s="96">
        <v>0.36155999999999999</v>
      </c>
      <c r="I10042" s="810">
        <v>1</v>
      </c>
    </row>
    <row r="10043" spans="1:9" x14ac:dyDescent="0.15">
      <c r="A10043" s="694" t="s">
        <v>12461</v>
      </c>
      <c r="B10043" s="96">
        <v>10538</v>
      </c>
      <c r="C10043" s="96">
        <v>14</v>
      </c>
      <c r="D10043" s="97">
        <v>75988784</v>
      </c>
      <c r="E10043" s="97">
        <v>76013335</v>
      </c>
      <c r="F10043" s="96" t="s">
        <v>2321</v>
      </c>
      <c r="G10043" s="96">
        <v>72</v>
      </c>
      <c r="H10043" s="96">
        <v>0.36177999999999999</v>
      </c>
      <c r="I10043" s="810">
        <v>1</v>
      </c>
    </row>
    <row r="10044" spans="1:9" x14ac:dyDescent="0.15">
      <c r="A10044" s="694" t="s">
        <v>12462</v>
      </c>
      <c r="B10044" s="96">
        <v>402682</v>
      </c>
      <c r="C10044" s="96">
        <v>7</v>
      </c>
      <c r="D10044" s="97">
        <v>100486344</v>
      </c>
      <c r="E10044" s="97">
        <v>100487339</v>
      </c>
      <c r="F10044" s="96" t="s">
        <v>2328</v>
      </c>
      <c r="G10044" s="96">
        <v>2</v>
      </c>
      <c r="H10044" s="96">
        <v>0.36180000000000001</v>
      </c>
      <c r="I10044" s="810">
        <v>1</v>
      </c>
    </row>
    <row r="10045" spans="1:9" x14ac:dyDescent="0.15">
      <c r="A10045" s="694" t="s">
        <v>12463</v>
      </c>
      <c r="B10045" s="96">
        <v>5878</v>
      </c>
      <c r="C10045" s="96">
        <v>17</v>
      </c>
      <c r="D10045" s="97">
        <v>40276994</v>
      </c>
      <c r="E10045" s="97">
        <v>40307062</v>
      </c>
      <c r="F10045" s="96" t="s">
        <v>2328</v>
      </c>
      <c r="G10045" s="96">
        <v>76</v>
      </c>
      <c r="H10045" s="96">
        <v>0.36198000000000002</v>
      </c>
      <c r="I10045" s="810">
        <v>1</v>
      </c>
    </row>
    <row r="10046" spans="1:9" x14ac:dyDescent="0.15">
      <c r="A10046" s="694" t="s">
        <v>12464</v>
      </c>
      <c r="B10046" s="96">
        <v>162517</v>
      </c>
      <c r="C10046" s="96">
        <v>17</v>
      </c>
      <c r="D10046" s="97">
        <v>6679523</v>
      </c>
      <c r="E10046" s="97">
        <v>6700420</v>
      </c>
      <c r="F10046" s="96" t="s">
        <v>2321</v>
      </c>
      <c r="G10046" s="96">
        <v>114</v>
      </c>
      <c r="H10046" s="96">
        <v>0.36202000000000001</v>
      </c>
      <c r="I10046" s="810">
        <v>1</v>
      </c>
    </row>
    <row r="10047" spans="1:9" x14ac:dyDescent="0.15">
      <c r="A10047" s="694" t="s">
        <v>12465</v>
      </c>
      <c r="B10047" s="96">
        <v>4722</v>
      </c>
      <c r="C10047" s="96">
        <v>11</v>
      </c>
      <c r="D10047" s="97">
        <v>47600562</v>
      </c>
      <c r="E10047" s="97">
        <v>47606115</v>
      </c>
      <c r="F10047" s="96" t="s">
        <v>2321</v>
      </c>
      <c r="G10047" s="96">
        <v>12</v>
      </c>
      <c r="H10047" s="96">
        <v>0.36203000000000002</v>
      </c>
      <c r="I10047" s="810">
        <v>1</v>
      </c>
    </row>
    <row r="10048" spans="1:9" x14ac:dyDescent="0.15">
      <c r="A10048" s="694" t="s">
        <v>12466</v>
      </c>
      <c r="B10048" s="96">
        <v>23499</v>
      </c>
      <c r="C10048" s="96">
        <v>1</v>
      </c>
      <c r="D10048" s="97">
        <v>39549839</v>
      </c>
      <c r="E10048" s="97">
        <v>39952810</v>
      </c>
      <c r="F10048" s="96" t="s">
        <v>2321</v>
      </c>
      <c r="G10048" s="96">
        <v>1021</v>
      </c>
      <c r="H10048" s="96">
        <v>0.36205999999999999</v>
      </c>
      <c r="I10048" s="810">
        <v>1</v>
      </c>
    </row>
    <row r="10049" spans="1:9" x14ac:dyDescent="0.15">
      <c r="A10049" s="694" t="s">
        <v>12467</v>
      </c>
      <c r="B10049" s="96">
        <v>7136</v>
      </c>
      <c r="C10049" s="96">
        <v>11</v>
      </c>
      <c r="D10049" s="97">
        <v>1860233</v>
      </c>
      <c r="E10049" s="97">
        <v>1862910</v>
      </c>
      <c r="F10049" s="96" t="s">
        <v>2321</v>
      </c>
      <c r="G10049" s="96">
        <v>5</v>
      </c>
      <c r="H10049" s="96">
        <v>0.36229</v>
      </c>
      <c r="I10049" s="810">
        <v>1</v>
      </c>
    </row>
    <row r="10050" spans="1:9" x14ac:dyDescent="0.15">
      <c r="A10050" s="694" t="s">
        <v>12468</v>
      </c>
      <c r="B10050" s="96">
        <v>652968</v>
      </c>
      <c r="C10050" s="96">
        <v>22</v>
      </c>
      <c r="D10050" s="97">
        <v>30681106</v>
      </c>
      <c r="E10050" s="97">
        <v>30685616</v>
      </c>
      <c r="F10050" s="96" t="s">
        <v>2328</v>
      </c>
      <c r="G10050" s="96">
        <v>7</v>
      </c>
      <c r="H10050" s="96">
        <v>0.36231999999999998</v>
      </c>
      <c r="I10050" s="810">
        <v>1</v>
      </c>
    </row>
    <row r="10051" spans="1:9" x14ac:dyDescent="0.15">
      <c r="A10051" s="694" t="s">
        <v>12469</v>
      </c>
      <c r="B10051" s="96">
        <v>729993</v>
      </c>
      <c r="C10051" s="96">
        <v>16</v>
      </c>
      <c r="D10051" s="97">
        <v>12995477</v>
      </c>
      <c r="E10051" s="97">
        <v>13334273</v>
      </c>
      <c r="F10051" s="96" t="s">
        <v>2321</v>
      </c>
      <c r="G10051" s="96">
        <v>1545</v>
      </c>
      <c r="H10051" s="96">
        <v>0.36235000000000001</v>
      </c>
      <c r="I10051" s="810">
        <v>1</v>
      </c>
    </row>
    <row r="10052" spans="1:9" x14ac:dyDescent="0.15">
      <c r="A10052" s="694" t="s">
        <v>12470</v>
      </c>
      <c r="B10052" s="96">
        <v>563</v>
      </c>
      <c r="C10052" s="96">
        <v>7</v>
      </c>
      <c r="D10052" s="97">
        <v>99564350</v>
      </c>
      <c r="E10052" s="97">
        <v>99573735</v>
      </c>
      <c r="F10052" s="96" t="s">
        <v>2328</v>
      </c>
      <c r="G10052" s="96">
        <v>20</v>
      </c>
      <c r="H10052" s="96">
        <v>0.36237000000000003</v>
      </c>
      <c r="I10052" s="810">
        <v>1</v>
      </c>
    </row>
    <row r="10053" spans="1:9" x14ac:dyDescent="0.15">
      <c r="A10053" s="694" t="s">
        <v>12471</v>
      </c>
      <c r="B10053" s="96">
        <v>23765</v>
      </c>
      <c r="C10053" s="96">
        <v>22</v>
      </c>
      <c r="D10053" s="97">
        <v>17565849</v>
      </c>
      <c r="E10053" s="97">
        <v>17596584</v>
      </c>
      <c r="F10053" s="96" t="s">
        <v>2321</v>
      </c>
      <c r="G10053" s="96">
        <v>100</v>
      </c>
      <c r="H10053" s="96">
        <v>0.36253000000000002</v>
      </c>
      <c r="I10053" s="810">
        <v>1</v>
      </c>
    </row>
    <row r="10054" spans="1:9" x14ac:dyDescent="0.15">
      <c r="A10054" s="694" t="s">
        <v>12472</v>
      </c>
      <c r="B10054" s="96">
        <v>3915</v>
      </c>
      <c r="C10054" s="96">
        <v>1</v>
      </c>
      <c r="D10054" s="97">
        <v>182992572</v>
      </c>
      <c r="E10054" s="97">
        <v>183114727</v>
      </c>
      <c r="F10054" s="96" t="s">
        <v>2321</v>
      </c>
      <c r="G10054" s="96">
        <v>493</v>
      </c>
      <c r="H10054" s="96">
        <v>0.36253000000000002</v>
      </c>
      <c r="I10054" s="810">
        <v>1</v>
      </c>
    </row>
    <row r="10055" spans="1:9" x14ac:dyDescent="0.15">
      <c r="A10055" s="694" t="s">
        <v>12473</v>
      </c>
      <c r="B10055" s="96">
        <v>1605</v>
      </c>
      <c r="C10055" s="96">
        <v>3</v>
      </c>
      <c r="D10055" s="97">
        <v>49506136</v>
      </c>
      <c r="E10055" s="97">
        <v>49573051</v>
      </c>
      <c r="F10055" s="96" t="s">
        <v>2321</v>
      </c>
      <c r="G10055" s="96">
        <v>126</v>
      </c>
      <c r="H10055" s="96">
        <v>0.36277999999999999</v>
      </c>
      <c r="I10055" s="810">
        <v>1</v>
      </c>
    </row>
    <row r="10056" spans="1:9" x14ac:dyDescent="0.15">
      <c r="A10056" s="694" t="s">
        <v>12474</v>
      </c>
      <c r="B10056" s="96">
        <v>100505555</v>
      </c>
      <c r="C10056" s="96">
        <v>19</v>
      </c>
      <c r="D10056" s="97">
        <v>9898088</v>
      </c>
      <c r="E10056" s="97">
        <v>9903862</v>
      </c>
      <c r="F10056" s="96" t="s">
        <v>2328</v>
      </c>
      <c r="G10056" s="96">
        <v>6</v>
      </c>
      <c r="H10056" s="96">
        <v>0.36291000000000001</v>
      </c>
      <c r="I10056" s="810">
        <v>1</v>
      </c>
    </row>
    <row r="10057" spans="1:9" x14ac:dyDescent="0.15">
      <c r="A10057" s="694" t="s">
        <v>12475</v>
      </c>
      <c r="B10057" s="96">
        <v>54971</v>
      </c>
      <c r="C10057" s="96">
        <v>16</v>
      </c>
      <c r="D10057" s="97">
        <v>87984231</v>
      </c>
      <c r="E10057" s="97">
        <v>88110924</v>
      </c>
      <c r="F10057" s="96" t="s">
        <v>2321</v>
      </c>
      <c r="G10057" s="96">
        <v>438</v>
      </c>
      <c r="H10057" s="96">
        <v>0.36292999999999997</v>
      </c>
      <c r="I10057" s="810">
        <v>1</v>
      </c>
    </row>
    <row r="10058" spans="1:9" x14ac:dyDescent="0.15">
      <c r="A10058" s="694" t="s">
        <v>12476</v>
      </c>
      <c r="B10058" s="96">
        <v>6125</v>
      </c>
      <c r="C10058" s="96">
        <v>1</v>
      </c>
      <c r="D10058" s="97">
        <v>93297594</v>
      </c>
      <c r="E10058" s="97">
        <v>93307481</v>
      </c>
      <c r="F10058" s="96" t="s">
        <v>2321</v>
      </c>
      <c r="G10058" s="96">
        <v>20</v>
      </c>
      <c r="H10058" s="96">
        <v>0.36297000000000001</v>
      </c>
      <c r="I10058" s="810">
        <v>1</v>
      </c>
    </row>
    <row r="10059" spans="1:9" x14ac:dyDescent="0.15">
      <c r="A10059" s="694" t="s">
        <v>12477</v>
      </c>
      <c r="B10059" s="96">
        <v>100533467</v>
      </c>
      <c r="C10059" s="96">
        <v>13</v>
      </c>
      <c r="D10059" s="97">
        <v>103459496</v>
      </c>
      <c r="E10059" s="97">
        <v>103528351</v>
      </c>
      <c r="F10059" s="96" t="s">
        <v>2321</v>
      </c>
      <c r="G10059" s="96">
        <v>237</v>
      </c>
      <c r="H10059" s="96">
        <v>0.36299999999999999</v>
      </c>
      <c r="I10059" s="810">
        <v>1</v>
      </c>
    </row>
    <row r="10060" spans="1:9" x14ac:dyDescent="0.15">
      <c r="A10060" s="694" t="s">
        <v>12478</v>
      </c>
      <c r="B10060" s="96">
        <v>2686</v>
      </c>
      <c r="C10060" s="96">
        <v>20</v>
      </c>
      <c r="D10060" s="97">
        <v>33432523</v>
      </c>
      <c r="E10060" s="97">
        <v>33460661</v>
      </c>
      <c r="F10060" s="96" t="s">
        <v>2328</v>
      </c>
      <c r="G10060" s="96">
        <v>63</v>
      </c>
      <c r="H10060" s="96">
        <v>0.36316999999999999</v>
      </c>
      <c r="I10060" s="810">
        <v>1</v>
      </c>
    </row>
    <row r="10061" spans="1:9" x14ac:dyDescent="0.15">
      <c r="A10061" s="694" t="s">
        <v>12479</v>
      </c>
      <c r="B10061" s="96">
        <v>401040</v>
      </c>
      <c r="C10061" s="96">
        <v>2</v>
      </c>
      <c r="D10061" s="97">
        <v>240499995</v>
      </c>
      <c r="E10061" s="97">
        <v>240507788</v>
      </c>
      <c r="F10061" s="96" t="s">
        <v>2321</v>
      </c>
      <c r="G10061" s="96">
        <v>58</v>
      </c>
      <c r="H10061" s="96">
        <v>0.36316999999999999</v>
      </c>
      <c r="I10061" s="810">
        <v>1</v>
      </c>
    </row>
    <row r="10062" spans="1:9" x14ac:dyDescent="0.15">
      <c r="A10062" s="694" t="s">
        <v>12480</v>
      </c>
      <c r="B10062" s="96">
        <v>80310</v>
      </c>
      <c r="C10062" s="96">
        <v>11</v>
      </c>
      <c r="D10062" s="97">
        <v>103777914</v>
      </c>
      <c r="E10062" s="97">
        <v>104035027</v>
      </c>
      <c r="F10062" s="96" t="s">
        <v>2328</v>
      </c>
      <c r="G10062" s="96">
        <v>968</v>
      </c>
      <c r="H10062" s="96">
        <v>0.36324000000000001</v>
      </c>
      <c r="I10062" s="810">
        <v>1</v>
      </c>
    </row>
    <row r="10063" spans="1:9" x14ac:dyDescent="0.15">
      <c r="A10063" s="694" t="s">
        <v>12481</v>
      </c>
      <c r="B10063" s="96">
        <v>5196</v>
      </c>
      <c r="C10063" s="96">
        <v>4</v>
      </c>
      <c r="D10063" s="97">
        <v>74846542</v>
      </c>
      <c r="E10063" s="97">
        <v>74847841</v>
      </c>
      <c r="F10063" s="96" t="s">
        <v>2328</v>
      </c>
      <c r="G10063" s="96">
        <v>3</v>
      </c>
      <c r="H10063" s="96">
        <v>0.36331999999999998</v>
      </c>
      <c r="I10063" s="810">
        <v>1</v>
      </c>
    </row>
    <row r="10064" spans="1:9" x14ac:dyDescent="0.15">
      <c r="A10064" s="694" t="s">
        <v>12482</v>
      </c>
      <c r="B10064" s="96">
        <v>64344</v>
      </c>
      <c r="C10064" s="96">
        <v>19</v>
      </c>
      <c r="D10064" s="97">
        <v>46800303</v>
      </c>
      <c r="E10064" s="97">
        <v>46846690</v>
      </c>
      <c r="F10064" s="96" t="s">
        <v>2321</v>
      </c>
      <c r="G10064" s="96">
        <v>202</v>
      </c>
      <c r="H10064" s="96">
        <v>0.36336000000000002</v>
      </c>
      <c r="I10064" s="810">
        <v>1</v>
      </c>
    </row>
    <row r="10065" spans="1:9" x14ac:dyDescent="0.15">
      <c r="A10065" s="694" t="s">
        <v>12483</v>
      </c>
      <c r="B10065" s="96">
        <v>730249</v>
      </c>
      <c r="C10065" s="96">
        <v>13</v>
      </c>
      <c r="D10065" s="97">
        <v>77522694</v>
      </c>
      <c r="E10065" s="97">
        <v>77532777</v>
      </c>
      <c r="F10065" s="96" t="s">
        <v>2321</v>
      </c>
      <c r="G10065" s="96">
        <v>29</v>
      </c>
      <c r="H10065" s="96">
        <v>0.36336000000000002</v>
      </c>
      <c r="I10065" s="810">
        <v>1</v>
      </c>
    </row>
    <row r="10066" spans="1:9" x14ac:dyDescent="0.15">
      <c r="A10066" s="694" t="s">
        <v>12484</v>
      </c>
      <c r="B10066" s="96">
        <v>388780</v>
      </c>
      <c r="C10066" s="96">
        <v>20</v>
      </c>
      <c r="D10066" s="97">
        <v>2187574</v>
      </c>
      <c r="E10066" s="97">
        <v>2193797</v>
      </c>
      <c r="F10066" s="96" t="s">
        <v>2321</v>
      </c>
      <c r="G10066" s="96">
        <v>27</v>
      </c>
      <c r="H10066" s="96">
        <v>0.36337999999999998</v>
      </c>
      <c r="I10066" s="810">
        <v>1</v>
      </c>
    </row>
    <row r="10067" spans="1:9" x14ac:dyDescent="0.15">
      <c r="A10067" s="694" t="s">
        <v>12485</v>
      </c>
      <c r="B10067" s="96">
        <v>54629</v>
      </c>
      <c r="C10067" s="96">
        <v>15</v>
      </c>
      <c r="D10067" s="97">
        <v>59063393</v>
      </c>
      <c r="E10067" s="97">
        <v>59149754</v>
      </c>
      <c r="F10067" s="96" t="s">
        <v>2321</v>
      </c>
      <c r="G10067" s="96">
        <v>275</v>
      </c>
      <c r="H10067" s="96">
        <v>0.36337999999999998</v>
      </c>
      <c r="I10067" s="810">
        <v>1</v>
      </c>
    </row>
    <row r="10068" spans="1:9" x14ac:dyDescent="0.15">
      <c r="A10068" s="694" t="s">
        <v>12486</v>
      </c>
      <c r="B10068" s="96">
        <v>9951</v>
      </c>
      <c r="C10068" s="96">
        <v>16</v>
      </c>
      <c r="D10068" s="97">
        <v>25703347</v>
      </c>
      <c r="E10068" s="97">
        <v>26149009</v>
      </c>
      <c r="F10068" s="96" t="s">
        <v>2321</v>
      </c>
      <c r="G10068" s="96">
        <v>1909</v>
      </c>
      <c r="H10068" s="96">
        <v>0.36338999999999999</v>
      </c>
      <c r="I10068" s="810">
        <v>1</v>
      </c>
    </row>
    <row r="10069" spans="1:9" x14ac:dyDescent="0.15">
      <c r="A10069" s="694" t="s">
        <v>12487</v>
      </c>
      <c r="B10069" s="96">
        <v>2551</v>
      </c>
      <c r="C10069" s="96">
        <v>21</v>
      </c>
      <c r="D10069" s="97">
        <v>27107258</v>
      </c>
      <c r="E10069" s="97">
        <v>27144771</v>
      </c>
      <c r="F10069" s="96" t="s">
        <v>2321</v>
      </c>
      <c r="G10069" s="96">
        <v>62</v>
      </c>
      <c r="H10069" s="96">
        <v>0.36353999999999997</v>
      </c>
      <c r="I10069" s="810">
        <v>1</v>
      </c>
    </row>
    <row r="10070" spans="1:9" x14ac:dyDescent="0.15">
      <c r="A10070" s="694" t="s">
        <v>12488</v>
      </c>
      <c r="B10070" s="96">
        <v>3475</v>
      </c>
      <c r="C10070" s="96">
        <v>7</v>
      </c>
      <c r="D10070" s="97">
        <v>112063199</v>
      </c>
      <c r="E10070" s="97">
        <v>112117258</v>
      </c>
      <c r="F10070" s="96" t="s">
        <v>2321</v>
      </c>
      <c r="G10070" s="96">
        <v>215</v>
      </c>
      <c r="H10070" s="96">
        <v>0.36354999999999998</v>
      </c>
      <c r="I10070" s="810">
        <v>1</v>
      </c>
    </row>
    <row r="10071" spans="1:9" x14ac:dyDescent="0.15">
      <c r="A10071" s="694" t="s">
        <v>12489</v>
      </c>
      <c r="B10071" s="96">
        <v>643037</v>
      </c>
      <c r="C10071" s="96">
        <v>11</v>
      </c>
      <c r="D10071" s="97">
        <v>94245695</v>
      </c>
      <c r="E10071" s="97">
        <v>94265289</v>
      </c>
      <c r="F10071" s="96" t="s">
        <v>2321</v>
      </c>
      <c r="G10071" s="96">
        <v>102</v>
      </c>
      <c r="H10071" s="96">
        <v>0.36354999999999998</v>
      </c>
      <c r="I10071" s="810">
        <v>1</v>
      </c>
    </row>
    <row r="10072" spans="1:9" x14ac:dyDescent="0.15">
      <c r="A10072" s="694" t="s">
        <v>12490</v>
      </c>
      <c r="B10072" s="96">
        <v>54497</v>
      </c>
      <c r="C10072" s="96">
        <v>2</v>
      </c>
      <c r="D10072" s="97">
        <v>37208153</v>
      </c>
      <c r="E10072" s="97">
        <v>37311485</v>
      </c>
      <c r="F10072" s="96" t="s">
        <v>2328</v>
      </c>
      <c r="G10072" s="96">
        <v>357</v>
      </c>
      <c r="H10072" s="96">
        <v>0.36364999999999997</v>
      </c>
      <c r="I10072" s="810">
        <v>1</v>
      </c>
    </row>
    <row r="10073" spans="1:9" x14ac:dyDescent="0.15">
      <c r="A10073" s="694" t="s">
        <v>12491</v>
      </c>
      <c r="B10073" s="96">
        <v>5515</v>
      </c>
      <c r="C10073" s="96">
        <v>5</v>
      </c>
      <c r="D10073" s="97">
        <v>133532148</v>
      </c>
      <c r="E10073" s="97">
        <v>133561950</v>
      </c>
      <c r="F10073" s="96" t="s">
        <v>2328</v>
      </c>
      <c r="G10073" s="96">
        <v>102</v>
      </c>
      <c r="H10073" s="96">
        <v>0.36369000000000001</v>
      </c>
      <c r="I10073" s="810">
        <v>1</v>
      </c>
    </row>
    <row r="10074" spans="1:9" x14ac:dyDescent="0.15">
      <c r="A10074" s="694" t="s">
        <v>12492</v>
      </c>
      <c r="B10074" s="96">
        <v>51321</v>
      </c>
      <c r="C10074" s="96">
        <v>17</v>
      </c>
      <c r="D10074" s="97">
        <v>66202127</v>
      </c>
      <c r="E10074" s="97">
        <v>66253305</v>
      </c>
      <c r="F10074" s="96" t="s">
        <v>2321</v>
      </c>
      <c r="G10074" s="96">
        <v>239</v>
      </c>
      <c r="H10074" s="96">
        <v>0.36370000000000002</v>
      </c>
      <c r="I10074" s="810">
        <v>1</v>
      </c>
    </row>
    <row r="10075" spans="1:9" x14ac:dyDescent="0.15">
      <c r="A10075" s="694" t="s">
        <v>12493</v>
      </c>
      <c r="B10075" s="96">
        <v>55532</v>
      </c>
      <c r="C10075" s="96">
        <v>1</v>
      </c>
      <c r="D10075" s="97">
        <v>220087606</v>
      </c>
      <c r="E10075" s="97">
        <v>220101993</v>
      </c>
      <c r="F10075" s="96" t="s">
        <v>2328</v>
      </c>
      <c r="G10075" s="96">
        <v>39</v>
      </c>
      <c r="H10075" s="96">
        <v>0.36407</v>
      </c>
      <c r="I10075" s="810">
        <v>1</v>
      </c>
    </row>
    <row r="10076" spans="1:9" x14ac:dyDescent="0.15">
      <c r="A10076" s="694" t="s">
        <v>12494</v>
      </c>
      <c r="B10076" s="96">
        <v>23468</v>
      </c>
      <c r="C10076" s="96">
        <v>12</v>
      </c>
      <c r="D10076" s="97">
        <v>54624730</v>
      </c>
      <c r="E10076" s="97">
        <v>54673915</v>
      </c>
      <c r="F10076" s="96" t="s">
        <v>2328</v>
      </c>
      <c r="G10076" s="96">
        <v>69</v>
      </c>
      <c r="H10076" s="96">
        <v>0.36425000000000002</v>
      </c>
      <c r="I10076" s="810">
        <v>1</v>
      </c>
    </row>
    <row r="10077" spans="1:9" x14ac:dyDescent="0.15">
      <c r="A10077" s="694" t="s">
        <v>12495</v>
      </c>
      <c r="B10077" s="96">
        <v>55520</v>
      </c>
      <c r="C10077" s="96">
        <v>18</v>
      </c>
      <c r="D10077" s="97">
        <v>48494387</v>
      </c>
      <c r="E10077" s="97">
        <v>48514491</v>
      </c>
      <c r="F10077" s="96" t="s">
        <v>2321</v>
      </c>
      <c r="G10077" s="96">
        <v>39</v>
      </c>
      <c r="H10077" s="96">
        <v>0.36431000000000002</v>
      </c>
      <c r="I10077" s="810">
        <v>1</v>
      </c>
    </row>
    <row r="10078" spans="1:9" x14ac:dyDescent="0.15">
      <c r="A10078" s="694" t="s">
        <v>489</v>
      </c>
      <c r="B10078" s="96">
        <v>100506650</v>
      </c>
      <c r="C10078" s="96">
        <v>17</v>
      </c>
      <c r="D10078" s="97">
        <v>51062879</v>
      </c>
      <c r="E10078" s="97">
        <v>51065012</v>
      </c>
      <c r="F10078" s="96" t="s">
        <v>2321</v>
      </c>
      <c r="G10078" s="96">
        <v>4</v>
      </c>
      <c r="H10078" s="96">
        <v>0.36435000000000001</v>
      </c>
      <c r="I10078" s="810">
        <v>1</v>
      </c>
    </row>
    <row r="10079" spans="1:9" x14ac:dyDescent="0.15">
      <c r="A10079" s="694" t="s">
        <v>12496</v>
      </c>
      <c r="B10079" s="96">
        <v>57143</v>
      </c>
      <c r="C10079" s="96">
        <v>14</v>
      </c>
      <c r="D10079" s="97">
        <v>78266426</v>
      </c>
      <c r="E10079" s="97">
        <v>78400297</v>
      </c>
      <c r="F10079" s="96" t="s">
        <v>2321</v>
      </c>
      <c r="G10079" s="96">
        <v>665</v>
      </c>
      <c r="H10079" s="96">
        <v>0.36441000000000001</v>
      </c>
      <c r="I10079" s="810">
        <v>1</v>
      </c>
    </row>
    <row r="10080" spans="1:9" x14ac:dyDescent="0.15">
      <c r="A10080" s="694" t="s">
        <v>12497</v>
      </c>
      <c r="B10080" s="96">
        <v>54920</v>
      </c>
      <c r="C10080" s="96">
        <v>16</v>
      </c>
      <c r="D10080" s="97">
        <v>68056847</v>
      </c>
      <c r="E10080" s="97">
        <v>68113226</v>
      </c>
      <c r="F10080" s="96" t="s">
        <v>2321</v>
      </c>
      <c r="G10080" s="96">
        <v>109</v>
      </c>
      <c r="H10080" s="96">
        <v>0.36465999999999998</v>
      </c>
      <c r="I10080" s="810">
        <v>1</v>
      </c>
    </row>
    <row r="10081" spans="1:9" x14ac:dyDescent="0.15">
      <c r="A10081" s="694" t="s">
        <v>12498</v>
      </c>
      <c r="B10081" s="96">
        <v>3587</v>
      </c>
      <c r="C10081" s="96">
        <v>11</v>
      </c>
      <c r="D10081" s="97">
        <v>117857106</v>
      </c>
      <c r="E10081" s="97">
        <v>117872198</v>
      </c>
      <c r="F10081" s="96" t="s">
        <v>2321</v>
      </c>
      <c r="G10081" s="96">
        <v>52</v>
      </c>
      <c r="H10081" s="96">
        <v>0.36473</v>
      </c>
      <c r="I10081" s="810">
        <v>1</v>
      </c>
    </row>
    <row r="10082" spans="1:9" x14ac:dyDescent="0.15">
      <c r="A10082" s="694" t="s">
        <v>12499</v>
      </c>
      <c r="B10082" s="96">
        <v>8895</v>
      </c>
      <c r="C10082" s="96">
        <v>8</v>
      </c>
      <c r="D10082" s="97">
        <v>87526656</v>
      </c>
      <c r="E10082" s="97">
        <v>87573726</v>
      </c>
      <c r="F10082" s="96" t="s">
        <v>2321</v>
      </c>
      <c r="G10082" s="96">
        <v>175</v>
      </c>
      <c r="H10082" s="96">
        <v>0.36485000000000001</v>
      </c>
      <c r="I10082" s="810">
        <v>1</v>
      </c>
    </row>
    <row r="10083" spans="1:9" x14ac:dyDescent="0.15">
      <c r="A10083" s="694" t="s">
        <v>12500</v>
      </c>
      <c r="B10083" s="96">
        <v>79295</v>
      </c>
      <c r="C10083" s="96">
        <v>3</v>
      </c>
      <c r="D10083" s="97">
        <v>97983129</v>
      </c>
      <c r="E10083" s="97">
        <v>97984106</v>
      </c>
      <c r="F10083" s="96" t="s">
        <v>2321</v>
      </c>
      <c r="G10083" s="96">
        <v>13</v>
      </c>
      <c r="H10083" s="96">
        <v>0.36502000000000001</v>
      </c>
      <c r="I10083" s="810">
        <v>1</v>
      </c>
    </row>
    <row r="10084" spans="1:9" x14ac:dyDescent="0.15">
      <c r="A10084" s="694" t="s">
        <v>12501</v>
      </c>
      <c r="B10084" s="96">
        <v>2764</v>
      </c>
      <c r="C10084" s="96">
        <v>14</v>
      </c>
      <c r="D10084" s="97">
        <v>54941202</v>
      </c>
      <c r="E10084" s="97">
        <v>54955785</v>
      </c>
      <c r="F10084" s="96" t="s">
        <v>2328</v>
      </c>
      <c r="G10084" s="96">
        <v>24</v>
      </c>
      <c r="H10084" s="96">
        <v>0.36509000000000003</v>
      </c>
      <c r="I10084" s="810">
        <v>1</v>
      </c>
    </row>
    <row r="10085" spans="1:9" x14ac:dyDescent="0.15">
      <c r="A10085" s="694" t="s">
        <v>12502</v>
      </c>
      <c r="B10085" s="96">
        <v>129807</v>
      </c>
      <c r="C10085" s="96">
        <v>2</v>
      </c>
      <c r="D10085" s="97">
        <v>242749920</v>
      </c>
      <c r="E10085" s="97">
        <v>242758742</v>
      </c>
      <c r="F10085" s="96" t="s">
        <v>2321</v>
      </c>
      <c r="G10085" s="96">
        <v>36</v>
      </c>
      <c r="H10085" s="96">
        <v>0.36510999999999999</v>
      </c>
      <c r="I10085" s="810">
        <v>1</v>
      </c>
    </row>
    <row r="10086" spans="1:9" x14ac:dyDescent="0.15">
      <c r="A10086" s="694" t="s">
        <v>12503</v>
      </c>
      <c r="B10086" s="96">
        <v>80351</v>
      </c>
      <c r="C10086" s="96">
        <v>10</v>
      </c>
      <c r="D10086" s="97">
        <v>93558151</v>
      </c>
      <c r="E10086" s="97">
        <v>93625232</v>
      </c>
      <c r="F10086" s="96" t="s">
        <v>2321</v>
      </c>
      <c r="G10086" s="96">
        <v>183</v>
      </c>
      <c r="H10086" s="96">
        <v>0.36513000000000001</v>
      </c>
      <c r="I10086" s="810">
        <v>1</v>
      </c>
    </row>
    <row r="10087" spans="1:9" x14ac:dyDescent="0.15">
      <c r="A10087" s="694" t="s">
        <v>12504</v>
      </c>
      <c r="B10087" s="96">
        <v>54681</v>
      </c>
      <c r="C10087" s="96">
        <v>3</v>
      </c>
      <c r="D10087" s="97">
        <v>49027304</v>
      </c>
      <c r="E10087" s="97">
        <v>49044582</v>
      </c>
      <c r="F10087" s="96" t="s">
        <v>2321</v>
      </c>
      <c r="G10087" s="96">
        <v>21</v>
      </c>
      <c r="H10087" s="96">
        <v>0.36514000000000002</v>
      </c>
      <c r="I10087" s="810">
        <v>1</v>
      </c>
    </row>
    <row r="10088" spans="1:9" x14ac:dyDescent="0.15">
      <c r="A10088" s="694" t="s">
        <v>12505</v>
      </c>
      <c r="B10088" s="96">
        <v>134285</v>
      </c>
      <c r="C10088" s="96">
        <v>5</v>
      </c>
      <c r="D10088" s="97">
        <v>72410286</v>
      </c>
      <c r="E10088" s="97">
        <v>72427765</v>
      </c>
      <c r="F10088" s="96" t="s">
        <v>2321</v>
      </c>
      <c r="G10088" s="96">
        <v>41</v>
      </c>
      <c r="H10088" s="96">
        <v>0.36518</v>
      </c>
      <c r="I10088" s="810">
        <v>1</v>
      </c>
    </row>
    <row r="10089" spans="1:9" x14ac:dyDescent="0.15">
      <c r="A10089" s="694" t="s">
        <v>12506</v>
      </c>
      <c r="B10089" s="96">
        <v>9051</v>
      </c>
      <c r="C10089" s="96">
        <v>15</v>
      </c>
      <c r="D10089" s="97">
        <v>77287021</v>
      </c>
      <c r="E10089" s="97">
        <v>77329673</v>
      </c>
      <c r="F10089" s="96" t="s">
        <v>2321</v>
      </c>
      <c r="G10089" s="96">
        <v>182</v>
      </c>
      <c r="H10089" s="96">
        <v>0.36519000000000001</v>
      </c>
      <c r="I10089" s="810">
        <v>1</v>
      </c>
    </row>
    <row r="10090" spans="1:9" x14ac:dyDescent="0.15">
      <c r="A10090" s="694" t="s">
        <v>12507</v>
      </c>
      <c r="B10090" s="96">
        <v>387715</v>
      </c>
      <c r="C10090" s="96">
        <v>10</v>
      </c>
      <c r="D10090" s="97">
        <v>124214179</v>
      </c>
      <c r="E10090" s="97">
        <v>124216868</v>
      </c>
      <c r="F10090" s="96" t="s">
        <v>2321</v>
      </c>
      <c r="G10090" s="96">
        <v>16</v>
      </c>
      <c r="H10090" s="96">
        <v>0.36520000000000002</v>
      </c>
      <c r="I10090" s="810">
        <v>1</v>
      </c>
    </row>
    <row r="10091" spans="1:9" x14ac:dyDescent="0.15">
      <c r="A10091" s="694" t="s">
        <v>12508</v>
      </c>
      <c r="B10091" s="96">
        <v>64122</v>
      </c>
      <c r="C10091" s="96">
        <v>17</v>
      </c>
      <c r="D10091" s="97">
        <v>80693452</v>
      </c>
      <c r="E10091" s="97">
        <v>80709073</v>
      </c>
      <c r="F10091" s="96" t="s">
        <v>2321</v>
      </c>
      <c r="G10091" s="96">
        <v>61</v>
      </c>
      <c r="H10091" s="96">
        <v>0.36520999999999998</v>
      </c>
      <c r="I10091" s="810">
        <v>1</v>
      </c>
    </row>
    <row r="10092" spans="1:9" x14ac:dyDescent="0.15">
      <c r="A10092" s="694" t="s">
        <v>12509</v>
      </c>
      <c r="B10092" s="96">
        <v>51121</v>
      </c>
      <c r="C10092" s="96">
        <v>5</v>
      </c>
      <c r="D10092" s="97">
        <v>172385917</v>
      </c>
      <c r="E10092" s="97">
        <v>172396774</v>
      </c>
      <c r="F10092" s="96" t="s">
        <v>2321</v>
      </c>
      <c r="G10092" s="96">
        <v>48</v>
      </c>
      <c r="H10092" s="96">
        <v>0.36521999999999999</v>
      </c>
      <c r="I10092" s="810">
        <v>1</v>
      </c>
    </row>
    <row r="10093" spans="1:9" x14ac:dyDescent="0.15">
      <c r="A10093" s="694" t="s">
        <v>12510</v>
      </c>
      <c r="B10093" s="96">
        <v>11333</v>
      </c>
      <c r="C10093" s="96">
        <v>7</v>
      </c>
      <c r="D10093" s="97">
        <v>98992296</v>
      </c>
      <c r="E10093" s="97">
        <v>99006305</v>
      </c>
      <c r="F10093" s="96" t="s">
        <v>2328</v>
      </c>
      <c r="G10093" s="96">
        <v>20</v>
      </c>
      <c r="H10093" s="96">
        <v>0.36529</v>
      </c>
      <c r="I10093" s="810">
        <v>1</v>
      </c>
    </row>
    <row r="10094" spans="1:9" x14ac:dyDescent="0.15">
      <c r="A10094" s="694" t="s">
        <v>12511</v>
      </c>
      <c r="B10094" s="96">
        <v>200765</v>
      </c>
      <c r="C10094" s="96">
        <v>2</v>
      </c>
      <c r="D10094" s="97">
        <v>233412779</v>
      </c>
      <c r="E10094" s="97">
        <v>233415226</v>
      </c>
      <c r="F10094" s="96" t="s">
        <v>2328</v>
      </c>
      <c r="G10094" s="96">
        <v>2</v>
      </c>
      <c r="H10094" s="96">
        <v>0.36531999999999998</v>
      </c>
      <c r="I10094" s="810">
        <v>1</v>
      </c>
    </row>
    <row r="10095" spans="1:9" x14ac:dyDescent="0.15">
      <c r="A10095" s="694" t="s">
        <v>12512</v>
      </c>
      <c r="B10095" s="96">
        <v>23371</v>
      </c>
      <c r="C10095" s="96">
        <v>12</v>
      </c>
      <c r="D10095" s="97">
        <v>53440810</v>
      </c>
      <c r="E10095" s="97">
        <v>53458163</v>
      </c>
      <c r="F10095" s="96" t="s">
        <v>2321</v>
      </c>
      <c r="G10095" s="96">
        <v>49</v>
      </c>
      <c r="H10095" s="96">
        <v>0.36531999999999998</v>
      </c>
      <c r="I10095" s="810">
        <v>1</v>
      </c>
    </row>
    <row r="10096" spans="1:9" x14ac:dyDescent="0.15">
      <c r="A10096" s="694" t="s">
        <v>1633</v>
      </c>
      <c r="B10096" s="96">
        <v>64839</v>
      </c>
      <c r="C10096" s="96">
        <v>5</v>
      </c>
      <c r="D10096" s="97">
        <v>107194734</v>
      </c>
      <c r="E10096" s="97">
        <v>107718080</v>
      </c>
      <c r="F10096" s="96" t="s">
        <v>2328</v>
      </c>
      <c r="G10096" s="96">
        <v>1603</v>
      </c>
      <c r="H10096" s="96">
        <v>0.36541000000000001</v>
      </c>
      <c r="I10096" s="810">
        <v>1</v>
      </c>
    </row>
    <row r="10097" spans="1:9" x14ac:dyDescent="0.15">
      <c r="A10097" s="694" t="s">
        <v>12513</v>
      </c>
      <c r="B10097" s="96">
        <v>100</v>
      </c>
      <c r="C10097" s="96">
        <v>20</v>
      </c>
      <c r="D10097" s="97">
        <v>43248160</v>
      </c>
      <c r="E10097" s="97">
        <v>43280376</v>
      </c>
      <c r="F10097" s="96" t="s">
        <v>2328</v>
      </c>
      <c r="G10097" s="96">
        <v>90</v>
      </c>
      <c r="H10097" s="96">
        <v>0.36543999999999999</v>
      </c>
      <c r="I10097" s="810">
        <v>1</v>
      </c>
    </row>
    <row r="10098" spans="1:9" x14ac:dyDescent="0.15">
      <c r="A10098" s="694" t="s">
        <v>12514</v>
      </c>
      <c r="B10098" s="96">
        <v>9074</v>
      </c>
      <c r="C10098" s="96">
        <v>16</v>
      </c>
      <c r="D10098" s="97">
        <v>3064713</v>
      </c>
      <c r="E10098" s="97">
        <v>3068188</v>
      </c>
      <c r="F10098" s="96" t="s">
        <v>2328</v>
      </c>
      <c r="G10098" s="96">
        <v>13</v>
      </c>
      <c r="H10098" s="96">
        <v>0.36575000000000002</v>
      </c>
      <c r="I10098" s="810">
        <v>1</v>
      </c>
    </row>
    <row r="10099" spans="1:9" x14ac:dyDescent="0.15">
      <c r="A10099" s="694" t="s">
        <v>12515</v>
      </c>
      <c r="B10099" s="96">
        <v>10536</v>
      </c>
      <c r="C10099" s="96">
        <v>12</v>
      </c>
      <c r="D10099" s="97">
        <v>6937572</v>
      </c>
      <c r="E10099" s="97">
        <v>6949018</v>
      </c>
      <c r="F10099" s="96" t="s">
        <v>2321</v>
      </c>
      <c r="G10099" s="96">
        <v>39</v>
      </c>
      <c r="H10099" s="96">
        <v>0.36581999999999998</v>
      </c>
      <c r="I10099" s="810">
        <v>1</v>
      </c>
    </row>
    <row r="10100" spans="1:9" x14ac:dyDescent="0.15">
      <c r="A10100" s="694" t="s">
        <v>12516</v>
      </c>
      <c r="B10100" s="96">
        <v>54460</v>
      </c>
      <c r="C10100" s="96">
        <v>1</v>
      </c>
      <c r="D10100" s="97">
        <v>150266262</v>
      </c>
      <c r="E10100" s="97">
        <v>150281414</v>
      </c>
      <c r="F10100" s="96" t="s">
        <v>2321</v>
      </c>
      <c r="G10100" s="96">
        <v>53</v>
      </c>
      <c r="H10100" s="96">
        <v>0.36582999999999999</v>
      </c>
      <c r="I10100" s="810">
        <v>1</v>
      </c>
    </row>
    <row r="10101" spans="1:9" x14ac:dyDescent="0.15">
      <c r="A10101" s="694" t="s">
        <v>12517</v>
      </c>
      <c r="B10101" s="96">
        <v>255520</v>
      </c>
      <c r="C10101" s="96">
        <v>4</v>
      </c>
      <c r="D10101" s="97">
        <v>141445312</v>
      </c>
      <c r="E10101" s="97">
        <v>141474924</v>
      </c>
      <c r="F10101" s="96" t="s">
        <v>2321</v>
      </c>
      <c r="G10101" s="96">
        <v>56</v>
      </c>
      <c r="H10101" s="96">
        <v>0.36587999999999998</v>
      </c>
      <c r="I10101" s="810">
        <v>1</v>
      </c>
    </row>
    <row r="10102" spans="1:9" x14ac:dyDescent="0.15">
      <c r="A10102" s="694" t="s">
        <v>12518</v>
      </c>
      <c r="B10102" s="96">
        <v>2882</v>
      </c>
      <c r="C10102" s="96">
        <v>1</v>
      </c>
      <c r="D10102" s="97">
        <v>53068043</v>
      </c>
      <c r="E10102" s="97">
        <v>53074723</v>
      </c>
      <c r="F10102" s="96" t="s">
        <v>2321</v>
      </c>
      <c r="G10102" s="96">
        <v>22</v>
      </c>
      <c r="H10102" s="96">
        <v>0.36601</v>
      </c>
      <c r="I10102" s="810">
        <v>1</v>
      </c>
    </row>
    <row r="10103" spans="1:9" x14ac:dyDescent="0.15">
      <c r="A10103" s="694" t="s">
        <v>12519</v>
      </c>
      <c r="B10103" s="96">
        <v>8876</v>
      </c>
      <c r="C10103" s="96">
        <v>6</v>
      </c>
      <c r="D10103" s="97">
        <v>133001997</v>
      </c>
      <c r="E10103" s="97">
        <v>133035194</v>
      </c>
      <c r="F10103" s="96" t="s">
        <v>2328</v>
      </c>
      <c r="G10103" s="96">
        <v>170</v>
      </c>
      <c r="H10103" s="96">
        <v>0.36604999999999999</v>
      </c>
      <c r="I10103" s="810">
        <v>1</v>
      </c>
    </row>
    <row r="10104" spans="1:9" x14ac:dyDescent="0.15">
      <c r="A10104" s="694" t="s">
        <v>12520</v>
      </c>
      <c r="B10104" s="96">
        <v>26007</v>
      </c>
      <c r="C10104" s="96">
        <v>11</v>
      </c>
      <c r="D10104" s="97">
        <v>61100654</v>
      </c>
      <c r="E10104" s="97">
        <v>61120898</v>
      </c>
      <c r="F10104" s="96" t="s">
        <v>2321</v>
      </c>
      <c r="G10104" s="96">
        <v>37</v>
      </c>
      <c r="H10104" s="96">
        <v>0.36609000000000003</v>
      </c>
      <c r="I10104" s="810">
        <v>1</v>
      </c>
    </row>
    <row r="10105" spans="1:9" x14ac:dyDescent="0.15">
      <c r="A10105" s="694" t="s">
        <v>12521</v>
      </c>
      <c r="B10105" s="96">
        <v>154807</v>
      </c>
      <c r="C10105" s="96">
        <v>7</v>
      </c>
      <c r="D10105" s="97">
        <v>65338257</v>
      </c>
      <c r="E10105" s="97">
        <v>65424545</v>
      </c>
      <c r="F10105" s="96" t="s">
        <v>2321</v>
      </c>
      <c r="G10105" s="96">
        <v>189</v>
      </c>
      <c r="H10105" s="96">
        <v>0.36612</v>
      </c>
      <c r="I10105" s="810">
        <v>1</v>
      </c>
    </row>
    <row r="10106" spans="1:9" x14ac:dyDescent="0.15">
      <c r="A10106" s="694" t="s">
        <v>12522</v>
      </c>
      <c r="B10106" s="96">
        <v>157724</v>
      </c>
      <c r="C10106" s="96">
        <v>8</v>
      </c>
      <c r="D10106" s="97">
        <v>87226288</v>
      </c>
      <c r="E10106" s="97">
        <v>87242609</v>
      </c>
      <c r="F10106" s="96" t="s">
        <v>2328</v>
      </c>
      <c r="G10106" s="96">
        <v>60</v>
      </c>
      <c r="H10106" s="96">
        <v>0.36618000000000001</v>
      </c>
      <c r="I10106" s="810">
        <v>1</v>
      </c>
    </row>
    <row r="10107" spans="1:9" x14ac:dyDescent="0.15">
      <c r="A10107" s="694" t="s">
        <v>12523</v>
      </c>
      <c r="B10107" s="96">
        <v>11142</v>
      </c>
      <c r="C10107" s="96">
        <v>20</v>
      </c>
      <c r="D10107" s="97">
        <v>43160422</v>
      </c>
      <c r="E10107" s="97">
        <v>43247678</v>
      </c>
      <c r="F10107" s="96" t="s">
        <v>2321</v>
      </c>
      <c r="G10107" s="96">
        <v>188</v>
      </c>
      <c r="H10107" s="96">
        <v>0.36620999999999998</v>
      </c>
      <c r="I10107" s="810">
        <v>1</v>
      </c>
    </row>
    <row r="10108" spans="1:9" x14ac:dyDescent="0.15">
      <c r="A10108" s="694" t="s">
        <v>12524</v>
      </c>
      <c r="B10108" s="96">
        <v>27177</v>
      </c>
      <c r="C10108" s="96">
        <v>2</v>
      </c>
      <c r="D10108" s="97">
        <v>113779668</v>
      </c>
      <c r="E10108" s="97">
        <v>113810444</v>
      </c>
      <c r="F10108" s="96" t="s">
        <v>2328</v>
      </c>
      <c r="G10108" s="96">
        <v>127</v>
      </c>
      <c r="H10108" s="96">
        <v>0.36624000000000001</v>
      </c>
      <c r="I10108" s="810">
        <v>1</v>
      </c>
    </row>
    <row r="10109" spans="1:9" x14ac:dyDescent="0.15">
      <c r="A10109" s="694" t="s">
        <v>12525</v>
      </c>
      <c r="B10109" s="96">
        <v>341416</v>
      </c>
      <c r="C10109" s="96">
        <v>12</v>
      </c>
      <c r="D10109" s="97">
        <v>55845998</v>
      </c>
      <c r="E10109" s="97">
        <v>55846936</v>
      </c>
      <c r="F10109" s="96" t="s">
        <v>2321</v>
      </c>
      <c r="G10109" s="96">
        <v>2</v>
      </c>
      <c r="H10109" s="96">
        <v>0.36626999999999998</v>
      </c>
      <c r="I10109" s="810">
        <v>1</v>
      </c>
    </row>
    <row r="10110" spans="1:9" x14ac:dyDescent="0.15">
      <c r="A10110" s="694" t="s">
        <v>12526</v>
      </c>
      <c r="B10110" s="96">
        <v>84656</v>
      </c>
      <c r="C10110" s="96">
        <v>16</v>
      </c>
      <c r="D10110" s="97">
        <v>4853204</v>
      </c>
      <c r="E10110" s="97">
        <v>4897383</v>
      </c>
      <c r="F10110" s="96" t="s">
        <v>2328</v>
      </c>
      <c r="G10110" s="96">
        <v>163</v>
      </c>
      <c r="H10110" s="96">
        <v>0.36627999999999999</v>
      </c>
      <c r="I10110" s="810">
        <v>1</v>
      </c>
    </row>
    <row r="10111" spans="1:9" x14ac:dyDescent="0.15">
      <c r="A10111" s="694" t="s">
        <v>12527</v>
      </c>
      <c r="B10111" s="96">
        <v>285753</v>
      </c>
      <c r="C10111" s="96">
        <v>6</v>
      </c>
      <c r="D10111" s="97">
        <v>109416329</v>
      </c>
      <c r="E10111" s="97">
        <v>109485115</v>
      </c>
      <c r="F10111" s="96" t="s">
        <v>2321</v>
      </c>
      <c r="G10111" s="96">
        <v>83</v>
      </c>
      <c r="H10111" s="96">
        <v>0.36634</v>
      </c>
      <c r="I10111" s="810">
        <v>1</v>
      </c>
    </row>
    <row r="10112" spans="1:9" x14ac:dyDescent="0.15">
      <c r="A10112" s="694" t="s">
        <v>12528</v>
      </c>
      <c r="B10112" s="96">
        <v>57707</v>
      </c>
      <c r="C10112" s="96">
        <v>16</v>
      </c>
      <c r="D10112" s="97">
        <v>84509966</v>
      </c>
      <c r="E10112" s="97">
        <v>84538366</v>
      </c>
      <c r="F10112" s="96" t="s">
        <v>2328</v>
      </c>
      <c r="G10112" s="96">
        <v>250</v>
      </c>
      <c r="H10112" s="96">
        <v>0.36634</v>
      </c>
      <c r="I10112" s="810">
        <v>1</v>
      </c>
    </row>
    <row r="10113" spans="1:9" x14ac:dyDescent="0.15">
      <c r="A10113" s="694" t="s">
        <v>12529</v>
      </c>
      <c r="B10113" s="96">
        <v>138805</v>
      </c>
      <c r="C10113" s="96">
        <v>9</v>
      </c>
      <c r="D10113" s="97">
        <v>107266544</v>
      </c>
      <c r="E10113" s="97">
        <v>107267503</v>
      </c>
      <c r="F10113" s="96" t="s">
        <v>2321</v>
      </c>
      <c r="G10113" s="96">
        <v>10</v>
      </c>
      <c r="H10113" s="96">
        <v>0.36638999999999999</v>
      </c>
      <c r="I10113" s="810">
        <v>1</v>
      </c>
    </row>
    <row r="10114" spans="1:9" x14ac:dyDescent="0.15">
      <c r="A10114" s="694" t="s">
        <v>12530</v>
      </c>
      <c r="B10114" s="96">
        <v>126969</v>
      </c>
      <c r="C10114" s="96">
        <v>1</v>
      </c>
      <c r="D10114" s="97">
        <v>95285898</v>
      </c>
      <c r="E10114" s="97">
        <v>95360803</v>
      </c>
      <c r="F10114" s="96" t="s">
        <v>2321</v>
      </c>
      <c r="G10114" s="96">
        <v>332</v>
      </c>
      <c r="H10114" s="96">
        <v>0.36642000000000002</v>
      </c>
      <c r="I10114" s="810">
        <v>1</v>
      </c>
    </row>
    <row r="10115" spans="1:9" x14ac:dyDescent="0.15">
      <c r="A10115" s="694" t="s">
        <v>12531</v>
      </c>
      <c r="B10115" s="96">
        <v>116064</v>
      </c>
      <c r="C10115" s="96">
        <v>3</v>
      </c>
      <c r="D10115" s="97">
        <v>120043576</v>
      </c>
      <c r="E10115" s="97">
        <v>120068186</v>
      </c>
      <c r="F10115" s="96" t="s">
        <v>2328</v>
      </c>
      <c r="G10115" s="96">
        <v>94</v>
      </c>
      <c r="H10115" s="96">
        <v>0.36652000000000001</v>
      </c>
      <c r="I10115" s="810">
        <v>1</v>
      </c>
    </row>
    <row r="10116" spans="1:9" x14ac:dyDescent="0.15">
      <c r="A10116" s="694" t="s">
        <v>12532</v>
      </c>
      <c r="B10116" s="96">
        <v>377007</v>
      </c>
      <c r="C10116" s="96">
        <v>2</v>
      </c>
      <c r="D10116" s="97">
        <v>239047310</v>
      </c>
      <c r="E10116" s="97">
        <v>239061547</v>
      </c>
      <c r="F10116" s="96" t="s">
        <v>2321</v>
      </c>
      <c r="G10116" s="96">
        <v>35</v>
      </c>
      <c r="H10116" s="96">
        <v>0.36653999999999998</v>
      </c>
      <c r="I10116" s="810">
        <v>1</v>
      </c>
    </row>
    <row r="10117" spans="1:9" x14ac:dyDescent="0.15">
      <c r="A10117" s="694" t="s">
        <v>12533</v>
      </c>
      <c r="B10117" s="96">
        <v>2780</v>
      </c>
      <c r="C10117" s="96">
        <v>1</v>
      </c>
      <c r="D10117" s="97">
        <v>110145889</v>
      </c>
      <c r="E10117" s="97">
        <v>110155705</v>
      </c>
      <c r="F10117" s="96" t="s">
        <v>2328</v>
      </c>
      <c r="G10117" s="96">
        <v>29</v>
      </c>
      <c r="H10117" s="96">
        <v>0.36656</v>
      </c>
      <c r="I10117" s="810">
        <v>1</v>
      </c>
    </row>
    <row r="10118" spans="1:9" x14ac:dyDescent="0.15">
      <c r="A10118" s="694" t="s">
        <v>12534</v>
      </c>
      <c r="B10118" s="96">
        <v>84873</v>
      </c>
      <c r="C10118" s="96">
        <v>3</v>
      </c>
      <c r="D10118" s="97">
        <v>100328433</v>
      </c>
      <c r="E10118" s="97">
        <v>100414323</v>
      </c>
      <c r="F10118" s="96" t="s">
        <v>2321</v>
      </c>
      <c r="G10118" s="96">
        <v>365</v>
      </c>
      <c r="H10118" s="96">
        <v>0.36656</v>
      </c>
      <c r="I10118" s="810">
        <v>1</v>
      </c>
    </row>
    <row r="10119" spans="1:9" x14ac:dyDescent="0.15">
      <c r="A10119" s="694" t="s">
        <v>12535</v>
      </c>
      <c r="B10119" s="96">
        <v>6563</v>
      </c>
      <c r="C10119" s="96">
        <v>18</v>
      </c>
      <c r="D10119" s="97">
        <v>43304088</v>
      </c>
      <c r="E10119" s="97">
        <v>43332485</v>
      </c>
      <c r="F10119" s="96" t="s">
        <v>2321</v>
      </c>
      <c r="G10119" s="96">
        <v>154</v>
      </c>
      <c r="H10119" s="96">
        <v>0.36663000000000001</v>
      </c>
      <c r="I10119" s="810">
        <v>1</v>
      </c>
    </row>
    <row r="10120" spans="1:9" x14ac:dyDescent="0.15">
      <c r="A10120" s="694" t="s">
        <v>12536</v>
      </c>
      <c r="B10120" s="96">
        <v>100128905</v>
      </c>
      <c r="C10120" s="96">
        <v>2</v>
      </c>
      <c r="D10120" s="97">
        <v>174890014</v>
      </c>
      <c r="E10120" s="97">
        <v>174891886</v>
      </c>
      <c r="F10120" s="96" t="s">
        <v>2321</v>
      </c>
      <c r="G10120" s="96">
        <v>5</v>
      </c>
      <c r="H10120" s="96">
        <v>0.36667</v>
      </c>
      <c r="I10120" s="810">
        <v>1</v>
      </c>
    </row>
    <row r="10121" spans="1:9" x14ac:dyDescent="0.15">
      <c r="A10121" s="694" t="s">
        <v>12537</v>
      </c>
      <c r="B10121" s="96">
        <v>10085</v>
      </c>
      <c r="C10121" s="96">
        <v>5</v>
      </c>
      <c r="D10121" s="97">
        <v>83236414</v>
      </c>
      <c r="E10121" s="97">
        <v>83680685</v>
      </c>
      <c r="F10121" s="96" t="s">
        <v>2328</v>
      </c>
      <c r="G10121" s="96">
        <v>1132</v>
      </c>
      <c r="H10121" s="96">
        <v>0.36667</v>
      </c>
      <c r="I10121" s="810">
        <v>1</v>
      </c>
    </row>
    <row r="10122" spans="1:9" x14ac:dyDescent="0.15">
      <c r="A10122" s="694" t="s">
        <v>12538</v>
      </c>
      <c r="B10122" s="96">
        <v>339175</v>
      </c>
      <c r="C10122" s="96">
        <v>17</v>
      </c>
      <c r="D10122" s="97">
        <v>60501246</v>
      </c>
      <c r="E10122" s="97">
        <v>60527454</v>
      </c>
      <c r="F10122" s="96" t="s">
        <v>2321</v>
      </c>
      <c r="G10122" s="96">
        <v>50</v>
      </c>
      <c r="H10122" s="96">
        <v>0.36710999999999999</v>
      </c>
      <c r="I10122" s="810">
        <v>1</v>
      </c>
    </row>
    <row r="10123" spans="1:9" x14ac:dyDescent="0.15">
      <c r="A10123" s="694" t="s">
        <v>12539</v>
      </c>
      <c r="B10123" s="96">
        <v>64976</v>
      </c>
      <c r="C10123" s="96">
        <v>22</v>
      </c>
      <c r="D10123" s="97">
        <v>19419302</v>
      </c>
      <c r="E10123" s="97">
        <v>19423600</v>
      </c>
      <c r="F10123" s="96" t="s">
        <v>2321</v>
      </c>
      <c r="G10123" s="96">
        <v>15</v>
      </c>
      <c r="H10123" s="96">
        <v>0.36724000000000001</v>
      </c>
      <c r="I10123" s="810">
        <v>1</v>
      </c>
    </row>
    <row r="10124" spans="1:9" x14ac:dyDescent="0.15">
      <c r="A10124" s="694" t="s">
        <v>12540</v>
      </c>
      <c r="B10124" s="96">
        <v>54979</v>
      </c>
      <c r="C10124" s="96">
        <v>11</v>
      </c>
      <c r="D10124" s="97">
        <v>63320242</v>
      </c>
      <c r="E10124" s="97">
        <v>63330855</v>
      </c>
      <c r="F10124" s="96" t="s">
        <v>2328</v>
      </c>
      <c r="G10124" s="96">
        <v>19</v>
      </c>
      <c r="H10124" s="96">
        <v>0.36729000000000001</v>
      </c>
      <c r="I10124" s="810">
        <v>1</v>
      </c>
    </row>
    <row r="10125" spans="1:9" x14ac:dyDescent="0.15">
      <c r="A10125" s="694" t="s">
        <v>12541</v>
      </c>
      <c r="B10125" s="96">
        <v>10622</v>
      </c>
      <c r="C10125" s="96">
        <v>5</v>
      </c>
      <c r="D10125" s="97">
        <v>89769876</v>
      </c>
      <c r="E10125" s="97">
        <v>89810474</v>
      </c>
      <c r="F10125" s="96" t="s">
        <v>2321</v>
      </c>
      <c r="G10125" s="96">
        <v>96</v>
      </c>
      <c r="H10125" s="96">
        <v>0.36734</v>
      </c>
      <c r="I10125" s="810">
        <v>1</v>
      </c>
    </row>
    <row r="10126" spans="1:9" x14ac:dyDescent="0.15">
      <c r="A10126" s="694" t="s">
        <v>12542</v>
      </c>
      <c r="B10126" s="96">
        <v>5966</v>
      </c>
      <c r="C10126" s="96">
        <v>2</v>
      </c>
      <c r="D10126" s="97">
        <v>61108709</v>
      </c>
      <c r="E10126" s="97">
        <v>61171410</v>
      </c>
      <c r="F10126" s="96" t="s">
        <v>2321</v>
      </c>
      <c r="G10126" s="96">
        <v>129</v>
      </c>
      <c r="H10126" s="96">
        <v>0.36736000000000002</v>
      </c>
      <c r="I10126" s="810">
        <v>1</v>
      </c>
    </row>
    <row r="10127" spans="1:9" x14ac:dyDescent="0.15">
      <c r="A10127" s="694" t="s">
        <v>12543</v>
      </c>
      <c r="B10127" s="96">
        <v>834</v>
      </c>
      <c r="C10127" s="96">
        <v>11</v>
      </c>
      <c r="D10127" s="97">
        <v>104896235</v>
      </c>
      <c r="E10127" s="97">
        <v>104905884</v>
      </c>
      <c r="F10127" s="96" t="s">
        <v>2328</v>
      </c>
      <c r="G10127" s="96">
        <v>52</v>
      </c>
      <c r="H10127" s="96">
        <v>0.36749999999999999</v>
      </c>
      <c r="I10127" s="810">
        <v>1</v>
      </c>
    </row>
    <row r="10128" spans="1:9" x14ac:dyDescent="0.15">
      <c r="A10128" s="694" t="s">
        <v>12544</v>
      </c>
      <c r="B10128" s="96">
        <v>5584</v>
      </c>
      <c r="C10128" s="96">
        <v>3</v>
      </c>
      <c r="D10128" s="97">
        <v>169940220</v>
      </c>
      <c r="E10128" s="97">
        <v>170023770</v>
      </c>
      <c r="F10128" s="96" t="s">
        <v>2321</v>
      </c>
      <c r="G10128" s="96">
        <v>331</v>
      </c>
      <c r="H10128" s="96">
        <v>0.36769000000000002</v>
      </c>
      <c r="I10128" s="810">
        <v>1</v>
      </c>
    </row>
    <row r="10129" spans="1:9" x14ac:dyDescent="0.15">
      <c r="A10129" s="694" t="s">
        <v>12545</v>
      </c>
      <c r="B10129" s="96">
        <v>6991</v>
      </c>
      <c r="C10129" s="96">
        <v>6</v>
      </c>
      <c r="D10129" s="97">
        <v>170140215</v>
      </c>
      <c r="E10129" s="97">
        <v>170151638</v>
      </c>
      <c r="F10129" s="96" t="s">
        <v>2328</v>
      </c>
      <c r="G10129" s="96">
        <v>42</v>
      </c>
      <c r="H10129" s="96">
        <v>0.36773</v>
      </c>
      <c r="I10129" s="810">
        <v>1</v>
      </c>
    </row>
    <row r="10130" spans="1:9" x14ac:dyDescent="0.15">
      <c r="A10130" s="694" t="s">
        <v>12546</v>
      </c>
      <c r="B10130" s="96">
        <v>56098</v>
      </c>
      <c r="C10130" s="96">
        <v>5</v>
      </c>
      <c r="D10130" s="97">
        <v>140864741</v>
      </c>
      <c r="E10130" s="97">
        <v>140892546</v>
      </c>
      <c r="F10130" s="96" t="s">
        <v>2321</v>
      </c>
      <c r="G10130" s="96">
        <v>92</v>
      </c>
      <c r="H10130" s="96">
        <v>0.36775000000000002</v>
      </c>
      <c r="I10130" s="810">
        <v>1</v>
      </c>
    </row>
    <row r="10131" spans="1:9" x14ac:dyDescent="0.15">
      <c r="A10131" s="694" t="s">
        <v>12547</v>
      </c>
      <c r="B10131" s="96">
        <v>127262</v>
      </c>
      <c r="C10131" s="96">
        <v>1</v>
      </c>
      <c r="D10131" s="97">
        <v>3541556</v>
      </c>
      <c r="E10131" s="97">
        <v>3546695</v>
      </c>
      <c r="F10131" s="96" t="s">
        <v>2321</v>
      </c>
      <c r="G10131" s="96">
        <v>17</v>
      </c>
      <c r="H10131" s="96">
        <v>0.36781000000000003</v>
      </c>
      <c r="I10131" s="810">
        <v>1</v>
      </c>
    </row>
    <row r="10132" spans="1:9" x14ac:dyDescent="0.15">
      <c r="A10132" s="694" t="s">
        <v>12548</v>
      </c>
      <c r="B10132" s="96">
        <v>1669</v>
      </c>
      <c r="C10132" s="96">
        <v>8</v>
      </c>
      <c r="D10132" s="97">
        <v>6793345</v>
      </c>
      <c r="E10132" s="97">
        <v>6795786</v>
      </c>
      <c r="F10132" s="96" t="s">
        <v>2328</v>
      </c>
      <c r="G10132" s="96">
        <v>19</v>
      </c>
      <c r="H10132" s="96">
        <v>0.36781999999999998</v>
      </c>
      <c r="I10132" s="810">
        <v>1</v>
      </c>
    </row>
    <row r="10133" spans="1:9" x14ac:dyDescent="0.15">
      <c r="A10133" s="694" t="s">
        <v>12549</v>
      </c>
      <c r="B10133" s="96">
        <v>84790</v>
      </c>
      <c r="C10133" s="96">
        <v>12</v>
      </c>
      <c r="D10133" s="97">
        <v>49621715</v>
      </c>
      <c r="E10133" s="97">
        <v>49667117</v>
      </c>
      <c r="F10133" s="96" t="s">
        <v>2321</v>
      </c>
      <c r="G10133" s="96">
        <v>129</v>
      </c>
      <c r="H10133" s="96">
        <v>0.36781999999999998</v>
      </c>
      <c r="I10133" s="810">
        <v>1</v>
      </c>
    </row>
    <row r="10134" spans="1:9" x14ac:dyDescent="0.15">
      <c r="A10134" s="694" t="s">
        <v>12550</v>
      </c>
      <c r="B10134" s="96">
        <v>221711</v>
      </c>
      <c r="C10134" s="96">
        <v>6</v>
      </c>
      <c r="D10134" s="97">
        <v>10887064</v>
      </c>
      <c r="E10134" s="97">
        <v>10974542</v>
      </c>
      <c r="F10134" s="96" t="s">
        <v>2321</v>
      </c>
      <c r="G10134" s="96">
        <v>483</v>
      </c>
      <c r="H10134" s="96">
        <v>0.36802000000000001</v>
      </c>
      <c r="I10134" s="810">
        <v>1</v>
      </c>
    </row>
    <row r="10135" spans="1:9" x14ac:dyDescent="0.15">
      <c r="A10135" s="694" t="s">
        <v>12551</v>
      </c>
      <c r="B10135" s="96">
        <v>79621</v>
      </c>
      <c r="C10135" s="96">
        <v>13</v>
      </c>
      <c r="D10135" s="97">
        <v>51483814</v>
      </c>
      <c r="E10135" s="97">
        <v>51544596</v>
      </c>
      <c r="F10135" s="96" t="s">
        <v>2321</v>
      </c>
      <c r="G10135" s="96">
        <v>125</v>
      </c>
      <c r="H10135" s="96">
        <v>0.36803000000000002</v>
      </c>
      <c r="I10135" s="810">
        <v>1</v>
      </c>
    </row>
    <row r="10136" spans="1:9" x14ac:dyDescent="0.15">
      <c r="A10136" s="694" t="s">
        <v>12552</v>
      </c>
      <c r="B10136" s="96">
        <v>55330</v>
      </c>
      <c r="C10136" s="96">
        <v>4</v>
      </c>
      <c r="D10136" s="97">
        <v>6717842</v>
      </c>
      <c r="E10136" s="97">
        <v>6719387</v>
      </c>
      <c r="F10136" s="96" t="s">
        <v>2321</v>
      </c>
      <c r="G10136" s="96">
        <v>2</v>
      </c>
      <c r="H10136" s="96">
        <v>0.36813000000000001</v>
      </c>
      <c r="I10136" s="810">
        <v>1</v>
      </c>
    </row>
    <row r="10137" spans="1:9" x14ac:dyDescent="0.15">
      <c r="A10137" s="694" t="s">
        <v>12553</v>
      </c>
      <c r="B10137" s="96">
        <v>129049</v>
      </c>
      <c r="C10137" s="96">
        <v>22</v>
      </c>
      <c r="D10137" s="97">
        <v>25202136</v>
      </c>
      <c r="E10137" s="97">
        <v>25322813</v>
      </c>
      <c r="F10137" s="96" t="s">
        <v>2321</v>
      </c>
      <c r="G10137" s="96">
        <v>562</v>
      </c>
      <c r="H10137" s="96">
        <v>0.36815999999999999</v>
      </c>
      <c r="I10137" s="810">
        <v>1</v>
      </c>
    </row>
    <row r="10138" spans="1:9" x14ac:dyDescent="0.15">
      <c r="A10138" s="694" t="s">
        <v>12554</v>
      </c>
      <c r="B10138" s="96">
        <v>146310</v>
      </c>
      <c r="C10138" s="96">
        <v>16</v>
      </c>
      <c r="D10138" s="97">
        <v>2016843</v>
      </c>
      <c r="E10138" s="97">
        <v>2018976</v>
      </c>
      <c r="F10138" s="96" t="s">
        <v>2321</v>
      </c>
      <c r="G10138" s="96">
        <v>11</v>
      </c>
      <c r="H10138" s="96">
        <v>0.36820999999999998</v>
      </c>
      <c r="I10138" s="810">
        <v>1</v>
      </c>
    </row>
    <row r="10139" spans="1:9" x14ac:dyDescent="0.15">
      <c r="A10139" s="694" t="s">
        <v>12555</v>
      </c>
      <c r="B10139" s="96">
        <v>9733</v>
      </c>
      <c r="C10139" s="96">
        <v>12</v>
      </c>
      <c r="D10139" s="97">
        <v>108915991</v>
      </c>
      <c r="E10139" s="97">
        <v>108955165</v>
      </c>
      <c r="F10139" s="96" t="s">
        <v>2328</v>
      </c>
      <c r="G10139" s="96">
        <v>158</v>
      </c>
      <c r="H10139" s="96">
        <v>0.36825000000000002</v>
      </c>
      <c r="I10139" s="810">
        <v>1</v>
      </c>
    </row>
    <row r="10140" spans="1:9" x14ac:dyDescent="0.15">
      <c r="A10140" s="694" t="s">
        <v>12556</v>
      </c>
      <c r="B10140" s="96">
        <v>100289187</v>
      </c>
      <c r="C10140" s="96">
        <v>7</v>
      </c>
      <c r="D10140" s="97">
        <v>99195702</v>
      </c>
      <c r="E10140" s="97">
        <v>99208456</v>
      </c>
      <c r="F10140" s="96" t="s">
        <v>2321</v>
      </c>
      <c r="G10140" s="96">
        <v>24</v>
      </c>
      <c r="H10140" s="96">
        <v>0.36825999999999998</v>
      </c>
      <c r="I10140" s="810">
        <v>1</v>
      </c>
    </row>
    <row r="10141" spans="1:9" x14ac:dyDescent="0.15">
      <c r="A10141" s="694" t="s">
        <v>12557</v>
      </c>
      <c r="B10141" s="96">
        <v>100527943</v>
      </c>
      <c r="C10141" s="96">
        <v>20</v>
      </c>
      <c r="D10141" s="97">
        <v>35202957</v>
      </c>
      <c r="E10141" s="97">
        <v>35240960</v>
      </c>
      <c r="F10141" s="96" t="s">
        <v>2321</v>
      </c>
      <c r="G10141" s="96">
        <v>49</v>
      </c>
      <c r="H10141" s="96">
        <v>0.36834</v>
      </c>
      <c r="I10141" s="810">
        <v>1</v>
      </c>
    </row>
    <row r="10142" spans="1:9" x14ac:dyDescent="0.15">
      <c r="A10142" s="694" t="s">
        <v>12558</v>
      </c>
      <c r="B10142" s="96">
        <v>3784</v>
      </c>
      <c r="C10142" s="96">
        <v>11</v>
      </c>
      <c r="D10142" s="97">
        <v>2466221</v>
      </c>
      <c r="E10142" s="97">
        <v>2870340</v>
      </c>
      <c r="F10142" s="96" t="s">
        <v>2321</v>
      </c>
      <c r="G10142" s="96">
        <v>1423</v>
      </c>
      <c r="H10142" s="96">
        <v>0.36834</v>
      </c>
      <c r="I10142" s="810">
        <v>1</v>
      </c>
    </row>
    <row r="10143" spans="1:9" x14ac:dyDescent="0.15">
      <c r="A10143" s="694" t="s">
        <v>12559</v>
      </c>
      <c r="B10143" s="96">
        <v>10025</v>
      </c>
      <c r="C10143" s="96">
        <v>19</v>
      </c>
      <c r="D10143" s="97">
        <v>867961</v>
      </c>
      <c r="E10143" s="97">
        <v>893218</v>
      </c>
      <c r="F10143" s="96" t="s">
        <v>2328</v>
      </c>
      <c r="G10143" s="96">
        <v>93</v>
      </c>
      <c r="H10143" s="96">
        <v>0.36839</v>
      </c>
      <c r="I10143" s="810">
        <v>1</v>
      </c>
    </row>
    <row r="10144" spans="1:9" x14ac:dyDescent="0.15">
      <c r="A10144" s="694" t="s">
        <v>12560</v>
      </c>
      <c r="B10144" s="96">
        <v>23263</v>
      </c>
      <c r="C10144" s="96">
        <v>13</v>
      </c>
      <c r="D10144" s="97">
        <v>113548692</v>
      </c>
      <c r="E10144" s="97">
        <v>113754053</v>
      </c>
      <c r="F10144" s="96" t="s">
        <v>2321</v>
      </c>
      <c r="G10144" s="96">
        <v>841</v>
      </c>
      <c r="H10144" s="96">
        <v>0.36839</v>
      </c>
      <c r="I10144" s="810">
        <v>1</v>
      </c>
    </row>
    <row r="10145" spans="1:9" x14ac:dyDescent="0.15">
      <c r="A10145" s="694" t="s">
        <v>1249</v>
      </c>
      <c r="B10145" s="96">
        <v>146754</v>
      </c>
      <c r="C10145" s="96">
        <v>17</v>
      </c>
      <c r="D10145" s="97">
        <v>7620631</v>
      </c>
      <c r="E10145" s="97">
        <v>7737058</v>
      </c>
      <c r="F10145" s="96" t="s">
        <v>2321</v>
      </c>
      <c r="G10145" s="96">
        <v>387</v>
      </c>
      <c r="H10145" s="96">
        <v>0.36840000000000001</v>
      </c>
      <c r="I10145" s="810">
        <v>1</v>
      </c>
    </row>
    <row r="10146" spans="1:9" x14ac:dyDescent="0.15">
      <c r="A10146" s="694" t="s">
        <v>12561</v>
      </c>
      <c r="B10146" s="96">
        <v>375704</v>
      </c>
      <c r="C10146" s="96">
        <v>9</v>
      </c>
      <c r="D10146" s="97">
        <v>34521040</v>
      </c>
      <c r="E10146" s="97">
        <v>34523037</v>
      </c>
      <c r="F10146" s="96" t="s">
        <v>2328</v>
      </c>
      <c r="G10146" s="96">
        <v>5</v>
      </c>
      <c r="H10146" s="96">
        <v>0.36843999999999999</v>
      </c>
      <c r="I10146" s="810">
        <v>1</v>
      </c>
    </row>
    <row r="10147" spans="1:9" x14ac:dyDescent="0.15">
      <c r="A10147" s="694" t="s">
        <v>12562</v>
      </c>
      <c r="B10147" s="96">
        <v>5617</v>
      </c>
      <c r="C10147" s="96">
        <v>6</v>
      </c>
      <c r="D10147" s="97">
        <v>22287473</v>
      </c>
      <c r="E10147" s="97">
        <v>22303082</v>
      </c>
      <c r="F10147" s="96" t="s">
        <v>2328</v>
      </c>
      <c r="G10147" s="96">
        <v>49</v>
      </c>
      <c r="H10147" s="96">
        <v>0.36843999999999999</v>
      </c>
      <c r="I10147" s="810">
        <v>1</v>
      </c>
    </row>
    <row r="10148" spans="1:9" x14ac:dyDescent="0.15">
      <c r="A10148" s="694" t="s">
        <v>12563</v>
      </c>
      <c r="B10148" s="96">
        <v>950</v>
      </c>
      <c r="C10148" s="96">
        <v>4</v>
      </c>
      <c r="D10148" s="97">
        <v>77079890</v>
      </c>
      <c r="E10148" s="97">
        <v>77135052</v>
      </c>
      <c r="F10148" s="96" t="s">
        <v>2328</v>
      </c>
      <c r="G10148" s="96">
        <v>235</v>
      </c>
      <c r="H10148" s="96">
        <v>0.36846000000000001</v>
      </c>
      <c r="I10148" s="810">
        <v>1</v>
      </c>
    </row>
    <row r="10149" spans="1:9" x14ac:dyDescent="0.15">
      <c r="A10149" s="694" t="s">
        <v>12564</v>
      </c>
      <c r="B10149" s="96">
        <v>51009</v>
      </c>
      <c r="C10149" s="96">
        <v>17</v>
      </c>
      <c r="D10149" s="97">
        <v>5377582</v>
      </c>
      <c r="E10149" s="97">
        <v>5389520</v>
      </c>
      <c r="F10149" s="96" t="s">
        <v>2328</v>
      </c>
      <c r="G10149" s="96">
        <v>41</v>
      </c>
      <c r="H10149" s="96">
        <v>0.36853000000000002</v>
      </c>
      <c r="I10149" s="810">
        <v>1</v>
      </c>
    </row>
    <row r="10150" spans="1:9" x14ac:dyDescent="0.15">
      <c r="A10150" s="694" t="s">
        <v>12565</v>
      </c>
      <c r="B10150" s="96">
        <v>6230</v>
      </c>
      <c r="C10150" s="96">
        <v>11</v>
      </c>
      <c r="D10150" s="97">
        <v>118886422</v>
      </c>
      <c r="E10150" s="97">
        <v>118889057</v>
      </c>
      <c r="F10150" s="96" t="s">
        <v>2328</v>
      </c>
      <c r="G10150" s="96">
        <v>8</v>
      </c>
      <c r="H10150" s="96">
        <v>0.36856</v>
      </c>
      <c r="I10150" s="810">
        <v>1</v>
      </c>
    </row>
    <row r="10151" spans="1:9" x14ac:dyDescent="0.15">
      <c r="A10151" s="694" t="s">
        <v>12566</v>
      </c>
      <c r="B10151" s="96">
        <v>7356</v>
      </c>
      <c r="C10151" s="96">
        <v>11</v>
      </c>
      <c r="D10151" s="97">
        <v>62186507</v>
      </c>
      <c r="E10151" s="97">
        <v>62190678</v>
      </c>
      <c r="F10151" s="96" t="s">
        <v>2321</v>
      </c>
      <c r="G10151" s="96">
        <v>11</v>
      </c>
      <c r="H10151" s="96">
        <v>0.36860999999999999</v>
      </c>
      <c r="I10151" s="810">
        <v>1</v>
      </c>
    </row>
    <row r="10152" spans="1:9" x14ac:dyDescent="0.15">
      <c r="A10152" s="694" t="s">
        <v>12567</v>
      </c>
      <c r="B10152" s="96">
        <v>284297</v>
      </c>
      <c r="C10152" s="96">
        <v>19</v>
      </c>
      <c r="D10152" s="97">
        <v>55999870</v>
      </c>
      <c r="E10152" s="97">
        <v>56030466</v>
      </c>
      <c r="F10152" s="96" t="s">
        <v>2321</v>
      </c>
      <c r="G10152" s="96">
        <v>131</v>
      </c>
      <c r="H10152" s="96">
        <v>0.36865999999999999</v>
      </c>
      <c r="I10152" s="810">
        <v>1</v>
      </c>
    </row>
    <row r="10153" spans="1:9" x14ac:dyDescent="0.15">
      <c r="A10153" s="694" t="s">
        <v>12568</v>
      </c>
      <c r="B10153" s="96">
        <v>79925</v>
      </c>
      <c r="C10153" s="96">
        <v>5</v>
      </c>
      <c r="D10153" s="97">
        <v>35617900</v>
      </c>
      <c r="E10153" s="97">
        <v>35814713</v>
      </c>
      <c r="F10153" s="96" t="s">
        <v>2321</v>
      </c>
      <c r="G10153" s="96">
        <v>702</v>
      </c>
      <c r="H10153" s="96">
        <v>0.36873</v>
      </c>
      <c r="I10153" s="810">
        <v>1</v>
      </c>
    </row>
    <row r="10154" spans="1:9" x14ac:dyDescent="0.15">
      <c r="A10154" s="694" t="s">
        <v>12569</v>
      </c>
      <c r="B10154" s="96">
        <v>374354</v>
      </c>
      <c r="C10154" s="96">
        <v>10</v>
      </c>
      <c r="D10154" s="97">
        <v>115614391</v>
      </c>
      <c r="E10154" s="97">
        <v>115672265</v>
      </c>
      <c r="F10154" s="96" t="s">
        <v>2321</v>
      </c>
      <c r="G10154" s="96">
        <v>72</v>
      </c>
      <c r="H10154" s="96">
        <v>0.36878</v>
      </c>
      <c r="I10154" s="810">
        <v>1</v>
      </c>
    </row>
    <row r="10155" spans="1:9" x14ac:dyDescent="0.15">
      <c r="A10155" s="694" t="s">
        <v>12570</v>
      </c>
      <c r="B10155" s="96">
        <v>23303</v>
      </c>
      <c r="C10155" s="96">
        <v>8</v>
      </c>
      <c r="D10155" s="97">
        <v>28924795</v>
      </c>
      <c r="E10155" s="97">
        <v>29120610</v>
      </c>
      <c r="F10155" s="96" t="s">
        <v>2328</v>
      </c>
      <c r="G10155" s="96">
        <v>574</v>
      </c>
      <c r="H10155" s="96">
        <v>0.36887999999999999</v>
      </c>
      <c r="I10155" s="810">
        <v>1</v>
      </c>
    </row>
    <row r="10156" spans="1:9" x14ac:dyDescent="0.15">
      <c r="A10156" s="694" t="s">
        <v>12571</v>
      </c>
      <c r="B10156" s="96">
        <v>3351</v>
      </c>
      <c r="C10156" s="96">
        <v>6</v>
      </c>
      <c r="D10156" s="97">
        <v>78171948</v>
      </c>
      <c r="E10156" s="97">
        <v>78173120</v>
      </c>
      <c r="F10156" s="96" t="s">
        <v>2328</v>
      </c>
      <c r="G10156" s="96">
        <v>3</v>
      </c>
      <c r="H10156" s="96">
        <v>0.36887999999999999</v>
      </c>
      <c r="I10156" s="810">
        <v>1</v>
      </c>
    </row>
    <row r="10157" spans="1:9" x14ac:dyDescent="0.15">
      <c r="A10157" s="694" t="s">
        <v>1744</v>
      </c>
      <c r="B10157" s="96">
        <v>3700</v>
      </c>
      <c r="C10157" s="96">
        <v>3</v>
      </c>
      <c r="D10157" s="97">
        <v>52847006</v>
      </c>
      <c r="E10157" s="97">
        <v>52864717</v>
      </c>
      <c r="F10157" s="96" t="s">
        <v>2328</v>
      </c>
      <c r="G10157" s="96">
        <v>87</v>
      </c>
      <c r="H10157" s="96">
        <v>0.36925000000000002</v>
      </c>
      <c r="I10157" s="810">
        <v>1</v>
      </c>
    </row>
    <row r="10158" spans="1:9" x14ac:dyDescent="0.15">
      <c r="A10158" s="694" t="s">
        <v>12572</v>
      </c>
      <c r="B10158" s="96">
        <v>7417</v>
      </c>
      <c r="C10158" s="96">
        <v>10</v>
      </c>
      <c r="D10158" s="97">
        <v>76969912</v>
      </c>
      <c r="E10158" s="97">
        <v>76991206</v>
      </c>
      <c r="F10158" s="96" t="s">
        <v>2321</v>
      </c>
      <c r="G10158" s="96">
        <v>53</v>
      </c>
      <c r="H10158" s="96">
        <v>0.36929000000000001</v>
      </c>
      <c r="I10158" s="810">
        <v>1</v>
      </c>
    </row>
    <row r="10159" spans="1:9" x14ac:dyDescent="0.15">
      <c r="A10159" s="694" t="s">
        <v>12573</v>
      </c>
      <c r="B10159" s="96">
        <v>54922</v>
      </c>
      <c r="C10159" s="96">
        <v>19</v>
      </c>
      <c r="D10159" s="97">
        <v>49223842</v>
      </c>
      <c r="E10159" s="97">
        <v>49244136</v>
      </c>
      <c r="F10159" s="96" t="s">
        <v>2328</v>
      </c>
      <c r="G10159" s="96">
        <v>51</v>
      </c>
      <c r="H10159" s="96">
        <v>0.36934</v>
      </c>
      <c r="I10159" s="810">
        <v>1</v>
      </c>
    </row>
    <row r="10160" spans="1:9" x14ac:dyDescent="0.15">
      <c r="A10160" s="694" t="s">
        <v>12574</v>
      </c>
      <c r="B10160" s="96">
        <v>54537</v>
      </c>
      <c r="C10160" s="96">
        <v>10</v>
      </c>
      <c r="D10160" s="97">
        <v>88854953</v>
      </c>
      <c r="E10160" s="97">
        <v>88951225</v>
      </c>
      <c r="F10160" s="96" t="s">
        <v>2321</v>
      </c>
      <c r="G10160" s="96">
        <v>172</v>
      </c>
      <c r="H10160" s="96">
        <v>0.36943999999999999</v>
      </c>
      <c r="I10160" s="810">
        <v>1</v>
      </c>
    </row>
    <row r="10161" spans="1:9" x14ac:dyDescent="0.15">
      <c r="A10161" s="694" t="s">
        <v>12575</v>
      </c>
      <c r="B10161" s="96">
        <v>33</v>
      </c>
      <c r="C10161" s="96">
        <v>2</v>
      </c>
      <c r="D10161" s="97">
        <v>211052632</v>
      </c>
      <c r="E10161" s="97">
        <v>211090215</v>
      </c>
      <c r="F10161" s="96" t="s">
        <v>2328</v>
      </c>
      <c r="G10161" s="96">
        <v>45</v>
      </c>
      <c r="H10161" s="96">
        <v>0.36945</v>
      </c>
      <c r="I10161" s="810">
        <v>1</v>
      </c>
    </row>
    <row r="10162" spans="1:9" x14ac:dyDescent="0.15">
      <c r="A10162" s="694" t="s">
        <v>12576</v>
      </c>
      <c r="B10162" s="96">
        <v>79838</v>
      </c>
      <c r="C10162" s="96">
        <v>16</v>
      </c>
      <c r="D10162" s="97">
        <v>19421839</v>
      </c>
      <c r="E10162" s="97">
        <v>19510435</v>
      </c>
      <c r="F10162" s="96" t="s">
        <v>2321</v>
      </c>
      <c r="G10162" s="96">
        <v>396</v>
      </c>
      <c r="H10162" s="96">
        <v>0.36945</v>
      </c>
      <c r="I10162" s="810">
        <v>1</v>
      </c>
    </row>
    <row r="10163" spans="1:9" x14ac:dyDescent="0.15">
      <c r="A10163" s="694" t="s">
        <v>12577</v>
      </c>
      <c r="B10163" s="96">
        <v>84326</v>
      </c>
      <c r="C10163" s="96">
        <v>16</v>
      </c>
      <c r="D10163" s="97">
        <v>684429</v>
      </c>
      <c r="E10163" s="97">
        <v>686371</v>
      </c>
      <c r="F10163" s="96" t="s">
        <v>2328</v>
      </c>
      <c r="G10163" s="96">
        <v>2</v>
      </c>
      <c r="H10163" s="96">
        <v>0.36946000000000001</v>
      </c>
      <c r="I10163" s="810">
        <v>1</v>
      </c>
    </row>
    <row r="10164" spans="1:9" x14ac:dyDescent="0.15">
      <c r="A10164" s="694" t="s">
        <v>12578</v>
      </c>
      <c r="B10164" s="96">
        <v>284098</v>
      </c>
      <c r="C10164" s="96">
        <v>17</v>
      </c>
      <c r="D10164" s="97">
        <v>34890849</v>
      </c>
      <c r="E10164" s="97">
        <v>34895217</v>
      </c>
      <c r="F10164" s="96" t="s">
        <v>2321</v>
      </c>
      <c r="G10164" s="96">
        <v>6</v>
      </c>
      <c r="H10164" s="96">
        <v>0.3695</v>
      </c>
      <c r="I10164" s="810">
        <v>1</v>
      </c>
    </row>
    <row r="10165" spans="1:9" x14ac:dyDescent="0.15">
      <c r="A10165" s="694" t="s">
        <v>12579</v>
      </c>
      <c r="B10165" s="96">
        <v>51065</v>
      </c>
      <c r="C10165" s="96">
        <v>15</v>
      </c>
      <c r="D10165" s="97">
        <v>63445539</v>
      </c>
      <c r="E10165" s="97">
        <v>63449741</v>
      </c>
      <c r="F10165" s="96" t="s">
        <v>2328</v>
      </c>
      <c r="G10165" s="96">
        <v>22</v>
      </c>
      <c r="H10165" s="96">
        <v>0.36963000000000001</v>
      </c>
      <c r="I10165" s="810">
        <v>1</v>
      </c>
    </row>
    <row r="10166" spans="1:9" x14ac:dyDescent="0.15">
      <c r="A10166" s="694" t="s">
        <v>12580</v>
      </c>
      <c r="B10166" s="96">
        <v>6775</v>
      </c>
      <c r="C10166" s="96">
        <v>2</v>
      </c>
      <c r="D10166" s="97">
        <v>191894302</v>
      </c>
      <c r="E10166" s="97">
        <v>192037404</v>
      </c>
      <c r="F10166" s="96" t="s">
        <v>2328</v>
      </c>
      <c r="G10166" s="96">
        <v>381</v>
      </c>
      <c r="H10166" s="96">
        <v>0.36969000000000002</v>
      </c>
      <c r="I10166" s="810">
        <v>1</v>
      </c>
    </row>
    <row r="10167" spans="1:9" x14ac:dyDescent="0.15">
      <c r="A10167" s="694" t="s">
        <v>12581</v>
      </c>
      <c r="B10167" s="96">
        <v>90378</v>
      </c>
      <c r="C10167" s="96">
        <v>19</v>
      </c>
      <c r="D10167" s="97">
        <v>14199229</v>
      </c>
      <c r="E10167" s="97">
        <v>14201232</v>
      </c>
      <c r="F10167" s="96" t="s">
        <v>2328</v>
      </c>
      <c r="G10167" s="96">
        <v>2</v>
      </c>
      <c r="H10167" s="96">
        <v>0.36971999999999999</v>
      </c>
      <c r="I10167" s="810">
        <v>1</v>
      </c>
    </row>
    <row r="10168" spans="1:9" x14ac:dyDescent="0.15">
      <c r="A10168" s="694" t="s">
        <v>12582</v>
      </c>
      <c r="B10168" s="96">
        <v>55247</v>
      </c>
      <c r="C10168" s="96">
        <v>4</v>
      </c>
      <c r="D10168" s="97">
        <v>178230991</v>
      </c>
      <c r="E10168" s="97">
        <v>178284092</v>
      </c>
      <c r="F10168" s="96" t="s">
        <v>2321</v>
      </c>
      <c r="G10168" s="96">
        <v>204</v>
      </c>
      <c r="H10168" s="96">
        <v>0.36975000000000002</v>
      </c>
      <c r="I10168" s="810">
        <v>1</v>
      </c>
    </row>
    <row r="10169" spans="1:9" x14ac:dyDescent="0.15">
      <c r="A10169" s="694" t="s">
        <v>12583</v>
      </c>
      <c r="B10169" s="96">
        <v>1950</v>
      </c>
      <c r="C10169" s="96">
        <v>4</v>
      </c>
      <c r="D10169" s="97">
        <v>110834040</v>
      </c>
      <c r="E10169" s="97">
        <v>110934118</v>
      </c>
      <c r="F10169" s="96" t="s">
        <v>2321</v>
      </c>
      <c r="G10169" s="96">
        <v>300</v>
      </c>
      <c r="H10169" s="96">
        <v>0.36976999999999999</v>
      </c>
      <c r="I10169" s="810">
        <v>1</v>
      </c>
    </row>
    <row r="10170" spans="1:9" x14ac:dyDescent="0.15">
      <c r="A10170" s="694" t="s">
        <v>12584</v>
      </c>
      <c r="B10170" s="96">
        <v>255104</v>
      </c>
      <c r="C10170" s="96">
        <v>1</v>
      </c>
      <c r="D10170" s="97">
        <v>20008706</v>
      </c>
      <c r="E10170" s="97">
        <v>20126424</v>
      </c>
      <c r="F10170" s="96" t="s">
        <v>2328</v>
      </c>
      <c r="G10170" s="96">
        <v>406</v>
      </c>
      <c r="H10170" s="96">
        <v>0.36986999999999998</v>
      </c>
      <c r="I10170" s="810">
        <v>1</v>
      </c>
    </row>
    <row r="10171" spans="1:9" x14ac:dyDescent="0.15">
      <c r="A10171" s="694" t="s">
        <v>12585</v>
      </c>
      <c r="B10171" s="96">
        <v>7094</v>
      </c>
      <c r="C10171" s="96">
        <v>9</v>
      </c>
      <c r="D10171" s="97">
        <v>35697334</v>
      </c>
      <c r="E10171" s="97">
        <v>35732392</v>
      </c>
      <c r="F10171" s="96" t="s">
        <v>2328</v>
      </c>
      <c r="G10171" s="96">
        <v>69</v>
      </c>
      <c r="H10171" s="96">
        <v>0.36987999999999999</v>
      </c>
      <c r="I10171" s="810">
        <v>1</v>
      </c>
    </row>
    <row r="10172" spans="1:9" x14ac:dyDescent="0.15">
      <c r="A10172" s="694" t="s">
        <v>12586</v>
      </c>
      <c r="B10172" s="96">
        <v>78999</v>
      </c>
      <c r="C10172" s="96">
        <v>11</v>
      </c>
      <c r="D10172" s="97">
        <v>66624558</v>
      </c>
      <c r="E10172" s="97">
        <v>66627946</v>
      </c>
      <c r="F10172" s="96" t="s">
        <v>2321</v>
      </c>
      <c r="G10172" s="96">
        <v>5</v>
      </c>
      <c r="H10172" s="96">
        <v>0.36987999999999999</v>
      </c>
      <c r="I10172" s="810">
        <v>1</v>
      </c>
    </row>
    <row r="10173" spans="1:9" x14ac:dyDescent="0.15">
      <c r="A10173" s="694" t="s">
        <v>12587</v>
      </c>
      <c r="B10173" s="96">
        <v>284677</v>
      </c>
      <c r="C10173" s="96">
        <v>1</v>
      </c>
      <c r="D10173" s="97">
        <v>159804264</v>
      </c>
      <c r="E10173" s="97">
        <v>159825544</v>
      </c>
      <c r="F10173" s="96" t="s">
        <v>2328</v>
      </c>
      <c r="G10173" s="96">
        <v>63</v>
      </c>
      <c r="H10173" s="96">
        <v>0.36991000000000002</v>
      </c>
      <c r="I10173" s="810">
        <v>1</v>
      </c>
    </row>
    <row r="10174" spans="1:9" x14ac:dyDescent="0.15">
      <c r="A10174" s="694" t="s">
        <v>12588</v>
      </c>
      <c r="B10174" s="96">
        <v>1399</v>
      </c>
      <c r="C10174" s="96">
        <v>22</v>
      </c>
      <c r="D10174" s="97">
        <v>21271714</v>
      </c>
      <c r="E10174" s="97">
        <v>21308037</v>
      </c>
      <c r="F10174" s="96" t="s">
        <v>2321</v>
      </c>
      <c r="G10174" s="96">
        <v>114</v>
      </c>
      <c r="H10174" s="96">
        <v>0.36995</v>
      </c>
      <c r="I10174" s="810">
        <v>1</v>
      </c>
    </row>
    <row r="10175" spans="1:9" x14ac:dyDescent="0.15">
      <c r="A10175" s="694" t="s">
        <v>12589</v>
      </c>
      <c r="B10175" s="96">
        <v>7507</v>
      </c>
      <c r="C10175" s="96">
        <v>9</v>
      </c>
      <c r="D10175" s="97">
        <v>100437191</v>
      </c>
      <c r="E10175" s="97">
        <v>100459691</v>
      </c>
      <c r="F10175" s="96" t="s">
        <v>2328</v>
      </c>
      <c r="G10175" s="96">
        <v>33</v>
      </c>
      <c r="H10175" s="96">
        <v>0.37003000000000003</v>
      </c>
      <c r="I10175" s="810">
        <v>1</v>
      </c>
    </row>
    <row r="10176" spans="1:9" x14ac:dyDescent="0.15">
      <c r="A10176" s="694" t="s">
        <v>12590</v>
      </c>
      <c r="B10176" s="96">
        <v>89766</v>
      </c>
      <c r="C10176" s="96">
        <v>21</v>
      </c>
      <c r="D10176" s="97">
        <v>43483068</v>
      </c>
      <c r="E10176" s="97">
        <v>43563105</v>
      </c>
      <c r="F10176" s="96" t="s">
        <v>2321</v>
      </c>
      <c r="G10176" s="96">
        <v>504</v>
      </c>
      <c r="H10176" s="96">
        <v>0.37004999999999999</v>
      </c>
      <c r="I10176" s="810">
        <v>1</v>
      </c>
    </row>
    <row r="10177" spans="1:9" x14ac:dyDescent="0.15">
      <c r="A10177" s="694" t="s">
        <v>12591</v>
      </c>
      <c r="B10177" s="96">
        <v>11007</v>
      </c>
      <c r="C10177" s="96">
        <v>11</v>
      </c>
      <c r="D10177" s="97">
        <v>65657875</v>
      </c>
      <c r="E10177" s="97">
        <v>65659106</v>
      </c>
      <c r="F10177" s="96" t="s">
        <v>2321</v>
      </c>
      <c r="G10177" s="96">
        <v>3</v>
      </c>
      <c r="H10177" s="96">
        <v>0.37010999999999999</v>
      </c>
      <c r="I10177" s="810">
        <v>1</v>
      </c>
    </row>
    <row r="10178" spans="1:9" x14ac:dyDescent="0.15">
      <c r="A10178" s="694" t="s">
        <v>12592</v>
      </c>
      <c r="B10178" s="96">
        <v>10874</v>
      </c>
      <c r="C10178" s="96">
        <v>4</v>
      </c>
      <c r="D10178" s="97">
        <v>56461396</v>
      </c>
      <c r="E10178" s="97">
        <v>56502465</v>
      </c>
      <c r="F10178" s="96" t="s">
        <v>2328</v>
      </c>
      <c r="G10178" s="96">
        <v>146</v>
      </c>
      <c r="H10178" s="96">
        <v>0.37017</v>
      </c>
      <c r="I10178" s="810">
        <v>1</v>
      </c>
    </row>
    <row r="10179" spans="1:9" x14ac:dyDescent="0.15">
      <c r="A10179" s="694" t="s">
        <v>12593</v>
      </c>
      <c r="B10179" s="96">
        <v>390882</v>
      </c>
      <c r="C10179" s="96">
        <v>19</v>
      </c>
      <c r="D10179" s="97">
        <v>9212945</v>
      </c>
      <c r="E10179" s="97">
        <v>9213982</v>
      </c>
      <c r="F10179" s="96" t="s">
        <v>2328</v>
      </c>
      <c r="G10179" s="96">
        <v>4</v>
      </c>
      <c r="H10179" s="96">
        <v>0.37028</v>
      </c>
      <c r="I10179" s="810">
        <v>1</v>
      </c>
    </row>
    <row r="10180" spans="1:9" x14ac:dyDescent="0.15">
      <c r="A10180" s="694" t="s">
        <v>12594</v>
      </c>
      <c r="B10180" s="96">
        <v>4669</v>
      </c>
      <c r="C10180" s="96">
        <v>17</v>
      </c>
      <c r="D10180" s="97">
        <v>40687951</v>
      </c>
      <c r="E10180" s="97">
        <v>40696467</v>
      </c>
      <c r="F10180" s="96" t="s">
        <v>2321</v>
      </c>
      <c r="G10180" s="96">
        <v>23</v>
      </c>
      <c r="H10180" s="96">
        <v>0.37031999999999998</v>
      </c>
      <c r="I10180" s="810">
        <v>1</v>
      </c>
    </row>
    <row r="10181" spans="1:9" x14ac:dyDescent="0.15">
      <c r="A10181" s="694" t="s">
        <v>12595</v>
      </c>
      <c r="B10181" s="96">
        <v>64816</v>
      </c>
      <c r="C10181" s="96">
        <v>7</v>
      </c>
      <c r="D10181" s="97">
        <v>99425636</v>
      </c>
      <c r="E10181" s="97">
        <v>99463727</v>
      </c>
      <c r="F10181" s="96" t="s">
        <v>2321</v>
      </c>
      <c r="G10181" s="96">
        <v>120</v>
      </c>
      <c r="H10181" s="96">
        <v>0.37056</v>
      </c>
      <c r="I10181" s="810">
        <v>1</v>
      </c>
    </row>
    <row r="10182" spans="1:9" x14ac:dyDescent="0.15">
      <c r="A10182" s="694" t="s">
        <v>12596</v>
      </c>
      <c r="B10182" s="96">
        <v>6877</v>
      </c>
      <c r="C10182" s="96">
        <v>10</v>
      </c>
      <c r="D10182" s="97">
        <v>105127724</v>
      </c>
      <c r="E10182" s="97">
        <v>105148822</v>
      </c>
      <c r="F10182" s="96" t="s">
        <v>2321</v>
      </c>
      <c r="G10182" s="96">
        <v>38</v>
      </c>
      <c r="H10182" s="96">
        <v>0.37060999999999999</v>
      </c>
      <c r="I10182" s="810">
        <v>1</v>
      </c>
    </row>
    <row r="10183" spans="1:9" x14ac:dyDescent="0.15">
      <c r="A10183" s="694" t="s">
        <v>12597</v>
      </c>
      <c r="B10183" s="96">
        <v>5239</v>
      </c>
      <c r="C10183" s="96">
        <v>9</v>
      </c>
      <c r="D10183" s="97">
        <v>70971815</v>
      </c>
      <c r="E10183" s="97">
        <v>71145977</v>
      </c>
      <c r="F10183" s="96" t="s">
        <v>2321</v>
      </c>
      <c r="G10183" s="96">
        <v>409</v>
      </c>
      <c r="H10183" s="96">
        <v>0.37062</v>
      </c>
      <c r="I10183" s="810">
        <v>1</v>
      </c>
    </row>
    <row r="10184" spans="1:9" x14ac:dyDescent="0.15">
      <c r="A10184" s="694" t="s">
        <v>12598</v>
      </c>
      <c r="B10184" s="96">
        <v>9294</v>
      </c>
      <c r="C10184" s="96">
        <v>19</v>
      </c>
      <c r="D10184" s="97">
        <v>10332109</v>
      </c>
      <c r="E10184" s="97">
        <v>10341948</v>
      </c>
      <c r="F10184" s="96" t="s">
        <v>2328</v>
      </c>
      <c r="G10184" s="96">
        <v>22</v>
      </c>
      <c r="H10184" s="96">
        <v>0.37064999999999998</v>
      </c>
      <c r="I10184" s="810">
        <v>1</v>
      </c>
    </row>
    <row r="10185" spans="1:9" x14ac:dyDescent="0.15">
      <c r="A10185" s="694" t="s">
        <v>12599</v>
      </c>
      <c r="B10185" s="96">
        <v>55515</v>
      </c>
      <c r="C10185" s="96">
        <v>2</v>
      </c>
      <c r="D10185" s="97">
        <v>220378892</v>
      </c>
      <c r="E10185" s="97">
        <v>220403494</v>
      </c>
      <c r="F10185" s="96" t="s">
        <v>2321</v>
      </c>
      <c r="G10185" s="96">
        <v>69</v>
      </c>
      <c r="H10185" s="96">
        <v>0.37108000000000002</v>
      </c>
      <c r="I10185" s="810">
        <v>1</v>
      </c>
    </row>
    <row r="10186" spans="1:9" x14ac:dyDescent="0.15">
      <c r="A10186" s="694" t="s">
        <v>12600</v>
      </c>
      <c r="B10186" s="96">
        <v>8120</v>
      </c>
      <c r="C10186" s="96">
        <v>15</v>
      </c>
      <c r="D10186" s="97">
        <v>83328033</v>
      </c>
      <c r="E10186" s="97">
        <v>83378660</v>
      </c>
      <c r="F10186" s="96" t="s">
        <v>2328</v>
      </c>
      <c r="G10186" s="96">
        <v>148</v>
      </c>
      <c r="H10186" s="96">
        <v>0.37111</v>
      </c>
      <c r="I10186" s="810">
        <v>1</v>
      </c>
    </row>
    <row r="10187" spans="1:9" x14ac:dyDescent="0.15">
      <c r="A10187" s="694" t="s">
        <v>12601</v>
      </c>
      <c r="B10187" s="96">
        <v>341208</v>
      </c>
      <c r="C10187" s="96">
        <v>11</v>
      </c>
      <c r="D10187" s="97">
        <v>93754378</v>
      </c>
      <c r="E10187" s="97">
        <v>93847374</v>
      </c>
      <c r="F10187" s="96" t="s">
        <v>2321</v>
      </c>
      <c r="G10187" s="96">
        <v>264</v>
      </c>
      <c r="H10187" s="96">
        <v>0.37115999999999999</v>
      </c>
      <c r="I10187" s="810">
        <v>1</v>
      </c>
    </row>
    <row r="10188" spans="1:9" x14ac:dyDescent="0.15">
      <c r="A10188" s="694" t="s">
        <v>12602</v>
      </c>
      <c r="B10188" s="96">
        <v>23654</v>
      </c>
      <c r="C10188" s="96">
        <v>22</v>
      </c>
      <c r="D10188" s="97">
        <v>50713408</v>
      </c>
      <c r="E10188" s="97">
        <v>50746062</v>
      </c>
      <c r="F10188" s="96" t="s">
        <v>2328</v>
      </c>
      <c r="G10188" s="96">
        <v>122</v>
      </c>
      <c r="H10188" s="96">
        <v>0.37125000000000002</v>
      </c>
      <c r="I10188" s="810">
        <v>1</v>
      </c>
    </row>
    <row r="10189" spans="1:9" x14ac:dyDescent="0.15">
      <c r="A10189" s="694" t="s">
        <v>12603</v>
      </c>
      <c r="B10189" s="96">
        <v>85480</v>
      </c>
      <c r="C10189" s="96">
        <v>5</v>
      </c>
      <c r="D10189" s="97">
        <v>110405778</v>
      </c>
      <c r="E10189" s="97">
        <v>110413722</v>
      </c>
      <c r="F10189" s="96" t="s">
        <v>2321</v>
      </c>
      <c r="G10189" s="96">
        <v>15</v>
      </c>
      <c r="H10189" s="96">
        <v>0.37134</v>
      </c>
      <c r="I10189" s="810">
        <v>1</v>
      </c>
    </row>
    <row r="10190" spans="1:9" x14ac:dyDescent="0.15">
      <c r="A10190" s="694" t="s">
        <v>12604</v>
      </c>
      <c r="B10190" s="96">
        <v>54921</v>
      </c>
      <c r="C10190" s="96">
        <v>16</v>
      </c>
      <c r="D10190" s="97">
        <v>69151912</v>
      </c>
      <c r="E10190" s="97">
        <v>69166493</v>
      </c>
      <c r="F10190" s="96" t="s">
        <v>2328</v>
      </c>
      <c r="G10190" s="96">
        <v>33</v>
      </c>
      <c r="H10190" s="96">
        <v>0.37140000000000001</v>
      </c>
      <c r="I10190" s="810">
        <v>1</v>
      </c>
    </row>
    <row r="10191" spans="1:9" x14ac:dyDescent="0.15">
      <c r="A10191" s="694" t="s">
        <v>12605</v>
      </c>
      <c r="B10191" s="96">
        <v>29095</v>
      </c>
      <c r="C10191" s="96">
        <v>12</v>
      </c>
      <c r="D10191" s="97">
        <v>56211806</v>
      </c>
      <c r="E10191" s="97">
        <v>56214959</v>
      </c>
      <c r="F10191" s="96" t="s">
        <v>2321</v>
      </c>
      <c r="G10191" s="96">
        <v>2</v>
      </c>
      <c r="H10191" s="96">
        <v>0.37158999999999998</v>
      </c>
      <c r="I10191" s="810">
        <v>1</v>
      </c>
    </row>
    <row r="10192" spans="1:9" x14ac:dyDescent="0.15">
      <c r="A10192" s="694" t="s">
        <v>12606</v>
      </c>
      <c r="B10192" s="96">
        <v>409</v>
      </c>
      <c r="C10192" s="96">
        <v>17</v>
      </c>
      <c r="D10192" s="97">
        <v>4613789</v>
      </c>
      <c r="E10192" s="97">
        <v>4624795</v>
      </c>
      <c r="F10192" s="96" t="s">
        <v>2321</v>
      </c>
      <c r="G10192" s="96">
        <v>24</v>
      </c>
      <c r="H10192" s="96">
        <v>0.37162000000000001</v>
      </c>
      <c r="I10192" s="810">
        <v>1</v>
      </c>
    </row>
    <row r="10193" spans="1:9" x14ac:dyDescent="0.15">
      <c r="A10193" s="694" t="s">
        <v>12607</v>
      </c>
      <c r="B10193" s="96">
        <v>8403</v>
      </c>
      <c r="C10193" s="96">
        <v>3</v>
      </c>
      <c r="D10193" s="97">
        <v>137483134</v>
      </c>
      <c r="E10193" s="97">
        <v>137485176</v>
      </c>
      <c r="F10193" s="96" t="s">
        <v>2321</v>
      </c>
      <c r="G10193" s="96">
        <v>6</v>
      </c>
      <c r="H10193" s="96">
        <v>0.37173</v>
      </c>
      <c r="I10193" s="810">
        <v>1</v>
      </c>
    </row>
    <row r="10194" spans="1:9" x14ac:dyDescent="0.15">
      <c r="A10194" s="694" t="s">
        <v>12608</v>
      </c>
      <c r="B10194" s="96">
        <v>51122</v>
      </c>
      <c r="C10194" s="96">
        <v>3</v>
      </c>
      <c r="D10194" s="97">
        <v>149456257</v>
      </c>
      <c r="E10194" s="97">
        <v>149470287</v>
      </c>
      <c r="F10194" s="96" t="s">
        <v>2328</v>
      </c>
      <c r="G10194" s="96">
        <v>38</v>
      </c>
      <c r="H10194" s="96">
        <v>0.37181999999999998</v>
      </c>
      <c r="I10194" s="810">
        <v>1</v>
      </c>
    </row>
    <row r="10195" spans="1:9" x14ac:dyDescent="0.15">
      <c r="A10195" s="694" t="s">
        <v>12609</v>
      </c>
      <c r="B10195" s="96">
        <v>8732</v>
      </c>
      <c r="C10195" s="96">
        <v>6</v>
      </c>
      <c r="D10195" s="97">
        <v>89319988</v>
      </c>
      <c r="E10195" s="97">
        <v>89673440</v>
      </c>
      <c r="F10195" s="96" t="s">
        <v>2328</v>
      </c>
      <c r="G10195" s="96">
        <v>868</v>
      </c>
      <c r="H10195" s="96">
        <v>0.37215999999999999</v>
      </c>
      <c r="I10195" s="810">
        <v>1</v>
      </c>
    </row>
    <row r="10196" spans="1:9" x14ac:dyDescent="0.15">
      <c r="A10196" s="694" t="s">
        <v>12610</v>
      </c>
      <c r="B10196" s="96">
        <v>2064</v>
      </c>
      <c r="C10196" s="96">
        <v>17</v>
      </c>
      <c r="D10196" s="97">
        <v>37844167</v>
      </c>
      <c r="E10196" s="97">
        <v>37884915</v>
      </c>
      <c r="F10196" s="96" t="s">
        <v>2321</v>
      </c>
      <c r="G10196" s="96">
        <v>71</v>
      </c>
      <c r="H10196" s="96">
        <v>0.37217</v>
      </c>
      <c r="I10196" s="810">
        <v>1</v>
      </c>
    </row>
    <row r="10197" spans="1:9" x14ac:dyDescent="0.15">
      <c r="A10197" s="694" t="s">
        <v>12611</v>
      </c>
      <c r="B10197" s="96">
        <v>92822</v>
      </c>
      <c r="C10197" s="96">
        <v>16</v>
      </c>
      <c r="D10197" s="97">
        <v>89786393</v>
      </c>
      <c r="E10197" s="97">
        <v>89807333</v>
      </c>
      <c r="F10197" s="96" t="s">
        <v>2321</v>
      </c>
      <c r="G10197" s="96">
        <v>140</v>
      </c>
      <c r="H10197" s="96">
        <v>0.37218000000000001</v>
      </c>
      <c r="I10197" s="810">
        <v>1</v>
      </c>
    </row>
    <row r="10198" spans="1:9" x14ac:dyDescent="0.15">
      <c r="A10198" s="926">
        <v>42982</v>
      </c>
      <c r="B10198" s="96">
        <v>5414</v>
      </c>
      <c r="C10198" s="96">
        <v>17</v>
      </c>
      <c r="D10198" s="97">
        <v>56597611</v>
      </c>
      <c r="E10198" s="97">
        <v>56618179</v>
      </c>
      <c r="F10198" s="96" t="s">
        <v>2328</v>
      </c>
      <c r="G10198" s="96">
        <v>48</v>
      </c>
      <c r="H10198" s="96">
        <v>0.37228</v>
      </c>
      <c r="I10198" s="810">
        <v>1</v>
      </c>
    </row>
    <row r="10199" spans="1:9" x14ac:dyDescent="0.15">
      <c r="A10199" s="694" t="s">
        <v>12612</v>
      </c>
      <c r="B10199" s="96">
        <v>56967</v>
      </c>
      <c r="C10199" s="96">
        <v>14</v>
      </c>
      <c r="D10199" s="97">
        <v>96505661</v>
      </c>
      <c r="E10199" s="97">
        <v>96560226</v>
      </c>
      <c r="F10199" s="96" t="s">
        <v>2321</v>
      </c>
      <c r="G10199" s="96">
        <v>260</v>
      </c>
      <c r="H10199" s="96">
        <v>0.37230000000000002</v>
      </c>
      <c r="I10199" s="810">
        <v>1</v>
      </c>
    </row>
    <row r="10200" spans="1:9" x14ac:dyDescent="0.15">
      <c r="A10200" s="694" t="s">
        <v>12613</v>
      </c>
      <c r="B10200" s="96">
        <v>93624</v>
      </c>
      <c r="C10200" s="96">
        <v>4</v>
      </c>
      <c r="D10200" s="97">
        <v>7045156</v>
      </c>
      <c r="E10200" s="97">
        <v>7059679</v>
      </c>
      <c r="F10200" s="96" t="s">
        <v>2321</v>
      </c>
      <c r="G10200" s="96">
        <v>57</v>
      </c>
      <c r="H10200" s="96">
        <v>0.37235000000000001</v>
      </c>
      <c r="I10200" s="810">
        <v>1</v>
      </c>
    </row>
    <row r="10201" spans="1:9" x14ac:dyDescent="0.15">
      <c r="A10201" s="694" t="s">
        <v>12614</v>
      </c>
      <c r="B10201" s="96">
        <v>343702</v>
      </c>
      <c r="C10201" s="96">
        <v>20</v>
      </c>
      <c r="D10201" s="97">
        <v>30555805</v>
      </c>
      <c r="E10201" s="97">
        <v>30586256</v>
      </c>
      <c r="F10201" s="96" t="s">
        <v>2321</v>
      </c>
      <c r="G10201" s="96">
        <v>67</v>
      </c>
      <c r="H10201" s="96">
        <v>0.37240000000000001</v>
      </c>
      <c r="I10201" s="810">
        <v>1</v>
      </c>
    </row>
    <row r="10202" spans="1:9" x14ac:dyDescent="0.15">
      <c r="A10202" s="694" t="s">
        <v>12615</v>
      </c>
      <c r="B10202" s="96">
        <v>222235</v>
      </c>
      <c r="C10202" s="96">
        <v>7</v>
      </c>
      <c r="D10202" s="97">
        <v>102453308</v>
      </c>
      <c r="E10202" s="97">
        <v>102715288</v>
      </c>
      <c r="F10202" s="96" t="s">
        <v>2328</v>
      </c>
      <c r="G10202" s="96">
        <v>461</v>
      </c>
      <c r="H10202" s="96">
        <v>0.37241000000000002</v>
      </c>
      <c r="I10202" s="810">
        <v>1</v>
      </c>
    </row>
    <row r="10203" spans="1:9" x14ac:dyDescent="0.15">
      <c r="A10203" s="694" t="s">
        <v>12616</v>
      </c>
      <c r="B10203" s="96">
        <v>100129543</v>
      </c>
      <c r="C10203" s="96">
        <v>19</v>
      </c>
      <c r="D10203" s="97">
        <v>23299777</v>
      </c>
      <c r="E10203" s="97">
        <v>23330014</v>
      </c>
      <c r="F10203" s="96" t="s">
        <v>2321</v>
      </c>
      <c r="G10203" s="96">
        <v>62</v>
      </c>
      <c r="H10203" s="96">
        <v>0.37246000000000001</v>
      </c>
      <c r="I10203" s="810">
        <v>1</v>
      </c>
    </row>
    <row r="10204" spans="1:9" x14ac:dyDescent="0.15">
      <c r="A10204" s="694" t="s">
        <v>12617</v>
      </c>
      <c r="B10204" s="96">
        <v>441869</v>
      </c>
      <c r="C10204" s="96">
        <v>1</v>
      </c>
      <c r="D10204" s="97">
        <v>1353800</v>
      </c>
      <c r="E10204" s="97">
        <v>1356824</v>
      </c>
      <c r="F10204" s="96" t="s">
        <v>2328</v>
      </c>
      <c r="G10204" s="96">
        <v>7</v>
      </c>
      <c r="H10204" s="96">
        <v>0.37252000000000002</v>
      </c>
      <c r="I10204" s="810">
        <v>1</v>
      </c>
    </row>
    <row r="10205" spans="1:9" x14ac:dyDescent="0.15">
      <c r="A10205" s="694" t="s">
        <v>12618</v>
      </c>
      <c r="B10205" s="96">
        <v>10226</v>
      </c>
      <c r="C10205" s="96">
        <v>19</v>
      </c>
      <c r="D10205" s="97">
        <v>4838346</v>
      </c>
      <c r="E10205" s="97">
        <v>4867780</v>
      </c>
      <c r="F10205" s="96" t="s">
        <v>2328</v>
      </c>
      <c r="G10205" s="96">
        <v>155</v>
      </c>
      <c r="H10205" s="96">
        <v>0.37252999999999997</v>
      </c>
      <c r="I10205" s="810">
        <v>1</v>
      </c>
    </row>
    <row r="10206" spans="1:9" x14ac:dyDescent="0.15">
      <c r="A10206" s="694" t="s">
        <v>12619</v>
      </c>
      <c r="B10206" s="96">
        <v>6988</v>
      </c>
      <c r="C10206" s="96">
        <v>3</v>
      </c>
      <c r="D10206" s="97">
        <v>49449639</v>
      </c>
      <c r="E10206" s="97">
        <v>49453909</v>
      </c>
      <c r="F10206" s="96" t="s">
        <v>2321</v>
      </c>
      <c r="G10206" s="96">
        <v>9</v>
      </c>
      <c r="H10206" s="96">
        <v>0.37259999999999999</v>
      </c>
      <c r="I10206" s="810">
        <v>1</v>
      </c>
    </row>
    <row r="10207" spans="1:9" x14ac:dyDescent="0.15">
      <c r="A10207" s="694" t="s">
        <v>12620</v>
      </c>
      <c r="B10207" s="96">
        <v>56246</v>
      </c>
      <c r="C10207" s="96">
        <v>21</v>
      </c>
      <c r="D10207" s="97">
        <v>33664124</v>
      </c>
      <c r="E10207" s="97">
        <v>33687095</v>
      </c>
      <c r="F10207" s="96" t="s">
        <v>2321</v>
      </c>
      <c r="G10207" s="96">
        <v>50</v>
      </c>
      <c r="H10207" s="96">
        <v>0.37263000000000002</v>
      </c>
      <c r="I10207" s="810">
        <v>1</v>
      </c>
    </row>
    <row r="10208" spans="1:9" x14ac:dyDescent="0.15">
      <c r="A10208" s="694" t="s">
        <v>12621</v>
      </c>
      <c r="B10208" s="96">
        <v>7707</v>
      </c>
      <c r="C10208" s="96">
        <v>3</v>
      </c>
      <c r="D10208" s="97">
        <v>124944513</v>
      </c>
      <c r="E10208" s="97">
        <v>125094198</v>
      </c>
      <c r="F10208" s="96" t="s">
        <v>2328</v>
      </c>
      <c r="G10208" s="96">
        <v>328</v>
      </c>
      <c r="H10208" s="96">
        <v>0.37263000000000002</v>
      </c>
      <c r="I10208" s="810">
        <v>1</v>
      </c>
    </row>
    <row r="10209" spans="1:9" x14ac:dyDescent="0.15">
      <c r="A10209" s="694" t="s">
        <v>12622</v>
      </c>
      <c r="B10209" s="96">
        <v>7122</v>
      </c>
      <c r="C10209" s="96">
        <v>22</v>
      </c>
      <c r="D10209" s="97">
        <v>19510547</v>
      </c>
      <c r="E10209" s="97">
        <v>19515068</v>
      </c>
      <c r="F10209" s="96" t="s">
        <v>2328</v>
      </c>
      <c r="G10209" s="96">
        <v>21</v>
      </c>
      <c r="H10209" s="96">
        <v>0.37273000000000001</v>
      </c>
      <c r="I10209" s="810">
        <v>1</v>
      </c>
    </row>
    <row r="10210" spans="1:9" x14ac:dyDescent="0.15">
      <c r="A10210" s="694" t="s">
        <v>1532</v>
      </c>
      <c r="B10210" s="96">
        <v>5428</v>
      </c>
      <c r="C10210" s="96">
        <v>15</v>
      </c>
      <c r="D10210" s="97">
        <v>89859536</v>
      </c>
      <c r="E10210" s="97">
        <v>89878026</v>
      </c>
      <c r="F10210" s="96" t="s">
        <v>2328</v>
      </c>
      <c r="G10210" s="96">
        <v>54</v>
      </c>
      <c r="H10210" s="96">
        <v>0.37274000000000002</v>
      </c>
      <c r="I10210" s="810">
        <v>1</v>
      </c>
    </row>
    <row r="10211" spans="1:9" x14ac:dyDescent="0.15">
      <c r="A10211" s="694" t="s">
        <v>12623</v>
      </c>
      <c r="B10211" s="96">
        <v>57118</v>
      </c>
      <c r="C10211" s="96">
        <v>10</v>
      </c>
      <c r="D10211" s="97">
        <v>12391583</v>
      </c>
      <c r="E10211" s="97">
        <v>12871735</v>
      </c>
      <c r="F10211" s="96" t="s">
        <v>2321</v>
      </c>
      <c r="G10211" s="96">
        <v>2318</v>
      </c>
      <c r="H10211" s="96">
        <v>0.37282999999999999</v>
      </c>
      <c r="I10211" s="810">
        <v>1</v>
      </c>
    </row>
    <row r="10212" spans="1:9" x14ac:dyDescent="0.15">
      <c r="A10212" s="694" t="s">
        <v>12624</v>
      </c>
      <c r="B10212" s="96">
        <v>7297</v>
      </c>
      <c r="C10212" s="96">
        <v>19</v>
      </c>
      <c r="D10212" s="97">
        <v>10461204</v>
      </c>
      <c r="E10212" s="97">
        <v>10491248</v>
      </c>
      <c r="F10212" s="96" t="s">
        <v>2328</v>
      </c>
      <c r="G10212" s="96">
        <v>106</v>
      </c>
      <c r="H10212" s="96">
        <v>0.37291000000000002</v>
      </c>
      <c r="I10212" s="810">
        <v>1</v>
      </c>
    </row>
    <row r="10213" spans="1:9" x14ac:dyDescent="0.15">
      <c r="A10213" s="694" t="s">
        <v>12625</v>
      </c>
      <c r="B10213" s="96">
        <v>3249</v>
      </c>
      <c r="C10213" s="96">
        <v>19</v>
      </c>
      <c r="D10213" s="97">
        <v>35531410</v>
      </c>
      <c r="E10213" s="97">
        <v>35557481</v>
      </c>
      <c r="F10213" s="96" t="s">
        <v>2321</v>
      </c>
      <c r="G10213" s="96">
        <v>94</v>
      </c>
      <c r="H10213" s="96">
        <v>0.37295</v>
      </c>
      <c r="I10213" s="810">
        <v>1</v>
      </c>
    </row>
    <row r="10214" spans="1:9" x14ac:dyDescent="0.15">
      <c r="A10214" s="694" t="s">
        <v>12626</v>
      </c>
      <c r="B10214" s="96">
        <v>8431</v>
      </c>
      <c r="C10214" s="96">
        <v>1</v>
      </c>
      <c r="D10214" s="97">
        <v>27237975</v>
      </c>
      <c r="E10214" s="97">
        <v>27240567</v>
      </c>
      <c r="F10214" s="96" t="s">
        <v>2328</v>
      </c>
      <c r="G10214" s="96">
        <v>8</v>
      </c>
      <c r="H10214" s="96">
        <v>0.37303999999999998</v>
      </c>
      <c r="I10214" s="810">
        <v>1</v>
      </c>
    </row>
    <row r="10215" spans="1:9" x14ac:dyDescent="0.15">
      <c r="A10215" s="694" t="s">
        <v>12627</v>
      </c>
      <c r="B10215" s="96">
        <v>57464</v>
      </c>
      <c r="C10215" s="96">
        <v>7</v>
      </c>
      <c r="D10215" s="97">
        <v>129074274</v>
      </c>
      <c r="E10215" s="97">
        <v>129128240</v>
      </c>
      <c r="F10215" s="96" t="s">
        <v>2321</v>
      </c>
      <c r="G10215" s="96">
        <v>137</v>
      </c>
      <c r="H10215" s="96">
        <v>0.37312000000000001</v>
      </c>
      <c r="I10215" s="810">
        <v>1</v>
      </c>
    </row>
    <row r="10216" spans="1:9" x14ac:dyDescent="0.15">
      <c r="A10216" s="694" t="s">
        <v>12628</v>
      </c>
      <c r="B10216" s="96">
        <v>646670</v>
      </c>
      <c r="C10216" s="96">
        <v>15</v>
      </c>
      <c r="D10216" s="97">
        <v>72921107</v>
      </c>
      <c r="E10216" s="97">
        <v>72932539</v>
      </c>
      <c r="F10216" s="96" t="s">
        <v>2321</v>
      </c>
      <c r="G10216" s="96">
        <v>11</v>
      </c>
      <c r="H10216" s="96">
        <v>0.37314999999999998</v>
      </c>
      <c r="I10216" s="810">
        <v>1</v>
      </c>
    </row>
    <row r="10217" spans="1:9" x14ac:dyDescent="0.15">
      <c r="A10217" s="694" t="s">
        <v>12629</v>
      </c>
      <c r="B10217" s="96">
        <v>402635</v>
      </c>
      <c r="C10217" s="96">
        <v>7</v>
      </c>
      <c r="D10217" s="97">
        <v>2514772</v>
      </c>
      <c r="E10217" s="97">
        <v>2516489</v>
      </c>
      <c r="F10217" s="96" t="s">
        <v>2328</v>
      </c>
      <c r="G10217" s="96">
        <v>5</v>
      </c>
      <c r="H10217" s="96">
        <v>0.37330000000000002</v>
      </c>
      <c r="I10217" s="810">
        <v>1</v>
      </c>
    </row>
    <row r="10218" spans="1:9" x14ac:dyDescent="0.15">
      <c r="A10218" s="694" t="s">
        <v>12630</v>
      </c>
      <c r="B10218" s="96">
        <v>84976</v>
      </c>
      <c r="C10218" s="96">
        <v>1</v>
      </c>
      <c r="D10218" s="97">
        <v>222988342</v>
      </c>
      <c r="E10218" s="97">
        <v>223179337</v>
      </c>
      <c r="F10218" s="96" t="s">
        <v>2321</v>
      </c>
      <c r="G10218" s="96">
        <v>627</v>
      </c>
      <c r="H10218" s="96">
        <v>0.37336000000000003</v>
      </c>
      <c r="I10218" s="810">
        <v>1</v>
      </c>
    </row>
    <row r="10219" spans="1:9" x14ac:dyDescent="0.15">
      <c r="A10219" s="694" t="s">
        <v>12631</v>
      </c>
      <c r="B10219" s="96">
        <v>143279</v>
      </c>
      <c r="C10219" s="96">
        <v>10</v>
      </c>
      <c r="D10219" s="97">
        <v>93169037</v>
      </c>
      <c r="E10219" s="97">
        <v>93274586</v>
      </c>
      <c r="F10219" s="96" t="s">
        <v>2321</v>
      </c>
      <c r="G10219" s="96">
        <v>184</v>
      </c>
      <c r="H10219" s="96">
        <v>0.37342999999999998</v>
      </c>
      <c r="I10219" s="810">
        <v>1</v>
      </c>
    </row>
    <row r="10220" spans="1:9" x14ac:dyDescent="0.15">
      <c r="A10220" s="694" t="s">
        <v>12632</v>
      </c>
      <c r="B10220" s="96">
        <v>146540</v>
      </c>
      <c r="C10220" s="96">
        <v>16</v>
      </c>
      <c r="D10220" s="97">
        <v>30591994</v>
      </c>
      <c r="E10220" s="97">
        <v>30597092</v>
      </c>
      <c r="F10220" s="96" t="s">
        <v>2328</v>
      </c>
      <c r="G10220" s="96">
        <v>8</v>
      </c>
      <c r="H10220" s="96">
        <v>0.37345</v>
      </c>
      <c r="I10220" s="810">
        <v>1</v>
      </c>
    </row>
    <row r="10221" spans="1:9" x14ac:dyDescent="0.15">
      <c r="A10221" s="694" t="s">
        <v>12633</v>
      </c>
      <c r="B10221" s="96">
        <v>123</v>
      </c>
      <c r="C10221" s="96">
        <v>9</v>
      </c>
      <c r="D10221" s="97">
        <v>19115759</v>
      </c>
      <c r="E10221" s="97">
        <v>19127604</v>
      </c>
      <c r="F10221" s="96" t="s">
        <v>2328</v>
      </c>
      <c r="G10221" s="96">
        <v>39</v>
      </c>
      <c r="H10221" s="96">
        <v>0.37347000000000002</v>
      </c>
      <c r="I10221" s="810">
        <v>1</v>
      </c>
    </row>
    <row r="10222" spans="1:9" x14ac:dyDescent="0.15">
      <c r="A10222" s="694" t="s">
        <v>1252</v>
      </c>
      <c r="B10222" s="96">
        <v>8530</v>
      </c>
      <c r="C10222" s="96">
        <v>20</v>
      </c>
      <c r="D10222" s="97">
        <v>24929866</v>
      </c>
      <c r="E10222" s="97">
        <v>24940564</v>
      </c>
      <c r="F10222" s="96" t="s">
        <v>2321</v>
      </c>
      <c r="G10222" s="96">
        <v>68</v>
      </c>
      <c r="H10222" s="96">
        <v>0.3735</v>
      </c>
      <c r="I10222" s="810">
        <v>1</v>
      </c>
    </row>
    <row r="10223" spans="1:9" x14ac:dyDescent="0.15">
      <c r="A10223" s="694" t="s">
        <v>12634</v>
      </c>
      <c r="B10223" s="96">
        <v>63898</v>
      </c>
      <c r="C10223" s="96">
        <v>8</v>
      </c>
      <c r="D10223" s="97">
        <v>19171081</v>
      </c>
      <c r="E10223" s="97">
        <v>19253729</v>
      </c>
      <c r="F10223" s="96" t="s">
        <v>2321</v>
      </c>
      <c r="G10223" s="96">
        <v>342</v>
      </c>
      <c r="H10223" s="96">
        <v>0.37354999999999999</v>
      </c>
      <c r="I10223" s="810">
        <v>1</v>
      </c>
    </row>
    <row r="10224" spans="1:9" x14ac:dyDescent="0.15">
      <c r="A10224" s="694" t="s">
        <v>12635</v>
      </c>
      <c r="B10224" s="96">
        <v>4716</v>
      </c>
      <c r="C10224" s="96">
        <v>16</v>
      </c>
      <c r="D10224" s="97">
        <v>2009517</v>
      </c>
      <c r="E10224" s="97">
        <v>2011976</v>
      </c>
      <c r="F10224" s="96" t="s">
        <v>2321</v>
      </c>
      <c r="G10224" s="96">
        <v>25</v>
      </c>
      <c r="H10224" s="96">
        <v>0.37361</v>
      </c>
      <c r="I10224" s="810">
        <v>1</v>
      </c>
    </row>
    <row r="10225" spans="1:9" x14ac:dyDescent="0.15">
      <c r="A10225" s="694" t="s">
        <v>12636</v>
      </c>
      <c r="B10225" s="96">
        <v>148753</v>
      </c>
      <c r="C10225" s="96">
        <v>1</v>
      </c>
      <c r="D10225" s="97">
        <v>179696912</v>
      </c>
      <c r="E10225" s="97">
        <v>179785333</v>
      </c>
      <c r="F10225" s="96" t="s">
        <v>2321</v>
      </c>
      <c r="G10225" s="96">
        <v>388</v>
      </c>
      <c r="H10225" s="96">
        <v>0.37364000000000003</v>
      </c>
      <c r="I10225" s="810">
        <v>1</v>
      </c>
    </row>
    <row r="10226" spans="1:9" x14ac:dyDescent="0.15">
      <c r="A10226" s="694" t="s">
        <v>12637</v>
      </c>
      <c r="B10226" s="96">
        <v>503834</v>
      </c>
      <c r="C10226" s="96">
        <v>19</v>
      </c>
      <c r="D10226" s="97">
        <v>54135310</v>
      </c>
      <c r="E10226" s="97">
        <v>54140263</v>
      </c>
      <c r="F10226" s="96" t="s">
        <v>2321</v>
      </c>
      <c r="G10226" s="96">
        <v>1</v>
      </c>
      <c r="H10226" s="96">
        <v>0.37369999999999998</v>
      </c>
      <c r="I10226" s="810">
        <v>1</v>
      </c>
    </row>
    <row r="10227" spans="1:9" x14ac:dyDescent="0.15">
      <c r="A10227" s="694" t="s">
        <v>12638</v>
      </c>
      <c r="B10227" s="96">
        <v>10297</v>
      </c>
      <c r="C10227" s="96">
        <v>19</v>
      </c>
      <c r="D10227" s="97">
        <v>1446269</v>
      </c>
      <c r="E10227" s="97">
        <v>1473243</v>
      </c>
      <c r="F10227" s="96" t="s">
        <v>2321</v>
      </c>
      <c r="G10227" s="96">
        <v>46</v>
      </c>
      <c r="H10227" s="96">
        <v>0.37375000000000003</v>
      </c>
      <c r="I10227" s="810">
        <v>1</v>
      </c>
    </row>
    <row r="10228" spans="1:9" x14ac:dyDescent="0.15">
      <c r="A10228" s="694" t="s">
        <v>12639</v>
      </c>
      <c r="B10228" s="96">
        <v>389289</v>
      </c>
      <c r="C10228" s="96">
        <v>5</v>
      </c>
      <c r="D10228" s="97">
        <v>43039182</v>
      </c>
      <c r="E10228" s="97">
        <v>43040447</v>
      </c>
      <c r="F10228" s="96" t="s">
        <v>2328</v>
      </c>
      <c r="G10228" s="96">
        <v>2</v>
      </c>
      <c r="H10228" s="96">
        <v>0.37375000000000003</v>
      </c>
      <c r="I10228" s="810">
        <v>1</v>
      </c>
    </row>
    <row r="10229" spans="1:9" x14ac:dyDescent="0.15">
      <c r="A10229" s="694" t="s">
        <v>12640</v>
      </c>
      <c r="B10229" s="96">
        <v>1939</v>
      </c>
      <c r="C10229" s="96">
        <v>1</v>
      </c>
      <c r="D10229" s="97">
        <v>206764974</v>
      </c>
      <c r="E10229" s="97">
        <v>206785904</v>
      </c>
      <c r="F10229" s="96" t="s">
        <v>2328</v>
      </c>
      <c r="G10229" s="96">
        <v>67</v>
      </c>
      <c r="H10229" s="96">
        <v>0.37380000000000002</v>
      </c>
      <c r="I10229" s="810">
        <v>1</v>
      </c>
    </row>
    <row r="10230" spans="1:9" x14ac:dyDescent="0.15">
      <c r="A10230" s="694" t="s">
        <v>12641</v>
      </c>
      <c r="B10230" s="96">
        <v>6142</v>
      </c>
      <c r="C10230" s="96">
        <v>19</v>
      </c>
      <c r="D10230" s="97">
        <v>17970687</v>
      </c>
      <c r="E10230" s="97">
        <v>17974133</v>
      </c>
      <c r="F10230" s="96" t="s">
        <v>2321</v>
      </c>
      <c r="G10230" s="96">
        <v>13</v>
      </c>
      <c r="H10230" s="96">
        <v>0.37391999999999997</v>
      </c>
      <c r="I10230" s="810">
        <v>1</v>
      </c>
    </row>
    <row r="10231" spans="1:9" x14ac:dyDescent="0.15">
      <c r="A10231" s="694" t="s">
        <v>12642</v>
      </c>
      <c r="B10231" s="96">
        <v>153328</v>
      </c>
      <c r="C10231" s="96">
        <v>5</v>
      </c>
      <c r="D10231" s="97">
        <v>135170365</v>
      </c>
      <c r="E10231" s="97">
        <v>135224326</v>
      </c>
      <c r="F10231" s="96" t="s">
        <v>2321</v>
      </c>
      <c r="G10231" s="96">
        <v>236</v>
      </c>
      <c r="H10231" s="96">
        <v>0.37395</v>
      </c>
      <c r="I10231" s="810">
        <v>1</v>
      </c>
    </row>
    <row r="10232" spans="1:9" x14ac:dyDescent="0.15">
      <c r="A10232" s="694" t="s">
        <v>12643</v>
      </c>
      <c r="B10232" s="96">
        <v>84340</v>
      </c>
      <c r="C10232" s="96">
        <v>5</v>
      </c>
      <c r="D10232" s="97">
        <v>74017029</v>
      </c>
      <c r="E10232" s="97">
        <v>74063196</v>
      </c>
      <c r="F10232" s="96" t="s">
        <v>2328</v>
      </c>
      <c r="G10232" s="96">
        <v>101</v>
      </c>
      <c r="H10232" s="96">
        <v>0.37404999999999999</v>
      </c>
      <c r="I10232" s="810">
        <v>1</v>
      </c>
    </row>
    <row r="10233" spans="1:9" x14ac:dyDescent="0.15">
      <c r="A10233" s="694" t="s">
        <v>12644</v>
      </c>
      <c r="B10233" s="96">
        <v>1236</v>
      </c>
      <c r="C10233" s="96">
        <v>17</v>
      </c>
      <c r="D10233" s="97">
        <v>38710021</v>
      </c>
      <c r="E10233" s="97">
        <v>38721736</v>
      </c>
      <c r="F10233" s="96" t="s">
        <v>2328</v>
      </c>
      <c r="G10233" s="96">
        <v>20</v>
      </c>
      <c r="H10233" s="96">
        <v>0.37407000000000001</v>
      </c>
      <c r="I10233" s="810">
        <v>1</v>
      </c>
    </row>
    <row r="10234" spans="1:9" x14ac:dyDescent="0.15">
      <c r="A10234" s="694" t="s">
        <v>12645</v>
      </c>
      <c r="B10234" s="96">
        <v>57799</v>
      </c>
      <c r="C10234" s="96">
        <v>16</v>
      </c>
      <c r="D10234" s="97">
        <v>639357</v>
      </c>
      <c r="E10234" s="97">
        <v>679273</v>
      </c>
      <c r="F10234" s="96" t="s">
        <v>2321</v>
      </c>
      <c r="G10234" s="96">
        <v>128</v>
      </c>
      <c r="H10234" s="96">
        <v>0.37419000000000002</v>
      </c>
      <c r="I10234" s="810">
        <v>1</v>
      </c>
    </row>
    <row r="10235" spans="1:9" x14ac:dyDescent="0.15">
      <c r="A10235" s="694" t="s">
        <v>12646</v>
      </c>
      <c r="B10235" s="96">
        <v>4345</v>
      </c>
      <c r="C10235" s="96">
        <v>3</v>
      </c>
      <c r="D10235" s="97">
        <v>112051194</v>
      </c>
      <c r="E10235" s="97">
        <v>112081659</v>
      </c>
      <c r="F10235" s="96" t="s">
        <v>2321</v>
      </c>
      <c r="G10235" s="96">
        <v>111</v>
      </c>
      <c r="H10235" s="96">
        <v>0.37434000000000001</v>
      </c>
      <c r="I10235" s="810">
        <v>1</v>
      </c>
    </row>
    <row r="10236" spans="1:9" x14ac:dyDescent="0.15">
      <c r="A10236" s="694" t="s">
        <v>12647</v>
      </c>
      <c r="B10236" s="96">
        <v>285601</v>
      </c>
      <c r="C10236" s="96">
        <v>5</v>
      </c>
      <c r="D10236" s="97">
        <v>94955980</v>
      </c>
      <c r="E10236" s="97">
        <v>94957284</v>
      </c>
      <c r="F10236" s="96" t="s">
        <v>2321</v>
      </c>
      <c r="G10236" s="96">
        <v>1</v>
      </c>
      <c r="H10236" s="96">
        <v>0.37440000000000001</v>
      </c>
      <c r="I10236" s="810">
        <v>1</v>
      </c>
    </row>
    <row r="10237" spans="1:9" x14ac:dyDescent="0.15">
      <c r="A10237" s="694" t="s">
        <v>12648</v>
      </c>
      <c r="B10237" s="96">
        <v>8516</v>
      </c>
      <c r="C10237" s="96">
        <v>10</v>
      </c>
      <c r="D10237" s="97">
        <v>15557711</v>
      </c>
      <c r="E10237" s="97">
        <v>15762328</v>
      </c>
      <c r="F10237" s="96" t="s">
        <v>2328</v>
      </c>
      <c r="G10237" s="96">
        <v>767</v>
      </c>
      <c r="H10237" s="96">
        <v>0.37469000000000002</v>
      </c>
      <c r="I10237" s="810">
        <v>1</v>
      </c>
    </row>
    <row r="10238" spans="1:9" x14ac:dyDescent="0.15">
      <c r="A10238" s="694" t="s">
        <v>12649</v>
      </c>
      <c r="B10238" s="96">
        <v>1240</v>
      </c>
      <c r="C10238" s="96">
        <v>12</v>
      </c>
      <c r="D10238" s="97">
        <v>108681821</v>
      </c>
      <c r="E10238" s="97">
        <v>108733094</v>
      </c>
      <c r="F10238" s="96" t="s">
        <v>2328</v>
      </c>
      <c r="G10238" s="96">
        <v>181</v>
      </c>
      <c r="H10238" s="96">
        <v>0.37469999999999998</v>
      </c>
      <c r="I10238" s="810">
        <v>1</v>
      </c>
    </row>
    <row r="10239" spans="1:9" x14ac:dyDescent="0.15">
      <c r="A10239" s="694" t="s">
        <v>12650</v>
      </c>
      <c r="B10239" s="96">
        <v>7009</v>
      </c>
      <c r="C10239" s="96">
        <v>12</v>
      </c>
      <c r="D10239" s="97">
        <v>50135293</v>
      </c>
      <c r="E10239" s="97">
        <v>50158717</v>
      </c>
      <c r="F10239" s="96" t="s">
        <v>2321</v>
      </c>
      <c r="G10239" s="96">
        <v>86</v>
      </c>
      <c r="H10239" s="96">
        <v>0.37469999999999998</v>
      </c>
      <c r="I10239" s="810">
        <v>1</v>
      </c>
    </row>
    <row r="10240" spans="1:9" x14ac:dyDescent="0.15">
      <c r="A10240" s="694" t="s">
        <v>12651</v>
      </c>
      <c r="B10240" s="96">
        <v>4697</v>
      </c>
      <c r="C10240" s="96">
        <v>7</v>
      </c>
      <c r="D10240" s="97">
        <v>10971580</v>
      </c>
      <c r="E10240" s="97">
        <v>10979813</v>
      </c>
      <c r="F10240" s="96" t="s">
        <v>2328</v>
      </c>
      <c r="G10240" s="96">
        <v>40</v>
      </c>
      <c r="H10240" s="96">
        <v>0.37485000000000002</v>
      </c>
      <c r="I10240" s="810">
        <v>1</v>
      </c>
    </row>
    <row r="10241" spans="1:9" x14ac:dyDescent="0.15">
      <c r="A10241" s="694" t="s">
        <v>12652</v>
      </c>
      <c r="B10241" s="96">
        <v>91683</v>
      </c>
      <c r="C10241" s="96">
        <v>11</v>
      </c>
      <c r="D10241" s="97">
        <v>66790190</v>
      </c>
      <c r="E10241" s="97">
        <v>66818334</v>
      </c>
      <c r="F10241" s="96" t="s">
        <v>2321</v>
      </c>
      <c r="G10241" s="96">
        <v>49</v>
      </c>
      <c r="H10241" s="96">
        <v>0.37489</v>
      </c>
      <c r="I10241" s="810">
        <v>1</v>
      </c>
    </row>
    <row r="10242" spans="1:9" x14ac:dyDescent="0.15">
      <c r="A10242" s="694" t="s">
        <v>12653</v>
      </c>
      <c r="B10242" s="96">
        <v>140460</v>
      </c>
      <c r="C10242" s="96">
        <v>15</v>
      </c>
      <c r="D10242" s="97">
        <v>101142755</v>
      </c>
      <c r="E10242" s="97">
        <v>101191906</v>
      </c>
      <c r="F10242" s="96" t="s">
        <v>2321</v>
      </c>
      <c r="G10242" s="96">
        <v>161</v>
      </c>
      <c r="H10242" s="96">
        <v>0.37498999999999999</v>
      </c>
      <c r="I10242" s="810">
        <v>1</v>
      </c>
    </row>
    <row r="10243" spans="1:9" x14ac:dyDescent="0.15">
      <c r="A10243" s="694" t="s">
        <v>12654</v>
      </c>
      <c r="B10243" s="96">
        <v>4331</v>
      </c>
      <c r="C10243" s="96">
        <v>14</v>
      </c>
      <c r="D10243" s="97">
        <v>61201459</v>
      </c>
      <c r="E10243" s="97">
        <v>61435398</v>
      </c>
      <c r="F10243" s="96" t="s">
        <v>2321</v>
      </c>
      <c r="G10243" s="96">
        <v>446</v>
      </c>
      <c r="H10243" s="96">
        <v>0.37501000000000001</v>
      </c>
      <c r="I10243" s="810">
        <v>1</v>
      </c>
    </row>
    <row r="10244" spans="1:9" x14ac:dyDescent="0.15">
      <c r="A10244" s="694" t="s">
        <v>12655</v>
      </c>
      <c r="B10244" s="96">
        <v>55074</v>
      </c>
      <c r="C10244" s="96">
        <v>8</v>
      </c>
      <c r="D10244" s="97">
        <v>107282406</v>
      </c>
      <c r="E10244" s="97">
        <v>107764922</v>
      </c>
      <c r="F10244" s="96" t="s">
        <v>2321</v>
      </c>
      <c r="G10244" s="96">
        <v>1533</v>
      </c>
      <c r="H10244" s="96">
        <v>0.37518000000000001</v>
      </c>
      <c r="I10244" s="810">
        <v>1</v>
      </c>
    </row>
    <row r="10245" spans="1:9" x14ac:dyDescent="0.15">
      <c r="A10245" s="694" t="s">
        <v>12656</v>
      </c>
      <c r="B10245" s="96">
        <v>11033</v>
      </c>
      <c r="C10245" s="96">
        <v>7</v>
      </c>
      <c r="D10245" s="97">
        <v>937537</v>
      </c>
      <c r="E10245" s="97">
        <v>995208</v>
      </c>
      <c r="F10245" s="96" t="s">
        <v>2328</v>
      </c>
      <c r="G10245" s="96">
        <v>279</v>
      </c>
      <c r="H10245" s="96">
        <v>0.37520999999999999</v>
      </c>
      <c r="I10245" s="810">
        <v>1</v>
      </c>
    </row>
    <row r="10246" spans="1:9" x14ac:dyDescent="0.15">
      <c r="A10246" s="694" t="s">
        <v>12657</v>
      </c>
      <c r="B10246" s="96">
        <v>8994</v>
      </c>
      <c r="C10246" s="96">
        <v>3</v>
      </c>
      <c r="D10246" s="97">
        <v>45636323</v>
      </c>
      <c r="E10246" s="97">
        <v>45722755</v>
      </c>
      <c r="F10246" s="96" t="s">
        <v>2321</v>
      </c>
      <c r="G10246" s="96">
        <v>382</v>
      </c>
      <c r="H10246" s="96">
        <v>0.37535000000000002</v>
      </c>
      <c r="I10246" s="810">
        <v>1</v>
      </c>
    </row>
    <row r="10247" spans="1:9" x14ac:dyDescent="0.15">
      <c r="A10247" s="694" t="s">
        <v>12658</v>
      </c>
      <c r="B10247" s="96">
        <v>27201</v>
      </c>
      <c r="C10247" s="96">
        <v>4</v>
      </c>
      <c r="D10247" s="97">
        <v>8581964</v>
      </c>
      <c r="E10247" s="97">
        <v>8591750</v>
      </c>
      <c r="F10247" s="96" t="s">
        <v>2321</v>
      </c>
      <c r="G10247" s="96">
        <v>66</v>
      </c>
      <c r="H10247" s="96">
        <v>0.37537999999999999</v>
      </c>
      <c r="I10247" s="810">
        <v>1</v>
      </c>
    </row>
    <row r="10248" spans="1:9" x14ac:dyDescent="0.15">
      <c r="A10248" s="694" t="s">
        <v>12659</v>
      </c>
      <c r="B10248" s="96">
        <v>5520</v>
      </c>
      <c r="C10248" s="96">
        <v>8</v>
      </c>
      <c r="D10248" s="97">
        <v>26149007</v>
      </c>
      <c r="E10248" s="97">
        <v>26230196</v>
      </c>
      <c r="F10248" s="96" t="s">
        <v>2321</v>
      </c>
      <c r="G10248" s="96">
        <v>245</v>
      </c>
      <c r="H10248" s="96">
        <v>0.37540000000000001</v>
      </c>
      <c r="I10248" s="810">
        <v>1</v>
      </c>
    </row>
    <row r="10249" spans="1:9" x14ac:dyDescent="0.15">
      <c r="A10249" s="694" t="s">
        <v>12660</v>
      </c>
      <c r="B10249" s="96">
        <v>9922</v>
      </c>
      <c r="C10249" s="96">
        <v>3</v>
      </c>
      <c r="D10249" s="97">
        <v>12938542</v>
      </c>
      <c r="E10249" s="97">
        <v>13114652</v>
      </c>
      <c r="F10249" s="96" t="s">
        <v>2328</v>
      </c>
      <c r="G10249" s="96">
        <v>618</v>
      </c>
      <c r="H10249" s="96">
        <v>0.37541000000000002</v>
      </c>
      <c r="I10249" s="810">
        <v>1</v>
      </c>
    </row>
    <row r="10250" spans="1:9" x14ac:dyDescent="0.15">
      <c r="A10250" s="694" t="s">
        <v>12661</v>
      </c>
      <c r="B10250" s="96">
        <v>196051</v>
      </c>
      <c r="C10250" s="96">
        <v>10</v>
      </c>
      <c r="D10250" s="97">
        <v>122216466</v>
      </c>
      <c r="E10250" s="97">
        <v>122349367</v>
      </c>
      <c r="F10250" s="96" t="s">
        <v>2321</v>
      </c>
      <c r="G10250" s="96">
        <v>540</v>
      </c>
      <c r="H10250" s="96">
        <v>0.37541999999999998</v>
      </c>
      <c r="I10250" s="810">
        <v>1</v>
      </c>
    </row>
    <row r="10251" spans="1:9" x14ac:dyDescent="0.15">
      <c r="A10251" s="694" t="s">
        <v>12662</v>
      </c>
      <c r="B10251" s="96">
        <v>84126</v>
      </c>
      <c r="C10251" s="96">
        <v>3</v>
      </c>
      <c r="D10251" s="97">
        <v>48488114</v>
      </c>
      <c r="E10251" s="97">
        <v>48509044</v>
      </c>
      <c r="F10251" s="96" t="s">
        <v>2321</v>
      </c>
      <c r="G10251" s="96">
        <v>31</v>
      </c>
      <c r="H10251" s="96">
        <v>0.37545000000000001</v>
      </c>
      <c r="I10251" s="810">
        <v>1</v>
      </c>
    </row>
    <row r="10252" spans="1:9" x14ac:dyDescent="0.15">
      <c r="A10252" s="694" t="s">
        <v>12663</v>
      </c>
      <c r="B10252" s="96">
        <v>10202</v>
      </c>
      <c r="C10252" s="96">
        <v>14</v>
      </c>
      <c r="D10252" s="97">
        <v>24099324</v>
      </c>
      <c r="E10252" s="97">
        <v>24114848</v>
      </c>
      <c r="F10252" s="96" t="s">
        <v>2321</v>
      </c>
      <c r="G10252" s="96">
        <v>6</v>
      </c>
      <c r="H10252" s="96">
        <v>0.37561</v>
      </c>
      <c r="I10252" s="810">
        <v>1</v>
      </c>
    </row>
    <row r="10253" spans="1:9" x14ac:dyDescent="0.15">
      <c r="A10253" s="694" t="s">
        <v>12664</v>
      </c>
      <c r="B10253" s="96">
        <v>124220</v>
      </c>
      <c r="C10253" s="96">
        <v>16</v>
      </c>
      <c r="D10253" s="97">
        <v>2880173</v>
      </c>
      <c r="E10253" s="97">
        <v>2882285</v>
      </c>
      <c r="F10253" s="96" t="s">
        <v>2321</v>
      </c>
      <c r="G10253" s="96">
        <v>7</v>
      </c>
      <c r="H10253" s="96">
        <v>0.37580000000000002</v>
      </c>
      <c r="I10253" s="810">
        <v>1</v>
      </c>
    </row>
    <row r="10254" spans="1:9" x14ac:dyDescent="0.15">
      <c r="A10254" s="694" t="s">
        <v>12665</v>
      </c>
      <c r="B10254" s="96">
        <v>1515</v>
      </c>
      <c r="C10254" s="96">
        <v>9</v>
      </c>
      <c r="D10254" s="97">
        <v>99791959</v>
      </c>
      <c r="E10254" s="97">
        <v>99801925</v>
      </c>
      <c r="F10254" s="96" t="s">
        <v>2328</v>
      </c>
      <c r="G10254" s="96">
        <v>19</v>
      </c>
      <c r="H10254" s="96">
        <v>0.37580999999999998</v>
      </c>
      <c r="I10254" s="810">
        <v>1</v>
      </c>
    </row>
    <row r="10255" spans="1:9" x14ac:dyDescent="0.15">
      <c r="A10255" s="694" t="s">
        <v>12666</v>
      </c>
      <c r="B10255" s="96">
        <v>728661</v>
      </c>
      <c r="C10255" s="96">
        <v>1</v>
      </c>
      <c r="D10255" s="97">
        <v>1591486</v>
      </c>
      <c r="E10255" s="97">
        <v>1624243</v>
      </c>
      <c r="F10255" s="96" t="s">
        <v>2328</v>
      </c>
      <c r="G10255" s="96">
        <v>19</v>
      </c>
      <c r="H10255" s="96">
        <v>0.37584000000000001</v>
      </c>
      <c r="I10255" s="810">
        <v>1</v>
      </c>
    </row>
    <row r="10256" spans="1:9" x14ac:dyDescent="0.15">
      <c r="A10256" s="694" t="s">
        <v>12667</v>
      </c>
      <c r="B10256" s="96">
        <v>84313</v>
      </c>
      <c r="C10256" s="96">
        <v>17</v>
      </c>
      <c r="D10256" s="97">
        <v>40925454</v>
      </c>
      <c r="E10256" s="97">
        <v>40931618</v>
      </c>
      <c r="F10256" s="96" t="s">
        <v>2321</v>
      </c>
      <c r="G10256" s="96">
        <v>5</v>
      </c>
      <c r="H10256" s="96">
        <v>0.37584000000000001</v>
      </c>
      <c r="I10256" s="810">
        <v>1</v>
      </c>
    </row>
    <row r="10257" spans="1:9" x14ac:dyDescent="0.15">
      <c r="A10257" s="694" t="s">
        <v>12668</v>
      </c>
      <c r="B10257" s="96">
        <v>9013</v>
      </c>
      <c r="C10257" s="96">
        <v>16</v>
      </c>
      <c r="D10257" s="97">
        <v>84211453</v>
      </c>
      <c r="E10257" s="97">
        <v>84220676</v>
      </c>
      <c r="F10257" s="96" t="s">
        <v>2328</v>
      </c>
      <c r="G10257" s="96">
        <v>65</v>
      </c>
      <c r="H10257" s="96">
        <v>0.37587999999999999</v>
      </c>
      <c r="I10257" s="810">
        <v>1</v>
      </c>
    </row>
    <row r="10258" spans="1:9" x14ac:dyDescent="0.15">
      <c r="A10258" s="694" t="s">
        <v>12669</v>
      </c>
      <c r="B10258" s="96">
        <v>219595</v>
      </c>
      <c r="C10258" s="96">
        <v>11</v>
      </c>
      <c r="D10258" s="97">
        <v>89370675</v>
      </c>
      <c r="E10258" s="97">
        <v>89431886</v>
      </c>
      <c r="F10258" s="96" t="s">
        <v>2321</v>
      </c>
      <c r="G10258" s="96">
        <v>219</v>
      </c>
      <c r="H10258" s="96">
        <v>0.37591999999999998</v>
      </c>
      <c r="I10258" s="810">
        <v>1</v>
      </c>
    </row>
    <row r="10259" spans="1:9" x14ac:dyDescent="0.15">
      <c r="A10259" s="694" t="s">
        <v>12670</v>
      </c>
      <c r="B10259" s="96">
        <v>135154</v>
      </c>
      <c r="C10259" s="96">
        <v>6</v>
      </c>
      <c r="D10259" s="97">
        <v>71276625</v>
      </c>
      <c r="E10259" s="97">
        <v>71298606</v>
      </c>
      <c r="F10259" s="96" t="s">
        <v>2321</v>
      </c>
      <c r="G10259" s="96">
        <v>97</v>
      </c>
      <c r="H10259" s="96">
        <v>0.37608999999999998</v>
      </c>
      <c r="I10259" s="810">
        <v>1</v>
      </c>
    </row>
    <row r="10260" spans="1:9" x14ac:dyDescent="0.15">
      <c r="A10260" s="694" t="s">
        <v>12671</v>
      </c>
      <c r="B10260" s="96">
        <v>5047</v>
      </c>
      <c r="C10260" s="96">
        <v>9</v>
      </c>
      <c r="D10260" s="97">
        <v>138453601</v>
      </c>
      <c r="E10260" s="97">
        <v>138458622</v>
      </c>
      <c r="F10260" s="96" t="s">
        <v>2321</v>
      </c>
      <c r="G10260" s="96">
        <v>21</v>
      </c>
      <c r="H10260" s="96">
        <v>0.37609999999999999</v>
      </c>
      <c r="I10260" s="810">
        <v>1</v>
      </c>
    </row>
    <row r="10261" spans="1:9" x14ac:dyDescent="0.15">
      <c r="A10261" s="694" t="s">
        <v>12672</v>
      </c>
      <c r="B10261" s="96">
        <v>6857</v>
      </c>
      <c r="C10261" s="96">
        <v>12</v>
      </c>
      <c r="D10261" s="97">
        <v>79257773</v>
      </c>
      <c r="E10261" s="97">
        <v>79845788</v>
      </c>
      <c r="F10261" s="96" t="s">
        <v>2321</v>
      </c>
      <c r="G10261" s="96">
        <v>1634</v>
      </c>
      <c r="H10261" s="96">
        <v>0.37615999999999999</v>
      </c>
      <c r="I10261" s="810">
        <v>1</v>
      </c>
    </row>
    <row r="10262" spans="1:9" x14ac:dyDescent="0.15">
      <c r="A10262" s="694" t="s">
        <v>12673</v>
      </c>
      <c r="B10262" s="96">
        <v>5920</v>
      </c>
      <c r="C10262" s="96">
        <v>11</v>
      </c>
      <c r="D10262" s="97">
        <v>63304273</v>
      </c>
      <c r="E10262" s="97">
        <v>63313930</v>
      </c>
      <c r="F10262" s="96" t="s">
        <v>2321</v>
      </c>
      <c r="G10262" s="96">
        <v>8</v>
      </c>
      <c r="H10262" s="96">
        <v>0.37623000000000001</v>
      </c>
      <c r="I10262" s="810">
        <v>1</v>
      </c>
    </row>
    <row r="10263" spans="1:9" x14ac:dyDescent="0.15">
      <c r="A10263" s="694" t="s">
        <v>12674</v>
      </c>
      <c r="B10263" s="96">
        <v>203859</v>
      </c>
      <c r="C10263" s="96">
        <v>11</v>
      </c>
      <c r="D10263" s="97">
        <v>22214199</v>
      </c>
      <c r="E10263" s="97">
        <v>22304913</v>
      </c>
      <c r="F10263" s="96" t="s">
        <v>2321</v>
      </c>
      <c r="G10263" s="96">
        <v>282</v>
      </c>
      <c r="H10263" s="96">
        <v>0.37634000000000001</v>
      </c>
      <c r="I10263" s="810">
        <v>1</v>
      </c>
    </row>
    <row r="10264" spans="1:9" x14ac:dyDescent="0.15">
      <c r="A10264" s="694" t="s">
        <v>12675</v>
      </c>
      <c r="B10264" s="96">
        <v>54205</v>
      </c>
      <c r="C10264" s="96">
        <v>7</v>
      </c>
      <c r="D10264" s="97">
        <v>25158270</v>
      </c>
      <c r="E10264" s="97">
        <v>25164980</v>
      </c>
      <c r="F10264" s="96" t="s">
        <v>2328</v>
      </c>
      <c r="G10264" s="96">
        <v>21</v>
      </c>
      <c r="H10264" s="96">
        <v>0.37641999999999998</v>
      </c>
      <c r="I10264" s="810">
        <v>1</v>
      </c>
    </row>
    <row r="10265" spans="1:9" x14ac:dyDescent="0.15">
      <c r="A10265" s="694" t="s">
        <v>12676</v>
      </c>
      <c r="B10265" s="96">
        <v>29968</v>
      </c>
      <c r="C10265" s="96">
        <v>9</v>
      </c>
      <c r="D10265" s="97">
        <v>80911991</v>
      </c>
      <c r="E10265" s="97">
        <v>80945009</v>
      </c>
      <c r="F10265" s="96" t="s">
        <v>2321</v>
      </c>
      <c r="G10265" s="96">
        <v>166</v>
      </c>
      <c r="H10265" s="96">
        <v>0.37645000000000001</v>
      </c>
      <c r="I10265" s="810">
        <v>1</v>
      </c>
    </row>
    <row r="10266" spans="1:9" x14ac:dyDescent="0.15">
      <c r="A10266" s="694" t="s">
        <v>12677</v>
      </c>
      <c r="B10266" s="96">
        <v>54778</v>
      </c>
      <c r="C10266" s="96">
        <v>15</v>
      </c>
      <c r="D10266" s="97">
        <v>59279865</v>
      </c>
      <c r="E10266" s="97">
        <v>59389618</v>
      </c>
      <c r="F10266" s="96" t="s">
        <v>2321</v>
      </c>
      <c r="G10266" s="96">
        <v>367</v>
      </c>
      <c r="H10266" s="96">
        <v>0.37646000000000002</v>
      </c>
      <c r="I10266" s="810">
        <v>1</v>
      </c>
    </row>
    <row r="10267" spans="1:9" x14ac:dyDescent="0.15">
      <c r="A10267" s="694" t="s">
        <v>12678</v>
      </c>
      <c r="B10267" s="96">
        <v>9274</v>
      </c>
      <c r="C10267" s="96">
        <v>16</v>
      </c>
      <c r="D10267" s="97">
        <v>30845373</v>
      </c>
      <c r="E10267" s="97">
        <v>30905852</v>
      </c>
      <c r="F10267" s="96" t="s">
        <v>2328</v>
      </c>
      <c r="G10267" s="96">
        <v>83</v>
      </c>
      <c r="H10267" s="96">
        <v>0.37647999999999998</v>
      </c>
      <c r="I10267" s="810">
        <v>1</v>
      </c>
    </row>
    <row r="10268" spans="1:9" x14ac:dyDescent="0.15">
      <c r="A10268" s="694" t="s">
        <v>12679</v>
      </c>
      <c r="B10268" s="96">
        <v>136371</v>
      </c>
      <c r="C10268" s="96">
        <v>7</v>
      </c>
      <c r="D10268" s="97">
        <v>150872785</v>
      </c>
      <c r="E10268" s="97">
        <v>150884919</v>
      </c>
      <c r="F10268" s="96" t="s">
        <v>2328</v>
      </c>
      <c r="G10268" s="96">
        <v>45</v>
      </c>
      <c r="H10268" s="96">
        <v>0.37648999999999999</v>
      </c>
      <c r="I10268" s="810">
        <v>1</v>
      </c>
    </row>
    <row r="10269" spans="1:9" x14ac:dyDescent="0.15">
      <c r="A10269" s="694" t="s">
        <v>12680</v>
      </c>
      <c r="B10269" s="96">
        <v>387522</v>
      </c>
      <c r="C10269" s="96">
        <v>20</v>
      </c>
      <c r="D10269" s="97">
        <v>48697661</v>
      </c>
      <c r="E10269" s="97">
        <v>48770335</v>
      </c>
      <c r="F10269" s="96" t="s">
        <v>2328</v>
      </c>
      <c r="G10269" s="96">
        <v>164</v>
      </c>
      <c r="H10269" s="96">
        <v>0.37653999999999999</v>
      </c>
      <c r="I10269" s="810">
        <v>1</v>
      </c>
    </row>
    <row r="10270" spans="1:9" x14ac:dyDescent="0.15">
      <c r="A10270" s="694" t="s">
        <v>12681</v>
      </c>
      <c r="B10270" s="96">
        <v>7165</v>
      </c>
      <c r="C10270" s="96">
        <v>20</v>
      </c>
      <c r="D10270" s="97">
        <v>62496581</v>
      </c>
      <c r="E10270" s="97">
        <v>62522898</v>
      </c>
      <c r="F10270" s="96" t="s">
        <v>2321</v>
      </c>
      <c r="G10270" s="96">
        <v>74</v>
      </c>
      <c r="H10270" s="96">
        <v>0.37653999999999999</v>
      </c>
      <c r="I10270" s="810">
        <v>1</v>
      </c>
    </row>
    <row r="10271" spans="1:9" x14ac:dyDescent="0.15">
      <c r="A10271" s="694" t="s">
        <v>12682</v>
      </c>
      <c r="B10271" s="96">
        <v>27297</v>
      </c>
      <c r="C10271" s="96">
        <v>7</v>
      </c>
      <c r="D10271" s="97">
        <v>65579805</v>
      </c>
      <c r="E10271" s="97">
        <v>65619555</v>
      </c>
      <c r="F10271" s="96" t="s">
        <v>2321</v>
      </c>
      <c r="G10271" s="96">
        <v>131</v>
      </c>
      <c r="H10271" s="96">
        <v>0.37656000000000001</v>
      </c>
      <c r="I10271" s="810">
        <v>1</v>
      </c>
    </row>
    <row r="10272" spans="1:9" x14ac:dyDescent="0.15">
      <c r="A10272" s="694" t="s">
        <v>12683</v>
      </c>
      <c r="B10272" s="96">
        <v>9678</v>
      </c>
      <c r="C10272" s="96">
        <v>7</v>
      </c>
      <c r="D10272" s="97">
        <v>11013495</v>
      </c>
      <c r="E10272" s="97">
        <v>11209250</v>
      </c>
      <c r="F10272" s="96" t="s">
        <v>2321</v>
      </c>
      <c r="G10272" s="96">
        <v>600</v>
      </c>
      <c r="H10272" s="96">
        <v>0.37656000000000001</v>
      </c>
      <c r="I10272" s="810">
        <v>1</v>
      </c>
    </row>
    <row r="10273" spans="1:9" x14ac:dyDescent="0.15">
      <c r="A10273" s="694" t="s">
        <v>12684</v>
      </c>
      <c r="B10273" s="96">
        <v>1834</v>
      </c>
      <c r="C10273" s="96">
        <v>4</v>
      </c>
      <c r="D10273" s="97">
        <v>88529681</v>
      </c>
      <c r="E10273" s="97">
        <v>88538025</v>
      </c>
      <c r="F10273" s="96" t="s">
        <v>2321</v>
      </c>
      <c r="G10273" s="96">
        <v>20</v>
      </c>
      <c r="H10273" s="96">
        <v>0.37662000000000001</v>
      </c>
      <c r="I10273" s="810">
        <v>1</v>
      </c>
    </row>
    <row r="10274" spans="1:9" x14ac:dyDescent="0.15">
      <c r="A10274" s="694" t="s">
        <v>12685</v>
      </c>
      <c r="B10274" s="96">
        <v>6222</v>
      </c>
      <c r="C10274" s="96">
        <v>6</v>
      </c>
      <c r="D10274" s="97">
        <v>33239852</v>
      </c>
      <c r="E10274" s="97">
        <v>33244281</v>
      </c>
      <c r="F10274" s="96" t="s">
        <v>2321</v>
      </c>
      <c r="G10274" s="96">
        <v>22</v>
      </c>
      <c r="H10274" s="96">
        <v>0.37662000000000001</v>
      </c>
      <c r="I10274" s="810">
        <v>1</v>
      </c>
    </row>
    <row r="10275" spans="1:9" x14ac:dyDescent="0.15">
      <c r="A10275" s="694" t="s">
        <v>12686</v>
      </c>
      <c r="B10275" s="96">
        <v>22801</v>
      </c>
      <c r="C10275" s="96">
        <v>15</v>
      </c>
      <c r="D10275" s="97">
        <v>68591128</v>
      </c>
      <c r="E10275" s="97">
        <v>68724502</v>
      </c>
      <c r="F10275" s="96" t="s">
        <v>2328</v>
      </c>
      <c r="G10275" s="96">
        <v>528</v>
      </c>
      <c r="H10275" s="96">
        <v>0.37672</v>
      </c>
      <c r="I10275" s="810">
        <v>1</v>
      </c>
    </row>
    <row r="10276" spans="1:9" x14ac:dyDescent="0.15">
      <c r="A10276" s="694" t="s">
        <v>12687</v>
      </c>
      <c r="B10276" s="96">
        <v>27439</v>
      </c>
      <c r="C10276" s="96">
        <v>22</v>
      </c>
      <c r="D10276" s="97">
        <v>17597189</v>
      </c>
      <c r="E10276" s="97">
        <v>17602257</v>
      </c>
      <c r="F10276" s="96" t="s">
        <v>2328</v>
      </c>
      <c r="G10276" s="96">
        <v>26</v>
      </c>
      <c r="H10276" s="96">
        <v>0.377</v>
      </c>
      <c r="I10276" s="810">
        <v>1</v>
      </c>
    </row>
    <row r="10277" spans="1:9" x14ac:dyDescent="0.15">
      <c r="A10277" s="694" t="s">
        <v>12688</v>
      </c>
      <c r="B10277" s="96">
        <v>1195</v>
      </c>
      <c r="C10277" s="96">
        <v>2</v>
      </c>
      <c r="D10277" s="97">
        <v>201717732</v>
      </c>
      <c r="E10277" s="97">
        <v>201729467</v>
      </c>
      <c r="F10277" s="96" t="s">
        <v>2328</v>
      </c>
      <c r="G10277" s="96">
        <v>31</v>
      </c>
      <c r="H10277" s="96">
        <v>0.37720999999999999</v>
      </c>
      <c r="I10277" s="810">
        <v>1</v>
      </c>
    </row>
    <row r="10278" spans="1:9" x14ac:dyDescent="0.15">
      <c r="A10278" s="694" t="s">
        <v>12689</v>
      </c>
      <c r="B10278" s="96">
        <v>7066</v>
      </c>
      <c r="C10278" s="96">
        <v>3</v>
      </c>
      <c r="D10278" s="97">
        <v>184089773</v>
      </c>
      <c r="E10278" s="97">
        <v>184097368</v>
      </c>
      <c r="F10278" s="96" t="s">
        <v>2328</v>
      </c>
      <c r="G10278" s="96">
        <v>24</v>
      </c>
      <c r="H10278" s="96">
        <v>0.37742999999999999</v>
      </c>
      <c r="I10278" s="810">
        <v>1</v>
      </c>
    </row>
    <row r="10279" spans="1:9" x14ac:dyDescent="0.15">
      <c r="A10279" s="694" t="s">
        <v>12690</v>
      </c>
      <c r="B10279" s="96">
        <v>161198</v>
      </c>
      <c r="C10279" s="96">
        <v>14</v>
      </c>
      <c r="D10279" s="97">
        <v>38723205</v>
      </c>
      <c r="E10279" s="97">
        <v>38725575</v>
      </c>
      <c r="F10279" s="96" t="s">
        <v>2328</v>
      </c>
      <c r="G10279" s="96">
        <v>3</v>
      </c>
      <c r="H10279" s="96">
        <v>0.37757000000000002</v>
      </c>
      <c r="I10279" s="810">
        <v>1</v>
      </c>
    </row>
    <row r="10280" spans="1:9" x14ac:dyDescent="0.15">
      <c r="A10280" s="694" t="s">
        <v>12691</v>
      </c>
      <c r="B10280" s="96">
        <v>150165</v>
      </c>
      <c r="C10280" s="96">
        <v>22</v>
      </c>
      <c r="D10280" s="97">
        <v>17264302</v>
      </c>
      <c r="E10280" s="97">
        <v>17302584</v>
      </c>
      <c r="F10280" s="96" t="s">
        <v>2328</v>
      </c>
      <c r="G10280" s="96">
        <v>89</v>
      </c>
      <c r="H10280" s="96">
        <v>0.37758999999999998</v>
      </c>
      <c r="I10280" s="810">
        <v>1</v>
      </c>
    </row>
    <row r="10281" spans="1:9" x14ac:dyDescent="0.15">
      <c r="A10281" s="694" t="s">
        <v>12692</v>
      </c>
      <c r="B10281" s="96">
        <v>875</v>
      </c>
      <c r="C10281" s="96">
        <v>21</v>
      </c>
      <c r="D10281" s="97">
        <v>44473301</v>
      </c>
      <c r="E10281" s="97">
        <v>44496472</v>
      </c>
      <c r="F10281" s="96" t="s">
        <v>2328</v>
      </c>
      <c r="G10281" s="96">
        <v>98</v>
      </c>
      <c r="H10281" s="96">
        <v>0.37761</v>
      </c>
      <c r="I10281" s="810">
        <v>1</v>
      </c>
    </row>
    <row r="10282" spans="1:9" x14ac:dyDescent="0.15">
      <c r="A10282" s="694" t="s">
        <v>12693</v>
      </c>
      <c r="B10282" s="96">
        <v>1175</v>
      </c>
      <c r="C10282" s="96">
        <v>19</v>
      </c>
      <c r="D10282" s="97">
        <v>47341423</v>
      </c>
      <c r="E10282" s="97">
        <v>47354203</v>
      </c>
      <c r="F10282" s="96" t="s">
        <v>2328</v>
      </c>
      <c r="G10282" s="96">
        <v>30</v>
      </c>
      <c r="H10282" s="96">
        <v>0.37764999999999999</v>
      </c>
      <c r="I10282" s="810">
        <v>1</v>
      </c>
    </row>
    <row r="10283" spans="1:9" x14ac:dyDescent="0.15">
      <c r="A10283" s="694" t="s">
        <v>12694</v>
      </c>
      <c r="B10283" s="96">
        <v>283298</v>
      </c>
      <c r="C10283" s="96">
        <v>11</v>
      </c>
      <c r="D10283" s="97">
        <v>7506600</v>
      </c>
      <c r="E10283" s="97">
        <v>7533128</v>
      </c>
      <c r="F10283" s="96" t="s">
        <v>2321</v>
      </c>
      <c r="G10283" s="96">
        <v>123</v>
      </c>
      <c r="H10283" s="96">
        <v>0.37769999999999998</v>
      </c>
      <c r="I10283" s="810">
        <v>1</v>
      </c>
    </row>
    <row r="10284" spans="1:9" x14ac:dyDescent="0.15">
      <c r="A10284" s="694" t="s">
        <v>12695</v>
      </c>
      <c r="B10284" s="96">
        <v>4798</v>
      </c>
      <c r="C10284" s="96">
        <v>11</v>
      </c>
      <c r="D10284" s="97">
        <v>129733670</v>
      </c>
      <c r="E10284" s="97">
        <v>129765490</v>
      </c>
      <c r="F10284" s="96" t="s">
        <v>2328</v>
      </c>
      <c r="G10284" s="96">
        <v>84</v>
      </c>
      <c r="H10284" s="96">
        <v>0.37770999999999999</v>
      </c>
      <c r="I10284" s="810">
        <v>1</v>
      </c>
    </row>
    <row r="10285" spans="1:9" x14ac:dyDescent="0.15">
      <c r="A10285" s="694" t="s">
        <v>12696</v>
      </c>
      <c r="B10285" s="96">
        <v>50511</v>
      </c>
      <c r="C10285" s="96">
        <v>12</v>
      </c>
      <c r="D10285" s="97">
        <v>102122426</v>
      </c>
      <c r="E10285" s="97">
        <v>102133474</v>
      </c>
      <c r="F10285" s="96" t="s">
        <v>2328</v>
      </c>
      <c r="G10285" s="96">
        <v>26</v>
      </c>
      <c r="H10285" s="96">
        <v>0.37770999999999999</v>
      </c>
      <c r="I10285" s="810">
        <v>1</v>
      </c>
    </row>
    <row r="10286" spans="1:9" x14ac:dyDescent="0.15">
      <c r="A10286" s="694" t="s">
        <v>12697</v>
      </c>
      <c r="B10286" s="96">
        <v>11269</v>
      </c>
      <c r="C10286" s="96">
        <v>16</v>
      </c>
      <c r="D10286" s="97">
        <v>70323670</v>
      </c>
      <c r="E10286" s="97">
        <v>70367735</v>
      </c>
      <c r="F10286" s="96" t="s">
        <v>2321</v>
      </c>
      <c r="G10286" s="96">
        <v>38</v>
      </c>
      <c r="H10286" s="96">
        <v>0.37789</v>
      </c>
      <c r="I10286" s="810">
        <v>1</v>
      </c>
    </row>
    <row r="10287" spans="1:9" x14ac:dyDescent="0.15">
      <c r="A10287" s="694" t="s">
        <v>12698</v>
      </c>
      <c r="B10287" s="96">
        <v>619279</v>
      </c>
      <c r="C10287" s="96">
        <v>8</v>
      </c>
      <c r="D10287" s="97">
        <v>81540686</v>
      </c>
      <c r="E10287" s="97">
        <v>81787016</v>
      </c>
      <c r="F10287" s="96" t="s">
        <v>2328</v>
      </c>
      <c r="G10287" s="96">
        <v>446</v>
      </c>
      <c r="H10287" s="96">
        <v>0.37789</v>
      </c>
      <c r="I10287" s="810">
        <v>1</v>
      </c>
    </row>
    <row r="10288" spans="1:9" x14ac:dyDescent="0.15">
      <c r="A10288" s="694" t="s">
        <v>12699</v>
      </c>
      <c r="B10288" s="96">
        <v>91300</v>
      </c>
      <c r="C10288" s="96">
        <v>19</v>
      </c>
      <c r="D10288" s="97">
        <v>896503</v>
      </c>
      <c r="E10288" s="97">
        <v>913225</v>
      </c>
      <c r="F10288" s="96" t="s">
        <v>2328</v>
      </c>
      <c r="G10288" s="96">
        <v>69</v>
      </c>
      <c r="H10288" s="96">
        <v>0.37819000000000003</v>
      </c>
      <c r="I10288" s="810">
        <v>1</v>
      </c>
    </row>
    <row r="10289" spans="1:9" x14ac:dyDescent="0.15">
      <c r="A10289" s="694" t="s">
        <v>12700</v>
      </c>
      <c r="B10289" s="96">
        <v>2823</v>
      </c>
      <c r="C10289" s="96">
        <v>4</v>
      </c>
      <c r="D10289" s="97">
        <v>176554088</v>
      </c>
      <c r="E10289" s="97">
        <v>176923842</v>
      </c>
      <c r="F10289" s="96" t="s">
        <v>2328</v>
      </c>
      <c r="G10289" s="96">
        <v>1397</v>
      </c>
      <c r="H10289" s="96">
        <v>0.37824000000000002</v>
      </c>
      <c r="I10289" s="810">
        <v>1</v>
      </c>
    </row>
    <row r="10290" spans="1:9" x14ac:dyDescent="0.15">
      <c r="A10290" s="694" t="s">
        <v>12701</v>
      </c>
      <c r="B10290" s="96">
        <v>22837</v>
      </c>
      <c r="C10290" s="96">
        <v>2</v>
      </c>
      <c r="D10290" s="97">
        <v>165536695</v>
      </c>
      <c r="E10290" s="97">
        <v>165698678</v>
      </c>
      <c r="F10290" s="96" t="s">
        <v>2328</v>
      </c>
      <c r="G10290" s="96">
        <v>602</v>
      </c>
      <c r="H10290" s="96">
        <v>0.37825999999999999</v>
      </c>
      <c r="I10290" s="810">
        <v>1</v>
      </c>
    </row>
    <row r="10291" spans="1:9" x14ac:dyDescent="0.15">
      <c r="A10291" s="694" t="s">
        <v>12702</v>
      </c>
      <c r="B10291" s="96">
        <v>8694</v>
      </c>
      <c r="C10291" s="96">
        <v>8</v>
      </c>
      <c r="D10291" s="97">
        <v>145538246</v>
      </c>
      <c r="E10291" s="97">
        <v>145550582</v>
      </c>
      <c r="F10291" s="96" t="s">
        <v>2328</v>
      </c>
      <c r="G10291" s="96">
        <v>18</v>
      </c>
      <c r="H10291" s="96">
        <v>0.37835000000000002</v>
      </c>
      <c r="I10291" s="810">
        <v>1</v>
      </c>
    </row>
    <row r="10292" spans="1:9" x14ac:dyDescent="0.15">
      <c r="A10292" s="694" t="s">
        <v>12703</v>
      </c>
      <c r="B10292" s="96">
        <v>64748</v>
      </c>
      <c r="C10292" s="96">
        <v>19</v>
      </c>
      <c r="D10292" s="97">
        <v>11466062</v>
      </c>
      <c r="E10292" s="97">
        <v>11476374</v>
      </c>
      <c r="F10292" s="96" t="s">
        <v>2321</v>
      </c>
      <c r="G10292" s="96">
        <v>14</v>
      </c>
      <c r="H10292" s="96">
        <v>0.37841999999999998</v>
      </c>
      <c r="I10292" s="810">
        <v>1</v>
      </c>
    </row>
    <row r="10293" spans="1:9" x14ac:dyDescent="0.15">
      <c r="A10293" s="694" t="s">
        <v>12704</v>
      </c>
      <c r="B10293" s="96">
        <v>57561</v>
      </c>
      <c r="C10293" s="96">
        <v>5</v>
      </c>
      <c r="D10293" s="97">
        <v>90664541</v>
      </c>
      <c r="E10293" s="97">
        <v>90679149</v>
      </c>
      <c r="F10293" s="96" t="s">
        <v>2328</v>
      </c>
      <c r="G10293" s="96">
        <v>21</v>
      </c>
      <c r="H10293" s="96">
        <v>0.37844</v>
      </c>
      <c r="I10293" s="810">
        <v>1</v>
      </c>
    </row>
    <row r="10294" spans="1:9" x14ac:dyDescent="0.15">
      <c r="A10294" s="694" t="s">
        <v>12705</v>
      </c>
      <c r="B10294" s="96">
        <v>9706</v>
      </c>
      <c r="C10294" s="96">
        <v>17</v>
      </c>
      <c r="D10294" s="97">
        <v>19674143</v>
      </c>
      <c r="E10294" s="97">
        <v>19771239</v>
      </c>
      <c r="F10294" s="96" t="s">
        <v>2328</v>
      </c>
      <c r="G10294" s="96">
        <v>179</v>
      </c>
      <c r="H10294" s="96">
        <v>0.37846000000000002</v>
      </c>
      <c r="I10294" s="810">
        <v>1</v>
      </c>
    </row>
    <row r="10295" spans="1:9" x14ac:dyDescent="0.15">
      <c r="A10295" s="694" t="s">
        <v>12706</v>
      </c>
      <c r="B10295" s="96">
        <v>23522</v>
      </c>
      <c r="C10295" s="96">
        <v>10</v>
      </c>
      <c r="D10295" s="97">
        <v>76584685</v>
      </c>
      <c r="E10295" s="97">
        <v>76792380</v>
      </c>
      <c r="F10295" s="96" t="s">
        <v>2321</v>
      </c>
      <c r="G10295" s="96">
        <v>371</v>
      </c>
      <c r="H10295" s="96">
        <v>0.37852000000000002</v>
      </c>
      <c r="I10295" s="810">
        <v>1</v>
      </c>
    </row>
    <row r="10296" spans="1:9" x14ac:dyDescent="0.15">
      <c r="A10296" s="694" t="s">
        <v>12707</v>
      </c>
      <c r="B10296" s="96">
        <v>341676</v>
      </c>
      <c r="C10296" s="96">
        <v>13</v>
      </c>
      <c r="D10296" s="97">
        <v>52638898</v>
      </c>
      <c r="E10296" s="97">
        <v>52703214</v>
      </c>
      <c r="F10296" s="96" t="s">
        <v>2328</v>
      </c>
      <c r="G10296" s="96">
        <v>170</v>
      </c>
      <c r="H10296" s="96">
        <v>0.37863999999999998</v>
      </c>
      <c r="I10296" s="810">
        <v>1</v>
      </c>
    </row>
    <row r="10297" spans="1:9" x14ac:dyDescent="0.15">
      <c r="A10297" s="694" t="s">
        <v>12708</v>
      </c>
      <c r="B10297" s="96">
        <v>100132916</v>
      </c>
      <c r="C10297" s="96">
        <v>5</v>
      </c>
      <c r="D10297" s="97">
        <v>63986135</v>
      </c>
      <c r="E10297" s="97">
        <v>64014017</v>
      </c>
      <c r="F10297" s="96" t="s">
        <v>2321</v>
      </c>
      <c r="G10297" s="96">
        <v>53</v>
      </c>
      <c r="H10297" s="96">
        <v>0.37866</v>
      </c>
      <c r="I10297" s="810">
        <v>1</v>
      </c>
    </row>
    <row r="10298" spans="1:9" x14ac:dyDescent="0.15">
      <c r="A10298" s="694" t="s">
        <v>12709</v>
      </c>
      <c r="B10298" s="96">
        <v>2769</v>
      </c>
      <c r="C10298" s="96">
        <v>19</v>
      </c>
      <c r="D10298" s="97">
        <v>3136191</v>
      </c>
      <c r="E10298" s="97">
        <v>3163766</v>
      </c>
      <c r="F10298" s="96" t="s">
        <v>2321</v>
      </c>
      <c r="G10298" s="96">
        <v>167</v>
      </c>
      <c r="H10298" s="96">
        <v>0.37872</v>
      </c>
      <c r="I10298" s="810">
        <v>1</v>
      </c>
    </row>
    <row r="10299" spans="1:9" x14ac:dyDescent="0.15">
      <c r="A10299" s="694" t="s">
        <v>12710</v>
      </c>
      <c r="B10299" s="96">
        <v>5965</v>
      </c>
      <c r="C10299" s="96">
        <v>12</v>
      </c>
      <c r="D10299" s="97">
        <v>21621844</v>
      </c>
      <c r="E10299" s="97">
        <v>21654603</v>
      </c>
      <c r="F10299" s="96" t="s">
        <v>2328</v>
      </c>
      <c r="G10299" s="96">
        <v>151</v>
      </c>
      <c r="H10299" s="96">
        <v>0.37872</v>
      </c>
      <c r="I10299" s="810">
        <v>1</v>
      </c>
    </row>
    <row r="10300" spans="1:9" x14ac:dyDescent="0.15">
      <c r="A10300" s="694" t="s">
        <v>12711</v>
      </c>
      <c r="B10300" s="96">
        <v>22806</v>
      </c>
      <c r="C10300" s="96">
        <v>17</v>
      </c>
      <c r="D10300" s="97">
        <v>37913968</v>
      </c>
      <c r="E10300" s="97">
        <v>38020441</v>
      </c>
      <c r="F10300" s="96" t="s">
        <v>2328</v>
      </c>
      <c r="G10300" s="96">
        <v>283</v>
      </c>
      <c r="H10300" s="96">
        <v>0.37877</v>
      </c>
      <c r="I10300" s="810">
        <v>1</v>
      </c>
    </row>
    <row r="10301" spans="1:9" x14ac:dyDescent="0.15">
      <c r="A10301" s="694" t="s">
        <v>12712</v>
      </c>
      <c r="B10301" s="96">
        <v>586</v>
      </c>
      <c r="C10301" s="96">
        <v>12</v>
      </c>
      <c r="D10301" s="97">
        <v>24962958</v>
      </c>
      <c r="E10301" s="97">
        <v>25102393</v>
      </c>
      <c r="F10301" s="96" t="s">
        <v>2328</v>
      </c>
      <c r="G10301" s="96">
        <v>574</v>
      </c>
      <c r="H10301" s="96">
        <v>0.37881999999999999</v>
      </c>
      <c r="I10301" s="810">
        <v>1</v>
      </c>
    </row>
    <row r="10302" spans="1:9" x14ac:dyDescent="0.15">
      <c r="A10302" s="694" t="s">
        <v>12713</v>
      </c>
      <c r="B10302" s="96">
        <v>10856</v>
      </c>
      <c r="C10302" s="96">
        <v>19</v>
      </c>
      <c r="D10302" s="97">
        <v>49496738</v>
      </c>
      <c r="E10302" s="97">
        <v>49519183</v>
      </c>
      <c r="F10302" s="96" t="s">
        <v>2321</v>
      </c>
      <c r="G10302" s="96">
        <v>76</v>
      </c>
      <c r="H10302" s="96">
        <v>0.37903999999999999</v>
      </c>
      <c r="I10302" s="810">
        <v>1</v>
      </c>
    </row>
    <row r="10303" spans="1:9" x14ac:dyDescent="0.15">
      <c r="A10303" s="694" t="s">
        <v>12714</v>
      </c>
      <c r="B10303" s="96">
        <v>5166</v>
      </c>
      <c r="C10303" s="96">
        <v>7</v>
      </c>
      <c r="D10303" s="97">
        <v>95212809</v>
      </c>
      <c r="E10303" s="97">
        <v>95225925</v>
      </c>
      <c r="F10303" s="96" t="s">
        <v>2328</v>
      </c>
      <c r="G10303" s="96">
        <v>59</v>
      </c>
      <c r="H10303" s="96">
        <v>0.37905</v>
      </c>
      <c r="I10303" s="810">
        <v>1</v>
      </c>
    </row>
    <row r="10304" spans="1:9" x14ac:dyDescent="0.15">
      <c r="A10304" s="694" t="s">
        <v>12715</v>
      </c>
      <c r="B10304" s="96">
        <v>64853</v>
      </c>
      <c r="C10304" s="96">
        <v>1</v>
      </c>
      <c r="D10304" s="97">
        <v>222841355</v>
      </c>
      <c r="E10304" s="97">
        <v>222886602</v>
      </c>
      <c r="F10304" s="96" t="s">
        <v>2328</v>
      </c>
      <c r="G10304" s="96">
        <v>86</v>
      </c>
      <c r="H10304" s="96">
        <v>0.37907000000000002</v>
      </c>
      <c r="I10304" s="810">
        <v>1</v>
      </c>
    </row>
    <row r="10305" spans="1:9" x14ac:dyDescent="0.15">
      <c r="A10305" s="694" t="s">
        <v>12716</v>
      </c>
      <c r="B10305" s="96">
        <v>65985</v>
      </c>
      <c r="C10305" s="96">
        <v>12</v>
      </c>
      <c r="D10305" s="97">
        <v>125549925</v>
      </c>
      <c r="E10305" s="97">
        <v>125627879</v>
      </c>
      <c r="F10305" s="96" t="s">
        <v>2321</v>
      </c>
      <c r="G10305" s="96">
        <v>271</v>
      </c>
      <c r="H10305" s="96">
        <v>0.37914999999999999</v>
      </c>
      <c r="I10305" s="810">
        <v>1</v>
      </c>
    </row>
    <row r="10306" spans="1:9" x14ac:dyDescent="0.15">
      <c r="A10306" s="694" t="s">
        <v>12717</v>
      </c>
      <c r="B10306" s="96">
        <v>225</v>
      </c>
      <c r="C10306" s="96">
        <v>12</v>
      </c>
      <c r="D10306" s="97">
        <v>39945022</v>
      </c>
      <c r="E10306" s="97">
        <v>40013843</v>
      </c>
      <c r="F10306" s="96" t="s">
        <v>2328</v>
      </c>
      <c r="G10306" s="96">
        <v>203</v>
      </c>
      <c r="H10306" s="96">
        <v>0.37929000000000002</v>
      </c>
      <c r="I10306" s="810">
        <v>1</v>
      </c>
    </row>
    <row r="10307" spans="1:9" x14ac:dyDescent="0.15">
      <c r="A10307" s="694" t="s">
        <v>12718</v>
      </c>
      <c r="B10307" s="96">
        <v>84247</v>
      </c>
      <c r="C10307" s="96">
        <v>22</v>
      </c>
      <c r="D10307" s="97">
        <v>44888450</v>
      </c>
      <c r="E10307" s="97">
        <v>44894005</v>
      </c>
      <c r="F10307" s="96" t="s">
        <v>2328</v>
      </c>
      <c r="G10307" s="96">
        <v>24</v>
      </c>
      <c r="H10307" s="96">
        <v>0.37948999999999999</v>
      </c>
      <c r="I10307" s="810">
        <v>1</v>
      </c>
    </row>
    <row r="10308" spans="1:9" x14ac:dyDescent="0.15">
      <c r="A10308" s="694" t="s">
        <v>12719</v>
      </c>
      <c r="B10308" s="96">
        <v>6710</v>
      </c>
      <c r="C10308" s="96">
        <v>14</v>
      </c>
      <c r="D10308" s="97">
        <v>65213001</v>
      </c>
      <c r="E10308" s="97">
        <v>65346604</v>
      </c>
      <c r="F10308" s="96" t="s">
        <v>2328</v>
      </c>
      <c r="G10308" s="96">
        <v>587</v>
      </c>
      <c r="H10308" s="96">
        <v>0.37957000000000002</v>
      </c>
      <c r="I10308" s="810">
        <v>1</v>
      </c>
    </row>
    <row r="10309" spans="1:9" x14ac:dyDescent="0.15">
      <c r="A10309" s="694" t="s">
        <v>12720</v>
      </c>
      <c r="B10309" s="96">
        <v>56886</v>
      </c>
      <c r="C10309" s="96">
        <v>2</v>
      </c>
      <c r="D10309" s="97">
        <v>128848754</v>
      </c>
      <c r="E10309" s="97">
        <v>128953251</v>
      </c>
      <c r="F10309" s="96" t="s">
        <v>2321</v>
      </c>
      <c r="G10309" s="96">
        <v>303</v>
      </c>
      <c r="H10309" s="96">
        <v>0.37958999999999998</v>
      </c>
      <c r="I10309" s="810">
        <v>1</v>
      </c>
    </row>
    <row r="10310" spans="1:9" x14ac:dyDescent="0.15">
      <c r="A10310" s="694" t="s">
        <v>12721</v>
      </c>
      <c r="B10310" s="96">
        <v>54221</v>
      </c>
      <c r="C10310" s="96">
        <v>2</v>
      </c>
      <c r="D10310" s="97">
        <v>946554</v>
      </c>
      <c r="E10310" s="97">
        <v>1371401</v>
      </c>
      <c r="F10310" s="96" t="s">
        <v>2321</v>
      </c>
      <c r="G10310" s="96">
        <v>1997</v>
      </c>
      <c r="H10310" s="96">
        <v>0.37963000000000002</v>
      </c>
      <c r="I10310" s="810">
        <v>1</v>
      </c>
    </row>
    <row r="10311" spans="1:9" x14ac:dyDescent="0.15">
      <c r="A10311" s="694" t="s">
        <v>1583</v>
      </c>
      <c r="B10311" s="96">
        <v>2309</v>
      </c>
      <c r="C10311" s="96">
        <v>6</v>
      </c>
      <c r="D10311" s="97">
        <v>108881026</v>
      </c>
      <c r="E10311" s="97">
        <v>109005972</v>
      </c>
      <c r="F10311" s="96" t="s">
        <v>2321</v>
      </c>
      <c r="G10311" s="96">
        <v>312</v>
      </c>
      <c r="H10311" s="96">
        <v>0.37968000000000002</v>
      </c>
      <c r="I10311" s="810">
        <v>1</v>
      </c>
    </row>
    <row r="10312" spans="1:9" x14ac:dyDescent="0.15">
      <c r="A10312" s="694" t="s">
        <v>12722</v>
      </c>
      <c r="B10312" s="96">
        <v>114569</v>
      </c>
      <c r="C10312" s="96">
        <v>8</v>
      </c>
      <c r="D10312" s="97">
        <v>120220610</v>
      </c>
      <c r="E10312" s="97">
        <v>120257913</v>
      </c>
      <c r="F10312" s="96" t="s">
        <v>2321</v>
      </c>
      <c r="G10312" s="96">
        <v>71</v>
      </c>
      <c r="H10312" s="96">
        <v>0.37972</v>
      </c>
      <c r="I10312" s="810">
        <v>1</v>
      </c>
    </row>
    <row r="10313" spans="1:9" x14ac:dyDescent="0.15">
      <c r="A10313" s="694" t="s">
        <v>12723</v>
      </c>
      <c r="B10313" s="96">
        <v>7587</v>
      </c>
      <c r="C10313" s="96">
        <v>10</v>
      </c>
      <c r="D10313" s="97">
        <v>38383264</v>
      </c>
      <c r="E10313" s="97">
        <v>38412280</v>
      </c>
      <c r="F10313" s="96" t="s">
        <v>2321</v>
      </c>
      <c r="G10313" s="96">
        <v>130</v>
      </c>
      <c r="H10313" s="96">
        <v>0.37974999999999998</v>
      </c>
      <c r="I10313" s="810">
        <v>1</v>
      </c>
    </row>
    <row r="10314" spans="1:9" x14ac:dyDescent="0.15">
      <c r="A10314" s="694" t="s">
        <v>12724</v>
      </c>
      <c r="B10314" s="96">
        <v>5504</v>
      </c>
      <c r="C10314" s="96">
        <v>3</v>
      </c>
      <c r="D10314" s="97">
        <v>195241221</v>
      </c>
      <c r="E10314" s="97">
        <v>195270224</v>
      </c>
      <c r="F10314" s="96" t="s">
        <v>2328</v>
      </c>
      <c r="G10314" s="96">
        <v>74</v>
      </c>
      <c r="H10314" s="96">
        <v>0.37985999999999998</v>
      </c>
      <c r="I10314" s="810">
        <v>1</v>
      </c>
    </row>
    <row r="10315" spans="1:9" x14ac:dyDescent="0.15">
      <c r="A10315" s="694" t="s">
        <v>12725</v>
      </c>
      <c r="B10315" s="96">
        <v>51146</v>
      </c>
      <c r="C10315" s="96">
        <v>3</v>
      </c>
      <c r="D10315" s="97">
        <v>137842560</v>
      </c>
      <c r="E10315" s="97">
        <v>137851229</v>
      </c>
      <c r="F10315" s="96" t="s">
        <v>2328</v>
      </c>
      <c r="G10315" s="96">
        <v>20</v>
      </c>
      <c r="H10315" s="96">
        <v>0.37990000000000002</v>
      </c>
      <c r="I10315" s="810">
        <v>1</v>
      </c>
    </row>
    <row r="10316" spans="1:9" x14ac:dyDescent="0.15">
      <c r="A10316" s="694" t="s">
        <v>12726</v>
      </c>
      <c r="B10316" s="96">
        <v>4207</v>
      </c>
      <c r="C10316" s="96">
        <v>19</v>
      </c>
      <c r="D10316" s="97">
        <v>19256376</v>
      </c>
      <c r="E10316" s="97">
        <v>19303400</v>
      </c>
      <c r="F10316" s="96" t="s">
        <v>2328</v>
      </c>
      <c r="G10316" s="96">
        <v>200</v>
      </c>
      <c r="H10316" s="96">
        <v>0.37991000000000003</v>
      </c>
      <c r="I10316" s="810">
        <v>1</v>
      </c>
    </row>
    <row r="10317" spans="1:9" x14ac:dyDescent="0.15">
      <c r="A10317" s="694" t="s">
        <v>12727</v>
      </c>
      <c r="B10317" s="96">
        <v>51574</v>
      </c>
      <c r="C10317" s="96">
        <v>4</v>
      </c>
      <c r="D10317" s="97">
        <v>113558120</v>
      </c>
      <c r="E10317" s="97">
        <v>113578748</v>
      </c>
      <c r="F10317" s="96" t="s">
        <v>2321</v>
      </c>
      <c r="G10317" s="96">
        <v>47</v>
      </c>
      <c r="H10317" s="96">
        <v>0.37991999999999998</v>
      </c>
      <c r="I10317" s="810">
        <v>1</v>
      </c>
    </row>
    <row r="10318" spans="1:9" x14ac:dyDescent="0.15">
      <c r="A10318" s="694" t="s">
        <v>12728</v>
      </c>
      <c r="B10318" s="96">
        <v>375307</v>
      </c>
      <c r="C10318" s="96">
        <v>2</v>
      </c>
      <c r="D10318" s="97">
        <v>219221579</v>
      </c>
      <c r="E10318" s="97">
        <v>219233003</v>
      </c>
      <c r="F10318" s="96" t="s">
        <v>2321</v>
      </c>
      <c r="G10318" s="96">
        <v>36</v>
      </c>
      <c r="H10318" s="96">
        <v>0.38031999999999999</v>
      </c>
      <c r="I10318" s="810">
        <v>1</v>
      </c>
    </row>
    <row r="10319" spans="1:9" x14ac:dyDescent="0.15">
      <c r="A10319" s="694" t="s">
        <v>12729</v>
      </c>
      <c r="B10319" s="96">
        <v>64856</v>
      </c>
      <c r="C10319" s="96">
        <v>1</v>
      </c>
      <c r="D10319" s="97">
        <v>1370903</v>
      </c>
      <c r="E10319" s="97">
        <v>1378262</v>
      </c>
      <c r="F10319" s="96" t="s">
        <v>2321</v>
      </c>
      <c r="G10319" s="96">
        <v>16</v>
      </c>
      <c r="H10319" s="96">
        <v>0.38034000000000001</v>
      </c>
      <c r="I10319" s="810">
        <v>1</v>
      </c>
    </row>
    <row r="10320" spans="1:9" x14ac:dyDescent="0.15">
      <c r="A10320" s="694" t="s">
        <v>12730</v>
      </c>
      <c r="B10320" s="96">
        <v>51645</v>
      </c>
      <c r="C10320" s="96">
        <v>6</v>
      </c>
      <c r="D10320" s="97">
        <v>36822605</v>
      </c>
      <c r="E10320" s="97">
        <v>36842800</v>
      </c>
      <c r="F10320" s="96" t="s">
        <v>2328</v>
      </c>
      <c r="G10320" s="96">
        <v>83</v>
      </c>
      <c r="H10320" s="96">
        <v>0.38040000000000002</v>
      </c>
      <c r="I10320" s="810">
        <v>1</v>
      </c>
    </row>
    <row r="10321" spans="1:9" x14ac:dyDescent="0.15">
      <c r="A10321" s="694" t="s">
        <v>12731</v>
      </c>
      <c r="B10321" s="96">
        <v>79811</v>
      </c>
      <c r="C10321" s="96">
        <v>15</v>
      </c>
      <c r="D10321" s="97">
        <v>59171244</v>
      </c>
      <c r="E10321" s="97">
        <v>59226323</v>
      </c>
      <c r="F10321" s="96" t="s">
        <v>2328</v>
      </c>
      <c r="G10321" s="96">
        <v>92</v>
      </c>
      <c r="H10321" s="96">
        <v>0.38041999999999998</v>
      </c>
      <c r="I10321" s="810">
        <v>1</v>
      </c>
    </row>
    <row r="10322" spans="1:9" x14ac:dyDescent="0.15">
      <c r="A10322" s="694" t="s">
        <v>12732</v>
      </c>
      <c r="B10322" s="96">
        <v>55738</v>
      </c>
      <c r="C10322" s="96">
        <v>20</v>
      </c>
      <c r="D10322" s="97">
        <v>61904137</v>
      </c>
      <c r="E10322" s="97">
        <v>61921145</v>
      </c>
      <c r="F10322" s="96" t="s">
        <v>2321</v>
      </c>
      <c r="G10322" s="96">
        <v>43</v>
      </c>
      <c r="H10322" s="96">
        <v>0.38064999999999999</v>
      </c>
      <c r="I10322" s="810">
        <v>1</v>
      </c>
    </row>
    <row r="10323" spans="1:9" x14ac:dyDescent="0.15">
      <c r="A10323" s="694" t="s">
        <v>12733</v>
      </c>
      <c r="B10323" s="96">
        <v>56097</v>
      </c>
      <c r="C10323" s="96">
        <v>5</v>
      </c>
      <c r="D10323" s="97">
        <v>140868808</v>
      </c>
      <c r="E10323" s="97">
        <v>140892546</v>
      </c>
      <c r="F10323" s="96" t="s">
        <v>2321</v>
      </c>
      <c r="G10323" s="96">
        <v>84</v>
      </c>
      <c r="H10323" s="96">
        <v>0.38073000000000001</v>
      </c>
      <c r="I10323" s="810">
        <v>1</v>
      </c>
    </row>
    <row r="10324" spans="1:9" x14ac:dyDescent="0.15">
      <c r="A10324" s="694" t="s">
        <v>12734</v>
      </c>
      <c r="B10324" s="96">
        <v>2271</v>
      </c>
      <c r="C10324" s="96">
        <v>1</v>
      </c>
      <c r="D10324" s="97">
        <v>241660857</v>
      </c>
      <c r="E10324" s="97">
        <v>241683085</v>
      </c>
      <c r="F10324" s="96" t="s">
        <v>2328</v>
      </c>
      <c r="G10324" s="96">
        <v>54</v>
      </c>
      <c r="H10324" s="96">
        <v>0.38079000000000002</v>
      </c>
      <c r="I10324" s="810">
        <v>1</v>
      </c>
    </row>
    <row r="10325" spans="1:9" x14ac:dyDescent="0.15">
      <c r="A10325" s="694" t="s">
        <v>12735</v>
      </c>
      <c r="B10325" s="96">
        <v>6232</v>
      </c>
      <c r="C10325" s="96">
        <v>1</v>
      </c>
      <c r="D10325" s="97">
        <v>153963239</v>
      </c>
      <c r="E10325" s="97">
        <v>153964631</v>
      </c>
      <c r="F10325" s="96" t="s">
        <v>2321</v>
      </c>
      <c r="G10325" s="96">
        <v>3</v>
      </c>
      <c r="H10325" s="96">
        <v>0.38080999999999998</v>
      </c>
      <c r="I10325" s="810">
        <v>1</v>
      </c>
    </row>
    <row r="10326" spans="1:9" x14ac:dyDescent="0.15">
      <c r="A10326" s="694" t="s">
        <v>12736</v>
      </c>
      <c r="B10326" s="96">
        <v>9729</v>
      </c>
      <c r="C10326" s="96">
        <v>6</v>
      </c>
      <c r="D10326" s="97">
        <v>127759551</v>
      </c>
      <c r="E10326" s="97">
        <v>127780535</v>
      </c>
      <c r="F10326" s="96" t="s">
        <v>2328</v>
      </c>
      <c r="G10326" s="96">
        <v>49</v>
      </c>
      <c r="H10326" s="96">
        <v>0.38080999999999998</v>
      </c>
      <c r="I10326" s="810">
        <v>1</v>
      </c>
    </row>
    <row r="10327" spans="1:9" x14ac:dyDescent="0.15">
      <c r="A10327" s="694" t="s">
        <v>12737</v>
      </c>
      <c r="B10327" s="96">
        <v>91607</v>
      </c>
      <c r="C10327" s="96">
        <v>17</v>
      </c>
      <c r="D10327" s="97">
        <v>33677324</v>
      </c>
      <c r="E10327" s="97">
        <v>33700821</v>
      </c>
      <c r="F10327" s="96" t="s">
        <v>2328</v>
      </c>
      <c r="G10327" s="96">
        <v>67</v>
      </c>
      <c r="H10327" s="96">
        <v>0.38085999999999998</v>
      </c>
      <c r="I10327" s="810">
        <v>1</v>
      </c>
    </row>
    <row r="10328" spans="1:9" x14ac:dyDescent="0.15">
      <c r="A10328" s="694" t="s">
        <v>12738</v>
      </c>
      <c r="B10328" s="96">
        <v>1719</v>
      </c>
      <c r="C10328" s="96">
        <v>5</v>
      </c>
      <c r="D10328" s="97">
        <v>79922045</v>
      </c>
      <c r="E10328" s="97">
        <v>79950800</v>
      </c>
      <c r="F10328" s="96" t="s">
        <v>2328</v>
      </c>
      <c r="G10328" s="96">
        <v>142</v>
      </c>
      <c r="H10328" s="96">
        <v>0.38096000000000002</v>
      </c>
      <c r="I10328" s="810">
        <v>1</v>
      </c>
    </row>
    <row r="10329" spans="1:9" x14ac:dyDescent="0.15">
      <c r="A10329" s="694" t="s">
        <v>12739</v>
      </c>
      <c r="B10329" s="96">
        <v>9748</v>
      </c>
      <c r="C10329" s="96">
        <v>10</v>
      </c>
      <c r="D10329" s="97">
        <v>105726943</v>
      </c>
      <c r="E10329" s="97">
        <v>105788991</v>
      </c>
      <c r="F10329" s="96" t="s">
        <v>2321</v>
      </c>
      <c r="G10329" s="96">
        <v>208</v>
      </c>
      <c r="H10329" s="96">
        <v>0.38102000000000003</v>
      </c>
      <c r="I10329" s="810">
        <v>1</v>
      </c>
    </row>
    <row r="10330" spans="1:9" x14ac:dyDescent="0.15">
      <c r="A10330" s="694" t="s">
        <v>12740</v>
      </c>
      <c r="B10330" s="96">
        <v>8941</v>
      </c>
      <c r="C10330" s="96">
        <v>2</v>
      </c>
      <c r="D10330" s="97">
        <v>219824350</v>
      </c>
      <c r="E10330" s="97">
        <v>219826877</v>
      </c>
      <c r="F10330" s="96" t="s">
        <v>2321</v>
      </c>
      <c r="G10330" s="96">
        <v>5</v>
      </c>
      <c r="H10330" s="96">
        <v>0.38103999999999999</v>
      </c>
      <c r="I10330" s="810">
        <v>1</v>
      </c>
    </row>
    <row r="10331" spans="1:9" x14ac:dyDescent="0.15">
      <c r="A10331" s="694" t="s">
        <v>12741</v>
      </c>
      <c r="B10331" s="96">
        <v>255022</v>
      </c>
      <c r="C10331" s="96">
        <v>10</v>
      </c>
      <c r="D10331" s="97">
        <v>105213144</v>
      </c>
      <c r="E10331" s="97">
        <v>105218648</v>
      </c>
      <c r="F10331" s="96" t="s">
        <v>2328</v>
      </c>
      <c r="G10331" s="96">
        <v>17</v>
      </c>
      <c r="H10331" s="96">
        <v>0.38107000000000002</v>
      </c>
      <c r="I10331" s="810">
        <v>1</v>
      </c>
    </row>
    <row r="10332" spans="1:9" x14ac:dyDescent="0.15">
      <c r="A10332" s="694" t="s">
        <v>12742</v>
      </c>
      <c r="B10332" s="96">
        <v>10440</v>
      </c>
      <c r="C10332" s="96">
        <v>1</v>
      </c>
      <c r="D10332" s="97">
        <v>201924619</v>
      </c>
      <c r="E10332" s="97">
        <v>201939789</v>
      </c>
      <c r="F10332" s="96" t="s">
        <v>2321</v>
      </c>
      <c r="G10332" s="96">
        <v>46</v>
      </c>
      <c r="H10332" s="96">
        <v>0.38109999999999999</v>
      </c>
      <c r="I10332" s="810">
        <v>1</v>
      </c>
    </row>
    <row r="10333" spans="1:9" x14ac:dyDescent="0.15">
      <c r="A10333" s="694" t="s">
        <v>12743</v>
      </c>
      <c r="B10333" s="96">
        <v>126382</v>
      </c>
      <c r="C10333" s="96">
        <v>19</v>
      </c>
      <c r="D10333" s="97">
        <v>19312223</v>
      </c>
      <c r="E10333" s="97">
        <v>19314238</v>
      </c>
      <c r="F10333" s="96" t="s">
        <v>2328</v>
      </c>
      <c r="G10333" s="96">
        <v>3</v>
      </c>
      <c r="H10333" s="96">
        <v>0.38118000000000002</v>
      </c>
      <c r="I10333" s="810">
        <v>1</v>
      </c>
    </row>
    <row r="10334" spans="1:9" x14ac:dyDescent="0.15">
      <c r="A10334" s="694" t="s">
        <v>12744</v>
      </c>
      <c r="B10334" s="96">
        <v>54777</v>
      </c>
      <c r="C10334" s="96">
        <v>10</v>
      </c>
      <c r="D10334" s="97">
        <v>134621896</v>
      </c>
      <c r="E10334" s="97">
        <v>134756089</v>
      </c>
      <c r="F10334" s="96" t="s">
        <v>2328</v>
      </c>
      <c r="G10334" s="96">
        <v>787</v>
      </c>
      <c r="H10334" s="96">
        <v>0.38118999999999997</v>
      </c>
      <c r="I10334" s="810">
        <v>1</v>
      </c>
    </row>
    <row r="10335" spans="1:9" x14ac:dyDescent="0.15">
      <c r="A10335" s="694" t="s">
        <v>12745</v>
      </c>
      <c r="B10335" s="96">
        <v>10206</v>
      </c>
      <c r="C10335" s="96">
        <v>13</v>
      </c>
      <c r="D10335" s="97">
        <v>50571143</v>
      </c>
      <c r="E10335" s="97">
        <v>50592603</v>
      </c>
      <c r="F10335" s="96" t="s">
        <v>2321</v>
      </c>
      <c r="G10335" s="96">
        <v>47</v>
      </c>
      <c r="H10335" s="96">
        <v>0.38122</v>
      </c>
      <c r="I10335" s="810">
        <v>1</v>
      </c>
    </row>
    <row r="10336" spans="1:9" x14ac:dyDescent="0.15">
      <c r="A10336" s="694" t="s">
        <v>12746</v>
      </c>
      <c r="B10336" s="96">
        <v>7074</v>
      </c>
      <c r="C10336" s="96">
        <v>21</v>
      </c>
      <c r="D10336" s="97">
        <v>32490736</v>
      </c>
      <c r="E10336" s="97">
        <v>32931290</v>
      </c>
      <c r="F10336" s="96" t="s">
        <v>2328</v>
      </c>
      <c r="G10336" s="96">
        <v>1492</v>
      </c>
      <c r="H10336" s="96">
        <v>0.38125999999999999</v>
      </c>
      <c r="I10336" s="810">
        <v>1</v>
      </c>
    </row>
    <row r="10337" spans="1:9" x14ac:dyDescent="0.15">
      <c r="A10337" s="694" t="s">
        <v>12747</v>
      </c>
      <c r="B10337" s="96">
        <v>27072</v>
      </c>
      <c r="C10337" s="96">
        <v>7</v>
      </c>
      <c r="D10337" s="97">
        <v>38763543</v>
      </c>
      <c r="E10337" s="97">
        <v>38948800</v>
      </c>
      <c r="F10337" s="96" t="s">
        <v>2328</v>
      </c>
      <c r="G10337" s="96">
        <v>734</v>
      </c>
      <c r="H10337" s="96">
        <v>0.38129000000000002</v>
      </c>
      <c r="I10337" s="810">
        <v>1</v>
      </c>
    </row>
    <row r="10338" spans="1:9" x14ac:dyDescent="0.15">
      <c r="A10338" s="694" t="s">
        <v>12748</v>
      </c>
      <c r="B10338" s="96">
        <v>53938</v>
      </c>
      <c r="C10338" s="96">
        <v>2</v>
      </c>
      <c r="D10338" s="97">
        <v>201735630</v>
      </c>
      <c r="E10338" s="97">
        <v>201754048</v>
      </c>
      <c r="F10338" s="96" t="s">
        <v>2328</v>
      </c>
      <c r="G10338" s="96">
        <v>38</v>
      </c>
      <c r="H10338" s="96">
        <v>0.38130999999999998</v>
      </c>
      <c r="I10338" s="810">
        <v>1</v>
      </c>
    </row>
    <row r="10339" spans="1:9" x14ac:dyDescent="0.15">
      <c r="A10339" s="694" t="s">
        <v>12749</v>
      </c>
      <c r="B10339" s="96">
        <v>9570</v>
      </c>
      <c r="C10339" s="96">
        <v>17</v>
      </c>
      <c r="D10339" s="97">
        <v>45000486</v>
      </c>
      <c r="E10339" s="97">
        <v>45044366</v>
      </c>
      <c r="F10339" s="96" t="s">
        <v>2321</v>
      </c>
      <c r="G10339" s="96">
        <v>139</v>
      </c>
      <c r="H10339" s="96">
        <v>0.38135000000000002</v>
      </c>
      <c r="I10339" s="810">
        <v>1</v>
      </c>
    </row>
    <row r="10340" spans="1:9" x14ac:dyDescent="0.15">
      <c r="A10340" s="694" t="s">
        <v>12750</v>
      </c>
      <c r="B10340" s="96">
        <v>100131017</v>
      </c>
      <c r="C10340" s="96">
        <v>7</v>
      </c>
      <c r="D10340" s="97">
        <v>6676953</v>
      </c>
      <c r="E10340" s="97">
        <v>6697910</v>
      </c>
      <c r="F10340" s="96" t="s">
        <v>2321</v>
      </c>
      <c r="G10340" s="96">
        <v>77</v>
      </c>
      <c r="H10340" s="96">
        <v>0.38139000000000001</v>
      </c>
      <c r="I10340" s="810">
        <v>1</v>
      </c>
    </row>
    <row r="10341" spans="1:9" x14ac:dyDescent="0.15">
      <c r="A10341" s="694" t="s">
        <v>12751</v>
      </c>
      <c r="B10341" s="96">
        <v>55096</v>
      </c>
      <c r="C10341" s="96">
        <v>3</v>
      </c>
      <c r="D10341" s="97">
        <v>73110810</v>
      </c>
      <c r="E10341" s="97">
        <v>73112488</v>
      </c>
      <c r="F10341" s="96" t="s">
        <v>2321</v>
      </c>
      <c r="G10341" s="96">
        <v>9</v>
      </c>
      <c r="H10341" s="96">
        <v>0.38155</v>
      </c>
      <c r="I10341" s="810">
        <v>1</v>
      </c>
    </row>
    <row r="10342" spans="1:9" x14ac:dyDescent="0.15">
      <c r="A10342" s="694" t="s">
        <v>12752</v>
      </c>
      <c r="B10342" s="96">
        <v>90589</v>
      </c>
      <c r="C10342" s="96">
        <v>19</v>
      </c>
      <c r="D10342" s="97">
        <v>12255705</v>
      </c>
      <c r="E10342" s="97">
        <v>12267546</v>
      </c>
      <c r="F10342" s="96" t="s">
        <v>2328</v>
      </c>
      <c r="G10342" s="96">
        <v>21</v>
      </c>
      <c r="H10342" s="96">
        <v>0.38168000000000002</v>
      </c>
      <c r="I10342" s="810">
        <v>1</v>
      </c>
    </row>
    <row r="10343" spans="1:9" x14ac:dyDescent="0.15">
      <c r="A10343" s="694" t="s">
        <v>12753</v>
      </c>
      <c r="B10343" s="96">
        <v>54478</v>
      </c>
      <c r="C10343" s="96">
        <v>17</v>
      </c>
      <c r="D10343" s="97">
        <v>6347735</v>
      </c>
      <c r="E10343" s="97">
        <v>6354385</v>
      </c>
      <c r="F10343" s="96" t="s">
        <v>2321</v>
      </c>
      <c r="G10343" s="96">
        <v>36</v>
      </c>
      <c r="H10343" s="96">
        <v>0.38179000000000002</v>
      </c>
      <c r="I10343" s="810">
        <v>1</v>
      </c>
    </row>
    <row r="10344" spans="1:9" x14ac:dyDescent="0.15">
      <c r="A10344" s="694" t="s">
        <v>12754</v>
      </c>
      <c r="B10344" s="96">
        <v>358</v>
      </c>
      <c r="C10344" s="96">
        <v>7</v>
      </c>
      <c r="D10344" s="97">
        <v>30951415</v>
      </c>
      <c r="E10344" s="97">
        <v>30965131</v>
      </c>
      <c r="F10344" s="96" t="s">
        <v>2321</v>
      </c>
      <c r="G10344" s="96">
        <v>36</v>
      </c>
      <c r="H10344" s="96">
        <v>0.38181999999999999</v>
      </c>
      <c r="I10344" s="810">
        <v>1</v>
      </c>
    </row>
    <row r="10345" spans="1:9" x14ac:dyDescent="0.15">
      <c r="A10345" s="694" t="s">
        <v>12755</v>
      </c>
      <c r="B10345" s="96">
        <v>786</v>
      </c>
      <c r="C10345" s="96">
        <v>17</v>
      </c>
      <c r="D10345" s="97">
        <v>65040652</v>
      </c>
      <c r="E10345" s="97">
        <v>65052913</v>
      </c>
      <c r="F10345" s="96" t="s">
        <v>2321</v>
      </c>
      <c r="G10345" s="96">
        <v>37</v>
      </c>
      <c r="H10345" s="96">
        <v>0.38191000000000003</v>
      </c>
      <c r="I10345" s="810">
        <v>1</v>
      </c>
    </row>
    <row r="10346" spans="1:9" x14ac:dyDescent="0.15">
      <c r="A10346" s="694" t="s">
        <v>12756</v>
      </c>
      <c r="B10346" s="96">
        <v>654231</v>
      </c>
      <c r="C10346" s="96">
        <v>7</v>
      </c>
      <c r="D10346" s="97">
        <v>5920429</v>
      </c>
      <c r="E10346" s="97">
        <v>5925994</v>
      </c>
      <c r="F10346" s="96" t="s">
        <v>2321</v>
      </c>
      <c r="G10346" s="96">
        <v>31</v>
      </c>
      <c r="H10346" s="96">
        <v>0.38199</v>
      </c>
      <c r="I10346" s="810">
        <v>1</v>
      </c>
    </row>
    <row r="10347" spans="1:9" x14ac:dyDescent="0.15">
      <c r="A10347" s="694" t="s">
        <v>12757</v>
      </c>
      <c r="B10347" s="96">
        <v>3882</v>
      </c>
      <c r="C10347" s="96">
        <v>17</v>
      </c>
      <c r="D10347" s="97">
        <v>39615765</v>
      </c>
      <c r="E10347" s="97">
        <v>39623638</v>
      </c>
      <c r="F10347" s="96" t="s">
        <v>2328</v>
      </c>
      <c r="G10347" s="96">
        <v>56</v>
      </c>
      <c r="H10347" s="96">
        <v>0.38201000000000002</v>
      </c>
      <c r="I10347" s="810">
        <v>1</v>
      </c>
    </row>
    <row r="10348" spans="1:9" x14ac:dyDescent="0.15">
      <c r="A10348" s="694" t="s">
        <v>12758</v>
      </c>
      <c r="B10348" s="96">
        <v>57834</v>
      </c>
      <c r="C10348" s="96">
        <v>19</v>
      </c>
      <c r="D10348" s="97">
        <v>16023180</v>
      </c>
      <c r="E10348" s="97">
        <v>16045676</v>
      </c>
      <c r="F10348" s="96" t="s">
        <v>2328</v>
      </c>
      <c r="G10348" s="96">
        <v>110</v>
      </c>
      <c r="H10348" s="96">
        <v>0.38201000000000002</v>
      </c>
      <c r="I10348" s="810">
        <v>1</v>
      </c>
    </row>
    <row r="10349" spans="1:9" x14ac:dyDescent="0.15">
      <c r="A10349" s="694" t="s">
        <v>12759</v>
      </c>
      <c r="B10349" s="96">
        <v>6781</v>
      </c>
      <c r="C10349" s="96">
        <v>8</v>
      </c>
      <c r="D10349" s="97">
        <v>23699434</v>
      </c>
      <c r="E10349" s="97">
        <v>23712320</v>
      </c>
      <c r="F10349" s="96" t="s">
        <v>2328</v>
      </c>
      <c r="G10349" s="96">
        <v>36</v>
      </c>
      <c r="H10349" s="96">
        <v>0.38202000000000003</v>
      </c>
      <c r="I10349" s="810">
        <v>1</v>
      </c>
    </row>
    <row r="10350" spans="1:9" x14ac:dyDescent="0.15">
      <c r="A10350" s="694" t="s">
        <v>12760</v>
      </c>
      <c r="B10350" s="96">
        <v>54929</v>
      </c>
      <c r="C10350" s="96">
        <v>19</v>
      </c>
      <c r="D10350" s="97">
        <v>19230425</v>
      </c>
      <c r="E10350" s="97">
        <v>19249310</v>
      </c>
      <c r="F10350" s="96" t="s">
        <v>2328</v>
      </c>
      <c r="G10350" s="96">
        <v>48</v>
      </c>
      <c r="H10350" s="96">
        <v>0.38202999999999998</v>
      </c>
      <c r="I10350" s="810">
        <v>1</v>
      </c>
    </row>
    <row r="10351" spans="1:9" x14ac:dyDescent="0.15">
      <c r="A10351" s="694" t="s">
        <v>12761</v>
      </c>
      <c r="B10351" s="96">
        <v>57661</v>
      </c>
      <c r="C10351" s="96">
        <v>11</v>
      </c>
      <c r="D10351" s="97">
        <v>576226</v>
      </c>
      <c r="E10351" s="97">
        <v>612222</v>
      </c>
      <c r="F10351" s="96" t="s">
        <v>2321</v>
      </c>
      <c r="G10351" s="96">
        <v>132</v>
      </c>
      <c r="H10351" s="96">
        <v>0.38207000000000002</v>
      </c>
      <c r="I10351" s="810">
        <v>1</v>
      </c>
    </row>
    <row r="10352" spans="1:9" x14ac:dyDescent="0.15">
      <c r="A10352" s="694" t="s">
        <v>12762</v>
      </c>
      <c r="B10352" s="96">
        <v>133690</v>
      </c>
      <c r="C10352" s="96">
        <v>5</v>
      </c>
      <c r="D10352" s="97">
        <v>35904397</v>
      </c>
      <c r="E10352" s="97">
        <v>35938881</v>
      </c>
      <c r="F10352" s="96" t="s">
        <v>2328</v>
      </c>
      <c r="G10352" s="96">
        <v>145</v>
      </c>
      <c r="H10352" s="96">
        <v>0.38213000000000003</v>
      </c>
      <c r="I10352" s="810">
        <v>1</v>
      </c>
    </row>
    <row r="10353" spans="1:9" x14ac:dyDescent="0.15">
      <c r="A10353" s="694" t="s">
        <v>12763</v>
      </c>
      <c r="B10353" s="96">
        <v>55972</v>
      </c>
      <c r="C10353" s="96">
        <v>7</v>
      </c>
      <c r="D10353" s="97">
        <v>87462885</v>
      </c>
      <c r="E10353" s="97">
        <v>87505692</v>
      </c>
      <c r="F10353" s="96" t="s">
        <v>2328</v>
      </c>
      <c r="G10353" s="96">
        <v>89</v>
      </c>
      <c r="H10353" s="96">
        <v>0.38218999999999997</v>
      </c>
      <c r="I10353" s="810">
        <v>1</v>
      </c>
    </row>
    <row r="10354" spans="1:9" x14ac:dyDescent="0.15">
      <c r="A10354" s="694" t="s">
        <v>12764</v>
      </c>
      <c r="B10354" s="96">
        <v>4636</v>
      </c>
      <c r="C10354" s="96">
        <v>4</v>
      </c>
      <c r="D10354" s="97">
        <v>669717</v>
      </c>
      <c r="E10354" s="97">
        <v>675822</v>
      </c>
      <c r="F10354" s="96" t="s">
        <v>2321</v>
      </c>
      <c r="G10354" s="96">
        <v>22</v>
      </c>
      <c r="H10354" s="96">
        <v>0.38223000000000001</v>
      </c>
      <c r="I10354" s="810">
        <v>1</v>
      </c>
    </row>
    <row r="10355" spans="1:9" x14ac:dyDescent="0.15">
      <c r="A10355" s="694" t="s">
        <v>12765</v>
      </c>
      <c r="B10355" s="96">
        <v>83707</v>
      </c>
      <c r="C10355" s="96">
        <v>11</v>
      </c>
      <c r="D10355" s="97">
        <v>63991271</v>
      </c>
      <c r="E10355" s="97">
        <v>63993726</v>
      </c>
      <c r="F10355" s="96" t="s">
        <v>2328</v>
      </c>
      <c r="G10355" s="96">
        <v>8</v>
      </c>
      <c r="H10355" s="96">
        <v>0.38229999999999997</v>
      </c>
      <c r="I10355" s="810">
        <v>1</v>
      </c>
    </row>
    <row r="10356" spans="1:9" x14ac:dyDescent="0.15">
      <c r="A10356" s="694" t="s">
        <v>12766</v>
      </c>
      <c r="B10356" s="96">
        <v>5356</v>
      </c>
      <c r="C10356" s="96">
        <v>4</v>
      </c>
      <c r="D10356" s="97">
        <v>155456149</v>
      </c>
      <c r="E10356" s="97">
        <v>155471585</v>
      </c>
      <c r="F10356" s="96" t="s">
        <v>2328</v>
      </c>
      <c r="G10356" s="96">
        <v>57</v>
      </c>
      <c r="H10356" s="96">
        <v>0.38255</v>
      </c>
      <c r="I10356" s="810">
        <v>1</v>
      </c>
    </row>
    <row r="10357" spans="1:9" x14ac:dyDescent="0.15">
      <c r="A10357" s="694" t="s">
        <v>12767</v>
      </c>
      <c r="B10357" s="96">
        <v>54919</v>
      </c>
      <c r="C10357" s="96">
        <v>7</v>
      </c>
      <c r="D10357" s="97">
        <v>766338</v>
      </c>
      <c r="E10357" s="97">
        <v>826116</v>
      </c>
      <c r="F10357" s="96" t="s">
        <v>2321</v>
      </c>
      <c r="G10357" s="96">
        <v>303</v>
      </c>
      <c r="H10357" s="96">
        <v>0.38255</v>
      </c>
      <c r="I10357" s="810">
        <v>1</v>
      </c>
    </row>
    <row r="10358" spans="1:9" x14ac:dyDescent="0.15">
      <c r="A10358" s="694" t="s">
        <v>12768</v>
      </c>
      <c r="B10358" s="96">
        <v>5718</v>
      </c>
      <c r="C10358" s="96">
        <v>17</v>
      </c>
      <c r="D10358" s="97">
        <v>65336619</v>
      </c>
      <c r="E10358" s="97">
        <v>65362721</v>
      </c>
      <c r="F10358" s="96" t="s">
        <v>2328</v>
      </c>
      <c r="G10358" s="96">
        <v>63</v>
      </c>
      <c r="H10358" s="96">
        <v>0.38255</v>
      </c>
      <c r="I10358" s="810">
        <v>1</v>
      </c>
    </row>
    <row r="10359" spans="1:9" x14ac:dyDescent="0.15">
      <c r="A10359" s="694" t="s">
        <v>12769</v>
      </c>
      <c r="B10359" s="96">
        <v>101929530</v>
      </c>
      <c r="C10359" s="96">
        <v>3</v>
      </c>
      <c r="D10359" s="97">
        <v>11912358</v>
      </c>
      <c r="E10359" s="97">
        <v>11943081</v>
      </c>
      <c r="F10359" s="96" t="s">
        <v>2321</v>
      </c>
      <c r="G10359" s="96">
        <v>177</v>
      </c>
      <c r="H10359" s="96">
        <v>0.38269999999999998</v>
      </c>
      <c r="I10359" s="810">
        <v>1</v>
      </c>
    </row>
    <row r="10360" spans="1:9" x14ac:dyDescent="0.15">
      <c r="A10360" s="694" t="s">
        <v>12770</v>
      </c>
      <c r="B10360" s="96">
        <v>5623</v>
      </c>
      <c r="C10360" s="96">
        <v>19</v>
      </c>
      <c r="D10360" s="97">
        <v>6375305</v>
      </c>
      <c r="E10360" s="97">
        <v>6375860</v>
      </c>
      <c r="F10360" s="96" t="s">
        <v>2328</v>
      </c>
      <c r="G10360" s="96">
        <v>3</v>
      </c>
      <c r="H10360" s="96">
        <v>0.38292999999999999</v>
      </c>
      <c r="I10360" s="810">
        <v>1</v>
      </c>
    </row>
    <row r="10361" spans="1:9" x14ac:dyDescent="0.15">
      <c r="A10361" s="694" t="s">
        <v>12771</v>
      </c>
      <c r="B10361" s="96">
        <v>10537</v>
      </c>
      <c r="C10361" s="96">
        <v>6</v>
      </c>
      <c r="D10361" s="97">
        <v>29523389</v>
      </c>
      <c r="E10361" s="97">
        <v>29527702</v>
      </c>
      <c r="F10361" s="96" t="s">
        <v>2328</v>
      </c>
      <c r="G10361" s="96">
        <v>30</v>
      </c>
      <c r="H10361" s="96">
        <v>0.38294</v>
      </c>
      <c r="I10361" s="810">
        <v>1</v>
      </c>
    </row>
    <row r="10362" spans="1:9" x14ac:dyDescent="0.15">
      <c r="A10362" s="694" t="s">
        <v>12772</v>
      </c>
      <c r="B10362" s="96">
        <v>246329</v>
      </c>
      <c r="C10362" s="96">
        <v>12</v>
      </c>
      <c r="D10362" s="97">
        <v>57637241</v>
      </c>
      <c r="E10362" s="97">
        <v>57644971</v>
      </c>
      <c r="F10362" s="96" t="s">
        <v>2328</v>
      </c>
      <c r="G10362" s="96">
        <v>16</v>
      </c>
      <c r="H10362" s="96">
        <v>0.38296000000000002</v>
      </c>
      <c r="I10362" s="810">
        <v>1</v>
      </c>
    </row>
    <row r="10363" spans="1:9" x14ac:dyDescent="0.15">
      <c r="A10363" s="694" t="s">
        <v>12773</v>
      </c>
      <c r="B10363" s="96">
        <v>199800</v>
      </c>
      <c r="C10363" s="96">
        <v>19</v>
      </c>
      <c r="D10363" s="97">
        <v>50191942</v>
      </c>
      <c r="E10363" s="97">
        <v>50194247</v>
      </c>
      <c r="F10363" s="96" t="s">
        <v>2321</v>
      </c>
      <c r="G10363" s="96">
        <v>5</v>
      </c>
      <c r="H10363" s="96">
        <v>0.38300000000000001</v>
      </c>
      <c r="I10363" s="810">
        <v>1</v>
      </c>
    </row>
    <row r="10364" spans="1:9" x14ac:dyDescent="0.15">
      <c r="A10364" s="694" t="s">
        <v>12774</v>
      </c>
      <c r="B10364" s="96">
        <v>8970</v>
      </c>
      <c r="C10364" s="96">
        <v>6</v>
      </c>
      <c r="D10364" s="97">
        <v>27093912</v>
      </c>
      <c r="E10364" s="97">
        <v>27100743</v>
      </c>
      <c r="F10364" s="96" t="s">
        <v>2328</v>
      </c>
      <c r="G10364" s="96">
        <v>20</v>
      </c>
      <c r="H10364" s="96">
        <v>0.38307000000000002</v>
      </c>
      <c r="I10364" s="810">
        <v>1</v>
      </c>
    </row>
    <row r="10365" spans="1:9" x14ac:dyDescent="0.15">
      <c r="A10365" s="694" t="s">
        <v>12775</v>
      </c>
      <c r="B10365" s="96">
        <v>4250</v>
      </c>
      <c r="C10365" s="96">
        <v>11</v>
      </c>
      <c r="D10365" s="97">
        <v>62037630</v>
      </c>
      <c r="E10365" s="97">
        <v>62040628</v>
      </c>
      <c r="F10365" s="96" t="s">
        <v>2321</v>
      </c>
      <c r="G10365" s="96">
        <v>7</v>
      </c>
      <c r="H10365" s="96">
        <v>0.38308999999999999</v>
      </c>
      <c r="I10365" s="810">
        <v>1</v>
      </c>
    </row>
    <row r="10366" spans="1:9" x14ac:dyDescent="0.15">
      <c r="A10366" s="694" t="s">
        <v>12776</v>
      </c>
      <c r="B10366" s="96">
        <v>84190</v>
      </c>
      <c r="C10366" s="96">
        <v>12</v>
      </c>
      <c r="D10366" s="97">
        <v>82752276</v>
      </c>
      <c r="E10366" s="97">
        <v>82873018</v>
      </c>
      <c r="F10366" s="96" t="s">
        <v>2321</v>
      </c>
      <c r="G10366" s="96">
        <v>286</v>
      </c>
      <c r="H10366" s="96">
        <v>0.38333</v>
      </c>
      <c r="I10366" s="810">
        <v>1</v>
      </c>
    </row>
    <row r="10367" spans="1:9" x14ac:dyDescent="0.15">
      <c r="A10367" s="694" t="s">
        <v>12777</v>
      </c>
      <c r="B10367" s="96">
        <v>5897</v>
      </c>
      <c r="C10367" s="96">
        <v>11</v>
      </c>
      <c r="D10367" s="97">
        <v>36613493</v>
      </c>
      <c r="E10367" s="97">
        <v>36619829</v>
      </c>
      <c r="F10367" s="96" t="s">
        <v>2328</v>
      </c>
      <c r="G10367" s="96">
        <v>21</v>
      </c>
      <c r="H10367" s="96">
        <v>0.38335999999999998</v>
      </c>
      <c r="I10367" s="810">
        <v>1</v>
      </c>
    </row>
    <row r="10368" spans="1:9" x14ac:dyDescent="0.15">
      <c r="A10368" s="694" t="s">
        <v>12778</v>
      </c>
      <c r="B10368" s="96">
        <v>51093</v>
      </c>
      <c r="C10368" s="96">
        <v>1</v>
      </c>
      <c r="D10368" s="97">
        <v>156698263</v>
      </c>
      <c r="E10368" s="97">
        <v>156706752</v>
      </c>
      <c r="F10368" s="96" t="s">
        <v>2321</v>
      </c>
      <c r="G10368" s="96">
        <v>16</v>
      </c>
      <c r="H10368" s="96">
        <v>0.38339000000000001</v>
      </c>
      <c r="I10368" s="810">
        <v>1</v>
      </c>
    </row>
    <row r="10369" spans="1:9" x14ac:dyDescent="0.15">
      <c r="A10369" s="694" t="s">
        <v>12779</v>
      </c>
      <c r="B10369" s="96">
        <v>93436</v>
      </c>
      <c r="C10369" s="96">
        <v>19</v>
      </c>
      <c r="D10369" s="97">
        <v>19144387</v>
      </c>
      <c r="E10369" s="97">
        <v>19168987</v>
      </c>
      <c r="F10369" s="96" t="s">
        <v>2321</v>
      </c>
      <c r="G10369" s="96">
        <v>57</v>
      </c>
      <c r="H10369" s="96">
        <v>0.38342999999999999</v>
      </c>
      <c r="I10369" s="810">
        <v>1</v>
      </c>
    </row>
    <row r="10370" spans="1:9" x14ac:dyDescent="0.15">
      <c r="A10370" s="694" t="s">
        <v>12780</v>
      </c>
      <c r="B10370" s="96">
        <v>50628</v>
      </c>
      <c r="C10370" s="96">
        <v>17</v>
      </c>
      <c r="D10370" s="97">
        <v>647661</v>
      </c>
      <c r="E10370" s="97">
        <v>656038</v>
      </c>
      <c r="F10370" s="96" t="s">
        <v>2328</v>
      </c>
      <c r="G10370" s="96">
        <v>36</v>
      </c>
      <c r="H10370" s="96">
        <v>0.38345000000000001</v>
      </c>
      <c r="I10370" s="810">
        <v>1</v>
      </c>
    </row>
    <row r="10371" spans="1:9" x14ac:dyDescent="0.15">
      <c r="A10371" s="694" t="s">
        <v>12781</v>
      </c>
      <c r="B10371" s="96">
        <v>7103</v>
      </c>
      <c r="C10371" s="96">
        <v>12</v>
      </c>
      <c r="D10371" s="97">
        <v>71518877</v>
      </c>
      <c r="E10371" s="97">
        <v>71551779</v>
      </c>
      <c r="F10371" s="96" t="s">
        <v>2328</v>
      </c>
      <c r="G10371" s="96">
        <v>131</v>
      </c>
      <c r="H10371" s="96">
        <v>0.38352999999999998</v>
      </c>
      <c r="I10371" s="810">
        <v>1</v>
      </c>
    </row>
    <row r="10372" spans="1:9" x14ac:dyDescent="0.15">
      <c r="A10372" s="694" t="s">
        <v>12782</v>
      </c>
      <c r="B10372" s="96">
        <v>101929469</v>
      </c>
      <c r="C10372" s="96">
        <v>12</v>
      </c>
      <c r="D10372" s="97">
        <v>2957293</v>
      </c>
      <c r="E10372" s="97">
        <v>2965317</v>
      </c>
      <c r="F10372" s="96" t="s">
        <v>2328</v>
      </c>
      <c r="G10372" s="96">
        <v>14</v>
      </c>
      <c r="H10372" s="96">
        <v>0.38358999999999999</v>
      </c>
      <c r="I10372" s="810">
        <v>1</v>
      </c>
    </row>
    <row r="10373" spans="1:9" x14ac:dyDescent="0.15">
      <c r="A10373" s="694" t="s">
        <v>12783</v>
      </c>
      <c r="B10373" s="96">
        <v>64975</v>
      </c>
      <c r="C10373" s="96">
        <v>9</v>
      </c>
      <c r="D10373" s="97">
        <v>140446309</v>
      </c>
      <c r="E10373" s="97">
        <v>140447007</v>
      </c>
      <c r="F10373" s="96" t="s">
        <v>2321</v>
      </c>
      <c r="G10373" s="96">
        <v>1</v>
      </c>
      <c r="H10373" s="96">
        <v>0.38369999999999999</v>
      </c>
      <c r="I10373" s="810">
        <v>1</v>
      </c>
    </row>
    <row r="10374" spans="1:9" x14ac:dyDescent="0.15">
      <c r="A10374" s="694" t="s">
        <v>12784</v>
      </c>
      <c r="B10374" s="96">
        <v>79794</v>
      </c>
      <c r="C10374" s="96">
        <v>12</v>
      </c>
      <c r="D10374" s="97">
        <v>117151289</v>
      </c>
      <c r="E10374" s="97">
        <v>117175868</v>
      </c>
      <c r="F10374" s="96" t="s">
        <v>2328</v>
      </c>
      <c r="G10374" s="96">
        <v>79</v>
      </c>
      <c r="H10374" s="96">
        <v>0.38378000000000001</v>
      </c>
      <c r="I10374" s="810">
        <v>1</v>
      </c>
    </row>
    <row r="10375" spans="1:9" x14ac:dyDescent="0.15">
      <c r="A10375" s="694" t="s">
        <v>12785</v>
      </c>
      <c r="B10375" s="96">
        <v>1486</v>
      </c>
      <c r="C10375" s="96">
        <v>1</v>
      </c>
      <c r="D10375" s="97">
        <v>85018804</v>
      </c>
      <c r="E10375" s="97">
        <v>85048039</v>
      </c>
      <c r="F10375" s="96" t="s">
        <v>2328</v>
      </c>
      <c r="G10375" s="96">
        <v>89</v>
      </c>
      <c r="H10375" s="96">
        <v>0.38384000000000001</v>
      </c>
      <c r="I10375" s="810">
        <v>1</v>
      </c>
    </row>
    <row r="10376" spans="1:9" x14ac:dyDescent="0.15">
      <c r="A10376" s="694" t="s">
        <v>12786</v>
      </c>
      <c r="B10376" s="96">
        <v>389658</v>
      </c>
      <c r="C10376" s="96">
        <v>8</v>
      </c>
      <c r="D10376" s="97">
        <v>53446597</v>
      </c>
      <c r="E10376" s="97">
        <v>53478021</v>
      </c>
      <c r="F10376" s="96" t="s">
        <v>2328</v>
      </c>
      <c r="G10376" s="96">
        <v>72</v>
      </c>
      <c r="H10376" s="96">
        <v>0.38390999999999997</v>
      </c>
      <c r="I10376" s="810">
        <v>1</v>
      </c>
    </row>
    <row r="10377" spans="1:9" x14ac:dyDescent="0.15">
      <c r="A10377" s="694" t="s">
        <v>12787</v>
      </c>
      <c r="B10377" s="96">
        <v>135644</v>
      </c>
      <c r="C10377" s="96">
        <v>6</v>
      </c>
      <c r="D10377" s="97">
        <v>30103885</v>
      </c>
      <c r="E10377" s="97">
        <v>30116512</v>
      </c>
      <c r="F10377" s="96" t="s">
        <v>2321</v>
      </c>
      <c r="G10377" s="96">
        <v>189</v>
      </c>
      <c r="H10377" s="96">
        <v>0.38421</v>
      </c>
      <c r="I10377" s="810">
        <v>1</v>
      </c>
    </row>
    <row r="10378" spans="1:9" x14ac:dyDescent="0.15">
      <c r="A10378" s="694" t="s">
        <v>12788</v>
      </c>
      <c r="B10378" s="96">
        <v>399979</v>
      </c>
      <c r="C10378" s="96">
        <v>11</v>
      </c>
      <c r="D10378" s="97">
        <v>130745766</v>
      </c>
      <c r="E10378" s="97">
        <v>130786382</v>
      </c>
      <c r="F10378" s="96" t="s">
        <v>2328</v>
      </c>
      <c r="G10378" s="96">
        <v>262</v>
      </c>
      <c r="H10378" s="96">
        <v>0.38428000000000001</v>
      </c>
      <c r="I10378" s="810">
        <v>1</v>
      </c>
    </row>
    <row r="10379" spans="1:9" x14ac:dyDescent="0.15">
      <c r="A10379" s="694" t="s">
        <v>12789</v>
      </c>
      <c r="B10379" s="96">
        <v>259286</v>
      </c>
      <c r="C10379" s="96">
        <v>7</v>
      </c>
      <c r="D10379" s="97">
        <v>142919172</v>
      </c>
      <c r="E10379" s="97">
        <v>142920143</v>
      </c>
      <c r="F10379" s="96" t="s">
        <v>2321</v>
      </c>
      <c r="G10379" s="96">
        <v>1</v>
      </c>
      <c r="H10379" s="96">
        <v>0.38429999999999997</v>
      </c>
      <c r="I10379" s="810">
        <v>1</v>
      </c>
    </row>
    <row r="10380" spans="1:9" x14ac:dyDescent="0.15">
      <c r="A10380" s="694" t="s">
        <v>12790</v>
      </c>
      <c r="B10380" s="96">
        <v>121551</v>
      </c>
      <c r="C10380" s="96">
        <v>12</v>
      </c>
      <c r="D10380" s="97">
        <v>107712197</v>
      </c>
      <c r="E10380" s="97">
        <v>108053419</v>
      </c>
      <c r="F10380" s="96" t="s">
        <v>2321</v>
      </c>
      <c r="G10380" s="96">
        <v>1149</v>
      </c>
      <c r="H10380" s="96">
        <v>0.38438</v>
      </c>
      <c r="I10380" s="810">
        <v>1</v>
      </c>
    </row>
    <row r="10381" spans="1:9" x14ac:dyDescent="0.15">
      <c r="A10381" s="694" t="s">
        <v>12791</v>
      </c>
      <c r="B10381" s="96">
        <v>79567</v>
      </c>
      <c r="C10381" s="96">
        <v>16</v>
      </c>
      <c r="D10381" s="97">
        <v>67562717</v>
      </c>
      <c r="E10381" s="97">
        <v>67580691</v>
      </c>
      <c r="F10381" s="96" t="s">
        <v>2321</v>
      </c>
      <c r="G10381" s="96">
        <v>36</v>
      </c>
      <c r="H10381" s="96">
        <v>0.38440000000000002</v>
      </c>
      <c r="I10381" s="810">
        <v>1</v>
      </c>
    </row>
    <row r="10382" spans="1:9" x14ac:dyDescent="0.15">
      <c r="A10382" s="694" t="s">
        <v>12792</v>
      </c>
      <c r="B10382" s="96">
        <v>1179</v>
      </c>
      <c r="C10382" s="96">
        <v>1</v>
      </c>
      <c r="D10382" s="97">
        <v>86934526</v>
      </c>
      <c r="E10382" s="97">
        <v>86965977</v>
      </c>
      <c r="F10382" s="96" t="s">
        <v>2321</v>
      </c>
      <c r="G10382" s="96">
        <v>143</v>
      </c>
      <c r="H10382" s="96">
        <v>0.38442999999999999</v>
      </c>
      <c r="I10382" s="810">
        <v>1</v>
      </c>
    </row>
    <row r="10383" spans="1:9" x14ac:dyDescent="0.15">
      <c r="A10383" s="694" t="s">
        <v>12793</v>
      </c>
      <c r="B10383" s="96">
        <v>113763</v>
      </c>
      <c r="C10383" s="96">
        <v>7</v>
      </c>
      <c r="D10383" s="97">
        <v>150026938</v>
      </c>
      <c r="E10383" s="97">
        <v>150029810</v>
      </c>
      <c r="F10383" s="96" t="s">
        <v>2321</v>
      </c>
      <c r="G10383" s="96">
        <v>9</v>
      </c>
      <c r="H10383" s="96">
        <v>0.38446000000000002</v>
      </c>
      <c r="I10383" s="810">
        <v>1</v>
      </c>
    </row>
    <row r="10384" spans="1:9" x14ac:dyDescent="0.15">
      <c r="A10384" s="694" t="s">
        <v>12794</v>
      </c>
      <c r="B10384" s="96">
        <v>9543</v>
      </c>
      <c r="C10384" s="96">
        <v>15</v>
      </c>
      <c r="D10384" s="97">
        <v>65619465</v>
      </c>
      <c r="E10384" s="97">
        <v>65670378</v>
      </c>
      <c r="F10384" s="96" t="s">
        <v>2328</v>
      </c>
      <c r="G10384" s="96">
        <v>127</v>
      </c>
      <c r="H10384" s="96">
        <v>0.38451999999999997</v>
      </c>
      <c r="I10384" s="810">
        <v>1</v>
      </c>
    </row>
    <row r="10385" spans="1:9" x14ac:dyDescent="0.15">
      <c r="A10385" s="694" t="s">
        <v>12795</v>
      </c>
      <c r="B10385" s="96">
        <v>441933</v>
      </c>
      <c r="C10385" s="96">
        <v>1</v>
      </c>
      <c r="D10385" s="97">
        <v>247835420</v>
      </c>
      <c r="E10385" s="97">
        <v>247836343</v>
      </c>
      <c r="F10385" s="96" t="s">
        <v>2328</v>
      </c>
      <c r="G10385" s="96">
        <v>6</v>
      </c>
      <c r="H10385" s="96">
        <v>0.38457000000000002</v>
      </c>
      <c r="I10385" s="810">
        <v>1</v>
      </c>
    </row>
    <row r="10386" spans="1:9" x14ac:dyDescent="0.15">
      <c r="A10386" s="694" t="s">
        <v>12796</v>
      </c>
      <c r="B10386" s="96">
        <v>58515</v>
      </c>
      <c r="C10386" s="96">
        <v>3</v>
      </c>
      <c r="D10386" s="97">
        <v>53919226</v>
      </c>
      <c r="E10386" s="97">
        <v>53925989</v>
      </c>
      <c r="F10386" s="96" t="s">
        <v>2328</v>
      </c>
      <c r="G10386" s="96">
        <v>24</v>
      </c>
      <c r="H10386" s="96">
        <v>0.3846</v>
      </c>
      <c r="I10386" s="810">
        <v>1</v>
      </c>
    </row>
    <row r="10387" spans="1:9" x14ac:dyDescent="0.15">
      <c r="A10387" s="694" t="s">
        <v>12797</v>
      </c>
      <c r="B10387" s="96">
        <v>64837</v>
      </c>
      <c r="C10387" s="96">
        <v>11</v>
      </c>
      <c r="D10387" s="97">
        <v>66024765</v>
      </c>
      <c r="E10387" s="97">
        <v>66035332</v>
      </c>
      <c r="F10387" s="96" t="s">
        <v>2321</v>
      </c>
      <c r="G10387" s="96">
        <v>17</v>
      </c>
      <c r="H10387" s="96">
        <v>0.38463000000000003</v>
      </c>
      <c r="I10387" s="810">
        <v>1</v>
      </c>
    </row>
    <row r="10388" spans="1:9" x14ac:dyDescent="0.15">
      <c r="A10388" s="694" t="s">
        <v>12798</v>
      </c>
      <c r="B10388" s="96">
        <v>55554</v>
      </c>
      <c r="C10388" s="96">
        <v>19</v>
      </c>
      <c r="D10388" s="97">
        <v>51328545</v>
      </c>
      <c r="E10388" s="97">
        <v>51334779</v>
      </c>
      <c r="F10388" s="96" t="s">
        <v>2328</v>
      </c>
      <c r="G10388" s="96">
        <v>18</v>
      </c>
      <c r="H10388" s="96">
        <v>0.38474000000000003</v>
      </c>
      <c r="I10388" s="810">
        <v>1</v>
      </c>
    </row>
    <row r="10389" spans="1:9" x14ac:dyDescent="0.15">
      <c r="A10389" s="694" t="s">
        <v>12799</v>
      </c>
      <c r="B10389" s="96">
        <v>84812</v>
      </c>
      <c r="C10389" s="96">
        <v>2</v>
      </c>
      <c r="D10389" s="97">
        <v>219472488</v>
      </c>
      <c r="E10389" s="97">
        <v>219501909</v>
      </c>
      <c r="F10389" s="96" t="s">
        <v>2321</v>
      </c>
      <c r="G10389" s="96">
        <v>52</v>
      </c>
      <c r="H10389" s="96">
        <v>0.38478000000000001</v>
      </c>
      <c r="I10389" s="810">
        <v>1</v>
      </c>
    </row>
    <row r="10390" spans="1:9" x14ac:dyDescent="0.15">
      <c r="A10390" s="694" t="s">
        <v>12800</v>
      </c>
      <c r="B10390" s="96">
        <v>2746</v>
      </c>
      <c r="C10390" s="96">
        <v>10</v>
      </c>
      <c r="D10390" s="97">
        <v>88809959</v>
      </c>
      <c r="E10390" s="97">
        <v>88854776</v>
      </c>
      <c r="F10390" s="96" t="s">
        <v>2328</v>
      </c>
      <c r="G10390" s="96">
        <v>100</v>
      </c>
      <c r="H10390" s="96">
        <v>0.38479000000000002</v>
      </c>
      <c r="I10390" s="810">
        <v>1</v>
      </c>
    </row>
    <row r="10391" spans="1:9" x14ac:dyDescent="0.15">
      <c r="A10391" s="694" t="s">
        <v>12801</v>
      </c>
      <c r="B10391" s="96">
        <v>84456</v>
      </c>
      <c r="C10391" s="96">
        <v>6</v>
      </c>
      <c r="D10391" s="97">
        <v>130339728</v>
      </c>
      <c r="E10391" s="97">
        <v>130462594</v>
      </c>
      <c r="F10391" s="96" t="s">
        <v>2321</v>
      </c>
      <c r="G10391" s="96">
        <v>378</v>
      </c>
      <c r="H10391" s="96">
        <v>0.38480999999999999</v>
      </c>
      <c r="I10391" s="810">
        <v>1</v>
      </c>
    </row>
    <row r="10392" spans="1:9" x14ac:dyDescent="0.15">
      <c r="A10392" s="694" t="s">
        <v>12802</v>
      </c>
      <c r="B10392" s="96">
        <v>124751</v>
      </c>
      <c r="C10392" s="96">
        <v>17</v>
      </c>
      <c r="D10392" s="97">
        <v>8271973</v>
      </c>
      <c r="E10392" s="97">
        <v>8280027</v>
      </c>
      <c r="F10392" s="96" t="s">
        <v>2328</v>
      </c>
      <c r="G10392" s="96">
        <v>15</v>
      </c>
      <c r="H10392" s="96">
        <v>0.38485999999999998</v>
      </c>
      <c r="I10392" s="810">
        <v>1</v>
      </c>
    </row>
    <row r="10393" spans="1:9" x14ac:dyDescent="0.15">
      <c r="A10393" s="694" t="s">
        <v>12803</v>
      </c>
      <c r="B10393" s="96">
        <v>23135</v>
      </c>
      <c r="C10393" s="96">
        <v>17</v>
      </c>
      <c r="D10393" s="97">
        <v>7737521</v>
      </c>
      <c r="E10393" s="97">
        <v>7758118</v>
      </c>
      <c r="F10393" s="96" t="s">
        <v>2321</v>
      </c>
      <c r="G10393" s="96">
        <v>49</v>
      </c>
      <c r="H10393" s="96">
        <v>0.38489000000000001</v>
      </c>
      <c r="I10393" s="810">
        <v>1</v>
      </c>
    </row>
    <row r="10394" spans="1:9" x14ac:dyDescent="0.15">
      <c r="A10394" s="694" t="s">
        <v>12804</v>
      </c>
      <c r="B10394" s="96">
        <v>6046</v>
      </c>
      <c r="C10394" s="96">
        <v>6</v>
      </c>
      <c r="D10394" s="97">
        <v>32936437</v>
      </c>
      <c r="E10394" s="97">
        <v>32949282</v>
      </c>
      <c r="F10394" s="96" t="s">
        <v>2321</v>
      </c>
      <c r="G10394" s="96">
        <v>120</v>
      </c>
      <c r="H10394" s="96">
        <v>0.38496000000000002</v>
      </c>
      <c r="I10394" s="810">
        <v>1</v>
      </c>
    </row>
    <row r="10395" spans="1:9" x14ac:dyDescent="0.15">
      <c r="A10395" s="694" t="s">
        <v>12805</v>
      </c>
      <c r="B10395" s="96">
        <v>84954</v>
      </c>
      <c r="C10395" s="96">
        <v>19</v>
      </c>
      <c r="D10395" s="97">
        <v>4343524</v>
      </c>
      <c r="E10395" s="97">
        <v>4360083</v>
      </c>
      <c r="F10395" s="96" t="s">
        <v>2321</v>
      </c>
      <c r="G10395" s="96">
        <v>58</v>
      </c>
      <c r="H10395" s="96">
        <v>0.38496000000000002</v>
      </c>
      <c r="I10395" s="810">
        <v>1</v>
      </c>
    </row>
    <row r="10396" spans="1:9" x14ac:dyDescent="0.15">
      <c r="A10396" s="694" t="s">
        <v>12806</v>
      </c>
      <c r="B10396" s="96">
        <v>51622</v>
      </c>
      <c r="C10396" s="96">
        <v>7</v>
      </c>
      <c r="D10396" s="97">
        <v>5938341</v>
      </c>
      <c r="E10396" s="97">
        <v>5965605</v>
      </c>
      <c r="F10396" s="96" t="s">
        <v>2321</v>
      </c>
      <c r="G10396" s="96">
        <v>9</v>
      </c>
      <c r="H10396" s="96">
        <v>0.38496999999999998</v>
      </c>
      <c r="I10396" s="810">
        <v>1</v>
      </c>
    </row>
    <row r="10397" spans="1:9" x14ac:dyDescent="0.15">
      <c r="A10397" s="694" t="s">
        <v>12807</v>
      </c>
      <c r="B10397" s="96">
        <v>284371</v>
      </c>
      <c r="C10397" s="96">
        <v>19</v>
      </c>
      <c r="D10397" s="97">
        <v>52567719</v>
      </c>
      <c r="E10397" s="97">
        <v>52599021</v>
      </c>
      <c r="F10397" s="96" t="s">
        <v>2328</v>
      </c>
      <c r="G10397" s="96">
        <v>122</v>
      </c>
      <c r="H10397" s="96">
        <v>0.38503999999999999</v>
      </c>
      <c r="I10397" s="810">
        <v>1</v>
      </c>
    </row>
    <row r="10398" spans="1:9" x14ac:dyDescent="0.15">
      <c r="A10398" s="694" t="s">
        <v>12808</v>
      </c>
      <c r="B10398" s="96">
        <v>3884</v>
      </c>
      <c r="C10398" s="96">
        <v>17</v>
      </c>
      <c r="D10398" s="97">
        <v>39519746</v>
      </c>
      <c r="E10398" s="97">
        <v>39526052</v>
      </c>
      <c r="F10398" s="96" t="s">
        <v>2328</v>
      </c>
      <c r="G10398" s="96">
        <v>14</v>
      </c>
      <c r="H10398" s="96">
        <v>0.38507000000000002</v>
      </c>
      <c r="I10398" s="810">
        <v>1</v>
      </c>
    </row>
    <row r="10399" spans="1:9" x14ac:dyDescent="0.15">
      <c r="A10399" s="694" t="s">
        <v>12809</v>
      </c>
      <c r="B10399" s="96">
        <v>3845</v>
      </c>
      <c r="C10399" s="96">
        <v>12</v>
      </c>
      <c r="D10399" s="97">
        <v>25358180</v>
      </c>
      <c r="E10399" s="97">
        <v>25403870</v>
      </c>
      <c r="F10399" s="96" t="s">
        <v>2328</v>
      </c>
      <c r="G10399" s="96">
        <v>190</v>
      </c>
      <c r="H10399" s="96">
        <v>0.38521</v>
      </c>
      <c r="I10399" s="810">
        <v>1</v>
      </c>
    </row>
    <row r="10400" spans="1:9" x14ac:dyDescent="0.15">
      <c r="A10400" s="694" t="s">
        <v>12810</v>
      </c>
      <c r="B10400" s="96">
        <v>430</v>
      </c>
      <c r="C10400" s="96">
        <v>11</v>
      </c>
      <c r="D10400" s="97">
        <v>2289728</v>
      </c>
      <c r="E10400" s="97">
        <v>2292182</v>
      </c>
      <c r="F10400" s="96" t="s">
        <v>2328</v>
      </c>
      <c r="G10400" s="96">
        <v>8</v>
      </c>
      <c r="H10400" s="96">
        <v>0.38524000000000003</v>
      </c>
      <c r="I10400" s="810">
        <v>1</v>
      </c>
    </row>
    <row r="10401" spans="1:9" x14ac:dyDescent="0.15">
      <c r="A10401" s="694" t="s">
        <v>12811</v>
      </c>
      <c r="B10401" s="96">
        <v>1660</v>
      </c>
      <c r="C10401" s="96">
        <v>1</v>
      </c>
      <c r="D10401" s="97">
        <v>182808439</v>
      </c>
      <c r="E10401" s="97">
        <v>182857117</v>
      </c>
      <c r="F10401" s="96" t="s">
        <v>2321</v>
      </c>
      <c r="G10401" s="96">
        <v>124</v>
      </c>
      <c r="H10401" s="96">
        <v>0.38530999999999999</v>
      </c>
      <c r="I10401" s="810">
        <v>1</v>
      </c>
    </row>
    <row r="10402" spans="1:9" x14ac:dyDescent="0.15">
      <c r="A10402" s="694" t="s">
        <v>12812</v>
      </c>
      <c r="B10402" s="96">
        <v>26525</v>
      </c>
      <c r="C10402" s="96">
        <v>2</v>
      </c>
      <c r="D10402" s="97">
        <v>113816215</v>
      </c>
      <c r="E10402" s="97">
        <v>113822321</v>
      </c>
      <c r="F10402" s="96" t="s">
        <v>2321</v>
      </c>
      <c r="G10402" s="96">
        <v>52</v>
      </c>
      <c r="H10402" s="96">
        <v>0.38533000000000001</v>
      </c>
      <c r="I10402" s="810">
        <v>1</v>
      </c>
    </row>
    <row r="10403" spans="1:9" x14ac:dyDescent="0.15">
      <c r="A10403" s="694" t="s">
        <v>12813</v>
      </c>
      <c r="B10403" s="96">
        <v>2784</v>
      </c>
      <c r="C10403" s="96">
        <v>12</v>
      </c>
      <c r="D10403" s="97">
        <v>6949375</v>
      </c>
      <c r="E10403" s="97">
        <v>6956564</v>
      </c>
      <c r="F10403" s="96" t="s">
        <v>2321</v>
      </c>
      <c r="G10403" s="96">
        <v>17</v>
      </c>
      <c r="H10403" s="96">
        <v>0.38534000000000002</v>
      </c>
      <c r="I10403" s="810">
        <v>1</v>
      </c>
    </row>
    <row r="10404" spans="1:9" x14ac:dyDescent="0.15">
      <c r="A10404" s="694" t="s">
        <v>12814</v>
      </c>
      <c r="B10404" s="96">
        <v>754</v>
      </c>
      <c r="C10404" s="96">
        <v>21</v>
      </c>
      <c r="D10404" s="97">
        <v>46269500</v>
      </c>
      <c r="E10404" s="97">
        <v>46294487</v>
      </c>
      <c r="F10404" s="96" t="s">
        <v>2328</v>
      </c>
      <c r="G10404" s="96">
        <v>125</v>
      </c>
      <c r="H10404" s="96">
        <v>0.38536999999999999</v>
      </c>
      <c r="I10404" s="810">
        <v>1</v>
      </c>
    </row>
    <row r="10405" spans="1:9" x14ac:dyDescent="0.15">
      <c r="A10405" s="694" t="s">
        <v>1602</v>
      </c>
      <c r="B10405" s="96">
        <v>8726</v>
      </c>
      <c r="C10405" s="96">
        <v>11</v>
      </c>
      <c r="D10405" s="97">
        <v>85955586</v>
      </c>
      <c r="E10405" s="97">
        <v>85989785</v>
      </c>
      <c r="F10405" s="96" t="s">
        <v>2321</v>
      </c>
      <c r="G10405" s="96">
        <v>109</v>
      </c>
      <c r="H10405" s="96">
        <v>0.38538</v>
      </c>
      <c r="I10405" s="810">
        <v>1</v>
      </c>
    </row>
    <row r="10406" spans="1:9" x14ac:dyDescent="0.15">
      <c r="A10406" s="694" t="s">
        <v>12815</v>
      </c>
      <c r="B10406" s="96">
        <v>84171</v>
      </c>
      <c r="C10406" s="96">
        <v>10</v>
      </c>
      <c r="D10406" s="97">
        <v>100007443</v>
      </c>
      <c r="E10406" s="97">
        <v>100028007</v>
      </c>
      <c r="F10406" s="96" t="s">
        <v>2328</v>
      </c>
      <c r="G10406" s="96">
        <v>62</v>
      </c>
      <c r="H10406" s="96">
        <v>0.38540999999999997</v>
      </c>
      <c r="I10406" s="810">
        <v>1</v>
      </c>
    </row>
    <row r="10407" spans="1:9" x14ac:dyDescent="0.15">
      <c r="A10407" s="694" t="s">
        <v>12816</v>
      </c>
      <c r="B10407" s="96">
        <v>30817</v>
      </c>
      <c r="C10407" s="96">
        <v>19</v>
      </c>
      <c r="D10407" s="97">
        <v>14843509</v>
      </c>
      <c r="E10407" s="97">
        <v>14889353</v>
      </c>
      <c r="F10407" s="96" t="s">
        <v>2328</v>
      </c>
      <c r="G10407" s="96">
        <v>211</v>
      </c>
      <c r="H10407" s="96">
        <v>0.38547999999999999</v>
      </c>
      <c r="I10407" s="810">
        <v>1</v>
      </c>
    </row>
    <row r="10408" spans="1:9" x14ac:dyDescent="0.15">
      <c r="A10408" s="694" t="s">
        <v>12817</v>
      </c>
      <c r="B10408" s="96">
        <v>78988</v>
      </c>
      <c r="C10408" s="96">
        <v>13</v>
      </c>
      <c r="D10408" s="97">
        <v>21750372</v>
      </c>
      <c r="E10408" s="97">
        <v>21753223</v>
      </c>
      <c r="F10408" s="96" t="s">
        <v>2321</v>
      </c>
      <c r="G10408" s="96">
        <v>7</v>
      </c>
      <c r="H10408" s="96">
        <v>0.38553999999999999</v>
      </c>
      <c r="I10408" s="810">
        <v>1</v>
      </c>
    </row>
    <row r="10409" spans="1:9" x14ac:dyDescent="0.15">
      <c r="A10409" s="694" t="s">
        <v>1303</v>
      </c>
      <c r="B10409" s="96">
        <v>5142</v>
      </c>
      <c r="C10409" s="96">
        <v>1</v>
      </c>
      <c r="D10409" s="97">
        <v>66258193</v>
      </c>
      <c r="E10409" s="97">
        <v>66840262</v>
      </c>
      <c r="F10409" s="96" t="s">
        <v>2321</v>
      </c>
      <c r="G10409" s="96">
        <v>1686</v>
      </c>
      <c r="H10409" s="96">
        <v>0.3856</v>
      </c>
      <c r="I10409" s="810">
        <v>1</v>
      </c>
    </row>
    <row r="10410" spans="1:9" x14ac:dyDescent="0.15">
      <c r="A10410" s="694" t="s">
        <v>12818</v>
      </c>
      <c r="B10410" s="96">
        <v>63977</v>
      </c>
      <c r="C10410" s="96">
        <v>21</v>
      </c>
      <c r="D10410" s="97">
        <v>43218385</v>
      </c>
      <c r="E10410" s="97">
        <v>43299591</v>
      </c>
      <c r="F10410" s="96" t="s">
        <v>2328</v>
      </c>
      <c r="G10410" s="96">
        <v>458</v>
      </c>
      <c r="H10410" s="96">
        <v>0.38561000000000001</v>
      </c>
      <c r="I10410" s="810">
        <v>1</v>
      </c>
    </row>
    <row r="10411" spans="1:9" x14ac:dyDescent="0.15">
      <c r="A10411" s="694" t="s">
        <v>12819</v>
      </c>
      <c r="B10411" s="96">
        <v>4063</v>
      </c>
      <c r="C10411" s="96">
        <v>1</v>
      </c>
      <c r="D10411" s="97">
        <v>160765864</v>
      </c>
      <c r="E10411" s="97">
        <v>160798045</v>
      </c>
      <c r="F10411" s="96" t="s">
        <v>2321</v>
      </c>
      <c r="G10411" s="96">
        <v>90</v>
      </c>
      <c r="H10411" s="96">
        <v>0.38568000000000002</v>
      </c>
      <c r="I10411" s="810">
        <v>1</v>
      </c>
    </row>
    <row r="10412" spans="1:9" x14ac:dyDescent="0.15">
      <c r="A10412" s="694" t="s">
        <v>12820</v>
      </c>
      <c r="B10412" s="96">
        <v>113278</v>
      </c>
      <c r="C10412" s="96">
        <v>20</v>
      </c>
      <c r="D10412" s="97">
        <v>740724</v>
      </c>
      <c r="E10412" s="97">
        <v>756628</v>
      </c>
      <c r="F10412" s="96" t="s">
        <v>2328</v>
      </c>
      <c r="G10412" s="96">
        <v>109</v>
      </c>
      <c r="H10412" s="96">
        <v>0.38569999999999999</v>
      </c>
      <c r="I10412" s="810">
        <v>1</v>
      </c>
    </row>
    <row r="10413" spans="1:9" x14ac:dyDescent="0.15">
      <c r="A10413" s="694" t="s">
        <v>12821</v>
      </c>
      <c r="B10413" s="96">
        <v>55803</v>
      </c>
      <c r="C10413" s="96">
        <v>17</v>
      </c>
      <c r="D10413" s="97">
        <v>29248698</v>
      </c>
      <c r="E10413" s="97">
        <v>29286340</v>
      </c>
      <c r="F10413" s="96" t="s">
        <v>2321</v>
      </c>
      <c r="G10413" s="96">
        <v>76</v>
      </c>
      <c r="H10413" s="96">
        <v>0.38569999999999999</v>
      </c>
      <c r="I10413" s="810">
        <v>1</v>
      </c>
    </row>
    <row r="10414" spans="1:9" x14ac:dyDescent="0.15">
      <c r="A10414" s="694" t="s">
        <v>12822</v>
      </c>
      <c r="B10414" s="96">
        <v>375686</v>
      </c>
      <c r="C10414" s="96">
        <v>8</v>
      </c>
      <c r="D10414" s="97">
        <v>145086582</v>
      </c>
      <c r="E10414" s="97">
        <v>145102015</v>
      </c>
      <c r="F10414" s="96" t="s">
        <v>2321</v>
      </c>
      <c r="G10414" s="96">
        <v>16</v>
      </c>
      <c r="H10414" s="96">
        <v>0.38574999999999998</v>
      </c>
      <c r="I10414" s="810">
        <v>1</v>
      </c>
    </row>
    <row r="10415" spans="1:9" x14ac:dyDescent="0.15">
      <c r="A10415" s="694" t="s">
        <v>12823</v>
      </c>
      <c r="B10415" s="96">
        <v>199675</v>
      </c>
      <c r="C10415" s="96">
        <v>19</v>
      </c>
      <c r="D10415" s="97">
        <v>7741943</v>
      </c>
      <c r="E10415" s="97">
        <v>7744719</v>
      </c>
      <c r="F10415" s="96" t="s">
        <v>2321</v>
      </c>
      <c r="G10415" s="96">
        <v>5</v>
      </c>
      <c r="H10415" s="96">
        <v>0.38590000000000002</v>
      </c>
      <c r="I10415" s="810">
        <v>1</v>
      </c>
    </row>
    <row r="10416" spans="1:9" x14ac:dyDescent="0.15">
      <c r="A10416" s="694" t="s">
        <v>12824</v>
      </c>
      <c r="B10416" s="96">
        <v>5266</v>
      </c>
      <c r="C10416" s="96">
        <v>20</v>
      </c>
      <c r="D10416" s="97">
        <v>43803540</v>
      </c>
      <c r="E10416" s="97">
        <v>43805185</v>
      </c>
      <c r="F10416" s="96" t="s">
        <v>2321</v>
      </c>
      <c r="G10416" s="96">
        <v>17</v>
      </c>
      <c r="H10416" s="96">
        <v>0.3861</v>
      </c>
      <c r="I10416" s="810">
        <v>1</v>
      </c>
    </row>
    <row r="10417" spans="1:9" x14ac:dyDescent="0.15">
      <c r="A10417" s="694" t="s">
        <v>12825</v>
      </c>
      <c r="B10417" s="96">
        <v>9856</v>
      </c>
      <c r="C10417" s="96">
        <v>6</v>
      </c>
      <c r="D10417" s="97">
        <v>24544332</v>
      </c>
      <c r="E10417" s="97">
        <v>24646383</v>
      </c>
      <c r="F10417" s="96" t="s">
        <v>2328</v>
      </c>
      <c r="G10417" s="96">
        <v>447</v>
      </c>
      <c r="H10417" s="96">
        <v>0.38613999999999998</v>
      </c>
      <c r="I10417" s="810">
        <v>1</v>
      </c>
    </row>
    <row r="10418" spans="1:9" x14ac:dyDescent="0.15">
      <c r="A10418" s="694" t="s">
        <v>12826</v>
      </c>
      <c r="B10418" s="96">
        <v>3004</v>
      </c>
      <c r="C10418" s="96">
        <v>19</v>
      </c>
      <c r="D10418" s="97">
        <v>544034</v>
      </c>
      <c r="E10418" s="97">
        <v>549920</v>
      </c>
      <c r="F10418" s="96" t="s">
        <v>2321</v>
      </c>
      <c r="G10418" s="96">
        <v>4</v>
      </c>
      <c r="H10418" s="96">
        <v>0.38614999999999999</v>
      </c>
      <c r="I10418" s="810">
        <v>1</v>
      </c>
    </row>
    <row r="10419" spans="1:9" x14ac:dyDescent="0.15">
      <c r="A10419" s="694" t="s">
        <v>12827</v>
      </c>
      <c r="B10419" s="96">
        <v>8907</v>
      </c>
      <c r="C10419" s="96">
        <v>19</v>
      </c>
      <c r="D10419" s="97">
        <v>16308665</v>
      </c>
      <c r="E10419" s="97">
        <v>16346156</v>
      </c>
      <c r="F10419" s="96" t="s">
        <v>2321</v>
      </c>
      <c r="G10419" s="96">
        <v>131</v>
      </c>
      <c r="H10419" s="96">
        <v>0.38616</v>
      </c>
      <c r="I10419" s="810">
        <v>1</v>
      </c>
    </row>
    <row r="10420" spans="1:9" x14ac:dyDescent="0.15">
      <c r="A10420" s="694" t="s">
        <v>12828</v>
      </c>
      <c r="B10420" s="96">
        <v>338323</v>
      </c>
      <c r="C10420" s="96">
        <v>11</v>
      </c>
      <c r="D10420" s="97">
        <v>7041700</v>
      </c>
      <c r="E10420" s="97">
        <v>7092757</v>
      </c>
      <c r="F10420" s="96" t="s">
        <v>2321</v>
      </c>
      <c r="G10420" s="96">
        <v>234</v>
      </c>
      <c r="H10420" s="96">
        <v>0.38618000000000002</v>
      </c>
      <c r="I10420" s="810">
        <v>1</v>
      </c>
    </row>
    <row r="10421" spans="1:9" x14ac:dyDescent="0.15">
      <c r="A10421" s="694" t="s">
        <v>12829</v>
      </c>
      <c r="B10421" s="96">
        <v>6045</v>
      </c>
      <c r="C10421" s="96">
        <v>1</v>
      </c>
      <c r="D10421" s="97">
        <v>185014482</v>
      </c>
      <c r="E10421" s="97">
        <v>185071740</v>
      </c>
      <c r="F10421" s="96" t="s">
        <v>2321</v>
      </c>
      <c r="G10421" s="96">
        <v>132</v>
      </c>
      <c r="H10421" s="96">
        <v>0.38621</v>
      </c>
      <c r="I10421" s="810">
        <v>1</v>
      </c>
    </row>
    <row r="10422" spans="1:9" x14ac:dyDescent="0.15">
      <c r="A10422" s="694" t="s">
        <v>12830</v>
      </c>
      <c r="B10422" s="96">
        <v>152756</v>
      </c>
      <c r="C10422" s="96">
        <v>4</v>
      </c>
      <c r="D10422" s="97">
        <v>165878100</v>
      </c>
      <c r="E10422" s="97">
        <v>165880273</v>
      </c>
      <c r="F10422" s="96" t="s">
        <v>2321</v>
      </c>
      <c r="G10422" s="96">
        <v>8</v>
      </c>
      <c r="H10422" s="96">
        <v>0.38622000000000001</v>
      </c>
      <c r="I10422" s="810">
        <v>1</v>
      </c>
    </row>
    <row r="10423" spans="1:9" x14ac:dyDescent="0.15">
      <c r="A10423" s="694" t="s">
        <v>12831</v>
      </c>
      <c r="B10423" s="96">
        <v>375612</v>
      </c>
      <c r="C10423" s="96">
        <v>7</v>
      </c>
      <c r="D10423" s="97">
        <v>103969104</v>
      </c>
      <c r="E10423" s="97">
        <v>104549005</v>
      </c>
      <c r="F10423" s="96" t="s">
        <v>2321</v>
      </c>
      <c r="G10423" s="96">
        <v>2070</v>
      </c>
      <c r="H10423" s="96">
        <v>0.38623000000000002</v>
      </c>
      <c r="I10423" s="810">
        <v>1</v>
      </c>
    </row>
    <row r="10424" spans="1:9" x14ac:dyDescent="0.15">
      <c r="A10424" s="694" t="s">
        <v>12832</v>
      </c>
      <c r="B10424" s="96">
        <v>10086</v>
      </c>
      <c r="C10424" s="96">
        <v>8</v>
      </c>
      <c r="D10424" s="97">
        <v>133073733</v>
      </c>
      <c r="E10424" s="97">
        <v>133117512</v>
      </c>
      <c r="F10424" s="96" t="s">
        <v>2328</v>
      </c>
      <c r="G10424" s="96">
        <v>193</v>
      </c>
      <c r="H10424" s="96">
        <v>0.38643</v>
      </c>
      <c r="I10424" s="810">
        <v>1</v>
      </c>
    </row>
    <row r="10425" spans="1:9" x14ac:dyDescent="0.15">
      <c r="A10425" s="694" t="s">
        <v>12833</v>
      </c>
      <c r="B10425" s="96">
        <v>3691</v>
      </c>
      <c r="C10425" s="96">
        <v>17</v>
      </c>
      <c r="D10425" s="97">
        <v>73717516</v>
      </c>
      <c r="E10425" s="97">
        <v>73753899</v>
      </c>
      <c r="F10425" s="96" t="s">
        <v>2321</v>
      </c>
      <c r="G10425" s="96">
        <v>89</v>
      </c>
      <c r="H10425" s="96">
        <v>0.38652999999999998</v>
      </c>
      <c r="I10425" s="810">
        <v>1</v>
      </c>
    </row>
    <row r="10426" spans="1:9" x14ac:dyDescent="0.15">
      <c r="A10426" s="694" t="s">
        <v>12834</v>
      </c>
      <c r="B10426" s="96">
        <v>200942</v>
      </c>
      <c r="C10426" s="96">
        <v>3</v>
      </c>
      <c r="D10426" s="97">
        <v>49208987</v>
      </c>
      <c r="E10426" s="97">
        <v>49213919</v>
      </c>
      <c r="F10426" s="96" t="s">
        <v>2321</v>
      </c>
      <c r="G10426" s="96">
        <v>10</v>
      </c>
      <c r="H10426" s="96">
        <v>0.38653999999999999</v>
      </c>
      <c r="I10426" s="810">
        <v>1</v>
      </c>
    </row>
    <row r="10427" spans="1:9" x14ac:dyDescent="0.15">
      <c r="A10427" s="694" t="s">
        <v>12835</v>
      </c>
      <c r="B10427" s="96">
        <v>646498</v>
      </c>
      <c r="C10427" s="96">
        <v>3</v>
      </c>
      <c r="D10427" s="97">
        <v>49215069</v>
      </c>
      <c r="E10427" s="97">
        <v>49229291</v>
      </c>
      <c r="F10427" s="96" t="s">
        <v>2328</v>
      </c>
      <c r="G10427" s="96">
        <v>23</v>
      </c>
      <c r="H10427" s="96">
        <v>0.38664999999999999</v>
      </c>
      <c r="I10427" s="810">
        <v>1</v>
      </c>
    </row>
    <row r="10428" spans="1:9" x14ac:dyDescent="0.15">
      <c r="A10428" s="694" t="s">
        <v>12836</v>
      </c>
      <c r="B10428" s="96">
        <v>54869</v>
      </c>
      <c r="C10428" s="96">
        <v>19</v>
      </c>
      <c r="D10428" s="97">
        <v>55587221</v>
      </c>
      <c r="E10428" s="97">
        <v>55599291</v>
      </c>
      <c r="F10428" s="96" t="s">
        <v>2321</v>
      </c>
      <c r="G10428" s="96">
        <v>25</v>
      </c>
      <c r="H10428" s="96">
        <v>0.38667000000000001</v>
      </c>
      <c r="I10428" s="810">
        <v>1</v>
      </c>
    </row>
    <row r="10429" spans="1:9" x14ac:dyDescent="0.15">
      <c r="A10429" s="694" t="s">
        <v>12837</v>
      </c>
      <c r="B10429" s="96">
        <v>3646</v>
      </c>
      <c r="C10429" s="96">
        <v>8</v>
      </c>
      <c r="D10429" s="97">
        <v>109213972</v>
      </c>
      <c r="E10429" s="97">
        <v>109260959</v>
      </c>
      <c r="F10429" s="96" t="s">
        <v>2328</v>
      </c>
      <c r="G10429" s="96">
        <v>185</v>
      </c>
      <c r="H10429" s="96">
        <v>0.38669999999999999</v>
      </c>
      <c r="I10429" s="810">
        <v>1</v>
      </c>
    </row>
    <row r="10430" spans="1:9" x14ac:dyDescent="0.15">
      <c r="A10430" s="694" t="s">
        <v>12838</v>
      </c>
      <c r="B10430" s="96">
        <v>808</v>
      </c>
      <c r="C10430" s="96">
        <v>19</v>
      </c>
      <c r="D10430" s="97">
        <v>47104512</v>
      </c>
      <c r="E10430" s="97">
        <v>47114039</v>
      </c>
      <c r="F10430" s="96" t="s">
        <v>2321</v>
      </c>
      <c r="G10430" s="96">
        <v>22</v>
      </c>
      <c r="H10430" s="96">
        <v>0.38679000000000002</v>
      </c>
      <c r="I10430" s="810">
        <v>1</v>
      </c>
    </row>
    <row r="10431" spans="1:9" x14ac:dyDescent="0.15">
      <c r="A10431" s="694" t="s">
        <v>12839</v>
      </c>
      <c r="B10431" s="96">
        <v>11309</v>
      </c>
      <c r="C10431" s="96">
        <v>11</v>
      </c>
      <c r="D10431" s="97">
        <v>74862032</v>
      </c>
      <c r="E10431" s="97">
        <v>74917445</v>
      </c>
      <c r="F10431" s="96" t="s">
        <v>2321</v>
      </c>
      <c r="G10431" s="96">
        <v>181</v>
      </c>
      <c r="H10431" s="96">
        <v>0.38699</v>
      </c>
      <c r="I10431" s="810">
        <v>1</v>
      </c>
    </row>
    <row r="10432" spans="1:9" x14ac:dyDescent="0.15">
      <c r="A10432" s="694" t="s">
        <v>12840</v>
      </c>
      <c r="B10432" s="96">
        <v>7555</v>
      </c>
      <c r="C10432" s="96">
        <v>3</v>
      </c>
      <c r="D10432" s="97">
        <v>128886658</v>
      </c>
      <c r="E10432" s="97">
        <v>128902810</v>
      </c>
      <c r="F10432" s="96" t="s">
        <v>2328</v>
      </c>
      <c r="G10432" s="96">
        <v>24</v>
      </c>
      <c r="H10432" s="96">
        <v>0.38699</v>
      </c>
      <c r="I10432" s="810">
        <v>1</v>
      </c>
    </row>
    <row r="10433" spans="1:9" x14ac:dyDescent="0.15">
      <c r="A10433" s="694" t="s">
        <v>12841</v>
      </c>
      <c r="B10433" s="96">
        <v>54532</v>
      </c>
      <c r="C10433" s="96">
        <v>4</v>
      </c>
      <c r="D10433" s="97">
        <v>120133775</v>
      </c>
      <c r="E10433" s="97">
        <v>120216673</v>
      </c>
      <c r="F10433" s="96" t="s">
        <v>2321</v>
      </c>
      <c r="G10433" s="96">
        <v>260</v>
      </c>
      <c r="H10433" s="96">
        <v>0.38705000000000001</v>
      </c>
      <c r="I10433" s="810">
        <v>1</v>
      </c>
    </row>
    <row r="10434" spans="1:9" x14ac:dyDescent="0.15">
      <c r="A10434" s="694" t="s">
        <v>12842</v>
      </c>
      <c r="B10434" s="96">
        <v>51495</v>
      </c>
      <c r="C10434" s="96">
        <v>15</v>
      </c>
      <c r="D10434" s="97">
        <v>65822804</v>
      </c>
      <c r="E10434" s="97">
        <v>65870693</v>
      </c>
      <c r="F10434" s="96" t="s">
        <v>2321</v>
      </c>
      <c r="G10434" s="96">
        <v>120</v>
      </c>
      <c r="H10434" s="96">
        <v>0.38706000000000002</v>
      </c>
      <c r="I10434" s="810">
        <v>1</v>
      </c>
    </row>
    <row r="10435" spans="1:9" x14ac:dyDescent="0.15">
      <c r="A10435" s="694" t="s">
        <v>12843</v>
      </c>
      <c r="B10435" s="96">
        <v>5339</v>
      </c>
      <c r="C10435" s="96">
        <v>8</v>
      </c>
      <c r="D10435" s="97">
        <v>144989321</v>
      </c>
      <c r="E10435" s="97">
        <v>145050913</v>
      </c>
      <c r="F10435" s="96" t="s">
        <v>2328</v>
      </c>
      <c r="G10435" s="96">
        <v>169</v>
      </c>
      <c r="H10435" s="96">
        <v>0.38707000000000003</v>
      </c>
      <c r="I10435" s="810">
        <v>1</v>
      </c>
    </row>
    <row r="10436" spans="1:9" x14ac:dyDescent="0.15">
      <c r="A10436" s="694" t="s">
        <v>12844</v>
      </c>
      <c r="B10436" s="96">
        <v>9652</v>
      </c>
      <c r="C10436" s="96">
        <v>5</v>
      </c>
      <c r="D10436" s="97">
        <v>94799599</v>
      </c>
      <c r="E10436" s="97">
        <v>94890709</v>
      </c>
      <c r="F10436" s="96" t="s">
        <v>2328</v>
      </c>
      <c r="G10436" s="96">
        <v>230</v>
      </c>
      <c r="H10436" s="96">
        <v>0.38711000000000001</v>
      </c>
      <c r="I10436" s="810">
        <v>1</v>
      </c>
    </row>
    <row r="10437" spans="1:9" x14ac:dyDescent="0.15">
      <c r="A10437" s="694" t="s">
        <v>12845</v>
      </c>
      <c r="B10437" s="96">
        <v>90423</v>
      </c>
      <c r="C10437" s="96">
        <v>2</v>
      </c>
      <c r="D10437" s="97">
        <v>46738986</v>
      </c>
      <c r="E10437" s="97">
        <v>46769551</v>
      </c>
      <c r="F10437" s="96" t="s">
        <v>2328</v>
      </c>
      <c r="G10437" s="96">
        <v>123</v>
      </c>
      <c r="H10437" s="96">
        <v>0.38718999999999998</v>
      </c>
      <c r="I10437" s="810">
        <v>1</v>
      </c>
    </row>
    <row r="10438" spans="1:9" x14ac:dyDescent="0.15">
      <c r="A10438" s="694" t="s">
        <v>12846</v>
      </c>
      <c r="B10438" s="96">
        <v>57695</v>
      </c>
      <c r="C10438" s="96">
        <v>2</v>
      </c>
      <c r="D10438" s="97">
        <v>219314974</v>
      </c>
      <c r="E10438" s="97">
        <v>219433084</v>
      </c>
      <c r="F10438" s="96" t="s">
        <v>2328</v>
      </c>
      <c r="G10438" s="96">
        <v>214</v>
      </c>
      <c r="H10438" s="96">
        <v>0.38719999999999999</v>
      </c>
      <c r="I10438" s="810">
        <v>1</v>
      </c>
    </row>
    <row r="10439" spans="1:9" x14ac:dyDescent="0.15">
      <c r="A10439" s="694" t="s">
        <v>12847</v>
      </c>
      <c r="B10439" s="96">
        <v>85438</v>
      </c>
      <c r="C10439" s="96">
        <v>4</v>
      </c>
      <c r="D10439" s="97">
        <v>71200671</v>
      </c>
      <c r="E10439" s="97">
        <v>71202833</v>
      </c>
      <c r="F10439" s="96" t="s">
        <v>2321</v>
      </c>
      <c r="G10439" s="96">
        <v>6</v>
      </c>
      <c r="H10439" s="96">
        <v>0.38719999999999999</v>
      </c>
      <c r="I10439" s="810">
        <v>1</v>
      </c>
    </row>
    <row r="10440" spans="1:9" x14ac:dyDescent="0.15">
      <c r="A10440" s="694" t="s">
        <v>12848</v>
      </c>
      <c r="B10440" s="96">
        <v>144568</v>
      </c>
      <c r="C10440" s="96">
        <v>12</v>
      </c>
      <c r="D10440" s="97">
        <v>8975150</v>
      </c>
      <c r="E10440" s="97">
        <v>9029381</v>
      </c>
      <c r="F10440" s="96" t="s">
        <v>2321</v>
      </c>
      <c r="G10440" s="96">
        <v>199</v>
      </c>
      <c r="H10440" s="96">
        <v>0.38723000000000002</v>
      </c>
      <c r="I10440" s="810">
        <v>1</v>
      </c>
    </row>
    <row r="10441" spans="1:9" x14ac:dyDescent="0.15">
      <c r="A10441" s="694" t="s">
        <v>12849</v>
      </c>
      <c r="B10441" s="96">
        <v>23185</v>
      </c>
      <c r="C10441" s="96">
        <v>10</v>
      </c>
      <c r="D10441" s="97">
        <v>852854</v>
      </c>
      <c r="E10441" s="97">
        <v>977645</v>
      </c>
      <c r="F10441" s="96" t="s">
        <v>2328</v>
      </c>
      <c r="G10441" s="96">
        <v>358</v>
      </c>
      <c r="H10441" s="96">
        <v>0.38723000000000002</v>
      </c>
      <c r="I10441" s="810">
        <v>1</v>
      </c>
    </row>
    <row r="10442" spans="1:9" x14ac:dyDescent="0.15">
      <c r="A10442" s="694" t="s">
        <v>12850</v>
      </c>
      <c r="B10442" s="96">
        <v>5129</v>
      </c>
      <c r="C10442" s="96">
        <v>1</v>
      </c>
      <c r="D10442" s="97">
        <v>205473684</v>
      </c>
      <c r="E10442" s="97">
        <v>205501921</v>
      </c>
      <c r="F10442" s="96" t="s">
        <v>2321</v>
      </c>
      <c r="G10442" s="96">
        <v>141</v>
      </c>
      <c r="H10442" s="96">
        <v>0.38725999999999999</v>
      </c>
      <c r="I10442" s="810">
        <v>1</v>
      </c>
    </row>
    <row r="10443" spans="1:9" x14ac:dyDescent="0.15">
      <c r="A10443" s="694" t="s">
        <v>12851</v>
      </c>
      <c r="B10443" s="96">
        <v>100289635</v>
      </c>
      <c r="C10443" s="96">
        <v>12</v>
      </c>
      <c r="D10443" s="97">
        <v>133498019</v>
      </c>
      <c r="E10443" s="97">
        <v>133532908</v>
      </c>
      <c r="F10443" s="96" t="s">
        <v>2328</v>
      </c>
      <c r="G10443" s="96">
        <v>24</v>
      </c>
      <c r="H10443" s="96">
        <v>0.38730999999999999</v>
      </c>
      <c r="I10443" s="810">
        <v>1</v>
      </c>
    </row>
    <row r="10444" spans="1:9" x14ac:dyDescent="0.15">
      <c r="A10444" s="694" t="s">
        <v>12852</v>
      </c>
      <c r="B10444" s="96">
        <v>54953</v>
      </c>
      <c r="C10444" s="96">
        <v>1</v>
      </c>
      <c r="D10444" s="97">
        <v>186344890</v>
      </c>
      <c r="E10444" s="97">
        <v>186390503</v>
      </c>
      <c r="F10444" s="96" t="s">
        <v>2321</v>
      </c>
      <c r="G10444" s="96">
        <v>104</v>
      </c>
      <c r="H10444" s="96">
        <v>0.38738</v>
      </c>
      <c r="I10444" s="810">
        <v>1</v>
      </c>
    </row>
    <row r="10445" spans="1:9" x14ac:dyDescent="0.15">
      <c r="A10445" s="694" t="s">
        <v>1553</v>
      </c>
      <c r="B10445" s="96">
        <v>64375</v>
      </c>
      <c r="C10445" s="96">
        <v>12</v>
      </c>
      <c r="D10445" s="97">
        <v>56401268</v>
      </c>
      <c r="E10445" s="97">
        <v>56432219</v>
      </c>
      <c r="F10445" s="96" t="s">
        <v>2321</v>
      </c>
      <c r="G10445" s="96">
        <v>37</v>
      </c>
      <c r="H10445" s="96">
        <v>0.38743</v>
      </c>
      <c r="I10445" s="810">
        <v>1</v>
      </c>
    </row>
    <row r="10446" spans="1:9" x14ac:dyDescent="0.15">
      <c r="A10446" s="694" t="s">
        <v>12853</v>
      </c>
      <c r="B10446" s="96">
        <v>57582</v>
      </c>
      <c r="C10446" s="96">
        <v>9</v>
      </c>
      <c r="D10446" s="97">
        <v>138594031</v>
      </c>
      <c r="E10446" s="97">
        <v>138684993</v>
      </c>
      <c r="F10446" s="96" t="s">
        <v>2321</v>
      </c>
      <c r="G10446" s="96">
        <v>467</v>
      </c>
      <c r="H10446" s="96">
        <v>0.38745000000000002</v>
      </c>
      <c r="I10446" s="810">
        <v>1</v>
      </c>
    </row>
    <row r="10447" spans="1:9" x14ac:dyDescent="0.15">
      <c r="A10447" s="694" t="s">
        <v>12854</v>
      </c>
      <c r="B10447" s="96">
        <v>9132</v>
      </c>
      <c r="C10447" s="96">
        <v>1</v>
      </c>
      <c r="D10447" s="97">
        <v>41249684</v>
      </c>
      <c r="E10447" s="97">
        <v>41306124</v>
      </c>
      <c r="F10447" s="96" t="s">
        <v>2321</v>
      </c>
      <c r="G10447" s="96">
        <v>202</v>
      </c>
      <c r="H10447" s="96">
        <v>0.38758999999999999</v>
      </c>
      <c r="I10447" s="810">
        <v>1</v>
      </c>
    </row>
    <row r="10448" spans="1:9" x14ac:dyDescent="0.15">
      <c r="A10448" s="694" t="s">
        <v>12855</v>
      </c>
      <c r="B10448" s="96">
        <v>9532</v>
      </c>
      <c r="C10448" s="96">
        <v>6</v>
      </c>
      <c r="D10448" s="97">
        <v>57037104</v>
      </c>
      <c r="E10448" s="97">
        <v>57050013</v>
      </c>
      <c r="F10448" s="96" t="s">
        <v>2321</v>
      </c>
      <c r="G10448" s="96">
        <v>13</v>
      </c>
      <c r="H10448" s="96">
        <v>0.3876</v>
      </c>
      <c r="I10448" s="810">
        <v>1</v>
      </c>
    </row>
    <row r="10449" spans="1:9" x14ac:dyDescent="0.15">
      <c r="A10449" s="694" t="s">
        <v>12856</v>
      </c>
      <c r="B10449" s="96">
        <v>51647</v>
      </c>
      <c r="C10449" s="96">
        <v>16</v>
      </c>
      <c r="D10449" s="97">
        <v>66965958</v>
      </c>
      <c r="E10449" s="97">
        <v>66968326</v>
      </c>
      <c r="F10449" s="96" t="s">
        <v>2328</v>
      </c>
      <c r="G10449" s="96">
        <v>4</v>
      </c>
      <c r="H10449" s="96">
        <v>0.38762999999999997</v>
      </c>
      <c r="I10449" s="810">
        <v>1</v>
      </c>
    </row>
    <row r="10450" spans="1:9" x14ac:dyDescent="0.15">
      <c r="A10450" s="694" t="s">
        <v>2219</v>
      </c>
      <c r="B10450" s="96">
        <v>8324</v>
      </c>
      <c r="C10450" s="96">
        <v>2</v>
      </c>
      <c r="D10450" s="97">
        <v>202899310</v>
      </c>
      <c r="E10450" s="97">
        <v>202903160</v>
      </c>
      <c r="F10450" s="96" t="s">
        <v>2321</v>
      </c>
      <c r="G10450" s="96">
        <v>7</v>
      </c>
      <c r="H10450" s="96">
        <v>0.38766</v>
      </c>
      <c r="I10450" s="810">
        <v>1</v>
      </c>
    </row>
    <row r="10451" spans="1:9" x14ac:dyDescent="0.15">
      <c r="A10451" s="694" t="s">
        <v>12857</v>
      </c>
      <c r="B10451" s="96">
        <v>1033</v>
      </c>
      <c r="C10451" s="96">
        <v>14</v>
      </c>
      <c r="D10451" s="97">
        <v>54863657</v>
      </c>
      <c r="E10451" s="97">
        <v>54886936</v>
      </c>
      <c r="F10451" s="96" t="s">
        <v>2321</v>
      </c>
      <c r="G10451" s="96">
        <v>49</v>
      </c>
      <c r="H10451" s="96">
        <v>0.38779999999999998</v>
      </c>
      <c r="I10451" s="810">
        <v>1</v>
      </c>
    </row>
    <row r="10452" spans="1:9" x14ac:dyDescent="0.15">
      <c r="A10452" s="694" t="s">
        <v>12858</v>
      </c>
      <c r="B10452" s="96">
        <v>23242</v>
      </c>
      <c r="C10452" s="96">
        <v>7</v>
      </c>
      <c r="D10452" s="97">
        <v>51083909</v>
      </c>
      <c r="E10452" s="97">
        <v>51384515</v>
      </c>
      <c r="F10452" s="96" t="s">
        <v>2328</v>
      </c>
      <c r="G10452" s="96">
        <v>808</v>
      </c>
      <c r="H10452" s="96">
        <v>0.38788</v>
      </c>
      <c r="I10452" s="810">
        <v>1</v>
      </c>
    </row>
    <row r="10453" spans="1:9" x14ac:dyDescent="0.15">
      <c r="A10453" s="694" t="s">
        <v>12859</v>
      </c>
      <c r="B10453" s="96">
        <v>84867</v>
      </c>
      <c r="C10453" s="96">
        <v>11</v>
      </c>
      <c r="D10453" s="97">
        <v>18749475</v>
      </c>
      <c r="E10453" s="97">
        <v>18814268</v>
      </c>
      <c r="F10453" s="96" t="s">
        <v>2328</v>
      </c>
      <c r="G10453" s="96">
        <v>192</v>
      </c>
      <c r="H10453" s="96">
        <v>0.38801000000000002</v>
      </c>
      <c r="I10453" s="810">
        <v>1</v>
      </c>
    </row>
    <row r="10454" spans="1:9" x14ac:dyDescent="0.15">
      <c r="A10454" s="694" t="s">
        <v>12860</v>
      </c>
      <c r="B10454" s="96">
        <v>9148</v>
      </c>
      <c r="C10454" s="96">
        <v>10</v>
      </c>
      <c r="D10454" s="97">
        <v>105253735</v>
      </c>
      <c r="E10454" s="97">
        <v>105352309</v>
      </c>
      <c r="F10454" s="96" t="s">
        <v>2321</v>
      </c>
      <c r="G10454" s="96">
        <v>300</v>
      </c>
      <c r="H10454" s="96">
        <v>0.38812000000000002</v>
      </c>
      <c r="I10454" s="810">
        <v>1</v>
      </c>
    </row>
    <row r="10455" spans="1:9" x14ac:dyDescent="0.15">
      <c r="A10455" s="694" t="s">
        <v>12861</v>
      </c>
      <c r="B10455" s="96">
        <v>55199</v>
      </c>
      <c r="C10455" s="96">
        <v>11</v>
      </c>
      <c r="D10455" s="97">
        <v>71498557</v>
      </c>
      <c r="E10455" s="97">
        <v>71512280</v>
      </c>
      <c r="F10455" s="96" t="s">
        <v>2321</v>
      </c>
      <c r="G10455" s="96">
        <v>48</v>
      </c>
      <c r="H10455" s="96">
        <v>0.38812999999999998</v>
      </c>
      <c r="I10455" s="810">
        <v>1</v>
      </c>
    </row>
    <row r="10456" spans="1:9" x14ac:dyDescent="0.15">
      <c r="A10456" s="694" t="s">
        <v>12862</v>
      </c>
      <c r="B10456" s="96">
        <v>3170</v>
      </c>
      <c r="C10456" s="96">
        <v>20</v>
      </c>
      <c r="D10456" s="97">
        <v>22561642</v>
      </c>
      <c r="E10456" s="97">
        <v>22566101</v>
      </c>
      <c r="F10456" s="96" t="s">
        <v>2328</v>
      </c>
      <c r="G10456" s="96">
        <v>7</v>
      </c>
      <c r="H10456" s="96">
        <v>0.38828000000000001</v>
      </c>
      <c r="I10456" s="810">
        <v>1</v>
      </c>
    </row>
    <row r="10457" spans="1:9" x14ac:dyDescent="0.15">
      <c r="A10457" s="694" t="s">
        <v>12863</v>
      </c>
      <c r="B10457" s="96">
        <v>10166</v>
      </c>
      <c r="C10457" s="96">
        <v>13</v>
      </c>
      <c r="D10457" s="97">
        <v>41363547</v>
      </c>
      <c r="E10457" s="97">
        <v>41386601</v>
      </c>
      <c r="F10457" s="96" t="s">
        <v>2321</v>
      </c>
      <c r="G10457" s="96">
        <v>112</v>
      </c>
      <c r="H10457" s="96">
        <v>0.38829999999999998</v>
      </c>
      <c r="I10457" s="810">
        <v>1</v>
      </c>
    </row>
    <row r="10458" spans="1:9" x14ac:dyDescent="0.15">
      <c r="A10458" s="694" t="s">
        <v>12864</v>
      </c>
      <c r="B10458" s="96">
        <v>257068</v>
      </c>
      <c r="C10458" s="96">
        <v>3</v>
      </c>
      <c r="D10458" s="97">
        <v>111393523</v>
      </c>
      <c r="E10458" s="97">
        <v>111565294</v>
      </c>
      <c r="F10458" s="96" t="s">
        <v>2321</v>
      </c>
      <c r="G10458" s="96">
        <v>694</v>
      </c>
      <c r="H10458" s="96">
        <v>0.38846999999999998</v>
      </c>
      <c r="I10458" s="810">
        <v>1</v>
      </c>
    </row>
    <row r="10459" spans="1:9" x14ac:dyDescent="0.15">
      <c r="A10459" s="694" t="s">
        <v>12865</v>
      </c>
      <c r="B10459" s="96">
        <v>55084</v>
      </c>
      <c r="C10459" s="96">
        <v>6</v>
      </c>
      <c r="D10459" s="97">
        <v>107811317</v>
      </c>
      <c r="E10459" s="97">
        <v>107982513</v>
      </c>
      <c r="F10459" s="96" t="s">
        <v>2321</v>
      </c>
      <c r="G10459" s="96">
        <v>435</v>
      </c>
      <c r="H10459" s="96">
        <v>0.38878000000000001</v>
      </c>
      <c r="I10459" s="810">
        <v>1</v>
      </c>
    </row>
    <row r="10460" spans="1:9" x14ac:dyDescent="0.15">
      <c r="A10460" s="694" t="s">
        <v>12866</v>
      </c>
      <c r="B10460" s="96">
        <v>56965</v>
      </c>
      <c r="C10460" s="96">
        <v>15</v>
      </c>
      <c r="D10460" s="97">
        <v>72533522</v>
      </c>
      <c r="E10460" s="97">
        <v>72564885</v>
      </c>
      <c r="F10460" s="96" t="s">
        <v>2328</v>
      </c>
      <c r="G10460" s="96">
        <v>72</v>
      </c>
      <c r="H10460" s="96">
        <v>0.38879000000000002</v>
      </c>
      <c r="I10460" s="810">
        <v>1</v>
      </c>
    </row>
    <row r="10461" spans="1:9" x14ac:dyDescent="0.15">
      <c r="A10461" s="694" t="s">
        <v>12867</v>
      </c>
      <c r="B10461" s="96">
        <v>1991</v>
      </c>
      <c r="C10461" s="96">
        <v>19</v>
      </c>
      <c r="D10461" s="97">
        <v>850989</v>
      </c>
      <c r="E10461" s="97">
        <v>856246</v>
      </c>
      <c r="F10461" s="96" t="s">
        <v>2321</v>
      </c>
      <c r="G10461" s="96">
        <v>4</v>
      </c>
      <c r="H10461" s="96">
        <v>0.38889000000000001</v>
      </c>
      <c r="I10461" s="810">
        <v>1</v>
      </c>
    </row>
    <row r="10462" spans="1:9" x14ac:dyDescent="0.15">
      <c r="A10462" s="694" t="s">
        <v>12868</v>
      </c>
      <c r="B10462" s="96">
        <v>2812</v>
      </c>
      <c r="C10462" s="96">
        <v>22</v>
      </c>
      <c r="D10462" s="97">
        <v>19711066</v>
      </c>
      <c r="E10462" s="97">
        <v>19712297</v>
      </c>
      <c r="F10462" s="96" t="s">
        <v>2321</v>
      </c>
      <c r="G10462" s="96">
        <v>1</v>
      </c>
      <c r="H10462" s="96">
        <v>0.38890000000000002</v>
      </c>
      <c r="I10462" s="810">
        <v>1</v>
      </c>
    </row>
    <row r="10463" spans="1:9" x14ac:dyDescent="0.15">
      <c r="A10463" s="694" t="s">
        <v>12869</v>
      </c>
      <c r="B10463" s="96">
        <v>23190</v>
      </c>
      <c r="C10463" s="96">
        <v>2</v>
      </c>
      <c r="D10463" s="97">
        <v>136499189</v>
      </c>
      <c r="E10463" s="97">
        <v>136542633</v>
      </c>
      <c r="F10463" s="96" t="s">
        <v>2321</v>
      </c>
      <c r="G10463" s="96">
        <v>93</v>
      </c>
      <c r="H10463" s="96">
        <v>0.38890999999999998</v>
      </c>
      <c r="I10463" s="810">
        <v>1</v>
      </c>
    </row>
    <row r="10464" spans="1:9" x14ac:dyDescent="0.15">
      <c r="A10464" s="694" t="s">
        <v>12870</v>
      </c>
      <c r="B10464" s="96">
        <v>26088</v>
      </c>
      <c r="C10464" s="96">
        <v>22</v>
      </c>
      <c r="D10464" s="97">
        <v>38004481</v>
      </c>
      <c r="E10464" s="97">
        <v>38029571</v>
      </c>
      <c r="F10464" s="96" t="s">
        <v>2321</v>
      </c>
      <c r="G10464" s="96">
        <v>47</v>
      </c>
      <c r="H10464" s="96">
        <v>0.38913999999999999</v>
      </c>
      <c r="I10464" s="810">
        <v>1</v>
      </c>
    </row>
    <row r="10465" spans="1:9" x14ac:dyDescent="0.15">
      <c r="A10465" s="694" t="s">
        <v>12871</v>
      </c>
      <c r="B10465" s="96">
        <v>57147</v>
      </c>
      <c r="C10465" s="96">
        <v>1</v>
      </c>
      <c r="D10465" s="97">
        <v>169822215</v>
      </c>
      <c r="E10465" s="97">
        <v>169863100</v>
      </c>
      <c r="F10465" s="96" t="s">
        <v>2328</v>
      </c>
      <c r="G10465" s="96">
        <v>184</v>
      </c>
      <c r="H10465" s="96">
        <v>0.38921</v>
      </c>
      <c r="I10465" s="810">
        <v>1</v>
      </c>
    </row>
    <row r="10466" spans="1:9" x14ac:dyDescent="0.15">
      <c r="A10466" s="694" t="s">
        <v>12872</v>
      </c>
      <c r="B10466" s="96">
        <v>53841</v>
      </c>
      <c r="C10466" s="96">
        <v>11</v>
      </c>
      <c r="D10466" s="97">
        <v>616565</v>
      </c>
      <c r="E10466" s="97">
        <v>625067</v>
      </c>
      <c r="F10466" s="96" t="s">
        <v>2328</v>
      </c>
      <c r="G10466" s="96">
        <v>50</v>
      </c>
      <c r="H10466" s="96">
        <v>0.38930999999999999</v>
      </c>
      <c r="I10466" s="810">
        <v>1</v>
      </c>
    </row>
    <row r="10467" spans="1:9" x14ac:dyDescent="0.15">
      <c r="A10467" s="694" t="s">
        <v>12873</v>
      </c>
      <c r="B10467" s="96">
        <v>58985</v>
      </c>
      <c r="C10467" s="96">
        <v>1</v>
      </c>
      <c r="D10467" s="97">
        <v>24446261</v>
      </c>
      <c r="E10467" s="97">
        <v>24469783</v>
      </c>
      <c r="F10467" s="96" t="s">
        <v>2328</v>
      </c>
      <c r="G10467" s="96">
        <v>85</v>
      </c>
      <c r="H10467" s="96">
        <v>0.38933000000000001</v>
      </c>
      <c r="I10467" s="810">
        <v>1</v>
      </c>
    </row>
    <row r="10468" spans="1:9" x14ac:dyDescent="0.15">
      <c r="A10468" s="694" t="s">
        <v>12874</v>
      </c>
      <c r="B10468" s="96">
        <v>114786</v>
      </c>
      <c r="C10468" s="96">
        <v>8</v>
      </c>
      <c r="D10468" s="97">
        <v>56015017</v>
      </c>
      <c r="E10468" s="97">
        <v>56438714</v>
      </c>
      <c r="F10468" s="96" t="s">
        <v>2321</v>
      </c>
      <c r="G10468" s="96">
        <v>1643</v>
      </c>
      <c r="H10468" s="96">
        <v>0.38941999999999999</v>
      </c>
      <c r="I10468" s="810">
        <v>1</v>
      </c>
    </row>
    <row r="10469" spans="1:9" x14ac:dyDescent="0.15">
      <c r="A10469" s="694" t="s">
        <v>12875</v>
      </c>
      <c r="B10469" s="96">
        <v>353288</v>
      </c>
      <c r="C10469" s="96">
        <v>17</v>
      </c>
      <c r="D10469" s="97">
        <v>38922490</v>
      </c>
      <c r="E10469" s="97">
        <v>38928411</v>
      </c>
      <c r="F10469" s="96" t="s">
        <v>2328</v>
      </c>
      <c r="G10469" s="96">
        <v>24</v>
      </c>
      <c r="H10469" s="96">
        <v>0.38954</v>
      </c>
      <c r="I10469" s="810">
        <v>1</v>
      </c>
    </row>
    <row r="10470" spans="1:9" x14ac:dyDescent="0.15">
      <c r="A10470" s="694" t="s">
        <v>12876</v>
      </c>
      <c r="B10470" s="96">
        <v>79574</v>
      </c>
      <c r="C10470" s="96">
        <v>1</v>
      </c>
      <c r="D10470" s="97">
        <v>110292702</v>
      </c>
      <c r="E10470" s="97">
        <v>110306644</v>
      </c>
      <c r="F10470" s="96" t="s">
        <v>2328</v>
      </c>
      <c r="G10470" s="96">
        <v>46</v>
      </c>
      <c r="H10470" s="96">
        <v>0.38963999999999999</v>
      </c>
      <c r="I10470" s="810">
        <v>1</v>
      </c>
    </row>
    <row r="10471" spans="1:9" x14ac:dyDescent="0.15">
      <c r="A10471" s="694" t="s">
        <v>12877</v>
      </c>
      <c r="B10471" s="96">
        <v>391109</v>
      </c>
      <c r="C10471" s="96">
        <v>1</v>
      </c>
      <c r="D10471" s="97">
        <v>158435352</v>
      </c>
      <c r="E10471" s="97">
        <v>158436293</v>
      </c>
      <c r="F10471" s="96" t="s">
        <v>2321</v>
      </c>
      <c r="G10471" s="96">
        <v>2</v>
      </c>
      <c r="H10471" s="96">
        <v>0.38969999999999999</v>
      </c>
      <c r="I10471" s="810">
        <v>1</v>
      </c>
    </row>
    <row r="10472" spans="1:9" x14ac:dyDescent="0.15">
      <c r="A10472" s="694" t="s">
        <v>12878</v>
      </c>
      <c r="B10472" s="96">
        <v>2741</v>
      </c>
      <c r="C10472" s="96">
        <v>5</v>
      </c>
      <c r="D10472" s="97">
        <v>151202074</v>
      </c>
      <c r="E10472" s="97">
        <v>151304397</v>
      </c>
      <c r="F10472" s="96" t="s">
        <v>2328</v>
      </c>
      <c r="G10472" s="96">
        <v>267</v>
      </c>
      <c r="H10472" s="96">
        <v>0.38990999999999998</v>
      </c>
      <c r="I10472" s="810">
        <v>1</v>
      </c>
    </row>
    <row r="10473" spans="1:9" x14ac:dyDescent="0.15">
      <c r="A10473" s="694" t="s">
        <v>12879</v>
      </c>
      <c r="B10473" s="96">
        <v>220164</v>
      </c>
      <c r="C10473" s="96">
        <v>18</v>
      </c>
      <c r="D10473" s="97">
        <v>67068284</v>
      </c>
      <c r="E10473" s="97">
        <v>67516323</v>
      </c>
      <c r="F10473" s="96" t="s">
        <v>2321</v>
      </c>
      <c r="G10473" s="96">
        <v>1937</v>
      </c>
      <c r="H10473" s="96">
        <v>0.39012000000000002</v>
      </c>
      <c r="I10473" s="810">
        <v>1</v>
      </c>
    </row>
    <row r="10474" spans="1:9" x14ac:dyDescent="0.15">
      <c r="A10474" s="694" t="s">
        <v>12880</v>
      </c>
      <c r="B10474" s="96">
        <v>50832</v>
      </c>
      <c r="C10474" s="96">
        <v>7</v>
      </c>
      <c r="D10474" s="97">
        <v>141478289</v>
      </c>
      <c r="E10474" s="97">
        <v>141479188</v>
      </c>
      <c r="F10474" s="96" t="s">
        <v>2321</v>
      </c>
      <c r="G10474" s="96">
        <v>3</v>
      </c>
      <c r="H10474" s="96">
        <v>0.39012999999999998</v>
      </c>
      <c r="I10474" s="810">
        <v>1</v>
      </c>
    </row>
    <row r="10475" spans="1:9" x14ac:dyDescent="0.15">
      <c r="A10475" s="694" t="s">
        <v>12881</v>
      </c>
      <c r="B10475" s="96">
        <v>254042</v>
      </c>
      <c r="C10475" s="96">
        <v>2</v>
      </c>
      <c r="D10475" s="97">
        <v>172864804</v>
      </c>
      <c r="E10475" s="97">
        <v>172947158</v>
      </c>
      <c r="F10475" s="96" t="s">
        <v>2321</v>
      </c>
      <c r="G10475" s="96">
        <v>278</v>
      </c>
      <c r="H10475" s="96">
        <v>0.39027000000000001</v>
      </c>
      <c r="I10475" s="810">
        <v>1</v>
      </c>
    </row>
    <row r="10476" spans="1:9" x14ac:dyDescent="0.15">
      <c r="A10476" s="694" t="s">
        <v>12882</v>
      </c>
      <c r="B10476" s="96">
        <v>80153</v>
      </c>
      <c r="C10476" s="96">
        <v>15</v>
      </c>
      <c r="D10476" s="97">
        <v>74922899</v>
      </c>
      <c r="E10476" s="97">
        <v>74988386</v>
      </c>
      <c r="F10476" s="96" t="s">
        <v>2328</v>
      </c>
      <c r="G10476" s="96">
        <v>96</v>
      </c>
      <c r="H10476" s="96">
        <v>0.39028000000000002</v>
      </c>
      <c r="I10476" s="810">
        <v>1</v>
      </c>
    </row>
    <row r="10477" spans="1:9" x14ac:dyDescent="0.15">
      <c r="A10477" s="694" t="s">
        <v>12883</v>
      </c>
      <c r="B10477" s="96">
        <v>3455</v>
      </c>
      <c r="C10477" s="96">
        <v>21</v>
      </c>
      <c r="D10477" s="97">
        <v>34602231</v>
      </c>
      <c r="E10477" s="97">
        <v>34636831</v>
      </c>
      <c r="F10477" s="96" t="s">
        <v>2321</v>
      </c>
      <c r="G10477" s="96">
        <v>114</v>
      </c>
      <c r="H10477" s="96">
        <v>0.39029000000000003</v>
      </c>
      <c r="I10477" s="810">
        <v>1</v>
      </c>
    </row>
    <row r="10478" spans="1:9" x14ac:dyDescent="0.15">
      <c r="A10478" s="694" t="s">
        <v>12884</v>
      </c>
      <c r="B10478" s="96">
        <v>54332</v>
      </c>
      <c r="C10478" s="96">
        <v>8</v>
      </c>
      <c r="D10478" s="97">
        <v>75262618</v>
      </c>
      <c r="E10478" s="97">
        <v>75279345</v>
      </c>
      <c r="F10478" s="96" t="s">
        <v>2321</v>
      </c>
      <c r="G10478" s="96">
        <v>72</v>
      </c>
      <c r="H10478" s="96">
        <v>0.39035999999999998</v>
      </c>
      <c r="I10478" s="810">
        <v>1</v>
      </c>
    </row>
    <row r="10479" spans="1:9" x14ac:dyDescent="0.15">
      <c r="A10479" s="694" t="s">
        <v>12885</v>
      </c>
      <c r="B10479" s="96">
        <v>11122</v>
      </c>
      <c r="C10479" s="96">
        <v>20</v>
      </c>
      <c r="D10479" s="97">
        <v>40701392</v>
      </c>
      <c r="E10479" s="97">
        <v>41818557</v>
      </c>
      <c r="F10479" s="96" t="s">
        <v>2328</v>
      </c>
      <c r="G10479" s="96">
        <v>4322</v>
      </c>
      <c r="H10479" s="96">
        <v>0.39050000000000001</v>
      </c>
      <c r="I10479" s="810">
        <v>1</v>
      </c>
    </row>
    <row r="10480" spans="1:9" x14ac:dyDescent="0.15">
      <c r="A10480" s="694" t="s">
        <v>12886</v>
      </c>
      <c r="B10480" s="96">
        <v>53820</v>
      </c>
      <c r="C10480" s="96">
        <v>21</v>
      </c>
      <c r="D10480" s="97">
        <v>38378456</v>
      </c>
      <c r="E10480" s="97">
        <v>38391959</v>
      </c>
      <c r="F10480" s="96" t="s">
        <v>2321</v>
      </c>
      <c r="G10480" s="96">
        <v>55</v>
      </c>
      <c r="H10480" s="96">
        <v>0.39067000000000002</v>
      </c>
      <c r="I10480" s="810">
        <v>1</v>
      </c>
    </row>
    <row r="10481" spans="1:9" x14ac:dyDescent="0.15">
      <c r="A10481" s="694" t="s">
        <v>12887</v>
      </c>
      <c r="B10481" s="96">
        <v>124817</v>
      </c>
      <c r="C10481" s="96">
        <v>17</v>
      </c>
      <c r="D10481" s="97">
        <v>40950609</v>
      </c>
      <c r="E10481" s="97">
        <v>40963605</v>
      </c>
      <c r="F10481" s="96" t="s">
        <v>2321</v>
      </c>
      <c r="G10481" s="96">
        <v>13</v>
      </c>
      <c r="H10481" s="96">
        <v>0.39087</v>
      </c>
      <c r="I10481" s="810">
        <v>1</v>
      </c>
    </row>
    <row r="10482" spans="1:9" x14ac:dyDescent="0.15">
      <c r="A10482" s="694" t="s">
        <v>12888</v>
      </c>
      <c r="B10482" s="96">
        <v>23158</v>
      </c>
      <c r="C10482" s="96">
        <v>4</v>
      </c>
      <c r="D10482" s="97">
        <v>141541936</v>
      </c>
      <c r="E10482" s="97">
        <v>141677471</v>
      </c>
      <c r="F10482" s="96" t="s">
        <v>2328</v>
      </c>
      <c r="G10482" s="96">
        <v>415</v>
      </c>
      <c r="H10482" s="96">
        <v>0.39088000000000001</v>
      </c>
      <c r="I10482" s="810">
        <v>1</v>
      </c>
    </row>
    <row r="10483" spans="1:9" x14ac:dyDescent="0.15">
      <c r="A10483" s="694" t="s">
        <v>12889</v>
      </c>
      <c r="B10483" s="96">
        <v>25803</v>
      </c>
      <c r="C10483" s="96">
        <v>6</v>
      </c>
      <c r="D10483" s="97">
        <v>34505579</v>
      </c>
      <c r="E10483" s="97">
        <v>34524110</v>
      </c>
      <c r="F10483" s="96" t="s">
        <v>2328</v>
      </c>
      <c r="G10483" s="96">
        <v>81</v>
      </c>
      <c r="H10483" s="96">
        <v>0.39095000000000002</v>
      </c>
      <c r="I10483" s="810">
        <v>1</v>
      </c>
    </row>
    <row r="10484" spans="1:9" x14ac:dyDescent="0.15">
      <c r="A10484" s="694" t="s">
        <v>12890</v>
      </c>
      <c r="B10484" s="96">
        <v>730291</v>
      </c>
      <c r="C10484" s="96">
        <v>7</v>
      </c>
      <c r="D10484" s="97">
        <v>63667581</v>
      </c>
      <c r="E10484" s="97">
        <v>63680668</v>
      </c>
      <c r="F10484" s="96" t="s">
        <v>2321</v>
      </c>
      <c r="G10484" s="96">
        <v>66</v>
      </c>
      <c r="H10484" s="96">
        <v>0.39100000000000001</v>
      </c>
      <c r="I10484" s="810">
        <v>1</v>
      </c>
    </row>
    <row r="10485" spans="1:9" x14ac:dyDescent="0.15">
      <c r="A10485" s="694" t="s">
        <v>12891</v>
      </c>
      <c r="B10485" s="96">
        <v>5711</v>
      </c>
      <c r="C10485" s="96">
        <v>9</v>
      </c>
      <c r="D10485" s="97">
        <v>123578331</v>
      </c>
      <c r="E10485" s="97">
        <v>123605299</v>
      </c>
      <c r="F10485" s="96" t="s">
        <v>2328</v>
      </c>
      <c r="G10485" s="96">
        <v>49</v>
      </c>
      <c r="H10485" s="96">
        <v>0.39101999999999998</v>
      </c>
      <c r="I10485" s="810">
        <v>1</v>
      </c>
    </row>
    <row r="10486" spans="1:9" x14ac:dyDescent="0.15">
      <c r="A10486" s="694" t="s">
        <v>12892</v>
      </c>
      <c r="B10486" s="96">
        <v>84179</v>
      </c>
      <c r="C10486" s="96">
        <v>4</v>
      </c>
      <c r="D10486" s="97">
        <v>669992</v>
      </c>
      <c r="E10486" s="97">
        <v>683257</v>
      </c>
      <c r="F10486" s="96" t="s">
        <v>2328</v>
      </c>
      <c r="G10486" s="96">
        <v>43</v>
      </c>
      <c r="H10486" s="96">
        <v>0.39105000000000001</v>
      </c>
      <c r="I10486" s="810">
        <v>1</v>
      </c>
    </row>
    <row r="10487" spans="1:9" x14ac:dyDescent="0.15">
      <c r="A10487" s="694" t="s">
        <v>12893</v>
      </c>
      <c r="B10487" s="96">
        <v>119467</v>
      </c>
      <c r="C10487" s="96">
        <v>10</v>
      </c>
      <c r="D10487" s="97">
        <v>129676114</v>
      </c>
      <c r="E10487" s="97">
        <v>129691211</v>
      </c>
      <c r="F10487" s="96" t="s">
        <v>2328</v>
      </c>
      <c r="G10487" s="96">
        <v>65</v>
      </c>
      <c r="H10487" s="96">
        <v>0.39107999999999998</v>
      </c>
      <c r="I10487" s="810">
        <v>1</v>
      </c>
    </row>
    <row r="10488" spans="1:9" x14ac:dyDescent="0.15">
      <c r="A10488" s="694" t="s">
        <v>12894</v>
      </c>
      <c r="B10488" s="96">
        <v>84692</v>
      </c>
      <c r="C10488" s="96">
        <v>3</v>
      </c>
      <c r="D10488" s="97">
        <v>107096188</v>
      </c>
      <c r="E10488" s="97">
        <v>107097481</v>
      </c>
      <c r="F10488" s="96" t="s">
        <v>2321</v>
      </c>
      <c r="G10488" s="96">
        <v>8</v>
      </c>
      <c r="H10488" s="96">
        <v>0.39127000000000001</v>
      </c>
      <c r="I10488" s="810">
        <v>1</v>
      </c>
    </row>
    <row r="10489" spans="1:9" x14ac:dyDescent="0.15">
      <c r="A10489" s="694" t="s">
        <v>12895</v>
      </c>
      <c r="B10489" s="96">
        <v>60678</v>
      </c>
      <c r="C10489" s="96">
        <v>3</v>
      </c>
      <c r="D10489" s="97">
        <v>127872302</v>
      </c>
      <c r="E10489" s="97">
        <v>128127489</v>
      </c>
      <c r="F10489" s="96" t="s">
        <v>2321</v>
      </c>
      <c r="G10489" s="96">
        <v>625</v>
      </c>
      <c r="H10489" s="96">
        <v>0.39134000000000002</v>
      </c>
      <c r="I10489" s="810">
        <v>1</v>
      </c>
    </row>
    <row r="10490" spans="1:9" x14ac:dyDescent="0.15">
      <c r="A10490" s="694" t="s">
        <v>12896</v>
      </c>
      <c r="B10490" s="96">
        <v>389376</v>
      </c>
      <c r="C10490" s="96">
        <v>6</v>
      </c>
      <c r="D10490" s="97">
        <v>30899127</v>
      </c>
      <c r="E10490" s="97">
        <v>30899952</v>
      </c>
      <c r="F10490" s="96" t="s">
        <v>2328</v>
      </c>
      <c r="G10490" s="96">
        <v>9</v>
      </c>
      <c r="H10490" s="96">
        <v>0.39135999999999999</v>
      </c>
      <c r="I10490" s="810">
        <v>1</v>
      </c>
    </row>
    <row r="10491" spans="1:9" x14ac:dyDescent="0.15">
      <c r="A10491" s="694" t="s">
        <v>12897</v>
      </c>
      <c r="B10491" s="96">
        <v>1030</v>
      </c>
      <c r="C10491" s="96">
        <v>9</v>
      </c>
      <c r="D10491" s="97">
        <v>22002902</v>
      </c>
      <c r="E10491" s="97">
        <v>22009312</v>
      </c>
      <c r="F10491" s="96" t="s">
        <v>2328</v>
      </c>
      <c r="G10491" s="96">
        <v>15</v>
      </c>
      <c r="H10491" s="96">
        <v>0.39143</v>
      </c>
      <c r="I10491" s="810">
        <v>1</v>
      </c>
    </row>
    <row r="10492" spans="1:9" x14ac:dyDescent="0.15">
      <c r="A10492" s="694" t="s">
        <v>12898</v>
      </c>
      <c r="B10492" s="96">
        <v>1528</v>
      </c>
      <c r="C10492" s="96">
        <v>18</v>
      </c>
      <c r="D10492" s="97">
        <v>71920527</v>
      </c>
      <c r="E10492" s="97">
        <v>71959251</v>
      </c>
      <c r="F10492" s="96" t="s">
        <v>2328</v>
      </c>
      <c r="G10492" s="96">
        <v>214</v>
      </c>
      <c r="H10492" s="96">
        <v>0.39152999999999999</v>
      </c>
      <c r="I10492" s="810">
        <v>1</v>
      </c>
    </row>
    <row r="10493" spans="1:9" x14ac:dyDescent="0.15">
      <c r="A10493" s="694" t="s">
        <v>12899</v>
      </c>
      <c r="B10493" s="96">
        <v>57558</v>
      </c>
      <c r="C10493" s="96">
        <v>11</v>
      </c>
      <c r="D10493" s="97">
        <v>77899858</v>
      </c>
      <c r="E10493" s="97">
        <v>77925757</v>
      </c>
      <c r="F10493" s="96" t="s">
        <v>2321</v>
      </c>
      <c r="G10493" s="96">
        <v>54</v>
      </c>
      <c r="H10493" s="96">
        <v>0.39157999999999998</v>
      </c>
      <c r="I10493" s="810">
        <v>1</v>
      </c>
    </row>
    <row r="10494" spans="1:9" x14ac:dyDescent="0.15">
      <c r="A10494" s="694" t="s">
        <v>12900</v>
      </c>
      <c r="B10494" s="96">
        <v>245936</v>
      </c>
      <c r="C10494" s="96">
        <v>20</v>
      </c>
      <c r="D10494" s="97">
        <v>30028411</v>
      </c>
      <c r="E10494" s="97">
        <v>30038060</v>
      </c>
      <c r="F10494" s="96" t="s">
        <v>2321</v>
      </c>
      <c r="G10494" s="96">
        <v>31</v>
      </c>
      <c r="H10494" s="96">
        <v>0.39180999999999999</v>
      </c>
      <c r="I10494" s="810">
        <v>1</v>
      </c>
    </row>
    <row r="10495" spans="1:9" x14ac:dyDescent="0.15">
      <c r="A10495" s="694" t="s">
        <v>12901</v>
      </c>
      <c r="B10495" s="96">
        <v>245812</v>
      </c>
      <c r="C10495" s="96">
        <v>7</v>
      </c>
      <c r="D10495" s="97">
        <v>99717265</v>
      </c>
      <c r="E10495" s="97">
        <v>99723131</v>
      </c>
      <c r="F10495" s="96" t="s">
        <v>2321</v>
      </c>
      <c r="G10495" s="96">
        <v>9</v>
      </c>
      <c r="H10495" s="96">
        <v>0.39193</v>
      </c>
      <c r="I10495" s="810">
        <v>1</v>
      </c>
    </row>
    <row r="10496" spans="1:9" x14ac:dyDescent="0.15">
      <c r="A10496" s="694" t="s">
        <v>12902</v>
      </c>
      <c r="B10496" s="96">
        <v>3093</v>
      </c>
      <c r="C10496" s="96">
        <v>4</v>
      </c>
      <c r="D10496" s="97">
        <v>39699664</v>
      </c>
      <c r="E10496" s="97">
        <v>39784412</v>
      </c>
      <c r="F10496" s="96" t="s">
        <v>2321</v>
      </c>
      <c r="G10496" s="96">
        <v>280</v>
      </c>
      <c r="H10496" s="96">
        <v>0.39194000000000001</v>
      </c>
      <c r="I10496" s="810">
        <v>1</v>
      </c>
    </row>
    <row r="10497" spans="1:9" x14ac:dyDescent="0.15">
      <c r="A10497" s="694" t="s">
        <v>12903</v>
      </c>
      <c r="B10497" s="96">
        <v>223082</v>
      </c>
      <c r="C10497" s="96">
        <v>7</v>
      </c>
      <c r="D10497" s="97">
        <v>30323923</v>
      </c>
      <c r="E10497" s="97">
        <v>30407308</v>
      </c>
      <c r="F10497" s="96" t="s">
        <v>2321</v>
      </c>
      <c r="G10497" s="96">
        <v>163</v>
      </c>
      <c r="H10497" s="96">
        <v>0.39195000000000002</v>
      </c>
      <c r="I10497" s="810">
        <v>1</v>
      </c>
    </row>
    <row r="10498" spans="1:9" x14ac:dyDescent="0.15">
      <c r="A10498" s="694" t="s">
        <v>12904</v>
      </c>
      <c r="B10498" s="96">
        <v>84100</v>
      </c>
      <c r="C10498" s="96">
        <v>3</v>
      </c>
      <c r="D10498" s="97">
        <v>97483365</v>
      </c>
      <c r="E10498" s="97">
        <v>97520086</v>
      </c>
      <c r="F10498" s="96" t="s">
        <v>2321</v>
      </c>
      <c r="G10498" s="96">
        <v>85</v>
      </c>
      <c r="H10498" s="96">
        <v>0.39195000000000002</v>
      </c>
      <c r="I10498" s="810">
        <v>1</v>
      </c>
    </row>
    <row r="10499" spans="1:9" x14ac:dyDescent="0.15">
      <c r="A10499" s="694" t="s">
        <v>12905</v>
      </c>
      <c r="B10499" s="96">
        <v>1735</v>
      </c>
      <c r="C10499" s="96">
        <v>14</v>
      </c>
      <c r="D10499" s="97">
        <v>102027688</v>
      </c>
      <c r="E10499" s="97">
        <v>102029789</v>
      </c>
      <c r="F10499" s="96" t="s">
        <v>2321</v>
      </c>
      <c r="G10499" s="96">
        <v>2</v>
      </c>
      <c r="H10499" s="96">
        <v>0.39195999999999998</v>
      </c>
      <c r="I10499" s="810">
        <v>1</v>
      </c>
    </row>
    <row r="10500" spans="1:9" x14ac:dyDescent="0.15">
      <c r="A10500" s="694" t="s">
        <v>12906</v>
      </c>
      <c r="B10500" s="96">
        <v>6337</v>
      </c>
      <c r="C10500" s="96">
        <v>12</v>
      </c>
      <c r="D10500" s="97">
        <v>6456009</v>
      </c>
      <c r="E10500" s="97">
        <v>6486896</v>
      </c>
      <c r="F10500" s="96" t="s">
        <v>2328</v>
      </c>
      <c r="G10500" s="96">
        <v>75</v>
      </c>
      <c r="H10500" s="96">
        <v>0.39202999999999999</v>
      </c>
      <c r="I10500" s="810">
        <v>1</v>
      </c>
    </row>
    <row r="10501" spans="1:9" x14ac:dyDescent="0.15">
      <c r="A10501" s="694" t="s">
        <v>12907</v>
      </c>
      <c r="B10501" s="96">
        <v>148223</v>
      </c>
      <c r="C10501" s="96">
        <v>19</v>
      </c>
      <c r="D10501" s="97">
        <v>1473200</v>
      </c>
      <c r="E10501" s="97">
        <v>1479555</v>
      </c>
      <c r="F10501" s="96" t="s">
        <v>2328</v>
      </c>
      <c r="G10501" s="96">
        <v>8</v>
      </c>
      <c r="H10501" s="96">
        <v>0.39204</v>
      </c>
      <c r="I10501" s="810">
        <v>1</v>
      </c>
    </row>
    <row r="10502" spans="1:9" x14ac:dyDescent="0.15">
      <c r="A10502" s="694" t="s">
        <v>12908</v>
      </c>
      <c r="B10502" s="96">
        <v>55063</v>
      </c>
      <c r="C10502" s="96">
        <v>7</v>
      </c>
      <c r="D10502" s="97">
        <v>99998449</v>
      </c>
      <c r="E10502" s="97">
        <v>100027037</v>
      </c>
      <c r="F10502" s="96" t="s">
        <v>2328</v>
      </c>
      <c r="G10502" s="96">
        <v>56</v>
      </c>
      <c r="H10502" s="96">
        <v>0.39212999999999998</v>
      </c>
      <c r="I10502" s="810">
        <v>1</v>
      </c>
    </row>
    <row r="10503" spans="1:9" x14ac:dyDescent="0.15">
      <c r="A10503" s="694" t="s">
        <v>12909</v>
      </c>
      <c r="B10503" s="96">
        <v>388759</v>
      </c>
      <c r="C10503" s="96">
        <v>1</v>
      </c>
      <c r="D10503" s="97">
        <v>247273462</v>
      </c>
      <c r="E10503" s="97">
        <v>247275719</v>
      </c>
      <c r="F10503" s="96" t="s">
        <v>2328</v>
      </c>
      <c r="G10503" s="96">
        <v>8</v>
      </c>
      <c r="H10503" s="96">
        <v>0.39223999999999998</v>
      </c>
      <c r="I10503" s="810">
        <v>1</v>
      </c>
    </row>
    <row r="10504" spans="1:9" x14ac:dyDescent="0.15">
      <c r="A10504" s="694" t="s">
        <v>12910</v>
      </c>
      <c r="B10504" s="96">
        <v>124637</v>
      </c>
      <c r="C10504" s="96">
        <v>17</v>
      </c>
      <c r="D10504" s="97">
        <v>7761064</v>
      </c>
      <c r="E10504" s="97">
        <v>7765691</v>
      </c>
      <c r="F10504" s="96" t="s">
        <v>2321</v>
      </c>
      <c r="G10504" s="96">
        <v>11</v>
      </c>
      <c r="H10504" s="96">
        <v>0.39229999999999998</v>
      </c>
      <c r="I10504" s="810">
        <v>1</v>
      </c>
    </row>
    <row r="10505" spans="1:9" x14ac:dyDescent="0.15">
      <c r="A10505" s="694" t="s">
        <v>12911</v>
      </c>
      <c r="B10505" s="96">
        <v>1364</v>
      </c>
      <c r="C10505" s="96">
        <v>7</v>
      </c>
      <c r="D10505" s="97">
        <v>73245193</v>
      </c>
      <c r="E10505" s="97">
        <v>73247015</v>
      </c>
      <c r="F10505" s="96" t="s">
        <v>2321</v>
      </c>
      <c r="G10505" s="96">
        <v>6</v>
      </c>
      <c r="H10505" s="96">
        <v>0.39229999999999998</v>
      </c>
      <c r="I10505" s="810">
        <v>1</v>
      </c>
    </row>
    <row r="10506" spans="1:9" x14ac:dyDescent="0.15">
      <c r="A10506" s="694" t="s">
        <v>12912</v>
      </c>
      <c r="B10506" s="96">
        <v>10069</v>
      </c>
      <c r="C10506" s="96">
        <v>21</v>
      </c>
      <c r="D10506" s="97">
        <v>30378080</v>
      </c>
      <c r="E10506" s="97">
        <v>30391685</v>
      </c>
      <c r="F10506" s="96" t="s">
        <v>2328</v>
      </c>
      <c r="G10506" s="96">
        <v>23</v>
      </c>
      <c r="H10506" s="96">
        <v>0.39235999999999999</v>
      </c>
      <c r="I10506" s="810">
        <v>1</v>
      </c>
    </row>
    <row r="10507" spans="1:9" x14ac:dyDescent="0.15">
      <c r="A10507" s="694" t="s">
        <v>12913</v>
      </c>
      <c r="B10507" s="96">
        <v>51124</v>
      </c>
      <c r="C10507" s="96">
        <v>18</v>
      </c>
      <c r="D10507" s="97">
        <v>44681390</v>
      </c>
      <c r="E10507" s="97">
        <v>44702745</v>
      </c>
      <c r="F10507" s="96" t="s">
        <v>2328</v>
      </c>
      <c r="G10507" s="96">
        <v>75</v>
      </c>
      <c r="H10507" s="96">
        <v>0.39240000000000003</v>
      </c>
      <c r="I10507" s="810">
        <v>1</v>
      </c>
    </row>
    <row r="10508" spans="1:9" x14ac:dyDescent="0.15">
      <c r="A10508" s="694" t="s">
        <v>12914</v>
      </c>
      <c r="B10508" s="96">
        <v>2847</v>
      </c>
      <c r="C10508" s="96">
        <v>22</v>
      </c>
      <c r="D10508" s="97">
        <v>41075182</v>
      </c>
      <c r="E10508" s="97">
        <v>41078818</v>
      </c>
      <c r="F10508" s="96" t="s">
        <v>2321</v>
      </c>
      <c r="G10508" s="96">
        <v>14</v>
      </c>
      <c r="H10508" s="96">
        <v>0.39240999999999998</v>
      </c>
      <c r="I10508" s="810">
        <v>1</v>
      </c>
    </row>
    <row r="10509" spans="1:9" x14ac:dyDescent="0.15">
      <c r="A10509" s="694" t="s">
        <v>12915</v>
      </c>
      <c r="B10509" s="96">
        <v>5087</v>
      </c>
      <c r="C10509" s="96">
        <v>1</v>
      </c>
      <c r="D10509" s="97">
        <v>164528597</v>
      </c>
      <c r="E10509" s="97">
        <v>164821067</v>
      </c>
      <c r="F10509" s="96" t="s">
        <v>2321</v>
      </c>
      <c r="G10509" s="96">
        <v>849</v>
      </c>
      <c r="H10509" s="96">
        <v>0.39244000000000001</v>
      </c>
      <c r="I10509" s="810">
        <v>1</v>
      </c>
    </row>
    <row r="10510" spans="1:9" x14ac:dyDescent="0.15">
      <c r="A10510" s="694" t="s">
        <v>12916</v>
      </c>
      <c r="B10510" s="96">
        <v>1994</v>
      </c>
      <c r="C10510" s="96">
        <v>19</v>
      </c>
      <c r="D10510" s="97">
        <v>8023457</v>
      </c>
      <c r="E10510" s="97">
        <v>8070529</v>
      </c>
      <c r="F10510" s="96" t="s">
        <v>2328</v>
      </c>
      <c r="G10510" s="96">
        <v>119</v>
      </c>
      <c r="H10510" s="96">
        <v>0.39246999999999999</v>
      </c>
      <c r="I10510" s="810">
        <v>1</v>
      </c>
    </row>
    <row r="10511" spans="1:9" x14ac:dyDescent="0.15">
      <c r="A10511" s="694" t="s">
        <v>12917</v>
      </c>
      <c r="B10511" s="96">
        <v>9717</v>
      </c>
      <c r="C10511" s="96">
        <v>16</v>
      </c>
      <c r="D10511" s="97">
        <v>5008318</v>
      </c>
      <c r="E10511" s="97">
        <v>5069156</v>
      </c>
      <c r="F10511" s="96" t="s">
        <v>2321</v>
      </c>
      <c r="G10511" s="96">
        <v>294</v>
      </c>
      <c r="H10511" s="96">
        <v>0.39249000000000001</v>
      </c>
      <c r="I10511" s="810">
        <v>1</v>
      </c>
    </row>
    <row r="10512" spans="1:9" x14ac:dyDescent="0.15">
      <c r="A10512" s="694" t="s">
        <v>12918</v>
      </c>
      <c r="B10512" s="96">
        <v>55601</v>
      </c>
      <c r="C10512" s="96">
        <v>4</v>
      </c>
      <c r="D10512" s="97">
        <v>169137442</v>
      </c>
      <c r="E10512" s="97">
        <v>169239958</v>
      </c>
      <c r="F10512" s="96" t="s">
        <v>2328</v>
      </c>
      <c r="G10512" s="96">
        <v>446</v>
      </c>
      <c r="H10512" s="96">
        <v>0.39250000000000002</v>
      </c>
      <c r="I10512" s="810">
        <v>1</v>
      </c>
    </row>
    <row r="10513" spans="1:9" x14ac:dyDescent="0.15">
      <c r="A10513" s="694" t="s">
        <v>12919</v>
      </c>
      <c r="B10513" s="96">
        <v>84271</v>
      </c>
      <c r="C10513" s="96">
        <v>22</v>
      </c>
      <c r="D10513" s="97">
        <v>42979727</v>
      </c>
      <c r="E10513" s="97">
        <v>43010968</v>
      </c>
      <c r="F10513" s="96" t="s">
        <v>2328</v>
      </c>
      <c r="G10513" s="96">
        <v>71</v>
      </c>
      <c r="H10513" s="96">
        <v>0.39255000000000001</v>
      </c>
      <c r="I10513" s="810">
        <v>1</v>
      </c>
    </row>
    <row r="10514" spans="1:9" x14ac:dyDescent="0.15">
      <c r="A10514" s="694" t="s">
        <v>12920</v>
      </c>
      <c r="B10514" s="96">
        <v>57159</v>
      </c>
      <c r="C10514" s="96">
        <v>2</v>
      </c>
      <c r="D10514" s="97">
        <v>27505297</v>
      </c>
      <c r="E10514" s="97">
        <v>27530307</v>
      </c>
      <c r="F10514" s="96" t="s">
        <v>2321</v>
      </c>
      <c r="G10514" s="96">
        <v>43</v>
      </c>
      <c r="H10514" s="96">
        <v>0.39267999999999997</v>
      </c>
      <c r="I10514" s="810">
        <v>1</v>
      </c>
    </row>
    <row r="10515" spans="1:9" x14ac:dyDescent="0.15">
      <c r="A10515" s="694" t="s">
        <v>12921</v>
      </c>
      <c r="B10515" s="96">
        <v>6477</v>
      </c>
      <c r="C10515" s="96">
        <v>16</v>
      </c>
      <c r="D10515" s="97">
        <v>48394442</v>
      </c>
      <c r="E10515" s="97">
        <v>48419229</v>
      </c>
      <c r="F10515" s="96" t="s">
        <v>2328</v>
      </c>
      <c r="G10515" s="96">
        <v>37</v>
      </c>
      <c r="H10515" s="96">
        <v>0.39274999999999999</v>
      </c>
      <c r="I10515" s="810">
        <v>1</v>
      </c>
    </row>
    <row r="10516" spans="1:9" x14ac:dyDescent="0.15">
      <c r="A10516" s="694" t="s">
        <v>12922</v>
      </c>
      <c r="B10516" s="96">
        <v>9891</v>
      </c>
      <c r="C10516" s="96">
        <v>12</v>
      </c>
      <c r="D10516" s="97">
        <v>106457125</v>
      </c>
      <c r="E10516" s="97">
        <v>106533811</v>
      </c>
      <c r="F10516" s="96" t="s">
        <v>2328</v>
      </c>
      <c r="G10516" s="96">
        <v>241</v>
      </c>
      <c r="H10516" s="96">
        <v>0.39276</v>
      </c>
      <c r="I10516" s="810">
        <v>1</v>
      </c>
    </row>
    <row r="10517" spans="1:9" x14ac:dyDescent="0.15">
      <c r="A10517" s="694" t="s">
        <v>1161</v>
      </c>
      <c r="B10517" s="96">
        <v>7511</v>
      </c>
      <c r="C10517" s="96">
        <v>10</v>
      </c>
      <c r="D10517" s="97">
        <v>111624524</v>
      </c>
      <c r="E10517" s="97">
        <v>111683311</v>
      </c>
      <c r="F10517" s="96" t="s">
        <v>2328</v>
      </c>
      <c r="G10517" s="96">
        <v>145</v>
      </c>
      <c r="H10517" s="96">
        <v>0.39278999999999997</v>
      </c>
      <c r="I10517" s="810">
        <v>1</v>
      </c>
    </row>
    <row r="10518" spans="1:9" x14ac:dyDescent="0.15">
      <c r="A10518" s="694" t="s">
        <v>12923</v>
      </c>
      <c r="B10518" s="96">
        <v>29933</v>
      </c>
      <c r="C10518" s="96">
        <v>14</v>
      </c>
      <c r="D10518" s="97">
        <v>105515726</v>
      </c>
      <c r="E10518" s="97">
        <v>105531887</v>
      </c>
      <c r="F10518" s="96" t="s">
        <v>2328</v>
      </c>
      <c r="G10518" s="96">
        <v>34</v>
      </c>
      <c r="H10518" s="96">
        <v>0.39283000000000001</v>
      </c>
      <c r="I10518" s="810">
        <v>1</v>
      </c>
    </row>
    <row r="10519" spans="1:9" x14ac:dyDescent="0.15">
      <c r="A10519" s="694" t="s">
        <v>12924</v>
      </c>
      <c r="B10519" s="96">
        <v>142683</v>
      </c>
      <c r="C10519" s="96">
        <v>1</v>
      </c>
      <c r="D10519" s="97">
        <v>160914810</v>
      </c>
      <c r="E10519" s="97">
        <v>160924589</v>
      </c>
      <c r="F10519" s="96" t="s">
        <v>2328</v>
      </c>
      <c r="G10519" s="96">
        <v>35</v>
      </c>
      <c r="H10519" s="96">
        <v>0.39289000000000002</v>
      </c>
      <c r="I10519" s="810">
        <v>1</v>
      </c>
    </row>
    <row r="10520" spans="1:9" x14ac:dyDescent="0.15">
      <c r="A10520" s="694" t="s">
        <v>12925</v>
      </c>
      <c r="B10520" s="96">
        <v>7711</v>
      </c>
      <c r="C10520" s="96">
        <v>19</v>
      </c>
      <c r="D10520" s="97">
        <v>44472014</v>
      </c>
      <c r="E10520" s="97">
        <v>44502477</v>
      </c>
      <c r="F10520" s="96" t="s">
        <v>2321</v>
      </c>
      <c r="G10520" s="96">
        <v>156</v>
      </c>
      <c r="H10520" s="96">
        <v>0.39295999999999998</v>
      </c>
      <c r="I10520" s="810">
        <v>1</v>
      </c>
    </row>
    <row r="10521" spans="1:9" x14ac:dyDescent="0.15">
      <c r="A10521" s="694" t="s">
        <v>12926</v>
      </c>
      <c r="B10521" s="96">
        <v>8915</v>
      </c>
      <c r="C10521" s="96">
        <v>1</v>
      </c>
      <c r="D10521" s="97">
        <v>85731459</v>
      </c>
      <c r="E10521" s="97">
        <v>85742604</v>
      </c>
      <c r="F10521" s="96" t="s">
        <v>2328</v>
      </c>
      <c r="G10521" s="96">
        <v>41</v>
      </c>
      <c r="H10521" s="96">
        <v>0.39305000000000001</v>
      </c>
      <c r="I10521" s="810">
        <v>1</v>
      </c>
    </row>
    <row r="10522" spans="1:9" x14ac:dyDescent="0.15">
      <c r="A10522" s="694" t="s">
        <v>12927</v>
      </c>
      <c r="B10522" s="96">
        <v>117854</v>
      </c>
      <c r="C10522" s="96">
        <v>11</v>
      </c>
      <c r="D10522" s="97">
        <v>5617331</v>
      </c>
      <c r="E10522" s="97">
        <v>5634188</v>
      </c>
      <c r="F10522" s="96" t="s">
        <v>2321</v>
      </c>
      <c r="G10522" s="96">
        <v>111</v>
      </c>
      <c r="H10522" s="96">
        <v>0.39312999999999998</v>
      </c>
      <c r="I10522" s="810">
        <v>1</v>
      </c>
    </row>
    <row r="10523" spans="1:9" x14ac:dyDescent="0.15">
      <c r="A10523" s="694" t="s">
        <v>12928</v>
      </c>
      <c r="B10523" s="96">
        <v>55818</v>
      </c>
      <c r="C10523" s="96">
        <v>2</v>
      </c>
      <c r="D10523" s="97">
        <v>86668271</v>
      </c>
      <c r="E10523" s="97">
        <v>86719839</v>
      </c>
      <c r="F10523" s="96" t="s">
        <v>2321</v>
      </c>
      <c r="G10523" s="96">
        <v>133</v>
      </c>
      <c r="H10523" s="96">
        <v>0.39317000000000002</v>
      </c>
      <c r="I10523" s="810">
        <v>1</v>
      </c>
    </row>
    <row r="10524" spans="1:9" x14ac:dyDescent="0.15">
      <c r="A10524" s="694" t="s">
        <v>12929</v>
      </c>
      <c r="B10524" s="96">
        <v>6482</v>
      </c>
      <c r="C10524" s="96">
        <v>8</v>
      </c>
      <c r="D10524" s="97">
        <v>134467091</v>
      </c>
      <c r="E10524" s="97">
        <v>134584697</v>
      </c>
      <c r="F10524" s="96" t="s">
        <v>2328</v>
      </c>
      <c r="G10524" s="96">
        <v>525</v>
      </c>
      <c r="H10524" s="96">
        <v>0.39317000000000002</v>
      </c>
      <c r="I10524" s="810">
        <v>1</v>
      </c>
    </row>
    <row r="10525" spans="1:9" x14ac:dyDescent="0.15">
      <c r="A10525" s="694" t="s">
        <v>12930</v>
      </c>
      <c r="B10525" s="96">
        <v>84447</v>
      </c>
      <c r="C10525" s="96">
        <v>11</v>
      </c>
      <c r="D10525" s="97">
        <v>64894751</v>
      </c>
      <c r="E10525" s="97">
        <v>64902285</v>
      </c>
      <c r="F10525" s="96" t="s">
        <v>2328</v>
      </c>
      <c r="G10525" s="96">
        <v>13</v>
      </c>
      <c r="H10525" s="96">
        <v>0.39330999999999999</v>
      </c>
      <c r="I10525" s="810">
        <v>1</v>
      </c>
    </row>
    <row r="10526" spans="1:9" x14ac:dyDescent="0.15">
      <c r="A10526" s="694" t="s">
        <v>12931</v>
      </c>
      <c r="B10526" s="96">
        <v>6530</v>
      </c>
      <c r="C10526" s="96">
        <v>16</v>
      </c>
      <c r="D10526" s="97">
        <v>55689542</v>
      </c>
      <c r="E10526" s="97">
        <v>55740104</v>
      </c>
      <c r="F10526" s="96" t="s">
        <v>2321</v>
      </c>
      <c r="G10526" s="96">
        <v>203</v>
      </c>
      <c r="H10526" s="96">
        <v>0.39335999999999999</v>
      </c>
      <c r="I10526" s="810">
        <v>1</v>
      </c>
    </row>
    <row r="10527" spans="1:9" x14ac:dyDescent="0.15">
      <c r="A10527" s="694" t="s">
        <v>12932</v>
      </c>
      <c r="B10527" s="96">
        <v>6768</v>
      </c>
      <c r="C10527" s="96">
        <v>11</v>
      </c>
      <c r="D10527" s="97">
        <v>130029682</v>
      </c>
      <c r="E10527" s="97">
        <v>130080257</v>
      </c>
      <c r="F10527" s="96" t="s">
        <v>2321</v>
      </c>
      <c r="G10527" s="96">
        <v>200</v>
      </c>
      <c r="H10527" s="96">
        <v>0.39338000000000001</v>
      </c>
      <c r="I10527" s="810">
        <v>1</v>
      </c>
    </row>
    <row r="10528" spans="1:9" x14ac:dyDescent="0.15">
      <c r="A10528" s="694" t="s">
        <v>12933</v>
      </c>
      <c r="B10528" s="96">
        <v>9533</v>
      </c>
      <c r="C10528" s="96">
        <v>6</v>
      </c>
      <c r="D10528" s="97">
        <v>43484777</v>
      </c>
      <c r="E10528" s="97">
        <v>43497114</v>
      </c>
      <c r="F10528" s="96" t="s">
        <v>2321</v>
      </c>
      <c r="G10528" s="96">
        <v>23</v>
      </c>
      <c r="H10528" s="96">
        <v>0.39340999999999998</v>
      </c>
      <c r="I10528" s="810">
        <v>1</v>
      </c>
    </row>
    <row r="10529" spans="1:9" x14ac:dyDescent="0.15">
      <c r="A10529" s="694" t="s">
        <v>12934</v>
      </c>
      <c r="B10529" s="96">
        <v>154661</v>
      </c>
      <c r="C10529" s="96">
        <v>7</v>
      </c>
      <c r="D10529" s="97">
        <v>87257729</v>
      </c>
      <c r="E10529" s="97">
        <v>87461613</v>
      </c>
      <c r="F10529" s="96" t="s">
        <v>2321</v>
      </c>
      <c r="G10529" s="96">
        <v>394</v>
      </c>
      <c r="H10529" s="96">
        <v>0.39345999999999998</v>
      </c>
      <c r="I10529" s="810">
        <v>1</v>
      </c>
    </row>
    <row r="10530" spans="1:9" x14ac:dyDescent="0.15">
      <c r="A10530" s="694" t="s">
        <v>12935</v>
      </c>
      <c r="B10530" s="96">
        <v>64857</v>
      </c>
      <c r="C10530" s="96">
        <v>19</v>
      </c>
      <c r="D10530" s="97">
        <v>39903222</v>
      </c>
      <c r="E10530" s="97">
        <v>39919055</v>
      </c>
      <c r="F10530" s="96" t="s">
        <v>2321</v>
      </c>
      <c r="G10530" s="96">
        <v>45</v>
      </c>
      <c r="H10530" s="96">
        <v>0.39348</v>
      </c>
      <c r="I10530" s="810">
        <v>1</v>
      </c>
    </row>
    <row r="10531" spans="1:9" x14ac:dyDescent="0.15">
      <c r="A10531" s="694" t="s">
        <v>12936</v>
      </c>
      <c r="B10531" s="96">
        <v>389677</v>
      </c>
      <c r="C10531" s="96">
        <v>8</v>
      </c>
      <c r="D10531" s="97">
        <v>94742798</v>
      </c>
      <c r="E10531" s="97">
        <v>94753268</v>
      </c>
      <c r="F10531" s="96" t="s">
        <v>2328</v>
      </c>
      <c r="G10531" s="96">
        <v>22</v>
      </c>
      <c r="H10531" s="96">
        <v>0.39356999999999998</v>
      </c>
      <c r="I10531" s="810">
        <v>1</v>
      </c>
    </row>
    <row r="10532" spans="1:9" x14ac:dyDescent="0.15">
      <c r="A10532" s="694" t="s">
        <v>12937</v>
      </c>
      <c r="B10532" s="96">
        <v>402573</v>
      </c>
      <c r="C10532" s="96">
        <v>7</v>
      </c>
      <c r="D10532" s="97">
        <v>100054238</v>
      </c>
      <c r="E10532" s="97">
        <v>100062063</v>
      </c>
      <c r="F10532" s="96" t="s">
        <v>2328</v>
      </c>
      <c r="G10532" s="96">
        <v>12</v>
      </c>
      <c r="H10532" s="96">
        <v>0.39357999999999999</v>
      </c>
      <c r="I10532" s="810">
        <v>1</v>
      </c>
    </row>
    <row r="10533" spans="1:9" x14ac:dyDescent="0.15">
      <c r="A10533" s="694" t="s">
        <v>12938</v>
      </c>
      <c r="B10533" s="96">
        <v>27010</v>
      </c>
      <c r="C10533" s="96">
        <v>7</v>
      </c>
      <c r="D10533" s="97">
        <v>144149034</v>
      </c>
      <c r="E10533" s="97">
        <v>144533488</v>
      </c>
      <c r="F10533" s="96" t="s">
        <v>2328</v>
      </c>
      <c r="G10533" s="96">
        <v>1173</v>
      </c>
      <c r="H10533" s="96">
        <v>0.39363999999999999</v>
      </c>
      <c r="I10533" s="810">
        <v>1</v>
      </c>
    </row>
    <row r="10534" spans="1:9" x14ac:dyDescent="0.15">
      <c r="A10534" s="694" t="s">
        <v>12939</v>
      </c>
      <c r="B10534" s="96">
        <v>81470</v>
      </c>
      <c r="C10534" s="96">
        <v>1</v>
      </c>
      <c r="D10534" s="97">
        <v>247751662</v>
      </c>
      <c r="E10534" s="97">
        <v>247752615</v>
      </c>
      <c r="F10534" s="96" t="s">
        <v>2321</v>
      </c>
      <c r="G10534" s="96">
        <v>5</v>
      </c>
      <c r="H10534" s="96">
        <v>0.39366000000000001</v>
      </c>
      <c r="I10534" s="810">
        <v>1</v>
      </c>
    </row>
    <row r="10535" spans="1:9" x14ac:dyDescent="0.15">
      <c r="A10535" s="694" t="s">
        <v>12940</v>
      </c>
      <c r="B10535" s="96">
        <v>79071</v>
      </c>
      <c r="C10535" s="96">
        <v>4</v>
      </c>
      <c r="D10535" s="97">
        <v>110970187</v>
      </c>
      <c r="E10535" s="97">
        <v>111120355</v>
      </c>
      <c r="F10535" s="96" t="s">
        <v>2328</v>
      </c>
      <c r="G10535" s="96">
        <v>562</v>
      </c>
      <c r="H10535" s="96">
        <v>0.39378000000000002</v>
      </c>
      <c r="I10535" s="810">
        <v>1</v>
      </c>
    </row>
    <row r="10536" spans="1:9" x14ac:dyDescent="0.15">
      <c r="A10536" s="694" t="s">
        <v>12941</v>
      </c>
      <c r="B10536" s="96">
        <v>143689</v>
      </c>
      <c r="C10536" s="96">
        <v>11</v>
      </c>
      <c r="D10536" s="97">
        <v>94279876</v>
      </c>
      <c r="E10536" s="97">
        <v>94354587</v>
      </c>
      <c r="F10536" s="96" t="s">
        <v>2321</v>
      </c>
      <c r="G10536" s="96">
        <v>252</v>
      </c>
      <c r="H10536" s="96">
        <v>0.39383000000000001</v>
      </c>
      <c r="I10536" s="810">
        <v>1</v>
      </c>
    </row>
    <row r="10537" spans="1:9" x14ac:dyDescent="0.15">
      <c r="A10537" s="694" t="s">
        <v>12942</v>
      </c>
      <c r="B10537" s="96">
        <v>54908</v>
      </c>
      <c r="C10537" s="96">
        <v>5</v>
      </c>
      <c r="D10537" s="97">
        <v>169010638</v>
      </c>
      <c r="E10537" s="97">
        <v>169031782</v>
      </c>
      <c r="F10537" s="96" t="s">
        <v>2321</v>
      </c>
      <c r="G10537" s="96">
        <v>81</v>
      </c>
      <c r="H10537" s="96">
        <v>0.39393</v>
      </c>
      <c r="I10537" s="810">
        <v>1</v>
      </c>
    </row>
    <row r="10538" spans="1:9" x14ac:dyDescent="0.15">
      <c r="A10538" s="694" t="s">
        <v>12943</v>
      </c>
      <c r="B10538" s="96">
        <v>285941</v>
      </c>
      <c r="C10538" s="96">
        <v>7</v>
      </c>
      <c r="D10538" s="97">
        <v>26677490</v>
      </c>
      <c r="E10538" s="97">
        <v>26686924</v>
      </c>
      <c r="F10538" s="96" t="s">
        <v>2321</v>
      </c>
      <c r="G10538" s="96">
        <v>31</v>
      </c>
      <c r="H10538" s="96">
        <v>0.39401999999999998</v>
      </c>
      <c r="I10538" s="810">
        <v>1</v>
      </c>
    </row>
    <row r="10539" spans="1:9" x14ac:dyDescent="0.15">
      <c r="A10539" s="694" t="s">
        <v>12944</v>
      </c>
      <c r="B10539" s="96">
        <v>387</v>
      </c>
      <c r="C10539" s="96">
        <v>3</v>
      </c>
      <c r="D10539" s="97">
        <v>49396569</v>
      </c>
      <c r="E10539" s="97">
        <v>49449526</v>
      </c>
      <c r="F10539" s="96" t="s">
        <v>2328</v>
      </c>
      <c r="G10539" s="96">
        <v>108</v>
      </c>
      <c r="H10539" s="96">
        <v>0.39402999999999999</v>
      </c>
      <c r="I10539" s="810">
        <v>1</v>
      </c>
    </row>
    <row r="10540" spans="1:9" x14ac:dyDescent="0.15">
      <c r="A10540" s="694" t="s">
        <v>12945</v>
      </c>
      <c r="B10540" s="96">
        <v>8600</v>
      </c>
      <c r="C10540" s="96">
        <v>13</v>
      </c>
      <c r="D10540" s="97">
        <v>43136872</v>
      </c>
      <c r="E10540" s="97">
        <v>43182149</v>
      </c>
      <c r="F10540" s="96" t="s">
        <v>2321</v>
      </c>
      <c r="G10540" s="96">
        <v>144</v>
      </c>
      <c r="H10540" s="96">
        <v>0.39418999999999998</v>
      </c>
      <c r="I10540" s="810">
        <v>1</v>
      </c>
    </row>
    <row r="10541" spans="1:9" x14ac:dyDescent="0.15">
      <c r="A10541" s="694" t="s">
        <v>12946</v>
      </c>
      <c r="B10541" s="96">
        <v>54498</v>
      </c>
      <c r="C10541" s="96">
        <v>20</v>
      </c>
      <c r="D10541" s="97">
        <v>4129426</v>
      </c>
      <c r="E10541" s="97">
        <v>4168394</v>
      </c>
      <c r="F10541" s="96" t="s">
        <v>2321</v>
      </c>
      <c r="G10541" s="96">
        <v>165</v>
      </c>
      <c r="H10541" s="96">
        <v>0.39434999999999998</v>
      </c>
      <c r="I10541" s="810">
        <v>1</v>
      </c>
    </row>
    <row r="10542" spans="1:9" x14ac:dyDescent="0.15">
      <c r="A10542" s="694" t="s">
        <v>12947</v>
      </c>
      <c r="B10542" s="96">
        <v>399949</v>
      </c>
      <c r="C10542" s="96">
        <v>11</v>
      </c>
      <c r="D10542" s="97">
        <v>111385510</v>
      </c>
      <c r="E10542" s="97">
        <v>111407756</v>
      </c>
      <c r="F10542" s="96" t="s">
        <v>2321</v>
      </c>
      <c r="G10542" s="96">
        <v>39</v>
      </c>
      <c r="H10542" s="96">
        <v>0.39439000000000002</v>
      </c>
      <c r="I10542" s="810">
        <v>1</v>
      </c>
    </row>
    <row r="10543" spans="1:9" x14ac:dyDescent="0.15">
      <c r="A10543" s="694" t="s">
        <v>12948</v>
      </c>
      <c r="B10543" s="96">
        <v>9184</v>
      </c>
      <c r="C10543" s="96">
        <v>10</v>
      </c>
      <c r="D10543" s="97">
        <v>124913760</v>
      </c>
      <c r="E10543" s="97">
        <v>124924886</v>
      </c>
      <c r="F10543" s="96" t="s">
        <v>2321</v>
      </c>
      <c r="G10543" s="96">
        <v>25</v>
      </c>
      <c r="H10543" s="96">
        <v>0.39439000000000002</v>
      </c>
      <c r="I10543" s="810">
        <v>1</v>
      </c>
    </row>
    <row r="10544" spans="1:9" x14ac:dyDescent="0.15">
      <c r="A10544" s="694" t="s">
        <v>12949</v>
      </c>
      <c r="B10544" s="96">
        <v>79605</v>
      </c>
      <c r="C10544" s="96">
        <v>1</v>
      </c>
      <c r="D10544" s="97">
        <v>230457392</v>
      </c>
      <c r="E10544" s="97">
        <v>230561674</v>
      </c>
      <c r="F10544" s="96" t="s">
        <v>2328</v>
      </c>
      <c r="G10544" s="96">
        <v>479</v>
      </c>
      <c r="H10544" s="96">
        <v>0.39443</v>
      </c>
      <c r="I10544" s="810">
        <v>1</v>
      </c>
    </row>
    <row r="10545" spans="1:9" x14ac:dyDescent="0.15">
      <c r="A10545" s="694" t="s">
        <v>12950</v>
      </c>
      <c r="B10545" s="96">
        <v>149428</v>
      </c>
      <c r="C10545" s="96">
        <v>1</v>
      </c>
      <c r="D10545" s="97">
        <v>151009029</v>
      </c>
      <c r="E10545" s="97">
        <v>151020076</v>
      </c>
      <c r="F10545" s="96" t="s">
        <v>2321</v>
      </c>
      <c r="G10545" s="96">
        <v>39</v>
      </c>
      <c r="H10545" s="96">
        <v>0.39444000000000001</v>
      </c>
      <c r="I10545" s="810">
        <v>1</v>
      </c>
    </row>
    <row r="10546" spans="1:9" x14ac:dyDescent="0.15">
      <c r="A10546" s="694" t="s">
        <v>12951</v>
      </c>
      <c r="B10546" s="96">
        <v>10818</v>
      </c>
      <c r="C10546" s="96">
        <v>12</v>
      </c>
      <c r="D10546" s="97">
        <v>69864129</v>
      </c>
      <c r="E10546" s="97">
        <v>69973573</v>
      </c>
      <c r="F10546" s="96" t="s">
        <v>2321</v>
      </c>
      <c r="G10546" s="96">
        <v>333</v>
      </c>
      <c r="H10546" s="96">
        <v>0.39445000000000002</v>
      </c>
      <c r="I10546" s="810">
        <v>1</v>
      </c>
    </row>
    <row r="10547" spans="1:9" x14ac:dyDescent="0.15">
      <c r="A10547" s="694" t="s">
        <v>12952</v>
      </c>
      <c r="B10547" s="96">
        <v>147906</v>
      </c>
      <c r="C10547" s="96">
        <v>19</v>
      </c>
      <c r="D10547" s="97">
        <v>47150869</v>
      </c>
      <c r="E10547" s="97">
        <v>47164395</v>
      </c>
      <c r="F10547" s="96" t="s">
        <v>2328</v>
      </c>
      <c r="G10547" s="96">
        <v>32</v>
      </c>
      <c r="H10547" s="96">
        <v>0.39448</v>
      </c>
      <c r="I10547" s="810">
        <v>1</v>
      </c>
    </row>
    <row r="10548" spans="1:9" x14ac:dyDescent="0.15">
      <c r="A10548" s="694" t="s">
        <v>12953</v>
      </c>
      <c r="B10548" s="96">
        <v>85416</v>
      </c>
      <c r="C10548" s="96">
        <v>13</v>
      </c>
      <c r="D10548" s="97">
        <v>100615275</v>
      </c>
      <c r="E10548" s="97">
        <v>100624178</v>
      </c>
      <c r="F10548" s="96" t="s">
        <v>2328</v>
      </c>
      <c r="G10548" s="96">
        <v>16</v>
      </c>
      <c r="H10548" s="96">
        <v>0.39467999999999998</v>
      </c>
      <c r="I10548" s="810">
        <v>1</v>
      </c>
    </row>
    <row r="10549" spans="1:9" x14ac:dyDescent="0.15">
      <c r="A10549" s="694" t="s">
        <v>12954</v>
      </c>
      <c r="B10549" s="96">
        <v>148930</v>
      </c>
      <c r="C10549" s="96">
        <v>1</v>
      </c>
      <c r="D10549" s="97">
        <v>47011316</v>
      </c>
      <c r="E10549" s="97">
        <v>47016887</v>
      </c>
      <c r="F10549" s="96" t="s">
        <v>2328</v>
      </c>
      <c r="G10549" s="96">
        <v>27</v>
      </c>
      <c r="H10549" s="96">
        <v>0.39473999999999998</v>
      </c>
      <c r="I10549" s="810">
        <v>1</v>
      </c>
    </row>
    <row r="10550" spans="1:9" x14ac:dyDescent="0.15">
      <c r="A10550" s="694" t="s">
        <v>12955</v>
      </c>
      <c r="B10550" s="96">
        <v>9568</v>
      </c>
      <c r="C10550" s="96">
        <v>9</v>
      </c>
      <c r="D10550" s="97">
        <v>101050364</v>
      </c>
      <c r="E10550" s="97">
        <v>101471479</v>
      </c>
      <c r="F10550" s="96" t="s">
        <v>2328</v>
      </c>
      <c r="G10550" s="96">
        <v>1785</v>
      </c>
      <c r="H10550" s="96">
        <v>0.39484000000000002</v>
      </c>
      <c r="I10550" s="810">
        <v>1</v>
      </c>
    </row>
    <row r="10551" spans="1:9" x14ac:dyDescent="0.15">
      <c r="A10551" s="694" t="s">
        <v>12956</v>
      </c>
      <c r="B10551" s="96">
        <v>8925</v>
      </c>
      <c r="C10551" s="96">
        <v>15</v>
      </c>
      <c r="D10551" s="97">
        <v>63900817</v>
      </c>
      <c r="E10551" s="97">
        <v>64126148</v>
      </c>
      <c r="F10551" s="96" t="s">
        <v>2328</v>
      </c>
      <c r="G10551" s="96">
        <v>677</v>
      </c>
      <c r="H10551" s="96">
        <v>0.39491999999999999</v>
      </c>
      <c r="I10551" s="810">
        <v>1</v>
      </c>
    </row>
    <row r="10552" spans="1:9" x14ac:dyDescent="0.15">
      <c r="A10552" s="694" t="s">
        <v>12957</v>
      </c>
      <c r="B10552" s="96">
        <v>7851</v>
      </c>
      <c r="C10552" s="96">
        <v>2</v>
      </c>
      <c r="D10552" s="97">
        <v>110841447</v>
      </c>
      <c r="E10552" s="97">
        <v>110874143</v>
      </c>
      <c r="F10552" s="96" t="s">
        <v>2328</v>
      </c>
      <c r="G10552" s="96">
        <v>36</v>
      </c>
      <c r="H10552" s="96">
        <v>0.39495999999999998</v>
      </c>
      <c r="I10552" s="810">
        <v>1</v>
      </c>
    </row>
    <row r="10553" spans="1:9" x14ac:dyDescent="0.15">
      <c r="A10553" s="694" t="s">
        <v>12958</v>
      </c>
      <c r="B10553" s="96">
        <v>4218</v>
      </c>
      <c r="C10553" s="96">
        <v>19</v>
      </c>
      <c r="D10553" s="97">
        <v>16222490</v>
      </c>
      <c r="E10553" s="97">
        <v>16244445</v>
      </c>
      <c r="F10553" s="96" t="s">
        <v>2321</v>
      </c>
      <c r="G10553" s="96">
        <v>65</v>
      </c>
      <c r="H10553" s="96">
        <v>0.39502999999999999</v>
      </c>
      <c r="I10553" s="810">
        <v>1</v>
      </c>
    </row>
    <row r="10554" spans="1:9" x14ac:dyDescent="0.15">
      <c r="A10554" s="694" t="s">
        <v>12959</v>
      </c>
      <c r="B10554" s="96">
        <v>9926</v>
      </c>
      <c r="C10554" s="96">
        <v>1</v>
      </c>
      <c r="D10554" s="97">
        <v>211916799</v>
      </c>
      <c r="E10554" s="97">
        <v>212048531</v>
      </c>
      <c r="F10554" s="96" t="s">
        <v>2328</v>
      </c>
      <c r="G10554" s="96">
        <v>485</v>
      </c>
      <c r="H10554" s="96">
        <v>0.39505000000000001</v>
      </c>
      <c r="I10554" s="810">
        <v>1</v>
      </c>
    </row>
    <row r="10555" spans="1:9" x14ac:dyDescent="0.15">
      <c r="A10555" s="694" t="s">
        <v>12960</v>
      </c>
      <c r="B10555" s="96">
        <v>2559</v>
      </c>
      <c r="C10555" s="96">
        <v>5</v>
      </c>
      <c r="D10555" s="97">
        <v>161112658</v>
      </c>
      <c r="E10555" s="97">
        <v>161129598</v>
      </c>
      <c r="F10555" s="96" t="s">
        <v>2321</v>
      </c>
      <c r="G10555" s="96">
        <v>58</v>
      </c>
      <c r="H10555" s="96">
        <v>0.39540999999999998</v>
      </c>
      <c r="I10555" s="810">
        <v>1</v>
      </c>
    </row>
    <row r="10556" spans="1:9" x14ac:dyDescent="0.15">
      <c r="A10556" s="694" t="s">
        <v>12961</v>
      </c>
      <c r="B10556" s="96">
        <v>8636</v>
      </c>
      <c r="C10556" s="96">
        <v>9</v>
      </c>
      <c r="D10556" s="97">
        <v>140083029</v>
      </c>
      <c r="E10556" s="97">
        <v>140084822</v>
      </c>
      <c r="F10556" s="96" t="s">
        <v>2321</v>
      </c>
      <c r="G10556" s="96">
        <v>5</v>
      </c>
      <c r="H10556" s="96">
        <v>0.39543</v>
      </c>
      <c r="I10556" s="810">
        <v>1</v>
      </c>
    </row>
    <row r="10557" spans="1:9" x14ac:dyDescent="0.15">
      <c r="A10557" s="694" t="s">
        <v>12962</v>
      </c>
      <c r="B10557" s="96">
        <v>64108</v>
      </c>
      <c r="C10557" s="96">
        <v>3</v>
      </c>
      <c r="D10557" s="97">
        <v>187086168</v>
      </c>
      <c r="E10557" s="97">
        <v>187089372</v>
      </c>
      <c r="F10557" s="96" t="s">
        <v>2321</v>
      </c>
      <c r="G10557" s="96">
        <v>19</v>
      </c>
      <c r="H10557" s="96">
        <v>0.39550000000000002</v>
      </c>
      <c r="I10557" s="810">
        <v>1</v>
      </c>
    </row>
    <row r="10558" spans="1:9" x14ac:dyDescent="0.15">
      <c r="A10558" s="694" t="s">
        <v>12963</v>
      </c>
      <c r="B10558" s="96">
        <v>6804</v>
      </c>
      <c r="C10558" s="96">
        <v>7</v>
      </c>
      <c r="D10558" s="97">
        <v>73113535</v>
      </c>
      <c r="E10558" s="97">
        <v>73134032</v>
      </c>
      <c r="F10558" s="96" t="s">
        <v>2328</v>
      </c>
      <c r="G10558" s="96">
        <v>40</v>
      </c>
      <c r="H10558" s="96">
        <v>0.39555000000000001</v>
      </c>
      <c r="I10558" s="810">
        <v>1</v>
      </c>
    </row>
    <row r="10559" spans="1:9" x14ac:dyDescent="0.15">
      <c r="A10559" s="694" t="s">
        <v>12964</v>
      </c>
      <c r="B10559" s="96">
        <v>1642</v>
      </c>
      <c r="C10559" s="96">
        <v>11</v>
      </c>
      <c r="D10559" s="97">
        <v>61066919</v>
      </c>
      <c r="E10559" s="97">
        <v>61100691</v>
      </c>
      <c r="F10559" s="96" t="s">
        <v>2328</v>
      </c>
      <c r="G10559" s="96">
        <v>67</v>
      </c>
      <c r="H10559" s="96">
        <v>0.39556999999999998</v>
      </c>
      <c r="I10559" s="810">
        <v>1</v>
      </c>
    </row>
    <row r="10560" spans="1:9" x14ac:dyDescent="0.15">
      <c r="A10560" s="694" t="s">
        <v>12965</v>
      </c>
      <c r="B10560" s="96">
        <v>27236</v>
      </c>
      <c r="C10560" s="96">
        <v>4</v>
      </c>
      <c r="D10560" s="97">
        <v>153701091</v>
      </c>
      <c r="E10560" s="97">
        <v>153833064</v>
      </c>
      <c r="F10560" s="96" t="s">
        <v>2321</v>
      </c>
      <c r="G10560" s="96">
        <v>349</v>
      </c>
      <c r="H10560" s="96">
        <v>0.39556999999999998</v>
      </c>
      <c r="I10560" s="810">
        <v>1</v>
      </c>
    </row>
    <row r="10561" spans="1:9" x14ac:dyDescent="0.15">
      <c r="A10561" s="694" t="s">
        <v>12966</v>
      </c>
      <c r="B10561" s="96">
        <v>9738</v>
      </c>
      <c r="C10561" s="96">
        <v>16</v>
      </c>
      <c r="D10561" s="97">
        <v>19535179</v>
      </c>
      <c r="E10561" s="97">
        <v>19564730</v>
      </c>
      <c r="F10561" s="96" t="s">
        <v>2321</v>
      </c>
      <c r="G10561" s="96">
        <v>105</v>
      </c>
      <c r="H10561" s="96">
        <v>0.3957</v>
      </c>
      <c r="I10561" s="810">
        <v>1</v>
      </c>
    </row>
    <row r="10562" spans="1:9" x14ac:dyDescent="0.15">
      <c r="A10562" s="694" t="s">
        <v>12967</v>
      </c>
      <c r="B10562" s="96">
        <v>3643</v>
      </c>
      <c r="C10562" s="96">
        <v>19</v>
      </c>
      <c r="D10562" s="97">
        <v>7112266</v>
      </c>
      <c r="E10562" s="97">
        <v>7294011</v>
      </c>
      <c r="F10562" s="96" t="s">
        <v>2328</v>
      </c>
      <c r="G10562" s="96">
        <v>871</v>
      </c>
      <c r="H10562" s="96">
        <v>0.39571000000000001</v>
      </c>
      <c r="I10562" s="810">
        <v>1</v>
      </c>
    </row>
    <row r="10563" spans="1:9" x14ac:dyDescent="0.15">
      <c r="A10563" s="694" t="s">
        <v>12968</v>
      </c>
      <c r="B10563" s="96">
        <v>84639</v>
      </c>
      <c r="C10563" s="96">
        <v>2</v>
      </c>
      <c r="D10563" s="97">
        <v>113825547</v>
      </c>
      <c r="E10563" s="97">
        <v>113833427</v>
      </c>
      <c r="F10563" s="96" t="s">
        <v>2321</v>
      </c>
      <c r="G10563" s="96">
        <v>50</v>
      </c>
      <c r="H10563" s="96">
        <v>0.39584999999999998</v>
      </c>
      <c r="I10563" s="810">
        <v>1</v>
      </c>
    </row>
    <row r="10564" spans="1:9" x14ac:dyDescent="0.15">
      <c r="A10564" s="694" t="s">
        <v>12969</v>
      </c>
      <c r="B10564" s="96">
        <v>116135</v>
      </c>
      <c r="C10564" s="96">
        <v>3</v>
      </c>
      <c r="D10564" s="97">
        <v>26664300</v>
      </c>
      <c r="E10564" s="97">
        <v>26752267</v>
      </c>
      <c r="F10564" s="96" t="s">
        <v>2321</v>
      </c>
      <c r="G10564" s="96">
        <v>287</v>
      </c>
      <c r="H10564" s="96">
        <v>0.39589000000000002</v>
      </c>
      <c r="I10564" s="810">
        <v>1</v>
      </c>
    </row>
    <row r="10565" spans="1:9" x14ac:dyDescent="0.15">
      <c r="A10565" s="694" t="s">
        <v>647</v>
      </c>
      <c r="B10565" s="96">
        <v>339479</v>
      </c>
      <c r="C10565" s="96">
        <v>1</v>
      </c>
      <c r="D10565" s="97">
        <v>190066792</v>
      </c>
      <c r="E10565" s="97">
        <v>190447534</v>
      </c>
      <c r="F10565" s="96" t="s">
        <v>2328</v>
      </c>
      <c r="G10565" s="96">
        <v>913</v>
      </c>
      <c r="H10565" s="96">
        <v>0.39593</v>
      </c>
      <c r="I10565" s="810">
        <v>1</v>
      </c>
    </row>
    <row r="10566" spans="1:9" x14ac:dyDescent="0.15">
      <c r="A10566" s="694" t="s">
        <v>12970</v>
      </c>
      <c r="B10566" s="96">
        <v>5641</v>
      </c>
      <c r="C10566" s="96">
        <v>14</v>
      </c>
      <c r="D10566" s="97">
        <v>93170152</v>
      </c>
      <c r="E10566" s="97">
        <v>93215047</v>
      </c>
      <c r="F10566" s="96" t="s">
        <v>2328</v>
      </c>
      <c r="G10566" s="96">
        <v>132</v>
      </c>
      <c r="H10566" s="96">
        <v>0.39596999999999999</v>
      </c>
      <c r="I10566" s="810">
        <v>1</v>
      </c>
    </row>
    <row r="10567" spans="1:9" x14ac:dyDescent="0.15">
      <c r="A10567" s="694" t="s">
        <v>12971</v>
      </c>
      <c r="B10567" s="96">
        <v>148252</v>
      </c>
      <c r="C10567" s="96">
        <v>19</v>
      </c>
      <c r="D10567" s="97">
        <v>2714565</v>
      </c>
      <c r="E10567" s="97">
        <v>2721390</v>
      </c>
      <c r="F10567" s="96" t="s">
        <v>2328</v>
      </c>
      <c r="G10567" s="96">
        <v>16</v>
      </c>
      <c r="H10567" s="96">
        <v>0.39610000000000001</v>
      </c>
      <c r="I10567" s="810">
        <v>1</v>
      </c>
    </row>
    <row r="10568" spans="1:9" x14ac:dyDescent="0.15">
      <c r="A10568" s="694" t="s">
        <v>12972</v>
      </c>
      <c r="B10568" s="96">
        <v>10650</v>
      </c>
      <c r="C10568" s="96">
        <v>18</v>
      </c>
      <c r="D10568" s="97">
        <v>12407895</v>
      </c>
      <c r="E10568" s="97">
        <v>12432237</v>
      </c>
      <c r="F10568" s="96" t="s">
        <v>2321</v>
      </c>
      <c r="G10568" s="96">
        <v>92</v>
      </c>
      <c r="H10568" s="96">
        <v>0.39621000000000001</v>
      </c>
      <c r="I10568" s="810">
        <v>1</v>
      </c>
    </row>
    <row r="10569" spans="1:9" x14ac:dyDescent="0.15">
      <c r="A10569" s="694" t="s">
        <v>12973</v>
      </c>
      <c r="B10569" s="96">
        <v>29941</v>
      </c>
      <c r="C10569" s="96">
        <v>9</v>
      </c>
      <c r="D10569" s="97">
        <v>131464802</v>
      </c>
      <c r="E10569" s="97">
        <v>131483199</v>
      </c>
      <c r="F10569" s="96" t="s">
        <v>2321</v>
      </c>
      <c r="G10569" s="96">
        <v>26</v>
      </c>
      <c r="H10569" s="96">
        <v>0.39623000000000003</v>
      </c>
      <c r="I10569" s="810">
        <v>1</v>
      </c>
    </row>
    <row r="10570" spans="1:9" x14ac:dyDescent="0.15">
      <c r="A10570" s="694" t="s">
        <v>12974</v>
      </c>
      <c r="B10570" s="96">
        <v>79723</v>
      </c>
      <c r="C10570" s="96">
        <v>10</v>
      </c>
      <c r="D10570" s="97">
        <v>14920782</v>
      </c>
      <c r="E10570" s="97">
        <v>14946314</v>
      </c>
      <c r="F10570" s="96" t="s">
        <v>2321</v>
      </c>
      <c r="G10570" s="96">
        <v>63</v>
      </c>
      <c r="H10570" s="96">
        <v>0.39623000000000003</v>
      </c>
      <c r="I10570" s="810">
        <v>1</v>
      </c>
    </row>
    <row r="10571" spans="1:9" x14ac:dyDescent="0.15">
      <c r="A10571" s="694" t="s">
        <v>12975</v>
      </c>
      <c r="B10571" s="96">
        <v>161829</v>
      </c>
      <c r="C10571" s="96">
        <v>15</v>
      </c>
      <c r="D10571" s="97">
        <v>41474926</v>
      </c>
      <c r="E10571" s="97">
        <v>41522955</v>
      </c>
      <c r="F10571" s="96" t="s">
        <v>2328</v>
      </c>
      <c r="G10571" s="96">
        <v>226</v>
      </c>
      <c r="H10571" s="96">
        <v>0.39631</v>
      </c>
      <c r="I10571" s="810">
        <v>1</v>
      </c>
    </row>
    <row r="10572" spans="1:9" x14ac:dyDescent="0.15">
      <c r="A10572" s="694" t="s">
        <v>12976</v>
      </c>
      <c r="B10572" s="96">
        <v>5155</v>
      </c>
      <c r="C10572" s="96">
        <v>22</v>
      </c>
      <c r="D10572" s="97">
        <v>39619685</v>
      </c>
      <c r="E10572" s="97">
        <v>39640957</v>
      </c>
      <c r="F10572" s="96" t="s">
        <v>2328</v>
      </c>
      <c r="G10572" s="96">
        <v>77</v>
      </c>
      <c r="H10572" s="96">
        <v>0.39632000000000001</v>
      </c>
      <c r="I10572" s="810">
        <v>1</v>
      </c>
    </row>
    <row r="10573" spans="1:9" x14ac:dyDescent="0.15">
      <c r="A10573" s="694" t="s">
        <v>12977</v>
      </c>
      <c r="B10573" s="96">
        <v>55854</v>
      </c>
      <c r="C10573" s="96">
        <v>2</v>
      </c>
      <c r="D10573" s="97">
        <v>187350885</v>
      </c>
      <c r="E10573" s="97">
        <v>187374088</v>
      </c>
      <c r="F10573" s="96" t="s">
        <v>2321</v>
      </c>
      <c r="G10573" s="96">
        <v>54</v>
      </c>
      <c r="H10573" s="96">
        <v>0.39638000000000001</v>
      </c>
      <c r="I10573" s="810">
        <v>1</v>
      </c>
    </row>
    <row r="10574" spans="1:9" x14ac:dyDescent="0.15">
      <c r="A10574" s="694" t="s">
        <v>12978</v>
      </c>
      <c r="B10574" s="96">
        <v>22899</v>
      </c>
      <c r="C10574" s="96">
        <v>17</v>
      </c>
      <c r="D10574" s="97">
        <v>8213556</v>
      </c>
      <c r="E10574" s="97">
        <v>8225834</v>
      </c>
      <c r="F10574" s="96" t="s">
        <v>2321</v>
      </c>
      <c r="G10574" s="96">
        <v>46</v>
      </c>
      <c r="H10574" s="96">
        <v>0.39648</v>
      </c>
      <c r="I10574" s="810">
        <v>1</v>
      </c>
    </row>
    <row r="10575" spans="1:9" x14ac:dyDescent="0.15">
      <c r="A10575" s="694" t="s">
        <v>12979</v>
      </c>
      <c r="B10575" s="96">
        <v>1122</v>
      </c>
      <c r="C10575" s="96">
        <v>1</v>
      </c>
      <c r="D10575" s="97">
        <v>241792166</v>
      </c>
      <c r="E10575" s="97">
        <v>241799232</v>
      </c>
      <c r="F10575" s="96" t="s">
        <v>2328</v>
      </c>
      <c r="G10575" s="96">
        <v>21</v>
      </c>
      <c r="H10575" s="96">
        <v>0.39651999999999998</v>
      </c>
      <c r="I10575" s="810">
        <v>1</v>
      </c>
    </row>
    <row r="10576" spans="1:9" x14ac:dyDescent="0.15">
      <c r="A10576" s="694" t="s">
        <v>12980</v>
      </c>
      <c r="B10576" s="96">
        <v>388282</v>
      </c>
      <c r="C10576" s="96">
        <v>16</v>
      </c>
      <c r="D10576" s="97">
        <v>57844549</v>
      </c>
      <c r="E10576" s="97">
        <v>57850831</v>
      </c>
      <c r="F10576" s="96" t="s">
        <v>2321</v>
      </c>
      <c r="G10576" s="96">
        <v>24</v>
      </c>
      <c r="H10576" s="96">
        <v>0.39660000000000001</v>
      </c>
      <c r="I10576" s="810">
        <v>1</v>
      </c>
    </row>
    <row r="10577" spans="1:9" x14ac:dyDescent="0.15">
      <c r="A10577" s="694" t="s">
        <v>12981</v>
      </c>
      <c r="B10577" s="96">
        <v>388558</v>
      </c>
      <c r="C10577" s="96">
        <v>19</v>
      </c>
      <c r="D10577" s="97">
        <v>53030905</v>
      </c>
      <c r="E10577" s="97">
        <v>53059502</v>
      </c>
      <c r="F10577" s="96" t="s">
        <v>2321</v>
      </c>
      <c r="G10577" s="96">
        <v>108</v>
      </c>
      <c r="H10577" s="96">
        <v>0.39687</v>
      </c>
      <c r="I10577" s="810">
        <v>1</v>
      </c>
    </row>
    <row r="10578" spans="1:9" x14ac:dyDescent="0.15">
      <c r="A10578" s="694" t="s">
        <v>12982</v>
      </c>
      <c r="B10578" s="96">
        <v>23180</v>
      </c>
      <c r="C10578" s="96">
        <v>3</v>
      </c>
      <c r="D10578" s="97">
        <v>16357352</v>
      </c>
      <c r="E10578" s="97">
        <v>16555222</v>
      </c>
      <c r="F10578" s="96" t="s">
        <v>2328</v>
      </c>
      <c r="G10578" s="96">
        <v>760</v>
      </c>
      <c r="H10578" s="96">
        <v>0.39694000000000002</v>
      </c>
      <c r="I10578" s="810">
        <v>1</v>
      </c>
    </row>
    <row r="10579" spans="1:9" x14ac:dyDescent="0.15">
      <c r="A10579" s="694" t="s">
        <v>12983</v>
      </c>
      <c r="B10579" s="96">
        <v>343066</v>
      </c>
      <c r="C10579" s="96">
        <v>1</v>
      </c>
      <c r="D10579" s="97">
        <v>12704566</v>
      </c>
      <c r="E10579" s="97">
        <v>12727097</v>
      </c>
      <c r="F10579" s="96" t="s">
        <v>2321</v>
      </c>
      <c r="G10579" s="96">
        <v>66</v>
      </c>
      <c r="H10579" s="96">
        <v>0.39700999999999997</v>
      </c>
      <c r="I10579" s="810">
        <v>1</v>
      </c>
    </row>
    <row r="10580" spans="1:9" x14ac:dyDescent="0.15">
      <c r="A10580" s="694" t="s">
        <v>12984</v>
      </c>
      <c r="B10580" s="96">
        <v>158399</v>
      </c>
      <c r="C10580" s="96">
        <v>9</v>
      </c>
      <c r="D10580" s="97">
        <v>114287439</v>
      </c>
      <c r="E10580" s="97">
        <v>114340124</v>
      </c>
      <c r="F10580" s="96" t="s">
        <v>2321</v>
      </c>
      <c r="G10580" s="96">
        <v>190</v>
      </c>
      <c r="H10580" s="96">
        <v>0.39704</v>
      </c>
      <c r="I10580" s="810">
        <v>1</v>
      </c>
    </row>
    <row r="10581" spans="1:9" x14ac:dyDescent="0.15">
      <c r="A10581" s="694" t="s">
        <v>12985</v>
      </c>
      <c r="B10581" s="96">
        <v>54676</v>
      </c>
      <c r="C10581" s="96">
        <v>6</v>
      </c>
      <c r="D10581" s="97">
        <v>43588218</v>
      </c>
      <c r="E10581" s="97">
        <v>43596977</v>
      </c>
      <c r="F10581" s="96" t="s">
        <v>2328</v>
      </c>
      <c r="G10581" s="96">
        <v>12</v>
      </c>
      <c r="H10581" s="96">
        <v>0.39723000000000003</v>
      </c>
      <c r="I10581" s="810">
        <v>1</v>
      </c>
    </row>
    <row r="10582" spans="1:9" x14ac:dyDescent="0.15">
      <c r="A10582" s="694" t="s">
        <v>12986</v>
      </c>
      <c r="B10582" s="96">
        <v>8871</v>
      </c>
      <c r="C10582" s="96">
        <v>6</v>
      </c>
      <c r="D10582" s="97">
        <v>158402888</v>
      </c>
      <c r="E10582" s="97">
        <v>158520208</v>
      </c>
      <c r="F10582" s="96" t="s">
        <v>2321</v>
      </c>
      <c r="G10582" s="96">
        <v>465</v>
      </c>
      <c r="H10582" s="96">
        <v>0.39724999999999999</v>
      </c>
      <c r="I10582" s="810">
        <v>1</v>
      </c>
    </row>
    <row r="10583" spans="1:9" x14ac:dyDescent="0.15">
      <c r="A10583" s="694" t="s">
        <v>12987</v>
      </c>
      <c r="B10583" s="96">
        <v>6833</v>
      </c>
      <c r="C10583" s="96">
        <v>11</v>
      </c>
      <c r="D10583" s="97">
        <v>17414432</v>
      </c>
      <c r="E10583" s="97">
        <v>17498449</v>
      </c>
      <c r="F10583" s="96" t="s">
        <v>2328</v>
      </c>
      <c r="G10583" s="96">
        <v>357</v>
      </c>
      <c r="H10583" s="96">
        <v>0.39737</v>
      </c>
      <c r="I10583" s="810">
        <v>1</v>
      </c>
    </row>
    <row r="10584" spans="1:9" x14ac:dyDescent="0.15">
      <c r="A10584" s="694" t="s">
        <v>12988</v>
      </c>
      <c r="B10584" s="96">
        <v>7559</v>
      </c>
      <c r="C10584" s="96">
        <v>7</v>
      </c>
      <c r="D10584" s="97">
        <v>6728064</v>
      </c>
      <c r="E10584" s="97">
        <v>6746566</v>
      </c>
      <c r="F10584" s="96" t="s">
        <v>2328</v>
      </c>
      <c r="G10584" s="96">
        <v>47</v>
      </c>
      <c r="H10584" s="96">
        <v>0.39750000000000002</v>
      </c>
      <c r="I10584" s="810">
        <v>1</v>
      </c>
    </row>
    <row r="10585" spans="1:9" x14ac:dyDescent="0.15">
      <c r="A10585" s="694" t="s">
        <v>12989</v>
      </c>
      <c r="B10585" s="96">
        <v>79616</v>
      </c>
      <c r="C10585" s="96">
        <v>5</v>
      </c>
      <c r="D10585" s="97">
        <v>159678666</v>
      </c>
      <c r="E10585" s="97">
        <v>159739602</v>
      </c>
      <c r="F10585" s="96" t="s">
        <v>2328</v>
      </c>
      <c r="G10585" s="96">
        <v>205</v>
      </c>
      <c r="H10585" s="96">
        <v>0.39754</v>
      </c>
      <c r="I10585" s="810">
        <v>1</v>
      </c>
    </row>
    <row r="10586" spans="1:9" x14ac:dyDescent="0.15">
      <c r="A10586" s="694" t="s">
        <v>12990</v>
      </c>
      <c r="B10586" s="96">
        <v>140880</v>
      </c>
      <c r="C10586" s="96">
        <v>20</v>
      </c>
      <c r="D10586" s="97">
        <v>23431041</v>
      </c>
      <c r="E10586" s="97">
        <v>23433482</v>
      </c>
      <c r="F10586" s="96" t="s">
        <v>2328</v>
      </c>
      <c r="G10586" s="96">
        <v>6</v>
      </c>
      <c r="H10586" s="96">
        <v>0.39759</v>
      </c>
      <c r="I10586" s="810">
        <v>1</v>
      </c>
    </row>
    <row r="10587" spans="1:9" x14ac:dyDescent="0.15">
      <c r="A10587" s="694" t="s">
        <v>12991</v>
      </c>
      <c r="B10587" s="96">
        <v>55723</v>
      </c>
      <c r="C10587" s="96">
        <v>19</v>
      </c>
      <c r="D10587" s="97">
        <v>14230321</v>
      </c>
      <c r="E10587" s="97">
        <v>14247440</v>
      </c>
      <c r="F10587" s="96" t="s">
        <v>2328</v>
      </c>
      <c r="G10587" s="96">
        <v>34</v>
      </c>
      <c r="H10587" s="96">
        <v>0.39767999999999998</v>
      </c>
      <c r="I10587" s="810">
        <v>1</v>
      </c>
    </row>
    <row r="10588" spans="1:9" x14ac:dyDescent="0.15">
      <c r="A10588" s="694" t="s">
        <v>12992</v>
      </c>
      <c r="B10588" s="96">
        <v>283365</v>
      </c>
      <c r="C10588" s="96">
        <v>12</v>
      </c>
      <c r="D10588" s="97">
        <v>55688072</v>
      </c>
      <c r="E10588" s="97">
        <v>55689016</v>
      </c>
      <c r="F10588" s="96" t="s">
        <v>2328</v>
      </c>
      <c r="G10588" s="96">
        <v>3</v>
      </c>
      <c r="H10588" s="96">
        <v>0.39771000000000001</v>
      </c>
      <c r="I10588" s="810">
        <v>1</v>
      </c>
    </row>
    <row r="10589" spans="1:9" x14ac:dyDescent="0.15">
      <c r="A10589" s="694" t="s">
        <v>12993</v>
      </c>
      <c r="B10589" s="96">
        <v>1063</v>
      </c>
      <c r="C10589" s="96">
        <v>1</v>
      </c>
      <c r="D10589" s="97">
        <v>214776522</v>
      </c>
      <c r="E10589" s="97">
        <v>214837914</v>
      </c>
      <c r="F10589" s="96" t="s">
        <v>2321</v>
      </c>
      <c r="G10589" s="96">
        <v>248</v>
      </c>
      <c r="H10589" s="96">
        <v>0.39789999999999998</v>
      </c>
      <c r="I10589" s="810">
        <v>1</v>
      </c>
    </row>
    <row r="10590" spans="1:9" x14ac:dyDescent="0.15">
      <c r="A10590" s="694" t="s">
        <v>12994</v>
      </c>
      <c r="B10590" s="96">
        <v>11047</v>
      </c>
      <c r="C10590" s="96">
        <v>20</v>
      </c>
      <c r="D10590" s="97">
        <v>60877112</v>
      </c>
      <c r="E10590" s="97">
        <v>60884206</v>
      </c>
      <c r="F10590" s="96" t="s">
        <v>2321</v>
      </c>
      <c r="G10590" s="96">
        <v>19</v>
      </c>
      <c r="H10590" s="96">
        <v>0.39790999999999999</v>
      </c>
      <c r="I10590" s="810">
        <v>1</v>
      </c>
    </row>
    <row r="10591" spans="1:9" x14ac:dyDescent="0.15">
      <c r="A10591" s="694" t="s">
        <v>12995</v>
      </c>
      <c r="B10591" s="96">
        <v>26689</v>
      </c>
      <c r="C10591" s="96">
        <v>17</v>
      </c>
      <c r="D10591" s="97">
        <v>56232515</v>
      </c>
      <c r="E10591" s="97">
        <v>56233447</v>
      </c>
      <c r="F10591" s="96" t="s">
        <v>2321</v>
      </c>
      <c r="G10591" s="96">
        <v>3</v>
      </c>
      <c r="H10591" s="96">
        <v>0.39793000000000001</v>
      </c>
      <c r="I10591" s="810">
        <v>1</v>
      </c>
    </row>
    <row r="10592" spans="1:9" x14ac:dyDescent="0.15">
      <c r="A10592" s="694" t="s">
        <v>12996</v>
      </c>
      <c r="B10592" s="96">
        <v>730094</v>
      </c>
      <c r="C10592" s="96">
        <v>16</v>
      </c>
      <c r="D10592" s="97">
        <v>22019456</v>
      </c>
      <c r="E10592" s="97">
        <v>22095975</v>
      </c>
      <c r="F10592" s="96" t="s">
        <v>2321</v>
      </c>
      <c r="G10592" s="96">
        <v>96</v>
      </c>
      <c r="H10592" s="96">
        <v>0.39796999999999999</v>
      </c>
      <c r="I10592" s="810">
        <v>1</v>
      </c>
    </row>
    <row r="10593" spans="1:9" x14ac:dyDescent="0.15">
      <c r="A10593" s="694" t="s">
        <v>12997</v>
      </c>
      <c r="B10593" s="96">
        <v>4665</v>
      </c>
      <c r="C10593" s="96">
        <v>12</v>
      </c>
      <c r="D10593" s="97">
        <v>57482677</v>
      </c>
      <c r="E10593" s="97">
        <v>57489259</v>
      </c>
      <c r="F10593" s="96" t="s">
        <v>2321</v>
      </c>
      <c r="G10593" s="96">
        <v>13</v>
      </c>
      <c r="H10593" s="96">
        <v>0.39823999999999998</v>
      </c>
      <c r="I10593" s="810">
        <v>1</v>
      </c>
    </row>
    <row r="10594" spans="1:9" x14ac:dyDescent="0.15">
      <c r="A10594" s="694" t="s">
        <v>12998</v>
      </c>
      <c r="B10594" s="96">
        <v>114771</v>
      </c>
      <c r="C10594" s="96">
        <v>1</v>
      </c>
      <c r="D10594" s="97">
        <v>153270338</v>
      </c>
      <c r="E10594" s="97">
        <v>153283194</v>
      </c>
      <c r="F10594" s="96" t="s">
        <v>2328</v>
      </c>
      <c r="G10594" s="96">
        <v>52</v>
      </c>
      <c r="H10594" s="96">
        <v>0.39833000000000002</v>
      </c>
      <c r="I10594" s="810">
        <v>1</v>
      </c>
    </row>
    <row r="10595" spans="1:9" x14ac:dyDescent="0.15">
      <c r="A10595" s="694" t="s">
        <v>12999</v>
      </c>
      <c r="B10595" s="96">
        <v>200403</v>
      </c>
      <c r="C10595" s="96">
        <v>2</v>
      </c>
      <c r="D10595" s="97">
        <v>98703595</v>
      </c>
      <c r="E10595" s="97">
        <v>98929410</v>
      </c>
      <c r="F10595" s="96" t="s">
        <v>2321</v>
      </c>
      <c r="G10595" s="96">
        <v>710</v>
      </c>
      <c r="H10595" s="96">
        <v>0.39848</v>
      </c>
      <c r="I10595" s="810">
        <v>1</v>
      </c>
    </row>
    <row r="10596" spans="1:9" x14ac:dyDescent="0.15">
      <c r="A10596" s="694" t="s">
        <v>13000</v>
      </c>
      <c r="B10596" s="96">
        <v>64328</v>
      </c>
      <c r="C10596" s="96">
        <v>13</v>
      </c>
      <c r="D10596" s="97">
        <v>21351468</v>
      </c>
      <c r="E10596" s="97">
        <v>21476913</v>
      </c>
      <c r="F10596" s="96" t="s">
        <v>2328</v>
      </c>
      <c r="G10596" s="96">
        <v>398</v>
      </c>
      <c r="H10596" s="96">
        <v>0.39848</v>
      </c>
      <c r="I10596" s="810">
        <v>1</v>
      </c>
    </row>
    <row r="10597" spans="1:9" x14ac:dyDescent="0.15">
      <c r="A10597" s="694" t="s">
        <v>13001</v>
      </c>
      <c r="B10597" s="96">
        <v>60386</v>
      </c>
      <c r="C10597" s="96">
        <v>17</v>
      </c>
      <c r="D10597" s="97">
        <v>73269061</v>
      </c>
      <c r="E10597" s="97">
        <v>73285530</v>
      </c>
      <c r="F10597" s="96" t="s">
        <v>2328</v>
      </c>
      <c r="G10597" s="96">
        <v>60</v>
      </c>
      <c r="H10597" s="96">
        <v>0.39850999999999998</v>
      </c>
      <c r="I10597" s="810">
        <v>1</v>
      </c>
    </row>
    <row r="10598" spans="1:9" x14ac:dyDescent="0.15">
      <c r="A10598" s="694" t="s">
        <v>13002</v>
      </c>
      <c r="B10598" s="96">
        <v>342527</v>
      </c>
      <c r="C10598" s="96">
        <v>17</v>
      </c>
      <c r="D10598" s="97">
        <v>4487276</v>
      </c>
      <c r="E10598" s="97">
        <v>4511614</v>
      </c>
      <c r="F10598" s="96" t="s">
        <v>2321</v>
      </c>
      <c r="G10598" s="96">
        <v>121</v>
      </c>
      <c r="H10598" s="96">
        <v>0.39851999999999999</v>
      </c>
      <c r="I10598" s="810">
        <v>1</v>
      </c>
    </row>
    <row r="10599" spans="1:9" x14ac:dyDescent="0.15">
      <c r="A10599" s="694" t="s">
        <v>13003</v>
      </c>
      <c r="B10599" s="96">
        <v>353140</v>
      </c>
      <c r="C10599" s="96">
        <v>1</v>
      </c>
      <c r="D10599" s="97">
        <v>152647791</v>
      </c>
      <c r="E10599" s="97">
        <v>152649050</v>
      </c>
      <c r="F10599" s="96" t="s">
        <v>2321</v>
      </c>
      <c r="G10599" s="96">
        <v>5</v>
      </c>
      <c r="H10599" s="96">
        <v>0.39851999999999999</v>
      </c>
      <c r="I10599" s="810">
        <v>1</v>
      </c>
    </row>
    <row r="10600" spans="1:9" x14ac:dyDescent="0.15">
      <c r="A10600" s="694" t="s">
        <v>13004</v>
      </c>
      <c r="B10600" s="96">
        <v>5290</v>
      </c>
      <c r="C10600" s="96">
        <v>3</v>
      </c>
      <c r="D10600" s="97">
        <v>178866311</v>
      </c>
      <c r="E10600" s="97">
        <v>178952500</v>
      </c>
      <c r="F10600" s="96" t="s">
        <v>2321</v>
      </c>
      <c r="G10600" s="96">
        <v>273</v>
      </c>
      <c r="H10600" s="96">
        <v>0.39853</v>
      </c>
      <c r="I10600" s="810">
        <v>1</v>
      </c>
    </row>
    <row r="10601" spans="1:9" x14ac:dyDescent="0.15">
      <c r="A10601" s="694" t="s">
        <v>13005</v>
      </c>
      <c r="B10601" s="96">
        <v>4489</v>
      </c>
      <c r="C10601" s="96">
        <v>16</v>
      </c>
      <c r="D10601" s="97">
        <v>56672578</v>
      </c>
      <c r="E10601" s="97">
        <v>56673999</v>
      </c>
      <c r="F10601" s="96" t="s">
        <v>2321</v>
      </c>
      <c r="G10601" s="96">
        <v>10</v>
      </c>
      <c r="H10601" s="96">
        <v>0.39860000000000001</v>
      </c>
      <c r="I10601" s="810">
        <v>1</v>
      </c>
    </row>
    <row r="10602" spans="1:9" x14ac:dyDescent="0.15">
      <c r="A10602" s="694" t="s">
        <v>13006</v>
      </c>
      <c r="B10602" s="96">
        <v>58492</v>
      </c>
      <c r="C10602" s="96">
        <v>19</v>
      </c>
      <c r="D10602" s="97">
        <v>2933216</v>
      </c>
      <c r="E10602" s="97">
        <v>2944969</v>
      </c>
      <c r="F10602" s="96" t="s">
        <v>2328</v>
      </c>
      <c r="G10602" s="96">
        <v>21</v>
      </c>
      <c r="H10602" s="96">
        <v>0.39862999999999998</v>
      </c>
      <c r="I10602" s="810">
        <v>1</v>
      </c>
    </row>
    <row r="10603" spans="1:9" x14ac:dyDescent="0.15">
      <c r="A10603" s="694" t="s">
        <v>13007</v>
      </c>
      <c r="B10603" s="96">
        <v>54555</v>
      </c>
      <c r="C10603" s="96">
        <v>19</v>
      </c>
      <c r="D10603" s="97">
        <v>19030484</v>
      </c>
      <c r="E10603" s="97">
        <v>19039442</v>
      </c>
      <c r="F10603" s="96" t="s">
        <v>2321</v>
      </c>
      <c r="G10603" s="96">
        <v>27</v>
      </c>
      <c r="H10603" s="96">
        <v>0.39865</v>
      </c>
      <c r="I10603" s="810">
        <v>1</v>
      </c>
    </row>
    <row r="10604" spans="1:9" x14ac:dyDescent="0.15">
      <c r="A10604" s="694" t="s">
        <v>13008</v>
      </c>
      <c r="B10604" s="96">
        <v>57035</v>
      </c>
      <c r="C10604" s="96">
        <v>1</v>
      </c>
      <c r="D10604" s="97">
        <v>25568740</v>
      </c>
      <c r="E10604" s="97">
        <v>25574010</v>
      </c>
      <c r="F10604" s="96" t="s">
        <v>2328</v>
      </c>
      <c r="G10604" s="96">
        <v>7</v>
      </c>
      <c r="H10604" s="96">
        <v>0.39899000000000001</v>
      </c>
      <c r="I10604" s="810">
        <v>1</v>
      </c>
    </row>
    <row r="10605" spans="1:9" x14ac:dyDescent="0.15">
      <c r="A10605" s="694" t="s">
        <v>13009</v>
      </c>
      <c r="B10605" s="96">
        <v>57798</v>
      </c>
      <c r="C10605" s="96">
        <v>7</v>
      </c>
      <c r="D10605" s="97">
        <v>92076762</v>
      </c>
      <c r="E10605" s="97">
        <v>92089381</v>
      </c>
      <c r="F10605" s="96" t="s">
        <v>2321</v>
      </c>
      <c r="G10605" s="96">
        <v>19</v>
      </c>
      <c r="H10605" s="96">
        <v>0.39913999999999999</v>
      </c>
      <c r="I10605" s="810">
        <v>1</v>
      </c>
    </row>
    <row r="10606" spans="1:9" x14ac:dyDescent="0.15">
      <c r="A10606" s="694" t="s">
        <v>13010</v>
      </c>
      <c r="B10606" s="96">
        <v>50509</v>
      </c>
      <c r="C10606" s="96">
        <v>19</v>
      </c>
      <c r="D10606" s="97">
        <v>10070237</v>
      </c>
      <c r="E10606" s="97">
        <v>10121147</v>
      </c>
      <c r="F10606" s="96" t="s">
        <v>2328</v>
      </c>
      <c r="G10606" s="96">
        <v>295</v>
      </c>
      <c r="H10606" s="96">
        <v>0.39917999999999998</v>
      </c>
      <c r="I10606" s="810">
        <v>1</v>
      </c>
    </row>
    <row r="10607" spans="1:9" x14ac:dyDescent="0.15">
      <c r="A10607" s="694" t="s">
        <v>13011</v>
      </c>
      <c r="B10607" s="96">
        <v>53828</v>
      </c>
      <c r="C10607" s="96">
        <v>10</v>
      </c>
      <c r="D10607" s="97">
        <v>43867092</v>
      </c>
      <c r="E10607" s="97">
        <v>43871783</v>
      </c>
      <c r="F10607" s="96" t="s">
        <v>2321</v>
      </c>
      <c r="G10607" s="96">
        <v>12</v>
      </c>
      <c r="H10607" s="96">
        <v>0.39932000000000001</v>
      </c>
      <c r="I10607" s="810">
        <v>1</v>
      </c>
    </row>
    <row r="10608" spans="1:9" x14ac:dyDescent="0.15">
      <c r="A10608" s="694" t="s">
        <v>13012</v>
      </c>
      <c r="B10608" s="96">
        <v>54433</v>
      </c>
      <c r="C10608" s="96">
        <v>4</v>
      </c>
      <c r="D10608" s="97">
        <v>110736666</v>
      </c>
      <c r="E10608" s="97">
        <v>110745893</v>
      </c>
      <c r="F10608" s="96" t="s">
        <v>2321</v>
      </c>
      <c r="G10608" s="96">
        <v>37</v>
      </c>
      <c r="H10608" s="96">
        <v>0.39940999999999999</v>
      </c>
      <c r="I10608" s="810">
        <v>1</v>
      </c>
    </row>
    <row r="10609" spans="1:9" x14ac:dyDescent="0.15">
      <c r="A10609" s="694" t="s">
        <v>13013</v>
      </c>
      <c r="B10609" s="96">
        <v>219333</v>
      </c>
      <c r="C10609" s="96">
        <v>13</v>
      </c>
      <c r="D10609" s="97">
        <v>27640287</v>
      </c>
      <c r="E10609" s="97">
        <v>27746033</v>
      </c>
      <c r="F10609" s="96" t="s">
        <v>2328</v>
      </c>
      <c r="G10609" s="96">
        <v>345</v>
      </c>
      <c r="H10609" s="96">
        <v>0.39942</v>
      </c>
      <c r="I10609" s="810">
        <v>1</v>
      </c>
    </row>
    <row r="10610" spans="1:9" x14ac:dyDescent="0.15">
      <c r="A10610" s="694" t="s">
        <v>13014</v>
      </c>
      <c r="B10610" s="96">
        <v>2580</v>
      </c>
      <c r="C10610" s="96">
        <v>4</v>
      </c>
      <c r="D10610" s="97">
        <v>843065</v>
      </c>
      <c r="E10610" s="97">
        <v>926174</v>
      </c>
      <c r="F10610" s="96" t="s">
        <v>2328</v>
      </c>
      <c r="G10610" s="96">
        <v>380</v>
      </c>
      <c r="H10610" s="96">
        <v>0.39945000000000003</v>
      </c>
      <c r="I10610" s="810">
        <v>1</v>
      </c>
    </row>
    <row r="10611" spans="1:9" x14ac:dyDescent="0.15">
      <c r="A10611" s="694" t="s">
        <v>13015</v>
      </c>
      <c r="B10611" s="96">
        <v>400658</v>
      </c>
      <c r="C10611" s="96">
        <v>18</v>
      </c>
      <c r="D10611" s="97">
        <v>74207477</v>
      </c>
      <c r="E10611" s="97">
        <v>74210045</v>
      </c>
      <c r="F10611" s="96" t="s">
        <v>2321</v>
      </c>
      <c r="G10611" s="96">
        <v>3</v>
      </c>
      <c r="H10611" s="96">
        <v>0.39962999999999999</v>
      </c>
      <c r="I10611" s="810">
        <v>1</v>
      </c>
    </row>
    <row r="10612" spans="1:9" x14ac:dyDescent="0.15">
      <c r="A10612" s="694" t="s">
        <v>13016</v>
      </c>
      <c r="B10612" s="96">
        <v>6049</v>
      </c>
      <c r="C10612" s="96">
        <v>13</v>
      </c>
      <c r="D10612" s="97">
        <v>26786894</v>
      </c>
      <c r="E10612" s="97">
        <v>26796686</v>
      </c>
      <c r="F10612" s="96" t="s">
        <v>2328</v>
      </c>
      <c r="G10612" s="96">
        <v>22</v>
      </c>
      <c r="H10612" s="96">
        <v>0.39967999999999998</v>
      </c>
      <c r="I10612" s="810">
        <v>1</v>
      </c>
    </row>
    <row r="10613" spans="1:9" x14ac:dyDescent="0.15">
      <c r="A10613" s="694" t="s">
        <v>13017</v>
      </c>
      <c r="B10613" s="96">
        <v>7625</v>
      </c>
      <c r="C10613" s="96">
        <v>22</v>
      </c>
      <c r="D10613" s="97">
        <v>20748405</v>
      </c>
      <c r="E10613" s="97">
        <v>20762753</v>
      </c>
      <c r="F10613" s="96" t="s">
        <v>2321</v>
      </c>
      <c r="G10613" s="96">
        <v>42</v>
      </c>
      <c r="H10613" s="96">
        <v>0.39979999999999999</v>
      </c>
      <c r="I10613" s="810">
        <v>1</v>
      </c>
    </row>
    <row r="10614" spans="1:9" x14ac:dyDescent="0.15">
      <c r="A10614" s="694" t="s">
        <v>13018</v>
      </c>
      <c r="B10614" s="96">
        <v>5264</v>
      </c>
      <c r="C10614" s="96">
        <v>10</v>
      </c>
      <c r="D10614" s="97">
        <v>13319796</v>
      </c>
      <c r="E10614" s="97">
        <v>13342133</v>
      </c>
      <c r="F10614" s="96" t="s">
        <v>2328</v>
      </c>
      <c r="G10614" s="96">
        <v>106</v>
      </c>
      <c r="H10614" s="96">
        <v>0.39987</v>
      </c>
      <c r="I10614" s="810">
        <v>1</v>
      </c>
    </row>
    <row r="10615" spans="1:9" x14ac:dyDescent="0.15">
      <c r="A10615" s="694" t="s">
        <v>13019</v>
      </c>
      <c r="B10615" s="96">
        <v>10247</v>
      </c>
      <c r="C10615" s="96">
        <v>8</v>
      </c>
      <c r="D10615" s="97">
        <v>99114567</v>
      </c>
      <c r="E10615" s="97">
        <v>99129418</v>
      </c>
      <c r="F10615" s="96" t="s">
        <v>2328</v>
      </c>
      <c r="G10615" s="96">
        <v>59</v>
      </c>
      <c r="H10615" s="96">
        <v>0.39988000000000001</v>
      </c>
      <c r="I10615" s="810">
        <v>1</v>
      </c>
    </row>
    <row r="10616" spans="1:9" x14ac:dyDescent="0.15">
      <c r="A10616" s="694" t="s">
        <v>13020</v>
      </c>
      <c r="B10616" s="96">
        <v>3467</v>
      </c>
      <c r="C10616" s="96">
        <v>9</v>
      </c>
      <c r="D10616" s="97">
        <v>21140631</v>
      </c>
      <c r="E10616" s="97">
        <v>21142144</v>
      </c>
      <c r="F10616" s="96" t="s">
        <v>2328</v>
      </c>
      <c r="G10616" s="96">
        <v>5</v>
      </c>
      <c r="H10616" s="96">
        <v>0.39989000000000002</v>
      </c>
      <c r="I10616" s="810">
        <v>1</v>
      </c>
    </row>
    <row r="10617" spans="1:9" x14ac:dyDescent="0.15">
      <c r="A10617" s="694" t="s">
        <v>13021</v>
      </c>
      <c r="B10617" s="96">
        <v>84735</v>
      </c>
      <c r="C10617" s="96">
        <v>18</v>
      </c>
      <c r="D10617" s="97">
        <v>72201692</v>
      </c>
      <c r="E10617" s="97">
        <v>72252261</v>
      </c>
      <c r="F10617" s="96" t="s">
        <v>2321</v>
      </c>
      <c r="G10617" s="96">
        <v>187</v>
      </c>
      <c r="H10617" s="96">
        <v>0.40004000000000001</v>
      </c>
      <c r="I10617" s="810">
        <v>1</v>
      </c>
    </row>
    <row r="10618" spans="1:9" x14ac:dyDescent="0.15">
      <c r="A10618" s="694" t="s">
        <v>2360</v>
      </c>
      <c r="B10618" s="96">
        <v>22930</v>
      </c>
      <c r="C10618" s="96">
        <v>2</v>
      </c>
      <c r="D10618" s="97">
        <v>135809835</v>
      </c>
      <c r="E10618" s="97">
        <v>135928280</v>
      </c>
      <c r="F10618" s="96" t="s">
        <v>2321</v>
      </c>
      <c r="G10618" s="96">
        <v>199</v>
      </c>
      <c r="H10618" s="96">
        <v>0.40005000000000002</v>
      </c>
      <c r="I10618" s="810">
        <v>1</v>
      </c>
    </row>
    <row r="10619" spans="1:9" x14ac:dyDescent="0.15">
      <c r="A10619" s="694" t="s">
        <v>13022</v>
      </c>
      <c r="B10619" s="96">
        <v>9584</v>
      </c>
      <c r="C10619" s="96">
        <v>20</v>
      </c>
      <c r="D10619" s="97">
        <v>34291531</v>
      </c>
      <c r="E10619" s="97">
        <v>34330258</v>
      </c>
      <c r="F10619" s="96" t="s">
        <v>2328</v>
      </c>
      <c r="G10619" s="96">
        <v>122</v>
      </c>
      <c r="H10619" s="96">
        <v>0.40006000000000003</v>
      </c>
      <c r="I10619" s="810">
        <v>1</v>
      </c>
    </row>
    <row r="10620" spans="1:9" x14ac:dyDescent="0.15">
      <c r="A10620" s="694" t="s">
        <v>13023</v>
      </c>
      <c r="B10620" s="96">
        <v>83986</v>
      </c>
      <c r="C10620" s="96">
        <v>16</v>
      </c>
      <c r="D10620" s="97">
        <v>284758</v>
      </c>
      <c r="E10620" s="97">
        <v>318960</v>
      </c>
      <c r="F10620" s="96" t="s">
        <v>2321</v>
      </c>
      <c r="G10620" s="96">
        <v>109</v>
      </c>
      <c r="H10620" s="96">
        <v>0.40006999999999998</v>
      </c>
      <c r="I10620" s="810">
        <v>1</v>
      </c>
    </row>
    <row r="10621" spans="1:9" x14ac:dyDescent="0.15">
      <c r="A10621" s="694" t="s">
        <v>13024</v>
      </c>
      <c r="B10621" s="96">
        <v>26658</v>
      </c>
      <c r="C10621" s="96">
        <v>19</v>
      </c>
      <c r="D10621" s="97">
        <v>15052301</v>
      </c>
      <c r="E10621" s="97">
        <v>15053260</v>
      </c>
      <c r="F10621" s="96" t="s">
        <v>2321</v>
      </c>
      <c r="G10621" s="96">
        <v>3</v>
      </c>
      <c r="H10621" s="96">
        <v>0.40014</v>
      </c>
      <c r="I10621" s="810">
        <v>1</v>
      </c>
    </row>
    <row r="10622" spans="1:9" x14ac:dyDescent="0.15">
      <c r="A10622" s="694" t="s">
        <v>13025</v>
      </c>
      <c r="B10622" s="96">
        <v>27350</v>
      </c>
      <c r="C10622" s="96">
        <v>22</v>
      </c>
      <c r="D10622" s="97">
        <v>39410265</v>
      </c>
      <c r="E10622" s="97">
        <v>39414843</v>
      </c>
      <c r="F10622" s="96" t="s">
        <v>2321</v>
      </c>
      <c r="G10622" s="96">
        <v>20</v>
      </c>
      <c r="H10622" s="96">
        <v>0.40033999999999997</v>
      </c>
      <c r="I10622" s="810">
        <v>1</v>
      </c>
    </row>
    <row r="10623" spans="1:9" x14ac:dyDescent="0.15">
      <c r="A10623" s="694" t="s">
        <v>13026</v>
      </c>
      <c r="B10623" s="96">
        <v>9388</v>
      </c>
      <c r="C10623" s="96">
        <v>18</v>
      </c>
      <c r="D10623" s="97">
        <v>47087069</v>
      </c>
      <c r="E10623" s="97">
        <v>47119278</v>
      </c>
      <c r="F10623" s="96" t="s">
        <v>2321</v>
      </c>
      <c r="G10623" s="96">
        <v>94</v>
      </c>
      <c r="H10623" s="96">
        <v>0.40054000000000001</v>
      </c>
      <c r="I10623" s="810">
        <v>1</v>
      </c>
    </row>
    <row r="10624" spans="1:9" x14ac:dyDescent="0.15">
      <c r="A10624" s="694" t="s">
        <v>13027</v>
      </c>
      <c r="B10624" s="96">
        <v>8036</v>
      </c>
      <c r="C10624" s="96">
        <v>10</v>
      </c>
      <c r="D10624" s="97">
        <v>112679301</v>
      </c>
      <c r="E10624" s="97">
        <v>112773425</v>
      </c>
      <c r="F10624" s="96" t="s">
        <v>2321</v>
      </c>
      <c r="G10624" s="96">
        <v>225</v>
      </c>
      <c r="H10624" s="96">
        <v>0.40055000000000002</v>
      </c>
      <c r="I10624" s="810">
        <v>1</v>
      </c>
    </row>
    <row r="10625" spans="1:9" x14ac:dyDescent="0.15">
      <c r="A10625" s="694" t="s">
        <v>13028</v>
      </c>
      <c r="B10625" s="96">
        <v>126295</v>
      </c>
      <c r="C10625" s="96">
        <v>19</v>
      </c>
      <c r="D10625" s="97">
        <v>2900896</v>
      </c>
      <c r="E10625" s="97">
        <v>2918641</v>
      </c>
      <c r="F10625" s="96" t="s">
        <v>2321</v>
      </c>
      <c r="G10625" s="96">
        <v>58</v>
      </c>
      <c r="H10625" s="96">
        <v>0.40064</v>
      </c>
      <c r="I10625" s="810">
        <v>1</v>
      </c>
    </row>
    <row r="10626" spans="1:9" x14ac:dyDescent="0.15">
      <c r="A10626" s="694" t="s">
        <v>1063</v>
      </c>
      <c r="B10626" s="96">
        <v>152831</v>
      </c>
      <c r="C10626" s="96">
        <v>4</v>
      </c>
      <c r="D10626" s="97">
        <v>39408473</v>
      </c>
      <c r="E10626" s="97">
        <v>39453153</v>
      </c>
      <c r="F10626" s="96" t="s">
        <v>2321</v>
      </c>
      <c r="G10626" s="96">
        <v>164</v>
      </c>
      <c r="H10626" s="96">
        <v>0.40064</v>
      </c>
      <c r="I10626" s="810">
        <v>1</v>
      </c>
    </row>
    <row r="10627" spans="1:9" x14ac:dyDescent="0.15">
      <c r="A10627" s="694" t="s">
        <v>13029</v>
      </c>
      <c r="B10627" s="96">
        <v>80863</v>
      </c>
      <c r="C10627" s="96">
        <v>6</v>
      </c>
      <c r="D10627" s="97">
        <v>32116140</v>
      </c>
      <c r="E10627" s="97">
        <v>32119720</v>
      </c>
      <c r="F10627" s="96" t="s">
        <v>2328</v>
      </c>
      <c r="G10627" s="96">
        <v>3</v>
      </c>
      <c r="H10627" s="96">
        <v>0.40067999999999998</v>
      </c>
      <c r="I10627" s="810">
        <v>1</v>
      </c>
    </row>
    <row r="10628" spans="1:9" x14ac:dyDescent="0.15">
      <c r="A10628" s="694" t="s">
        <v>13030</v>
      </c>
      <c r="B10628" s="96">
        <v>5545</v>
      </c>
      <c r="C10628" s="96">
        <v>12</v>
      </c>
      <c r="D10628" s="97">
        <v>11460015</v>
      </c>
      <c r="E10628" s="97">
        <v>11463369</v>
      </c>
      <c r="F10628" s="96" t="s">
        <v>2328</v>
      </c>
      <c r="G10628" s="96">
        <v>16</v>
      </c>
      <c r="H10628" s="96">
        <v>0.40073999999999999</v>
      </c>
      <c r="I10628" s="810">
        <v>1</v>
      </c>
    </row>
    <row r="10629" spans="1:9" x14ac:dyDescent="0.15">
      <c r="A10629" s="694" t="s">
        <v>13031</v>
      </c>
      <c r="B10629" s="96">
        <v>130355</v>
      </c>
      <c r="C10629" s="96">
        <v>2</v>
      </c>
      <c r="D10629" s="97">
        <v>120059793</v>
      </c>
      <c r="E10629" s="97">
        <v>120124451</v>
      </c>
      <c r="F10629" s="96" t="s">
        <v>2328</v>
      </c>
      <c r="G10629" s="96">
        <v>252</v>
      </c>
      <c r="H10629" s="96">
        <v>0.40077000000000002</v>
      </c>
      <c r="I10629" s="810">
        <v>1</v>
      </c>
    </row>
    <row r="10630" spans="1:9" x14ac:dyDescent="0.15">
      <c r="A10630" s="694" t="s">
        <v>13032</v>
      </c>
      <c r="B10630" s="96">
        <v>64224</v>
      </c>
      <c r="C10630" s="96">
        <v>7</v>
      </c>
      <c r="D10630" s="97">
        <v>35672269</v>
      </c>
      <c r="E10630" s="97">
        <v>35734772</v>
      </c>
      <c r="F10630" s="96" t="s">
        <v>2328</v>
      </c>
      <c r="G10630" s="96">
        <v>172</v>
      </c>
      <c r="H10630" s="96">
        <v>0.40077000000000002</v>
      </c>
      <c r="I10630" s="810">
        <v>1</v>
      </c>
    </row>
    <row r="10631" spans="1:9" x14ac:dyDescent="0.15">
      <c r="A10631" s="694" t="s">
        <v>13033</v>
      </c>
      <c r="B10631" s="96">
        <v>55629</v>
      </c>
      <c r="C10631" s="96">
        <v>1</v>
      </c>
      <c r="D10631" s="97">
        <v>24286301</v>
      </c>
      <c r="E10631" s="97">
        <v>24289952</v>
      </c>
      <c r="F10631" s="96" t="s">
        <v>2321</v>
      </c>
      <c r="G10631" s="96">
        <v>2</v>
      </c>
      <c r="H10631" s="96">
        <v>0.40089000000000002</v>
      </c>
      <c r="I10631" s="810">
        <v>1</v>
      </c>
    </row>
    <row r="10632" spans="1:9" x14ac:dyDescent="0.15">
      <c r="A10632" s="694" t="s">
        <v>13034</v>
      </c>
      <c r="B10632" s="96">
        <v>55687</v>
      </c>
      <c r="C10632" s="96">
        <v>22</v>
      </c>
      <c r="D10632" s="97">
        <v>46731298</v>
      </c>
      <c r="E10632" s="97">
        <v>46753237</v>
      </c>
      <c r="F10632" s="96" t="s">
        <v>2321</v>
      </c>
      <c r="G10632" s="96">
        <v>52</v>
      </c>
      <c r="H10632" s="96">
        <v>0.40106999999999998</v>
      </c>
      <c r="I10632" s="810">
        <v>1</v>
      </c>
    </row>
    <row r="10633" spans="1:9" x14ac:dyDescent="0.15">
      <c r="A10633" s="694" t="s">
        <v>13035</v>
      </c>
      <c r="B10633" s="96">
        <v>7837</v>
      </c>
      <c r="C10633" s="96">
        <v>2</v>
      </c>
      <c r="D10633" s="97">
        <v>1635659</v>
      </c>
      <c r="E10633" s="97">
        <v>1748291</v>
      </c>
      <c r="F10633" s="96" t="s">
        <v>2328</v>
      </c>
      <c r="G10633" s="96">
        <v>420</v>
      </c>
      <c r="H10633" s="96">
        <v>0.40109</v>
      </c>
      <c r="I10633" s="810">
        <v>1</v>
      </c>
    </row>
    <row r="10634" spans="1:9" x14ac:dyDescent="0.15">
      <c r="A10634" s="694" t="s">
        <v>13036</v>
      </c>
      <c r="B10634" s="96">
        <v>285679</v>
      </c>
      <c r="C10634" s="96">
        <v>5</v>
      </c>
      <c r="D10634" s="97">
        <v>179068545</v>
      </c>
      <c r="E10634" s="97">
        <v>179072083</v>
      </c>
      <c r="F10634" s="96" t="s">
        <v>2328</v>
      </c>
      <c r="G10634" s="96">
        <v>5</v>
      </c>
      <c r="H10634" s="96">
        <v>0.40110000000000001</v>
      </c>
      <c r="I10634" s="810">
        <v>1</v>
      </c>
    </row>
    <row r="10635" spans="1:9" x14ac:dyDescent="0.15">
      <c r="A10635" s="694" t="s">
        <v>13037</v>
      </c>
      <c r="B10635" s="96">
        <v>391194</v>
      </c>
      <c r="C10635" s="96">
        <v>1</v>
      </c>
      <c r="D10635" s="97">
        <v>248343288</v>
      </c>
      <c r="E10635" s="97">
        <v>248344331</v>
      </c>
      <c r="F10635" s="96" t="s">
        <v>2321</v>
      </c>
      <c r="G10635" s="96">
        <v>2</v>
      </c>
      <c r="H10635" s="96">
        <v>0.40111999999999998</v>
      </c>
      <c r="I10635" s="810">
        <v>1</v>
      </c>
    </row>
    <row r="10636" spans="1:9" x14ac:dyDescent="0.15">
      <c r="A10636" s="694" t="s">
        <v>13038</v>
      </c>
      <c r="B10636" s="96">
        <v>56603</v>
      </c>
      <c r="C10636" s="96">
        <v>2</v>
      </c>
      <c r="D10636" s="97">
        <v>72356367</v>
      </c>
      <c r="E10636" s="97">
        <v>72374991</v>
      </c>
      <c r="F10636" s="96" t="s">
        <v>2328</v>
      </c>
      <c r="G10636" s="96">
        <v>32</v>
      </c>
      <c r="H10636" s="96">
        <v>0.40115000000000001</v>
      </c>
      <c r="I10636" s="810">
        <v>1</v>
      </c>
    </row>
    <row r="10637" spans="1:9" x14ac:dyDescent="0.15">
      <c r="A10637" s="694" t="s">
        <v>13039</v>
      </c>
      <c r="B10637" s="96">
        <v>788</v>
      </c>
      <c r="C10637" s="96">
        <v>3</v>
      </c>
      <c r="D10637" s="97">
        <v>48894356</v>
      </c>
      <c r="E10637" s="97">
        <v>48936426</v>
      </c>
      <c r="F10637" s="96" t="s">
        <v>2328</v>
      </c>
      <c r="G10637" s="96">
        <v>51</v>
      </c>
      <c r="H10637" s="96">
        <v>0.40132000000000001</v>
      </c>
      <c r="I10637" s="810">
        <v>1</v>
      </c>
    </row>
    <row r="10638" spans="1:9" x14ac:dyDescent="0.15">
      <c r="A10638" s="694" t="s">
        <v>13040</v>
      </c>
      <c r="B10638" s="96">
        <v>5670</v>
      </c>
      <c r="C10638" s="96">
        <v>19</v>
      </c>
      <c r="D10638" s="97">
        <v>43568362</v>
      </c>
      <c r="E10638" s="97">
        <v>43586893</v>
      </c>
      <c r="F10638" s="96" t="s">
        <v>2328</v>
      </c>
      <c r="G10638" s="96">
        <v>78</v>
      </c>
      <c r="H10638" s="96">
        <v>0.40145999999999998</v>
      </c>
      <c r="I10638" s="810">
        <v>1</v>
      </c>
    </row>
    <row r="10639" spans="1:9" x14ac:dyDescent="0.15">
      <c r="A10639" s="694" t="s">
        <v>13041</v>
      </c>
      <c r="B10639" s="96">
        <v>3486</v>
      </c>
      <c r="C10639" s="96">
        <v>7</v>
      </c>
      <c r="D10639" s="97">
        <v>45951844</v>
      </c>
      <c r="E10639" s="97">
        <v>45960871</v>
      </c>
      <c r="F10639" s="96" t="s">
        <v>2328</v>
      </c>
      <c r="G10639" s="96">
        <v>23</v>
      </c>
      <c r="H10639" s="96">
        <v>0.40150000000000002</v>
      </c>
      <c r="I10639" s="810">
        <v>1</v>
      </c>
    </row>
    <row r="10640" spans="1:9" x14ac:dyDescent="0.15">
      <c r="A10640" s="694" t="s">
        <v>13042</v>
      </c>
      <c r="B10640" s="96">
        <v>26275</v>
      </c>
      <c r="C10640" s="96">
        <v>2</v>
      </c>
      <c r="D10640" s="97">
        <v>191069355</v>
      </c>
      <c r="E10640" s="97">
        <v>191184771</v>
      </c>
      <c r="F10640" s="96" t="s">
        <v>2328</v>
      </c>
      <c r="G10640" s="96">
        <v>414</v>
      </c>
      <c r="H10640" s="96">
        <v>0.40151999999999999</v>
      </c>
      <c r="I10640" s="810">
        <v>1</v>
      </c>
    </row>
    <row r="10641" spans="1:9" x14ac:dyDescent="0.15">
      <c r="A10641" s="694" t="s">
        <v>13043</v>
      </c>
      <c r="B10641" s="96">
        <v>8034</v>
      </c>
      <c r="C10641" s="96">
        <v>10</v>
      </c>
      <c r="D10641" s="97">
        <v>70242090</v>
      </c>
      <c r="E10641" s="97">
        <v>70287280</v>
      </c>
      <c r="F10641" s="96" t="s">
        <v>2328</v>
      </c>
      <c r="G10641" s="96">
        <v>166</v>
      </c>
      <c r="H10641" s="96">
        <v>0.40153</v>
      </c>
      <c r="I10641" s="810">
        <v>1</v>
      </c>
    </row>
    <row r="10642" spans="1:9" x14ac:dyDescent="0.15">
      <c r="A10642" s="694" t="s">
        <v>13044</v>
      </c>
      <c r="B10642" s="96">
        <v>7692</v>
      </c>
      <c r="C10642" s="96">
        <v>20</v>
      </c>
      <c r="D10642" s="97">
        <v>18268872</v>
      </c>
      <c r="E10642" s="97">
        <v>18297640</v>
      </c>
      <c r="F10642" s="96" t="s">
        <v>2321</v>
      </c>
      <c r="G10642" s="96">
        <v>101</v>
      </c>
      <c r="H10642" s="96">
        <v>0.40159</v>
      </c>
      <c r="I10642" s="810">
        <v>1</v>
      </c>
    </row>
    <row r="10643" spans="1:9" x14ac:dyDescent="0.15">
      <c r="A10643" s="694" t="s">
        <v>13045</v>
      </c>
      <c r="B10643" s="96">
        <v>4211</v>
      </c>
      <c r="C10643" s="96">
        <v>2</v>
      </c>
      <c r="D10643" s="97">
        <v>66662257</v>
      </c>
      <c r="E10643" s="97">
        <v>66799891</v>
      </c>
      <c r="F10643" s="96" t="s">
        <v>2321</v>
      </c>
      <c r="G10643" s="96">
        <v>324</v>
      </c>
      <c r="H10643" s="96">
        <v>0.40164</v>
      </c>
      <c r="I10643" s="810">
        <v>1</v>
      </c>
    </row>
    <row r="10644" spans="1:9" x14ac:dyDescent="0.15">
      <c r="A10644" s="694" t="s">
        <v>13046</v>
      </c>
      <c r="B10644" s="96">
        <v>5576</v>
      </c>
      <c r="C10644" s="96">
        <v>3</v>
      </c>
      <c r="D10644" s="97">
        <v>48784017</v>
      </c>
      <c r="E10644" s="97">
        <v>48885270</v>
      </c>
      <c r="F10644" s="96" t="s">
        <v>2328</v>
      </c>
      <c r="G10644" s="96">
        <v>115</v>
      </c>
      <c r="H10644" s="96">
        <v>0.40165000000000001</v>
      </c>
      <c r="I10644" s="810">
        <v>1</v>
      </c>
    </row>
    <row r="10645" spans="1:9" x14ac:dyDescent="0.15">
      <c r="A10645" s="694" t="s">
        <v>13047</v>
      </c>
      <c r="B10645" s="96">
        <v>57674</v>
      </c>
      <c r="C10645" s="96">
        <v>17</v>
      </c>
      <c r="D10645" s="97">
        <v>78234643</v>
      </c>
      <c r="E10645" s="97">
        <v>78372586</v>
      </c>
      <c r="F10645" s="96" t="s">
        <v>2321</v>
      </c>
      <c r="G10645" s="96">
        <v>457</v>
      </c>
      <c r="H10645" s="96">
        <v>0.40167999999999998</v>
      </c>
      <c r="I10645" s="810">
        <v>1</v>
      </c>
    </row>
    <row r="10646" spans="1:9" x14ac:dyDescent="0.15">
      <c r="A10646" s="694" t="s">
        <v>13048</v>
      </c>
      <c r="B10646" s="96">
        <v>123036</v>
      </c>
      <c r="C10646" s="96">
        <v>14</v>
      </c>
      <c r="D10646" s="97">
        <v>92246266</v>
      </c>
      <c r="E10646" s="97">
        <v>92333880</v>
      </c>
      <c r="F10646" s="96" t="s">
        <v>2328</v>
      </c>
      <c r="G10646" s="96">
        <v>225</v>
      </c>
      <c r="H10646" s="96">
        <v>0.40173999999999999</v>
      </c>
      <c r="I10646" s="810">
        <v>1</v>
      </c>
    </row>
    <row r="10647" spans="1:9" x14ac:dyDescent="0.15">
      <c r="A10647" s="694" t="s">
        <v>13049</v>
      </c>
      <c r="B10647" s="96">
        <v>3976</v>
      </c>
      <c r="C10647" s="96">
        <v>22</v>
      </c>
      <c r="D10647" s="97">
        <v>30636436</v>
      </c>
      <c r="E10647" s="97">
        <v>30642840</v>
      </c>
      <c r="F10647" s="96" t="s">
        <v>2328</v>
      </c>
      <c r="G10647" s="96">
        <v>16</v>
      </c>
      <c r="H10647" s="96">
        <v>0.40183000000000002</v>
      </c>
      <c r="I10647" s="810">
        <v>1</v>
      </c>
    </row>
    <row r="10648" spans="1:9" x14ac:dyDescent="0.15">
      <c r="A10648" s="694" t="s">
        <v>13050</v>
      </c>
      <c r="B10648" s="96">
        <v>26245</v>
      </c>
      <c r="C10648" s="96">
        <v>1</v>
      </c>
      <c r="D10648" s="97">
        <v>248402231</v>
      </c>
      <c r="E10648" s="97">
        <v>248403166</v>
      </c>
      <c r="F10648" s="96" t="s">
        <v>2321</v>
      </c>
      <c r="G10648" s="96">
        <v>2</v>
      </c>
      <c r="H10648" s="96">
        <v>0.40189999999999998</v>
      </c>
      <c r="I10648" s="810">
        <v>1</v>
      </c>
    </row>
    <row r="10649" spans="1:9" x14ac:dyDescent="0.15">
      <c r="A10649" s="694" t="s">
        <v>13051</v>
      </c>
      <c r="B10649" s="96">
        <v>349149</v>
      </c>
      <c r="C10649" s="96">
        <v>7</v>
      </c>
      <c r="D10649" s="97">
        <v>99520892</v>
      </c>
      <c r="E10649" s="97">
        <v>99531833</v>
      </c>
      <c r="F10649" s="96" t="s">
        <v>2328</v>
      </c>
      <c r="G10649" s="96">
        <v>35</v>
      </c>
      <c r="H10649" s="96">
        <v>0.40200000000000002</v>
      </c>
      <c r="I10649" s="810">
        <v>1</v>
      </c>
    </row>
    <row r="10650" spans="1:9" x14ac:dyDescent="0.15">
      <c r="A10650" s="694" t="s">
        <v>13052</v>
      </c>
      <c r="B10650" s="96">
        <v>79815</v>
      </c>
      <c r="C10650" s="96">
        <v>8</v>
      </c>
      <c r="D10650" s="97">
        <v>99202054</v>
      </c>
      <c r="E10650" s="97">
        <v>99307444</v>
      </c>
      <c r="F10650" s="96" t="s">
        <v>2328</v>
      </c>
      <c r="G10650" s="96">
        <v>240</v>
      </c>
      <c r="H10650" s="96">
        <v>0.40201999999999999</v>
      </c>
      <c r="I10650" s="810">
        <v>1</v>
      </c>
    </row>
    <row r="10651" spans="1:9" x14ac:dyDescent="0.15">
      <c r="A10651" s="694" t="s">
        <v>1447</v>
      </c>
      <c r="B10651" s="96">
        <v>84262</v>
      </c>
      <c r="C10651" s="96">
        <v>7</v>
      </c>
      <c r="D10651" s="97">
        <v>1606968</v>
      </c>
      <c r="E10651" s="97">
        <v>1609668</v>
      </c>
      <c r="F10651" s="96" t="s">
        <v>2328</v>
      </c>
      <c r="G10651" s="96">
        <v>12</v>
      </c>
      <c r="H10651" s="96">
        <v>0.40212999999999999</v>
      </c>
      <c r="I10651" s="810">
        <v>1</v>
      </c>
    </row>
    <row r="10652" spans="1:9" x14ac:dyDescent="0.15">
      <c r="A10652" s="694" t="s">
        <v>13053</v>
      </c>
      <c r="B10652" s="96">
        <v>5682</v>
      </c>
      <c r="C10652" s="96">
        <v>11</v>
      </c>
      <c r="D10652" s="97">
        <v>14526422</v>
      </c>
      <c r="E10652" s="97">
        <v>14665180</v>
      </c>
      <c r="F10652" s="96" t="s">
        <v>2328</v>
      </c>
      <c r="G10652" s="96">
        <v>260</v>
      </c>
      <c r="H10652" s="96">
        <v>0.40233999999999998</v>
      </c>
      <c r="I10652" s="810">
        <v>1</v>
      </c>
    </row>
    <row r="10653" spans="1:9" x14ac:dyDescent="0.15">
      <c r="A10653" s="694" t="s">
        <v>13054</v>
      </c>
      <c r="B10653" s="96">
        <v>3336</v>
      </c>
      <c r="C10653" s="96">
        <v>2</v>
      </c>
      <c r="D10653" s="97">
        <v>198364721</v>
      </c>
      <c r="E10653" s="97">
        <v>198368187</v>
      </c>
      <c r="F10653" s="96" t="s">
        <v>2321</v>
      </c>
      <c r="G10653" s="96">
        <v>5</v>
      </c>
      <c r="H10653" s="96">
        <v>0.40250999999999998</v>
      </c>
      <c r="I10653" s="810">
        <v>1</v>
      </c>
    </row>
    <row r="10654" spans="1:9" x14ac:dyDescent="0.15">
      <c r="A10654" s="694" t="s">
        <v>13055</v>
      </c>
      <c r="B10654" s="96">
        <v>91120</v>
      </c>
      <c r="C10654" s="96">
        <v>19</v>
      </c>
      <c r="D10654" s="97">
        <v>20115227</v>
      </c>
      <c r="E10654" s="97">
        <v>20150277</v>
      </c>
      <c r="F10654" s="96" t="s">
        <v>2328</v>
      </c>
      <c r="G10654" s="96">
        <v>143</v>
      </c>
      <c r="H10654" s="96">
        <v>0.40255000000000002</v>
      </c>
      <c r="I10654" s="810">
        <v>1</v>
      </c>
    </row>
    <row r="10655" spans="1:9" x14ac:dyDescent="0.15">
      <c r="A10655" s="694" t="s">
        <v>13056</v>
      </c>
      <c r="B10655" s="96">
        <v>10048</v>
      </c>
      <c r="C10655" s="96">
        <v>6</v>
      </c>
      <c r="D10655" s="97">
        <v>13621730</v>
      </c>
      <c r="E10655" s="97">
        <v>13711796</v>
      </c>
      <c r="F10655" s="96" t="s">
        <v>2328</v>
      </c>
      <c r="G10655" s="96">
        <v>149</v>
      </c>
      <c r="H10655" s="96">
        <v>0.40257999999999999</v>
      </c>
      <c r="I10655" s="810">
        <v>1</v>
      </c>
    </row>
    <row r="10656" spans="1:9" x14ac:dyDescent="0.15">
      <c r="A10656" s="694" t="s">
        <v>13057</v>
      </c>
      <c r="B10656" s="96">
        <v>10381</v>
      </c>
      <c r="C10656" s="96">
        <v>16</v>
      </c>
      <c r="D10656" s="97">
        <v>89988417</v>
      </c>
      <c r="E10656" s="97">
        <v>90002505</v>
      </c>
      <c r="F10656" s="96" t="s">
        <v>2321</v>
      </c>
      <c r="G10656" s="96">
        <v>61</v>
      </c>
      <c r="H10656" s="96">
        <v>0.40260000000000001</v>
      </c>
      <c r="I10656" s="810">
        <v>1</v>
      </c>
    </row>
    <row r="10657" spans="1:9" x14ac:dyDescent="0.15">
      <c r="A10657" s="694" t="s">
        <v>13058</v>
      </c>
      <c r="B10657" s="96">
        <v>126370</v>
      </c>
      <c r="C10657" s="96">
        <v>19</v>
      </c>
      <c r="D10657" s="97">
        <v>15197877</v>
      </c>
      <c r="E10657" s="97">
        <v>15198944</v>
      </c>
      <c r="F10657" s="96" t="s">
        <v>2321</v>
      </c>
      <c r="G10657" s="96">
        <v>12</v>
      </c>
      <c r="H10657" s="96">
        <v>0.40261000000000002</v>
      </c>
      <c r="I10657" s="810">
        <v>1</v>
      </c>
    </row>
    <row r="10658" spans="1:9" x14ac:dyDescent="0.15">
      <c r="A10658" s="694" t="s">
        <v>13059</v>
      </c>
      <c r="B10658" s="96">
        <v>149371</v>
      </c>
      <c r="C10658" s="96">
        <v>1</v>
      </c>
      <c r="D10658" s="97">
        <v>231468482</v>
      </c>
      <c r="E10658" s="97">
        <v>231473578</v>
      </c>
      <c r="F10658" s="96" t="s">
        <v>2328</v>
      </c>
      <c r="G10658" s="96">
        <v>12</v>
      </c>
      <c r="H10658" s="96">
        <v>0.40265000000000001</v>
      </c>
      <c r="I10658" s="810">
        <v>1</v>
      </c>
    </row>
    <row r="10659" spans="1:9" x14ac:dyDescent="0.15">
      <c r="A10659" s="694" t="s">
        <v>13060</v>
      </c>
      <c r="B10659" s="96">
        <v>822</v>
      </c>
      <c r="C10659" s="96">
        <v>2</v>
      </c>
      <c r="D10659" s="97">
        <v>85621871</v>
      </c>
      <c r="E10659" s="97">
        <v>85641197</v>
      </c>
      <c r="F10659" s="96" t="s">
        <v>2328</v>
      </c>
      <c r="G10659" s="96">
        <v>93</v>
      </c>
      <c r="H10659" s="96">
        <v>0.40267999999999998</v>
      </c>
      <c r="I10659" s="810">
        <v>1</v>
      </c>
    </row>
    <row r="10660" spans="1:9" x14ac:dyDescent="0.15">
      <c r="A10660" s="694" t="s">
        <v>13061</v>
      </c>
      <c r="B10660" s="96">
        <v>8346</v>
      </c>
      <c r="C10660" s="96">
        <v>6</v>
      </c>
      <c r="D10660" s="97">
        <v>26273204</v>
      </c>
      <c r="E10660" s="97">
        <v>26273640</v>
      </c>
      <c r="F10660" s="96" t="s">
        <v>2321</v>
      </c>
      <c r="G10660" s="96">
        <v>1</v>
      </c>
      <c r="H10660" s="96">
        <v>0.4027</v>
      </c>
      <c r="I10660" s="810">
        <v>1</v>
      </c>
    </row>
    <row r="10661" spans="1:9" x14ac:dyDescent="0.15">
      <c r="A10661" s="694" t="s">
        <v>13062</v>
      </c>
      <c r="B10661" s="96">
        <v>56666</v>
      </c>
      <c r="C10661" s="96">
        <v>22</v>
      </c>
      <c r="D10661" s="97">
        <v>50609160</v>
      </c>
      <c r="E10661" s="97">
        <v>50618724</v>
      </c>
      <c r="F10661" s="96" t="s">
        <v>2321</v>
      </c>
      <c r="G10661" s="96">
        <v>31</v>
      </c>
      <c r="H10661" s="96">
        <v>0.40272000000000002</v>
      </c>
      <c r="I10661" s="810">
        <v>1</v>
      </c>
    </row>
    <row r="10662" spans="1:9" x14ac:dyDescent="0.15">
      <c r="A10662" s="694" t="s">
        <v>13063</v>
      </c>
      <c r="B10662" s="96">
        <v>23521</v>
      </c>
      <c r="C10662" s="96">
        <v>19</v>
      </c>
      <c r="D10662" s="97">
        <v>49990811</v>
      </c>
      <c r="E10662" s="97">
        <v>49995565</v>
      </c>
      <c r="F10662" s="96" t="s">
        <v>2321</v>
      </c>
      <c r="G10662" s="96">
        <v>14</v>
      </c>
      <c r="H10662" s="96">
        <v>0.40283000000000002</v>
      </c>
      <c r="I10662" s="810">
        <v>1</v>
      </c>
    </row>
    <row r="10663" spans="1:9" x14ac:dyDescent="0.15">
      <c r="A10663" s="694" t="s">
        <v>13064</v>
      </c>
      <c r="B10663" s="96">
        <v>54503</v>
      </c>
      <c r="C10663" s="96">
        <v>11</v>
      </c>
      <c r="D10663" s="97">
        <v>19138681</v>
      </c>
      <c r="E10663" s="97">
        <v>19197967</v>
      </c>
      <c r="F10663" s="96" t="s">
        <v>2321</v>
      </c>
      <c r="G10663" s="96">
        <v>160</v>
      </c>
      <c r="H10663" s="96">
        <v>0.40283000000000002</v>
      </c>
      <c r="I10663" s="810">
        <v>1</v>
      </c>
    </row>
    <row r="10664" spans="1:9" x14ac:dyDescent="0.15">
      <c r="A10664" s="694" t="s">
        <v>13065</v>
      </c>
      <c r="B10664" s="96">
        <v>554223</v>
      </c>
      <c r="C10664" s="96">
        <v>6</v>
      </c>
      <c r="D10664" s="97">
        <v>29759683</v>
      </c>
      <c r="E10664" s="97">
        <v>29765584</v>
      </c>
      <c r="F10664" s="96" t="s">
        <v>2321</v>
      </c>
      <c r="G10664" s="96">
        <v>136</v>
      </c>
      <c r="H10664" s="96">
        <v>0.40283000000000002</v>
      </c>
      <c r="I10664" s="810">
        <v>1</v>
      </c>
    </row>
    <row r="10665" spans="1:9" x14ac:dyDescent="0.15">
      <c r="A10665" s="694" t="s">
        <v>13066</v>
      </c>
      <c r="B10665" s="96">
        <v>2868</v>
      </c>
      <c r="C10665" s="96">
        <v>4</v>
      </c>
      <c r="D10665" s="97">
        <v>2965232</v>
      </c>
      <c r="E10665" s="97">
        <v>3042474</v>
      </c>
      <c r="F10665" s="96" t="s">
        <v>2321</v>
      </c>
      <c r="G10665" s="96">
        <v>295</v>
      </c>
      <c r="H10665" s="96">
        <v>0.40287000000000001</v>
      </c>
      <c r="I10665" s="810">
        <v>1</v>
      </c>
    </row>
    <row r="10666" spans="1:9" x14ac:dyDescent="0.15">
      <c r="A10666" s="694" t="s">
        <v>13067</v>
      </c>
      <c r="B10666" s="96">
        <v>8513</v>
      </c>
      <c r="C10666" s="96">
        <v>10</v>
      </c>
      <c r="D10666" s="97">
        <v>90424146</v>
      </c>
      <c r="E10666" s="97">
        <v>90438572</v>
      </c>
      <c r="F10666" s="96" t="s">
        <v>2321</v>
      </c>
      <c r="G10666" s="96">
        <v>50</v>
      </c>
      <c r="H10666" s="96">
        <v>0.40299000000000001</v>
      </c>
      <c r="I10666" s="810">
        <v>1</v>
      </c>
    </row>
    <row r="10667" spans="1:9" x14ac:dyDescent="0.15">
      <c r="A10667" s="694" t="s">
        <v>13068</v>
      </c>
      <c r="B10667" s="96">
        <v>7175</v>
      </c>
      <c r="C10667" s="96">
        <v>1</v>
      </c>
      <c r="D10667" s="97">
        <v>186280784</v>
      </c>
      <c r="E10667" s="97">
        <v>186344883</v>
      </c>
      <c r="F10667" s="96" t="s">
        <v>2328</v>
      </c>
      <c r="G10667" s="96">
        <v>162</v>
      </c>
      <c r="H10667" s="96">
        <v>0.40315000000000001</v>
      </c>
      <c r="I10667" s="810">
        <v>1</v>
      </c>
    </row>
    <row r="10668" spans="1:9" x14ac:dyDescent="0.15">
      <c r="A10668" s="694" t="s">
        <v>13069</v>
      </c>
      <c r="B10668" s="96">
        <v>55755</v>
      </c>
      <c r="C10668" s="96">
        <v>9</v>
      </c>
      <c r="D10668" s="97">
        <v>123151147</v>
      </c>
      <c r="E10668" s="97">
        <v>123342448</v>
      </c>
      <c r="F10668" s="96" t="s">
        <v>2328</v>
      </c>
      <c r="G10668" s="96">
        <v>357</v>
      </c>
      <c r="H10668" s="96">
        <v>0.40316000000000002</v>
      </c>
      <c r="I10668" s="810">
        <v>1</v>
      </c>
    </row>
    <row r="10669" spans="1:9" x14ac:dyDescent="0.15">
      <c r="A10669" s="694" t="s">
        <v>13070</v>
      </c>
      <c r="B10669" s="96">
        <v>9050</v>
      </c>
      <c r="C10669" s="96">
        <v>18</v>
      </c>
      <c r="D10669" s="97">
        <v>43563502</v>
      </c>
      <c r="E10669" s="97">
        <v>43652250</v>
      </c>
      <c r="F10669" s="96" t="s">
        <v>2328</v>
      </c>
      <c r="G10669" s="96">
        <v>357</v>
      </c>
      <c r="H10669" s="96">
        <v>0.40316000000000002</v>
      </c>
      <c r="I10669" s="810">
        <v>1</v>
      </c>
    </row>
    <row r="10670" spans="1:9" x14ac:dyDescent="0.15">
      <c r="A10670" s="694" t="s">
        <v>13071</v>
      </c>
      <c r="B10670" s="96">
        <v>11184</v>
      </c>
      <c r="C10670" s="96">
        <v>19</v>
      </c>
      <c r="D10670" s="97">
        <v>39078281</v>
      </c>
      <c r="E10670" s="97">
        <v>39108643</v>
      </c>
      <c r="F10670" s="96" t="s">
        <v>2328</v>
      </c>
      <c r="G10670" s="96">
        <v>75</v>
      </c>
      <c r="H10670" s="96">
        <v>0.40328000000000003</v>
      </c>
      <c r="I10670" s="810">
        <v>1</v>
      </c>
    </row>
    <row r="10671" spans="1:9" x14ac:dyDescent="0.15">
      <c r="A10671" s="694" t="s">
        <v>13072</v>
      </c>
      <c r="B10671" s="96">
        <v>2042</v>
      </c>
      <c r="C10671" s="96">
        <v>3</v>
      </c>
      <c r="D10671" s="97">
        <v>89156674</v>
      </c>
      <c r="E10671" s="97">
        <v>89531284</v>
      </c>
      <c r="F10671" s="96" t="s">
        <v>2321</v>
      </c>
      <c r="G10671" s="96">
        <v>1029</v>
      </c>
      <c r="H10671" s="96">
        <v>0.40328999999999998</v>
      </c>
      <c r="I10671" s="810">
        <v>1</v>
      </c>
    </row>
    <row r="10672" spans="1:9" x14ac:dyDescent="0.15">
      <c r="A10672" s="694" t="s">
        <v>13073</v>
      </c>
      <c r="B10672" s="96">
        <v>26135</v>
      </c>
      <c r="C10672" s="96">
        <v>1</v>
      </c>
      <c r="D10672" s="97">
        <v>67873493</v>
      </c>
      <c r="E10672" s="97">
        <v>67896123</v>
      </c>
      <c r="F10672" s="96" t="s">
        <v>2328</v>
      </c>
      <c r="G10672" s="96">
        <v>36</v>
      </c>
      <c r="H10672" s="96">
        <v>0.40332000000000001</v>
      </c>
      <c r="I10672" s="810">
        <v>1</v>
      </c>
    </row>
    <row r="10673" spans="1:9" x14ac:dyDescent="0.15">
      <c r="A10673" s="694" t="s">
        <v>13074</v>
      </c>
      <c r="B10673" s="96">
        <v>10915</v>
      </c>
      <c r="C10673" s="96">
        <v>5</v>
      </c>
      <c r="D10673" s="97">
        <v>145826873</v>
      </c>
      <c r="E10673" s="97">
        <v>145891071</v>
      </c>
      <c r="F10673" s="96" t="s">
        <v>2321</v>
      </c>
      <c r="G10673" s="96">
        <v>182</v>
      </c>
      <c r="H10673" s="96">
        <v>0.40342</v>
      </c>
      <c r="I10673" s="810">
        <v>1</v>
      </c>
    </row>
    <row r="10674" spans="1:9" x14ac:dyDescent="0.15">
      <c r="A10674" s="694" t="s">
        <v>784</v>
      </c>
      <c r="B10674" s="96">
        <v>1004</v>
      </c>
      <c r="C10674" s="96">
        <v>5</v>
      </c>
      <c r="D10674" s="97">
        <v>31193762</v>
      </c>
      <c r="E10674" s="97">
        <v>31329253</v>
      </c>
      <c r="F10674" s="96" t="s">
        <v>2321</v>
      </c>
      <c r="G10674" s="96">
        <v>392</v>
      </c>
      <c r="H10674" s="96">
        <v>0.40359</v>
      </c>
      <c r="I10674" s="810">
        <v>1</v>
      </c>
    </row>
    <row r="10675" spans="1:9" x14ac:dyDescent="0.15">
      <c r="A10675" s="694" t="s">
        <v>13075</v>
      </c>
      <c r="B10675" s="96">
        <v>8339</v>
      </c>
      <c r="C10675" s="96">
        <v>6</v>
      </c>
      <c r="D10675" s="97">
        <v>26216428</v>
      </c>
      <c r="E10675" s="97">
        <v>26216872</v>
      </c>
      <c r="F10675" s="96" t="s">
        <v>2328</v>
      </c>
      <c r="G10675" s="96">
        <v>4</v>
      </c>
      <c r="H10675" s="96">
        <v>0.40364</v>
      </c>
      <c r="I10675" s="810">
        <v>1</v>
      </c>
    </row>
    <row r="10676" spans="1:9" x14ac:dyDescent="0.15">
      <c r="A10676" s="694" t="s">
        <v>13076</v>
      </c>
      <c r="B10676" s="96">
        <v>4772</v>
      </c>
      <c r="C10676" s="96">
        <v>18</v>
      </c>
      <c r="D10676" s="97">
        <v>77155772</v>
      </c>
      <c r="E10676" s="97">
        <v>77289323</v>
      </c>
      <c r="F10676" s="96" t="s">
        <v>2321</v>
      </c>
      <c r="G10676" s="96">
        <v>679</v>
      </c>
      <c r="H10676" s="96">
        <v>0.40373999999999999</v>
      </c>
      <c r="I10676" s="810">
        <v>1</v>
      </c>
    </row>
    <row r="10677" spans="1:9" x14ac:dyDescent="0.15">
      <c r="A10677" s="694" t="s">
        <v>13077</v>
      </c>
      <c r="B10677" s="96">
        <v>57213</v>
      </c>
      <c r="C10677" s="96">
        <v>13</v>
      </c>
      <c r="D10677" s="97">
        <v>50486842</v>
      </c>
      <c r="E10677" s="97">
        <v>50510626</v>
      </c>
      <c r="F10677" s="96" t="s">
        <v>2328</v>
      </c>
      <c r="G10677" s="96">
        <v>43</v>
      </c>
      <c r="H10677" s="96">
        <v>0.40381</v>
      </c>
      <c r="I10677" s="810">
        <v>1</v>
      </c>
    </row>
    <row r="10678" spans="1:9" x14ac:dyDescent="0.15">
      <c r="A10678" s="694" t="s">
        <v>13078</v>
      </c>
      <c r="B10678" s="96">
        <v>26130</v>
      </c>
      <c r="C10678" s="96">
        <v>9</v>
      </c>
      <c r="D10678" s="97">
        <v>128024073</v>
      </c>
      <c r="E10678" s="97">
        <v>128127290</v>
      </c>
      <c r="F10678" s="96" t="s">
        <v>2321</v>
      </c>
      <c r="G10678" s="96">
        <v>205</v>
      </c>
      <c r="H10678" s="96">
        <v>0.40383000000000002</v>
      </c>
      <c r="I10678" s="810">
        <v>1</v>
      </c>
    </row>
    <row r="10679" spans="1:9" x14ac:dyDescent="0.15">
      <c r="A10679" s="694" t="s">
        <v>13079</v>
      </c>
      <c r="B10679" s="96">
        <v>221303</v>
      </c>
      <c r="C10679" s="96">
        <v>6</v>
      </c>
      <c r="D10679" s="97">
        <v>117073360</v>
      </c>
      <c r="E10679" s="97">
        <v>117086886</v>
      </c>
      <c r="F10679" s="96" t="s">
        <v>2328</v>
      </c>
      <c r="G10679" s="96">
        <v>52</v>
      </c>
      <c r="H10679" s="96">
        <v>0.40383999999999998</v>
      </c>
      <c r="I10679" s="810">
        <v>1</v>
      </c>
    </row>
    <row r="10680" spans="1:9" x14ac:dyDescent="0.15">
      <c r="A10680" s="694" t="s">
        <v>13080</v>
      </c>
      <c r="B10680" s="96">
        <v>1875</v>
      </c>
      <c r="C10680" s="96">
        <v>8</v>
      </c>
      <c r="D10680" s="97">
        <v>86089619</v>
      </c>
      <c r="E10680" s="97">
        <v>86126753</v>
      </c>
      <c r="F10680" s="96" t="s">
        <v>2321</v>
      </c>
      <c r="G10680" s="96">
        <v>70</v>
      </c>
      <c r="H10680" s="96">
        <v>0.40384999999999999</v>
      </c>
      <c r="I10680" s="810">
        <v>1</v>
      </c>
    </row>
    <row r="10681" spans="1:9" x14ac:dyDescent="0.15">
      <c r="A10681" s="694" t="s">
        <v>13081</v>
      </c>
      <c r="B10681" s="96">
        <v>114625</v>
      </c>
      <c r="C10681" s="96">
        <v>1</v>
      </c>
      <c r="D10681" s="97">
        <v>43282776</v>
      </c>
      <c r="E10681" s="97">
        <v>43310660</v>
      </c>
      <c r="F10681" s="96" t="s">
        <v>2321</v>
      </c>
      <c r="G10681" s="96">
        <v>63</v>
      </c>
      <c r="H10681" s="96">
        <v>0.40389000000000003</v>
      </c>
      <c r="I10681" s="810">
        <v>1</v>
      </c>
    </row>
    <row r="10682" spans="1:9" x14ac:dyDescent="0.15">
      <c r="A10682" s="694" t="s">
        <v>13082</v>
      </c>
      <c r="B10682" s="96">
        <v>4059</v>
      </c>
      <c r="C10682" s="96">
        <v>19</v>
      </c>
      <c r="D10682" s="97">
        <v>45312316</v>
      </c>
      <c r="E10682" s="97">
        <v>45324678</v>
      </c>
      <c r="F10682" s="96" t="s">
        <v>2321</v>
      </c>
      <c r="G10682" s="96">
        <v>50</v>
      </c>
      <c r="H10682" s="96">
        <v>0.40394999999999998</v>
      </c>
      <c r="I10682" s="810">
        <v>1</v>
      </c>
    </row>
    <row r="10683" spans="1:9" x14ac:dyDescent="0.15">
      <c r="A10683" s="694" t="s">
        <v>13083</v>
      </c>
      <c r="B10683" s="96">
        <v>101927546</v>
      </c>
      <c r="C10683" s="96">
        <v>1</v>
      </c>
      <c r="D10683" s="97">
        <v>16551343</v>
      </c>
      <c r="E10683" s="97">
        <v>16553528</v>
      </c>
      <c r="F10683" s="96" t="s">
        <v>2328</v>
      </c>
      <c r="G10683" s="96">
        <v>8</v>
      </c>
      <c r="H10683" s="96">
        <v>0.40397</v>
      </c>
      <c r="I10683" s="810">
        <v>1</v>
      </c>
    </row>
    <row r="10684" spans="1:9" x14ac:dyDescent="0.15">
      <c r="A10684" s="694" t="s">
        <v>13084</v>
      </c>
      <c r="B10684" s="96">
        <v>4698</v>
      </c>
      <c r="C10684" s="96">
        <v>7</v>
      </c>
      <c r="D10684" s="97">
        <v>123181083</v>
      </c>
      <c r="E10684" s="97">
        <v>123197958</v>
      </c>
      <c r="F10684" s="96" t="s">
        <v>2328</v>
      </c>
      <c r="G10684" s="96">
        <v>40</v>
      </c>
      <c r="H10684" s="96">
        <v>0.40400999999999998</v>
      </c>
      <c r="I10684" s="810">
        <v>1</v>
      </c>
    </row>
    <row r="10685" spans="1:9" x14ac:dyDescent="0.15">
      <c r="A10685" s="694" t="s">
        <v>13085</v>
      </c>
      <c r="B10685" s="96">
        <v>10319</v>
      </c>
      <c r="C10685" s="96">
        <v>9</v>
      </c>
      <c r="D10685" s="97">
        <v>133884504</v>
      </c>
      <c r="E10685" s="97">
        <v>133968446</v>
      </c>
      <c r="F10685" s="96" t="s">
        <v>2321</v>
      </c>
      <c r="G10685" s="96">
        <v>324</v>
      </c>
      <c r="H10685" s="96">
        <v>0.40409</v>
      </c>
      <c r="I10685" s="810">
        <v>1</v>
      </c>
    </row>
    <row r="10686" spans="1:9" x14ac:dyDescent="0.15">
      <c r="A10686" s="694" t="s">
        <v>13086</v>
      </c>
      <c r="B10686" s="96">
        <v>5999</v>
      </c>
      <c r="C10686" s="96">
        <v>1</v>
      </c>
      <c r="D10686" s="97">
        <v>163038396</v>
      </c>
      <c r="E10686" s="97">
        <v>163046592</v>
      </c>
      <c r="F10686" s="96" t="s">
        <v>2321</v>
      </c>
      <c r="G10686" s="96">
        <v>18</v>
      </c>
      <c r="H10686" s="96">
        <v>0.40409</v>
      </c>
      <c r="I10686" s="810">
        <v>1</v>
      </c>
    </row>
    <row r="10687" spans="1:9" x14ac:dyDescent="0.15">
      <c r="A10687" s="694" t="s">
        <v>13087</v>
      </c>
      <c r="B10687" s="96">
        <v>23200</v>
      </c>
      <c r="C10687" s="96">
        <v>3</v>
      </c>
      <c r="D10687" s="97">
        <v>182511291</v>
      </c>
      <c r="E10687" s="97">
        <v>182639423</v>
      </c>
      <c r="F10687" s="96" t="s">
        <v>2321</v>
      </c>
      <c r="G10687" s="96">
        <v>264</v>
      </c>
      <c r="H10687" s="96">
        <v>0.40422000000000002</v>
      </c>
      <c r="I10687" s="810">
        <v>1</v>
      </c>
    </row>
    <row r="10688" spans="1:9" x14ac:dyDescent="0.15">
      <c r="A10688" s="694" t="s">
        <v>13088</v>
      </c>
      <c r="B10688" s="96">
        <v>10602</v>
      </c>
      <c r="C10688" s="96">
        <v>2</v>
      </c>
      <c r="D10688" s="97">
        <v>37869025</v>
      </c>
      <c r="E10688" s="97">
        <v>37899678</v>
      </c>
      <c r="F10688" s="96" t="s">
        <v>2328</v>
      </c>
      <c r="G10688" s="96">
        <v>156</v>
      </c>
      <c r="H10688" s="96">
        <v>0.40432000000000001</v>
      </c>
      <c r="I10688" s="810">
        <v>1</v>
      </c>
    </row>
    <row r="10689" spans="1:9" x14ac:dyDescent="0.15">
      <c r="A10689" s="694" t="s">
        <v>13089</v>
      </c>
      <c r="B10689" s="96">
        <v>6121</v>
      </c>
      <c r="C10689" s="96">
        <v>1</v>
      </c>
      <c r="D10689" s="97">
        <v>68894507</v>
      </c>
      <c r="E10689" s="97">
        <v>68915642</v>
      </c>
      <c r="F10689" s="96" t="s">
        <v>2328</v>
      </c>
      <c r="G10689" s="96">
        <v>69</v>
      </c>
      <c r="H10689" s="96">
        <v>0.40433000000000002</v>
      </c>
      <c r="I10689" s="810">
        <v>1</v>
      </c>
    </row>
    <row r="10690" spans="1:9" x14ac:dyDescent="0.15">
      <c r="A10690" s="694" t="s">
        <v>13090</v>
      </c>
      <c r="B10690" s="96">
        <v>3181</v>
      </c>
      <c r="C10690" s="96">
        <v>7</v>
      </c>
      <c r="D10690" s="97">
        <v>26229547</v>
      </c>
      <c r="E10690" s="97">
        <v>26240413</v>
      </c>
      <c r="F10690" s="96" t="s">
        <v>2328</v>
      </c>
      <c r="G10690" s="96">
        <v>33</v>
      </c>
      <c r="H10690" s="96">
        <v>0.40439999999999998</v>
      </c>
      <c r="I10690" s="810">
        <v>1</v>
      </c>
    </row>
    <row r="10691" spans="1:9" x14ac:dyDescent="0.15">
      <c r="A10691" s="694" t="s">
        <v>13091</v>
      </c>
      <c r="B10691" s="96">
        <v>11156</v>
      </c>
      <c r="C10691" s="96">
        <v>8</v>
      </c>
      <c r="D10691" s="97">
        <v>142402093</v>
      </c>
      <c r="E10691" s="97">
        <v>142442554</v>
      </c>
      <c r="F10691" s="96" t="s">
        <v>2321</v>
      </c>
      <c r="G10691" s="96">
        <v>136</v>
      </c>
      <c r="H10691" s="96">
        <v>0.40449000000000002</v>
      </c>
      <c r="I10691" s="810">
        <v>1</v>
      </c>
    </row>
    <row r="10692" spans="1:9" x14ac:dyDescent="0.15">
      <c r="A10692" s="694" t="s">
        <v>13092</v>
      </c>
      <c r="B10692" s="96">
        <v>2810</v>
      </c>
      <c r="C10692" s="96">
        <v>1</v>
      </c>
      <c r="D10692" s="97">
        <v>27189633</v>
      </c>
      <c r="E10692" s="97">
        <v>27190947</v>
      </c>
      <c r="F10692" s="96" t="s">
        <v>2321</v>
      </c>
      <c r="G10692" s="96">
        <v>1</v>
      </c>
      <c r="H10692" s="96">
        <v>0.40450000000000003</v>
      </c>
      <c r="I10692" s="810">
        <v>1</v>
      </c>
    </row>
    <row r="10693" spans="1:9" x14ac:dyDescent="0.15">
      <c r="A10693" s="694" t="s">
        <v>13093</v>
      </c>
      <c r="B10693" s="96">
        <v>83881</v>
      </c>
      <c r="C10693" s="96">
        <v>1</v>
      </c>
      <c r="D10693" s="97">
        <v>226411325</v>
      </c>
      <c r="E10693" s="97">
        <v>226414756</v>
      </c>
      <c r="F10693" s="96" t="s">
        <v>2321</v>
      </c>
      <c r="G10693" s="96">
        <v>2</v>
      </c>
      <c r="H10693" s="96">
        <v>0.40462999999999999</v>
      </c>
      <c r="I10693" s="810">
        <v>1</v>
      </c>
    </row>
    <row r="10694" spans="1:9" x14ac:dyDescent="0.15">
      <c r="A10694" s="694" t="s">
        <v>13094</v>
      </c>
      <c r="B10694" s="96">
        <v>390616</v>
      </c>
      <c r="C10694" s="96">
        <v>15</v>
      </c>
      <c r="D10694" s="97">
        <v>79575146</v>
      </c>
      <c r="E10694" s="97">
        <v>79590581</v>
      </c>
      <c r="F10694" s="96" t="s">
        <v>2321</v>
      </c>
      <c r="G10694" s="96">
        <v>37</v>
      </c>
      <c r="H10694" s="96">
        <v>0.40466999999999997</v>
      </c>
      <c r="I10694" s="810">
        <v>1</v>
      </c>
    </row>
    <row r="10695" spans="1:9" x14ac:dyDescent="0.15">
      <c r="A10695" s="694" t="s">
        <v>13095</v>
      </c>
      <c r="B10695" s="96">
        <v>79712</v>
      </c>
      <c r="C10695" s="96">
        <v>2</v>
      </c>
      <c r="D10695" s="97">
        <v>144702502</v>
      </c>
      <c r="E10695" s="97">
        <v>145112578</v>
      </c>
      <c r="F10695" s="96" t="s">
        <v>2328</v>
      </c>
      <c r="G10695" s="96">
        <v>701</v>
      </c>
      <c r="H10695" s="96">
        <v>0.40467999999999998</v>
      </c>
      <c r="I10695" s="810">
        <v>1</v>
      </c>
    </row>
    <row r="10696" spans="1:9" x14ac:dyDescent="0.15">
      <c r="A10696" s="694" t="s">
        <v>13096</v>
      </c>
      <c r="B10696" s="96">
        <v>56344</v>
      </c>
      <c r="C10696" s="96">
        <v>19</v>
      </c>
      <c r="D10696" s="97">
        <v>48532640</v>
      </c>
      <c r="E10696" s="97">
        <v>48547311</v>
      </c>
      <c r="F10696" s="96" t="s">
        <v>2328</v>
      </c>
      <c r="G10696" s="96">
        <v>83</v>
      </c>
      <c r="H10696" s="96">
        <v>0.40471000000000001</v>
      </c>
      <c r="I10696" s="810">
        <v>1</v>
      </c>
    </row>
    <row r="10697" spans="1:9" x14ac:dyDescent="0.15">
      <c r="A10697" s="694" t="s">
        <v>13097</v>
      </c>
      <c r="B10697" s="96">
        <v>145814</v>
      </c>
      <c r="C10697" s="96">
        <v>15</v>
      </c>
      <c r="D10697" s="97">
        <v>99511459</v>
      </c>
      <c r="E10697" s="97">
        <v>99551024</v>
      </c>
      <c r="F10697" s="96" t="s">
        <v>2328</v>
      </c>
      <c r="G10697" s="96">
        <v>138</v>
      </c>
      <c r="H10697" s="96">
        <v>0.40473999999999999</v>
      </c>
      <c r="I10697" s="810">
        <v>1</v>
      </c>
    </row>
    <row r="10698" spans="1:9" x14ac:dyDescent="0.15">
      <c r="A10698" s="694" t="s">
        <v>13098</v>
      </c>
      <c r="B10698" s="96">
        <v>283111</v>
      </c>
      <c r="C10698" s="96">
        <v>11</v>
      </c>
      <c r="D10698" s="97">
        <v>5220965</v>
      </c>
      <c r="E10698" s="97">
        <v>5221930</v>
      </c>
      <c r="F10698" s="96" t="s">
        <v>2328</v>
      </c>
      <c r="G10698" s="96">
        <v>2</v>
      </c>
      <c r="H10698" s="96">
        <v>0.40478999999999998</v>
      </c>
      <c r="I10698" s="810">
        <v>1</v>
      </c>
    </row>
    <row r="10699" spans="1:9" x14ac:dyDescent="0.15">
      <c r="A10699" s="694" t="s">
        <v>13099</v>
      </c>
      <c r="B10699" s="96">
        <v>283459</v>
      </c>
      <c r="C10699" s="96">
        <v>12</v>
      </c>
      <c r="D10699" s="97">
        <v>120884241</v>
      </c>
      <c r="E10699" s="97">
        <v>120901556</v>
      </c>
      <c r="F10699" s="96" t="s">
        <v>2321</v>
      </c>
      <c r="G10699" s="96">
        <v>55</v>
      </c>
      <c r="H10699" s="96">
        <v>0.40483999999999998</v>
      </c>
      <c r="I10699" s="810">
        <v>1</v>
      </c>
    </row>
    <row r="10700" spans="1:9" x14ac:dyDescent="0.15">
      <c r="A10700" s="694" t="s">
        <v>13100</v>
      </c>
      <c r="B10700" s="96">
        <v>51517</v>
      </c>
      <c r="C10700" s="96">
        <v>3</v>
      </c>
      <c r="D10700" s="97">
        <v>48700419</v>
      </c>
      <c r="E10700" s="97">
        <v>48723366</v>
      </c>
      <c r="F10700" s="96" t="s">
        <v>2328</v>
      </c>
      <c r="G10700" s="96">
        <v>43</v>
      </c>
      <c r="H10700" s="96">
        <v>0.40497</v>
      </c>
      <c r="I10700" s="810">
        <v>1</v>
      </c>
    </row>
    <row r="10701" spans="1:9" x14ac:dyDescent="0.15">
      <c r="A10701" s="694" t="s">
        <v>13101</v>
      </c>
      <c r="B10701" s="96">
        <v>55166</v>
      </c>
      <c r="C10701" s="96">
        <v>6</v>
      </c>
      <c r="D10701" s="97">
        <v>49431054</v>
      </c>
      <c r="E10701" s="97">
        <v>49460820</v>
      </c>
      <c r="F10701" s="96" t="s">
        <v>2321</v>
      </c>
      <c r="G10701" s="96">
        <v>70</v>
      </c>
      <c r="H10701" s="96">
        <v>0.40503</v>
      </c>
      <c r="I10701" s="810">
        <v>1</v>
      </c>
    </row>
    <row r="10702" spans="1:9" x14ac:dyDescent="0.15">
      <c r="A10702" s="694" t="s">
        <v>13102</v>
      </c>
      <c r="B10702" s="96">
        <v>2976</v>
      </c>
      <c r="C10702" s="96">
        <v>2</v>
      </c>
      <c r="D10702" s="97">
        <v>27548716</v>
      </c>
      <c r="E10702" s="97">
        <v>27580243</v>
      </c>
      <c r="F10702" s="96" t="s">
        <v>2328</v>
      </c>
      <c r="G10702" s="96">
        <v>32</v>
      </c>
      <c r="H10702" s="96">
        <v>0.40505999999999998</v>
      </c>
      <c r="I10702" s="810">
        <v>1</v>
      </c>
    </row>
    <row r="10703" spans="1:9" x14ac:dyDescent="0.15">
      <c r="A10703" s="694" t="s">
        <v>13103</v>
      </c>
      <c r="B10703" s="96">
        <v>79947</v>
      </c>
      <c r="C10703" s="96">
        <v>1</v>
      </c>
      <c r="D10703" s="97">
        <v>26758773</v>
      </c>
      <c r="E10703" s="97">
        <v>26797797</v>
      </c>
      <c r="F10703" s="96" t="s">
        <v>2321</v>
      </c>
      <c r="G10703" s="96">
        <v>75</v>
      </c>
      <c r="H10703" s="96">
        <v>0.40512999999999999</v>
      </c>
      <c r="I10703" s="810">
        <v>1</v>
      </c>
    </row>
    <row r="10704" spans="1:9" x14ac:dyDescent="0.15">
      <c r="A10704" s="694" t="s">
        <v>13104</v>
      </c>
      <c r="B10704" s="96">
        <v>56704</v>
      </c>
      <c r="C10704" s="96">
        <v>8</v>
      </c>
      <c r="D10704" s="97">
        <v>75146935</v>
      </c>
      <c r="E10704" s="97">
        <v>75233721</v>
      </c>
      <c r="F10704" s="96" t="s">
        <v>2328</v>
      </c>
      <c r="G10704" s="96">
        <v>284</v>
      </c>
      <c r="H10704" s="96">
        <v>0.40514</v>
      </c>
      <c r="I10704" s="810">
        <v>1</v>
      </c>
    </row>
    <row r="10705" spans="1:9" x14ac:dyDescent="0.15">
      <c r="A10705" s="694" t="s">
        <v>13105</v>
      </c>
      <c r="B10705" s="96">
        <v>337973</v>
      </c>
      <c r="C10705" s="96">
        <v>21</v>
      </c>
      <c r="D10705" s="97">
        <v>31913854</v>
      </c>
      <c r="E10705" s="97">
        <v>31914181</v>
      </c>
      <c r="F10705" s="96" t="s">
        <v>2328</v>
      </c>
      <c r="G10705" s="96">
        <v>1</v>
      </c>
      <c r="H10705" s="96">
        <v>0.4052</v>
      </c>
      <c r="I10705" s="810">
        <v>1</v>
      </c>
    </row>
    <row r="10706" spans="1:9" x14ac:dyDescent="0.15">
      <c r="A10706" s="694" t="s">
        <v>13106</v>
      </c>
      <c r="B10706" s="96">
        <v>373509</v>
      </c>
      <c r="C10706" s="96">
        <v>15</v>
      </c>
      <c r="D10706" s="97">
        <v>50792759</v>
      </c>
      <c r="E10706" s="97">
        <v>50838902</v>
      </c>
      <c r="F10706" s="96" t="s">
        <v>2328</v>
      </c>
      <c r="G10706" s="96">
        <v>179</v>
      </c>
      <c r="H10706" s="96">
        <v>0.40527000000000002</v>
      </c>
      <c r="I10706" s="810">
        <v>1</v>
      </c>
    </row>
    <row r="10707" spans="1:9" x14ac:dyDescent="0.15">
      <c r="A10707" s="694" t="s">
        <v>13107</v>
      </c>
      <c r="B10707" s="96">
        <v>81796</v>
      </c>
      <c r="C10707" s="96">
        <v>8</v>
      </c>
      <c r="D10707" s="97">
        <v>70584110</v>
      </c>
      <c r="E10707" s="97">
        <v>70747299</v>
      </c>
      <c r="F10707" s="96" t="s">
        <v>2328</v>
      </c>
      <c r="G10707" s="96">
        <v>517</v>
      </c>
      <c r="H10707" s="96">
        <v>0.40542</v>
      </c>
      <c r="I10707" s="810">
        <v>1</v>
      </c>
    </row>
    <row r="10708" spans="1:9" x14ac:dyDescent="0.15">
      <c r="A10708" s="694" t="s">
        <v>13108</v>
      </c>
      <c r="B10708" s="96">
        <v>55969</v>
      </c>
      <c r="C10708" s="96">
        <v>20</v>
      </c>
      <c r="D10708" s="97">
        <v>35234137</v>
      </c>
      <c r="E10708" s="97">
        <v>35240960</v>
      </c>
      <c r="F10708" s="96" t="s">
        <v>2321</v>
      </c>
      <c r="G10708" s="96">
        <v>12</v>
      </c>
      <c r="H10708" s="96">
        <v>0.40550000000000003</v>
      </c>
      <c r="I10708" s="810">
        <v>1</v>
      </c>
    </row>
    <row r="10709" spans="1:9" x14ac:dyDescent="0.15">
      <c r="A10709" s="694" t="s">
        <v>13109</v>
      </c>
      <c r="B10709" s="96">
        <v>89790</v>
      </c>
      <c r="C10709" s="96">
        <v>19</v>
      </c>
      <c r="D10709" s="97">
        <v>51913275</v>
      </c>
      <c r="E10709" s="97">
        <v>51921057</v>
      </c>
      <c r="F10709" s="96" t="s">
        <v>2328</v>
      </c>
      <c r="G10709" s="96">
        <v>28</v>
      </c>
      <c r="H10709" s="96">
        <v>0.40551999999999999</v>
      </c>
      <c r="I10709" s="810">
        <v>1</v>
      </c>
    </row>
    <row r="10710" spans="1:9" x14ac:dyDescent="0.15">
      <c r="A10710" s="694" t="s">
        <v>13110</v>
      </c>
      <c r="B10710" s="96">
        <v>84457</v>
      </c>
      <c r="C10710" s="96">
        <v>10</v>
      </c>
      <c r="D10710" s="97">
        <v>60936348</v>
      </c>
      <c r="E10710" s="97">
        <v>61007815</v>
      </c>
      <c r="F10710" s="96" t="s">
        <v>2321</v>
      </c>
      <c r="G10710" s="96">
        <v>173</v>
      </c>
      <c r="H10710" s="96">
        <v>0.40553</v>
      </c>
      <c r="I10710" s="810">
        <v>1</v>
      </c>
    </row>
    <row r="10711" spans="1:9" x14ac:dyDescent="0.15">
      <c r="A10711" s="694" t="s">
        <v>13111</v>
      </c>
      <c r="B10711" s="96">
        <v>11011</v>
      </c>
      <c r="C10711" s="96">
        <v>17</v>
      </c>
      <c r="D10711" s="97">
        <v>60554447</v>
      </c>
      <c r="E10711" s="97">
        <v>60692842</v>
      </c>
      <c r="F10711" s="96" t="s">
        <v>2321</v>
      </c>
      <c r="G10711" s="96">
        <v>198</v>
      </c>
      <c r="H10711" s="96">
        <v>0.40578999999999998</v>
      </c>
      <c r="I10711" s="810">
        <v>1</v>
      </c>
    </row>
    <row r="10712" spans="1:9" x14ac:dyDescent="0.15">
      <c r="A10712" s="694" t="s">
        <v>13112</v>
      </c>
      <c r="B10712" s="96">
        <v>219960</v>
      </c>
      <c r="C10712" s="96">
        <v>11</v>
      </c>
      <c r="D10712" s="97">
        <v>57995354</v>
      </c>
      <c r="E10712" s="97">
        <v>57996390</v>
      </c>
      <c r="F10712" s="96" t="s">
        <v>2328</v>
      </c>
      <c r="G10712" s="96">
        <v>3</v>
      </c>
      <c r="H10712" s="96">
        <v>0.40579999999999999</v>
      </c>
      <c r="I10712" s="810">
        <v>1</v>
      </c>
    </row>
    <row r="10713" spans="1:9" x14ac:dyDescent="0.15">
      <c r="A10713" s="694" t="s">
        <v>13113</v>
      </c>
      <c r="B10713" s="96">
        <v>254359</v>
      </c>
      <c r="C10713" s="96">
        <v>11</v>
      </c>
      <c r="D10713" s="97">
        <v>66288854</v>
      </c>
      <c r="E10713" s="97">
        <v>66313709</v>
      </c>
      <c r="F10713" s="96" t="s">
        <v>2328</v>
      </c>
      <c r="G10713" s="96">
        <v>66</v>
      </c>
      <c r="H10713" s="96">
        <v>0.40584999999999999</v>
      </c>
      <c r="I10713" s="810">
        <v>1</v>
      </c>
    </row>
    <row r="10714" spans="1:9" x14ac:dyDescent="0.15">
      <c r="A10714" s="694" t="s">
        <v>13114</v>
      </c>
      <c r="B10714" s="96">
        <v>254531</v>
      </c>
      <c r="C10714" s="96">
        <v>15</v>
      </c>
      <c r="D10714" s="97">
        <v>34651089</v>
      </c>
      <c r="E10714" s="97">
        <v>34659397</v>
      </c>
      <c r="F10714" s="96" t="s">
        <v>2328</v>
      </c>
      <c r="G10714" s="96">
        <v>22</v>
      </c>
      <c r="H10714" s="96">
        <v>0.40600999999999998</v>
      </c>
      <c r="I10714" s="810">
        <v>1</v>
      </c>
    </row>
    <row r="10715" spans="1:9" x14ac:dyDescent="0.15">
      <c r="A10715" s="694" t="s">
        <v>13115</v>
      </c>
      <c r="B10715" s="96">
        <v>133491</v>
      </c>
      <c r="C10715" s="96">
        <v>5</v>
      </c>
      <c r="D10715" s="97">
        <v>173416162</v>
      </c>
      <c r="E10715" s="97">
        <v>173433143</v>
      </c>
      <c r="F10715" s="96" t="s">
        <v>2321</v>
      </c>
      <c r="G10715" s="96">
        <v>78</v>
      </c>
      <c r="H10715" s="96">
        <v>0.40617999999999999</v>
      </c>
      <c r="I10715" s="810">
        <v>1</v>
      </c>
    </row>
    <row r="10716" spans="1:9" x14ac:dyDescent="0.15">
      <c r="A10716" s="694" t="s">
        <v>13116</v>
      </c>
      <c r="B10716" s="96">
        <v>147646</v>
      </c>
      <c r="C10716" s="96">
        <v>19</v>
      </c>
      <c r="D10716" s="97">
        <v>51891543</v>
      </c>
      <c r="E10716" s="97">
        <v>51893828</v>
      </c>
      <c r="F10716" s="96" t="s">
        <v>2328</v>
      </c>
      <c r="G10716" s="96">
        <v>17</v>
      </c>
      <c r="H10716" s="96">
        <v>0.40626000000000001</v>
      </c>
      <c r="I10716" s="810">
        <v>1</v>
      </c>
    </row>
    <row r="10717" spans="1:9" x14ac:dyDescent="0.15">
      <c r="A10717" s="694" t="s">
        <v>13117</v>
      </c>
      <c r="B10717" s="96">
        <v>79954</v>
      </c>
      <c r="C10717" s="96">
        <v>2</v>
      </c>
      <c r="D10717" s="97">
        <v>10710892</v>
      </c>
      <c r="E10717" s="97">
        <v>10830113</v>
      </c>
      <c r="F10717" s="96" t="s">
        <v>2328</v>
      </c>
      <c r="G10717" s="96">
        <v>550</v>
      </c>
      <c r="H10717" s="96">
        <v>0.40631</v>
      </c>
      <c r="I10717" s="810">
        <v>1</v>
      </c>
    </row>
    <row r="10718" spans="1:9" x14ac:dyDescent="0.15">
      <c r="A10718" s="694" t="s">
        <v>13118</v>
      </c>
      <c r="B10718" s="96">
        <v>137695</v>
      </c>
      <c r="C10718" s="96">
        <v>8</v>
      </c>
      <c r="D10718" s="97">
        <v>56651317</v>
      </c>
      <c r="E10718" s="97">
        <v>56685955</v>
      </c>
      <c r="F10718" s="96" t="s">
        <v>2328</v>
      </c>
      <c r="G10718" s="96">
        <v>110</v>
      </c>
      <c r="H10718" s="96">
        <v>0.40639999999999998</v>
      </c>
      <c r="I10718" s="810">
        <v>1</v>
      </c>
    </row>
    <row r="10719" spans="1:9" x14ac:dyDescent="0.15">
      <c r="A10719" s="694" t="s">
        <v>13119</v>
      </c>
      <c r="B10719" s="96">
        <v>1108</v>
      </c>
      <c r="C10719" s="96">
        <v>12</v>
      </c>
      <c r="D10719" s="97">
        <v>6679248</v>
      </c>
      <c r="E10719" s="97">
        <v>6716551</v>
      </c>
      <c r="F10719" s="96" t="s">
        <v>2328</v>
      </c>
      <c r="G10719" s="96">
        <v>87</v>
      </c>
      <c r="H10719" s="96">
        <v>0.40645999999999999</v>
      </c>
      <c r="I10719" s="810">
        <v>1</v>
      </c>
    </row>
    <row r="10720" spans="1:9" x14ac:dyDescent="0.15">
      <c r="A10720" s="694" t="s">
        <v>13120</v>
      </c>
      <c r="B10720" s="96">
        <v>2355</v>
      </c>
      <c r="C10720" s="96">
        <v>2</v>
      </c>
      <c r="D10720" s="97">
        <v>28615704</v>
      </c>
      <c r="E10720" s="97">
        <v>28637516</v>
      </c>
      <c r="F10720" s="96" t="s">
        <v>2321</v>
      </c>
      <c r="G10720" s="96">
        <v>42</v>
      </c>
      <c r="H10720" s="96">
        <v>0.40650999999999998</v>
      </c>
      <c r="I10720" s="810">
        <v>1</v>
      </c>
    </row>
    <row r="10721" spans="1:9" x14ac:dyDescent="0.15">
      <c r="A10721" s="694" t="s">
        <v>13121</v>
      </c>
      <c r="B10721" s="96">
        <v>22870</v>
      </c>
      <c r="C10721" s="96">
        <v>19</v>
      </c>
      <c r="D10721" s="97">
        <v>55741147</v>
      </c>
      <c r="E10721" s="97">
        <v>55770038</v>
      </c>
      <c r="F10721" s="96" t="s">
        <v>2328</v>
      </c>
      <c r="G10721" s="96">
        <v>97</v>
      </c>
      <c r="H10721" s="96">
        <v>0.40656999999999999</v>
      </c>
      <c r="I10721" s="810">
        <v>1</v>
      </c>
    </row>
    <row r="10722" spans="1:9" x14ac:dyDescent="0.15">
      <c r="A10722" s="694" t="s">
        <v>13122</v>
      </c>
      <c r="B10722" s="96">
        <v>2995</v>
      </c>
      <c r="C10722" s="96">
        <v>2</v>
      </c>
      <c r="D10722" s="97">
        <v>127413426</v>
      </c>
      <c r="E10722" s="97">
        <v>127454251</v>
      </c>
      <c r="F10722" s="96" t="s">
        <v>2321</v>
      </c>
      <c r="G10722" s="96">
        <v>191</v>
      </c>
      <c r="H10722" s="96">
        <v>0.40660000000000002</v>
      </c>
      <c r="I10722" s="810">
        <v>1</v>
      </c>
    </row>
    <row r="10723" spans="1:9" x14ac:dyDescent="0.15">
      <c r="A10723" s="694" t="s">
        <v>13123</v>
      </c>
      <c r="B10723" s="96">
        <v>6729</v>
      </c>
      <c r="C10723" s="96">
        <v>14</v>
      </c>
      <c r="D10723" s="97">
        <v>35451901</v>
      </c>
      <c r="E10723" s="97">
        <v>35498773</v>
      </c>
      <c r="F10723" s="96" t="s">
        <v>2321</v>
      </c>
      <c r="G10723" s="96">
        <v>196</v>
      </c>
      <c r="H10723" s="96">
        <v>0.40661999999999998</v>
      </c>
      <c r="I10723" s="810">
        <v>1</v>
      </c>
    </row>
    <row r="10724" spans="1:9" x14ac:dyDescent="0.15">
      <c r="A10724" s="694" t="s">
        <v>13124</v>
      </c>
      <c r="B10724" s="96">
        <v>5880</v>
      </c>
      <c r="C10724" s="96">
        <v>22</v>
      </c>
      <c r="D10724" s="97">
        <v>37621301</v>
      </c>
      <c r="E10724" s="97">
        <v>37640339</v>
      </c>
      <c r="F10724" s="96" t="s">
        <v>2328</v>
      </c>
      <c r="G10724" s="96">
        <v>72</v>
      </c>
      <c r="H10724" s="96">
        <v>0.40673999999999999</v>
      </c>
      <c r="I10724" s="810">
        <v>1</v>
      </c>
    </row>
    <row r="10725" spans="1:9" x14ac:dyDescent="0.15">
      <c r="A10725" s="694" t="s">
        <v>13125</v>
      </c>
      <c r="B10725" s="96">
        <v>9390</v>
      </c>
      <c r="C10725" s="96">
        <v>3</v>
      </c>
      <c r="D10725" s="97">
        <v>38307298</v>
      </c>
      <c r="E10725" s="97">
        <v>38320161</v>
      </c>
      <c r="F10725" s="96" t="s">
        <v>2321</v>
      </c>
      <c r="G10725" s="96">
        <v>30</v>
      </c>
      <c r="H10725" s="96">
        <v>0.40677000000000002</v>
      </c>
      <c r="I10725" s="810">
        <v>1</v>
      </c>
    </row>
    <row r="10726" spans="1:9" x14ac:dyDescent="0.15">
      <c r="A10726" s="694" t="s">
        <v>13126</v>
      </c>
      <c r="B10726" s="96">
        <v>84634</v>
      </c>
      <c r="C10726" s="96">
        <v>19</v>
      </c>
      <c r="D10726" s="97">
        <v>917342</v>
      </c>
      <c r="E10726" s="97">
        <v>921015</v>
      </c>
      <c r="F10726" s="96" t="s">
        <v>2321</v>
      </c>
      <c r="G10726" s="96">
        <v>4</v>
      </c>
      <c r="H10726" s="96">
        <v>0.40678999999999998</v>
      </c>
      <c r="I10726" s="810">
        <v>1</v>
      </c>
    </row>
    <row r="10727" spans="1:9" x14ac:dyDescent="0.15">
      <c r="A10727" s="694" t="s">
        <v>13127</v>
      </c>
      <c r="B10727" s="96">
        <v>1786</v>
      </c>
      <c r="C10727" s="96">
        <v>19</v>
      </c>
      <c r="D10727" s="97">
        <v>10244021</v>
      </c>
      <c r="E10727" s="97">
        <v>10305783</v>
      </c>
      <c r="F10727" s="96" t="s">
        <v>2328</v>
      </c>
      <c r="G10727" s="96">
        <v>129</v>
      </c>
      <c r="H10727" s="96">
        <v>0.40686</v>
      </c>
      <c r="I10727" s="810">
        <v>1</v>
      </c>
    </row>
    <row r="10728" spans="1:9" x14ac:dyDescent="0.15">
      <c r="A10728" s="694" t="s">
        <v>13128</v>
      </c>
      <c r="B10728" s="96">
        <v>101929766</v>
      </c>
      <c r="C10728" s="96">
        <v>1</v>
      </c>
      <c r="D10728" s="97">
        <v>189235212</v>
      </c>
      <c r="E10728" s="97">
        <v>189304663</v>
      </c>
      <c r="F10728" s="96" t="s">
        <v>2328</v>
      </c>
      <c r="G10728" s="96">
        <v>191</v>
      </c>
      <c r="H10728" s="96">
        <v>0.40690999999999999</v>
      </c>
      <c r="I10728" s="810">
        <v>1</v>
      </c>
    </row>
    <row r="10729" spans="1:9" x14ac:dyDescent="0.15">
      <c r="A10729" s="694" t="s">
        <v>13129</v>
      </c>
      <c r="B10729" s="96">
        <v>3575</v>
      </c>
      <c r="C10729" s="96">
        <v>5</v>
      </c>
      <c r="D10729" s="97">
        <v>35856977</v>
      </c>
      <c r="E10729" s="97">
        <v>35879705</v>
      </c>
      <c r="F10729" s="96" t="s">
        <v>2321</v>
      </c>
      <c r="G10729" s="96">
        <v>108</v>
      </c>
      <c r="H10729" s="96">
        <v>0.40690999999999999</v>
      </c>
      <c r="I10729" s="810">
        <v>1</v>
      </c>
    </row>
    <row r="10730" spans="1:9" x14ac:dyDescent="0.15">
      <c r="A10730" s="694" t="s">
        <v>13130</v>
      </c>
      <c r="B10730" s="96">
        <v>339541</v>
      </c>
      <c r="C10730" s="96">
        <v>1</v>
      </c>
      <c r="D10730" s="97">
        <v>45140370</v>
      </c>
      <c r="E10730" s="97">
        <v>45191263</v>
      </c>
      <c r="F10730" s="96" t="s">
        <v>2321</v>
      </c>
      <c r="G10730" s="96">
        <v>145</v>
      </c>
      <c r="H10730" s="96">
        <v>0.40694999999999998</v>
      </c>
      <c r="I10730" s="810">
        <v>1</v>
      </c>
    </row>
    <row r="10731" spans="1:9" x14ac:dyDescent="0.15">
      <c r="A10731" s="694" t="s">
        <v>13131</v>
      </c>
      <c r="B10731" s="96">
        <v>7180</v>
      </c>
      <c r="C10731" s="96">
        <v>6</v>
      </c>
      <c r="D10731" s="97">
        <v>49660071</v>
      </c>
      <c r="E10731" s="97">
        <v>49681911</v>
      </c>
      <c r="F10731" s="96" t="s">
        <v>2328</v>
      </c>
      <c r="G10731" s="96">
        <v>64</v>
      </c>
      <c r="H10731" s="96">
        <v>0.40705999999999998</v>
      </c>
      <c r="I10731" s="810">
        <v>1</v>
      </c>
    </row>
    <row r="10732" spans="1:9" x14ac:dyDescent="0.15">
      <c r="A10732" s="694" t="s">
        <v>13132</v>
      </c>
      <c r="B10732" s="96">
        <v>387694</v>
      </c>
      <c r="C10732" s="96">
        <v>10</v>
      </c>
      <c r="D10732" s="97">
        <v>82297658</v>
      </c>
      <c r="E10732" s="97">
        <v>82406316</v>
      </c>
      <c r="F10732" s="96" t="s">
        <v>2321</v>
      </c>
      <c r="G10732" s="96">
        <v>519</v>
      </c>
      <c r="H10732" s="96">
        <v>0.40711000000000003</v>
      </c>
      <c r="I10732" s="810">
        <v>1</v>
      </c>
    </row>
    <row r="10733" spans="1:9" x14ac:dyDescent="0.15">
      <c r="A10733" s="694" t="s">
        <v>13133</v>
      </c>
      <c r="B10733" s="96">
        <v>6601</v>
      </c>
      <c r="C10733" s="96">
        <v>12</v>
      </c>
      <c r="D10733" s="97">
        <v>56555636</v>
      </c>
      <c r="E10733" s="97">
        <v>56583351</v>
      </c>
      <c r="F10733" s="96" t="s">
        <v>2328</v>
      </c>
      <c r="G10733" s="96">
        <v>34</v>
      </c>
      <c r="H10733" s="96">
        <v>0.40723999999999999</v>
      </c>
      <c r="I10733" s="810">
        <v>1</v>
      </c>
    </row>
    <row r="10734" spans="1:9" x14ac:dyDescent="0.15">
      <c r="A10734" s="694" t="s">
        <v>13134</v>
      </c>
      <c r="B10734" s="96">
        <v>8542</v>
      </c>
      <c r="C10734" s="96">
        <v>22</v>
      </c>
      <c r="D10734" s="97">
        <v>36649117</v>
      </c>
      <c r="E10734" s="97">
        <v>36663577</v>
      </c>
      <c r="F10734" s="96" t="s">
        <v>2321</v>
      </c>
      <c r="G10734" s="96">
        <v>62</v>
      </c>
      <c r="H10734" s="96">
        <v>0.40725</v>
      </c>
      <c r="I10734" s="810">
        <v>1</v>
      </c>
    </row>
    <row r="10735" spans="1:9" x14ac:dyDescent="0.15">
      <c r="A10735" s="694" t="s">
        <v>13135</v>
      </c>
      <c r="B10735" s="96">
        <v>57169</v>
      </c>
      <c r="C10735" s="96">
        <v>20</v>
      </c>
      <c r="D10735" s="97">
        <v>47862437</v>
      </c>
      <c r="E10735" s="97">
        <v>47894756</v>
      </c>
      <c r="F10735" s="96" t="s">
        <v>2328</v>
      </c>
      <c r="G10735" s="96">
        <v>128</v>
      </c>
      <c r="H10735" s="96">
        <v>0.40726000000000001</v>
      </c>
      <c r="I10735" s="810">
        <v>1</v>
      </c>
    </row>
    <row r="10736" spans="1:9" x14ac:dyDescent="0.15">
      <c r="A10736" s="694" t="s">
        <v>13136</v>
      </c>
      <c r="B10736" s="96">
        <v>57171</v>
      </c>
      <c r="C10736" s="96">
        <v>9</v>
      </c>
      <c r="D10736" s="97">
        <v>131843383</v>
      </c>
      <c r="E10736" s="97">
        <v>131852717</v>
      </c>
      <c r="F10736" s="96" t="s">
        <v>2321</v>
      </c>
      <c r="G10736" s="96">
        <v>18</v>
      </c>
      <c r="H10736" s="96">
        <v>0.40726000000000001</v>
      </c>
      <c r="I10736" s="810">
        <v>1</v>
      </c>
    </row>
    <row r="10737" spans="1:9" x14ac:dyDescent="0.15">
      <c r="A10737" s="694" t="s">
        <v>13137</v>
      </c>
      <c r="B10737" s="96">
        <v>9902</v>
      </c>
      <c r="C10737" s="96">
        <v>17</v>
      </c>
      <c r="D10737" s="97">
        <v>60704762</v>
      </c>
      <c r="E10737" s="97">
        <v>60770962</v>
      </c>
      <c r="F10737" s="96" t="s">
        <v>2321</v>
      </c>
      <c r="G10737" s="96">
        <v>127</v>
      </c>
      <c r="H10737" s="96">
        <v>0.40734999999999999</v>
      </c>
      <c r="I10737" s="810">
        <v>1</v>
      </c>
    </row>
    <row r="10738" spans="1:9" x14ac:dyDescent="0.15">
      <c r="A10738" s="694" t="s">
        <v>13138</v>
      </c>
      <c r="B10738" s="96">
        <v>56547</v>
      </c>
      <c r="C10738" s="96">
        <v>11</v>
      </c>
      <c r="D10738" s="97">
        <v>5009424</v>
      </c>
      <c r="E10738" s="97">
        <v>5013659</v>
      </c>
      <c r="F10738" s="96" t="s">
        <v>2321</v>
      </c>
      <c r="G10738" s="96">
        <v>12</v>
      </c>
      <c r="H10738" s="96">
        <v>0.40738000000000002</v>
      </c>
      <c r="I10738" s="810">
        <v>1</v>
      </c>
    </row>
    <row r="10739" spans="1:9" x14ac:dyDescent="0.15">
      <c r="A10739" s="694" t="s">
        <v>13139</v>
      </c>
      <c r="B10739" s="96">
        <v>3705</v>
      </c>
      <c r="C10739" s="96">
        <v>14</v>
      </c>
      <c r="D10739" s="97">
        <v>93403259</v>
      </c>
      <c r="E10739" s="97">
        <v>93582263</v>
      </c>
      <c r="F10739" s="96" t="s">
        <v>2328</v>
      </c>
      <c r="G10739" s="96">
        <v>588</v>
      </c>
      <c r="H10739" s="96">
        <v>0.40773999999999999</v>
      </c>
      <c r="I10739" s="810">
        <v>1</v>
      </c>
    </row>
    <row r="10740" spans="1:9" x14ac:dyDescent="0.15">
      <c r="A10740" s="694" t="s">
        <v>13140</v>
      </c>
      <c r="B10740" s="96">
        <v>219437</v>
      </c>
      <c r="C10740" s="96">
        <v>11</v>
      </c>
      <c r="D10740" s="97">
        <v>55578943</v>
      </c>
      <c r="E10740" s="97">
        <v>55579878</v>
      </c>
      <c r="F10740" s="96" t="s">
        <v>2321</v>
      </c>
      <c r="G10740" s="96">
        <v>6</v>
      </c>
      <c r="H10740" s="96">
        <v>0.40784999999999999</v>
      </c>
      <c r="I10740" s="810">
        <v>1</v>
      </c>
    </row>
    <row r="10741" spans="1:9" x14ac:dyDescent="0.15">
      <c r="A10741" s="694" t="s">
        <v>13141</v>
      </c>
      <c r="B10741" s="96">
        <v>130</v>
      </c>
      <c r="C10741" s="96">
        <v>4</v>
      </c>
      <c r="D10741" s="97">
        <v>100123795</v>
      </c>
      <c r="E10741" s="97">
        <v>100140403</v>
      </c>
      <c r="F10741" s="96" t="s">
        <v>2328</v>
      </c>
      <c r="G10741" s="96">
        <v>38</v>
      </c>
      <c r="H10741" s="96">
        <v>0.40788999999999997</v>
      </c>
      <c r="I10741" s="810">
        <v>1</v>
      </c>
    </row>
    <row r="10742" spans="1:9" x14ac:dyDescent="0.15">
      <c r="A10742" s="694" t="s">
        <v>13142</v>
      </c>
      <c r="B10742" s="96">
        <v>780</v>
      </c>
      <c r="C10742" s="96">
        <v>6</v>
      </c>
      <c r="D10742" s="97">
        <v>30850694</v>
      </c>
      <c r="E10742" s="97">
        <v>30867933</v>
      </c>
      <c r="F10742" s="96" t="s">
        <v>2321</v>
      </c>
      <c r="G10742" s="96">
        <v>72</v>
      </c>
      <c r="H10742" s="96">
        <v>0.40819</v>
      </c>
      <c r="I10742" s="810">
        <v>1</v>
      </c>
    </row>
    <row r="10743" spans="1:9" x14ac:dyDescent="0.15">
      <c r="A10743" s="694" t="s">
        <v>13143</v>
      </c>
      <c r="B10743" s="96">
        <v>101928343</v>
      </c>
      <c r="C10743" s="96">
        <v>17</v>
      </c>
      <c r="D10743" s="97">
        <v>72595979</v>
      </c>
      <c r="E10743" s="97">
        <v>72603730</v>
      </c>
      <c r="F10743" s="96" t="s">
        <v>2321</v>
      </c>
      <c r="G10743" s="96">
        <v>40</v>
      </c>
      <c r="H10743" s="96">
        <v>0.40825</v>
      </c>
      <c r="I10743" s="810">
        <v>1</v>
      </c>
    </row>
    <row r="10744" spans="1:9" x14ac:dyDescent="0.15">
      <c r="A10744" s="694" t="s">
        <v>13144</v>
      </c>
      <c r="B10744" s="96">
        <v>387885</v>
      </c>
      <c r="C10744" s="96">
        <v>12</v>
      </c>
      <c r="D10744" s="97">
        <v>113587543</v>
      </c>
      <c r="E10744" s="97">
        <v>113597081</v>
      </c>
      <c r="F10744" s="96" t="s">
        <v>2321</v>
      </c>
      <c r="G10744" s="96">
        <v>20</v>
      </c>
      <c r="H10744" s="96">
        <v>0.40832000000000002</v>
      </c>
      <c r="I10744" s="810">
        <v>1</v>
      </c>
    </row>
    <row r="10745" spans="1:9" x14ac:dyDescent="0.15">
      <c r="A10745" s="694" t="s">
        <v>13145</v>
      </c>
      <c r="B10745" s="96">
        <v>9146</v>
      </c>
      <c r="C10745" s="96">
        <v>17</v>
      </c>
      <c r="D10745" s="97">
        <v>79650962</v>
      </c>
      <c r="E10745" s="97">
        <v>79669151</v>
      </c>
      <c r="F10745" s="96" t="s">
        <v>2321</v>
      </c>
      <c r="G10745" s="96">
        <v>81</v>
      </c>
      <c r="H10745" s="96">
        <v>0.40834999999999999</v>
      </c>
      <c r="I10745" s="810">
        <v>1</v>
      </c>
    </row>
    <row r="10746" spans="1:9" x14ac:dyDescent="0.15">
      <c r="A10746" s="694" t="s">
        <v>13146</v>
      </c>
      <c r="B10746" s="96">
        <v>11148</v>
      </c>
      <c r="C10746" s="96">
        <v>3</v>
      </c>
      <c r="D10746" s="97">
        <v>108015353</v>
      </c>
      <c r="E10746" s="97">
        <v>108097132</v>
      </c>
      <c r="F10746" s="96" t="s">
        <v>2321</v>
      </c>
      <c r="G10746" s="96">
        <v>341</v>
      </c>
      <c r="H10746" s="96">
        <v>0.40836</v>
      </c>
      <c r="I10746" s="810">
        <v>1</v>
      </c>
    </row>
    <row r="10747" spans="1:9" x14ac:dyDescent="0.15">
      <c r="A10747" s="694" t="s">
        <v>13147</v>
      </c>
      <c r="B10747" s="96">
        <v>25806</v>
      </c>
      <c r="C10747" s="96">
        <v>2</v>
      </c>
      <c r="D10747" s="97">
        <v>71127720</v>
      </c>
      <c r="E10747" s="97">
        <v>71160576</v>
      </c>
      <c r="F10747" s="96" t="s">
        <v>2321</v>
      </c>
      <c r="G10747" s="96">
        <v>121</v>
      </c>
      <c r="H10747" s="96">
        <v>0.40845999999999999</v>
      </c>
      <c r="I10747" s="810">
        <v>1</v>
      </c>
    </row>
    <row r="10748" spans="1:9" x14ac:dyDescent="0.15">
      <c r="A10748" s="694" t="s">
        <v>13148</v>
      </c>
      <c r="B10748" s="96">
        <v>3428</v>
      </c>
      <c r="C10748" s="96">
        <v>1</v>
      </c>
      <c r="D10748" s="97">
        <v>158979682</v>
      </c>
      <c r="E10748" s="97">
        <v>159024945</v>
      </c>
      <c r="F10748" s="96" t="s">
        <v>2321</v>
      </c>
      <c r="G10748" s="96">
        <v>231</v>
      </c>
      <c r="H10748" s="96">
        <v>0.40853</v>
      </c>
      <c r="I10748" s="810">
        <v>1</v>
      </c>
    </row>
    <row r="10749" spans="1:9" x14ac:dyDescent="0.15">
      <c r="A10749" s="694" t="s">
        <v>13149</v>
      </c>
      <c r="B10749" s="96">
        <v>81706</v>
      </c>
      <c r="C10749" s="96">
        <v>6</v>
      </c>
      <c r="D10749" s="97">
        <v>150464188</v>
      </c>
      <c r="E10749" s="97">
        <v>150571528</v>
      </c>
      <c r="F10749" s="96" t="s">
        <v>2321</v>
      </c>
      <c r="G10749" s="96">
        <v>503</v>
      </c>
      <c r="H10749" s="96">
        <v>0.40856999999999999</v>
      </c>
      <c r="I10749" s="810">
        <v>1</v>
      </c>
    </row>
    <row r="10750" spans="1:9" x14ac:dyDescent="0.15">
      <c r="A10750" s="694" t="s">
        <v>13150</v>
      </c>
      <c r="B10750" s="96">
        <v>3434</v>
      </c>
      <c r="C10750" s="96">
        <v>10</v>
      </c>
      <c r="D10750" s="97">
        <v>91152303</v>
      </c>
      <c r="E10750" s="97">
        <v>91166244</v>
      </c>
      <c r="F10750" s="96" t="s">
        <v>2321</v>
      </c>
      <c r="G10750" s="96">
        <v>49</v>
      </c>
      <c r="H10750" s="96">
        <v>0.40877000000000002</v>
      </c>
      <c r="I10750" s="810">
        <v>1</v>
      </c>
    </row>
    <row r="10751" spans="1:9" x14ac:dyDescent="0.15">
      <c r="A10751" s="694" t="s">
        <v>13151</v>
      </c>
      <c r="B10751" s="96">
        <v>11132</v>
      </c>
      <c r="C10751" s="96">
        <v>2</v>
      </c>
      <c r="D10751" s="97">
        <v>241526133</v>
      </c>
      <c r="E10751" s="97">
        <v>241538526</v>
      </c>
      <c r="F10751" s="96" t="s">
        <v>2321</v>
      </c>
      <c r="G10751" s="96">
        <v>67</v>
      </c>
      <c r="H10751" s="96">
        <v>0.40877999999999998</v>
      </c>
      <c r="I10751" s="810">
        <v>1</v>
      </c>
    </row>
    <row r="10752" spans="1:9" x14ac:dyDescent="0.15">
      <c r="A10752" s="694" t="s">
        <v>13152</v>
      </c>
      <c r="B10752" s="96">
        <v>4236</v>
      </c>
      <c r="C10752" s="96">
        <v>15</v>
      </c>
      <c r="D10752" s="97">
        <v>44096733</v>
      </c>
      <c r="E10752" s="97">
        <v>44116951</v>
      </c>
      <c r="F10752" s="96" t="s">
        <v>2328</v>
      </c>
      <c r="G10752" s="96">
        <v>33</v>
      </c>
      <c r="H10752" s="96">
        <v>0.40877999999999998</v>
      </c>
      <c r="I10752" s="810">
        <v>1</v>
      </c>
    </row>
    <row r="10753" spans="1:9" x14ac:dyDescent="0.15">
      <c r="A10753" s="694" t="s">
        <v>13153</v>
      </c>
      <c r="B10753" s="96">
        <v>8805</v>
      </c>
      <c r="C10753" s="96">
        <v>7</v>
      </c>
      <c r="D10753" s="97">
        <v>138145079</v>
      </c>
      <c r="E10753" s="97">
        <v>138270333</v>
      </c>
      <c r="F10753" s="96" t="s">
        <v>2321</v>
      </c>
      <c r="G10753" s="96">
        <v>222</v>
      </c>
      <c r="H10753" s="96">
        <v>0.4088</v>
      </c>
      <c r="I10753" s="810">
        <v>1</v>
      </c>
    </row>
    <row r="10754" spans="1:9" x14ac:dyDescent="0.15">
      <c r="A10754" s="694" t="s">
        <v>13154</v>
      </c>
      <c r="B10754" s="96">
        <v>202333</v>
      </c>
      <c r="C10754" s="96">
        <v>5</v>
      </c>
      <c r="D10754" s="97">
        <v>78985659</v>
      </c>
      <c r="E10754" s="97">
        <v>79096049</v>
      </c>
      <c r="F10754" s="96" t="s">
        <v>2321</v>
      </c>
      <c r="G10754" s="96">
        <v>413</v>
      </c>
      <c r="H10754" s="96">
        <v>0.40891</v>
      </c>
      <c r="I10754" s="810">
        <v>1</v>
      </c>
    </row>
    <row r="10755" spans="1:9" x14ac:dyDescent="0.15">
      <c r="A10755" s="694" t="s">
        <v>13155</v>
      </c>
      <c r="B10755" s="96">
        <v>144124</v>
      </c>
      <c r="C10755" s="96">
        <v>11</v>
      </c>
      <c r="D10755" s="97">
        <v>6866914</v>
      </c>
      <c r="E10755" s="97">
        <v>6867867</v>
      </c>
      <c r="F10755" s="96" t="s">
        <v>2321</v>
      </c>
      <c r="G10755" s="96">
        <v>1</v>
      </c>
      <c r="H10755" s="96">
        <v>0.40899999999999997</v>
      </c>
      <c r="I10755" s="810">
        <v>1</v>
      </c>
    </row>
    <row r="10756" spans="1:9" x14ac:dyDescent="0.15">
      <c r="A10756" s="694" t="s">
        <v>13156</v>
      </c>
      <c r="B10756" s="96">
        <v>23404</v>
      </c>
      <c r="C10756" s="96">
        <v>9</v>
      </c>
      <c r="D10756" s="97">
        <v>133569158</v>
      </c>
      <c r="E10756" s="97">
        <v>133580452</v>
      </c>
      <c r="F10756" s="96" t="s">
        <v>2321</v>
      </c>
      <c r="G10756" s="96">
        <v>26</v>
      </c>
      <c r="H10756" s="96">
        <v>0.40900999999999998</v>
      </c>
      <c r="I10756" s="810">
        <v>1</v>
      </c>
    </row>
    <row r="10757" spans="1:9" x14ac:dyDescent="0.15">
      <c r="A10757" s="694" t="s">
        <v>13157</v>
      </c>
      <c r="B10757" s="96">
        <v>3163</v>
      </c>
      <c r="C10757" s="96">
        <v>16</v>
      </c>
      <c r="D10757" s="97">
        <v>4524719</v>
      </c>
      <c r="E10757" s="97">
        <v>4560348</v>
      </c>
      <c r="F10757" s="96" t="s">
        <v>2321</v>
      </c>
      <c r="G10757" s="96">
        <v>126</v>
      </c>
      <c r="H10757" s="96">
        <v>0.40905999999999998</v>
      </c>
      <c r="I10757" s="810">
        <v>1</v>
      </c>
    </row>
    <row r="10758" spans="1:9" x14ac:dyDescent="0.15">
      <c r="A10758" s="694" t="s">
        <v>13158</v>
      </c>
      <c r="B10758" s="96">
        <v>4901</v>
      </c>
      <c r="C10758" s="96">
        <v>14</v>
      </c>
      <c r="D10758" s="97">
        <v>24547902</v>
      </c>
      <c r="E10758" s="97">
        <v>24584223</v>
      </c>
      <c r="F10758" s="96" t="s">
        <v>2328</v>
      </c>
      <c r="G10758" s="96">
        <v>79</v>
      </c>
      <c r="H10758" s="96">
        <v>0.40917999999999999</v>
      </c>
      <c r="I10758" s="810">
        <v>1</v>
      </c>
    </row>
    <row r="10759" spans="1:9" x14ac:dyDescent="0.15">
      <c r="A10759" s="694" t="s">
        <v>13159</v>
      </c>
      <c r="B10759" s="96">
        <v>79817</v>
      </c>
      <c r="C10759" s="96">
        <v>9</v>
      </c>
      <c r="D10759" s="97">
        <v>27325207</v>
      </c>
      <c r="E10759" s="97">
        <v>27530223</v>
      </c>
      <c r="F10759" s="96" t="s">
        <v>2328</v>
      </c>
      <c r="G10759" s="96">
        <v>792</v>
      </c>
      <c r="H10759" s="96">
        <v>0.40938000000000002</v>
      </c>
      <c r="I10759" s="810">
        <v>1</v>
      </c>
    </row>
    <row r="10760" spans="1:9" x14ac:dyDescent="0.15">
      <c r="A10760" s="694" t="s">
        <v>13160</v>
      </c>
      <c r="B10760" s="96">
        <v>1134</v>
      </c>
      <c r="C10760" s="96">
        <v>2</v>
      </c>
      <c r="D10760" s="97">
        <v>175612320</v>
      </c>
      <c r="E10760" s="97">
        <v>175629200</v>
      </c>
      <c r="F10760" s="96" t="s">
        <v>2328</v>
      </c>
      <c r="G10760" s="96">
        <v>56</v>
      </c>
      <c r="H10760" s="96">
        <v>0.40947</v>
      </c>
      <c r="I10760" s="810">
        <v>1</v>
      </c>
    </row>
    <row r="10761" spans="1:9" x14ac:dyDescent="0.15">
      <c r="A10761" s="694" t="s">
        <v>13161</v>
      </c>
      <c r="B10761" s="96">
        <v>147166</v>
      </c>
      <c r="C10761" s="96">
        <v>17</v>
      </c>
      <c r="D10761" s="97">
        <v>18601311</v>
      </c>
      <c r="E10761" s="97">
        <v>18639431</v>
      </c>
      <c r="F10761" s="96" t="s">
        <v>2321</v>
      </c>
      <c r="G10761" s="96">
        <v>41</v>
      </c>
      <c r="H10761" s="96">
        <v>0.4098</v>
      </c>
      <c r="I10761" s="810">
        <v>1</v>
      </c>
    </row>
    <row r="10762" spans="1:9" x14ac:dyDescent="0.15">
      <c r="A10762" s="694" t="s">
        <v>13162</v>
      </c>
      <c r="B10762" s="96">
        <v>148109</v>
      </c>
      <c r="C10762" s="96">
        <v>19</v>
      </c>
      <c r="D10762" s="97">
        <v>35715704</v>
      </c>
      <c r="E10762" s="97">
        <v>35719628</v>
      </c>
      <c r="F10762" s="96" t="s">
        <v>2328</v>
      </c>
      <c r="G10762" s="96">
        <v>20</v>
      </c>
      <c r="H10762" s="96">
        <v>0.40981000000000001</v>
      </c>
      <c r="I10762" s="810">
        <v>1</v>
      </c>
    </row>
    <row r="10763" spans="1:9" x14ac:dyDescent="0.15">
      <c r="A10763" s="694" t="s">
        <v>13163</v>
      </c>
      <c r="B10763" s="96">
        <v>132332</v>
      </c>
      <c r="C10763" s="96">
        <v>4</v>
      </c>
      <c r="D10763" s="97">
        <v>122680085</v>
      </c>
      <c r="E10763" s="97">
        <v>122686516</v>
      </c>
      <c r="F10763" s="96" t="s">
        <v>2328</v>
      </c>
      <c r="G10763" s="96">
        <v>26</v>
      </c>
      <c r="H10763" s="96">
        <v>0.40983000000000003</v>
      </c>
      <c r="I10763" s="810">
        <v>1</v>
      </c>
    </row>
    <row r="10764" spans="1:9" x14ac:dyDescent="0.15">
      <c r="A10764" s="694" t="s">
        <v>13164</v>
      </c>
      <c r="B10764" s="96">
        <v>80201</v>
      </c>
      <c r="C10764" s="96">
        <v>10</v>
      </c>
      <c r="D10764" s="97">
        <v>70980059</v>
      </c>
      <c r="E10764" s="97">
        <v>71027315</v>
      </c>
      <c r="F10764" s="96" t="s">
        <v>2321</v>
      </c>
      <c r="G10764" s="96">
        <v>189</v>
      </c>
      <c r="H10764" s="96">
        <v>0.40994999999999998</v>
      </c>
      <c r="I10764" s="810">
        <v>1</v>
      </c>
    </row>
    <row r="10765" spans="1:9" x14ac:dyDescent="0.15">
      <c r="A10765" s="694" t="s">
        <v>13165</v>
      </c>
      <c r="B10765" s="96">
        <v>163126</v>
      </c>
      <c r="C10765" s="96">
        <v>19</v>
      </c>
      <c r="D10765" s="97">
        <v>40029446</v>
      </c>
      <c r="E10765" s="97">
        <v>40030838</v>
      </c>
      <c r="F10765" s="96" t="s">
        <v>2328</v>
      </c>
      <c r="G10765" s="96">
        <v>5</v>
      </c>
      <c r="H10765" s="96">
        <v>0.40998000000000001</v>
      </c>
      <c r="I10765" s="810">
        <v>1</v>
      </c>
    </row>
    <row r="10766" spans="1:9" x14ac:dyDescent="0.15">
      <c r="A10766" s="694" t="s">
        <v>13166</v>
      </c>
      <c r="B10766" s="96">
        <v>642938</v>
      </c>
      <c r="C10766" s="96">
        <v>10</v>
      </c>
      <c r="D10766" s="97">
        <v>128933690</v>
      </c>
      <c r="E10766" s="97">
        <v>128994436</v>
      </c>
      <c r="F10766" s="96" t="s">
        <v>2328</v>
      </c>
      <c r="G10766" s="96">
        <v>195</v>
      </c>
      <c r="H10766" s="96">
        <v>0.40999000000000002</v>
      </c>
      <c r="I10766" s="810">
        <v>1</v>
      </c>
    </row>
    <row r="10767" spans="1:9" x14ac:dyDescent="0.15">
      <c r="A10767" s="694" t="s">
        <v>13167</v>
      </c>
      <c r="B10767" s="96">
        <v>10924</v>
      </c>
      <c r="C10767" s="96">
        <v>6</v>
      </c>
      <c r="D10767" s="97">
        <v>123109601</v>
      </c>
      <c r="E10767" s="97">
        <v>123130865</v>
      </c>
      <c r="F10767" s="96" t="s">
        <v>2321</v>
      </c>
      <c r="G10767" s="96">
        <v>69</v>
      </c>
      <c r="H10767" s="96">
        <v>0.41027000000000002</v>
      </c>
      <c r="I10767" s="810">
        <v>1</v>
      </c>
    </row>
    <row r="10768" spans="1:9" x14ac:dyDescent="0.15">
      <c r="A10768" s="694" t="s">
        <v>13168</v>
      </c>
      <c r="B10768" s="96">
        <v>90199</v>
      </c>
      <c r="C10768" s="96">
        <v>20</v>
      </c>
      <c r="D10768" s="97">
        <v>44179791</v>
      </c>
      <c r="E10768" s="97">
        <v>44207989</v>
      </c>
      <c r="F10768" s="96" t="s">
        <v>2328</v>
      </c>
      <c r="G10768" s="96">
        <v>180</v>
      </c>
      <c r="H10768" s="96">
        <v>0.4103</v>
      </c>
      <c r="I10768" s="810">
        <v>1</v>
      </c>
    </row>
    <row r="10769" spans="1:9" x14ac:dyDescent="0.15">
      <c r="A10769" s="694" t="s">
        <v>13169</v>
      </c>
      <c r="B10769" s="96">
        <v>6887</v>
      </c>
      <c r="C10769" s="96">
        <v>9</v>
      </c>
      <c r="D10769" s="97">
        <v>108418562</v>
      </c>
      <c r="E10769" s="97">
        <v>108425393</v>
      </c>
      <c r="F10769" s="96" t="s">
        <v>2321</v>
      </c>
      <c r="G10769" s="96">
        <v>31</v>
      </c>
      <c r="H10769" s="96">
        <v>0.41031000000000001</v>
      </c>
      <c r="I10769" s="810">
        <v>1</v>
      </c>
    </row>
    <row r="10770" spans="1:9" x14ac:dyDescent="0.15">
      <c r="A10770" s="694" t="s">
        <v>13170</v>
      </c>
      <c r="B10770" s="96">
        <v>79725</v>
      </c>
      <c r="C10770" s="96">
        <v>4</v>
      </c>
      <c r="D10770" s="97">
        <v>83821837</v>
      </c>
      <c r="E10770" s="97">
        <v>83841284</v>
      </c>
      <c r="F10770" s="96" t="s">
        <v>2321</v>
      </c>
      <c r="G10770" s="96">
        <v>41</v>
      </c>
      <c r="H10770" s="96">
        <v>0.41032000000000002</v>
      </c>
      <c r="I10770" s="810">
        <v>1</v>
      </c>
    </row>
    <row r="10771" spans="1:9" x14ac:dyDescent="0.15">
      <c r="A10771" s="694" t="s">
        <v>13171</v>
      </c>
      <c r="B10771" s="96">
        <v>10634</v>
      </c>
      <c r="C10771" s="96">
        <v>22</v>
      </c>
      <c r="D10771" s="97">
        <v>29702985</v>
      </c>
      <c r="E10771" s="97">
        <v>29708778</v>
      </c>
      <c r="F10771" s="96" t="s">
        <v>2321</v>
      </c>
      <c r="G10771" s="96">
        <v>11</v>
      </c>
      <c r="H10771" s="96">
        <v>0.41037000000000001</v>
      </c>
      <c r="I10771" s="810">
        <v>1</v>
      </c>
    </row>
    <row r="10772" spans="1:9" x14ac:dyDescent="0.15">
      <c r="A10772" s="694" t="s">
        <v>13172</v>
      </c>
      <c r="B10772" s="96">
        <v>5861</v>
      </c>
      <c r="C10772" s="96">
        <v>2</v>
      </c>
      <c r="D10772" s="97">
        <v>65313988</v>
      </c>
      <c r="E10772" s="97">
        <v>65357435</v>
      </c>
      <c r="F10772" s="96" t="s">
        <v>2328</v>
      </c>
      <c r="G10772" s="96">
        <v>152</v>
      </c>
      <c r="H10772" s="96">
        <v>0.41038999999999998</v>
      </c>
      <c r="I10772" s="810">
        <v>1</v>
      </c>
    </row>
    <row r="10773" spans="1:9" x14ac:dyDescent="0.15">
      <c r="A10773" s="694" t="s">
        <v>13173</v>
      </c>
      <c r="B10773" s="96">
        <v>255057</v>
      </c>
      <c r="C10773" s="96">
        <v>19</v>
      </c>
      <c r="D10773" s="97">
        <v>1228059</v>
      </c>
      <c r="E10773" s="97">
        <v>1237990</v>
      </c>
      <c r="F10773" s="96" t="s">
        <v>2328</v>
      </c>
      <c r="G10773" s="96">
        <v>27</v>
      </c>
      <c r="H10773" s="96">
        <v>0.41042000000000001</v>
      </c>
      <c r="I10773" s="810">
        <v>1</v>
      </c>
    </row>
    <row r="10774" spans="1:9" x14ac:dyDescent="0.15">
      <c r="A10774" s="694" t="s">
        <v>13174</v>
      </c>
      <c r="B10774" s="96">
        <v>51538</v>
      </c>
      <c r="C10774" s="96">
        <v>1</v>
      </c>
      <c r="D10774" s="97">
        <v>31769832</v>
      </c>
      <c r="E10774" s="97">
        <v>31838569</v>
      </c>
      <c r="F10774" s="96" t="s">
        <v>2321</v>
      </c>
      <c r="G10774" s="96">
        <v>178</v>
      </c>
      <c r="H10774" s="96">
        <v>0.41048000000000001</v>
      </c>
      <c r="I10774" s="810">
        <v>1</v>
      </c>
    </row>
    <row r="10775" spans="1:9" x14ac:dyDescent="0.15">
      <c r="A10775" s="694" t="s">
        <v>13175</v>
      </c>
      <c r="B10775" s="96">
        <v>10482</v>
      </c>
      <c r="C10775" s="96">
        <v>11</v>
      </c>
      <c r="D10775" s="97">
        <v>62559597</v>
      </c>
      <c r="E10775" s="97">
        <v>62572964</v>
      </c>
      <c r="F10775" s="96" t="s">
        <v>2328</v>
      </c>
      <c r="G10775" s="96">
        <v>15</v>
      </c>
      <c r="H10775" s="96">
        <v>0.41050999999999999</v>
      </c>
      <c r="I10775" s="810">
        <v>1</v>
      </c>
    </row>
    <row r="10776" spans="1:9" x14ac:dyDescent="0.15">
      <c r="A10776" s="694" t="s">
        <v>296</v>
      </c>
      <c r="B10776" s="96">
        <v>5454</v>
      </c>
      <c r="C10776" s="96">
        <v>6</v>
      </c>
      <c r="D10776" s="97">
        <v>99282580</v>
      </c>
      <c r="E10776" s="97">
        <v>99286666</v>
      </c>
      <c r="F10776" s="96" t="s">
        <v>2321</v>
      </c>
      <c r="G10776" s="96">
        <v>8</v>
      </c>
      <c r="H10776" s="96">
        <v>0.41071999999999997</v>
      </c>
      <c r="I10776" s="810">
        <v>1</v>
      </c>
    </row>
    <row r="10777" spans="1:9" x14ac:dyDescent="0.15">
      <c r="A10777" s="694" t="s">
        <v>13176</v>
      </c>
      <c r="B10777" s="96">
        <v>2173</v>
      </c>
      <c r="C10777" s="96">
        <v>6</v>
      </c>
      <c r="D10777" s="97">
        <v>123100646</v>
      </c>
      <c r="E10777" s="97">
        <v>123105219</v>
      </c>
      <c r="F10777" s="96" t="s">
        <v>2321</v>
      </c>
      <c r="G10777" s="96">
        <v>18</v>
      </c>
      <c r="H10777" s="96">
        <v>0.41075</v>
      </c>
      <c r="I10777" s="810">
        <v>1</v>
      </c>
    </row>
    <row r="10778" spans="1:9" x14ac:dyDescent="0.15">
      <c r="A10778" s="694" t="s">
        <v>13177</v>
      </c>
      <c r="B10778" s="96">
        <v>4216</v>
      </c>
      <c r="C10778" s="96">
        <v>6</v>
      </c>
      <c r="D10778" s="97">
        <v>161412816</v>
      </c>
      <c r="E10778" s="97">
        <v>161538417</v>
      </c>
      <c r="F10778" s="96" t="s">
        <v>2321</v>
      </c>
      <c r="G10778" s="96">
        <v>424</v>
      </c>
      <c r="H10778" s="96">
        <v>0.41076000000000001</v>
      </c>
      <c r="I10778" s="810">
        <v>1</v>
      </c>
    </row>
    <row r="10779" spans="1:9" x14ac:dyDescent="0.15">
      <c r="A10779" s="694" t="s">
        <v>13178</v>
      </c>
      <c r="B10779" s="96">
        <v>26507</v>
      </c>
      <c r="C10779" s="96">
        <v>10</v>
      </c>
      <c r="D10779" s="97">
        <v>101088856</v>
      </c>
      <c r="E10779" s="97">
        <v>101154087</v>
      </c>
      <c r="F10779" s="96" t="s">
        <v>2321</v>
      </c>
      <c r="G10779" s="96">
        <v>188</v>
      </c>
      <c r="H10779" s="96">
        <v>0.41081000000000001</v>
      </c>
      <c r="I10779" s="810">
        <v>1</v>
      </c>
    </row>
    <row r="10780" spans="1:9" x14ac:dyDescent="0.15">
      <c r="A10780" s="694" t="s">
        <v>13179</v>
      </c>
      <c r="B10780" s="96">
        <v>2302</v>
      </c>
      <c r="C10780" s="96">
        <v>17</v>
      </c>
      <c r="D10780" s="97">
        <v>74132414</v>
      </c>
      <c r="E10780" s="97">
        <v>74137380</v>
      </c>
      <c r="F10780" s="96" t="s">
        <v>2328</v>
      </c>
      <c r="G10780" s="96">
        <v>8</v>
      </c>
      <c r="H10780" s="96">
        <v>0.41093000000000002</v>
      </c>
      <c r="I10780" s="810">
        <v>1</v>
      </c>
    </row>
    <row r="10781" spans="1:9" x14ac:dyDescent="0.15">
      <c r="A10781" s="694" t="s">
        <v>13180</v>
      </c>
      <c r="B10781" s="96">
        <v>5225</v>
      </c>
      <c r="C10781" s="96">
        <v>6</v>
      </c>
      <c r="D10781" s="97">
        <v>41704449</v>
      </c>
      <c r="E10781" s="97">
        <v>41715139</v>
      </c>
      <c r="F10781" s="96" t="s">
        <v>2328</v>
      </c>
      <c r="G10781" s="96">
        <v>33</v>
      </c>
      <c r="H10781" s="96">
        <v>0.41095999999999999</v>
      </c>
      <c r="I10781" s="810">
        <v>1</v>
      </c>
    </row>
    <row r="10782" spans="1:9" x14ac:dyDescent="0.15">
      <c r="A10782" s="694" t="s">
        <v>13181</v>
      </c>
      <c r="B10782" s="96">
        <v>100505797</v>
      </c>
      <c r="C10782" s="96">
        <v>18</v>
      </c>
      <c r="D10782" s="97">
        <v>70535047</v>
      </c>
      <c r="E10782" s="97">
        <v>70548634</v>
      </c>
      <c r="F10782" s="96" t="s">
        <v>2321</v>
      </c>
      <c r="G10782" s="96">
        <v>35</v>
      </c>
      <c r="H10782" s="96">
        <v>0.41105000000000003</v>
      </c>
      <c r="I10782" s="810">
        <v>1</v>
      </c>
    </row>
    <row r="10783" spans="1:9" x14ac:dyDescent="0.15">
      <c r="A10783" s="694" t="s">
        <v>13182</v>
      </c>
      <c r="B10783" s="96">
        <v>4257</v>
      </c>
      <c r="C10783" s="96">
        <v>12</v>
      </c>
      <c r="D10783" s="97">
        <v>16500076</v>
      </c>
      <c r="E10783" s="97">
        <v>16530123</v>
      </c>
      <c r="F10783" s="96" t="s">
        <v>2321</v>
      </c>
      <c r="G10783" s="96">
        <v>109</v>
      </c>
      <c r="H10783" s="96">
        <v>0.41105000000000003</v>
      </c>
      <c r="I10783" s="810">
        <v>1</v>
      </c>
    </row>
    <row r="10784" spans="1:9" x14ac:dyDescent="0.15">
      <c r="A10784" s="694" t="s">
        <v>13183</v>
      </c>
      <c r="B10784" s="96">
        <v>64420</v>
      </c>
      <c r="C10784" s="96">
        <v>9</v>
      </c>
      <c r="D10784" s="97">
        <v>114803061</v>
      </c>
      <c r="E10784" s="97">
        <v>114937577</v>
      </c>
      <c r="F10784" s="96" t="s">
        <v>2328</v>
      </c>
      <c r="G10784" s="96">
        <v>367</v>
      </c>
      <c r="H10784" s="96">
        <v>0.41105000000000003</v>
      </c>
      <c r="I10784" s="810">
        <v>1</v>
      </c>
    </row>
    <row r="10785" spans="1:9" x14ac:dyDescent="0.15">
      <c r="A10785" s="694" t="s">
        <v>13184</v>
      </c>
      <c r="B10785" s="96">
        <v>9982</v>
      </c>
      <c r="C10785" s="96">
        <v>4</v>
      </c>
      <c r="D10785" s="97">
        <v>15937192</v>
      </c>
      <c r="E10785" s="97">
        <v>15940363</v>
      </c>
      <c r="F10785" s="96" t="s">
        <v>2328</v>
      </c>
      <c r="G10785" s="96">
        <v>9</v>
      </c>
      <c r="H10785" s="96">
        <v>0.41111999999999999</v>
      </c>
      <c r="I10785" s="810">
        <v>1</v>
      </c>
    </row>
    <row r="10786" spans="1:9" x14ac:dyDescent="0.15">
      <c r="A10786" s="694" t="s">
        <v>13185</v>
      </c>
      <c r="B10786" s="96">
        <v>25979</v>
      </c>
      <c r="C10786" s="96">
        <v>17</v>
      </c>
      <c r="D10786" s="97">
        <v>21030241</v>
      </c>
      <c r="E10786" s="97">
        <v>21095285</v>
      </c>
      <c r="F10786" s="96" t="s">
        <v>2321</v>
      </c>
      <c r="G10786" s="96">
        <v>133</v>
      </c>
      <c r="H10786" s="96">
        <v>0.41120000000000001</v>
      </c>
      <c r="I10786" s="810">
        <v>1</v>
      </c>
    </row>
    <row r="10787" spans="1:9" x14ac:dyDescent="0.15">
      <c r="A10787" s="694" t="s">
        <v>13186</v>
      </c>
      <c r="B10787" s="96">
        <v>55839</v>
      </c>
      <c r="C10787" s="96">
        <v>16</v>
      </c>
      <c r="D10787" s="97">
        <v>81040103</v>
      </c>
      <c r="E10787" s="97">
        <v>81066712</v>
      </c>
      <c r="F10787" s="96" t="s">
        <v>2321</v>
      </c>
      <c r="G10787" s="96">
        <v>123</v>
      </c>
      <c r="H10787" s="96">
        <v>0.4113</v>
      </c>
      <c r="I10787" s="810">
        <v>1</v>
      </c>
    </row>
    <row r="10788" spans="1:9" x14ac:dyDescent="0.15">
      <c r="A10788" s="694" t="s">
        <v>13187</v>
      </c>
      <c r="B10788" s="96">
        <v>79020</v>
      </c>
      <c r="C10788" s="96">
        <v>7</v>
      </c>
      <c r="D10788" s="97">
        <v>42948223</v>
      </c>
      <c r="E10788" s="97">
        <v>42951689</v>
      </c>
      <c r="F10788" s="96" t="s">
        <v>2328</v>
      </c>
      <c r="G10788" s="96">
        <v>14</v>
      </c>
      <c r="H10788" s="96">
        <v>0.41144999999999998</v>
      </c>
      <c r="I10788" s="810">
        <v>1</v>
      </c>
    </row>
    <row r="10789" spans="1:9" x14ac:dyDescent="0.15">
      <c r="A10789" s="694" t="s">
        <v>13188</v>
      </c>
      <c r="B10789" s="96">
        <v>140767</v>
      </c>
      <c r="C10789" s="96">
        <v>6</v>
      </c>
      <c r="D10789" s="97">
        <v>24126414</v>
      </c>
      <c r="E10789" s="97">
        <v>24147757</v>
      </c>
      <c r="F10789" s="96" t="s">
        <v>2321</v>
      </c>
      <c r="G10789" s="96">
        <v>72</v>
      </c>
      <c r="H10789" s="96">
        <v>0.41147</v>
      </c>
      <c r="I10789" s="810">
        <v>1</v>
      </c>
    </row>
    <row r="10790" spans="1:9" x14ac:dyDescent="0.15">
      <c r="A10790" s="694" t="s">
        <v>13189</v>
      </c>
      <c r="B10790" s="96">
        <v>7060</v>
      </c>
      <c r="C10790" s="96">
        <v>5</v>
      </c>
      <c r="D10790" s="97">
        <v>79331170</v>
      </c>
      <c r="E10790" s="97">
        <v>79379111</v>
      </c>
      <c r="F10790" s="96" t="s">
        <v>2321</v>
      </c>
      <c r="G10790" s="96">
        <v>140</v>
      </c>
      <c r="H10790" s="96">
        <v>0.41149000000000002</v>
      </c>
      <c r="I10790" s="810">
        <v>1</v>
      </c>
    </row>
    <row r="10791" spans="1:9" x14ac:dyDescent="0.15">
      <c r="A10791" s="694" t="s">
        <v>13190</v>
      </c>
      <c r="B10791" s="96">
        <v>54464</v>
      </c>
      <c r="C10791" s="96">
        <v>3</v>
      </c>
      <c r="D10791" s="97">
        <v>142025449</v>
      </c>
      <c r="E10791" s="97">
        <v>142166904</v>
      </c>
      <c r="F10791" s="96" t="s">
        <v>2328</v>
      </c>
      <c r="G10791" s="96">
        <v>239</v>
      </c>
      <c r="H10791" s="96">
        <v>0.41149999999999998</v>
      </c>
      <c r="I10791" s="810">
        <v>1</v>
      </c>
    </row>
    <row r="10792" spans="1:9" x14ac:dyDescent="0.15">
      <c r="A10792" s="694" t="s">
        <v>13191</v>
      </c>
      <c r="B10792" s="96">
        <v>2103</v>
      </c>
      <c r="C10792" s="96">
        <v>14</v>
      </c>
      <c r="D10792" s="97">
        <v>76837690</v>
      </c>
      <c r="E10792" s="97">
        <v>76968182</v>
      </c>
      <c r="F10792" s="96" t="s">
        <v>2321</v>
      </c>
      <c r="G10792" s="96">
        <v>559</v>
      </c>
      <c r="H10792" s="96">
        <v>0.41158</v>
      </c>
      <c r="I10792" s="810">
        <v>1</v>
      </c>
    </row>
    <row r="10793" spans="1:9" x14ac:dyDescent="0.15">
      <c r="A10793" s="694" t="s">
        <v>13192</v>
      </c>
      <c r="B10793" s="96">
        <v>4796</v>
      </c>
      <c r="C10793" s="96">
        <v>8</v>
      </c>
      <c r="D10793" s="97">
        <v>145654163</v>
      </c>
      <c r="E10793" s="97">
        <v>145669871</v>
      </c>
      <c r="F10793" s="96" t="s">
        <v>2328</v>
      </c>
      <c r="G10793" s="96">
        <v>55</v>
      </c>
      <c r="H10793" s="96">
        <v>0.41173999999999999</v>
      </c>
      <c r="I10793" s="810">
        <v>1</v>
      </c>
    </row>
    <row r="10794" spans="1:9" x14ac:dyDescent="0.15">
      <c r="A10794" s="694" t="s">
        <v>13193</v>
      </c>
      <c r="B10794" s="96">
        <v>2590</v>
      </c>
      <c r="C10794" s="96">
        <v>1</v>
      </c>
      <c r="D10794" s="97">
        <v>230202956</v>
      </c>
      <c r="E10794" s="97">
        <v>230417875</v>
      </c>
      <c r="F10794" s="96" t="s">
        <v>2321</v>
      </c>
      <c r="G10794" s="96">
        <v>930</v>
      </c>
      <c r="H10794" s="96">
        <v>0.41186</v>
      </c>
      <c r="I10794" s="810">
        <v>1</v>
      </c>
    </row>
    <row r="10795" spans="1:9" x14ac:dyDescent="0.15">
      <c r="A10795" s="694" t="s">
        <v>13194</v>
      </c>
      <c r="B10795" s="96">
        <v>22931</v>
      </c>
      <c r="C10795" s="96">
        <v>10</v>
      </c>
      <c r="D10795" s="97">
        <v>27793103</v>
      </c>
      <c r="E10795" s="97">
        <v>27831166</v>
      </c>
      <c r="F10795" s="96" t="s">
        <v>2321</v>
      </c>
      <c r="G10795" s="96">
        <v>83</v>
      </c>
      <c r="H10795" s="96">
        <v>0.41206999999999999</v>
      </c>
      <c r="I10795" s="810">
        <v>1</v>
      </c>
    </row>
    <row r="10796" spans="1:9" x14ac:dyDescent="0.15">
      <c r="A10796" s="694" t="s">
        <v>13195</v>
      </c>
      <c r="B10796" s="96">
        <v>79675</v>
      </c>
      <c r="C10796" s="96">
        <v>2</v>
      </c>
      <c r="D10796" s="97">
        <v>170386259</v>
      </c>
      <c r="E10796" s="97">
        <v>170430431</v>
      </c>
      <c r="F10796" s="96" t="s">
        <v>2328</v>
      </c>
      <c r="G10796" s="96">
        <v>139</v>
      </c>
      <c r="H10796" s="96">
        <v>0.41216000000000003</v>
      </c>
      <c r="I10796" s="810">
        <v>1</v>
      </c>
    </row>
    <row r="10797" spans="1:9" x14ac:dyDescent="0.15">
      <c r="A10797" s="694" t="s">
        <v>13196</v>
      </c>
      <c r="B10797" s="96">
        <v>2353</v>
      </c>
      <c r="C10797" s="96">
        <v>14</v>
      </c>
      <c r="D10797" s="97">
        <v>75745477</v>
      </c>
      <c r="E10797" s="97">
        <v>75748937</v>
      </c>
      <c r="F10797" s="96" t="s">
        <v>2321</v>
      </c>
      <c r="G10797" s="96">
        <v>8</v>
      </c>
      <c r="H10797" s="96">
        <v>0.41217999999999999</v>
      </c>
      <c r="I10797" s="810">
        <v>1</v>
      </c>
    </row>
    <row r="10798" spans="1:9" x14ac:dyDescent="0.15">
      <c r="A10798" s="694" t="s">
        <v>13197</v>
      </c>
      <c r="B10798" s="96">
        <v>5394</v>
      </c>
      <c r="C10798" s="96">
        <v>1</v>
      </c>
      <c r="D10798" s="97">
        <v>11126675</v>
      </c>
      <c r="E10798" s="97">
        <v>11159961</v>
      </c>
      <c r="F10798" s="96" t="s">
        <v>2328</v>
      </c>
      <c r="G10798" s="96">
        <v>89</v>
      </c>
      <c r="H10798" s="96">
        <v>0.41217999999999999</v>
      </c>
      <c r="I10798" s="810">
        <v>1</v>
      </c>
    </row>
    <row r="10799" spans="1:9" x14ac:dyDescent="0.15">
      <c r="A10799" s="694" t="s">
        <v>13198</v>
      </c>
      <c r="B10799" s="96">
        <v>118987</v>
      </c>
      <c r="C10799" s="96">
        <v>10</v>
      </c>
      <c r="D10799" s="97">
        <v>119029936</v>
      </c>
      <c r="E10799" s="97">
        <v>119134951</v>
      </c>
      <c r="F10799" s="96" t="s">
        <v>2328</v>
      </c>
      <c r="G10799" s="96">
        <v>260</v>
      </c>
      <c r="H10799" s="96">
        <v>0.41219</v>
      </c>
      <c r="I10799" s="810">
        <v>1</v>
      </c>
    </row>
    <row r="10800" spans="1:9" x14ac:dyDescent="0.15">
      <c r="A10800" s="694" t="s">
        <v>13199</v>
      </c>
      <c r="B10800" s="96">
        <v>6430</v>
      </c>
      <c r="C10800" s="96">
        <v>14</v>
      </c>
      <c r="D10800" s="97">
        <v>70233812</v>
      </c>
      <c r="E10800" s="97">
        <v>70238722</v>
      </c>
      <c r="F10800" s="96" t="s">
        <v>2321</v>
      </c>
      <c r="G10800" s="96">
        <v>9</v>
      </c>
      <c r="H10800" s="96">
        <v>0.41222999999999999</v>
      </c>
      <c r="I10800" s="810">
        <v>1</v>
      </c>
    </row>
    <row r="10801" spans="1:9" x14ac:dyDescent="0.15">
      <c r="A10801" s="694" t="s">
        <v>13200</v>
      </c>
      <c r="B10801" s="96">
        <v>64577</v>
      </c>
      <c r="C10801" s="96">
        <v>6</v>
      </c>
      <c r="D10801" s="97">
        <v>135238528</v>
      </c>
      <c r="E10801" s="97">
        <v>135271260</v>
      </c>
      <c r="F10801" s="96" t="s">
        <v>2328</v>
      </c>
      <c r="G10801" s="96">
        <v>70</v>
      </c>
      <c r="H10801" s="96">
        <v>0.41236</v>
      </c>
      <c r="I10801" s="810">
        <v>1</v>
      </c>
    </row>
    <row r="10802" spans="1:9" x14ac:dyDescent="0.15">
      <c r="A10802" s="694" t="s">
        <v>1240</v>
      </c>
      <c r="B10802" s="96">
        <v>29919</v>
      </c>
      <c r="C10802" s="96">
        <v>18</v>
      </c>
      <c r="D10802" s="97">
        <v>21083434</v>
      </c>
      <c r="E10802" s="97">
        <v>21113311</v>
      </c>
      <c r="F10802" s="96" t="s">
        <v>2321</v>
      </c>
      <c r="G10802" s="96">
        <v>64</v>
      </c>
      <c r="H10802" s="96">
        <v>0.41242000000000001</v>
      </c>
      <c r="I10802" s="810">
        <v>1</v>
      </c>
    </row>
    <row r="10803" spans="1:9" x14ac:dyDescent="0.15">
      <c r="A10803" s="694" t="s">
        <v>13201</v>
      </c>
      <c r="B10803" s="96">
        <v>84293</v>
      </c>
      <c r="C10803" s="96">
        <v>10</v>
      </c>
      <c r="D10803" s="97">
        <v>82167585</v>
      </c>
      <c r="E10803" s="97">
        <v>82192753</v>
      </c>
      <c r="F10803" s="96" t="s">
        <v>2321</v>
      </c>
      <c r="G10803" s="96">
        <v>85</v>
      </c>
      <c r="H10803" s="96">
        <v>0.41253000000000001</v>
      </c>
      <c r="I10803" s="810">
        <v>1</v>
      </c>
    </row>
    <row r="10804" spans="1:9" x14ac:dyDescent="0.15">
      <c r="A10804" s="694" t="s">
        <v>13202</v>
      </c>
      <c r="B10804" s="96">
        <v>1428</v>
      </c>
      <c r="C10804" s="96">
        <v>16</v>
      </c>
      <c r="D10804" s="97">
        <v>21269839</v>
      </c>
      <c r="E10804" s="97">
        <v>21314404</v>
      </c>
      <c r="F10804" s="96" t="s">
        <v>2328</v>
      </c>
      <c r="G10804" s="96">
        <v>146</v>
      </c>
      <c r="H10804" s="96">
        <v>0.41260999999999998</v>
      </c>
      <c r="I10804" s="810">
        <v>1</v>
      </c>
    </row>
    <row r="10805" spans="1:9" x14ac:dyDescent="0.15">
      <c r="A10805" s="694" t="s">
        <v>13203</v>
      </c>
      <c r="B10805" s="96">
        <v>64083</v>
      </c>
      <c r="C10805" s="96">
        <v>5</v>
      </c>
      <c r="D10805" s="97">
        <v>32124817</v>
      </c>
      <c r="E10805" s="97">
        <v>32174425</v>
      </c>
      <c r="F10805" s="96" t="s">
        <v>2328</v>
      </c>
      <c r="G10805" s="96">
        <v>134</v>
      </c>
      <c r="H10805" s="96">
        <v>0.41263</v>
      </c>
      <c r="I10805" s="810">
        <v>1</v>
      </c>
    </row>
    <row r="10806" spans="1:9" x14ac:dyDescent="0.15">
      <c r="A10806" s="694" t="s">
        <v>13204</v>
      </c>
      <c r="B10806" s="96">
        <v>183</v>
      </c>
      <c r="C10806" s="96">
        <v>1</v>
      </c>
      <c r="D10806" s="97">
        <v>230838269</v>
      </c>
      <c r="E10806" s="97">
        <v>230850336</v>
      </c>
      <c r="F10806" s="96" t="s">
        <v>2328</v>
      </c>
      <c r="G10806" s="96">
        <v>68</v>
      </c>
      <c r="H10806" s="96">
        <v>0.41274</v>
      </c>
      <c r="I10806" s="810">
        <v>1</v>
      </c>
    </row>
    <row r="10807" spans="1:9" x14ac:dyDescent="0.15">
      <c r="A10807" s="694" t="s">
        <v>13205</v>
      </c>
      <c r="B10807" s="96">
        <v>54870</v>
      </c>
      <c r="C10807" s="96">
        <v>3</v>
      </c>
      <c r="D10807" s="97">
        <v>49067140</v>
      </c>
      <c r="E10807" s="97">
        <v>49131504</v>
      </c>
      <c r="F10807" s="96" t="s">
        <v>2328</v>
      </c>
      <c r="G10807" s="96">
        <v>84</v>
      </c>
      <c r="H10807" s="96">
        <v>0.4128</v>
      </c>
      <c r="I10807" s="810">
        <v>1</v>
      </c>
    </row>
    <row r="10808" spans="1:9" x14ac:dyDescent="0.15">
      <c r="A10808" s="694" t="s">
        <v>13206</v>
      </c>
      <c r="B10808" s="96">
        <v>388327</v>
      </c>
      <c r="C10808" s="96">
        <v>17</v>
      </c>
      <c r="D10808" s="97">
        <v>6555059</v>
      </c>
      <c r="E10808" s="97">
        <v>6556617</v>
      </c>
      <c r="F10808" s="96" t="s">
        <v>2321</v>
      </c>
      <c r="G10808" s="96">
        <v>5</v>
      </c>
      <c r="H10808" s="96">
        <v>0.41292000000000001</v>
      </c>
      <c r="I10808" s="810">
        <v>1</v>
      </c>
    </row>
    <row r="10809" spans="1:9" x14ac:dyDescent="0.15">
      <c r="A10809" s="694" t="s">
        <v>13207</v>
      </c>
      <c r="B10809" s="96">
        <v>64425</v>
      </c>
      <c r="C10809" s="96">
        <v>9</v>
      </c>
      <c r="D10809" s="97">
        <v>37485945</v>
      </c>
      <c r="E10809" s="97">
        <v>37503694</v>
      </c>
      <c r="F10809" s="96" t="s">
        <v>2321</v>
      </c>
      <c r="G10809" s="96">
        <v>118</v>
      </c>
      <c r="H10809" s="96">
        <v>0.41293999999999997</v>
      </c>
      <c r="I10809" s="810">
        <v>1</v>
      </c>
    </row>
    <row r="10810" spans="1:9" x14ac:dyDescent="0.15">
      <c r="A10810" s="694" t="s">
        <v>13208</v>
      </c>
      <c r="B10810" s="96">
        <v>81551</v>
      </c>
      <c r="C10810" s="96">
        <v>8</v>
      </c>
      <c r="D10810" s="97">
        <v>27093814</v>
      </c>
      <c r="E10810" s="97">
        <v>27116382</v>
      </c>
      <c r="F10810" s="96" t="s">
        <v>2328</v>
      </c>
      <c r="G10810" s="96">
        <v>123</v>
      </c>
      <c r="H10810" s="96">
        <v>0.41311999999999999</v>
      </c>
      <c r="I10810" s="810">
        <v>1</v>
      </c>
    </row>
    <row r="10811" spans="1:9" x14ac:dyDescent="0.15">
      <c r="A10811" s="694" t="s">
        <v>13209</v>
      </c>
      <c r="B10811" s="96">
        <v>26580</v>
      </c>
      <c r="C10811" s="96">
        <v>11</v>
      </c>
      <c r="D10811" s="97">
        <v>62457734</v>
      </c>
      <c r="E10811" s="97">
        <v>62477091</v>
      </c>
      <c r="F10811" s="96" t="s">
        <v>2328</v>
      </c>
      <c r="G10811" s="96">
        <v>43</v>
      </c>
      <c r="H10811" s="96">
        <v>0.41314000000000001</v>
      </c>
      <c r="I10811" s="810">
        <v>1</v>
      </c>
    </row>
    <row r="10812" spans="1:9" x14ac:dyDescent="0.15">
      <c r="A10812" s="694" t="s">
        <v>13210</v>
      </c>
      <c r="B10812" s="96">
        <v>55367</v>
      </c>
      <c r="C10812" s="96">
        <v>11</v>
      </c>
      <c r="D10812" s="97">
        <v>799179</v>
      </c>
      <c r="E10812" s="97">
        <v>809872</v>
      </c>
      <c r="F10812" s="96" t="s">
        <v>2328</v>
      </c>
      <c r="G10812" s="96">
        <v>42</v>
      </c>
      <c r="H10812" s="96">
        <v>0.41320000000000001</v>
      </c>
      <c r="I10812" s="810">
        <v>1</v>
      </c>
    </row>
    <row r="10813" spans="1:9" x14ac:dyDescent="0.15">
      <c r="A10813" s="694" t="s">
        <v>13211</v>
      </c>
      <c r="B10813" s="96">
        <v>154091</v>
      </c>
      <c r="C10813" s="96">
        <v>6</v>
      </c>
      <c r="D10813" s="97">
        <v>134308719</v>
      </c>
      <c r="E10813" s="97">
        <v>134373789</v>
      </c>
      <c r="F10813" s="96" t="s">
        <v>2328</v>
      </c>
      <c r="G10813" s="96">
        <v>180</v>
      </c>
      <c r="H10813" s="96">
        <v>0.41321000000000002</v>
      </c>
      <c r="I10813" s="810">
        <v>1</v>
      </c>
    </row>
    <row r="10814" spans="1:9" x14ac:dyDescent="0.15">
      <c r="A10814" s="694" t="s">
        <v>13212</v>
      </c>
      <c r="B10814" s="96">
        <v>23033</v>
      </c>
      <c r="C10814" s="96">
        <v>6</v>
      </c>
      <c r="D10814" s="97">
        <v>83777385</v>
      </c>
      <c r="E10814" s="97">
        <v>83881069</v>
      </c>
      <c r="F10814" s="96" t="s">
        <v>2321</v>
      </c>
      <c r="G10814" s="96">
        <v>210</v>
      </c>
      <c r="H10814" s="96">
        <v>0.41332000000000002</v>
      </c>
      <c r="I10814" s="810">
        <v>1</v>
      </c>
    </row>
    <row r="10815" spans="1:9" x14ac:dyDescent="0.15">
      <c r="A10815" s="694" t="s">
        <v>13213</v>
      </c>
      <c r="B10815" s="96">
        <v>5600</v>
      </c>
      <c r="C10815" s="96">
        <v>22</v>
      </c>
      <c r="D10815" s="97">
        <v>50702142</v>
      </c>
      <c r="E10815" s="97">
        <v>50708779</v>
      </c>
      <c r="F10815" s="96" t="s">
        <v>2328</v>
      </c>
      <c r="G10815" s="96">
        <v>19</v>
      </c>
      <c r="H10815" s="96">
        <v>0.41332999999999998</v>
      </c>
      <c r="I10815" s="810">
        <v>1</v>
      </c>
    </row>
    <row r="10816" spans="1:9" x14ac:dyDescent="0.15">
      <c r="A10816" s="694" t="s">
        <v>13214</v>
      </c>
      <c r="B10816" s="96">
        <v>5989</v>
      </c>
      <c r="C10816" s="96">
        <v>19</v>
      </c>
      <c r="D10816" s="97">
        <v>14072342</v>
      </c>
      <c r="E10816" s="97">
        <v>14117134</v>
      </c>
      <c r="F10816" s="96" t="s">
        <v>2328</v>
      </c>
      <c r="G10816" s="96">
        <v>85</v>
      </c>
      <c r="H10816" s="96">
        <v>0.41358</v>
      </c>
      <c r="I10816" s="810">
        <v>1</v>
      </c>
    </row>
    <row r="10817" spans="1:9" x14ac:dyDescent="0.15">
      <c r="A10817" s="694" t="s">
        <v>13215</v>
      </c>
      <c r="B10817" s="96">
        <v>138307</v>
      </c>
      <c r="C10817" s="96">
        <v>9</v>
      </c>
      <c r="D10817" s="97">
        <v>139648838</v>
      </c>
      <c r="E10817" s="97">
        <v>139652995</v>
      </c>
      <c r="F10817" s="96" t="s">
        <v>2328</v>
      </c>
      <c r="G10817" s="96">
        <v>25</v>
      </c>
      <c r="H10817" s="96">
        <v>0.41366000000000003</v>
      </c>
      <c r="I10817" s="810">
        <v>1</v>
      </c>
    </row>
    <row r="10818" spans="1:9" x14ac:dyDescent="0.15">
      <c r="A10818" s="694" t="s">
        <v>13216</v>
      </c>
      <c r="B10818" s="96">
        <v>5876</v>
      </c>
      <c r="C10818" s="96">
        <v>1</v>
      </c>
      <c r="D10818" s="97">
        <v>76251879</v>
      </c>
      <c r="E10818" s="97">
        <v>76260775</v>
      </c>
      <c r="F10818" s="96" t="s">
        <v>2321</v>
      </c>
      <c r="G10818" s="96">
        <v>26</v>
      </c>
      <c r="H10818" s="96">
        <v>0.4138</v>
      </c>
      <c r="I10818" s="810">
        <v>1</v>
      </c>
    </row>
    <row r="10819" spans="1:9" x14ac:dyDescent="0.15">
      <c r="A10819" s="694" t="s">
        <v>13217</v>
      </c>
      <c r="B10819" s="96">
        <v>9377</v>
      </c>
      <c r="C10819" s="96">
        <v>15</v>
      </c>
      <c r="D10819" s="97">
        <v>75212616</v>
      </c>
      <c r="E10819" s="97">
        <v>75230495</v>
      </c>
      <c r="F10819" s="96" t="s">
        <v>2328</v>
      </c>
      <c r="G10819" s="96">
        <v>37</v>
      </c>
      <c r="H10819" s="96">
        <v>0.41383999999999999</v>
      </c>
      <c r="I10819" s="810">
        <v>1</v>
      </c>
    </row>
    <row r="10820" spans="1:9" x14ac:dyDescent="0.15">
      <c r="A10820" s="694" t="s">
        <v>13218</v>
      </c>
      <c r="B10820" s="96">
        <v>51573</v>
      </c>
      <c r="C10820" s="96">
        <v>16</v>
      </c>
      <c r="D10820" s="97">
        <v>19513015</v>
      </c>
      <c r="E10820" s="97">
        <v>19533450</v>
      </c>
      <c r="F10820" s="96" t="s">
        <v>2328</v>
      </c>
      <c r="G10820" s="96">
        <v>66</v>
      </c>
      <c r="H10820" s="96">
        <v>0.41393999999999997</v>
      </c>
      <c r="I10820" s="810">
        <v>1</v>
      </c>
    </row>
    <row r="10821" spans="1:9" x14ac:dyDescent="0.15">
      <c r="A10821" s="694" t="s">
        <v>13219</v>
      </c>
      <c r="B10821" s="96">
        <v>84650</v>
      </c>
      <c r="C10821" s="96">
        <v>13</v>
      </c>
      <c r="D10821" s="97">
        <v>50234812</v>
      </c>
      <c r="E10821" s="97">
        <v>50265627</v>
      </c>
      <c r="F10821" s="96" t="s">
        <v>2328</v>
      </c>
      <c r="G10821" s="96">
        <v>168</v>
      </c>
      <c r="H10821" s="96">
        <v>0.41405999999999998</v>
      </c>
      <c r="I10821" s="810">
        <v>1</v>
      </c>
    </row>
    <row r="10822" spans="1:9" x14ac:dyDescent="0.15">
      <c r="A10822" s="694" t="s">
        <v>13220</v>
      </c>
      <c r="B10822" s="96">
        <v>120406</v>
      </c>
      <c r="C10822" s="96">
        <v>11</v>
      </c>
      <c r="D10822" s="97">
        <v>114549200</v>
      </c>
      <c r="E10822" s="97">
        <v>114579357</v>
      </c>
      <c r="F10822" s="96" t="s">
        <v>2321</v>
      </c>
      <c r="G10822" s="96">
        <v>119</v>
      </c>
      <c r="H10822" s="96">
        <v>0.41411999999999999</v>
      </c>
      <c r="I10822" s="810">
        <v>1</v>
      </c>
    </row>
    <row r="10823" spans="1:9" x14ac:dyDescent="0.15">
      <c r="A10823" s="694" t="s">
        <v>13221</v>
      </c>
      <c r="B10823" s="96">
        <v>170393</v>
      </c>
      <c r="C10823" s="96">
        <v>10</v>
      </c>
      <c r="D10823" s="97">
        <v>134258714</v>
      </c>
      <c r="E10823" s="97">
        <v>134261825</v>
      </c>
      <c r="F10823" s="96" t="s">
        <v>2321</v>
      </c>
      <c r="G10823" s="96">
        <v>11</v>
      </c>
      <c r="H10823" s="96">
        <v>0.41424</v>
      </c>
      <c r="I10823" s="810">
        <v>1</v>
      </c>
    </row>
    <row r="10824" spans="1:9" x14ac:dyDescent="0.15">
      <c r="A10824" s="694" t="s">
        <v>13222</v>
      </c>
      <c r="B10824" s="96">
        <v>165</v>
      </c>
      <c r="C10824" s="96">
        <v>7</v>
      </c>
      <c r="D10824" s="97">
        <v>44143960</v>
      </c>
      <c r="E10824" s="97">
        <v>44154164</v>
      </c>
      <c r="F10824" s="96" t="s">
        <v>2321</v>
      </c>
      <c r="G10824" s="96">
        <v>35</v>
      </c>
      <c r="H10824" s="96">
        <v>0.41438000000000003</v>
      </c>
      <c r="I10824" s="810">
        <v>1</v>
      </c>
    </row>
    <row r="10825" spans="1:9" x14ac:dyDescent="0.15">
      <c r="A10825" s="694" t="s">
        <v>13223</v>
      </c>
      <c r="B10825" s="96">
        <v>56993</v>
      </c>
      <c r="C10825" s="96">
        <v>22</v>
      </c>
      <c r="D10825" s="97">
        <v>39077954</v>
      </c>
      <c r="E10825" s="97">
        <v>39080765</v>
      </c>
      <c r="F10825" s="96" t="s">
        <v>2321</v>
      </c>
      <c r="G10825" s="96">
        <v>8</v>
      </c>
      <c r="H10825" s="96">
        <v>0.41438999999999998</v>
      </c>
      <c r="I10825" s="810">
        <v>1</v>
      </c>
    </row>
    <row r="10826" spans="1:9" x14ac:dyDescent="0.15">
      <c r="A10826" s="694" t="s">
        <v>13224</v>
      </c>
      <c r="B10826" s="96">
        <v>147184</v>
      </c>
      <c r="C10826" s="96">
        <v>17</v>
      </c>
      <c r="D10826" s="97">
        <v>38975344</v>
      </c>
      <c r="E10826" s="97">
        <v>38992526</v>
      </c>
      <c r="F10826" s="96" t="s">
        <v>2321</v>
      </c>
      <c r="G10826" s="96">
        <v>54</v>
      </c>
      <c r="H10826" s="96">
        <v>0.41441</v>
      </c>
      <c r="I10826" s="810">
        <v>1</v>
      </c>
    </row>
    <row r="10827" spans="1:9" x14ac:dyDescent="0.15">
      <c r="A10827" s="694" t="s">
        <v>13225</v>
      </c>
      <c r="B10827" s="96">
        <v>23023</v>
      </c>
      <c r="C10827" s="96">
        <v>3</v>
      </c>
      <c r="D10827" s="97">
        <v>129366635</v>
      </c>
      <c r="E10827" s="97">
        <v>129612419</v>
      </c>
      <c r="F10827" s="96" t="s">
        <v>2328</v>
      </c>
      <c r="G10827" s="96">
        <v>360</v>
      </c>
      <c r="H10827" s="96">
        <v>0.41454999999999997</v>
      </c>
      <c r="I10827" s="810">
        <v>1</v>
      </c>
    </row>
    <row r="10828" spans="1:9" x14ac:dyDescent="0.15">
      <c r="A10828" s="694" t="s">
        <v>13226</v>
      </c>
      <c r="B10828" s="96">
        <v>7145</v>
      </c>
      <c r="C10828" s="96">
        <v>2</v>
      </c>
      <c r="D10828" s="97">
        <v>218664512</v>
      </c>
      <c r="E10828" s="97">
        <v>218808796</v>
      </c>
      <c r="F10828" s="96" t="s">
        <v>2328</v>
      </c>
      <c r="G10828" s="96">
        <v>503</v>
      </c>
      <c r="H10828" s="96">
        <v>0.41466999999999998</v>
      </c>
      <c r="I10828" s="810">
        <v>1</v>
      </c>
    </row>
    <row r="10829" spans="1:9" x14ac:dyDescent="0.15">
      <c r="A10829" s="694" t="s">
        <v>13227</v>
      </c>
      <c r="B10829" s="96">
        <v>5919</v>
      </c>
      <c r="C10829" s="96">
        <v>7</v>
      </c>
      <c r="D10829" s="97">
        <v>150031033</v>
      </c>
      <c r="E10829" s="97">
        <v>150038773</v>
      </c>
      <c r="F10829" s="96" t="s">
        <v>2328</v>
      </c>
      <c r="G10829" s="96">
        <v>27</v>
      </c>
      <c r="H10829" s="96">
        <v>0.41482000000000002</v>
      </c>
      <c r="I10829" s="810">
        <v>1</v>
      </c>
    </row>
    <row r="10830" spans="1:9" x14ac:dyDescent="0.15">
      <c r="A10830" s="694" t="s">
        <v>13228</v>
      </c>
      <c r="B10830" s="96">
        <v>1310</v>
      </c>
      <c r="C10830" s="96">
        <v>6</v>
      </c>
      <c r="D10830" s="97">
        <v>70576448</v>
      </c>
      <c r="E10830" s="97">
        <v>70922157</v>
      </c>
      <c r="F10830" s="96" t="s">
        <v>2321</v>
      </c>
      <c r="G10830" s="96">
        <v>1114</v>
      </c>
      <c r="H10830" s="96">
        <v>0.41488000000000003</v>
      </c>
      <c r="I10830" s="810">
        <v>1</v>
      </c>
    </row>
    <row r="10831" spans="1:9" x14ac:dyDescent="0.15">
      <c r="A10831" s="694" t="s">
        <v>13229</v>
      </c>
      <c r="B10831" s="96">
        <v>353134</v>
      </c>
      <c r="C10831" s="96">
        <v>1</v>
      </c>
      <c r="D10831" s="97">
        <v>152769227</v>
      </c>
      <c r="E10831" s="97">
        <v>152770657</v>
      </c>
      <c r="F10831" s="96" t="s">
        <v>2321</v>
      </c>
      <c r="G10831" s="96">
        <v>4</v>
      </c>
      <c r="H10831" s="96">
        <v>0.41491</v>
      </c>
      <c r="I10831" s="810">
        <v>1</v>
      </c>
    </row>
    <row r="10832" spans="1:9" x14ac:dyDescent="0.15">
      <c r="A10832" s="694" t="s">
        <v>13230</v>
      </c>
      <c r="B10832" s="96">
        <v>81570</v>
      </c>
      <c r="C10832" s="96">
        <v>11</v>
      </c>
      <c r="D10832" s="97">
        <v>72003469</v>
      </c>
      <c r="E10832" s="97">
        <v>72145724</v>
      </c>
      <c r="F10832" s="96" t="s">
        <v>2328</v>
      </c>
      <c r="G10832" s="96">
        <v>353</v>
      </c>
      <c r="H10832" s="96">
        <v>0.41509000000000001</v>
      </c>
      <c r="I10832" s="810">
        <v>1</v>
      </c>
    </row>
    <row r="10833" spans="1:9" x14ac:dyDescent="0.15">
      <c r="A10833" s="694" t="s">
        <v>13231</v>
      </c>
      <c r="B10833" s="96">
        <v>140578</v>
      </c>
      <c r="C10833" s="96">
        <v>21</v>
      </c>
      <c r="D10833" s="97">
        <v>19400190</v>
      </c>
      <c r="E10833" s="97">
        <v>19639687</v>
      </c>
      <c r="F10833" s="96" t="s">
        <v>2321</v>
      </c>
      <c r="G10833" s="96">
        <v>903</v>
      </c>
      <c r="H10833" s="96">
        <v>0.41515000000000002</v>
      </c>
      <c r="I10833" s="810">
        <v>1</v>
      </c>
    </row>
    <row r="10834" spans="1:9" x14ac:dyDescent="0.15">
      <c r="A10834" s="694" t="s">
        <v>13232</v>
      </c>
      <c r="B10834" s="96">
        <v>54959</v>
      </c>
      <c r="C10834" s="96">
        <v>4</v>
      </c>
      <c r="D10834" s="97">
        <v>71061441</v>
      </c>
      <c r="E10834" s="97">
        <v>71070293</v>
      </c>
      <c r="F10834" s="96" t="s">
        <v>2321</v>
      </c>
      <c r="G10834" s="96">
        <v>32</v>
      </c>
      <c r="H10834" s="96">
        <v>0.41515000000000002</v>
      </c>
      <c r="I10834" s="810">
        <v>1</v>
      </c>
    </row>
    <row r="10835" spans="1:9" x14ac:dyDescent="0.15">
      <c r="A10835" s="694" t="s">
        <v>13233</v>
      </c>
      <c r="B10835" s="96">
        <v>23066</v>
      </c>
      <c r="C10835" s="96">
        <v>3</v>
      </c>
      <c r="D10835" s="97">
        <v>12838171</v>
      </c>
      <c r="E10835" s="97">
        <v>12876313</v>
      </c>
      <c r="F10835" s="96" t="s">
        <v>2321</v>
      </c>
      <c r="G10835" s="96">
        <v>144</v>
      </c>
      <c r="H10835" s="96">
        <v>0.41521000000000002</v>
      </c>
      <c r="I10835" s="810">
        <v>1</v>
      </c>
    </row>
    <row r="10836" spans="1:9" x14ac:dyDescent="0.15">
      <c r="A10836" s="694" t="s">
        <v>13234</v>
      </c>
      <c r="B10836" s="96">
        <v>23746</v>
      </c>
      <c r="C10836" s="96">
        <v>17</v>
      </c>
      <c r="D10836" s="97">
        <v>6327057</v>
      </c>
      <c r="E10836" s="97">
        <v>6338576</v>
      </c>
      <c r="F10836" s="96" t="s">
        <v>2328</v>
      </c>
      <c r="G10836" s="96">
        <v>84</v>
      </c>
      <c r="H10836" s="96">
        <v>0.41532000000000002</v>
      </c>
      <c r="I10836" s="810">
        <v>1</v>
      </c>
    </row>
    <row r="10837" spans="1:9" x14ac:dyDescent="0.15">
      <c r="A10837" s="694" t="s">
        <v>13235</v>
      </c>
      <c r="B10837" s="96">
        <v>337979</v>
      </c>
      <c r="C10837" s="96">
        <v>21</v>
      </c>
      <c r="D10837" s="97">
        <v>31973440</v>
      </c>
      <c r="E10837" s="97">
        <v>31973586</v>
      </c>
      <c r="F10837" s="96" t="s">
        <v>2321</v>
      </c>
      <c r="G10837" s="96">
        <v>2</v>
      </c>
      <c r="H10837" s="96">
        <v>0.41532000000000002</v>
      </c>
      <c r="I10837" s="810">
        <v>1</v>
      </c>
    </row>
    <row r="10838" spans="1:9" x14ac:dyDescent="0.15">
      <c r="A10838" s="694" t="s">
        <v>13236</v>
      </c>
      <c r="B10838" s="96">
        <v>390445</v>
      </c>
      <c r="C10838" s="96">
        <v>14</v>
      </c>
      <c r="D10838" s="97">
        <v>21623096</v>
      </c>
      <c r="E10838" s="97">
        <v>21624184</v>
      </c>
      <c r="F10838" s="96" t="s">
        <v>2328</v>
      </c>
      <c r="G10838" s="96">
        <v>5</v>
      </c>
      <c r="H10838" s="96">
        <v>0.41532000000000002</v>
      </c>
      <c r="I10838" s="810">
        <v>1</v>
      </c>
    </row>
    <row r="10839" spans="1:9" x14ac:dyDescent="0.15">
      <c r="A10839" s="694" t="s">
        <v>13237</v>
      </c>
      <c r="B10839" s="96">
        <v>6830</v>
      </c>
      <c r="C10839" s="96">
        <v>17</v>
      </c>
      <c r="D10839" s="97">
        <v>26989221</v>
      </c>
      <c r="E10839" s="97">
        <v>27029255</v>
      </c>
      <c r="F10839" s="96" t="s">
        <v>2321</v>
      </c>
      <c r="G10839" s="96">
        <v>46</v>
      </c>
      <c r="H10839" s="96">
        <v>0.41532000000000002</v>
      </c>
      <c r="I10839" s="810">
        <v>1</v>
      </c>
    </row>
    <row r="10840" spans="1:9" x14ac:dyDescent="0.15">
      <c r="A10840" s="694" t="s">
        <v>13238</v>
      </c>
      <c r="B10840" s="96">
        <v>79875</v>
      </c>
      <c r="C10840" s="96">
        <v>15</v>
      </c>
      <c r="D10840" s="97">
        <v>71407935</v>
      </c>
      <c r="E10840" s="97">
        <v>72075722</v>
      </c>
      <c r="F10840" s="96" t="s">
        <v>2321</v>
      </c>
      <c r="G10840" s="96">
        <v>2424</v>
      </c>
      <c r="H10840" s="96">
        <v>0.41536000000000001</v>
      </c>
      <c r="I10840" s="810">
        <v>1</v>
      </c>
    </row>
    <row r="10841" spans="1:9" x14ac:dyDescent="0.15">
      <c r="A10841" s="694" t="s">
        <v>13239</v>
      </c>
      <c r="B10841" s="96">
        <v>257144</v>
      </c>
      <c r="C10841" s="96">
        <v>3</v>
      </c>
      <c r="D10841" s="97">
        <v>111839688</v>
      </c>
      <c r="E10841" s="97">
        <v>111852453</v>
      </c>
      <c r="F10841" s="96" t="s">
        <v>2328</v>
      </c>
      <c r="G10841" s="96">
        <v>38</v>
      </c>
      <c r="H10841" s="96">
        <v>0.41538999999999998</v>
      </c>
      <c r="I10841" s="810">
        <v>1</v>
      </c>
    </row>
    <row r="10842" spans="1:9" x14ac:dyDescent="0.15">
      <c r="A10842" s="694" t="s">
        <v>13240</v>
      </c>
      <c r="B10842" s="96">
        <v>64432</v>
      </c>
      <c r="C10842" s="96">
        <v>3</v>
      </c>
      <c r="D10842" s="97">
        <v>15083758</v>
      </c>
      <c r="E10842" s="97">
        <v>15106839</v>
      </c>
      <c r="F10842" s="96" t="s">
        <v>2328</v>
      </c>
      <c r="G10842" s="96">
        <v>48</v>
      </c>
      <c r="H10842" s="96">
        <v>0.41546</v>
      </c>
      <c r="I10842" s="810">
        <v>1</v>
      </c>
    </row>
    <row r="10843" spans="1:9" x14ac:dyDescent="0.15">
      <c r="A10843" s="694" t="s">
        <v>13241</v>
      </c>
      <c r="B10843" s="96">
        <v>10016</v>
      </c>
      <c r="C10843" s="96">
        <v>5</v>
      </c>
      <c r="D10843" s="97">
        <v>271736</v>
      </c>
      <c r="E10843" s="97">
        <v>315089</v>
      </c>
      <c r="F10843" s="96" t="s">
        <v>2321</v>
      </c>
      <c r="G10843" s="96">
        <v>142</v>
      </c>
      <c r="H10843" s="96">
        <v>0.41552</v>
      </c>
      <c r="I10843" s="810">
        <v>1</v>
      </c>
    </row>
    <row r="10844" spans="1:9" x14ac:dyDescent="0.15">
      <c r="A10844" s="694" t="s">
        <v>13242</v>
      </c>
      <c r="B10844" s="96">
        <v>81623</v>
      </c>
      <c r="C10844" s="96">
        <v>20</v>
      </c>
      <c r="D10844" s="97">
        <v>123194</v>
      </c>
      <c r="E10844" s="97">
        <v>126392</v>
      </c>
      <c r="F10844" s="96" t="s">
        <v>2321</v>
      </c>
      <c r="G10844" s="96">
        <v>6</v>
      </c>
      <c r="H10844" s="96">
        <v>0.41565999999999997</v>
      </c>
      <c r="I10844" s="810">
        <v>1</v>
      </c>
    </row>
    <row r="10845" spans="1:9" x14ac:dyDescent="0.15">
      <c r="A10845" s="694" t="s">
        <v>13243</v>
      </c>
      <c r="B10845" s="96">
        <v>148066</v>
      </c>
      <c r="C10845" s="96">
        <v>19</v>
      </c>
      <c r="D10845" s="97">
        <v>5455426</v>
      </c>
      <c r="E10845" s="97">
        <v>5456867</v>
      </c>
      <c r="F10845" s="96" t="s">
        <v>2321</v>
      </c>
      <c r="G10845" s="96">
        <v>11</v>
      </c>
      <c r="H10845" s="96">
        <v>0.41574</v>
      </c>
      <c r="I10845" s="810">
        <v>1</v>
      </c>
    </row>
    <row r="10846" spans="1:9" x14ac:dyDescent="0.15">
      <c r="A10846" s="694" t="s">
        <v>13244</v>
      </c>
      <c r="B10846" s="96">
        <v>3108</v>
      </c>
      <c r="C10846" s="96">
        <v>6</v>
      </c>
      <c r="D10846" s="97">
        <v>32916391</v>
      </c>
      <c r="E10846" s="97">
        <v>32920900</v>
      </c>
      <c r="F10846" s="96" t="s">
        <v>2328</v>
      </c>
      <c r="G10846" s="96">
        <v>31</v>
      </c>
      <c r="H10846" s="96">
        <v>0.41594999999999999</v>
      </c>
      <c r="I10846" s="810">
        <v>1</v>
      </c>
    </row>
    <row r="10847" spans="1:9" x14ac:dyDescent="0.15">
      <c r="A10847" s="694" t="s">
        <v>13245</v>
      </c>
      <c r="B10847" s="96">
        <v>81844</v>
      </c>
      <c r="C10847" s="96">
        <v>7</v>
      </c>
      <c r="D10847" s="97">
        <v>100728786</v>
      </c>
      <c r="E10847" s="97">
        <v>100733909</v>
      </c>
      <c r="F10847" s="96" t="s">
        <v>2321</v>
      </c>
      <c r="G10847" s="96">
        <v>21</v>
      </c>
      <c r="H10847" s="96">
        <v>0.41594999999999999</v>
      </c>
      <c r="I10847" s="810">
        <v>1</v>
      </c>
    </row>
    <row r="10848" spans="1:9" x14ac:dyDescent="0.15">
      <c r="A10848" s="694" t="s">
        <v>13246</v>
      </c>
      <c r="B10848" s="96">
        <v>389208</v>
      </c>
      <c r="C10848" s="96">
        <v>4</v>
      </c>
      <c r="D10848" s="97">
        <v>68918916</v>
      </c>
      <c r="E10848" s="97">
        <v>68995587</v>
      </c>
      <c r="F10848" s="96" t="s">
        <v>2328</v>
      </c>
      <c r="G10848" s="96">
        <v>229</v>
      </c>
      <c r="H10848" s="96">
        <v>0.41620000000000001</v>
      </c>
      <c r="I10848" s="810">
        <v>1</v>
      </c>
    </row>
    <row r="10849" spans="1:9" x14ac:dyDescent="0.15">
      <c r="A10849" s="694" t="s">
        <v>13247</v>
      </c>
      <c r="B10849" s="96">
        <v>1278</v>
      </c>
      <c r="C10849" s="96">
        <v>7</v>
      </c>
      <c r="D10849" s="97">
        <v>94023873</v>
      </c>
      <c r="E10849" s="97">
        <v>94060544</v>
      </c>
      <c r="F10849" s="96" t="s">
        <v>2321</v>
      </c>
      <c r="G10849" s="96">
        <v>118</v>
      </c>
      <c r="H10849" s="96">
        <v>0.41625000000000001</v>
      </c>
      <c r="I10849" s="810">
        <v>1</v>
      </c>
    </row>
    <row r="10850" spans="1:9" x14ac:dyDescent="0.15">
      <c r="A10850" s="694" t="s">
        <v>13248</v>
      </c>
      <c r="B10850" s="96">
        <v>10463</v>
      </c>
      <c r="C10850" s="96">
        <v>4</v>
      </c>
      <c r="D10850" s="97">
        <v>41992516</v>
      </c>
      <c r="E10850" s="97">
        <v>42089551</v>
      </c>
      <c r="F10850" s="96" t="s">
        <v>2321</v>
      </c>
      <c r="G10850" s="96">
        <v>390</v>
      </c>
      <c r="H10850" s="96">
        <v>0.41639999999999999</v>
      </c>
      <c r="I10850" s="810">
        <v>1</v>
      </c>
    </row>
    <row r="10851" spans="1:9" x14ac:dyDescent="0.15">
      <c r="A10851" s="694" t="s">
        <v>13249</v>
      </c>
      <c r="B10851" s="96">
        <v>136895</v>
      </c>
      <c r="C10851" s="96">
        <v>7</v>
      </c>
      <c r="D10851" s="97">
        <v>25164819</v>
      </c>
      <c r="E10851" s="97">
        <v>25219966</v>
      </c>
      <c r="F10851" s="96" t="s">
        <v>2328</v>
      </c>
      <c r="G10851" s="96">
        <v>281</v>
      </c>
      <c r="H10851" s="96">
        <v>0.41648000000000002</v>
      </c>
      <c r="I10851" s="810">
        <v>1</v>
      </c>
    </row>
    <row r="10852" spans="1:9" x14ac:dyDescent="0.15">
      <c r="A10852" s="694" t="s">
        <v>13250</v>
      </c>
      <c r="B10852" s="96">
        <v>9865</v>
      </c>
      <c r="C10852" s="96">
        <v>7</v>
      </c>
      <c r="D10852" s="97">
        <v>28992974</v>
      </c>
      <c r="E10852" s="97">
        <v>28998029</v>
      </c>
      <c r="F10852" s="96" t="s">
        <v>2328</v>
      </c>
      <c r="G10852" s="96">
        <v>13</v>
      </c>
      <c r="H10852" s="96">
        <v>0.41654999999999998</v>
      </c>
      <c r="I10852" s="810">
        <v>1</v>
      </c>
    </row>
    <row r="10853" spans="1:9" x14ac:dyDescent="0.15">
      <c r="A10853" s="694" t="s">
        <v>13251</v>
      </c>
      <c r="B10853" s="96">
        <v>343641</v>
      </c>
      <c r="C10853" s="96">
        <v>20</v>
      </c>
      <c r="D10853" s="97">
        <v>2361554</v>
      </c>
      <c r="E10853" s="97">
        <v>2413399</v>
      </c>
      <c r="F10853" s="96" t="s">
        <v>2321</v>
      </c>
      <c r="G10853" s="96">
        <v>230</v>
      </c>
      <c r="H10853" s="96">
        <v>0.41655999999999999</v>
      </c>
      <c r="I10853" s="810">
        <v>1</v>
      </c>
    </row>
    <row r="10854" spans="1:9" x14ac:dyDescent="0.15">
      <c r="A10854" s="694" t="s">
        <v>13252</v>
      </c>
      <c r="B10854" s="96">
        <v>392255</v>
      </c>
      <c r="C10854" s="96">
        <v>8</v>
      </c>
      <c r="D10854" s="97">
        <v>97154558</v>
      </c>
      <c r="E10854" s="97">
        <v>97173020</v>
      </c>
      <c r="F10854" s="96" t="s">
        <v>2328</v>
      </c>
      <c r="G10854" s="96">
        <v>44</v>
      </c>
      <c r="H10854" s="96">
        <v>0.41666999999999998</v>
      </c>
      <c r="I10854" s="810">
        <v>1</v>
      </c>
    </row>
    <row r="10855" spans="1:9" x14ac:dyDescent="0.15">
      <c r="A10855" s="694" t="s">
        <v>13253</v>
      </c>
      <c r="B10855" s="96">
        <v>151648</v>
      </c>
      <c r="C10855" s="96">
        <v>3</v>
      </c>
      <c r="D10855" s="97">
        <v>20202085</v>
      </c>
      <c r="E10855" s="97">
        <v>20227724</v>
      </c>
      <c r="F10855" s="96" t="s">
        <v>2328</v>
      </c>
      <c r="G10855" s="96">
        <v>114</v>
      </c>
      <c r="H10855" s="96">
        <v>0.41671999999999998</v>
      </c>
      <c r="I10855" s="810">
        <v>1</v>
      </c>
    </row>
    <row r="10856" spans="1:9" x14ac:dyDescent="0.15">
      <c r="A10856" s="694" t="s">
        <v>13254</v>
      </c>
      <c r="B10856" s="96">
        <v>112703</v>
      </c>
      <c r="C10856" s="96">
        <v>19</v>
      </c>
      <c r="D10856" s="97">
        <v>50970045</v>
      </c>
      <c r="E10856" s="97">
        <v>50980085</v>
      </c>
      <c r="F10856" s="96" t="s">
        <v>2328</v>
      </c>
      <c r="G10856" s="96">
        <v>22</v>
      </c>
      <c r="H10856" s="96">
        <v>0.41675000000000001</v>
      </c>
      <c r="I10856" s="810">
        <v>1</v>
      </c>
    </row>
    <row r="10857" spans="1:9" x14ac:dyDescent="0.15">
      <c r="A10857" s="694" t="s">
        <v>13255</v>
      </c>
      <c r="B10857" s="96">
        <v>399888</v>
      </c>
      <c r="C10857" s="96">
        <v>11</v>
      </c>
      <c r="D10857" s="97">
        <v>47608230</v>
      </c>
      <c r="E10857" s="97">
        <v>47610746</v>
      </c>
      <c r="F10857" s="96" t="s">
        <v>2321</v>
      </c>
      <c r="G10857" s="96">
        <v>9</v>
      </c>
      <c r="H10857" s="96">
        <v>0.41682000000000002</v>
      </c>
      <c r="I10857" s="810">
        <v>1</v>
      </c>
    </row>
    <row r="10858" spans="1:9" x14ac:dyDescent="0.15">
      <c r="A10858" s="694" t="s">
        <v>13256</v>
      </c>
      <c r="B10858" s="96">
        <v>6374</v>
      </c>
      <c r="C10858" s="96">
        <v>4</v>
      </c>
      <c r="D10858" s="97">
        <v>74861359</v>
      </c>
      <c r="E10858" s="97">
        <v>74864446</v>
      </c>
      <c r="F10858" s="96" t="s">
        <v>2328</v>
      </c>
      <c r="G10858" s="96">
        <v>8</v>
      </c>
      <c r="H10858" s="96">
        <v>0.41696</v>
      </c>
      <c r="I10858" s="810">
        <v>1</v>
      </c>
    </row>
    <row r="10859" spans="1:9" x14ac:dyDescent="0.15">
      <c r="A10859" s="694" t="s">
        <v>13257</v>
      </c>
      <c r="B10859" s="96">
        <v>339327</v>
      </c>
      <c r="C10859" s="96">
        <v>19</v>
      </c>
      <c r="D10859" s="97">
        <v>40502943</v>
      </c>
      <c r="E10859" s="97">
        <v>40523514</v>
      </c>
      <c r="F10859" s="96" t="s">
        <v>2321</v>
      </c>
      <c r="G10859" s="96">
        <v>61</v>
      </c>
      <c r="H10859" s="96">
        <v>0.41707</v>
      </c>
      <c r="I10859" s="810">
        <v>1</v>
      </c>
    </row>
    <row r="10860" spans="1:9" x14ac:dyDescent="0.15">
      <c r="A10860" s="694" t="s">
        <v>13258</v>
      </c>
      <c r="B10860" s="96">
        <v>2562</v>
      </c>
      <c r="C10860" s="96">
        <v>15</v>
      </c>
      <c r="D10860" s="97">
        <v>26788693</v>
      </c>
      <c r="E10860" s="97">
        <v>27018935</v>
      </c>
      <c r="F10860" s="96" t="s">
        <v>2328</v>
      </c>
      <c r="G10860" s="96">
        <v>772</v>
      </c>
      <c r="H10860" s="96">
        <v>0.41710999999999998</v>
      </c>
      <c r="I10860" s="810">
        <v>1</v>
      </c>
    </row>
    <row r="10861" spans="1:9" x14ac:dyDescent="0.15">
      <c r="A10861" s="694" t="s">
        <v>13259</v>
      </c>
      <c r="B10861" s="96">
        <v>2660</v>
      </c>
      <c r="C10861" s="96">
        <v>2</v>
      </c>
      <c r="D10861" s="97">
        <v>190920426</v>
      </c>
      <c r="E10861" s="97">
        <v>190927455</v>
      </c>
      <c r="F10861" s="96" t="s">
        <v>2328</v>
      </c>
      <c r="G10861" s="96">
        <v>20</v>
      </c>
      <c r="H10861" s="96">
        <v>0.41715000000000002</v>
      </c>
      <c r="I10861" s="810">
        <v>1</v>
      </c>
    </row>
    <row r="10862" spans="1:9" x14ac:dyDescent="0.15">
      <c r="A10862" s="694" t="s">
        <v>13260</v>
      </c>
      <c r="B10862" s="96">
        <v>94134</v>
      </c>
      <c r="C10862" s="96">
        <v>10</v>
      </c>
      <c r="D10862" s="97">
        <v>32094326</v>
      </c>
      <c r="E10862" s="97">
        <v>32217804</v>
      </c>
      <c r="F10862" s="96" t="s">
        <v>2328</v>
      </c>
      <c r="G10862" s="96">
        <v>274</v>
      </c>
      <c r="H10862" s="96">
        <v>0.41721000000000003</v>
      </c>
      <c r="I10862" s="810">
        <v>1</v>
      </c>
    </row>
    <row r="10863" spans="1:9" x14ac:dyDescent="0.15">
      <c r="A10863" s="694" t="s">
        <v>13261</v>
      </c>
      <c r="B10863" s="96">
        <v>55711</v>
      </c>
      <c r="C10863" s="96">
        <v>12</v>
      </c>
      <c r="D10863" s="97">
        <v>29301936</v>
      </c>
      <c r="E10863" s="97">
        <v>29488549</v>
      </c>
      <c r="F10863" s="96" t="s">
        <v>2321</v>
      </c>
      <c r="G10863" s="96">
        <v>809</v>
      </c>
      <c r="H10863" s="96">
        <v>0.41724</v>
      </c>
      <c r="I10863" s="810">
        <v>1</v>
      </c>
    </row>
    <row r="10864" spans="1:9" x14ac:dyDescent="0.15">
      <c r="A10864" s="694" t="s">
        <v>13262</v>
      </c>
      <c r="B10864" s="96">
        <v>92949</v>
      </c>
      <c r="C10864" s="96">
        <v>9</v>
      </c>
      <c r="D10864" s="97">
        <v>18474079</v>
      </c>
      <c r="E10864" s="97">
        <v>18910948</v>
      </c>
      <c r="F10864" s="96" t="s">
        <v>2321</v>
      </c>
      <c r="G10864" s="96">
        <v>2142</v>
      </c>
      <c r="H10864" s="96">
        <v>0.41726999999999997</v>
      </c>
      <c r="I10864" s="810">
        <v>1</v>
      </c>
    </row>
    <row r="10865" spans="1:9" x14ac:dyDescent="0.15">
      <c r="A10865" s="694" t="s">
        <v>13263</v>
      </c>
      <c r="B10865" s="96">
        <v>7367</v>
      </c>
      <c r="C10865" s="96">
        <v>4</v>
      </c>
      <c r="D10865" s="97">
        <v>69402902</v>
      </c>
      <c r="E10865" s="97">
        <v>69434245</v>
      </c>
      <c r="F10865" s="96" t="s">
        <v>2328</v>
      </c>
      <c r="G10865" s="96">
        <v>1</v>
      </c>
      <c r="H10865" s="96">
        <v>0.4173</v>
      </c>
      <c r="I10865" s="810">
        <v>1</v>
      </c>
    </row>
    <row r="10866" spans="1:9" x14ac:dyDescent="0.15">
      <c r="A10866" s="694" t="s">
        <v>13264</v>
      </c>
      <c r="B10866" s="96">
        <v>79339</v>
      </c>
      <c r="C10866" s="96">
        <v>11</v>
      </c>
      <c r="D10866" s="97">
        <v>5322244</v>
      </c>
      <c r="E10866" s="97">
        <v>5323176</v>
      </c>
      <c r="F10866" s="96" t="s">
        <v>2328</v>
      </c>
      <c r="G10866" s="96">
        <v>3</v>
      </c>
      <c r="H10866" s="96">
        <v>0.41733999999999999</v>
      </c>
      <c r="I10866" s="810">
        <v>1</v>
      </c>
    </row>
    <row r="10867" spans="1:9" x14ac:dyDescent="0.15">
      <c r="A10867" s="694" t="s">
        <v>13265</v>
      </c>
      <c r="B10867" s="96">
        <v>112936</v>
      </c>
      <c r="C10867" s="96">
        <v>11</v>
      </c>
      <c r="D10867" s="97">
        <v>134094561</v>
      </c>
      <c r="E10867" s="97">
        <v>134117686</v>
      </c>
      <c r="F10867" s="96" t="s">
        <v>2321</v>
      </c>
      <c r="G10867" s="96">
        <v>43</v>
      </c>
      <c r="H10867" s="96">
        <v>0.41739999999999999</v>
      </c>
      <c r="I10867" s="810">
        <v>1</v>
      </c>
    </row>
    <row r="10868" spans="1:9" x14ac:dyDescent="0.15">
      <c r="A10868" s="694" t="s">
        <v>13266</v>
      </c>
      <c r="B10868" s="96">
        <v>83888</v>
      </c>
      <c r="C10868" s="96">
        <v>4</v>
      </c>
      <c r="D10868" s="97">
        <v>15961863</v>
      </c>
      <c r="E10868" s="97">
        <v>15964859</v>
      </c>
      <c r="F10868" s="96" t="s">
        <v>2328</v>
      </c>
      <c r="G10868" s="96">
        <v>19</v>
      </c>
      <c r="H10868" s="96">
        <v>0.41747000000000001</v>
      </c>
      <c r="I10868" s="810">
        <v>1</v>
      </c>
    </row>
    <row r="10869" spans="1:9" x14ac:dyDescent="0.15">
      <c r="A10869" s="694" t="s">
        <v>13267</v>
      </c>
      <c r="B10869" s="96">
        <v>57343</v>
      </c>
      <c r="C10869" s="96">
        <v>19</v>
      </c>
      <c r="D10869" s="97">
        <v>57862645</v>
      </c>
      <c r="E10869" s="97">
        <v>57871266</v>
      </c>
      <c r="F10869" s="96" t="s">
        <v>2321</v>
      </c>
      <c r="G10869" s="96">
        <v>35</v>
      </c>
      <c r="H10869" s="96">
        <v>0.41754000000000002</v>
      </c>
      <c r="I10869" s="810">
        <v>1</v>
      </c>
    </row>
    <row r="10870" spans="1:9" x14ac:dyDescent="0.15">
      <c r="A10870" s="694" t="s">
        <v>13268</v>
      </c>
      <c r="B10870" s="96">
        <v>6506</v>
      </c>
      <c r="C10870" s="96">
        <v>11</v>
      </c>
      <c r="D10870" s="97">
        <v>35272752</v>
      </c>
      <c r="E10870" s="97">
        <v>35441610</v>
      </c>
      <c r="F10870" s="96" t="s">
        <v>2328</v>
      </c>
      <c r="G10870" s="96">
        <v>650</v>
      </c>
      <c r="H10870" s="96">
        <v>0.41763</v>
      </c>
      <c r="I10870" s="810">
        <v>1</v>
      </c>
    </row>
    <row r="10871" spans="1:9" x14ac:dyDescent="0.15">
      <c r="A10871" s="694" t="s">
        <v>13269</v>
      </c>
      <c r="B10871" s="96">
        <v>373</v>
      </c>
      <c r="C10871" s="96">
        <v>5</v>
      </c>
      <c r="D10871" s="97">
        <v>64885507</v>
      </c>
      <c r="E10871" s="97">
        <v>64920187</v>
      </c>
      <c r="F10871" s="96" t="s">
        <v>2328</v>
      </c>
      <c r="G10871" s="96">
        <v>131</v>
      </c>
      <c r="H10871" s="96">
        <v>0.41769000000000001</v>
      </c>
      <c r="I10871" s="810">
        <v>1</v>
      </c>
    </row>
    <row r="10872" spans="1:9" x14ac:dyDescent="0.15">
      <c r="A10872" s="694" t="s">
        <v>13270</v>
      </c>
      <c r="B10872" s="96">
        <v>65266</v>
      </c>
      <c r="C10872" s="96">
        <v>17</v>
      </c>
      <c r="D10872" s="97">
        <v>40932632</v>
      </c>
      <c r="E10872" s="97">
        <v>40949084</v>
      </c>
      <c r="F10872" s="96" t="s">
        <v>2321</v>
      </c>
      <c r="G10872" s="96">
        <v>35</v>
      </c>
      <c r="H10872" s="96">
        <v>0.41776000000000002</v>
      </c>
      <c r="I10872" s="810">
        <v>1</v>
      </c>
    </row>
    <row r="10873" spans="1:9" x14ac:dyDescent="0.15">
      <c r="A10873" s="694" t="s">
        <v>13271</v>
      </c>
      <c r="B10873" s="96">
        <v>119710</v>
      </c>
      <c r="C10873" s="96">
        <v>11</v>
      </c>
      <c r="D10873" s="97">
        <v>36616043</v>
      </c>
      <c r="E10873" s="97">
        <v>36680841</v>
      </c>
      <c r="F10873" s="96" t="s">
        <v>2321</v>
      </c>
      <c r="G10873" s="96">
        <v>252</v>
      </c>
      <c r="H10873" s="96">
        <v>0.41777999999999998</v>
      </c>
      <c r="I10873" s="810">
        <v>1</v>
      </c>
    </row>
    <row r="10874" spans="1:9" x14ac:dyDescent="0.15">
      <c r="A10874" s="694" t="s">
        <v>13272</v>
      </c>
      <c r="B10874" s="96">
        <v>7174</v>
      </c>
      <c r="C10874" s="96">
        <v>13</v>
      </c>
      <c r="D10874" s="97">
        <v>103249286</v>
      </c>
      <c r="E10874" s="97">
        <v>103331524</v>
      </c>
      <c r="F10874" s="96" t="s">
        <v>2321</v>
      </c>
      <c r="G10874" s="96">
        <v>343</v>
      </c>
      <c r="H10874" s="96">
        <v>0.41778999999999999</v>
      </c>
      <c r="I10874" s="810">
        <v>1</v>
      </c>
    </row>
    <row r="10875" spans="1:9" x14ac:dyDescent="0.15">
      <c r="A10875" s="694" t="s">
        <v>13273</v>
      </c>
      <c r="B10875" s="96">
        <v>7052</v>
      </c>
      <c r="C10875" s="96">
        <v>20</v>
      </c>
      <c r="D10875" s="97">
        <v>36756863</v>
      </c>
      <c r="E10875" s="97">
        <v>36794910</v>
      </c>
      <c r="F10875" s="96" t="s">
        <v>2328</v>
      </c>
      <c r="G10875" s="96">
        <v>123</v>
      </c>
      <c r="H10875" s="96">
        <v>0.41786000000000001</v>
      </c>
      <c r="I10875" s="810">
        <v>1</v>
      </c>
    </row>
    <row r="10876" spans="1:9" x14ac:dyDescent="0.15">
      <c r="A10876" s="694" t="s">
        <v>13274</v>
      </c>
      <c r="B10876" s="96">
        <v>55033</v>
      </c>
      <c r="C10876" s="96">
        <v>7</v>
      </c>
      <c r="D10876" s="97">
        <v>30050199</v>
      </c>
      <c r="E10876" s="97">
        <v>30066417</v>
      </c>
      <c r="F10876" s="96" t="s">
        <v>2328</v>
      </c>
      <c r="G10876" s="96">
        <v>38</v>
      </c>
      <c r="H10876" s="96">
        <v>0.41793000000000002</v>
      </c>
      <c r="I10876" s="810">
        <v>1</v>
      </c>
    </row>
    <row r="10877" spans="1:9" x14ac:dyDescent="0.15">
      <c r="A10877" s="694" t="s">
        <v>13275</v>
      </c>
      <c r="B10877" s="96">
        <v>130872</v>
      </c>
      <c r="C10877" s="96">
        <v>2</v>
      </c>
      <c r="D10877" s="97">
        <v>61404553</v>
      </c>
      <c r="E10877" s="97">
        <v>61415240</v>
      </c>
      <c r="F10877" s="96" t="s">
        <v>2321</v>
      </c>
      <c r="G10877" s="96">
        <v>25</v>
      </c>
      <c r="H10877" s="96">
        <v>0.41793999999999998</v>
      </c>
      <c r="I10877" s="810">
        <v>1</v>
      </c>
    </row>
    <row r="10878" spans="1:9" x14ac:dyDescent="0.15">
      <c r="A10878" s="694" t="s">
        <v>13276</v>
      </c>
      <c r="B10878" s="96">
        <v>64983</v>
      </c>
      <c r="C10878" s="96">
        <v>7</v>
      </c>
      <c r="D10878" s="97">
        <v>42971804</v>
      </c>
      <c r="E10878" s="97">
        <v>42977456</v>
      </c>
      <c r="F10878" s="96" t="s">
        <v>2321</v>
      </c>
      <c r="G10878" s="96">
        <v>25</v>
      </c>
      <c r="H10878" s="96">
        <v>0.41797000000000001</v>
      </c>
      <c r="I10878" s="810">
        <v>1</v>
      </c>
    </row>
    <row r="10879" spans="1:9" x14ac:dyDescent="0.15">
      <c r="A10879" s="694" t="s">
        <v>13277</v>
      </c>
      <c r="B10879" s="96">
        <v>134860</v>
      </c>
      <c r="C10879" s="96">
        <v>6</v>
      </c>
      <c r="D10879" s="97">
        <v>132859427</v>
      </c>
      <c r="E10879" s="97">
        <v>132860475</v>
      </c>
      <c r="F10879" s="96" t="s">
        <v>2321</v>
      </c>
      <c r="G10879" s="96">
        <v>5</v>
      </c>
      <c r="H10879" s="96">
        <v>0.41805999999999999</v>
      </c>
      <c r="I10879" s="810">
        <v>1</v>
      </c>
    </row>
    <row r="10880" spans="1:9" x14ac:dyDescent="0.15">
      <c r="A10880" s="694" t="s">
        <v>925</v>
      </c>
      <c r="B10880" s="96">
        <v>23040</v>
      </c>
      <c r="C10880" s="96">
        <v>2</v>
      </c>
      <c r="D10880" s="97">
        <v>1792885</v>
      </c>
      <c r="E10880" s="97">
        <v>2335147</v>
      </c>
      <c r="F10880" s="96" t="s">
        <v>2328</v>
      </c>
      <c r="G10880" s="96">
        <v>1965</v>
      </c>
      <c r="H10880" s="96">
        <v>0.41818</v>
      </c>
      <c r="I10880" s="810">
        <v>1</v>
      </c>
    </row>
    <row r="10881" spans="1:9" x14ac:dyDescent="0.15">
      <c r="A10881" s="694" t="s">
        <v>1473</v>
      </c>
      <c r="B10881" s="96">
        <v>64215</v>
      </c>
      <c r="C10881" s="96">
        <v>10</v>
      </c>
      <c r="D10881" s="97">
        <v>22045477</v>
      </c>
      <c r="E10881" s="97">
        <v>22292679</v>
      </c>
      <c r="F10881" s="96" t="s">
        <v>2328</v>
      </c>
      <c r="G10881" s="96">
        <v>505</v>
      </c>
      <c r="H10881" s="96">
        <v>0.41821999999999998</v>
      </c>
      <c r="I10881" s="810">
        <v>1</v>
      </c>
    </row>
    <row r="10882" spans="1:9" x14ac:dyDescent="0.15">
      <c r="A10882" s="694" t="s">
        <v>13278</v>
      </c>
      <c r="B10882" s="96">
        <v>1160</v>
      </c>
      <c r="C10882" s="96">
        <v>5</v>
      </c>
      <c r="D10882" s="97">
        <v>80528605</v>
      </c>
      <c r="E10882" s="97">
        <v>80562217</v>
      </c>
      <c r="F10882" s="96" t="s">
        <v>2321</v>
      </c>
      <c r="G10882" s="96">
        <v>104</v>
      </c>
      <c r="H10882" s="96">
        <v>0.41843000000000002</v>
      </c>
      <c r="I10882" s="810">
        <v>1</v>
      </c>
    </row>
    <row r="10883" spans="1:9" x14ac:dyDescent="0.15">
      <c r="A10883" s="694" t="s">
        <v>13279</v>
      </c>
      <c r="B10883" s="924">
        <v>4939</v>
      </c>
      <c r="C10883" s="96">
        <v>12</v>
      </c>
      <c r="D10883" s="97">
        <v>113416274</v>
      </c>
      <c r="E10883" s="97">
        <v>113449528</v>
      </c>
      <c r="F10883" s="96" t="s">
        <v>2321</v>
      </c>
      <c r="G10883" s="96">
        <v>113</v>
      </c>
      <c r="H10883" s="96">
        <v>0.41850999999999999</v>
      </c>
      <c r="I10883" s="810">
        <v>1</v>
      </c>
    </row>
    <row r="10884" spans="1:9" x14ac:dyDescent="0.15">
      <c r="A10884" s="694" t="s">
        <v>13280</v>
      </c>
      <c r="B10884" s="96">
        <v>81556</v>
      </c>
      <c r="C10884" s="96">
        <v>15</v>
      </c>
      <c r="D10884" s="97">
        <v>65871095</v>
      </c>
      <c r="E10884" s="97">
        <v>65903627</v>
      </c>
      <c r="F10884" s="96" t="s">
        <v>2328</v>
      </c>
      <c r="G10884" s="96">
        <v>80</v>
      </c>
      <c r="H10884" s="96">
        <v>0.41853000000000001</v>
      </c>
      <c r="I10884" s="810">
        <v>1</v>
      </c>
    </row>
    <row r="10885" spans="1:9" x14ac:dyDescent="0.15">
      <c r="A10885" s="694" t="s">
        <v>13281</v>
      </c>
      <c r="B10885" s="96">
        <v>342132</v>
      </c>
      <c r="C10885" s="96">
        <v>15</v>
      </c>
      <c r="D10885" s="97">
        <v>90895477</v>
      </c>
      <c r="E10885" s="97">
        <v>90905884</v>
      </c>
      <c r="F10885" s="96" t="s">
        <v>2321</v>
      </c>
      <c r="G10885" s="96">
        <v>52</v>
      </c>
      <c r="H10885" s="96">
        <v>0.41858000000000001</v>
      </c>
      <c r="I10885" s="810">
        <v>1</v>
      </c>
    </row>
    <row r="10886" spans="1:9" x14ac:dyDescent="0.15">
      <c r="A10886" s="694" t="s">
        <v>13282</v>
      </c>
      <c r="B10886" s="96">
        <v>81618</v>
      </c>
      <c r="C10886" s="96">
        <v>2</v>
      </c>
      <c r="D10886" s="97">
        <v>231729546</v>
      </c>
      <c r="E10886" s="97">
        <v>231743963</v>
      </c>
      <c r="F10886" s="96" t="s">
        <v>2321</v>
      </c>
      <c r="G10886" s="96">
        <v>71</v>
      </c>
      <c r="H10886" s="96">
        <v>0.41861999999999999</v>
      </c>
      <c r="I10886" s="810">
        <v>1</v>
      </c>
    </row>
    <row r="10887" spans="1:9" x14ac:dyDescent="0.15">
      <c r="A10887" s="694" t="s">
        <v>13283</v>
      </c>
      <c r="B10887" s="96">
        <v>338751</v>
      </c>
      <c r="C10887" s="96">
        <v>11</v>
      </c>
      <c r="D10887" s="97">
        <v>6007122</v>
      </c>
      <c r="E10887" s="97">
        <v>6008215</v>
      </c>
      <c r="F10887" s="96" t="s">
        <v>2328</v>
      </c>
      <c r="G10887" s="96">
        <v>12</v>
      </c>
      <c r="H10887" s="96">
        <v>0.41868</v>
      </c>
      <c r="I10887" s="810">
        <v>1</v>
      </c>
    </row>
    <row r="10888" spans="1:9" x14ac:dyDescent="0.15">
      <c r="A10888" s="694" t="s">
        <v>1718</v>
      </c>
      <c r="B10888" s="96">
        <v>85377</v>
      </c>
      <c r="C10888" s="96">
        <v>22</v>
      </c>
      <c r="D10888" s="97">
        <v>38302155</v>
      </c>
      <c r="E10888" s="97">
        <v>38338465</v>
      </c>
      <c r="F10888" s="96" t="s">
        <v>2321</v>
      </c>
      <c r="G10888" s="96">
        <v>66</v>
      </c>
      <c r="H10888" s="96">
        <v>0.41868</v>
      </c>
      <c r="I10888" s="810">
        <v>1</v>
      </c>
    </row>
    <row r="10889" spans="1:9" x14ac:dyDescent="0.15">
      <c r="A10889" s="694" t="s">
        <v>13284</v>
      </c>
      <c r="B10889" s="96">
        <v>7429</v>
      </c>
      <c r="C10889" s="96">
        <v>2</v>
      </c>
      <c r="D10889" s="97">
        <v>219283838</v>
      </c>
      <c r="E10889" s="97">
        <v>219314248</v>
      </c>
      <c r="F10889" s="96" t="s">
        <v>2321</v>
      </c>
      <c r="G10889" s="96">
        <v>49</v>
      </c>
      <c r="H10889" s="96">
        <v>0.41869000000000001</v>
      </c>
      <c r="I10889" s="810">
        <v>1</v>
      </c>
    </row>
    <row r="10890" spans="1:9" x14ac:dyDescent="0.15">
      <c r="A10890" s="694" t="s">
        <v>13285</v>
      </c>
      <c r="B10890" s="96">
        <v>80199</v>
      </c>
      <c r="C10890" s="96">
        <v>19</v>
      </c>
      <c r="D10890" s="97">
        <v>50310123</v>
      </c>
      <c r="E10890" s="97">
        <v>50316567</v>
      </c>
      <c r="F10890" s="96" t="s">
        <v>2328</v>
      </c>
      <c r="G10890" s="96">
        <v>21</v>
      </c>
      <c r="H10890" s="96">
        <v>0.41869000000000001</v>
      </c>
      <c r="I10890" s="810">
        <v>1</v>
      </c>
    </row>
    <row r="10891" spans="1:9" x14ac:dyDescent="0.15">
      <c r="A10891" s="694" t="s">
        <v>13286</v>
      </c>
      <c r="B10891" s="96">
        <v>8839</v>
      </c>
      <c r="C10891" s="96">
        <v>20</v>
      </c>
      <c r="D10891" s="97">
        <v>43343493</v>
      </c>
      <c r="E10891" s="97">
        <v>43356453</v>
      </c>
      <c r="F10891" s="96" t="s">
        <v>2321</v>
      </c>
      <c r="G10891" s="96">
        <v>20</v>
      </c>
      <c r="H10891" s="96">
        <v>0.41879</v>
      </c>
      <c r="I10891" s="810">
        <v>1</v>
      </c>
    </row>
    <row r="10892" spans="1:9" x14ac:dyDescent="0.15">
      <c r="A10892" s="694" t="s">
        <v>13287</v>
      </c>
      <c r="B10892" s="96">
        <v>81559</v>
      </c>
      <c r="C10892" s="96">
        <v>1</v>
      </c>
      <c r="D10892" s="97">
        <v>228581373</v>
      </c>
      <c r="E10892" s="97">
        <v>228594584</v>
      </c>
      <c r="F10892" s="96" t="s">
        <v>2328</v>
      </c>
      <c r="G10892" s="96">
        <v>28</v>
      </c>
      <c r="H10892" s="96">
        <v>0.41883999999999999</v>
      </c>
      <c r="I10892" s="810">
        <v>1</v>
      </c>
    </row>
    <row r="10893" spans="1:9" x14ac:dyDescent="0.15">
      <c r="A10893" s="694" t="s">
        <v>13288</v>
      </c>
      <c r="B10893" s="96">
        <v>4193</v>
      </c>
      <c r="C10893" s="96">
        <v>12</v>
      </c>
      <c r="D10893" s="97">
        <v>69201952</v>
      </c>
      <c r="E10893" s="97">
        <v>69239324</v>
      </c>
      <c r="F10893" s="96" t="s">
        <v>2321</v>
      </c>
      <c r="G10893" s="96">
        <v>104</v>
      </c>
      <c r="H10893" s="96">
        <v>0.41886000000000001</v>
      </c>
      <c r="I10893" s="810">
        <v>1</v>
      </c>
    </row>
    <row r="10894" spans="1:9" x14ac:dyDescent="0.15">
      <c r="A10894" s="694" t="s">
        <v>13289</v>
      </c>
      <c r="B10894" s="96">
        <v>60481</v>
      </c>
      <c r="C10894" s="96">
        <v>6</v>
      </c>
      <c r="D10894" s="97">
        <v>53132196</v>
      </c>
      <c r="E10894" s="97">
        <v>53213977</v>
      </c>
      <c r="F10894" s="96" t="s">
        <v>2328</v>
      </c>
      <c r="G10894" s="96">
        <v>253</v>
      </c>
      <c r="H10894" s="96">
        <v>0.41887999999999997</v>
      </c>
      <c r="I10894" s="810">
        <v>1</v>
      </c>
    </row>
    <row r="10895" spans="1:9" x14ac:dyDescent="0.15">
      <c r="A10895" s="694" t="s">
        <v>13290</v>
      </c>
      <c r="B10895" s="96">
        <v>595</v>
      </c>
      <c r="C10895" s="96">
        <v>11</v>
      </c>
      <c r="D10895" s="97">
        <v>69455873</v>
      </c>
      <c r="E10895" s="97">
        <v>69469242</v>
      </c>
      <c r="F10895" s="96" t="s">
        <v>2321</v>
      </c>
      <c r="G10895" s="96">
        <v>30</v>
      </c>
      <c r="H10895" s="96">
        <v>0.41894999999999999</v>
      </c>
      <c r="I10895" s="810">
        <v>1</v>
      </c>
    </row>
    <row r="10896" spans="1:9" x14ac:dyDescent="0.15">
      <c r="A10896" s="926">
        <v>42800</v>
      </c>
      <c r="B10896" s="96">
        <v>10299</v>
      </c>
      <c r="C10896" s="96">
        <v>5</v>
      </c>
      <c r="D10896" s="97">
        <v>10353751</v>
      </c>
      <c r="E10896" s="97">
        <v>10440500</v>
      </c>
      <c r="F10896" s="96" t="s">
        <v>2321</v>
      </c>
      <c r="G10896" s="96">
        <v>107</v>
      </c>
      <c r="H10896" s="96">
        <v>0.41897000000000001</v>
      </c>
      <c r="I10896" s="810">
        <v>1</v>
      </c>
    </row>
    <row r="10897" spans="1:9" x14ac:dyDescent="0.15">
      <c r="A10897" s="694" t="s">
        <v>13291</v>
      </c>
      <c r="B10897" s="96">
        <v>3950</v>
      </c>
      <c r="C10897" s="96">
        <v>5</v>
      </c>
      <c r="D10897" s="97">
        <v>135282600</v>
      </c>
      <c r="E10897" s="97">
        <v>135290723</v>
      </c>
      <c r="F10897" s="96" t="s">
        <v>2328</v>
      </c>
      <c r="G10897" s="96">
        <v>36</v>
      </c>
      <c r="H10897" s="96">
        <v>0.41899999999999998</v>
      </c>
      <c r="I10897" s="810">
        <v>1</v>
      </c>
    </row>
    <row r="10898" spans="1:9" x14ac:dyDescent="0.15">
      <c r="A10898" s="694" t="s">
        <v>13292</v>
      </c>
      <c r="B10898" s="96">
        <v>26520</v>
      </c>
      <c r="C10898" s="96">
        <v>14</v>
      </c>
      <c r="D10898" s="97">
        <v>58875370</v>
      </c>
      <c r="E10898" s="97">
        <v>58894232</v>
      </c>
      <c r="F10898" s="96" t="s">
        <v>2328</v>
      </c>
      <c r="G10898" s="96">
        <v>27</v>
      </c>
      <c r="H10898" s="96">
        <v>0.41905999999999999</v>
      </c>
      <c r="I10898" s="810">
        <v>1</v>
      </c>
    </row>
    <row r="10899" spans="1:9" x14ac:dyDescent="0.15">
      <c r="A10899" s="694" t="s">
        <v>13293</v>
      </c>
      <c r="B10899" s="96">
        <v>143</v>
      </c>
      <c r="C10899" s="96">
        <v>13</v>
      </c>
      <c r="D10899" s="97">
        <v>24995069</v>
      </c>
      <c r="E10899" s="97">
        <v>25086948</v>
      </c>
      <c r="F10899" s="96" t="s">
        <v>2328</v>
      </c>
      <c r="G10899" s="96">
        <v>538</v>
      </c>
      <c r="H10899" s="96">
        <v>0.41908000000000001</v>
      </c>
      <c r="I10899" s="810">
        <v>1</v>
      </c>
    </row>
    <row r="10900" spans="1:9" x14ac:dyDescent="0.15">
      <c r="A10900" s="694" t="s">
        <v>13294</v>
      </c>
      <c r="B10900" s="96">
        <v>6554</v>
      </c>
      <c r="C10900" s="96">
        <v>14</v>
      </c>
      <c r="D10900" s="97">
        <v>70242552</v>
      </c>
      <c r="E10900" s="97">
        <v>70264006</v>
      </c>
      <c r="F10900" s="96" t="s">
        <v>2328</v>
      </c>
      <c r="G10900" s="96">
        <v>49</v>
      </c>
      <c r="H10900" s="96">
        <v>0.41916999999999999</v>
      </c>
      <c r="I10900" s="810">
        <v>1</v>
      </c>
    </row>
    <row r="10901" spans="1:9" x14ac:dyDescent="0.15">
      <c r="A10901" s="694" t="s">
        <v>13295</v>
      </c>
      <c r="B10901" s="96">
        <v>8747</v>
      </c>
      <c r="C10901" s="96">
        <v>14</v>
      </c>
      <c r="D10901" s="97">
        <v>70918874</v>
      </c>
      <c r="E10901" s="97">
        <v>70926622</v>
      </c>
      <c r="F10901" s="96" t="s">
        <v>2321</v>
      </c>
      <c r="G10901" s="96">
        <v>44</v>
      </c>
      <c r="H10901" s="96">
        <v>0.41916999999999999</v>
      </c>
      <c r="I10901" s="810">
        <v>1</v>
      </c>
    </row>
    <row r="10902" spans="1:9" x14ac:dyDescent="0.15">
      <c r="A10902" s="694" t="s">
        <v>13296</v>
      </c>
      <c r="B10902" s="96">
        <v>64762</v>
      </c>
      <c r="C10902" s="96">
        <v>18</v>
      </c>
      <c r="D10902" s="97">
        <v>29843484</v>
      </c>
      <c r="E10902" s="97">
        <v>30050447</v>
      </c>
      <c r="F10902" s="96" t="s">
        <v>2328</v>
      </c>
      <c r="G10902" s="96">
        <v>675</v>
      </c>
      <c r="H10902" s="96">
        <v>0.41922999999999999</v>
      </c>
      <c r="I10902" s="810">
        <v>1</v>
      </c>
    </row>
    <row r="10903" spans="1:9" x14ac:dyDescent="0.15">
      <c r="A10903" s="694" t="s">
        <v>13297</v>
      </c>
      <c r="B10903" s="96">
        <v>8204</v>
      </c>
      <c r="C10903" s="96">
        <v>21</v>
      </c>
      <c r="D10903" s="97">
        <v>16333556</v>
      </c>
      <c r="E10903" s="97">
        <v>16438224</v>
      </c>
      <c r="F10903" s="96" t="s">
        <v>2328</v>
      </c>
      <c r="G10903" s="96">
        <v>219</v>
      </c>
      <c r="H10903" s="96">
        <v>0.41926000000000002</v>
      </c>
      <c r="I10903" s="810">
        <v>1</v>
      </c>
    </row>
    <row r="10904" spans="1:9" x14ac:dyDescent="0.15">
      <c r="A10904" s="694" t="s">
        <v>13298</v>
      </c>
      <c r="B10904" s="96">
        <v>3183</v>
      </c>
      <c r="C10904" s="96">
        <v>14</v>
      </c>
      <c r="D10904" s="97">
        <v>21677295</v>
      </c>
      <c r="E10904" s="97">
        <v>21737638</v>
      </c>
      <c r="F10904" s="96" t="s">
        <v>2328</v>
      </c>
      <c r="G10904" s="96">
        <v>145</v>
      </c>
      <c r="H10904" s="96">
        <v>0.41927999999999999</v>
      </c>
      <c r="I10904" s="810">
        <v>1</v>
      </c>
    </row>
    <row r="10905" spans="1:9" x14ac:dyDescent="0.15">
      <c r="A10905" s="694" t="s">
        <v>13299</v>
      </c>
      <c r="B10905" s="96">
        <v>419</v>
      </c>
      <c r="C10905" s="96">
        <v>4</v>
      </c>
      <c r="D10905" s="97">
        <v>76932333</v>
      </c>
      <c r="E10905" s="97">
        <v>77033955</v>
      </c>
      <c r="F10905" s="96" t="s">
        <v>2321</v>
      </c>
      <c r="G10905" s="96">
        <v>563</v>
      </c>
      <c r="H10905" s="96">
        <v>0.41932999999999998</v>
      </c>
      <c r="I10905" s="810">
        <v>1</v>
      </c>
    </row>
    <row r="10906" spans="1:9" x14ac:dyDescent="0.15">
      <c r="A10906" s="694" t="s">
        <v>13300</v>
      </c>
      <c r="B10906" s="96">
        <v>79865</v>
      </c>
      <c r="C10906" s="96">
        <v>6</v>
      </c>
      <c r="D10906" s="97">
        <v>41157552</v>
      </c>
      <c r="E10906" s="97">
        <v>41168925</v>
      </c>
      <c r="F10906" s="96" t="s">
        <v>2328</v>
      </c>
      <c r="G10906" s="96">
        <v>59</v>
      </c>
      <c r="H10906" s="96">
        <v>0.41958000000000001</v>
      </c>
      <c r="I10906" s="810">
        <v>1</v>
      </c>
    </row>
    <row r="10907" spans="1:9" x14ac:dyDescent="0.15">
      <c r="A10907" s="694" t="s">
        <v>13301</v>
      </c>
      <c r="B10907" s="96">
        <v>55027</v>
      </c>
      <c r="C10907" s="96">
        <v>16</v>
      </c>
      <c r="D10907" s="97">
        <v>50099881</v>
      </c>
      <c r="E10907" s="97">
        <v>50139392</v>
      </c>
      <c r="F10907" s="96" t="s">
        <v>2321</v>
      </c>
      <c r="G10907" s="96">
        <v>119</v>
      </c>
      <c r="H10907" s="96">
        <v>0.41975000000000001</v>
      </c>
      <c r="I10907" s="810">
        <v>1</v>
      </c>
    </row>
    <row r="10908" spans="1:9" x14ac:dyDescent="0.15">
      <c r="A10908" s="694" t="s">
        <v>13302</v>
      </c>
      <c r="B10908" s="96">
        <v>254778</v>
      </c>
      <c r="C10908" s="96">
        <v>8</v>
      </c>
      <c r="D10908" s="97">
        <v>67405491</v>
      </c>
      <c r="E10908" s="97">
        <v>67430759</v>
      </c>
      <c r="F10908" s="96" t="s">
        <v>2321</v>
      </c>
      <c r="G10908" s="96">
        <v>71</v>
      </c>
      <c r="H10908" s="96">
        <v>0.41977999999999999</v>
      </c>
      <c r="I10908" s="810">
        <v>1</v>
      </c>
    </row>
    <row r="10909" spans="1:9" x14ac:dyDescent="0.15">
      <c r="A10909" s="694" t="s">
        <v>13303</v>
      </c>
      <c r="B10909" s="96">
        <v>5910</v>
      </c>
      <c r="C10909" s="96">
        <v>4</v>
      </c>
      <c r="D10909" s="97">
        <v>99182527</v>
      </c>
      <c r="E10909" s="97">
        <v>99365012</v>
      </c>
      <c r="F10909" s="96" t="s">
        <v>2321</v>
      </c>
      <c r="G10909" s="96">
        <v>523</v>
      </c>
      <c r="H10909" s="96">
        <v>0.41982000000000003</v>
      </c>
      <c r="I10909" s="810">
        <v>1</v>
      </c>
    </row>
    <row r="10910" spans="1:9" x14ac:dyDescent="0.15">
      <c r="A10910" s="694" t="s">
        <v>13304</v>
      </c>
      <c r="B10910" s="96">
        <v>151531</v>
      </c>
      <c r="C10910" s="96">
        <v>2</v>
      </c>
      <c r="D10910" s="97">
        <v>158733213</v>
      </c>
      <c r="E10910" s="97">
        <v>158992666</v>
      </c>
      <c r="F10910" s="96" t="s">
        <v>2321</v>
      </c>
      <c r="G10910" s="96">
        <v>909</v>
      </c>
      <c r="H10910" s="96">
        <v>0.42004000000000002</v>
      </c>
      <c r="I10910" s="810">
        <v>1</v>
      </c>
    </row>
    <row r="10911" spans="1:9" x14ac:dyDescent="0.15">
      <c r="A10911" s="694" t="s">
        <v>13305</v>
      </c>
      <c r="B10911" s="96">
        <v>11130</v>
      </c>
      <c r="C10911" s="96">
        <v>10</v>
      </c>
      <c r="D10911" s="97">
        <v>58117016</v>
      </c>
      <c r="E10911" s="97">
        <v>58121063</v>
      </c>
      <c r="F10911" s="96" t="s">
        <v>2328</v>
      </c>
      <c r="G10911" s="96">
        <v>12</v>
      </c>
      <c r="H10911" s="96">
        <v>0.42009999999999997</v>
      </c>
      <c r="I10911" s="810">
        <v>1</v>
      </c>
    </row>
    <row r="10912" spans="1:9" x14ac:dyDescent="0.15">
      <c r="A10912" s="694" t="s">
        <v>13306</v>
      </c>
      <c r="B10912" s="96">
        <v>140691</v>
      </c>
      <c r="C10912" s="96">
        <v>15</v>
      </c>
      <c r="D10912" s="97">
        <v>45028314</v>
      </c>
      <c r="E10912" s="97">
        <v>45060027</v>
      </c>
      <c r="F10912" s="96" t="s">
        <v>2321</v>
      </c>
      <c r="G10912" s="96">
        <v>105</v>
      </c>
      <c r="H10912" s="96">
        <v>0.42011999999999999</v>
      </c>
      <c r="I10912" s="810">
        <v>1</v>
      </c>
    </row>
    <row r="10913" spans="1:9" x14ac:dyDescent="0.15">
      <c r="A10913" s="694" t="s">
        <v>13307</v>
      </c>
      <c r="B10913" s="96">
        <v>23047</v>
      </c>
      <c r="C10913" s="96">
        <v>13</v>
      </c>
      <c r="D10913" s="97">
        <v>33160564</v>
      </c>
      <c r="E10913" s="97">
        <v>33352158</v>
      </c>
      <c r="F10913" s="96" t="s">
        <v>2321</v>
      </c>
      <c r="G10913" s="96">
        <v>472</v>
      </c>
      <c r="H10913" s="96">
        <v>0.42013</v>
      </c>
      <c r="I10913" s="810">
        <v>1</v>
      </c>
    </row>
    <row r="10914" spans="1:9" x14ac:dyDescent="0.15">
      <c r="A10914" s="694" t="s">
        <v>13308</v>
      </c>
      <c r="B10914" s="96">
        <v>57787</v>
      </c>
      <c r="C10914" s="96">
        <v>19</v>
      </c>
      <c r="D10914" s="97">
        <v>45754516</v>
      </c>
      <c r="E10914" s="97">
        <v>45808541</v>
      </c>
      <c r="F10914" s="96" t="s">
        <v>2321</v>
      </c>
      <c r="G10914" s="96">
        <v>158</v>
      </c>
      <c r="H10914" s="96">
        <v>0.42019000000000001</v>
      </c>
      <c r="I10914" s="810">
        <v>1</v>
      </c>
    </row>
    <row r="10915" spans="1:9" x14ac:dyDescent="0.15">
      <c r="A10915" s="694" t="s">
        <v>13309</v>
      </c>
      <c r="B10915" s="96">
        <v>162239</v>
      </c>
      <c r="C10915" s="96">
        <v>16</v>
      </c>
      <c r="D10915" s="97">
        <v>75182392</v>
      </c>
      <c r="E10915" s="97">
        <v>75206132</v>
      </c>
      <c r="F10915" s="96" t="s">
        <v>2321</v>
      </c>
      <c r="G10915" s="96">
        <v>113</v>
      </c>
      <c r="H10915" s="96">
        <v>0.42021999999999998</v>
      </c>
      <c r="I10915" s="810">
        <v>1</v>
      </c>
    </row>
    <row r="10916" spans="1:9" x14ac:dyDescent="0.15">
      <c r="A10916" s="694" t="s">
        <v>13310</v>
      </c>
      <c r="B10916" s="96">
        <v>728361</v>
      </c>
      <c r="C10916" s="96">
        <v>19</v>
      </c>
      <c r="D10916" s="97">
        <v>36602105</v>
      </c>
      <c r="E10916" s="97">
        <v>36604613</v>
      </c>
      <c r="F10916" s="96" t="s">
        <v>2321</v>
      </c>
      <c r="G10916" s="96">
        <v>9</v>
      </c>
      <c r="H10916" s="96">
        <v>0.42026999999999998</v>
      </c>
      <c r="I10916" s="810">
        <v>1</v>
      </c>
    </row>
    <row r="10917" spans="1:9" x14ac:dyDescent="0.15">
      <c r="A10917" s="694" t="s">
        <v>13311</v>
      </c>
      <c r="B10917" s="96">
        <v>2318</v>
      </c>
      <c r="C10917" s="96">
        <v>7</v>
      </c>
      <c r="D10917" s="97">
        <v>128470436</v>
      </c>
      <c r="E10917" s="97">
        <v>128499328</v>
      </c>
      <c r="F10917" s="96" t="s">
        <v>2321</v>
      </c>
      <c r="G10917" s="96">
        <v>86</v>
      </c>
      <c r="H10917" s="96">
        <v>0.42031000000000002</v>
      </c>
      <c r="I10917" s="810">
        <v>1</v>
      </c>
    </row>
    <row r="10918" spans="1:9" x14ac:dyDescent="0.15">
      <c r="A10918" s="694" t="s">
        <v>13312</v>
      </c>
      <c r="B10918" s="96">
        <v>51147</v>
      </c>
      <c r="C10918" s="96">
        <v>12</v>
      </c>
      <c r="D10918" s="97">
        <v>6759704</v>
      </c>
      <c r="E10918" s="97">
        <v>6772311</v>
      </c>
      <c r="F10918" s="96" t="s">
        <v>2328</v>
      </c>
      <c r="G10918" s="96">
        <v>28</v>
      </c>
      <c r="H10918" s="96">
        <v>0.42053000000000001</v>
      </c>
      <c r="I10918" s="810">
        <v>1</v>
      </c>
    </row>
    <row r="10919" spans="1:9" x14ac:dyDescent="0.15">
      <c r="A10919" s="694" t="s">
        <v>13313</v>
      </c>
      <c r="B10919" s="96">
        <v>28999</v>
      </c>
      <c r="C10919" s="96">
        <v>3</v>
      </c>
      <c r="D10919" s="97">
        <v>126061478</v>
      </c>
      <c r="E10919" s="97">
        <v>126076236</v>
      </c>
      <c r="F10919" s="96" t="s">
        <v>2328</v>
      </c>
      <c r="G10919" s="96">
        <v>31</v>
      </c>
      <c r="H10919" s="96">
        <v>0.42054999999999998</v>
      </c>
      <c r="I10919" s="810">
        <v>1</v>
      </c>
    </row>
    <row r="10920" spans="1:9" x14ac:dyDescent="0.15">
      <c r="A10920" s="926">
        <v>42799</v>
      </c>
      <c r="B10920" s="96">
        <v>54708</v>
      </c>
      <c r="C10920" s="96">
        <v>10</v>
      </c>
      <c r="D10920" s="97">
        <v>94050920</v>
      </c>
      <c r="E10920" s="97">
        <v>94113721</v>
      </c>
      <c r="F10920" s="96" t="s">
        <v>2321</v>
      </c>
      <c r="G10920" s="96">
        <v>112</v>
      </c>
      <c r="H10920" s="96">
        <v>0.42061999999999999</v>
      </c>
      <c r="I10920" s="810">
        <v>1</v>
      </c>
    </row>
    <row r="10921" spans="1:9" x14ac:dyDescent="0.15">
      <c r="A10921" s="694" t="s">
        <v>13314</v>
      </c>
      <c r="B10921" s="96">
        <v>4361</v>
      </c>
      <c r="C10921" s="96">
        <v>11</v>
      </c>
      <c r="D10921" s="97">
        <v>94150466</v>
      </c>
      <c r="E10921" s="97">
        <v>94227040</v>
      </c>
      <c r="F10921" s="96" t="s">
        <v>2328</v>
      </c>
      <c r="G10921" s="96">
        <v>229</v>
      </c>
      <c r="H10921" s="96">
        <v>0.42065999999999998</v>
      </c>
      <c r="I10921" s="810">
        <v>1</v>
      </c>
    </row>
    <row r="10922" spans="1:9" x14ac:dyDescent="0.15">
      <c r="A10922" s="694" t="s">
        <v>13315</v>
      </c>
      <c r="B10922" s="96">
        <v>4958</v>
      </c>
      <c r="C10922" s="96">
        <v>9</v>
      </c>
      <c r="D10922" s="97">
        <v>95176527</v>
      </c>
      <c r="E10922" s="97">
        <v>95186836</v>
      </c>
      <c r="F10922" s="96" t="s">
        <v>2328</v>
      </c>
      <c r="G10922" s="96">
        <v>23</v>
      </c>
      <c r="H10922" s="96">
        <v>0.42070999999999997</v>
      </c>
      <c r="I10922" s="810">
        <v>1</v>
      </c>
    </row>
    <row r="10923" spans="1:9" x14ac:dyDescent="0.15">
      <c r="A10923" s="694" t="s">
        <v>13316</v>
      </c>
      <c r="B10923" s="96">
        <v>134265</v>
      </c>
      <c r="C10923" s="96">
        <v>5</v>
      </c>
      <c r="D10923" s="97">
        <v>148651401</v>
      </c>
      <c r="E10923" s="97">
        <v>148721368</v>
      </c>
      <c r="F10923" s="96" t="s">
        <v>2321</v>
      </c>
      <c r="G10923" s="96">
        <v>219</v>
      </c>
      <c r="H10923" s="96">
        <v>0.42079</v>
      </c>
      <c r="I10923" s="810">
        <v>1</v>
      </c>
    </row>
    <row r="10924" spans="1:9" x14ac:dyDescent="0.15">
      <c r="A10924" s="694" t="s">
        <v>13317</v>
      </c>
      <c r="B10924" s="96">
        <v>4288</v>
      </c>
      <c r="C10924" s="96">
        <v>10</v>
      </c>
      <c r="D10924" s="97">
        <v>129894923</v>
      </c>
      <c r="E10924" s="97">
        <v>129924468</v>
      </c>
      <c r="F10924" s="96" t="s">
        <v>2328</v>
      </c>
      <c r="G10924" s="96">
        <v>125</v>
      </c>
      <c r="H10924" s="96">
        <v>0.42088999999999999</v>
      </c>
      <c r="I10924" s="810">
        <v>1</v>
      </c>
    </row>
    <row r="10925" spans="1:9" x14ac:dyDescent="0.15">
      <c r="A10925" s="694" t="s">
        <v>13318</v>
      </c>
      <c r="B10925" s="96">
        <v>21</v>
      </c>
      <c r="C10925" s="96">
        <v>16</v>
      </c>
      <c r="D10925" s="97">
        <v>2325879</v>
      </c>
      <c r="E10925" s="97">
        <v>2390747</v>
      </c>
      <c r="F10925" s="96" t="s">
        <v>2328</v>
      </c>
      <c r="G10925" s="96">
        <v>117</v>
      </c>
      <c r="H10925" s="96">
        <v>0.42093999999999998</v>
      </c>
      <c r="I10925" s="810">
        <v>1</v>
      </c>
    </row>
    <row r="10926" spans="1:9" x14ac:dyDescent="0.15">
      <c r="A10926" s="694" t="s">
        <v>13319</v>
      </c>
      <c r="B10926" s="96">
        <v>8881</v>
      </c>
      <c r="C10926" s="96">
        <v>13</v>
      </c>
      <c r="D10926" s="97">
        <v>115000320</v>
      </c>
      <c r="E10926" s="97">
        <v>115038150</v>
      </c>
      <c r="F10926" s="96" t="s">
        <v>2321</v>
      </c>
      <c r="G10926" s="96">
        <v>109</v>
      </c>
      <c r="H10926" s="96">
        <v>0.42104999999999998</v>
      </c>
      <c r="I10926" s="810">
        <v>1</v>
      </c>
    </row>
    <row r="10927" spans="1:9" x14ac:dyDescent="0.15">
      <c r="A10927" s="694" t="s">
        <v>13320</v>
      </c>
      <c r="B10927" s="96">
        <v>57606</v>
      </c>
      <c r="C10927" s="96">
        <v>4</v>
      </c>
      <c r="D10927" s="97">
        <v>48343497</v>
      </c>
      <c r="E10927" s="97">
        <v>48428218</v>
      </c>
      <c r="F10927" s="96" t="s">
        <v>2321</v>
      </c>
      <c r="G10927" s="96">
        <v>259</v>
      </c>
      <c r="H10927" s="96">
        <v>0.42105999999999999</v>
      </c>
      <c r="I10927" s="810">
        <v>1</v>
      </c>
    </row>
    <row r="10928" spans="1:9" x14ac:dyDescent="0.15">
      <c r="A10928" s="694" t="s">
        <v>13321</v>
      </c>
      <c r="B10928" s="96">
        <v>56659</v>
      </c>
      <c r="C10928" s="96">
        <v>14</v>
      </c>
      <c r="D10928" s="97">
        <v>90528109</v>
      </c>
      <c r="E10928" s="97">
        <v>90652201</v>
      </c>
      <c r="F10928" s="96" t="s">
        <v>2321</v>
      </c>
      <c r="G10928" s="96">
        <v>519</v>
      </c>
      <c r="H10928" s="96">
        <v>0.42115000000000002</v>
      </c>
      <c r="I10928" s="810">
        <v>1</v>
      </c>
    </row>
    <row r="10929" spans="1:9" x14ac:dyDescent="0.15">
      <c r="A10929" s="694" t="s">
        <v>13322</v>
      </c>
      <c r="B10929" s="96">
        <v>100499483</v>
      </c>
      <c r="C10929" s="96">
        <v>9</v>
      </c>
      <c r="D10929" s="97">
        <v>100069910</v>
      </c>
      <c r="E10929" s="97">
        <v>100139577</v>
      </c>
      <c r="F10929" s="96" t="s">
        <v>2321</v>
      </c>
      <c r="G10929" s="96">
        <v>202</v>
      </c>
      <c r="H10929" s="96">
        <v>0.42115999999999998</v>
      </c>
      <c r="I10929" s="810">
        <v>1</v>
      </c>
    </row>
    <row r="10930" spans="1:9" x14ac:dyDescent="0.15">
      <c r="A10930" s="694" t="s">
        <v>13323</v>
      </c>
      <c r="B10930" s="96">
        <v>51302</v>
      </c>
      <c r="C10930" s="96">
        <v>6</v>
      </c>
      <c r="D10930" s="97">
        <v>46517317</v>
      </c>
      <c r="E10930" s="97">
        <v>46620567</v>
      </c>
      <c r="F10930" s="96" t="s">
        <v>2328</v>
      </c>
      <c r="G10930" s="96">
        <v>331</v>
      </c>
      <c r="H10930" s="96">
        <v>0.42122999999999999</v>
      </c>
      <c r="I10930" s="810">
        <v>1</v>
      </c>
    </row>
    <row r="10931" spans="1:9" x14ac:dyDescent="0.15">
      <c r="A10931" s="694" t="s">
        <v>13324</v>
      </c>
      <c r="B10931" s="96">
        <v>811</v>
      </c>
      <c r="C10931" s="96">
        <v>19</v>
      </c>
      <c r="D10931" s="97">
        <v>13049414</v>
      </c>
      <c r="E10931" s="97">
        <v>13055304</v>
      </c>
      <c r="F10931" s="96" t="s">
        <v>2321</v>
      </c>
      <c r="G10931" s="96">
        <v>6</v>
      </c>
      <c r="H10931" s="96">
        <v>0.42127999999999999</v>
      </c>
      <c r="I10931" s="810">
        <v>1</v>
      </c>
    </row>
    <row r="10932" spans="1:9" x14ac:dyDescent="0.15">
      <c r="A10932" s="694" t="s">
        <v>13325</v>
      </c>
      <c r="B10932" s="96">
        <v>54896</v>
      </c>
      <c r="C10932" s="96">
        <v>1</v>
      </c>
      <c r="D10932" s="97">
        <v>19638740</v>
      </c>
      <c r="E10932" s="97">
        <v>19658925</v>
      </c>
      <c r="F10932" s="96" t="s">
        <v>2321</v>
      </c>
      <c r="G10932" s="96">
        <v>110</v>
      </c>
      <c r="H10932" s="96">
        <v>0.42129</v>
      </c>
      <c r="I10932" s="810">
        <v>1</v>
      </c>
    </row>
    <row r="10933" spans="1:9" x14ac:dyDescent="0.15">
      <c r="A10933" s="694" t="s">
        <v>13326</v>
      </c>
      <c r="B10933" s="96">
        <v>131583</v>
      </c>
      <c r="C10933" s="96">
        <v>3</v>
      </c>
      <c r="D10933" s="97">
        <v>194406622</v>
      </c>
      <c r="E10933" s="97">
        <v>194409766</v>
      </c>
      <c r="F10933" s="96" t="s">
        <v>2321</v>
      </c>
      <c r="G10933" s="96">
        <v>13</v>
      </c>
      <c r="H10933" s="96">
        <v>0.42147000000000001</v>
      </c>
      <c r="I10933" s="810">
        <v>1</v>
      </c>
    </row>
    <row r="10934" spans="1:9" x14ac:dyDescent="0.15">
      <c r="A10934" s="694" t="s">
        <v>13327</v>
      </c>
      <c r="B10934" s="96">
        <v>132851</v>
      </c>
      <c r="C10934" s="96">
        <v>4</v>
      </c>
      <c r="D10934" s="97">
        <v>177105725</v>
      </c>
      <c r="E10934" s="97">
        <v>177116822</v>
      </c>
      <c r="F10934" s="96" t="s">
        <v>2328</v>
      </c>
      <c r="G10934" s="96">
        <v>35</v>
      </c>
      <c r="H10934" s="96">
        <v>0.42164000000000001</v>
      </c>
      <c r="I10934" s="810">
        <v>1</v>
      </c>
    </row>
    <row r="10935" spans="1:9" x14ac:dyDescent="0.15">
      <c r="A10935" s="694" t="s">
        <v>13328</v>
      </c>
      <c r="B10935" s="96">
        <v>145741</v>
      </c>
      <c r="C10935" s="96">
        <v>15</v>
      </c>
      <c r="D10935" s="97">
        <v>62359176</v>
      </c>
      <c r="E10935" s="97">
        <v>62363116</v>
      </c>
      <c r="F10935" s="96" t="s">
        <v>2321</v>
      </c>
      <c r="G10935" s="96">
        <v>10</v>
      </c>
      <c r="H10935" s="96">
        <v>0.42175000000000001</v>
      </c>
      <c r="I10935" s="810">
        <v>1</v>
      </c>
    </row>
    <row r="10936" spans="1:9" x14ac:dyDescent="0.15">
      <c r="A10936" s="694" t="s">
        <v>13329</v>
      </c>
      <c r="B10936" s="96">
        <v>4681</v>
      </c>
      <c r="C10936" s="96">
        <v>1</v>
      </c>
      <c r="D10936" s="97">
        <v>19969723</v>
      </c>
      <c r="E10936" s="97">
        <v>19984949</v>
      </c>
      <c r="F10936" s="96" t="s">
        <v>2321</v>
      </c>
      <c r="G10936" s="96">
        <v>55</v>
      </c>
      <c r="H10936" s="96">
        <v>0.42175000000000001</v>
      </c>
      <c r="I10936" s="810">
        <v>1</v>
      </c>
    </row>
    <row r="10937" spans="1:9" x14ac:dyDescent="0.15">
      <c r="A10937" s="694" t="s">
        <v>13330</v>
      </c>
      <c r="B10937" s="96">
        <v>201305</v>
      </c>
      <c r="C10937" s="96">
        <v>17</v>
      </c>
      <c r="D10937" s="97">
        <v>4337219</v>
      </c>
      <c r="E10937" s="97">
        <v>4391499</v>
      </c>
      <c r="F10937" s="96" t="s">
        <v>2321</v>
      </c>
      <c r="G10937" s="96">
        <v>320</v>
      </c>
      <c r="H10937" s="96">
        <v>0.42176000000000002</v>
      </c>
      <c r="I10937" s="810">
        <v>1</v>
      </c>
    </row>
    <row r="10938" spans="1:9" x14ac:dyDescent="0.15">
      <c r="A10938" s="694" t="s">
        <v>13331</v>
      </c>
      <c r="B10938" s="96">
        <v>114960</v>
      </c>
      <c r="C10938" s="96">
        <v>7</v>
      </c>
      <c r="D10938" s="97">
        <v>130353486</v>
      </c>
      <c r="E10938" s="97">
        <v>130372268</v>
      </c>
      <c r="F10938" s="96" t="s">
        <v>2328</v>
      </c>
      <c r="G10938" s="96">
        <v>65</v>
      </c>
      <c r="H10938" s="96">
        <v>0.42176999999999998</v>
      </c>
      <c r="I10938" s="810">
        <v>1</v>
      </c>
    </row>
    <row r="10939" spans="1:9" x14ac:dyDescent="0.15">
      <c r="A10939" s="694" t="s">
        <v>13332</v>
      </c>
      <c r="B10939" s="96">
        <v>11314</v>
      </c>
      <c r="C10939" s="96">
        <v>17</v>
      </c>
      <c r="D10939" s="97">
        <v>72462509</v>
      </c>
      <c r="E10939" s="97">
        <v>72480937</v>
      </c>
      <c r="F10939" s="96" t="s">
        <v>2321</v>
      </c>
      <c r="G10939" s="96">
        <v>87</v>
      </c>
      <c r="H10939" s="96">
        <v>0.42179</v>
      </c>
      <c r="I10939" s="810">
        <v>1</v>
      </c>
    </row>
    <row r="10940" spans="1:9" x14ac:dyDescent="0.15">
      <c r="A10940" s="694" t="s">
        <v>13333</v>
      </c>
      <c r="B10940" s="96">
        <v>120066</v>
      </c>
      <c r="C10940" s="96">
        <v>11</v>
      </c>
      <c r="D10940" s="97">
        <v>7846584</v>
      </c>
      <c r="E10940" s="97">
        <v>7847519</v>
      </c>
      <c r="F10940" s="96" t="s">
        <v>2328</v>
      </c>
      <c r="G10940" s="96">
        <v>5</v>
      </c>
      <c r="H10940" s="96">
        <v>0.4219</v>
      </c>
      <c r="I10940" s="810">
        <v>1</v>
      </c>
    </row>
    <row r="10941" spans="1:9" x14ac:dyDescent="0.15">
      <c r="A10941" s="694" t="s">
        <v>13334</v>
      </c>
      <c r="B10941" s="96">
        <v>254910</v>
      </c>
      <c r="C10941" s="96">
        <v>1</v>
      </c>
      <c r="D10941" s="97">
        <v>152483320</v>
      </c>
      <c r="E10941" s="97">
        <v>152484653</v>
      </c>
      <c r="F10941" s="96" t="s">
        <v>2321</v>
      </c>
      <c r="G10941" s="96">
        <v>5</v>
      </c>
      <c r="H10941" s="96">
        <v>0.42192000000000002</v>
      </c>
      <c r="I10941" s="810">
        <v>1</v>
      </c>
    </row>
    <row r="10942" spans="1:9" x14ac:dyDescent="0.15">
      <c r="A10942" s="694" t="s">
        <v>13335</v>
      </c>
      <c r="B10942" s="96">
        <v>51053</v>
      </c>
      <c r="C10942" s="96">
        <v>6</v>
      </c>
      <c r="D10942" s="97">
        <v>24775159</v>
      </c>
      <c r="E10942" s="97">
        <v>24786327</v>
      </c>
      <c r="F10942" s="96" t="s">
        <v>2321</v>
      </c>
      <c r="G10942" s="96">
        <v>29</v>
      </c>
      <c r="H10942" s="96">
        <v>0.42204999999999998</v>
      </c>
      <c r="I10942" s="810">
        <v>1</v>
      </c>
    </row>
    <row r="10943" spans="1:9" x14ac:dyDescent="0.15">
      <c r="A10943" s="694" t="s">
        <v>13336</v>
      </c>
      <c r="B10943" s="96">
        <v>54700</v>
      </c>
      <c r="C10943" s="96">
        <v>16</v>
      </c>
      <c r="D10943" s="97">
        <v>15153879</v>
      </c>
      <c r="E10943" s="97">
        <v>15188168</v>
      </c>
      <c r="F10943" s="96" t="s">
        <v>2328</v>
      </c>
      <c r="G10943" s="96">
        <v>60</v>
      </c>
      <c r="H10943" s="96">
        <v>0.42226000000000002</v>
      </c>
      <c r="I10943" s="810">
        <v>1</v>
      </c>
    </row>
    <row r="10944" spans="1:9" x14ac:dyDescent="0.15">
      <c r="A10944" s="694" t="s">
        <v>13337</v>
      </c>
      <c r="B10944" s="96">
        <v>57226</v>
      </c>
      <c r="C10944" s="96">
        <v>6</v>
      </c>
      <c r="D10944" s="97">
        <v>90341943</v>
      </c>
      <c r="E10944" s="97">
        <v>90348474</v>
      </c>
      <c r="F10944" s="96" t="s">
        <v>2328</v>
      </c>
      <c r="G10944" s="96">
        <v>15</v>
      </c>
      <c r="H10944" s="96">
        <v>0.42229</v>
      </c>
      <c r="I10944" s="810">
        <v>1</v>
      </c>
    </row>
    <row r="10945" spans="1:9" x14ac:dyDescent="0.15">
      <c r="A10945" s="694" t="s">
        <v>13338</v>
      </c>
      <c r="B10945" s="96">
        <v>79956</v>
      </c>
      <c r="C10945" s="96">
        <v>9</v>
      </c>
      <c r="D10945" s="97">
        <v>5784572</v>
      </c>
      <c r="E10945" s="97">
        <v>5833081</v>
      </c>
      <c r="F10945" s="96" t="s">
        <v>2328</v>
      </c>
      <c r="G10945" s="96">
        <v>165</v>
      </c>
      <c r="H10945" s="96">
        <v>0.42231999999999997</v>
      </c>
      <c r="I10945" s="810">
        <v>1</v>
      </c>
    </row>
    <row r="10946" spans="1:9" x14ac:dyDescent="0.15">
      <c r="A10946" s="694" t="s">
        <v>13339</v>
      </c>
      <c r="B10946" s="96">
        <v>440585</v>
      </c>
      <c r="C10946" s="96">
        <v>1</v>
      </c>
      <c r="D10946" s="97">
        <v>43610800</v>
      </c>
      <c r="E10946" s="97">
        <v>43622067</v>
      </c>
      <c r="F10946" s="96" t="s">
        <v>2321</v>
      </c>
      <c r="G10946" s="96">
        <v>53</v>
      </c>
      <c r="H10946" s="96">
        <v>0.4224</v>
      </c>
      <c r="I10946" s="810">
        <v>1</v>
      </c>
    </row>
    <row r="10947" spans="1:9" x14ac:dyDescent="0.15">
      <c r="A10947" s="694" t="s">
        <v>13340</v>
      </c>
      <c r="B10947" s="96">
        <v>829</v>
      </c>
      <c r="C10947" s="96">
        <v>1</v>
      </c>
      <c r="D10947" s="97">
        <v>113162075</v>
      </c>
      <c r="E10947" s="97">
        <v>113214241</v>
      </c>
      <c r="F10947" s="96" t="s">
        <v>2321</v>
      </c>
      <c r="G10947" s="96">
        <v>88</v>
      </c>
      <c r="H10947" s="96">
        <v>0.4224</v>
      </c>
      <c r="I10947" s="810">
        <v>1</v>
      </c>
    </row>
    <row r="10948" spans="1:9" x14ac:dyDescent="0.15">
      <c r="A10948" s="694" t="s">
        <v>13341</v>
      </c>
      <c r="B10948" s="96">
        <v>2529</v>
      </c>
      <c r="C10948" s="96">
        <v>9</v>
      </c>
      <c r="D10948" s="97">
        <v>139924626</v>
      </c>
      <c r="E10948" s="97">
        <v>139927292</v>
      </c>
      <c r="F10948" s="96" t="s">
        <v>2328</v>
      </c>
      <c r="G10948" s="96">
        <v>11</v>
      </c>
      <c r="H10948" s="96">
        <v>0.42243000000000003</v>
      </c>
      <c r="I10948" s="810">
        <v>1</v>
      </c>
    </row>
    <row r="10949" spans="1:9" x14ac:dyDescent="0.15">
      <c r="A10949" s="694" t="s">
        <v>13342</v>
      </c>
      <c r="B10949" s="96">
        <v>7369</v>
      </c>
      <c r="C10949" s="96">
        <v>16</v>
      </c>
      <c r="D10949" s="97">
        <v>20344373</v>
      </c>
      <c r="E10949" s="97">
        <v>20364200</v>
      </c>
      <c r="F10949" s="96" t="s">
        <v>2328</v>
      </c>
      <c r="G10949" s="96">
        <v>58</v>
      </c>
      <c r="H10949" s="96">
        <v>0.42248000000000002</v>
      </c>
      <c r="I10949" s="810">
        <v>1</v>
      </c>
    </row>
    <row r="10950" spans="1:9" x14ac:dyDescent="0.15">
      <c r="A10950" s="694" t="s">
        <v>13343</v>
      </c>
      <c r="B10950" s="96">
        <v>81572</v>
      </c>
      <c r="C10950" s="96">
        <v>20</v>
      </c>
      <c r="D10950" s="97">
        <v>30532758</v>
      </c>
      <c r="E10950" s="97">
        <v>30556513</v>
      </c>
      <c r="F10950" s="96" t="s">
        <v>2328</v>
      </c>
      <c r="G10950" s="96">
        <v>35</v>
      </c>
      <c r="H10950" s="96">
        <v>0.42265999999999998</v>
      </c>
      <c r="I10950" s="810">
        <v>1</v>
      </c>
    </row>
    <row r="10951" spans="1:9" x14ac:dyDescent="0.15">
      <c r="A10951" s="694" t="s">
        <v>13344</v>
      </c>
      <c r="B10951" s="96">
        <v>124641</v>
      </c>
      <c r="C10951" s="96">
        <v>17</v>
      </c>
      <c r="D10951" s="97">
        <v>1945277</v>
      </c>
      <c r="E10951" s="97">
        <v>1946725</v>
      </c>
      <c r="F10951" s="96" t="s">
        <v>2321</v>
      </c>
      <c r="G10951" s="96">
        <v>8</v>
      </c>
      <c r="H10951" s="96">
        <v>0.42272999999999999</v>
      </c>
      <c r="I10951" s="810">
        <v>1</v>
      </c>
    </row>
    <row r="10952" spans="1:9" x14ac:dyDescent="0.15">
      <c r="A10952" s="694" t="s">
        <v>13345</v>
      </c>
      <c r="B10952" s="96">
        <v>100130519</v>
      </c>
      <c r="C10952" s="96">
        <v>19</v>
      </c>
      <c r="D10952" s="97">
        <v>17546318</v>
      </c>
      <c r="E10952" s="97">
        <v>17559376</v>
      </c>
      <c r="F10952" s="96" t="s">
        <v>2328</v>
      </c>
      <c r="G10952" s="96">
        <v>41</v>
      </c>
      <c r="H10952" s="96">
        <v>0.42279</v>
      </c>
      <c r="I10952" s="810">
        <v>1</v>
      </c>
    </row>
    <row r="10953" spans="1:9" x14ac:dyDescent="0.15">
      <c r="A10953" s="694" t="s">
        <v>13346</v>
      </c>
      <c r="B10953" s="96">
        <v>128368</v>
      </c>
      <c r="C10953" s="96">
        <v>1</v>
      </c>
      <c r="D10953" s="97">
        <v>158576229</v>
      </c>
      <c r="E10953" s="97">
        <v>158577170</v>
      </c>
      <c r="F10953" s="96" t="s">
        <v>2321</v>
      </c>
      <c r="G10953" s="96">
        <v>3</v>
      </c>
      <c r="H10953" s="96">
        <v>0.42287000000000002</v>
      </c>
      <c r="I10953" s="810">
        <v>1</v>
      </c>
    </row>
    <row r="10954" spans="1:9" x14ac:dyDescent="0.15">
      <c r="A10954" s="694" t="s">
        <v>13347</v>
      </c>
      <c r="B10954" s="96">
        <v>84542</v>
      </c>
      <c r="C10954" s="96">
        <v>2</v>
      </c>
      <c r="D10954" s="97">
        <v>61293005</v>
      </c>
      <c r="E10954" s="97">
        <v>61365169</v>
      </c>
      <c r="F10954" s="96" t="s">
        <v>2321</v>
      </c>
      <c r="G10954" s="96">
        <v>157</v>
      </c>
      <c r="H10954" s="96">
        <v>0.42292000000000002</v>
      </c>
      <c r="I10954" s="810">
        <v>1</v>
      </c>
    </row>
    <row r="10955" spans="1:9" x14ac:dyDescent="0.15">
      <c r="A10955" s="694" t="s">
        <v>13348</v>
      </c>
      <c r="B10955" s="96">
        <v>55970</v>
      </c>
      <c r="C10955" s="96">
        <v>1</v>
      </c>
      <c r="D10955" s="97">
        <v>68167149</v>
      </c>
      <c r="E10955" s="97">
        <v>68299436</v>
      </c>
      <c r="F10955" s="96" t="s">
        <v>2328</v>
      </c>
      <c r="G10955" s="96">
        <v>422</v>
      </c>
      <c r="H10955" s="96">
        <v>0.42320999999999998</v>
      </c>
      <c r="I10955" s="810">
        <v>1</v>
      </c>
    </row>
    <row r="10956" spans="1:9" x14ac:dyDescent="0.15">
      <c r="A10956" s="694" t="s">
        <v>13349</v>
      </c>
      <c r="B10956" s="96">
        <v>782</v>
      </c>
      <c r="C10956" s="96">
        <v>17</v>
      </c>
      <c r="D10956" s="97">
        <v>37329709</v>
      </c>
      <c r="E10956" s="97">
        <v>37353956</v>
      </c>
      <c r="F10956" s="96" t="s">
        <v>2328</v>
      </c>
      <c r="G10956" s="96">
        <v>43</v>
      </c>
      <c r="H10956" s="96">
        <v>0.42331000000000002</v>
      </c>
      <c r="I10956" s="810">
        <v>1</v>
      </c>
    </row>
    <row r="10957" spans="1:9" x14ac:dyDescent="0.15">
      <c r="A10957" s="694" t="s">
        <v>13350</v>
      </c>
      <c r="B10957" s="96">
        <v>929</v>
      </c>
      <c r="C10957" s="96">
        <v>5</v>
      </c>
      <c r="D10957" s="97">
        <v>140011313</v>
      </c>
      <c r="E10957" s="97">
        <v>140013286</v>
      </c>
      <c r="F10957" s="96" t="s">
        <v>2328</v>
      </c>
      <c r="G10957" s="96">
        <v>4</v>
      </c>
      <c r="H10957" s="96">
        <v>0.42337999999999998</v>
      </c>
      <c r="I10957" s="810">
        <v>1</v>
      </c>
    </row>
    <row r="10958" spans="1:9" x14ac:dyDescent="0.15">
      <c r="A10958" s="694" t="s">
        <v>13351</v>
      </c>
      <c r="B10958" s="96">
        <v>9820</v>
      </c>
      <c r="C10958" s="96">
        <v>6</v>
      </c>
      <c r="D10958" s="97">
        <v>43005355</v>
      </c>
      <c r="E10958" s="97">
        <v>43021683</v>
      </c>
      <c r="F10958" s="96" t="s">
        <v>2328</v>
      </c>
      <c r="G10958" s="96">
        <v>35</v>
      </c>
      <c r="H10958" s="96">
        <v>0.42346</v>
      </c>
      <c r="I10958" s="810">
        <v>1</v>
      </c>
    </row>
    <row r="10959" spans="1:9" x14ac:dyDescent="0.15">
      <c r="A10959" s="694" t="s">
        <v>13352</v>
      </c>
      <c r="B10959" s="96">
        <v>348938</v>
      </c>
      <c r="C10959" s="96">
        <v>5</v>
      </c>
      <c r="D10959" s="97">
        <v>156887027</v>
      </c>
      <c r="E10959" s="97">
        <v>156901730</v>
      </c>
      <c r="F10959" s="96" t="s">
        <v>2321</v>
      </c>
      <c r="G10959" s="96">
        <v>58</v>
      </c>
      <c r="H10959" s="96">
        <v>0.42365999999999998</v>
      </c>
      <c r="I10959" s="810">
        <v>1</v>
      </c>
    </row>
    <row r="10960" spans="1:9" x14ac:dyDescent="0.15">
      <c r="A10960" s="694" t="s">
        <v>13353</v>
      </c>
      <c r="B10960" s="96">
        <v>1608</v>
      </c>
      <c r="C10960" s="96">
        <v>3</v>
      </c>
      <c r="D10960" s="97">
        <v>185852896</v>
      </c>
      <c r="E10960" s="97">
        <v>186080023</v>
      </c>
      <c r="F10960" s="96" t="s">
        <v>2328</v>
      </c>
      <c r="G10960" s="96">
        <v>550</v>
      </c>
      <c r="H10960" s="96">
        <v>0.42402000000000001</v>
      </c>
      <c r="I10960" s="810">
        <v>1</v>
      </c>
    </row>
    <row r="10961" spans="1:9" x14ac:dyDescent="0.15">
      <c r="A10961" s="694" t="s">
        <v>13354</v>
      </c>
      <c r="B10961" s="96">
        <v>65110</v>
      </c>
      <c r="C10961" s="96">
        <v>13</v>
      </c>
      <c r="D10961" s="97">
        <v>115047059</v>
      </c>
      <c r="E10961" s="97">
        <v>115071292</v>
      </c>
      <c r="F10961" s="96" t="s">
        <v>2321</v>
      </c>
      <c r="G10961" s="96">
        <v>74</v>
      </c>
      <c r="H10961" s="96">
        <v>0.42402000000000001</v>
      </c>
      <c r="I10961" s="810">
        <v>1</v>
      </c>
    </row>
    <row r="10962" spans="1:9" x14ac:dyDescent="0.15">
      <c r="A10962" s="694" t="s">
        <v>13355</v>
      </c>
      <c r="B10962" s="96">
        <v>493901</v>
      </c>
      <c r="C10962" s="96">
        <v>14</v>
      </c>
      <c r="D10962" s="97">
        <v>21058239</v>
      </c>
      <c r="E10962" s="97">
        <v>21059532</v>
      </c>
      <c r="F10962" s="96" t="s">
        <v>2328</v>
      </c>
      <c r="G10962" s="96">
        <v>5</v>
      </c>
      <c r="H10962" s="96">
        <v>0.42405999999999999</v>
      </c>
      <c r="I10962" s="810">
        <v>1</v>
      </c>
    </row>
    <row r="10963" spans="1:9" x14ac:dyDescent="0.15">
      <c r="A10963" s="694" t="s">
        <v>13356</v>
      </c>
      <c r="B10963" s="96">
        <v>55732</v>
      </c>
      <c r="C10963" s="96">
        <v>1</v>
      </c>
      <c r="D10963" s="97">
        <v>169763224</v>
      </c>
      <c r="E10963" s="97">
        <v>169822229</v>
      </c>
      <c r="F10963" s="96" t="s">
        <v>2321</v>
      </c>
      <c r="G10963" s="96">
        <v>249</v>
      </c>
      <c r="H10963" s="96">
        <v>0.42405999999999999</v>
      </c>
      <c r="I10963" s="810">
        <v>1</v>
      </c>
    </row>
    <row r="10964" spans="1:9" x14ac:dyDescent="0.15">
      <c r="A10964" s="694" t="s">
        <v>13357</v>
      </c>
      <c r="B10964" s="96">
        <v>10945</v>
      </c>
      <c r="C10964" s="96">
        <v>19</v>
      </c>
      <c r="D10964" s="97">
        <v>48885827</v>
      </c>
      <c r="E10964" s="97">
        <v>48894810</v>
      </c>
      <c r="F10964" s="96" t="s">
        <v>2328</v>
      </c>
      <c r="G10964" s="96">
        <v>22</v>
      </c>
      <c r="H10964" s="96">
        <v>0.42413000000000001</v>
      </c>
      <c r="I10964" s="810">
        <v>1</v>
      </c>
    </row>
    <row r="10965" spans="1:9" x14ac:dyDescent="0.15">
      <c r="A10965" s="694" t="s">
        <v>13358</v>
      </c>
      <c r="B10965" s="96">
        <v>6524</v>
      </c>
      <c r="C10965" s="96">
        <v>16</v>
      </c>
      <c r="D10965" s="97">
        <v>31494439</v>
      </c>
      <c r="E10965" s="97">
        <v>31502091</v>
      </c>
      <c r="F10965" s="96" t="s">
        <v>2321</v>
      </c>
      <c r="G10965" s="96">
        <v>7</v>
      </c>
      <c r="H10965" s="96">
        <v>0.42429</v>
      </c>
      <c r="I10965" s="810">
        <v>1</v>
      </c>
    </row>
    <row r="10966" spans="1:9" x14ac:dyDescent="0.15">
      <c r="A10966" s="694" t="s">
        <v>13359</v>
      </c>
      <c r="B10966" s="96">
        <v>2940</v>
      </c>
      <c r="C10966" s="96">
        <v>6</v>
      </c>
      <c r="D10966" s="97">
        <v>52761437</v>
      </c>
      <c r="E10966" s="97">
        <v>52774496</v>
      </c>
      <c r="F10966" s="96" t="s">
        <v>2328</v>
      </c>
      <c r="G10966" s="96">
        <v>29</v>
      </c>
      <c r="H10966" s="96">
        <v>0.42437000000000002</v>
      </c>
      <c r="I10966" s="810">
        <v>1</v>
      </c>
    </row>
    <row r="10967" spans="1:9" x14ac:dyDescent="0.15">
      <c r="A10967" s="694" t="s">
        <v>13360</v>
      </c>
      <c r="B10967" s="96">
        <v>85464</v>
      </c>
      <c r="C10967" s="96">
        <v>17</v>
      </c>
      <c r="D10967" s="97">
        <v>27952956</v>
      </c>
      <c r="E10967" s="97">
        <v>28257231</v>
      </c>
      <c r="F10967" s="96" t="s">
        <v>2328</v>
      </c>
      <c r="G10967" s="96">
        <v>488</v>
      </c>
      <c r="H10967" s="96">
        <v>0.42442999999999997</v>
      </c>
      <c r="I10967" s="810">
        <v>1</v>
      </c>
    </row>
    <row r="10968" spans="1:9" x14ac:dyDescent="0.15">
      <c r="A10968" s="694" t="s">
        <v>13361</v>
      </c>
      <c r="B10968" s="96">
        <v>100129842</v>
      </c>
      <c r="C10968" s="96">
        <v>19</v>
      </c>
      <c r="D10968" s="97">
        <v>20714067</v>
      </c>
      <c r="E10968" s="97">
        <v>20748626</v>
      </c>
      <c r="F10968" s="96" t="s">
        <v>2328</v>
      </c>
      <c r="G10968" s="96">
        <v>166</v>
      </c>
      <c r="H10968" s="96">
        <v>0.42443999999999998</v>
      </c>
      <c r="I10968" s="810">
        <v>1</v>
      </c>
    </row>
    <row r="10969" spans="1:9" x14ac:dyDescent="0.15">
      <c r="A10969" s="694" t="s">
        <v>13362</v>
      </c>
      <c r="B10969" s="96">
        <v>3101</v>
      </c>
      <c r="C10969" s="96">
        <v>5</v>
      </c>
      <c r="D10969" s="97">
        <v>176307870</v>
      </c>
      <c r="E10969" s="97">
        <v>176326333</v>
      </c>
      <c r="F10969" s="96" t="s">
        <v>2328</v>
      </c>
      <c r="G10969" s="96">
        <v>69</v>
      </c>
      <c r="H10969" s="96">
        <v>0.42451</v>
      </c>
      <c r="I10969" s="810">
        <v>1</v>
      </c>
    </row>
    <row r="10970" spans="1:9" x14ac:dyDescent="0.15">
      <c r="A10970" s="694" t="s">
        <v>13363</v>
      </c>
      <c r="B10970" s="96">
        <v>101928879</v>
      </c>
      <c r="C10970" s="96">
        <v>4</v>
      </c>
      <c r="D10970" s="97">
        <v>54441696</v>
      </c>
      <c r="E10970" s="97">
        <v>54442556</v>
      </c>
      <c r="F10970" s="96" t="s">
        <v>2321</v>
      </c>
      <c r="G10970" s="96">
        <v>3</v>
      </c>
      <c r="H10970" s="96">
        <v>0.42453000000000002</v>
      </c>
      <c r="I10970" s="810">
        <v>1</v>
      </c>
    </row>
    <row r="10971" spans="1:9" x14ac:dyDescent="0.15">
      <c r="A10971" s="694" t="s">
        <v>13364</v>
      </c>
      <c r="B10971" s="96">
        <v>64761</v>
      </c>
      <c r="C10971" s="96">
        <v>7</v>
      </c>
      <c r="D10971" s="97">
        <v>139723544</v>
      </c>
      <c r="E10971" s="97">
        <v>139764086</v>
      </c>
      <c r="F10971" s="96" t="s">
        <v>2328</v>
      </c>
      <c r="G10971" s="96">
        <v>164</v>
      </c>
      <c r="H10971" s="96">
        <v>0.42460999999999999</v>
      </c>
      <c r="I10971" s="810">
        <v>1</v>
      </c>
    </row>
    <row r="10972" spans="1:9" x14ac:dyDescent="0.15">
      <c r="A10972" s="694" t="s">
        <v>13365</v>
      </c>
      <c r="B10972" s="96">
        <v>2395</v>
      </c>
      <c r="C10972" s="96">
        <v>9</v>
      </c>
      <c r="D10972" s="97">
        <v>71650479</v>
      </c>
      <c r="E10972" s="97">
        <v>71715094</v>
      </c>
      <c r="F10972" s="96" t="s">
        <v>2321</v>
      </c>
      <c r="G10972" s="96">
        <v>279</v>
      </c>
      <c r="H10972" s="96">
        <v>0.42463000000000001</v>
      </c>
      <c r="I10972" s="810">
        <v>1</v>
      </c>
    </row>
    <row r="10973" spans="1:9" x14ac:dyDescent="0.15">
      <c r="A10973" s="694" t="s">
        <v>13366</v>
      </c>
      <c r="B10973" s="96">
        <v>130733</v>
      </c>
      <c r="C10973" s="96">
        <v>2</v>
      </c>
      <c r="D10973" s="97">
        <v>39892638</v>
      </c>
      <c r="E10973" s="97">
        <v>39945103</v>
      </c>
      <c r="F10973" s="96" t="s">
        <v>2321</v>
      </c>
      <c r="G10973" s="96">
        <v>102</v>
      </c>
      <c r="H10973" s="96">
        <v>0.42464000000000002</v>
      </c>
      <c r="I10973" s="810">
        <v>1</v>
      </c>
    </row>
    <row r="10974" spans="1:9" x14ac:dyDescent="0.15">
      <c r="A10974" s="694" t="s">
        <v>13367</v>
      </c>
      <c r="B10974" s="96">
        <v>116071</v>
      </c>
      <c r="C10974" s="96">
        <v>11</v>
      </c>
      <c r="D10974" s="97">
        <v>64755417</v>
      </c>
      <c r="E10974" s="97">
        <v>64765060</v>
      </c>
      <c r="F10974" s="96" t="s">
        <v>2328</v>
      </c>
      <c r="G10974" s="96">
        <v>23</v>
      </c>
      <c r="H10974" s="96">
        <v>0.42466999999999999</v>
      </c>
      <c r="I10974" s="810">
        <v>1</v>
      </c>
    </row>
    <row r="10975" spans="1:9" x14ac:dyDescent="0.15">
      <c r="A10975" s="694" t="s">
        <v>13368</v>
      </c>
      <c r="B10975" s="96">
        <v>54900</v>
      </c>
      <c r="C10975" s="96">
        <v>1</v>
      </c>
      <c r="D10975" s="97">
        <v>203734284</v>
      </c>
      <c r="E10975" s="97">
        <v>203745500</v>
      </c>
      <c r="F10975" s="96" t="s">
        <v>2321</v>
      </c>
      <c r="G10975" s="96">
        <v>39</v>
      </c>
      <c r="H10975" s="96">
        <v>0.42476999999999998</v>
      </c>
      <c r="I10975" s="810">
        <v>1</v>
      </c>
    </row>
    <row r="10976" spans="1:9" x14ac:dyDescent="0.15">
      <c r="A10976" s="694" t="s">
        <v>13369</v>
      </c>
      <c r="B10976" s="96">
        <v>23632</v>
      </c>
      <c r="C10976" s="96">
        <v>1</v>
      </c>
      <c r="D10976" s="97">
        <v>150229554</v>
      </c>
      <c r="E10976" s="97">
        <v>150237478</v>
      </c>
      <c r="F10976" s="96" t="s">
        <v>2321</v>
      </c>
      <c r="G10976" s="96">
        <v>8</v>
      </c>
      <c r="H10976" s="96">
        <v>0.42480000000000001</v>
      </c>
      <c r="I10976" s="810">
        <v>1</v>
      </c>
    </row>
    <row r="10977" spans="1:9" x14ac:dyDescent="0.15">
      <c r="A10977" s="694" t="s">
        <v>13370</v>
      </c>
      <c r="B10977" s="96">
        <v>55661</v>
      </c>
      <c r="C10977" s="96">
        <v>20</v>
      </c>
      <c r="D10977" s="97">
        <v>47835832</v>
      </c>
      <c r="E10977" s="97">
        <v>47860614</v>
      </c>
      <c r="F10977" s="96" t="s">
        <v>2321</v>
      </c>
      <c r="G10977" s="96">
        <v>97</v>
      </c>
      <c r="H10977" s="96">
        <v>0.42486000000000002</v>
      </c>
      <c r="I10977" s="810">
        <v>1</v>
      </c>
    </row>
    <row r="10978" spans="1:9" x14ac:dyDescent="0.15">
      <c r="A10978" s="694" t="s">
        <v>13371</v>
      </c>
      <c r="B10978" s="96">
        <v>239</v>
      </c>
      <c r="C10978" s="96">
        <v>17</v>
      </c>
      <c r="D10978" s="97">
        <v>6899384</v>
      </c>
      <c r="E10978" s="97">
        <v>6914055</v>
      </c>
      <c r="F10978" s="96" t="s">
        <v>2321</v>
      </c>
      <c r="G10978" s="96">
        <v>48</v>
      </c>
      <c r="H10978" s="96">
        <v>0.42497000000000001</v>
      </c>
      <c r="I10978" s="810">
        <v>1</v>
      </c>
    </row>
    <row r="10979" spans="1:9" x14ac:dyDescent="0.15">
      <c r="A10979" s="694" t="s">
        <v>13372</v>
      </c>
      <c r="B10979" s="96">
        <v>83742</v>
      </c>
      <c r="C10979" s="96">
        <v>10</v>
      </c>
      <c r="D10979" s="97">
        <v>99473465</v>
      </c>
      <c r="E10979" s="97">
        <v>99477909</v>
      </c>
      <c r="F10979" s="96" t="s">
        <v>2321</v>
      </c>
      <c r="G10979" s="96">
        <v>6</v>
      </c>
      <c r="H10979" s="96">
        <v>0.42502000000000001</v>
      </c>
      <c r="I10979" s="810">
        <v>1</v>
      </c>
    </row>
    <row r="10980" spans="1:9" x14ac:dyDescent="0.15">
      <c r="A10980" s="694" t="s">
        <v>13373</v>
      </c>
      <c r="B10980" s="96">
        <v>6945</v>
      </c>
      <c r="C10980" s="96">
        <v>17</v>
      </c>
      <c r="D10980" s="97">
        <v>40719078</v>
      </c>
      <c r="E10980" s="97">
        <v>40725221</v>
      </c>
      <c r="F10980" s="96" t="s">
        <v>2321</v>
      </c>
      <c r="G10980" s="96">
        <v>13</v>
      </c>
      <c r="H10980" s="96">
        <v>0.42503000000000002</v>
      </c>
      <c r="I10980" s="810">
        <v>1</v>
      </c>
    </row>
    <row r="10981" spans="1:9" x14ac:dyDescent="0.15">
      <c r="A10981" s="694" t="s">
        <v>13374</v>
      </c>
      <c r="B10981" s="96">
        <v>6941</v>
      </c>
      <c r="C10981" s="96">
        <v>6</v>
      </c>
      <c r="D10981" s="97">
        <v>31126303</v>
      </c>
      <c r="E10981" s="97">
        <v>31134183</v>
      </c>
      <c r="F10981" s="96" t="s">
        <v>2321</v>
      </c>
      <c r="G10981" s="96">
        <v>58</v>
      </c>
      <c r="H10981" s="96">
        <v>0.42509000000000002</v>
      </c>
      <c r="I10981" s="810">
        <v>1</v>
      </c>
    </row>
    <row r="10982" spans="1:9" x14ac:dyDescent="0.15">
      <c r="A10982" s="694" t="s">
        <v>13375</v>
      </c>
      <c r="B10982" s="96">
        <v>4162</v>
      </c>
      <c r="C10982" s="96">
        <v>11</v>
      </c>
      <c r="D10982" s="97">
        <v>119179234</v>
      </c>
      <c r="E10982" s="97">
        <v>119189087</v>
      </c>
      <c r="F10982" s="96" t="s">
        <v>2328</v>
      </c>
      <c r="G10982" s="96">
        <v>19</v>
      </c>
      <c r="H10982" s="96">
        <v>0.42515999999999998</v>
      </c>
      <c r="I10982" s="810">
        <v>1</v>
      </c>
    </row>
    <row r="10983" spans="1:9" x14ac:dyDescent="0.15">
      <c r="A10983" s="694" t="s">
        <v>13376</v>
      </c>
      <c r="B10983" s="96">
        <v>479</v>
      </c>
      <c r="C10983" s="96">
        <v>13</v>
      </c>
      <c r="D10983" s="97">
        <v>25254549</v>
      </c>
      <c r="E10983" s="97">
        <v>25285923</v>
      </c>
      <c r="F10983" s="96" t="s">
        <v>2321</v>
      </c>
      <c r="G10983" s="96">
        <v>184</v>
      </c>
      <c r="H10983" s="96">
        <v>0.42519000000000001</v>
      </c>
      <c r="I10983" s="810">
        <v>1</v>
      </c>
    </row>
    <row r="10984" spans="1:9" x14ac:dyDescent="0.15">
      <c r="A10984" s="694" t="s">
        <v>13377</v>
      </c>
      <c r="B10984" s="96">
        <v>26269</v>
      </c>
      <c r="C10984" s="96">
        <v>4</v>
      </c>
      <c r="D10984" s="97">
        <v>175157809</v>
      </c>
      <c r="E10984" s="97">
        <v>175205415</v>
      </c>
      <c r="F10984" s="96" t="s">
        <v>2328</v>
      </c>
      <c r="G10984" s="96">
        <v>137</v>
      </c>
      <c r="H10984" s="96">
        <v>0.42523</v>
      </c>
      <c r="I10984" s="810">
        <v>1</v>
      </c>
    </row>
    <row r="10985" spans="1:9" x14ac:dyDescent="0.15">
      <c r="A10985" s="694" t="s">
        <v>13378</v>
      </c>
      <c r="B10985" s="96">
        <v>56954</v>
      </c>
      <c r="C10985" s="96">
        <v>3</v>
      </c>
      <c r="D10985" s="97">
        <v>100053483</v>
      </c>
      <c r="E10985" s="97">
        <v>100075844</v>
      </c>
      <c r="F10985" s="96" t="s">
        <v>2321</v>
      </c>
      <c r="G10985" s="96">
        <v>67</v>
      </c>
      <c r="H10985" s="96">
        <v>0.42527999999999999</v>
      </c>
      <c r="I10985" s="810">
        <v>1</v>
      </c>
    </row>
    <row r="10986" spans="1:9" x14ac:dyDescent="0.15">
      <c r="A10986" s="694" t="s">
        <v>13379</v>
      </c>
      <c r="B10986" s="96">
        <v>93587</v>
      </c>
      <c r="C10986" s="96">
        <v>4</v>
      </c>
      <c r="D10986" s="97">
        <v>100467864</v>
      </c>
      <c r="E10986" s="97">
        <v>100485189</v>
      </c>
      <c r="F10986" s="96" t="s">
        <v>2328</v>
      </c>
      <c r="G10986" s="96">
        <v>77</v>
      </c>
      <c r="H10986" s="96">
        <v>0.42544999999999999</v>
      </c>
      <c r="I10986" s="810">
        <v>1</v>
      </c>
    </row>
    <row r="10987" spans="1:9" x14ac:dyDescent="0.15">
      <c r="A10987" s="694" t="s">
        <v>13380</v>
      </c>
      <c r="B10987" s="96">
        <v>6700</v>
      </c>
      <c r="C10987" s="96">
        <v>1</v>
      </c>
      <c r="D10987" s="97">
        <v>153028596</v>
      </c>
      <c r="E10987" s="97">
        <v>153029988</v>
      </c>
      <c r="F10987" s="96" t="s">
        <v>2328</v>
      </c>
      <c r="G10987" s="96">
        <v>2</v>
      </c>
      <c r="H10987" s="96">
        <v>0.42553000000000002</v>
      </c>
      <c r="I10987" s="810">
        <v>1</v>
      </c>
    </row>
    <row r="10988" spans="1:9" x14ac:dyDescent="0.15">
      <c r="A10988" s="694" t="s">
        <v>13381</v>
      </c>
      <c r="B10988" s="96">
        <v>4775</v>
      </c>
      <c r="C10988" s="96">
        <v>16</v>
      </c>
      <c r="D10988" s="97">
        <v>68118654</v>
      </c>
      <c r="E10988" s="97">
        <v>68263162</v>
      </c>
      <c r="F10988" s="96" t="s">
        <v>2321</v>
      </c>
      <c r="G10988" s="96">
        <v>307</v>
      </c>
      <c r="H10988" s="96">
        <v>0.42564000000000002</v>
      </c>
      <c r="I10988" s="810">
        <v>1</v>
      </c>
    </row>
    <row r="10989" spans="1:9" x14ac:dyDescent="0.15">
      <c r="A10989" s="694" t="s">
        <v>13382</v>
      </c>
      <c r="B10989" s="96">
        <v>283897</v>
      </c>
      <c r="C10989" s="96">
        <v>16</v>
      </c>
      <c r="D10989" s="97">
        <v>29753784</v>
      </c>
      <c r="E10989" s="97">
        <v>29757340</v>
      </c>
      <c r="F10989" s="96" t="s">
        <v>2328</v>
      </c>
      <c r="G10989" s="96">
        <v>5</v>
      </c>
      <c r="H10989" s="96">
        <v>0.42574000000000001</v>
      </c>
      <c r="I10989" s="810">
        <v>1</v>
      </c>
    </row>
    <row r="10990" spans="1:9" x14ac:dyDescent="0.15">
      <c r="A10990" s="694" t="s">
        <v>13383</v>
      </c>
      <c r="B10990" s="96">
        <v>55722</v>
      </c>
      <c r="C10990" s="96">
        <v>5</v>
      </c>
      <c r="D10990" s="97">
        <v>612405</v>
      </c>
      <c r="E10990" s="97">
        <v>655807</v>
      </c>
      <c r="F10990" s="96" t="s">
        <v>2321</v>
      </c>
      <c r="G10990" s="96">
        <v>150</v>
      </c>
      <c r="H10990" s="96">
        <v>0.42576000000000003</v>
      </c>
      <c r="I10990" s="810">
        <v>1</v>
      </c>
    </row>
    <row r="10991" spans="1:9" x14ac:dyDescent="0.15">
      <c r="A10991" s="694" t="s">
        <v>13384</v>
      </c>
      <c r="B10991" s="96">
        <v>83882</v>
      </c>
      <c r="C10991" s="96">
        <v>17</v>
      </c>
      <c r="D10991" s="97">
        <v>79609349</v>
      </c>
      <c r="E10991" s="97">
        <v>79615779</v>
      </c>
      <c r="F10991" s="96" t="s">
        <v>2321</v>
      </c>
      <c r="G10991" s="96">
        <v>47</v>
      </c>
      <c r="H10991" s="96">
        <v>0.42577999999999999</v>
      </c>
      <c r="I10991" s="810">
        <v>1</v>
      </c>
    </row>
    <row r="10992" spans="1:9" x14ac:dyDescent="0.15">
      <c r="A10992" s="694" t="s">
        <v>13385</v>
      </c>
      <c r="B10992" s="96">
        <v>84926</v>
      </c>
      <c r="C10992" s="96">
        <v>12</v>
      </c>
      <c r="D10992" s="97">
        <v>53458100</v>
      </c>
      <c r="E10992" s="97">
        <v>53473204</v>
      </c>
      <c r="F10992" s="96" t="s">
        <v>2328</v>
      </c>
      <c r="G10992" s="96">
        <v>31</v>
      </c>
      <c r="H10992" s="96">
        <v>0.42580000000000001</v>
      </c>
      <c r="I10992" s="810">
        <v>1</v>
      </c>
    </row>
    <row r="10993" spans="1:9" x14ac:dyDescent="0.15">
      <c r="A10993" s="694" t="s">
        <v>13386</v>
      </c>
      <c r="B10993" s="96">
        <v>7982</v>
      </c>
      <c r="C10993" s="96">
        <v>7</v>
      </c>
      <c r="D10993" s="97">
        <v>116593381</v>
      </c>
      <c r="E10993" s="97">
        <v>116870077</v>
      </c>
      <c r="F10993" s="96" t="s">
        <v>2321</v>
      </c>
      <c r="G10993" s="96">
        <v>538</v>
      </c>
      <c r="H10993" s="96">
        <v>0.42586000000000002</v>
      </c>
      <c r="I10993" s="810">
        <v>1</v>
      </c>
    </row>
    <row r="10994" spans="1:9" x14ac:dyDescent="0.15">
      <c r="A10994" s="694" t="s">
        <v>13387</v>
      </c>
      <c r="B10994" s="96">
        <v>55788</v>
      </c>
      <c r="C10994" s="96">
        <v>6</v>
      </c>
      <c r="D10994" s="97">
        <v>70385641</v>
      </c>
      <c r="E10994" s="97">
        <v>70507049</v>
      </c>
      <c r="F10994" s="96" t="s">
        <v>2328</v>
      </c>
      <c r="G10994" s="96">
        <v>469</v>
      </c>
      <c r="H10994" s="96">
        <v>0.42629</v>
      </c>
      <c r="I10994" s="810">
        <v>1</v>
      </c>
    </row>
    <row r="10995" spans="1:9" x14ac:dyDescent="0.15">
      <c r="A10995" s="694" t="s">
        <v>13388</v>
      </c>
      <c r="B10995" s="96">
        <v>9173</v>
      </c>
      <c r="C10995" s="96">
        <v>2</v>
      </c>
      <c r="D10995" s="97">
        <v>102927962</v>
      </c>
      <c r="E10995" s="97">
        <v>102968497</v>
      </c>
      <c r="F10995" s="96" t="s">
        <v>2321</v>
      </c>
      <c r="G10995" s="96">
        <v>184</v>
      </c>
      <c r="H10995" s="96">
        <v>0.42630000000000001</v>
      </c>
      <c r="I10995" s="810">
        <v>1</v>
      </c>
    </row>
    <row r="10996" spans="1:9" x14ac:dyDescent="0.15">
      <c r="A10996" s="694" t="s">
        <v>13389</v>
      </c>
      <c r="B10996" s="96">
        <v>10728</v>
      </c>
      <c r="C10996" s="96">
        <v>12</v>
      </c>
      <c r="D10996" s="97">
        <v>57057125</v>
      </c>
      <c r="E10996" s="97">
        <v>57082138</v>
      </c>
      <c r="F10996" s="96" t="s">
        <v>2328</v>
      </c>
      <c r="G10996" s="96">
        <v>60</v>
      </c>
      <c r="H10996" s="96">
        <v>0.42631000000000002</v>
      </c>
      <c r="I10996" s="810">
        <v>1</v>
      </c>
    </row>
    <row r="10997" spans="1:9" x14ac:dyDescent="0.15">
      <c r="A10997" s="694" t="s">
        <v>13390</v>
      </c>
      <c r="B10997" s="96">
        <v>1296</v>
      </c>
      <c r="C10997" s="96">
        <v>1</v>
      </c>
      <c r="D10997" s="97">
        <v>36560840</v>
      </c>
      <c r="E10997" s="97">
        <v>36591305</v>
      </c>
      <c r="F10997" s="96" t="s">
        <v>2328</v>
      </c>
      <c r="G10997" s="96">
        <v>78</v>
      </c>
      <c r="H10997" s="96">
        <v>0.42645</v>
      </c>
      <c r="I10997" s="810">
        <v>1</v>
      </c>
    </row>
    <row r="10998" spans="1:9" x14ac:dyDescent="0.15">
      <c r="A10998" s="694" t="s">
        <v>13391</v>
      </c>
      <c r="B10998" s="96">
        <v>196541</v>
      </c>
      <c r="C10998" s="96">
        <v>13</v>
      </c>
      <c r="D10998" s="97">
        <v>103338097</v>
      </c>
      <c r="E10998" s="97">
        <v>103346871</v>
      </c>
      <c r="F10998" s="96" t="s">
        <v>2328</v>
      </c>
      <c r="G10998" s="96">
        <v>59</v>
      </c>
      <c r="H10998" s="96">
        <v>0.42653999999999997</v>
      </c>
      <c r="I10998" s="810">
        <v>1</v>
      </c>
    </row>
    <row r="10999" spans="1:9" x14ac:dyDescent="0.15">
      <c r="A10999" s="694" t="s">
        <v>13392</v>
      </c>
      <c r="B10999" s="96">
        <v>1352</v>
      </c>
      <c r="C10999" s="96">
        <v>17</v>
      </c>
      <c r="D10999" s="97">
        <v>13972719</v>
      </c>
      <c r="E10999" s="97">
        <v>14111996</v>
      </c>
      <c r="F10999" s="96" t="s">
        <v>2321</v>
      </c>
      <c r="G10999" s="96">
        <v>411</v>
      </c>
      <c r="H10999" s="96">
        <v>0.42658000000000001</v>
      </c>
      <c r="I10999" s="810">
        <v>1</v>
      </c>
    </row>
    <row r="11000" spans="1:9" x14ac:dyDescent="0.15">
      <c r="A11000" s="694" t="s">
        <v>13393</v>
      </c>
      <c r="B11000" s="96">
        <v>4199</v>
      </c>
      <c r="C11000" s="96">
        <v>6</v>
      </c>
      <c r="D11000" s="97">
        <v>83920108</v>
      </c>
      <c r="E11000" s="97">
        <v>84140938</v>
      </c>
      <c r="F11000" s="96" t="s">
        <v>2328</v>
      </c>
      <c r="G11000" s="96">
        <v>574</v>
      </c>
      <c r="H11000" s="96">
        <v>0.42664999999999997</v>
      </c>
      <c r="I11000" s="810">
        <v>1</v>
      </c>
    </row>
    <row r="11001" spans="1:9" x14ac:dyDescent="0.15">
      <c r="A11001" s="694" t="s">
        <v>13394</v>
      </c>
      <c r="B11001" s="96">
        <v>125488</v>
      </c>
      <c r="C11001" s="96">
        <v>18</v>
      </c>
      <c r="D11001" s="97">
        <v>21572737</v>
      </c>
      <c r="E11001" s="97">
        <v>21715574</v>
      </c>
      <c r="F11001" s="96" t="s">
        <v>2321</v>
      </c>
      <c r="G11001" s="96">
        <v>460</v>
      </c>
      <c r="H11001" s="96">
        <v>0.42666999999999999</v>
      </c>
      <c r="I11001" s="810">
        <v>1</v>
      </c>
    </row>
    <row r="11002" spans="1:9" x14ac:dyDescent="0.15">
      <c r="A11002" s="694" t="s">
        <v>13395</v>
      </c>
      <c r="B11002" s="96">
        <v>340260</v>
      </c>
      <c r="C11002" s="96">
        <v>7</v>
      </c>
      <c r="D11002" s="97">
        <v>1272654</v>
      </c>
      <c r="E11002" s="97">
        <v>1276613</v>
      </c>
      <c r="F11002" s="96" t="s">
        <v>2321</v>
      </c>
      <c r="G11002" s="96">
        <v>6</v>
      </c>
      <c r="H11002" s="96">
        <v>0.42669000000000001</v>
      </c>
      <c r="I11002" s="810">
        <v>1</v>
      </c>
    </row>
    <row r="11003" spans="1:9" x14ac:dyDescent="0.15">
      <c r="A11003" s="694" t="s">
        <v>13396</v>
      </c>
      <c r="B11003" s="96">
        <v>81620</v>
      </c>
      <c r="C11003" s="96">
        <v>16</v>
      </c>
      <c r="D11003" s="97">
        <v>88870186</v>
      </c>
      <c r="E11003" s="97">
        <v>88875666</v>
      </c>
      <c r="F11003" s="96" t="s">
        <v>2321</v>
      </c>
      <c r="G11003" s="96">
        <v>21</v>
      </c>
      <c r="H11003" s="96">
        <v>0.42670000000000002</v>
      </c>
      <c r="I11003" s="810">
        <v>1</v>
      </c>
    </row>
    <row r="11004" spans="1:9" x14ac:dyDescent="0.15">
      <c r="A11004" s="694" t="s">
        <v>13397</v>
      </c>
      <c r="B11004" s="96">
        <v>119687</v>
      </c>
      <c r="C11004" s="96">
        <v>11</v>
      </c>
      <c r="D11004" s="97">
        <v>4928600</v>
      </c>
      <c r="E11004" s="97">
        <v>4929538</v>
      </c>
      <c r="F11004" s="96" t="s">
        <v>2321</v>
      </c>
      <c r="G11004" s="96">
        <v>6</v>
      </c>
      <c r="H11004" s="96">
        <v>0.42692999999999998</v>
      </c>
      <c r="I11004" s="810">
        <v>1</v>
      </c>
    </row>
    <row r="11005" spans="1:9" x14ac:dyDescent="0.15">
      <c r="A11005" s="694" t="s">
        <v>13398</v>
      </c>
      <c r="B11005" s="96">
        <v>9182</v>
      </c>
      <c r="C11005" s="96">
        <v>12</v>
      </c>
      <c r="D11005" s="97">
        <v>86198331</v>
      </c>
      <c r="E11005" s="97">
        <v>86230318</v>
      </c>
      <c r="F11005" s="96" t="s">
        <v>2328</v>
      </c>
      <c r="G11005" s="96">
        <v>122</v>
      </c>
      <c r="H11005" s="96">
        <v>0.42695</v>
      </c>
      <c r="I11005" s="810">
        <v>1</v>
      </c>
    </row>
    <row r="11006" spans="1:9" x14ac:dyDescent="0.15">
      <c r="A11006" s="694" t="s">
        <v>13399</v>
      </c>
      <c r="B11006" s="96">
        <v>171017</v>
      </c>
      <c r="C11006" s="96">
        <v>12</v>
      </c>
      <c r="D11006" s="97">
        <v>6775643</v>
      </c>
      <c r="E11006" s="97">
        <v>6798738</v>
      </c>
      <c r="F11006" s="96" t="s">
        <v>2328</v>
      </c>
      <c r="G11006" s="96">
        <v>18</v>
      </c>
      <c r="H11006" s="96">
        <v>0.42699999999999999</v>
      </c>
      <c r="I11006" s="810">
        <v>1</v>
      </c>
    </row>
    <row r="11007" spans="1:9" x14ac:dyDescent="0.15">
      <c r="A11007" s="694" t="s">
        <v>13400</v>
      </c>
      <c r="B11007" s="96">
        <v>2331</v>
      </c>
      <c r="C11007" s="96">
        <v>1</v>
      </c>
      <c r="D11007" s="97">
        <v>203309749</v>
      </c>
      <c r="E11007" s="97">
        <v>203320557</v>
      </c>
      <c r="F11007" s="96" t="s">
        <v>2328</v>
      </c>
      <c r="G11007" s="96">
        <v>45</v>
      </c>
      <c r="H11007" s="96">
        <v>0.42702000000000001</v>
      </c>
      <c r="I11007" s="810">
        <v>1</v>
      </c>
    </row>
    <row r="11008" spans="1:9" x14ac:dyDescent="0.15">
      <c r="A11008" s="694" t="s">
        <v>13401</v>
      </c>
      <c r="B11008" s="96">
        <v>28231</v>
      </c>
      <c r="C11008" s="96">
        <v>20</v>
      </c>
      <c r="D11008" s="97">
        <v>61273795</v>
      </c>
      <c r="E11008" s="97">
        <v>61317137</v>
      </c>
      <c r="F11008" s="96" t="s">
        <v>2321</v>
      </c>
      <c r="G11008" s="96">
        <v>159</v>
      </c>
      <c r="H11008" s="96">
        <v>0.42704999999999999</v>
      </c>
      <c r="I11008" s="810">
        <v>1</v>
      </c>
    </row>
    <row r="11009" spans="1:9" x14ac:dyDescent="0.15">
      <c r="A11009" s="694" t="s">
        <v>13402</v>
      </c>
      <c r="B11009" s="96">
        <v>343171</v>
      </c>
      <c r="C11009" s="96">
        <v>1</v>
      </c>
      <c r="D11009" s="97">
        <v>248058889</v>
      </c>
      <c r="E11009" s="97">
        <v>248059833</v>
      </c>
      <c r="F11009" s="96" t="s">
        <v>2321</v>
      </c>
      <c r="G11009" s="96">
        <v>6</v>
      </c>
      <c r="H11009" s="96">
        <v>0.42704999999999999</v>
      </c>
      <c r="I11009" s="810">
        <v>1</v>
      </c>
    </row>
    <row r="11010" spans="1:9" x14ac:dyDescent="0.15">
      <c r="A11010" s="694" t="s">
        <v>13403</v>
      </c>
      <c r="B11010" s="96">
        <v>826</v>
      </c>
      <c r="C11010" s="96">
        <v>19</v>
      </c>
      <c r="D11010" s="97">
        <v>36630918</v>
      </c>
      <c r="E11010" s="97">
        <v>36641255</v>
      </c>
      <c r="F11010" s="96" t="s">
        <v>2321</v>
      </c>
      <c r="G11010" s="96">
        <v>26</v>
      </c>
      <c r="H11010" s="96">
        <v>0.42709000000000003</v>
      </c>
      <c r="I11010" s="810">
        <v>1</v>
      </c>
    </row>
    <row r="11011" spans="1:9" x14ac:dyDescent="0.15">
      <c r="A11011" s="694" t="s">
        <v>13404</v>
      </c>
      <c r="B11011" s="96">
        <v>3748</v>
      </c>
      <c r="C11011" s="96">
        <v>19</v>
      </c>
      <c r="D11011" s="97">
        <v>50818765</v>
      </c>
      <c r="E11011" s="97">
        <v>50832634</v>
      </c>
      <c r="F11011" s="96" t="s">
        <v>2328</v>
      </c>
      <c r="G11011" s="96">
        <v>49</v>
      </c>
      <c r="H11011" s="96">
        <v>0.42716999999999999</v>
      </c>
      <c r="I11011" s="810">
        <v>1</v>
      </c>
    </row>
    <row r="11012" spans="1:9" x14ac:dyDescent="0.15">
      <c r="A11012" s="694" t="s">
        <v>13405</v>
      </c>
      <c r="B11012" s="96">
        <v>127731</v>
      </c>
      <c r="C11012" s="96">
        <v>1</v>
      </c>
      <c r="D11012" s="97">
        <v>20617412</v>
      </c>
      <c r="E11012" s="97">
        <v>20681662</v>
      </c>
      <c r="F11012" s="96" t="s">
        <v>2321</v>
      </c>
      <c r="G11012" s="96">
        <v>293</v>
      </c>
      <c r="H11012" s="96">
        <v>0.42720000000000002</v>
      </c>
      <c r="I11012" s="810">
        <v>1</v>
      </c>
    </row>
    <row r="11013" spans="1:9" x14ac:dyDescent="0.15">
      <c r="A11013" s="694" t="s">
        <v>13406</v>
      </c>
      <c r="B11013" s="96">
        <v>201798</v>
      </c>
      <c r="C11013" s="96">
        <v>4</v>
      </c>
      <c r="D11013" s="97">
        <v>153689837</v>
      </c>
      <c r="E11013" s="97">
        <v>153700916</v>
      </c>
      <c r="F11013" s="96" t="s">
        <v>2328</v>
      </c>
      <c r="G11013" s="96">
        <v>32</v>
      </c>
      <c r="H11013" s="96">
        <v>0.42725999999999997</v>
      </c>
      <c r="I11013" s="810">
        <v>1</v>
      </c>
    </row>
    <row r="11014" spans="1:9" x14ac:dyDescent="0.15">
      <c r="A11014" s="694" t="s">
        <v>13407</v>
      </c>
      <c r="B11014" s="96">
        <v>9509</v>
      </c>
      <c r="C11014" s="96">
        <v>5</v>
      </c>
      <c r="D11014" s="97">
        <v>178537852</v>
      </c>
      <c r="E11014" s="97">
        <v>178772431</v>
      </c>
      <c r="F11014" s="96" t="s">
        <v>2328</v>
      </c>
      <c r="G11014" s="96">
        <v>984</v>
      </c>
      <c r="H11014" s="96">
        <v>0.42731000000000002</v>
      </c>
      <c r="I11014" s="810">
        <v>1</v>
      </c>
    </row>
    <row r="11015" spans="1:9" x14ac:dyDescent="0.15">
      <c r="A11015" s="694" t="s">
        <v>13408</v>
      </c>
      <c r="B11015" s="96">
        <v>6767</v>
      </c>
      <c r="C11015" s="96">
        <v>22</v>
      </c>
      <c r="D11015" s="97">
        <v>41220539</v>
      </c>
      <c r="E11015" s="97">
        <v>41253012</v>
      </c>
      <c r="F11015" s="96" t="s">
        <v>2328</v>
      </c>
      <c r="G11015" s="96">
        <v>58</v>
      </c>
      <c r="H11015" s="96">
        <v>0.42737999999999998</v>
      </c>
      <c r="I11015" s="810">
        <v>1</v>
      </c>
    </row>
    <row r="11016" spans="1:9" x14ac:dyDescent="0.15">
      <c r="A11016" s="694" t="s">
        <v>13409</v>
      </c>
      <c r="B11016" s="96">
        <v>5184</v>
      </c>
      <c r="C11016" s="96">
        <v>19</v>
      </c>
      <c r="D11016" s="97">
        <v>33877855</v>
      </c>
      <c r="E11016" s="97">
        <v>34012799</v>
      </c>
      <c r="F11016" s="96" t="s">
        <v>2328</v>
      </c>
      <c r="G11016" s="96">
        <v>680</v>
      </c>
      <c r="H11016" s="96">
        <v>0.42742999999999998</v>
      </c>
      <c r="I11016" s="810">
        <v>1</v>
      </c>
    </row>
    <row r="11017" spans="1:9" x14ac:dyDescent="0.15">
      <c r="A11017" s="694" t="s">
        <v>13410</v>
      </c>
      <c r="B11017" s="96">
        <v>84309</v>
      </c>
      <c r="C11017" s="96">
        <v>16</v>
      </c>
      <c r="D11017" s="97">
        <v>4743526</v>
      </c>
      <c r="E11017" s="97">
        <v>4745860</v>
      </c>
      <c r="F11017" s="96" t="s">
        <v>2321</v>
      </c>
      <c r="G11017" s="96">
        <v>3</v>
      </c>
      <c r="H11017" s="96">
        <v>0.42751</v>
      </c>
      <c r="I11017" s="810">
        <v>1</v>
      </c>
    </row>
    <row r="11018" spans="1:9" x14ac:dyDescent="0.15">
      <c r="A11018" s="694" t="s">
        <v>13411</v>
      </c>
      <c r="B11018" s="96">
        <v>219770</v>
      </c>
      <c r="C11018" s="96">
        <v>10</v>
      </c>
      <c r="D11018" s="97">
        <v>35894338</v>
      </c>
      <c r="E11018" s="97">
        <v>35897863</v>
      </c>
      <c r="F11018" s="96" t="s">
        <v>2321</v>
      </c>
      <c r="G11018" s="96">
        <v>11</v>
      </c>
      <c r="H11018" s="96">
        <v>0.42757000000000001</v>
      </c>
      <c r="I11018" s="810">
        <v>1</v>
      </c>
    </row>
    <row r="11019" spans="1:9" x14ac:dyDescent="0.15">
      <c r="A11019" s="694" t="s">
        <v>13412</v>
      </c>
      <c r="B11019" s="96">
        <v>57721</v>
      </c>
      <c r="C11019" s="96">
        <v>4</v>
      </c>
      <c r="D11019" s="97">
        <v>119606525</v>
      </c>
      <c r="E11019" s="97">
        <v>119633374</v>
      </c>
      <c r="F11019" s="96" t="s">
        <v>2321</v>
      </c>
      <c r="G11019" s="96">
        <v>72</v>
      </c>
      <c r="H11019" s="96">
        <v>0.42766999999999999</v>
      </c>
      <c r="I11019" s="810">
        <v>1</v>
      </c>
    </row>
    <row r="11020" spans="1:9" x14ac:dyDescent="0.15">
      <c r="A11020" s="694" t="s">
        <v>13413</v>
      </c>
      <c r="B11020" s="96">
        <v>112744</v>
      </c>
      <c r="C11020" s="96">
        <v>6</v>
      </c>
      <c r="D11020" s="97">
        <v>52101484</v>
      </c>
      <c r="E11020" s="97">
        <v>52109298</v>
      </c>
      <c r="F11020" s="96" t="s">
        <v>2328</v>
      </c>
      <c r="G11020" s="96">
        <v>30</v>
      </c>
      <c r="H11020" s="96">
        <v>0.42771999999999999</v>
      </c>
      <c r="I11020" s="810">
        <v>1</v>
      </c>
    </row>
    <row r="11021" spans="1:9" x14ac:dyDescent="0.15">
      <c r="A11021" s="694" t="s">
        <v>13414</v>
      </c>
      <c r="B11021" s="96">
        <v>7750</v>
      </c>
      <c r="C11021" s="96">
        <v>13</v>
      </c>
      <c r="D11021" s="97">
        <v>20531708</v>
      </c>
      <c r="E11021" s="97">
        <v>20665968</v>
      </c>
      <c r="F11021" s="96" t="s">
        <v>2321</v>
      </c>
      <c r="G11021" s="96">
        <v>351</v>
      </c>
      <c r="H11021" s="96">
        <v>0.42781999999999998</v>
      </c>
      <c r="I11021" s="810">
        <v>1</v>
      </c>
    </row>
    <row r="11022" spans="1:9" x14ac:dyDescent="0.15">
      <c r="A11022" s="694" t="s">
        <v>13415</v>
      </c>
      <c r="B11022" s="96">
        <v>10923</v>
      </c>
      <c r="C11022" s="96">
        <v>5</v>
      </c>
      <c r="D11022" s="97">
        <v>32585605</v>
      </c>
      <c r="E11022" s="97">
        <v>32604185</v>
      </c>
      <c r="F11022" s="96" t="s">
        <v>2321</v>
      </c>
      <c r="G11022" s="96">
        <v>58</v>
      </c>
      <c r="H11022" s="96">
        <v>0.42785000000000001</v>
      </c>
      <c r="I11022" s="810">
        <v>1</v>
      </c>
    </row>
    <row r="11023" spans="1:9" x14ac:dyDescent="0.15">
      <c r="A11023" s="694" t="s">
        <v>13416</v>
      </c>
      <c r="B11023" s="96">
        <v>83942</v>
      </c>
      <c r="C11023" s="96">
        <v>5</v>
      </c>
      <c r="D11023" s="97">
        <v>112768251</v>
      </c>
      <c r="E11023" s="97">
        <v>112770728</v>
      </c>
      <c r="F11023" s="96" t="s">
        <v>2328</v>
      </c>
      <c r="G11023" s="96">
        <v>20</v>
      </c>
      <c r="H11023" s="96">
        <v>0.4279</v>
      </c>
      <c r="I11023" s="810">
        <v>1</v>
      </c>
    </row>
    <row r="11024" spans="1:9" x14ac:dyDescent="0.15">
      <c r="A11024" s="694" t="s">
        <v>13417</v>
      </c>
      <c r="B11024" s="96">
        <v>5430</v>
      </c>
      <c r="C11024" s="96">
        <v>17</v>
      </c>
      <c r="D11024" s="97">
        <v>7387698</v>
      </c>
      <c r="E11024" s="97">
        <v>7417935</v>
      </c>
      <c r="F11024" s="96" t="s">
        <v>2321</v>
      </c>
      <c r="G11024" s="96">
        <v>137</v>
      </c>
      <c r="H11024" s="96">
        <v>0.42791000000000001</v>
      </c>
      <c r="I11024" s="810">
        <v>1</v>
      </c>
    </row>
    <row r="11025" spans="1:9" x14ac:dyDescent="0.15">
      <c r="A11025" s="694" t="s">
        <v>13418</v>
      </c>
      <c r="B11025" s="96">
        <v>146705</v>
      </c>
      <c r="C11025" s="96">
        <v>17</v>
      </c>
      <c r="D11025" s="97">
        <v>79202072</v>
      </c>
      <c r="E11025" s="97">
        <v>79212891</v>
      </c>
      <c r="F11025" s="96" t="s">
        <v>2328</v>
      </c>
      <c r="G11025" s="96">
        <v>35</v>
      </c>
      <c r="H11025" s="96">
        <v>0.42796000000000001</v>
      </c>
      <c r="I11025" s="810">
        <v>1</v>
      </c>
    </row>
    <row r="11026" spans="1:9" x14ac:dyDescent="0.15">
      <c r="A11026" s="694" t="s">
        <v>13419</v>
      </c>
      <c r="B11026" s="96">
        <v>23677</v>
      </c>
      <c r="C11026" s="96">
        <v>2</v>
      </c>
      <c r="D11026" s="97">
        <v>235860628</v>
      </c>
      <c r="E11026" s="97">
        <v>235964358</v>
      </c>
      <c r="F11026" s="96" t="s">
        <v>2321</v>
      </c>
      <c r="G11026" s="96">
        <v>322</v>
      </c>
      <c r="H11026" s="96">
        <v>0.42798000000000003</v>
      </c>
      <c r="I11026" s="810">
        <v>1</v>
      </c>
    </row>
    <row r="11027" spans="1:9" x14ac:dyDescent="0.15">
      <c r="A11027" s="694" t="s">
        <v>13420</v>
      </c>
      <c r="B11027" s="96">
        <v>11337</v>
      </c>
      <c r="C11027" s="96">
        <v>17</v>
      </c>
      <c r="D11027" s="97">
        <v>7143738</v>
      </c>
      <c r="E11027" s="97">
        <v>7145753</v>
      </c>
      <c r="F11027" s="96" t="s">
        <v>2328</v>
      </c>
      <c r="G11027" s="96">
        <v>4</v>
      </c>
      <c r="H11027" s="96">
        <v>0.42798999999999998</v>
      </c>
      <c r="I11027" s="810">
        <v>1</v>
      </c>
    </row>
    <row r="11028" spans="1:9" x14ac:dyDescent="0.15">
      <c r="A11028" s="694" t="s">
        <v>13421</v>
      </c>
      <c r="B11028" s="96">
        <v>57559</v>
      </c>
      <c r="C11028" s="96">
        <v>10</v>
      </c>
      <c r="D11028" s="97">
        <v>90639597</v>
      </c>
      <c r="E11028" s="97">
        <v>90735343</v>
      </c>
      <c r="F11028" s="96" t="s">
        <v>2321</v>
      </c>
      <c r="G11028" s="96">
        <v>350</v>
      </c>
      <c r="H11028" s="96">
        <v>0.42803000000000002</v>
      </c>
      <c r="I11028" s="810">
        <v>1</v>
      </c>
    </row>
    <row r="11029" spans="1:9" x14ac:dyDescent="0.15">
      <c r="A11029" s="694" t="s">
        <v>13422</v>
      </c>
      <c r="B11029" s="96">
        <v>91746</v>
      </c>
      <c r="C11029" s="96">
        <v>4</v>
      </c>
      <c r="D11029" s="97">
        <v>69176105</v>
      </c>
      <c r="E11029" s="97">
        <v>69215824</v>
      </c>
      <c r="F11029" s="96" t="s">
        <v>2328</v>
      </c>
      <c r="G11029" s="96">
        <v>78</v>
      </c>
      <c r="H11029" s="96">
        <v>0.42807000000000001</v>
      </c>
      <c r="I11029" s="810">
        <v>1</v>
      </c>
    </row>
    <row r="11030" spans="1:9" x14ac:dyDescent="0.15">
      <c r="A11030" s="694" t="s">
        <v>13423</v>
      </c>
      <c r="B11030" s="96">
        <v>143241</v>
      </c>
      <c r="C11030" s="96">
        <v>10</v>
      </c>
      <c r="D11030" s="97">
        <v>82095858</v>
      </c>
      <c r="E11030" s="97">
        <v>82116523</v>
      </c>
      <c r="F11030" s="96" t="s">
        <v>2328</v>
      </c>
      <c r="G11030" s="96">
        <v>63</v>
      </c>
      <c r="H11030" s="96">
        <v>0.42808000000000002</v>
      </c>
      <c r="I11030" s="810">
        <v>1</v>
      </c>
    </row>
    <row r="11031" spans="1:9" x14ac:dyDescent="0.15">
      <c r="A11031" s="694" t="s">
        <v>13424</v>
      </c>
      <c r="B11031" s="96">
        <v>26686</v>
      </c>
      <c r="C11031" s="96">
        <v>14</v>
      </c>
      <c r="D11031" s="97">
        <v>22133297</v>
      </c>
      <c r="E11031" s="97">
        <v>22134238</v>
      </c>
      <c r="F11031" s="96" t="s">
        <v>2321</v>
      </c>
      <c r="G11031" s="96">
        <v>5</v>
      </c>
      <c r="H11031" s="96">
        <v>0.42809000000000003</v>
      </c>
      <c r="I11031" s="810">
        <v>1</v>
      </c>
    </row>
    <row r="11032" spans="1:9" x14ac:dyDescent="0.15">
      <c r="A11032" s="694" t="s">
        <v>13425</v>
      </c>
      <c r="B11032" s="96">
        <v>56652</v>
      </c>
      <c r="C11032" s="96">
        <v>10</v>
      </c>
      <c r="D11032" s="97">
        <v>102747293</v>
      </c>
      <c r="E11032" s="97">
        <v>102754159</v>
      </c>
      <c r="F11032" s="96" t="s">
        <v>2321</v>
      </c>
      <c r="G11032" s="96">
        <v>18</v>
      </c>
      <c r="H11032" s="96">
        <v>0.42818000000000001</v>
      </c>
      <c r="I11032" s="810">
        <v>1</v>
      </c>
    </row>
    <row r="11033" spans="1:9" x14ac:dyDescent="0.15">
      <c r="A11033" s="694" t="s">
        <v>13426</v>
      </c>
      <c r="B11033" s="96">
        <v>152137</v>
      </c>
      <c r="C11033" s="96">
        <v>3</v>
      </c>
      <c r="D11033" s="97">
        <v>191046874</v>
      </c>
      <c r="E11033" s="97">
        <v>191116459</v>
      </c>
      <c r="F11033" s="96" t="s">
        <v>2321</v>
      </c>
      <c r="G11033" s="96">
        <v>342</v>
      </c>
      <c r="H11033" s="96">
        <v>0.42825000000000002</v>
      </c>
      <c r="I11033" s="810">
        <v>1</v>
      </c>
    </row>
    <row r="11034" spans="1:9" x14ac:dyDescent="0.15">
      <c r="A11034" s="694" t="s">
        <v>13427</v>
      </c>
      <c r="B11034" s="96">
        <v>5494</v>
      </c>
      <c r="C11034" s="96">
        <v>14</v>
      </c>
      <c r="D11034" s="97">
        <v>60712470</v>
      </c>
      <c r="E11034" s="97">
        <v>60765805</v>
      </c>
      <c r="F11034" s="96" t="s">
        <v>2321</v>
      </c>
      <c r="G11034" s="96">
        <v>111</v>
      </c>
      <c r="H11034" s="96">
        <v>0.42836000000000002</v>
      </c>
      <c r="I11034" s="810">
        <v>1</v>
      </c>
    </row>
    <row r="11035" spans="1:9" x14ac:dyDescent="0.15">
      <c r="A11035" s="694" t="s">
        <v>13428</v>
      </c>
      <c r="B11035" s="96">
        <v>126823</v>
      </c>
      <c r="C11035" s="96">
        <v>1</v>
      </c>
      <c r="D11035" s="97">
        <v>161068151</v>
      </c>
      <c r="E11035" s="97">
        <v>161070138</v>
      </c>
      <c r="F11035" s="96" t="s">
        <v>2321</v>
      </c>
      <c r="G11035" s="96">
        <v>4</v>
      </c>
      <c r="H11035" s="96">
        <v>0.42849999999999999</v>
      </c>
      <c r="I11035" s="810">
        <v>1</v>
      </c>
    </row>
    <row r="11036" spans="1:9" x14ac:dyDescent="0.15">
      <c r="A11036" s="694" t="s">
        <v>13429</v>
      </c>
      <c r="B11036" s="96">
        <v>3562</v>
      </c>
      <c r="C11036" s="96">
        <v>5</v>
      </c>
      <c r="D11036" s="97">
        <v>131396347</v>
      </c>
      <c r="E11036" s="97">
        <v>131398896</v>
      </c>
      <c r="F11036" s="96" t="s">
        <v>2321</v>
      </c>
      <c r="G11036" s="96">
        <v>7</v>
      </c>
      <c r="H11036" s="96">
        <v>0.42853000000000002</v>
      </c>
      <c r="I11036" s="810">
        <v>1</v>
      </c>
    </row>
    <row r="11037" spans="1:9" x14ac:dyDescent="0.15">
      <c r="A11037" s="694" t="s">
        <v>13430</v>
      </c>
      <c r="B11037" s="96">
        <v>84079</v>
      </c>
      <c r="C11037" s="96">
        <v>19</v>
      </c>
      <c r="D11037" s="97">
        <v>33087907</v>
      </c>
      <c r="E11037" s="97">
        <v>33166102</v>
      </c>
      <c r="F11037" s="96" t="s">
        <v>2328</v>
      </c>
      <c r="G11037" s="96">
        <v>478</v>
      </c>
      <c r="H11037" s="96">
        <v>0.42853000000000002</v>
      </c>
      <c r="I11037" s="810">
        <v>1</v>
      </c>
    </row>
    <row r="11038" spans="1:9" x14ac:dyDescent="0.15">
      <c r="A11038" s="694" t="s">
        <v>13431</v>
      </c>
      <c r="B11038" s="96">
        <v>59082</v>
      </c>
      <c r="C11038" s="96">
        <v>11</v>
      </c>
      <c r="D11038" s="97">
        <v>105008448</v>
      </c>
      <c r="E11038" s="97">
        <v>105010461</v>
      </c>
      <c r="F11038" s="96" t="s">
        <v>2328</v>
      </c>
      <c r="G11038" s="96">
        <v>5</v>
      </c>
      <c r="H11038" s="96">
        <v>0.42864000000000002</v>
      </c>
      <c r="I11038" s="810">
        <v>1</v>
      </c>
    </row>
    <row r="11039" spans="1:9" x14ac:dyDescent="0.15">
      <c r="A11039" s="694" t="s">
        <v>13432</v>
      </c>
      <c r="B11039" s="96">
        <v>7565</v>
      </c>
      <c r="C11039" s="96">
        <v>19</v>
      </c>
      <c r="D11039" s="97">
        <v>57922529</v>
      </c>
      <c r="E11039" s="97">
        <v>57933307</v>
      </c>
      <c r="F11039" s="96" t="s">
        <v>2321</v>
      </c>
      <c r="G11039" s="96">
        <v>31</v>
      </c>
      <c r="H11039" s="96">
        <v>0.42875999999999997</v>
      </c>
      <c r="I11039" s="810">
        <v>1</v>
      </c>
    </row>
    <row r="11040" spans="1:9" x14ac:dyDescent="0.15">
      <c r="A11040" s="694" t="s">
        <v>13433</v>
      </c>
      <c r="B11040" s="96">
        <v>8788</v>
      </c>
      <c r="C11040" s="96">
        <v>14</v>
      </c>
      <c r="D11040" s="97">
        <v>101193202</v>
      </c>
      <c r="E11040" s="97">
        <v>101201467</v>
      </c>
      <c r="F11040" s="96" t="s">
        <v>2321</v>
      </c>
      <c r="G11040" s="96">
        <v>25</v>
      </c>
      <c r="H11040" s="96">
        <v>0.42884</v>
      </c>
      <c r="I11040" s="810">
        <v>1</v>
      </c>
    </row>
    <row r="11041" spans="1:9" x14ac:dyDescent="0.15">
      <c r="A11041" s="694" t="s">
        <v>13434</v>
      </c>
      <c r="B11041" s="96">
        <v>114088</v>
      </c>
      <c r="C11041" s="96">
        <v>14</v>
      </c>
      <c r="D11041" s="97">
        <v>51441979</v>
      </c>
      <c r="E11041" s="97">
        <v>51562422</v>
      </c>
      <c r="F11041" s="96" t="s">
        <v>2328</v>
      </c>
      <c r="G11041" s="96">
        <v>586</v>
      </c>
      <c r="H11041" s="96">
        <v>0.42892000000000002</v>
      </c>
      <c r="I11041" s="810">
        <v>1</v>
      </c>
    </row>
    <row r="11042" spans="1:9" x14ac:dyDescent="0.15">
      <c r="A11042" s="694" t="s">
        <v>13435</v>
      </c>
      <c r="B11042" s="96">
        <v>607</v>
      </c>
      <c r="C11042" s="96">
        <v>1</v>
      </c>
      <c r="D11042" s="97">
        <v>147013222</v>
      </c>
      <c r="E11042" s="97">
        <v>147098022</v>
      </c>
      <c r="F11042" s="96" t="s">
        <v>2321</v>
      </c>
      <c r="G11042" s="96">
        <v>284</v>
      </c>
      <c r="H11042" s="96">
        <v>0.42895</v>
      </c>
      <c r="I11042" s="810">
        <v>1</v>
      </c>
    </row>
    <row r="11043" spans="1:9" x14ac:dyDescent="0.15">
      <c r="A11043" s="694" t="s">
        <v>13436</v>
      </c>
      <c r="B11043" s="96">
        <v>727897</v>
      </c>
      <c r="C11043" s="96">
        <v>11</v>
      </c>
      <c r="D11043" s="97">
        <v>1244295</v>
      </c>
      <c r="E11043" s="97">
        <v>1283406</v>
      </c>
      <c r="F11043" s="96" t="s">
        <v>2321</v>
      </c>
      <c r="G11043" s="96">
        <v>191</v>
      </c>
      <c r="H11043" s="96">
        <v>0.42909999999999998</v>
      </c>
      <c r="I11043" s="810">
        <v>1</v>
      </c>
    </row>
    <row r="11044" spans="1:9" x14ac:dyDescent="0.15">
      <c r="A11044" s="694" t="s">
        <v>13437</v>
      </c>
      <c r="B11044" s="96">
        <v>3676</v>
      </c>
      <c r="C11044" s="96">
        <v>2</v>
      </c>
      <c r="D11044" s="97">
        <v>182321619</v>
      </c>
      <c r="E11044" s="97">
        <v>182402474</v>
      </c>
      <c r="F11044" s="96" t="s">
        <v>2321</v>
      </c>
      <c r="G11044" s="96">
        <v>265</v>
      </c>
      <c r="H11044" s="96">
        <v>0.42920999999999998</v>
      </c>
      <c r="I11044" s="810">
        <v>1</v>
      </c>
    </row>
    <row r="11045" spans="1:9" x14ac:dyDescent="0.15">
      <c r="A11045" s="694" t="s">
        <v>1428</v>
      </c>
      <c r="B11045" s="96">
        <v>132720</v>
      </c>
      <c r="C11045" s="96">
        <v>4</v>
      </c>
      <c r="D11045" s="97">
        <v>113066553</v>
      </c>
      <c r="E11045" s="97">
        <v>113110237</v>
      </c>
      <c r="F11045" s="96" t="s">
        <v>2321</v>
      </c>
      <c r="G11045" s="96">
        <v>110</v>
      </c>
      <c r="H11045" s="96">
        <v>0.42921999999999999</v>
      </c>
      <c r="I11045" s="810">
        <v>1</v>
      </c>
    </row>
    <row r="11046" spans="1:9" x14ac:dyDescent="0.15">
      <c r="A11046" s="694" t="s">
        <v>13438</v>
      </c>
      <c r="B11046" s="96">
        <v>56776</v>
      </c>
      <c r="C11046" s="96">
        <v>1</v>
      </c>
      <c r="D11046" s="97">
        <v>240255185</v>
      </c>
      <c r="E11046" s="97">
        <v>240638491</v>
      </c>
      <c r="F11046" s="96" t="s">
        <v>2321</v>
      </c>
      <c r="G11046" s="96">
        <v>1498</v>
      </c>
      <c r="H11046" s="96">
        <v>0.42931000000000002</v>
      </c>
      <c r="I11046" s="810">
        <v>1</v>
      </c>
    </row>
    <row r="11047" spans="1:9" x14ac:dyDescent="0.15">
      <c r="A11047" s="694" t="s">
        <v>13439</v>
      </c>
      <c r="B11047" s="96">
        <v>3656</v>
      </c>
      <c r="C11047" s="96">
        <v>3</v>
      </c>
      <c r="D11047" s="97">
        <v>10206561</v>
      </c>
      <c r="E11047" s="97">
        <v>10285427</v>
      </c>
      <c r="F11047" s="96" t="s">
        <v>2321</v>
      </c>
      <c r="G11047" s="96">
        <v>303</v>
      </c>
      <c r="H11047" s="96">
        <v>0.4294</v>
      </c>
      <c r="I11047" s="810">
        <v>1</v>
      </c>
    </row>
    <row r="11048" spans="1:9" x14ac:dyDescent="0.15">
      <c r="A11048" s="694" t="s">
        <v>13440</v>
      </c>
      <c r="B11048" s="96">
        <v>131616</v>
      </c>
      <c r="C11048" s="96">
        <v>3</v>
      </c>
      <c r="D11048" s="97">
        <v>44903408</v>
      </c>
      <c r="E11048" s="97">
        <v>44907156</v>
      </c>
      <c r="F11048" s="96" t="s">
        <v>2321</v>
      </c>
      <c r="G11048" s="96">
        <v>4</v>
      </c>
      <c r="H11048" s="96">
        <v>0.42941000000000001</v>
      </c>
      <c r="I11048" s="810">
        <v>1</v>
      </c>
    </row>
    <row r="11049" spans="1:9" x14ac:dyDescent="0.15">
      <c r="A11049" s="694" t="s">
        <v>13441</v>
      </c>
      <c r="B11049" s="96">
        <v>51729</v>
      </c>
      <c r="C11049" s="96">
        <v>12</v>
      </c>
      <c r="D11049" s="97">
        <v>14937513</v>
      </c>
      <c r="E11049" s="97">
        <v>14956420</v>
      </c>
      <c r="F11049" s="96" t="s">
        <v>2328</v>
      </c>
      <c r="G11049" s="96">
        <v>34</v>
      </c>
      <c r="H11049" s="96">
        <v>0.42941000000000001</v>
      </c>
      <c r="I11049" s="810">
        <v>1</v>
      </c>
    </row>
    <row r="11050" spans="1:9" x14ac:dyDescent="0.15">
      <c r="A11050" s="694" t="s">
        <v>13442</v>
      </c>
      <c r="B11050" s="96">
        <v>284309</v>
      </c>
      <c r="C11050" s="96">
        <v>19</v>
      </c>
      <c r="D11050" s="97">
        <v>58258164</v>
      </c>
      <c r="E11050" s="97">
        <v>58269527</v>
      </c>
      <c r="F11050" s="96" t="s">
        <v>2321</v>
      </c>
      <c r="G11050" s="96">
        <v>22</v>
      </c>
      <c r="H11050" s="96">
        <v>0.42942000000000002</v>
      </c>
      <c r="I11050" s="810">
        <v>1</v>
      </c>
    </row>
    <row r="11051" spans="1:9" x14ac:dyDescent="0.15">
      <c r="A11051" s="694" t="s">
        <v>13443</v>
      </c>
      <c r="B11051" s="96">
        <v>26524</v>
      </c>
      <c r="C11051" s="96">
        <v>13</v>
      </c>
      <c r="D11051" s="97">
        <v>21547175</v>
      </c>
      <c r="E11051" s="97">
        <v>21635722</v>
      </c>
      <c r="F11051" s="96" t="s">
        <v>2328</v>
      </c>
      <c r="G11051" s="96">
        <v>271</v>
      </c>
      <c r="H11051" s="96">
        <v>0.42945</v>
      </c>
      <c r="I11051" s="810">
        <v>1</v>
      </c>
    </row>
    <row r="11052" spans="1:9" x14ac:dyDescent="0.15">
      <c r="A11052" s="694" t="s">
        <v>13444</v>
      </c>
      <c r="B11052" s="96">
        <v>645840</v>
      </c>
      <c r="C11052" s="96">
        <v>3</v>
      </c>
      <c r="D11052" s="97">
        <v>126290622</v>
      </c>
      <c r="E11052" s="97">
        <v>126327398</v>
      </c>
      <c r="F11052" s="96" t="s">
        <v>2328</v>
      </c>
      <c r="G11052" s="96">
        <v>116</v>
      </c>
      <c r="H11052" s="96">
        <v>0.42945</v>
      </c>
      <c r="I11052" s="810">
        <v>1</v>
      </c>
    </row>
    <row r="11053" spans="1:9" x14ac:dyDescent="0.15">
      <c r="A11053" s="694" t="s">
        <v>13445</v>
      </c>
      <c r="B11053" s="96">
        <v>730112</v>
      </c>
      <c r="C11053" s="96">
        <v>9</v>
      </c>
      <c r="D11053" s="97">
        <v>35561827</v>
      </c>
      <c r="E11053" s="97">
        <v>35563896</v>
      </c>
      <c r="F11053" s="96" t="s">
        <v>2328</v>
      </c>
      <c r="G11053" s="96">
        <v>4</v>
      </c>
      <c r="H11053" s="96">
        <v>0.42954999999999999</v>
      </c>
      <c r="I11053" s="810">
        <v>1</v>
      </c>
    </row>
    <row r="11054" spans="1:9" x14ac:dyDescent="0.15">
      <c r="A11054" s="694" t="s">
        <v>13446</v>
      </c>
      <c r="B11054" s="96">
        <v>57705</v>
      </c>
      <c r="C11054" s="96">
        <v>10</v>
      </c>
      <c r="D11054" s="97">
        <v>49892907</v>
      </c>
      <c r="E11054" s="97">
        <v>50191001</v>
      </c>
      <c r="F11054" s="96" t="s">
        <v>2321</v>
      </c>
      <c r="G11054" s="96">
        <v>1202</v>
      </c>
      <c r="H11054" s="96">
        <v>0.42959000000000003</v>
      </c>
      <c r="I11054" s="810">
        <v>1</v>
      </c>
    </row>
    <row r="11055" spans="1:9" x14ac:dyDescent="0.15">
      <c r="A11055" s="694" t="s">
        <v>13447</v>
      </c>
      <c r="B11055" s="96">
        <v>115273</v>
      </c>
      <c r="C11055" s="96">
        <v>1</v>
      </c>
      <c r="D11055" s="97">
        <v>28918712</v>
      </c>
      <c r="E11055" s="97">
        <v>28921098</v>
      </c>
      <c r="F11055" s="96" t="s">
        <v>2321</v>
      </c>
      <c r="G11055" s="96">
        <v>5</v>
      </c>
      <c r="H11055" s="96">
        <v>0.42962</v>
      </c>
      <c r="I11055" s="810">
        <v>1</v>
      </c>
    </row>
    <row r="11056" spans="1:9" x14ac:dyDescent="0.15">
      <c r="A11056" s="694" t="s">
        <v>13448</v>
      </c>
      <c r="B11056" s="96">
        <v>124411</v>
      </c>
      <c r="C11056" s="96">
        <v>16</v>
      </c>
      <c r="D11056" s="97">
        <v>31718741</v>
      </c>
      <c r="E11056" s="97">
        <v>31772886</v>
      </c>
      <c r="F11056" s="96" t="s">
        <v>2321</v>
      </c>
      <c r="G11056" s="96">
        <v>122</v>
      </c>
      <c r="H11056" s="96">
        <v>0.42962</v>
      </c>
      <c r="I11056" s="810">
        <v>1</v>
      </c>
    </row>
    <row r="11057" spans="1:9" x14ac:dyDescent="0.15">
      <c r="A11057" s="694" t="s">
        <v>13449</v>
      </c>
      <c r="B11057" s="96">
        <v>47</v>
      </c>
      <c r="C11057" s="96">
        <v>17</v>
      </c>
      <c r="D11057" s="97">
        <v>40023169</v>
      </c>
      <c r="E11057" s="97">
        <v>40086795</v>
      </c>
      <c r="F11057" s="96" t="s">
        <v>2328</v>
      </c>
      <c r="G11057" s="96">
        <v>122</v>
      </c>
      <c r="H11057" s="96">
        <v>0.42963000000000001</v>
      </c>
      <c r="I11057" s="810">
        <v>1</v>
      </c>
    </row>
    <row r="11058" spans="1:9" x14ac:dyDescent="0.15">
      <c r="A11058" s="694" t="s">
        <v>13450</v>
      </c>
      <c r="B11058" s="96">
        <v>57590</v>
      </c>
      <c r="C11058" s="96">
        <v>2</v>
      </c>
      <c r="D11058" s="97">
        <v>224740065</v>
      </c>
      <c r="E11058" s="97">
        <v>224810104</v>
      </c>
      <c r="F11058" s="96" t="s">
        <v>2328</v>
      </c>
      <c r="G11058" s="96">
        <v>229</v>
      </c>
      <c r="H11058" s="96">
        <v>0.42965999999999999</v>
      </c>
      <c r="I11058" s="810">
        <v>1</v>
      </c>
    </row>
    <row r="11059" spans="1:9" x14ac:dyDescent="0.15">
      <c r="A11059" s="694" t="s">
        <v>13451</v>
      </c>
      <c r="B11059" s="96">
        <v>91750</v>
      </c>
      <c r="C11059" s="96">
        <v>14</v>
      </c>
      <c r="D11059" s="97">
        <v>74551656</v>
      </c>
      <c r="E11059" s="97">
        <v>74667117</v>
      </c>
      <c r="F11059" s="96" t="s">
        <v>2321</v>
      </c>
      <c r="G11059" s="96">
        <v>446</v>
      </c>
      <c r="H11059" s="96">
        <v>0.42985000000000001</v>
      </c>
      <c r="I11059" s="810">
        <v>1</v>
      </c>
    </row>
    <row r="11060" spans="1:9" x14ac:dyDescent="0.15">
      <c r="A11060" s="694" t="s">
        <v>13452</v>
      </c>
      <c r="B11060" s="96">
        <v>140731</v>
      </c>
      <c r="C11060" s="96">
        <v>20</v>
      </c>
      <c r="D11060" s="97">
        <v>56793510</v>
      </c>
      <c r="E11060" s="97">
        <v>56804039</v>
      </c>
      <c r="F11060" s="96" t="s">
        <v>2328</v>
      </c>
      <c r="G11060" s="96">
        <v>34</v>
      </c>
      <c r="H11060" s="96">
        <v>0.42986999999999997</v>
      </c>
      <c r="I11060" s="810">
        <v>1</v>
      </c>
    </row>
    <row r="11061" spans="1:9" x14ac:dyDescent="0.15">
      <c r="A11061" s="694" t="s">
        <v>13453</v>
      </c>
      <c r="B11061" s="96">
        <v>353132</v>
      </c>
      <c r="C11061" s="96">
        <v>1</v>
      </c>
      <c r="D11061" s="97">
        <v>152784447</v>
      </c>
      <c r="E11061" s="97">
        <v>152785585</v>
      </c>
      <c r="F11061" s="96" t="s">
        <v>2321</v>
      </c>
      <c r="G11061" s="96">
        <v>2</v>
      </c>
      <c r="H11061" s="96">
        <v>0.42992000000000002</v>
      </c>
      <c r="I11061" s="810">
        <v>1</v>
      </c>
    </row>
    <row r="11062" spans="1:9" x14ac:dyDescent="0.15">
      <c r="A11062" s="694" t="s">
        <v>13454</v>
      </c>
      <c r="B11062" s="96">
        <v>26046</v>
      </c>
      <c r="C11062" s="96">
        <v>21</v>
      </c>
      <c r="D11062" s="97">
        <v>30300466</v>
      </c>
      <c r="E11062" s="97">
        <v>30365277</v>
      </c>
      <c r="F11062" s="96" t="s">
        <v>2328</v>
      </c>
      <c r="G11062" s="96">
        <v>146</v>
      </c>
      <c r="H11062" s="96">
        <v>0.42992999999999998</v>
      </c>
      <c r="I11062" s="810">
        <v>1</v>
      </c>
    </row>
    <row r="11063" spans="1:9" x14ac:dyDescent="0.15">
      <c r="A11063" s="694" t="s">
        <v>13455</v>
      </c>
      <c r="B11063" s="96">
        <v>91523</v>
      </c>
      <c r="C11063" s="96">
        <v>12</v>
      </c>
      <c r="D11063" s="97">
        <v>47473386</v>
      </c>
      <c r="E11063" s="97">
        <v>47630446</v>
      </c>
      <c r="F11063" s="96" t="s">
        <v>2321</v>
      </c>
      <c r="G11063" s="96">
        <v>563</v>
      </c>
      <c r="H11063" s="96">
        <v>0.43017</v>
      </c>
      <c r="I11063" s="810">
        <v>1</v>
      </c>
    </row>
    <row r="11064" spans="1:9" x14ac:dyDescent="0.15">
      <c r="A11064" s="694" t="s">
        <v>13456</v>
      </c>
      <c r="B11064" s="96">
        <v>80127</v>
      </c>
      <c r="C11064" s="96">
        <v>14</v>
      </c>
      <c r="D11064" s="97">
        <v>74486054</v>
      </c>
      <c r="E11064" s="97">
        <v>74532795</v>
      </c>
      <c r="F11064" s="96" t="s">
        <v>2321</v>
      </c>
      <c r="G11064" s="96">
        <v>189</v>
      </c>
      <c r="H11064" s="96">
        <v>0.43019000000000002</v>
      </c>
      <c r="I11064" s="810">
        <v>1</v>
      </c>
    </row>
    <row r="11065" spans="1:9" x14ac:dyDescent="0.15">
      <c r="A11065" s="694" t="s">
        <v>13457</v>
      </c>
      <c r="B11065" s="96">
        <v>51199</v>
      </c>
      <c r="C11065" s="96">
        <v>14</v>
      </c>
      <c r="D11065" s="97">
        <v>51186481</v>
      </c>
      <c r="E11065" s="97">
        <v>51297839</v>
      </c>
      <c r="F11065" s="96" t="s">
        <v>2328</v>
      </c>
      <c r="G11065" s="96">
        <v>329</v>
      </c>
      <c r="H11065" s="96">
        <v>0.43028</v>
      </c>
      <c r="I11065" s="810">
        <v>1</v>
      </c>
    </row>
    <row r="11066" spans="1:9" x14ac:dyDescent="0.15">
      <c r="A11066" s="694" t="s">
        <v>13458</v>
      </c>
      <c r="B11066" s="96">
        <v>6286</v>
      </c>
      <c r="C11066" s="96">
        <v>4</v>
      </c>
      <c r="D11066" s="97">
        <v>6695566</v>
      </c>
      <c r="E11066" s="97">
        <v>6698897</v>
      </c>
      <c r="F11066" s="96" t="s">
        <v>2321</v>
      </c>
      <c r="G11066" s="96">
        <v>16</v>
      </c>
      <c r="H11066" s="96">
        <v>0.43031000000000003</v>
      </c>
      <c r="I11066" s="810">
        <v>1</v>
      </c>
    </row>
    <row r="11067" spans="1:9" x14ac:dyDescent="0.15">
      <c r="A11067" s="694" t="s">
        <v>13459</v>
      </c>
      <c r="B11067" s="96">
        <v>27242</v>
      </c>
      <c r="C11067" s="96">
        <v>6</v>
      </c>
      <c r="D11067" s="97">
        <v>47199263</v>
      </c>
      <c r="E11067" s="97">
        <v>47277683</v>
      </c>
      <c r="F11067" s="96" t="s">
        <v>2328</v>
      </c>
      <c r="G11067" s="96">
        <v>226</v>
      </c>
      <c r="H11067" s="96">
        <v>0.43037999999999998</v>
      </c>
      <c r="I11067" s="810">
        <v>1</v>
      </c>
    </row>
    <row r="11068" spans="1:9" x14ac:dyDescent="0.15">
      <c r="A11068" s="694" t="s">
        <v>13460</v>
      </c>
      <c r="B11068" s="96">
        <v>246330</v>
      </c>
      <c r="C11068" s="96">
        <v>11</v>
      </c>
      <c r="D11068" s="97">
        <v>66233798</v>
      </c>
      <c r="E11068" s="97">
        <v>66244808</v>
      </c>
      <c r="F11068" s="96" t="s">
        <v>2321</v>
      </c>
      <c r="G11068" s="96">
        <v>25</v>
      </c>
      <c r="H11068" s="96">
        <v>0.43045</v>
      </c>
      <c r="I11068" s="810">
        <v>1</v>
      </c>
    </row>
    <row r="11069" spans="1:9" x14ac:dyDescent="0.15">
      <c r="A11069" s="694" t="s">
        <v>1748</v>
      </c>
      <c r="B11069" s="96">
        <v>81035</v>
      </c>
      <c r="C11069" s="96">
        <v>18</v>
      </c>
      <c r="D11069" s="97">
        <v>319355</v>
      </c>
      <c r="E11069" s="97">
        <v>500729</v>
      </c>
      <c r="F11069" s="96" t="s">
        <v>2328</v>
      </c>
      <c r="G11069" s="96">
        <v>950</v>
      </c>
      <c r="H11069" s="96">
        <v>0.43047000000000002</v>
      </c>
      <c r="I11069" s="810">
        <v>1</v>
      </c>
    </row>
    <row r="11070" spans="1:9" x14ac:dyDescent="0.15">
      <c r="A11070" s="694" t="s">
        <v>13461</v>
      </c>
      <c r="B11070" s="96">
        <v>3291</v>
      </c>
      <c r="C11070" s="96">
        <v>16</v>
      </c>
      <c r="D11070" s="97">
        <v>67465036</v>
      </c>
      <c r="E11070" s="97">
        <v>67471456</v>
      </c>
      <c r="F11070" s="96" t="s">
        <v>2321</v>
      </c>
      <c r="G11070" s="96">
        <v>10</v>
      </c>
      <c r="H11070" s="96">
        <v>0.43049999999999999</v>
      </c>
      <c r="I11070" s="810">
        <v>1</v>
      </c>
    </row>
    <row r="11071" spans="1:9" x14ac:dyDescent="0.15">
      <c r="A11071" s="694" t="s">
        <v>13462</v>
      </c>
      <c r="B11071" s="96">
        <v>100506581</v>
      </c>
      <c r="C11071" s="96">
        <v>16</v>
      </c>
      <c r="D11071" s="97">
        <v>87336404</v>
      </c>
      <c r="E11071" s="97">
        <v>87351468</v>
      </c>
      <c r="F11071" s="96" t="s">
        <v>2328</v>
      </c>
      <c r="G11071" s="96">
        <v>83</v>
      </c>
      <c r="H11071" s="96">
        <v>0.43054999999999999</v>
      </c>
      <c r="I11071" s="810">
        <v>1</v>
      </c>
    </row>
    <row r="11072" spans="1:9" x14ac:dyDescent="0.15">
      <c r="A11072" s="694" t="s">
        <v>13463</v>
      </c>
      <c r="B11072" s="96">
        <v>222255</v>
      </c>
      <c r="C11072" s="96">
        <v>7</v>
      </c>
      <c r="D11072" s="97">
        <v>105244932</v>
      </c>
      <c r="E11072" s="97">
        <v>105517046</v>
      </c>
      <c r="F11072" s="96" t="s">
        <v>2328</v>
      </c>
      <c r="G11072" s="96">
        <v>896</v>
      </c>
      <c r="H11072" s="96">
        <v>0.43056</v>
      </c>
      <c r="I11072" s="810">
        <v>1</v>
      </c>
    </row>
    <row r="11073" spans="1:9" x14ac:dyDescent="0.15">
      <c r="A11073" s="694" t="s">
        <v>13464</v>
      </c>
      <c r="B11073" s="96">
        <v>317719</v>
      </c>
      <c r="C11073" s="96">
        <v>17</v>
      </c>
      <c r="D11073" s="97">
        <v>39992572</v>
      </c>
      <c r="E11073" s="97">
        <v>40004599</v>
      </c>
      <c r="F11073" s="96" t="s">
        <v>2321</v>
      </c>
      <c r="G11073" s="96">
        <v>40</v>
      </c>
      <c r="H11073" s="96">
        <v>0.43059999999999998</v>
      </c>
      <c r="I11073" s="810">
        <v>1</v>
      </c>
    </row>
    <row r="11074" spans="1:9" x14ac:dyDescent="0.15">
      <c r="A11074" s="694" t="s">
        <v>13465</v>
      </c>
      <c r="B11074" s="96">
        <v>26958</v>
      </c>
      <c r="C11074" s="96">
        <v>7</v>
      </c>
      <c r="D11074" s="97">
        <v>130146079</v>
      </c>
      <c r="E11074" s="97">
        <v>130353598</v>
      </c>
      <c r="F11074" s="96" t="s">
        <v>2328</v>
      </c>
      <c r="G11074" s="96">
        <v>282</v>
      </c>
      <c r="H11074" s="96">
        <v>0.43064000000000002</v>
      </c>
      <c r="I11074" s="810">
        <v>1</v>
      </c>
    </row>
    <row r="11075" spans="1:9" x14ac:dyDescent="0.15">
      <c r="A11075" s="694" t="s">
        <v>13466</v>
      </c>
      <c r="B11075" s="96">
        <v>22897</v>
      </c>
      <c r="C11075" s="96">
        <v>11</v>
      </c>
      <c r="D11075" s="97">
        <v>117184792</v>
      </c>
      <c r="E11075" s="97">
        <v>117283982</v>
      </c>
      <c r="F11075" s="96" t="s">
        <v>2321</v>
      </c>
      <c r="G11075" s="96">
        <v>277</v>
      </c>
      <c r="H11075" s="96">
        <v>0.43068000000000001</v>
      </c>
      <c r="I11075" s="810">
        <v>1</v>
      </c>
    </row>
    <row r="11076" spans="1:9" x14ac:dyDescent="0.15">
      <c r="A11076" s="694" t="s">
        <v>13467</v>
      </c>
      <c r="B11076" s="96">
        <v>9657</v>
      </c>
      <c r="C11076" s="96">
        <v>3</v>
      </c>
      <c r="D11076" s="97">
        <v>121488608</v>
      </c>
      <c r="E11076" s="97">
        <v>121553926</v>
      </c>
      <c r="F11076" s="96" t="s">
        <v>2328</v>
      </c>
      <c r="G11076" s="96">
        <v>249</v>
      </c>
      <c r="H11076" s="96">
        <v>0.43078</v>
      </c>
      <c r="I11076" s="810">
        <v>1</v>
      </c>
    </row>
    <row r="11077" spans="1:9" x14ac:dyDescent="0.15">
      <c r="A11077" s="694" t="s">
        <v>13468</v>
      </c>
      <c r="B11077" s="96">
        <v>63892</v>
      </c>
      <c r="C11077" s="96">
        <v>2</v>
      </c>
      <c r="D11077" s="97">
        <v>43457975</v>
      </c>
      <c r="E11077" s="97">
        <v>43823185</v>
      </c>
      <c r="F11077" s="96" t="s">
        <v>2328</v>
      </c>
      <c r="G11077" s="96">
        <v>1188</v>
      </c>
      <c r="H11077" s="96">
        <v>0.43079000000000001</v>
      </c>
      <c r="I11077" s="810">
        <v>1</v>
      </c>
    </row>
    <row r="11078" spans="1:9" x14ac:dyDescent="0.15">
      <c r="A11078" s="694" t="s">
        <v>13469</v>
      </c>
      <c r="B11078" s="96">
        <v>55689</v>
      </c>
      <c r="C11078" s="96">
        <v>3</v>
      </c>
      <c r="D11078" s="97">
        <v>183415587</v>
      </c>
      <c r="E11078" s="97">
        <v>183530413</v>
      </c>
      <c r="F11078" s="96" t="s">
        <v>2321</v>
      </c>
      <c r="G11078" s="96">
        <v>303</v>
      </c>
      <c r="H11078" s="96">
        <v>0.43081000000000003</v>
      </c>
      <c r="I11078" s="810">
        <v>1</v>
      </c>
    </row>
    <row r="11079" spans="1:9" x14ac:dyDescent="0.15">
      <c r="A11079" s="694" t="s">
        <v>13470</v>
      </c>
      <c r="B11079" s="96">
        <v>55321</v>
      </c>
      <c r="C11079" s="96">
        <v>20</v>
      </c>
      <c r="D11079" s="97">
        <v>1161213</v>
      </c>
      <c r="E11079" s="97">
        <v>1166077</v>
      </c>
      <c r="F11079" s="96" t="s">
        <v>2328</v>
      </c>
      <c r="G11079" s="96">
        <v>7</v>
      </c>
      <c r="H11079" s="96">
        <v>0.43089</v>
      </c>
      <c r="I11079" s="810">
        <v>1</v>
      </c>
    </row>
    <row r="11080" spans="1:9" x14ac:dyDescent="0.15">
      <c r="A11080" s="694" t="s">
        <v>13471</v>
      </c>
      <c r="B11080" s="96">
        <v>158431</v>
      </c>
      <c r="C11080" s="96">
        <v>9</v>
      </c>
      <c r="D11080" s="97">
        <v>99578754</v>
      </c>
      <c r="E11080" s="97">
        <v>99696169</v>
      </c>
      <c r="F11080" s="96" t="s">
        <v>2328</v>
      </c>
      <c r="G11080" s="96">
        <v>196</v>
      </c>
      <c r="H11080" s="96">
        <v>0.43101</v>
      </c>
      <c r="I11080" s="810">
        <v>1</v>
      </c>
    </row>
    <row r="11081" spans="1:9" x14ac:dyDescent="0.15">
      <c r="A11081" s="694" t="s">
        <v>13472</v>
      </c>
      <c r="B11081" s="96">
        <v>1371</v>
      </c>
      <c r="C11081" s="96">
        <v>3</v>
      </c>
      <c r="D11081" s="97">
        <v>98296677</v>
      </c>
      <c r="E11081" s="97">
        <v>98312470</v>
      </c>
      <c r="F11081" s="96" t="s">
        <v>2328</v>
      </c>
      <c r="G11081" s="96">
        <v>67</v>
      </c>
      <c r="H11081" s="96">
        <v>0.43106</v>
      </c>
      <c r="I11081" s="810">
        <v>1</v>
      </c>
    </row>
    <row r="11082" spans="1:9" x14ac:dyDescent="0.15">
      <c r="A11082" s="694" t="s">
        <v>13473</v>
      </c>
      <c r="B11082" s="96">
        <v>7277</v>
      </c>
      <c r="C11082" s="96">
        <v>2</v>
      </c>
      <c r="D11082" s="97">
        <v>220114433</v>
      </c>
      <c r="E11082" s="97">
        <v>220119330</v>
      </c>
      <c r="F11082" s="96" t="s">
        <v>2328</v>
      </c>
      <c r="G11082" s="96">
        <v>10</v>
      </c>
      <c r="H11082" s="96">
        <v>0.43120000000000003</v>
      </c>
      <c r="I11082" s="810">
        <v>1</v>
      </c>
    </row>
    <row r="11083" spans="1:9" x14ac:dyDescent="0.15">
      <c r="A11083" s="694" t="s">
        <v>13474</v>
      </c>
      <c r="B11083" s="96">
        <v>79034</v>
      </c>
      <c r="C11083" s="96">
        <v>7</v>
      </c>
      <c r="D11083" s="97">
        <v>6629681</v>
      </c>
      <c r="E11083" s="97">
        <v>6648357</v>
      </c>
      <c r="F11083" s="96" t="s">
        <v>2321</v>
      </c>
      <c r="G11083" s="96">
        <v>64</v>
      </c>
      <c r="H11083" s="96">
        <v>0.43120999999999998</v>
      </c>
      <c r="I11083" s="810">
        <v>1</v>
      </c>
    </row>
    <row r="11084" spans="1:9" x14ac:dyDescent="0.15">
      <c r="A11084" s="694" t="s">
        <v>13475</v>
      </c>
      <c r="B11084" s="96">
        <v>79993</v>
      </c>
      <c r="C11084" s="96">
        <v>5</v>
      </c>
      <c r="D11084" s="97">
        <v>60047616</v>
      </c>
      <c r="E11084" s="97">
        <v>60140101</v>
      </c>
      <c r="F11084" s="96" t="s">
        <v>2328</v>
      </c>
      <c r="G11084" s="96">
        <v>303</v>
      </c>
      <c r="H11084" s="96">
        <v>0.43126999999999999</v>
      </c>
      <c r="I11084" s="810">
        <v>1</v>
      </c>
    </row>
    <row r="11085" spans="1:9" x14ac:dyDescent="0.15">
      <c r="A11085" s="694" t="s">
        <v>1468</v>
      </c>
      <c r="B11085" s="96">
        <v>9478</v>
      </c>
      <c r="C11085" s="96">
        <v>12</v>
      </c>
      <c r="D11085" s="97">
        <v>121078422</v>
      </c>
      <c r="E11085" s="97">
        <v>121105129</v>
      </c>
      <c r="F11085" s="96" t="s">
        <v>2321</v>
      </c>
      <c r="G11085" s="96">
        <v>115</v>
      </c>
      <c r="H11085" s="96">
        <v>0.43128</v>
      </c>
      <c r="I11085" s="810">
        <v>1</v>
      </c>
    </row>
    <row r="11086" spans="1:9" x14ac:dyDescent="0.15">
      <c r="A11086" s="694" t="s">
        <v>13476</v>
      </c>
      <c r="B11086" s="96">
        <v>6182</v>
      </c>
      <c r="C11086" s="96">
        <v>17</v>
      </c>
      <c r="D11086" s="97">
        <v>79670400</v>
      </c>
      <c r="E11086" s="97">
        <v>79674556</v>
      </c>
      <c r="F11086" s="96" t="s">
        <v>2321</v>
      </c>
      <c r="G11086" s="96">
        <v>20</v>
      </c>
      <c r="H11086" s="96">
        <v>0.43140000000000001</v>
      </c>
      <c r="I11086" s="810">
        <v>1</v>
      </c>
    </row>
    <row r="11087" spans="1:9" x14ac:dyDescent="0.15">
      <c r="A11087" s="694" t="s">
        <v>13477</v>
      </c>
      <c r="B11087" s="96">
        <v>1261</v>
      </c>
      <c r="C11087" s="96">
        <v>2</v>
      </c>
      <c r="D11087" s="97">
        <v>98962618</v>
      </c>
      <c r="E11087" s="97">
        <v>99015064</v>
      </c>
      <c r="F11087" s="96" t="s">
        <v>2321</v>
      </c>
      <c r="G11087" s="96">
        <v>224</v>
      </c>
      <c r="H11087" s="96">
        <v>0.43143999999999999</v>
      </c>
      <c r="I11087" s="810">
        <v>1</v>
      </c>
    </row>
    <row r="11088" spans="1:9" x14ac:dyDescent="0.15">
      <c r="A11088" s="694" t="s">
        <v>13478</v>
      </c>
      <c r="B11088" s="96">
        <v>54758</v>
      </c>
      <c r="C11088" s="96">
        <v>16</v>
      </c>
      <c r="D11088" s="97">
        <v>87730239</v>
      </c>
      <c r="E11088" s="97">
        <v>87799603</v>
      </c>
      <c r="F11088" s="96" t="s">
        <v>2328</v>
      </c>
      <c r="G11088" s="96">
        <v>422</v>
      </c>
      <c r="H11088" s="96">
        <v>0.43154999999999999</v>
      </c>
      <c r="I11088" s="810">
        <v>1</v>
      </c>
    </row>
    <row r="11089" spans="1:9" x14ac:dyDescent="0.15">
      <c r="A11089" s="694" t="s">
        <v>13479</v>
      </c>
      <c r="B11089" s="96">
        <v>26018</v>
      </c>
      <c r="C11089" s="96">
        <v>3</v>
      </c>
      <c r="D11089" s="97">
        <v>66429221</v>
      </c>
      <c r="E11089" s="97">
        <v>66551446</v>
      </c>
      <c r="F11089" s="96" t="s">
        <v>2328</v>
      </c>
      <c r="G11089" s="96">
        <v>366</v>
      </c>
      <c r="H11089" s="96">
        <v>0.43159999999999998</v>
      </c>
      <c r="I11089" s="810">
        <v>1</v>
      </c>
    </row>
    <row r="11090" spans="1:9" x14ac:dyDescent="0.15">
      <c r="A11090" s="694" t="s">
        <v>13480</v>
      </c>
      <c r="B11090" s="96">
        <v>22828</v>
      </c>
      <c r="C11090" s="96">
        <v>6</v>
      </c>
      <c r="D11090" s="97">
        <v>155054512</v>
      </c>
      <c r="E11090" s="97">
        <v>155282708</v>
      </c>
      <c r="F11090" s="96" t="s">
        <v>2321</v>
      </c>
      <c r="G11090" s="96">
        <v>592</v>
      </c>
      <c r="H11090" s="96">
        <v>0.43169999999999997</v>
      </c>
      <c r="I11090" s="810">
        <v>1</v>
      </c>
    </row>
    <row r="11091" spans="1:9" x14ac:dyDescent="0.15">
      <c r="A11091" s="694" t="s">
        <v>13481</v>
      </c>
      <c r="B11091" s="96">
        <v>64216</v>
      </c>
      <c r="C11091" s="96">
        <v>1</v>
      </c>
      <c r="D11091" s="97">
        <v>246703863</v>
      </c>
      <c r="E11091" s="97">
        <v>246729565</v>
      </c>
      <c r="F11091" s="96" t="s">
        <v>2328</v>
      </c>
      <c r="G11091" s="96">
        <v>165</v>
      </c>
      <c r="H11091" s="96">
        <v>0.43176999999999999</v>
      </c>
      <c r="I11091" s="810">
        <v>1</v>
      </c>
    </row>
    <row r="11092" spans="1:9" x14ac:dyDescent="0.15">
      <c r="A11092" s="694" t="s">
        <v>13482</v>
      </c>
      <c r="B11092" s="96">
        <v>248</v>
      </c>
      <c r="C11092" s="96">
        <v>2</v>
      </c>
      <c r="D11092" s="97">
        <v>233320833</v>
      </c>
      <c r="E11092" s="97">
        <v>233325455</v>
      </c>
      <c r="F11092" s="96" t="s">
        <v>2321</v>
      </c>
      <c r="G11092" s="96">
        <v>21</v>
      </c>
      <c r="H11092" s="96">
        <v>0.43181999999999998</v>
      </c>
      <c r="I11092" s="810">
        <v>1</v>
      </c>
    </row>
    <row r="11093" spans="1:9" x14ac:dyDescent="0.15">
      <c r="A11093" s="694" t="s">
        <v>13483</v>
      </c>
      <c r="B11093" s="96">
        <v>55195</v>
      </c>
      <c r="C11093" s="96">
        <v>14</v>
      </c>
      <c r="D11093" s="97">
        <v>57936595</v>
      </c>
      <c r="E11093" s="97">
        <v>57960581</v>
      </c>
      <c r="F11093" s="96" t="s">
        <v>2328</v>
      </c>
      <c r="G11093" s="96">
        <v>56</v>
      </c>
      <c r="H11093" s="96">
        <v>0.43192999999999998</v>
      </c>
      <c r="I11093" s="810">
        <v>1</v>
      </c>
    </row>
    <row r="11094" spans="1:9" x14ac:dyDescent="0.15">
      <c r="A11094" s="694" t="s">
        <v>13484</v>
      </c>
      <c r="B11094" s="96">
        <v>5271</v>
      </c>
      <c r="C11094" s="96">
        <v>18</v>
      </c>
      <c r="D11094" s="97">
        <v>61637263</v>
      </c>
      <c r="E11094" s="97">
        <v>61656608</v>
      </c>
      <c r="F11094" s="96" t="s">
        <v>2321</v>
      </c>
      <c r="G11094" s="96">
        <v>70</v>
      </c>
      <c r="H11094" s="96">
        <v>0.43214000000000002</v>
      </c>
      <c r="I11094" s="810">
        <v>1</v>
      </c>
    </row>
    <row r="11095" spans="1:9" x14ac:dyDescent="0.15">
      <c r="A11095" s="694" t="s">
        <v>13485</v>
      </c>
      <c r="B11095" s="96">
        <v>54813</v>
      </c>
      <c r="C11095" s="96">
        <v>14</v>
      </c>
      <c r="D11095" s="97">
        <v>45393527</v>
      </c>
      <c r="E11095" s="97">
        <v>45431179</v>
      </c>
      <c r="F11095" s="96" t="s">
        <v>2328</v>
      </c>
      <c r="G11095" s="96">
        <v>75</v>
      </c>
      <c r="H11095" s="96">
        <v>0.43225999999999998</v>
      </c>
      <c r="I11095" s="810">
        <v>1</v>
      </c>
    </row>
    <row r="11096" spans="1:9" x14ac:dyDescent="0.15">
      <c r="A11096" s="694" t="s">
        <v>13486</v>
      </c>
      <c r="B11096" s="96">
        <v>10428</v>
      </c>
      <c r="C11096" s="96">
        <v>16</v>
      </c>
      <c r="D11096" s="97">
        <v>75327608</v>
      </c>
      <c r="E11096" s="97">
        <v>75467387</v>
      </c>
      <c r="F11096" s="96" t="s">
        <v>2328</v>
      </c>
      <c r="G11096" s="96">
        <v>635</v>
      </c>
      <c r="H11096" s="96">
        <v>0.43229000000000001</v>
      </c>
      <c r="I11096" s="810">
        <v>1</v>
      </c>
    </row>
    <row r="11097" spans="1:9" x14ac:dyDescent="0.15">
      <c r="A11097" s="694" t="s">
        <v>13487</v>
      </c>
      <c r="B11097" s="96">
        <v>114827</v>
      </c>
      <c r="C11097" s="96">
        <v>1</v>
      </c>
      <c r="D11097" s="97">
        <v>15573730</v>
      </c>
      <c r="E11097" s="97">
        <v>15724767</v>
      </c>
      <c r="F11097" s="96" t="s">
        <v>2321</v>
      </c>
      <c r="G11097" s="96">
        <v>520</v>
      </c>
      <c r="H11097" s="96">
        <v>0.43240000000000001</v>
      </c>
      <c r="I11097" s="810">
        <v>1</v>
      </c>
    </row>
    <row r="11098" spans="1:9" x14ac:dyDescent="0.15">
      <c r="A11098" s="694" t="s">
        <v>13488</v>
      </c>
      <c r="B11098" s="96">
        <v>391475</v>
      </c>
      <c r="C11098" s="96">
        <v>2</v>
      </c>
      <c r="D11098" s="97">
        <v>207516345</v>
      </c>
      <c r="E11098" s="97">
        <v>207583120</v>
      </c>
      <c r="F11098" s="96" t="s">
        <v>2328</v>
      </c>
      <c r="G11098" s="96">
        <v>319</v>
      </c>
      <c r="H11098" s="96">
        <v>0.43242000000000003</v>
      </c>
      <c r="I11098" s="810">
        <v>1</v>
      </c>
    </row>
    <row r="11099" spans="1:9" x14ac:dyDescent="0.15">
      <c r="A11099" s="694" t="s">
        <v>13489</v>
      </c>
      <c r="B11099" s="96">
        <v>148113</v>
      </c>
      <c r="C11099" s="96">
        <v>19</v>
      </c>
      <c r="D11099" s="97">
        <v>19649057</v>
      </c>
      <c r="E11099" s="97">
        <v>19657468</v>
      </c>
      <c r="F11099" s="96" t="s">
        <v>2321</v>
      </c>
      <c r="G11099" s="96">
        <v>23</v>
      </c>
      <c r="H11099" s="96">
        <v>0.43247999999999998</v>
      </c>
      <c r="I11099" s="810">
        <v>1</v>
      </c>
    </row>
    <row r="11100" spans="1:9" x14ac:dyDescent="0.15">
      <c r="A11100" s="694" t="s">
        <v>13490</v>
      </c>
      <c r="B11100" s="96">
        <v>100287718</v>
      </c>
      <c r="C11100" s="96">
        <v>6</v>
      </c>
      <c r="D11100" s="97">
        <v>46714654</v>
      </c>
      <c r="E11100" s="97">
        <v>46726955</v>
      </c>
      <c r="F11100" s="96" t="s">
        <v>2321</v>
      </c>
      <c r="G11100" s="96">
        <v>29</v>
      </c>
      <c r="H11100" s="96">
        <v>0.43253000000000003</v>
      </c>
      <c r="I11100" s="810">
        <v>1</v>
      </c>
    </row>
    <row r="11101" spans="1:9" x14ac:dyDescent="0.15">
      <c r="A11101" s="694" t="s">
        <v>13491</v>
      </c>
      <c r="B11101" s="96">
        <v>2822</v>
      </c>
      <c r="C11101" s="96">
        <v>6</v>
      </c>
      <c r="D11101" s="97">
        <v>24426060</v>
      </c>
      <c r="E11101" s="97">
        <v>24495433</v>
      </c>
      <c r="F11101" s="96" t="s">
        <v>2328</v>
      </c>
      <c r="G11101" s="96">
        <v>581</v>
      </c>
      <c r="H11101" s="96">
        <v>0.43253999999999998</v>
      </c>
      <c r="I11101" s="810">
        <v>1</v>
      </c>
    </row>
    <row r="11102" spans="1:9" x14ac:dyDescent="0.15">
      <c r="A11102" s="694" t="s">
        <v>13492</v>
      </c>
      <c r="B11102" s="96">
        <v>390439</v>
      </c>
      <c r="C11102" s="96">
        <v>14</v>
      </c>
      <c r="D11102" s="97">
        <v>20665495</v>
      </c>
      <c r="E11102" s="97">
        <v>20666532</v>
      </c>
      <c r="F11102" s="96" t="s">
        <v>2321</v>
      </c>
      <c r="G11102" s="96">
        <v>7</v>
      </c>
      <c r="H11102" s="96">
        <v>0.43263000000000001</v>
      </c>
      <c r="I11102" s="810">
        <v>1</v>
      </c>
    </row>
    <row r="11103" spans="1:9" x14ac:dyDescent="0.15">
      <c r="A11103" s="694" t="s">
        <v>13493</v>
      </c>
      <c r="B11103" s="96">
        <v>55851</v>
      </c>
      <c r="C11103" s="96">
        <v>19</v>
      </c>
      <c r="D11103" s="97">
        <v>36236478</v>
      </c>
      <c r="E11103" s="97">
        <v>36238056</v>
      </c>
      <c r="F11103" s="96" t="s">
        <v>2321</v>
      </c>
      <c r="G11103" s="96">
        <v>3</v>
      </c>
      <c r="H11103" s="96">
        <v>0.43263000000000001</v>
      </c>
      <c r="I11103" s="810">
        <v>1</v>
      </c>
    </row>
    <row r="11104" spans="1:9" x14ac:dyDescent="0.15">
      <c r="A11104" s="694" t="s">
        <v>13494</v>
      </c>
      <c r="B11104" s="96">
        <v>147685</v>
      </c>
      <c r="C11104" s="96">
        <v>19</v>
      </c>
      <c r="D11104" s="97">
        <v>58469805</v>
      </c>
      <c r="E11104" s="97">
        <v>58485902</v>
      </c>
      <c r="F11104" s="96" t="s">
        <v>2328</v>
      </c>
      <c r="G11104" s="96">
        <v>51</v>
      </c>
      <c r="H11104" s="96">
        <v>0.43264999999999998</v>
      </c>
      <c r="I11104" s="810">
        <v>1</v>
      </c>
    </row>
    <row r="11105" spans="1:9" x14ac:dyDescent="0.15">
      <c r="A11105" s="694" t="s">
        <v>13495</v>
      </c>
      <c r="B11105" s="96">
        <v>81542</v>
      </c>
      <c r="C11105" s="96">
        <v>14</v>
      </c>
      <c r="D11105" s="97">
        <v>51706886</v>
      </c>
      <c r="E11105" s="97">
        <v>51724373</v>
      </c>
      <c r="F11105" s="96" t="s">
        <v>2321</v>
      </c>
      <c r="G11105" s="96">
        <v>76</v>
      </c>
      <c r="H11105" s="96">
        <v>0.43275000000000002</v>
      </c>
      <c r="I11105" s="810">
        <v>1</v>
      </c>
    </row>
    <row r="11106" spans="1:9" x14ac:dyDescent="0.15">
      <c r="A11106" s="694" t="s">
        <v>13496</v>
      </c>
      <c r="B11106" s="96">
        <v>1173</v>
      </c>
      <c r="C11106" s="96">
        <v>3</v>
      </c>
      <c r="D11106" s="97">
        <v>183892634</v>
      </c>
      <c r="E11106" s="97">
        <v>183901879</v>
      </c>
      <c r="F11106" s="96" t="s">
        <v>2321</v>
      </c>
      <c r="G11106" s="96">
        <v>29</v>
      </c>
      <c r="H11106" s="96">
        <v>0.43279000000000001</v>
      </c>
      <c r="I11106" s="810">
        <v>1</v>
      </c>
    </row>
    <row r="11107" spans="1:9" x14ac:dyDescent="0.15">
      <c r="A11107" s="694" t="s">
        <v>13497</v>
      </c>
      <c r="B11107" s="96">
        <v>10763</v>
      </c>
      <c r="C11107" s="96">
        <v>1</v>
      </c>
      <c r="D11107" s="97">
        <v>156638555</v>
      </c>
      <c r="E11107" s="97">
        <v>156647189</v>
      </c>
      <c r="F11107" s="96" t="s">
        <v>2328</v>
      </c>
      <c r="G11107" s="96">
        <v>24</v>
      </c>
      <c r="H11107" s="96">
        <v>0.43290000000000001</v>
      </c>
      <c r="I11107" s="810">
        <v>1</v>
      </c>
    </row>
    <row r="11108" spans="1:9" x14ac:dyDescent="0.15">
      <c r="A11108" s="694" t="s">
        <v>13498</v>
      </c>
      <c r="B11108" s="96">
        <v>57622</v>
      </c>
      <c r="C11108" s="96">
        <v>19</v>
      </c>
      <c r="D11108" s="97">
        <v>39797457</v>
      </c>
      <c r="E11108" s="97">
        <v>39806740</v>
      </c>
      <c r="F11108" s="96" t="s">
        <v>2328</v>
      </c>
      <c r="G11108" s="96">
        <v>14</v>
      </c>
      <c r="H11108" s="96">
        <v>0.43292999999999998</v>
      </c>
      <c r="I11108" s="810">
        <v>1</v>
      </c>
    </row>
    <row r="11109" spans="1:9" x14ac:dyDescent="0.15">
      <c r="A11109" s="694" t="s">
        <v>13499</v>
      </c>
      <c r="B11109" s="96">
        <v>5444</v>
      </c>
      <c r="C11109" s="96">
        <v>7</v>
      </c>
      <c r="D11109" s="97">
        <v>94927669</v>
      </c>
      <c r="E11109" s="97">
        <v>94953884</v>
      </c>
      <c r="F11109" s="96" t="s">
        <v>2328</v>
      </c>
      <c r="G11109" s="96">
        <v>107</v>
      </c>
      <c r="H11109" s="96">
        <v>0.43295</v>
      </c>
      <c r="I11109" s="810">
        <v>1</v>
      </c>
    </row>
    <row r="11110" spans="1:9" x14ac:dyDescent="0.15">
      <c r="A11110" s="694" t="s">
        <v>13500</v>
      </c>
      <c r="B11110" s="96">
        <v>22943</v>
      </c>
      <c r="C11110" s="96">
        <v>10</v>
      </c>
      <c r="D11110" s="97">
        <v>54074041</v>
      </c>
      <c r="E11110" s="97">
        <v>54077417</v>
      </c>
      <c r="F11110" s="96" t="s">
        <v>2321</v>
      </c>
      <c r="G11110" s="96">
        <v>8</v>
      </c>
      <c r="H11110" s="96">
        <v>0.43306</v>
      </c>
      <c r="I11110" s="810">
        <v>1</v>
      </c>
    </row>
    <row r="11111" spans="1:9" x14ac:dyDescent="0.15">
      <c r="A11111" s="694" t="s">
        <v>13501</v>
      </c>
      <c r="B11111" s="96">
        <v>2287</v>
      </c>
      <c r="C11111" s="96">
        <v>14</v>
      </c>
      <c r="D11111" s="97">
        <v>45584802</v>
      </c>
      <c r="E11111" s="97">
        <v>45603732</v>
      </c>
      <c r="F11111" s="96" t="s">
        <v>2328</v>
      </c>
      <c r="G11111" s="96">
        <v>29</v>
      </c>
      <c r="H11111" s="96">
        <v>0.43308000000000002</v>
      </c>
      <c r="I11111" s="810">
        <v>1</v>
      </c>
    </row>
    <row r="11112" spans="1:9" x14ac:dyDescent="0.15">
      <c r="A11112" s="694" t="s">
        <v>13502</v>
      </c>
      <c r="B11112" s="96">
        <v>7812</v>
      </c>
      <c r="C11112" s="96">
        <v>1</v>
      </c>
      <c r="D11112" s="97">
        <v>115259534</v>
      </c>
      <c r="E11112" s="97">
        <v>115300671</v>
      </c>
      <c r="F11112" s="96" t="s">
        <v>2328</v>
      </c>
      <c r="G11112" s="96">
        <v>106</v>
      </c>
      <c r="H11112" s="96">
        <v>0.43308999999999997</v>
      </c>
      <c r="I11112" s="810">
        <v>1</v>
      </c>
    </row>
    <row r="11113" spans="1:9" x14ac:dyDescent="0.15">
      <c r="A11113" s="694" t="s">
        <v>13503</v>
      </c>
      <c r="B11113" s="96">
        <v>6528</v>
      </c>
      <c r="C11113" s="96">
        <v>19</v>
      </c>
      <c r="D11113" s="97">
        <v>17982641</v>
      </c>
      <c r="E11113" s="97">
        <v>18005983</v>
      </c>
      <c r="F11113" s="96" t="s">
        <v>2321</v>
      </c>
      <c r="G11113" s="96">
        <v>64</v>
      </c>
      <c r="H11113" s="96">
        <v>0.43310999999999999</v>
      </c>
      <c r="I11113" s="810">
        <v>1</v>
      </c>
    </row>
    <row r="11114" spans="1:9" x14ac:dyDescent="0.15">
      <c r="A11114" s="694" t="s">
        <v>13504</v>
      </c>
      <c r="B11114" s="96">
        <v>79290</v>
      </c>
      <c r="C11114" s="96">
        <v>10</v>
      </c>
      <c r="D11114" s="97">
        <v>45798102</v>
      </c>
      <c r="E11114" s="97">
        <v>45811056</v>
      </c>
      <c r="F11114" s="96" t="s">
        <v>2328</v>
      </c>
      <c r="G11114" s="96">
        <v>47</v>
      </c>
      <c r="H11114" s="96">
        <v>0.43318000000000001</v>
      </c>
      <c r="I11114" s="810">
        <v>1</v>
      </c>
    </row>
    <row r="11115" spans="1:9" x14ac:dyDescent="0.15">
      <c r="A11115" s="694" t="s">
        <v>13505</v>
      </c>
      <c r="B11115" s="96">
        <v>23170</v>
      </c>
      <c r="C11115" s="96">
        <v>22</v>
      </c>
      <c r="D11115" s="97">
        <v>43562628</v>
      </c>
      <c r="E11115" s="97">
        <v>43583137</v>
      </c>
      <c r="F11115" s="96" t="s">
        <v>2328</v>
      </c>
      <c r="G11115" s="96">
        <v>114</v>
      </c>
      <c r="H11115" s="96">
        <v>0.43320999999999998</v>
      </c>
      <c r="I11115" s="810">
        <v>1</v>
      </c>
    </row>
    <row r="11116" spans="1:9" x14ac:dyDescent="0.15">
      <c r="A11116" s="694" t="s">
        <v>13506</v>
      </c>
      <c r="B11116" s="96">
        <v>124808</v>
      </c>
      <c r="C11116" s="96">
        <v>17</v>
      </c>
      <c r="D11116" s="97">
        <v>42754805</v>
      </c>
      <c r="E11116" s="97">
        <v>42767355</v>
      </c>
      <c r="F11116" s="96" t="s">
        <v>2328</v>
      </c>
      <c r="G11116" s="96">
        <v>10</v>
      </c>
      <c r="H11116" s="96">
        <v>0.43335000000000001</v>
      </c>
      <c r="I11116" s="810">
        <v>1</v>
      </c>
    </row>
    <row r="11117" spans="1:9" x14ac:dyDescent="0.15">
      <c r="A11117" s="694" t="s">
        <v>13507</v>
      </c>
      <c r="B11117" s="96">
        <v>79171</v>
      </c>
      <c r="C11117" s="96">
        <v>19</v>
      </c>
      <c r="D11117" s="97">
        <v>36119980</v>
      </c>
      <c r="E11117" s="97">
        <v>36128587</v>
      </c>
      <c r="F11117" s="96" t="s">
        <v>2321</v>
      </c>
      <c r="G11117" s="96">
        <v>14</v>
      </c>
      <c r="H11117" s="96">
        <v>0.43343999999999999</v>
      </c>
      <c r="I11117" s="810">
        <v>1</v>
      </c>
    </row>
    <row r="11118" spans="1:9" x14ac:dyDescent="0.15">
      <c r="A11118" s="694" t="s">
        <v>13508</v>
      </c>
      <c r="B11118" s="96">
        <v>65980</v>
      </c>
      <c r="C11118" s="96">
        <v>5</v>
      </c>
      <c r="D11118" s="97">
        <v>863850</v>
      </c>
      <c r="E11118" s="97">
        <v>892939</v>
      </c>
      <c r="F11118" s="96" t="s">
        <v>2328</v>
      </c>
      <c r="G11118" s="96">
        <v>180</v>
      </c>
      <c r="H11118" s="96">
        <v>0.43346000000000001</v>
      </c>
      <c r="I11118" s="810">
        <v>1</v>
      </c>
    </row>
    <row r="11119" spans="1:9" x14ac:dyDescent="0.15">
      <c r="A11119" s="694" t="s">
        <v>13509</v>
      </c>
      <c r="B11119" s="96">
        <v>4969</v>
      </c>
      <c r="C11119" s="96">
        <v>9</v>
      </c>
      <c r="D11119" s="97">
        <v>95146249</v>
      </c>
      <c r="E11119" s="97">
        <v>95166976</v>
      </c>
      <c r="F11119" s="96" t="s">
        <v>2328</v>
      </c>
      <c r="G11119" s="96">
        <v>54</v>
      </c>
      <c r="H11119" s="96">
        <v>0.43351000000000001</v>
      </c>
      <c r="I11119" s="810">
        <v>1</v>
      </c>
    </row>
    <row r="11120" spans="1:9" x14ac:dyDescent="0.15">
      <c r="A11120" s="694" t="s">
        <v>13510</v>
      </c>
      <c r="B11120" s="96">
        <v>135948</v>
      </c>
      <c r="C11120" s="96">
        <v>7</v>
      </c>
      <c r="D11120" s="97">
        <v>143632326</v>
      </c>
      <c r="E11120" s="97">
        <v>143633279</v>
      </c>
      <c r="F11120" s="96" t="s">
        <v>2321</v>
      </c>
      <c r="G11120" s="96">
        <v>5</v>
      </c>
      <c r="H11120" s="96">
        <v>0.43370999999999998</v>
      </c>
      <c r="I11120" s="810">
        <v>1</v>
      </c>
    </row>
    <row r="11121" spans="1:9" x14ac:dyDescent="0.15">
      <c r="A11121" s="694" t="s">
        <v>13511</v>
      </c>
      <c r="B11121" s="96">
        <v>6523</v>
      </c>
      <c r="C11121" s="96">
        <v>22</v>
      </c>
      <c r="D11121" s="97">
        <v>32439019</v>
      </c>
      <c r="E11121" s="97">
        <v>32509016</v>
      </c>
      <c r="F11121" s="96" t="s">
        <v>2321</v>
      </c>
      <c r="G11121" s="96">
        <v>238</v>
      </c>
      <c r="H11121" s="96">
        <v>0.43371999999999999</v>
      </c>
      <c r="I11121" s="810">
        <v>1</v>
      </c>
    </row>
    <row r="11122" spans="1:9" x14ac:dyDescent="0.15">
      <c r="A11122" s="694" t="s">
        <v>13512</v>
      </c>
      <c r="B11122" s="96">
        <v>23376</v>
      </c>
      <c r="C11122" s="96">
        <v>6</v>
      </c>
      <c r="D11122" s="97">
        <v>96969702</v>
      </c>
      <c r="E11122" s="97">
        <v>97003152</v>
      </c>
      <c r="F11122" s="96" t="s">
        <v>2321</v>
      </c>
      <c r="G11122" s="96">
        <v>64</v>
      </c>
      <c r="H11122" s="96">
        <v>0.43374000000000001</v>
      </c>
      <c r="I11122" s="810">
        <v>1</v>
      </c>
    </row>
    <row r="11123" spans="1:9" x14ac:dyDescent="0.15">
      <c r="A11123" s="694" t="s">
        <v>13513</v>
      </c>
      <c r="B11123" s="96">
        <v>57228</v>
      </c>
      <c r="C11123" s="96">
        <v>12</v>
      </c>
      <c r="D11123" s="97">
        <v>51639133</v>
      </c>
      <c r="E11123" s="97">
        <v>51664202</v>
      </c>
      <c r="F11123" s="96" t="s">
        <v>2328</v>
      </c>
      <c r="G11123" s="96">
        <v>62</v>
      </c>
      <c r="H11123" s="96">
        <v>0.43375000000000002</v>
      </c>
      <c r="I11123" s="810">
        <v>1</v>
      </c>
    </row>
    <row r="11124" spans="1:9" x14ac:dyDescent="0.15">
      <c r="A11124" s="694" t="s">
        <v>13514</v>
      </c>
      <c r="B11124" s="96">
        <v>51444</v>
      </c>
      <c r="C11124" s="96">
        <v>18</v>
      </c>
      <c r="D11124" s="97">
        <v>29671818</v>
      </c>
      <c r="E11124" s="97">
        <v>29711524</v>
      </c>
      <c r="F11124" s="96" t="s">
        <v>2321</v>
      </c>
      <c r="G11124" s="96">
        <v>95</v>
      </c>
      <c r="H11124" s="96">
        <v>0.43385000000000001</v>
      </c>
      <c r="I11124" s="810">
        <v>1</v>
      </c>
    </row>
    <row r="11125" spans="1:9" x14ac:dyDescent="0.15">
      <c r="A11125" s="694" t="s">
        <v>13515</v>
      </c>
      <c r="B11125" s="96">
        <v>731220</v>
      </c>
      <c r="C11125" s="96">
        <v>2</v>
      </c>
      <c r="D11125" s="97">
        <v>102013823</v>
      </c>
      <c r="E11125" s="97">
        <v>102091165</v>
      </c>
      <c r="F11125" s="96" t="s">
        <v>2328</v>
      </c>
      <c r="G11125" s="96">
        <v>364</v>
      </c>
      <c r="H11125" s="96">
        <v>0.43386000000000002</v>
      </c>
      <c r="I11125" s="810">
        <v>1</v>
      </c>
    </row>
    <row r="11126" spans="1:9" x14ac:dyDescent="0.15">
      <c r="A11126" s="694" t="s">
        <v>13516</v>
      </c>
      <c r="B11126" s="96">
        <v>23760</v>
      </c>
      <c r="C11126" s="96">
        <v>22</v>
      </c>
      <c r="D11126" s="97">
        <v>28247657</v>
      </c>
      <c r="E11126" s="97">
        <v>28315255</v>
      </c>
      <c r="F11126" s="96" t="s">
        <v>2328</v>
      </c>
      <c r="G11126" s="96">
        <v>148</v>
      </c>
      <c r="H11126" s="96">
        <v>0.43386999999999998</v>
      </c>
      <c r="I11126" s="810">
        <v>1</v>
      </c>
    </row>
    <row r="11127" spans="1:9" x14ac:dyDescent="0.15">
      <c r="A11127" s="694" t="s">
        <v>13517</v>
      </c>
      <c r="B11127" s="96">
        <v>259307</v>
      </c>
      <c r="C11127" s="96">
        <v>19</v>
      </c>
      <c r="D11127" s="97">
        <v>50392911</v>
      </c>
      <c r="E11127" s="97">
        <v>50432796</v>
      </c>
      <c r="F11127" s="96" t="s">
        <v>2328</v>
      </c>
      <c r="G11127" s="96">
        <v>146</v>
      </c>
      <c r="H11127" s="96">
        <v>0.43411</v>
      </c>
      <c r="I11127" s="810">
        <v>1</v>
      </c>
    </row>
    <row r="11128" spans="1:9" x14ac:dyDescent="0.15">
      <c r="A11128" s="694" t="s">
        <v>13518</v>
      </c>
      <c r="B11128" s="96">
        <v>219285</v>
      </c>
      <c r="C11128" s="96">
        <v>7</v>
      </c>
      <c r="D11128" s="97">
        <v>92759368</v>
      </c>
      <c r="E11128" s="97">
        <v>92777689</v>
      </c>
      <c r="F11128" s="96" t="s">
        <v>2328</v>
      </c>
      <c r="G11128" s="96">
        <v>43</v>
      </c>
      <c r="H11128" s="96">
        <v>0.43420999999999998</v>
      </c>
      <c r="I11128" s="810">
        <v>1</v>
      </c>
    </row>
    <row r="11129" spans="1:9" x14ac:dyDescent="0.15">
      <c r="A11129" s="694" t="s">
        <v>13519</v>
      </c>
      <c r="B11129" s="96">
        <v>64768</v>
      </c>
      <c r="C11129" s="96">
        <v>9</v>
      </c>
      <c r="D11129" s="97">
        <v>95375466</v>
      </c>
      <c r="E11129" s="97">
        <v>95432547</v>
      </c>
      <c r="F11129" s="96" t="s">
        <v>2328</v>
      </c>
      <c r="G11129" s="96">
        <v>178</v>
      </c>
      <c r="H11129" s="96">
        <v>0.43424000000000001</v>
      </c>
      <c r="I11129" s="810">
        <v>1</v>
      </c>
    </row>
    <row r="11130" spans="1:9" x14ac:dyDescent="0.15">
      <c r="A11130" s="694" t="s">
        <v>13520</v>
      </c>
      <c r="B11130" s="96">
        <v>54807</v>
      </c>
      <c r="C11130" s="96">
        <v>19</v>
      </c>
      <c r="D11130" s="97">
        <v>58281020</v>
      </c>
      <c r="E11130" s="97">
        <v>58291984</v>
      </c>
      <c r="F11130" s="96" t="s">
        <v>2321</v>
      </c>
      <c r="G11130" s="96">
        <v>31</v>
      </c>
      <c r="H11130" s="96">
        <v>0.43430000000000002</v>
      </c>
      <c r="I11130" s="810">
        <v>1</v>
      </c>
    </row>
    <row r="11131" spans="1:9" x14ac:dyDescent="0.15">
      <c r="A11131" s="694" t="s">
        <v>13521</v>
      </c>
      <c r="B11131" s="96">
        <v>639</v>
      </c>
      <c r="C11131" s="96">
        <v>6</v>
      </c>
      <c r="D11131" s="97">
        <v>106534195</v>
      </c>
      <c r="E11131" s="97">
        <v>106557814</v>
      </c>
      <c r="F11131" s="96" t="s">
        <v>2321</v>
      </c>
      <c r="G11131" s="96">
        <v>46</v>
      </c>
      <c r="H11131" s="96">
        <v>0.43430999999999997</v>
      </c>
      <c r="I11131" s="810">
        <v>1</v>
      </c>
    </row>
    <row r="11132" spans="1:9" x14ac:dyDescent="0.15">
      <c r="A11132" s="694" t="s">
        <v>13522</v>
      </c>
      <c r="B11132" s="96">
        <v>81872</v>
      </c>
      <c r="C11132" s="96">
        <v>17</v>
      </c>
      <c r="D11132" s="97">
        <v>39202793</v>
      </c>
      <c r="E11132" s="97">
        <v>39203568</v>
      </c>
      <c r="F11132" s="96" t="s">
        <v>2328</v>
      </c>
      <c r="G11132" s="96">
        <v>2</v>
      </c>
      <c r="H11132" s="96">
        <v>0.43432999999999999</v>
      </c>
      <c r="I11132" s="810">
        <v>1</v>
      </c>
    </row>
    <row r="11133" spans="1:9" x14ac:dyDescent="0.15">
      <c r="A11133" s="694" t="s">
        <v>13523</v>
      </c>
      <c r="B11133" s="96">
        <v>374897</v>
      </c>
      <c r="C11133" s="96">
        <v>19</v>
      </c>
      <c r="D11133" s="97">
        <v>36014269</v>
      </c>
      <c r="E11133" s="97">
        <v>36019253</v>
      </c>
      <c r="F11133" s="96" t="s">
        <v>2328</v>
      </c>
      <c r="G11133" s="96">
        <v>25</v>
      </c>
      <c r="H11133" s="96">
        <v>0.43435000000000001</v>
      </c>
      <c r="I11133" s="810">
        <v>1</v>
      </c>
    </row>
    <row r="11134" spans="1:9" x14ac:dyDescent="0.15">
      <c r="A11134" s="694" t="s">
        <v>13524</v>
      </c>
      <c r="B11134" s="96">
        <v>337966</v>
      </c>
      <c r="C11134" s="96">
        <v>21</v>
      </c>
      <c r="D11134" s="97">
        <v>31986005</v>
      </c>
      <c r="E11134" s="97">
        <v>31986223</v>
      </c>
      <c r="F11134" s="96" t="s">
        <v>2328</v>
      </c>
      <c r="G11134" s="96">
        <v>1</v>
      </c>
      <c r="H11134" s="96">
        <v>0.43440000000000001</v>
      </c>
      <c r="I11134" s="810">
        <v>1</v>
      </c>
    </row>
    <row r="11135" spans="1:9" x14ac:dyDescent="0.15">
      <c r="A11135" s="694" t="s">
        <v>13525</v>
      </c>
      <c r="B11135" s="96">
        <v>5700</v>
      </c>
      <c r="C11135" s="96">
        <v>14</v>
      </c>
      <c r="D11135" s="97">
        <v>90722894</v>
      </c>
      <c r="E11135" s="97">
        <v>90738969</v>
      </c>
      <c r="F11135" s="96" t="s">
        <v>2321</v>
      </c>
      <c r="G11135" s="96">
        <v>55</v>
      </c>
      <c r="H11135" s="96">
        <v>0.43448999999999999</v>
      </c>
      <c r="I11135" s="810">
        <v>1</v>
      </c>
    </row>
    <row r="11136" spans="1:9" x14ac:dyDescent="0.15">
      <c r="A11136" s="694" t="s">
        <v>13526</v>
      </c>
      <c r="B11136" s="96">
        <v>57683</v>
      </c>
      <c r="C11136" s="96">
        <v>2</v>
      </c>
      <c r="D11136" s="97">
        <v>207139523</v>
      </c>
      <c r="E11136" s="97">
        <v>207179162</v>
      </c>
      <c r="F11136" s="96" t="s">
        <v>2321</v>
      </c>
      <c r="G11136" s="96">
        <v>99</v>
      </c>
      <c r="H11136" s="96">
        <v>0.43462000000000001</v>
      </c>
      <c r="I11136" s="810">
        <v>1</v>
      </c>
    </row>
    <row r="11137" spans="1:9" x14ac:dyDescent="0.15">
      <c r="A11137" s="694" t="s">
        <v>13527</v>
      </c>
      <c r="B11137" s="96">
        <v>92482</v>
      </c>
      <c r="C11137" s="96">
        <v>10</v>
      </c>
      <c r="D11137" s="97">
        <v>112658488</v>
      </c>
      <c r="E11137" s="97">
        <v>112679124</v>
      </c>
      <c r="F11137" s="96" t="s">
        <v>2328</v>
      </c>
      <c r="G11137" s="96">
        <v>50</v>
      </c>
      <c r="H11137" s="96">
        <v>0.43478</v>
      </c>
      <c r="I11137" s="810">
        <v>1</v>
      </c>
    </row>
    <row r="11138" spans="1:9" x14ac:dyDescent="0.15">
      <c r="A11138" s="694" t="s">
        <v>13528</v>
      </c>
      <c r="B11138" s="96">
        <v>51111</v>
      </c>
      <c r="C11138" s="96">
        <v>11</v>
      </c>
      <c r="D11138" s="97">
        <v>67922330</v>
      </c>
      <c r="E11138" s="97">
        <v>67981250</v>
      </c>
      <c r="F11138" s="96" t="s">
        <v>2328</v>
      </c>
      <c r="G11138" s="96">
        <v>115</v>
      </c>
      <c r="H11138" s="96">
        <v>0.43492999999999998</v>
      </c>
      <c r="I11138" s="810">
        <v>1</v>
      </c>
    </row>
    <row r="11139" spans="1:9" x14ac:dyDescent="0.15">
      <c r="A11139" s="694" t="s">
        <v>13529</v>
      </c>
      <c r="B11139" s="96">
        <v>100302736</v>
      </c>
      <c r="C11139" s="96">
        <v>5</v>
      </c>
      <c r="D11139" s="97">
        <v>114914339</v>
      </c>
      <c r="E11139" s="97">
        <v>114961876</v>
      </c>
      <c r="F11139" s="96" t="s">
        <v>2328</v>
      </c>
      <c r="G11139" s="96">
        <v>120</v>
      </c>
      <c r="H11139" s="96">
        <v>0.43497999999999998</v>
      </c>
      <c r="I11139" s="810">
        <v>1</v>
      </c>
    </row>
    <row r="11140" spans="1:9" x14ac:dyDescent="0.15">
      <c r="A11140" s="694" t="s">
        <v>1416</v>
      </c>
      <c r="B11140" s="96">
        <v>10952</v>
      </c>
      <c r="C11140" s="96">
        <v>9</v>
      </c>
      <c r="D11140" s="97">
        <v>101984570</v>
      </c>
      <c r="E11140" s="97">
        <v>101992901</v>
      </c>
      <c r="F11140" s="96" t="s">
        <v>2321</v>
      </c>
      <c r="G11140" s="96">
        <v>29</v>
      </c>
      <c r="H11140" s="96">
        <v>0.43497999999999998</v>
      </c>
      <c r="I11140" s="810">
        <v>1</v>
      </c>
    </row>
    <row r="11141" spans="1:9" x14ac:dyDescent="0.15">
      <c r="A11141" s="694" t="s">
        <v>13530</v>
      </c>
      <c r="B11141" s="96">
        <v>84445</v>
      </c>
      <c r="C11141" s="96">
        <v>10</v>
      </c>
      <c r="D11141" s="97">
        <v>102756864</v>
      </c>
      <c r="E11141" s="97">
        <v>102767593</v>
      </c>
      <c r="F11141" s="96" t="s">
        <v>2321</v>
      </c>
      <c r="G11141" s="96">
        <v>37</v>
      </c>
      <c r="H11141" s="96">
        <v>0.43498999999999999</v>
      </c>
      <c r="I11141" s="810">
        <v>1</v>
      </c>
    </row>
    <row r="11142" spans="1:9" x14ac:dyDescent="0.15">
      <c r="A11142" s="694" t="s">
        <v>13531</v>
      </c>
      <c r="B11142" s="96">
        <v>170463</v>
      </c>
      <c r="C11142" s="96">
        <v>19</v>
      </c>
      <c r="D11142" s="97">
        <v>18529679</v>
      </c>
      <c r="E11142" s="97">
        <v>18545372</v>
      </c>
      <c r="F11142" s="96" t="s">
        <v>2321</v>
      </c>
      <c r="G11142" s="96">
        <v>37</v>
      </c>
      <c r="H11142" s="96">
        <v>0.43503999999999998</v>
      </c>
      <c r="I11142" s="810">
        <v>1</v>
      </c>
    </row>
    <row r="11143" spans="1:9" x14ac:dyDescent="0.15">
      <c r="A11143" s="694" t="s">
        <v>13532</v>
      </c>
      <c r="B11143" s="96">
        <v>3978</v>
      </c>
      <c r="C11143" s="96">
        <v>19</v>
      </c>
      <c r="D11143" s="97">
        <v>48618702</v>
      </c>
      <c r="E11143" s="97">
        <v>48673852</v>
      </c>
      <c r="F11143" s="96" t="s">
        <v>2328</v>
      </c>
      <c r="G11143" s="96">
        <v>239</v>
      </c>
      <c r="H11143" s="96">
        <v>0.43503999999999998</v>
      </c>
      <c r="I11143" s="810">
        <v>1</v>
      </c>
    </row>
    <row r="11144" spans="1:9" x14ac:dyDescent="0.15">
      <c r="A11144" s="694" t="s">
        <v>13533</v>
      </c>
      <c r="B11144" s="96">
        <v>8458</v>
      </c>
      <c r="C11144" s="96">
        <v>1</v>
      </c>
      <c r="D11144" s="97">
        <v>117602910</v>
      </c>
      <c r="E11144" s="97">
        <v>117645492</v>
      </c>
      <c r="F11144" s="96" t="s">
        <v>2321</v>
      </c>
      <c r="G11144" s="96">
        <v>120</v>
      </c>
      <c r="H11144" s="96">
        <v>0.43508000000000002</v>
      </c>
      <c r="I11144" s="810">
        <v>1</v>
      </c>
    </row>
    <row r="11145" spans="1:9" x14ac:dyDescent="0.15">
      <c r="A11145" s="694" t="s">
        <v>13534</v>
      </c>
      <c r="B11145" s="96">
        <v>100131107</v>
      </c>
      <c r="C11145" s="96">
        <v>1</v>
      </c>
      <c r="D11145" s="97">
        <v>152052033</v>
      </c>
      <c r="E11145" s="97">
        <v>152053058</v>
      </c>
      <c r="F11145" s="96" t="s">
        <v>2328</v>
      </c>
      <c r="G11145" s="96">
        <v>1</v>
      </c>
      <c r="H11145" s="96">
        <v>0.43509999999999999</v>
      </c>
      <c r="I11145" s="810">
        <v>1</v>
      </c>
    </row>
    <row r="11146" spans="1:9" x14ac:dyDescent="0.15">
      <c r="A11146" s="694" t="s">
        <v>13535</v>
      </c>
      <c r="B11146" s="96">
        <v>10474</v>
      </c>
      <c r="C11146" s="96">
        <v>3</v>
      </c>
      <c r="D11146" s="97">
        <v>9821648</v>
      </c>
      <c r="E11146" s="97">
        <v>9834695</v>
      </c>
      <c r="F11146" s="96" t="s">
        <v>2328</v>
      </c>
      <c r="G11146" s="96">
        <v>30</v>
      </c>
      <c r="H11146" s="96">
        <v>0.43514000000000003</v>
      </c>
      <c r="I11146" s="810">
        <v>1</v>
      </c>
    </row>
    <row r="11147" spans="1:9" x14ac:dyDescent="0.15">
      <c r="A11147" s="694" t="s">
        <v>13536</v>
      </c>
      <c r="B11147" s="96">
        <v>341799</v>
      </c>
      <c r="C11147" s="96">
        <v>14</v>
      </c>
      <c r="D11147" s="97">
        <v>21108855</v>
      </c>
      <c r="E11147" s="97">
        <v>21109850</v>
      </c>
      <c r="F11147" s="96" t="s">
        <v>2328</v>
      </c>
      <c r="G11147" s="96">
        <v>7</v>
      </c>
      <c r="H11147" s="96">
        <v>0.43514000000000003</v>
      </c>
      <c r="I11147" s="810">
        <v>1</v>
      </c>
    </row>
    <row r="11148" spans="1:9" x14ac:dyDescent="0.15">
      <c r="A11148" s="694" t="s">
        <v>13537</v>
      </c>
      <c r="B11148" s="96">
        <v>441054</v>
      </c>
      <c r="C11148" s="96">
        <v>4</v>
      </c>
      <c r="D11148" s="97">
        <v>186347220</v>
      </c>
      <c r="E11148" s="97">
        <v>186370982</v>
      </c>
      <c r="F11148" s="96" t="s">
        <v>2321</v>
      </c>
      <c r="G11148" s="96">
        <v>83</v>
      </c>
      <c r="H11148" s="96">
        <v>0.43515999999999999</v>
      </c>
      <c r="I11148" s="810">
        <v>1</v>
      </c>
    </row>
    <row r="11149" spans="1:9" x14ac:dyDescent="0.15">
      <c r="A11149" s="694" t="s">
        <v>13538</v>
      </c>
      <c r="B11149" s="96">
        <v>582</v>
      </c>
      <c r="C11149" s="96">
        <v>11</v>
      </c>
      <c r="D11149" s="97">
        <v>66278077</v>
      </c>
      <c r="E11149" s="97">
        <v>66301084</v>
      </c>
      <c r="F11149" s="96" t="s">
        <v>2321</v>
      </c>
      <c r="G11149" s="96">
        <v>61</v>
      </c>
      <c r="H11149" s="96">
        <v>0.43515999999999999</v>
      </c>
      <c r="I11149" s="810">
        <v>1</v>
      </c>
    </row>
    <row r="11150" spans="1:9" x14ac:dyDescent="0.15">
      <c r="A11150" s="694" t="s">
        <v>13539</v>
      </c>
      <c r="B11150" s="96">
        <v>161424</v>
      </c>
      <c r="C11150" s="96">
        <v>14</v>
      </c>
      <c r="D11150" s="97">
        <v>24769075</v>
      </c>
      <c r="E11150" s="97">
        <v>24777379</v>
      </c>
      <c r="F11150" s="96" t="s">
        <v>2321</v>
      </c>
      <c r="G11150" s="96">
        <v>29</v>
      </c>
      <c r="H11150" s="96">
        <v>0.43517</v>
      </c>
      <c r="I11150" s="810">
        <v>1</v>
      </c>
    </row>
    <row r="11151" spans="1:9" x14ac:dyDescent="0.15">
      <c r="A11151" s="694" t="s">
        <v>13540</v>
      </c>
      <c r="B11151" s="96">
        <v>9830</v>
      </c>
      <c r="C11151" s="96">
        <v>9</v>
      </c>
      <c r="D11151" s="97">
        <v>100798071</v>
      </c>
      <c r="E11151" s="97">
        <v>100881695</v>
      </c>
      <c r="F11151" s="96" t="s">
        <v>2328</v>
      </c>
      <c r="G11151" s="96">
        <v>193</v>
      </c>
      <c r="H11151" s="96">
        <v>0.43519999999999998</v>
      </c>
      <c r="I11151" s="810">
        <v>1</v>
      </c>
    </row>
    <row r="11152" spans="1:9" x14ac:dyDescent="0.15">
      <c r="A11152" s="694" t="s">
        <v>13541</v>
      </c>
      <c r="B11152" s="96">
        <v>376940</v>
      </c>
      <c r="C11152" s="96">
        <v>2</v>
      </c>
      <c r="D11152" s="97">
        <v>113033178</v>
      </c>
      <c r="E11152" s="97">
        <v>113097640</v>
      </c>
      <c r="F11152" s="96" t="s">
        <v>2321</v>
      </c>
      <c r="G11152" s="96">
        <v>138</v>
      </c>
      <c r="H11152" s="96">
        <v>0.43529000000000001</v>
      </c>
      <c r="I11152" s="810">
        <v>1</v>
      </c>
    </row>
    <row r="11153" spans="1:9" x14ac:dyDescent="0.15">
      <c r="A11153" s="694" t="s">
        <v>13542</v>
      </c>
      <c r="B11153" s="96">
        <v>127707</v>
      </c>
      <c r="C11153" s="96">
        <v>1</v>
      </c>
      <c r="D11153" s="97">
        <v>18807424</v>
      </c>
      <c r="E11153" s="97">
        <v>18812540</v>
      </c>
      <c r="F11153" s="96" t="s">
        <v>2321</v>
      </c>
      <c r="G11153" s="96">
        <v>30</v>
      </c>
      <c r="H11153" s="96">
        <v>0.43539</v>
      </c>
      <c r="I11153" s="810">
        <v>1</v>
      </c>
    </row>
    <row r="11154" spans="1:9" x14ac:dyDescent="0.15">
      <c r="A11154" s="694" t="s">
        <v>13543</v>
      </c>
      <c r="B11154" s="96">
        <v>716</v>
      </c>
      <c r="C11154" s="96">
        <v>12</v>
      </c>
      <c r="D11154" s="97">
        <v>7167819</v>
      </c>
      <c r="E11154" s="97">
        <v>7178336</v>
      </c>
      <c r="F11154" s="96" t="s">
        <v>2321</v>
      </c>
      <c r="G11154" s="96">
        <v>24</v>
      </c>
      <c r="H11154" s="96">
        <v>0.43540000000000001</v>
      </c>
      <c r="I11154" s="810">
        <v>1</v>
      </c>
    </row>
    <row r="11155" spans="1:9" x14ac:dyDescent="0.15">
      <c r="A11155" s="694" t="s">
        <v>13544</v>
      </c>
      <c r="B11155" s="96">
        <v>3614</v>
      </c>
      <c r="C11155" s="96">
        <v>7</v>
      </c>
      <c r="D11155" s="97">
        <v>128032331</v>
      </c>
      <c r="E11155" s="97">
        <v>128050045</v>
      </c>
      <c r="F11155" s="96" t="s">
        <v>2328</v>
      </c>
      <c r="G11155" s="96">
        <v>63</v>
      </c>
      <c r="H11155" s="96">
        <v>0.43543999999999999</v>
      </c>
      <c r="I11155" s="810">
        <v>1</v>
      </c>
    </row>
    <row r="11156" spans="1:9" x14ac:dyDescent="0.15">
      <c r="A11156" s="694" t="s">
        <v>13545</v>
      </c>
      <c r="B11156" s="96">
        <v>132160</v>
      </c>
      <c r="C11156" s="96">
        <v>3</v>
      </c>
      <c r="D11156" s="97">
        <v>52279782</v>
      </c>
      <c r="E11156" s="97">
        <v>52284615</v>
      </c>
      <c r="F11156" s="96" t="s">
        <v>2321</v>
      </c>
      <c r="G11156" s="96">
        <v>6</v>
      </c>
      <c r="H11156" s="96">
        <v>0.43554999999999999</v>
      </c>
      <c r="I11156" s="810">
        <v>1</v>
      </c>
    </row>
    <row r="11157" spans="1:9" x14ac:dyDescent="0.15">
      <c r="A11157" s="694" t="s">
        <v>13546</v>
      </c>
      <c r="B11157" s="96">
        <v>58533</v>
      </c>
      <c r="C11157" s="96">
        <v>14</v>
      </c>
      <c r="D11157" s="97">
        <v>35030615</v>
      </c>
      <c r="E11157" s="97">
        <v>35099366</v>
      </c>
      <c r="F11157" s="96" t="s">
        <v>2328</v>
      </c>
      <c r="G11157" s="96">
        <v>201</v>
      </c>
      <c r="H11157" s="96">
        <v>0.43556</v>
      </c>
      <c r="I11157" s="810">
        <v>1</v>
      </c>
    </row>
    <row r="11158" spans="1:9" x14ac:dyDescent="0.15">
      <c r="A11158" s="694" t="s">
        <v>645</v>
      </c>
      <c r="B11158" s="96">
        <v>10160</v>
      </c>
      <c r="C11158" s="96">
        <v>13</v>
      </c>
      <c r="D11158" s="97">
        <v>98794893</v>
      </c>
      <c r="E11158" s="97">
        <v>99102023</v>
      </c>
      <c r="F11158" s="96" t="s">
        <v>2321</v>
      </c>
      <c r="G11158" s="96">
        <v>1307</v>
      </c>
      <c r="H11158" s="96">
        <v>0.43558000000000002</v>
      </c>
      <c r="I11158" s="810">
        <v>1</v>
      </c>
    </row>
    <row r="11159" spans="1:9" x14ac:dyDescent="0.15">
      <c r="A11159" s="694" t="s">
        <v>13547</v>
      </c>
      <c r="B11159" s="96">
        <v>266977</v>
      </c>
      <c r="C11159" s="96">
        <v>6</v>
      </c>
      <c r="D11159" s="97">
        <v>46967116</v>
      </c>
      <c r="E11159" s="97">
        <v>47010082</v>
      </c>
      <c r="F11159" s="96" t="s">
        <v>2328</v>
      </c>
      <c r="G11159" s="96">
        <v>140</v>
      </c>
      <c r="H11159" s="96">
        <v>0.43570999999999999</v>
      </c>
      <c r="I11159" s="810">
        <v>1</v>
      </c>
    </row>
    <row r="11160" spans="1:9" x14ac:dyDescent="0.15">
      <c r="A11160" s="694" t="s">
        <v>13548</v>
      </c>
      <c r="B11160" s="96">
        <v>7007</v>
      </c>
      <c r="C11160" s="96">
        <v>11</v>
      </c>
      <c r="D11160" s="97">
        <v>120973375</v>
      </c>
      <c r="E11160" s="97">
        <v>121062202</v>
      </c>
      <c r="F11160" s="96" t="s">
        <v>2321</v>
      </c>
      <c r="G11160" s="96">
        <v>291</v>
      </c>
      <c r="H11160" s="96">
        <v>0.43572</v>
      </c>
      <c r="I11160" s="810">
        <v>1</v>
      </c>
    </row>
    <row r="11161" spans="1:9" x14ac:dyDescent="0.15">
      <c r="A11161" s="694" t="s">
        <v>13549</v>
      </c>
      <c r="B11161" s="96">
        <v>56339</v>
      </c>
      <c r="C11161" s="96">
        <v>14</v>
      </c>
      <c r="D11161" s="97">
        <v>21966282</v>
      </c>
      <c r="E11161" s="97">
        <v>21979517</v>
      </c>
      <c r="F11161" s="96" t="s">
        <v>2328</v>
      </c>
      <c r="G11161" s="96">
        <v>43</v>
      </c>
      <c r="H11161" s="96">
        <v>0.43573000000000001</v>
      </c>
      <c r="I11161" s="810">
        <v>1</v>
      </c>
    </row>
    <row r="11162" spans="1:9" x14ac:dyDescent="0.15">
      <c r="A11162" s="694" t="s">
        <v>13550</v>
      </c>
      <c r="B11162" s="96">
        <v>8312</v>
      </c>
      <c r="C11162" s="96">
        <v>16</v>
      </c>
      <c r="D11162" s="97">
        <v>337440</v>
      </c>
      <c r="E11162" s="97">
        <v>405244</v>
      </c>
      <c r="F11162" s="96" t="s">
        <v>2328</v>
      </c>
      <c r="G11162" s="96">
        <v>290</v>
      </c>
      <c r="H11162" s="96">
        <v>0.43573000000000001</v>
      </c>
      <c r="I11162" s="810">
        <v>1</v>
      </c>
    </row>
    <row r="11163" spans="1:9" x14ac:dyDescent="0.15">
      <c r="A11163" s="694" t="s">
        <v>13551</v>
      </c>
      <c r="B11163" s="96">
        <v>353376</v>
      </c>
      <c r="C11163" s="96">
        <v>5</v>
      </c>
      <c r="D11163" s="97">
        <v>114914339</v>
      </c>
      <c r="E11163" s="97">
        <v>114952142</v>
      </c>
      <c r="F11163" s="96" t="s">
        <v>2328</v>
      </c>
      <c r="G11163" s="96">
        <v>89</v>
      </c>
      <c r="H11163" s="96">
        <v>0.43579000000000001</v>
      </c>
      <c r="I11163" s="810">
        <v>1</v>
      </c>
    </row>
    <row r="11164" spans="1:9" x14ac:dyDescent="0.15">
      <c r="A11164" s="694" t="s">
        <v>13552</v>
      </c>
      <c r="B11164" s="96">
        <v>64848</v>
      </c>
      <c r="C11164" s="96">
        <v>5</v>
      </c>
      <c r="D11164" s="97">
        <v>112849391</v>
      </c>
      <c r="E11164" s="97">
        <v>112930984</v>
      </c>
      <c r="F11164" s="96" t="s">
        <v>2321</v>
      </c>
      <c r="G11164" s="96">
        <v>377</v>
      </c>
      <c r="H11164" s="96">
        <v>0.43584000000000001</v>
      </c>
      <c r="I11164" s="810">
        <v>1</v>
      </c>
    </row>
    <row r="11165" spans="1:9" x14ac:dyDescent="0.15">
      <c r="A11165" s="694" t="s">
        <v>13553</v>
      </c>
      <c r="B11165" s="96">
        <v>220081</v>
      </c>
      <c r="C11165" s="96">
        <v>13</v>
      </c>
      <c r="D11165" s="97">
        <v>46115432</v>
      </c>
      <c r="E11165" s="97">
        <v>46189874</v>
      </c>
      <c r="F11165" s="96" t="s">
        <v>2328</v>
      </c>
      <c r="G11165" s="96">
        <v>256</v>
      </c>
      <c r="H11165" s="96">
        <v>0.43593999999999999</v>
      </c>
      <c r="I11165" s="810">
        <v>1</v>
      </c>
    </row>
    <row r="11166" spans="1:9" x14ac:dyDescent="0.15">
      <c r="A11166" s="694" t="s">
        <v>13554</v>
      </c>
      <c r="B11166" s="96">
        <v>643965</v>
      </c>
      <c r="C11166" s="96">
        <v>1</v>
      </c>
      <c r="D11166" s="97">
        <v>1361508</v>
      </c>
      <c r="E11166" s="97">
        <v>1363167</v>
      </c>
      <c r="F11166" s="96" t="s">
        <v>2321</v>
      </c>
      <c r="G11166" s="96">
        <v>5</v>
      </c>
      <c r="H11166" s="96">
        <v>0.43595</v>
      </c>
      <c r="I11166" s="810">
        <v>1</v>
      </c>
    </row>
    <row r="11167" spans="1:9" x14ac:dyDescent="0.15">
      <c r="A11167" s="694" t="s">
        <v>13555</v>
      </c>
      <c r="B11167" s="96">
        <v>5203</v>
      </c>
      <c r="C11167" s="96">
        <v>20</v>
      </c>
      <c r="D11167" s="97">
        <v>52824502</v>
      </c>
      <c r="E11167" s="97">
        <v>52836492</v>
      </c>
      <c r="F11167" s="96" t="s">
        <v>2321</v>
      </c>
      <c r="G11167" s="96">
        <v>40</v>
      </c>
      <c r="H11167" s="96">
        <v>0.43596000000000001</v>
      </c>
      <c r="I11167" s="810">
        <v>1</v>
      </c>
    </row>
    <row r="11168" spans="1:9" x14ac:dyDescent="0.15">
      <c r="A11168" s="694" t="s">
        <v>13556</v>
      </c>
      <c r="B11168" s="96">
        <v>23241</v>
      </c>
      <c r="C11168" s="96">
        <v>14</v>
      </c>
      <c r="D11168" s="97">
        <v>105767170</v>
      </c>
      <c r="E11168" s="97">
        <v>105864484</v>
      </c>
      <c r="F11168" s="96" t="s">
        <v>2321</v>
      </c>
      <c r="G11168" s="96">
        <v>24</v>
      </c>
      <c r="H11168" s="96">
        <v>0.43602999999999997</v>
      </c>
      <c r="I11168" s="810">
        <v>1</v>
      </c>
    </row>
    <row r="11169" spans="1:9" x14ac:dyDescent="0.15">
      <c r="A11169" s="694" t="s">
        <v>13557</v>
      </c>
      <c r="B11169" s="96">
        <v>345611</v>
      </c>
      <c r="C11169" s="96">
        <v>5</v>
      </c>
      <c r="D11169" s="97">
        <v>150226085</v>
      </c>
      <c r="E11169" s="97">
        <v>150228231</v>
      </c>
      <c r="F11169" s="96" t="s">
        <v>2321</v>
      </c>
      <c r="G11169" s="96">
        <v>16</v>
      </c>
      <c r="H11169" s="96">
        <v>0.43612000000000001</v>
      </c>
      <c r="I11169" s="810">
        <v>1</v>
      </c>
    </row>
    <row r="11170" spans="1:9" x14ac:dyDescent="0.15">
      <c r="A11170" s="694" t="s">
        <v>13558</v>
      </c>
      <c r="B11170" s="96">
        <v>8470</v>
      </c>
      <c r="C11170" s="96">
        <v>4</v>
      </c>
      <c r="D11170" s="97">
        <v>186506598</v>
      </c>
      <c r="E11170" s="97">
        <v>186877870</v>
      </c>
      <c r="F11170" s="96" t="s">
        <v>2328</v>
      </c>
      <c r="G11170" s="96">
        <v>1773</v>
      </c>
      <c r="H11170" s="96">
        <v>0.43615999999999999</v>
      </c>
      <c r="I11170" s="810">
        <v>1</v>
      </c>
    </row>
    <row r="11171" spans="1:9" x14ac:dyDescent="0.15">
      <c r="A11171" s="694" t="s">
        <v>13559</v>
      </c>
      <c r="B11171" s="96">
        <v>2877</v>
      </c>
      <c r="C11171" s="96">
        <v>14</v>
      </c>
      <c r="D11171" s="97">
        <v>65405870</v>
      </c>
      <c r="E11171" s="97">
        <v>65409623</v>
      </c>
      <c r="F11171" s="96" t="s">
        <v>2328</v>
      </c>
      <c r="G11171" s="96">
        <v>13</v>
      </c>
      <c r="H11171" s="96">
        <v>0.43623000000000001</v>
      </c>
      <c r="I11171" s="810">
        <v>1</v>
      </c>
    </row>
    <row r="11172" spans="1:9" x14ac:dyDescent="0.15">
      <c r="A11172" s="694" t="s">
        <v>13560</v>
      </c>
      <c r="B11172" s="96">
        <v>55784</v>
      </c>
      <c r="C11172" s="96">
        <v>15</v>
      </c>
      <c r="D11172" s="97">
        <v>94774772</v>
      </c>
      <c r="E11172" s="97">
        <v>95027181</v>
      </c>
      <c r="F11172" s="96" t="s">
        <v>2321</v>
      </c>
      <c r="G11172" s="96">
        <v>942</v>
      </c>
      <c r="H11172" s="96">
        <v>0.43623000000000001</v>
      </c>
      <c r="I11172" s="810">
        <v>1</v>
      </c>
    </row>
    <row r="11173" spans="1:9" x14ac:dyDescent="0.15">
      <c r="A11173" s="694" t="s">
        <v>13561</v>
      </c>
      <c r="B11173" s="96">
        <v>57126</v>
      </c>
      <c r="C11173" s="96">
        <v>19</v>
      </c>
      <c r="D11173" s="97">
        <v>43857825</v>
      </c>
      <c r="E11173" s="97">
        <v>43867480</v>
      </c>
      <c r="F11173" s="96" t="s">
        <v>2321</v>
      </c>
      <c r="G11173" s="96">
        <v>14</v>
      </c>
      <c r="H11173" s="96">
        <v>0.43623000000000001</v>
      </c>
      <c r="I11173" s="810">
        <v>1</v>
      </c>
    </row>
    <row r="11174" spans="1:9" x14ac:dyDescent="0.15">
      <c r="A11174" s="694" t="s">
        <v>13562</v>
      </c>
      <c r="B11174" s="96">
        <v>91949</v>
      </c>
      <c r="C11174" s="96">
        <v>16</v>
      </c>
      <c r="D11174" s="97">
        <v>23399814</v>
      </c>
      <c r="E11174" s="97">
        <v>23464583</v>
      </c>
      <c r="F11174" s="96" t="s">
        <v>2328</v>
      </c>
      <c r="G11174" s="96">
        <v>114</v>
      </c>
      <c r="H11174" s="96">
        <v>0.43623000000000001</v>
      </c>
      <c r="I11174" s="810">
        <v>1</v>
      </c>
    </row>
    <row r="11175" spans="1:9" x14ac:dyDescent="0.15">
      <c r="A11175" s="694" t="s">
        <v>13563</v>
      </c>
      <c r="B11175" s="96">
        <v>342510</v>
      </c>
      <c r="C11175" s="96">
        <v>17</v>
      </c>
      <c r="D11175" s="97">
        <v>72606022</v>
      </c>
      <c r="E11175" s="97">
        <v>72619897</v>
      </c>
      <c r="F11175" s="96" t="s">
        <v>2328</v>
      </c>
      <c r="G11175" s="96">
        <v>51</v>
      </c>
      <c r="H11175" s="96">
        <v>0.43625999999999998</v>
      </c>
      <c r="I11175" s="810">
        <v>1</v>
      </c>
    </row>
    <row r="11176" spans="1:9" x14ac:dyDescent="0.15">
      <c r="A11176" s="694" t="s">
        <v>13564</v>
      </c>
      <c r="B11176" s="96">
        <v>26224</v>
      </c>
      <c r="C11176" s="96">
        <v>13</v>
      </c>
      <c r="D11176" s="97">
        <v>77579389</v>
      </c>
      <c r="E11176" s="97">
        <v>77601331</v>
      </c>
      <c r="F11176" s="96" t="s">
        <v>2328</v>
      </c>
      <c r="G11176" s="96">
        <v>79</v>
      </c>
      <c r="H11176" s="96">
        <v>0.43630000000000002</v>
      </c>
      <c r="I11176" s="810">
        <v>1</v>
      </c>
    </row>
    <row r="11177" spans="1:9" x14ac:dyDescent="0.15">
      <c r="A11177" s="694" t="s">
        <v>13565</v>
      </c>
      <c r="B11177" s="96">
        <v>84727</v>
      </c>
      <c r="C11177" s="96">
        <v>12</v>
      </c>
      <c r="D11177" s="97">
        <v>6980099</v>
      </c>
      <c r="E11177" s="97">
        <v>6982521</v>
      </c>
      <c r="F11177" s="96" t="s">
        <v>2328</v>
      </c>
      <c r="G11177" s="96">
        <v>8</v>
      </c>
      <c r="H11177" s="96">
        <v>0.43634000000000001</v>
      </c>
      <c r="I11177" s="810">
        <v>1</v>
      </c>
    </row>
    <row r="11178" spans="1:9" x14ac:dyDescent="0.15">
      <c r="A11178" s="694" t="s">
        <v>13566</v>
      </c>
      <c r="B11178" s="96">
        <v>64418</v>
      </c>
      <c r="C11178" s="96">
        <v>7</v>
      </c>
      <c r="D11178" s="97">
        <v>112405364</v>
      </c>
      <c r="E11178" s="97">
        <v>112430768</v>
      </c>
      <c r="F11178" s="96" t="s">
        <v>2328</v>
      </c>
      <c r="G11178" s="96">
        <v>55</v>
      </c>
      <c r="H11178" s="96">
        <v>0.43636999999999998</v>
      </c>
      <c r="I11178" s="810">
        <v>1</v>
      </c>
    </row>
    <row r="11179" spans="1:9" x14ac:dyDescent="0.15">
      <c r="A11179" s="694" t="s">
        <v>13567</v>
      </c>
      <c r="B11179" s="96">
        <v>84936</v>
      </c>
      <c r="C11179" s="96">
        <v>15</v>
      </c>
      <c r="D11179" s="97">
        <v>41099274</v>
      </c>
      <c r="E11179" s="97">
        <v>41106767</v>
      </c>
      <c r="F11179" s="96" t="s">
        <v>2321</v>
      </c>
      <c r="G11179" s="96">
        <v>29</v>
      </c>
      <c r="H11179" s="96">
        <v>0.43641999999999997</v>
      </c>
      <c r="I11179" s="810">
        <v>1</v>
      </c>
    </row>
    <row r="11180" spans="1:9" x14ac:dyDescent="0.15">
      <c r="A11180" s="694" t="s">
        <v>13568</v>
      </c>
      <c r="B11180" s="96">
        <v>56983</v>
      </c>
      <c r="C11180" s="96">
        <v>3</v>
      </c>
      <c r="D11180" s="97">
        <v>119187785</v>
      </c>
      <c r="E11180" s="97">
        <v>119213555</v>
      </c>
      <c r="F11180" s="96" t="s">
        <v>2321</v>
      </c>
      <c r="G11180" s="96">
        <v>84</v>
      </c>
      <c r="H11180" s="96">
        <v>0.43645</v>
      </c>
      <c r="I11180" s="810">
        <v>1</v>
      </c>
    </row>
    <row r="11181" spans="1:9" x14ac:dyDescent="0.15">
      <c r="A11181" s="694" t="s">
        <v>13569</v>
      </c>
      <c r="B11181" s="96">
        <v>80157</v>
      </c>
      <c r="C11181" s="96">
        <v>4</v>
      </c>
      <c r="D11181" s="97">
        <v>48988264</v>
      </c>
      <c r="E11181" s="97">
        <v>49064096</v>
      </c>
      <c r="F11181" s="96" t="s">
        <v>2321</v>
      </c>
      <c r="G11181" s="96">
        <v>202</v>
      </c>
      <c r="H11181" s="96">
        <v>0.43645</v>
      </c>
      <c r="I11181" s="810">
        <v>1</v>
      </c>
    </row>
    <row r="11182" spans="1:9" x14ac:dyDescent="0.15">
      <c r="A11182" s="694" t="s">
        <v>13570</v>
      </c>
      <c r="B11182" s="96">
        <v>147686</v>
      </c>
      <c r="C11182" s="96">
        <v>19</v>
      </c>
      <c r="D11182" s="97">
        <v>58433252</v>
      </c>
      <c r="E11182" s="97">
        <v>58446795</v>
      </c>
      <c r="F11182" s="96" t="s">
        <v>2328</v>
      </c>
      <c r="G11182" s="96">
        <v>40</v>
      </c>
      <c r="H11182" s="96">
        <v>0.43647999999999998</v>
      </c>
      <c r="I11182" s="810">
        <v>1</v>
      </c>
    </row>
    <row r="11183" spans="1:9" x14ac:dyDescent="0.15">
      <c r="A11183" s="694" t="s">
        <v>1238</v>
      </c>
      <c r="B11183" s="96">
        <v>55151</v>
      </c>
      <c r="C11183" s="96">
        <v>9</v>
      </c>
      <c r="D11183" s="97">
        <v>108456806</v>
      </c>
      <c r="E11183" s="97">
        <v>108538892</v>
      </c>
      <c r="F11183" s="96" t="s">
        <v>2321</v>
      </c>
      <c r="G11183" s="96">
        <v>310</v>
      </c>
      <c r="H11183" s="96">
        <v>0.43648999999999999</v>
      </c>
      <c r="I11183" s="810">
        <v>1</v>
      </c>
    </row>
    <row r="11184" spans="1:9" x14ac:dyDescent="0.15">
      <c r="A11184" s="694" t="s">
        <v>13571</v>
      </c>
      <c r="B11184" s="96">
        <v>81617</v>
      </c>
      <c r="C11184" s="96">
        <v>13</v>
      </c>
      <c r="D11184" s="97">
        <v>49882786</v>
      </c>
      <c r="E11184" s="97">
        <v>50018221</v>
      </c>
      <c r="F11184" s="96" t="s">
        <v>2328</v>
      </c>
      <c r="G11184" s="96">
        <v>483</v>
      </c>
      <c r="H11184" s="96">
        <v>0.43659999999999999</v>
      </c>
      <c r="I11184" s="810">
        <v>1</v>
      </c>
    </row>
    <row r="11185" spans="1:9" x14ac:dyDescent="0.15">
      <c r="A11185" s="694" t="s">
        <v>13572</v>
      </c>
      <c r="B11185" s="96">
        <v>84514</v>
      </c>
      <c r="C11185" s="96">
        <v>17</v>
      </c>
      <c r="D11185" s="97">
        <v>40341105</v>
      </c>
      <c r="E11185" s="97">
        <v>40346550</v>
      </c>
      <c r="F11185" s="96" t="s">
        <v>2328</v>
      </c>
      <c r="G11185" s="96">
        <v>5</v>
      </c>
      <c r="H11185" s="96">
        <v>0.43659999999999999</v>
      </c>
      <c r="I11185" s="810">
        <v>1</v>
      </c>
    </row>
    <row r="11186" spans="1:9" x14ac:dyDescent="0.15">
      <c r="A11186" s="694" t="s">
        <v>13573</v>
      </c>
      <c r="B11186" s="96">
        <v>726</v>
      </c>
      <c r="C11186" s="96">
        <v>11</v>
      </c>
      <c r="D11186" s="97">
        <v>76777992</v>
      </c>
      <c r="E11186" s="97">
        <v>76837201</v>
      </c>
      <c r="F11186" s="96" t="s">
        <v>2321</v>
      </c>
      <c r="G11186" s="96">
        <v>179</v>
      </c>
      <c r="H11186" s="96">
        <v>0.43663999999999997</v>
      </c>
      <c r="I11186" s="810">
        <v>1</v>
      </c>
    </row>
    <row r="11187" spans="1:9" x14ac:dyDescent="0.15">
      <c r="A11187" s="694" t="s">
        <v>13574</v>
      </c>
      <c r="B11187" s="96">
        <v>6780</v>
      </c>
      <c r="C11187" s="96">
        <v>20</v>
      </c>
      <c r="D11187" s="97">
        <v>47729876</v>
      </c>
      <c r="E11187" s="97">
        <v>47804907</v>
      </c>
      <c r="F11187" s="96" t="s">
        <v>2328</v>
      </c>
      <c r="G11187" s="96">
        <v>186</v>
      </c>
      <c r="H11187" s="96">
        <v>0.43673000000000001</v>
      </c>
      <c r="I11187" s="810">
        <v>1</v>
      </c>
    </row>
    <row r="11188" spans="1:9" x14ac:dyDescent="0.15">
      <c r="A11188" s="694" t="s">
        <v>13575</v>
      </c>
      <c r="B11188" s="96">
        <v>114784</v>
      </c>
      <c r="C11188" s="96">
        <v>1</v>
      </c>
      <c r="D11188" s="97">
        <v>33979609</v>
      </c>
      <c r="E11188" s="97">
        <v>34631443</v>
      </c>
      <c r="F11188" s="96" t="s">
        <v>2328</v>
      </c>
      <c r="G11188" s="96">
        <v>2042</v>
      </c>
      <c r="H11188" s="96">
        <v>0.43690000000000001</v>
      </c>
      <c r="I11188" s="810">
        <v>1</v>
      </c>
    </row>
    <row r="11189" spans="1:9" x14ac:dyDescent="0.15">
      <c r="A11189" s="694" t="s">
        <v>13576</v>
      </c>
      <c r="B11189" s="96">
        <v>9187</v>
      </c>
      <c r="C11189" s="96">
        <v>15</v>
      </c>
      <c r="D11189" s="97">
        <v>65903618</v>
      </c>
      <c r="E11189" s="97">
        <v>65953334</v>
      </c>
      <c r="F11189" s="96" t="s">
        <v>2321</v>
      </c>
      <c r="G11189" s="96">
        <v>120</v>
      </c>
      <c r="H11189" s="96">
        <v>0.43690000000000001</v>
      </c>
      <c r="I11189" s="810">
        <v>1</v>
      </c>
    </row>
    <row r="11190" spans="1:9" x14ac:dyDescent="0.15">
      <c r="A11190" s="694" t="s">
        <v>13577</v>
      </c>
      <c r="B11190" s="96">
        <v>3451</v>
      </c>
      <c r="C11190" s="96">
        <v>9</v>
      </c>
      <c r="D11190" s="97">
        <v>21227242</v>
      </c>
      <c r="E11190" s="97">
        <v>21228221</v>
      </c>
      <c r="F11190" s="96" t="s">
        <v>2328</v>
      </c>
      <c r="G11190" s="96">
        <v>6</v>
      </c>
      <c r="H11190" s="96">
        <v>0.43692999999999999</v>
      </c>
      <c r="I11190" s="810">
        <v>1</v>
      </c>
    </row>
    <row r="11191" spans="1:9" x14ac:dyDescent="0.15">
      <c r="A11191" s="694" t="s">
        <v>13578</v>
      </c>
      <c r="B11191" s="96">
        <v>79816</v>
      </c>
      <c r="C11191" s="96">
        <v>19</v>
      </c>
      <c r="D11191" s="97">
        <v>2977536</v>
      </c>
      <c r="E11191" s="97">
        <v>2995182</v>
      </c>
      <c r="F11191" s="96" t="s">
        <v>2321</v>
      </c>
      <c r="G11191" s="96">
        <v>60</v>
      </c>
      <c r="H11191" s="96">
        <v>0.43694</v>
      </c>
      <c r="I11191" s="810">
        <v>1</v>
      </c>
    </row>
    <row r="11192" spans="1:9" x14ac:dyDescent="0.15">
      <c r="A11192" s="694" t="s">
        <v>13579</v>
      </c>
      <c r="B11192" s="96">
        <v>632</v>
      </c>
      <c r="C11192" s="96">
        <v>1</v>
      </c>
      <c r="D11192" s="97">
        <v>156211951</v>
      </c>
      <c r="E11192" s="97">
        <v>156213123</v>
      </c>
      <c r="F11192" s="96" t="s">
        <v>2321</v>
      </c>
      <c r="G11192" s="96">
        <v>2</v>
      </c>
      <c r="H11192" s="96">
        <v>0.43697999999999998</v>
      </c>
      <c r="I11192" s="810">
        <v>1</v>
      </c>
    </row>
    <row r="11193" spans="1:9" x14ac:dyDescent="0.15">
      <c r="A11193" s="694" t="s">
        <v>13580</v>
      </c>
      <c r="B11193" s="96">
        <v>154288</v>
      </c>
      <c r="C11193" s="96">
        <v>6</v>
      </c>
      <c r="D11193" s="97">
        <v>74072400</v>
      </c>
      <c r="E11193" s="97">
        <v>74073898</v>
      </c>
      <c r="F11193" s="96" t="s">
        <v>2321</v>
      </c>
      <c r="G11193" s="96">
        <v>5</v>
      </c>
      <c r="H11193" s="96">
        <v>0.43698999999999999</v>
      </c>
      <c r="I11193" s="810">
        <v>1</v>
      </c>
    </row>
    <row r="11194" spans="1:9" x14ac:dyDescent="0.15">
      <c r="A11194" s="694" t="s">
        <v>13581</v>
      </c>
      <c r="B11194" s="96">
        <v>80119</v>
      </c>
      <c r="C11194" s="96">
        <v>15</v>
      </c>
      <c r="D11194" s="97">
        <v>65107831</v>
      </c>
      <c r="E11194" s="97">
        <v>65117867</v>
      </c>
      <c r="F11194" s="96" t="s">
        <v>2328</v>
      </c>
      <c r="G11194" s="96">
        <v>45</v>
      </c>
      <c r="H11194" s="96">
        <v>0.43702999999999997</v>
      </c>
      <c r="I11194" s="810">
        <v>1</v>
      </c>
    </row>
    <row r="11195" spans="1:9" x14ac:dyDescent="0.15">
      <c r="A11195" s="694" t="s">
        <v>13582</v>
      </c>
      <c r="B11195" s="96">
        <v>653567</v>
      </c>
      <c r="C11195" s="96">
        <v>10</v>
      </c>
      <c r="D11195" s="97">
        <v>17794260</v>
      </c>
      <c r="E11195" s="97">
        <v>17842866</v>
      </c>
      <c r="F11195" s="96" t="s">
        <v>2321</v>
      </c>
      <c r="G11195" s="96">
        <v>1</v>
      </c>
      <c r="H11195" s="96">
        <v>0.43709999999999999</v>
      </c>
      <c r="I11195" s="810">
        <v>1</v>
      </c>
    </row>
    <row r="11196" spans="1:9" x14ac:dyDescent="0.15">
      <c r="A11196" s="694" t="s">
        <v>13583</v>
      </c>
      <c r="B11196" s="96">
        <v>222894</v>
      </c>
      <c r="C11196" s="96">
        <v>7</v>
      </c>
      <c r="D11196" s="97">
        <v>19180618</v>
      </c>
      <c r="E11196" s="97">
        <v>19185044</v>
      </c>
      <c r="F11196" s="96" t="s">
        <v>2328</v>
      </c>
      <c r="G11196" s="96">
        <v>5</v>
      </c>
      <c r="H11196" s="96">
        <v>0.43723000000000001</v>
      </c>
      <c r="I11196" s="810">
        <v>1</v>
      </c>
    </row>
    <row r="11197" spans="1:9" x14ac:dyDescent="0.15">
      <c r="A11197" s="694" t="s">
        <v>13584</v>
      </c>
      <c r="B11197" s="96">
        <v>10587</v>
      </c>
      <c r="C11197" s="96">
        <v>22</v>
      </c>
      <c r="D11197" s="97">
        <v>19863040</v>
      </c>
      <c r="E11197" s="97">
        <v>19929359</v>
      </c>
      <c r="F11197" s="96" t="s">
        <v>2328</v>
      </c>
      <c r="G11197" s="96">
        <v>325</v>
      </c>
      <c r="H11197" s="96">
        <v>0.43724000000000002</v>
      </c>
      <c r="I11197" s="810">
        <v>1</v>
      </c>
    </row>
    <row r="11198" spans="1:9" x14ac:dyDescent="0.15">
      <c r="A11198" s="694" t="s">
        <v>13585</v>
      </c>
      <c r="B11198" s="96">
        <v>378925</v>
      </c>
      <c r="C11198" s="96">
        <v>7</v>
      </c>
      <c r="D11198" s="97">
        <v>122341720</v>
      </c>
      <c r="E11198" s="97">
        <v>122343021</v>
      </c>
      <c r="F11198" s="96" t="s">
        <v>2328</v>
      </c>
      <c r="G11198" s="96">
        <v>4</v>
      </c>
      <c r="H11198" s="96">
        <v>0.43730999999999998</v>
      </c>
      <c r="I11198" s="810">
        <v>1</v>
      </c>
    </row>
    <row r="11199" spans="1:9" x14ac:dyDescent="0.15">
      <c r="A11199" s="694" t="s">
        <v>13586</v>
      </c>
      <c r="B11199" s="96">
        <v>8433</v>
      </c>
      <c r="C11199" s="96">
        <v>10</v>
      </c>
      <c r="D11199" s="97">
        <v>135043778</v>
      </c>
      <c r="E11199" s="97">
        <v>135045062</v>
      </c>
      <c r="F11199" s="96" t="s">
        <v>2321</v>
      </c>
      <c r="G11199" s="96">
        <v>6</v>
      </c>
      <c r="H11199" s="96">
        <v>0.43736999999999998</v>
      </c>
      <c r="I11199" s="810">
        <v>1</v>
      </c>
    </row>
    <row r="11200" spans="1:9" x14ac:dyDescent="0.15">
      <c r="A11200" s="694" t="s">
        <v>13587</v>
      </c>
      <c r="B11200" s="96">
        <v>22795</v>
      </c>
      <c r="C11200" s="96">
        <v>14</v>
      </c>
      <c r="D11200" s="97">
        <v>52471520</v>
      </c>
      <c r="E11200" s="97">
        <v>52535949</v>
      </c>
      <c r="F11200" s="96" t="s">
        <v>2328</v>
      </c>
      <c r="G11200" s="96">
        <v>370</v>
      </c>
      <c r="H11200" s="96">
        <v>0.43739</v>
      </c>
      <c r="I11200" s="810">
        <v>1</v>
      </c>
    </row>
    <row r="11201" spans="1:9" x14ac:dyDescent="0.15">
      <c r="A11201" s="694" t="s">
        <v>13588</v>
      </c>
      <c r="B11201" s="96">
        <v>140876</v>
      </c>
      <c r="C11201" s="96">
        <v>20</v>
      </c>
      <c r="D11201" s="97">
        <v>49202645</v>
      </c>
      <c r="E11201" s="97">
        <v>49308277</v>
      </c>
      <c r="F11201" s="96" t="s">
        <v>2328</v>
      </c>
      <c r="G11201" s="96">
        <v>350</v>
      </c>
      <c r="H11201" s="96">
        <v>0.43741000000000002</v>
      </c>
      <c r="I11201" s="810">
        <v>1</v>
      </c>
    </row>
    <row r="11202" spans="1:9" x14ac:dyDescent="0.15">
      <c r="A11202" s="694" t="s">
        <v>13589</v>
      </c>
      <c r="B11202" s="96">
        <v>10609</v>
      </c>
      <c r="C11202" s="96">
        <v>17</v>
      </c>
      <c r="D11202" s="97">
        <v>39958204</v>
      </c>
      <c r="E11202" s="97">
        <v>39968881</v>
      </c>
      <c r="F11202" s="96" t="s">
        <v>2328</v>
      </c>
      <c r="G11202" s="96">
        <v>33</v>
      </c>
      <c r="H11202" s="96">
        <v>0.43752000000000002</v>
      </c>
      <c r="I11202" s="810">
        <v>1</v>
      </c>
    </row>
    <row r="11203" spans="1:9" x14ac:dyDescent="0.15">
      <c r="A11203" s="694" t="s">
        <v>13590</v>
      </c>
      <c r="B11203" s="96">
        <v>5062</v>
      </c>
      <c r="C11203" s="96">
        <v>3</v>
      </c>
      <c r="D11203" s="97">
        <v>196466728</v>
      </c>
      <c r="E11203" s="97">
        <v>196559518</v>
      </c>
      <c r="F11203" s="96" t="s">
        <v>2321</v>
      </c>
      <c r="G11203" s="96">
        <v>462</v>
      </c>
      <c r="H11203" s="96">
        <v>0.43757000000000001</v>
      </c>
      <c r="I11203" s="810">
        <v>1</v>
      </c>
    </row>
    <row r="11204" spans="1:9" x14ac:dyDescent="0.15">
      <c r="A11204" s="694" t="s">
        <v>13591</v>
      </c>
      <c r="B11204" s="96">
        <v>2068</v>
      </c>
      <c r="C11204" s="96">
        <v>19</v>
      </c>
      <c r="D11204" s="97">
        <v>45854649</v>
      </c>
      <c r="E11204" s="97">
        <v>45873845</v>
      </c>
      <c r="F11204" s="96" t="s">
        <v>2328</v>
      </c>
      <c r="G11204" s="96">
        <v>59</v>
      </c>
      <c r="H11204" s="96">
        <v>0.43767</v>
      </c>
      <c r="I11204" s="810">
        <v>1</v>
      </c>
    </row>
    <row r="11205" spans="1:9" x14ac:dyDescent="0.15">
      <c r="A11205" s="694" t="s">
        <v>13592</v>
      </c>
      <c r="B11205" s="96">
        <v>770</v>
      </c>
      <c r="C11205" s="96">
        <v>19</v>
      </c>
      <c r="D11205" s="97">
        <v>49141272</v>
      </c>
      <c r="E11205" s="97">
        <v>49149451</v>
      </c>
      <c r="F11205" s="96" t="s">
        <v>2328</v>
      </c>
      <c r="G11205" s="96">
        <v>16</v>
      </c>
      <c r="H11205" s="96">
        <v>0.43772</v>
      </c>
      <c r="I11205" s="810">
        <v>1</v>
      </c>
    </row>
    <row r="11206" spans="1:9" x14ac:dyDescent="0.15">
      <c r="A11206" s="694" t="s">
        <v>13593</v>
      </c>
      <c r="B11206" s="96">
        <v>4131</v>
      </c>
      <c r="C11206" s="96">
        <v>5</v>
      </c>
      <c r="D11206" s="97">
        <v>71403118</v>
      </c>
      <c r="E11206" s="97">
        <v>71505397</v>
      </c>
      <c r="F11206" s="96" t="s">
        <v>2321</v>
      </c>
      <c r="G11206" s="96">
        <v>277</v>
      </c>
      <c r="H11206" s="96">
        <v>0.43790000000000001</v>
      </c>
      <c r="I11206" s="810">
        <v>1</v>
      </c>
    </row>
    <row r="11207" spans="1:9" x14ac:dyDescent="0.15">
      <c r="A11207" s="694" t="s">
        <v>13594</v>
      </c>
      <c r="B11207" s="96">
        <v>3890</v>
      </c>
      <c r="C11207" s="96">
        <v>12</v>
      </c>
      <c r="D11207" s="97">
        <v>52771596</v>
      </c>
      <c r="E11207" s="97">
        <v>52779417</v>
      </c>
      <c r="F11207" s="96" t="s">
        <v>2328</v>
      </c>
      <c r="G11207" s="96">
        <v>71</v>
      </c>
      <c r="H11207" s="96">
        <v>0.43792999999999999</v>
      </c>
      <c r="I11207" s="810">
        <v>1</v>
      </c>
    </row>
    <row r="11208" spans="1:9" x14ac:dyDescent="0.15">
      <c r="A11208" s="694" t="s">
        <v>13595</v>
      </c>
      <c r="B11208" s="96">
        <v>390174</v>
      </c>
      <c r="C11208" s="96">
        <v>11</v>
      </c>
      <c r="D11208" s="97">
        <v>56467864</v>
      </c>
      <c r="E11208" s="97">
        <v>56468781</v>
      </c>
      <c r="F11208" s="96" t="s">
        <v>2321</v>
      </c>
      <c r="G11208" s="96">
        <v>5</v>
      </c>
      <c r="H11208" s="96">
        <v>0.43797999999999998</v>
      </c>
      <c r="I11208" s="810">
        <v>1</v>
      </c>
    </row>
    <row r="11209" spans="1:9" x14ac:dyDescent="0.15">
      <c r="A11209" s="694" t="s">
        <v>13596</v>
      </c>
      <c r="B11209" s="96">
        <v>9091</v>
      </c>
      <c r="C11209" s="96">
        <v>16</v>
      </c>
      <c r="D11209" s="97">
        <v>619968</v>
      </c>
      <c r="E11209" s="97">
        <v>634136</v>
      </c>
      <c r="F11209" s="96" t="s">
        <v>2321</v>
      </c>
      <c r="G11209" s="96">
        <v>52</v>
      </c>
      <c r="H11209" s="96">
        <v>0.43802000000000002</v>
      </c>
      <c r="I11209" s="810">
        <v>1</v>
      </c>
    </row>
    <row r="11210" spans="1:9" x14ac:dyDescent="0.15">
      <c r="A11210" s="694" t="s">
        <v>13597</v>
      </c>
      <c r="B11210" s="96">
        <v>6279</v>
      </c>
      <c r="C11210" s="96">
        <v>1</v>
      </c>
      <c r="D11210" s="97">
        <v>153362508</v>
      </c>
      <c r="E11210" s="97">
        <v>153395054</v>
      </c>
      <c r="F11210" s="96" t="s">
        <v>2328</v>
      </c>
      <c r="G11210" s="96">
        <v>93</v>
      </c>
      <c r="H11210" s="96">
        <v>0.43807000000000001</v>
      </c>
      <c r="I11210" s="810">
        <v>1</v>
      </c>
    </row>
    <row r="11211" spans="1:9" x14ac:dyDescent="0.15">
      <c r="A11211" s="694" t="s">
        <v>13598</v>
      </c>
      <c r="B11211" s="96">
        <v>100506243</v>
      </c>
      <c r="C11211" s="96">
        <v>3</v>
      </c>
      <c r="D11211" s="97">
        <v>42977834</v>
      </c>
      <c r="E11211" s="97">
        <v>42984284</v>
      </c>
      <c r="F11211" s="96" t="s">
        <v>2321</v>
      </c>
      <c r="G11211" s="96">
        <v>16</v>
      </c>
      <c r="H11211" s="96">
        <v>0.43824999999999997</v>
      </c>
      <c r="I11211" s="810">
        <v>1</v>
      </c>
    </row>
    <row r="11212" spans="1:9" x14ac:dyDescent="0.15">
      <c r="A11212" s="694" t="s">
        <v>13599</v>
      </c>
      <c r="B11212" s="96">
        <v>57501</v>
      </c>
      <c r="C11212" s="96">
        <v>3</v>
      </c>
      <c r="D11212" s="97">
        <v>128689779</v>
      </c>
      <c r="E11212" s="97">
        <v>128719915</v>
      </c>
      <c r="F11212" s="96" t="s">
        <v>2328</v>
      </c>
      <c r="G11212" s="96">
        <v>87</v>
      </c>
      <c r="H11212" s="96">
        <v>0.43824999999999997</v>
      </c>
      <c r="I11212" s="810">
        <v>1</v>
      </c>
    </row>
    <row r="11213" spans="1:9" x14ac:dyDescent="0.15">
      <c r="A11213" s="694" t="s">
        <v>13600</v>
      </c>
      <c r="B11213" s="96">
        <v>23074</v>
      </c>
      <c r="C11213" s="96">
        <v>12</v>
      </c>
      <c r="D11213" s="97">
        <v>100422233</v>
      </c>
      <c r="E11213" s="97">
        <v>100536642</v>
      </c>
      <c r="F11213" s="96" t="s">
        <v>2328</v>
      </c>
      <c r="G11213" s="96">
        <v>351</v>
      </c>
      <c r="H11213" s="96">
        <v>0.43830000000000002</v>
      </c>
      <c r="I11213" s="810">
        <v>1</v>
      </c>
    </row>
    <row r="11214" spans="1:9" x14ac:dyDescent="0.15">
      <c r="A11214" s="694" t="s">
        <v>13601</v>
      </c>
      <c r="B11214" s="96">
        <v>146395</v>
      </c>
      <c r="C11214" s="96">
        <v>16</v>
      </c>
      <c r="D11214" s="97">
        <v>27798850</v>
      </c>
      <c r="E11214" s="97">
        <v>28074830</v>
      </c>
      <c r="F11214" s="96" t="s">
        <v>2328</v>
      </c>
      <c r="G11214" s="96">
        <v>982</v>
      </c>
      <c r="H11214" s="96">
        <v>0.43830999999999998</v>
      </c>
      <c r="I11214" s="810">
        <v>1</v>
      </c>
    </row>
    <row r="11215" spans="1:9" x14ac:dyDescent="0.15">
      <c r="A11215" s="694" t="s">
        <v>13602</v>
      </c>
      <c r="B11215" s="96">
        <v>11026</v>
      </c>
      <c r="C11215" s="96">
        <v>19</v>
      </c>
      <c r="D11215" s="97">
        <v>54799854</v>
      </c>
      <c r="E11215" s="97">
        <v>54804625</v>
      </c>
      <c r="F11215" s="96" t="s">
        <v>2328</v>
      </c>
      <c r="G11215" s="96">
        <v>17</v>
      </c>
      <c r="H11215" s="96">
        <v>0.43833</v>
      </c>
      <c r="I11215" s="810">
        <v>1</v>
      </c>
    </row>
    <row r="11216" spans="1:9" x14ac:dyDescent="0.15">
      <c r="A11216" s="694" t="s">
        <v>13603</v>
      </c>
      <c r="B11216" s="96">
        <v>741</v>
      </c>
      <c r="C11216" s="96">
        <v>11</v>
      </c>
      <c r="D11216" s="97">
        <v>64883875</v>
      </c>
      <c r="E11216" s="97">
        <v>64885170</v>
      </c>
      <c r="F11216" s="96" t="s">
        <v>2328</v>
      </c>
      <c r="G11216" s="96">
        <v>2</v>
      </c>
      <c r="H11216" s="96">
        <v>0.43841000000000002</v>
      </c>
      <c r="I11216" s="810">
        <v>1</v>
      </c>
    </row>
    <row r="11217" spans="1:9" x14ac:dyDescent="0.15">
      <c r="A11217" s="694" t="s">
        <v>13604</v>
      </c>
      <c r="B11217" s="96">
        <v>2243</v>
      </c>
      <c r="C11217" s="96">
        <v>4</v>
      </c>
      <c r="D11217" s="97">
        <v>155504280</v>
      </c>
      <c r="E11217" s="97">
        <v>155511897</v>
      </c>
      <c r="F11217" s="96" t="s">
        <v>2328</v>
      </c>
      <c r="G11217" s="96">
        <v>16</v>
      </c>
      <c r="H11217" s="96">
        <v>0.43846000000000002</v>
      </c>
      <c r="I11217" s="810">
        <v>1</v>
      </c>
    </row>
    <row r="11218" spans="1:9" x14ac:dyDescent="0.15">
      <c r="A11218" s="694" t="s">
        <v>13605</v>
      </c>
      <c r="B11218" s="96">
        <v>645811</v>
      </c>
      <c r="C11218" s="96">
        <v>16</v>
      </c>
      <c r="D11218" s="97">
        <v>1484389</v>
      </c>
      <c r="E11218" s="97">
        <v>1494490</v>
      </c>
      <c r="F11218" s="96" t="s">
        <v>2328</v>
      </c>
      <c r="G11218" s="96">
        <v>76</v>
      </c>
      <c r="H11218" s="96">
        <v>0.43847000000000003</v>
      </c>
      <c r="I11218" s="810">
        <v>1</v>
      </c>
    </row>
    <row r="11219" spans="1:9" x14ac:dyDescent="0.15">
      <c r="A11219" s="694" t="s">
        <v>13606</v>
      </c>
      <c r="B11219" s="96">
        <v>144233</v>
      </c>
      <c r="C11219" s="96">
        <v>12</v>
      </c>
      <c r="D11219" s="97">
        <v>50229826</v>
      </c>
      <c r="E11219" s="97">
        <v>50236912</v>
      </c>
      <c r="F11219" s="96" t="s">
        <v>2328</v>
      </c>
      <c r="G11219" s="96">
        <v>17</v>
      </c>
      <c r="H11219" s="96">
        <v>0.43847999999999998</v>
      </c>
      <c r="I11219" s="810">
        <v>1</v>
      </c>
    </row>
    <row r="11220" spans="1:9" x14ac:dyDescent="0.15">
      <c r="A11220" s="694" t="s">
        <v>13607</v>
      </c>
      <c r="B11220" s="96">
        <v>56891</v>
      </c>
      <c r="C11220" s="96">
        <v>19</v>
      </c>
      <c r="D11220" s="97">
        <v>40194946</v>
      </c>
      <c r="E11220" s="97">
        <v>40200088</v>
      </c>
      <c r="F11220" s="96" t="s">
        <v>2321</v>
      </c>
      <c r="G11220" s="96">
        <v>26</v>
      </c>
      <c r="H11220" s="96">
        <v>0.4385</v>
      </c>
      <c r="I11220" s="810">
        <v>1</v>
      </c>
    </row>
    <row r="11221" spans="1:9" x14ac:dyDescent="0.15">
      <c r="A11221" s="694" t="s">
        <v>13608</v>
      </c>
      <c r="B11221" s="96">
        <v>117532</v>
      </c>
      <c r="C11221" s="96">
        <v>20</v>
      </c>
      <c r="D11221" s="97">
        <v>2517253</v>
      </c>
      <c r="E11221" s="97">
        <v>2622494</v>
      </c>
      <c r="F11221" s="96" t="s">
        <v>2321</v>
      </c>
      <c r="G11221" s="96">
        <v>469</v>
      </c>
      <c r="H11221" s="96">
        <v>0.43852000000000002</v>
      </c>
      <c r="I11221" s="810">
        <v>1</v>
      </c>
    </row>
    <row r="11222" spans="1:9" x14ac:dyDescent="0.15">
      <c r="A11222" s="694" t="s">
        <v>13609</v>
      </c>
      <c r="B11222" s="96">
        <v>4154</v>
      </c>
      <c r="C11222" s="96">
        <v>3</v>
      </c>
      <c r="D11222" s="97">
        <v>151962120</v>
      </c>
      <c r="E11222" s="97">
        <v>152183569</v>
      </c>
      <c r="F11222" s="96" t="s">
        <v>2321</v>
      </c>
      <c r="G11222" s="96">
        <v>441</v>
      </c>
      <c r="H11222" s="96">
        <v>0.43853999999999999</v>
      </c>
      <c r="I11222" s="810">
        <v>1</v>
      </c>
    </row>
    <row r="11223" spans="1:9" x14ac:dyDescent="0.15">
      <c r="A11223" s="694" t="s">
        <v>13610</v>
      </c>
      <c r="B11223" s="96">
        <v>83756</v>
      </c>
      <c r="C11223" s="96">
        <v>1</v>
      </c>
      <c r="D11223" s="97">
        <v>1266726</v>
      </c>
      <c r="E11223" s="97">
        <v>1269844</v>
      </c>
      <c r="F11223" s="96" t="s">
        <v>2321</v>
      </c>
      <c r="G11223" s="96">
        <v>8</v>
      </c>
      <c r="H11223" s="96">
        <v>0.43856000000000001</v>
      </c>
      <c r="I11223" s="810">
        <v>1</v>
      </c>
    </row>
    <row r="11224" spans="1:9" x14ac:dyDescent="0.15">
      <c r="A11224" s="694" t="s">
        <v>13611</v>
      </c>
      <c r="B11224" s="96">
        <v>347736</v>
      </c>
      <c r="C11224" s="96">
        <v>3</v>
      </c>
      <c r="D11224" s="97">
        <v>137980279</v>
      </c>
      <c r="E11224" s="97">
        <v>138049018</v>
      </c>
      <c r="F11224" s="96" t="s">
        <v>2328</v>
      </c>
      <c r="G11224" s="96">
        <v>87</v>
      </c>
      <c r="H11224" s="96">
        <v>0.43861</v>
      </c>
      <c r="I11224" s="810">
        <v>1</v>
      </c>
    </row>
    <row r="11225" spans="1:9" x14ac:dyDescent="0.15">
      <c r="A11225" s="694" t="s">
        <v>13612</v>
      </c>
      <c r="B11225" s="96">
        <v>7538</v>
      </c>
      <c r="C11225" s="96">
        <v>19</v>
      </c>
      <c r="D11225" s="97">
        <v>39897487</v>
      </c>
      <c r="E11225" s="97">
        <v>39900052</v>
      </c>
      <c r="F11225" s="96" t="s">
        <v>2321</v>
      </c>
      <c r="G11225" s="96">
        <v>3</v>
      </c>
      <c r="H11225" s="96">
        <v>0.43867</v>
      </c>
      <c r="I11225" s="810">
        <v>1</v>
      </c>
    </row>
    <row r="11226" spans="1:9" x14ac:dyDescent="0.15">
      <c r="A11226" s="694" t="s">
        <v>13613</v>
      </c>
      <c r="B11226" s="96">
        <v>84131</v>
      </c>
      <c r="C11226" s="96">
        <v>9</v>
      </c>
      <c r="D11226" s="97">
        <v>80850978</v>
      </c>
      <c r="E11226" s="97">
        <v>80886799</v>
      </c>
      <c r="F11226" s="96" t="s">
        <v>2321</v>
      </c>
      <c r="G11226" s="96">
        <v>100</v>
      </c>
      <c r="H11226" s="96">
        <v>0.43869000000000002</v>
      </c>
      <c r="I11226" s="810">
        <v>1</v>
      </c>
    </row>
    <row r="11227" spans="1:9" x14ac:dyDescent="0.15">
      <c r="A11227" s="694" t="s">
        <v>13614</v>
      </c>
      <c r="B11227" s="96">
        <v>10844</v>
      </c>
      <c r="C11227" s="96">
        <v>10</v>
      </c>
      <c r="D11227" s="97">
        <v>135092134</v>
      </c>
      <c r="E11227" s="97">
        <v>135125841</v>
      </c>
      <c r="F11227" s="96" t="s">
        <v>2328</v>
      </c>
      <c r="G11227" s="96">
        <v>119</v>
      </c>
      <c r="H11227" s="96">
        <v>0.43870999999999999</v>
      </c>
      <c r="I11227" s="810">
        <v>1</v>
      </c>
    </row>
    <row r="11228" spans="1:9" x14ac:dyDescent="0.15">
      <c r="A11228" s="694" t="s">
        <v>13615</v>
      </c>
      <c r="B11228" s="96">
        <v>286343</v>
      </c>
      <c r="C11228" s="96">
        <v>9</v>
      </c>
      <c r="D11228" s="97">
        <v>12774989</v>
      </c>
      <c r="E11228" s="97">
        <v>12823059</v>
      </c>
      <c r="F11228" s="96" t="s">
        <v>2321</v>
      </c>
      <c r="G11228" s="96">
        <v>168</v>
      </c>
      <c r="H11228" s="96">
        <v>0.43873000000000001</v>
      </c>
      <c r="I11228" s="810">
        <v>1</v>
      </c>
    </row>
    <row r="11229" spans="1:9" x14ac:dyDescent="0.15">
      <c r="A11229" s="694" t="s">
        <v>13616</v>
      </c>
      <c r="B11229" s="96">
        <v>1208</v>
      </c>
      <c r="C11229" s="96">
        <v>6</v>
      </c>
      <c r="D11229" s="97">
        <v>35762759</v>
      </c>
      <c r="E11229" s="97">
        <v>35765121</v>
      </c>
      <c r="F11229" s="96" t="s">
        <v>2328</v>
      </c>
      <c r="G11229" s="96">
        <v>11</v>
      </c>
      <c r="H11229" s="96">
        <v>0.43879000000000001</v>
      </c>
      <c r="I11229" s="810">
        <v>1</v>
      </c>
    </row>
    <row r="11230" spans="1:9" x14ac:dyDescent="0.15">
      <c r="A11230" s="694" t="s">
        <v>13617</v>
      </c>
      <c r="B11230" s="96">
        <v>378884</v>
      </c>
      <c r="C11230" s="96">
        <v>6</v>
      </c>
      <c r="D11230" s="97">
        <v>18120718</v>
      </c>
      <c r="E11230" s="97">
        <v>18122851</v>
      </c>
      <c r="F11230" s="96" t="s">
        <v>2328</v>
      </c>
      <c r="G11230" s="96">
        <v>8</v>
      </c>
      <c r="H11230" s="96">
        <v>0.43881999999999999</v>
      </c>
      <c r="I11230" s="810">
        <v>1</v>
      </c>
    </row>
    <row r="11231" spans="1:9" x14ac:dyDescent="0.15">
      <c r="A11231" s="694" t="s">
        <v>13618</v>
      </c>
      <c r="B11231" s="96">
        <v>1890</v>
      </c>
      <c r="C11231" s="96">
        <v>22</v>
      </c>
      <c r="D11231" s="97">
        <v>50964181</v>
      </c>
      <c r="E11231" s="97">
        <v>50968514</v>
      </c>
      <c r="F11231" s="96" t="s">
        <v>2328</v>
      </c>
      <c r="G11231" s="96">
        <v>14</v>
      </c>
      <c r="H11231" s="96">
        <v>0.43883</v>
      </c>
      <c r="I11231" s="810">
        <v>1</v>
      </c>
    </row>
    <row r="11232" spans="1:9" x14ac:dyDescent="0.15">
      <c r="A11232" s="694" t="s">
        <v>13619</v>
      </c>
      <c r="B11232" s="96">
        <v>100037417</v>
      </c>
      <c r="C11232" s="96">
        <v>22</v>
      </c>
      <c r="D11232" s="97">
        <v>24308652</v>
      </c>
      <c r="E11232" s="97">
        <v>24314748</v>
      </c>
      <c r="F11232" s="96" t="s">
        <v>2321</v>
      </c>
      <c r="G11232" s="96">
        <v>21</v>
      </c>
      <c r="H11232" s="96">
        <v>0.43884000000000001</v>
      </c>
      <c r="I11232" s="810">
        <v>1</v>
      </c>
    </row>
    <row r="11233" spans="1:9" x14ac:dyDescent="0.15">
      <c r="A11233" s="694" t="s">
        <v>13620</v>
      </c>
      <c r="B11233" s="96">
        <v>64127</v>
      </c>
      <c r="C11233" s="96">
        <v>16</v>
      </c>
      <c r="D11233" s="97">
        <v>50727507</v>
      </c>
      <c r="E11233" s="97">
        <v>50766990</v>
      </c>
      <c r="F11233" s="96" t="s">
        <v>2321</v>
      </c>
      <c r="G11233" s="96">
        <v>114</v>
      </c>
      <c r="H11233" s="96">
        <v>0.43885000000000002</v>
      </c>
      <c r="I11233" s="810">
        <v>1</v>
      </c>
    </row>
    <row r="11234" spans="1:9" x14ac:dyDescent="0.15">
      <c r="A11234" s="694" t="s">
        <v>13621</v>
      </c>
      <c r="B11234" s="96">
        <v>3223</v>
      </c>
      <c r="C11234" s="96">
        <v>12</v>
      </c>
      <c r="D11234" s="97">
        <v>54410642</v>
      </c>
      <c r="E11234" s="97">
        <v>54424607</v>
      </c>
      <c r="F11234" s="96" t="s">
        <v>2321</v>
      </c>
      <c r="G11234" s="96">
        <v>30</v>
      </c>
      <c r="H11234" s="96">
        <v>0.43890000000000001</v>
      </c>
      <c r="I11234" s="810">
        <v>1</v>
      </c>
    </row>
    <row r="11235" spans="1:9" x14ac:dyDescent="0.15">
      <c r="A11235" s="694" t="s">
        <v>13622</v>
      </c>
      <c r="B11235" s="96">
        <v>152007</v>
      </c>
      <c r="C11235" s="96">
        <v>9</v>
      </c>
      <c r="D11235" s="97">
        <v>36136730</v>
      </c>
      <c r="E11235" s="97">
        <v>36163910</v>
      </c>
      <c r="F11235" s="96" t="s">
        <v>2321</v>
      </c>
      <c r="G11235" s="96">
        <v>99</v>
      </c>
      <c r="H11235" s="96">
        <v>0.43901000000000001</v>
      </c>
      <c r="I11235" s="810">
        <v>1</v>
      </c>
    </row>
    <row r="11236" spans="1:9" x14ac:dyDescent="0.15">
      <c r="A11236" s="694" t="s">
        <v>13623</v>
      </c>
      <c r="B11236" s="96">
        <v>6318</v>
      </c>
      <c r="C11236" s="96">
        <v>18</v>
      </c>
      <c r="D11236" s="97">
        <v>61304493</v>
      </c>
      <c r="E11236" s="97">
        <v>61311502</v>
      </c>
      <c r="F11236" s="96" t="s">
        <v>2328</v>
      </c>
      <c r="G11236" s="96">
        <v>16</v>
      </c>
      <c r="H11236" s="96">
        <v>0.43911</v>
      </c>
      <c r="I11236" s="810">
        <v>1</v>
      </c>
    </row>
    <row r="11237" spans="1:9" x14ac:dyDescent="0.15">
      <c r="A11237" s="694" t="s">
        <v>13624</v>
      </c>
      <c r="B11237" s="96">
        <v>55644</v>
      </c>
      <c r="C11237" s="96">
        <v>14</v>
      </c>
      <c r="D11237" s="97">
        <v>20915207</v>
      </c>
      <c r="E11237" s="97">
        <v>20923267</v>
      </c>
      <c r="F11237" s="96" t="s">
        <v>2328</v>
      </c>
      <c r="G11237" s="96">
        <v>36</v>
      </c>
      <c r="H11237" s="96">
        <v>0.43912000000000001</v>
      </c>
      <c r="I11237" s="810">
        <v>1</v>
      </c>
    </row>
    <row r="11238" spans="1:9" x14ac:dyDescent="0.15">
      <c r="A11238" s="694" t="s">
        <v>13625</v>
      </c>
      <c r="B11238" s="96">
        <v>56128</v>
      </c>
      <c r="C11238" s="96">
        <v>5</v>
      </c>
      <c r="D11238" s="97">
        <v>140557371</v>
      </c>
      <c r="E11238" s="97">
        <v>140560081</v>
      </c>
      <c r="F11238" s="96" t="s">
        <v>2321</v>
      </c>
      <c r="G11238" s="96">
        <v>8</v>
      </c>
      <c r="H11238" s="96">
        <v>0.43922</v>
      </c>
      <c r="I11238" s="810">
        <v>1</v>
      </c>
    </row>
    <row r="11239" spans="1:9" x14ac:dyDescent="0.15">
      <c r="A11239" s="694" t="s">
        <v>13626</v>
      </c>
      <c r="B11239" s="96">
        <v>435</v>
      </c>
      <c r="C11239" s="96">
        <v>7</v>
      </c>
      <c r="D11239" s="97">
        <v>65540776</v>
      </c>
      <c r="E11239" s="97">
        <v>65558330</v>
      </c>
      <c r="F11239" s="96" t="s">
        <v>2321</v>
      </c>
      <c r="G11239" s="96">
        <v>46</v>
      </c>
      <c r="H11239" s="96">
        <v>0.43940000000000001</v>
      </c>
      <c r="I11239" s="810">
        <v>1</v>
      </c>
    </row>
    <row r="11240" spans="1:9" x14ac:dyDescent="0.15">
      <c r="A11240" s="694" t="s">
        <v>13627</v>
      </c>
      <c r="B11240" s="96">
        <v>2661</v>
      </c>
      <c r="C11240" s="96">
        <v>5</v>
      </c>
      <c r="D11240" s="97">
        <v>132196877</v>
      </c>
      <c r="E11240" s="97">
        <v>132202238</v>
      </c>
      <c r="F11240" s="96" t="s">
        <v>2328</v>
      </c>
      <c r="G11240" s="96">
        <v>17</v>
      </c>
      <c r="H11240" s="96">
        <v>0.43952999999999998</v>
      </c>
      <c r="I11240" s="810">
        <v>1</v>
      </c>
    </row>
    <row r="11241" spans="1:9" x14ac:dyDescent="0.15">
      <c r="A11241" s="694" t="s">
        <v>13628</v>
      </c>
      <c r="B11241" s="96">
        <v>80209</v>
      </c>
      <c r="C11241" s="96">
        <v>13</v>
      </c>
      <c r="D11241" s="97">
        <v>39584002</v>
      </c>
      <c r="E11241" s="97">
        <v>39612213</v>
      </c>
      <c r="F11241" s="96" t="s">
        <v>2328</v>
      </c>
      <c r="G11241" s="96">
        <v>88</v>
      </c>
      <c r="H11241" s="96">
        <v>0.43956000000000001</v>
      </c>
      <c r="I11241" s="810">
        <v>1</v>
      </c>
    </row>
    <row r="11242" spans="1:9" x14ac:dyDescent="0.15">
      <c r="A11242" s="694" t="s">
        <v>13629</v>
      </c>
      <c r="B11242" s="96">
        <v>4329</v>
      </c>
      <c r="C11242" s="96">
        <v>14</v>
      </c>
      <c r="D11242" s="97">
        <v>74524365</v>
      </c>
      <c r="E11242" s="97">
        <v>74551196</v>
      </c>
      <c r="F11242" s="96" t="s">
        <v>2328</v>
      </c>
      <c r="G11242" s="96">
        <v>118</v>
      </c>
      <c r="H11242" s="96">
        <v>0.43973000000000001</v>
      </c>
      <c r="I11242" s="810">
        <v>1</v>
      </c>
    </row>
    <row r="11243" spans="1:9" x14ac:dyDescent="0.15">
      <c r="A11243" s="694" t="s">
        <v>13630</v>
      </c>
      <c r="B11243" s="96">
        <v>8874</v>
      </c>
      <c r="C11243" s="96">
        <v>13</v>
      </c>
      <c r="D11243" s="97">
        <v>111767624</v>
      </c>
      <c r="E11243" s="97">
        <v>111958081</v>
      </c>
      <c r="F11243" s="96" t="s">
        <v>2321</v>
      </c>
      <c r="G11243" s="96">
        <v>695</v>
      </c>
      <c r="H11243" s="96">
        <v>0.43974999999999997</v>
      </c>
      <c r="I11243" s="810">
        <v>1</v>
      </c>
    </row>
    <row r="11244" spans="1:9" x14ac:dyDescent="0.15">
      <c r="A11244" s="694" t="s">
        <v>13631</v>
      </c>
      <c r="B11244" s="96">
        <v>339403</v>
      </c>
      <c r="C11244" s="96">
        <v>1</v>
      </c>
      <c r="D11244" s="97">
        <v>155911480</v>
      </c>
      <c r="E11244" s="97">
        <v>155912625</v>
      </c>
      <c r="F11244" s="96" t="s">
        <v>2321</v>
      </c>
      <c r="G11244" s="96">
        <v>3</v>
      </c>
      <c r="H11244" s="96">
        <v>0.43979000000000001</v>
      </c>
      <c r="I11244" s="810">
        <v>1</v>
      </c>
    </row>
    <row r="11245" spans="1:9" x14ac:dyDescent="0.15">
      <c r="A11245" s="694" t="s">
        <v>13632</v>
      </c>
      <c r="B11245" s="96">
        <v>10971</v>
      </c>
      <c r="C11245" s="96">
        <v>2</v>
      </c>
      <c r="D11245" s="97">
        <v>9724096</v>
      </c>
      <c r="E11245" s="97">
        <v>9771184</v>
      </c>
      <c r="F11245" s="96" t="s">
        <v>2328</v>
      </c>
      <c r="G11245" s="96">
        <v>109</v>
      </c>
      <c r="H11245" s="96">
        <v>0.43986999999999998</v>
      </c>
      <c r="I11245" s="810">
        <v>1</v>
      </c>
    </row>
    <row r="11246" spans="1:9" x14ac:dyDescent="0.15">
      <c r="A11246" s="694" t="s">
        <v>13633</v>
      </c>
      <c r="B11246" s="96">
        <v>23440</v>
      </c>
      <c r="C11246" s="96">
        <v>5</v>
      </c>
      <c r="D11246" s="97">
        <v>76924537</v>
      </c>
      <c r="E11246" s="97">
        <v>76934522</v>
      </c>
      <c r="F11246" s="96" t="s">
        <v>2328</v>
      </c>
      <c r="G11246" s="96">
        <v>22</v>
      </c>
      <c r="H11246" s="96">
        <v>0.43990000000000001</v>
      </c>
      <c r="I11246" s="810">
        <v>1</v>
      </c>
    </row>
    <row r="11247" spans="1:9" x14ac:dyDescent="0.15">
      <c r="A11247" s="694" t="s">
        <v>13634</v>
      </c>
      <c r="B11247" s="96">
        <v>23082</v>
      </c>
      <c r="C11247" s="96">
        <v>10</v>
      </c>
      <c r="D11247" s="97">
        <v>103892787</v>
      </c>
      <c r="E11247" s="97">
        <v>103910090</v>
      </c>
      <c r="F11247" s="96" t="s">
        <v>2321</v>
      </c>
      <c r="G11247" s="96">
        <v>29</v>
      </c>
      <c r="H11247" s="96">
        <v>0.43991999999999998</v>
      </c>
      <c r="I11247" s="810">
        <v>1</v>
      </c>
    </row>
    <row r="11248" spans="1:9" x14ac:dyDescent="0.15">
      <c r="A11248" s="694" t="s">
        <v>13635</v>
      </c>
      <c r="B11248" s="96">
        <v>285126</v>
      </c>
      <c r="C11248" s="96">
        <v>2</v>
      </c>
      <c r="D11248" s="97">
        <v>27498289</v>
      </c>
      <c r="E11248" s="97">
        <v>27505214</v>
      </c>
      <c r="F11248" s="96" t="s">
        <v>2321</v>
      </c>
      <c r="G11248" s="96">
        <v>12</v>
      </c>
      <c r="H11248" s="96">
        <v>0.44009999999999999</v>
      </c>
      <c r="I11248" s="810">
        <v>1</v>
      </c>
    </row>
    <row r="11249" spans="1:9" x14ac:dyDescent="0.15">
      <c r="A11249" s="694" t="s">
        <v>13636</v>
      </c>
      <c r="B11249" s="96">
        <v>84612</v>
      </c>
      <c r="C11249" s="96">
        <v>20</v>
      </c>
      <c r="D11249" s="97">
        <v>49347923</v>
      </c>
      <c r="E11249" s="97">
        <v>49373333</v>
      </c>
      <c r="F11249" s="96" t="s">
        <v>2321</v>
      </c>
      <c r="G11249" s="96">
        <v>78</v>
      </c>
      <c r="H11249" s="96">
        <v>0.44025999999999998</v>
      </c>
      <c r="I11249" s="810">
        <v>1</v>
      </c>
    </row>
    <row r="11250" spans="1:9" x14ac:dyDescent="0.15">
      <c r="A11250" s="694" t="s">
        <v>13637</v>
      </c>
      <c r="B11250" s="96">
        <v>10645</v>
      </c>
      <c r="C11250" s="96">
        <v>12</v>
      </c>
      <c r="D11250" s="97">
        <v>121675495</v>
      </c>
      <c r="E11250" s="97">
        <v>121736111</v>
      </c>
      <c r="F11250" s="96" t="s">
        <v>2328</v>
      </c>
      <c r="G11250" s="96">
        <v>187</v>
      </c>
      <c r="H11250" s="96">
        <v>0.44030000000000002</v>
      </c>
      <c r="I11250" s="810">
        <v>1</v>
      </c>
    </row>
    <row r="11251" spans="1:9" x14ac:dyDescent="0.15">
      <c r="A11251" s="694" t="s">
        <v>13638</v>
      </c>
      <c r="B11251" s="96">
        <v>1019</v>
      </c>
      <c r="C11251" s="96">
        <v>12</v>
      </c>
      <c r="D11251" s="97">
        <v>58141510</v>
      </c>
      <c r="E11251" s="97">
        <v>58146304</v>
      </c>
      <c r="F11251" s="96" t="s">
        <v>2328</v>
      </c>
      <c r="G11251" s="96">
        <v>14</v>
      </c>
      <c r="H11251" s="96">
        <v>0.44041000000000002</v>
      </c>
      <c r="I11251" s="810">
        <v>1</v>
      </c>
    </row>
    <row r="11252" spans="1:9" x14ac:dyDescent="0.15">
      <c r="A11252" s="694" t="s">
        <v>13639</v>
      </c>
      <c r="B11252" s="96">
        <v>163183</v>
      </c>
      <c r="C11252" s="96">
        <v>19</v>
      </c>
      <c r="D11252" s="97">
        <v>36494002</v>
      </c>
      <c r="E11252" s="97">
        <v>36499958</v>
      </c>
      <c r="F11252" s="96" t="s">
        <v>2328</v>
      </c>
      <c r="G11252" s="96">
        <v>14</v>
      </c>
      <c r="H11252" s="96">
        <v>0.44047999999999998</v>
      </c>
      <c r="I11252" s="810">
        <v>1</v>
      </c>
    </row>
    <row r="11253" spans="1:9" x14ac:dyDescent="0.15">
      <c r="A11253" s="694" t="s">
        <v>13640</v>
      </c>
      <c r="B11253" s="96">
        <v>221424</v>
      </c>
      <c r="C11253" s="96">
        <v>6</v>
      </c>
      <c r="D11253" s="97">
        <v>43474703</v>
      </c>
      <c r="E11253" s="97">
        <v>43478081</v>
      </c>
      <c r="F11253" s="96" t="s">
        <v>2328</v>
      </c>
      <c r="G11253" s="96">
        <v>6</v>
      </c>
      <c r="H11253" s="96">
        <v>0.44069000000000003</v>
      </c>
      <c r="I11253" s="810">
        <v>1</v>
      </c>
    </row>
    <row r="11254" spans="1:9" x14ac:dyDescent="0.15">
      <c r="A11254" s="694" t="s">
        <v>13641</v>
      </c>
      <c r="B11254" s="96">
        <v>55885</v>
      </c>
      <c r="C11254" s="96">
        <v>12</v>
      </c>
      <c r="D11254" s="97">
        <v>16701306</v>
      </c>
      <c r="E11254" s="97">
        <v>16761148</v>
      </c>
      <c r="F11254" s="96" t="s">
        <v>2328</v>
      </c>
      <c r="G11254" s="96">
        <v>87</v>
      </c>
      <c r="H11254" s="96">
        <v>0.44069999999999998</v>
      </c>
      <c r="I11254" s="810">
        <v>1</v>
      </c>
    </row>
    <row r="11255" spans="1:9" x14ac:dyDescent="0.15">
      <c r="A11255" s="694" t="s">
        <v>13642</v>
      </c>
      <c r="B11255" s="96">
        <v>5725</v>
      </c>
      <c r="C11255" s="96">
        <v>19</v>
      </c>
      <c r="D11255" s="97">
        <v>797392</v>
      </c>
      <c r="E11255" s="97">
        <v>812327</v>
      </c>
      <c r="F11255" s="96" t="s">
        <v>2321</v>
      </c>
      <c r="G11255" s="96">
        <v>54</v>
      </c>
      <c r="H11255" s="96">
        <v>0.44070999999999999</v>
      </c>
      <c r="I11255" s="810">
        <v>1</v>
      </c>
    </row>
    <row r="11256" spans="1:9" x14ac:dyDescent="0.15">
      <c r="A11256" s="694" t="s">
        <v>13643</v>
      </c>
      <c r="B11256" s="96">
        <v>284382</v>
      </c>
      <c r="C11256" s="96">
        <v>19</v>
      </c>
      <c r="D11256" s="97">
        <v>8807751</v>
      </c>
      <c r="E11256" s="97">
        <v>8809172</v>
      </c>
      <c r="F11256" s="96" t="s">
        <v>2328</v>
      </c>
      <c r="G11256" s="96">
        <v>5</v>
      </c>
      <c r="H11256" s="96">
        <v>0.44074999999999998</v>
      </c>
      <c r="I11256" s="810">
        <v>1</v>
      </c>
    </row>
    <row r="11257" spans="1:9" x14ac:dyDescent="0.15">
      <c r="A11257" s="694" t="s">
        <v>13644</v>
      </c>
      <c r="B11257" s="96">
        <v>343990</v>
      </c>
      <c r="C11257" s="96">
        <v>2</v>
      </c>
      <c r="D11257" s="97">
        <v>99410309</v>
      </c>
      <c r="E11257" s="97">
        <v>99552684</v>
      </c>
      <c r="F11257" s="96" t="s">
        <v>2328</v>
      </c>
      <c r="G11257" s="96">
        <v>478</v>
      </c>
      <c r="H11257" s="96">
        <v>0.44089</v>
      </c>
      <c r="I11257" s="810">
        <v>1</v>
      </c>
    </row>
    <row r="11258" spans="1:9" x14ac:dyDescent="0.15">
      <c r="A11258" s="694" t="s">
        <v>13645</v>
      </c>
      <c r="B11258" s="96">
        <v>10109</v>
      </c>
      <c r="C11258" s="96">
        <v>2</v>
      </c>
      <c r="D11258" s="97">
        <v>219081817</v>
      </c>
      <c r="E11258" s="97">
        <v>219119071</v>
      </c>
      <c r="F11258" s="96" t="s">
        <v>2321</v>
      </c>
      <c r="G11258" s="96">
        <v>100</v>
      </c>
      <c r="H11258" s="96">
        <v>0.44090000000000001</v>
      </c>
      <c r="I11258" s="810">
        <v>1</v>
      </c>
    </row>
    <row r="11259" spans="1:9" x14ac:dyDescent="0.15">
      <c r="A11259" s="694" t="s">
        <v>13646</v>
      </c>
      <c r="B11259" s="96">
        <v>259240</v>
      </c>
      <c r="C11259" s="96">
        <v>20</v>
      </c>
      <c r="D11259" s="97">
        <v>44236578</v>
      </c>
      <c r="E11259" s="97">
        <v>44259907</v>
      </c>
      <c r="F11259" s="96" t="s">
        <v>2328</v>
      </c>
      <c r="G11259" s="96">
        <v>127</v>
      </c>
      <c r="H11259" s="96">
        <v>0.44091000000000002</v>
      </c>
      <c r="I11259" s="810">
        <v>1</v>
      </c>
    </row>
    <row r="11260" spans="1:9" x14ac:dyDescent="0.15">
      <c r="A11260" s="694" t="s">
        <v>13647</v>
      </c>
      <c r="B11260" s="96">
        <v>842</v>
      </c>
      <c r="C11260" s="96">
        <v>1</v>
      </c>
      <c r="D11260" s="97">
        <v>15817896</v>
      </c>
      <c r="E11260" s="97">
        <v>15851407</v>
      </c>
      <c r="F11260" s="96" t="s">
        <v>2328</v>
      </c>
      <c r="G11260" s="96">
        <v>134</v>
      </c>
      <c r="H11260" s="96">
        <v>0.44094</v>
      </c>
      <c r="I11260" s="810">
        <v>1</v>
      </c>
    </row>
    <row r="11261" spans="1:9" x14ac:dyDescent="0.15">
      <c r="A11261" s="694" t="s">
        <v>13648</v>
      </c>
      <c r="B11261" s="96">
        <v>221061</v>
      </c>
      <c r="C11261" s="96">
        <v>10</v>
      </c>
      <c r="D11261" s="97">
        <v>15253642</v>
      </c>
      <c r="E11261" s="97">
        <v>15413058</v>
      </c>
      <c r="F11261" s="96" t="s">
        <v>2328</v>
      </c>
      <c r="G11261" s="96">
        <v>634</v>
      </c>
      <c r="H11261" s="96">
        <v>0.44108000000000003</v>
      </c>
      <c r="I11261" s="810">
        <v>1</v>
      </c>
    </row>
    <row r="11262" spans="1:9" x14ac:dyDescent="0.15">
      <c r="A11262" s="694" t="s">
        <v>13649</v>
      </c>
      <c r="B11262" s="96">
        <v>145508</v>
      </c>
      <c r="C11262" s="96">
        <v>14</v>
      </c>
      <c r="D11262" s="97">
        <v>80962821</v>
      </c>
      <c r="E11262" s="97">
        <v>81408105</v>
      </c>
      <c r="F11262" s="96" t="s">
        <v>2328</v>
      </c>
      <c r="G11262" s="96">
        <v>1613</v>
      </c>
      <c r="H11262" s="96">
        <v>0.44112000000000001</v>
      </c>
      <c r="I11262" s="810">
        <v>1</v>
      </c>
    </row>
    <row r="11263" spans="1:9" x14ac:dyDescent="0.15">
      <c r="A11263" s="694" t="s">
        <v>13650</v>
      </c>
      <c r="B11263" s="96">
        <v>128209</v>
      </c>
      <c r="C11263" s="96">
        <v>1</v>
      </c>
      <c r="D11263" s="97">
        <v>44513987</v>
      </c>
      <c r="E11263" s="97">
        <v>44600812</v>
      </c>
      <c r="F11263" s="96" t="s">
        <v>2321</v>
      </c>
      <c r="G11263" s="96">
        <v>344</v>
      </c>
      <c r="H11263" s="96">
        <v>0.44116</v>
      </c>
      <c r="I11263" s="810">
        <v>1</v>
      </c>
    </row>
    <row r="11264" spans="1:9" x14ac:dyDescent="0.15">
      <c r="A11264" s="694" t="s">
        <v>13651</v>
      </c>
      <c r="B11264" s="96">
        <v>4253</v>
      </c>
      <c r="C11264" s="96">
        <v>14</v>
      </c>
      <c r="D11264" s="97">
        <v>39734476</v>
      </c>
      <c r="E11264" s="97">
        <v>39820397</v>
      </c>
      <c r="F11264" s="96" t="s">
        <v>2321</v>
      </c>
      <c r="G11264" s="96">
        <v>279</v>
      </c>
      <c r="H11264" s="96">
        <v>0.44127</v>
      </c>
      <c r="I11264" s="810">
        <v>1</v>
      </c>
    </row>
    <row r="11265" spans="1:9" x14ac:dyDescent="0.15">
      <c r="A11265" s="694" t="s">
        <v>13652</v>
      </c>
      <c r="B11265" s="96">
        <v>2760</v>
      </c>
      <c r="C11265" s="96">
        <v>5</v>
      </c>
      <c r="D11265" s="97">
        <v>150632613</v>
      </c>
      <c r="E11265" s="97">
        <v>150650083</v>
      </c>
      <c r="F11265" s="96" t="s">
        <v>2321</v>
      </c>
      <c r="G11265" s="96">
        <v>65</v>
      </c>
      <c r="H11265" s="96">
        <v>0.44129000000000002</v>
      </c>
      <c r="I11265" s="810">
        <v>1</v>
      </c>
    </row>
    <row r="11266" spans="1:9" x14ac:dyDescent="0.15">
      <c r="A11266" s="694" t="s">
        <v>13653</v>
      </c>
      <c r="B11266" s="96">
        <v>389396</v>
      </c>
      <c r="C11266" s="96">
        <v>6</v>
      </c>
      <c r="D11266" s="97">
        <v>49467671</v>
      </c>
      <c r="E11266" s="97">
        <v>49495777</v>
      </c>
      <c r="F11266" s="96" t="s">
        <v>2321</v>
      </c>
      <c r="G11266" s="96">
        <v>90</v>
      </c>
      <c r="H11266" s="96">
        <v>0.44139</v>
      </c>
      <c r="I11266" s="810">
        <v>1</v>
      </c>
    </row>
    <row r="11267" spans="1:9" x14ac:dyDescent="0.15">
      <c r="A11267" s="694" t="s">
        <v>13654</v>
      </c>
      <c r="B11267" s="96">
        <v>763</v>
      </c>
      <c r="C11267" s="96">
        <v>16</v>
      </c>
      <c r="D11267" s="97">
        <v>87921625</v>
      </c>
      <c r="E11267" s="97">
        <v>87970173</v>
      </c>
      <c r="F11267" s="96" t="s">
        <v>2328</v>
      </c>
      <c r="G11267" s="96">
        <v>153</v>
      </c>
      <c r="H11267" s="96">
        <v>0.44140000000000001</v>
      </c>
      <c r="I11267" s="810">
        <v>1</v>
      </c>
    </row>
    <row r="11268" spans="1:9" x14ac:dyDescent="0.15">
      <c r="A11268" s="694" t="s">
        <v>13655</v>
      </c>
      <c r="B11268" s="96">
        <v>58190</v>
      </c>
      <c r="C11268" s="96">
        <v>2</v>
      </c>
      <c r="D11268" s="97">
        <v>219263061</v>
      </c>
      <c r="E11268" s="97">
        <v>219270664</v>
      </c>
      <c r="F11268" s="96" t="s">
        <v>2321</v>
      </c>
      <c r="G11268" s="96">
        <v>28</v>
      </c>
      <c r="H11268" s="96">
        <v>0.44141999999999998</v>
      </c>
      <c r="I11268" s="810">
        <v>1</v>
      </c>
    </row>
    <row r="11269" spans="1:9" x14ac:dyDescent="0.15">
      <c r="A11269" s="694" t="s">
        <v>13656</v>
      </c>
      <c r="B11269" s="96">
        <v>121275</v>
      </c>
      <c r="C11269" s="96">
        <v>12</v>
      </c>
      <c r="D11269" s="97">
        <v>48595620</v>
      </c>
      <c r="E11269" s="97">
        <v>48599103</v>
      </c>
      <c r="F11269" s="96" t="s">
        <v>2328</v>
      </c>
      <c r="G11269" s="96">
        <v>31</v>
      </c>
      <c r="H11269" s="96">
        <v>0.44147999999999998</v>
      </c>
      <c r="I11269" s="810">
        <v>1</v>
      </c>
    </row>
    <row r="11270" spans="1:9" x14ac:dyDescent="0.15">
      <c r="A11270" s="694" t="s">
        <v>13657</v>
      </c>
      <c r="B11270" s="96">
        <v>336</v>
      </c>
      <c r="C11270" s="96">
        <v>1</v>
      </c>
      <c r="D11270" s="97">
        <v>161192083</v>
      </c>
      <c r="E11270" s="97">
        <v>161193418</v>
      </c>
      <c r="F11270" s="96" t="s">
        <v>2328</v>
      </c>
      <c r="G11270" s="96">
        <v>5</v>
      </c>
      <c r="H11270" s="96">
        <v>0.44159999999999999</v>
      </c>
      <c r="I11270" s="810">
        <v>1</v>
      </c>
    </row>
    <row r="11271" spans="1:9" x14ac:dyDescent="0.15">
      <c r="A11271" s="694" t="s">
        <v>13658</v>
      </c>
      <c r="B11271" s="96">
        <v>388630</v>
      </c>
      <c r="C11271" s="96">
        <v>1</v>
      </c>
      <c r="D11271" s="97">
        <v>48226200</v>
      </c>
      <c r="E11271" s="97">
        <v>48463009</v>
      </c>
      <c r="F11271" s="96" t="s">
        <v>2328</v>
      </c>
      <c r="G11271" s="96">
        <v>783</v>
      </c>
      <c r="H11271" s="96">
        <v>0.44159999999999999</v>
      </c>
      <c r="I11271" s="810">
        <v>1</v>
      </c>
    </row>
    <row r="11272" spans="1:9" x14ac:dyDescent="0.15">
      <c r="A11272" s="694" t="s">
        <v>13659</v>
      </c>
      <c r="B11272" s="96">
        <v>64426</v>
      </c>
      <c r="C11272" s="96">
        <v>12</v>
      </c>
      <c r="D11272" s="97">
        <v>118814358</v>
      </c>
      <c r="E11272" s="97">
        <v>118855840</v>
      </c>
      <c r="F11272" s="96" t="s">
        <v>2321</v>
      </c>
      <c r="G11272" s="96">
        <v>141</v>
      </c>
      <c r="H11272" s="96">
        <v>0.44161</v>
      </c>
      <c r="I11272" s="810">
        <v>1</v>
      </c>
    </row>
    <row r="11273" spans="1:9" x14ac:dyDescent="0.15">
      <c r="A11273" s="694" t="s">
        <v>13660</v>
      </c>
      <c r="B11273" s="96">
        <v>2653</v>
      </c>
      <c r="C11273" s="96">
        <v>16</v>
      </c>
      <c r="D11273" s="97">
        <v>81115552</v>
      </c>
      <c r="E11273" s="97">
        <v>81129980</v>
      </c>
      <c r="F11273" s="96" t="s">
        <v>2328</v>
      </c>
      <c r="G11273" s="96">
        <v>147</v>
      </c>
      <c r="H11273" s="96">
        <v>0.44166</v>
      </c>
      <c r="I11273" s="810">
        <v>1</v>
      </c>
    </row>
    <row r="11274" spans="1:9" x14ac:dyDescent="0.15">
      <c r="A11274" s="694" t="s">
        <v>13661</v>
      </c>
      <c r="B11274" s="96">
        <v>81627</v>
      </c>
      <c r="C11274" s="96">
        <v>1</v>
      </c>
      <c r="D11274" s="97">
        <v>185087217</v>
      </c>
      <c r="E11274" s="97">
        <v>185126230</v>
      </c>
      <c r="F11274" s="96" t="s">
        <v>2328</v>
      </c>
      <c r="G11274" s="96">
        <v>95</v>
      </c>
      <c r="H11274" s="96">
        <v>0.44167000000000001</v>
      </c>
      <c r="I11274" s="810">
        <v>1</v>
      </c>
    </row>
    <row r="11275" spans="1:9" x14ac:dyDescent="0.15">
      <c r="A11275" s="694" t="s">
        <v>13662</v>
      </c>
      <c r="B11275" s="96">
        <v>89887</v>
      </c>
      <c r="C11275" s="96">
        <v>19</v>
      </c>
      <c r="D11275" s="97">
        <v>55987699</v>
      </c>
      <c r="E11275" s="97">
        <v>55995854</v>
      </c>
      <c r="F11275" s="96" t="s">
        <v>2321</v>
      </c>
      <c r="G11275" s="96">
        <v>30</v>
      </c>
      <c r="H11275" s="96">
        <v>0.44177</v>
      </c>
      <c r="I11275" s="810">
        <v>1</v>
      </c>
    </row>
    <row r="11276" spans="1:9" x14ac:dyDescent="0.15">
      <c r="A11276" s="694" t="s">
        <v>13663</v>
      </c>
      <c r="B11276" s="96">
        <v>1716</v>
      </c>
      <c r="C11276" s="96">
        <v>2</v>
      </c>
      <c r="D11276" s="97">
        <v>74153953</v>
      </c>
      <c r="E11276" s="97">
        <v>74186088</v>
      </c>
      <c r="F11276" s="96" t="s">
        <v>2321</v>
      </c>
      <c r="G11276" s="96">
        <v>91</v>
      </c>
      <c r="H11276" s="96">
        <v>0.44185000000000002</v>
      </c>
      <c r="I11276" s="810">
        <v>1</v>
      </c>
    </row>
    <row r="11277" spans="1:9" x14ac:dyDescent="0.15">
      <c r="A11277" s="694" t="s">
        <v>13664</v>
      </c>
      <c r="B11277" s="96">
        <v>7004</v>
      </c>
      <c r="C11277" s="96">
        <v>12</v>
      </c>
      <c r="D11277" s="97">
        <v>3068478</v>
      </c>
      <c r="E11277" s="97">
        <v>3149842</v>
      </c>
      <c r="F11277" s="96" t="s">
        <v>2321</v>
      </c>
      <c r="G11277" s="96">
        <v>313</v>
      </c>
      <c r="H11277" s="96">
        <v>0.44186999999999999</v>
      </c>
      <c r="I11277" s="810">
        <v>1</v>
      </c>
    </row>
    <row r="11278" spans="1:9" x14ac:dyDescent="0.15">
      <c r="A11278" s="694" t="s">
        <v>13665</v>
      </c>
      <c r="B11278" s="96">
        <v>29965</v>
      </c>
      <c r="C11278" s="96">
        <v>16</v>
      </c>
      <c r="D11278" s="97">
        <v>4560676</v>
      </c>
      <c r="E11278" s="97">
        <v>4588816</v>
      </c>
      <c r="F11278" s="96" t="s">
        <v>2328</v>
      </c>
      <c r="G11278" s="96">
        <v>85</v>
      </c>
      <c r="H11278" s="96">
        <v>0.44196999999999997</v>
      </c>
      <c r="I11278" s="810">
        <v>1</v>
      </c>
    </row>
    <row r="11279" spans="1:9" x14ac:dyDescent="0.15">
      <c r="A11279" s="694" t="s">
        <v>13666</v>
      </c>
      <c r="B11279" s="96">
        <v>327657</v>
      </c>
      <c r="C11279" s="96">
        <v>14</v>
      </c>
      <c r="D11279" s="97">
        <v>94929058</v>
      </c>
      <c r="E11279" s="97">
        <v>94942670</v>
      </c>
      <c r="F11279" s="96" t="s">
        <v>2328</v>
      </c>
      <c r="G11279" s="96">
        <v>82</v>
      </c>
      <c r="H11279" s="96">
        <v>0.44213000000000002</v>
      </c>
      <c r="I11279" s="810">
        <v>1</v>
      </c>
    </row>
    <row r="11280" spans="1:9" x14ac:dyDescent="0.15">
      <c r="A11280" s="694" t="s">
        <v>13667</v>
      </c>
      <c r="B11280" s="96">
        <v>100533181</v>
      </c>
      <c r="C11280" s="96">
        <v>11</v>
      </c>
      <c r="D11280" s="97">
        <v>117690790</v>
      </c>
      <c r="E11280" s="97">
        <v>117747746</v>
      </c>
      <c r="F11280" s="96" t="s">
        <v>2328</v>
      </c>
      <c r="G11280" s="96">
        <v>209</v>
      </c>
      <c r="H11280" s="96">
        <v>0.44219999999999998</v>
      </c>
      <c r="I11280" s="810">
        <v>1</v>
      </c>
    </row>
    <row r="11281" spans="1:9" x14ac:dyDescent="0.15">
      <c r="A11281" s="694" t="s">
        <v>13668</v>
      </c>
      <c r="B11281" s="96">
        <v>339123</v>
      </c>
      <c r="C11281" s="96">
        <v>16</v>
      </c>
      <c r="D11281" s="97">
        <v>731667</v>
      </c>
      <c r="E11281" s="97">
        <v>734440</v>
      </c>
      <c r="F11281" s="96" t="s">
        <v>2328</v>
      </c>
      <c r="G11281" s="96">
        <v>8</v>
      </c>
      <c r="H11281" s="96">
        <v>0.44222</v>
      </c>
      <c r="I11281" s="810">
        <v>1</v>
      </c>
    </row>
    <row r="11282" spans="1:9" x14ac:dyDescent="0.15">
      <c r="A11282" s="694" t="s">
        <v>13669</v>
      </c>
      <c r="B11282" s="96">
        <v>64377</v>
      </c>
      <c r="C11282" s="96">
        <v>19</v>
      </c>
      <c r="D11282" s="97">
        <v>34112861</v>
      </c>
      <c r="E11282" s="97">
        <v>34264414</v>
      </c>
      <c r="F11282" s="96" t="s">
        <v>2321</v>
      </c>
      <c r="G11282" s="96">
        <v>621</v>
      </c>
      <c r="H11282" s="96">
        <v>0.44228000000000001</v>
      </c>
      <c r="I11282" s="810">
        <v>1</v>
      </c>
    </row>
    <row r="11283" spans="1:9" x14ac:dyDescent="0.15">
      <c r="A11283" s="694" t="s">
        <v>13670</v>
      </c>
      <c r="B11283" s="96">
        <v>79029</v>
      </c>
      <c r="C11283" s="96">
        <v>15</v>
      </c>
      <c r="D11283" s="97">
        <v>45694514</v>
      </c>
      <c r="E11283" s="97">
        <v>45713617</v>
      </c>
      <c r="F11283" s="96" t="s">
        <v>2321</v>
      </c>
      <c r="G11283" s="96">
        <v>46</v>
      </c>
      <c r="H11283" s="96">
        <v>0.44228000000000001</v>
      </c>
      <c r="I11283" s="810">
        <v>1</v>
      </c>
    </row>
    <row r="11284" spans="1:9" x14ac:dyDescent="0.15">
      <c r="A11284" s="694" t="s">
        <v>13671</v>
      </c>
      <c r="B11284" s="96">
        <v>83658</v>
      </c>
      <c r="C11284" s="96">
        <v>20</v>
      </c>
      <c r="D11284" s="97">
        <v>33104193</v>
      </c>
      <c r="E11284" s="97">
        <v>33128762</v>
      </c>
      <c r="F11284" s="96" t="s">
        <v>2321</v>
      </c>
      <c r="G11284" s="96">
        <v>52</v>
      </c>
      <c r="H11284" s="96">
        <v>0.44246999999999997</v>
      </c>
      <c r="I11284" s="810">
        <v>1</v>
      </c>
    </row>
    <row r="11285" spans="1:9" x14ac:dyDescent="0.15">
      <c r="A11285" s="694" t="s">
        <v>13672</v>
      </c>
      <c r="B11285" s="96">
        <v>55715</v>
      </c>
      <c r="C11285" s="96">
        <v>16</v>
      </c>
      <c r="D11285" s="97">
        <v>57505870</v>
      </c>
      <c r="E11285" s="97">
        <v>57520385</v>
      </c>
      <c r="F11285" s="96" t="s">
        <v>2328</v>
      </c>
      <c r="G11285" s="96">
        <v>52</v>
      </c>
      <c r="H11285" s="96">
        <v>0.44259999999999999</v>
      </c>
      <c r="I11285" s="810">
        <v>1</v>
      </c>
    </row>
    <row r="11286" spans="1:9" x14ac:dyDescent="0.15">
      <c r="A11286" s="694" t="s">
        <v>13673</v>
      </c>
      <c r="B11286" s="96">
        <v>9525</v>
      </c>
      <c r="C11286" s="96">
        <v>18</v>
      </c>
      <c r="D11286" s="97">
        <v>61056423</v>
      </c>
      <c r="E11286" s="97">
        <v>61089752</v>
      </c>
      <c r="F11286" s="96" t="s">
        <v>2328</v>
      </c>
      <c r="G11286" s="96">
        <v>101</v>
      </c>
      <c r="H11286" s="96">
        <v>0.44259999999999999</v>
      </c>
      <c r="I11286" s="810">
        <v>1</v>
      </c>
    </row>
    <row r="11287" spans="1:9" x14ac:dyDescent="0.15">
      <c r="A11287" s="694" t="s">
        <v>13674</v>
      </c>
      <c r="B11287" s="96">
        <v>5133</v>
      </c>
      <c r="C11287" s="96">
        <v>2</v>
      </c>
      <c r="D11287" s="97">
        <v>242792033</v>
      </c>
      <c r="E11287" s="97">
        <v>242801058</v>
      </c>
      <c r="F11287" s="96" t="s">
        <v>2328</v>
      </c>
      <c r="G11287" s="96">
        <v>23</v>
      </c>
      <c r="H11287" s="96">
        <v>0.44263999999999998</v>
      </c>
      <c r="I11287" s="810">
        <v>1</v>
      </c>
    </row>
    <row r="11288" spans="1:9" x14ac:dyDescent="0.15">
      <c r="A11288" s="694" t="s">
        <v>13675</v>
      </c>
      <c r="B11288" s="96">
        <v>29080</v>
      </c>
      <c r="C11288" s="96">
        <v>12</v>
      </c>
      <c r="D11288" s="97">
        <v>82746083</v>
      </c>
      <c r="E11288" s="97">
        <v>82752584</v>
      </c>
      <c r="F11288" s="96" t="s">
        <v>2328</v>
      </c>
      <c r="G11288" s="96">
        <v>17</v>
      </c>
      <c r="H11288" s="96">
        <v>0.44268000000000002</v>
      </c>
      <c r="I11288" s="810">
        <v>1</v>
      </c>
    </row>
    <row r="11289" spans="1:9" x14ac:dyDescent="0.15">
      <c r="A11289" s="694" t="s">
        <v>13676</v>
      </c>
      <c r="B11289" s="96">
        <v>4784</v>
      </c>
      <c r="C11289" s="96">
        <v>19</v>
      </c>
      <c r="D11289" s="97">
        <v>13106584</v>
      </c>
      <c r="E11289" s="97">
        <v>13209610</v>
      </c>
      <c r="F11289" s="96" t="s">
        <v>2321</v>
      </c>
      <c r="G11289" s="96">
        <v>198</v>
      </c>
      <c r="H11289" s="96">
        <v>0.44277</v>
      </c>
      <c r="I11289" s="810">
        <v>1</v>
      </c>
    </row>
    <row r="11290" spans="1:9" x14ac:dyDescent="0.15">
      <c r="A11290" s="694" t="s">
        <v>13677</v>
      </c>
      <c r="B11290" s="96">
        <v>27005</v>
      </c>
      <c r="C11290" s="96">
        <v>1</v>
      </c>
      <c r="D11290" s="97">
        <v>161129248</v>
      </c>
      <c r="E11290" s="97">
        <v>161135516</v>
      </c>
      <c r="F11290" s="96" t="s">
        <v>2321</v>
      </c>
      <c r="G11290" s="96">
        <v>7</v>
      </c>
      <c r="H11290" s="96">
        <v>0.44280000000000003</v>
      </c>
      <c r="I11290" s="810">
        <v>1</v>
      </c>
    </row>
    <row r="11291" spans="1:9" x14ac:dyDescent="0.15">
      <c r="A11291" s="694" t="s">
        <v>13678</v>
      </c>
      <c r="B11291" s="96">
        <v>114787</v>
      </c>
      <c r="C11291" s="96">
        <v>5</v>
      </c>
      <c r="D11291" s="97">
        <v>176022803</v>
      </c>
      <c r="E11291" s="97">
        <v>176044339</v>
      </c>
      <c r="F11291" s="96" t="s">
        <v>2328</v>
      </c>
      <c r="G11291" s="96">
        <v>37</v>
      </c>
      <c r="H11291" s="96">
        <v>0.44280999999999998</v>
      </c>
      <c r="I11291" s="810">
        <v>1</v>
      </c>
    </row>
    <row r="11292" spans="1:9" x14ac:dyDescent="0.15">
      <c r="A11292" s="694" t="s">
        <v>13679</v>
      </c>
      <c r="B11292" s="96">
        <v>57715</v>
      </c>
      <c r="C11292" s="96">
        <v>10</v>
      </c>
      <c r="D11292" s="97">
        <v>102729254</v>
      </c>
      <c r="E11292" s="97">
        <v>102745373</v>
      </c>
      <c r="F11292" s="96" t="s">
        <v>2321</v>
      </c>
      <c r="G11292" s="96">
        <v>40</v>
      </c>
      <c r="H11292" s="96">
        <v>0.44281999999999999</v>
      </c>
      <c r="I11292" s="810">
        <v>1</v>
      </c>
    </row>
    <row r="11293" spans="1:9" x14ac:dyDescent="0.15">
      <c r="A11293" s="694" t="s">
        <v>13680</v>
      </c>
      <c r="B11293" s="96">
        <v>6628</v>
      </c>
      <c r="C11293" s="96">
        <v>20</v>
      </c>
      <c r="D11293" s="97">
        <v>2442281</v>
      </c>
      <c r="E11293" s="97">
        <v>2451499</v>
      </c>
      <c r="F11293" s="96" t="s">
        <v>2328</v>
      </c>
      <c r="G11293" s="96">
        <v>16</v>
      </c>
      <c r="H11293" s="96">
        <v>0.44285999999999998</v>
      </c>
      <c r="I11293" s="810">
        <v>1</v>
      </c>
    </row>
    <row r="11294" spans="1:9" x14ac:dyDescent="0.15">
      <c r="A11294" s="694" t="s">
        <v>13681</v>
      </c>
      <c r="B11294" s="96">
        <v>93323</v>
      </c>
      <c r="C11294" s="96">
        <v>19</v>
      </c>
      <c r="D11294" s="97">
        <v>17160571</v>
      </c>
      <c r="E11294" s="97">
        <v>17186428</v>
      </c>
      <c r="F11294" s="96" t="s">
        <v>2328</v>
      </c>
      <c r="G11294" s="96">
        <v>119</v>
      </c>
      <c r="H11294" s="96">
        <v>0.44295000000000001</v>
      </c>
      <c r="I11294" s="810">
        <v>1</v>
      </c>
    </row>
    <row r="11295" spans="1:9" x14ac:dyDescent="0.15">
      <c r="A11295" s="694" t="s">
        <v>13682</v>
      </c>
      <c r="B11295" s="96">
        <v>2517</v>
      </c>
      <c r="C11295" s="96">
        <v>1</v>
      </c>
      <c r="D11295" s="97">
        <v>24171567</v>
      </c>
      <c r="E11295" s="97">
        <v>24194859</v>
      </c>
      <c r="F11295" s="96" t="s">
        <v>2328</v>
      </c>
      <c r="G11295" s="96">
        <v>45</v>
      </c>
      <c r="H11295" s="96">
        <v>0.44296000000000002</v>
      </c>
      <c r="I11295" s="810">
        <v>1</v>
      </c>
    </row>
    <row r="11296" spans="1:9" x14ac:dyDescent="0.15">
      <c r="A11296" s="694" t="s">
        <v>13683</v>
      </c>
      <c r="B11296" s="96">
        <v>219970</v>
      </c>
      <c r="C11296" s="96">
        <v>11</v>
      </c>
      <c r="D11296" s="97">
        <v>58601538</v>
      </c>
      <c r="E11296" s="97">
        <v>58611997</v>
      </c>
      <c r="F11296" s="96" t="s">
        <v>2328</v>
      </c>
      <c r="G11296" s="96">
        <v>39</v>
      </c>
      <c r="H11296" s="96">
        <v>0.44298999999999999</v>
      </c>
      <c r="I11296" s="810">
        <v>1</v>
      </c>
    </row>
    <row r="11297" spans="1:9" x14ac:dyDescent="0.15">
      <c r="A11297" s="694" t="s">
        <v>13684</v>
      </c>
      <c r="B11297" s="96">
        <v>23450</v>
      </c>
      <c r="C11297" s="96">
        <v>16</v>
      </c>
      <c r="D11297" s="97">
        <v>70557691</v>
      </c>
      <c r="E11297" s="97">
        <v>70611571</v>
      </c>
      <c r="F11297" s="96" t="s">
        <v>2321</v>
      </c>
      <c r="G11297" s="96">
        <v>109</v>
      </c>
      <c r="H11297" s="96">
        <v>0.44306000000000001</v>
      </c>
      <c r="I11297" s="810">
        <v>1</v>
      </c>
    </row>
    <row r="11298" spans="1:9" x14ac:dyDescent="0.15">
      <c r="A11298" s="694" t="s">
        <v>13685</v>
      </c>
      <c r="B11298" s="96">
        <v>2842</v>
      </c>
      <c r="C11298" s="96">
        <v>12</v>
      </c>
      <c r="D11298" s="97">
        <v>12813995</v>
      </c>
      <c r="E11298" s="97">
        <v>12849121</v>
      </c>
      <c r="F11298" s="96" t="s">
        <v>2328</v>
      </c>
      <c r="G11298" s="96">
        <v>97</v>
      </c>
      <c r="H11298" s="96">
        <v>0.44312000000000001</v>
      </c>
      <c r="I11298" s="810">
        <v>1</v>
      </c>
    </row>
    <row r="11299" spans="1:9" x14ac:dyDescent="0.15">
      <c r="A11299" s="694" t="s">
        <v>13686</v>
      </c>
      <c r="B11299" s="96">
        <v>140738</v>
      </c>
      <c r="C11299" s="96">
        <v>2</v>
      </c>
      <c r="D11299" s="97">
        <v>120187501</v>
      </c>
      <c r="E11299" s="97">
        <v>120196096</v>
      </c>
      <c r="F11299" s="96" t="s">
        <v>2321</v>
      </c>
      <c r="G11299" s="96">
        <v>37</v>
      </c>
      <c r="H11299" s="96">
        <v>0.44313000000000002</v>
      </c>
      <c r="I11299" s="810">
        <v>1</v>
      </c>
    </row>
    <row r="11300" spans="1:9" x14ac:dyDescent="0.15">
      <c r="A11300" s="694" t="s">
        <v>13687</v>
      </c>
      <c r="B11300" s="96">
        <v>266629</v>
      </c>
      <c r="C11300" s="96">
        <v>22</v>
      </c>
      <c r="D11300" s="97">
        <v>30843946</v>
      </c>
      <c r="E11300" s="97">
        <v>30868034</v>
      </c>
      <c r="F11300" s="96" t="s">
        <v>2328</v>
      </c>
      <c r="G11300" s="96">
        <v>113</v>
      </c>
      <c r="H11300" s="96">
        <v>0.44347999999999999</v>
      </c>
      <c r="I11300" s="810">
        <v>1</v>
      </c>
    </row>
    <row r="11301" spans="1:9" x14ac:dyDescent="0.15">
      <c r="A11301" s="694" t="s">
        <v>13688</v>
      </c>
      <c r="B11301" s="96">
        <v>159296</v>
      </c>
      <c r="C11301" s="96">
        <v>10</v>
      </c>
      <c r="D11301" s="97">
        <v>101292690</v>
      </c>
      <c r="E11301" s="97">
        <v>101296281</v>
      </c>
      <c r="F11301" s="96" t="s">
        <v>2321</v>
      </c>
      <c r="G11301" s="96">
        <v>9</v>
      </c>
      <c r="H11301" s="96">
        <v>0.44355</v>
      </c>
      <c r="I11301" s="810">
        <v>1</v>
      </c>
    </row>
    <row r="11302" spans="1:9" x14ac:dyDescent="0.15">
      <c r="A11302" s="694" t="s">
        <v>13689</v>
      </c>
      <c r="B11302" s="96">
        <v>55690</v>
      </c>
      <c r="C11302" s="96">
        <v>11</v>
      </c>
      <c r="D11302" s="97">
        <v>65837747</v>
      </c>
      <c r="E11302" s="97">
        <v>66012218</v>
      </c>
      <c r="F11302" s="96" t="s">
        <v>2321</v>
      </c>
      <c r="G11302" s="96">
        <v>350</v>
      </c>
      <c r="H11302" s="96">
        <v>0.44357000000000002</v>
      </c>
      <c r="I11302" s="810">
        <v>1</v>
      </c>
    </row>
    <row r="11303" spans="1:9" x14ac:dyDescent="0.15">
      <c r="A11303" s="694" t="s">
        <v>13690</v>
      </c>
      <c r="B11303" s="96">
        <v>252884</v>
      </c>
      <c r="C11303" s="96">
        <v>18</v>
      </c>
      <c r="D11303" s="97">
        <v>32946661</v>
      </c>
      <c r="E11303" s="97">
        <v>32957301</v>
      </c>
      <c r="F11303" s="96" t="s">
        <v>2328</v>
      </c>
      <c r="G11303" s="96">
        <v>29</v>
      </c>
      <c r="H11303" s="96">
        <v>0.44361</v>
      </c>
      <c r="I11303" s="810">
        <v>1</v>
      </c>
    </row>
    <row r="11304" spans="1:9" x14ac:dyDescent="0.15">
      <c r="A11304" s="694" t="s">
        <v>13691</v>
      </c>
      <c r="B11304" s="96">
        <v>81318</v>
      </c>
      <c r="C11304" s="96">
        <v>11</v>
      </c>
      <c r="D11304" s="97">
        <v>51411378</v>
      </c>
      <c r="E11304" s="97">
        <v>51412448</v>
      </c>
      <c r="F11304" s="96" t="s">
        <v>2328</v>
      </c>
      <c r="G11304" s="96">
        <v>7</v>
      </c>
      <c r="H11304" s="96">
        <v>0.44368000000000002</v>
      </c>
      <c r="I11304" s="810">
        <v>1</v>
      </c>
    </row>
    <row r="11305" spans="1:9" x14ac:dyDescent="0.15">
      <c r="A11305" s="694" t="s">
        <v>13692</v>
      </c>
      <c r="B11305" s="96">
        <v>440590</v>
      </c>
      <c r="C11305" s="96">
        <v>1</v>
      </c>
      <c r="D11305" s="97">
        <v>53308183</v>
      </c>
      <c r="E11305" s="97">
        <v>53360247</v>
      </c>
      <c r="F11305" s="96" t="s">
        <v>2321</v>
      </c>
      <c r="G11305" s="96">
        <v>155</v>
      </c>
      <c r="H11305" s="96">
        <v>0.44372</v>
      </c>
      <c r="I11305" s="810">
        <v>1</v>
      </c>
    </row>
    <row r="11306" spans="1:9" x14ac:dyDescent="0.15">
      <c r="A11306" s="694" t="s">
        <v>13693</v>
      </c>
      <c r="B11306" s="96">
        <v>96597</v>
      </c>
      <c r="C11306" s="96">
        <v>17</v>
      </c>
      <c r="D11306" s="97">
        <v>16826948</v>
      </c>
      <c r="E11306" s="97">
        <v>16832856</v>
      </c>
      <c r="F11306" s="96" t="s">
        <v>2328</v>
      </c>
      <c r="G11306" s="96">
        <v>39</v>
      </c>
      <c r="H11306" s="96">
        <v>0.44374999999999998</v>
      </c>
      <c r="I11306" s="810">
        <v>1</v>
      </c>
    </row>
    <row r="11307" spans="1:9" x14ac:dyDescent="0.15">
      <c r="A11307" s="694" t="s">
        <v>13694</v>
      </c>
      <c r="B11307" s="96">
        <v>79175</v>
      </c>
      <c r="C11307" s="96">
        <v>20</v>
      </c>
      <c r="D11307" s="97">
        <v>2462463</v>
      </c>
      <c r="E11307" s="97">
        <v>2489778</v>
      </c>
      <c r="F11307" s="96" t="s">
        <v>2328</v>
      </c>
      <c r="G11307" s="96">
        <v>75</v>
      </c>
      <c r="H11307" s="96">
        <v>0.44391000000000003</v>
      </c>
      <c r="I11307" s="810">
        <v>1</v>
      </c>
    </row>
    <row r="11308" spans="1:9" x14ac:dyDescent="0.15">
      <c r="A11308" s="694" t="s">
        <v>13695</v>
      </c>
      <c r="B11308" s="96">
        <v>118672</v>
      </c>
      <c r="C11308" s="96">
        <v>10</v>
      </c>
      <c r="D11308" s="97">
        <v>124739556</v>
      </c>
      <c r="E11308" s="97">
        <v>124749906</v>
      </c>
      <c r="F11308" s="96" t="s">
        <v>2321</v>
      </c>
      <c r="G11308" s="96">
        <v>38</v>
      </c>
      <c r="H11308" s="96">
        <v>0.44392999999999999</v>
      </c>
      <c r="I11308" s="810">
        <v>1</v>
      </c>
    </row>
    <row r="11309" spans="1:9" x14ac:dyDescent="0.15">
      <c r="A11309" s="694" t="s">
        <v>13696</v>
      </c>
      <c r="B11309" s="96">
        <v>3238</v>
      </c>
      <c r="C11309" s="96">
        <v>2</v>
      </c>
      <c r="D11309" s="97">
        <v>176964530</v>
      </c>
      <c r="E11309" s="97">
        <v>176965488</v>
      </c>
      <c r="F11309" s="96" t="s">
        <v>2321</v>
      </c>
      <c r="G11309" s="96">
        <v>3</v>
      </c>
      <c r="H11309" s="96">
        <v>0.44396999999999998</v>
      </c>
      <c r="I11309" s="810">
        <v>1</v>
      </c>
    </row>
    <row r="11310" spans="1:9" x14ac:dyDescent="0.15">
      <c r="A11310" s="694" t="s">
        <v>13697</v>
      </c>
      <c r="B11310" s="96">
        <v>9242</v>
      </c>
      <c r="C11310" s="96">
        <v>8</v>
      </c>
      <c r="D11310" s="97">
        <v>72753777</v>
      </c>
      <c r="E11310" s="97">
        <v>72756731</v>
      </c>
      <c r="F11310" s="96" t="s">
        <v>2328</v>
      </c>
      <c r="G11310" s="96">
        <v>11</v>
      </c>
      <c r="H11310" s="96">
        <v>0.44412000000000001</v>
      </c>
      <c r="I11310" s="810">
        <v>1</v>
      </c>
    </row>
    <row r="11311" spans="1:9" x14ac:dyDescent="0.15">
      <c r="A11311" s="694" t="s">
        <v>13698</v>
      </c>
      <c r="B11311" s="96">
        <v>256158</v>
      </c>
      <c r="C11311" s="96">
        <v>9</v>
      </c>
      <c r="D11311" s="97">
        <v>133223389</v>
      </c>
      <c r="E11311" s="97">
        <v>133309510</v>
      </c>
      <c r="F11311" s="96" t="s">
        <v>2321</v>
      </c>
      <c r="G11311" s="96">
        <v>374</v>
      </c>
      <c r="H11311" s="96">
        <v>0.44424999999999998</v>
      </c>
      <c r="I11311" s="810">
        <v>1</v>
      </c>
    </row>
    <row r="11312" spans="1:9" x14ac:dyDescent="0.15">
      <c r="A11312" s="694" t="s">
        <v>13699</v>
      </c>
      <c r="B11312" s="96">
        <v>51268</v>
      </c>
      <c r="C11312" s="96">
        <v>17</v>
      </c>
      <c r="D11312" s="97">
        <v>27369918</v>
      </c>
      <c r="E11312" s="97">
        <v>27384245</v>
      </c>
      <c r="F11312" s="96" t="s">
        <v>2321</v>
      </c>
      <c r="G11312" s="96">
        <v>34</v>
      </c>
      <c r="H11312" s="96">
        <v>0.44425999999999999</v>
      </c>
      <c r="I11312" s="810">
        <v>1</v>
      </c>
    </row>
    <row r="11313" spans="1:9" x14ac:dyDescent="0.15">
      <c r="A11313" s="694" t="s">
        <v>13700</v>
      </c>
      <c r="B11313" s="96">
        <v>162967</v>
      </c>
      <c r="C11313" s="96">
        <v>19</v>
      </c>
      <c r="D11313" s="97">
        <v>53379425</v>
      </c>
      <c r="E11313" s="97">
        <v>53394599</v>
      </c>
      <c r="F11313" s="96" t="s">
        <v>2328</v>
      </c>
      <c r="G11313" s="96">
        <v>51</v>
      </c>
      <c r="H11313" s="96">
        <v>0.44429999999999997</v>
      </c>
      <c r="I11313" s="810">
        <v>1</v>
      </c>
    </row>
    <row r="11314" spans="1:9" x14ac:dyDescent="0.15">
      <c r="A11314" s="694" t="s">
        <v>13701</v>
      </c>
      <c r="B11314" s="96">
        <v>79039</v>
      </c>
      <c r="C11314" s="96">
        <v>12</v>
      </c>
      <c r="D11314" s="97">
        <v>113594978</v>
      </c>
      <c r="E11314" s="97">
        <v>113623284</v>
      </c>
      <c r="F11314" s="96" t="s">
        <v>2328</v>
      </c>
      <c r="G11314" s="96">
        <v>82</v>
      </c>
      <c r="H11314" s="96">
        <v>0.44446000000000002</v>
      </c>
      <c r="I11314" s="810">
        <v>1</v>
      </c>
    </row>
    <row r="11315" spans="1:9" x14ac:dyDescent="0.15">
      <c r="A11315" s="694" t="s">
        <v>13702</v>
      </c>
      <c r="B11315" s="96">
        <v>122616</v>
      </c>
      <c r="C11315" s="96">
        <v>14</v>
      </c>
      <c r="D11315" s="97">
        <v>105452125</v>
      </c>
      <c r="E11315" s="97">
        <v>105466056</v>
      </c>
      <c r="F11315" s="96" t="s">
        <v>2321</v>
      </c>
      <c r="G11315" s="96">
        <v>44</v>
      </c>
      <c r="H11315" s="96">
        <v>0.44447999999999999</v>
      </c>
      <c r="I11315" s="810">
        <v>1</v>
      </c>
    </row>
    <row r="11316" spans="1:9" x14ac:dyDescent="0.15">
      <c r="A11316" s="694" t="s">
        <v>13703</v>
      </c>
      <c r="B11316" s="96">
        <v>101929728</v>
      </c>
      <c r="C11316" s="96">
        <v>22</v>
      </c>
      <c r="D11316" s="97">
        <v>31063507</v>
      </c>
      <c r="E11316" s="97">
        <v>31065003</v>
      </c>
      <c r="F11316" s="96" t="s">
        <v>2321</v>
      </c>
      <c r="G11316" s="96">
        <v>8</v>
      </c>
      <c r="H11316" s="96">
        <v>0.44457999999999998</v>
      </c>
      <c r="I11316" s="810">
        <v>1</v>
      </c>
    </row>
    <row r="11317" spans="1:9" x14ac:dyDescent="0.15">
      <c r="A11317" s="694" t="s">
        <v>13704</v>
      </c>
      <c r="B11317" s="96">
        <v>338557</v>
      </c>
      <c r="C11317" s="96">
        <v>10</v>
      </c>
      <c r="D11317" s="97">
        <v>95326422</v>
      </c>
      <c r="E11317" s="97">
        <v>95349829</v>
      </c>
      <c r="F11317" s="96" t="s">
        <v>2321</v>
      </c>
      <c r="G11317" s="96">
        <v>99</v>
      </c>
      <c r="H11317" s="96">
        <v>0.4446</v>
      </c>
      <c r="I11317" s="810">
        <v>1</v>
      </c>
    </row>
    <row r="11318" spans="1:9" x14ac:dyDescent="0.15">
      <c r="A11318" s="694" t="s">
        <v>13705</v>
      </c>
      <c r="B11318" s="96">
        <v>6357</v>
      </c>
      <c r="C11318" s="96">
        <v>17</v>
      </c>
      <c r="D11318" s="97">
        <v>32683471</v>
      </c>
      <c r="E11318" s="97">
        <v>32685629</v>
      </c>
      <c r="F11318" s="96" t="s">
        <v>2321</v>
      </c>
      <c r="G11318" s="96">
        <v>6</v>
      </c>
      <c r="H11318" s="96">
        <v>0.44463000000000003</v>
      </c>
      <c r="I11318" s="810">
        <v>1</v>
      </c>
    </row>
    <row r="11319" spans="1:9" x14ac:dyDescent="0.15">
      <c r="A11319" s="694" t="s">
        <v>13706</v>
      </c>
      <c r="B11319" s="96">
        <v>4603</v>
      </c>
      <c r="C11319" s="96">
        <v>8</v>
      </c>
      <c r="D11319" s="97">
        <v>67474410</v>
      </c>
      <c r="E11319" s="97">
        <v>67525484</v>
      </c>
      <c r="F11319" s="96" t="s">
        <v>2328</v>
      </c>
      <c r="G11319" s="96">
        <v>94</v>
      </c>
      <c r="H11319" s="96">
        <v>0.44466</v>
      </c>
      <c r="I11319" s="810">
        <v>1</v>
      </c>
    </row>
    <row r="11320" spans="1:9" x14ac:dyDescent="0.15">
      <c r="A11320" s="694" t="s">
        <v>13707</v>
      </c>
      <c r="B11320" s="96">
        <v>646862</v>
      </c>
      <c r="C11320" s="96">
        <v>19</v>
      </c>
      <c r="D11320" s="97">
        <v>58907457</v>
      </c>
      <c r="E11320" s="97">
        <v>58908446</v>
      </c>
      <c r="F11320" s="96" t="s">
        <v>2321</v>
      </c>
      <c r="G11320" s="96">
        <v>2</v>
      </c>
      <c r="H11320" s="96">
        <v>0.44486999999999999</v>
      </c>
      <c r="I11320" s="810">
        <v>1</v>
      </c>
    </row>
    <row r="11321" spans="1:9" x14ac:dyDescent="0.15">
      <c r="A11321" s="694" t="s">
        <v>13708</v>
      </c>
      <c r="B11321" s="96">
        <v>100505993</v>
      </c>
      <c r="C11321" s="96">
        <v>9</v>
      </c>
      <c r="D11321" s="97">
        <v>140065319</v>
      </c>
      <c r="E11321" s="97">
        <v>140066496</v>
      </c>
      <c r="F11321" s="96" t="s">
        <v>2328</v>
      </c>
      <c r="G11321" s="96">
        <v>2</v>
      </c>
      <c r="H11321" s="96">
        <v>0.44499</v>
      </c>
      <c r="I11321" s="810">
        <v>1</v>
      </c>
    </row>
    <row r="11322" spans="1:9" x14ac:dyDescent="0.15">
      <c r="A11322" s="694" t="s">
        <v>13709</v>
      </c>
      <c r="B11322" s="96">
        <v>56342</v>
      </c>
      <c r="C11322" s="96">
        <v>19</v>
      </c>
      <c r="D11322" s="97">
        <v>10216899</v>
      </c>
      <c r="E11322" s="97">
        <v>10221975</v>
      </c>
      <c r="F11322" s="96" t="s">
        <v>2321</v>
      </c>
      <c r="G11322" s="96">
        <v>21</v>
      </c>
      <c r="H11322" s="96">
        <v>0.44506000000000001</v>
      </c>
      <c r="I11322" s="810">
        <v>1</v>
      </c>
    </row>
    <row r="11323" spans="1:9" x14ac:dyDescent="0.15">
      <c r="A11323" s="694" t="s">
        <v>13710</v>
      </c>
      <c r="B11323" s="96">
        <v>653240</v>
      </c>
      <c r="C11323" s="96">
        <v>17</v>
      </c>
      <c r="D11323" s="97">
        <v>39273433</v>
      </c>
      <c r="E11323" s="97">
        <v>39274606</v>
      </c>
      <c r="F11323" s="96" t="s">
        <v>2328</v>
      </c>
      <c r="G11323" s="96">
        <v>6</v>
      </c>
      <c r="H11323" s="96">
        <v>0.44520999999999999</v>
      </c>
      <c r="I11323" s="810">
        <v>1</v>
      </c>
    </row>
    <row r="11324" spans="1:9" x14ac:dyDescent="0.15">
      <c r="A11324" s="694" t="s">
        <v>13711</v>
      </c>
      <c r="B11324" s="96">
        <v>83893</v>
      </c>
      <c r="C11324" s="96">
        <v>3</v>
      </c>
      <c r="D11324" s="97">
        <v>172607147</v>
      </c>
      <c r="E11324" s="97">
        <v>172859058</v>
      </c>
      <c r="F11324" s="96" t="s">
        <v>2328</v>
      </c>
      <c r="G11324" s="96">
        <v>817</v>
      </c>
      <c r="H11324" s="96">
        <v>0.44520999999999999</v>
      </c>
      <c r="I11324" s="810">
        <v>1</v>
      </c>
    </row>
    <row r="11325" spans="1:9" x14ac:dyDescent="0.15">
      <c r="A11325" s="694" t="s">
        <v>13712</v>
      </c>
      <c r="B11325" s="96">
        <v>126259</v>
      </c>
      <c r="C11325" s="96">
        <v>19</v>
      </c>
      <c r="D11325" s="97">
        <v>4292224</v>
      </c>
      <c r="E11325" s="97">
        <v>4302428</v>
      </c>
      <c r="F11325" s="96" t="s">
        <v>2328</v>
      </c>
      <c r="G11325" s="96">
        <v>49</v>
      </c>
      <c r="H11325" s="96">
        <v>0.44530999999999998</v>
      </c>
      <c r="I11325" s="810">
        <v>1</v>
      </c>
    </row>
    <row r="11326" spans="1:9" x14ac:dyDescent="0.15">
      <c r="A11326" s="694" t="s">
        <v>13713</v>
      </c>
      <c r="B11326" s="96">
        <v>257101</v>
      </c>
      <c r="C11326" s="96">
        <v>1</v>
      </c>
      <c r="D11326" s="97">
        <v>26688125</v>
      </c>
      <c r="E11326" s="97">
        <v>26701023</v>
      </c>
      <c r="F11326" s="96" t="s">
        <v>2328</v>
      </c>
      <c r="G11326" s="96">
        <v>57</v>
      </c>
      <c r="H11326" s="96">
        <v>0.44535999999999998</v>
      </c>
      <c r="I11326" s="810">
        <v>1</v>
      </c>
    </row>
    <row r="11327" spans="1:9" x14ac:dyDescent="0.15">
      <c r="A11327" s="694" t="s">
        <v>13714</v>
      </c>
      <c r="B11327" s="96">
        <v>5983</v>
      </c>
      <c r="C11327" s="96">
        <v>13</v>
      </c>
      <c r="D11327" s="97">
        <v>34392206</v>
      </c>
      <c r="E11327" s="97">
        <v>34540695</v>
      </c>
      <c r="F11327" s="96" t="s">
        <v>2321</v>
      </c>
      <c r="G11327" s="96">
        <v>477</v>
      </c>
      <c r="H11327" s="96">
        <v>0.44556000000000001</v>
      </c>
      <c r="I11327" s="810">
        <v>1</v>
      </c>
    </row>
    <row r="11328" spans="1:9" x14ac:dyDescent="0.15">
      <c r="A11328" s="694" t="s">
        <v>13715</v>
      </c>
      <c r="B11328" s="96">
        <v>51397</v>
      </c>
      <c r="C11328" s="96">
        <v>5</v>
      </c>
      <c r="D11328" s="97">
        <v>115420727</v>
      </c>
      <c r="E11328" s="97">
        <v>115628978</v>
      </c>
      <c r="F11328" s="96" t="s">
        <v>2321</v>
      </c>
      <c r="G11328" s="96">
        <v>1319</v>
      </c>
      <c r="H11328" s="96">
        <v>0.44590999999999997</v>
      </c>
      <c r="I11328" s="810">
        <v>1</v>
      </c>
    </row>
    <row r="11329" spans="1:9" x14ac:dyDescent="0.15">
      <c r="A11329" s="694" t="s">
        <v>13716</v>
      </c>
      <c r="B11329" s="96">
        <v>10116</v>
      </c>
      <c r="C11329" s="96">
        <v>15</v>
      </c>
      <c r="D11329" s="97">
        <v>68570141</v>
      </c>
      <c r="E11329" s="97">
        <v>68583640</v>
      </c>
      <c r="F11329" s="96" t="s">
        <v>2321</v>
      </c>
      <c r="G11329" s="96">
        <v>49</v>
      </c>
      <c r="H11329" s="96">
        <v>0.44596000000000002</v>
      </c>
      <c r="I11329" s="810">
        <v>1</v>
      </c>
    </row>
    <row r="11330" spans="1:9" x14ac:dyDescent="0.15">
      <c r="A11330" s="694" t="s">
        <v>13717</v>
      </c>
      <c r="B11330" s="96">
        <v>10613</v>
      </c>
      <c r="C11330" s="96">
        <v>10</v>
      </c>
      <c r="D11330" s="97">
        <v>101909847</v>
      </c>
      <c r="E11330" s="97">
        <v>101945814</v>
      </c>
      <c r="F11330" s="96" t="s">
        <v>2328</v>
      </c>
      <c r="G11330" s="96">
        <v>88</v>
      </c>
      <c r="H11330" s="96">
        <v>0.44608999999999999</v>
      </c>
      <c r="I11330" s="810">
        <v>1</v>
      </c>
    </row>
    <row r="11331" spans="1:9" x14ac:dyDescent="0.15">
      <c r="A11331" s="694" t="s">
        <v>13718</v>
      </c>
      <c r="B11331" s="96">
        <v>10887</v>
      </c>
      <c r="C11331" s="96">
        <v>2</v>
      </c>
      <c r="D11331" s="97">
        <v>68870712</v>
      </c>
      <c r="E11331" s="97">
        <v>68883244</v>
      </c>
      <c r="F11331" s="96" t="s">
        <v>2321</v>
      </c>
      <c r="G11331" s="96">
        <v>47</v>
      </c>
      <c r="H11331" s="96">
        <v>0.44608999999999999</v>
      </c>
      <c r="I11331" s="810">
        <v>1</v>
      </c>
    </row>
    <row r="11332" spans="1:9" x14ac:dyDescent="0.15">
      <c r="A11332" s="694" t="s">
        <v>13719</v>
      </c>
      <c r="B11332" s="96">
        <v>7841</v>
      </c>
      <c r="C11332" s="96">
        <v>2</v>
      </c>
      <c r="D11332" s="97">
        <v>74688184</v>
      </c>
      <c r="E11332" s="97">
        <v>74692537</v>
      </c>
      <c r="F11332" s="96" t="s">
        <v>2328</v>
      </c>
      <c r="G11332" s="96">
        <v>8</v>
      </c>
      <c r="H11332" s="96">
        <v>0.44619999999999999</v>
      </c>
      <c r="I11332" s="810">
        <v>1</v>
      </c>
    </row>
    <row r="11333" spans="1:9" x14ac:dyDescent="0.15">
      <c r="A11333" s="694" t="s">
        <v>13720</v>
      </c>
      <c r="B11333" s="96">
        <v>22929</v>
      </c>
      <c r="C11333" s="96">
        <v>10</v>
      </c>
      <c r="D11333" s="97">
        <v>13359428</v>
      </c>
      <c r="E11333" s="97">
        <v>13390298</v>
      </c>
      <c r="F11333" s="96" t="s">
        <v>2328</v>
      </c>
      <c r="G11333" s="96">
        <v>128</v>
      </c>
      <c r="H11333" s="96">
        <v>0.44625999999999999</v>
      </c>
      <c r="I11333" s="810">
        <v>1</v>
      </c>
    </row>
    <row r="11334" spans="1:9" x14ac:dyDescent="0.15">
      <c r="A11334" s="694" t="s">
        <v>13721</v>
      </c>
      <c r="B11334" s="96">
        <v>1446</v>
      </c>
      <c r="C11334" s="96">
        <v>4</v>
      </c>
      <c r="D11334" s="97">
        <v>70796799</v>
      </c>
      <c r="E11334" s="97">
        <v>70812288</v>
      </c>
      <c r="F11334" s="96" t="s">
        <v>2321</v>
      </c>
      <c r="G11334" s="96">
        <v>50</v>
      </c>
      <c r="H11334" s="96">
        <v>0.44627</v>
      </c>
      <c r="I11334" s="810">
        <v>1</v>
      </c>
    </row>
    <row r="11335" spans="1:9" x14ac:dyDescent="0.15">
      <c r="A11335" s="694" t="s">
        <v>13722</v>
      </c>
      <c r="B11335" s="96">
        <v>149954</v>
      </c>
      <c r="C11335" s="96">
        <v>20</v>
      </c>
      <c r="D11335" s="97">
        <v>31669318</v>
      </c>
      <c r="E11335" s="97">
        <v>31699557</v>
      </c>
      <c r="F11335" s="96" t="s">
        <v>2321</v>
      </c>
      <c r="G11335" s="96">
        <v>143</v>
      </c>
      <c r="H11335" s="96">
        <v>0.44640000000000002</v>
      </c>
      <c r="I11335" s="810">
        <v>1</v>
      </c>
    </row>
    <row r="11336" spans="1:9" x14ac:dyDescent="0.15">
      <c r="A11336" s="694" t="s">
        <v>13723</v>
      </c>
      <c r="B11336" s="96">
        <v>22949</v>
      </c>
      <c r="C11336" s="96">
        <v>9</v>
      </c>
      <c r="D11336" s="97">
        <v>114312002</v>
      </c>
      <c r="E11336" s="97">
        <v>114362135</v>
      </c>
      <c r="F11336" s="96" t="s">
        <v>2328</v>
      </c>
      <c r="G11336" s="96">
        <v>212</v>
      </c>
      <c r="H11336" s="96">
        <v>0.44640000000000002</v>
      </c>
      <c r="I11336" s="810">
        <v>1</v>
      </c>
    </row>
    <row r="11337" spans="1:9" x14ac:dyDescent="0.15">
      <c r="A11337" s="694" t="s">
        <v>13724</v>
      </c>
      <c r="B11337" s="96">
        <v>114885</v>
      </c>
      <c r="C11337" s="96">
        <v>3</v>
      </c>
      <c r="D11337" s="97">
        <v>125247702</v>
      </c>
      <c r="E11337" s="97">
        <v>125314381</v>
      </c>
      <c r="F11337" s="96" t="s">
        <v>2328</v>
      </c>
      <c r="G11337" s="96">
        <v>267</v>
      </c>
      <c r="H11337" s="96">
        <v>0.44650000000000001</v>
      </c>
      <c r="I11337" s="810">
        <v>1</v>
      </c>
    </row>
    <row r="11338" spans="1:9" x14ac:dyDescent="0.15">
      <c r="A11338" s="694" t="s">
        <v>13725</v>
      </c>
      <c r="B11338" s="96">
        <v>390271</v>
      </c>
      <c r="C11338" s="96">
        <v>11</v>
      </c>
      <c r="D11338" s="97">
        <v>124266306</v>
      </c>
      <c r="E11338" s="97">
        <v>124267247</v>
      </c>
      <c r="F11338" s="96" t="s">
        <v>2328</v>
      </c>
      <c r="G11338" s="96">
        <v>5</v>
      </c>
      <c r="H11338" s="96">
        <v>0.44663999999999998</v>
      </c>
      <c r="I11338" s="810">
        <v>1</v>
      </c>
    </row>
    <row r="11339" spans="1:9" x14ac:dyDescent="0.15">
      <c r="A11339" s="694" t="s">
        <v>13726</v>
      </c>
      <c r="B11339" s="96">
        <v>27179</v>
      </c>
      <c r="C11339" s="96">
        <v>2</v>
      </c>
      <c r="D11339" s="97">
        <v>113763038</v>
      </c>
      <c r="E11339" s="97">
        <v>113766221</v>
      </c>
      <c r="F11339" s="96" t="s">
        <v>2321</v>
      </c>
      <c r="G11339" s="96">
        <v>9</v>
      </c>
      <c r="H11339" s="96">
        <v>0.44664999999999999</v>
      </c>
      <c r="I11339" s="810">
        <v>1</v>
      </c>
    </row>
    <row r="11340" spans="1:9" x14ac:dyDescent="0.15">
      <c r="A11340" s="694" t="s">
        <v>13727</v>
      </c>
      <c r="B11340" s="96">
        <v>3111</v>
      </c>
      <c r="C11340" s="96">
        <v>6</v>
      </c>
      <c r="D11340" s="97">
        <v>32971959</v>
      </c>
      <c r="E11340" s="97">
        <v>32977389</v>
      </c>
      <c r="F11340" s="96" t="s">
        <v>2328</v>
      </c>
      <c r="G11340" s="96">
        <v>51</v>
      </c>
      <c r="H11340" s="96">
        <v>0.44685999999999998</v>
      </c>
      <c r="I11340" s="810">
        <v>1</v>
      </c>
    </row>
    <row r="11341" spans="1:9" x14ac:dyDescent="0.15">
      <c r="A11341" s="694" t="s">
        <v>13728</v>
      </c>
      <c r="B11341" s="96">
        <v>163702</v>
      </c>
      <c r="C11341" s="96">
        <v>1</v>
      </c>
      <c r="D11341" s="97">
        <v>24480647</v>
      </c>
      <c r="E11341" s="97">
        <v>24513765</v>
      </c>
      <c r="F11341" s="96" t="s">
        <v>2328</v>
      </c>
      <c r="G11341" s="96">
        <v>141</v>
      </c>
      <c r="H11341" s="96">
        <v>0.44696000000000002</v>
      </c>
      <c r="I11341" s="810">
        <v>1</v>
      </c>
    </row>
    <row r="11342" spans="1:9" x14ac:dyDescent="0.15">
      <c r="A11342" s="694" t="s">
        <v>13729</v>
      </c>
      <c r="B11342" s="96">
        <v>112398</v>
      </c>
      <c r="C11342" s="96">
        <v>19</v>
      </c>
      <c r="D11342" s="97">
        <v>41305048</v>
      </c>
      <c r="E11342" s="97">
        <v>41314346</v>
      </c>
      <c r="F11342" s="96" t="s">
        <v>2321</v>
      </c>
      <c r="G11342" s="96">
        <v>26</v>
      </c>
      <c r="H11342" s="96">
        <v>0.44696999999999998</v>
      </c>
      <c r="I11342" s="810">
        <v>1</v>
      </c>
    </row>
    <row r="11343" spans="1:9" x14ac:dyDescent="0.15">
      <c r="A11343" s="694" t="s">
        <v>13730</v>
      </c>
      <c r="B11343" s="96">
        <v>55656</v>
      </c>
      <c r="C11343" s="96">
        <v>8</v>
      </c>
      <c r="D11343" s="97">
        <v>95835518</v>
      </c>
      <c r="E11343" s="97">
        <v>95892721</v>
      </c>
      <c r="F11343" s="96" t="s">
        <v>2321</v>
      </c>
      <c r="G11343" s="96">
        <v>213</v>
      </c>
      <c r="H11343" s="96">
        <v>0.44696999999999998</v>
      </c>
      <c r="I11343" s="810">
        <v>1</v>
      </c>
    </row>
    <row r="11344" spans="1:9" x14ac:dyDescent="0.15">
      <c r="A11344" s="694" t="s">
        <v>13731</v>
      </c>
      <c r="B11344" s="96">
        <v>285973</v>
      </c>
      <c r="C11344" s="96">
        <v>7</v>
      </c>
      <c r="D11344" s="97">
        <v>150709297</v>
      </c>
      <c r="E11344" s="97">
        <v>150721586</v>
      </c>
      <c r="F11344" s="96" t="s">
        <v>2328</v>
      </c>
      <c r="G11344" s="96">
        <v>33</v>
      </c>
      <c r="H11344" s="96">
        <v>0.44713999999999998</v>
      </c>
      <c r="I11344" s="810">
        <v>1</v>
      </c>
    </row>
    <row r="11345" spans="1:9" x14ac:dyDescent="0.15">
      <c r="A11345" s="694" t="s">
        <v>13732</v>
      </c>
      <c r="B11345" s="96">
        <v>375757</v>
      </c>
      <c r="C11345" s="96">
        <v>9</v>
      </c>
      <c r="D11345" s="97">
        <v>131037663</v>
      </c>
      <c r="E11345" s="97">
        <v>131051268</v>
      </c>
      <c r="F11345" s="96" t="s">
        <v>2321</v>
      </c>
      <c r="G11345" s="96">
        <v>23</v>
      </c>
      <c r="H11345" s="96">
        <v>0.44729000000000002</v>
      </c>
      <c r="I11345" s="810">
        <v>1</v>
      </c>
    </row>
    <row r="11346" spans="1:9" x14ac:dyDescent="0.15">
      <c r="A11346" s="694" t="s">
        <v>13733</v>
      </c>
      <c r="B11346" s="96">
        <v>51014</v>
      </c>
      <c r="C11346" s="96">
        <v>5</v>
      </c>
      <c r="D11346" s="97">
        <v>114948905</v>
      </c>
      <c r="E11346" s="97">
        <v>114961876</v>
      </c>
      <c r="F11346" s="96" t="s">
        <v>2328</v>
      </c>
      <c r="G11346" s="96">
        <v>36</v>
      </c>
      <c r="H11346" s="96">
        <v>0.44746000000000002</v>
      </c>
      <c r="I11346" s="810">
        <v>1</v>
      </c>
    </row>
    <row r="11347" spans="1:9" x14ac:dyDescent="0.15">
      <c r="A11347" s="694" t="s">
        <v>13734</v>
      </c>
      <c r="B11347" s="96">
        <v>1036</v>
      </c>
      <c r="C11347" s="96">
        <v>5</v>
      </c>
      <c r="D11347" s="97">
        <v>115140430</v>
      </c>
      <c r="E11347" s="97">
        <v>115152405</v>
      </c>
      <c r="F11347" s="96" t="s">
        <v>2328</v>
      </c>
      <c r="G11347" s="96">
        <v>25</v>
      </c>
      <c r="H11347" s="96">
        <v>0.44753999999999999</v>
      </c>
      <c r="I11347" s="810">
        <v>1</v>
      </c>
    </row>
    <row r="11348" spans="1:9" x14ac:dyDescent="0.15">
      <c r="A11348" s="694" t="s">
        <v>13735</v>
      </c>
      <c r="B11348" s="96">
        <v>5833</v>
      </c>
      <c r="C11348" s="96">
        <v>17</v>
      </c>
      <c r="D11348" s="97">
        <v>79860777</v>
      </c>
      <c r="E11348" s="97">
        <v>79869340</v>
      </c>
      <c r="F11348" s="96" t="s">
        <v>2328</v>
      </c>
      <c r="G11348" s="96">
        <v>3</v>
      </c>
      <c r="H11348" s="96">
        <v>0.44756000000000001</v>
      </c>
      <c r="I11348" s="810">
        <v>1</v>
      </c>
    </row>
    <row r="11349" spans="1:9" x14ac:dyDescent="0.15">
      <c r="A11349" s="694" t="s">
        <v>13736</v>
      </c>
      <c r="B11349" s="96">
        <v>55902</v>
      </c>
      <c r="C11349" s="96">
        <v>20</v>
      </c>
      <c r="D11349" s="97">
        <v>33462766</v>
      </c>
      <c r="E11349" s="97">
        <v>33515769</v>
      </c>
      <c r="F11349" s="96" t="s">
        <v>2321</v>
      </c>
      <c r="G11349" s="96">
        <v>114</v>
      </c>
      <c r="H11349" s="96">
        <v>0.4476</v>
      </c>
      <c r="I11349" s="810">
        <v>1</v>
      </c>
    </row>
    <row r="11350" spans="1:9" x14ac:dyDescent="0.15">
      <c r="A11350" s="694" t="s">
        <v>13737</v>
      </c>
      <c r="B11350" s="96">
        <v>26494</v>
      </c>
      <c r="C11350" s="96">
        <v>11</v>
      </c>
      <c r="D11350" s="97">
        <v>124120423</v>
      </c>
      <c r="E11350" s="97">
        <v>124121287</v>
      </c>
      <c r="F11350" s="96" t="s">
        <v>2321</v>
      </c>
      <c r="G11350" s="96">
        <v>3</v>
      </c>
      <c r="H11350" s="96">
        <v>0.44764999999999999</v>
      </c>
      <c r="I11350" s="810">
        <v>1</v>
      </c>
    </row>
    <row r="11351" spans="1:9" x14ac:dyDescent="0.15">
      <c r="A11351" s="694" t="s">
        <v>13738</v>
      </c>
      <c r="B11351" s="96">
        <v>9249</v>
      </c>
      <c r="C11351" s="96">
        <v>1</v>
      </c>
      <c r="D11351" s="97">
        <v>12627939</v>
      </c>
      <c r="E11351" s="97">
        <v>12677820</v>
      </c>
      <c r="F11351" s="96" t="s">
        <v>2328</v>
      </c>
      <c r="G11351" s="96">
        <v>176</v>
      </c>
      <c r="H11351" s="96">
        <v>0.44766</v>
      </c>
      <c r="I11351" s="810">
        <v>1</v>
      </c>
    </row>
    <row r="11352" spans="1:9" x14ac:dyDescent="0.15">
      <c r="A11352" s="694" t="s">
        <v>13739</v>
      </c>
      <c r="B11352" s="96">
        <v>8647</v>
      </c>
      <c r="C11352" s="96">
        <v>2</v>
      </c>
      <c r="D11352" s="97">
        <v>169779336</v>
      </c>
      <c r="E11352" s="97">
        <v>169887833</v>
      </c>
      <c r="F11352" s="96" t="s">
        <v>2328</v>
      </c>
      <c r="G11352" s="96">
        <v>397</v>
      </c>
      <c r="H11352" s="96">
        <v>0.44768999999999998</v>
      </c>
      <c r="I11352" s="810">
        <v>1</v>
      </c>
    </row>
    <row r="11353" spans="1:9" x14ac:dyDescent="0.15">
      <c r="A11353" s="694" t="s">
        <v>13740</v>
      </c>
      <c r="B11353" s="96">
        <v>3090</v>
      </c>
      <c r="C11353" s="96">
        <v>17</v>
      </c>
      <c r="D11353" s="97">
        <v>1957454</v>
      </c>
      <c r="E11353" s="97">
        <v>1962981</v>
      </c>
      <c r="F11353" s="96" t="s">
        <v>2321</v>
      </c>
      <c r="G11353" s="96">
        <v>15</v>
      </c>
      <c r="H11353" s="96">
        <v>0.44772000000000001</v>
      </c>
      <c r="I11353" s="810">
        <v>1</v>
      </c>
    </row>
    <row r="11354" spans="1:9" x14ac:dyDescent="0.15">
      <c r="A11354" s="694" t="s">
        <v>13741</v>
      </c>
      <c r="B11354" s="96">
        <v>22948</v>
      </c>
      <c r="C11354" s="96">
        <v>5</v>
      </c>
      <c r="D11354" s="97">
        <v>10250041</v>
      </c>
      <c r="E11354" s="97">
        <v>10266501</v>
      </c>
      <c r="F11354" s="96" t="s">
        <v>2321</v>
      </c>
      <c r="G11354" s="96">
        <v>80</v>
      </c>
      <c r="H11354" s="96">
        <v>0.44774999999999998</v>
      </c>
      <c r="I11354" s="810">
        <v>1</v>
      </c>
    </row>
    <row r="11355" spans="1:9" x14ac:dyDescent="0.15">
      <c r="A11355" s="694" t="s">
        <v>13742</v>
      </c>
      <c r="B11355" s="96">
        <v>57531</v>
      </c>
      <c r="C11355" s="96">
        <v>6</v>
      </c>
      <c r="D11355" s="97">
        <v>105175968</v>
      </c>
      <c r="E11355" s="97">
        <v>105307794</v>
      </c>
      <c r="F11355" s="96" t="s">
        <v>2328</v>
      </c>
      <c r="G11355" s="96">
        <v>330</v>
      </c>
      <c r="H11355" s="96">
        <v>0.44783000000000001</v>
      </c>
      <c r="I11355" s="810">
        <v>1</v>
      </c>
    </row>
    <row r="11356" spans="1:9" x14ac:dyDescent="0.15">
      <c r="A11356" s="694" t="s">
        <v>13743</v>
      </c>
      <c r="B11356" s="96">
        <v>10799</v>
      </c>
      <c r="C11356" s="96">
        <v>6</v>
      </c>
      <c r="D11356" s="97">
        <v>4995280</v>
      </c>
      <c r="E11356" s="97">
        <v>5004292</v>
      </c>
      <c r="F11356" s="96" t="s">
        <v>2328</v>
      </c>
      <c r="G11356" s="96">
        <v>47</v>
      </c>
      <c r="H11356" s="96">
        <v>0.44785000000000003</v>
      </c>
      <c r="I11356" s="810">
        <v>1</v>
      </c>
    </row>
    <row r="11357" spans="1:9" x14ac:dyDescent="0.15">
      <c r="A11357" s="694" t="s">
        <v>13744</v>
      </c>
      <c r="B11357" s="96">
        <v>8728</v>
      </c>
      <c r="C11357" s="96">
        <v>5</v>
      </c>
      <c r="D11357" s="97">
        <v>156822071</v>
      </c>
      <c r="E11357" s="97">
        <v>157002831</v>
      </c>
      <c r="F11357" s="96" t="s">
        <v>2328</v>
      </c>
      <c r="G11357" s="96">
        <v>727</v>
      </c>
      <c r="H11357" s="96">
        <v>0.44789000000000001</v>
      </c>
      <c r="I11357" s="810">
        <v>1</v>
      </c>
    </row>
    <row r="11358" spans="1:9" x14ac:dyDescent="0.15">
      <c r="A11358" s="694" t="s">
        <v>13745</v>
      </c>
      <c r="B11358" s="96">
        <v>54936</v>
      </c>
      <c r="C11358" s="96">
        <v>1</v>
      </c>
      <c r="D11358" s="97">
        <v>36554453</v>
      </c>
      <c r="E11358" s="97">
        <v>36559533</v>
      </c>
      <c r="F11358" s="96" t="s">
        <v>2321</v>
      </c>
      <c r="G11358" s="96">
        <v>7</v>
      </c>
      <c r="H11358" s="96">
        <v>0.44791999999999998</v>
      </c>
      <c r="I11358" s="810">
        <v>1</v>
      </c>
    </row>
    <row r="11359" spans="1:9" x14ac:dyDescent="0.15">
      <c r="A11359" s="694" t="s">
        <v>13746</v>
      </c>
      <c r="B11359" s="96">
        <v>5146</v>
      </c>
      <c r="C11359" s="96">
        <v>10</v>
      </c>
      <c r="D11359" s="97">
        <v>95372345</v>
      </c>
      <c r="E11359" s="97">
        <v>95425430</v>
      </c>
      <c r="F11359" s="96" t="s">
        <v>2321</v>
      </c>
      <c r="G11359" s="96">
        <v>208</v>
      </c>
      <c r="H11359" s="96">
        <v>0.44813999999999998</v>
      </c>
      <c r="I11359" s="810">
        <v>1</v>
      </c>
    </row>
    <row r="11360" spans="1:9" x14ac:dyDescent="0.15">
      <c r="A11360" s="694" t="s">
        <v>13747</v>
      </c>
      <c r="B11360" s="96">
        <v>10517</v>
      </c>
      <c r="C11360" s="96">
        <v>17</v>
      </c>
      <c r="D11360" s="97">
        <v>18647326</v>
      </c>
      <c r="E11360" s="97">
        <v>18682662</v>
      </c>
      <c r="F11360" s="96" t="s">
        <v>2321</v>
      </c>
      <c r="G11360" s="96">
        <v>68</v>
      </c>
      <c r="H11360" s="96">
        <v>0.44816</v>
      </c>
      <c r="I11360" s="810">
        <v>1</v>
      </c>
    </row>
    <row r="11361" spans="1:9" x14ac:dyDescent="0.15">
      <c r="A11361" s="694" t="s">
        <v>13748</v>
      </c>
      <c r="B11361" s="96">
        <v>128239</v>
      </c>
      <c r="C11361" s="96">
        <v>1</v>
      </c>
      <c r="D11361" s="97">
        <v>156495197</v>
      </c>
      <c r="E11361" s="97">
        <v>156542396</v>
      </c>
      <c r="F11361" s="96" t="s">
        <v>2328</v>
      </c>
      <c r="G11361" s="96">
        <v>127</v>
      </c>
      <c r="H11361" s="96">
        <v>0.44817000000000001</v>
      </c>
      <c r="I11361" s="810">
        <v>1</v>
      </c>
    </row>
    <row r="11362" spans="1:9" x14ac:dyDescent="0.15">
      <c r="A11362" s="694" t="s">
        <v>13749</v>
      </c>
      <c r="B11362" s="96">
        <v>328</v>
      </c>
      <c r="C11362" s="96">
        <v>14</v>
      </c>
      <c r="D11362" s="97">
        <v>20923290</v>
      </c>
      <c r="E11362" s="97">
        <v>20925931</v>
      </c>
      <c r="F11362" s="96" t="s">
        <v>2321</v>
      </c>
      <c r="G11362" s="96">
        <v>8</v>
      </c>
      <c r="H11362" s="96">
        <v>0.44818000000000002</v>
      </c>
      <c r="I11362" s="810">
        <v>1</v>
      </c>
    </row>
    <row r="11363" spans="1:9" x14ac:dyDescent="0.15">
      <c r="A11363" s="694" t="s">
        <v>13750</v>
      </c>
      <c r="B11363" s="96">
        <v>9868</v>
      </c>
      <c r="C11363" s="96">
        <v>3</v>
      </c>
      <c r="D11363" s="97">
        <v>100082303</v>
      </c>
      <c r="E11363" s="97">
        <v>100120242</v>
      </c>
      <c r="F11363" s="96" t="s">
        <v>2328</v>
      </c>
      <c r="G11363" s="96">
        <v>117</v>
      </c>
      <c r="H11363" s="96">
        <v>0.44818000000000002</v>
      </c>
      <c r="I11363" s="810">
        <v>1</v>
      </c>
    </row>
    <row r="11364" spans="1:9" x14ac:dyDescent="0.15">
      <c r="A11364" s="694" t="s">
        <v>13751</v>
      </c>
      <c r="B11364" s="96">
        <v>79064</v>
      </c>
      <c r="C11364" s="96">
        <v>11</v>
      </c>
      <c r="D11364" s="97">
        <v>62557787</v>
      </c>
      <c r="E11364" s="97">
        <v>62559486</v>
      </c>
      <c r="F11364" s="96" t="s">
        <v>2328</v>
      </c>
      <c r="G11364" s="96">
        <v>2</v>
      </c>
      <c r="H11364" s="96">
        <v>0.44832</v>
      </c>
      <c r="I11364" s="810">
        <v>1</v>
      </c>
    </row>
    <row r="11365" spans="1:9" x14ac:dyDescent="0.15">
      <c r="A11365" s="694" t="s">
        <v>13752</v>
      </c>
      <c r="B11365" s="96">
        <v>7161</v>
      </c>
      <c r="C11365" s="96">
        <v>1</v>
      </c>
      <c r="D11365" s="97">
        <v>3569129</v>
      </c>
      <c r="E11365" s="97">
        <v>3652765</v>
      </c>
      <c r="F11365" s="96" t="s">
        <v>2321</v>
      </c>
      <c r="G11365" s="96">
        <v>286</v>
      </c>
      <c r="H11365" s="96">
        <v>0.44838</v>
      </c>
      <c r="I11365" s="810">
        <v>1</v>
      </c>
    </row>
    <row r="11366" spans="1:9" x14ac:dyDescent="0.15">
      <c r="A11366" s="694" t="s">
        <v>13753</v>
      </c>
      <c r="B11366" s="96">
        <v>7984</v>
      </c>
      <c r="C11366" s="96">
        <v>7</v>
      </c>
      <c r="D11366" s="97">
        <v>144052489</v>
      </c>
      <c r="E11366" s="97">
        <v>144077725</v>
      </c>
      <c r="F11366" s="96" t="s">
        <v>2321</v>
      </c>
      <c r="G11366" s="96">
        <v>11</v>
      </c>
      <c r="H11366" s="96">
        <v>0.44838</v>
      </c>
      <c r="I11366" s="810">
        <v>1</v>
      </c>
    </row>
    <row r="11367" spans="1:9" x14ac:dyDescent="0.15">
      <c r="A11367" s="694" t="s">
        <v>13754</v>
      </c>
      <c r="B11367" s="96">
        <v>8655</v>
      </c>
      <c r="C11367" s="96">
        <v>12</v>
      </c>
      <c r="D11367" s="97">
        <v>120907660</v>
      </c>
      <c r="E11367" s="97">
        <v>120936298</v>
      </c>
      <c r="F11367" s="96" t="s">
        <v>2321</v>
      </c>
      <c r="G11367" s="96">
        <v>92</v>
      </c>
      <c r="H11367" s="96">
        <v>0.44839000000000001</v>
      </c>
      <c r="I11367" s="810">
        <v>1</v>
      </c>
    </row>
    <row r="11368" spans="1:9" x14ac:dyDescent="0.15">
      <c r="A11368" s="694" t="s">
        <v>13755</v>
      </c>
      <c r="B11368" s="96">
        <v>286262</v>
      </c>
      <c r="C11368" s="96">
        <v>9</v>
      </c>
      <c r="D11368" s="97">
        <v>140086069</v>
      </c>
      <c r="E11368" s="97">
        <v>140095163</v>
      </c>
      <c r="F11368" s="96" t="s">
        <v>2328</v>
      </c>
      <c r="G11368" s="96">
        <v>7</v>
      </c>
      <c r="H11368" s="96">
        <v>0.44846999999999998</v>
      </c>
      <c r="I11368" s="810">
        <v>1</v>
      </c>
    </row>
    <row r="11369" spans="1:9" x14ac:dyDescent="0.15">
      <c r="A11369" s="694" t="s">
        <v>13756</v>
      </c>
      <c r="B11369" s="96">
        <v>83538</v>
      </c>
      <c r="C11369" s="96">
        <v>17</v>
      </c>
      <c r="D11369" s="97">
        <v>40086888</v>
      </c>
      <c r="E11369" s="97">
        <v>40117669</v>
      </c>
      <c r="F11369" s="96" t="s">
        <v>2321</v>
      </c>
      <c r="G11369" s="96">
        <v>73</v>
      </c>
      <c r="H11369" s="96">
        <v>0.44847999999999999</v>
      </c>
      <c r="I11369" s="810">
        <v>1</v>
      </c>
    </row>
    <row r="11370" spans="1:9" x14ac:dyDescent="0.15">
      <c r="A11370" s="694" t="s">
        <v>13757</v>
      </c>
      <c r="B11370" s="96">
        <v>5933</v>
      </c>
      <c r="C11370" s="96">
        <v>20</v>
      </c>
      <c r="D11370" s="97">
        <v>35624752</v>
      </c>
      <c r="E11370" s="97">
        <v>35724403</v>
      </c>
      <c r="F11370" s="96" t="s">
        <v>2328</v>
      </c>
      <c r="G11370" s="96">
        <v>146</v>
      </c>
      <c r="H11370" s="96">
        <v>0.44850000000000001</v>
      </c>
      <c r="I11370" s="810">
        <v>1</v>
      </c>
    </row>
    <row r="11371" spans="1:9" x14ac:dyDescent="0.15">
      <c r="A11371" s="694" t="s">
        <v>13758</v>
      </c>
      <c r="B11371" s="96">
        <v>6419</v>
      </c>
      <c r="C11371" s="96">
        <v>3</v>
      </c>
      <c r="D11371" s="97">
        <v>4344988</v>
      </c>
      <c r="E11371" s="97">
        <v>4358949</v>
      </c>
      <c r="F11371" s="96" t="s">
        <v>2321</v>
      </c>
      <c r="G11371" s="96">
        <v>66</v>
      </c>
      <c r="H11371" s="96">
        <v>0.44868000000000002</v>
      </c>
      <c r="I11371" s="810">
        <v>1</v>
      </c>
    </row>
    <row r="11372" spans="1:9" x14ac:dyDescent="0.15">
      <c r="A11372" s="694" t="s">
        <v>13759</v>
      </c>
      <c r="B11372" s="96">
        <v>130888</v>
      </c>
      <c r="C11372" s="96">
        <v>2</v>
      </c>
      <c r="D11372" s="97">
        <v>230787023</v>
      </c>
      <c r="E11372" s="97">
        <v>230877825</v>
      </c>
      <c r="F11372" s="96" t="s">
        <v>2321</v>
      </c>
      <c r="G11372" s="96">
        <v>162</v>
      </c>
      <c r="H11372" s="96">
        <v>0.44868999999999998</v>
      </c>
      <c r="I11372" s="810">
        <v>1</v>
      </c>
    </row>
    <row r="11373" spans="1:9" x14ac:dyDescent="0.15">
      <c r="A11373" s="694" t="s">
        <v>13760</v>
      </c>
      <c r="B11373" s="96">
        <v>283933</v>
      </c>
      <c r="C11373" s="96">
        <v>16</v>
      </c>
      <c r="D11373" s="97">
        <v>31446885</v>
      </c>
      <c r="E11373" s="97">
        <v>31454348</v>
      </c>
      <c r="F11373" s="96" t="s">
        <v>2328</v>
      </c>
      <c r="G11373" s="96">
        <v>13</v>
      </c>
      <c r="H11373" s="96">
        <v>0.44872000000000001</v>
      </c>
      <c r="I11373" s="810">
        <v>1</v>
      </c>
    </row>
    <row r="11374" spans="1:9" x14ac:dyDescent="0.15">
      <c r="A11374" s="694" t="s">
        <v>13761</v>
      </c>
      <c r="B11374" s="96">
        <v>27148</v>
      </c>
      <c r="C11374" s="96">
        <v>2</v>
      </c>
      <c r="D11374" s="97">
        <v>219536749</v>
      </c>
      <c r="E11374" s="97">
        <v>219567440</v>
      </c>
      <c r="F11374" s="96" t="s">
        <v>2321</v>
      </c>
      <c r="G11374" s="96">
        <v>43</v>
      </c>
      <c r="H11374" s="96">
        <v>0.44874000000000003</v>
      </c>
      <c r="I11374" s="810">
        <v>1</v>
      </c>
    </row>
    <row r="11375" spans="1:9" x14ac:dyDescent="0.15">
      <c r="A11375" s="694" t="s">
        <v>13762</v>
      </c>
      <c r="B11375" s="96">
        <v>386679</v>
      </c>
      <c r="C11375" s="96">
        <v>21</v>
      </c>
      <c r="D11375" s="97">
        <v>45970240</v>
      </c>
      <c r="E11375" s="97">
        <v>45971388</v>
      </c>
      <c r="F11375" s="96" t="s">
        <v>2328</v>
      </c>
      <c r="G11375" s="96">
        <v>6</v>
      </c>
      <c r="H11375" s="96">
        <v>0.44877</v>
      </c>
      <c r="I11375" s="810">
        <v>1</v>
      </c>
    </row>
    <row r="11376" spans="1:9" x14ac:dyDescent="0.15">
      <c r="A11376" s="694" t="s">
        <v>13763</v>
      </c>
      <c r="B11376" s="96">
        <v>123876</v>
      </c>
      <c r="C11376" s="96">
        <v>16</v>
      </c>
      <c r="D11376" s="97">
        <v>20462846</v>
      </c>
      <c r="E11376" s="97">
        <v>20498991</v>
      </c>
      <c r="F11376" s="96" t="s">
        <v>2321</v>
      </c>
      <c r="G11376" s="96">
        <v>87</v>
      </c>
      <c r="H11376" s="96">
        <v>0.44883000000000001</v>
      </c>
      <c r="I11376" s="810">
        <v>1</v>
      </c>
    </row>
    <row r="11377" spans="1:9" x14ac:dyDescent="0.15">
      <c r="A11377" s="694" t="s">
        <v>13764</v>
      </c>
      <c r="B11377" s="96">
        <v>55620</v>
      </c>
      <c r="C11377" s="96">
        <v>19</v>
      </c>
      <c r="D11377" s="97">
        <v>4324040</v>
      </c>
      <c r="E11377" s="97">
        <v>4342783</v>
      </c>
      <c r="F11377" s="96" t="s">
        <v>2328</v>
      </c>
      <c r="G11377" s="96">
        <v>88</v>
      </c>
      <c r="H11377" s="96">
        <v>0.44888</v>
      </c>
      <c r="I11377" s="810">
        <v>1</v>
      </c>
    </row>
    <row r="11378" spans="1:9" x14ac:dyDescent="0.15">
      <c r="A11378" s="694" t="s">
        <v>13765</v>
      </c>
      <c r="B11378" s="96">
        <v>100526739</v>
      </c>
      <c r="C11378" s="96">
        <v>1</v>
      </c>
      <c r="D11378" s="97">
        <v>10490159</v>
      </c>
      <c r="E11378" s="97">
        <v>10512060</v>
      </c>
      <c r="F11378" s="96" t="s">
        <v>2321</v>
      </c>
      <c r="G11378" s="96">
        <v>68</v>
      </c>
      <c r="H11378" s="96">
        <v>0.44890000000000002</v>
      </c>
      <c r="I11378" s="810">
        <v>1</v>
      </c>
    </row>
    <row r="11379" spans="1:9" x14ac:dyDescent="0.15">
      <c r="A11379" s="694" t="s">
        <v>13766</v>
      </c>
      <c r="B11379" s="96">
        <v>125950</v>
      </c>
      <c r="C11379" s="96">
        <v>19</v>
      </c>
      <c r="D11379" s="97">
        <v>10426888</v>
      </c>
      <c r="E11379" s="97">
        <v>10444314</v>
      </c>
      <c r="F11379" s="96" t="s">
        <v>2328</v>
      </c>
      <c r="G11379" s="96">
        <v>66</v>
      </c>
      <c r="H11379" s="96">
        <v>0.44901999999999997</v>
      </c>
      <c r="I11379" s="810">
        <v>1</v>
      </c>
    </row>
    <row r="11380" spans="1:9" x14ac:dyDescent="0.15">
      <c r="A11380" s="694" t="s">
        <v>13767</v>
      </c>
      <c r="B11380" s="96">
        <v>1232</v>
      </c>
      <c r="C11380" s="96">
        <v>3</v>
      </c>
      <c r="D11380" s="97">
        <v>46283872</v>
      </c>
      <c r="E11380" s="97">
        <v>46308197</v>
      </c>
      <c r="F11380" s="96" t="s">
        <v>2321</v>
      </c>
      <c r="G11380" s="96">
        <v>76</v>
      </c>
      <c r="H11380" s="96">
        <v>0.44902999999999998</v>
      </c>
      <c r="I11380" s="810">
        <v>1</v>
      </c>
    </row>
    <row r="11381" spans="1:9" x14ac:dyDescent="0.15">
      <c r="A11381" s="694" t="s">
        <v>13768</v>
      </c>
      <c r="B11381" s="96">
        <v>662</v>
      </c>
      <c r="C11381" s="96">
        <v>5</v>
      </c>
      <c r="D11381" s="97">
        <v>172571445</v>
      </c>
      <c r="E11381" s="97">
        <v>172591390</v>
      </c>
      <c r="F11381" s="96" t="s">
        <v>2321</v>
      </c>
      <c r="G11381" s="96">
        <v>59</v>
      </c>
      <c r="H11381" s="96">
        <v>0.44919999999999999</v>
      </c>
      <c r="I11381" s="810">
        <v>1</v>
      </c>
    </row>
    <row r="11382" spans="1:9" x14ac:dyDescent="0.15">
      <c r="A11382" s="694" t="s">
        <v>13769</v>
      </c>
      <c r="B11382" s="96">
        <v>81491</v>
      </c>
      <c r="C11382" s="96">
        <v>6</v>
      </c>
      <c r="D11382" s="97">
        <v>97241998</v>
      </c>
      <c r="E11382" s="97">
        <v>97285353</v>
      </c>
      <c r="F11382" s="96" t="s">
        <v>2328</v>
      </c>
      <c r="G11382" s="96">
        <v>139</v>
      </c>
      <c r="H11382" s="96">
        <v>0.44933000000000001</v>
      </c>
      <c r="I11382" s="810">
        <v>1</v>
      </c>
    </row>
    <row r="11383" spans="1:9" x14ac:dyDescent="0.15">
      <c r="A11383" s="694" t="s">
        <v>13770</v>
      </c>
      <c r="B11383" s="96">
        <v>116541</v>
      </c>
      <c r="C11383" s="96">
        <v>19</v>
      </c>
      <c r="D11383" s="97">
        <v>3762665</v>
      </c>
      <c r="E11383" s="97">
        <v>3767563</v>
      </c>
      <c r="F11383" s="96" t="s">
        <v>2321</v>
      </c>
      <c r="G11383" s="96">
        <v>16</v>
      </c>
      <c r="H11383" s="96">
        <v>0.44954</v>
      </c>
      <c r="I11383" s="810">
        <v>1</v>
      </c>
    </row>
    <row r="11384" spans="1:9" x14ac:dyDescent="0.15">
      <c r="A11384" s="694" t="s">
        <v>13771</v>
      </c>
      <c r="B11384" s="96">
        <v>2984</v>
      </c>
      <c r="C11384" s="96">
        <v>12</v>
      </c>
      <c r="D11384" s="97">
        <v>14765566</v>
      </c>
      <c r="E11384" s="97">
        <v>14849519</v>
      </c>
      <c r="F11384" s="96" t="s">
        <v>2328</v>
      </c>
      <c r="G11384" s="96">
        <v>169</v>
      </c>
      <c r="H11384" s="96">
        <v>0.44957000000000003</v>
      </c>
      <c r="I11384" s="810">
        <v>1</v>
      </c>
    </row>
    <row r="11385" spans="1:9" x14ac:dyDescent="0.15">
      <c r="A11385" s="694" t="s">
        <v>13772</v>
      </c>
      <c r="B11385" s="96">
        <v>54541</v>
      </c>
      <c r="C11385" s="96">
        <v>10</v>
      </c>
      <c r="D11385" s="97">
        <v>74033677</v>
      </c>
      <c r="E11385" s="97">
        <v>74035797</v>
      </c>
      <c r="F11385" s="96" t="s">
        <v>2321</v>
      </c>
      <c r="G11385" s="96">
        <v>6</v>
      </c>
      <c r="H11385" s="96">
        <v>0.44972000000000001</v>
      </c>
      <c r="I11385" s="810">
        <v>1</v>
      </c>
    </row>
    <row r="11386" spans="1:9" x14ac:dyDescent="0.15">
      <c r="A11386" s="694" t="s">
        <v>13773</v>
      </c>
      <c r="B11386" s="96">
        <v>1901</v>
      </c>
      <c r="C11386" s="96">
        <v>1</v>
      </c>
      <c r="D11386" s="97">
        <v>101702305</v>
      </c>
      <c r="E11386" s="97">
        <v>101707076</v>
      </c>
      <c r="F11386" s="96" t="s">
        <v>2321</v>
      </c>
      <c r="G11386" s="96">
        <v>9</v>
      </c>
      <c r="H11386" s="96">
        <v>0.44973000000000002</v>
      </c>
      <c r="I11386" s="810">
        <v>1</v>
      </c>
    </row>
    <row r="11387" spans="1:9" x14ac:dyDescent="0.15">
      <c r="A11387" s="694" t="s">
        <v>13774</v>
      </c>
      <c r="B11387" s="96">
        <v>79890</v>
      </c>
      <c r="C11387" s="96">
        <v>14</v>
      </c>
      <c r="D11387" s="97">
        <v>92980125</v>
      </c>
      <c r="E11387" s="97">
        <v>93155339</v>
      </c>
      <c r="F11387" s="96" t="s">
        <v>2321</v>
      </c>
      <c r="G11387" s="96">
        <v>606</v>
      </c>
      <c r="H11387" s="96">
        <v>0.44982</v>
      </c>
      <c r="I11387" s="810">
        <v>1</v>
      </c>
    </row>
    <row r="11388" spans="1:9" x14ac:dyDescent="0.15">
      <c r="A11388" s="694" t="s">
        <v>13775</v>
      </c>
      <c r="B11388" s="96">
        <v>3003</v>
      </c>
      <c r="C11388" s="96">
        <v>5</v>
      </c>
      <c r="D11388" s="97">
        <v>54320107</v>
      </c>
      <c r="E11388" s="97">
        <v>54329960</v>
      </c>
      <c r="F11388" s="96" t="s">
        <v>2321</v>
      </c>
      <c r="G11388" s="96">
        <v>16</v>
      </c>
      <c r="H11388" s="96">
        <v>0.44983000000000001</v>
      </c>
      <c r="I11388" s="810">
        <v>1</v>
      </c>
    </row>
    <row r="11389" spans="1:9" x14ac:dyDescent="0.15">
      <c r="A11389" s="694" t="s">
        <v>13776</v>
      </c>
      <c r="B11389" s="96">
        <v>5729</v>
      </c>
      <c r="C11389" s="96">
        <v>14</v>
      </c>
      <c r="D11389" s="97">
        <v>52734310</v>
      </c>
      <c r="E11389" s="97">
        <v>52743808</v>
      </c>
      <c r="F11389" s="96" t="s">
        <v>2321</v>
      </c>
      <c r="G11389" s="96">
        <v>46</v>
      </c>
      <c r="H11389" s="96">
        <v>0.44984000000000002</v>
      </c>
      <c r="I11389" s="810">
        <v>1</v>
      </c>
    </row>
    <row r="11390" spans="1:9" x14ac:dyDescent="0.15">
      <c r="A11390" s="694" t="s">
        <v>13777</v>
      </c>
      <c r="B11390" s="96">
        <v>51804</v>
      </c>
      <c r="C11390" s="96">
        <v>14</v>
      </c>
      <c r="D11390" s="97">
        <v>61176256</v>
      </c>
      <c r="E11390" s="97">
        <v>61191039</v>
      </c>
      <c r="F11390" s="96" t="s">
        <v>2328</v>
      </c>
      <c r="G11390" s="96">
        <v>21</v>
      </c>
      <c r="H11390" s="96">
        <v>0.44988</v>
      </c>
      <c r="I11390" s="810">
        <v>1</v>
      </c>
    </row>
    <row r="11391" spans="1:9" x14ac:dyDescent="0.15">
      <c r="A11391" s="694" t="s">
        <v>13778</v>
      </c>
      <c r="B11391" s="96">
        <v>3458</v>
      </c>
      <c r="C11391" s="96">
        <v>12</v>
      </c>
      <c r="D11391" s="97">
        <v>68548550</v>
      </c>
      <c r="E11391" s="97">
        <v>68553521</v>
      </c>
      <c r="F11391" s="96" t="s">
        <v>2328</v>
      </c>
      <c r="G11391" s="96">
        <v>8</v>
      </c>
      <c r="H11391" s="96">
        <v>0.44993</v>
      </c>
      <c r="I11391" s="810">
        <v>1</v>
      </c>
    </row>
    <row r="11392" spans="1:9" x14ac:dyDescent="0.15">
      <c r="A11392" s="694" t="s">
        <v>13779</v>
      </c>
      <c r="B11392" s="96">
        <v>54802</v>
      </c>
      <c r="C11392" s="96">
        <v>1</v>
      </c>
      <c r="D11392" s="97">
        <v>40306703</v>
      </c>
      <c r="E11392" s="97">
        <v>40349177</v>
      </c>
      <c r="F11392" s="96" t="s">
        <v>2328</v>
      </c>
      <c r="G11392" s="96">
        <v>139</v>
      </c>
      <c r="H11392" s="96">
        <v>0.45005000000000001</v>
      </c>
      <c r="I11392" s="810">
        <v>1</v>
      </c>
    </row>
    <row r="11393" spans="1:9" x14ac:dyDescent="0.15">
      <c r="A11393" s="694" t="s">
        <v>13780</v>
      </c>
      <c r="B11393" s="96">
        <v>399818</v>
      </c>
      <c r="C11393" s="96">
        <v>10</v>
      </c>
      <c r="D11393" s="97">
        <v>126434336</v>
      </c>
      <c r="E11393" s="97">
        <v>126480439</v>
      </c>
      <c r="F11393" s="96" t="s">
        <v>2328</v>
      </c>
      <c r="G11393" s="96">
        <v>102</v>
      </c>
      <c r="H11393" s="96">
        <v>0.45006000000000002</v>
      </c>
      <c r="I11393" s="810">
        <v>1</v>
      </c>
    </row>
    <row r="11394" spans="1:9" x14ac:dyDescent="0.15">
      <c r="A11394" s="694" t="s">
        <v>13781</v>
      </c>
      <c r="B11394" s="96">
        <v>55967</v>
      </c>
      <c r="C11394" s="96">
        <v>12</v>
      </c>
      <c r="D11394" s="97">
        <v>95365104</v>
      </c>
      <c r="E11394" s="97">
        <v>95397489</v>
      </c>
      <c r="F11394" s="96" t="s">
        <v>2328</v>
      </c>
      <c r="G11394" s="96">
        <v>177</v>
      </c>
      <c r="H11394" s="96">
        <v>0.45007999999999998</v>
      </c>
      <c r="I11394" s="810">
        <v>1</v>
      </c>
    </row>
    <row r="11395" spans="1:9" x14ac:dyDescent="0.15">
      <c r="A11395" s="694" t="s">
        <v>13782</v>
      </c>
      <c r="B11395" s="96">
        <v>400961</v>
      </c>
      <c r="C11395" s="96">
        <v>2</v>
      </c>
      <c r="D11395" s="97">
        <v>71409868</v>
      </c>
      <c r="E11395" s="97">
        <v>71454233</v>
      </c>
      <c r="F11395" s="96" t="s">
        <v>2328</v>
      </c>
      <c r="G11395" s="96">
        <v>181</v>
      </c>
      <c r="H11395" s="96">
        <v>0.45012000000000002</v>
      </c>
      <c r="I11395" s="810">
        <v>1</v>
      </c>
    </row>
    <row r="11396" spans="1:9" x14ac:dyDescent="0.15">
      <c r="A11396" s="694" t="s">
        <v>13783</v>
      </c>
      <c r="B11396" s="96">
        <v>113419</v>
      </c>
      <c r="C11396" s="96">
        <v>2</v>
      </c>
      <c r="D11396" s="97">
        <v>71213068</v>
      </c>
      <c r="E11396" s="97">
        <v>71222001</v>
      </c>
      <c r="F11396" s="96" t="s">
        <v>2328</v>
      </c>
      <c r="G11396" s="96">
        <v>31</v>
      </c>
      <c r="H11396" s="96">
        <v>0.45023000000000002</v>
      </c>
      <c r="I11396" s="810">
        <v>1</v>
      </c>
    </row>
    <row r="11397" spans="1:9" x14ac:dyDescent="0.15">
      <c r="A11397" s="694" t="s">
        <v>13784</v>
      </c>
      <c r="B11397" s="96">
        <v>3822</v>
      </c>
      <c r="C11397" s="96">
        <v>12</v>
      </c>
      <c r="D11397" s="97">
        <v>10583198</v>
      </c>
      <c r="E11397" s="97">
        <v>10588780</v>
      </c>
      <c r="F11397" s="96" t="s">
        <v>2328</v>
      </c>
      <c r="G11397" s="96">
        <v>3</v>
      </c>
      <c r="H11397" s="96">
        <v>0.45032</v>
      </c>
      <c r="I11397" s="810">
        <v>1</v>
      </c>
    </row>
    <row r="11398" spans="1:9" x14ac:dyDescent="0.15">
      <c r="A11398" s="926">
        <v>42795</v>
      </c>
      <c r="B11398" s="96">
        <v>64757</v>
      </c>
      <c r="C11398" s="96">
        <v>1</v>
      </c>
      <c r="D11398" s="97">
        <v>220960039</v>
      </c>
      <c r="E11398" s="97">
        <v>220987741</v>
      </c>
      <c r="F11398" s="96" t="s">
        <v>2321</v>
      </c>
      <c r="G11398" s="96">
        <v>180</v>
      </c>
      <c r="H11398" s="96">
        <v>0.45040999999999998</v>
      </c>
      <c r="I11398" s="810">
        <v>1</v>
      </c>
    </row>
    <row r="11399" spans="1:9" x14ac:dyDescent="0.15">
      <c r="A11399" s="694" t="s">
        <v>13785</v>
      </c>
      <c r="B11399" s="96">
        <v>7366</v>
      </c>
      <c r="C11399" s="96">
        <v>4</v>
      </c>
      <c r="D11399" s="97">
        <v>69512315</v>
      </c>
      <c r="E11399" s="97">
        <v>69536494</v>
      </c>
      <c r="F11399" s="96" t="s">
        <v>2328</v>
      </c>
      <c r="G11399" s="96">
        <v>60</v>
      </c>
      <c r="H11399" s="96">
        <v>0.45074999999999998</v>
      </c>
      <c r="I11399" s="810">
        <v>1</v>
      </c>
    </row>
    <row r="11400" spans="1:9" x14ac:dyDescent="0.15">
      <c r="A11400" s="694" t="s">
        <v>13786</v>
      </c>
      <c r="B11400" s="96">
        <v>10170</v>
      </c>
      <c r="C11400" s="96">
        <v>2</v>
      </c>
      <c r="D11400" s="97">
        <v>169921299</v>
      </c>
      <c r="E11400" s="97">
        <v>169952677</v>
      </c>
      <c r="F11400" s="96" t="s">
        <v>2321</v>
      </c>
      <c r="G11400" s="96">
        <v>44</v>
      </c>
      <c r="H11400" s="96">
        <v>0.45078000000000001</v>
      </c>
      <c r="I11400" s="810">
        <v>1</v>
      </c>
    </row>
    <row r="11401" spans="1:9" x14ac:dyDescent="0.15">
      <c r="A11401" s="694" t="s">
        <v>13787</v>
      </c>
      <c r="B11401" s="96">
        <v>26330</v>
      </c>
      <c r="C11401" s="96">
        <v>19</v>
      </c>
      <c r="D11401" s="97">
        <v>36024314</v>
      </c>
      <c r="E11401" s="97">
        <v>36036221</v>
      </c>
      <c r="F11401" s="96" t="s">
        <v>2321</v>
      </c>
      <c r="G11401" s="96">
        <v>39</v>
      </c>
      <c r="H11401" s="96">
        <v>0.45079000000000002</v>
      </c>
      <c r="I11401" s="810">
        <v>1</v>
      </c>
    </row>
    <row r="11402" spans="1:9" x14ac:dyDescent="0.15">
      <c r="A11402" s="694" t="s">
        <v>13788</v>
      </c>
      <c r="B11402" s="96">
        <v>51537</v>
      </c>
      <c r="C11402" s="96">
        <v>22</v>
      </c>
      <c r="D11402" s="97">
        <v>30821611</v>
      </c>
      <c r="E11402" s="97">
        <v>30825041</v>
      </c>
      <c r="F11402" s="96" t="s">
        <v>2321</v>
      </c>
      <c r="G11402" s="96">
        <v>15</v>
      </c>
      <c r="H11402" s="96">
        <v>0.45079000000000002</v>
      </c>
      <c r="I11402" s="810">
        <v>1</v>
      </c>
    </row>
    <row r="11403" spans="1:9" x14ac:dyDescent="0.15">
      <c r="A11403" s="694" t="s">
        <v>13789</v>
      </c>
      <c r="B11403" s="96">
        <v>10430</v>
      </c>
      <c r="C11403" s="96">
        <v>19</v>
      </c>
      <c r="D11403" s="97">
        <v>36036502</v>
      </c>
      <c r="E11403" s="97">
        <v>36038429</v>
      </c>
      <c r="F11403" s="96" t="s">
        <v>2321</v>
      </c>
      <c r="G11403" s="96">
        <v>7</v>
      </c>
      <c r="H11403" s="96">
        <v>0.45082</v>
      </c>
      <c r="I11403" s="810">
        <v>1</v>
      </c>
    </row>
    <row r="11404" spans="1:9" x14ac:dyDescent="0.15">
      <c r="A11404" s="694" t="s">
        <v>13790</v>
      </c>
      <c r="B11404" s="96">
        <v>164118</v>
      </c>
      <c r="C11404" s="96">
        <v>1</v>
      </c>
      <c r="D11404" s="97">
        <v>156549519</v>
      </c>
      <c r="E11404" s="97">
        <v>156556562</v>
      </c>
      <c r="F11404" s="96" t="s">
        <v>2321</v>
      </c>
      <c r="G11404" s="96">
        <v>25</v>
      </c>
      <c r="H11404" s="96">
        <v>0.45095000000000002</v>
      </c>
      <c r="I11404" s="810">
        <v>1</v>
      </c>
    </row>
    <row r="11405" spans="1:9" x14ac:dyDescent="0.15">
      <c r="A11405" s="694" t="s">
        <v>13791</v>
      </c>
      <c r="B11405" s="96">
        <v>128434</v>
      </c>
      <c r="C11405" s="96">
        <v>20</v>
      </c>
      <c r="D11405" s="97">
        <v>36531499</v>
      </c>
      <c r="E11405" s="97">
        <v>36573752</v>
      </c>
      <c r="F11405" s="96" t="s">
        <v>2321</v>
      </c>
      <c r="G11405" s="96">
        <v>147</v>
      </c>
      <c r="H11405" s="96">
        <v>0.45096999999999998</v>
      </c>
      <c r="I11405" s="810">
        <v>1</v>
      </c>
    </row>
    <row r="11406" spans="1:9" x14ac:dyDescent="0.15">
      <c r="A11406" s="694" t="s">
        <v>13792</v>
      </c>
      <c r="B11406" s="96">
        <v>29107</v>
      </c>
      <c r="C11406" s="96">
        <v>20</v>
      </c>
      <c r="D11406" s="97">
        <v>23331373</v>
      </c>
      <c r="E11406" s="97">
        <v>23335408</v>
      </c>
      <c r="F11406" s="96" t="s">
        <v>2321</v>
      </c>
      <c r="G11406" s="96">
        <v>17</v>
      </c>
      <c r="H11406" s="96">
        <v>0.45117000000000002</v>
      </c>
      <c r="I11406" s="810">
        <v>1</v>
      </c>
    </row>
    <row r="11407" spans="1:9" x14ac:dyDescent="0.15">
      <c r="A11407" s="694" t="s">
        <v>13793</v>
      </c>
      <c r="B11407" s="96">
        <v>79924</v>
      </c>
      <c r="C11407" s="96">
        <v>22</v>
      </c>
      <c r="D11407" s="97">
        <v>50919985</v>
      </c>
      <c r="E11407" s="97">
        <v>50924866</v>
      </c>
      <c r="F11407" s="96" t="s">
        <v>2321</v>
      </c>
      <c r="G11407" s="96">
        <v>20</v>
      </c>
      <c r="H11407" s="96">
        <v>0.45118000000000003</v>
      </c>
      <c r="I11407" s="810">
        <v>1</v>
      </c>
    </row>
    <row r="11408" spans="1:9" x14ac:dyDescent="0.15">
      <c r="A11408" s="694" t="s">
        <v>13794</v>
      </c>
      <c r="B11408" s="96">
        <v>28960</v>
      </c>
      <c r="C11408" s="96">
        <v>11</v>
      </c>
      <c r="D11408" s="97">
        <v>126173647</v>
      </c>
      <c r="E11408" s="97">
        <v>126215644</v>
      </c>
      <c r="F11408" s="96" t="s">
        <v>2321</v>
      </c>
      <c r="G11408" s="96">
        <v>146</v>
      </c>
      <c r="H11408" s="96">
        <v>0.45121</v>
      </c>
      <c r="I11408" s="810">
        <v>1</v>
      </c>
    </row>
    <row r="11409" spans="1:9" x14ac:dyDescent="0.15">
      <c r="A11409" s="694" t="s">
        <v>13795</v>
      </c>
      <c r="B11409" s="96">
        <v>347240</v>
      </c>
      <c r="C11409" s="96">
        <v>9</v>
      </c>
      <c r="D11409" s="97">
        <v>34252378</v>
      </c>
      <c r="E11409" s="97">
        <v>34329198</v>
      </c>
      <c r="F11409" s="96" t="s">
        <v>2328</v>
      </c>
      <c r="G11409" s="96">
        <v>195</v>
      </c>
      <c r="H11409" s="96">
        <v>0.45122000000000001</v>
      </c>
      <c r="I11409" s="810">
        <v>1</v>
      </c>
    </row>
    <row r="11410" spans="1:9" x14ac:dyDescent="0.15">
      <c r="A11410" s="694" t="s">
        <v>13796</v>
      </c>
      <c r="B11410" s="96">
        <v>7043</v>
      </c>
      <c r="C11410" s="96">
        <v>14</v>
      </c>
      <c r="D11410" s="97">
        <v>76424440</v>
      </c>
      <c r="E11410" s="97">
        <v>76449334</v>
      </c>
      <c r="F11410" s="96" t="s">
        <v>2328</v>
      </c>
      <c r="G11410" s="96">
        <v>67</v>
      </c>
      <c r="H11410" s="96">
        <v>0.45122000000000001</v>
      </c>
      <c r="I11410" s="810">
        <v>1</v>
      </c>
    </row>
    <row r="11411" spans="1:9" x14ac:dyDescent="0.15">
      <c r="A11411" s="694" t="s">
        <v>13797</v>
      </c>
      <c r="B11411" s="96">
        <v>83752</v>
      </c>
      <c r="C11411" s="96">
        <v>16</v>
      </c>
      <c r="D11411" s="97">
        <v>48278211</v>
      </c>
      <c r="E11411" s="97">
        <v>48387888</v>
      </c>
      <c r="F11411" s="96" t="s">
        <v>2321</v>
      </c>
      <c r="G11411" s="96">
        <v>157</v>
      </c>
      <c r="H11411" s="96">
        <v>0.45129000000000002</v>
      </c>
      <c r="I11411" s="810">
        <v>1</v>
      </c>
    </row>
    <row r="11412" spans="1:9" x14ac:dyDescent="0.15">
      <c r="A11412" s="694" t="s">
        <v>13798</v>
      </c>
      <c r="B11412" s="96">
        <v>8826</v>
      </c>
      <c r="C11412" s="96">
        <v>15</v>
      </c>
      <c r="D11412" s="97">
        <v>90931473</v>
      </c>
      <c r="E11412" s="97">
        <v>91045475</v>
      </c>
      <c r="F11412" s="96" t="s">
        <v>2321</v>
      </c>
      <c r="G11412" s="96">
        <v>397</v>
      </c>
      <c r="H11412" s="96">
        <v>0.45134000000000002</v>
      </c>
      <c r="I11412" s="810">
        <v>1</v>
      </c>
    </row>
    <row r="11413" spans="1:9" x14ac:dyDescent="0.15">
      <c r="A11413" s="694" t="s">
        <v>13799</v>
      </c>
      <c r="B11413" s="96">
        <v>283248</v>
      </c>
      <c r="C11413" s="96">
        <v>11</v>
      </c>
      <c r="D11413" s="97">
        <v>63678693</v>
      </c>
      <c r="E11413" s="97">
        <v>63684407</v>
      </c>
      <c r="F11413" s="96" t="s">
        <v>2328</v>
      </c>
      <c r="G11413" s="96">
        <v>10</v>
      </c>
      <c r="H11413" s="96">
        <v>0.45141999999999999</v>
      </c>
      <c r="I11413" s="810">
        <v>1</v>
      </c>
    </row>
    <row r="11414" spans="1:9" x14ac:dyDescent="0.15">
      <c r="A11414" s="694" t="s">
        <v>13800</v>
      </c>
      <c r="B11414" s="96">
        <v>23596</v>
      </c>
      <c r="C11414" s="96">
        <v>1</v>
      </c>
      <c r="D11414" s="97">
        <v>241756452</v>
      </c>
      <c r="E11414" s="97">
        <v>241803701</v>
      </c>
      <c r="F11414" s="96" t="s">
        <v>2328</v>
      </c>
      <c r="G11414" s="96">
        <v>142</v>
      </c>
      <c r="H11414" s="96">
        <v>0.45144000000000001</v>
      </c>
      <c r="I11414" s="810">
        <v>1</v>
      </c>
    </row>
    <row r="11415" spans="1:9" x14ac:dyDescent="0.15">
      <c r="A11415" s="694" t="s">
        <v>13801</v>
      </c>
      <c r="B11415" s="96">
        <v>22821</v>
      </c>
      <c r="C11415" s="96">
        <v>13</v>
      </c>
      <c r="D11415" s="97">
        <v>114747194</v>
      </c>
      <c r="E11415" s="97">
        <v>114898095</v>
      </c>
      <c r="F11415" s="96" t="s">
        <v>2328</v>
      </c>
      <c r="G11415" s="96">
        <v>684</v>
      </c>
      <c r="H11415" s="96">
        <v>0.45146999999999998</v>
      </c>
      <c r="I11415" s="810">
        <v>1</v>
      </c>
    </row>
    <row r="11416" spans="1:9" x14ac:dyDescent="0.15">
      <c r="A11416" s="694" t="s">
        <v>13802</v>
      </c>
      <c r="B11416" s="96">
        <v>8841</v>
      </c>
      <c r="C11416" s="96">
        <v>5</v>
      </c>
      <c r="D11416" s="97">
        <v>141000443</v>
      </c>
      <c r="E11416" s="97">
        <v>141016423</v>
      </c>
      <c r="F11416" s="96" t="s">
        <v>2328</v>
      </c>
      <c r="G11416" s="96">
        <v>45</v>
      </c>
      <c r="H11416" s="96">
        <v>0.45156000000000002</v>
      </c>
      <c r="I11416" s="810">
        <v>1</v>
      </c>
    </row>
    <row r="11417" spans="1:9" x14ac:dyDescent="0.15">
      <c r="A11417" s="694" t="s">
        <v>13803</v>
      </c>
      <c r="B11417" s="96">
        <v>124056</v>
      </c>
      <c r="C11417" s="96">
        <v>16</v>
      </c>
      <c r="D11417" s="97">
        <v>2028918</v>
      </c>
      <c r="E11417" s="97">
        <v>2031704</v>
      </c>
      <c r="F11417" s="96" t="s">
        <v>2328</v>
      </c>
      <c r="G11417" s="96">
        <v>8</v>
      </c>
      <c r="H11417" s="96">
        <v>0.45167000000000002</v>
      </c>
      <c r="I11417" s="810">
        <v>1</v>
      </c>
    </row>
    <row r="11418" spans="1:9" x14ac:dyDescent="0.15">
      <c r="A11418" s="694" t="s">
        <v>13804</v>
      </c>
      <c r="B11418" s="96">
        <v>10560</v>
      </c>
      <c r="C11418" s="96">
        <v>1</v>
      </c>
      <c r="D11418" s="97">
        <v>169433147</v>
      </c>
      <c r="E11418" s="97">
        <v>169455208</v>
      </c>
      <c r="F11418" s="96" t="s">
        <v>2328</v>
      </c>
      <c r="G11418" s="96">
        <v>41</v>
      </c>
      <c r="H11418" s="96">
        <v>0.45173000000000002</v>
      </c>
      <c r="I11418" s="810">
        <v>1</v>
      </c>
    </row>
    <row r="11419" spans="1:9" x14ac:dyDescent="0.15">
      <c r="A11419" s="694" t="s">
        <v>13805</v>
      </c>
      <c r="B11419" s="96">
        <v>5294</v>
      </c>
      <c r="C11419" s="96">
        <v>7</v>
      </c>
      <c r="D11419" s="97">
        <v>106505723</v>
      </c>
      <c r="E11419" s="97">
        <v>106547592</v>
      </c>
      <c r="F11419" s="96" t="s">
        <v>2321</v>
      </c>
      <c r="G11419" s="96">
        <v>84</v>
      </c>
      <c r="H11419" s="96">
        <v>0.45174999999999998</v>
      </c>
      <c r="I11419" s="810">
        <v>1</v>
      </c>
    </row>
    <row r="11420" spans="1:9" x14ac:dyDescent="0.15">
      <c r="A11420" s="694" t="s">
        <v>13806</v>
      </c>
      <c r="B11420" s="96">
        <v>51761</v>
      </c>
      <c r="C11420" s="96">
        <v>13</v>
      </c>
      <c r="D11420" s="97">
        <v>25946209</v>
      </c>
      <c r="E11420" s="97">
        <v>26599989</v>
      </c>
      <c r="F11420" s="96" t="s">
        <v>2321</v>
      </c>
      <c r="G11420" s="96">
        <v>2307</v>
      </c>
      <c r="H11420" s="96">
        <v>0.45184000000000002</v>
      </c>
      <c r="I11420" s="810">
        <v>1</v>
      </c>
    </row>
    <row r="11421" spans="1:9" x14ac:dyDescent="0.15">
      <c r="A11421" s="694" t="s">
        <v>13807</v>
      </c>
      <c r="B11421" s="96">
        <v>221443</v>
      </c>
      <c r="C11421" s="96">
        <v>6</v>
      </c>
      <c r="D11421" s="97">
        <v>41034526</v>
      </c>
      <c r="E11421" s="97">
        <v>41040207</v>
      </c>
      <c r="F11421" s="96" t="s">
        <v>2328</v>
      </c>
      <c r="G11421" s="96">
        <v>20</v>
      </c>
      <c r="H11421" s="96">
        <v>0.45189000000000001</v>
      </c>
      <c r="I11421" s="810">
        <v>1</v>
      </c>
    </row>
    <row r="11422" spans="1:9" x14ac:dyDescent="0.15">
      <c r="A11422" s="694" t="s">
        <v>13808</v>
      </c>
      <c r="B11422" s="96">
        <v>57670</v>
      </c>
      <c r="C11422" s="96">
        <v>7</v>
      </c>
      <c r="D11422" s="97">
        <v>138516126</v>
      </c>
      <c r="E11422" s="97">
        <v>138666064</v>
      </c>
      <c r="F11422" s="96" t="s">
        <v>2328</v>
      </c>
      <c r="G11422" s="96">
        <v>536</v>
      </c>
      <c r="H11422" s="96">
        <v>0.45189000000000001</v>
      </c>
      <c r="I11422" s="810">
        <v>1</v>
      </c>
    </row>
    <row r="11423" spans="1:9" x14ac:dyDescent="0.15">
      <c r="A11423" s="694" t="s">
        <v>13809</v>
      </c>
      <c r="B11423" s="96">
        <v>3875</v>
      </c>
      <c r="C11423" s="96">
        <v>12</v>
      </c>
      <c r="D11423" s="97">
        <v>53342655</v>
      </c>
      <c r="E11423" s="97">
        <v>53346690</v>
      </c>
      <c r="F11423" s="96" t="s">
        <v>2321</v>
      </c>
      <c r="G11423" s="96">
        <v>5</v>
      </c>
      <c r="H11423" s="96">
        <v>0.45194000000000001</v>
      </c>
      <c r="I11423" s="810">
        <v>1</v>
      </c>
    </row>
    <row r="11424" spans="1:9" x14ac:dyDescent="0.15">
      <c r="A11424" s="694" t="s">
        <v>13810</v>
      </c>
      <c r="B11424" s="96">
        <v>135112</v>
      </c>
      <c r="C11424" s="96">
        <v>6</v>
      </c>
      <c r="D11424" s="97">
        <v>126102307</v>
      </c>
      <c r="E11424" s="97">
        <v>126253176</v>
      </c>
      <c r="F11424" s="96" t="s">
        <v>2321</v>
      </c>
      <c r="G11424" s="96">
        <v>395</v>
      </c>
      <c r="H11424" s="96">
        <v>0.45234000000000002</v>
      </c>
      <c r="I11424" s="810">
        <v>1</v>
      </c>
    </row>
    <row r="11425" spans="1:9" x14ac:dyDescent="0.15">
      <c r="A11425" s="694" t="s">
        <v>13811</v>
      </c>
      <c r="B11425" s="96">
        <v>7327</v>
      </c>
      <c r="C11425" s="96">
        <v>21</v>
      </c>
      <c r="D11425" s="97">
        <v>46188495</v>
      </c>
      <c r="E11425" s="97">
        <v>46221751</v>
      </c>
      <c r="F11425" s="96" t="s">
        <v>2328</v>
      </c>
      <c r="G11425" s="96">
        <v>137</v>
      </c>
      <c r="H11425" s="96">
        <v>0.45240999999999998</v>
      </c>
      <c r="I11425" s="810">
        <v>1</v>
      </c>
    </row>
    <row r="11426" spans="1:9" x14ac:dyDescent="0.15">
      <c r="A11426" s="694" t="s">
        <v>13812</v>
      </c>
      <c r="B11426" s="96">
        <v>90417</v>
      </c>
      <c r="C11426" s="96">
        <v>15</v>
      </c>
      <c r="D11426" s="97">
        <v>40674922</v>
      </c>
      <c r="E11426" s="97">
        <v>40686489</v>
      </c>
      <c r="F11426" s="96" t="s">
        <v>2321</v>
      </c>
      <c r="G11426" s="96">
        <v>38</v>
      </c>
      <c r="H11426" s="96">
        <v>0.45246999999999998</v>
      </c>
      <c r="I11426" s="810">
        <v>1</v>
      </c>
    </row>
    <row r="11427" spans="1:9" x14ac:dyDescent="0.15">
      <c r="A11427" s="694" t="s">
        <v>13813</v>
      </c>
      <c r="B11427" s="96">
        <v>114757</v>
      </c>
      <c r="C11427" s="96">
        <v>17</v>
      </c>
      <c r="D11427" s="97">
        <v>74523430</v>
      </c>
      <c r="E11427" s="97">
        <v>74533987</v>
      </c>
      <c r="F11427" s="96" t="s">
        <v>2328</v>
      </c>
      <c r="G11427" s="96">
        <v>12</v>
      </c>
      <c r="H11427" s="96">
        <v>0.45251999999999998</v>
      </c>
      <c r="I11427" s="810">
        <v>1</v>
      </c>
    </row>
    <row r="11428" spans="1:9" x14ac:dyDescent="0.15">
      <c r="A11428" s="694" t="s">
        <v>13814</v>
      </c>
      <c r="B11428" s="96">
        <v>72</v>
      </c>
      <c r="C11428" s="96">
        <v>2</v>
      </c>
      <c r="D11428" s="97">
        <v>74120093</v>
      </c>
      <c r="E11428" s="97">
        <v>74146780</v>
      </c>
      <c r="F11428" s="96" t="s">
        <v>2321</v>
      </c>
      <c r="G11428" s="96">
        <v>112</v>
      </c>
      <c r="H11428" s="96">
        <v>0.45268000000000003</v>
      </c>
      <c r="I11428" s="810">
        <v>1</v>
      </c>
    </row>
    <row r="11429" spans="1:9" x14ac:dyDescent="0.15">
      <c r="A11429" s="694" t="s">
        <v>13815</v>
      </c>
      <c r="B11429" s="96">
        <v>90557</v>
      </c>
      <c r="C11429" s="96">
        <v>2</v>
      </c>
      <c r="D11429" s="97">
        <v>132285248</v>
      </c>
      <c r="E11429" s="97">
        <v>132291239</v>
      </c>
      <c r="F11429" s="96" t="s">
        <v>2321</v>
      </c>
      <c r="G11429" s="96">
        <v>11</v>
      </c>
      <c r="H11429" s="96">
        <v>0.45274999999999999</v>
      </c>
      <c r="I11429" s="810">
        <v>1</v>
      </c>
    </row>
    <row r="11430" spans="1:9" x14ac:dyDescent="0.15">
      <c r="A11430" s="694" t="s">
        <v>1598</v>
      </c>
      <c r="B11430" s="96">
        <v>339500</v>
      </c>
      <c r="C11430" s="96">
        <v>1</v>
      </c>
      <c r="D11430" s="97">
        <v>227751220</v>
      </c>
      <c r="E11430" s="97">
        <v>227865144</v>
      </c>
      <c r="F11430" s="96" t="s">
        <v>2321</v>
      </c>
      <c r="G11430" s="96">
        <v>350</v>
      </c>
      <c r="H11430" s="96">
        <v>0.45278000000000002</v>
      </c>
      <c r="I11430" s="810">
        <v>1</v>
      </c>
    </row>
    <row r="11431" spans="1:9" x14ac:dyDescent="0.15">
      <c r="A11431" s="694" t="s">
        <v>13816</v>
      </c>
      <c r="B11431" s="96">
        <v>57538</v>
      </c>
      <c r="C11431" s="96">
        <v>15</v>
      </c>
      <c r="D11431" s="97">
        <v>85359911</v>
      </c>
      <c r="E11431" s="97">
        <v>85416713</v>
      </c>
      <c r="F11431" s="96" t="s">
        <v>2321</v>
      </c>
      <c r="G11431" s="96">
        <v>195</v>
      </c>
      <c r="H11431" s="96">
        <v>0.45284000000000002</v>
      </c>
      <c r="I11431" s="810">
        <v>1</v>
      </c>
    </row>
    <row r="11432" spans="1:9" x14ac:dyDescent="0.15">
      <c r="A11432" s="694" t="s">
        <v>13817</v>
      </c>
      <c r="B11432" s="96">
        <v>140545</v>
      </c>
      <c r="C11432" s="96">
        <v>7</v>
      </c>
      <c r="D11432" s="97">
        <v>156432971</v>
      </c>
      <c r="E11432" s="97">
        <v>156470377</v>
      </c>
      <c r="F11432" s="96" t="s">
        <v>2321</v>
      </c>
      <c r="G11432" s="96">
        <v>122</v>
      </c>
      <c r="H11432" s="96">
        <v>0.45285999999999998</v>
      </c>
      <c r="I11432" s="810">
        <v>1</v>
      </c>
    </row>
    <row r="11433" spans="1:9" x14ac:dyDescent="0.15">
      <c r="A11433" s="694" t="s">
        <v>13818</v>
      </c>
      <c r="B11433" s="96">
        <v>2132</v>
      </c>
      <c r="C11433" s="96">
        <v>11</v>
      </c>
      <c r="D11433" s="97">
        <v>44117099</v>
      </c>
      <c r="E11433" s="97">
        <v>44266980</v>
      </c>
      <c r="F11433" s="96" t="s">
        <v>2321</v>
      </c>
      <c r="G11433" s="96">
        <v>415</v>
      </c>
      <c r="H11433" s="96">
        <v>0.45291999999999999</v>
      </c>
      <c r="I11433" s="810">
        <v>1</v>
      </c>
    </row>
    <row r="11434" spans="1:9" x14ac:dyDescent="0.15">
      <c r="A11434" s="694" t="s">
        <v>13819</v>
      </c>
      <c r="B11434" s="96">
        <v>55643</v>
      </c>
      <c r="C11434" s="96">
        <v>19</v>
      </c>
      <c r="D11434" s="97">
        <v>1985437</v>
      </c>
      <c r="E11434" s="97">
        <v>2015702</v>
      </c>
      <c r="F11434" s="96" t="s">
        <v>2328</v>
      </c>
      <c r="G11434" s="96">
        <v>106</v>
      </c>
      <c r="H11434" s="96">
        <v>0.45304</v>
      </c>
      <c r="I11434" s="810">
        <v>1</v>
      </c>
    </row>
    <row r="11435" spans="1:9" x14ac:dyDescent="0.15">
      <c r="A11435" s="694" t="s">
        <v>13820</v>
      </c>
      <c r="B11435" s="96">
        <v>83937</v>
      </c>
      <c r="C11435" s="96">
        <v>10</v>
      </c>
      <c r="D11435" s="97">
        <v>45455183</v>
      </c>
      <c r="E11435" s="97">
        <v>45491337</v>
      </c>
      <c r="F11435" s="96" t="s">
        <v>2321</v>
      </c>
      <c r="G11435" s="96">
        <v>130</v>
      </c>
      <c r="H11435" s="96">
        <v>0.45308999999999999</v>
      </c>
      <c r="I11435" s="810">
        <v>1</v>
      </c>
    </row>
    <row r="11436" spans="1:9" x14ac:dyDescent="0.15">
      <c r="A11436" s="694" t="s">
        <v>13821</v>
      </c>
      <c r="B11436" s="96">
        <v>6326</v>
      </c>
      <c r="C11436" s="96">
        <v>2</v>
      </c>
      <c r="D11436" s="97">
        <v>165986659</v>
      </c>
      <c r="E11436" s="97">
        <v>166248820</v>
      </c>
      <c r="F11436" s="96" t="s">
        <v>2321</v>
      </c>
      <c r="G11436" s="96">
        <v>874</v>
      </c>
      <c r="H11436" s="96">
        <v>0.45312000000000002</v>
      </c>
      <c r="I11436" s="810">
        <v>1</v>
      </c>
    </row>
    <row r="11437" spans="1:9" x14ac:dyDescent="0.15">
      <c r="A11437" s="694" t="s">
        <v>13822</v>
      </c>
      <c r="B11437" s="96">
        <v>3636</v>
      </c>
      <c r="C11437" s="96">
        <v>11</v>
      </c>
      <c r="D11437" s="97">
        <v>71934916</v>
      </c>
      <c r="E11437" s="97">
        <v>71950191</v>
      </c>
      <c r="F11437" s="96" t="s">
        <v>2321</v>
      </c>
      <c r="G11437" s="96">
        <v>36</v>
      </c>
      <c r="H11437" s="96">
        <v>0.45327000000000001</v>
      </c>
      <c r="I11437" s="810">
        <v>1</v>
      </c>
    </row>
    <row r="11438" spans="1:9" x14ac:dyDescent="0.15">
      <c r="A11438" s="694" t="s">
        <v>13823</v>
      </c>
      <c r="B11438" s="96">
        <v>115749</v>
      </c>
      <c r="C11438" s="96">
        <v>12</v>
      </c>
      <c r="D11438" s="97">
        <v>64660763</v>
      </c>
      <c r="E11438" s="97">
        <v>64784345</v>
      </c>
      <c r="F11438" s="96" t="s">
        <v>2328</v>
      </c>
      <c r="G11438" s="96">
        <v>378</v>
      </c>
      <c r="H11438" s="96">
        <v>0.45341999999999999</v>
      </c>
      <c r="I11438" s="810">
        <v>1</v>
      </c>
    </row>
    <row r="11439" spans="1:9" x14ac:dyDescent="0.15">
      <c r="A11439" s="694" t="s">
        <v>13824</v>
      </c>
      <c r="B11439" s="96">
        <v>25966</v>
      </c>
      <c r="C11439" s="96">
        <v>21</v>
      </c>
      <c r="D11439" s="97">
        <v>43305219</v>
      </c>
      <c r="E11439" s="97">
        <v>43374066</v>
      </c>
      <c r="F11439" s="96" t="s">
        <v>2328</v>
      </c>
      <c r="G11439" s="96">
        <v>333</v>
      </c>
      <c r="H11439" s="96">
        <v>0.45346999999999998</v>
      </c>
      <c r="I11439" s="810">
        <v>1</v>
      </c>
    </row>
    <row r="11440" spans="1:9" x14ac:dyDescent="0.15">
      <c r="A11440" s="694" t="s">
        <v>13825</v>
      </c>
      <c r="B11440" s="96">
        <v>2944</v>
      </c>
      <c r="C11440" s="96">
        <v>1</v>
      </c>
      <c r="D11440" s="97">
        <v>110230418</v>
      </c>
      <c r="E11440" s="97">
        <v>110240828</v>
      </c>
      <c r="F11440" s="96" t="s">
        <v>2321</v>
      </c>
      <c r="G11440" s="96">
        <v>5</v>
      </c>
      <c r="H11440" s="96">
        <v>0.45367000000000002</v>
      </c>
      <c r="I11440" s="810">
        <v>1</v>
      </c>
    </row>
    <row r="11441" spans="1:9" x14ac:dyDescent="0.15">
      <c r="A11441" s="694" t="s">
        <v>13826</v>
      </c>
      <c r="B11441" s="96">
        <v>3284</v>
      </c>
      <c r="C11441" s="96">
        <v>1</v>
      </c>
      <c r="D11441" s="97">
        <v>119957554</v>
      </c>
      <c r="E11441" s="97">
        <v>119965662</v>
      </c>
      <c r="F11441" s="96" t="s">
        <v>2321</v>
      </c>
      <c r="G11441" s="96">
        <v>27</v>
      </c>
      <c r="H11441" s="96">
        <v>0.45368999999999998</v>
      </c>
      <c r="I11441" s="810">
        <v>1</v>
      </c>
    </row>
    <row r="11442" spans="1:9" x14ac:dyDescent="0.15">
      <c r="A11442" s="694" t="s">
        <v>13827</v>
      </c>
      <c r="B11442" s="96">
        <v>90025</v>
      </c>
      <c r="C11442" s="96">
        <v>6</v>
      </c>
      <c r="D11442" s="97">
        <v>83602186</v>
      </c>
      <c r="E11442" s="97">
        <v>83775545</v>
      </c>
      <c r="F11442" s="96" t="s">
        <v>2328</v>
      </c>
      <c r="G11442" s="96">
        <v>535</v>
      </c>
      <c r="H11442" s="96">
        <v>0.45393</v>
      </c>
      <c r="I11442" s="810">
        <v>1</v>
      </c>
    </row>
    <row r="11443" spans="1:9" x14ac:dyDescent="0.15">
      <c r="A11443" s="694" t="s">
        <v>13828</v>
      </c>
      <c r="B11443" s="96">
        <v>80777</v>
      </c>
      <c r="C11443" s="96">
        <v>16</v>
      </c>
      <c r="D11443" s="97">
        <v>69458498</v>
      </c>
      <c r="E11443" s="97">
        <v>69500167</v>
      </c>
      <c r="F11443" s="96" t="s">
        <v>2321</v>
      </c>
      <c r="G11443" s="96">
        <v>147</v>
      </c>
      <c r="H11443" s="96">
        <v>0.45395999999999997</v>
      </c>
      <c r="I11443" s="810">
        <v>1</v>
      </c>
    </row>
    <row r="11444" spans="1:9" x14ac:dyDescent="0.15">
      <c r="A11444" s="694" t="s">
        <v>13829</v>
      </c>
      <c r="B11444" s="96">
        <v>4736</v>
      </c>
      <c r="C11444" s="96">
        <v>6</v>
      </c>
      <c r="D11444" s="97">
        <v>35436178</v>
      </c>
      <c r="E11444" s="97">
        <v>35438558</v>
      </c>
      <c r="F11444" s="96" t="s">
        <v>2321</v>
      </c>
      <c r="G11444" s="96">
        <v>13</v>
      </c>
      <c r="H11444" s="96">
        <v>0.45405000000000001</v>
      </c>
      <c r="I11444" s="810">
        <v>1</v>
      </c>
    </row>
    <row r="11445" spans="1:9" x14ac:dyDescent="0.15">
      <c r="A11445" s="694" t="s">
        <v>13830</v>
      </c>
      <c r="B11445" s="96">
        <v>51266</v>
      </c>
      <c r="C11445" s="96">
        <v>12</v>
      </c>
      <c r="D11445" s="97">
        <v>10145660</v>
      </c>
      <c r="E11445" s="97">
        <v>10153381</v>
      </c>
      <c r="F11445" s="96" t="s">
        <v>2328</v>
      </c>
      <c r="G11445" s="96">
        <v>46</v>
      </c>
      <c r="H11445" s="96">
        <v>0.45408999999999999</v>
      </c>
      <c r="I11445" s="810">
        <v>1</v>
      </c>
    </row>
    <row r="11446" spans="1:9" x14ac:dyDescent="0.15">
      <c r="A11446" s="694" t="s">
        <v>13831</v>
      </c>
      <c r="B11446" s="96">
        <v>129530</v>
      </c>
      <c r="C11446" s="96">
        <v>2</v>
      </c>
      <c r="D11446" s="97">
        <v>99900701</v>
      </c>
      <c r="E11446" s="97">
        <v>99921205</v>
      </c>
      <c r="F11446" s="96" t="s">
        <v>2328</v>
      </c>
      <c r="G11446" s="96">
        <v>41</v>
      </c>
      <c r="H11446" s="96">
        <v>0.4541</v>
      </c>
      <c r="I11446" s="810">
        <v>1</v>
      </c>
    </row>
    <row r="11447" spans="1:9" x14ac:dyDescent="0.15">
      <c r="A11447" s="694" t="s">
        <v>13832</v>
      </c>
      <c r="B11447" s="96">
        <v>54102</v>
      </c>
      <c r="C11447" s="96">
        <v>21</v>
      </c>
      <c r="D11447" s="97">
        <v>36041612</v>
      </c>
      <c r="E11447" s="97">
        <v>36090525</v>
      </c>
      <c r="F11447" s="96" t="s">
        <v>2321</v>
      </c>
      <c r="G11447" s="96">
        <v>138</v>
      </c>
      <c r="H11447" s="96">
        <v>0.45411000000000001</v>
      </c>
      <c r="I11447" s="810">
        <v>1</v>
      </c>
    </row>
    <row r="11448" spans="1:9" x14ac:dyDescent="0.15">
      <c r="A11448" s="694" t="s">
        <v>13833</v>
      </c>
      <c r="B11448" s="96">
        <v>1859</v>
      </c>
      <c r="C11448" s="96">
        <v>21</v>
      </c>
      <c r="D11448" s="97">
        <v>38739859</v>
      </c>
      <c r="E11448" s="97">
        <v>38887679</v>
      </c>
      <c r="F11448" s="96" t="s">
        <v>2321</v>
      </c>
      <c r="G11448" s="96">
        <v>494</v>
      </c>
      <c r="H11448" s="96">
        <v>0.45422000000000001</v>
      </c>
      <c r="I11448" s="810">
        <v>1</v>
      </c>
    </row>
    <row r="11449" spans="1:9" x14ac:dyDescent="0.15">
      <c r="A11449" s="694" t="s">
        <v>13834</v>
      </c>
      <c r="B11449" s="96">
        <v>23774</v>
      </c>
      <c r="C11449" s="96">
        <v>22</v>
      </c>
      <c r="D11449" s="97">
        <v>50166931</v>
      </c>
      <c r="E11449" s="97">
        <v>50221196</v>
      </c>
      <c r="F11449" s="96" t="s">
        <v>2328</v>
      </c>
      <c r="G11449" s="96">
        <v>155</v>
      </c>
      <c r="H11449" s="96">
        <v>0.45433000000000001</v>
      </c>
      <c r="I11449" s="810">
        <v>1</v>
      </c>
    </row>
    <row r="11450" spans="1:9" x14ac:dyDescent="0.15">
      <c r="A11450" s="694" t="s">
        <v>13835</v>
      </c>
      <c r="B11450" s="96">
        <v>23209</v>
      </c>
      <c r="C11450" s="96">
        <v>22</v>
      </c>
      <c r="D11450" s="97">
        <v>50497820</v>
      </c>
      <c r="E11450" s="97">
        <v>50524358</v>
      </c>
      <c r="F11450" s="96" t="s">
        <v>2328</v>
      </c>
      <c r="G11450" s="96">
        <v>169</v>
      </c>
      <c r="H11450" s="96">
        <v>0.45434999999999998</v>
      </c>
      <c r="I11450" s="810">
        <v>1</v>
      </c>
    </row>
    <row r="11451" spans="1:9" x14ac:dyDescent="0.15">
      <c r="A11451" s="694" t="s">
        <v>13836</v>
      </c>
      <c r="B11451" s="96">
        <v>11091</v>
      </c>
      <c r="C11451" s="96">
        <v>9</v>
      </c>
      <c r="D11451" s="97">
        <v>137000801</v>
      </c>
      <c r="E11451" s="97">
        <v>137025094</v>
      </c>
      <c r="F11451" s="96" t="s">
        <v>2321</v>
      </c>
      <c r="G11451" s="96">
        <v>170</v>
      </c>
      <c r="H11451" s="96">
        <v>0.45445999999999998</v>
      </c>
      <c r="I11451" s="810">
        <v>1</v>
      </c>
    </row>
    <row r="11452" spans="1:9" x14ac:dyDescent="0.15">
      <c r="A11452" s="694" t="s">
        <v>13837</v>
      </c>
      <c r="B11452" s="96">
        <v>6643</v>
      </c>
      <c r="C11452" s="96">
        <v>5</v>
      </c>
      <c r="D11452" s="97">
        <v>122110691</v>
      </c>
      <c r="E11452" s="97">
        <v>122170234</v>
      </c>
      <c r="F11452" s="96" t="s">
        <v>2321</v>
      </c>
      <c r="G11452" s="96">
        <v>253</v>
      </c>
      <c r="H11452" s="96">
        <v>0.45462999999999998</v>
      </c>
      <c r="I11452" s="810">
        <v>1</v>
      </c>
    </row>
    <row r="11453" spans="1:9" x14ac:dyDescent="0.15">
      <c r="A11453" s="694" t="s">
        <v>13838</v>
      </c>
      <c r="B11453" s="96">
        <v>3097</v>
      </c>
      <c r="C11453" s="96">
        <v>6</v>
      </c>
      <c r="D11453" s="97">
        <v>143072604</v>
      </c>
      <c r="E11453" s="97">
        <v>143267495</v>
      </c>
      <c r="F11453" s="96" t="s">
        <v>2328</v>
      </c>
      <c r="G11453" s="96">
        <v>572</v>
      </c>
      <c r="H11453" s="96">
        <v>0.45463999999999999</v>
      </c>
      <c r="I11453" s="810">
        <v>1</v>
      </c>
    </row>
    <row r="11454" spans="1:9" x14ac:dyDescent="0.15">
      <c r="A11454" s="694" t="s">
        <v>13839</v>
      </c>
      <c r="B11454" s="96">
        <v>441478</v>
      </c>
      <c r="C11454" s="96">
        <v>9</v>
      </c>
      <c r="D11454" s="97">
        <v>140194083</v>
      </c>
      <c r="E11454" s="97">
        <v>140196703</v>
      </c>
      <c r="F11454" s="96" t="s">
        <v>2328</v>
      </c>
      <c r="G11454" s="96">
        <v>2</v>
      </c>
      <c r="H11454" s="96">
        <v>0.45465</v>
      </c>
      <c r="I11454" s="810">
        <v>1</v>
      </c>
    </row>
    <row r="11455" spans="1:9" x14ac:dyDescent="0.15">
      <c r="A11455" s="694" t="s">
        <v>13840</v>
      </c>
      <c r="B11455" s="96">
        <v>10628</v>
      </c>
      <c r="C11455" s="96">
        <v>1</v>
      </c>
      <c r="D11455" s="97">
        <v>145438438</v>
      </c>
      <c r="E11455" s="97">
        <v>145442635</v>
      </c>
      <c r="F11455" s="96" t="s">
        <v>2321</v>
      </c>
      <c r="G11455" s="96">
        <v>4</v>
      </c>
      <c r="H11455" s="96">
        <v>0.45467000000000002</v>
      </c>
      <c r="I11455" s="810">
        <v>1</v>
      </c>
    </row>
    <row r="11456" spans="1:9" x14ac:dyDescent="0.15">
      <c r="A11456" s="694" t="s">
        <v>13841</v>
      </c>
      <c r="B11456" s="96">
        <v>6135</v>
      </c>
      <c r="C11456" s="96">
        <v>1</v>
      </c>
      <c r="D11456" s="97">
        <v>24018269</v>
      </c>
      <c r="E11456" s="97">
        <v>24022915</v>
      </c>
      <c r="F11456" s="96" t="s">
        <v>2321</v>
      </c>
      <c r="G11456" s="96">
        <v>15</v>
      </c>
      <c r="H11456" s="96">
        <v>0.45478000000000002</v>
      </c>
      <c r="I11456" s="810">
        <v>1</v>
      </c>
    </row>
    <row r="11457" spans="1:9" x14ac:dyDescent="0.15">
      <c r="A11457" s="694" t="s">
        <v>13842</v>
      </c>
      <c r="B11457" s="96">
        <v>3640</v>
      </c>
      <c r="C11457" s="96">
        <v>19</v>
      </c>
      <c r="D11457" s="97">
        <v>17927322</v>
      </c>
      <c r="E11457" s="97">
        <v>17932383</v>
      </c>
      <c r="F11457" s="96" t="s">
        <v>2328</v>
      </c>
      <c r="G11457" s="96">
        <v>17</v>
      </c>
      <c r="H11457" s="96">
        <v>0.45479000000000003</v>
      </c>
      <c r="I11457" s="810">
        <v>1</v>
      </c>
    </row>
    <row r="11458" spans="1:9" x14ac:dyDescent="0.15">
      <c r="A11458" s="694" t="s">
        <v>13843</v>
      </c>
      <c r="B11458" s="96">
        <v>79903</v>
      </c>
      <c r="C11458" s="96">
        <v>16</v>
      </c>
      <c r="D11458" s="97">
        <v>3493611</v>
      </c>
      <c r="E11458" s="97">
        <v>3536963</v>
      </c>
      <c r="F11458" s="96" t="s">
        <v>2321</v>
      </c>
      <c r="G11458" s="96">
        <v>226</v>
      </c>
      <c r="H11458" s="96">
        <v>0.45488000000000001</v>
      </c>
      <c r="I11458" s="810">
        <v>1</v>
      </c>
    </row>
    <row r="11459" spans="1:9" x14ac:dyDescent="0.15">
      <c r="A11459" s="694" t="s">
        <v>13844</v>
      </c>
      <c r="B11459" s="96">
        <v>5826</v>
      </c>
      <c r="C11459" s="96">
        <v>14</v>
      </c>
      <c r="D11459" s="97">
        <v>74751980</v>
      </c>
      <c r="E11459" s="97">
        <v>74769767</v>
      </c>
      <c r="F11459" s="96" t="s">
        <v>2328</v>
      </c>
      <c r="G11459" s="96">
        <v>53</v>
      </c>
      <c r="H11459" s="96">
        <v>0.45495999999999998</v>
      </c>
      <c r="I11459" s="810">
        <v>1</v>
      </c>
    </row>
    <row r="11460" spans="1:9" x14ac:dyDescent="0.15">
      <c r="A11460" s="694" t="s">
        <v>13845</v>
      </c>
      <c r="B11460" s="96">
        <v>64773</v>
      </c>
      <c r="C11460" s="96">
        <v>20</v>
      </c>
      <c r="D11460" s="97">
        <v>2815960</v>
      </c>
      <c r="E11460" s="97">
        <v>2821889</v>
      </c>
      <c r="F11460" s="96" t="s">
        <v>2328</v>
      </c>
      <c r="G11460" s="96">
        <v>19</v>
      </c>
      <c r="H11460" s="96">
        <v>0.45506999999999997</v>
      </c>
      <c r="I11460" s="810">
        <v>1</v>
      </c>
    </row>
    <row r="11461" spans="1:9" x14ac:dyDescent="0.15">
      <c r="A11461" s="694" t="s">
        <v>13846</v>
      </c>
      <c r="B11461" s="96">
        <v>3231</v>
      </c>
      <c r="C11461" s="96">
        <v>2</v>
      </c>
      <c r="D11461" s="97">
        <v>177053307</v>
      </c>
      <c r="E11461" s="97">
        <v>177055635</v>
      </c>
      <c r="F11461" s="96" t="s">
        <v>2321</v>
      </c>
      <c r="G11461" s="96">
        <v>4</v>
      </c>
      <c r="H11461" s="96">
        <v>0.45523000000000002</v>
      </c>
      <c r="I11461" s="810">
        <v>1</v>
      </c>
    </row>
    <row r="11462" spans="1:9" x14ac:dyDescent="0.15">
      <c r="A11462" s="694" t="s">
        <v>13847</v>
      </c>
      <c r="B11462" s="96">
        <v>284827</v>
      </c>
      <c r="C11462" s="96">
        <v>21</v>
      </c>
      <c r="D11462" s="97">
        <v>31802594</v>
      </c>
      <c r="E11462" s="97">
        <v>31803076</v>
      </c>
      <c r="F11462" s="96" t="s">
        <v>2321</v>
      </c>
      <c r="G11462" s="96">
        <v>2</v>
      </c>
      <c r="H11462" s="96">
        <v>0.45523999999999998</v>
      </c>
      <c r="I11462" s="810">
        <v>1</v>
      </c>
    </row>
    <row r="11463" spans="1:9" x14ac:dyDescent="0.15">
      <c r="A11463" s="694" t="s">
        <v>13848</v>
      </c>
      <c r="B11463" s="96">
        <v>2251</v>
      </c>
      <c r="C11463" s="96">
        <v>12</v>
      </c>
      <c r="D11463" s="97">
        <v>4543308</v>
      </c>
      <c r="E11463" s="97">
        <v>4554780</v>
      </c>
      <c r="F11463" s="96" t="s">
        <v>2328</v>
      </c>
      <c r="G11463" s="96">
        <v>32</v>
      </c>
      <c r="H11463" s="96">
        <v>0.45528999999999997</v>
      </c>
      <c r="I11463" s="810">
        <v>1</v>
      </c>
    </row>
    <row r="11464" spans="1:9" x14ac:dyDescent="0.15">
      <c r="A11464" s="694" t="s">
        <v>13849</v>
      </c>
      <c r="B11464" s="96">
        <v>5794</v>
      </c>
      <c r="C11464" s="96">
        <v>19</v>
      </c>
      <c r="D11464" s="97">
        <v>55692615</v>
      </c>
      <c r="E11464" s="97">
        <v>55720874</v>
      </c>
      <c r="F11464" s="96" t="s">
        <v>2328</v>
      </c>
      <c r="G11464" s="96">
        <v>115</v>
      </c>
      <c r="H11464" s="96">
        <v>0.45556999999999997</v>
      </c>
      <c r="I11464" s="810">
        <v>1</v>
      </c>
    </row>
    <row r="11465" spans="1:9" x14ac:dyDescent="0.15">
      <c r="A11465" s="694" t="s">
        <v>13850</v>
      </c>
      <c r="B11465" s="96">
        <v>374393</v>
      </c>
      <c r="C11465" s="96">
        <v>11</v>
      </c>
      <c r="D11465" s="97">
        <v>58874658</v>
      </c>
      <c r="E11465" s="97">
        <v>58894888</v>
      </c>
      <c r="F11465" s="96" t="s">
        <v>2321</v>
      </c>
      <c r="G11465" s="96">
        <v>46</v>
      </c>
      <c r="H11465" s="96">
        <v>0.45558999999999999</v>
      </c>
      <c r="I11465" s="810">
        <v>1</v>
      </c>
    </row>
    <row r="11466" spans="1:9" x14ac:dyDescent="0.15">
      <c r="A11466" s="694" t="s">
        <v>13851</v>
      </c>
      <c r="B11466" s="96">
        <v>57224</v>
      </c>
      <c r="C11466" s="96">
        <v>6</v>
      </c>
      <c r="D11466" s="97">
        <v>138743180</v>
      </c>
      <c r="E11466" s="97">
        <v>138893726</v>
      </c>
      <c r="F11466" s="96" t="s">
        <v>2328</v>
      </c>
      <c r="G11466" s="96">
        <v>487</v>
      </c>
      <c r="H11466" s="96">
        <v>0.45567999999999997</v>
      </c>
      <c r="I11466" s="810">
        <v>1</v>
      </c>
    </row>
    <row r="11467" spans="1:9" x14ac:dyDescent="0.15">
      <c r="A11467" s="694" t="s">
        <v>2735</v>
      </c>
      <c r="B11467" s="96">
        <v>56931</v>
      </c>
      <c r="C11467" s="96">
        <v>19</v>
      </c>
      <c r="D11467" s="97">
        <v>5785151</v>
      </c>
      <c r="E11467" s="97">
        <v>5791249</v>
      </c>
      <c r="F11467" s="96" t="s">
        <v>2328</v>
      </c>
      <c r="G11467" s="96">
        <v>32</v>
      </c>
      <c r="H11467" s="96">
        <v>0.45568999999999998</v>
      </c>
      <c r="I11467" s="810">
        <v>1</v>
      </c>
    </row>
    <row r="11468" spans="1:9" x14ac:dyDescent="0.15">
      <c r="A11468" s="694" t="s">
        <v>13852</v>
      </c>
      <c r="B11468" s="96">
        <v>11012</v>
      </c>
      <c r="C11468" s="96">
        <v>19</v>
      </c>
      <c r="D11468" s="97">
        <v>51525487</v>
      </c>
      <c r="E11468" s="97">
        <v>51531290</v>
      </c>
      <c r="F11468" s="96" t="s">
        <v>2328</v>
      </c>
      <c r="G11468" s="96">
        <v>6</v>
      </c>
      <c r="H11468" s="96">
        <v>0.45590000000000003</v>
      </c>
      <c r="I11468" s="810">
        <v>1</v>
      </c>
    </row>
    <row r="11469" spans="1:9" x14ac:dyDescent="0.15">
      <c r="A11469" s="694" t="s">
        <v>13853</v>
      </c>
      <c r="B11469" s="96">
        <v>11067</v>
      </c>
      <c r="C11469" s="96">
        <v>10</v>
      </c>
      <c r="D11469" s="97">
        <v>45471709</v>
      </c>
      <c r="E11469" s="97">
        <v>45474330</v>
      </c>
      <c r="F11469" s="96" t="s">
        <v>2328</v>
      </c>
      <c r="G11469" s="96">
        <v>9</v>
      </c>
      <c r="H11469" s="96">
        <v>0.45590999999999998</v>
      </c>
      <c r="I11469" s="810">
        <v>1</v>
      </c>
    </row>
    <row r="11470" spans="1:9" x14ac:dyDescent="0.15">
      <c r="A11470" s="694" t="s">
        <v>13854</v>
      </c>
      <c r="B11470" s="96">
        <v>202865</v>
      </c>
      <c r="C11470" s="96">
        <v>7</v>
      </c>
      <c r="D11470" s="97">
        <v>148287657</v>
      </c>
      <c r="E11470" s="97">
        <v>148312952</v>
      </c>
      <c r="F11470" s="96" t="s">
        <v>2321</v>
      </c>
      <c r="G11470" s="96">
        <v>69</v>
      </c>
      <c r="H11470" s="96">
        <v>0.45595999999999998</v>
      </c>
      <c r="I11470" s="810">
        <v>1</v>
      </c>
    </row>
    <row r="11471" spans="1:9" x14ac:dyDescent="0.15">
      <c r="A11471" s="694" t="s">
        <v>13855</v>
      </c>
      <c r="B11471" s="96">
        <v>10804</v>
      </c>
      <c r="C11471" s="96">
        <v>13</v>
      </c>
      <c r="D11471" s="97">
        <v>20796101</v>
      </c>
      <c r="E11471" s="97">
        <v>20806534</v>
      </c>
      <c r="F11471" s="96" t="s">
        <v>2328</v>
      </c>
      <c r="G11471" s="96">
        <v>40</v>
      </c>
      <c r="H11471" s="96">
        <v>0.45609</v>
      </c>
      <c r="I11471" s="810">
        <v>1</v>
      </c>
    </row>
    <row r="11472" spans="1:9" x14ac:dyDescent="0.15">
      <c r="A11472" s="694" t="s">
        <v>13856</v>
      </c>
      <c r="B11472" s="96">
        <v>55670</v>
      </c>
      <c r="C11472" s="96">
        <v>22</v>
      </c>
      <c r="D11472" s="97">
        <v>18560686</v>
      </c>
      <c r="E11472" s="97">
        <v>18573797</v>
      </c>
      <c r="F11472" s="96" t="s">
        <v>2321</v>
      </c>
      <c r="G11472" s="96">
        <v>46</v>
      </c>
      <c r="H11472" s="96">
        <v>0.45626</v>
      </c>
      <c r="I11472" s="810">
        <v>1</v>
      </c>
    </row>
    <row r="11473" spans="1:9" x14ac:dyDescent="0.15">
      <c r="A11473" s="694" t="s">
        <v>13857</v>
      </c>
      <c r="B11473" s="96">
        <v>51088</v>
      </c>
      <c r="C11473" s="96">
        <v>4</v>
      </c>
      <c r="D11473" s="97">
        <v>39046308</v>
      </c>
      <c r="E11473" s="97">
        <v>39127853</v>
      </c>
      <c r="F11473" s="96" t="s">
        <v>2321</v>
      </c>
      <c r="G11473" s="96">
        <v>276</v>
      </c>
      <c r="H11473" s="96">
        <v>0.45656999999999998</v>
      </c>
      <c r="I11473" s="810">
        <v>1</v>
      </c>
    </row>
    <row r="11474" spans="1:9" x14ac:dyDescent="0.15">
      <c r="A11474" s="694" t="s">
        <v>13858</v>
      </c>
      <c r="B11474" s="96">
        <v>203190</v>
      </c>
      <c r="C11474" s="96">
        <v>8</v>
      </c>
      <c r="D11474" s="97">
        <v>22004343</v>
      </c>
      <c r="E11474" s="97">
        <v>22014344</v>
      </c>
      <c r="F11474" s="96" t="s">
        <v>2328</v>
      </c>
      <c r="G11474" s="96">
        <v>18</v>
      </c>
      <c r="H11474" s="96">
        <v>0.45665</v>
      </c>
      <c r="I11474" s="810">
        <v>1</v>
      </c>
    </row>
    <row r="11475" spans="1:9" x14ac:dyDescent="0.15">
      <c r="A11475" s="694" t="s">
        <v>13859</v>
      </c>
      <c r="B11475" s="96">
        <v>2274</v>
      </c>
      <c r="C11475" s="96">
        <v>2</v>
      </c>
      <c r="D11475" s="97">
        <v>105977272</v>
      </c>
      <c r="E11475" s="97">
        <v>106055230</v>
      </c>
      <c r="F11475" s="96" t="s">
        <v>2328</v>
      </c>
      <c r="G11475" s="96">
        <v>282</v>
      </c>
      <c r="H11475" s="96">
        <v>0.45665</v>
      </c>
      <c r="I11475" s="810">
        <v>1</v>
      </c>
    </row>
    <row r="11476" spans="1:9" x14ac:dyDescent="0.15">
      <c r="A11476" s="694" t="s">
        <v>13860</v>
      </c>
      <c r="B11476" s="96">
        <v>11247</v>
      </c>
      <c r="C11476" s="96">
        <v>12</v>
      </c>
      <c r="D11476" s="97">
        <v>57610578</v>
      </c>
      <c r="E11476" s="97">
        <v>57620232</v>
      </c>
      <c r="F11476" s="96" t="s">
        <v>2321</v>
      </c>
      <c r="G11476" s="96">
        <v>38</v>
      </c>
      <c r="H11476" s="96">
        <v>0.45667000000000002</v>
      </c>
      <c r="I11476" s="810">
        <v>1</v>
      </c>
    </row>
    <row r="11477" spans="1:9" x14ac:dyDescent="0.15">
      <c r="A11477" s="694" t="s">
        <v>13861</v>
      </c>
      <c r="B11477" s="96">
        <v>378708</v>
      </c>
      <c r="C11477" s="96">
        <v>1</v>
      </c>
      <c r="D11477" s="97">
        <v>10489944</v>
      </c>
      <c r="E11477" s="97">
        <v>10510239</v>
      </c>
      <c r="F11477" s="96" t="s">
        <v>2321</v>
      </c>
      <c r="G11477" s="96">
        <v>66</v>
      </c>
      <c r="H11477" s="96">
        <v>0.45678000000000002</v>
      </c>
      <c r="I11477" s="810">
        <v>1</v>
      </c>
    </row>
    <row r="11478" spans="1:9" x14ac:dyDescent="0.15">
      <c r="A11478" s="694" t="s">
        <v>13862</v>
      </c>
      <c r="B11478" s="96">
        <v>3067</v>
      </c>
      <c r="C11478" s="96">
        <v>15</v>
      </c>
      <c r="D11478" s="97">
        <v>50534144</v>
      </c>
      <c r="E11478" s="97">
        <v>50558162</v>
      </c>
      <c r="F11478" s="96" t="s">
        <v>2328</v>
      </c>
      <c r="G11478" s="96">
        <v>76</v>
      </c>
      <c r="H11478" s="96">
        <v>0.45688000000000001</v>
      </c>
      <c r="I11478" s="810">
        <v>1</v>
      </c>
    </row>
    <row r="11479" spans="1:9" x14ac:dyDescent="0.15">
      <c r="A11479" s="694" t="s">
        <v>13863</v>
      </c>
      <c r="B11479" s="96">
        <v>79893</v>
      </c>
      <c r="C11479" s="96">
        <v>17</v>
      </c>
      <c r="D11479" s="97">
        <v>34900737</v>
      </c>
      <c r="E11479" s="97">
        <v>34946278</v>
      </c>
      <c r="F11479" s="96" t="s">
        <v>2321</v>
      </c>
      <c r="G11479" s="96">
        <v>80</v>
      </c>
      <c r="H11479" s="96">
        <v>0.45689999999999997</v>
      </c>
      <c r="I11479" s="810">
        <v>1</v>
      </c>
    </row>
    <row r="11480" spans="1:9" x14ac:dyDescent="0.15">
      <c r="A11480" s="694" t="s">
        <v>13864</v>
      </c>
      <c r="B11480" s="96">
        <v>89848</v>
      </c>
      <c r="C11480" s="96">
        <v>5</v>
      </c>
      <c r="D11480" s="97">
        <v>141018869</v>
      </c>
      <c r="E11480" s="97">
        <v>141030986</v>
      </c>
      <c r="F11480" s="96" t="s">
        <v>2328</v>
      </c>
      <c r="G11480" s="96">
        <v>56</v>
      </c>
      <c r="H11480" s="96">
        <v>0.45690999999999998</v>
      </c>
      <c r="I11480" s="810">
        <v>1</v>
      </c>
    </row>
    <row r="11481" spans="1:9" x14ac:dyDescent="0.15">
      <c r="A11481" s="694" t="s">
        <v>13865</v>
      </c>
      <c r="B11481" s="96">
        <v>343169</v>
      </c>
      <c r="C11481" s="96">
        <v>1</v>
      </c>
      <c r="D11481" s="97">
        <v>247875131</v>
      </c>
      <c r="E11481" s="97">
        <v>247876057</v>
      </c>
      <c r="F11481" s="96" t="s">
        <v>2328</v>
      </c>
      <c r="G11481" s="96">
        <v>7</v>
      </c>
      <c r="H11481" s="96">
        <v>0.45706999999999998</v>
      </c>
      <c r="I11481" s="810">
        <v>1</v>
      </c>
    </row>
    <row r="11482" spans="1:9" x14ac:dyDescent="0.15">
      <c r="A11482" s="694" t="s">
        <v>13866</v>
      </c>
      <c r="B11482" s="96">
        <v>9134</v>
      </c>
      <c r="C11482" s="96">
        <v>8</v>
      </c>
      <c r="D11482" s="97">
        <v>95892452</v>
      </c>
      <c r="E11482" s="97">
        <v>95909672</v>
      </c>
      <c r="F11482" s="96" t="s">
        <v>2328</v>
      </c>
      <c r="G11482" s="96">
        <v>58</v>
      </c>
      <c r="H11482" s="96">
        <v>0.45707999999999999</v>
      </c>
      <c r="I11482" s="810">
        <v>1</v>
      </c>
    </row>
    <row r="11483" spans="1:9" x14ac:dyDescent="0.15">
      <c r="A11483" s="694" t="s">
        <v>13867</v>
      </c>
      <c r="B11483" s="96">
        <v>219982</v>
      </c>
      <c r="C11483" s="96">
        <v>11</v>
      </c>
      <c r="D11483" s="97">
        <v>59210642</v>
      </c>
      <c r="E11483" s="97">
        <v>59211589</v>
      </c>
      <c r="F11483" s="96" t="s">
        <v>2321</v>
      </c>
      <c r="G11483" s="96">
        <v>6</v>
      </c>
      <c r="H11483" s="96">
        <v>0.45712999999999998</v>
      </c>
      <c r="I11483" s="810">
        <v>1</v>
      </c>
    </row>
    <row r="11484" spans="1:9" x14ac:dyDescent="0.15">
      <c r="A11484" s="694" t="s">
        <v>13868</v>
      </c>
      <c r="B11484" s="96">
        <v>9469</v>
      </c>
      <c r="C11484" s="96">
        <v>10</v>
      </c>
      <c r="D11484" s="97">
        <v>73724120</v>
      </c>
      <c r="E11484" s="97">
        <v>73773322</v>
      </c>
      <c r="F11484" s="96" t="s">
        <v>2321</v>
      </c>
      <c r="G11484" s="96">
        <v>196</v>
      </c>
      <c r="H11484" s="96">
        <v>0.45712999999999998</v>
      </c>
      <c r="I11484" s="810">
        <v>1</v>
      </c>
    </row>
    <row r="11485" spans="1:9" x14ac:dyDescent="0.15">
      <c r="A11485" s="694" t="s">
        <v>13869</v>
      </c>
      <c r="B11485" s="96">
        <v>10002</v>
      </c>
      <c r="C11485" s="96">
        <v>15</v>
      </c>
      <c r="D11485" s="97">
        <v>72102888</v>
      </c>
      <c r="E11485" s="97">
        <v>72110600</v>
      </c>
      <c r="F11485" s="96" t="s">
        <v>2321</v>
      </c>
      <c r="G11485" s="96">
        <v>12</v>
      </c>
      <c r="H11485" s="96">
        <v>0.45715</v>
      </c>
      <c r="I11485" s="810">
        <v>1</v>
      </c>
    </row>
    <row r="11486" spans="1:9" x14ac:dyDescent="0.15">
      <c r="A11486" s="694" t="s">
        <v>13870</v>
      </c>
      <c r="B11486" s="96">
        <v>9110</v>
      </c>
      <c r="C11486" s="96">
        <v>17</v>
      </c>
      <c r="D11486" s="97">
        <v>56566893</v>
      </c>
      <c r="E11486" s="97">
        <v>56595271</v>
      </c>
      <c r="F11486" s="96" t="s">
        <v>2328</v>
      </c>
      <c r="G11486" s="96">
        <v>63</v>
      </c>
      <c r="H11486" s="96">
        <v>0.45722000000000002</v>
      </c>
      <c r="I11486" s="810">
        <v>1</v>
      </c>
    </row>
    <row r="11487" spans="1:9" x14ac:dyDescent="0.15">
      <c r="A11487" s="694" t="s">
        <v>13871</v>
      </c>
      <c r="B11487" s="96">
        <v>83401</v>
      </c>
      <c r="C11487" s="96">
        <v>10</v>
      </c>
      <c r="D11487" s="97">
        <v>103986143</v>
      </c>
      <c r="E11487" s="97">
        <v>103989346</v>
      </c>
      <c r="F11487" s="96" t="s">
        <v>2321</v>
      </c>
      <c r="G11487" s="96">
        <v>7</v>
      </c>
      <c r="H11487" s="96">
        <v>0.45740999999999998</v>
      </c>
      <c r="I11487" s="810">
        <v>1</v>
      </c>
    </row>
    <row r="11488" spans="1:9" x14ac:dyDescent="0.15">
      <c r="A11488" s="694" t="s">
        <v>13872</v>
      </c>
      <c r="B11488" s="96">
        <v>3061</v>
      </c>
      <c r="C11488" s="96">
        <v>1</v>
      </c>
      <c r="D11488" s="97">
        <v>32083290</v>
      </c>
      <c r="E11488" s="97">
        <v>32093214</v>
      </c>
      <c r="F11488" s="96" t="s">
        <v>2321</v>
      </c>
      <c r="G11488" s="96">
        <v>27</v>
      </c>
      <c r="H11488" s="96">
        <v>0.45745000000000002</v>
      </c>
      <c r="I11488" s="810">
        <v>1</v>
      </c>
    </row>
    <row r="11489" spans="1:9" x14ac:dyDescent="0.15">
      <c r="A11489" s="694" t="s">
        <v>13873</v>
      </c>
      <c r="B11489" s="96">
        <v>200315</v>
      </c>
      <c r="C11489" s="96">
        <v>22</v>
      </c>
      <c r="D11489" s="97">
        <v>39348755</v>
      </c>
      <c r="E11489" s="97">
        <v>39359189</v>
      </c>
      <c r="F11489" s="96" t="s">
        <v>2321</v>
      </c>
      <c r="G11489" s="96">
        <v>21</v>
      </c>
      <c r="H11489" s="96">
        <v>0.45748</v>
      </c>
      <c r="I11489" s="810">
        <v>1</v>
      </c>
    </row>
    <row r="11490" spans="1:9" x14ac:dyDescent="0.15">
      <c r="A11490" s="694" t="s">
        <v>13874</v>
      </c>
      <c r="B11490" s="96">
        <v>5502</v>
      </c>
      <c r="C11490" s="96">
        <v>12</v>
      </c>
      <c r="D11490" s="97">
        <v>54969176</v>
      </c>
      <c r="E11490" s="97">
        <v>54982451</v>
      </c>
      <c r="F11490" s="96" t="s">
        <v>2328</v>
      </c>
      <c r="G11490" s="96">
        <v>51</v>
      </c>
      <c r="H11490" s="96">
        <v>0.45767999999999998</v>
      </c>
      <c r="I11490" s="810">
        <v>1</v>
      </c>
    </row>
    <row r="11491" spans="1:9" x14ac:dyDescent="0.15">
      <c r="A11491" s="694" t="s">
        <v>13875</v>
      </c>
      <c r="B11491" s="96">
        <v>126075</v>
      </c>
      <c r="C11491" s="96">
        <v>19</v>
      </c>
      <c r="D11491" s="97">
        <v>11457160</v>
      </c>
      <c r="E11491" s="97">
        <v>11465620</v>
      </c>
      <c r="F11491" s="96" t="s">
        <v>2321</v>
      </c>
      <c r="G11491" s="96">
        <v>18</v>
      </c>
      <c r="H11491" s="96">
        <v>0.45771000000000001</v>
      </c>
      <c r="I11491" s="810">
        <v>1</v>
      </c>
    </row>
    <row r="11492" spans="1:9" x14ac:dyDescent="0.15">
      <c r="A11492" s="694" t="s">
        <v>13876</v>
      </c>
      <c r="B11492" s="96">
        <v>79982</v>
      </c>
      <c r="C11492" s="96">
        <v>4</v>
      </c>
      <c r="D11492" s="97">
        <v>100817405</v>
      </c>
      <c r="E11492" s="97">
        <v>100867883</v>
      </c>
      <c r="F11492" s="96" t="s">
        <v>2328</v>
      </c>
      <c r="G11492" s="96">
        <v>88</v>
      </c>
      <c r="H11492" s="96">
        <v>0.45774999999999999</v>
      </c>
      <c r="I11492" s="810">
        <v>1</v>
      </c>
    </row>
    <row r="11493" spans="1:9" x14ac:dyDescent="0.15">
      <c r="A11493" s="694" t="s">
        <v>13877</v>
      </c>
      <c r="B11493" s="96">
        <v>1198</v>
      </c>
      <c r="C11493" s="96">
        <v>15</v>
      </c>
      <c r="D11493" s="97">
        <v>74898327</v>
      </c>
      <c r="E11493" s="97">
        <v>74922542</v>
      </c>
      <c r="F11493" s="96" t="s">
        <v>2321</v>
      </c>
      <c r="G11493" s="96">
        <v>51</v>
      </c>
      <c r="H11493" s="96">
        <v>0.45778000000000002</v>
      </c>
      <c r="I11493" s="810">
        <v>1</v>
      </c>
    </row>
    <row r="11494" spans="1:9" x14ac:dyDescent="0.15">
      <c r="A11494" s="694" t="s">
        <v>13878</v>
      </c>
      <c r="B11494" s="96">
        <v>100507650</v>
      </c>
      <c r="C11494" s="96">
        <v>14</v>
      </c>
      <c r="D11494" s="97">
        <v>23707127</v>
      </c>
      <c r="E11494" s="97">
        <v>23743494</v>
      </c>
      <c r="F11494" s="96" t="s">
        <v>2321</v>
      </c>
      <c r="G11494" s="96">
        <v>153</v>
      </c>
      <c r="H11494" s="96">
        <v>0.45780999999999999</v>
      </c>
      <c r="I11494" s="810">
        <v>1</v>
      </c>
    </row>
    <row r="11495" spans="1:9" x14ac:dyDescent="0.15">
      <c r="A11495" s="694" t="s">
        <v>13879</v>
      </c>
      <c r="B11495" s="96">
        <v>79813</v>
      </c>
      <c r="C11495" s="96">
        <v>9</v>
      </c>
      <c r="D11495" s="97">
        <v>140513444</v>
      </c>
      <c r="E11495" s="97">
        <v>140730579</v>
      </c>
      <c r="F11495" s="96" t="s">
        <v>2321</v>
      </c>
      <c r="G11495" s="96">
        <v>586</v>
      </c>
      <c r="H11495" s="96">
        <v>0.45784000000000002</v>
      </c>
      <c r="I11495" s="810">
        <v>1</v>
      </c>
    </row>
    <row r="11496" spans="1:9" x14ac:dyDescent="0.15">
      <c r="A11496" s="694" t="s">
        <v>13880</v>
      </c>
      <c r="B11496" s="96">
        <v>2774</v>
      </c>
      <c r="C11496" s="96">
        <v>18</v>
      </c>
      <c r="D11496" s="97">
        <v>11689014</v>
      </c>
      <c r="E11496" s="97">
        <v>11885684</v>
      </c>
      <c r="F11496" s="96" t="s">
        <v>2321</v>
      </c>
      <c r="G11496" s="96">
        <v>681</v>
      </c>
      <c r="H11496" s="96">
        <v>0.45793</v>
      </c>
      <c r="I11496" s="810">
        <v>1</v>
      </c>
    </row>
    <row r="11497" spans="1:9" x14ac:dyDescent="0.15">
      <c r="A11497" s="694" t="s">
        <v>13881</v>
      </c>
      <c r="B11497" s="96">
        <v>51411</v>
      </c>
      <c r="C11497" s="96">
        <v>12</v>
      </c>
      <c r="D11497" s="97">
        <v>51674822</v>
      </c>
      <c r="E11497" s="97">
        <v>51718446</v>
      </c>
      <c r="F11497" s="96" t="s">
        <v>2328</v>
      </c>
      <c r="G11497" s="96">
        <v>154</v>
      </c>
      <c r="H11497" s="96">
        <v>0.45800999999999997</v>
      </c>
      <c r="I11497" s="810">
        <v>1</v>
      </c>
    </row>
    <row r="11498" spans="1:9" x14ac:dyDescent="0.15">
      <c r="A11498" s="694" t="s">
        <v>13882</v>
      </c>
      <c r="B11498" s="96">
        <v>9693</v>
      </c>
      <c r="C11498" s="96">
        <v>4</v>
      </c>
      <c r="D11498" s="97">
        <v>160025224</v>
      </c>
      <c r="E11498" s="97">
        <v>160281314</v>
      </c>
      <c r="F11498" s="96" t="s">
        <v>2321</v>
      </c>
      <c r="G11498" s="96">
        <v>591</v>
      </c>
      <c r="H11498" s="96">
        <v>0.45804</v>
      </c>
      <c r="I11498" s="810">
        <v>1</v>
      </c>
    </row>
    <row r="11499" spans="1:9" x14ac:dyDescent="0.15">
      <c r="A11499" s="694" t="s">
        <v>13883</v>
      </c>
      <c r="B11499" s="96">
        <v>9497</v>
      </c>
      <c r="C11499" s="96">
        <v>3</v>
      </c>
      <c r="D11499" s="97">
        <v>27414212</v>
      </c>
      <c r="E11499" s="97">
        <v>27525911</v>
      </c>
      <c r="F11499" s="96" t="s">
        <v>2328</v>
      </c>
      <c r="G11499" s="96">
        <v>423</v>
      </c>
      <c r="H11499" s="96">
        <v>0.45810000000000001</v>
      </c>
      <c r="I11499" s="810">
        <v>1</v>
      </c>
    </row>
    <row r="11500" spans="1:9" x14ac:dyDescent="0.15">
      <c r="A11500" s="694" t="s">
        <v>13884</v>
      </c>
      <c r="B11500" s="96">
        <v>3035</v>
      </c>
      <c r="C11500" s="96">
        <v>5</v>
      </c>
      <c r="D11500" s="97">
        <v>140053490</v>
      </c>
      <c r="E11500" s="97">
        <v>140071681</v>
      </c>
      <c r="F11500" s="96" t="s">
        <v>2328</v>
      </c>
      <c r="G11500" s="96">
        <v>52</v>
      </c>
      <c r="H11500" s="96">
        <v>0.45812000000000003</v>
      </c>
      <c r="I11500" s="810">
        <v>1</v>
      </c>
    </row>
    <row r="11501" spans="1:9" x14ac:dyDescent="0.15">
      <c r="A11501" s="694" t="s">
        <v>13885</v>
      </c>
      <c r="B11501" s="96">
        <v>79751</v>
      </c>
      <c r="C11501" s="96">
        <v>11</v>
      </c>
      <c r="D11501" s="97">
        <v>790475</v>
      </c>
      <c r="E11501" s="97">
        <v>798269</v>
      </c>
      <c r="F11501" s="96" t="s">
        <v>2328</v>
      </c>
      <c r="G11501" s="96">
        <v>18</v>
      </c>
      <c r="H11501" s="96">
        <v>0.45813999999999999</v>
      </c>
      <c r="I11501" s="810">
        <v>1</v>
      </c>
    </row>
    <row r="11502" spans="1:9" x14ac:dyDescent="0.15">
      <c r="A11502" s="694" t="s">
        <v>13886</v>
      </c>
      <c r="B11502" s="96">
        <v>2067</v>
      </c>
      <c r="C11502" s="96">
        <v>19</v>
      </c>
      <c r="D11502" s="97">
        <v>45910591</v>
      </c>
      <c r="E11502" s="97">
        <v>45982241</v>
      </c>
      <c r="F11502" s="96" t="s">
        <v>2328</v>
      </c>
      <c r="G11502" s="96">
        <v>280</v>
      </c>
      <c r="H11502" s="96">
        <v>0.45826</v>
      </c>
      <c r="I11502" s="810">
        <v>1</v>
      </c>
    </row>
    <row r="11503" spans="1:9" x14ac:dyDescent="0.15">
      <c r="A11503" s="694" t="s">
        <v>13887</v>
      </c>
      <c r="B11503" s="96">
        <v>5621</v>
      </c>
      <c r="C11503" s="96">
        <v>20</v>
      </c>
      <c r="D11503" s="97">
        <v>4666797</v>
      </c>
      <c r="E11503" s="97">
        <v>4682235</v>
      </c>
      <c r="F11503" s="96" t="s">
        <v>2321</v>
      </c>
      <c r="G11503" s="96">
        <v>48</v>
      </c>
      <c r="H11503" s="96">
        <v>0.45834999999999998</v>
      </c>
      <c r="I11503" s="810">
        <v>1</v>
      </c>
    </row>
    <row r="11504" spans="1:9" x14ac:dyDescent="0.15">
      <c r="A11504" s="694" t="s">
        <v>13888</v>
      </c>
      <c r="B11504" s="96">
        <v>3039</v>
      </c>
      <c r="C11504" s="96">
        <v>16</v>
      </c>
      <c r="D11504" s="97">
        <v>226679</v>
      </c>
      <c r="E11504" s="97">
        <v>227520</v>
      </c>
      <c r="F11504" s="96" t="s">
        <v>2321</v>
      </c>
      <c r="G11504" s="96">
        <v>1</v>
      </c>
      <c r="H11504" s="96">
        <v>0.45839999999999997</v>
      </c>
      <c r="I11504" s="810">
        <v>1</v>
      </c>
    </row>
    <row r="11505" spans="1:9" x14ac:dyDescent="0.15">
      <c r="A11505" s="694" t="s">
        <v>13889</v>
      </c>
      <c r="B11505" s="96">
        <v>23576</v>
      </c>
      <c r="C11505" s="96">
        <v>1</v>
      </c>
      <c r="D11505" s="97">
        <v>85784168</v>
      </c>
      <c r="E11505" s="97">
        <v>86044046</v>
      </c>
      <c r="F11505" s="96" t="s">
        <v>2328</v>
      </c>
      <c r="G11505" s="96">
        <v>865</v>
      </c>
      <c r="H11505" s="96">
        <v>0.45845000000000002</v>
      </c>
      <c r="I11505" s="810">
        <v>1</v>
      </c>
    </row>
    <row r="11506" spans="1:9" x14ac:dyDescent="0.15">
      <c r="A11506" s="694" t="s">
        <v>13890</v>
      </c>
      <c r="B11506" s="96">
        <v>728294</v>
      </c>
      <c r="C11506" s="96">
        <v>2</v>
      </c>
      <c r="D11506" s="97">
        <v>242674030</v>
      </c>
      <c r="E11506" s="97">
        <v>242708231</v>
      </c>
      <c r="F11506" s="96" t="s">
        <v>2321</v>
      </c>
      <c r="G11506" s="96">
        <v>107</v>
      </c>
      <c r="H11506" s="96">
        <v>0.45851999999999998</v>
      </c>
      <c r="I11506" s="810">
        <v>1</v>
      </c>
    </row>
    <row r="11507" spans="1:9" x14ac:dyDescent="0.15">
      <c r="A11507" s="694" t="s">
        <v>13891</v>
      </c>
      <c r="B11507" s="96">
        <v>401563</v>
      </c>
      <c r="C11507" s="96">
        <v>9</v>
      </c>
      <c r="D11507" s="97">
        <v>139921916</v>
      </c>
      <c r="E11507" s="97">
        <v>139931234</v>
      </c>
      <c r="F11507" s="96" t="s">
        <v>2321</v>
      </c>
      <c r="G11507" s="96">
        <v>27</v>
      </c>
      <c r="H11507" s="96">
        <v>0.45856999999999998</v>
      </c>
      <c r="I11507" s="810">
        <v>1</v>
      </c>
    </row>
    <row r="11508" spans="1:9" x14ac:dyDescent="0.15">
      <c r="A11508" s="694" t="s">
        <v>13892</v>
      </c>
      <c r="B11508" s="96">
        <v>23178</v>
      </c>
      <c r="C11508" s="96">
        <v>2</v>
      </c>
      <c r="D11508" s="97">
        <v>242045514</v>
      </c>
      <c r="E11508" s="97">
        <v>242089394</v>
      </c>
      <c r="F11508" s="96" t="s">
        <v>2328</v>
      </c>
      <c r="G11508" s="96">
        <v>270</v>
      </c>
      <c r="H11508" s="96">
        <v>0.45861000000000002</v>
      </c>
      <c r="I11508" s="810">
        <v>1</v>
      </c>
    </row>
    <row r="11509" spans="1:9" x14ac:dyDescent="0.15">
      <c r="A11509" s="694" t="s">
        <v>1138</v>
      </c>
      <c r="B11509" s="96">
        <v>84103</v>
      </c>
      <c r="C11509" s="96">
        <v>4</v>
      </c>
      <c r="D11509" s="97">
        <v>100432161</v>
      </c>
      <c r="E11509" s="97">
        <v>100463460</v>
      </c>
      <c r="F11509" s="96" t="s">
        <v>2321</v>
      </c>
      <c r="G11509" s="96">
        <v>164</v>
      </c>
      <c r="H11509" s="96">
        <v>0.45862999999999998</v>
      </c>
      <c r="I11509" s="810">
        <v>1</v>
      </c>
    </row>
    <row r="11510" spans="1:9" x14ac:dyDescent="0.15">
      <c r="A11510" s="694" t="s">
        <v>13893</v>
      </c>
      <c r="B11510" s="96">
        <v>219493</v>
      </c>
      <c r="C11510" s="96">
        <v>11</v>
      </c>
      <c r="D11510" s="97">
        <v>56431162</v>
      </c>
      <c r="E11510" s="97">
        <v>56432094</v>
      </c>
      <c r="F11510" s="96" t="s">
        <v>2321</v>
      </c>
      <c r="G11510" s="96">
        <v>3</v>
      </c>
      <c r="H11510" s="96">
        <v>0.45871000000000001</v>
      </c>
      <c r="I11510" s="810">
        <v>1</v>
      </c>
    </row>
    <row r="11511" spans="1:9" x14ac:dyDescent="0.15">
      <c r="A11511" s="694" t="s">
        <v>13894</v>
      </c>
      <c r="B11511" s="96">
        <v>9747</v>
      </c>
      <c r="C11511" s="96">
        <v>7</v>
      </c>
      <c r="D11511" s="97">
        <v>143548461</v>
      </c>
      <c r="E11511" s="97">
        <v>143599278</v>
      </c>
      <c r="F11511" s="96" t="s">
        <v>2328</v>
      </c>
      <c r="G11511" s="96">
        <v>38</v>
      </c>
      <c r="H11511" s="96">
        <v>0.45873000000000003</v>
      </c>
      <c r="I11511" s="810">
        <v>1</v>
      </c>
    </row>
    <row r="11512" spans="1:9" x14ac:dyDescent="0.15">
      <c r="A11512" s="694" t="s">
        <v>13895</v>
      </c>
      <c r="B11512" s="96">
        <v>10369</v>
      </c>
      <c r="C11512" s="96">
        <v>22</v>
      </c>
      <c r="D11512" s="97">
        <v>36956916</v>
      </c>
      <c r="E11512" s="97">
        <v>37098690</v>
      </c>
      <c r="F11512" s="96" t="s">
        <v>2328</v>
      </c>
      <c r="G11512" s="96">
        <v>453</v>
      </c>
      <c r="H11512" s="96">
        <v>0.45876</v>
      </c>
      <c r="I11512" s="810">
        <v>1</v>
      </c>
    </row>
    <row r="11513" spans="1:9" x14ac:dyDescent="0.15">
      <c r="A11513" s="694" t="s">
        <v>13896</v>
      </c>
      <c r="B11513" s="96">
        <v>391723</v>
      </c>
      <c r="C11513" s="96">
        <v>4</v>
      </c>
      <c r="D11513" s="97">
        <v>185940001</v>
      </c>
      <c r="E11513" s="97">
        <v>185941958</v>
      </c>
      <c r="F11513" s="96" t="s">
        <v>2321</v>
      </c>
      <c r="G11513" s="96">
        <v>8</v>
      </c>
      <c r="H11513" s="96">
        <v>0.45893</v>
      </c>
      <c r="I11513" s="810">
        <v>1</v>
      </c>
    </row>
    <row r="11514" spans="1:9" x14ac:dyDescent="0.15">
      <c r="A11514" s="694" t="s">
        <v>13897</v>
      </c>
      <c r="B11514" s="96">
        <v>411</v>
      </c>
      <c r="C11514" s="96">
        <v>5</v>
      </c>
      <c r="D11514" s="97">
        <v>78073032</v>
      </c>
      <c r="E11514" s="97">
        <v>78282357</v>
      </c>
      <c r="F11514" s="96" t="s">
        <v>2328</v>
      </c>
      <c r="G11514" s="96">
        <v>842</v>
      </c>
      <c r="H11514" s="96">
        <v>0.45895000000000002</v>
      </c>
      <c r="I11514" s="810">
        <v>1</v>
      </c>
    </row>
    <row r="11515" spans="1:9" x14ac:dyDescent="0.15">
      <c r="A11515" s="694" t="s">
        <v>13898</v>
      </c>
      <c r="B11515" s="96">
        <v>126133</v>
      </c>
      <c r="C11515" s="96">
        <v>19</v>
      </c>
      <c r="D11515" s="97">
        <v>49956473</v>
      </c>
      <c r="E11515" s="97">
        <v>49974305</v>
      </c>
      <c r="F11515" s="96" t="s">
        <v>2321</v>
      </c>
      <c r="G11515" s="96">
        <v>44</v>
      </c>
      <c r="H11515" s="96">
        <v>0.45916000000000001</v>
      </c>
      <c r="I11515" s="810">
        <v>1</v>
      </c>
    </row>
    <row r="11516" spans="1:9" x14ac:dyDescent="0.15">
      <c r="A11516" s="694" t="s">
        <v>13899</v>
      </c>
      <c r="B11516" s="96">
        <v>55116</v>
      </c>
      <c r="C11516" s="96">
        <v>1</v>
      </c>
      <c r="D11516" s="97">
        <v>32538503</v>
      </c>
      <c r="E11516" s="97">
        <v>32568467</v>
      </c>
      <c r="F11516" s="96" t="s">
        <v>2321</v>
      </c>
      <c r="G11516" s="96">
        <v>49</v>
      </c>
      <c r="H11516" s="96">
        <v>0.45917999999999998</v>
      </c>
      <c r="I11516" s="810">
        <v>1</v>
      </c>
    </row>
    <row r="11517" spans="1:9" x14ac:dyDescent="0.15">
      <c r="A11517" s="694" t="s">
        <v>13900</v>
      </c>
      <c r="B11517" s="96">
        <v>5982</v>
      </c>
      <c r="C11517" s="96">
        <v>7</v>
      </c>
      <c r="D11517" s="97">
        <v>73645832</v>
      </c>
      <c r="E11517" s="97">
        <v>73668788</v>
      </c>
      <c r="F11517" s="96" t="s">
        <v>2328</v>
      </c>
      <c r="G11517" s="96">
        <v>45</v>
      </c>
      <c r="H11517" s="96">
        <v>0.45922000000000002</v>
      </c>
      <c r="I11517" s="810">
        <v>1</v>
      </c>
    </row>
    <row r="11518" spans="1:9" x14ac:dyDescent="0.15">
      <c r="A11518" s="694" t="s">
        <v>13901</v>
      </c>
      <c r="B11518" s="96">
        <v>140701</v>
      </c>
      <c r="C11518" s="96">
        <v>20</v>
      </c>
      <c r="D11518" s="97">
        <v>62492566</v>
      </c>
      <c r="E11518" s="97">
        <v>62494341</v>
      </c>
      <c r="F11518" s="96" t="s">
        <v>2321</v>
      </c>
      <c r="G11518" s="96">
        <v>6</v>
      </c>
      <c r="H11518" s="96">
        <v>0.45924999999999999</v>
      </c>
      <c r="I11518" s="810">
        <v>1</v>
      </c>
    </row>
    <row r="11519" spans="1:9" x14ac:dyDescent="0.15">
      <c r="A11519" s="694" t="s">
        <v>13902</v>
      </c>
      <c r="B11519" s="96">
        <v>22865</v>
      </c>
      <c r="C11519" s="96">
        <v>3</v>
      </c>
      <c r="D11519" s="97">
        <v>164902010</v>
      </c>
      <c r="E11519" s="97">
        <v>164914469</v>
      </c>
      <c r="F11519" s="96" t="s">
        <v>2328</v>
      </c>
      <c r="G11519" s="96">
        <v>33</v>
      </c>
      <c r="H11519" s="96">
        <v>0.45932000000000001</v>
      </c>
      <c r="I11519" s="810">
        <v>1</v>
      </c>
    </row>
    <row r="11520" spans="1:9" x14ac:dyDescent="0.15">
      <c r="A11520" s="694" t="s">
        <v>13903</v>
      </c>
      <c r="B11520" s="96">
        <v>56650</v>
      </c>
      <c r="C11520" s="96">
        <v>3</v>
      </c>
      <c r="D11520" s="97">
        <v>98219628</v>
      </c>
      <c r="E11520" s="97">
        <v>98241910</v>
      </c>
      <c r="F11520" s="96" t="s">
        <v>2328</v>
      </c>
      <c r="G11520" s="96">
        <v>56</v>
      </c>
      <c r="H11520" s="96">
        <v>0.45939999999999998</v>
      </c>
      <c r="I11520" s="810">
        <v>1</v>
      </c>
    </row>
    <row r="11521" spans="1:9" x14ac:dyDescent="0.15">
      <c r="A11521" s="694" t="s">
        <v>13904</v>
      </c>
      <c r="B11521" s="96">
        <v>9658</v>
      </c>
      <c r="C11521" s="96">
        <v>18</v>
      </c>
      <c r="D11521" s="97">
        <v>74069637</v>
      </c>
      <c r="E11521" s="97">
        <v>74207146</v>
      </c>
      <c r="F11521" s="96" t="s">
        <v>2328</v>
      </c>
      <c r="G11521" s="96">
        <v>462</v>
      </c>
      <c r="H11521" s="96">
        <v>0.45939999999999998</v>
      </c>
      <c r="I11521" s="810">
        <v>1</v>
      </c>
    </row>
    <row r="11522" spans="1:9" x14ac:dyDescent="0.15">
      <c r="A11522" s="694" t="s">
        <v>13905</v>
      </c>
      <c r="B11522" s="96">
        <v>391712</v>
      </c>
      <c r="C11522" s="96">
        <v>4</v>
      </c>
      <c r="D11522" s="97">
        <v>165875598</v>
      </c>
      <c r="E11522" s="97">
        <v>165898818</v>
      </c>
      <c r="F11522" s="96" t="s">
        <v>2328</v>
      </c>
      <c r="G11522" s="96">
        <v>75</v>
      </c>
      <c r="H11522" s="96">
        <v>0.45950999999999997</v>
      </c>
      <c r="I11522" s="810">
        <v>1</v>
      </c>
    </row>
    <row r="11523" spans="1:9" x14ac:dyDescent="0.15">
      <c r="A11523" s="694" t="s">
        <v>13906</v>
      </c>
      <c r="B11523" s="96">
        <v>134526</v>
      </c>
      <c r="C11523" s="96">
        <v>5</v>
      </c>
      <c r="D11523" s="97">
        <v>80625731</v>
      </c>
      <c r="E11523" s="97">
        <v>80689988</v>
      </c>
      <c r="F11523" s="96" t="s">
        <v>2328</v>
      </c>
      <c r="G11523" s="96">
        <v>222</v>
      </c>
      <c r="H11523" s="96">
        <v>0.45959</v>
      </c>
      <c r="I11523" s="810">
        <v>1</v>
      </c>
    </row>
    <row r="11524" spans="1:9" x14ac:dyDescent="0.15">
      <c r="A11524" s="694" t="s">
        <v>13907</v>
      </c>
      <c r="B11524" s="96">
        <v>23332</v>
      </c>
      <c r="C11524" s="96">
        <v>2</v>
      </c>
      <c r="D11524" s="97">
        <v>122095352</v>
      </c>
      <c r="E11524" s="97">
        <v>122407052</v>
      </c>
      <c r="F11524" s="96" t="s">
        <v>2328</v>
      </c>
      <c r="G11524" s="96">
        <v>901</v>
      </c>
      <c r="H11524" s="96">
        <v>0.45961000000000002</v>
      </c>
      <c r="I11524" s="810">
        <v>1</v>
      </c>
    </row>
    <row r="11525" spans="1:9" x14ac:dyDescent="0.15">
      <c r="A11525" s="694" t="s">
        <v>13908</v>
      </c>
      <c r="B11525" s="96">
        <v>255374</v>
      </c>
      <c r="C11525" s="96">
        <v>7</v>
      </c>
      <c r="D11525" s="97">
        <v>99724317</v>
      </c>
      <c r="E11525" s="97">
        <v>99726121</v>
      </c>
      <c r="F11525" s="96" t="s">
        <v>2321</v>
      </c>
      <c r="G11525" s="96">
        <v>4</v>
      </c>
      <c r="H11525" s="96">
        <v>0.45961000000000002</v>
      </c>
      <c r="I11525" s="810">
        <v>1</v>
      </c>
    </row>
    <row r="11526" spans="1:9" x14ac:dyDescent="0.15">
      <c r="A11526" s="694" t="s">
        <v>13909</v>
      </c>
      <c r="B11526" s="96">
        <v>101929097</v>
      </c>
      <c r="C11526" s="96">
        <v>19</v>
      </c>
      <c r="D11526" s="97">
        <v>2511216</v>
      </c>
      <c r="E11526" s="97">
        <v>2513569</v>
      </c>
      <c r="F11526" s="96" t="s">
        <v>2328</v>
      </c>
      <c r="G11526" s="96">
        <v>11</v>
      </c>
      <c r="H11526" s="96">
        <v>0.4597</v>
      </c>
      <c r="I11526" s="810">
        <v>1</v>
      </c>
    </row>
    <row r="11527" spans="1:9" x14ac:dyDescent="0.15">
      <c r="A11527" s="694" t="s">
        <v>13910</v>
      </c>
      <c r="B11527" s="96">
        <v>23446</v>
      </c>
      <c r="C11527" s="96">
        <v>9</v>
      </c>
      <c r="D11527" s="97">
        <v>108006906</v>
      </c>
      <c r="E11527" s="97">
        <v>108200785</v>
      </c>
      <c r="F11527" s="96" t="s">
        <v>2321</v>
      </c>
      <c r="G11527" s="96">
        <v>483</v>
      </c>
      <c r="H11527" s="96">
        <v>0.45971000000000001</v>
      </c>
      <c r="I11527" s="810">
        <v>1</v>
      </c>
    </row>
    <row r="11528" spans="1:9" x14ac:dyDescent="0.15">
      <c r="A11528" s="694" t="s">
        <v>13911</v>
      </c>
      <c r="B11528" s="96">
        <v>51559</v>
      </c>
      <c r="C11528" s="96">
        <v>12</v>
      </c>
      <c r="D11528" s="97">
        <v>104166081</v>
      </c>
      <c r="E11528" s="97">
        <v>104234975</v>
      </c>
      <c r="F11528" s="96" t="s">
        <v>2328</v>
      </c>
      <c r="G11528" s="96">
        <v>387</v>
      </c>
      <c r="H11528" s="96">
        <v>0.45984999999999998</v>
      </c>
      <c r="I11528" s="810">
        <v>1</v>
      </c>
    </row>
    <row r="11529" spans="1:9" x14ac:dyDescent="0.15">
      <c r="A11529" s="694" t="s">
        <v>1691</v>
      </c>
      <c r="B11529" s="96">
        <v>101927998</v>
      </c>
      <c r="C11529" s="96">
        <v>16</v>
      </c>
      <c r="D11529" s="97">
        <v>73489940</v>
      </c>
      <c r="E11529" s="97">
        <v>73925581</v>
      </c>
      <c r="F11529" s="96" t="s">
        <v>2328</v>
      </c>
      <c r="G11529" s="96">
        <v>1636</v>
      </c>
      <c r="H11529" s="96">
        <v>0.45987</v>
      </c>
      <c r="I11529" s="810">
        <v>1</v>
      </c>
    </row>
    <row r="11530" spans="1:9" x14ac:dyDescent="0.15">
      <c r="A11530" s="694" t="s">
        <v>13912</v>
      </c>
      <c r="B11530" s="96">
        <v>8676</v>
      </c>
      <c r="C11530" s="96">
        <v>6</v>
      </c>
      <c r="D11530" s="97">
        <v>144461770</v>
      </c>
      <c r="E11530" s="97">
        <v>144513076</v>
      </c>
      <c r="F11530" s="96" t="s">
        <v>2321</v>
      </c>
      <c r="G11530" s="96">
        <v>141</v>
      </c>
      <c r="H11530" s="96">
        <v>0.46000999999999997</v>
      </c>
      <c r="I11530" s="810">
        <v>1</v>
      </c>
    </row>
    <row r="11531" spans="1:9" x14ac:dyDescent="0.15">
      <c r="A11531" s="694" t="s">
        <v>13913</v>
      </c>
      <c r="B11531" s="96">
        <v>9048</v>
      </c>
      <c r="C11531" s="96">
        <v>1</v>
      </c>
      <c r="D11531" s="97">
        <v>44398992</v>
      </c>
      <c r="E11531" s="97">
        <v>44402912</v>
      </c>
      <c r="F11531" s="96" t="s">
        <v>2321</v>
      </c>
      <c r="G11531" s="96">
        <v>11</v>
      </c>
      <c r="H11531" s="96">
        <v>0.46035999999999999</v>
      </c>
      <c r="I11531" s="810">
        <v>1</v>
      </c>
    </row>
    <row r="11532" spans="1:9" x14ac:dyDescent="0.15">
      <c r="A11532" s="694" t="s">
        <v>13914</v>
      </c>
      <c r="B11532" s="96">
        <v>245934</v>
      </c>
      <c r="C11532" s="96">
        <v>20</v>
      </c>
      <c r="D11532" s="97">
        <v>29992648</v>
      </c>
      <c r="E11532" s="97">
        <v>30006314</v>
      </c>
      <c r="F11532" s="96" t="s">
        <v>2328</v>
      </c>
      <c r="G11532" s="96">
        <v>50</v>
      </c>
      <c r="H11532" s="96">
        <v>0.46043000000000001</v>
      </c>
      <c r="I11532" s="810">
        <v>1</v>
      </c>
    </row>
    <row r="11533" spans="1:9" x14ac:dyDescent="0.15">
      <c r="A11533" s="694" t="s">
        <v>13915</v>
      </c>
      <c r="B11533" s="96">
        <v>157567</v>
      </c>
      <c r="C11533" s="96">
        <v>8</v>
      </c>
      <c r="D11533" s="97">
        <v>101521980</v>
      </c>
      <c r="E11533" s="97">
        <v>101572014</v>
      </c>
      <c r="F11533" s="96" t="s">
        <v>2328</v>
      </c>
      <c r="G11533" s="96">
        <v>144</v>
      </c>
      <c r="H11533" s="96">
        <v>0.4607</v>
      </c>
      <c r="I11533" s="810">
        <v>1</v>
      </c>
    </row>
    <row r="11534" spans="1:9" x14ac:dyDescent="0.15">
      <c r="A11534" s="694" t="s">
        <v>13916</v>
      </c>
      <c r="B11534" s="96">
        <v>54103</v>
      </c>
      <c r="C11534" s="96">
        <v>7</v>
      </c>
      <c r="D11534" s="97">
        <v>76940068</v>
      </c>
      <c r="E11534" s="97">
        <v>77045719</v>
      </c>
      <c r="F11534" s="96" t="s">
        <v>2328</v>
      </c>
      <c r="G11534" s="96">
        <v>354</v>
      </c>
      <c r="H11534" s="96">
        <v>0.46078999999999998</v>
      </c>
      <c r="I11534" s="810">
        <v>1</v>
      </c>
    </row>
    <row r="11535" spans="1:9" x14ac:dyDescent="0.15">
      <c r="A11535" s="694" t="s">
        <v>13917</v>
      </c>
      <c r="B11535" s="96">
        <v>10289</v>
      </c>
      <c r="C11535" s="96">
        <v>3</v>
      </c>
      <c r="D11535" s="97">
        <v>40351173</v>
      </c>
      <c r="E11535" s="97">
        <v>40353915</v>
      </c>
      <c r="F11535" s="96" t="s">
        <v>2321</v>
      </c>
      <c r="G11535" s="96">
        <v>13</v>
      </c>
      <c r="H11535" s="96">
        <v>0.46081</v>
      </c>
      <c r="I11535" s="810">
        <v>1</v>
      </c>
    </row>
    <row r="11536" spans="1:9" x14ac:dyDescent="0.15">
      <c r="A11536" s="694" t="s">
        <v>13918</v>
      </c>
      <c r="B11536" s="96">
        <v>58508</v>
      </c>
      <c r="C11536" s="96">
        <v>7</v>
      </c>
      <c r="D11536" s="97">
        <v>151832010</v>
      </c>
      <c r="E11536" s="97">
        <v>152133090</v>
      </c>
      <c r="F11536" s="96" t="s">
        <v>2328</v>
      </c>
      <c r="G11536" s="96">
        <v>266</v>
      </c>
      <c r="H11536" s="96">
        <v>0.46106000000000003</v>
      </c>
      <c r="I11536" s="810">
        <v>1</v>
      </c>
    </row>
    <row r="11537" spans="1:9" x14ac:dyDescent="0.15">
      <c r="A11537" s="694" t="s">
        <v>13919</v>
      </c>
      <c r="B11537" s="96">
        <v>80243</v>
      </c>
      <c r="C11537" s="96">
        <v>8</v>
      </c>
      <c r="D11537" s="97">
        <v>68864244</v>
      </c>
      <c r="E11537" s="97">
        <v>69143897</v>
      </c>
      <c r="F11537" s="96" t="s">
        <v>2321</v>
      </c>
      <c r="G11537" s="96">
        <v>1153</v>
      </c>
      <c r="H11537" s="96">
        <v>0.46109</v>
      </c>
      <c r="I11537" s="810">
        <v>1</v>
      </c>
    </row>
    <row r="11538" spans="1:9" x14ac:dyDescent="0.15">
      <c r="A11538" s="694" t="s">
        <v>13920</v>
      </c>
      <c r="B11538" s="96">
        <v>344657</v>
      </c>
      <c r="C11538" s="96">
        <v>3</v>
      </c>
      <c r="D11538" s="97">
        <v>169530658</v>
      </c>
      <c r="E11538" s="97">
        <v>169555561</v>
      </c>
      <c r="F11538" s="96" t="s">
        <v>2321</v>
      </c>
      <c r="G11538" s="96">
        <v>74</v>
      </c>
      <c r="H11538" s="96">
        <v>0.46111000000000002</v>
      </c>
      <c r="I11538" s="810">
        <v>1</v>
      </c>
    </row>
    <row r="11539" spans="1:9" x14ac:dyDescent="0.15">
      <c r="A11539" s="694" t="s">
        <v>13921</v>
      </c>
      <c r="B11539" s="96">
        <v>2766</v>
      </c>
      <c r="C11539" s="96">
        <v>6</v>
      </c>
      <c r="D11539" s="97">
        <v>16238811</v>
      </c>
      <c r="E11539" s="97">
        <v>16295780</v>
      </c>
      <c r="F11539" s="96" t="s">
        <v>2321</v>
      </c>
      <c r="G11539" s="96">
        <v>211</v>
      </c>
      <c r="H11539" s="96">
        <v>0.46117000000000002</v>
      </c>
      <c r="I11539" s="810">
        <v>1</v>
      </c>
    </row>
    <row r="11540" spans="1:9" x14ac:dyDescent="0.15">
      <c r="A11540" s="694" t="s">
        <v>13922</v>
      </c>
      <c r="B11540" s="96">
        <v>84134</v>
      </c>
      <c r="C11540" s="96">
        <v>1</v>
      </c>
      <c r="D11540" s="97">
        <v>161195729</v>
      </c>
      <c r="E11540" s="97">
        <v>161200536</v>
      </c>
      <c r="F11540" s="96" t="s">
        <v>2321</v>
      </c>
      <c r="G11540" s="96">
        <v>8</v>
      </c>
      <c r="H11540" s="96">
        <v>0.46117999999999998</v>
      </c>
      <c r="I11540" s="810">
        <v>1</v>
      </c>
    </row>
    <row r="11541" spans="1:9" x14ac:dyDescent="0.15">
      <c r="A11541" s="694" t="s">
        <v>13923</v>
      </c>
      <c r="B11541" s="96">
        <v>4594</v>
      </c>
      <c r="C11541" s="96">
        <v>6</v>
      </c>
      <c r="D11541" s="97">
        <v>49398073</v>
      </c>
      <c r="E11541" s="97">
        <v>49431041</v>
      </c>
      <c r="F11541" s="96" t="s">
        <v>2328</v>
      </c>
      <c r="G11541" s="96">
        <v>86</v>
      </c>
      <c r="H11541" s="96">
        <v>0.46122999999999997</v>
      </c>
      <c r="I11541" s="810">
        <v>1</v>
      </c>
    </row>
    <row r="11542" spans="1:9" x14ac:dyDescent="0.15">
      <c r="A11542" s="694" t="s">
        <v>13924</v>
      </c>
      <c r="B11542" s="96">
        <v>27095</v>
      </c>
      <c r="C11542" s="96">
        <v>1</v>
      </c>
      <c r="D11542" s="97">
        <v>36602170</v>
      </c>
      <c r="E11542" s="97">
        <v>36621654</v>
      </c>
      <c r="F11542" s="96" t="s">
        <v>2328</v>
      </c>
      <c r="G11542" s="96">
        <v>35</v>
      </c>
      <c r="H11542" s="96">
        <v>0.46127000000000001</v>
      </c>
      <c r="I11542" s="810">
        <v>1</v>
      </c>
    </row>
    <row r="11543" spans="1:9" x14ac:dyDescent="0.15">
      <c r="A11543" s="694" t="s">
        <v>13925</v>
      </c>
      <c r="B11543" s="96">
        <v>3443</v>
      </c>
      <c r="C11543" s="96">
        <v>9</v>
      </c>
      <c r="D11543" s="97">
        <v>21350317</v>
      </c>
      <c r="E11543" s="97">
        <v>21350886</v>
      </c>
      <c r="F11543" s="96" t="s">
        <v>2328</v>
      </c>
      <c r="G11543" s="96">
        <v>6</v>
      </c>
      <c r="H11543" s="96">
        <v>0.46138000000000001</v>
      </c>
      <c r="I11543" s="810">
        <v>1</v>
      </c>
    </row>
    <row r="11544" spans="1:9" x14ac:dyDescent="0.15">
      <c r="A11544" s="694" t="s">
        <v>13926</v>
      </c>
      <c r="B11544" s="96">
        <v>3074</v>
      </c>
      <c r="C11544" s="96">
        <v>5</v>
      </c>
      <c r="D11544" s="97">
        <v>73935547</v>
      </c>
      <c r="E11544" s="97">
        <v>74017113</v>
      </c>
      <c r="F11544" s="96" t="s">
        <v>2321</v>
      </c>
      <c r="G11544" s="96">
        <v>258</v>
      </c>
      <c r="H11544" s="96">
        <v>0.46146999999999999</v>
      </c>
      <c r="I11544" s="810">
        <v>1</v>
      </c>
    </row>
    <row r="11545" spans="1:9" x14ac:dyDescent="0.15">
      <c r="A11545" s="694" t="s">
        <v>13927</v>
      </c>
      <c r="B11545" s="96">
        <v>114897</v>
      </c>
      <c r="C11545" s="96">
        <v>17</v>
      </c>
      <c r="D11545" s="97">
        <v>77019016</v>
      </c>
      <c r="E11545" s="97">
        <v>77045870</v>
      </c>
      <c r="F11545" s="96" t="s">
        <v>2321</v>
      </c>
      <c r="G11545" s="96">
        <v>91</v>
      </c>
      <c r="H11545" s="96">
        <v>0.46148</v>
      </c>
      <c r="I11545" s="810">
        <v>1</v>
      </c>
    </row>
    <row r="11546" spans="1:9" x14ac:dyDescent="0.15">
      <c r="A11546" s="694" t="s">
        <v>13928</v>
      </c>
      <c r="B11546" s="96">
        <v>2908</v>
      </c>
      <c r="C11546" s="96">
        <v>5</v>
      </c>
      <c r="D11546" s="97">
        <v>142657496</v>
      </c>
      <c r="E11546" s="97">
        <v>143113322</v>
      </c>
      <c r="F11546" s="96" t="s">
        <v>2328</v>
      </c>
      <c r="G11546" s="96">
        <v>1366</v>
      </c>
      <c r="H11546" s="96">
        <v>0.46149000000000001</v>
      </c>
      <c r="I11546" s="810">
        <v>1</v>
      </c>
    </row>
    <row r="11547" spans="1:9" x14ac:dyDescent="0.15">
      <c r="A11547" s="694" t="s">
        <v>13929</v>
      </c>
      <c r="B11547" s="96">
        <v>1488</v>
      </c>
      <c r="C11547" s="96">
        <v>10</v>
      </c>
      <c r="D11547" s="97">
        <v>126676418</v>
      </c>
      <c r="E11547" s="97">
        <v>126849624</v>
      </c>
      <c r="F11547" s="96" t="s">
        <v>2328</v>
      </c>
      <c r="G11547" s="96">
        <v>811</v>
      </c>
      <c r="H11547" s="96">
        <v>0.46161000000000002</v>
      </c>
      <c r="I11547" s="810">
        <v>1</v>
      </c>
    </row>
    <row r="11548" spans="1:9" x14ac:dyDescent="0.15">
      <c r="A11548" s="694" t="s">
        <v>13930</v>
      </c>
      <c r="B11548" s="96">
        <v>23251</v>
      </c>
      <c r="C11548" s="96">
        <v>15</v>
      </c>
      <c r="D11548" s="97">
        <v>79724858</v>
      </c>
      <c r="E11548" s="97">
        <v>79764642</v>
      </c>
      <c r="F11548" s="96" t="s">
        <v>2321</v>
      </c>
      <c r="G11548" s="96">
        <v>160</v>
      </c>
      <c r="H11548" s="96">
        <v>0.46174999999999999</v>
      </c>
      <c r="I11548" s="810">
        <v>1</v>
      </c>
    </row>
    <row r="11549" spans="1:9" x14ac:dyDescent="0.15">
      <c r="A11549" s="694" t="s">
        <v>13931</v>
      </c>
      <c r="B11549" s="96">
        <v>202018</v>
      </c>
      <c r="C11549" s="96">
        <v>4</v>
      </c>
      <c r="D11549" s="97">
        <v>16162128</v>
      </c>
      <c r="E11549" s="97">
        <v>16228161</v>
      </c>
      <c r="F11549" s="96" t="s">
        <v>2328</v>
      </c>
      <c r="G11549" s="96">
        <v>294</v>
      </c>
      <c r="H11549" s="96">
        <v>0.46179999999999999</v>
      </c>
      <c r="I11549" s="810">
        <v>1</v>
      </c>
    </row>
    <row r="11550" spans="1:9" x14ac:dyDescent="0.15">
      <c r="A11550" s="694" t="s">
        <v>13932</v>
      </c>
      <c r="B11550" s="96">
        <v>1948</v>
      </c>
      <c r="C11550" s="96">
        <v>13</v>
      </c>
      <c r="D11550" s="97">
        <v>107142079</v>
      </c>
      <c r="E11550" s="97">
        <v>107187388</v>
      </c>
      <c r="F11550" s="96" t="s">
        <v>2328</v>
      </c>
      <c r="G11550" s="96">
        <v>108</v>
      </c>
      <c r="H11550" s="96">
        <v>0.46194000000000002</v>
      </c>
      <c r="I11550" s="810">
        <v>1</v>
      </c>
    </row>
    <row r="11551" spans="1:9" x14ac:dyDescent="0.15">
      <c r="A11551" s="694" t="s">
        <v>13933</v>
      </c>
      <c r="B11551" s="96">
        <v>27338</v>
      </c>
      <c r="C11551" s="96">
        <v>19</v>
      </c>
      <c r="D11551" s="97">
        <v>55912650</v>
      </c>
      <c r="E11551" s="97">
        <v>55919325</v>
      </c>
      <c r="F11551" s="96" t="s">
        <v>2328</v>
      </c>
      <c r="G11551" s="96">
        <v>19</v>
      </c>
      <c r="H11551" s="96">
        <v>0.46199000000000001</v>
      </c>
      <c r="I11551" s="810">
        <v>1</v>
      </c>
    </row>
    <row r="11552" spans="1:9" x14ac:dyDescent="0.15">
      <c r="A11552" s="694" t="s">
        <v>13934</v>
      </c>
      <c r="B11552" s="96">
        <v>84129</v>
      </c>
      <c r="C11552" s="96">
        <v>3</v>
      </c>
      <c r="D11552" s="97">
        <v>132276982</v>
      </c>
      <c r="E11552" s="97">
        <v>132378975</v>
      </c>
      <c r="F11552" s="96" t="s">
        <v>2328</v>
      </c>
      <c r="G11552" s="96">
        <v>176</v>
      </c>
      <c r="H11552" s="96">
        <v>0.46201999999999999</v>
      </c>
      <c r="I11552" s="810">
        <v>1</v>
      </c>
    </row>
    <row r="11553" spans="1:9" x14ac:dyDescent="0.15">
      <c r="A11553" s="694" t="s">
        <v>13935</v>
      </c>
      <c r="B11553" s="96">
        <v>7163</v>
      </c>
      <c r="C11553" s="96">
        <v>8</v>
      </c>
      <c r="D11553" s="97">
        <v>80947103</v>
      </c>
      <c r="E11553" s="97">
        <v>81083836</v>
      </c>
      <c r="F11553" s="96" t="s">
        <v>2328</v>
      </c>
      <c r="G11553" s="96">
        <v>484</v>
      </c>
      <c r="H11553" s="96">
        <v>0.46206000000000003</v>
      </c>
      <c r="I11553" s="810">
        <v>1</v>
      </c>
    </row>
    <row r="11554" spans="1:9" x14ac:dyDescent="0.15">
      <c r="A11554" s="694" t="s">
        <v>13936</v>
      </c>
      <c r="B11554" s="96">
        <v>6007</v>
      </c>
      <c r="C11554" s="96">
        <v>1</v>
      </c>
      <c r="D11554" s="97">
        <v>25598884</v>
      </c>
      <c r="E11554" s="97">
        <v>25656936</v>
      </c>
      <c r="F11554" s="96" t="s">
        <v>2321</v>
      </c>
      <c r="G11554" s="96">
        <v>10</v>
      </c>
      <c r="H11554" s="96">
        <v>0.46210000000000001</v>
      </c>
      <c r="I11554" s="810">
        <v>1</v>
      </c>
    </row>
    <row r="11555" spans="1:9" x14ac:dyDescent="0.15">
      <c r="A11555" s="694" t="s">
        <v>13937</v>
      </c>
      <c r="B11555" s="96">
        <v>85453</v>
      </c>
      <c r="C11555" s="96">
        <v>8</v>
      </c>
      <c r="D11555" s="97">
        <v>98285714</v>
      </c>
      <c r="E11555" s="97">
        <v>98290192</v>
      </c>
      <c r="F11555" s="96" t="s">
        <v>2328</v>
      </c>
      <c r="G11555" s="96">
        <v>18</v>
      </c>
      <c r="H11555" s="96">
        <v>0.46212999999999999</v>
      </c>
      <c r="I11555" s="810">
        <v>1</v>
      </c>
    </row>
    <row r="11556" spans="1:9" x14ac:dyDescent="0.15">
      <c r="A11556" s="694" t="s">
        <v>13938</v>
      </c>
      <c r="B11556" s="96">
        <v>64755</v>
      </c>
      <c r="C11556" s="96">
        <v>16</v>
      </c>
      <c r="D11556" s="97">
        <v>31500796</v>
      </c>
      <c r="E11556" s="97">
        <v>31519740</v>
      </c>
      <c r="F11556" s="96" t="s">
        <v>2328</v>
      </c>
      <c r="G11556" s="96">
        <v>25</v>
      </c>
      <c r="H11556" s="96">
        <v>0.46216000000000002</v>
      </c>
      <c r="I11556" s="810">
        <v>1</v>
      </c>
    </row>
    <row r="11557" spans="1:9" x14ac:dyDescent="0.15">
      <c r="A11557" s="694" t="s">
        <v>13939</v>
      </c>
      <c r="B11557" s="96">
        <v>51078</v>
      </c>
      <c r="C11557" s="96">
        <v>2</v>
      </c>
      <c r="D11557" s="97">
        <v>242523820</v>
      </c>
      <c r="E11557" s="97">
        <v>242576753</v>
      </c>
      <c r="F11557" s="96" t="s">
        <v>2328</v>
      </c>
      <c r="G11557" s="96">
        <v>146</v>
      </c>
      <c r="H11557" s="96">
        <v>0.46223999999999998</v>
      </c>
      <c r="I11557" s="810">
        <v>1</v>
      </c>
    </row>
    <row r="11558" spans="1:9" x14ac:dyDescent="0.15">
      <c r="A11558" s="694" t="s">
        <v>13940</v>
      </c>
      <c r="B11558" s="96">
        <v>2952</v>
      </c>
      <c r="C11558" s="96">
        <v>22</v>
      </c>
      <c r="D11558" s="97">
        <v>24376135</v>
      </c>
      <c r="E11558" s="97">
        <v>24384284</v>
      </c>
      <c r="F11558" s="96" t="s">
        <v>2328</v>
      </c>
      <c r="G11558" s="96">
        <v>2</v>
      </c>
      <c r="H11558" s="96">
        <v>0.46228000000000002</v>
      </c>
      <c r="I11558" s="810">
        <v>1</v>
      </c>
    </row>
    <row r="11559" spans="1:9" x14ac:dyDescent="0.15">
      <c r="A11559" s="694" t="s">
        <v>13941</v>
      </c>
      <c r="B11559" s="96">
        <v>4706</v>
      </c>
      <c r="C11559" s="96">
        <v>16</v>
      </c>
      <c r="D11559" s="97">
        <v>23592335</v>
      </c>
      <c r="E11559" s="97">
        <v>23607639</v>
      </c>
      <c r="F11559" s="96" t="s">
        <v>2328</v>
      </c>
      <c r="G11559" s="96">
        <v>54</v>
      </c>
      <c r="H11559" s="96">
        <v>0.46242</v>
      </c>
      <c r="I11559" s="810">
        <v>1</v>
      </c>
    </row>
    <row r="11560" spans="1:9" x14ac:dyDescent="0.15">
      <c r="A11560" s="694" t="s">
        <v>13942</v>
      </c>
      <c r="B11560" s="96">
        <v>113878</v>
      </c>
      <c r="C11560" s="96">
        <v>7</v>
      </c>
      <c r="D11560" s="97">
        <v>76090972</v>
      </c>
      <c r="E11560" s="97">
        <v>76135312</v>
      </c>
      <c r="F11560" s="96" t="s">
        <v>2321</v>
      </c>
      <c r="G11560" s="96">
        <v>8</v>
      </c>
      <c r="H11560" s="96">
        <v>0.46244000000000002</v>
      </c>
      <c r="I11560" s="810">
        <v>1</v>
      </c>
    </row>
    <row r="11561" spans="1:9" x14ac:dyDescent="0.15">
      <c r="A11561" s="694" t="s">
        <v>13943</v>
      </c>
      <c r="B11561" s="96">
        <v>57017</v>
      </c>
      <c r="C11561" s="96">
        <v>16</v>
      </c>
      <c r="D11561" s="97">
        <v>57481337</v>
      </c>
      <c r="E11561" s="97">
        <v>57495187</v>
      </c>
      <c r="F11561" s="96" t="s">
        <v>2321</v>
      </c>
      <c r="G11561" s="96">
        <v>39</v>
      </c>
      <c r="H11561" s="96">
        <v>0.46245000000000003</v>
      </c>
      <c r="I11561" s="810">
        <v>1</v>
      </c>
    </row>
    <row r="11562" spans="1:9" x14ac:dyDescent="0.15">
      <c r="A11562" s="694" t="s">
        <v>13944</v>
      </c>
      <c r="B11562" s="96">
        <v>51704</v>
      </c>
      <c r="C11562" s="96">
        <v>16</v>
      </c>
      <c r="D11562" s="97">
        <v>19870293</v>
      </c>
      <c r="E11562" s="97">
        <v>19897049</v>
      </c>
      <c r="F11562" s="96" t="s">
        <v>2328</v>
      </c>
      <c r="G11562" s="96">
        <v>79</v>
      </c>
      <c r="H11562" s="96">
        <v>0.46245999999999998</v>
      </c>
      <c r="I11562" s="810">
        <v>1</v>
      </c>
    </row>
    <row r="11563" spans="1:9" x14ac:dyDescent="0.15">
      <c r="A11563" s="694" t="s">
        <v>13945</v>
      </c>
      <c r="B11563" s="96">
        <v>5192</v>
      </c>
      <c r="C11563" s="96">
        <v>1</v>
      </c>
      <c r="D11563" s="97">
        <v>2336241</v>
      </c>
      <c r="E11563" s="97">
        <v>2344010</v>
      </c>
      <c r="F11563" s="96" t="s">
        <v>2328</v>
      </c>
      <c r="G11563" s="96">
        <v>30</v>
      </c>
      <c r="H11563" s="96">
        <v>0.46250000000000002</v>
      </c>
      <c r="I11563" s="810">
        <v>1</v>
      </c>
    </row>
    <row r="11564" spans="1:9" x14ac:dyDescent="0.15">
      <c r="A11564" s="694" t="s">
        <v>13946</v>
      </c>
      <c r="B11564" s="96">
        <v>593</v>
      </c>
      <c r="C11564" s="96">
        <v>19</v>
      </c>
      <c r="D11564" s="97">
        <v>41903694</v>
      </c>
      <c r="E11564" s="97">
        <v>41930910</v>
      </c>
      <c r="F11564" s="96" t="s">
        <v>2321</v>
      </c>
      <c r="G11564" s="96">
        <v>95</v>
      </c>
      <c r="H11564" s="96">
        <v>0.46250000000000002</v>
      </c>
      <c r="I11564" s="810">
        <v>1</v>
      </c>
    </row>
    <row r="11565" spans="1:9" x14ac:dyDescent="0.15">
      <c r="A11565" s="694" t="s">
        <v>13947</v>
      </c>
      <c r="B11565" s="96">
        <v>9989</v>
      </c>
      <c r="C11565" s="96">
        <v>18</v>
      </c>
      <c r="D11565" s="97">
        <v>9546789</v>
      </c>
      <c r="E11565" s="97">
        <v>9614605</v>
      </c>
      <c r="F11565" s="96" t="s">
        <v>2328</v>
      </c>
      <c r="G11565" s="96">
        <v>233</v>
      </c>
      <c r="H11565" s="96">
        <v>0.46250999999999998</v>
      </c>
      <c r="I11565" s="810">
        <v>1</v>
      </c>
    </row>
    <row r="11566" spans="1:9" x14ac:dyDescent="0.15">
      <c r="A11566" s="694" t="s">
        <v>13948</v>
      </c>
      <c r="B11566" s="96">
        <v>11335</v>
      </c>
      <c r="C11566" s="96">
        <v>7</v>
      </c>
      <c r="D11566" s="97">
        <v>26240831</v>
      </c>
      <c r="E11566" s="97">
        <v>26253227</v>
      </c>
      <c r="F11566" s="96" t="s">
        <v>2321</v>
      </c>
      <c r="G11566" s="96">
        <v>36</v>
      </c>
      <c r="H11566" s="96">
        <v>0.46259</v>
      </c>
      <c r="I11566" s="810">
        <v>1</v>
      </c>
    </row>
    <row r="11567" spans="1:9" x14ac:dyDescent="0.15">
      <c r="A11567" s="694" t="s">
        <v>13949</v>
      </c>
      <c r="B11567" s="96">
        <v>80011</v>
      </c>
      <c r="C11567" s="96">
        <v>16</v>
      </c>
      <c r="D11567" s="97">
        <v>57186378</v>
      </c>
      <c r="E11567" s="97">
        <v>57220387</v>
      </c>
      <c r="F11567" s="96" t="s">
        <v>2328</v>
      </c>
      <c r="G11567" s="96">
        <v>60</v>
      </c>
      <c r="H11567" s="96">
        <v>0.46260000000000001</v>
      </c>
      <c r="I11567" s="810">
        <v>1</v>
      </c>
    </row>
    <row r="11568" spans="1:9" x14ac:dyDescent="0.15">
      <c r="A11568" s="694" t="s">
        <v>13950</v>
      </c>
      <c r="B11568" s="96">
        <v>83875</v>
      </c>
      <c r="C11568" s="96">
        <v>11</v>
      </c>
      <c r="D11568" s="97">
        <v>112046208</v>
      </c>
      <c r="E11568" s="97">
        <v>112089652</v>
      </c>
      <c r="F11568" s="96" t="s">
        <v>2321</v>
      </c>
      <c r="G11568" s="96">
        <v>121</v>
      </c>
      <c r="H11568" s="96">
        <v>0.46271000000000001</v>
      </c>
      <c r="I11568" s="810">
        <v>1</v>
      </c>
    </row>
    <row r="11569" spans="1:9" x14ac:dyDescent="0.15">
      <c r="A11569" s="694" t="s">
        <v>13951</v>
      </c>
      <c r="B11569" s="96">
        <v>643677</v>
      </c>
      <c r="C11569" s="96">
        <v>13</v>
      </c>
      <c r="D11569" s="97">
        <v>103381717</v>
      </c>
      <c r="E11569" s="97">
        <v>103411422</v>
      </c>
      <c r="F11569" s="96" t="s">
        <v>2328</v>
      </c>
      <c r="G11569" s="96">
        <v>84</v>
      </c>
      <c r="H11569" s="96">
        <v>0.46272000000000002</v>
      </c>
      <c r="I11569" s="810">
        <v>1</v>
      </c>
    </row>
    <row r="11570" spans="1:9" x14ac:dyDescent="0.15">
      <c r="A11570" s="694" t="s">
        <v>13952</v>
      </c>
      <c r="B11570" s="96">
        <v>30845</v>
      </c>
      <c r="C11570" s="96">
        <v>2</v>
      </c>
      <c r="D11570" s="97">
        <v>31456880</v>
      </c>
      <c r="E11570" s="97">
        <v>31491260</v>
      </c>
      <c r="F11570" s="96" t="s">
        <v>2321</v>
      </c>
      <c r="G11570" s="96">
        <v>126</v>
      </c>
      <c r="H11570" s="96">
        <v>0.46272999999999997</v>
      </c>
      <c r="I11570" s="810">
        <v>1</v>
      </c>
    </row>
    <row r="11571" spans="1:9" x14ac:dyDescent="0.15">
      <c r="A11571" s="694" t="s">
        <v>13953</v>
      </c>
      <c r="B11571" s="96">
        <v>375061</v>
      </c>
      <c r="C11571" s="96">
        <v>1</v>
      </c>
      <c r="D11571" s="97">
        <v>231154704</v>
      </c>
      <c r="E11571" s="97">
        <v>231175995</v>
      </c>
      <c r="F11571" s="96" t="s">
        <v>2328</v>
      </c>
      <c r="G11571" s="96">
        <v>120</v>
      </c>
      <c r="H11571" s="96">
        <v>0.46277000000000001</v>
      </c>
      <c r="I11571" s="810">
        <v>1</v>
      </c>
    </row>
    <row r="11572" spans="1:9" x14ac:dyDescent="0.15">
      <c r="A11572" s="694" t="s">
        <v>13954</v>
      </c>
      <c r="B11572" s="96">
        <v>386724</v>
      </c>
      <c r="C11572" s="96">
        <v>3</v>
      </c>
      <c r="D11572" s="97">
        <v>49754267</v>
      </c>
      <c r="E11572" s="97">
        <v>49757238</v>
      </c>
      <c r="F11572" s="96" t="s">
        <v>2328</v>
      </c>
      <c r="G11572" s="96">
        <v>4</v>
      </c>
      <c r="H11572" s="96">
        <v>0.46282000000000001</v>
      </c>
      <c r="I11572" s="810">
        <v>1</v>
      </c>
    </row>
    <row r="11573" spans="1:9" x14ac:dyDescent="0.15">
      <c r="A11573" s="694" t="s">
        <v>13955</v>
      </c>
      <c r="B11573" s="96">
        <v>401138</v>
      </c>
      <c r="C11573" s="96">
        <v>4</v>
      </c>
      <c r="D11573" s="97">
        <v>71384298</v>
      </c>
      <c r="E11573" s="97">
        <v>71398460</v>
      </c>
      <c r="F11573" s="96" t="s">
        <v>2321</v>
      </c>
      <c r="G11573" s="96">
        <v>87</v>
      </c>
      <c r="H11573" s="96">
        <v>0.46288000000000001</v>
      </c>
      <c r="I11573" s="810">
        <v>1</v>
      </c>
    </row>
    <row r="11574" spans="1:9" x14ac:dyDescent="0.15">
      <c r="A11574" s="694" t="s">
        <v>13956</v>
      </c>
      <c r="B11574" s="96">
        <v>56994</v>
      </c>
      <c r="C11574" s="96">
        <v>12</v>
      </c>
      <c r="D11574" s="97">
        <v>102091417</v>
      </c>
      <c r="E11574" s="97">
        <v>102122852</v>
      </c>
      <c r="F11574" s="96" t="s">
        <v>2321</v>
      </c>
      <c r="G11574" s="96">
        <v>102</v>
      </c>
      <c r="H11574" s="96">
        <v>0.46303</v>
      </c>
      <c r="I11574" s="810">
        <v>1</v>
      </c>
    </row>
    <row r="11575" spans="1:9" x14ac:dyDescent="0.15">
      <c r="A11575" s="694" t="s">
        <v>13957</v>
      </c>
      <c r="B11575" s="96">
        <v>5105</v>
      </c>
      <c r="C11575" s="96">
        <v>20</v>
      </c>
      <c r="D11575" s="97">
        <v>56136137</v>
      </c>
      <c r="E11575" s="97">
        <v>56141515</v>
      </c>
      <c r="F11575" s="96" t="s">
        <v>2321</v>
      </c>
      <c r="G11575" s="96">
        <v>27</v>
      </c>
      <c r="H11575" s="96">
        <v>0.46306999999999998</v>
      </c>
      <c r="I11575" s="810">
        <v>1</v>
      </c>
    </row>
    <row r="11576" spans="1:9" x14ac:dyDescent="0.15">
      <c r="A11576" s="694" t="s">
        <v>13958</v>
      </c>
      <c r="B11576" s="96">
        <v>10471</v>
      </c>
      <c r="C11576" s="96">
        <v>6</v>
      </c>
      <c r="D11576" s="97">
        <v>33257374</v>
      </c>
      <c r="E11576" s="97">
        <v>33258711</v>
      </c>
      <c r="F11576" s="96" t="s">
        <v>2321</v>
      </c>
      <c r="G11576" s="96">
        <v>3</v>
      </c>
      <c r="H11576" s="96">
        <v>0.46317999999999998</v>
      </c>
      <c r="I11576" s="810">
        <v>1</v>
      </c>
    </row>
    <row r="11577" spans="1:9" x14ac:dyDescent="0.15">
      <c r="A11577" s="694" t="s">
        <v>13959</v>
      </c>
      <c r="B11577" s="96">
        <v>10671</v>
      </c>
      <c r="C11577" s="96">
        <v>8</v>
      </c>
      <c r="D11577" s="97">
        <v>30013813</v>
      </c>
      <c r="E11577" s="97">
        <v>30041155</v>
      </c>
      <c r="F11577" s="96" t="s">
        <v>2321</v>
      </c>
      <c r="G11577" s="96">
        <v>87</v>
      </c>
      <c r="H11577" s="96">
        <v>0.46338000000000001</v>
      </c>
      <c r="I11577" s="810">
        <v>1</v>
      </c>
    </row>
    <row r="11578" spans="1:9" x14ac:dyDescent="0.15">
      <c r="A11578" s="694" t="s">
        <v>13960</v>
      </c>
      <c r="B11578" s="96">
        <v>9630</v>
      </c>
      <c r="C11578" s="96">
        <v>9</v>
      </c>
      <c r="D11578" s="97">
        <v>80037995</v>
      </c>
      <c r="E11578" s="97">
        <v>80263232</v>
      </c>
      <c r="F11578" s="96" t="s">
        <v>2328</v>
      </c>
      <c r="G11578" s="96">
        <v>893</v>
      </c>
      <c r="H11578" s="96">
        <v>0.46339999999999998</v>
      </c>
      <c r="I11578" s="810">
        <v>1</v>
      </c>
    </row>
    <row r="11579" spans="1:9" x14ac:dyDescent="0.15">
      <c r="A11579" s="694" t="s">
        <v>13961</v>
      </c>
      <c r="B11579" s="96">
        <v>79703</v>
      </c>
      <c r="C11579" s="96">
        <v>11</v>
      </c>
      <c r="D11579" s="97">
        <v>66512207</v>
      </c>
      <c r="E11579" s="97">
        <v>66613997</v>
      </c>
      <c r="F11579" s="96" t="s">
        <v>2321</v>
      </c>
      <c r="G11579" s="96">
        <v>142</v>
      </c>
      <c r="H11579" s="96">
        <v>0.46343000000000001</v>
      </c>
      <c r="I11579" s="810">
        <v>1</v>
      </c>
    </row>
    <row r="11580" spans="1:9" x14ac:dyDescent="0.15">
      <c r="A11580" s="694" t="s">
        <v>13962</v>
      </c>
      <c r="B11580" s="96">
        <v>3316</v>
      </c>
      <c r="C11580" s="96">
        <v>11</v>
      </c>
      <c r="D11580" s="97">
        <v>111783460</v>
      </c>
      <c r="E11580" s="97">
        <v>111784817</v>
      </c>
      <c r="F11580" s="96" t="s">
        <v>2321</v>
      </c>
      <c r="G11580" s="96">
        <v>2</v>
      </c>
      <c r="H11580" s="96">
        <v>0.46353</v>
      </c>
      <c r="I11580" s="810">
        <v>1</v>
      </c>
    </row>
    <row r="11581" spans="1:9" x14ac:dyDescent="0.15">
      <c r="A11581" s="694" t="s">
        <v>13963</v>
      </c>
      <c r="B11581" s="96">
        <v>5395</v>
      </c>
      <c r="C11581" s="96">
        <v>7</v>
      </c>
      <c r="D11581" s="97">
        <v>6012870</v>
      </c>
      <c r="E11581" s="97">
        <v>6048737</v>
      </c>
      <c r="F11581" s="96" t="s">
        <v>2328</v>
      </c>
      <c r="G11581" s="96">
        <v>116</v>
      </c>
      <c r="H11581" s="96">
        <v>0.46360000000000001</v>
      </c>
      <c r="I11581" s="810">
        <v>1</v>
      </c>
    </row>
    <row r="11582" spans="1:9" x14ac:dyDescent="0.15">
      <c r="A11582" s="694" t="s">
        <v>13964</v>
      </c>
      <c r="B11582" s="96">
        <v>26260</v>
      </c>
      <c r="C11582" s="96">
        <v>8</v>
      </c>
      <c r="D11582" s="97">
        <v>356808</v>
      </c>
      <c r="E11582" s="97">
        <v>419876</v>
      </c>
      <c r="F11582" s="96" t="s">
        <v>2321</v>
      </c>
      <c r="G11582" s="96">
        <v>341</v>
      </c>
      <c r="H11582" s="96">
        <v>0.46375</v>
      </c>
      <c r="I11582" s="810">
        <v>1</v>
      </c>
    </row>
    <row r="11583" spans="1:9" x14ac:dyDescent="0.15">
      <c r="A11583" s="694" t="s">
        <v>13965</v>
      </c>
      <c r="B11583" s="96">
        <v>55061</v>
      </c>
      <c r="C11583" s="96">
        <v>1</v>
      </c>
      <c r="D11583" s="97">
        <v>223394161</v>
      </c>
      <c r="E11583" s="97">
        <v>223537564</v>
      </c>
      <c r="F11583" s="96" t="s">
        <v>2328</v>
      </c>
      <c r="G11583" s="96">
        <v>385</v>
      </c>
      <c r="H11583" s="96">
        <v>0.46376000000000001</v>
      </c>
      <c r="I11583" s="810">
        <v>1</v>
      </c>
    </row>
    <row r="11584" spans="1:9" x14ac:dyDescent="0.15">
      <c r="A11584" s="694" t="s">
        <v>13966</v>
      </c>
      <c r="B11584" s="96">
        <v>51030</v>
      </c>
      <c r="C11584" s="96">
        <v>17</v>
      </c>
      <c r="D11584" s="97">
        <v>18684458</v>
      </c>
      <c r="E11584" s="97">
        <v>18710027</v>
      </c>
      <c r="F11584" s="96" t="s">
        <v>2321</v>
      </c>
      <c r="G11584" s="96">
        <v>37</v>
      </c>
      <c r="H11584" s="96">
        <v>0.46384999999999998</v>
      </c>
      <c r="I11584" s="810">
        <v>1</v>
      </c>
    </row>
    <row r="11585" spans="1:9" x14ac:dyDescent="0.15">
      <c r="A11585" s="694" t="s">
        <v>13967</v>
      </c>
      <c r="B11585" s="96">
        <v>3737</v>
      </c>
      <c r="C11585" s="96">
        <v>1</v>
      </c>
      <c r="D11585" s="97">
        <v>111136202</v>
      </c>
      <c r="E11585" s="97">
        <v>111174096</v>
      </c>
      <c r="F11585" s="96" t="s">
        <v>2328</v>
      </c>
      <c r="G11585" s="96">
        <v>134</v>
      </c>
      <c r="H11585" s="96">
        <v>0.46394000000000002</v>
      </c>
      <c r="I11585" s="810">
        <v>1</v>
      </c>
    </row>
    <row r="11586" spans="1:9" x14ac:dyDescent="0.15">
      <c r="A11586" s="694" t="s">
        <v>13968</v>
      </c>
      <c r="B11586" s="96">
        <v>844</v>
      </c>
      <c r="C11586" s="96">
        <v>1</v>
      </c>
      <c r="D11586" s="97">
        <v>160160285</v>
      </c>
      <c r="E11586" s="97">
        <v>160171676</v>
      </c>
      <c r="F11586" s="96" t="s">
        <v>2321</v>
      </c>
      <c r="G11586" s="96">
        <v>27</v>
      </c>
      <c r="H11586" s="96">
        <v>0.46398</v>
      </c>
      <c r="I11586" s="810">
        <v>1</v>
      </c>
    </row>
    <row r="11587" spans="1:9" x14ac:dyDescent="0.15">
      <c r="A11587" s="694" t="s">
        <v>13969</v>
      </c>
      <c r="B11587" s="96">
        <v>4700</v>
      </c>
      <c r="C11587" s="96">
        <v>22</v>
      </c>
      <c r="D11587" s="97">
        <v>42481530</v>
      </c>
      <c r="E11587" s="97">
        <v>42486888</v>
      </c>
      <c r="F11587" s="96" t="s">
        <v>2328</v>
      </c>
      <c r="G11587" s="96">
        <v>16</v>
      </c>
      <c r="H11587" s="96">
        <v>0.46404000000000001</v>
      </c>
      <c r="I11587" s="810">
        <v>1</v>
      </c>
    </row>
    <row r="11588" spans="1:9" x14ac:dyDescent="0.15">
      <c r="A11588" s="694" t="s">
        <v>13970</v>
      </c>
      <c r="B11588" s="96">
        <v>729767</v>
      </c>
      <c r="C11588" s="96">
        <v>19</v>
      </c>
      <c r="D11588" s="97">
        <v>51981897</v>
      </c>
      <c r="E11588" s="97">
        <v>51993859</v>
      </c>
      <c r="F11588" s="96" t="s">
        <v>2321</v>
      </c>
      <c r="G11588" s="96">
        <v>78</v>
      </c>
      <c r="H11588" s="96">
        <v>0.46404000000000001</v>
      </c>
      <c r="I11588" s="810">
        <v>1</v>
      </c>
    </row>
    <row r="11589" spans="1:9" x14ac:dyDescent="0.15">
      <c r="A11589" s="694" t="s">
        <v>13971</v>
      </c>
      <c r="B11589" s="96">
        <v>220416</v>
      </c>
      <c r="C11589" s="96">
        <v>13</v>
      </c>
      <c r="D11589" s="97">
        <v>46786083</v>
      </c>
      <c r="E11589" s="97">
        <v>46850944</v>
      </c>
      <c r="F11589" s="96" t="s">
        <v>2321</v>
      </c>
      <c r="G11589" s="96">
        <v>229</v>
      </c>
      <c r="H11589" s="96">
        <v>0.46410000000000001</v>
      </c>
      <c r="I11589" s="810">
        <v>1</v>
      </c>
    </row>
    <row r="11590" spans="1:9" x14ac:dyDescent="0.15">
      <c r="A11590" s="694" t="s">
        <v>13972</v>
      </c>
      <c r="B11590" s="96">
        <v>23008</v>
      </c>
      <c r="C11590" s="96">
        <v>7</v>
      </c>
      <c r="D11590" s="97">
        <v>129710349</v>
      </c>
      <c r="E11590" s="97">
        <v>129775560</v>
      </c>
      <c r="F11590" s="96" t="s">
        <v>2321</v>
      </c>
      <c r="G11590" s="96">
        <v>214</v>
      </c>
      <c r="H11590" s="96">
        <v>0.46410000000000001</v>
      </c>
      <c r="I11590" s="810">
        <v>1</v>
      </c>
    </row>
    <row r="11591" spans="1:9" x14ac:dyDescent="0.15">
      <c r="A11591" s="694" t="s">
        <v>13973</v>
      </c>
      <c r="B11591" s="96">
        <v>10791</v>
      </c>
      <c r="C11591" s="96">
        <v>2</v>
      </c>
      <c r="D11591" s="97">
        <v>85811531</v>
      </c>
      <c r="E11591" s="97">
        <v>85820511</v>
      </c>
      <c r="F11591" s="96" t="s">
        <v>2321</v>
      </c>
      <c r="G11591" s="96">
        <v>26</v>
      </c>
      <c r="H11591" s="96">
        <v>0.46415000000000001</v>
      </c>
      <c r="I11591" s="810">
        <v>1</v>
      </c>
    </row>
    <row r="11592" spans="1:9" x14ac:dyDescent="0.15">
      <c r="A11592" s="694" t="s">
        <v>13974</v>
      </c>
      <c r="B11592" s="96">
        <v>64928</v>
      </c>
      <c r="C11592" s="96">
        <v>6</v>
      </c>
      <c r="D11592" s="97">
        <v>44081372</v>
      </c>
      <c r="E11592" s="97">
        <v>44095191</v>
      </c>
      <c r="F11592" s="96" t="s">
        <v>2328</v>
      </c>
      <c r="G11592" s="96">
        <v>44</v>
      </c>
      <c r="H11592" s="96">
        <v>0.46415000000000001</v>
      </c>
      <c r="I11592" s="810">
        <v>1</v>
      </c>
    </row>
    <row r="11593" spans="1:9" x14ac:dyDescent="0.15">
      <c r="A11593" s="694" t="s">
        <v>13975</v>
      </c>
      <c r="B11593" s="96">
        <v>55815</v>
      </c>
      <c r="C11593" s="96">
        <v>16</v>
      </c>
      <c r="D11593" s="97">
        <v>67840829</v>
      </c>
      <c r="E11593" s="97">
        <v>67861971</v>
      </c>
      <c r="F11593" s="96" t="s">
        <v>2321</v>
      </c>
      <c r="G11593" s="96">
        <v>46</v>
      </c>
      <c r="H11593" s="96">
        <v>0.46417999999999998</v>
      </c>
      <c r="I11593" s="810">
        <v>1</v>
      </c>
    </row>
    <row r="11594" spans="1:9" x14ac:dyDescent="0.15">
      <c r="A11594" s="694" t="s">
        <v>13976</v>
      </c>
      <c r="B11594" s="96">
        <v>92591</v>
      </c>
      <c r="C11594" s="96">
        <v>17</v>
      </c>
      <c r="D11594" s="97">
        <v>42248074</v>
      </c>
      <c r="E11594" s="97">
        <v>42256650</v>
      </c>
      <c r="F11594" s="96" t="s">
        <v>2321</v>
      </c>
      <c r="G11594" s="96">
        <v>22</v>
      </c>
      <c r="H11594" s="96">
        <v>0.46421000000000001</v>
      </c>
      <c r="I11594" s="810">
        <v>1</v>
      </c>
    </row>
    <row r="11595" spans="1:9" x14ac:dyDescent="0.15">
      <c r="A11595" s="694" t="s">
        <v>13977</v>
      </c>
      <c r="B11595" s="96">
        <v>55132</v>
      </c>
      <c r="C11595" s="96">
        <v>4</v>
      </c>
      <c r="D11595" s="97">
        <v>128982421</v>
      </c>
      <c r="E11595" s="97">
        <v>129144086</v>
      </c>
      <c r="F11595" s="96" t="s">
        <v>2321</v>
      </c>
      <c r="G11595" s="96">
        <v>395</v>
      </c>
      <c r="H11595" s="96">
        <v>0.46450000000000002</v>
      </c>
      <c r="I11595" s="810">
        <v>1</v>
      </c>
    </row>
    <row r="11596" spans="1:9" x14ac:dyDescent="0.15">
      <c r="A11596" s="694" t="s">
        <v>13978</v>
      </c>
      <c r="B11596" s="96">
        <v>643641</v>
      </c>
      <c r="C11596" s="96">
        <v>7</v>
      </c>
      <c r="D11596" s="97">
        <v>149535464</v>
      </c>
      <c r="E11596" s="97">
        <v>149564568</v>
      </c>
      <c r="F11596" s="96" t="s">
        <v>2321</v>
      </c>
      <c r="G11596" s="96">
        <v>53</v>
      </c>
      <c r="H11596" s="96">
        <v>0.46455000000000002</v>
      </c>
      <c r="I11596" s="810">
        <v>1</v>
      </c>
    </row>
    <row r="11597" spans="1:9" x14ac:dyDescent="0.15">
      <c r="A11597" s="694" t="s">
        <v>13979</v>
      </c>
      <c r="B11597" s="96">
        <v>2215</v>
      </c>
      <c r="C11597" s="96">
        <v>1</v>
      </c>
      <c r="D11597" s="97">
        <v>161592986</v>
      </c>
      <c r="E11597" s="97">
        <v>161601753</v>
      </c>
      <c r="F11597" s="96" t="s">
        <v>2328</v>
      </c>
      <c r="G11597" s="96">
        <v>13</v>
      </c>
      <c r="H11597" s="96">
        <v>0.46459</v>
      </c>
      <c r="I11597" s="810">
        <v>1</v>
      </c>
    </row>
    <row r="11598" spans="1:9" x14ac:dyDescent="0.15">
      <c r="A11598" s="694" t="s">
        <v>13980</v>
      </c>
      <c r="B11598" s="96">
        <v>156</v>
      </c>
      <c r="C11598" s="96">
        <v>11</v>
      </c>
      <c r="D11598" s="97">
        <v>67033905</v>
      </c>
      <c r="E11598" s="97">
        <v>67054029</v>
      </c>
      <c r="F11598" s="96" t="s">
        <v>2321</v>
      </c>
      <c r="G11598" s="96">
        <v>32</v>
      </c>
      <c r="H11598" s="96">
        <v>0.46465000000000001</v>
      </c>
      <c r="I11598" s="810">
        <v>1</v>
      </c>
    </row>
    <row r="11599" spans="1:9" x14ac:dyDescent="0.15">
      <c r="A11599" s="694" t="s">
        <v>13981</v>
      </c>
      <c r="B11599" s="96">
        <v>3743</v>
      </c>
      <c r="C11599" s="96">
        <v>19</v>
      </c>
      <c r="D11599" s="97">
        <v>49570675</v>
      </c>
      <c r="E11599" s="97">
        <v>49576198</v>
      </c>
      <c r="F11599" s="96" t="s">
        <v>2328</v>
      </c>
      <c r="G11599" s="96">
        <v>29</v>
      </c>
      <c r="H11599" s="96">
        <v>0.4647</v>
      </c>
      <c r="I11599" s="810">
        <v>1</v>
      </c>
    </row>
    <row r="11600" spans="1:9" x14ac:dyDescent="0.15">
      <c r="A11600" s="694" t="s">
        <v>13982</v>
      </c>
      <c r="B11600" s="96">
        <v>115111</v>
      </c>
      <c r="C11600" s="96">
        <v>8</v>
      </c>
      <c r="D11600" s="97">
        <v>92261508</v>
      </c>
      <c r="E11600" s="97">
        <v>92410378</v>
      </c>
      <c r="F11600" s="96" t="s">
        <v>2321</v>
      </c>
      <c r="G11600" s="96">
        <v>408</v>
      </c>
      <c r="H11600" s="96">
        <v>0.46477000000000002</v>
      </c>
      <c r="I11600" s="810">
        <v>1</v>
      </c>
    </row>
    <row r="11601" spans="1:9" x14ac:dyDescent="0.15">
      <c r="A11601" s="694" t="s">
        <v>13983</v>
      </c>
      <c r="B11601" s="96">
        <v>27133</v>
      </c>
      <c r="C11601" s="96">
        <v>14</v>
      </c>
      <c r="D11601" s="97">
        <v>63173291</v>
      </c>
      <c r="E11601" s="97">
        <v>63511956</v>
      </c>
      <c r="F11601" s="96" t="s">
        <v>2328</v>
      </c>
      <c r="G11601" s="96">
        <v>1212</v>
      </c>
      <c r="H11601" s="96">
        <v>0.46483000000000002</v>
      </c>
      <c r="I11601" s="810">
        <v>1</v>
      </c>
    </row>
    <row r="11602" spans="1:9" x14ac:dyDescent="0.15">
      <c r="A11602" s="694" t="s">
        <v>13984</v>
      </c>
      <c r="B11602" s="96">
        <v>23046</v>
      </c>
      <c r="C11602" s="96">
        <v>1</v>
      </c>
      <c r="D11602" s="97">
        <v>200938514</v>
      </c>
      <c r="E11602" s="97">
        <v>200992828</v>
      </c>
      <c r="F11602" s="96" t="s">
        <v>2328</v>
      </c>
      <c r="G11602" s="96">
        <v>183</v>
      </c>
      <c r="H11602" s="96">
        <v>0.46493000000000001</v>
      </c>
      <c r="I11602" s="810">
        <v>1</v>
      </c>
    </row>
    <row r="11603" spans="1:9" x14ac:dyDescent="0.15">
      <c r="A11603" s="694" t="s">
        <v>2136</v>
      </c>
      <c r="B11603" s="96">
        <v>2632</v>
      </c>
      <c r="C11603" s="96">
        <v>3</v>
      </c>
      <c r="D11603" s="97">
        <v>81538850</v>
      </c>
      <c r="E11603" s="97">
        <v>81810950</v>
      </c>
      <c r="F11603" s="96" t="s">
        <v>2328</v>
      </c>
      <c r="G11603" s="96">
        <v>671</v>
      </c>
      <c r="H11603" s="96">
        <v>0.46493000000000001</v>
      </c>
      <c r="I11603" s="810">
        <v>1</v>
      </c>
    </row>
    <row r="11604" spans="1:9" x14ac:dyDescent="0.15">
      <c r="A11604" s="694" t="s">
        <v>13985</v>
      </c>
      <c r="B11604" s="96">
        <v>5588</v>
      </c>
      <c r="C11604" s="96">
        <v>10</v>
      </c>
      <c r="D11604" s="97">
        <v>6435558</v>
      </c>
      <c r="E11604" s="97">
        <v>6622254</v>
      </c>
      <c r="F11604" s="96" t="s">
        <v>2328</v>
      </c>
      <c r="G11604" s="96">
        <v>625</v>
      </c>
      <c r="H11604" s="96">
        <v>0.46501999999999999</v>
      </c>
      <c r="I11604" s="810">
        <v>1</v>
      </c>
    </row>
    <row r="11605" spans="1:9" x14ac:dyDescent="0.15">
      <c r="A11605" s="694" t="s">
        <v>13986</v>
      </c>
      <c r="B11605" s="96">
        <v>1026</v>
      </c>
      <c r="C11605" s="96">
        <v>6</v>
      </c>
      <c r="D11605" s="97">
        <v>36644237</v>
      </c>
      <c r="E11605" s="97">
        <v>36655116</v>
      </c>
      <c r="F11605" s="96" t="s">
        <v>2321</v>
      </c>
      <c r="G11605" s="96">
        <v>46</v>
      </c>
      <c r="H11605" s="96">
        <v>0.46505000000000002</v>
      </c>
      <c r="I11605" s="810">
        <v>1</v>
      </c>
    </row>
    <row r="11606" spans="1:9" x14ac:dyDescent="0.15">
      <c r="A11606" s="694" t="s">
        <v>13987</v>
      </c>
      <c r="B11606" s="96">
        <v>354</v>
      </c>
      <c r="C11606" s="96">
        <v>19</v>
      </c>
      <c r="D11606" s="97">
        <v>51358171</v>
      </c>
      <c r="E11606" s="97">
        <v>51364020</v>
      </c>
      <c r="F11606" s="96" t="s">
        <v>2321</v>
      </c>
      <c r="G11606" s="96">
        <v>46</v>
      </c>
      <c r="H11606" s="96">
        <v>0.46517999999999998</v>
      </c>
      <c r="I11606" s="810">
        <v>1</v>
      </c>
    </row>
    <row r="11607" spans="1:9" x14ac:dyDescent="0.15">
      <c r="A11607" s="694" t="s">
        <v>13988</v>
      </c>
      <c r="B11607" s="96">
        <v>439996</v>
      </c>
      <c r="C11607" s="96">
        <v>10</v>
      </c>
      <c r="D11607" s="97">
        <v>91137813</v>
      </c>
      <c r="E11607" s="97">
        <v>91144962</v>
      </c>
      <c r="F11607" s="96" t="s">
        <v>2321</v>
      </c>
      <c r="G11607" s="96">
        <v>22</v>
      </c>
      <c r="H11607" s="96">
        <v>0.46549000000000001</v>
      </c>
      <c r="I11607" s="810">
        <v>1</v>
      </c>
    </row>
    <row r="11608" spans="1:9" x14ac:dyDescent="0.15">
      <c r="A11608" s="694" t="s">
        <v>13989</v>
      </c>
      <c r="B11608" s="96">
        <v>10123</v>
      </c>
      <c r="C11608" s="96">
        <v>2</v>
      </c>
      <c r="D11608" s="97">
        <v>235401685</v>
      </c>
      <c r="E11608" s="97">
        <v>235405721</v>
      </c>
      <c r="F11608" s="96" t="s">
        <v>2328</v>
      </c>
      <c r="G11608" s="96">
        <v>10</v>
      </c>
      <c r="H11608" s="96">
        <v>0.46555000000000002</v>
      </c>
      <c r="I11608" s="810">
        <v>1</v>
      </c>
    </row>
    <row r="11609" spans="1:9" x14ac:dyDescent="0.15">
      <c r="A11609" s="694" t="s">
        <v>13990</v>
      </c>
      <c r="B11609" s="96">
        <v>55892</v>
      </c>
      <c r="C11609" s="96">
        <v>3</v>
      </c>
      <c r="D11609" s="97">
        <v>169490619</v>
      </c>
      <c r="E11609" s="97">
        <v>169507504</v>
      </c>
      <c r="F11609" s="96" t="s">
        <v>2321</v>
      </c>
      <c r="G11609" s="96">
        <v>26</v>
      </c>
      <c r="H11609" s="96">
        <v>0.46555000000000002</v>
      </c>
      <c r="I11609" s="810">
        <v>1</v>
      </c>
    </row>
    <row r="11610" spans="1:9" x14ac:dyDescent="0.15">
      <c r="A11610" s="694" t="s">
        <v>13991</v>
      </c>
      <c r="B11610" s="96">
        <v>201516</v>
      </c>
      <c r="C11610" s="96">
        <v>19</v>
      </c>
      <c r="D11610" s="97">
        <v>58180303</v>
      </c>
      <c r="E11610" s="97">
        <v>58190520</v>
      </c>
      <c r="F11610" s="96" t="s">
        <v>2321</v>
      </c>
      <c r="G11610" s="96">
        <v>31</v>
      </c>
      <c r="H11610" s="96">
        <v>0.46560000000000001</v>
      </c>
      <c r="I11610" s="810">
        <v>1</v>
      </c>
    </row>
    <row r="11611" spans="1:9" x14ac:dyDescent="0.15">
      <c r="A11611" s="694" t="s">
        <v>13992</v>
      </c>
      <c r="B11611" s="96">
        <v>27120</v>
      </c>
      <c r="C11611" s="96">
        <v>19</v>
      </c>
      <c r="D11611" s="97">
        <v>49866466</v>
      </c>
      <c r="E11611" s="97">
        <v>49878373</v>
      </c>
      <c r="F11611" s="96" t="s">
        <v>2321</v>
      </c>
      <c r="G11611" s="96">
        <v>48</v>
      </c>
      <c r="H11611" s="96">
        <v>0.46566000000000002</v>
      </c>
      <c r="I11611" s="810">
        <v>1</v>
      </c>
    </row>
    <row r="11612" spans="1:9" x14ac:dyDescent="0.15">
      <c r="A11612" s="694" t="s">
        <v>13993</v>
      </c>
      <c r="B11612" s="96">
        <v>7099</v>
      </c>
      <c r="C11612" s="96">
        <v>9</v>
      </c>
      <c r="D11612" s="97">
        <v>120466453</v>
      </c>
      <c r="E11612" s="97">
        <v>120479769</v>
      </c>
      <c r="F11612" s="96" t="s">
        <v>2321</v>
      </c>
      <c r="G11612" s="96">
        <v>38</v>
      </c>
      <c r="H11612" s="96">
        <v>0.46572000000000002</v>
      </c>
      <c r="I11612" s="810">
        <v>1</v>
      </c>
    </row>
    <row r="11613" spans="1:9" x14ac:dyDescent="0.15">
      <c r="A11613" s="694" t="s">
        <v>13994</v>
      </c>
      <c r="B11613" s="96">
        <v>119765</v>
      </c>
      <c r="C11613" s="96">
        <v>11</v>
      </c>
      <c r="D11613" s="97">
        <v>48238362</v>
      </c>
      <c r="E11613" s="97">
        <v>48239291</v>
      </c>
      <c r="F11613" s="96" t="s">
        <v>2321</v>
      </c>
      <c r="G11613" s="96">
        <v>4</v>
      </c>
      <c r="H11613" s="96">
        <v>0.46589000000000003</v>
      </c>
      <c r="I11613" s="810">
        <v>1</v>
      </c>
    </row>
    <row r="11614" spans="1:9" x14ac:dyDescent="0.15">
      <c r="A11614" s="694" t="s">
        <v>13995</v>
      </c>
      <c r="B11614" s="96">
        <v>23424</v>
      </c>
      <c r="C11614" s="96">
        <v>9</v>
      </c>
      <c r="D11614" s="97">
        <v>100174302</v>
      </c>
      <c r="E11614" s="97">
        <v>100258407</v>
      </c>
      <c r="F11614" s="96" t="s">
        <v>2321</v>
      </c>
      <c r="G11614" s="96">
        <v>262</v>
      </c>
      <c r="H11614" s="96">
        <v>0.46589999999999998</v>
      </c>
      <c r="I11614" s="810">
        <v>1</v>
      </c>
    </row>
    <row r="11615" spans="1:9" x14ac:dyDescent="0.15">
      <c r="A11615" s="694" t="s">
        <v>13996</v>
      </c>
      <c r="B11615" s="96">
        <v>54812</v>
      </c>
      <c r="C11615" s="96">
        <v>2</v>
      </c>
      <c r="D11615" s="97">
        <v>64751439</v>
      </c>
      <c r="E11615" s="97">
        <v>64820139</v>
      </c>
      <c r="F11615" s="96" t="s">
        <v>2321</v>
      </c>
      <c r="G11615" s="96">
        <v>213</v>
      </c>
      <c r="H11615" s="96">
        <v>0.46594999999999998</v>
      </c>
      <c r="I11615" s="810">
        <v>1</v>
      </c>
    </row>
    <row r="11616" spans="1:9" x14ac:dyDescent="0.15">
      <c r="A11616" s="694" t="s">
        <v>13997</v>
      </c>
      <c r="B11616" s="96">
        <v>2865</v>
      </c>
      <c r="C11616" s="96">
        <v>19</v>
      </c>
      <c r="D11616" s="97">
        <v>35849249</v>
      </c>
      <c r="E11616" s="97">
        <v>35851391</v>
      </c>
      <c r="F11616" s="96" t="s">
        <v>2321</v>
      </c>
      <c r="G11616" s="96">
        <v>1</v>
      </c>
      <c r="H11616" s="96">
        <v>0.46600000000000003</v>
      </c>
      <c r="I11616" s="810">
        <v>1</v>
      </c>
    </row>
    <row r="11617" spans="1:9" x14ac:dyDescent="0.15">
      <c r="A11617" s="694" t="s">
        <v>13998</v>
      </c>
      <c r="B11617" s="96">
        <v>8564</v>
      </c>
      <c r="C11617" s="96">
        <v>1</v>
      </c>
      <c r="D11617" s="97">
        <v>241695324</v>
      </c>
      <c r="E11617" s="97">
        <v>241758949</v>
      </c>
      <c r="F11617" s="96" t="s">
        <v>2321</v>
      </c>
      <c r="G11617" s="96">
        <v>253</v>
      </c>
      <c r="H11617" s="96">
        <v>0.46606999999999998</v>
      </c>
      <c r="I11617" s="810">
        <v>1</v>
      </c>
    </row>
    <row r="11618" spans="1:9" x14ac:dyDescent="0.15">
      <c r="A11618" s="694" t="s">
        <v>13999</v>
      </c>
      <c r="B11618" s="96">
        <v>10607</v>
      </c>
      <c r="C11618" s="96">
        <v>16</v>
      </c>
      <c r="D11618" s="97">
        <v>2022064</v>
      </c>
      <c r="E11618" s="97">
        <v>2028751</v>
      </c>
      <c r="F11618" s="96" t="s">
        <v>2321</v>
      </c>
      <c r="G11618" s="96">
        <v>44</v>
      </c>
      <c r="H11618" s="96">
        <v>0.46616000000000002</v>
      </c>
      <c r="I11618" s="810">
        <v>1</v>
      </c>
    </row>
    <row r="11619" spans="1:9" x14ac:dyDescent="0.15">
      <c r="A11619" s="694" t="s">
        <v>14000</v>
      </c>
      <c r="B11619" s="96">
        <v>9885</v>
      </c>
      <c r="C11619" s="96">
        <v>20</v>
      </c>
      <c r="D11619" s="97">
        <v>60813541</v>
      </c>
      <c r="E11619" s="97">
        <v>60871269</v>
      </c>
      <c r="F11619" s="96" t="s">
        <v>2321</v>
      </c>
      <c r="G11619" s="96">
        <v>186</v>
      </c>
      <c r="H11619" s="96">
        <v>0.4662</v>
      </c>
      <c r="I11619" s="810">
        <v>1</v>
      </c>
    </row>
    <row r="11620" spans="1:9" x14ac:dyDescent="0.15">
      <c r="A11620" s="694" t="s">
        <v>14001</v>
      </c>
      <c r="B11620" s="96">
        <v>26233</v>
      </c>
      <c r="C11620" s="96">
        <v>8</v>
      </c>
      <c r="D11620" s="97">
        <v>145579088</v>
      </c>
      <c r="E11620" s="97">
        <v>145582183</v>
      </c>
      <c r="F11620" s="96" t="s">
        <v>2328</v>
      </c>
      <c r="G11620" s="96">
        <v>10</v>
      </c>
      <c r="H11620" s="96">
        <v>0.46644000000000002</v>
      </c>
      <c r="I11620" s="810">
        <v>1</v>
      </c>
    </row>
    <row r="11621" spans="1:9" x14ac:dyDescent="0.15">
      <c r="A11621" s="694" t="s">
        <v>14002</v>
      </c>
      <c r="B11621" s="96">
        <v>3984</v>
      </c>
      <c r="C11621" s="96">
        <v>7</v>
      </c>
      <c r="D11621" s="97">
        <v>73498107</v>
      </c>
      <c r="E11621" s="97">
        <v>73536855</v>
      </c>
      <c r="F11621" s="96" t="s">
        <v>2321</v>
      </c>
      <c r="G11621" s="96">
        <v>80</v>
      </c>
      <c r="H11621" s="96">
        <v>0.46645999999999999</v>
      </c>
      <c r="I11621" s="810">
        <v>1</v>
      </c>
    </row>
    <row r="11622" spans="1:9" x14ac:dyDescent="0.15">
      <c r="A11622" s="694" t="s">
        <v>14003</v>
      </c>
      <c r="B11622" s="96">
        <v>63894</v>
      </c>
      <c r="C11622" s="96">
        <v>14</v>
      </c>
      <c r="D11622" s="97">
        <v>77893018</v>
      </c>
      <c r="E11622" s="97">
        <v>77923983</v>
      </c>
      <c r="F11622" s="96" t="s">
        <v>2328</v>
      </c>
      <c r="G11622" s="96">
        <v>114</v>
      </c>
      <c r="H11622" s="96">
        <v>0.46655000000000002</v>
      </c>
      <c r="I11622" s="810">
        <v>1</v>
      </c>
    </row>
    <row r="11623" spans="1:9" x14ac:dyDescent="0.15">
      <c r="A11623" s="694" t="s">
        <v>14004</v>
      </c>
      <c r="B11623" s="96">
        <v>624</v>
      </c>
      <c r="C11623" s="96">
        <v>14</v>
      </c>
      <c r="D11623" s="97">
        <v>96671016</v>
      </c>
      <c r="E11623" s="97">
        <v>96710666</v>
      </c>
      <c r="F11623" s="96" t="s">
        <v>2321</v>
      </c>
      <c r="G11623" s="96">
        <v>192</v>
      </c>
      <c r="H11623" s="96">
        <v>0.46655999999999997</v>
      </c>
      <c r="I11623" s="810">
        <v>1</v>
      </c>
    </row>
    <row r="11624" spans="1:9" x14ac:dyDescent="0.15">
      <c r="A11624" s="694" t="s">
        <v>14005</v>
      </c>
      <c r="B11624" s="96">
        <v>54872</v>
      </c>
      <c r="C11624" s="96">
        <v>4</v>
      </c>
      <c r="D11624" s="97">
        <v>492989</v>
      </c>
      <c r="E11624" s="97">
        <v>533320</v>
      </c>
      <c r="F11624" s="96" t="s">
        <v>2321</v>
      </c>
      <c r="G11624" s="96">
        <v>162</v>
      </c>
      <c r="H11624" s="96">
        <v>0.46664</v>
      </c>
      <c r="I11624" s="810">
        <v>1</v>
      </c>
    </row>
    <row r="11625" spans="1:9" x14ac:dyDescent="0.15">
      <c r="A11625" s="694" t="s">
        <v>14006</v>
      </c>
      <c r="B11625" s="96">
        <v>631</v>
      </c>
      <c r="C11625" s="96">
        <v>20</v>
      </c>
      <c r="D11625" s="97">
        <v>17474550</v>
      </c>
      <c r="E11625" s="97">
        <v>17549865</v>
      </c>
      <c r="F11625" s="96" t="s">
        <v>2328</v>
      </c>
      <c r="G11625" s="96">
        <v>298</v>
      </c>
      <c r="H11625" s="96">
        <v>0.46665000000000001</v>
      </c>
      <c r="I11625" s="810">
        <v>1</v>
      </c>
    </row>
    <row r="11626" spans="1:9" x14ac:dyDescent="0.15">
      <c r="A11626" s="694" t="s">
        <v>14007</v>
      </c>
      <c r="B11626" s="96">
        <v>11185</v>
      </c>
      <c r="C11626" s="96">
        <v>7</v>
      </c>
      <c r="D11626" s="97">
        <v>30791689</v>
      </c>
      <c r="E11626" s="97">
        <v>30806152</v>
      </c>
      <c r="F11626" s="96" t="s">
        <v>2321</v>
      </c>
      <c r="G11626" s="96">
        <v>56</v>
      </c>
      <c r="H11626" s="96">
        <v>0.46666000000000002</v>
      </c>
      <c r="I11626" s="810">
        <v>1</v>
      </c>
    </row>
    <row r="11627" spans="1:9" x14ac:dyDescent="0.15">
      <c r="A11627" s="694" t="s">
        <v>14008</v>
      </c>
      <c r="B11627" s="96">
        <v>23168</v>
      </c>
      <c r="C11627" s="96">
        <v>15</v>
      </c>
      <c r="D11627" s="97">
        <v>41709302</v>
      </c>
      <c r="E11627" s="97">
        <v>41775761</v>
      </c>
      <c r="F11627" s="96" t="s">
        <v>2321</v>
      </c>
      <c r="G11627" s="96">
        <v>165</v>
      </c>
      <c r="H11627" s="96">
        <v>0.46666999999999997</v>
      </c>
      <c r="I11627" s="810">
        <v>1</v>
      </c>
    </row>
    <row r="11628" spans="1:9" x14ac:dyDescent="0.15">
      <c r="A11628" s="694" t="s">
        <v>14009</v>
      </c>
      <c r="B11628" s="96">
        <v>4258</v>
      </c>
      <c r="C11628" s="96">
        <v>4</v>
      </c>
      <c r="D11628" s="97">
        <v>140586922</v>
      </c>
      <c r="E11628" s="97">
        <v>140661899</v>
      </c>
      <c r="F11628" s="96" t="s">
        <v>2321</v>
      </c>
      <c r="G11628" s="96">
        <v>260</v>
      </c>
      <c r="H11628" s="96">
        <v>0.46672000000000002</v>
      </c>
      <c r="I11628" s="810">
        <v>1</v>
      </c>
    </row>
    <row r="11629" spans="1:9" x14ac:dyDescent="0.15">
      <c r="A11629" s="694" t="s">
        <v>14010</v>
      </c>
      <c r="B11629" s="96">
        <v>220359</v>
      </c>
      <c r="C11629" s="96">
        <v>11</v>
      </c>
      <c r="D11629" s="97">
        <v>65122282</v>
      </c>
      <c r="E11629" s="97">
        <v>65125084</v>
      </c>
      <c r="F11629" s="96" t="s">
        <v>2321</v>
      </c>
      <c r="G11629" s="96">
        <v>4</v>
      </c>
      <c r="H11629" s="96">
        <v>0.46681</v>
      </c>
      <c r="I11629" s="810">
        <v>1</v>
      </c>
    </row>
    <row r="11630" spans="1:9" x14ac:dyDescent="0.15">
      <c r="A11630" s="694" t="s">
        <v>14011</v>
      </c>
      <c r="B11630" s="96">
        <v>25771</v>
      </c>
      <c r="C11630" s="96">
        <v>22</v>
      </c>
      <c r="D11630" s="97">
        <v>47158514</v>
      </c>
      <c r="E11630" s="97">
        <v>47571342</v>
      </c>
      <c r="F11630" s="96" t="s">
        <v>2321</v>
      </c>
      <c r="G11630" s="96">
        <v>1778</v>
      </c>
      <c r="H11630" s="96">
        <v>0.46681</v>
      </c>
      <c r="I11630" s="810">
        <v>1</v>
      </c>
    </row>
    <row r="11631" spans="1:9" x14ac:dyDescent="0.15">
      <c r="A11631" s="694" t="s">
        <v>14012</v>
      </c>
      <c r="B11631" s="96">
        <v>7475</v>
      </c>
      <c r="C11631" s="96">
        <v>2</v>
      </c>
      <c r="D11631" s="97">
        <v>219724546</v>
      </c>
      <c r="E11631" s="97">
        <v>219738954</v>
      </c>
      <c r="F11631" s="96" t="s">
        <v>2321</v>
      </c>
      <c r="G11631" s="96">
        <v>25</v>
      </c>
      <c r="H11631" s="96">
        <v>0.46681</v>
      </c>
      <c r="I11631" s="810">
        <v>1</v>
      </c>
    </row>
    <row r="11632" spans="1:9" x14ac:dyDescent="0.15">
      <c r="A11632" s="694" t="s">
        <v>14013</v>
      </c>
      <c r="B11632" s="96">
        <v>6694</v>
      </c>
      <c r="C11632" s="96">
        <v>2</v>
      </c>
      <c r="D11632" s="97">
        <v>234959346</v>
      </c>
      <c r="E11632" s="97">
        <v>234985776</v>
      </c>
      <c r="F11632" s="96" t="s">
        <v>2321</v>
      </c>
      <c r="G11632" s="96">
        <v>138</v>
      </c>
      <c r="H11632" s="96">
        <v>0.46682000000000001</v>
      </c>
      <c r="I11632" s="810">
        <v>1</v>
      </c>
    </row>
    <row r="11633" spans="1:9" x14ac:dyDescent="0.15">
      <c r="A11633" s="694" t="s">
        <v>14014</v>
      </c>
      <c r="B11633" s="96">
        <v>869</v>
      </c>
      <c r="C11633" s="96">
        <v>16</v>
      </c>
      <c r="D11633" s="97">
        <v>49311828</v>
      </c>
      <c r="E11633" s="97">
        <v>49315742</v>
      </c>
      <c r="F11633" s="96" t="s">
        <v>2328</v>
      </c>
      <c r="G11633" s="96">
        <v>12</v>
      </c>
      <c r="H11633" s="96">
        <v>0.46683999999999998</v>
      </c>
      <c r="I11633" s="810">
        <v>1</v>
      </c>
    </row>
    <row r="11634" spans="1:9" x14ac:dyDescent="0.15">
      <c r="A11634" s="694" t="s">
        <v>14015</v>
      </c>
      <c r="B11634" s="96">
        <v>153222</v>
      </c>
      <c r="C11634" s="96">
        <v>5</v>
      </c>
      <c r="D11634" s="97">
        <v>172483355</v>
      </c>
      <c r="E11634" s="97">
        <v>172566291</v>
      </c>
      <c r="F11634" s="96" t="s">
        <v>2321</v>
      </c>
      <c r="G11634" s="96">
        <v>201</v>
      </c>
      <c r="H11634" s="96">
        <v>0.46710000000000002</v>
      </c>
      <c r="I11634" s="810">
        <v>1</v>
      </c>
    </row>
    <row r="11635" spans="1:9" x14ac:dyDescent="0.15">
      <c r="A11635" s="694" t="s">
        <v>14016</v>
      </c>
      <c r="B11635" s="96">
        <v>29957</v>
      </c>
      <c r="C11635" s="96">
        <v>1</v>
      </c>
      <c r="D11635" s="97">
        <v>108677344</v>
      </c>
      <c r="E11635" s="97">
        <v>108742980</v>
      </c>
      <c r="F11635" s="96" t="s">
        <v>2328</v>
      </c>
      <c r="G11635" s="96">
        <v>229</v>
      </c>
      <c r="H11635" s="96">
        <v>0.46733000000000002</v>
      </c>
      <c r="I11635" s="810">
        <v>1</v>
      </c>
    </row>
    <row r="11636" spans="1:9" x14ac:dyDescent="0.15">
      <c r="A11636" s="694" t="s">
        <v>14017</v>
      </c>
      <c r="B11636" s="96">
        <v>2054</v>
      </c>
      <c r="C11636" s="96">
        <v>12</v>
      </c>
      <c r="D11636" s="97">
        <v>131274145</v>
      </c>
      <c r="E11636" s="97">
        <v>131323819</v>
      </c>
      <c r="F11636" s="96" t="s">
        <v>2328</v>
      </c>
      <c r="G11636" s="96">
        <v>209</v>
      </c>
      <c r="H11636" s="96">
        <v>0.46739999999999998</v>
      </c>
      <c r="I11636" s="810">
        <v>1</v>
      </c>
    </row>
    <row r="11637" spans="1:9" x14ac:dyDescent="0.15">
      <c r="A11637" s="694" t="s">
        <v>14018</v>
      </c>
      <c r="B11637" s="96">
        <v>374955</v>
      </c>
      <c r="C11637" s="96">
        <v>1</v>
      </c>
      <c r="D11637" s="97">
        <v>16722101</v>
      </c>
      <c r="E11637" s="97">
        <v>16763919</v>
      </c>
      <c r="F11637" s="96" t="s">
        <v>2328</v>
      </c>
      <c r="G11637" s="96">
        <v>126</v>
      </c>
      <c r="H11637" s="96">
        <v>0.46740999999999999</v>
      </c>
      <c r="I11637" s="810">
        <v>1</v>
      </c>
    </row>
    <row r="11638" spans="1:9" x14ac:dyDescent="0.15">
      <c r="A11638" s="694" t="s">
        <v>14019</v>
      </c>
      <c r="B11638" s="96">
        <v>5023</v>
      </c>
      <c r="C11638" s="96">
        <v>17</v>
      </c>
      <c r="D11638" s="97">
        <v>3799885</v>
      </c>
      <c r="E11638" s="97">
        <v>3819960</v>
      </c>
      <c r="F11638" s="96" t="s">
        <v>2328</v>
      </c>
      <c r="G11638" s="96">
        <v>54</v>
      </c>
      <c r="H11638" s="96">
        <v>0.46744999999999998</v>
      </c>
      <c r="I11638" s="810">
        <v>1</v>
      </c>
    </row>
    <row r="11639" spans="1:9" x14ac:dyDescent="0.15">
      <c r="A11639" s="694" t="s">
        <v>14020</v>
      </c>
      <c r="B11639" s="96">
        <v>285613</v>
      </c>
      <c r="C11639" s="96">
        <v>5</v>
      </c>
      <c r="D11639" s="97">
        <v>141016517</v>
      </c>
      <c r="E11639" s="97">
        <v>141020918</v>
      </c>
      <c r="F11639" s="96" t="s">
        <v>2321</v>
      </c>
      <c r="G11639" s="96">
        <v>17</v>
      </c>
      <c r="H11639" s="96">
        <v>0.46747</v>
      </c>
      <c r="I11639" s="810">
        <v>1</v>
      </c>
    </row>
    <row r="11640" spans="1:9" x14ac:dyDescent="0.15">
      <c r="A11640" s="694" t="s">
        <v>14021</v>
      </c>
      <c r="B11640" s="96">
        <v>51024</v>
      </c>
      <c r="C11640" s="96">
        <v>7</v>
      </c>
      <c r="D11640" s="97">
        <v>100882893</v>
      </c>
      <c r="E11640" s="97">
        <v>100889009</v>
      </c>
      <c r="F11640" s="96" t="s">
        <v>2328</v>
      </c>
      <c r="G11640" s="96">
        <v>15</v>
      </c>
      <c r="H11640" s="96">
        <v>0.46753</v>
      </c>
      <c r="I11640" s="810">
        <v>1</v>
      </c>
    </row>
    <row r="11641" spans="1:9" x14ac:dyDescent="0.15">
      <c r="A11641" s="694" t="s">
        <v>14022</v>
      </c>
      <c r="B11641" s="96">
        <v>390892</v>
      </c>
      <c r="C11641" s="96">
        <v>19</v>
      </c>
      <c r="D11641" s="97">
        <v>14951760</v>
      </c>
      <c r="E11641" s="97">
        <v>14952689</v>
      </c>
      <c r="F11641" s="96" t="s">
        <v>2328</v>
      </c>
      <c r="G11641" s="96">
        <v>6</v>
      </c>
      <c r="H11641" s="96">
        <v>0.46759000000000001</v>
      </c>
      <c r="I11641" s="810">
        <v>1</v>
      </c>
    </row>
    <row r="11642" spans="1:9" x14ac:dyDescent="0.15">
      <c r="A11642" s="694" t="s">
        <v>14023</v>
      </c>
      <c r="B11642" s="96">
        <v>148738</v>
      </c>
      <c r="C11642" s="96">
        <v>1</v>
      </c>
      <c r="D11642" s="97">
        <v>145413191</v>
      </c>
      <c r="E11642" s="97">
        <v>145417545</v>
      </c>
      <c r="F11642" s="96" t="s">
        <v>2321</v>
      </c>
      <c r="G11642" s="96">
        <v>3</v>
      </c>
      <c r="H11642" s="96">
        <v>0.46761000000000003</v>
      </c>
      <c r="I11642" s="810">
        <v>1</v>
      </c>
    </row>
    <row r="11643" spans="1:9" x14ac:dyDescent="0.15">
      <c r="A11643" s="694" t="s">
        <v>14024</v>
      </c>
      <c r="B11643" s="96">
        <v>59352</v>
      </c>
      <c r="C11643" s="96">
        <v>1</v>
      </c>
      <c r="D11643" s="97">
        <v>202163118</v>
      </c>
      <c r="E11643" s="97">
        <v>202288889</v>
      </c>
      <c r="F11643" s="96" t="s">
        <v>2321</v>
      </c>
      <c r="G11643" s="96">
        <v>390</v>
      </c>
      <c r="H11643" s="96">
        <v>0.46779999999999999</v>
      </c>
      <c r="I11643" s="810">
        <v>1</v>
      </c>
    </row>
    <row r="11644" spans="1:9" x14ac:dyDescent="0.15">
      <c r="A11644" s="694" t="s">
        <v>14025</v>
      </c>
      <c r="B11644" s="96">
        <v>9045</v>
      </c>
      <c r="C11644" s="96">
        <v>3</v>
      </c>
      <c r="D11644" s="97">
        <v>40498783</v>
      </c>
      <c r="E11644" s="97">
        <v>40503863</v>
      </c>
      <c r="F11644" s="96" t="s">
        <v>2321</v>
      </c>
      <c r="G11644" s="96">
        <v>19</v>
      </c>
      <c r="H11644" s="96">
        <v>0.46781</v>
      </c>
      <c r="I11644" s="810">
        <v>1</v>
      </c>
    </row>
    <row r="11645" spans="1:9" x14ac:dyDescent="0.15">
      <c r="A11645" s="694" t="s">
        <v>14026</v>
      </c>
      <c r="B11645" s="96">
        <v>1892</v>
      </c>
      <c r="C11645" s="96">
        <v>10</v>
      </c>
      <c r="D11645" s="97">
        <v>135175987</v>
      </c>
      <c r="E11645" s="97">
        <v>135186908</v>
      </c>
      <c r="F11645" s="96" t="s">
        <v>2328</v>
      </c>
      <c r="G11645" s="96">
        <v>42</v>
      </c>
      <c r="H11645" s="96">
        <v>0.46782000000000001</v>
      </c>
      <c r="I11645" s="810">
        <v>1</v>
      </c>
    </row>
    <row r="11646" spans="1:9" x14ac:dyDescent="0.15">
      <c r="A11646" s="694" t="s">
        <v>14027</v>
      </c>
      <c r="B11646" s="96">
        <v>51700</v>
      </c>
      <c r="C11646" s="96">
        <v>11</v>
      </c>
      <c r="D11646" s="97">
        <v>7686326</v>
      </c>
      <c r="E11646" s="97">
        <v>7695807</v>
      </c>
      <c r="F11646" s="96" t="s">
        <v>2328</v>
      </c>
      <c r="G11646" s="96">
        <v>58</v>
      </c>
      <c r="H11646" s="96">
        <v>0.46786</v>
      </c>
      <c r="I11646" s="810">
        <v>1</v>
      </c>
    </row>
    <row r="11647" spans="1:9" x14ac:dyDescent="0.15">
      <c r="A11647" s="694" t="s">
        <v>14028</v>
      </c>
      <c r="B11647" s="96">
        <v>7490</v>
      </c>
      <c r="C11647" s="96">
        <v>11</v>
      </c>
      <c r="D11647" s="97">
        <v>32408789</v>
      </c>
      <c r="E11647" s="97">
        <v>32457104</v>
      </c>
      <c r="F11647" s="96" t="s">
        <v>2328</v>
      </c>
      <c r="G11647" s="96">
        <v>192</v>
      </c>
      <c r="H11647" s="96">
        <v>0.46790999999999999</v>
      </c>
      <c r="I11647" s="810">
        <v>1</v>
      </c>
    </row>
    <row r="11648" spans="1:9" x14ac:dyDescent="0.15">
      <c r="A11648" s="694" t="s">
        <v>14029</v>
      </c>
      <c r="B11648" s="96">
        <v>54860</v>
      </c>
      <c r="C11648" s="96">
        <v>11</v>
      </c>
      <c r="D11648" s="97">
        <v>60260251</v>
      </c>
      <c r="E11648" s="97">
        <v>60274903</v>
      </c>
      <c r="F11648" s="96" t="s">
        <v>2321</v>
      </c>
      <c r="G11648" s="96">
        <v>67</v>
      </c>
      <c r="H11648" s="96">
        <v>0.46798000000000001</v>
      </c>
      <c r="I11648" s="810">
        <v>1</v>
      </c>
    </row>
    <row r="11649" spans="1:9" x14ac:dyDescent="0.15">
      <c r="A11649" s="694" t="s">
        <v>14030</v>
      </c>
      <c r="B11649" s="96">
        <v>6001</v>
      </c>
      <c r="C11649" s="96">
        <v>10</v>
      </c>
      <c r="D11649" s="97">
        <v>121259339</v>
      </c>
      <c r="E11649" s="97">
        <v>121302222</v>
      </c>
      <c r="F11649" s="96" t="s">
        <v>2328</v>
      </c>
      <c r="G11649" s="96">
        <v>166</v>
      </c>
      <c r="H11649" s="96">
        <v>0.46800999999999998</v>
      </c>
      <c r="I11649" s="810">
        <v>1</v>
      </c>
    </row>
    <row r="11650" spans="1:9" x14ac:dyDescent="0.15">
      <c r="A11650" s="694" t="s">
        <v>14031</v>
      </c>
      <c r="B11650" s="96">
        <v>5396</v>
      </c>
      <c r="C11650" s="96">
        <v>1</v>
      </c>
      <c r="D11650" s="97">
        <v>170633313</v>
      </c>
      <c r="E11650" s="97">
        <v>170708541</v>
      </c>
      <c r="F11650" s="96" t="s">
        <v>2321</v>
      </c>
      <c r="G11650" s="96">
        <v>159</v>
      </c>
      <c r="H11650" s="96">
        <v>0.46811999999999998</v>
      </c>
      <c r="I11650" s="810">
        <v>1</v>
      </c>
    </row>
    <row r="11651" spans="1:9" x14ac:dyDescent="0.15">
      <c r="A11651" s="694" t="s">
        <v>14032</v>
      </c>
      <c r="B11651" s="96">
        <v>81794</v>
      </c>
      <c r="C11651" s="96">
        <v>19</v>
      </c>
      <c r="D11651" s="97">
        <v>8645124</v>
      </c>
      <c r="E11651" s="97">
        <v>8675588</v>
      </c>
      <c r="F11651" s="96" t="s">
        <v>2328</v>
      </c>
      <c r="G11651" s="96">
        <v>46</v>
      </c>
      <c r="H11651" s="96">
        <v>0.46822999999999998</v>
      </c>
      <c r="I11651" s="810">
        <v>1</v>
      </c>
    </row>
    <row r="11652" spans="1:9" x14ac:dyDescent="0.15">
      <c r="A11652" s="694" t="s">
        <v>14033</v>
      </c>
      <c r="B11652" s="96">
        <v>79901</v>
      </c>
      <c r="C11652" s="96">
        <v>2</v>
      </c>
      <c r="D11652" s="97">
        <v>172378757</v>
      </c>
      <c r="E11652" s="97">
        <v>172414643</v>
      </c>
      <c r="F11652" s="96" t="s">
        <v>2321</v>
      </c>
      <c r="G11652" s="96">
        <v>141</v>
      </c>
      <c r="H11652" s="96">
        <v>0.46826000000000001</v>
      </c>
      <c r="I11652" s="810">
        <v>1</v>
      </c>
    </row>
    <row r="11653" spans="1:9" x14ac:dyDescent="0.15">
      <c r="A11653" s="694" t="s">
        <v>14034</v>
      </c>
      <c r="B11653" s="96">
        <v>119774</v>
      </c>
      <c r="C11653" s="96">
        <v>11</v>
      </c>
      <c r="D11653" s="97">
        <v>4470525</v>
      </c>
      <c r="E11653" s="97">
        <v>4471591</v>
      </c>
      <c r="F11653" s="96" t="s">
        <v>2321</v>
      </c>
      <c r="G11653" s="96">
        <v>5</v>
      </c>
      <c r="H11653" s="96">
        <v>0.46829999999999999</v>
      </c>
      <c r="I11653" s="810">
        <v>1</v>
      </c>
    </row>
    <row r="11654" spans="1:9" x14ac:dyDescent="0.15">
      <c r="A11654" s="694" t="s">
        <v>14035</v>
      </c>
      <c r="B11654" s="96">
        <v>57761</v>
      </c>
      <c r="C11654" s="96">
        <v>20</v>
      </c>
      <c r="D11654" s="97">
        <v>356447</v>
      </c>
      <c r="E11654" s="97">
        <v>378203</v>
      </c>
      <c r="F11654" s="96" t="s">
        <v>2321</v>
      </c>
      <c r="G11654" s="96">
        <v>82</v>
      </c>
      <c r="H11654" s="96">
        <v>0.46831</v>
      </c>
      <c r="I11654" s="810">
        <v>1</v>
      </c>
    </row>
    <row r="11655" spans="1:9" x14ac:dyDescent="0.15">
      <c r="A11655" s="694" t="s">
        <v>14036</v>
      </c>
      <c r="B11655" s="96">
        <v>345062</v>
      </c>
      <c r="C11655" s="96">
        <v>4</v>
      </c>
      <c r="D11655" s="97">
        <v>152198152</v>
      </c>
      <c r="E11655" s="97">
        <v>152212719</v>
      </c>
      <c r="F11655" s="96" t="s">
        <v>2321</v>
      </c>
      <c r="G11655" s="96">
        <v>38</v>
      </c>
      <c r="H11655" s="96">
        <v>0.46833000000000002</v>
      </c>
      <c r="I11655" s="810">
        <v>1</v>
      </c>
    </row>
    <row r="11656" spans="1:9" x14ac:dyDescent="0.15">
      <c r="A11656" s="694" t="s">
        <v>14037</v>
      </c>
      <c r="B11656" s="96">
        <v>3026</v>
      </c>
      <c r="C11656" s="96">
        <v>10</v>
      </c>
      <c r="D11656" s="97">
        <v>115310590</v>
      </c>
      <c r="E11656" s="97">
        <v>115349361</v>
      </c>
      <c r="F11656" s="96" t="s">
        <v>2321</v>
      </c>
      <c r="G11656" s="96">
        <v>202</v>
      </c>
      <c r="H11656" s="96">
        <v>0.46838000000000002</v>
      </c>
      <c r="I11656" s="810">
        <v>1</v>
      </c>
    </row>
    <row r="11657" spans="1:9" x14ac:dyDescent="0.15">
      <c r="A11657" s="694" t="s">
        <v>14038</v>
      </c>
      <c r="B11657" s="96">
        <v>10224</v>
      </c>
      <c r="C11657" s="96">
        <v>19</v>
      </c>
      <c r="D11657" s="97">
        <v>12537710</v>
      </c>
      <c r="E11657" s="97">
        <v>12551926</v>
      </c>
      <c r="F11657" s="96" t="s">
        <v>2328</v>
      </c>
      <c r="G11657" s="96">
        <v>85</v>
      </c>
      <c r="H11657" s="96">
        <v>0.46839999999999998</v>
      </c>
      <c r="I11657" s="810">
        <v>1</v>
      </c>
    </row>
    <row r="11658" spans="1:9" x14ac:dyDescent="0.15">
      <c r="A11658" s="694" t="s">
        <v>14039</v>
      </c>
      <c r="B11658" s="96">
        <v>285989</v>
      </c>
      <c r="C11658" s="96">
        <v>7</v>
      </c>
      <c r="D11658" s="97">
        <v>99070476</v>
      </c>
      <c r="E11658" s="97">
        <v>99085408</v>
      </c>
      <c r="F11658" s="96" t="s">
        <v>2321</v>
      </c>
      <c r="G11658" s="96">
        <v>28</v>
      </c>
      <c r="H11658" s="96">
        <v>0.46842</v>
      </c>
      <c r="I11658" s="810">
        <v>1</v>
      </c>
    </row>
    <row r="11659" spans="1:9" x14ac:dyDescent="0.15">
      <c r="A11659" s="694" t="s">
        <v>14040</v>
      </c>
      <c r="B11659" s="96">
        <v>50855</v>
      </c>
      <c r="C11659" s="96">
        <v>16</v>
      </c>
      <c r="D11659" s="97">
        <v>67694851</v>
      </c>
      <c r="E11659" s="97">
        <v>67696681</v>
      </c>
      <c r="F11659" s="96" t="s">
        <v>2321</v>
      </c>
      <c r="G11659" s="96">
        <v>3</v>
      </c>
      <c r="H11659" s="96">
        <v>0.46849000000000002</v>
      </c>
      <c r="I11659" s="810">
        <v>1</v>
      </c>
    </row>
    <row r="11660" spans="1:9" x14ac:dyDescent="0.15">
      <c r="A11660" s="694" t="s">
        <v>14041</v>
      </c>
      <c r="B11660" s="96">
        <v>9582</v>
      </c>
      <c r="C11660" s="96">
        <v>22</v>
      </c>
      <c r="D11660" s="97">
        <v>39378352</v>
      </c>
      <c r="E11660" s="97">
        <v>39388784</v>
      </c>
      <c r="F11660" s="96" t="s">
        <v>2321</v>
      </c>
      <c r="G11660" s="96">
        <v>13</v>
      </c>
      <c r="H11660" s="96">
        <v>0.46850999999999998</v>
      </c>
      <c r="I11660" s="810">
        <v>1</v>
      </c>
    </row>
    <row r="11661" spans="1:9" x14ac:dyDescent="0.15">
      <c r="A11661" s="694" t="s">
        <v>14042</v>
      </c>
      <c r="B11661" s="96">
        <v>4852</v>
      </c>
      <c r="C11661" s="96">
        <v>7</v>
      </c>
      <c r="D11661" s="97">
        <v>24323807</v>
      </c>
      <c r="E11661" s="97">
        <v>24331484</v>
      </c>
      <c r="F11661" s="96" t="s">
        <v>2321</v>
      </c>
      <c r="G11661" s="96">
        <v>38</v>
      </c>
      <c r="H11661" s="96">
        <v>0.46854000000000001</v>
      </c>
      <c r="I11661" s="810">
        <v>1</v>
      </c>
    </row>
    <row r="11662" spans="1:9" x14ac:dyDescent="0.15">
      <c r="A11662" s="694" t="s">
        <v>14043</v>
      </c>
      <c r="B11662" s="96">
        <v>50700</v>
      </c>
      <c r="C11662" s="96">
        <v>19</v>
      </c>
      <c r="D11662" s="97">
        <v>10123925</v>
      </c>
      <c r="E11662" s="97">
        <v>10132954</v>
      </c>
      <c r="F11662" s="96" t="s">
        <v>2321</v>
      </c>
      <c r="G11662" s="96">
        <v>45</v>
      </c>
      <c r="H11662" s="96">
        <v>0.46864</v>
      </c>
      <c r="I11662" s="810">
        <v>1</v>
      </c>
    </row>
    <row r="11663" spans="1:9" x14ac:dyDescent="0.15">
      <c r="A11663" s="694" t="s">
        <v>14044</v>
      </c>
      <c r="B11663" s="96">
        <v>55205</v>
      </c>
      <c r="C11663" s="96">
        <v>18</v>
      </c>
      <c r="D11663" s="97">
        <v>56529832</v>
      </c>
      <c r="E11663" s="97">
        <v>56653709</v>
      </c>
      <c r="F11663" s="96" t="s">
        <v>2321</v>
      </c>
      <c r="G11663" s="96">
        <v>398</v>
      </c>
      <c r="H11663" s="96">
        <v>0.46875</v>
      </c>
      <c r="I11663" s="810">
        <v>1</v>
      </c>
    </row>
    <row r="11664" spans="1:9" x14ac:dyDescent="0.15">
      <c r="A11664" s="694" t="s">
        <v>14045</v>
      </c>
      <c r="B11664" s="96">
        <v>115861</v>
      </c>
      <c r="C11664" s="96">
        <v>19</v>
      </c>
      <c r="D11664" s="97">
        <v>17566234</v>
      </c>
      <c r="E11664" s="97">
        <v>17571725</v>
      </c>
      <c r="F11664" s="96" t="s">
        <v>2328</v>
      </c>
      <c r="G11664" s="96">
        <v>25</v>
      </c>
      <c r="H11664" s="96">
        <v>0.46879999999999999</v>
      </c>
      <c r="I11664" s="810">
        <v>1</v>
      </c>
    </row>
    <row r="11665" spans="1:9" x14ac:dyDescent="0.15">
      <c r="A11665" s="694" t="s">
        <v>14046</v>
      </c>
      <c r="B11665" s="96">
        <v>55209</v>
      </c>
      <c r="C11665" s="96">
        <v>3</v>
      </c>
      <c r="D11665" s="97">
        <v>9439384</v>
      </c>
      <c r="E11665" s="97">
        <v>9519838</v>
      </c>
      <c r="F11665" s="96" t="s">
        <v>2321</v>
      </c>
      <c r="G11665" s="96">
        <v>187</v>
      </c>
      <c r="H11665" s="96">
        <v>0.46886</v>
      </c>
      <c r="I11665" s="810">
        <v>1</v>
      </c>
    </row>
    <row r="11666" spans="1:9" x14ac:dyDescent="0.15">
      <c r="A11666" s="694" t="s">
        <v>14047</v>
      </c>
      <c r="B11666" s="96">
        <v>51764</v>
      </c>
      <c r="C11666" s="96">
        <v>16</v>
      </c>
      <c r="D11666" s="97">
        <v>848041</v>
      </c>
      <c r="E11666" s="97">
        <v>850733</v>
      </c>
      <c r="F11666" s="96" t="s">
        <v>2328</v>
      </c>
      <c r="G11666" s="96">
        <v>15</v>
      </c>
      <c r="H11666" s="96">
        <v>0.46888000000000002</v>
      </c>
      <c r="I11666" s="810">
        <v>1</v>
      </c>
    </row>
    <row r="11667" spans="1:9" x14ac:dyDescent="0.15">
      <c r="A11667" s="694" t="s">
        <v>14048</v>
      </c>
      <c r="B11667" s="96">
        <v>3664</v>
      </c>
      <c r="C11667" s="96">
        <v>1</v>
      </c>
      <c r="D11667" s="97">
        <v>209958968</v>
      </c>
      <c r="E11667" s="97">
        <v>209979520</v>
      </c>
      <c r="F11667" s="96" t="s">
        <v>2328</v>
      </c>
      <c r="G11667" s="96">
        <v>66</v>
      </c>
      <c r="H11667" s="96">
        <v>0.46893000000000001</v>
      </c>
      <c r="I11667" s="810">
        <v>1</v>
      </c>
    </row>
    <row r="11668" spans="1:9" x14ac:dyDescent="0.15">
      <c r="A11668" s="694" t="s">
        <v>14049</v>
      </c>
      <c r="B11668" s="96">
        <v>79572</v>
      </c>
      <c r="C11668" s="96">
        <v>3</v>
      </c>
      <c r="D11668" s="97">
        <v>194123403</v>
      </c>
      <c r="E11668" s="97">
        <v>194188968</v>
      </c>
      <c r="F11668" s="96" t="s">
        <v>2328</v>
      </c>
      <c r="G11668" s="96">
        <v>146</v>
      </c>
      <c r="H11668" s="96">
        <v>0.46898000000000001</v>
      </c>
      <c r="I11668" s="810">
        <v>1</v>
      </c>
    </row>
    <row r="11669" spans="1:9" x14ac:dyDescent="0.15">
      <c r="A11669" s="694" t="s">
        <v>14050</v>
      </c>
      <c r="B11669" s="96">
        <v>79058</v>
      </c>
      <c r="C11669" s="96">
        <v>17</v>
      </c>
      <c r="D11669" s="97">
        <v>79935426</v>
      </c>
      <c r="E11669" s="97">
        <v>79975282</v>
      </c>
      <c r="F11669" s="96" t="s">
        <v>2321</v>
      </c>
      <c r="G11669" s="96">
        <v>77</v>
      </c>
      <c r="H11669" s="96">
        <v>0.46899000000000002</v>
      </c>
      <c r="I11669" s="810">
        <v>1</v>
      </c>
    </row>
    <row r="11670" spans="1:9" x14ac:dyDescent="0.15">
      <c r="A11670" s="694" t="s">
        <v>14051</v>
      </c>
      <c r="B11670" s="96">
        <v>257407</v>
      </c>
      <c r="C11670" s="96">
        <v>2</v>
      </c>
      <c r="D11670" s="97">
        <v>231902281</v>
      </c>
      <c r="E11670" s="97">
        <v>231914429</v>
      </c>
      <c r="F11670" s="96" t="s">
        <v>2321</v>
      </c>
      <c r="G11670" s="96">
        <v>38</v>
      </c>
      <c r="H11670" s="96">
        <v>0.46904000000000001</v>
      </c>
      <c r="I11670" s="810">
        <v>1</v>
      </c>
    </row>
    <row r="11671" spans="1:9" x14ac:dyDescent="0.15">
      <c r="A11671" s="694" t="s">
        <v>14052</v>
      </c>
      <c r="B11671" s="96">
        <v>219865</v>
      </c>
      <c r="C11671" s="96">
        <v>11</v>
      </c>
      <c r="D11671" s="97">
        <v>124134723</v>
      </c>
      <c r="E11671" s="97">
        <v>124135763</v>
      </c>
      <c r="F11671" s="96" t="s">
        <v>2321</v>
      </c>
      <c r="G11671" s="96">
        <v>9</v>
      </c>
      <c r="H11671" s="96">
        <v>0.46905000000000002</v>
      </c>
      <c r="I11671" s="810">
        <v>1</v>
      </c>
    </row>
    <row r="11672" spans="1:9" x14ac:dyDescent="0.15">
      <c r="A11672" s="694" t="s">
        <v>14053</v>
      </c>
      <c r="B11672" s="96">
        <v>64412</v>
      </c>
      <c r="C11672" s="96">
        <v>20</v>
      </c>
      <c r="D11672" s="97">
        <v>23342769</v>
      </c>
      <c r="E11672" s="97">
        <v>23353683</v>
      </c>
      <c r="F11672" s="96" t="s">
        <v>2321</v>
      </c>
      <c r="G11672" s="96">
        <v>36</v>
      </c>
      <c r="H11672" s="96">
        <v>0.46909000000000001</v>
      </c>
      <c r="I11672" s="810">
        <v>1</v>
      </c>
    </row>
    <row r="11673" spans="1:9" x14ac:dyDescent="0.15">
      <c r="A11673" s="694" t="s">
        <v>14054</v>
      </c>
      <c r="B11673" s="96">
        <v>85320</v>
      </c>
      <c r="C11673" s="96">
        <v>16</v>
      </c>
      <c r="D11673" s="97">
        <v>48200782</v>
      </c>
      <c r="E11673" s="97">
        <v>48281479</v>
      </c>
      <c r="F11673" s="96" t="s">
        <v>2328</v>
      </c>
      <c r="G11673" s="96">
        <v>258</v>
      </c>
      <c r="H11673" s="96">
        <v>0.46910000000000002</v>
      </c>
      <c r="I11673" s="810">
        <v>1</v>
      </c>
    </row>
    <row r="11674" spans="1:9" x14ac:dyDescent="0.15">
      <c r="A11674" s="694" t="s">
        <v>14055</v>
      </c>
      <c r="B11674" s="96">
        <v>140885</v>
      </c>
      <c r="C11674" s="96">
        <v>20</v>
      </c>
      <c r="D11674" s="97">
        <v>1874763</v>
      </c>
      <c r="E11674" s="97">
        <v>1920540</v>
      </c>
      <c r="F11674" s="96" t="s">
        <v>2321</v>
      </c>
      <c r="G11674" s="96">
        <v>145</v>
      </c>
      <c r="H11674" s="96">
        <v>0.46911000000000003</v>
      </c>
      <c r="I11674" s="810">
        <v>1</v>
      </c>
    </row>
    <row r="11675" spans="1:9" x14ac:dyDescent="0.15">
      <c r="A11675" s="694" t="s">
        <v>14056</v>
      </c>
      <c r="B11675" s="96">
        <v>124454</v>
      </c>
      <c r="C11675" s="96">
        <v>16</v>
      </c>
      <c r="D11675" s="97">
        <v>23533334</v>
      </c>
      <c r="E11675" s="97">
        <v>23568696</v>
      </c>
      <c r="F11675" s="96" t="s">
        <v>2328</v>
      </c>
      <c r="G11675" s="96">
        <v>118</v>
      </c>
      <c r="H11675" s="96">
        <v>0.46922000000000003</v>
      </c>
      <c r="I11675" s="810">
        <v>1</v>
      </c>
    </row>
    <row r="11676" spans="1:9" x14ac:dyDescent="0.15">
      <c r="A11676" s="694" t="s">
        <v>14057</v>
      </c>
      <c r="B11676" s="96">
        <v>55215</v>
      </c>
      <c r="C11676" s="96">
        <v>15</v>
      </c>
      <c r="D11676" s="97">
        <v>89785634</v>
      </c>
      <c r="E11676" s="97">
        <v>89860362</v>
      </c>
      <c r="F11676" s="96" t="s">
        <v>2321</v>
      </c>
      <c r="G11676" s="96">
        <v>184</v>
      </c>
      <c r="H11676" s="96">
        <v>0.46934999999999999</v>
      </c>
      <c r="I11676" s="810">
        <v>1</v>
      </c>
    </row>
    <row r="11677" spans="1:9" x14ac:dyDescent="0.15">
      <c r="A11677" s="694" t="s">
        <v>14058</v>
      </c>
      <c r="B11677" s="96">
        <v>729288</v>
      </c>
      <c r="C11677" s="96">
        <v>17</v>
      </c>
      <c r="D11677" s="97">
        <v>18561742</v>
      </c>
      <c r="E11677" s="97">
        <v>18585572</v>
      </c>
      <c r="F11677" s="96" t="s">
        <v>2328</v>
      </c>
      <c r="G11677" s="96">
        <v>26</v>
      </c>
      <c r="H11677" s="96">
        <v>0.46938999999999997</v>
      </c>
      <c r="I11677" s="810">
        <v>1</v>
      </c>
    </row>
    <row r="11678" spans="1:9" x14ac:dyDescent="0.15">
      <c r="A11678" s="694" t="s">
        <v>14059</v>
      </c>
      <c r="B11678" s="96">
        <v>64320</v>
      </c>
      <c r="C11678" s="96">
        <v>2</v>
      </c>
      <c r="D11678" s="97">
        <v>219528587</v>
      </c>
      <c r="E11678" s="97">
        <v>219536781</v>
      </c>
      <c r="F11678" s="96" t="s">
        <v>2328</v>
      </c>
      <c r="G11678" s="96">
        <v>21</v>
      </c>
      <c r="H11678" s="96">
        <v>0.46945999999999999</v>
      </c>
      <c r="I11678" s="810">
        <v>1</v>
      </c>
    </row>
    <row r="11679" spans="1:9" x14ac:dyDescent="0.15">
      <c r="A11679" s="694" t="s">
        <v>14060</v>
      </c>
      <c r="B11679" s="96">
        <v>1445</v>
      </c>
      <c r="C11679" s="96">
        <v>15</v>
      </c>
      <c r="D11679" s="97">
        <v>75074425</v>
      </c>
      <c r="E11679" s="97">
        <v>75095539</v>
      </c>
      <c r="F11679" s="96" t="s">
        <v>2321</v>
      </c>
      <c r="G11679" s="96">
        <v>43</v>
      </c>
      <c r="H11679" s="96">
        <v>0.46953</v>
      </c>
      <c r="I11679" s="810">
        <v>1</v>
      </c>
    </row>
    <row r="11680" spans="1:9" x14ac:dyDescent="0.15">
      <c r="A11680" s="694" t="s">
        <v>14061</v>
      </c>
      <c r="B11680" s="96">
        <v>34</v>
      </c>
      <c r="C11680" s="96">
        <v>1</v>
      </c>
      <c r="D11680" s="97">
        <v>76190043</v>
      </c>
      <c r="E11680" s="97">
        <v>76229355</v>
      </c>
      <c r="F11680" s="96" t="s">
        <v>2321</v>
      </c>
      <c r="G11680" s="96">
        <v>165</v>
      </c>
      <c r="H11680" s="96">
        <v>0.46960000000000002</v>
      </c>
      <c r="I11680" s="810">
        <v>1</v>
      </c>
    </row>
    <row r="11681" spans="1:9" x14ac:dyDescent="0.15">
      <c r="A11681" s="694" t="s">
        <v>14062</v>
      </c>
      <c r="B11681" s="96">
        <v>83607</v>
      </c>
      <c r="C11681" s="96">
        <v>2</v>
      </c>
      <c r="D11681" s="97">
        <v>128619204</v>
      </c>
      <c r="E11681" s="97">
        <v>128643635</v>
      </c>
      <c r="F11681" s="96" t="s">
        <v>2328</v>
      </c>
      <c r="G11681" s="96">
        <v>57</v>
      </c>
      <c r="H11681" s="96">
        <v>0.46970000000000001</v>
      </c>
      <c r="I11681" s="810">
        <v>1</v>
      </c>
    </row>
    <row r="11682" spans="1:9" x14ac:dyDescent="0.15">
      <c r="A11682" s="694" t="s">
        <v>14063</v>
      </c>
      <c r="B11682" s="96">
        <v>6935</v>
      </c>
      <c r="C11682" s="96">
        <v>10</v>
      </c>
      <c r="D11682" s="97">
        <v>31607825</v>
      </c>
      <c r="E11682" s="97">
        <v>31818742</v>
      </c>
      <c r="F11682" s="96" t="s">
        <v>2321</v>
      </c>
      <c r="G11682" s="96">
        <v>370</v>
      </c>
      <c r="H11682" s="96">
        <v>0.46982000000000002</v>
      </c>
      <c r="I11682" s="810">
        <v>1</v>
      </c>
    </row>
    <row r="11683" spans="1:9" x14ac:dyDescent="0.15">
      <c r="A11683" s="694" t="s">
        <v>14064</v>
      </c>
      <c r="B11683" s="96">
        <v>3268</v>
      </c>
      <c r="C11683" s="96">
        <v>7</v>
      </c>
      <c r="D11683" s="97">
        <v>100136834</v>
      </c>
      <c r="E11683" s="97">
        <v>100165843</v>
      </c>
      <c r="F11683" s="96" t="s">
        <v>2321</v>
      </c>
      <c r="G11683" s="96">
        <v>47</v>
      </c>
      <c r="H11683" s="96">
        <v>0.46984999999999999</v>
      </c>
      <c r="I11683" s="810">
        <v>1</v>
      </c>
    </row>
    <row r="11684" spans="1:9" x14ac:dyDescent="0.15">
      <c r="A11684" s="694" t="s">
        <v>14065</v>
      </c>
      <c r="B11684" s="96">
        <v>79919</v>
      </c>
      <c r="C11684" s="96">
        <v>2</v>
      </c>
      <c r="D11684" s="97">
        <v>241825465</v>
      </c>
      <c r="E11684" s="97">
        <v>241836267</v>
      </c>
      <c r="F11684" s="96" t="s">
        <v>2328</v>
      </c>
      <c r="G11684" s="96">
        <v>90</v>
      </c>
      <c r="H11684" s="96">
        <v>0.46986</v>
      </c>
      <c r="I11684" s="810">
        <v>1</v>
      </c>
    </row>
    <row r="11685" spans="1:9" x14ac:dyDescent="0.15">
      <c r="A11685" s="694" t="s">
        <v>14066</v>
      </c>
      <c r="B11685" s="96">
        <v>79968</v>
      </c>
      <c r="C11685" s="96">
        <v>15</v>
      </c>
      <c r="D11685" s="97">
        <v>44119112</v>
      </c>
      <c r="E11685" s="97">
        <v>44160617</v>
      </c>
      <c r="F11685" s="96" t="s">
        <v>2321</v>
      </c>
      <c r="G11685" s="96">
        <v>80</v>
      </c>
      <c r="H11685" s="96">
        <v>0.46986</v>
      </c>
      <c r="I11685" s="810">
        <v>1</v>
      </c>
    </row>
    <row r="11686" spans="1:9" x14ac:dyDescent="0.15">
      <c r="A11686" s="694" t="s">
        <v>14067</v>
      </c>
      <c r="B11686" s="96">
        <v>80760</v>
      </c>
      <c r="C11686" s="96">
        <v>10</v>
      </c>
      <c r="D11686" s="97">
        <v>7601232</v>
      </c>
      <c r="E11686" s="97">
        <v>7708961</v>
      </c>
      <c r="F11686" s="96" t="s">
        <v>2328</v>
      </c>
      <c r="G11686" s="96">
        <v>470</v>
      </c>
      <c r="H11686" s="96">
        <v>0.46989999999999998</v>
      </c>
      <c r="I11686" s="810">
        <v>1</v>
      </c>
    </row>
    <row r="11687" spans="1:9" x14ac:dyDescent="0.15">
      <c r="A11687" s="694" t="s">
        <v>14068</v>
      </c>
      <c r="B11687" s="96">
        <v>54819</v>
      </c>
      <c r="C11687" s="96">
        <v>5</v>
      </c>
      <c r="D11687" s="97">
        <v>132332677</v>
      </c>
      <c r="E11687" s="97">
        <v>132362275</v>
      </c>
      <c r="F11687" s="96" t="s">
        <v>2328</v>
      </c>
      <c r="G11687" s="96">
        <v>109</v>
      </c>
      <c r="H11687" s="96">
        <v>0.46992</v>
      </c>
      <c r="I11687" s="810">
        <v>1</v>
      </c>
    </row>
    <row r="11688" spans="1:9" x14ac:dyDescent="0.15">
      <c r="A11688" s="694" t="s">
        <v>14069</v>
      </c>
      <c r="B11688" s="96">
        <v>56951</v>
      </c>
      <c r="C11688" s="96">
        <v>5</v>
      </c>
      <c r="D11688" s="97">
        <v>133291198</v>
      </c>
      <c r="E11688" s="97">
        <v>133304406</v>
      </c>
      <c r="F11688" s="96" t="s">
        <v>2328</v>
      </c>
      <c r="G11688" s="96">
        <v>22</v>
      </c>
      <c r="H11688" s="96">
        <v>0.46998000000000001</v>
      </c>
      <c r="I11688" s="810">
        <v>1</v>
      </c>
    </row>
    <row r="11689" spans="1:9" x14ac:dyDescent="0.15">
      <c r="A11689" s="694" t="s">
        <v>14070</v>
      </c>
      <c r="B11689" s="96">
        <v>259230</v>
      </c>
      <c r="C11689" s="96">
        <v>10</v>
      </c>
      <c r="D11689" s="97">
        <v>52065345</v>
      </c>
      <c r="E11689" s="97">
        <v>52383737</v>
      </c>
      <c r="F11689" s="96" t="s">
        <v>2328</v>
      </c>
      <c r="G11689" s="96">
        <v>1024</v>
      </c>
      <c r="H11689" s="96">
        <v>0.46999000000000002</v>
      </c>
      <c r="I11689" s="810">
        <v>1</v>
      </c>
    </row>
    <row r="11690" spans="1:9" x14ac:dyDescent="0.15">
      <c r="A11690" s="694" t="s">
        <v>14071</v>
      </c>
      <c r="B11690" s="96">
        <v>100526794</v>
      </c>
      <c r="C11690" s="96">
        <v>2</v>
      </c>
      <c r="D11690" s="97">
        <v>18735989</v>
      </c>
      <c r="E11690" s="97">
        <v>18770846</v>
      </c>
      <c r="F11690" s="96" t="s">
        <v>2328</v>
      </c>
      <c r="G11690" s="96">
        <v>96</v>
      </c>
      <c r="H11690" s="96">
        <v>0.47004000000000001</v>
      </c>
      <c r="I11690" s="810">
        <v>1</v>
      </c>
    </row>
    <row r="11691" spans="1:9" x14ac:dyDescent="0.15">
      <c r="A11691" s="694" t="s">
        <v>14072</v>
      </c>
      <c r="B11691" s="96">
        <v>8929</v>
      </c>
      <c r="C11691" s="96">
        <v>4</v>
      </c>
      <c r="D11691" s="97">
        <v>41746099</v>
      </c>
      <c r="E11691" s="97">
        <v>41750987</v>
      </c>
      <c r="F11691" s="96" t="s">
        <v>2328</v>
      </c>
      <c r="G11691" s="96">
        <v>12</v>
      </c>
      <c r="H11691" s="96">
        <v>0.47009000000000001</v>
      </c>
      <c r="I11691" s="810">
        <v>1</v>
      </c>
    </row>
    <row r="11692" spans="1:9" x14ac:dyDescent="0.15">
      <c r="A11692" s="694" t="s">
        <v>14073</v>
      </c>
      <c r="B11692" s="96">
        <v>374308</v>
      </c>
      <c r="C11692" s="96">
        <v>10</v>
      </c>
      <c r="D11692" s="97">
        <v>27687117</v>
      </c>
      <c r="E11692" s="97">
        <v>27703297</v>
      </c>
      <c r="F11692" s="96" t="s">
        <v>2328</v>
      </c>
      <c r="G11692" s="96">
        <v>113</v>
      </c>
      <c r="H11692" s="96">
        <v>0.47010999999999997</v>
      </c>
      <c r="I11692" s="810">
        <v>1</v>
      </c>
    </row>
    <row r="11693" spans="1:9" x14ac:dyDescent="0.15">
      <c r="A11693" s="694" t="s">
        <v>14074</v>
      </c>
      <c r="B11693" s="96">
        <v>50808</v>
      </c>
      <c r="C11693" s="96">
        <v>9</v>
      </c>
      <c r="D11693" s="97">
        <v>4709556</v>
      </c>
      <c r="E11693" s="97">
        <v>4742043</v>
      </c>
      <c r="F11693" s="96" t="s">
        <v>2328</v>
      </c>
      <c r="G11693" s="96">
        <v>191</v>
      </c>
      <c r="H11693" s="96">
        <v>0.47016000000000002</v>
      </c>
      <c r="I11693" s="810">
        <v>1</v>
      </c>
    </row>
    <row r="11694" spans="1:9" x14ac:dyDescent="0.15">
      <c r="A11694" s="694" t="s">
        <v>14075</v>
      </c>
      <c r="B11694" s="96">
        <v>63917</v>
      </c>
      <c r="C11694" s="96">
        <v>7</v>
      </c>
      <c r="D11694" s="97">
        <v>151722774</v>
      </c>
      <c r="E11694" s="97">
        <v>151819427</v>
      </c>
      <c r="F11694" s="96" t="s">
        <v>2321</v>
      </c>
      <c r="G11694" s="96">
        <v>132</v>
      </c>
      <c r="H11694" s="96">
        <v>0.47025</v>
      </c>
      <c r="I11694" s="810">
        <v>1</v>
      </c>
    </row>
    <row r="11695" spans="1:9" x14ac:dyDescent="0.15">
      <c r="A11695" s="694" t="s">
        <v>14076</v>
      </c>
      <c r="B11695" s="96">
        <v>9322</v>
      </c>
      <c r="C11695" s="96">
        <v>19</v>
      </c>
      <c r="D11695" s="97">
        <v>6739693</v>
      </c>
      <c r="E11695" s="97">
        <v>6751529</v>
      </c>
      <c r="F11695" s="96" t="s">
        <v>2321</v>
      </c>
      <c r="G11695" s="96">
        <v>23</v>
      </c>
      <c r="H11695" s="96">
        <v>0.47027000000000002</v>
      </c>
      <c r="I11695" s="810">
        <v>1</v>
      </c>
    </row>
    <row r="11696" spans="1:9" x14ac:dyDescent="0.15">
      <c r="A11696" s="694" t="s">
        <v>14077</v>
      </c>
      <c r="B11696" s="96">
        <v>58505</v>
      </c>
      <c r="C11696" s="96">
        <v>4</v>
      </c>
      <c r="D11696" s="97">
        <v>109571741</v>
      </c>
      <c r="E11696" s="97">
        <v>109588978</v>
      </c>
      <c r="F11696" s="96" t="s">
        <v>2321</v>
      </c>
      <c r="G11696" s="96">
        <v>51</v>
      </c>
      <c r="H11696" s="96">
        <v>0.47028999999999999</v>
      </c>
      <c r="I11696" s="810">
        <v>1</v>
      </c>
    </row>
    <row r="11697" spans="1:9" x14ac:dyDescent="0.15">
      <c r="A11697" s="694" t="s">
        <v>14078</v>
      </c>
      <c r="B11697" s="96">
        <v>91</v>
      </c>
      <c r="C11697" s="96">
        <v>12</v>
      </c>
      <c r="D11697" s="97">
        <v>52345451</v>
      </c>
      <c r="E11697" s="97">
        <v>52390863</v>
      </c>
      <c r="F11697" s="96" t="s">
        <v>2321</v>
      </c>
      <c r="G11697" s="96">
        <v>97</v>
      </c>
      <c r="H11697" s="96">
        <v>0.47049999999999997</v>
      </c>
      <c r="I11697" s="810">
        <v>1</v>
      </c>
    </row>
    <row r="11698" spans="1:9" x14ac:dyDescent="0.15">
      <c r="A11698" s="694" t="s">
        <v>14079</v>
      </c>
      <c r="B11698" s="96">
        <v>93650</v>
      </c>
      <c r="C11698" s="96">
        <v>19</v>
      </c>
      <c r="D11698" s="97">
        <v>51293672</v>
      </c>
      <c r="E11698" s="97">
        <v>51298481</v>
      </c>
      <c r="F11698" s="96" t="s">
        <v>2321</v>
      </c>
      <c r="G11698" s="96">
        <v>26</v>
      </c>
      <c r="H11698" s="96">
        <v>0.47051999999999999</v>
      </c>
      <c r="I11698" s="810">
        <v>1</v>
      </c>
    </row>
    <row r="11699" spans="1:9" x14ac:dyDescent="0.15">
      <c r="A11699" s="694" t="s">
        <v>14080</v>
      </c>
      <c r="B11699" s="96">
        <v>6547</v>
      </c>
      <c r="C11699" s="96">
        <v>14</v>
      </c>
      <c r="D11699" s="97">
        <v>70510934</v>
      </c>
      <c r="E11699" s="97">
        <v>70655787</v>
      </c>
      <c r="F11699" s="96" t="s">
        <v>2328</v>
      </c>
      <c r="G11699" s="96">
        <v>692</v>
      </c>
      <c r="H11699" s="96">
        <v>0.47053</v>
      </c>
      <c r="I11699" s="810">
        <v>1</v>
      </c>
    </row>
    <row r="11700" spans="1:9" x14ac:dyDescent="0.15">
      <c r="A11700" s="694" t="s">
        <v>14081</v>
      </c>
      <c r="B11700" s="96">
        <v>968</v>
      </c>
      <c r="C11700" s="96">
        <v>17</v>
      </c>
      <c r="D11700" s="97">
        <v>7482805</v>
      </c>
      <c r="E11700" s="97">
        <v>7485429</v>
      </c>
      <c r="F11700" s="96" t="s">
        <v>2321</v>
      </c>
      <c r="G11700" s="96">
        <v>6</v>
      </c>
      <c r="H11700" s="96">
        <v>0.47054000000000001</v>
      </c>
      <c r="I11700" s="810">
        <v>1</v>
      </c>
    </row>
    <row r="11701" spans="1:9" x14ac:dyDescent="0.15">
      <c r="A11701" s="694" t="s">
        <v>14082</v>
      </c>
      <c r="B11701" s="96">
        <v>1211</v>
      </c>
      <c r="C11701" s="96">
        <v>9</v>
      </c>
      <c r="D11701" s="97">
        <v>36190853</v>
      </c>
      <c r="E11701" s="97">
        <v>36212059</v>
      </c>
      <c r="F11701" s="96" t="s">
        <v>2321</v>
      </c>
      <c r="G11701" s="96">
        <v>61</v>
      </c>
      <c r="H11701" s="96">
        <v>0.47055000000000002</v>
      </c>
      <c r="I11701" s="810">
        <v>1</v>
      </c>
    </row>
    <row r="11702" spans="1:9" x14ac:dyDescent="0.15">
      <c r="A11702" s="694" t="s">
        <v>14083</v>
      </c>
      <c r="B11702" s="96">
        <v>221785</v>
      </c>
      <c r="C11702" s="96">
        <v>7</v>
      </c>
      <c r="D11702" s="97">
        <v>99214571</v>
      </c>
      <c r="E11702" s="97">
        <v>99275204</v>
      </c>
      <c r="F11702" s="96" t="s">
        <v>2321</v>
      </c>
      <c r="G11702" s="96">
        <v>95</v>
      </c>
      <c r="H11702" s="96">
        <v>0.47069</v>
      </c>
      <c r="I11702" s="810">
        <v>1</v>
      </c>
    </row>
    <row r="11703" spans="1:9" x14ac:dyDescent="0.15">
      <c r="A11703" s="694" t="s">
        <v>14084</v>
      </c>
      <c r="B11703" s="96">
        <v>729238</v>
      </c>
      <c r="C11703" s="96">
        <v>10</v>
      </c>
      <c r="D11703" s="97">
        <v>81315608</v>
      </c>
      <c r="E11703" s="97">
        <v>81320177</v>
      </c>
      <c r="F11703" s="96" t="s">
        <v>2328</v>
      </c>
      <c r="G11703" s="96">
        <v>14</v>
      </c>
      <c r="H11703" s="96">
        <v>0.47070000000000001</v>
      </c>
      <c r="I11703" s="810">
        <v>1</v>
      </c>
    </row>
    <row r="11704" spans="1:9" x14ac:dyDescent="0.15">
      <c r="A11704" s="694" t="s">
        <v>14085</v>
      </c>
      <c r="B11704" s="96">
        <v>202052</v>
      </c>
      <c r="C11704" s="96">
        <v>5</v>
      </c>
      <c r="D11704" s="97">
        <v>138745892</v>
      </c>
      <c r="E11704" s="97">
        <v>138780171</v>
      </c>
      <c r="F11704" s="96" t="s">
        <v>2328</v>
      </c>
      <c r="G11704" s="96">
        <v>44</v>
      </c>
      <c r="H11704" s="96">
        <v>0.47095999999999999</v>
      </c>
      <c r="I11704" s="810">
        <v>1</v>
      </c>
    </row>
    <row r="11705" spans="1:9" x14ac:dyDescent="0.15">
      <c r="A11705" s="694" t="s">
        <v>14086</v>
      </c>
      <c r="B11705" s="96">
        <v>440087</v>
      </c>
      <c r="C11705" s="96">
        <v>12</v>
      </c>
      <c r="D11705" s="97">
        <v>14957584</v>
      </c>
      <c r="E11705" s="97">
        <v>14967116</v>
      </c>
      <c r="F11705" s="96" t="s">
        <v>2328</v>
      </c>
      <c r="G11705" s="96">
        <v>26</v>
      </c>
      <c r="H11705" s="96">
        <v>0.47099000000000002</v>
      </c>
      <c r="I11705" s="810">
        <v>1</v>
      </c>
    </row>
    <row r="11706" spans="1:9" x14ac:dyDescent="0.15">
      <c r="A11706" s="694" t="s">
        <v>14087</v>
      </c>
      <c r="B11706" s="96">
        <v>83873</v>
      </c>
      <c r="C11706" s="96">
        <v>1</v>
      </c>
      <c r="D11706" s="97">
        <v>110082494</v>
      </c>
      <c r="E11706" s="97">
        <v>110088487</v>
      </c>
      <c r="F11706" s="96" t="s">
        <v>2321</v>
      </c>
      <c r="G11706" s="96">
        <v>9</v>
      </c>
      <c r="H11706" s="96">
        <v>0.47099000000000002</v>
      </c>
      <c r="I11706" s="810">
        <v>1</v>
      </c>
    </row>
    <row r="11707" spans="1:9" x14ac:dyDescent="0.15">
      <c r="A11707" s="694" t="s">
        <v>14088</v>
      </c>
      <c r="B11707" s="96">
        <v>6493</v>
      </c>
      <c r="C11707" s="96">
        <v>21</v>
      </c>
      <c r="D11707" s="97">
        <v>38071991</v>
      </c>
      <c r="E11707" s="97">
        <v>38122510</v>
      </c>
      <c r="F11707" s="96" t="s">
        <v>2321</v>
      </c>
      <c r="G11707" s="96">
        <v>180</v>
      </c>
      <c r="H11707" s="96">
        <v>0.47100999999999998</v>
      </c>
      <c r="I11707" s="810">
        <v>1</v>
      </c>
    </row>
    <row r="11708" spans="1:9" x14ac:dyDescent="0.15">
      <c r="A11708" s="694" t="s">
        <v>14089</v>
      </c>
      <c r="B11708" s="96">
        <v>7046</v>
      </c>
      <c r="C11708" s="96">
        <v>9</v>
      </c>
      <c r="D11708" s="97">
        <v>101867412</v>
      </c>
      <c r="E11708" s="97">
        <v>101916474</v>
      </c>
      <c r="F11708" s="96" t="s">
        <v>2321</v>
      </c>
      <c r="G11708" s="96">
        <v>122</v>
      </c>
      <c r="H11708" s="96">
        <v>0.47104000000000001</v>
      </c>
      <c r="I11708" s="810">
        <v>1</v>
      </c>
    </row>
    <row r="11709" spans="1:9" x14ac:dyDescent="0.15">
      <c r="A11709" s="694" t="s">
        <v>14090</v>
      </c>
      <c r="B11709" s="96">
        <v>25839</v>
      </c>
      <c r="C11709" s="96">
        <v>16</v>
      </c>
      <c r="D11709" s="97">
        <v>70514472</v>
      </c>
      <c r="E11709" s="97">
        <v>70557457</v>
      </c>
      <c r="F11709" s="96" t="s">
        <v>2328</v>
      </c>
      <c r="G11709" s="96">
        <v>134</v>
      </c>
      <c r="H11709" s="96">
        <v>0.47120000000000001</v>
      </c>
      <c r="I11709" s="810">
        <v>1</v>
      </c>
    </row>
    <row r="11710" spans="1:9" x14ac:dyDescent="0.15">
      <c r="A11710" s="694" t="s">
        <v>14091</v>
      </c>
      <c r="B11710" s="96">
        <v>9379</v>
      </c>
      <c r="C11710" s="96">
        <v>11</v>
      </c>
      <c r="D11710" s="97">
        <v>64373646</v>
      </c>
      <c r="E11710" s="97">
        <v>64490660</v>
      </c>
      <c r="F11710" s="96" t="s">
        <v>2328</v>
      </c>
      <c r="G11710" s="96">
        <v>217</v>
      </c>
      <c r="H11710" s="96">
        <v>0.47122000000000003</v>
      </c>
      <c r="I11710" s="810">
        <v>1</v>
      </c>
    </row>
    <row r="11711" spans="1:9" x14ac:dyDescent="0.15">
      <c r="A11711" s="694" t="s">
        <v>14092</v>
      </c>
      <c r="B11711" s="96">
        <v>79760</v>
      </c>
      <c r="C11711" s="96">
        <v>19</v>
      </c>
      <c r="D11711" s="97">
        <v>45579024</v>
      </c>
      <c r="E11711" s="97">
        <v>45594782</v>
      </c>
      <c r="F11711" s="96" t="s">
        <v>2321</v>
      </c>
      <c r="G11711" s="96">
        <v>63</v>
      </c>
      <c r="H11711" s="96">
        <v>0.47123999999999999</v>
      </c>
      <c r="I11711" s="810">
        <v>1</v>
      </c>
    </row>
    <row r="11712" spans="1:9" x14ac:dyDescent="0.15">
      <c r="A11712" s="694" t="s">
        <v>14093</v>
      </c>
      <c r="B11712" s="96">
        <v>83854</v>
      </c>
      <c r="C11712" s="96">
        <v>19</v>
      </c>
      <c r="D11712" s="97">
        <v>10203013</v>
      </c>
      <c r="E11712" s="97">
        <v>10215710</v>
      </c>
      <c r="F11712" s="96" t="s">
        <v>2328</v>
      </c>
      <c r="G11712" s="96">
        <v>19</v>
      </c>
      <c r="H11712" s="96">
        <v>0.47137000000000001</v>
      </c>
      <c r="I11712" s="810">
        <v>1</v>
      </c>
    </row>
    <row r="11713" spans="1:9" x14ac:dyDescent="0.15">
      <c r="A11713" s="694" t="s">
        <v>14094</v>
      </c>
      <c r="B11713" s="96">
        <v>8702</v>
      </c>
      <c r="C11713" s="96">
        <v>3</v>
      </c>
      <c r="D11713" s="97">
        <v>118930589</v>
      </c>
      <c r="E11713" s="97">
        <v>118959754</v>
      </c>
      <c r="F11713" s="96" t="s">
        <v>2328</v>
      </c>
      <c r="G11713" s="96">
        <v>149</v>
      </c>
      <c r="H11713" s="96">
        <v>0.47138000000000002</v>
      </c>
      <c r="I11713" s="810">
        <v>1</v>
      </c>
    </row>
    <row r="11714" spans="1:9" x14ac:dyDescent="0.15">
      <c r="A11714" s="694" t="s">
        <v>14095</v>
      </c>
      <c r="B11714" s="96">
        <v>387680</v>
      </c>
      <c r="C11714" s="96">
        <v>10</v>
      </c>
      <c r="D11714" s="97">
        <v>51827610</v>
      </c>
      <c r="E11714" s="97">
        <v>51893269</v>
      </c>
      <c r="F11714" s="96" t="s">
        <v>2321</v>
      </c>
      <c r="G11714" s="96">
        <v>1</v>
      </c>
      <c r="H11714" s="96">
        <v>0.47160000000000002</v>
      </c>
      <c r="I11714" s="810">
        <v>1</v>
      </c>
    </row>
    <row r="11715" spans="1:9" x14ac:dyDescent="0.15">
      <c r="A11715" s="694" t="s">
        <v>14096</v>
      </c>
      <c r="B11715" s="96">
        <v>6576</v>
      </c>
      <c r="C11715" s="96">
        <v>22</v>
      </c>
      <c r="D11715" s="97">
        <v>19163088</v>
      </c>
      <c r="E11715" s="97">
        <v>19166338</v>
      </c>
      <c r="F11715" s="96" t="s">
        <v>2328</v>
      </c>
      <c r="G11715" s="96">
        <v>7</v>
      </c>
      <c r="H11715" s="96">
        <v>0.47161999999999998</v>
      </c>
      <c r="I11715" s="810">
        <v>1</v>
      </c>
    </row>
    <row r="11716" spans="1:9" x14ac:dyDescent="0.15">
      <c r="A11716" s="694" t="s">
        <v>14097</v>
      </c>
      <c r="B11716" s="96">
        <v>1203</v>
      </c>
      <c r="C11716" s="96">
        <v>13</v>
      </c>
      <c r="D11716" s="97">
        <v>77566059</v>
      </c>
      <c r="E11716" s="97">
        <v>77576652</v>
      </c>
      <c r="F11716" s="96" t="s">
        <v>2321</v>
      </c>
      <c r="G11716" s="96">
        <v>43</v>
      </c>
      <c r="H11716" s="96">
        <v>0.47164</v>
      </c>
      <c r="I11716" s="810">
        <v>1</v>
      </c>
    </row>
    <row r="11717" spans="1:9" x14ac:dyDescent="0.15">
      <c r="A11717" s="694" t="s">
        <v>14098</v>
      </c>
      <c r="B11717" s="96">
        <v>5719</v>
      </c>
      <c r="C11717" s="96">
        <v>11</v>
      </c>
      <c r="D11717" s="97">
        <v>236808</v>
      </c>
      <c r="E11717" s="97">
        <v>252984</v>
      </c>
      <c r="F11717" s="96" t="s">
        <v>2321</v>
      </c>
      <c r="G11717" s="96">
        <v>102</v>
      </c>
      <c r="H11717" s="96">
        <v>0.47171000000000002</v>
      </c>
      <c r="I11717" s="810">
        <v>1</v>
      </c>
    </row>
    <row r="11718" spans="1:9" x14ac:dyDescent="0.15">
      <c r="A11718" s="694" t="s">
        <v>14099</v>
      </c>
      <c r="B11718" s="96">
        <v>79724</v>
      </c>
      <c r="C11718" s="96">
        <v>16</v>
      </c>
      <c r="D11718" s="97">
        <v>30535322</v>
      </c>
      <c r="E11718" s="97">
        <v>30538821</v>
      </c>
      <c r="F11718" s="96" t="s">
        <v>2328</v>
      </c>
      <c r="G11718" s="96">
        <v>6</v>
      </c>
      <c r="H11718" s="96">
        <v>0.47177000000000002</v>
      </c>
      <c r="I11718" s="810">
        <v>1</v>
      </c>
    </row>
    <row r="11719" spans="1:9" x14ac:dyDescent="0.15">
      <c r="A11719" s="694" t="s">
        <v>14100</v>
      </c>
      <c r="B11719" s="96">
        <v>100129792</v>
      </c>
      <c r="C11719" s="96">
        <v>5</v>
      </c>
      <c r="D11719" s="97">
        <v>42756920</v>
      </c>
      <c r="E11719" s="97">
        <v>42802539</v>
      </c>
      <c r="F11719" s="96" t="s">
        <v>2321</v>
      </c>
      <c r="G11719" s="96">
        <v>153</v>
      </c>
      <c r="H11719" s="96">
        <v>0.47178999999999999</v>
      </c>
      <c r="I11719" s="810">
        <v>1</v>
      </c>
    </row>
    <row r="11720" spans="1:9" x14ac:dyDescent="0.15">
      <c r="A11720" s="694" t="s">
        <v>14101</v>
      </c>
      <c r="B11720" s="96">
        <v>1032</v>
      </c>
      <c r="C11720" s="96">
        <v>19</v>
      </c>
      <c r="D11720" s="97">
        <v>10677138</v>
      </c>
      <c r="E11720" s="97">
        <v>10679655</v>
      </c>
      <c r="F11720" s="96" t="s">
        <v>2328</v>
      </c>
      <c r="G11720" s="96">
        <v>3</v>
      </c>
      <c r="H11720" s="96">
        <v>0.47181000000000001</v>
      </c>
      <c r="I11720" s="810">
        <v>1</v>
      </c>
    </row>
    <row r="11721" spans="1:9" x14ac:dyDescent="0.15">
      <c r="A11721" s="694" t="s">
        <v>14102</v>
      </c>
      <c r="B11721" s="96">
        <v>2204</v>
      </c>
      <c r="C11721" s="96">
        <v>19</v>
      </c>
      <c r="D11721" s="97">
        <v>55385549</v>
      </c>
      <c r="E11721" s="97">
        <v>55401839</v>
      </c>
      <c r="F11721" s="96" t="s">
        <v>2321</v>
      </c>
      <c r="G11721" s="96">
        <v>111</v>
      </c>
      <c r="H11721" s="96">
        <v>0.47198000000000001</v>
      </c>
      <c r="I11721" s="810">
        <v>1</v>
      </c>
    </row>
    <row r="11722" spans="1:9" x14ac:dyDescent="0.15">
      <c r="A11722" s="694" t="s">
        <v>14103</v>
      </c>
      <c r="B11722" s="96">
        <v>23624</v>
      </c>
      <c r="C11722" s="96">
        <v>19</v>
      </c>
      <c r="D11722" s="97">
        <v>45281126</v>
      </c>
      <c r="E11722" s="97">
        <v>45303903</v>
      </c>
      <c r="F11722" s="96" t="s">
        <v>2321</v>
      </c>
      <c r="G11722" s="96">
        <v>60</v>
      </c>
      <c r="H11722" s="96">
        <v>0.47206999999999999</v>
      </c>
      <c r="I11722" s="810">
        <v>1</v>
      </c>
    </row>
    <row r="11723" spans="1:9" x14ac:dyDescent="0.15">
      <c r="A11723" s="694" t="s">
        <v>14104</v>
      </c>
      <c r="B11723" s="96">
        <v>6522</v>
      </c>
      <c r="C11723" s="96">
        <v>7</v>
      </c>
      <c r="D11723" s="97">
        <v>150755299</v>
      </c>
      <c r="E11723" s="97">
        <v>150773614</v>
      </c>
      <c r="F11723" s="96" t="s">
        <v>2321</v>
      </c>
      <c r="G11723" s="96">
        <v>61</v>
      </c>
      <c r="H11723" s="96">
        <v>0.47210000000000002</v>
      </c>
      <c r="I11723" s="810">
        <v>1</v>
      </c>
    </row>
    <row r="11724" spans="1:9" x14ac:dyDescent="0.15">
      <c r="A11724" s="694" t="s">
        <v>14105</v>
      </c>
      <c r="B11724" s="96">
        <v>65265</v>
      </c>
      <c r="C11724" s="96">
        <v>8</v>
      </c>
      <c r="D11724" s="97">
        <v>146277823</v>
      </c>
      <c r="E11724" s="97">
        <v>146281416</v>
      </c>
      <c r="F11724" s="96" t="s">
        <v>2321</v>
      </c>
      <c r="G11724" s="96">
        <v>6</v>
      </c>
      <c r="H11724" s="96">
        <v>0.47210000000000002</v>
      </c>
      <c r="I11724" s="810">
        <v>1</v>
      </c>
    </row>
    <row r="11725" spans="1:9" x14ac:dyDescent="0.15">
      <c r="A11725" s="694" t="s">
        <v>14106</v>
      </c>
      <c r="B11725" s="96">
        <v>10950</v>
      </c>
      <c r="C11725" s="96">
        <v>21</v>
      </c>
      <c r="D11725" s="97">
        <v>18965968</v>
      </c>
      <c r="E11725" s="97">
        <v>18985268</v>
      </c>
      <c r="F11725" s="96" t="s">
        <v>2328</v>
      </c>
      <c r="G11725" s="96">
        <v>27</v>
      </c>
      <c r="H11725" s="96">
        <v>0.47231000000000001</v>
      </c>
      <c r="I11725" s="810">
        <v>1</v>
      </c>
    </row>
    <row r="11726" spans="1:9" x14ac:dyDescent="0.15">
      <c r="A11726" s="694" t="s">
        <v>14107</v>
      </c>
      <c r="B11726" s="96">
        <v>8693</v>
      </c>
      <c r="C11726" s="96">
        <v>12</v>
      </c>
      <c r="D11726" s="97">
        <v>89913189</v>
      </c>
      <c r="E11726" s="97">
        <v>89918583</v>
      </c>
      <c r="F11726" s="96" t="s">
        <v>2328</v>
      </c>
      <c r="G11726" s="96">
        <v>13</v>
      </c>
      <c r="H11726" s="96">
        <v>0.47233000000000003</v>
      </c>
      <c r="I11726" s="810">
        <v>1</v>
      </c>
    </row>
    <row r="11727" spans="1:9" x14ac:dyDescent="0.15">
      <c r="A11727" s="694" t="s">
        <v>14108</v>
      </c>
      <c r="B11727" s="96">
        <v>23181</v>
      </c>
      <c r="C11727" s="96">
        <v>21</v>
      </c>
      <c r="D11727" s="97">
        <v>47878862</v>
      </c>
      <c r="E11727" s="97">
        <v>47989926</v>
      </c>
      <c r="F11727" s="96" t="s">
        <v>2321</v>
      </c>
      <c r="G11727" s="96">
        <v>472</v>
      </c>
      <c r="H11727" s="96">
        <v>0.47234999999999999</v>
      </c>
      <c r="I11727" s="810">
        <v>1</v>
      </c>
    </row>
    <row r="11728" spans="1:9" x14ac:dyDescent="0.15">
      <c r="A11728" s="694" t="s">
        <v>14109</v>
      </c>
      <c r="B11728" s="96">
        <v>55840</v>
      </c>
      <c r="C11728" s="96">
        <v>3</v>
      </c>
      <c r="D11728" s="97">
        <v>121554030</v>
      </c>
      <c r="E11728" s="97">
        <v>121605373</v>
      </c>
      <c r="F11728" s="96" t="s">
        <v>2321</v>
      </c>
      <c r="G11728" s="96">
        <v>168</v>
      </c>
      <c r="H11728" s="96">
        <v>0.47242000000000001</v>
      </c>
      <c r="I11728" s="810">
        <v>1</v>
      </c>
    </row>
    <row r="11729" spans="1:9" x14ac:dyDescent="0.15">
      <c r="A11729" s="694" t="s">
        <v>14110</v>
      </c>
      <c r="B11729" s="96">
        <v>8065</v>
      </c>
      <c r="C11729" s="96">
        <v>11</v>
      </c>
      <c r="D11729" s="97">
        <v>107879408</v>
      </c>
      <c r="E11729" s="97">
        <v>107978495</v>
      </c>
      <c r="F11729" s="96" t="s">
        <v>2321</v>
      </c>
      <c r="G11729" s="96">
        <v>232</v>
      </c>
      <c r="H11729" s="96">
        <v>0.47242000000000001</v>
      </c>
      <c r="I11729" s="810">
        <v>1</v>
      </c>
    </row>
    <row r="11730" spans="1:9" x14ac:dyDescent="0.15">
      <c r="A11730" s="694" t="s">
        <v>14111</v>
      </c>
      <c r="B11730" s="96">
        <v>23452</v>
      </c>
      <c r="C11730" s="96">
        <v>9</v>
      </c>
      <c r="D11730" s="97">
        <v>129849628</v>
      </c>
      <c r="E11730" s="97">
        <v>129885044</v>
      </c>
      <c r="F11730" s="96" t="s">
        <v>2328</v>
      </c>
      <c r="G11730" s="96">
        <v>75</v>
      </c>
      <c r="H11730" s="96">
        <v>0.47244000000000003</v>
      </c>
      <c r="I11730" s="810">
        <v>1</v>
      </c>
    </row>
    <row r="11731" spans="1:9" x14ac:dyDescent="0.15">
      <c r="A11731" s="694" t="s">
        <v>14112</v>
      </c>
      <c r="B11731" s="96">
        <v>342908</v>
      </c>
      <c r="C11731" s="96">
        <v>19</v>
      </c>
      <c r="D11731" s="97">
        <v>44376515</v>
      </c>
      <c r="E11731" s="97">
        <v>44388116</v>
      </c>
      <c r="F11731" s="96" t="s">
        <v>2328</v>
      </c>
      <c r="G11731" s="96">
        <v>24</v>
      </c>
      <c r="H11731" s="96">
        <v>0.47247</v>
      </c>
      <c r="I11731" s="810">
        <v>1</v>
      </c>
    </row>
    <row r="11732" spans="1:9" x14ac:dyDescent="0.15">
      <c r="A11732" s="694" t="s">
        <v>14113</v>
      </c>
      <c r="B11732" s="96">
        <v>59335</v>
      </c>
      <c r="C11732" s="96">
        <v>9</v>
      </c>
      <c r="D11732" s="97">
        <v>133539981</v>
      </c>
      <c r="E11732" s="97">
        <v>133558384</v>
      </c>
      <c r="F11732" s="96" t="s">
        <v>2321</v>
      </c>
      <c r="G11732" s="96">
        <v>63</v>
      </c>
      <c r="H11732" s="96">
        <v>0.47250999999999999</v>
      </c>
      <c r="I11732" s="810">
        <v>1</v>
      </c>
    </row>
    <row r="11733" spans="1:9" x14ac:dyDescent="0.15">
      <c r="A11733" s="694" t="s">
        <v>14114</v>
      </c>
      <c r="B11733" s="96">
        <v>118430</v>
      </c>
      <c r="C11733" s="96">
        <v>12</v>
      </c>
      <c r="D11733" s="97">
        <v>55248299</v>
      </c>
      <c r="E11733" s="97">
        <v>55252177</v>
      </c>
      <c r="F11733" s="96" t="s">
        <v>2321</v>
      </c>
      <c r="G11733" s="96">
        <v>21</v>
      </c>
      <c r="H11733" s="96">
        <v>0.47256999999999999</v>
      </c>
      <c r="I11733" s="810">
        <v>1</v>
      </c>
    </row>
    <row r="11734" spans="1:9" x14ac:dyDescent="0.15">
      <c r="A11734" s="694" t="s">
        <v>14115</v>
      </c>
      <c r="B11734" s="96">
        <v>122704</v>
      </c>
      <c r="C11734" s="96">
        <v>14</v>
      </c>
      <c r="D11734" s="97">
        <v>23299088</v>
      </c>
      <c r="E11734" s="97">
        <v>23304246</v>
      </c>
      <c r="F11734" s="96" t="s">
        <v>2321</v>
      </c>
      <c r="G11734" s="96">
        <v>24</v>
      </c>
      <c r="H11734" s="96">
        <v>0.47275</v>
      </c>
      <c r="I11734" s="810">
        <v>1</v>
      </c>
    </row>
    <row r="11735" spans="1:9" x14ac:dyDescent="0.15">
      <c r="A11735" s="694" t="s">
        <v>14116</v>
      </c>
      <c r="B11735" s="96">
        <v>23473</v>
      </c>
      <c r="C11735" s="96">
        <v>3</v>
      </c>
      <c r="D11735" s="97">
        <v>15247733</v>
      </c>
      <c r="E11735" s="97">
        <v>15294423</v>
      </c>
      <c r="F11735" s="96" t="s">
        <v>2321</v>
      </c>
      <c r="G11735" s="96">
        <v>115</v>
      </c>
      <c r="H11735" s="96">
        <v>0.47278999999999999</v>
      </c>
      <c r="I11735" s="810">
        <v>1</v>
      </c>
    </row>
    <row r="11736" spans="1:9" x14ac:dyDescent="0.15">
      <c r="A11736" s="694" t="s">
        <v>14117</v>
      </c>
      <c r="B11736" s="96">
        <v>57562</v>
      </c>
      <c r="C11736" s="96">
        <v>11</v>
      </c>
      <c r="D11736" s="97">
        <v>101785746</v>
      </c>
      <c r="E11736" s="97">
        <v>101871793</v>
      </c>
      <c r="F11736" s="96" t="s">
        <v>2321</v>
      </c>
      <c r="G11736" s="96">
        <v>257</v>
      </c>
      <c r="H11736" s="96">
        <v>0.47294000000000003</v>
      </c>
      <c r="I11736" s="810">
        <v>1</v>
      </c>
    </row>
    <row r="11737" spans="1:9" x14ac:dyDescent="0.15">
      <c r="A11737" s="694" t="s">
        <v>14118</v>
      </c>
      <c r="B11737" s="96">
        <v>122664</v>
      </c>
      <c r="C11737" s="96">
        <v>14</v>
      </c>
      <c r="D11737" s="97">
        <v>21498345</v>
      </c>
      <c r="E11737" s="97">
        <v>21500334</v>
      </c>
      <c r="F11737" s="96" t="s">
        <v>2321</v>
      </c>
      <c r="G11737" s="96">
        <v>7</v>
      </c>
      <c r="H11737" s="96">
        <v>0.47298000000000001</v>
      </c>
      <c r="I11737" s="810">
        <v>1</v>
      </c>
    </row>
    <row r="11738" spans="1:9" x14ac:dyDescent="0.15">
      <c r="A11738" s="694" t="s">
        <v>14119</v>
      </c>
      <c r="B11738" s="96">
        <v>91442</v>
      </c>
      <c r="C11738" s="96">
        <v>19</v>
      </c>
      <c r="D11738" s="97">
        <v>33463140</v>
      </c>
      <c r="E11738" s="97">
        <v>33468401</v>
      </c>
      <c r="F11738" s="96" t="s">
        <v>2321</v>
      </c>
      <c r="G11738" s="96">
        <v>29</v>
      </c>
      <c r="H11738" s="96">
        <v>0.47298000000000001</v>
      </c>
      <c r="I11738" s="810">
        <v>1</v>
      </c>
    </row>
    <row r="11739" spans="1:9" x14ac:dyDescent="0.15">
      <c r="A11739" s="694" t="s">
        <v>14120</v>
      </c>
      <c r="B11739" s="96">
        <v>10616</v>
      </c>
      <c r="C11739" s="96">
        <v>20</v>
      </c>
      <c r="D11739" s="97">
        <v>388696</v>
      </c>
      <c r="E11739" s="97">
        <v>411610</v>
      </c>
      <c r="F11739" s="96" t="s">
        <v>2321</v>
      </c>
      <c r="G11739" s="96">
        <v>81</v>
      </c>
      <c r="H11739" s="96">
        <v>0.47315000000000002</v>
      </c>
      <c r="I11739" s="810">
        <v>1</v>
      </c>
    </row>
    <row r="11740" spans="1:9" x14ac:dyDescent="0.15">
      <c r="A11740" s="694" t="s">
        <v>14121</v>
      </c>
      <c r="B11740" s="96">
        <v>29081</v>
      </c>
      <c r="C11740" s="96">
        <v>2</v>
      </c>
      <c r="D11740" s="97">
        <v>170668267</v>
      </c>
      <c r="E11740" s="97">
        <v>170681439</v>
      </c>
      <c r="F11740" s="96" t="s">
        <v>2328</v>
      </c>
      <c r="G11740" s="96">
        <v>49</v>
      </c>
      <c r="H11740" s="96">
        <v>0.47316000000000003</v>
      </c>
      <c r="I11740" s="810">
        <v>1</v>
      </c>
    </row>
    <row r="11741" spans="1:9" x14ac:dyDescent="0.15">
      <c r="A11741" s="694" t="s">
        <v>14122</v>
      </c>
      <c r="B11741" s="96">
        <v>64151</v>
      </c>
      <c r="C11741" s="96">
        <v>4</v>
      </c>
      <c r="D11741" s="97">
        <v>17812436</v>
      </c>
      <c r="E11741" s="97">
        <v>17846488</v>
      </c>
      <c r="F11741" s="96" t="s">
        <v>2321</v>
      </c>
      <c r="G11741" s="96">
        <v>79</v>
      </c>
      <c r="H11741" s="96">
        <v>0.47321999999999997</v>
      </c>
      <c r="I11741" s="810">
        <v>1</v>
      </c>
    </row>
    <row r="11742" spans="1:9" x14ac:dyDescent="0.15">
      <c r="A11742" s="694" t="s">
        <v>14123</v>
      </c>
      <c r="B11742" s="96">
        <v>92104</v>
      </c>
      <c r="C11742" s="96">
        <v>2</v>
      </c>
      <c r="D11742" s="97">
        <v>178479026</v>
      </c>
      <c r="E11742" s="97">
        <v>178483694</v>
      </c>
      <c r="F11742" s="96" t="s">
        <v>2328</v>
      </c>
      <c r="G11742" s="96">
        <v>32</v>
      </c>
      <c r="H11742" s="96">
        <v>0.47331000000000001</v>
      </c>
      <c r="I11742" s="810">
        <v>1</v>
      </c>
    </row>
    <row r="11743" spans="1:9" x14ac:dyDescent="0.15">
      <c r="A11743" s="694" t="s">
        <v>14124</v>
      </c>
      <c r="B11743" s="96">
        <v>6171</v>
      </c>
      <c r="C11743" s="96">
        <v>12</v>
      </c>
      <c r="D11743" s="97">
        <v>56510374</v>
      </c>
      <c r="E11743" s="97">
        <v>56511616</v>
      </c>
      <c r="F11743" s="96" t="s">
        <v>2321</v>
      </c>
      <c r="G11743" s="96">
        <v>2</v>
      </c>
      <c r="H11743" s="96">
        <v>0.47359000000000001</v>
      </c>
      <c r="I11743" s="810">
        <v>1</v>
      </c>
    </row>
    <row r="11744" spans="1:9" x14ac:dyDescent="0.15">
      <c r="A11744" s="694" t="s">
        <v>14125</v>
      </c>
      <c r="B11744" s="96">
        <v>8577</v>
      </c>
      <c r="C11744" s="96">
        <v>9</v>
      </c>
      <c r="D11744" s="97">
        <v>103235520</v>
      </c>
      <c r="E11744" s="97">
        <v>103339918</v>
      </c>
      <c r="F11744" s="96" t="s">
        <v>2321</v>
      </c>
      <c r="G11744" s="96">
        <v>317</v>
      </c>
      <c r="H11744" s="96">
        <v>0.47359000000000001</v>
      </c>
      <c r="I11744" s="810">
        <v>1</v>
      </c>
    </row>
    <row r="11745" spans="1:9" x14ac:dyDescent="0.15">
      <c r="A11745" s="694" t="s">
        <v>14126</v>
      </c>
      <c r="B11745" s="96">
        <v>403284</v>
      </c>
      <c r="C11745" s="96">
        <v>12</v>
      </c>
      <c r="D11745" s="97">
        <v>55886162</v>
      </c>
      <c r="E11745" s="97">
        <v>55887100</v>
      </c>
      <c r="F11745" s="96" t="s">
        <v>2321</v>
      </c>
      <c r="G11745" s="96">
        <v>4</v>
      </c>
      <c r="H11745" s="96">
        <v>0.47371000000000002</v>
      </c>
      <c r="I11745" s="810">
        <v>1</v>
      </c>
    </row>
    <row r="11746" spans="1:9" x14ac:dyDescent="0.15">
      <c r="A11746" s="694" t="s">
        <v>1051</v>
      </c>
      <c r="B11746" s="96">
        <v>9811</v>
      </c>
      <c r="C11746" s="96">
        <v>18</v>
      </c>
      <c r="D11746" s="97">
        <v>46065427</v>
      </c>
      <c r="E11746" s="97">
        <v>46389588</v>
      </c>
      <c r="F11746" s="96" t="s">
        <v>2321</v>
      </c>
      <c r="G11746" s="96">
        <v>1311</v>
      </c>
      <c r="H11746" s="96">
        <v>0.47371000000000002</v>
      </c>
      <c r="I11746" s="810">
        <v>1</v>
      </c>
    </row>
    <row r="11747" spans="1:9" x14ac:dyDescent="0.15">
      <c r="A11747" s="694" t="s">
        <v>14127</v>
      </c>
      <c r="B11747" s="96">
        <v>11217</v>
      </c>
      <c r="C11747" s="96">
        <v>9</v>
      </c>
      <c r="D11747" s="97">
        <v>112810878</v>
      </c>
      <c r="E11747" s="97">
        <v>112934792</v>
      </c>
      <c r="F11747" s="96" t="s">
        <v>2321</v>
      </c>
      <c r="G11747" s="96">
        <v>495</v>
      </c>
      <c r="H11747" s="96">
        <v>0.47375</v>
      </c>
      <c r="I11747" s="810">
        <v>1</v>
      </c>
    </row>
    <row r="11748" spans="1:9" x14ac:dyDescent="0.15">
      <c r="A11748" s="694" t="s">
        <v>14128</v>
      </c>
      <c r="B11748" s="96">
        <v>80273</v>
      </c>
      <c r="C11748" s="96">
        <v>4</v>
      </c>
      <c r="D11748" s="97">
        <v>7061780</v>
      </c>
      <c r="E11748" s="97">
        <v>7069800</v>
      </c>
      <c r="F11748" s="96" t="s">
        <v>2328</v>
      </c>
      <c r="G11748" s="96">
        <v>33</v>
      </c>
      <c r="H11748" s="96">
        <v>0.47378999999999999</v>
      </c>
      <c r="I11748" s="810">
        <v>1</v>
      </c>
    </row>
    <row r="11749" spans="1:9" x14ac:dyDescent="0.15">
      <c r="A11749" s="694" t="s">
        <v>14129</v>
      </c>
      <c r="B11749" s="96">
        <v>25960</v>
      </c>
      <c r="C11749" s="96">
        <v>8</v>
      </c>
      <c r="D11749" s="97">
        <v>37654401</v>
      </c>
      <c r="E11749" s="97">
        <v>37701504</v>
      </c>
      <c r="F11749" s="96" t="s">
        <v>2321</v>
      </c>
      <c r="G11749" s="96">
        <v>93</v>
      </c>
      <c r="H11749" s="96">
        <v>0.47392000000000001</v>
      </c>
      <c r="I11749" s="810">
        <v>1</v>
      </c>
    </row>
    <row r="11750" spans="1:9" x14ac:dyDescent="0.15">
      <c r="A11750" s="694" t="s">
        <v>14130</v>
      </c>
      <c r="B11750" s="96">
        <v>823</v>
      </c>
      <c r="C11750" s="96">
        <v>11</v>
      </c>
      <c r="D11750" s="97">
        <v>64948686</v>
      </c>
      <c r="E11750" s="97">
        <v>64979477</v>
      </c>
      <c r="F11750" s="96" t="s">
        <v>2321</v>
      </c>
      <c r="G11750" s="96">
        <v>64</v>
      </c>
      <c r="H11750" s="96">
        <v>0.47395999999999999</v>
      </c>
      <c r="I11750" s="810">
        <v>1</v>
      </c>
    </row>
    <row r="11751" spans="1:9" x14ac:dyDescent="0.15">
      <c r="A11751" s="694" t="s">
        <v>14131</v>
      </c>
      <c r="B11751" s="96">
        <v>55771</v>
      </c>
      <c r="C11751" s="96">
        <v>17</v>
      </c>
      <c r="D11751" s="97">
        <v>57232860</v>
      </c>
      <c r="E11751" s="97">
        <v>57284070</v>
      </c>
      <c r="F11751" s="96" t="s">
        <v>2321</v>
      </c>
      <c r="G11751" s="96">
        <v>105</v>
      </c>
      <c r="H11751" s="96">
        <v>0.47398000000000001</v>
      </c>
      <c r="I11751" s="810">
        <v>1</v>
      </c>
    </row>
    <row r="11752" spans="1:9" x14ac:dyDescent="0.15">
      <c r="A11752" s="694" t="s">
        <v>14132</v>
      </c>
      <c r="B11752" s="96">
        <v>5648</v>
      </c>
      <c r="C11752" s="96">
        <v>3</v>
      </c>
      <c r="D11752" s="97">
        <v>186933873</v>
      </c>
      <c r="E11752" s="97">
        <v>187009810</v>
      </c>
      <c r="F11752" s="96" t="s">
        <v>2328</v>
      </c>
      <c r="G11752" s="96">
        <v>288</v>
      </c>
      <c r="H11752" s="96">
        <v>0.47404000000000002</v>
      </c>
      <c r="I11752" s="810">
        <v>1</v>
      </c>
    </row>
    <row r="11753" spans="1:9" x14ac:dyDescent="0.15">
      <c r="A11753" s="694" t="s">
        <v>14133</v>
      </c>
      <c r="B11753" s="96">
        <v>79651</v>
      </c>
      <c r="C11753" s="96">
        <v>17</v>
      </c>
      <c r="D11753" s="97">
        <v>74466975</v>
      </c>
      <c r="E11753" s="97">
        <v>74497509</v>
      </c>
      <c r="F11753" s="96" t="s">
        <v>2328</v>
      </c>
      <c r="G11753" s="96">
        <v>84</v>
      </c>
      <c r="H11753" s="96">
        <v>0.47408</v>
      </c>
      <c r="I11753" s="810">
        <v>1</v>
      </c>
    </row>
    <row r="11754" spans="1:9" x14ac:dyDescent="0.15">
      <c r="A11754" s="694" t="s">
        <v>14134</v>
      </c>
      <c r="B11754" s="96">
        <v>389422</v>
      </c>
      <c r="C11754" s="96">
        <v>6</v>
      </c>
      <c r="D11754" s="97">
        <v>109505723</v>
      </c>
      <c r="E11754" s="97">
        <v>109551438</v>
      </c>
      <c r="F11754" s="96" t="s">
        <v>2321</v>
      </c>
      <c r="G11754" s="96">
        <v>235</v>
      </c>
      <c r="H11754" s="96">
        <v>0.47413</v>
      </c>
      <c r="I11754" s="810">
        <v>1</v>
      </c>
    </row>
    <row r="11755" spans="1:9" x14ac:dyDescent="0.15">
      <c r="A11755" s="694" t="s">
        <v>14135</v>
      </c>
      <c r="B11755" s="96">
        <v>389610</v>
      </c>
      <c r="C11755" s="96">
        <v>8</v>
      </c>
      <c r="D11755" s="97">
        <v>6666038</v>
      </c>
      <c r="E11755" s="97">
        <v>6693166</v>
      </c>
      <c r="F11755" s="96" t="s">
        <v>2328</v>
      </c>
      <c r="G11755" s="96">
        <v>96</v>
      </c>
      <c r="H11755" s="96">
        <v>0.47415000000000002</v>
      </c>
      <c r="I11755" s="810">
        <v>1</v>
      </c>
    </row>
    <row r="11756" spans="1:9" x14ac:dyDescent="0.15">
      <c r="A11756" s="694" t="s">
        <v>14136</v>
      </c>
      <c r="B11756" s="96">
        <v>10617</v>
      </c>
      <c r="C11756" s="96">
        <v>2</v>
      </c>
      <c r="D11756" s="97">
        <v>74056043</v>
      </c>
      <c r="E11756" s="97">
        <v>74100783</v>
      </c>
      <c r="F11756" s="96" t="s">
        <v>2321</v>
      </c>
      <c r="G11756" s="96">
        <v>116</v>
      </c>
      <c r="H11756" s="96">
        <v>0.47416999999999998</v>
      </c>
      <c r="I11756" s="810">
        <v>1</v>
      </c>
    </row>
    <row r="11757" spans="1:9" x14ac:dyDescent="0.15">
      <c r="A11757" s="694" t="s">
        <v>2835</v>
      </c>
      <c r="B11757" s="96">
        <v>145946</v>
      </c>
      <c r="C11757" s="96">
        <v>15</v>
      </c>
      <c r="D11757" s="97">
        <v>97326676</v>
      </c>
      <c r="E11757" s="97">
        <v>97328845</v>
      </c>
      <c r="F11757" s="96" t="s">
        <v>2321</v>
      </c>
      <c r="G11757" s="96">
        <v>6</v>
      </c>
      <c r="H11757" s="96">
        <v>0.47425</v>
      </c>
      <c r="I11757" s="810">
        <v>1</v>
      </c>
    </row>
    <row r="11758" spans="1:9" x14ac:dyDescent="0.15">
      <c r="A11758" s="694" t="s">
        <v>14137</v>
      </c>
      <c r="B11758" s="96">
        <v>8350</v>
      </c>
      <c r="C11758" s="96">
        <v>6</v>
      </c>
      <c r="D11758" s="97">
        <v>26020718</v>
      </c>
      <c r="E11758" s="97">
        <v>26021186</v>
      </c>
      <c r="F11758" s="96" t="s">
        <v>2321</v>
      </c>
      <c r="G11758" s="96">
        <v>3</v>
      </c>
      <c r="H11758" s="96">
        <v>0.47432000000000002</v>
      </c>
      <c r="I11758" s="810">
        <v>1</v>
      </c>
    </row>
    <row r="11759" spans="1:9" x14ac:dyDescent="0.15">
      <c r="A11759" s="694" t="s">
        <v>14138</v>
      </c>
      <c r="B11759" s="96">
        <v>164127</v>
      </c>
      <c r="C11759" s="96">
        <v>1</v>
      </c>
      <c r="D11759" s="97">
        <v>223566715</v>
      </c>
      <c r="E11759" s="97">
        <v>223568812</v>
      </c>
      <c r="F11759" s="96" t="s">
        <v>2321</v>
      </c>
      <c r="G11759" s="96">
        <v>9</v>
      </c>
      <c r="H11759" s="96">
        <v>0.47445999999999999</v>
      </c>
      <c r="I11759" s="810">
        <v>1</v>
      </c>
    </row>
    <row r="11760" spans="1:9" x14ac:dyDescent="0.15">
      <c r="A11760" s="694" t="s">
        <v>14139</v>
      </c>
      <c r="B11760" s="96">
        <v>9342</v>
      </c>
      <c r="C11760" s="96">
        <v>22</v>
      </c>
      <c r="D11760" s="97">
        <v>21213292</v>
      </c>
      <c r="E11760" s="97">
        <v>21245502</v>
      </c>
      <c r="F11760" s="96" t="s">
        <v>2321</v>
      </c>
      <c r="G11760" s="96">
        <v>101</v>
      </c>
      <c r="H11760" s="96">
        <v>0.47460000000000002</v>
      </c>
      <c r="I11760" s="810">
        <v>1</v>
      </c>
    </row>
    <row r="11761" spans="1:9" x14ac:dyDescent="0.15">
      <c r="A11761" s="694" t="s">
        <v>14140</v>
      </c>
      <c r="B11761" s="96">
        <v>5994</v>
      </c>
      <c r="C11761" s="96">
        <v>13</v>
      </c>
      <c r="D11761" s="97">
        <v>37393339</v>
      </c>
      <c r="E11761" s="97">
        <v>37403740</v>
      </c>
      <c r="F11761" s="96" t="s">
        <v>2321</v>
      </c>
      <c r="G11761" s="96">
        <v>18</v>
      </c>
      <c r="H11761" s="96">
        <v>0.47464000000000001</v>
      </c>
      <c r="I11761" s="810">
        <v>1</v>
      </c>
    </row>
    <row r="11762" spans="1:9" x14ac:dyDescent="0.15">
      <c r="A11762" s="694" t="s">
        <v>14141</v>
      </c>
      <c r="B11762" s="96">
        <v>11080</v>
      </c>
      <c r="C11762" s="96">
        <v>1</v>
      </c>
      <c r="D11762" s="97">
        <v>78444847</v>
      </c>
      <c r="E11762" s="97">
        <v>78483648</v>
      </c>
      <c r="F11762" s="96" t="s">
        <v>2321</v>
      </c>
      <c r="G11762" s="96">
        <v>112</v>
      </c>
      <c r="H11762" s="96">
        <v>0.47466999999999998</v>
      </c>
      <c r="I11762" s="810">
        <v>1</v>
      </c>
    </row>
    <row r="11763" spans="1:9" x14ac:dyDescent="0.15">
      <c r="A11763" s="694" t="s">
        <v>14142</v>
      </c>
      <c r="B11763" s="96">
        <v>3445</v>
      </c>
      <c r="C11763" s="96">
        <v>9</v>
      </c>
      <c r="D11763" s="97">
        <v>21409146</v>
      </c>
      <c r="E11763" s="97">
        <v>21410184</v>
      </c>
      <c r="F11763" s="96" t="s">
        <v>2321</v>
      </c>
      <c r="G11763" s="96">
        <v>1</v>
      </c>
      <c r="H11763" s="96">
        <v>0.47470000000000001</v>
      </c>
      <c r="I11763" s="810">
        <v>1</v>
      </c>
    </row>
    <row r="11764" spans="1:9" x14ac:dyDescent="0.15">
      <c r="A11764" s="694" t="s">
        <v>14143</v>
      </c>
      <c r="B11764" s="96">
        <v>389123</v>
      </c>
      <c r="C11764" s="96">
        <v>3</v>
      </c>
      <c r="D11764" s="97">
        <v>51895645</v>
      </c>
      <c r="E11764" s="97">
        <v>51897440</v>
      </c>
      <c r="F11764" s="96" t="s">
        <v>2321</v>
      </c>
      <c r="G11764" s="96">
        <v>4</v>
      </c>
      <c r="H11764" s="96">
        <v>0.47470000000000001</v>
      </c>
      <c r="I11764" s="810">
        <v>1</v>
      </c>
    </row>
    <row r="11765" spans="1:9" x14ac:dyDescent="0.15">
      <c r="A11765" s="694" t="s">
        <v>14144</v>
      </c>
      <c r="B11765" s="96">
        <v>25801</v>
      </c>
      <c r="C11765" s="96">
        <v>2</v>
      </c>
      <c r="D11765" s="97">
        <v>163200583</v>
      </c>
      <c r="E11765" s="97">
        <v>163236525</v>
      </c>
      <c r="F11765" s="96" t="s">
        <v>2321</v>
      </c>
      <c r="G11765" s="96">
        <v>43</v>
      </c>
      <c r="H11765" s="96">
        <v>0.47483999999999998</v>
      </c>
      <c r="I11765" s="810">
        <v>1</v>
      </c>
    </row>
    <row r="11766" spans="1:9" x14ac:dyDescent="0.15">
      <c r="A11766" s="694" t="s">
        <v>14145</v>
      </c>
      <c r="B11766" s="96">
        <v>28512</v>
      </c>
      <c r="C11766" s="96">
        <v>3</v>
      </c>
      <c r="D11766" s="97">
        <v>23933552</v>
      </c>
      <c r="E11766" s="97">
        <v>23958537</v>
      </c>
      <c r="F11766" s="96" t="s">
        <v>2328</v>
      </c>
      <c r="G11766" s="96">
        <v>60</v>
      </c>
      <c r="H11766" s="96">
        <v>0.47487000000000001</v>
      </c>
      <c r="I11766" s="810">
        <v>1</v>
      </c>
    </row>
    <row r="11767" spans="1:9" x14ac:dyDescent="0.15">
      <c r="A11767" s="694" t="s">
        <v>14146</v>
      </c>
      <c r="B11767" s="96">
        <v>54097</v>
      </c>
      <c r="C11767" s="96">
        <v>21</v>
      </c>
      <c r="D11767" s="97">
        <v>42688661</v>
      </c>
      <c r="E11767" s="97">
        <v>42729654</v>
      </c>
      <c r="F11767" s="96" t="s">
        <v>2321</v>
      </c>
      <c r="G11767" s="96">
        <v>158</v>
      </c>
      <c r="H11767" s="96">
        <v>0.47492000000000001</v>
      </c>
      <c r="I11767" s="810">
        <v>1</v>
      </c>
    </row>
    <row r="11768" spans="1:9" x14ac:dyDescent="0.15">
      <c r="A11768" s="694" t="s">
        <v>14147</v>
      </c>
      <c r="B11768" s="96">
        <v>122618</v>
      </c>
      <c r="C11768" s="96">
        <v>14</v>
      </c>
      <c r="D11768" s="97">
        <v>105391153</v>
      </c>
      <c r="E11768" s="97">
        <v>105399573</v>
      </c>
      <c r="F11768" s="96" t="s">
        <v>2321</v>
      </c>
      <c r="G11768" s="96">
        <v>28</v>
      </c>
      <c r="H11768" s="96">
        <v>0.47495999999999999</v>
      </c>
      <c r="I11768" s="810">
        <v>1</v>
      </c>
    </row>
    <row r="11769" spans="1:9" x14ac:dyDescent="0.15">
      <c r="A11769" s="694" t="s">
        <v>14148</v>
      </c>
      <c r="B11769" s="96">
        <v>84153</v>
      </c>
      <c r="C11769" s="96">
        <v>11</v>
      </c>
      <c r="D11769" s="97">
        <v>65485144</v>
      </c>
      <c r="E11769" s="97">
        <v>65488409</v>
      </c>
      <c r="F11769" s="96" t="s">
        <v>2328</v>
      </c>
      <c r="G11769" s="96">
        <v>7</v>
      </c>
      <c r="H11769" s="96">
        <v>0.47497</v>
      </c>
      <c r="I11769" s="810">
        <v>1</v>
      </c>
    </row>
    <row r="11770" spans="1:9" x14ac:dyDescent="0.15">
      <c r="A11770" s="694" t="s">
        <v>14149</v>
      </c>
      <c r="B11770" s="96">
        <v>140881</v>
      </c>
      <c r="C11770" s="96">
        <v>20</v>
      </c>
      <c r="D11770" s="97">
        <v>207899</v>
      </c>
      <c r="E11770" s="97">
        <v>210527</v>
      </c>
      <c r="F11770" s="96" t="s">
        <v>2321</v>
      </c>
      <c r="G11770" s="96">
        <v>12</v>
      </c>
      <c r="H11770" s="96">
        <v>0.47499999999999998</v>
      </c>
      <c r="I11770" s="810">
        <v>1</v>
      </c>
    </row>
    <row r="11771" spans="1:9" x14ac:dyDescent="0.15">
      <c r="A11771" s="694" t="s">
        <v>14150</v>
      </c>
      <c r="B11771" s="96">
        <v>391059</v>
      </c>
      <c r="C11771" s="96">
        <v>1</v>
      </c>
      <c r="D11771" s="97">
        <v>100174206</v>
      </c>
      <c r="E11771" s="97">
        <v>100232186</v>
      </c>
      <c r="F11771" s="96" t="s">
        <v>2328</v>
      </c>
      <c r="G11771" s="96">
        <v>264</v>
      </c>
      <c r="H11771" s="96">
        <v>0.47513</v>
      </c>
      <c r="I11771" s="810">
        <v>1</v>
      </c>
    </row>
    <row r="11772" spans="1:9" x14ac:dyDescent="0.15">
      <c r="A11772" s="694" t="s">
        <v>14151</v>
      </c>
      <c r="B11772" s="96">
        <v>83998</v>
      </c>
      <c r="C11772" s="96">
        <v>1</v>
      </c>
      <c r="D11772" s="97">
        <v>120336641</v>
      </c>
      <c r="E11772" s="97">
        <v>120354203</v>
      </c>
      <c r="F11772" s="96" t="s">
        <v>2328</v>
      </c>
      <c r="G11772" s="96">
        <v>68</v>
      </c>
      <c r="H11772" s="96">
        <v>0.47513</v>
      </c>
      <c r="I11772" s="810">
        <v>1</v>
      </c>
    </row>
    <row r="11773" spans="1:9" x14ac:dyDescent="0.15">
      <c r="A11773" s="694" t="s">
        <v>14152</v>
      </c>
      <c r="B11773" s="96">
        <v>54961</v>
      </c>
      <c r="C11773" s="96">
        <v>11</v>
      </c>
      <c r="D11773" s="97">
        <v>67070919</v>
      </c>
      <c r="E11773" s="97">
        <v>67080078</v>
      </c>
      <c r="F11773" s="96" t="s">
        <v>2321</v>
      </c>
      <c r="G11773" s="96">
        <v>21</v>
      </c>
      <c r="H11773" s="96">
        <v>0.47521999999999998</v>
      </c>
      <c r="I11773" s="810">
        <v>1</v>
      </c>
    </row>
    <row r="11774" spans="1:9" x14ac:dyDescent="0.15">
      <c r="A11774" s="694" t="s">
        <v>14153</v>
      </c>
      <c r="B11774" s="96">
        <v>5690</v>
      </c>
      <c r="C11774" s="96">
        <v>1</v>
      </c>
      <c r="D11774" s="97">
        <v>36040259</v>
      </c>
      <c r="E11774" s="97">
        <v>36107445</v>
      </c>
      <c r="F11774" s="96" t="s">
        <v>2328</v>
      </c>
      <c r="G11774" s="96">
        <v>115</v>
      </c>
      <c r="H11774" s="96">
        <v>0.47524</v>
      </c>
      <c r="I11774" s="810">
        <v>1</v>
      </c>
    </row>
    <row r="11775" spans="1:9" x14ac:dyDescent="0.15">
      <c r="A11775" s="694" t="s">
        <v>14154</v>
      </c>
      <c r="B11775" s="96">
        <v>11245</v>
      </c>
      <c r="C11775" s="96">
        <v>15</v>
      </c>
      <c r="D11775" s="97">
        <v>40091223</v>
      </c>
      <c r="E11775" s="97">
        <v>40213093</v>
      </c>
      <c r="F11775" s="96" t="s">
        <v>2328</v>
      </c>
      <c r="G11775" s="96">
        <v>360</v>
      </c>
      <c r="H11775" s="96">
        <v>0.47538000000000002</v>
      </c>
      <c r="I11775" s="810">
        <v>1</v>
      </c>
    </row>
    <row r="11776" spans="1:9" x14ac:dyDescent="0.15">
      <c r="A11776" s="694" t="s">
        <v>14155</v>
      </c>
      <c r="B11776" s="96">
        <v>9311</v>
      </c>
      <c r="C11776" s="96">
        <v>7</v>
      </c>
      <c r="D11776" s="97">
        <v>150745379</v>
      </c>
      <c r="E11776" s="97">
        <v>150749843</v>
      </c>
      <c r="F11776" s="96" t="s">
        <v>2321</v>
      </c>
      <c r="G11776" s="96">
        <v>12</v>
      </c>
      <c r="H11776" s="96">
        <v>0.47550999999999999</v>
      </c>
      <c r="I11776" s="810">
        <v>1</v>
      </c>
    </row>
    <row r="11777" spans="1:9" x14ac:dyDescent="0.15">
      <c r="A11777" s="694" t="s">
        <v>14156</v>
      </c>
      <c r="B11777" s="96">
        <v>11344</v>
      </c>
      <c r="C11777" s="96">
        <v>3</v>
      </c>
      <c r="D11777" s="97">
        <v>52262626</v>
      </c>
      <c r="E11777" s="97">
        <v>52273183</v>
      </c>
      <c r="F11777" s="96" t="s">
        <v>2328</v>
      </c>
      <c r="G11777" s="96">
        <v>39</v>
      </c>
      <c r="H11777" s="96">
        <v>0.47565000000000002</v>
      </c>
      <c r="I11777" s="810">
        <v>1</v>
      </c>
    </row>
    <row r="11778" spans="1:9" x14ac:dyDescent="0.15">
      <c r="A11778" s="694" t="s">
        <v>14157</v>
      </c>
      <c r="B11778" s="96">
        <v>6687</v>
      </c>
      <c r="C11778" s="96">
        <v>16</v>
      </c>
      <c r="D11778" s="97">
        <v>89574802</v>
      </c>
      <c r="E11778" s="97">
        <v>89624174</v>
      </c>
      <c r="F11778" s="96" t="s">
        <v>2321</v>
      </c>
      <c r="G11778" s="96">
        <v>184</v>
      </c>
      <c r="H11778" s="96">
        <v>0.47569</v>
      </c>
      <c r="I11778" s="810">
        <v>1</v>
      </c>
    </row>
    <row r="11779" spans="1:9" x14ac:dyDescent="0.15">
      <c r="A11779" s="694" t="s">
        <v>14158</v>
      </c>
      <c r="B11779" s="96">
        <v>100129924</v>
      </c>
      <c r="C11779" s="96">
        <v>1</v>
      </c>
      <c r="D11779" s="97">
        <v>43253661</v>
      </c>
      <c r="E11779" s="97">
        <v>43264227</v>
      </c>
      <c r="F11779" s="96" t="s">
        <v>2321</v>
      </c>
      <c r="G11779" s="96">
        <v>27</v>
      </c>
      <c r="H11779" s="96">
        <v>0.47581000000000001</v>
      </c>
      <c r="I11779" s="810">
        <v>1</v>
      </c>
    </row>
    <row r="11780" spans="1:9" x14ac:dyDescent="0.15">
      <c r="A11780" s="694" t="s">
        <v>14159</v>
      </c>
      <c r="B11780" s="96">
        <v>23588</v>
      </c>
      <c r="C11780" s="96">
        <v>14</v>
      </c>
      <c r="D11780" s="97">
        <v>50234787</v>
      </c>
      <c r="E11780" s="97">
        <v>50249856</v>
      </c>
      <c r="F11780" s="96" t="s">
        <v>2321</v>
      </c>
      <c r="G11780" s="96">
        <v>23</v>
      </c>
      <c r="H11780" s="96">
        <v>0.47581000000000001</v>
      </c>
      <c r="I11780" s="810">
        <v>1</v>
      </c>
    </row>
    <row r="11781" spans="1:9" x14ac:dyDescent="0.15">
      <c r="A11781" s="694" t="s">
        <v>14160</v>
      </c>
      <c r="B11781" s="96">
        <v>285193</v>
      </c>
      <c r="C11781" s="96">
        <v>2</v>
      </c>
      <c r="D11781" s="97">
        <v>241499471</v>
      </c>
      <c r="E11781" s="97">
        <v>241503431</v>
      </c>
      <c r="F11781" s="96" t="s">
        <v>2321</v>
      </c>
      <c r="G11781" s="96">
        <v>15</v>
      </c>
      <c r="H11781" s="96">
        <v>0.47586000000000001</v>
      </c>
      <c r="I11781" s="810">
        <v>1</v>
      </c>
    </row>
    <row r="11782" spans="1:9" x14ac:dyDescent="0.15">
      <c r="A11782" s="694" t="s">
        <v>14161</v>
      </c>
      <c r="B11782" s="96">
        <v>51301</v>
      </c>
      <c r="C11782" s="96">
        <v>5</v>
      </c>
      <c r="D11782" s="97">
        <v>74323246</v>
      </c>
      <c r="E11782" s="97">
        <v>74350743</v>
      </c>
      <c r="F11782" s="96" t="s">
        <v>2328</v>
      </c>
      <c r="G11782" s="96">
        <v>108</v>
      </c>
      <c r="H11782" s="96">
        <v>0.47588000000000003</v>
      </c>
      <c r="I11782" s="810">
        <v>1</v>
      </c>
    </row>
    <row r="11783" spans="1:9" x14ac:dyDescent="0.15">
      <c r="A11783" s="694" t="s">
        <v>14162</v>
      </c>
      <c r="B11783" s="96">
        <v>9451</v>
      </c>
      <c r="C11783" s="96">
        <v>2</v>
      </c>
      <c r="D11783" s="97">
        <v>88856259</v>
      </c>
      <c r="E11783" s="97">
        <v>88927094</v>
      </c>
      <c r="F11783" s="96" t="s">
        <v>2328</v>
      </c>
      <c r="G11783" s="96">
        <v>92</v>
      </c>
      <c r="H11783" s="96">
        <v>0.47593999999999997</v>
      </c>
      <c r="I11783" s="810">
        <v>1</v>
      </c>
    </row>
    <row r="11784" spans="1:9" x14ac:dyDescent="0.15">
      <c r="A11784" s="694" t="s">
        <v>14163</v>
      </c>
      <c r="B11784" s="96">
        <v>6291</v>
      </c>
      <c r="C11784" s="96">
        <v>11</v>
      </c>
      <c r="D11784" s="97">
        <v>18252902</v>
      </c>
      <c r="E11784" s="97">
        <v>18258384</v>
      </c>
      <c r="F11784" s="96" t="s">
        <v>2328</v>
      </c>
      <c r="G11784" s="96">
        <v>17</v>
      </c>
      <c r="H11784" s="96">
        <v>0.47608</v>
      </c>
      <c r="I11784" s="810">
        <v>1</v>
      </c>
    </row>
    <row r="11785" spans="1:9" x14ac:dyDescent="0.15">
      <c r="A11785" s="694" t="s">
        <v>14164</v>
      </c>
      <c r="B11785" s="96">
        <v>123803</v>
      </c>
      <c r="C11785" s="96">
        <v>16</v>
      </c>
      <c r="D11785" s="97">
        <v>15131710</v>
      </c>
      <c r="E11785" s="97">
        <v>15149936</v>
      </c>
      <c r="F11785" s="96" t="s">
        <v>2328</v>
      </c>
      <c r="G11785" s="96">
        <v>36</v>
      </c>
      <c r="H11785" s="96">
        <v>0.47622999999999999</v>
      </c>
      <c r="I11785" s="810">
        <v>1</v>
      </c>
    </row>
    <row r="11786" spans="1:9" x14ac:dyDescent="0.15">
      <c r="A11786" s="694" t="s">
        <v>14165</v>
      </c>
      <c r="B11786" s="96">
        <v>93134</v>
      </c>
      <c r="C11786" s="96">
        <v>19</v>
      </c>
      <c r="D11786" s="97">
        <v>9718002</v>
      </c>
      <c r="E11786" s="97">
        <v>9731916</v>
      </c>
      <c r="F11786" s="96" t="s">
        <v>2328</v>
      </c>
      <c r="G11786" s="96">
        <v>30</v>
      </c>
      <c r="H11786" s="96">
        <v>0.4763</v>
      </c>
      <c r="I11786" s="810">
        <v>1</v>
      </c>
    </row>
    <row r="11787" spans="1:9" x14ac:dyDescent="0.15">
      <c r="A11787" s="694" t="s">
        <v>14166</v>
      </c>
      <c r="B11787" s="96">
        <v>3043</v>
      </c>
      <c r="C11787" s="96">
        <v>11</v>
      </c>
      <c r="D11787" s="97">
        <v>5246696</v>
      </c>
      <c r="E11787" s="97">
        <v>5248301</v>
      </c>
      <c r="F11787" s="96" t="s">
        <v>2328</v>
      </c>
      <c r="G11787" s="96">
        <v>7</v>
      </c>
      <c r="H11787" s="96">
        <v>0.47647</v>
      </c>
      <c r="I11787" s="810">
        <v>1</v>
      </c>
    </row>
    <row r="11788" spans="1:9" x14ac:dyDescent="0.15">
      <c r="A11788" s="694" t="s">
        <v>14167</v>
      </c>
      <c r="B11788" s="96">
        <v>5832</v>
      </c>
      <c r="C11788" s="96">
        <v>10</v>
      </c>
      <c r="D11788" s="97">
        <v>97365686</v>
      </c>
      <c r="E11788" s="97">
        <v>97416759</v>
      </c>
      <c r="F11788" s="96" t="s">
        <v>2328</v>
      </c>
      <c r="G11788" s="96">
        <v>217</v>
      </c>
      <c r="H11788" s="96">
        <v>0.47667999999999999</v>
      </c>
      <c r="I11788" s="810">
        <v>1</v>
      </c>
    </row>
    <row r="11789" spans="1:9" x14ac:dyDescent="0.15">
      <c r="A11789" s="694" t="s">
        <v>14168</v>
      </c>
      <c r="B11789" s="96">
        <v>100463486</v>
      </c>
      <c r="C11789" s="96">
        <v>11</v>
      </c>
      <c r="D11789" s="97">
        <v>10529434</v>
      </c>
      <c r="E11789" s="97">
        <v>10530723</v>
      </c>
      <c r="F11789" s="96" t="s">
        <v>2328</v>
      </c>
      <c r="G11789" s="96">
        <v>4</v>
      </c>
      <c r="H11789" s="96">
        <v>0.47669</v>
      </c>
      <c r="I11789" s="810">
        <v>1</v>
      </c>
    </row>
    <row r="11790" spans="1:9" x14ac:dyDescent="0.15">
      <c r="A11790" s="694" t="s">
        <v>14169</v>
      </c>
      <c r="B11790" s="96">
        <v>134864</v>
      </c>
      <c r="C11790" s="96">
        <v>6</v>
      </c>
      <c r="D11790" s="97">
        <v>132966123</v>
      </c>
      <c r="E11790" s="97">
        <v>132967142</v>
      </c>
      <c r="F11790" s="96" t="s">
        <v>2328</v>
      </c>
      <c r="G11790" s="96">
        <v>4</v>
      </c>
      <c r="H11790" s="96">
        <v>0.47671999999999998</v>
      </c>
      <c r="I11790" s="810">
        <v>1</v>
      </c>
    </row>
    <row r="11791" spans="1:9" x14ac:dyDescent="0.15">
      <c r="A11791" s="694" t="s">
        <v>14170</v>
      </c>
      <c r="B11791" s="96">
        <v>348093</v>
      </c>
      <c r="C11791" s="96">
        <v>15</v>
      </c>
      <c r="D11791" s="97">
        <v>65032093</v>
      </c>
      <c r="E11791" s="97">
        <v>65067770</v>
      </c>
      <c r="F11791" s="96" t="s">
        <v>2328</v>
      </c>
      <c r="G11791" s="96">
        <v>113</v>
      </c>
      <c r="H11791" s="96">
        <v>0.47677000000000003</v>
      </c>
      <c r="I11791" s="810">
        <v>1</v>
      </c>
    </row>
    <row r="11792" spans="1:9" x14ac:dyDescent="0.15">
      <c r="A11792" s="694" t="s">
        <v>14171</v>
      </c>
      <c r="B11792" s="96">
        <v>342346</v>
      </c>
      <c r="C11792" s="96">
        <v>16</v>
      </c>
      <c r="D11792" s="97">
        <v>4606330</v>
      </c>
      <c r="E11792" s="97">
        <v>4650435</v>
      </c>
      <c r="F11792" s="96" t="s">
        <v>2321</v>
      </c>
      <c r="G11792" s="96">
        <v>109</v>
      </c>
      <c r="H11792" s="96">
        <v>0.47688999999999998</v>
      </c>
      <c r="I11792" s="810">
        <v>1</v>
      </c>
    </row>
    <row r="11793" spans="1:9" x14ac:dyDescent="0.15">
      <c r="A11793" s="694" t="s">
        <v>14172</v>
      </c>
      <c r="B11793" s="96">
        <v>51548</v>
      </c>
      <c r="C11793" s="96">
        <v>19</v>
      </c>
      <c r="D11793" s="97">
        <v>4174106</v>
      </c>
      <c r="E11793" s="97">
        <v>4182596</v>
      </c>
      <c r="F11793" s="96" t="s">
        <v>2328</v>
      </c>
      <c r="G11793" s="96">
        <v>26</v>
      </c>
      <c r="H11793" s="96">
        <v>0.47688999999999998</v>
      </c>
      <c r="I11793" s="810">
        <v>1</v>
      </c>
    </row>
    <row r="11794" spans="1:9" x14ac:dyDescent="0.15">
      <c r="A11794" s="694" t="s">
        <v>14173</v>
      </c>
      <c r="B11794" s="96">
        <v>8668</v>
      </c>
      <c r="C11794" s="96">
        <v>1</v>
      </c>
      <c r="D11794" s="97">
        <v>32687971</v>
      </c>
      <c r="E11794" s="97">
        <v>32697205</v>
      </c>
      <c r="F11794" s="96" t="s">
        <v>2321</v>
      </c>
      <c r="G11794" s="96">
        <v>15</v>
      </c>
      <c r="H11794" s="96">
        <v>0.47691</v>
      </c>
      <c r="I11794" s="810">
        <v>1</v>
      </c>
    </row>
    <row r="11795" spans="1:9" x14ac:dyDescent="0.15">
      <c r="A11795" s="694" t="s">
        <v>14174</v>
      </c>
      <c r="B11795" s="96">
        <v>2125</v>
      </c>
      <c r="C11795" s="96">
        <v>17</v>
      </c>
      <c r="D11795" s="97">
        <v>74002926</v>
      </c>
      <c r="E11795" s="97">
        <v>74023533</v>
      </c>
      <c r="F11795" s="96" t="s">
        <v>2328</v>
      </c>
      <c r="G11795" s="96">
        <v>62</v>
      </c>
      <c r="H11795" s="96">
        <v>0.47699999999999998</v>
      </c>
      <c r="I11795" s="810">
        <v>1</v>
      </c>
    </row>
    <row r="11796" spans="1:9" x14ac:dyDescent="0.15">
      <c r="A11796" s="694" t="s">
        <v>14175</v>
      </c>
      <c r="B11796" s="96">
        <v>4615</v>
      </c>
      <c r="C11796" s="96">
        <v>3</v>
      </c>
      <c r="D11796" s="97">
        <v>38179969</v>
      </c>
      <c r="E11796" s="97">
        <v>38184513</v>
      </c>
      <c r="F11796" s="96" t="s">
        <v>2321</v>
      </c>
      <c r="G11796" s="96">
        <v>6</v>
      </c>
      <c r="H11796" s="96">
        <v>0.47703000000000001</v>
      </c>
      <c r="I11796" s="810">
        <v>1</v>
      </c>
    </row>
    <row r="11797" spans="1:9" x14ac:dyDescent="0.15">
      <c r="A11797" s="694" t="s">
        <v>14176</v>
      </c>
      <c r="B11797" s="96">
        <v>285335</v>
      </c>
      <c r="C11797" s="96">
        <v>3</v>
      </c>
      <c r="D11797" s="97">
        <v>111859752</v>
      </c>
      <c r="E11797" s="97">
        <v>112013105</v>
      </c>
      <c r="F11797" s="96" t="s">
        <v>2328</v>
      </c>
      <c r="G11797" s="96">
        <v>676</v>
      </c>
      <c r="H11797" s="96">
        <v>0.47704000000000002</v>
      </c>
      <c r="I11797" s="810">
        <v>1</v>
      </c>
    </row>
    <row r="11798" spans="1:9" x14ac:dyDescent="0.15">
      <c r="A11798" s="694" t="s">
        <v>14177</v>
      </c>
      <c r="B11798" s="96">
        <v>113130</v>
      </c>
      <c r="C11798" s="96">
        <v>11</v>
      </c>
      <c r="D11798" s="97">
        <v>64833772</v>
      </c>
      <c r="E11798" s="97">
        <v>64851635</v>
      </c>
      <c r="F11798" s="96" t="s">
        <v>2328</v>
      </c>
      <c r="G11798" s="96">
        <v>51</v>
      </c>
      <c r="H11798" s="96">
        <v>0.47717999999999999</v>
      </c>
      <c r="I11798" s="810">
        <v>1</v>
      </c>
    </row>
    <row r="11799" spans="1:9" x14ac:dyDescent="0.15">
      <c r="A11799" s="694" t="s">
        <v>14178</v>
      </c>
      <c r="B11799" s="96">
        <v>112937</v>
      </c>
      <c r="C11799" s="96">
        <v>11</v>
      </c>
      <c r="D11799" s="97">
        <v>134145293</v>
      </c>
      <c r="E11799" s="97">
        <v>134189458</v>
      </c>
      <c r="F11799" s="96" t="s">
        <v>2321</v>
      </c>
      <c r="G11799" s="96">
        <v>137</v>
      </c>
      <c r="H11799" s="96">
        <v>0.4773</v>
      </c>
      <c r="I11799" s="810">
        <v>1</v>
      </c>
    </row>
    <row r="11800" spans="1:9" x14ac:dyDescent="0.15">
      <c r="A11800" s="694" t="s">
        <v>14179</v>
      </c>
      <c r="B11800" s="96">
        <v>3709</v>
      </c>
      <c r="C11800" s="96">
        <v>12</v>
      </c>
      <c r="D11800" s="97">
        <v>26488285</v>
      </c>
      <c r="E11800" s="97">
        <v>26986131</v>
      </c>
      <c r="F11800" s="96" t="s">
        <v>2328</v>
      </c>
      <c r="G11800" s="96">
        <v>1867</v>
      </c>
      <c r="H11800" s="96">
        <v>0.4773</v>
      </c>
      <c r="I11800" s="810">
        <v>1</v>
      </c>
    </row>
    <row r="11801" spans="1:9" x14ac:dyDescent="0.15">
      <c r="A11801" s="694" t="s">
        <v>14180</v>
      </c>
      <c r="B11801" s="96">
        <v>124590</v>
      </c>
      <c r="C11801" s="96">
        <v>17</v>
      </c>
      <c r="D11801" s="97">
        <v>72912176</v>
      </c>
      <c r="E11801" s="97">
        <v>72919351</v>
      </c>
      <c r="F11801" s="96" t="s">
        <v>2328</v>
      </c>
      <c r="G11801" s="96">
        <v>10</v>
      </c>
      <c r="H11801" s="96">
        <v>0.47735</v>
      </c>
      <c r="I11801" s="810">
        <v>1</v>
      </c>
    </row>
    <row r="11802" spans="1:9" x14ac:dyDescent="0.15">
      <c r="A11802" s="694" t="s">
        <v>14181</v>
      </c>
      <c r="B11802" s="96">
        <v>138802</v>
      </c>
      <c r="C11802" s="96">
        <v>9</v>
      </c>
      <c r="D11802" s="97">
        <v>107331449</v>
      </c>
      <c r="E11802" s="97">
        <v>107332411</v>
      </c>
      <c r="F11802" s="96" t="s">
        <v>2321</v>
      </c>
      <c r="G11802" s="96">
        <v>5</v>
      </c>
      <c r="H11802" s="96">
        <v>0.47737000000000002</v>
      </c>
      <c r="I11802" s="810">
        <v>1</v>
      </c>
    </row>
    <row r="11803" spans="1:9" x14ac:dyDescent="0.15">
      <c r="A11803" s="694" t="s">
        <v>14182</v>
      </c>
      <c r="B11803" s="96">
        <v>5090</v>
      </c>
      <c r="C11803" s="96">
        <v>9</v>
      </c>
      <c r="D11803" s="97">
        <v>128509617</v>
      </c>
      <c r="E11803" s="97">
        <v>128729656</v>
      </c>
      <c r="F11803" s="96" t="s">
        <v>2321</v>
      </c>
      <c r="G11803" s="96">
        <v>671</v>
      </c>
      <c r="H11803" s="96">
        <v>0.47752</v>
      </c>
      <c r="I11803" s="810">
        <v>1</v>
      </c>
    </row>
    <row r="11804" spans="1:9" x14ac:dyDescent="0.15">
      <c r="A11804" s="694" t="s">
        <v>14183</v>
      </c>
      <c r="B11804" s="96">
        <v>79839</v>
      </c>
      <c r="C11804" s="96">
        <v>18</v>
      </c>
      <c r="D11804" s="97">
        <v>66382466</v>
      </c>
      <c r="E11804" s="97">
        <v>66756517</v>
      </c>
      <c r="F11804" s="96" t="s">
        <v>2321</v>
      </c>
      <c r="G11804" s="96">
        <v>1450</v>
      </c>
      <c r="H11804" s="96">
        <v>0.47753000000000001</v>
      </c>
      <c r="I11804" s="810">
        <v>1</v>
      </c>
    </row>
    <row r="11805" spans="1:9" x14ac:dyDescent="0.15">
      <c r="A11805" s="694" t="s">
        <v>14184</v>
      </c>
      <c r="B11805" s="96">
        <v>1066</v>
      </c>
      <c r="C11805" s="96">
        <v>16</v>
      </c>
      <c r="D11805" s="97">
        <v>55836763</v>
      </c>
      <c r="E11805" s="97">
        <v>55867098</v>
      </c>
      <c r="F11805" s="96" t="s">
        <v>2328</v>
      </c>
      <c r="G11805" s="96">
        <v>59</v>
      </c>
      <c r="H11805" s="96">
        <v>0.47756999999999999</v>
      </c>
      <c r="I11805" s="810">
        <v>1</v>
      </c>
    </row>
    <row r="11806" spans="1:9" x14ac:dyDescent="0.15">
      <c r="A11806" s="694" t="s">
        <v>14185</v>
      </c>
      <c r="B11806" s="96">
        <v>132660</v>
      </c>
      <c r="C11806" s="96">
        <v>4</v>
      </c>
      <c r="D11806" s="97">
        <v>83845756</v>
      </c>
      <c r="E11806" s="97">
        <v>83934097</v>
      </c>
      <c r="F11806" s="96" t="s">
        <v>2328</v>
      </c>
      <c r="G11806" s="96">
        <v>180</v>
      </c>
      <c r="H11806" s="96">
        <v>0.47763</v>
      </c>
      <c r="I11806" s="810">
        <v>1</v>
      </c>
    </row>
    <row r="11807" spans="1:9" x14ac:dyDescent="0.15">
      <c r="A11807" s="694" t="s">
        <v>14186</v>
      </c>
      <c r="B11807" s="96">
        <v>284119</v>
      </c>
      <c r="C11807" s="96">
        <v>17</v>
      </c>
      <c r="D11807" s="97">
        <v>40554467</v>
      </c>
      <c r="E11807" s="97">
        <v>40575506</v>
      </c>
      <c r="F11807" s="96" t="s">
        <v>2328</v>
      </c>
      <c r="G11807" s="96">
        <v>83</v>
      </c>
      <c r="H11807" s="96">
        <v>0.47765000000000002</v>
      </c>
      <c r="I11807" s="810">
        <v>1</v>
      </c>
    </row>
    <row r="11808" spans="1:9" x14ac:dyDescent="0.15">
      <c r="A11808" s="694" t="s">
        <v>14187</v>
      </c>
      <c r="B11808" s="96">
        <v>11249</v>
      </c>
      <c r="C11808" s="96">
        <v>2</v>
      </c>
      <c r="D11808" s="97">
        <v>139426727</v>
      </c>
      <c r="E11808" s="97">
        <v>139537811</v>
      </c>
      <c r="F11808" s="96" t="s">
        <v>2328</v>
      </c>
      <c r="G11808" s="96">
        <v>374</v>
      </c>
      <c r="H11808" s="96">
        <v>0.47770000000000001</v>
      </c>
      <c r="I11808" s="810">
        <v>1</v>
      </c>
    </row>
    <row r="11809" spans="1:9" x14ac:dyDescent="0.15">
      <c r="A11809" s="694" t="s">
        <v>14188</v>
      </c>
      <c r="B11809" s="96">
        <v>2207</v>
      </c>
      <c r="C11809" s="96">
        <v>1</v>
      </c>
      <c r="D11809" s="97">
        <v>161185087</v>
      </c>
      <c r="E11809" s="97">
        <v>161189038</v>
      </c>
      <c r="F11809" s="96" t="s">
        <v>2321</v>
      </c>
      <c r="G11809" s="96">
        <v>12</v>
      </c>
      <c r="H11809" s="96">
        <v>0.47770000000000001</v>
      </c>
      <c r="I11809" s="810">
        <v>1</v>
      </c>
    </row>
    <row r="11810" spans="1:9" x14ac:dyDescent="0.15">
      <c r="A11810" s="694" t="s">
        <v>14189</v>
      </c>
      <c r="B11810" s="96">
        <v>1843</v>
      </c>
      <c r="C11810" s="96">
        <v>5</v>
      </c>
      <c r="D11810" s="97">
        <v>172195093</v>
      </c>
      <c r="E11810" s="97">
        <v>172198203</v>
      </c>
      <c r="F11810" s="96" t="s">
        <v>2328</v>
      </c>
      <c r="G11810" s="96">
        <v>7</v>
      </c>
      <c r="H11810" s="96">
        <v>0.47772999999999999</v>
      </c>
      <c r="I11810" s="810">
        <v>1</v>
      </c>
    </row>
    <row r="11811" spans="1:9" x14ac:dyDescent="0.15">
      <c r="A11811" s="694" t="s">
        <v>14190</v>
      </c>
      <c r="B11811" s="96">
        <v>27075</v>
      </c>
      <c r="C11811" s="96">
        <v>7</v>
      </c>
      <c r="D11811" s="97">
        <v>16793351</v>
      </c>
      <c r="E11811" s="97">
        <v>16824161</v>
      </c>
      <c r="F11811" s="96" t="s">
        <v>2321</v>
      </c>
      <c r="G11811" s="96">
        <v>151</v>
      </c>
      <c r="H11811" s="96">
        <v>0.47789999999999999</v>
      </c>
      <c r="I11811" s="810">
        <v>1</v>
      </c>
    </row>
    <row r="11812" spans="1:9" x14ac:dyDescent="0.15">
      <c r="A11812" s="694" t="s">
        <v>14191</v>
      </c>
      <c r="B11812" s="96">
        <v>9254</v>
      </c>
      <c r="C11812" s="96">
        <v>3</v>
      </c>
      <c r="D11812" s="97">
        <v>50400230</v>
      </c>
      <c r="E11812" s="97">
        <v>50540892</v>
      </c>
      <c r="F11812" s="96" t="s">
        <v>2328</v>
      </c>
      <c r="G11812" s="96">
        <v>348</v>
      </c>
      <c r="H11812" s="96">
        <v>0.47793000000000002</v>
      </c>
      <c r="I11812" s="810">
        <v>1</v>
      </c>
    </row>
    <row r="11813" spans="1:9" x14ac:dyDescent="0.15">
      <c r="A11813" s="694" t="s">
        <v>14192</v>
      </c>
      <c r="B11813" s="96">
        <v>2168</v>
      </c>
      <c r="C11813" s="96">
        <v>2</v>
      </c>
      <c r="D11813" s="97">
        <v>88422501</v>
      </c>
      <c r="E11813" s="97">
        <v>88427650</v>
      </c>
      <c r="F11813" s="96" t="s">
        <v>2328</v>
      </c>
      <c r="G11813" s="96">
        <v>11</v>
      </c>
      <c r="H11813" s="96">
        <v>0.47797000000000001</v>
      </c>
      <c r="I11813" s="810">
        <v>1</v>
      </c>
    </row>
    <row r="11814" spans="1:9" x14ac:dyDescent="0.15">
      <c r="A11814" s="694" t="s">
        <v>14193</v>
      </c>
      <c r="B11814" s="96">
        <v>6253</v>
      </c>
      <c r="C11814" s="96">
        <v>19</v>
      </c>
      <c r="D11814" s="97">
        <v>45988546</v>
      </c>
      <c r="E11814" s="97">
        <v>46000313</v>
      </c>
      <c r="F11814" s="96" t="s">
        <v>2328</v>
      </c>
      <c r="G11814" s="96">
        <v>42</v>
      </c>
      <c r="H11814" s="96">
        <v>0.47803000000000001</v>
      </c>
      <c r="I11814" s="810">
        <v>1</v>
      </c>
    </row>
    <row r="11815" spans="1:9" x14ac:dyDescent="0.15">
      <c r="A11815" s="694" t="s">
        <v>14194</v>
      </c>
      <c r="B11815" s="96">
        <v>51316</v>
      </c>
      <c r="C11815" s="96">
        <v>4</v>
      </c>
      <c r="D11815" s="97">
        <v>84011201</v>
      </c>
      <c r="E11815" s="97">
        <v>84035911</v>
      </c>
      <c r="F11815" s="96" t="s">
        <v>2328</v>
      </c>
      <c r="G11815" s="96">
        <v>45</v>
      </c>
      <c r="H11815" s="96">
        <v>0.47810000000000002</v>
      </c>
      <c r="I11815" s="810">
        <v>1</v>
      </c>
    </row>
    <row r="11816" spans="1:9" x14ac:dyDescent="0.15">
      <c r="A11816" s="694" t="s">
        <v>14195</v>
      </c>
      <c r="B11816" s="96">
        <v>3002</v>
      </c>
      <c r="C11816" s="96">
        <v>14</v>
      </c>
      <c r="D11816" s="97">
        <v>25100160</v>
      </c>
      <c r="E11816" s="97">
        <v>25103490</v>
      </c>
      <c r="F11816" s="96" t="s">
        <v>2328</v>
      </c>
      <c r="G11816" s="96">
        <v>20</v>
      </c>
      <c r="H11816" s="96">
        <v>0.47810999999999998</v>
      </c>
      <c r="I11816" s="810">
        <v>1</v>
      </c>
    </row>
    <row r="11817" spans="1:9" x14ac:dyDescent="0.15">
      <c r="A11817" s="694" t="s">
        <v>14196</v>
      </c>
      <c r="B11817" s="96">
        <v>22798</v>
      </c>
      <c r="C11817" s="96">
        <v>7</v>
      </c>
      <c r="D11817" s="97">
        <v>107663996</v>
      </c>
      <c r="E11817" s="97">
        <v>107770801</v>
      </c>
      <c r="F11817" s="96" t="s">
        <v>2328</v>
      </c>
      <c r="G11817" s="96">
        <v>285</v>
      </c>
      <c r="H11817" s="96">
        <v>0.47815999999999997</v>
      </c>
      <c r="I11817" s="810">
        <v>1</v>
      </c>
    </row>
    <row r="11818" spans="1:9" x14ac:dyDescent="0.15">
      <c r="A11818" s="694" t="s">
        <v>14197</v>
      </c>
      <c r="B11818" s="96">
        <v>6231</v>
      </c>
      <c r="C11818" s="96">
        <v>12</v>
      </c>
      <c r="D11818" s="97">
        <v>56435686</v>
      </c>
      <c r="E11818" s="97">
        <v>56438007</v>
      </c>
      <c r="F11818" s="96" t="s">
        <v>2321</v>
      </c>
      <c r="G11818" s="96">
        <v>6</v>
      </c>
      <c r="H11818" s="96">
        <v>0.47815999999999997</v>
      </c>
      <c r="I11818" s="810">
        <v>1</v>
      </c>
    </row>
    <row r="11819" spans="1:9" x14ac:dyDescent="0.15">
      <c r="A11819" s="694" t="s">
        <v>14198</v>
      </c>
      <c r="B11819" s="96">
        <v>6285</v>
      </c>
      <c r="C11819" s="96">
        <v>21</v>
      </c>
      <c r="D11819" s="97">
        <v>48018531</v>
      </c>
      <c r="E11819" s="97">
        <v>48025035</v>
      </c>
      <c r="F11819" s="96" t="s">
        <v>2328</v>
      </c>
      <c r="G11819" s="96">
        <v>40</v>
      </c>
      <c r="H11819" s="96">
        <v>0.47817999999999999</v>
      </c>
      <c r="I11819" s="810">
        <v>1</v>
      </c>
    </row>
    <row r="11820" spans="1:9" x14ac:dyDescent="0.15">
      <c r="A11820" s="694" t="s">
        <v>14199</v>
      </c>
      <c r="B11820" s="96">
        <v>6187</v>
      </c>
      <c r="C11820" s="96">
        <v>16</v>
      </c>
      <c r="D11820" s="97">
        <v>2012059</v>
      </c>
      <c r="E11820" s="97">
        <v>2014827</v>
      </c>
      <c r="F11820" s="96" t="s">
        <v>2328</v>
      </c>
      <c r="G11820" s="96">
        <v>20</v>
      </c>
      <c r="H11820" s="96">
        <v>0.47822999999999999</v>
      </c>
      <c r="I11820" s="810">
        <v>1</v>
      </c>
    </row>
    <row r="11821" spans="1:9" x14ac:dyDescent="0.15">
      <c r="A11821" s="694" t="s">
        <v>14200</v>
      </c>
      <c r="B11821" s="96">
        <v>246176</v>
      </c>
      <c r="C11821" s="96">
        <v>17</v>
      </c>
      <c r="D11821" s="97">
        <v>34071530</v>
      </c>
      <c r="E11821" s="97">
        <v>34079897</v>
      </c>
      <c r="F11821" s="96" t="s">
        <v>2328</v>
      </c>
      <c r="G11821" s="96">
        <v>25</v>
      </c>
      <c r="H11821" s="96">
        <v>0.47826999999999997</v>
      </c>
      <c r="I11821" s="810">
        <v>1</v>
      </c>
    </row>
    <row r="11822" spans="1:9" x14ac:dyDescent="0.15">
      <c r="A11822" s="694" t="s">
        <v>14201</v>
      </c>
      <c r="B11822" s="96">
        <v>3222</v>
      </c>
      <c r="C11822" s="96">
        <v>12</v>
      </c>
      <c r="D11822" s="97">
        <v>54410642</v>
      </c>
      <c r="E11822" s="97">
        <v>54429145</v>
      </c>
      <c r="F11822" s="96" t="s">
        <v>2321</v>
      </c>
      <c r="G11822" s="96">
        <v>42</v>
      </c>
      <c r="H11822" s="96">
        <v>0.47831000000000001</v>
      </c>
      <c r="I11822" s="810">
        <v>1</v>
      </c>
    </row>
    <row r="11823" spans="1:9" x14ac:dyDescent="0.15">
      <c r="A11823" s="694" t="s">
        <v>14202</v>
      </c>
      <c r="B11823" s="96">
        <v>7965</v>
      </c>
      <c r="C11823" s="96">
        <v>7</v>
      </c>
      <c r="D11823" s="97">
        <v>6048882</v>
      </c>
      <c r="E11823" s="97">
        <v>6063465</v>
      </c>
      <c r="F11823" s="96" t="s">
        <v>2321</v>
      </c>
      <c r="G11823" s="96">
        <v>82</v>
      </c>
      <c r="H11823" s="96">
        <v>0.47837000000000002</v>
      </c>
      <c r="I11823" s="810">
        <v>1</v>
      </c>
    </row>
    <row r="11824" spans="1:9" x14ac:dyDescent="0.15">
      <c r="A11824" s="694" t="s">
        <v>14203</v>
      </c>
      <c r="B11824" s="96">
        <v>401498</v>
      </c>
      <c r="C11824" s="96">
        <v>9</v>
      </c>
      <c r="D11824" s="97">
        <v>32783497</v>
      </c>
      <c r="E11824" s="97">
        <v>32789199</v>
      </c>
      <c r="F11824" s="96" t="s">
        <v>2321</v>
      </c>
      <c r="G11824" s="96">
        <v>17</v>
      </c>
      <c r="H11824" s="96">
        <v>0.47843000000000002</v>
      </c>
      <c r="I11824" s="810">
        <v>1</v>
      </c>
    </row>
    <row r="11825" spans="1:9" x14ac:dyDescent="0.15">
      <c r="A11825" s="694" t="s">
        <v>14204</v>
      </c>
      <c r="B11825" s="96">
        <v>4762</v>
      </c>
      <c r="C11825" s="96">
        <v>5</v>
      </c>
      <c r="D11825" s="97">
        <v>134869972</v>
      </c>
      <c r="E11825" s="97">
        <v>134871639</v>
      </c>
      <c r="F11825" s="96" t="s">
        <v>2328</v>
      </c>
      <c r="G11825" s="96">
        <v>1</v>
      </c>
      <c r="H11825" s="96">
        <v>0.47870000000000001</v>
      </c>
      <c r="I11825" s="810">
        <v>1</v>
      </c>
    </row>
    <row r="11826" spans="1:9" x14ac:dyDescent="0.15">
      <c r="A11826" s="694" t="s">
        <v>14205</v>
      </c>
      <c r="B11826" s="96">
        <v>192666</v>
      </c>
      <c r="C11826" s="96">
        <v>17</v>
      </c>
      <c r="D11826" s="97">
        <v>38854243</v>
      </c>
      <c r="E11826" s="97">
        <v>38860002</v>
      </c>
      <c r="F11826" s="96" t="s">
        <v>2328</v>
      </c>
      <c r="G11826" s="96">
        <v>9</v>
      </c>
      <c r="H11826" s="96">
        <v>0.47882000000000002</v>
      </c>
      <c r="I11826" s="810">
        <v>1</v>
      </c>
    </row>
    <row r="11827" spans="1:9" x14ac:dyDescent="0.15">
      <c r="A11827" s="694" t="s">
        <v>14206</v>
      </c>
      <c r="B11827" s="96">
        <v>10797</v>
      </c>
      <c r="C11827" s="96">
        <v>2</v>
      </c>
      <c r="D11827" s="97">
        <v>74425690</v>
      </c>
      <c r="E11827" s="97">
        <v>74442425</v>
      </c>
      <c r="F11827" s="96" t="s">
        <v>2321</v>
      </c>
      <c r="G11827" s="96">
        <v>38</v>
      </c>
      <c r="H11827" s="96">
        <v>0.47882999999999998</v>
      </c>
      <c r="I11827" s="810">
        <v>1</v>
      </c>
    </row>
    <row r="11828" spans="1:9" x14ac:dyDescent="0.15">
      <c r="A11828" s="694" t="s">
        <v>14207</v>
      </c>
      <c r="B11828" s="96">
        <v>157753</v>
      </c>
      <c r="C11828" s="96">
        <v>8</v>
      </c>
      <c r="D11828" s="97">
        <v>109791165</v>
      </c>
      <c r="E11828" s="97">
        <v>109799770</v>
      </c>
      <c r="F11828" s="96" t="s">
        <v>2328</v>
      </c>
      <c r="G11828" s="96">
        <v>12</v>
      </c>
      <c r="H11828" s="96">
        <v>0.47891</v>
      </c>
      <c r="I11828" s="810">
        <v>1</v>
      </c>
    </row>
    <row r="11829" spans="1:9" x14ac:dyDescent="0.15">
      <c r="A11829" s="694" t="s">
        <v>14208</v>
      </c>
      <c r="B11829" s="96">
        <v>3192</v>
      </c>
      <c r="C11829" s="96">
        <v>1</v>
      </c>
      <c r="D11829" s="97">
        <v>245013602</v>
      </c>
      <c r="E11829" s="97">
        <v>245027827</v>
      </c>
      <c r="F11829" s="96" t="s">
        <v>2328</v>
      </c>
      <c r="G11829" s="96">
        <v>10</v>
      </c>
      <c r="H11829" s="96">
        <v>0.47893000000000002</v>
      </c>
      <c r="I11829" s="810">
        <v>1</v>
      </c>
    </row>
    <row r="11830" spans="1:9" x14ac:dyDescent="0.15">
      <c r="A11830" s="694" t="s">
        <v>14209</v>
      </c>
      <c r="B11830" s="96">
        <v>51032</v>
      </c>
      <c r="C11830" s="96">
        <v>1</v>
      </c>
      <c r="D11830" s="97">
        <v>15802596</v>
      </c>
      <c r="E11830" s="97">
        <v>15817895</v>
      </c>
      <c r="F11830" s="96" t="s">
        <v>2321</v>
      </c>
      <c r="G11830" s="96">
        <v>50</v>
      </c>
      <c r="H11830" s="96">
        <v>0.47900999999999999</v>
      </c>
      <c r="I11830" s="810">
        <v>1</v>
      </c>
    </row>
    <row r="11831" spans="1:9" x14ac:dyDescent="0.15">
      <c r="A11831" s="694" t="s">
        <v>14210</v>
      </c>
      <c r="B11831" s="96">
        <v>100506922</v>
      </c>
      <c r="C11831" s="96">
        <v>2</v>
      </c>
      <c r="D11831" s="97">
        <v>128135704</v>
      </c>
      <c r="E11831" s="97">
        <v>128146987</v>
      </c>
      <c r="F11831" s="96" t="s">
        <v>2321</v>
      </c>
      <c r="G11831" s="96">
        <v>45</v>
      </c>
      <c r="H11831" s="96">
        <v>0.47914000000000001</v>
      </c>
      <c r="I11831" s="810">
        <v>1</v>
      </c>
    </row>
    <row r="11832" spans="1:9" x14ac:dyDescent="0.15">
      <c r="A11832" s="694" t="s">
        <v>14211</v>
      </c>
      <c r="B11832" s="96">
        <v>5446</v>
      </c>
      <c r="C11832" s="96">
        <v>7</v>
      </c>
      <c r="D11832" s="97">
        <v>94989181</v>
      </c>
      <c r="E11832" s="97">
        <v>95025702</v>
      </c>
      <c r="F11832" s="96" t="s">
        <v>2328</v>
      </c>
      <c r="G11832" s="96">
        <v>135</v>
      </c>
      <c r="H11832" s="96">
        <v>0.47921000000000002</v>
      </c>
      <c r="I11832" s="810">
        <v>1</v>
      </c>
    </row>
    <row r="11833" spans="1:9" x14ac:dyDescent="0.15">
      <c r="A11833" s="694" t="s">
        <v>14212</v>
      </c>
      <c r="B11833" s="96">
        <v>3042</v>
      </c>
      <c r="C11833" s="96">
        <v>16</v>
      </c>
      <c r="D11833" s="97">
        <v>215973</v>
      </c>
      <c r="E11833" s="97">
        <v>216767</v>
      </c>
      <c r="F11833" s="96" t="s">
        <v>2321</v>
      </c>
      <c r="G11833" s="96">
        <v>2</v>
      </c>
      <c r="H11833" s="96">
        <v>0.47927999999999998</v>
      </c>
      <c r="I11833" s="810">
        <v>1</v>
      </c>
    </row>
    <row r="11834" spans="1:9" x14ac:dyDescent="0.15">
      <c r="A11834" s="694" t="s">
        <v>14213</v>
      </c>
      <c r="B11834" s="96">
        <v>64834</v>
      </c>
      <c r="C11834" s="96">
        <v>1</v>
      </c>
      <c r="D11834" s="97">
        <v>43829068</v>
      </c>
      <c r="E11834" s="97">
        <v>43833745</v>
      </c>
      <c r="F11834" s="96" t="s">
        <v>2328</v>
      </c>
      <c r="G11834" s="96">
        <v>8</v>
      </c>
      <c r="H11834" s="96">
        <v>0.47937999999999997</v>
      </c>
      <c r="I11834" s="810">
        <v>1</v>
      </c>
    </row>
    <row r="11835" spans="1:9" x14ac:dyDescent="0.15">
      <c r="A11835" s="694" t="s">
        <v>14214</v>
      </c>
      <c r="B11835" s="96">
        <v>114825</v>
      </c>
      <c r="C11835" s="96">
        <v>5</v>
      </c>
      <c r="D11835" s="97">
        <v>159502889</v>
      </c>
      <c r="E11835" s="97">
        <v>159546452</v>
      </c>
      <c r="F11835" s="96" t="s">
        <v>2328</v>
      </c>
      <c r="G11835" s="96">
        <v>82</v>
      </c>
      <c r="H11835" s="96">
        <v>0.47948000000000002</v>
      </c>
      <c r="I11835" s="810">
        <v>1</v>
      </c>
    </row>
    <row r="11836" spans="1:9" x14ac:dyDescent="0.15">
      <c r="A11836" s="694" t="s">
        <v>14215</v>
      </c>
      <c r="B11836" s="96">
        <v>8661</v>
      </c>
      <c r="C11836" s="96">
        <v>10</v>
      </c>
      <c r="D11836" s="97">
        <v>120794541</v>
      </c>
      <c r="E11836" s="97">
        <v>120840959</v>
      </c>
      <c r="F11836" s="96" t="s">
        <v>2328</v>
      </c>
      <c r="G11836" s="96">
        <v>94</v>
      </c>
      <c r="H11836" s="96">
        <v>0.47966999999999999</v>
      </c>
      <c r="I11836" s="810">
        <v>1</v>
      </c>
    </row>
    <row r="11837" spans="1:9" x14ac:dyDescent="0.15">
      <c r="A11837" s="694" t="s">
        <v>14216</v>
      </c>
      <c r="B11837" s="96">
        <v>646799</v>
      </c>
      <c r="C11837" s="96">
        <v>13</v>
      </c>
      <c r="D11837" s="97">
        <v>32877908</v>
      </c>
      <c r="E11837" s="97">
        <v>32886091</v>
      </c>
      <c r="F11837" s="96" t="s">
        <v>2328</v>
      </c>
      <c r="G11837" s="96">
        <v>36</v>
      </c>
      <c r="H11837" s="96">
        <v>0.48008000000000001</v>
      </c>
      <c r="I11837" s="810">
        <v>1</v>
      </c>
    </row>
    <row r="11838" spans="1:9" x14ac:dyDescent="0.15">
      <c r="A11838" s="694" t="s">
        <v>14217</v>
      </c>
      <c r="B11838" s="96">
        <v>51251</v>
      </c>
      <c r="C11838" s="96">
        <v>7</v>
      </c>
      <c r="D11838" s="97">
        <v>33053725</v>
      </c>
      <c r="E11838" s="97">
        <v>33102409</v>
      </c>
      <c r="F11838" s="96" t="s">
        <v>2328</v>
      </c>
      <c r="G11838" s="96">
        <v>197</v>
      </c>
      <c r="H11838" s="96">
        <v>0.48009000000000002</v>
      </c>
      <c r="I11838" s="810">
        <v>1</v>
      </c>
    </row>
    <row r="11839" spans="1:9" x14ac:dyDescent="0.15">
      <c r="A11839" s="694" t="s">
        <v>2801</v>
      </c>
      <c r="B11839" s="96">
        <v>23287</v>
      </c>
      <c r="C11839" s="96">
        <v>9</v>
      </c>
      <c r="D11839" s="97">
        <v>88161454</v>
      </c>
      <c r="E11839" s="97">
        <v>88356944</v>
      </c>
      <c r="F11839" s="96" t="s">
        <v>2328</v>
      </c>
      <c r="G11839" s="96">
        <v>685</v>
      </c>
      <c r="H11839" s="96">
        <v>0.48014000000000001</v>
      </c>
      <c r="I11839" s="810">
        <v>1</v>
      </c>
    </row>
    <row r="11840" spans="1:9" x14ac:dyDescent="0.15">
      <c r="A11840" s="694" t="s">
        <v>14218</v>
      </c>
      <c r="B11840" s="96">
        <v>857</v>
      </c>
      <c r="C11840" s="96">
        <v>7</v>
      </c>
      <c r="D11840" s="97">
        <v>116164839</v>
      </c>
      <c r="E11840" s="97">
        <v>116201239</v>
      </c>
      <c r="F11840" s="96" t="s">
        <v>2321</v>
      </c>
      <c r="G11840" s="96">
        <v>121</v>
      </c>
      <c r="H11840" s="96">
        <v>0.48019000000000001</v>
      </c>
      <c r="I11840" s="810">
        <v>1</v>
      </c>
    </row>
    <row r="11841" spans="1:9" x14ac:dyDescent="0.15">
      <c r="A11841" s="694" t="s">
        <v>14219</v>
      </c>
      <c r="B11841" s="96">
        <v>9015</v>
      </c>
      <c r="C11841" s="96">
        <v>1</v>
      </c>
      <c r="D11841" s="97">
        <v>222730990</v>
      </c>
      <c r="E11841" s="97">
        <v>222763438</v>
      </c>
      <c r="F11841" s="96" t="s">
        <v>2328</v>
      </c>
      <c r="G11841" s="96">
        <v>90</v>
      </c>
      <c r="H11841" s="96">
        <v>0.4803</v>
      </c>
      <c r="I11841" s="810">
        <v>1</v>
      </c>
    </row>
    <row r="11842" spans="1:9" x14ac:dyDescent="0.15">
      <c r="A11842" s="694" t="s">
        <v>14220</v>
      </c>
      <c r="B11842" s="96">
        <v>80143</v>
      </c>
      <c r="C11842" s="96">
        <v>1</v>
      </c>
      <c r="D11842" s="97">
        <v>115312100</v>
      </c>
      <c r="E11842" s="97">
        <v>115323308</v>
      </c>
      <c r="F11842" s="96" t="s">
        <v>2328</v>
      </c>
      <c r="G11842" s="96">
        <v>12</v>
      </c>
      <c r="H11842" s="96">
        <v>0.48031000000000001</v>
      </c>
      <c r="I11842" s="810">
        <v>1</v>
      </c>
    </row>
    <row r="11843" spans="1:9" x14ac:dyDescent="0.15">
      <c r="A11843" s="694" t="s">
        <v>14221</v>
      </c>
      <c r="B11843" s="96">
        <v>4589</v>
      </c>
      <c r="C11843" s="96">
        <v>4</v>
      </c>
      <c r="D11843" s="97">
        <v>71296209</v>
      </c>
      <c r="E11843" s="97">
        <v>71348714</v>
      </c>
      <c r="F11843" s="96" t="s">
        <v>2321</v>
      </c>
      <c r="G11843" s="96">
        <v>225</v>
      </c>
      <c r="H11843" s="96">
        <v>0.48038999999999998</v>
      </c>
      <c r="I11843" s="810">
        <v>1</v>
      </c>
    </row>
    <row r="11844" spans="1:9" x14ac:dyDescent="0.15">
      <c r="A11844" s="694" t="s">
        <v>14222</v>
      </c>
      <c r="B11844" s="96">
        <v>100505767</v>
      </c>
      <c r="C11844" s="96">
        <v>7</v>
      </c>
      <c r="D11844" s="97">
        <v>76162874</v>
      </c>
      <c r="E11844" s="97">
        <v>76689911</v>
      </c>
      <c r="F11844" s="96" t="s">
        <v>2328</v>
      </c>
      <c r="G11844" s="96">
        <v>507</v>
      </c>
      <c r="H11844" s="96">
        <v>0.48050999999999999</v>
      </c>
      <c r="I11844" s="810">
        <v>1</v>
      </c>
    </row>
    <row r="11845" spans="1:9" x14ac:dyDescent="0.15">
      <c r="A11845" s="694" t="s">
        <v>14223</v>
      </c>
      <c r="B11845" s="96">
        <v>8794</v>
      </c>
      <c r="C11845" s="96">
        <v>8</v>
      </c>
      <c r="D11845" s="97">
        <v>22960327</v>
      </c>
      <c r="E11845" s="97">
        <v>22974950</v>
      </c>
      <c r="F11845" s="96" t="s">
        <v>2321</v>
      </c>
      <c r="G11845" s="96">
        <v>63</v>
      </c>
      <c r="H11845" s="96">
        <v>0.48052</v>
      </c>
      <c r="I11845" s="810">
        <v>1</v>
      </c>
    </row>
    <row r="11846" spans="1:9" x14ac:dyDescent="0.15">
      <c r="A11846" s="694" t="s">
        <v>14224</v>
      </c>
      <c r="B11846" s="96">
        <v>8427</v>
      </c>
      <c r="C11846" s="96">
        <v>7</v>
      </c>
      <c r="D11846" s="97">
        <v>148892560</v>
      </c>
      <c r="E11846" s="97">
        <v>148923339</v>
      </c>
      <c r="F11846" s="96" t="s">
        <v>2321</v>
      </c>
      <c r="G11846" s="96">
        <v>119</v>
      </c>
      <c r="H11846" s="96">
        <v>0.48054999999999998</v>
      </c>
      <c r="I11846" s="810">
        <v>1</v>
      </c>
    </row>
    <row r="11847" spans="1:9" x14ac:dyDescent="0.15">
      <c r="A11847" s="694" t="s">
        <v>14225</v>
      </c>
      <c r="B11847" s="96">
        <v>55092</v>
      </c>
      <c r="C11847" s="96">
        <v>1</v>
      </c>
      <c r="D11847" s="97">
        <v>15479028</v>
      </c>
      <c r="E11847" s="97">
        <v>15546974</v>
      </c>
      <c r="F11847" s="96" t="s">
        <v>2321</v>
      </c>
      <c r="G11847" s="96">
        <v>376</v>
      </c>
      <c r="H11847" s="96">
        <v>0.48058000000000001</v>
      </c>
      <c r="I11847" s="810">
        <v>1</v>
      </c>
    </row>
    <row r="11848" spans="1:9" x14ac:dyDescent="0.15">
      <c r="A11848" s="694" t="s">
        <v>14226</v>
      </c>
      <c r="B11848" s="96">
        <v>7447</v>
      </c>
      <c r="C11848" s="96">
        <v>2</v>
      </c>
      <c r="D11848" s="97">
        <v>17721807</v>
      </c>
      <c r="E11848" s="97">
        <v>17837706</v>
      </c>
      <c r="F11848" s="96" t="s">
        <v>2321</v>
      </c>
      <c r="G11848" s="96">
        <v>493</v>
      </c>
      <c r="H11848" s="96">
        <v>0.48060999999999998</v>
      </c>
      <c r="I11848" s="810">
        <v>1</v>
      </c>
    </row>
    <row r="11849" spans="1:9" x14ac:dyDescent="0.15">
      <c r="A11849" s="694" t="s">
        <v>14227</v>
      </c>
      <c r="B11849" s="96">
        <v>6362</v>
      </c>
      <c r="C11849" s="96">
        <v>17</v>
      </c>
      <c r="D11849" s="97">
        <v>34391643</v>
      </c>
      <c r="E11849" s="97">
        <v>34398841</v>
      </c>
      <c r="F11849" s="96" t="s">
        <v>2321</v>
      </c>
      <c r="G11849" s="96">
        <v>24</v>
      </c>
      <c r="H11849" s="96">
        <v>0.48065999999999998</v>
      </c>
      <c r="I11849" s="810">
        <v>1</v>
      </c>
    </row>
    <row r="11850" spans="1:9" x14ac:dyDescent="0.15">
      <c r="A11850" s="694" t="s">
        <v>14228</v>
      </c>
      <c r="B11850" s="96">
        <v>7171</v>
      </c>
      <c r="C11850" s="96">
        <v>19</v>
      </c>
      <c r="D11850" s="97">
        <v>16178317</v>
      </c>
      <c r="E11850" s="97">
        <v>16213815</v>
      </c>
      <c r="F11850" s="96" t="s">
        <v>2321</v>
      </c>
      <c r="G11850" s="96">
        <v>72</v>
      </c>
      <c r="H11850" s="96">
        <v>0.48065999999999998</v>
      </c>
      <c r="I11850" s="810">
        <v>1</v>
      </c>
    </row>
    <row r="11851" spans="1:9" x14ac:dyDescent="0.15">
      <c r="A11851" s="694" t="s">
        <v>14229</v>
      </c>
      <c r="B11851" s="96">
        <v>200558</v>
      </c>
      <c r="C11851" s="96">
        <v>2</v>
      </c>
      <c r="D11851" s="97">
        <v>68694691</v>
      </c>
      <c r="E11851" s="97">
        <v>68839361</v>
      </c>
      <c r="F11851" s="96" t="s">
        <v>2321</v>
      </c>
      <c r="G11851" s="96">
        <v>466</v>
      </c>
      <c r="H11851" s="96">
        <v>0.48074</v>
      </c>
      <c r="I11851" s="810">
        <v>1</v>
      </c>
    </row>
    <row r="11852" spans="1:9" x14ac:dyDescent="0.15">
      <c r="A11852" s="694" t="s">
        <v>14230</v>
      </c>
      <c r="B11852" s="96">
        <v>389813</v>
      </c>
      <c r="C11852" s="96">
        <v>9</v>
      </c>
      <c r="D11852" s="97">
        <v>139735733</v>
      </c>
      <c r="E11852" s="97">
        <v>139741884</v>
      </c>
      <c r="F11852" s="96" t="s">
        <v>2321</v>
      </c>
      <c r="G11852" s="96">
        <v>4</v>
      </c>
      <c r="H11852" s="96">
        <v>0.48079</v>
      </c>
      <c r="I11852" s="810">
        <v>1</v>
      </c>
    </row>
    <row r="11853" spans="1:9" x14ac:dyDescent="0.15">
      <c r="A11853" s="694" t="s">
        <v>14231</v>
      </c>
      <c r="B11853" s="96">
        <v>7508</v>
      </c>
      <c r="C11853" s="96">
        <v>3</v>
      </c>
      <c r="D11853" s="97">
        <v>14186647</v>
      </c>
      <c r="E11853" s="97">
        <v>14220172</v>
      </c>
      <c r="F11853" s="96" t="s">
        <v>2328</v>
      </c>
      <c r="G11853" s="96">
        <v>105</v>
      </c>
      <c r="H11853" s="96">
        <v>0.48079</v>
      </c>
      <c r="I11853" s="810">
        <v>1</v>
      </c>
    </row>
    <row r="11854" spans="1:9" x14ac:dyDescent="0.15">
      <c r="A11854" s="694" t="s">
        <v>14232</v>
      </c>
      <c r="B11854" s="96">
        <v>23164</v>
      </c>
      <c r="C11854" s="96">
        <v>17</v>
      </c>
      <c r="D11854" s="97">
        <v>16945790</v>
      </c>
      <c r="E11854" s="97">
        <v>17095962</v>
      </c>
      <c r="F11854" s="96" t="s">
        <v>2321</v>
      </c>
      <c r="G11854" s="96">
        <v>565</v>
      </c>
      <c r="H11854" s="96">
        <v>0.48087999999999997</v>
      </c>
      <c r="I11854" s="810">
        <v>1</v>
      </c>
    </row>
    <row r="11855" spans="1:9" x14ac:dyDescent="0.15">
      <c r="A11855" s="694" t="s">
        <v>14233</v>
      </c>
      <c r="B11855" s="96">
        <v>4351</v>
      </c>
      <c r="C11855" s="96">
        <v>15</v>
      </c>
      <c r="D11855" s="97">
        <v>75182377</v>
      </c>
      <c r="E11855" s="97">
        <v>75190581</v>
      </c>
      <c r="F11855" s="96" t="s">
        <v>2321</v>
      </c>
      <c r="G11855" s="96">
        <v>18</v>
      </c>
      <c r="H11855" s="96">
        <v>0.48094999999999999</v>
      </c>
      <c r="I11855" s="810">
        <v>1</v>
      </c>
    </row>
    <row r="11856" spans="1:9" x14ac:dyDescent="0.15">
      <c r="A11856" s="694" t="s">
        <v>14234</v>
      </c>
      <c r="B11856" s="96">
        <v>5064</v>
      </c>
      <c r="C11856" s="96">
        <v>19</v>
      </c>
      <c r="D11856" s="97">
        <v>708953</v>
      </c>
      <c r="E11856" s="97">
        <v>748330</v>
      </c>
      <c r="F11856" s="96" t="s">
        <v>2321</v>
      </c>
      <c r="G11856" s="96">
        <v>175</v>
      </c>
      <c r="H11856" s="96">
        <v>0.48109000000000002</v>
      </c>
      <c r="I11856" s="810">
        <v>1</v>
      </c>
    </row>
    <row r="11857" spans="1:9" x14ac:dyDescent="0.15">
      <c r="A11857" s="694" t="s">
        <v>14235</v>
      </c>
      <c r="B11857" s="96">
        <v>4800</v>
      </c>
      <c r="C11857" s="96">
        <v>6</v>
      </c>
      <c r="D11857" s="97">
        <v>41040707</v>
      </c>
      <c r="E11857" s="97">
        <v>41070146</v>
      </c>
      <c r="F11857" s="96" t="s">
        <v>2321</v>
      </c>
      <c r="G11857" s="96">
        <v>106</v>
      </c>
      <c r="H11857" s="96">
        <v>0.48111999999999999</v>
      </c>
      <c r="I11857" s="810">
        <v>1</v>
      </c>
    </row>
    <row r="11858" spans="1:9" x14ac:dyDescent="0.15">
      <c r="A11858" s="694" t="s">
        <v>14236</v>
      </c>
      <c r="B11858" s="96">
        <v>441932</v>
      </c>
      <c r="C11858" s="96">
        <v>1</v>
      </c>
      <c r="D11858" s="97">
        <v>247654370</v>
      </c>
      <c r="E11858" s="97">
        <v>247655711</v>
      </c>
      <c r="F11858" s="96" t="s">
        <v>2321</v>
      </c>
      <c r="G11858" s="96">
        <v>5</v>
      </c>
      <c r="H11858" s="96">
        <v>0.48122999999999999</v>
      </c>
      <c r="I11858" s="810">
        <v>1</v>
      </c>
    </row>
    <row r="11859" spans="1:9" x14ac:dyDescent="0.15">
      <c r="A11859" s="694" t="s">
        <v>14237</v>
      </c>
      <c r="B11859" s="96">
        <v>7270</v>
      </c>
      <c r="C11859" s="96">
        <v>9</v>
      </c>
      <c r="D11859" s="97">
        <v>135250935</v>
      </c>
      <c r="E11859" s="97">
        <v>135282238</v>
      </c>
      <c r="F11859" s="96" t="s">
        <v>2328</v>
      </c>
      <c r="G11859" s="96">
        <v>79</v>
      </c>
      <c r="H11859" s="96">
        <v>0.48141</v>
      </c>
      <c r="I11859" s="810">
        <v>1</v>
      </c>
    </row>
    <row r="11860" spans="1:9" x14ac:dyDescent="0.15">
      <c r="A11860" s="694" t="s">
        <v>14238</v>
      </c>
      <c r="B11860" s="96">
        <v>154007</v>
      </c>
      <c r="C11860" s="96">
        <v>6</v>
      </c>
      <c r="D11860" s="97">
        <v>7590432</v>
      </c>
      <c r="E11860" s="97">
        <v>7612200</v>
      </c>
      <c r="F11860" s="96" t="s">
        <v>2321</v>
      </c>
      <c r="G11860" s="96">
        <v>69</v>
      </c>
      <c r="H11860" s="96">
        <v>0.48142000000000001</v>
      </c>
      <c r="I11860" s="810">
        <v>1</v>
      </c>
    </row>
    <row r="11861" spans="1:9" x14ac:dyDescent="0.15">
      <c r="A11861" s="694" t="s">
        <v>14239</v>
      </c>
      <c r="B11861" s="96">
        <v>126129</v>
      </c>
      <c r="C11861" s="96">
        <v>19</v>
      </c>
      <c r="D11861" s="97">
        <v>50194363</v>
      </c>
      <c r="E11861" s="97">
        <v>50216988</v>
      </c>
      <c r="F11861" s="96" t="s">
        <v>2321</v>
      </c>
      <c r="G11861" s="96">
        <v>77</v>
      </c>
      <c r="H11861" s="96">
        <v>0.4819</v>
      </c>
      <c r="I11861" s="810">
        <v>1</v>
      </c>
    </row>
    <row r="11862" spans="1:9" x14ac:dyDescent="0.15">
      <c r="A11862" s="694" t="s">
        <v>14240</v>
      </c>
      <c r="B11862" s="96">
        <v>55526</v>
      </c>
      <c r="C11862" s="96">
        <v>10</v>
      </c>
      <c r="D11862" s="97">
        <v>12110916</v>
      </c>
      <c r="E11862" s="97">
        <v>12165227</v>
      </c>
      <c r="F11862" s="96" t="s">
        <v>2321</v>
      </c>
      <c r="G11862" s="96">
        <v>185</v>
      </c>
      <c r="H11862" s="96">
        <v>0.48209000000000002</v>
      </c>
      <c r="I11862" s="810">
        <v>1</v>
      </c>
    </row>
    <row r="11863" spans="1:9" x14ac:dyDescent="0.15">
      <c r="A11863" s="694" t="s">
        <v>14241</v>
      </c>
      <c r="B11863" s="96">
        <v>251</v>
      </c>
      <c r="C11863" s="96">
        <v>2</v>
      </c>
      <c r="D11863" s="97">
        <v>233271552</v>
      </c>
      <c r="E11863" s="97">
        <v>233275424</v>
      </c>
      <c r="F11863" s="96" t="s">
        <v>2321</v>
      </c>
      <c r="G11863" s="96">
        <v>11</v>
      </c>
      <c r="H11863" s="96">
        <v>0.48229</v>
      </c>
      <c r="I11863" s="810">
        <v>1</v>
      </c>
    </row>
    <row r="11864" spans="1:9" x14ac:dyDescent="0.15">
      <c r="A11864" s="694" t="s">
        <v>14242</v>
      </c>
      <c r="B11864" s="96">
        <v>9878</v>
      </c>
      <c r="C11864" s="96">
        <v>14</v>
      </c>
      <c r="D11864" s="97">
        <v>21945335</v>
      </c>
      <c r="E11864" s="97">
        <v>21967319</v>
      </c>
      <c r="F11864" s="96" t="s">
        <v>2321</v>
      </c>
      <c r="G11864" s="96">
        <v>65</v>
      </c>
      <c r="H11864" s="96">
        <v>0.48236000000000001</v>
      </c>
      <c r="I11864" s="810">
        <v>1</v>
      </c>
    </row>
    <row r="11865" spans="1:9" x14ac:dyDescent="0.15">
      <c r="A11865" s="926">
        <v>42796</v>
      </c>
      <c r="B11865" s="96">
        <v>51257</v>
      </c>
      <c r="C11865" s="96">
        <v>19</v>
      </c>
      <c r="D11865" s="97">
        <v>8478187</v>
      </c>
      <c r="E11865" s="97">
        <v>8503901</v>
      </c>
      <c r="F11865" s="96" t="s">
        <v>2321</v>
      </c>
      <c r="G11865" s="96">
        <v>81</v>
      </c>
      <c r="H11865" s="96">
        <v>0.48238999999999999</v>
      </c>
      <c r="I11865" s="810">
        <v>1</v>
      </c>
    </row>
    <row r="11866" spans="1:9" x14ac:dyDescent="0.15">
      <c r="A11866" s="694" t="s">
        <v>14243</v>
      </c>
      <c r="B11866" s="96">
        <v>9493</v>
      </c>
      <c r="C11866" s="96">
        <v>15</v>
      </c>
      <c r="D11866" s="97">
        <v>69706585</v>
      </c>
      <c r="E11866" s="97">
        <v>69740766</v>
      </c>
      <c r="F11866" s="96" t="s">
        <v>2321</v>
      </c>
      <c r="G11866" s="96">
        <v>39</v>
      </c>
      <c r="H11866" s="96">
        <v>0.48260999999999998</v>
      </c>
      <c r="I11866" s="810">
        <v>1</v>
      </c>
    </row>
    <row r="11867" spans="1:9" x14ac:dyDescent="0.15">
      <c r="A11867" s="694" t="s">
        <v>14244</v>
      </c>
      <c r="B11867" s="96">
        <v>80305</v>
      </c>
      <c r="C11867" s="96">
        <v>22</v>
      </c>
      <c r="D11867" s="97">
        <v>50624344</v>
      </c>
      <c r="E11867" s="97">
        <v>50638027</v>
      </c>
      <c r="F11867" s="96" t="s">
        <v>2321</v>
      </c>
      <c r="G11867" s="96">
        <v>59</v>
      </c>
      <c r="H11867" s="96">
        <v>0.48264000000000001</v>
      </c>
      <c r="I11867" s="810">
        <v>1</v>
      </c>
    </row>
    <row r="11868" spans="1:9" x14ac:dyDescent="0.15">
      <c r="A11868" s="694" t="s">
        <v>14245</v>
      </c>
      <c r="B11868" s="96">
        <v>1230</v>
      </c>
      <c r="C11868" s="96">
        <v>3</v>
      </c>
      <c r="D11868" s="97">
        <v>46243200</v>
      </c>
      <c r="E11868" s="97">
        <v>46249832</v>
      </c>
      <c r="F11868" s="96" t="s">
        <v>2328</v>
      </c>
      <c r="G11868" s="96">
        <v>17</v>
      </c>
      <c r="H11868" s="96">
        <v>0.48276999999999998</v>
      </c>
      <c r="I11868" s="810">
        <v>1</v>
      </c>
    </row>
    <row r="11869" spans="1:9" x14ac:dyDescent="0.15">
      <c r="A11869" s="694" t="s">
        <v>14246</v>
      </c>
      <c r="B11869" s="96">
        <v>10254</v>
      </c>
      <c r="C11869" s="96">
        <v>2</v>
      </c>
      <c r="D11869" s="97">
        <v>152973315</v>
      </c>
      <c r="E11869" s="97">
        <v>153032506</v>
      </c>
      <c r="F11869" s="96" t="s">
        <v>2328</v>
      </c>
      <c r="G11869" s="96">
        <v>181</v>
      </c>
      <c r="H11869" s="96">
        <v>0.48281000000000002</v>
      </c>
      <c r="I11869" s="810">
        <v>1</v>
      </c>
    </row>
    <row r="11870" spans="1:9" x14ac:dyDescent="0.15">
      <c r="A11870" s="694" t="s">
        <v>14247</v>
      </c>
      <c r="B11870" s="96">
        <v>10849</v>
      </c>
      <c r="C11870" s="96">
        <v>19</v>
      </c>
      <c r="D11870" s="97">
        <v>45909467</v>
      </c>
      <c r="E11870" s="97">
        <v>45914024</v>
      </c>
      <c r="F11870" s="96" t="s">
        <v>2321</v>
      </c>
      <c r="G11870" s="96">
        <v>24</v>
      </c>
      <c r="H11870" s="96">
        <v>0.48282000000000003</v>
      </c>
      <c r="I11870" s="810">
        <v>1</v>
      </c>
    </row>
    <row r="11871" spans="1:9" x14ac:dyDescent="0.15">
      <c r="A11871" s="694" t="s">
        <v>14248</v>
      </c>
      <c r="B11871" s="96">
        <v>50807</v>
      </c>
      <c r="C11871" s="96">
        <v>8</v>
      </c>
      <c r="D11871" s="97">
        <v>131064350</v>
      </c>
      <c r="E11871" s="97">
        <v>131455906</v>
      </c>
      <c r="F11871" s="96" t="s">
        <v>2328</v>
      </c>
      <c r="G11871" s="96">
        <v>1502</v>
      </c>
      <c r="H11871" s="96">
        <v>0.48282000000000003</v>
      </c>
      <c r="I11871" s="810">
        <v>1</v>
      </c>
    </row>
    <row r="11872" spans="1:9" x14ac:dyDescent="0.15">
      <c r="A11872" s="694" t="s">
        <v>14249</v>
      </c>
      <c r="B11872" s="96">
        <v>729648</v>
      </c>
      <c r="C11872" s="96">
        <v>19</v>
      </c>
      <c r="D11872" s="97">
        <v>9800189</v>
      </c>
      <c r="E11872" s="97">
        <v>9811493</v>
      </c>
      <c r="F11872" s="96" t="s">
        <v>2328</v>
      </c>
      <c r="G11872" s="96">
        <v>50</v>
      </c>
      <c r="H11872" s="96">
        <v>0.48285</v>
      </c>
      <c r="I11872" s="810">
        <v>1</v>
      </c>
    </row>
    <row r="11873" spans="1:9" x14ac:dyDescent="0.15">
      <c r="A11873" s="694" t="s">
        <v>14250</v>
      </c>
      <c r="B11873" s="96">
        <v>3687</v>
      </c>
      <c r="C11873" s="96">
        <v>16</v>
      </c>
      <c r="D11873" s="97">
        <v>31366488</v>
      </c>
      <c r="E11873" s="97">
        <v>31394320</v>
      </c>
      <c r="F11873" s="96" t="s">
        <v>2321</v>
      </c>
      <c r="G11873" s="96">
        <v>47</v>
      </c>
      <c r="H11873" s="96">
        <v>0.48318</v>
      </c>
      <c r="I11873" s="810">
        <v>1</v>
      </c>
    </row>
    <row r="11874" spans="1:9" x14ac:dyDescent="0.15">
      <c r="A11874" s="694" t="s">
        <v>14251</v>
      </c>
      <c r="B11874" s="96">
        <v>80005</v>
      </c>
      <c r="C11874" s="96">
        <v>8</v>
      </c>
      <c r="D11874" s="97">
        <v>25042287</v>
      </c>
      <c r="E11874" s="97">
        <v>25273227</v>
      </c>
      <c r="F11874" s="96" t="s">
        <v>2321</v>
      </c>
      <c r="G11874" s="96">
        <v>751</v>
      </c>
      <c r="H11874" s="96">
        <v>0.48326000000000002</v>
      </c>
      <c r="I11874" s="810">
        <v>1</v>
      </c>
    </row>
    <row r="11875" spans="1:9" x14ac:dyDescent="0.15">
      <c r="A11875" s="694" t="s">
        <v>14252</v>
      </c>
      <c r="B11875" s="96">
        <v>117196</v>
      </c>
      <c r="C11875" s="96">
        <v>11</v>
      </c>
      <c r="D11875" s="97">
        <v>18194384</v>
      </c>
      <c r="E11875" s="97">
        <v>18195827</v>
      </c>
      <c r="F11875" s="96" t="s">
        <v>2321</v>
      </c>
      <c r="G11875" s="96">
        <v>9</v>
      </c>
      <c r="H11875" s="96">
        <v>0.48326999999999998</v>
      </c>
      <c r="I11875" s="810">
        <v>1</v>
      </c>
    </row>
    <row r="11876" spans="1:9" x14ac:dyDescent="0.15">
      <c r="A11876" s="694" t="s">
        <v>14253</v>
      </c>
      <c r="B11876" s="96">
        <v>84941</v>
      </c>
      <c r="C11876" s="96">
        <v>19</v>
      </c>
      <c r="D11876" s="97">
        <v>16244838</v>
      </c>
      <c r="E11876" s="97">
        <v>16269381</v>
      </c>
      <c r="F11876" s="96" t="s">
        <v>2321</v>
      </c>
      <c r="G11876" s="96">
        <v>59</v>
      </c>
      <c r="H11876" s="96">
        <v>0.48330000000000001</v>
      </c>
      <c r="I11876" s="810">
        <v>1</v>
      </c>
    </row>
    <row r="11877" spans="1:9" x14ac:dyDescent="0.15">
      <c r="A11877" s="694" t="s">
        <v>14254</v>
      </c>
      <c r="B11877" s="96">
        <v>283234</v>
      </c>
      <c r="C11877" s="96">
        <v>11</v>
      </c>
      <c r="D11877" s="97">
        <v>64107690</v>
      </c>
      <c r="E11877" s="97">
        <v>64125006</v>
      </c>
      <c r="F11877" s="96" t="s">
        <v>2321</v>
      </c>
      <c r="G11877" s="96">
        <v>59</v>
      </c>
      <c r="H11877" s="96">
        <v>0.48332999999999998</v>
      </c>
      <c r="I11877" s="810">
        <v>1</v>
      </c>
    </row>
    <row r="11878" spans="1:9" x14ac:dyDescent="0.15">
      <c r="A11878" s="694" t="s">
        <v>14255</v>
      </c>
      <c r="B11878" s="96">
        <v>151195</v>
      </c>
      <c r="C11878" s="96">
        <v>2</v>
      </c>
      <c r="D11878" s="97">
        <v>208576264</v>
      </c>
      <c r="E11878" s="97">
        <v>208620898</v>
      </c>
      <c r="F11878" s="96" t="s">
        <v>2321</v>
      </c>
      <c r="G11878" s="96">
        <v>131</v>
      </c>
      <c r="H11878" s="96">
        <v>0.48336000000000001</v>
      </c>
      <c r="I11878" s="810">
        <v>1</v>
      </c>
    </row>
    <row r="11879" spans="1:9" x14ac:dyDescent="0.15">
      <c r="A11879" s="694" t="s">
        <v>14256</v>
      </c>
      <c r="B11879" s="96">
        <v>100132386</v>
      </c>
      <c r="C11879" s="96">
        <v>17</v>
      </c>
      <c r="D11879" s="97">
        <v>39261641</v>
      </c>
      <c r="E11879" s="97">
        <v>39262740</v>
      </c>
      <c r="F11879" s="96" t="s">
        <v>2321</v>
      </c>
      <c r="G11879" s="96">
        <v>4</v>
      </c>
      <c r="H11879" s="96">
        <v>0.4834</v>
      </c>
      <c r="I11879" s="810">
        <v>1</v>
      </c>
    </row>
    <row r="11880" spans="1:9" x14ac:dyDescent="0.15">
      <c r="A11880" s="694" t="s">
        <v>14257</v>
      </c>
      <c r="B11880" s="96">
        <v>199974</v>
      </c>
      <c r="C11880" s="96">
        <v>1</v>
      </c>
      <c r="D11880" s="97">
        <v>47533160</v>
      </c>
      <c r="E11880" s="97">
        <v>47583992</v>
      </c>
      <c r="F11880" s="96" t="s">
        <v>2321</v>
      </c>
      <c r="G11880" s="96">
        <v>119</v>
      </c>
      <c r="H11880" s="96">
        <v>0.48343999999999998</v>
      </c>
      <c r="I11880" s="810">
        <v>1</v>
      </c>
    </row>
    <row r="11881" spans="1:9" x14ac:dyDescent="0.15">
      <c r="A11881" s="694" t="s">
        <v>14258</v>
      </c>
      <c r="B11881" s="96">
        <v>146434</v>
      </c>
      <c r="C11881" s="96">
        <v>16</v>
      </c>
      <c r="D11881" s="97">
        <v>3486110</v>
      </c>
      <c r="E11881" s="97">
        <v>3493490</v>
      </c>
      <c r="F11881" s="96" t="s">
        <v>2328</v>
      </c>
      <c r="G11881" s="96">
        <v>42</v>
      </c>
      <c r="H11881" s="96">
        <v>0.48344999999999999</v>
      </c>
      <c r="I11881" s="810">
        <v>1</v>
      </c>
    </row>
    <row r="11882" spans="1:9" x14ac:dyDescent="0.15">
      <c r="A11882" s="694" t="s">
        <v>14259</v>
      </c>
      <c r="B11882" s="96">
        <v>51705</v>
      </c>
      <c r="C11882" s="96">
        <v>4</v>
      </c>
      <c r="D11882" s="97">
        <v>101316498</v>
      </c>
      <c r="E11882" s="97">
        <v>101439250</v>
      </c>
      <c r="F11882" s="96" t="s">
        <v>2328</v>
      </c>
      <c r="G11882" s="96">
        <v>404</v>
      </c>
      <c r="H11882" s="96">
        <v>0.48348999999999998</v>
      </c>
      <c r="I11882" s="810">
        <v>1</v>
      </c>
    </row>
    <row r="11883" spans="1:9" x14ac:dyDescent="0.15">
      <c r="A11883" s="694" t="s">
        <v>14260</v>
      </c>
      <c r="B11883" s="96">
        <v>6769</v>
      </c>
      <c r="C11883" s="96">
        <v>3</v>
      </c>
      <c r="D11883" s="97">
        <v>36421842</v>
      </c>
      <c r="E11883" s="97">
        <v>36589499</v>
      </c>
      <c r="F11883" s="96" t="s">
        <v>2321</v>
      </c>
      <c r="G11883" s="96">
        <v>759</v>
      </c>
      <c r="H11883" s="96">
        <v>0.48357</v>
      </c>
      <c r="I11883" s="810">
        <v>1</v>
      </c>
    </row>
    <row r="11884" spans="1:9" x14ac:dyDescent="0.15">
      <c r="A11884" s="694" t="s">
        <v>14261</v>
      </c>
      <c r="B11884" s="96">
        <v>5630</v>
      </c>
      <c r="C11884" s="96">
        <v>12</v>
      </c>
      <c r="D11884" s="97">
        <v>49688796</v>
      </c>
      <c r="E11884" s="97">
        <v>49692481</v>
      </c>
      <c r="F11884" s="96" t="s">
        <v>2321</v>
      </c>
      <c r="G11884" s="96">
        <v>11</v>
      </c>
      <c r="H11884" s="96">
        <v>0.48365000000000002</v>
      </c>
      <c r="I11884" s="810">
        <v>1</v>
      </c>
    </row>
    <row r="11885" spans="1:9" x14ac:dyDescent="0.15">
      <c r="A11885" s="694" t="s">
        <v>14262</v>
      </c>
      <c r="B11885" s="96">
        <v>2730</v>
      </c>
      <c r="C11885" s="96">
        <v>1</v>
      </c>
      <c r="D11885" s="97">
        <v>94352590</v>
      </c>
      <c r="E11885" s="97">
        <v>94375154</v>
      </c>
      <c r="F11885" s="96" t="s">
        <v>2328</v>
      </c>
      <c r="G11885" s="96">
        <v>66</v>
      </c>
      <c r="H11885" s="96">
        <v>0.48370000000000002</v>
      </c>
      <c r="I11885" s="810">
        <v>1</v>
      </c>
    </row>
    <row r="11886" spans="1:9" x14ac:dyDescent="0.15">
      <c r="A11886" s="694" t="s">
        <v>14263</v>
      </c>
      <c r="B11886" s="96">
        <v>23512</v>
      </c>
      <c r="C11886" s="96">
        <v>17</v>
      </c>
      <c r="D11886" s="97">
        <v>30264044</v>
      </c>
      <c r="E11886" s="97">
        <v>30328057</v>
      </c>
      <c r="F11886" s="96" t="s">
        <v>2321</v>
      </c>
      <c r="G11886" s="96">
        <v>214</v>
      </c>
      <c r="H11886" s="96">
        <v>0.48387999999999998</v>
      </c>
      <c r="I11886" s="810">
        <v>1</v>
      </c>
    </row>
    <row r="11887" spans="1:9" x14ac:dyDescent="0.15">
      <c r="A11887" s="694" t="s">
        <v>14264</v>
      </c>
      <c r="B11887" s="96">
        <v>285498</v>
      </c>
      <c r="C11887" s="96">
        <v>4</v>
      </c>
      <c r="D11887" s="97">
        <v>1050039</v>
      </c>
      <c r="E11887" s="97">
        <v>1107352</v>
      </c>
      <c r="F11887" s="96" t="s">
        <v>2328</v>
      </c>
      <c r="G11887" s="96">
        <v>313</v>
      </c>
      <c r="H11887" s="96">
        <v>0.4839</v>
      </c>
      <c r="I11887" s="810">
        <v>1</v>
      </c>
    </row>
    <row r="11888" spans="1:9" x14ac:dyDescent="0.15">
      <c r="A11888" s="694" t="s">
        <v>14265</v>
      </c>
      <c r="B11888" s="96">
        <v>8687</v>
      </c>
      <c r="C11888" s="96">
        <v>17</v>
      </c>
      <c r="D11888" s="97">
        <v>39592621</v>
      </c>
      <c r="E11888" s="97">
        <v>39597596</v>
      </c>
      <c r="F11888" s="96" t="s">
        <v>2328</v>
      </c>
      <c r="G11888" s="96">
        <v>37</v>
      </c>
      <c r="H11888" s="96">
        <v>0.48401</v>
      </c>
      <c r="I11888" s="810">
        <v>1</v>
      </c>
    </row>
    <row r="11889" spans="1:9" x14ac:dyDescent="0.15">
      <c r="A11889" s="694" t="s">
        <v>14266</v>
      </c>
      <c r="B11889" s="96">
        <v>25929</v>
      </c>
      <c r="C11889" s="96">
        <v>5</v>
      </c>
      <c r="D11889" s="97">
        <v>154266976</v>
      </c>
      <c r="E11889" s="97">
        <v>154317776</v>
      </c>
      <c r="F11889" s="96" t="s">
        <v>2328</v>
      </c>
      <c r="G11889" s="96">
        <v>148</v>
      </c>
      <c r="H11889" s="96">
        <v>0.48407</v>
      </c>
      <c r="I11889" s="810">
        <v>1</v>
      </c>
    </row>
    <row r="11890" spans="1:9" x14ac:dyDescent="0.15">
      <c r="A11890" s="694" t="s">
        <v>14267</v>
      </c>
      <c r="B11890" s="96">
        <v>2006</v>
      </c>
      <c r="C11890" s="96">
        <v>7</v>
      </c>
      <c r="D11890" s="97">
        <v>73442119</v>
      </c>
      <c r="E11890" s="97">
        <v>73484237</v>
      </c>
      <c r="F11890" s="96" t="s">
        <v>2321</v>
      </c>
      <c r="G11890" s="96">
        <v>89</v>
      </c>
      <c r="H11890" s="96">
        <v>0.48415999999999998</v>
      </c>
      <c r="I11890" s="810">
        <v>1</v>
      </c>
    </row>
    <row r="11891" spans="1:9" x14ac:dyDescent="0.15">
      <c r="A11891" s="694" t="s">
        <v>14268</v>
      </c>
      <c r="B11891" s="96">
        <v>56903</v>
      </c>
      <c r="C11891" s="96">
        <v>7</v>
      </c>
      <c r="D11891" s="97">
        <v>4897369</v>
      </c>
      <c r="E11891" s="97">
        <v>4901625</v>
      </c>
      <c r="F11891" s="96" t="s">
        <v>2328</v>
      </c>
      <c r="G11891" s="96">
        <v>15</v>
      </c>
      <c r="H11891" s="96">
        <v>0.48419000000000001</v>
      </c>
      <c r="I11891" s="810">
        <v>1</v>
      </c>
    </row>
    <row r="11892" spans="1:9" x14ac:dyDescent="0.15">
      <c r="A11892" s="694" t="s">
        <v>14269</v>
      </c>
      <c r="B11892" s="96">
        <v>150684</v>
      </c>
      <c r="C11892" s="96">
        <v>2</v>
      </c>
      <c r="D11892" s="97">
        <v>62115904</v>
      </c>
      <c r="E11892" s="97">
        <v>62363205</v>
      </c>
      <c r="F11892" s="96" t="s">
        <v>2321</v>
      </c>
      <c r="G11892" s="96">
        <v>602</v>
      </c>
      <c r="H11892" s="96">
        <v>0.48427999999999999</v>
      </c>
      <c r="I11892" s="810">
        <v>1</v>
      </c>
    </row>
    <row r="11893" spans="1:9" x14ac:dyDescent="0.15">
      <c r="A11893" s="694" t="s">
        <v>14270</v>
      </c>
      <c r="B11893" s="96">
        <v>10598</v>
      </c>
      <c r="C11893" s="96">
        <v>14</v>
      </c>
      <c r="D11893" s="97">
        <v>77924373</v>
      </c>
      <c r="E11893" s="97">
        <v>77935815</v>
      </c>
      <c r="F11893" s="96" t="s">
        <v>2321</v>
      </c>
      <c r="G11893" s="96">
        <v>62</v>
      </c>
      <c r="H11893" s="96">
        <v>0.48430000000000001</v>
      </c>
      <c r="I11893" s="810">
        <v>1</v>
      </c>
    </row>
    <row r="11894" spans="1:9" x14ac:dyDescent="0.15">
      <c r="A11894" s="694" t="s">
        <v>14271</v>
      </c>
      <c r="B11894" s="96">
        <v>7436</v>
      </c>
      <c r="C11894" s="96">
        <v>9</v>
      </c>
      <c r="D11894" s="97">
        <v>2621679</v>
      </c>
      <c r="E11894" s="97">
        <v>2654485</v>
      </c>
      <c r="F11894" s="96" t="s">
        <v>2321</v>
      </c>
      <c r="G11894" s="96">
        <v>138</v>
      </c>
      <c r="H11894" s="96">
        <v>0.48433999999999999</v>
      </c>
      <c r="I11894" s="810">
        <v>1</v>
      </c>
    </row>
    <row r="11895" spans="1:9" x14ac:dyDescent="0.15">
      <c r="A11895" s="694" t="s">
        <v>14272</v>
      </c>
      <c r="B11895" s="96">
        <v>97</v>
      </c>
      <c r="C11895" s="96">
        <v>14</v>
      </c>
      <c r="D11895" s="97">
        <v>75519924</v>
      </c>
      <c r="E11895" s="97">
        <v>75536181</v>
      </c>
      <c r="F11895" s="96" t="s">
        <v>2328</v>
      </c>
      <c r="G11895" s="96">
        <v>34</v>
      </c>
      <c r="H11895" s="96">
        <v>0.48435</v>
      </c>
      <c r="I11895" s="810">
        <v>1</v>
      </c>
    </row>
    <row r="11896" spans="1:9" x14ac:dyDescent="0.15">
      <c r="A11896" s="694" t="s">
        <v>14273</v>
      </c>
      <c r="B11896" s="96">
        <v>2475</v>
      </c>
      <c r="C11896" s="96">
        <v>1</v>
      </c>
      <c r="D11896" s="97">
        <v>11166588</v>
      </c>
      <c r="E11896" s="97">
        <v>11322614</v>
      </c>
      <c r="F11896" s="96" t="s">
        <v>2328</v>
      </c>
      <c r="G11896" s="96">
        <v>327</v>
      </c>
      <c r="H11896" s="96">
        <v>0.48448000000000002</v>
      </c>
      <c r="I11896" s="810">
        <v>1</v>
      </c>
    </row>
    <row r="11897" spans="1:9" x14ac:dyDescent="0.15">
      <c r="A11897" s="694" t="s">
        <v>14274</v>
      </c>
      <c r="B11897" s="96">
        <v>6280</v>
      </c>
      <c r="C11897" s="96">
        <v>1</v>
      </c>
      <c r="D11897" s="97">
        <v>153330330</v>
      </c>
      <c r="E11897" s="97">
        <v>153333503</v>
      </c>
      <c r="F11897" s="96" t="s">
        <v>2321</v>
      </c>
      <c r="G11897" s="96">
        <v>3</v>
      </c>
      <c r="H11897" s="96">
        <v>0.48449999999999999</v>
      </c>
      <c r="I11897" s="810">
        <v>1</v>
      </c>
    </row>
    <row r="11898" spans="1:9" x14ac:dyDescent="0.15">
      <c r="A11898" s="694" t="s">
        <v>14275</v>
      </c>
      <c r="B11898" s="96">
        <v>4240</v>
      </c>
      <c r="C11898" s="96">
        <v>15</v>
      </c>
      <c r="D11898" s="97">
        <v>89441914</v>
      </c>
      <c r="E11898" s="97">
        <v>89456685</v>
      </c>
      <c r="F11898" s="96" t="s">
        <v>2328</v>
      </c>
      <c r="G11898" s="96">
        <v>65</v>
      </c>
      <c r="H11898" s="96">
        <v>0.48451</v>
      </c>
      <c r="I11898" s="810">
        <v>1</v>
      </c>
    </row>
    <row r="11899" spans="1:9" x14ac:dyDescent="0.15">
      <c r="A11899" s="694" t="s">
        <v>14276</v>
      </c>
      <c r="B11899" s="96">
        <v>65012</v>
      </c>
      <c r="C11899" s="96">
        <v>12</v>
      </c>
      <c r="D11899" s="97">
        <v>58013693</v>
      </c>
      <c r="E11899" s="97">
        <v>58019934</v>
      </c>
      <c r="F11899" s="96" t="s">
        <v>2321</v>
      </c>
      <c r="G11899" s="96">
        <v>16</v>
      </c>
      <c r="H11899" s="96">
        <v>0.48459000000000002</v>
      </c>
      <c r="I11899" s="810">
        <v>1</v>
      </c>
    </row>
    <row r="11900" spans="1:9" x14ac:dyDescent="0.15">
      <c r="A11900" s="694" t="s">
        <v>14277</v>
      </c>
      <c r="B11900" s="96">
        <v>54915</v>
      </c>
      <c r="C11900" s="96">
        <v>20</v>
      </c>
      <c r="D11900" s="97">
        <v>61826781</v>
      </c>
      <c r="E11900" s="97">
        <v>61847538</v>
      </c>
      <c r="F11900" s="96" t="s">
        <v>2328</v>
      </c>
      <c r="G11900" s="96">
        <v>59</v>
      </c>
      <c r="H11900" s="96">
        <v>0.48463000000000001</v>
      </c>
      <c r="I11900" s="810">
        <v>1</v>
      </c>
    </row>
    <row r="11901" spans="1:9" x14ac:dyDescent="0.15">
      <c r="A11901" s="694" t="s">
        <v>14278</v>
      </c>
      <c r="B11901" s="96">
        <v>151393</v>
      </c>
      <c r="C11901" s="96">
        <v>2</v>
      </c>
      <c r="D11901" s="97">
        <v>38152462</v>
      </c>
      <c r="E11901" s="97">
        <v>38294285</v>
      </c>
      <c r="F11901" s="96" t="s">
        <v>2321</v>
      </c>
      <c r="G11901" s="96">
        <v>513</v>
      </c>
      <c r="H11901" s="96">
        <v>0.48470000000000002</v>
      </c>
      <c r="I11901" s="810">
        <v>1</v>
      </c>
    </row>
    <row r="11902" spans="1:9" x14ac:dyDescent="0.15">
      <c r="A11902" s="694" t="s">
        <v>14279</v>
      </c>
      <c r="B11902" s="96">
        <v>2020</v>
      </c>
      <c r="C11902" s="96">
        <v>7</v>
      </c>
      <c r="D11902" s="97">
        <v>155250824</v>
      </c>
      <c r="E11902" s="97">
        <v>155257526</v>
      </c>
      <c r="F11902" s="96" t="s">
        <v>2321</v>
      </c>
      <c r="G11902" s="96">
        <v>29</v>
      </c>
      <c r="H11902" s="96">
        <v>0.48470000000000002</v>
      </c>
      <c r="I11902" s="810">
        <v>1</v>
      </c>
    </row>
    <row r="11903" spans="1:9" x14ac:dyDescent="0.15">
      <c r="A11903" s="694" t="s">
        <v>14280</v>
      </c>
      <c r="B11903" s="96">
        <v>714</v>
      </c>
      <c r="C11903" s="96">
        <v>1</v>
      </c>
      <c r="D11903" s="97">
        <v>22969969</v>
      </c>
      <c r="E11903" s="97">
        <v>22974603</v>
      </c>
      <c r="F11903" s="96" t="s">
        <v>2321</v>
      </c>
      <c r="G11903" s="96">
        <v>24</v>
      </c>
      <c r="H11903" s="96">
        <v>0.48471999999999998</v>
      </c>
      <c r="I11903" s="810">
        <v>1</v>
      </c>
    </row>
    <row r="11904" spans="1:9" x14ac:dyDescent="0.15">
      <c r="A11904" s="694" t="s">
        <v>14281</v>
      </c>
      <c r="B11904" s="96">
        <v>140775</v>
      </c>
      <c r="C11904" s="96">
        <v>17</v>
      </c>
      <c r="D11904" s="97">
        <v>18218594</v>
      </c>
      <c r="E11904" s="97">
        <v>18231370</v>
      </c>
      <c r="F11904" s="96" t="s">
        <v>2321</v>
      </c>
      <c r="G11904" s="96">
        <v>55</v>
      </c>
      <c r="H11904" s="96">
        <v>0.48474</v>
      </c>
      <c r="I11904" s="810">
        <v>1</v>
      </c>
    </row>
    <row r="11905" spans="1:9" x14ac:dyDescent="0.15">
      <c r="A11905" s="694" t="s">
        <v>14282</v>
      </c>
      <c r="B11905" s="96">
        <v>23534</v>
      </c>
      <c r="C11905" s="96">
        <v>7</v>
      </c>
      <c r="D11905" s="97">
        <v>128594234</v>
      </c>
      <c r="E11905" s="97">
        <v>128695227</v>
      </c>
      <c r="F11905" s="96" t="s">
        <v>2328</v>
      </c>
      <c r="G11905" s="96">
        <v>250</v>
      </c>
      <c r="H11905" s="96">
        <v>0.48483999999999999</v>
      </c>
      <c r="I11905" s="810">
        <v>1</v>
      </c>
    </row>
    <row r="11906" spans="1:9" x14ac:dyDescent="0.15">
      <c r="A11906" s="694" t="s">
        <v>14283</v>
      </c>
      <c r="B11906" s="96">
        <v>84816</v>
      </c>
      <c r="C11906" s="96">
        <v>6</v>
      </c>
      <c r="D11906" s="97">
        <v>107018903</v>
      </c>
      <c r="E11906" s="97">
        <v>107077373</v>
      </c>
      <c r="F11906" s="96" t="s">
        <v>2328</v>
      </c>
      <c r="G11906" s="96">
        <v>287</v>
      </c>
      <c r="H11906" s="96">
        <v>0.48485</v>
      </c>
      <c r="I11906" s="810">
        <v>1</v>
      </c>
    </row>
    <row r="11907" spans="1:9" x14ac:dyDescent="0.15">
      <c r="A11907" s="694" t="s">
        <v>14284</v>
      </c>
      <c r="B11907" s="96">
        <v>10816</v>
      </c>
      <c r="C11907" s="96">
        <v>20</v>
      </c>
      <c r="D11907" s="97">
        <v>44141101</v>
      </c>
      <c r="E11907" s="97">
        <v>44144264</v>
      </c>
      <c r="F11907" s="96" t="s">
        <v>2328</v>
      </c>
      <c r="G11907" s="96">
        <v>11</v>
      </c>
      <c r="H11907" s="96">
        <v>0.4849</v>
      </c>
      <c r="I11907" s="810">
        <v>1</v>
      </c>
    </row>
    <row r="11908" spans="1:9" x14ac:dyDescent="0.15">
      <c r="A11908" s="694" t="s">
        <v>14285</v>
      </c>
      <c r="B11908" s="96">
        <v>10392</v>
      </c>
      <c r="C11908" s="96">
        <v>7</v>
      </c>
      <c r="D11908" s="97">
        <v>30464143</v>
      </c>
      <c r="E11908" s="97">
        <v>30518426</v>
      </c>
      <c r="F11908" s="96" t="s">
        <v>2328</v>
      </c>
      <c r="G11908" s="96">
        <v>134</v>
      </c>
      <c r="H11908" s="96">
        <v>0.48496</v>
      </c>
      <c r="I11908" s="810">
        <v>1</v>
      </c>
    </row>
    <row r="11909" spans="1:9" x14ac:dyDescent="0.15">
      <c r="A11909" s="694" t="s">
        <v>14286</v>
      </c>
      <c r="B11909" s="96">
        <v>408029</v>
      </c>
      <c r="C11909" s="96">
        <v>2</v>
      </c>
      <c r="D11909" s="97">
        <v>132552534</v>
      </c>
      <c r="E11909" s="97">
        <v>132559234</v>
      </c>
      <c r="F11909" s="96" t="s">
        <v>2328</v>
      </c>
      <c r="G11909" s="96">
        <v>4</v>
      </c>
      <c r="H11909" s="96">
        <v>0.48501</v>
      </c>
      <c r="I11909" s="810">
        <v>1</v>
      </c>
    </row>
    <row r="11910" spans="1:9" x14ac:dyDescent="0.15">
      <c r="A11910" s="694" t="s">
        <v>14287</v>
      </c>
      <c r="B11910" s="96">
        <v>55243</v>
      </c>
      <c r="C11910" s="96">
        <v>1</v>
      </c>
      <c r="D11910" s="97">
        <v>157963063</v>
      </c>
      <c r="E11910" s="97">
        <v>158065846</v>
      </c>
      <c r="F11910" s="96" t="s">
        <v>2321</v>
      </c>
      <c r="G11910" s="96">
        <v>395</v>
      </c>
      <c r="H11910" s="96">
        <v>0.48507</v>
      </c>
      <c r="I11910" s="810">
        <v>1</v>
      </c>
    </row>
    <row r="11911" spans="1:9" x14ac:dyDescent="0.15">
      <c r="A11911" s="694" t="s">
        <v>14288</v>
      </c>
      <c r="B11911" s="96">
        <v>51011</v>
      </c>
      <c r="C11911" s="96">
        <v>2</v>
      </c>
      <c r="D11911" s="97">
        <v>96068439</v>
      </c>
      <c r="E11911" s="97">
        <v>96082357</v>
      </c>
      <c r="F11911" s="96" t="s">
        <v>2321</v>
      </c>
      <c r="G11911" s="96">
        <v>10</v>
      </c>
      <c r="H11911" s="96">
        <v>0.48508000000000001</v>
      </c>
      <c r="I11911" s="810">
        <v>1</v>
      </c>
    </row>
    <row r="11912" spans="1:9" x14ac:dyDescent="0.15">
      <c r="A11912" s="694" t="s">
        <v>14289</v>
      </c>
      <c r="B11912" s="96">
        <v>60598</v>
      </c>
      <c r="C11912" s="96">
        <v>20</v>
      </c>
      <c r="D11912" s="97">
        <v>43374488</v>
      </c>
      <c r="E11912" s="97">
        <v>43380954</v>
      </c>
      <c r="F11912" s="96" t="s">
        <v>2321</v>
      </c>
      <c r="G11912" s="96">
        <v>18</v>
      </c>
      <c r="H11912" s="96">
        <v>0.48509999999999998</v>
      </c>
      <c r="I11912" s="810">
        <v>1</v>
      </c>
    </row>
    <row r="11913" spans="1:9" x14ac:dyDescent="0.15">
      <c r="A11913" s="694" t="s">
        <v>14290</v>
      </c>
      <c r="B11913" s="96">
        <v>3903</v>
      </c>
      <c r="C11913" s="96">
        <v>19</v>
      </c>
      <c r="D11913" s="97">
        <v>54865235</v>
      </c>
      <c r="E11913" s="97">
        <v>54882241</v>
      </c>
      <c r="F11913" s="96" t="s">
        <v>2328</v>
      </c>
      <c r="G11913" s="96">
        <v>40</v>
      </c>
      <c r="H11913" s="96">
        <v>0.48512</v>
      </c>
      <c r="I11913" s="810">
        <v>1</v>
      </c>
    </row>
    <row r="11914" spans="1:9" x14ac:dyDescent="0.15">
      <c r="A11914" s="694" t="s">
        <v>14291</v>
      </c>
      <c r="B11914" s="96">
        <v>338657</v>
      </c>
      <c r="C11914" s="96">
        <v>11</v>
      </c>
      <c r="D11914" s="97">
        <v>118868843</v>
      </c>
      <c r="E11914" s="97">
        <v>118886455</v>
      </c>
      <c r="F11914" s="96" t="s">
        <v>2321</v>
      </c>
      <c r="G11914" s="96">
        <v>50</v>
      </c>
      <c r="H11914" s="96">
        <v>0.48516999999999999</v>
      </c>
      <c r="I11914" s="810">
        <v>1</v>
      </c>
    </row>
    <row r="11915" spans="1:9" x14ac:dyDescent="0.15">
      <c r="A11915" s="694" t="s">
        <v>14292</v>
      </c>
      <c r="B11915" s="96">
        <v>27180</v>
      </c>
      <c r="C11915" s="96">
        <v>19</v>
      </c>
      <c r="D11915" s="97">
        <v>51628137</v>
      </c>
      <c r="E11915" s="97">
        <v>51639520</v>
      </c>
      <c r="F11915" s="96" t="s">
        <v>2321</v>
      </c>
      <c r="G11915" s="96">
        <v>12</v>
      </c>
      <c r="H11915" s="96">
        <v>0.48520999999999997</v>
      </c>
      <c r="I11915" s="810">
        <v>1</v>
      </c>
    </row>
    <row r="11916" spans="1:9" x14ac:dyDescent="0.15">
      <c r="A11916" s="694" t="s">
        <v>14293</v>
      </c>
      <c r="B11916" s="96">
        <v>9482</v>
      </c>
      <c r="C11916" s="96">
        <v>17</v>
      </c>
      <c r="D11916" s="97">
        <v>9153788</v>
      </c>
      <c r="E11916" s="97">
        <v>9479275</v>
      </c>
      <c r="F11916" s="96" t="s">
        <v>2328</v>
      </c>
      <c r="G11916" s="96">
        <v>1034</v>
      </c>
      <c r="H11916" s="96">
        <v>0.48520999999999997</v>
      </c>
      <c r="I11916" s="810">
        <v>1</v>
      </c>
    </row>
    <row r="11917" spans="1:9" x14ac:dyDescent="0.15">
      <c r="A11917" s="694" t="s">
        <v>14294</v>
      </c>
      <c r="B11917" s="96">
        <v>81792</v>
      </c>
      <c r="C11917" s="96">
        <v>5</v>
      </c>
      <c r="D11917" s="97">
        <v>33523640</v>
      </c>
      <c r="E11917" s="97">
        <v>33892319</v>
      </c>
      <c r="F11917" s="96" t="s">
        <v>2328</v>
      </c>
      <c r="G11917" s="96">
        <v>1369</v>
      </c>
      <c r="H11917" s="96">
        <v>0.48526000000000002</v>
      </c>
      <c r="I11917" s="810">
        <v>1</v>
      </c>
    </row>
    <row r="11918" spans="1:9" x14ac:dyDescent="0.15">
      <c r="A11918" s="694" t="s">
        <v>14295</v>
      </c>
      <c r="B11918" s="96">
        <v>29110</v>
      </c>
      <c r="C11918" s="96">
        <v>12</v>
      </c>
      <c r="D11918" s="97">
        <v>64845840</v>
      </c>
      <c r="E11918" s="97">
        <v>64895899</v>
      </c>
      <c r="F11918" s="96" t="s">
        <v>2321</v>
      </c>
      <c r="G11918" s="96">
        <v>111</v>
      </c>
      <c r="H11918" s="96">
        <v>0.48526999999999998</v>
      </c>
      <c r="I11918" s="810">
        <v>1</v>
      </c>
    </row>
    <row r="11919" spans="1:9" x14ac:dyDescent="0.15">
      <c r="A11919" s="694" t="s">
        <v>14296</v>
      </c>
      <c r="B11919" s="96">
        <v>63929</v>
      </c>
      <c r="C11919" s="96">
        <v>22</v>
      </c>
      <c r="D11919" s="97">
        <v>41253085</v>
      </c>
      <c r="E11919" s="97">
        <v>41328823</v>
      </c>
      <c r="F11919" s="96" t="s">
        <v>2321</v>
      </c>
      <c r="G11919" s="96">
        <v>98</v>
      </c>
      <c r="H11919" s="96">
        <v>0.48547000000000001</v>
      </c>
      <c r="I11919" s="810">
        <v>1</v>
      </c>
    </row>
    <row r="11920" spans="1:9" x14ac:dyDescent="0.15">
      <c r="A11920" s="694" t="s">
        <v>14297</v>
      </c>
      <c r="B11920" s="96">
        <v>91179</v>
      </c>
      <c r="C11920" s="96">
        <v>22</v>
      </c>
      <c r="D11920" s="97">
        <v>20778874</v>
      </c>
      <c r="E11920" s="97">
        <v>20792146</v>
      </c>
      <c r="F11920" s="96" t="s">
        <v>2328</v>
      </c>
      <c r="G11920" s="96">
        <v>36</v>
      </c>
      <c r="H11920" s="96">
        <v>0.48548000000000002</v>
      </c>
      <c r="I11920" s="810">
        <v>1</v>
      </c>
    </row>
    <row r="11921" spans="1:9" x14ac:dyDescent="0.15">
      <c r="A11921" s="694" t="s">
        <v>14298</v>
      </c>
      <c r="B11921" s="96">
        <v>942</v>
      </c>
      <c r="C11921" s="96">
        <v>3</v>
      </c>
      <c r="D11921" s="97">
        <v>121774209</v>
      </c>
      <c r="E11921" s="97">
        <v>121839990</v>
      </c>
      <c r="F11921" s="96" t="s">
        <v>2321</v>
      </c>
      <c r="G11921" s="96">
        <v>157</v>
      </c>
      <c r="H11921" s="96">
        <v>0.48553000000000002</v>
      </c>
      <c r="I11921" s="810">
        <v>1</v>
      </c>
    </row>
    <row r="11922" spans="1:9" x14ac:dyDescent="0.15">
      <c r="A11922" s="694" t="s">
        <v>14299</v>
      </c>
      <c r="B11922" s="96">
        <v>64066</v>
      </c>
      <c r="C11922" s="96">
        <v>11</v>
      </c>
      <c r="D11922" s="97">
        <v>102562415</v>
      </c>
      <c r="E11922" s="97">
        <v>102576468</v>
      </c>
      <c r="F11922" s="96" t="s">
        <v>2328</v>
      </c>
      <c r="G11922" s="96">
        <v>81</v>
      </c>
      <c r="H11922" s="96">
        <v>0.48565999999999998</v>
      </c>
      <c r="I11922" s="810">
        <v>1</v>
      </c>
    </row>
    <row r="11923" spans="1:9" x14ac:dyDescent="0.15">
      <c r="A11923" s="694" t="s">
        <v>14300</v>
      </c>
      <c r="B11923" s="96">
        <v>151963</v>
      </c>
      <c r="C11923" s="96">
        <v>3</v>
      </c>
      <c r="D11923" s="97">
        <v>192514604</v>
      </c>
      <c r="E11923" s="97">
        <v>192635950</v>
      </c>
      <c r="F11923" s="96" t="s">
        <v>2328</v>
      </c>
      <c r="G11923" s="96">
        <v>396</v>
      </c>
      <c r="H11923" s="96">
        <v>0.48574000000000001</v>
      </c>
      <c r="I11923" s="810">
        <v>1</v>
      </c>
    </row>
    <row r="11924" spans="1:9" x14ac:dyDescent="0.15">
      <c r="A11924" s="694" t="s">
        <v>14301</v>
      </c>
      <c r="B11924" s="96">
        <v>23064</v>
      </c>
      <c r="C11924" s="96">
        <v>9</v>
      </c>
      <c r="D11924" s="97">
        <v>135136827</v>
      </c>
      <c r="E11924" s="97">
        <v>135232113</v>
      </c>
      <c r="F11924" s="96" t="s">
        <v>2328</v>
      </c>
      <c r="G11924" s="96">
        <v>377</v>
      </c>
      <c r="H11924" s="96">
        <v>0.48592999999999997</v>
      </c>
      <c r="I11924" s="810">
        <v>1</v>
      </c>
    </row>
    <row r="11925" spans="1:9" x14ac:dyDescent="0.15">
      <c r="A11925" s="694" t="s">
        <v>14302</v>
      </c>
      <c r="B11925" s="96">
        <v>343263</v>
      </c>
      <c r="C11925" s="96">
        <v>1</v>
      </c>
      <c r="D11925" s="97">
        <v>109834987</v>
      </c>
      <c r="E11925" s="97">
        <v>109849663</v>
      </c>
      <c r="F11925" s="96" t="s">
        <v>2328</v>
      </c>
      <c r="G11925" s="96">
        <v>46</v>
      </c>
      <c r="H11925" s="96">
        <v>0.48609000000000002</v>
      </c>
      <c r="I11925" s="810">
        <v>1</v>
      </c>
    </row>
    <row r="11926" spans="1:9" x14ac:dyDescent="0.15">
      <c r="A11926" s="694" t="s">
        <v>14303</v>
      </c>
      <c r="B11926" s="96">
        <v>339229</v>
      </c>
      <c r="C11926" s="96">
        <v>17</v>
      </c>
      <c r="D11926" s="97">
        <v>79632066</v>
      </c>
      <c r="E11926" s="97">
        <v>79633618</v>
      </c>
      <c r="F11926" s="96" t="s">
        <v>2328</v>
      </c>
      <c r="G11926" s="96">
        <v>1</v>
      </c>
      <c r="H11926" s="96">
        <v>0.48609999999999998</v>
      </c>
      <c r="I11926" s="810">
        <v>1</v>
      </c>
    </row>
    <row r="11927" spans="1:9" x14ac:dyDescent="0.15">
      <c r="A11927" s="694" t="s">
        <v>14304</v>
      </c>
      <c r="B11927" s="96">
        <v>23221</v>
      </c>
      <c r="C11927" s="96">
        <v>8</v>
      </c>
      <c r="D11927" s="97">
        <v>22844930</v>
      </c>
      <c r="E11927" s="97">
        <v>22877710</v>
      </c>
      <c r="F11927" s="96" t="s">
        <v>2321</v>
      </c>
      <c r="G11927" s="96">
        <v>87</v>
      </c>
      <c r="H11927" s="96">
        <v>0.48649999999999999</v>
      </c>
      <c r="I11927" s="810">
        <v>1</v>
      </c>
    </row>
    <row r="11928" spans="1:9" x14ac:dyDescent="0.15">
      <c r="A11928" s="694" t="s">
        <v>14305</v>
      </c>
      <c r="B11928" s="96">
        <v>157695</v>
      </c>
      <c r="C11928" s="96">
        <v>8</v>
      </c>
      <c r="D11928" s="97">
        <v>439790</v>
      </c>
      <c r="E11928" s="97">
        <v>495781</v>
      </c>
      <c r="F11928" s="96" t="s">
        <v>2328</v>
      </c>
      <c r="G11928" s="96">
        <v>309</v>
      </c>
      <c r="H11928" s="96">
        <v>0.48651</v>
      </c>
      <c r="I11928" s="810">
        <v>1</v>
      </c>
    </row>
    <row r="11929" spans="1:9" x14ac:dyDescent="0.15">
      <c r="A11929" s="694" t="s">
        <v>14306</v>
      </c>
      <c r="B11929" s="96">
        <v>51802</v>
      </c>
      <c r="C11929" s="96">
        <v>4</v>
      </c>
      <c r="D11929" s="97">
        <v>156750881</v>
      </c>
      <c r="E11929" s="97">
        <v>156787425</v>
      </c>
      <c r="F11929" s="96" t="s">
        <v>2328</v>
      </c>
      <c r="G11929" s="96">
        <v>177</v>
      </c>
      <c r="H11929" s="96">
        <v>0.48658000000000001</v>
      </c>
      <c r="I11929" s="810">
        <v>1</v>
      </c>
    </row>
    <row r="11930" spans="1:9" x14ac:dyDescent="0.15">
      <c r="A11930" s="694" t="s">
        <v>14307</v>
      </c>
      <c r="B11930" s="96">
        <v>3189</v>
      </c>
      <c r="C11930" s="96">
        <v>10</v>
      </c>
      <c r="D11930" s="97">
        <v>70091768</v>
      </c>
      <c r="E11930" s="97">
        <v>70102953</v>
      </c>
      <c r="F11930" s="96" t="s">
        <v>2321</v>
      </c>
      <c r="G11930" s="96">
        <v>22</v>
      </c>
      <c r="H11930" s="96">
        <v>0.48660999999999999</v>
      </c>
      <c r="I11930" s="810">
        <v>1</v>
      </c>
    </row>
    <row r="11931" spans="1:9" x14ac:dyDescent="0.15">
      <c r="A11931" s="694" t="s">
        <v>14308</v>
      </c>
      <c r="B11931" s="96">
        <v>389199</v>
      </c>
      <c r="C11931" s="96">
        <v>4</v>
      </c>
      <c r="D11931" s="97">
        <v>7940734</v>
      </c>
      <c r="E11931" s="97">
        <v>7942023</v>
      </c>
      <c r="F11931" s="96" t="s">
        <v>2321</v>
      </c>
      <c r="G11931" s="96">
        <v>9</v>
      </c>
      <c r="H11931" s="96">
        <v>0.48660999999999999</v>
      </c>
      <c r="I11931" s="810">
        <v>1</v>
      </c>
    </row>
    <row r="11932" spans="1:9" x14ac:dyDescent="0.15">
      <c r="A11932" s="694" t="s">
        <v>14309</v>
      </c>
      <c r="B11932" s="96">
        <v>51412</v>
      </c>
      <c r="C11932" s="96">
        <v>7</v>
      </c>
      <c r="D11932" s="97">
        <v>100240720</v>
      </c>
      <c r="E11932" s="97">
        <v>100254084</v>
      </c>
      <c r="F11932" s="96" t="s">
        <v>2328</v>
      </c>
      <c r="G11932" s="96">
        <v>26</v>
      </c>
      <c r="H11932" s="96">
        <v>0.48663000000000001</v>
      </c>
      <c r="I11932" s="810">
        <v>1</v>
      </c>
    </row>
    <row r="11933" spans="1:9" x14ac:dyDescent="0.15">
      <c r="A11933" s="694" t="s">
        <v>14310</v>
      </c>
      <c r="B11933" s="96">
        <v>125115</v>
      </c>
      <c r="C11933" s="96">
        <v>17</v>
      </c>
      <c r="D11933" s="97">
        <v>39133968</v>
      </c>
      <c r="E11933" s="97">
        <v>39143387</v>
      </c>
      <c r="F11933" s="96" t="s">
        <v>2328</v>
      </c>
      <c r="G11933" s="96">
        <v>85</v>
      </c>
      <c r="H11933" s="96">
        <v>0.48674000000000001</v>
      </c>
      <c r="I11933" s="810">
        <v>1</v>
      </c>
    </row>
    <row r="11934" spans="1:9" x14ac:dyDescent="0.15">
      <c r="A11934" s="694" t="s">
        <v>14311</v>
      </c>
      <c r="B11934" s="96">
        <v>10233</v>
      </c>
      <c r="C11934" s="96">
        <v>12</v>
      </c>
      <c r="D11934" s="97">
        <v>7013897</v>
      </c>
      <c r="E11934" s="97">
        <v>7023406</v>
      </c>
      <c r="F11934" s="96" t="s">
        <v>2321</v>
      </c>
      <c r="G11934" s="96">
        <v>19</v>
      </c>
      <c r="H11934" s="96">
        <v>0.48676000000000003</v>
      </c>
      <c r="I11934" s="810">
        <v>1</v>
      </c>
    </row>
    <row r="11935" spans="1:9" x14ac:dyDescent="0.15">
      <c r="A11935" s="694" t="s">
        <v>1521</v>
      </c>
      <c r="B11935" s="96">
        <v>2802</v>
      </c>
      <c r="C11935" s="96">
        <v>12</v>
      </c>
      <c r="D11935" s="97">
        <v>133345495</v>
      </c>
      <c r="E11935" s="97">
        <v>133405659</v>
      </c>
      <c r="F11935" s="96" t="s">
        <v>2328</v>
      </c>
      <c r="G11935" s="96">
        <v>237</v>
      </c>
      <c r="H11935" s="96">
        <v>0.48686000000000001</v>
      </c>
      <c r="I11935" s="810">
        <v>1</v>
      </c>
    </row>
    <row r="11936" spans="1:9" x14ac:dyDescent="0.15">
      <c r="A11936" s="694" t="s">
        <v>14312</v>
      </c>
      <c r="B11936" s="96">
        <v>6997</v>
      </c>
      <c r="C11936" s="96">
        <v>3</v>
      </c>
      <c r="D11936" s="97">
        <v>46616045</v>
      </c>
      <c r="E11936" s="97">
        <v>46623953</v>
      </c>
      <c r="F11936" s="96" t="s">
        <v>2321</v>
      </c>
      <c r="G11936" s="96">
        <v>42</v>
      </c>
      <c r="H11936" s="96">
        <v>0.4869</v>
      </c>
      <c r="I11936" s="810">
        <v>1</v>
      </c>
    </row>
    <row r="11937" spans="1:9" x14ac:dyDescent="0.15">
      <c r="A11937" s="694" t="s">
        <v>14313</v>
      </c>
      <c r="B11937" s="96">
        <v>4723</v>
      </c>
      <c r="C11937" s="96">
        <v>11</v>
      </c>
      <c r="D11937" s="97">
        <v>67374323</v>
      </c>
      <c r="E11937" s="97">
        <v>67380012</v>
      </c>
      <c r="F11937" s="96" t="s">
        <v>2321</v>
      </c>
      <c r="G11937" s="96">
        <v>9</v>
      </c>
      <c r="H11937" s="96">
        <v>0.48694999999999999</v>
      </c>
      <c r="I11937" s="810">
        <v>1</v>
      </c>
    </row>
    <row r="11938" spans="1:9" x14ac:dyDescent="0.15">
      <c r="A11938" s="694" t="s">
        <v>14314</v>
      </c>
      <c r="B11938" s="96">
        <v>10391</v>
      </c>
      <c r="C11938" s="96">
        <v>15</v>
      </c>
      <c r="D11938" s="97">
        <v>68851614</v>
      </c>
      <c r="E11938" s="97">
        <v>69020145</v>
      </c>
      <c r="F11938" s="96" t="s">
        <v>2321</v>
      </c>
      <c r="G11938" s="96">
        <v>567</v>
      </c>
      <c r="H11938" s="96">
        <v>0.48698000000000002</v>
      </c>
      <c r="I11938" s="810">
        <v>1</v>
      </c>
    </row>
    <row r="11939" spans="1:9" x14ac:dyDescent="0.15">
      <c r="A11939" s="694" t="s">
        <v>14315</v>
      </c>
      <c r="B11939" s="96">
        <v>196883</v>
      </c>
      <c r="C11939" s="96">
        <v>14</v>
      </c>
      <c r="D11939" s="97">
        <v>24787555</v>
      </c>
      <c r="E11939" s="97">
        <v>24804277</v>
      </c>
      <c r="F11939" s="96" t="s">
        <v>2328</v>
      </c>
      <c r="G11939" s="96">
        <v>67</v>
      </c>
      <c r="H11939" s="96">
        <v>0.48714000000000002</v>
      </c>
      <c r="I11939" s="810">
        <v>1</v>
      </c>
    </row>
    <row r="11940" spans="1:9" x14ac:dyDescent="0.15">
      <c r="A11940" s="694" t="s">
        <v>14316</v>
      </c>
      <c r="B11940" s="96">
        <v>122706</v>
      </c>
      <c r="C11940" s="96">
        <v>14</v>
      </c>
      <c r="D11940" s="97">
        <v>23511376</v>
      </c>
      <c r="E11940" s="97">
        <v>23513269</v>
      </c>
      <c r="F11940" s="96" t="s">
        <v>2321</v>
      </c>
      <c r="G11940" s="96">
        <v>6</v>
      </c>
      <c r="H11940" s="96">
        <v>0.48734</v>
      </c>
      <c r="I11940" s="810">
        <v>1</v>
      </c>
    </row>
    <row r="11941" spans="1:9" x14ac:dyDescent="0.15">
      <c r="A11941" s="694" t="s">
        <v>14317</v>
      </c>
      <c r="B11941" s="96">
        <v>5432</v>
      </c>
      <c r="C11941" s="96">
        <v>16</v>
      </c>
      <c r="D11941" s="97">
        <v>57496551</v>
      </c>
      <c r="E11941" s="97">
        <v>57505921</v>
      </c>
      <c r="F11941" s="96" t="s">
        <v>2321</v>
      </c>
      <c r="G11941" s="96">
        <v>28</v>
      </c>
      <c r="H11941" s="96">
        <v>0.48734</v>
      </c>
      <c r="I11941" s="810">
        <v>1</v>
      </c>
    </row>
    <row r="11942" spans="1:9" x14ac:dyDescent="0.15">
      <c r="A11942" s="694" t="s">
        <v>14318</v>
      </c>
      <c r="B11942" s="96">
        <v>26</v>
      </c>
      <c r="C11942" s="96">
        <v>7</v>
      </c>
      <c r="D11942" s="97">
        <v>150524336</v>
      </c>
      <c r="E11942" s="97">
        <v>150558379</v>
      </c>
      <c r="F11942" s="96" t="s">
        <v>2321</v>
      </c>
      <c r="G11942" s="96">
        <v>187</v>
      </c>
      <c r="H11942" s="96">
        <v>0.48743999999999998</v>
      </c>
      <c r="I11942" s="810">
        <v>1</v>
      </c>
    </row>
    <row r="11943" spans="1:9" x14ac:dyDescent="0.15">
      <c r="A11943" s="694" t="s">
        <v>14319</v>
      </c>
      <c r="B11943" s="96">
        <v>6723</v>
      </c>
      <c r="C11943" s="96">
        <v>1</v>
      </c>
      <c r="D11943" s="97">
        <v>11114649</v>
      </c>
      <c r="E11943" s="97">
        <v>11120091</v>
      </c>
      <c r="F11943" s="96" t="s">
        <v>2328</v>
      </c>
      <c r="G11943" s="96">
        <v>7</v>
      </c>
      <c r="H11943" s="96">
        <v>0.48744999999999999</v>
      </c>
      <c r="I11943" s="810">
        <v>1</v>
      </c>
    </row>
    <row r="11944" spans="1:9" x14ac:dyDescent="0.15">
      <c r="A11944" s="694" t="s">
        <v>14320</v>
      </c>
      <c r="B11944" s="96">
        <v>9907</v>
      </c>
      <c r="C11944" s="96">
        <v>7</v>
      </c>
      <c r="D11944" s="97">
        <v>4815262</v>
      </c>
      <c r="E11944" s="97">
        <v>4834026</v>
      </c>
      <c r="F11944" s="96" t="s">
        <v>2321</v>
      </c>
      <c r="G11944" s="96">
        <v>109</v>
      </c>
      <c r="H11944" s="96">
        <v>0.48744999999999999</v>
      </c>
      <c r="I11944" s="810">
        <v>1</v>
      </c>
    </row>
    <row r="11945" spans="1:9" x14ac:dyDescent="0.15">
      <c r="A11945" s="694" t="s">
        <v>14321</v>
      </c>
      <c r="B11945" s="96">
        <v>7324</v>
      </c>
      <c r="C11945" s="96">
        <v>3</v>
      </c>
      <c r="D11945" s="97">
        <v>23847384</v>
      </c>
      <c r="E11945" s="97">
        <v>23933131</v>
      </c>
      <c r="F11945" s="96" t="s">
        <v>2321</v>
      </c>
      <c r="G11945" s="96">
        <v>213</v>
      </c>
      <c r="H11945" s="96">
        <v>0.48751</v>
      </c>
      <c r="I11945" s="810">
        <v>1</v>
      </c>
    </row>
    <row r="11946" spans="1:9" x14ac:dyDescent="0.15">
      <c r="A11946" s="694" t="s">
        <v>14322</v>
      </c>
      <c r="B11946" s="96">
        <v>84290</v>
      </c>
      <c r="C11946" s="96">
        <v>16</v>
      </c>
      <c r="D11946" s="97">
        <v>55600584</v>
      </c>
      <c r="E11946" s="97">
        <v>55601592</v>
      </c>
      <c r="F11946" s="96" t="s">
        <v>2321</v>
      </c>
      <c r="G11946" s="96">
        <v>4</v>
      </c>
      <c r="H11946" s="96">
        <v>0.48752000000000001</v>
      </c>
      <c r="I11946" s="810">
        <v>1</v>
      </c>
    </row>
    <row r="11947" spans="1:9" x14ac:dyDescent="0.15">
      <c r="A11947" s="694" t="s">
        <v>14323</v>
      </c>
      <c r="B11947" s="96">
        <v>7975</v>
      </c>
      <c r="C11947" s="96">
        <v>7</v>
      </c>
      <c r="D11947" s="97">
        <v>1570368</v>
      </c>
      <c r="E11947" s="97">
        <v>1582679</v>
      </c>
      <c r="F11947" s="96" t="s">
        <v>2321</v>
      </c>
      <c r="G11947" s="96">
        <v>39</v>
      </c>
      <c r="H11947" s="96">
        <v>0.48753000000000002</v>
      </c>
      <c r="I11947" s="810">
        <v>1</v>
      </c>
    </row>
    <row r="11948" spans="1:9" x14ac:dyDescent="0.15">
      <c r="A11948" s="694" t="s">
        <v>14324</v>
      </c>
      <c r="B11948" s="96">
        <v>145942</v>
      </c>
      <c r="C11948" s="96">
        <v>15</v>
      </c>
      <c r="D11948" s="97">
        <v>38226801</v>
      </c>
      <c r="E11948" s="97">
        <v>38243623</v>
      </c>
      <c r="F11948" s="96" t="s">
        <v>2321</v>
      </c>
      <c r="G11948" s="96">
        <v>58</v>
      </c>
      <c r="H11948" s="96">
        <v>0.48764000000000002</v>
      </c>
      <c r="I11948" s="810">
        <v>1</v>
      </c>
    </row>
    <row r="11949" spans="1:9" x14ac:dyDescent="0.15">
      <c r="A11949" s="694" t="s">
        <v>14325</v>
      </c>
      <c r="B11949" s="96">
        <v>390231</v>
      </c>
      <c r="C11949" s="96">
        <v>11</v>
      </c>
      <c r="D11949" s="97">
        <v>89443467</v>
      </c>
      <c r="E11949" s="97">
        <v>89451040</v>
      </c>
      <c r="F11949" s="96" t="s">
        <v>2321</v>
      </c>
      <c r="G11949" s="96">
        <v>19</v>
      </c>
      <c r="H11949" s="96">
        <v>0.48764000000000002</v>
      </c>
      <c r="I11949" s="810">
        <v>1</v>
      </c>
    </row>
    <row r="11950" spans="1:9" x14ac:dyDescent="0.15">
      <c r="A11950" s="694" t="s">
        <v>14326</v>
      </c>
      <c r="B11950" s="96">
        <v>51585</v>
      </c>
      <c r="C11950" s="96">
        <v>11</v>
      </c>
      <c r="D11950" s="97">
        <v>82868137</v>
      </c>
      <c r="E11950" s="97">
        <v>82896836</v>
      </c>
      <c r="F11950" s="96" t="s">
        <v>2321</v>
      </c>
      <c r="G11950" s="96">
        <v>53</v>
      </c>
      <c r="H11950" s="96">
        <v>0.48775000000000002</v>
      </c>
      <c r="I11950" s="810">
        <v>1</v>
      </c>
    </row>
    <row r="11951" spans="1:9" x14ac:dyDescent="0.15">
      <c r="A11951" s="694" t="s">
        <v>14327</v>
      </c>
      <c r="B11951" s="96">
        <v>6490</v>
      </c>
      <c r="C11951" s="96">
        <v>12</v>
      </c>
      <c r="D11951" s="97">
        <v>56347889</v>
      </c>
      <c r="E11951" s="97">
        <v>56360523</v>
      </c>
      <c r="F11951" s="96" t="s">
        <v>2328</v>
      </c>
      <c r="G11951" s="96">
        <v>14</v>
      </c>
      <c r="H11951" s="96">
        <v>0.48780000000000001</v>
      </c>
      <c r="I11951" s="810">
        <v>1</v>
      </c>
    </row>
    <row r="11952" spans="1:9" x14ac:dyDescent="0.15">
      <c r="A11952" s="694" t="s">
        <v>14328</v>
      </c>
      <c r="B11952" s="96">
        <v>84920</v>
      </c>
      <c r="C11952" s="96">
        <v>12</v>
      </c>
      <c r="D11952" s="97">
        <v>34175216</v>
      </c>
      <c r="E11952" s="97">
        <v>34181237</v>
      </c>
      <c r="F11952" s="96" t="s">
        <v>2321</v>
      </c>
      <c r="G11952" s="96">
        <v>25</v>
      </c>
      <c r="H11952" s="96">
        <v>0.48804999999999998</v>
      </c>
      <c r="I11952" s="810">
        <v>1</v>
      </c>
    </row>
    <row r="11953" spans="1:9" x14ac:dyDescent="0.15">
      <c r="A11953" s="694" t="s">
        <v>14329</v>
      </c>
      <c r="B11953" s="96">
        <v>317762</v>
      </c>
      <c r="C11953" s="96">
        <v>14</v>
      </c>
      <c r="D11953" s="97">
        <v>99977603</v>
      </c>
      <c r="E11953" s="97">
        <v>100070727</v>
      </c>
      <c r="F11953" s="96" t="s">
        <v>2328</v>
      </c>
      <c r="G11953" s="96">
        <v>353</v>
      </c>
      <c r="H11953" s="96">
        <v>0.48813000000000001</v>
      </c>
      <c r="I11953" s="810">
        <v>1</v>
      </c>
    </row>
    <row r="11954" spans="1:9" x14ac:dyDescent="0.15">
      <c r="A11954" s="694" t="s">
        <v>14330</v>
      </c>
      <c r="B11954" s="96">
        <v>5346</v>
      </c>
      <c r="C11954" s="96">
        <v>15</v>
      </c>
      <c r="D11954" s="97">
        <v>90207598</v>
      </c>
      <c r="E11954" s="97">
        <v>90222648</v>
      </c>
      <c r="F11954" s="96" t="s">
        <v>2328</v>
      </c>
      <c r="G11954" s="96">
        <v>56</v>
      </c>
      <c r="H11954" s="96">
        <v>0.48813000000000001</v>
      </c>
      <c r="I11954" s="810">
        <v>1</v>
      </c>
    </row>
    <row r="11955" spans="1:9" x14ac:dyDescent="0.15">
      <c r="A11955" s="694" t="s">
        <v>14331</v>
      </c>
      <c r="B11955" s="96">
        <v>56918</v>
      </c>
      <c r="C11955" s="96">
        <v>2</v>
      </c>
      <c r="D11955" s="97">
        <v>228474806</v>
      </c>
      <c r="E11955" s="97">
        <v>228498036</v>
      </c>
      <c r="F11955" s="96" t="s">
        <v>2328</v>
      </c>
      <c r="G11955" s="96">
        <v>175</v>
      </c>
      <c r="H11955" s="96">
        <v>0.48814000000000002</v>
      </c>
      <c r="I11955" s="810">
        <v>1</v>
      </c>
    </row>
    <row r="11956" spans="1:9" x14ac:dyDescent="0.15">
      <c r="A11956" s="694" t="s">
        <v>14332</v>
      </c>
      <c r="B11956" s="96">
        <v>81341</v>
      </c>
      <c r="C11956" s="96">
        <v>11</v>
      </c>
      <c r="D11956" s="97">
        <v>58034264</v>
      </c>
      <c r="E11956" s="97">
        <v>58035732</v>
      </c>
      <c r="F11956" s="96" t="s">
        <v>2328</v>
      </c>
      <c r="G11956" s="96">
        <v>5</v>
      </c>
      <c r="H11956" s="96">
        <v>0.48816999999999999</v>
      </c>
      <c r="I11956" s="810">
        <v>1</v>
      </c>
    </row>
    <row r="11957" spans="1:9" x14ac:dyDescent="0.15">
      <c r="A11957" s="694" t="s">
        <v>14333</v>
      </c>
      <c r="B11957" s="96">
        <v>55663</v>
      </c>
      <c r="C11957" s="96">
        <v>19</v>
      </c>
      <c r="D11957" s="97">
        <v>58985910</v>
      </c>
      <c r="E11957" s="97">
        <v>58992601</v>
      </c>
      <c r="F11957" s="96" t="s">
        <v>2321</v>
      </c>
      <c r="G11957" s="96">
        <v>13</v>
      </c>
      <c r="H11957" s="96">
        <v>0.48821999999999999</v>
      </c>
      <c r="I11957" s="810">
        <v>1</v>
      </c>
    </row>
    <row r="11958" spans="1:9" x14ac:dyDescent="0.15">
      <c r="A11958" s="694" t="s">
        <v>14334</v>
      </c>
      <c r="B11958" s="96">
        <v>200407</v>
      </c>
      <c r="C11958" s="96">
        <v>2</v>
      </c>
      <c r="D11958" s="97">
        <v>101964816</v>
      </c>
      <c r="E11958" s="97">
        <v>102003965</v>
      </c>
      <c r="F11958" s="96" t="s">
        <v>2328</v>
      </c>
      <c r="G11958" s="96">
        <v>121</v>
      </c>
      <c r="H11958" s="96">
        <v>0.48824000000000001</v>
      </c>
      <c r="I11958" s="810">
        <v>1</v>
      </c>
    </row>
    <row r="11959" spans="1:9" x14ac:dyDescent="0.15">
      <c r="A11959" s="694" t="s">
        <v>14335</v>
      </c>
      <c r="B11959" s="96">
        <v>4644</v>
      </c>
      <c r="C11959" s="96">
        <v>15</v>
      </c>
      <c r="D11959" s="97">
        <v>52599480</v>
      </c>
      <c r="E11959" s="97">
        <v>52821247</v>
      </c>
      <c r="F11959" s="96" t="s">
        <v>2328</v>
      </c>
      <c r="G11959" s="96">
        <v>869</v>
      </c>
      <c r="H11959" s="96">
        <v>0.48829</v>
      </c>
      <c r="I11959" s="810">
        <v>1</v>
      </c>
    </row>
    <row r="11960" spans="1:9" x14ac:dyDescent="0.15">
      <c r="A11960" s="694" t="s">
        <v>14336</v>
      </c>
      <c r="B11960" s="96">
        <v>386683</v>
      </c>
      <c r="C11960" s="96">
        <v>21</v>
      </c>
      <c r="D11960" s="97">
        <v>46077849</v>
      </c>
      <c r="E11960" s="97">
        <v>46078258</v>
      </c>
      <c r="F11960" s="96" t="s">
        <v>2321</v>
      </c>
      <c r="G11960" s="96">
        <v>2</v>
      </c>
      <c r="H11960" s="96">
        <v>0.48858000000000001</v>
      </c>
      <c r="I11960" s="810">
        <v>1</v>
      </c>
    </row>
    <row r="11961" spans="1:9" x14ac:dyDescent="0.15">
      <c r="A11961" s="694" t="s">
        <v>14337</v>
      </c>
      <c r="B11961" s="96">
        <v>221264</v>
      </c>
      <c r="C11961" s="96">
        <v>6</v>
      </c>
      <c r="D11961" s="97">
        <v>109814059</v>
      </c>
      <c r="E11961" s="97">
        <v>110012415</v>
      </c>
      <c r="F11961" s="96" t="s">
        <v>2328</v>
      </c>
      <c r="G11961" s="96">
        <v>665</v>
      </c>
      <c r="H11961" s="96">
        <v>0.48859000000000002</v>
      </c>
      <c r="I11961" s="810">
        <v>1</v>
      </c>
    </row>
    <row r="11962" spans="1:9" x14ac:dyDescent="0.15">
      <c r="A11962" s="694" t="s">
        <v>14338</v>
      </c>
      <c r="B11962" s="96">
        <v>79441</v>
      </c>
      <c r="C11962" s="96">
        <v>4</v>
      </c>
      <c r="D11962" s="97">
        <v>2230096</v>
      </c>
      <c r="E11962" s="97">
        <v>2243860</v>
      </c>
      <c r="F11962" s="96" t="s">
        <v>2328</v>
      </c>
      <c r="G11962" s="96">
        <v>43</v>
      </c>
      <c r="H11962" s="96">
        <v>0.48863000000000001</v>
      </c>
      <c r="I11962" s="810">
        <v>1</v>
      </c>
    </row>
    <row r="11963" spans="1:9" x14ac:dyDescent="0.15">
      <c r="A11963" s="694" t="s">
        <v>14339</v>
      </c>
      <c r="B11963" s="96">
        <v>51196</v>
      </c>
      <c r="C11963" s="96">
        <v>10</v>
      </c>
      <c r="D11963" s="97">
        <v>95753746</v>
      </c>
      <c r="E11963" s="97">
        <v>96088149</v>
      </c>
      <c r="F11963" s="96" t="s">
        <v>2321</v>
      </c>
      <c r="G11963" s="96">
        <v>951</v>
      </c>
      <c r="H11963" s="96">
        <v>0.48866999999999999</v>
      </c>
      <c r="I11963" s="810">
        <v>1</v>
      </c>
    </row>
    <row r="11964" spans="1:9" x14ac:dyDescent="0.15">
      <c r="A11964" s="694" t="s">
        <v>14340</v>
      </c>
      <c r="B11964" s="96">
        <v>205</v>
      </c>
      <c r="C11964" s="96">
        <v>1</v>
      </c>
      <c r="D11964" s="97">
        <v>65613232</v>
      </c>
      <c r="E11964" s="97">
        <v>65697828</v>
      </c>
      <c r="F11964" s="96" t="s">
        <v>2321</v>
      </c>
      <c r="G11964" s="96">
        <v>224</v>
      </c>
      <c r="H11964" s="96">
        <v>0.48880000000000001</v>
      </c>
      <c r="I11964" s="810">
        <v>1</v>
      </c>
    </row>
    <row r="11965" spans="1:9" x14ac:dyDescent="0.15">
      <c r="A11965" s="694" t="s">
        <v>14341</v>
      </c>
      <c r="B11965" s="96">
        <v>65250</v>
      </c>
      <c r="C11965" s="96">
        <v>5</v>
      </c>
      <c r="D11965" s="97">
        <v>37079423</v>
      </c>
      <c r="E11965" s="97">
        <v>37249530</v>
      </c>
      <c r="F11965" s="96" t="s">
        <v>2328</v>
      </c>
      <c r="G11965" s="96">
        <v>312</v>
      </c>
      <c r="H11965" s="96">
        <v>0.48881999999999998</v>
      </c>
      <c r="I11965" s="810">
        <v>1</v>
      </c>
    </row>
    <row r="11966" spans="1:9" x14ac:dyDescent="0.15">
      <c r="A11966" s="694" t="s">
        <v>14342</v>
      </c>
      <c r="B11966" s="96">
        <v>1018</v>
      </c>
      <c r="C11966" s="96">
        <v>17</v>
      </c>
      <c r="D11966" s="97">
        <v>73996235</v>
      </c>
      <c r="E11966" s="97">
        <v>74002080</v>
      </c>
      <c r="F11966" s="96" t="s">
        <v>2321</v>
      </c>
      <c r="G11966" s="96">
        <v>18</v>
      </c>
      <c r="H11966" s="96">
        <v>0.48899999999999999</v>
      </c>
      <c r="I11966" s="810">
        <v>1</v>
      </c>
    </row>
    <row r="11967" spans="1:9" x14ac:dyDescent="0.15">
      <c r="A11967" s="694" t="s">
        <v>14343</v>
      </c>
      <c r="B11967" s="96">
        <v>5900</v>
      </c>
      <c r="C11967" s="96">
        <v>9</v>
      </c>
      <c r="D11967" s="97">
        <v>135973107</v>
      </c>
      <c r="E11967" s="97">
        <v>136024607</v>
      </c>
      <c r="F11967" s="96" t="s">
        <v>2328</v>
      </c>
      <c r="G11967" s="96">
        <v>160</v>
      </c>
      <c r="H11967" s="96">
        <v>0.48920999999999998</v>
      </c>
      <c r="I11967" s="810">
        <v>1</v>
      </c>
    </row>
    <row r="11968" spans="1:9" x14ac:dyDescent="0.15">
      <c r="A11968" s="694" t="s">
        <v>14344</v>
      </c>
      <c r="B11968" s="96">
        <v>58500</v>
      </c>
      <c r="C11968" s="96">
        <v>8</v>
      </c>
      <c r="D11968" s="97">
        <v>146102336</v>
      </c>
      <c r="E11968" s="97">
        <v>146127453</v>
      </c>
      <c r="F11968" s="96" t="s">
        <v>2328</v>
      </c>
      <c r="G11968" s="96">
        <v>29</v>
      </c>
      <c r="H11968" s="96">
        <v>0.48930000000000001</v>
      </c>
      <c r="I11968" s="810">
        <v>1</v>
      </c>
    </row>
    <row r="11969" spans="1:9" x14ac:dyDescent="0.15">
      <c r="A11969" s="694" t="s">
        <v>14345</v>
      </c>
      <c r="B11969" s="96">
        <v>201266</v>
      </c>
      <c r="C11969" s="96">
        <v>17</v>
      </c>
      <c r="D11969" s="97">
        <v>70642085</v>
      </c>
      <c r="E11969" s="97">
        <v>71088853</v>
      </c>
      <c r="F11969" s="96" t="s">
        <v>2328</v>
      </c>
      <c r="G11969" s="96">
        <v>1774</v>
      </c>
      <c r="H11969" s="96">
        <v>0.48934</v>
      </c>
      <c r="I11969" s="810">
        <v>1</v>
      </c>
    </row>
    <row r="11970" spans="1:9" x14ac:dyDescent="0.15">
      <c r="A11970" s="694" t="s">
        <v>14346</v>
      </c>
      <c r="B11970" s="96">
        <v>171019</v>
      </c>
      <c r="C11970" s="96">
        <v>5</v>
      </c>
      <c r="D11970" s="97">
        <v>128796103</v>
      </c>
      <c r="E11970" s="97">
        <v>129074376</v>
      </c>
      <c r="F11970" s="96" t="s">
        <v>2321</v>
      </c>
      <c r="G11970" s="96">
        <v>881</v>
      </c>
      <c r="H11970" s="96">
        <v>0.48945</v>
      </c>
      <c r="I11970" s="810">
        <v>1</v>
      </c>
    </row>
    <row r="11971" spans="1:9" x14ac:dyDescent="0.15">
      <c r="A11971" s="694" t="s">
        <v>14347</v>
      </c>
      <c r="B11971" s="96">
        <v>137964</v>
      </c>
      <c r="C11971" s="96">
        <v>8</v>
      </c>
      <c r="D11971" s="97">
        <v>41435702</v>
      </c>
      <c r="E11971" s="97">
        <v>41482520</v>
      </c>
      <c r="F11971" s="96" t="s">
        <v>2321</v>
      </c>
      <c r="G11971" s="96">
        <v>194</v>
      </c>
      <c r="H11971" s="96">
        <v>0.48949999999999999</v>
      </c>
      <c r="I11971" s="810">
        <v>1</v>
      </c>
    </row>
    <row r="11972" spans="1:9" x14ac:dyDescent="0.15">
      <c r="A11972" s="694" t="s">
        <v>14348</v>
      </c>
      <c r="B11972" s="96">
        <v>533</v>
      </c>
      <c r="C11972" s="96">
        <v>1</v>
      </c>
      <c r="D11972" s="97">
        <v>44440118</v>
      </c>
      <c r="E11972" s="97">
        <v>44443972</v>
      </c>
      <c r="F11972" s="96" t="s">
        <v>2321</v>
      </c>
      <c r="G11972" s="96">
        <v>11</v>
      </c>
      <c r="H11972" s="96">
        <v>0.48949999999999999</v>
      </c>
      <c r="I11972" s="810">
        <v>1</v>
      </c>
    </row>
    <row r="11973" spans="1:9" x14ac:dyDescent="0.15">
      <c r="A11973" s="694" t="s">
        <v>14349</v>
      </c>
      <c r="B11973" s="96">
        <v>26190</v>
      </c>
      <c r="C11973" s="96">
        <v>9</v>
      </c>
      <c r="D11973" s="97">
        <v>123519254</v>
      </c>
      <c r="E11973" s="97">
        <v>123555740</v>
      </c>
      <c r="F11973" s="96" t="s">
        <v>2328</v>
      </c>
      <c r="G11973" s="96">
        <v>65</v>
      </c>
      <c r="H11973" s="96">
        <v>0.48962</v>
      </c>
      <c r="I11973" s="810">
        <v>1</v>
      </c>
    </row>
    <row r="11974" spans="1:9" x14ac:dyDescent="0.15">
      <c r="A11974" s="694" t="s">
        <v>14350</v>
      </c>
      <c r="B11974" s="96">
        <v>58189</v>
      </c>
      <c r="C11974" s="96">
        <v>16</v>
      </c>
      <c r="D11974" s="97">
        <v>84328244</v>
      </c>
      <c r="E11974" s="97">
        <v>84363450</v>
      </c>
      <c r="F11974" s="96" t="s">
        <v>2321</v>
      </c>
      <c r="G11974" s="96">
        <v>271</v>
      </c>
      <c r="H11974" s="96">
        <v>0.48970999999999998</v>
      </c>
      <c r="I11974" s="810">
        <v>1</v>
      </c>
    </row>
    <row r="11975" spans="1:9" x14ac:dyDescent="0.15">
      <c r="A11975" s="694" t="s">
        <v>14351</v>
      </c>
      <c r="B11975" s="96">
        <v>6749</v>
      </c>
      <c r="C11975" s="96">
        <v>11</v>
      </c>
      <c r="D11975" s="97">
        <v>57093459</v>
      </c>
      <c r="E11975" s="97">
        <v>57103351</v>
      </c>
      <c r="F11975" s="96" t="s">
        <v>2328</v>
      </c>
      <c r="G11975" s="96">
        <v>25</v>
      </c>
      <c r="H11975" s="96">
        <v>0.48981999999999998</v>
      </c>
      <c r="I11975" s="810">
        <v>1</v>
      </c>
    </row>
    <row r="11976" spans="1:9" x14ac:dyDescent="0.15">
      <c r="A11976" s="694" t="s">
        <v>14352</v>
      </c>
      <c r="B11976" s="96">
        <v>83447</v>
      </c>
      <c r="C11976" s="96">
        <v>4</v>
      </c>
      <c r="D11976" s="97">
        <v>128651555</v>
      </c>
      <c r="E11976" s="97">
        <v>128695447</v>
      </c>
      <c r="F11976" s="96" t="s">
        <v>2321</v>
      </c>
      <c r="G11976" s="96">
        <v>82</v>
      </c>
      <c r="H11976" s="96">
        <v>0.48987000000000003</v>
      </c>
      <c r="I11976" s="810">
        <v>1</v>
      </c>
    </row>
    <row r="11977" spans="1:9" x14ac:dyDescent="0.15">
      <c r="A11977" s="694" t="s">
        <v>14353</v>
      </c>
      <c r="B11977" s="96">
        <v>10444</v>
      </c>
      <c r="C11977" s="96">
        <v>9</v>
      </c>
      <c r="D11977" s="97">
        <v>131492065</v>
      </c>
      <c r="E11977" s="97">
        <v>131534220</v>
      </c>
      <c r="F11977" s="96" t="s">
        <v>2328</v>
      </c>
      <c r="G11977" s="96">
        <v>55</v>
      </c>
      <c r="H11977" s="96">
        <v>0.48992000000000002</v>
      </c>
      <c r="I11977" s="810">
        <v>1</v>
      </c>
    </row>
    <row r="11978" spans="1:9" x14ac:dyDescent="0.15">
      <c r="A11978" s="694" t="s">
        <v>14354</v>
      </c>
      <c r="B11978" s="96">
        <v>54477</v>
      </c>
      <c r="C11978" s="96">
        <v>12</v>
      </c>
      <c r="D11978" s="97">
        <v>19282626</v>
      </c>
      <c r="E11978" s="97">
        <v>19529334</v>
      </c>
      <c r="F11978" s="96" t="s">
        <v>2321</v>
      </c>
      <c r="G11978" s="96">
        <v>773</v>
      </c>
      <c r="H11978" s="96">
        <v>0.48996000000000001</v>
      </c>
      <c r="I11978" s="810">
        <v>1</v>
      </c>
    </row>
    <row r="11979" spans="1:9" x14ac:dyDescent="0.15">
      <c r="A11979" s="694" t="s">
        <v>14355</v>
      </c>
      <c r="B11979" s="96">
        <v>3990</v>
      </c>
      <c r="C11979" s="96">
        <v>15</v>
      </c>
      <c r="D11979" s="97">
        <v>58702953</v>
      </c>
      <c r="E11979" s="97">
        <v>58861073</v>
      </c>
      <c r="F11979" s="96" t="s">
        <v>2321</v>
      </c>
      <c r="G11979" s="96">
        <v>622</v>
      </c>
      <c r="H11979" s="96">
        <v>0.49001</v>
      </c>
      <c r="I11979" s="810">
        <v>1</v>
      </c>
    </row>
    <row r="11980" spans="1:9" x14ac:dyDescent="0.15">
      <c r="A11980" s="694" t="s">
        <v>14356</v>
      </c>
      <c r="B11980" s="96">
        <v>2533</v>
      </c>
      <c r="C11980" s="96">
        <v>5</v>
      </c>
      <c r="D11980" s="97">
        <v>39105354</v>
      </c>
      <c r="E11980" s="97">
        <v>39270759</v>
      </c>
      <c r="F11980" s="96" t="s">
        <v>2328</v>
      </c>
      <c r="G11980" s="96">
        <v>672</v>
      </c>
      <c r="H11980" s="96">
        <v>0.49002000000000001</v>
      </c>
      <c r="I11980" s="810">
        <v>1</v>
      </c>
    </row>
    <row r="11981" spans="1:9" x14ac:dyDescent="0.15">
      <c r="A11981" s="694" t="s">
        <v>14357</v>
      </c>
      <c r="B11981" s="96">
        <v>10288</v>
      </c>
      <c r="C11981" s="96">
        <v>19</v>
      </c>
      <c r="D11981" s="97">
        <v>54777675</v>
      </c>
      <c r="E11981" s="97">
        <v>54785033</v>
      </c>
      <c r="F11981" s="96" t="s">
        <v>2328</v>
      </c>
      <c r="G11981" s="96">
        <v>13</v>
      </c>
      <c r="H11981" s="96">
        <v>0.49003000000000002</v>
      </c>
      <c r="I11981" s="810">
        <v>1</v>
      </c>
    </row>
    <row r="11982" spans="1:9" x14ac:dyDescent="0.15">
      <c r="A11982" s="694" t="s">
        <v>14358</v>
      </c>
      <c r="B11982" s="96">
        <v>7307</v>
      </c>
      <c r="C11982" s="96">
        <v>21</v>
      </c>
      <c r="D11982" s="97">
        <v>44513066</v>
      </c>
      <c r="E11982" s="97">
        <v>44527716</v>
      </c>
      <c r="F11982" s="96" t="s">
        <v>2328</v>
      </c>
      <c r="G11982" s="96">
        <v>39</v>
      </c>
      <c r="H11982" s="96">
        <v>0.49004999999999999</v>
      </c>
      <c r="I11982" s="810">
        <v>1</v>
      </c>
    </row>
    <row r="11983" spans="1:9" x14ac:dyDescent="0.15">
      <c r="A11983" s="694" t="s">
        <v>14359</v>
      </c>
      <c r="B11983" s="96">
        <v>7091</v>
      </c>
      <c r="C11983" s="96">
        <v>9</v>
      </c>
      <c r="D11983" s="97">
        <v>82186878</v>
      </c>
      <c r="E11983" s="97">
        <v>82341658</v>
      </c>
      <c r="F11983" s="96" t="s">
        <v>2321</v>
      </c>
      <c r="G11983" s="96">
        <v>396</v>
      </c>
      <c r="H11983" s="96">
        <v>0.49010999999999999</v>
      </c>
      <c r="I11983" s="810">
        <v>1</v>
      </c>
    </row>
    <row r="11984" spans="1:9" x14ac:dyDescent="0.15">
      <c r="A11984" s="694" t="s">
        <v>14360</v>
      </c>
      <c r="B11984" s="96">
        <v>51175</v>
      </c>
      <c r="C11984" s="96">
        <v>6</v>
      </c>
      <c r="D11984" s="97">
        <v>112391860</v>
      </c>
      <c r="E11984" s="97">
        <v>112408751</v>
      </c>
      <c r="F11984" s="96" t="s">
        <v>2328</v>
      </c>
      <c r="G11984" s="96">
        <v>27</v>
      </c>
      <c r="H11984" s="96">
        <v>0.49024000000000001</v>
      </c>
      <c r="I11984" s="810">
        <v>1</v>
      </c>
    </row>
    <row r="11985" spans="1:9" x14ac:dyDescent="0.15">
      <c r="A11985" s="694" t="s">
        <v>14361</v>
      </c>
      <c r="B11985" s="96">
        <v>124602</v>
      </c>
      <c r="C11985" s="96">
        <v>17</v>
      </c>
      <c r="D11985" s="97">
        <v>72322351</v>
      </c>
      <c r="E11985" s="97">
        <v>72351959</v>
      </c>
      <c r="F11985" s="96" t="s">
        <v>2321</v>
      </c>
      <c r="G11985" s="96">
        <v>112</v>
      </c>
      <c r="H11985" s="96">
        <v>0.49045</v>
      </c>
      <c r="I11985" s="810">
        <v>1</v>
      </c>
    </row>
    <row r="11986" spans="1:9" x14ac:dyDescent="0.15">
      <c r="A11986" s="694" t="s">
        <v>14362</v>
      </c>
      <c r="B11986" s="96">
        <v>285672</v>
      </c>
      <c r="C11986" s="96">
        <v>5</v>
      </c>
      <c r="D11986" s="97">
        <v>64013975</v>
      </c>
      <c r="E11986" s="97">
        <v>64064496</v>
      </c>
      <c r="F11986" s="96" t="s">
        <v>2328</v>
      </c>
      <c r="G11986" s="96">
        <v>121</v>
      </c>
      <c r="H11986" s="96">
        <v>0.49047000000000002</v>
      </c>
      <c r="I11986" s="810">
        <v>1</v>
      </c>
    </row>
    <row r="11987" spans="1:9" x14ac:dyDescent="0.15">
      <c r="A11987" s="694" t="s">
        <v>14363</v>
      </c>
      <c r="B11987" s="96">
        <v>79133</v>
      </c>
      <c r="C11987" s="96">
        <v>20</v>
      </c>
      <c r="D11987" s="97">
        <v>13765672</v>
      </c>
      <c r="E11987" s="97">
        <v>13799067</v>
      </c>
      <c r="F11987" s="96" t="s">
        <v>2321</v>
      </c>
      <c r="G11987" s="96">
        <v>120</v>
      </c>
      <c r="H11987" s="96">
        <v>0.49059000000000003</v>
      </c>
      <c r="I11987" s="810">
        <v>1</v>
      </c>
    </row>
    <row r="11988" spans="1:9" x14ac:dyDescent="0.15">
      <c r="A11988" s="694" t="s">
        <v>14364</v>
      </c>
      <c r="B11988" s="96">
        <v>27434</v>
      </c>
      <c r="C11988" s="96">
        <v>7</v>
      </c>
      <c r="D11988" s="97">
        <v>44111846</v>
      </c>
      <c r="E11988" s="97">
        <v>44122129</v>
      </c>
      <c r="F11988" s="96" t="s">
        <v>2328</v>
      </c>
      <c r="G11988" s="96">
        <v>28</v>
      </c>
      <c r="H11988" s="96">
        <v>0.49060999999999999</v>
      </c>
      <c r="I11988" s="810">
        <v>1</v>
      </c>
    </row>
    <row r="11989" spans="1:9" x14ac:dyDescent="0.15">
      <c r="A11989" s="694" t="s">
        <v>14365</v>
      </c>
      <c r="B11989" s="96">
        <v>944</v>
      </c>
      <c r="C11989" s="96">
        <v>9</v>
      </c>
      <c r="D11989" s="97">
        <v>117655623</v>
      </c>
      <c r="E11989" s="97">
        <v>117692875</v>
      </c>
      <c r="F11989" s="96" t="s">
        <v>2328</v>
      </c>
      <c r="G11989" s="96">
        <v>124</v>
      </c>
      <c r="H11989" s="96">
        <v>0.49060999999999999</v>
      </c>
      <c r="I11989" s="810">
        <v>1</v>
      </c>
    </row>
    <row r="11990" spans="1:9" x14ac:dyDescent="0.15">
      <c r="A11990" s="694" t="s">
        <v>14366</v>
      </c>
      <c r="B11990" s="96">
        <v>8529</v>
      </c>
      <c r="C11990" s="96">
        <v>19</v>
      </c>
      <c r="D11990" s="97">
        <v>15988834</v>
      </c>
      <c r="E11990" s="97">
        <v>16008884</v>
      </c>
      <c r="F11990" s="96" t="s">
        <v>2328</v>
      </c>
      <c r="G11990" s="96">
        <v>85</v>
      </c>
      <c r="H11990" s="96">
        <v>0.49075000000000002</v>
      </c>
      <c r="I11990" s="810">
        <v>1</v>
      </c>
    </row>
    <row r="11991" spans="1:9" x14ac:dyDescent="0.15">
      <c r="A11991" s="694" t="s">
        <v>406</v>
      </c>
      <c r="B11991" s="96">
        <v>389136</v>
      </c>
      <c r="C11991" s="96">
        <v>3</v>
      </c>
      <c r="D11991" s="97">
        <v>86987123</v>
      </c>
      <c r="E11991" s="97">
        <v>87040412</v>
      </c>
      <c r="F11991" s="96" t="s">
        <v>2328</v>
      </c>
      <c r="G11991" s="96">
        <v>153</v>
      </c>
      <c r="H11991" s="96">
        <v>0.49075999999999997</v>
      </c>
      <c r="I11991" s="810">
        <v>1</v>
      </c>
    </row>
    <row r="11992" spans="1:9" x14ac:dyDescent="0.15">
      <c r="A11992" s="694" t="s">
        <v>14367</v>
      </c>
      <c r="B11992" s="96">
        <v>6507</v>
      </c>
      <c r="C11992" s="96">
        <v>5</v>
      </c>
      <c r="D11992" s="97">
        <v>36606457</v>
      </c>
      <c r="E11992" s="97">
        <v>36688436</v>
      </c>
      <c r="F11992" s="96" t="s">
        <v>2321</v>
      </c>
      <c r="G11992" s="96">
        <v>282</v>
      </c>
      <c r="H11992" s="96">
        <v>0.49076999999999998</v>
      </c>
      <c r="I11992" s="810">
        <v>1</v>
      </c>
    </row>
    <row r="11993" spans="1:9" x14ac:dyDescent="0.15">
      <c r="A11993" s="694" t="s">
        <v>14368</v>
      </c>
      <c r="B11993" s="96">
        <v>1237</v>
      </c>
      <c r="C11993" s="96">
        <v>3</v>
      </c>
      <c r="D11993" s="97">
        <v>39371197</v>
      </c>
      <c r="E11993" s="97">
        <v>39375171</v>
      </c>
      <c r="F11993" s="96" t="s">
        <v>2321</v>
      </c>
      <c r="G11993" s="96">
        <v>7</v>
      </c>
      <c r="H11993" s="96">
        <v>0.49086000000000002</v>
      </c>
      <c r="I11993" s="810">
        <v>1</v>
      </c>
    </row>
    <row r="11994" spans="1:9" x14ac:dyDescent="0.15">
      <c r="A11994" s="694" t="s">
        <v>14369</v>
      </c>
      <c r="B11994" s="96">
        <v>4438</v>
      </c>
      <c r="C11994" s="96">
        <v>1</v>
      </c>
      <c r="D11994" s="97">
        <v>76262556</v>
      </c>
      <c r="E11994" s="97">
        <v>76379581</v>
      </c>
      <c r="F11994" s="96" t="s">
        <v>2321</v>
      </c>
      <c r="G11994" s="96">
        <v>474</v>
      </c>
      <c r="H11994" s="96">
        <v>0.49088999999999999</v>
      </c>
      <c r="I11994" s="810">
        <v>1</v>
      </c>
    </row>
    <row r="11995" spans="1:9" x14ac:dyDescent="0.15">
      <c r="A11995" s="694" t="s">
        <v>14370</v>
      </c>
      <c r="B11995" s="96">
        <v>55625</v>
      </c>
      <c r="C11995" s="96">
        <v>16</v>
      </c>
      <c r="D11995" s="97">
        <v>85008066</v>
      </c>
      <c r="E11995" s="97">
        <v>85045141</v>
      </c>
      <c r="F11995" s="96" t="s">
        <v>2328</v>
      </c>
      <c r="G11995" s="96">
        <v>217</v>
      </c>
      <c r="H11995" s="96">
        <v>0.49098999999999998</v>
      </c>
      <c r="I11995" s="810">
        <v>1</v>
      </c>
    </row>
    <row r="11996" spans="1:9" x14ac:dyDescent="0.15">
      <c r="A11996" s="694" t="s">
        <v>14371</v>
      </c>
      <c r="B11996" s="96">
        <v>285382</v>
      </c>
      <c r="C11996" s="96">
        <v>3</v>
      </c>
      <c r="D11996" s="97">
        <v>184795838</v>
      </c>
      <c r="E11996" s="97">
        <v>184870802</v>
      </c>
      <c r="F11996" s="96" t="s">
        <v>2328</v>
      </c>
      <c r="G11996" s="96">
        <v>224</v>
      </c>
      <c r="H11996" s="96">
        <v>0.49103000000000002</v>
      </c>
      <c r="I11996" s="810">
        <v>1</v>
      </c>
    </row>
    <row r="11997" spans="1:9" x14ac:dyDescent="0.15">
      <c r="A11997" s="694" t="s">
        <v>14372</v>
      </c>
      <c r="B11997" s="96">
        <v>100271849</v>
      </c>
      <c r="C11997" s="96">
        <v>19</v>
      </c>
      <c r="D11997" s="97">
        <v>19256376</v>
      </c>
      <c r="E11997" s="97">
        <v>19281098</v>
      </c>
      <c r="F11997" s="96" t="s">
        <v>2328</v>
      </c>
      <c r="G11997" s="96">
        <v>103</v>
      </c>
      <c r="H11997" s="96">
        <v>0.49104999999999999</v>
      </c>
      <c r="I11997" s="810">
        <v>1</v>
      </c>
    </row>
    <row r="11998" spans="1:9" x14ac:dyDescent="0.15">
      <c r="A11998" s="694" t="s">
        <v>14373</v>
      </c>
      <c r="B11998" s="96">
        <v>6208</v>
      </c>
      <c r="C11998" s="96">
        <v>5</v>
      </c>
      <c r="D11998" s="97">
        <v>149822712</v>
      </c>
      <c r="E11998" s="97">
        <v>149829351</v>
      </c>
      <c r="F11998" s="96" t="s">
        <v>2328</v>
      </c>
      <c r="G11998" s="96">
        <v>34</v>
      </c>
      <c r="H11998" s="96">
        <v>0.49104999999999999</v>
      </c>
      <c r="I11998" s="810">
        <v>1</v>
      </c>
    </row>
    <row r="11999" spans="1:9" x14ac:dyDescent="0.15">
      <c r="A11999" s="694" t="s">
        <v>14374</v>
      </c>
      <c r="B11999" s="96">
        <v>10720</v>
      </c>
      <c r="C11999" s="96">
        <v>4</v>
      </c>
      <c r="D11999" s="97">
        <v>70066035</v>
      </c>
      <c r="E11999" s="97">
        <v>70080449</v>
      </c>
      <c r="F11999" s="96" t="s">
        <v>2328</v>
      </c>
      <c r="G11999" s="96">
        <v>56</v>
      </c>
      <c r="H11999" s="96">
        <v>0.49106</v>
      </c>
      <c r="I11999" s="810">
        <v>1</v>
      </c>
    </row>
    <row r="12000" spans="1:9" x14ac:dyDescent="0.15">
      <c r="A12000" s="694" t="s">
        <v>14375</v>
      </c>
      <c r="B12000" s="96">
        <v>350</v>
      </c>
      <c r="C12000" s="96">
        <v>17</v>
      </c>
      <c r="D12000" s="97">
        <v>64208147</v>
      </c>
      <c r="E12000" s="97">
        <v>64225556</v>
      </c>
      <c r="F12000" s="96" t="s">
        <v>2328</v>
      </c>
      <c r="G12000" s="96">
        <v>84</v>
      </c>
      <c r="H12000" s="96">
        <v>0.49110999999999999</v>
      </c>
      <c r="I12000" s="810">
        <v>1</v>
      </c>
    </row>
    <row r="12001" spans="1:9" x14ac:dyDescent="0.15">
      <c r="A12001" s="694" t="s">
        <v>14376</v>
      </c>
      <c r="B12001" s="96">
        <v>6518</v>
      </c>
      <c r="C12001" s="96">
        <v>1</v>
      </c>
      <c r="D12001" s="97">
        <v>9097005</v>
      </c>
      <c r="E12001" s="97">
        <v>9131763</v>
      </c>
      <c r="F12001" s="96" t="s">
        <v>2328</v>
      </c>
      <c r="G12001" s="96">
        <v>123</v>
      </c>
      <c r="H12001" s="96">
        <v>0.49112</v>
      </c>
      <c r="I12001" s="810">
        <v>1</v>
      </c>
    </row>
    <row r="12002" spans="1:9" x14ac:dyDescent="0.15">
      <c r="A12002" s="694" t="s">
        <v>14377</v>
      </c>
      <c r="B12002" s="96">
        <v>65988</v>
      </c>
      <c r="C12002" s="96">
        <v>16</v>
      </c>
      <c r="D12002" s="97">
        <v>30541688</v>
      </c>
      <c r="E12002" s="97">
        <v>30546345</v>
      </c>
      <c r="F12002" s="96" t="s">
        <v>2328</v>
      </c>
      <c r="G12002" s="96">
        <v>4</v>
      </c>
      <c r="H12002" s="96">
        <v>0.49125999999999997</v>
      </c>
      <c r="I12002" s="810">
        <v>1</v>
      </c>
    </row>
    <row r="12003" spans="1:9" x14ac:dyDescent="0.15">
      <c r="A12003" s="694" t="s">
        <v>14378</v>
      </c>
      <c r="B12003" s="96">
        <v>56160</v>
      </c>
      <c r="C12003" s="96">
        <v>15</v>
      </c>
      <c r="D12003" s="97">
        <v>29560353</v>
      </c>
      <c r="E12003" s="97">
        <v>29562020</v>
      </c>
      <c r="F12003" s="96" t="s">
        <v>2328</v>
      </c>
      <c r="G12003" s="96">
        <v>4</v>
      </c>
      <c r="H12003" s="96">
        <v>0.49132999999999999</v>
      </c>
      <c r="I12003" s="810">
        <v>1</v>
      </c>
    </row>
    <row r="12004" spans="1:9" x14ac:dyDescent="0.15">
      <c r="A12004" s="694" t="s">
        <v>14379</v>
      </c>
      <c r="B12004" s="96">
        <v>54529</v>
      </c>
      <c r="C12004" s="96">
        <v>2</v>
      </c>
      <c r="D12004" s="97">
        <v>190526125</v>
      </c>
      <c r="E12004" s="97">
        <v>190535557</v>
      </c>
      <c r="F12004" s="96" t="s">
        <v>2321</v>
      </c>
      <c r="G12004" s="96">
        <v>24</v>
      </c>
      <c r="H12004" s="96">
        <v>0.49136000000000002</v>
      </c>
      <c r="I12004" s="810">
        <v>1</v>
      </c>
    </row>
    <row r="12005" spans="1:9" x14ac:dyDescent="0.15">
      <c r="A12005" s="694" t="s">
        <v>14380</v>
      </c>
      <c r="B12005" s="96">
        <v>129880</v>
      </c>
      <c r="C12005" s="96">
        <v>2</v>
      </c>
      <c r="D12005" s="97">
        <v>170335967</v>
      </c>
      <c r="E12005" s="97">
        <v>170363165</v>
      </c>
      <c r="F12005" s="96" t="s">
        <v>2321</v>
      </c>
      <c r="G12005" s="96">
        <v>93</v>
      </c>
      <c r="H12005" s="96">
        <v>0.49137999999999998</v>
      </c>
      <c r="I12005" s="810">
        <v>1</v>
      </c>
    </row>
    <row r="12006" spans="1:9" x14ac:dyDescent="0.15">
      <c r="A12006" s="694" t="s">
        <v>14381</v>
      </c>
      <c r="B12006" s="96">
        <v>127343</v>
      </c>
      <c r="C12006" s="96">
        <v>1</v>
      </c>
      <c r="D12006" s="97">
        <v>46972668</v>
      </c>
      <c r="E12006" s="97">
        <v>46979898</v>
      </c>
      <c r="F12006" s="96" t="s">
        <v>2321</v>
      </c>
      <c r="G12006" s="96">
        <v>32</v>
      </c>
      <c r="H12006" s="96">
        <v>0.49151</v>
      </c>
      <c r="I12006" s="810">
        <v>1</v>
      </c>
    </row>
    <row r="12007" spans="1:9" x14ac:dyDescent="0.15">
      <c r="A12007" s="694" t="s">
        <v>14382</v>
      </c>
      <c r="B12007" s="96">
        <v>147872</v>
      </c>
      <c r="C12007" s="96">
        <v>19</v>
      </c>
      <c r="D12007" s="97">
        <v>49891475</v>
      </c>
      <c r="E12007" s="97">
        <v>49921256</v>
      </c>
      <c r="F12007" s="96" t="s">
        <v>2321</v>
      </c>
      <c r="G12007" s="96">
        <v>107</v>
      </c>
      <c r="H12007" s="96">
        <v>0.49153000000000002</v>
      </c>
      <c r="I12007" s="810">
        <v>1</v>
      </c>
    </row>
    <row r="12008" spans="1:9" x14ac:dyDescent="0.15">
      <c r="A12008" s="694" t="s">
        <v>14383</v>
      </c>
      <c r="B12008" s="96">
        <v>10933</v>
      </c>
      <c r="C12008" s="96">
        <v>15</v>
      </c>
      <c r="D12008" s="97">
        <v>79132903</v>
      </c>
      <c r="E12008" s="97">
        <v>79190081</v>
      </c>
      <c r="F12008" s="96" t="s">
        <v>2321</v>
      </c>
      <c r="G12008" s="96">
        <v>215</v>
      </c>
      <c r="H12008" s="96">
        <v>0.49153999999999998</v>
      </c>
      <c r="I12008" s="810">
        <v>1</v>
      </c>
    </row>
    <row r="12009" spans="1:9" x14ac:dyDescent="0.15">
      <c r="A12009" s="694" t="s">
        <v>14384</v>
      </c>
      <c r="B12009" s="96">
        <v>401466</v>
      </c>
      <c r="C12009" s="96">
        <v>8</v>
      </c>
      <c r="D12009" s="97">
        <v>86126288</v>
      </c>
      <c r="E12009" s="97">
        <v>86132643</v>
      </c>
      <c r="F12009" s="96" t="s">
        <v>2328</v>
      </c>
      <c r="G12009" s="96">
        <v>12</v>
      </c>
      <c r="H12009" s="96">
        <v>0.49154999999999999</v>
      </c>
      <c r="I12009" s="810">
        <v>1</v>
      </c>
    </row>
    <row r="12010" spans="1:9" x14ac:dyDescent="0.15">
      <c r="A12010" s="694" t="s">
        <v>14385</v>
      </c>
      <c r="B12010" s="96">
        <v>64795</v>
      </c>
      <c r="C12010" s="96">
        <v>2</v>
      </c>
      <c r="D12010" s="97">
        <v>86947414</v>
      </c>
      <c r="E12010" s="97">
        <v>87005164</v>
      </c>
      <c r="F12010" s="96" t="s">
        <v>2321</v>
      </c>
      <c r="G12010" s="96">
        <v>76</v>
      </c>
      <c r="H12010" s="96">
        <v>0.49184</v>
      </c>
      <c r="I12010" s="810">
        <v>1</v>
      </c>
    </row>
    <row r="12011" spans="1:9" x14ac:dyDescent="0.15">
      <c r="A12011" s="694" t="s">
        <v>14386</v>
      </c>
      <c r="B12011" s="96">
        <v>150084</v>
      </c>
      <c r="C12011" s="96">
        <v>21</v>
      </c>
      <c r="D12011" s="97">
        <v>41117334</v>
      </c>
      <c r="E12011" s="97">
        <v>41174023</v>
      </c>
      <c r="F12011" s="96" t="s">
        <v>2321</v>
      </c>
      <c r="G12011" s="96">
        <v>345</v>
      </c>
      <c r="H12011" s="96">
        <v>0.49186000000000002</v>
      </c>
      <c r="I12011" s="810">
        <v>1</v>
      </c>
    </row>
    <row r="12012" spans="1:9" x14ac:dyDescent="0.15">
      <c r="A12012" s="694" t="s">
        <v>14387</v>
      </c>
      <c r="B12012" s="96">
        <v>51157</v>
      </c>
      <c r="C12012" s="96">
        <v>19</v>
      </c>
      <c r="D12012" s="97">
        <v>56146361</v>
      </c>
      <c r="E12012" s="97">
        <v>56154836</v>
      </c>
      <c r="F12012" s="96" t="s">
        <v>2321</v>
      </c>
      <c r="G12012" s="96">
        <v>30</v>
      </c>
      <c r="H12012" s="96">
        <v>0.49186000000000002</v>
      </c>
      <c r="I12012" s="810">
        <v>1</v>
      </c>
    </row>
    <row r="12013" spans="1:9" x14ac:dyDescent="0.15">
      <c r="A12013" s="694" t="s">
        <v>14388</v>
      </c>
      <c r="B12013" s="96">
        <v>352954</v>
      </c>
      <c r="C12013" s="96">
        <v>7</v>
      </c>
      <c r="D12013" s="97">
        <v>99798276</v>
      </c>
      <c r="E12013" s="97">
        <v>99869855</v>
      </c>
      <c r="F12013" s="96" t="s">
        <v>2328</v>
      </c>
      <c r="G12013" s="96">
        <v>163</v>
      </c>
      <c r="H12013" s="96">
        <v>0.49197000000000002</v>
      </c>
      <c r="I12013" s="810">
        <v>1</v>
      </c>
    </row>
    <row r="12014" spans="1:9" x14ac:dyDescent="0.15">
      <c r="A12014" s="694" t="s">
        <v>14389</v>
      </c>
      <c r="B12014" s="96">
        <v>7597</v>
      </c>
      <c r="C12014" s="96">
        <v>14</v>
      </c>
      <c r="D12014" s="97">
        <v>64916285</v>
      </c>
      <c r="E12014" s="97">
        <v>64970656</v>
      </c>
      <c r="F12014" s="96" t="s">
        <v>2328</v>
      </c>
      <c r="G12014" s="96">
        <v>149</v>
      </c>
      <c r="H12014" s="96">
        <v>0.49201</v>
      </c>
      <c r="I12014" s="810">
        <v>1</v>
      </c>
    </row>
    <row r="12015" spans="1:9" x14ac:dyDescent="0.15">
      <c r="A12015" s="694" t="s">
        <v>14390</v>
      </c>
      <c r="B12015" s="96">
        <v>245937</v>
      </c>
      <c r="C12015" s="96">
        <v>20</v>
      </c>
      <c r="D12015" s="97">
        <v>30053309</v>
      </c>
      <c r="E12015" s="97">
        <v>30060816</v>
      </c>
      <c r="F12015" s="96" t="s">
        <v>2328</v>
      </c>
      <c r="G12015" s="96">
        <v>12</v>
      </c>
      <c r="H12015" s="96">
        <v>0.49202000000000001</v>
      </c>
      <c r="I12015" s="810">
        <v>1</v>
      </c>
    </row>
    <row r="12016" spans="1:9" x14ac:dyDescent="0.15">
      <c r="A12016" s="694" t="s">
        <v>14391</v>
      </c>
      <c r="B12016" s="96">
        <v>79981</v>
      </c>
      <c r="C12016" s="96">
        <v>6</v>
      </c>
      <c r="D12016" s="97">
        <v>168456425</v>
      </c>
      <c r="E12016" s="97">
        <v>168482237</v>
      </c>
      <c r="F12016" s="96" t="s">
        <v>2328</v>
      </c>
      <c r="G12016" s="96">
        <v>139</v>
      </c>
      <c r="H12016" s="96">
        <v>0.49204999999999999</v>
      </c>
      <c r="I12016" s="810">
        <v>1</v>
      </c>
    </row>
    <row r="12017" spans="1:9" x14ac:dyDescent="0.15">
      <c r="A12017" s="694" t="s">
        <v>14392</v>
      </c>
      <c r="B12017" s="96">
        <v>5132</v>
      </c>
      <c r="C12017" s="96">
        <v>1</v>
      </c>
      <c r="D12017" s="97">
        <v>186412698</v>
      </c>
      <c r="E12017" s="97">
        <v>186430240</v>
      </c>
      <c r="F12017" s="96" t="s">
        <v>2328</v>
      </c>
      <c r="G12017" s="96">
        <v>36</v>
      </c>
      <c r="H12017" s="96">
        <v>0.49210999999999999</v>
      </c>
      <c r="I12017" s="810">
        <v>1</v>
      </c>
    </row>
    <row r="12018" spans="1:9" x14ac:dyDescent="0.15">
      <c r="A12018" s="694" t="s">
        <v>14393</v>
      </c>
      <c r="B12018" s="96">
        <v>10499</v>
      </c>
      <c r="C12018" s="96">
        <v>8</v>
      </c>
      <c r="D12018" s="97">
        <v>71021997</v>
      </c>
      <c r="E12018" s="97">
        <v>71316062</v>
      </c>
      <c r="F12018" s="96" t="s">
        <v>2328</v>
      </c>
      <c r="G12018" s="96">
        <v>623</v>
      </c>
      <c r="H12018" s="96">
        <v>0.49221999999999999</v>
      </c>
      <c r="I12018" s="810">
        <v>1</v>
      </c>
    </row>
    <row r="12019" spans="1:9" x14ac:dyDescent="0.15">
      <c r="A12019" s="694" t="s">
        <v>14394</v>
      </c>
      <c r="B12019" s="96">
        <v>22818</v>
      </c>
      <c r="C12019" s="96">
        <v>12</v>
      </c>
      <c r="D12019" s="97">
        <v>54718874</v>
      </c>
      <c r="E12019" s="97">
        <v>54745635</v>
      </c>
      <c r="F12019" s="96" t="s">
        <v>2321</v>
      </c>
      <c r="G12019" s="96">
        <v>33</v>
      </c>
      <c r="H12019" s="96">
        <v>0.49238999999999999</v>
      </c>
      <c r="I12019" s="810">
        <v>1</v>
      </c>
    </row>
    <row r="12020" spans="1:9" x14ac:dyDescent="0.15">
      <c r="A12020" s="694" t="s">
        <v>14395</v>
      </c>
      <c r="B12020" s="96">
        <v>23255</v>
      </c>
      <c r="C12020" s="96">
        <v>18</v>
      </c>
      <c r="D12020" s="97">
        <v>8705659</v>
      </c>
      <c r="E12020" s="97">
        <v>8832776</v>
      </c>
      <c r="F12020" s="96" t="s">
        <v>2321</v>
      </c>
      <c r="G12020" s="96">
        <v>480</v>
      </c>
      <c r="H12020" s="96">
        <v>0.49253000000000002</v>
      </c>
      <c r="I12020" s="810">
        <v>1</v>
      </c>
    </row>
    <row r="12021" spans="1:9" x14ac:dyDescent="0.15">
      <c r="A12021" s="694" t="s">
        <v>14396</v>
      </c>
      <c r="B12021" s="96">
        <v>400935</v>
      </c>
      <c r="C12021" s="96">
        <v>22</v>
      </c>
      <c r="D12021" s="97">
        <v>50432942</v>
      </c>
      <c r="E12021" s="97">
        <v>50451055</v>
      </c>
      <c r="F12021" s="96" t="s">
        <v>2328</v>
      </c>
      <c r="G12021" s="96">
        <v>69</v>
      </c>
      <c r="H12021" s="96">
        <v>0.49259999999999998</v>
      </c>
      <c r="I12021" s="810">
        <v>1</v>
      </c>
    </row>
    <row r="12022" spans="1:9" x14ac:dyDescent="0.15">
      <c r="A12022" s="694" t="s">
        <v>14397</v>
      </c>
      <c r="B12022" s="96">
        <v>9564</v>
      </c>
      <c r="C12022" s="96">
        <v>16</v>
      </c>
      <c r="D12022" s="97">
        <v>75262928</v>
      </c>
      <c r="E12022" s="97">
        <v>75301951</v>
      </c>
      <c r="F12022" s="96" t="s">
        <v>2328</v>
      </c>
      <c r="G12022" s="96">
        <v>187</v>
      </c>
      <c r="H12022" s="96">
        <v>0.49275000000000002</v>
      </c>
      <c r="I12022" s="810">
        <v>1</v>
      </c>
    </row>
    <row r="12023" spans="1:9" x14ac:dyDescent="0.15">
      <c r="A12023" s="694" t="s">
        <v>14398</v>
      </c>
      <c r="B12023" s="96">
        <v>5148</v>
      </c>
      <c r="C12023" s="96">
        <v>17</v>
      </c>
      <c r="D12023" s="97">
        <v>79617489</v>
      </c>
      <c r="E12023" s="97">
        <v>79623607</v>
      </c>
      <c r="F12023" s="96" t="s">
        <v>2328</v>
      </c>
      <c r="G12023" s="96">
        <v>29</v>
      </c>
      <c r="H12023" s="96">
        <v>0.49286000000000002</v>
      </c>
      <c r="I12023" s="810">
        <v>1</v>
      </c>
    </row>
    <row r="12024" spans="1:9" x14ac:dyDescent="0.15">
      <c r="A12024" s="694" t="s">
        <v>14399</v>
      </c>
      <c r="B12024" s="96">
        <v>286006</v>
      </c>
      <c r="C12024" s="96">
        <v>7</v>
      </c>
      <c r="D12024" s="97">
        <v>112120908</v>
      </c>
      <c r="E12024" s="97">
        <v>112130943</v>
      </c>
      <c r="F12024" s="96" t="s">
        <v>2321</v>
      </c>
      <c r="G12024" s="96">
        <v>43</v>
      </c>
      <c r="H12024" s="96">
        <v>0.49288999999999999</v>
      </c>
      <c r="I12024" s="810">
        <v>1</v>
      </c>
    </row>
    <row r="12025" spans="1:9" x14ac:dyDescent="0.15">
      <c r="A12025" s="694" t="s">
        <v>14400</v>
      </c>
      <c r="B12025" s="96">
        <v>1490</v>
      </c>
      <c r="C12025" s="96">
        <v>6</v>
      </c>
      <c r="D12025" s="97">
        <v>132269316</v>
      </c>
      <c r="E12025" s="97">
        <v>132272518</v>
      </c>
      <c r="F12025" s="96" t="s">
        <v>2328</v>
      </c>
      <c r="G12025" s="96">
        <v>4</v>
      </c>
      <c r="H12025" s="96">
        <v>0.49291000000000001</v>
      </c>
      <c r="I12025" s="810">
        <v>1</v>
      </c>
    </row>
    <row r="12026" spans="1:9" x14ac:dyDescent="0.15">
      <c r="A12026" s="694" t="s">
        <v>14401</v>
      </c>
      <c r="B12026" s="96">
        <v>645121</v>
      </c>
      <c r="C12026" s="96">
        <v>5</v>
      </c>
      <c r="D12026" s="97">
        <v>132083137</v>
      </c>
      <c r="E12026" s="97">
        <v>132089856</v>
      </c>
      <c r="F12026" s="96" t="s">
        <v>2321</v>
      </c>
      <c r="G12026" s="96">
        <v>6</v>
      </c>
      <c r="H12026" s="96">
        <v>0.49306</v>
      </c>
      <c r="I12026" s="810">
        <v>1</v>
      </c>
    </row>
    <row r="12027" spans="1:9" x14ac:dyDescent="0.15">
      <c r="A12027" s="694" t="s">
        <v>14402</v>
      </c>
      <c r="B12027" s="96">
        <v>132203</v>
      </c>
      <c r="C12027" s="96">
        <v>3</v>
      </c>
      <c r="D12027" s="97">
        <v>63638344</v>
      </c>
      <c r="E12027" s="97">
        <v>63650893</v>
      </c>
      <c r="F12027" s="96" t="s">
        <v>2321</v>
      </c>
      <c r="G12027" s="96">
        <v>67</v>
      </c>
      <c r="H12027" s="96">
        <v>0.49309999999999998</v>
      </c>
      <c r="I12027" s="810">
        <v>1</v>
      </c>
    </row>
    <row r="12028" spans="1:9" x14ac:dyDescent="0.15">
      <c r="A12028" s="694" t="s">
        <v>14403</v>
      </c>
      <c r="B12028" s="96">
        <v>441864</v>
      </c>
      <c r="C12028" s="96">
        <v>19</v>
      </c>
      <c r="D12028" s="97">
        <v>54573149</v>
      </c>
      <c r="E12028" s="97">
        <v>54584634</v>
      </c>
      <c r="F12028" s="96" t="s">
        <v>2328</v>
      </c>
      <c r="G12028" s="96">
        <v>49</v>
      </c>
      <c r="H12028" s="96">
        <v>0.49309999999999998</v>
      </c>
      <c r="I12028" s="810">
        <v>1</v>
      </c>
    </row>
    <row r="12029" spans="1:9" x14ac:dyDescent="0.15">
      <c r="A12029" s="694" t="s">
        <v>1340</v>
      </c>
      <c r="B12029" s="96">
        <v>51086</v>
      </c>
      <c r="C12029" s="96">
        <v>1</v>
      </c>
      <c r="D12029" s="97">
        <v>74701071</v>
      </c>
      <c r="E12029" s="97">
        <v>75010116</v>
      </c>
      <c r="F12029" s="96" t="s">
        <v>2321</v>
      </c>
      <c r="G12029" s="96">
        <v>702</v>
      </c>
      <c r="H12029" s="96">
        <v>0.49319000000000002</v>
      </c>
      <c r="I12029" s="810">
        <v>1</v>
      </c>
    </row>
    <row r="12030" spans="1:9" x14ac:dyDescent="0.15">
      <c r="A12030" s="694" t="s">
        <v>14404</v>
      </c>
      <c r="B12030" s="96">
        <v>390075</v>
      </c>
      <c r="C12030" s="96">
        <v>11</v>
      </c>
      <c r="D12030" s="97">
        <v>5798864</v>
      </c>
      <c r="E12030" s="97">
        <v>5799897</v>
      </c>
      <c r="F12030" s="96" t="s">
        <v>2328</v>
      </c>
      <c r="G12030" s="96">
        <v>1</v>
      </c>
      <c r="H12030" s="96">
        <v>0.49320000000000003</v>
      </c>
      <c r="I12030" s="810">
        <v>1</v>
      </c>
    </row>
    <row r="12031" spans="1:9" x14ac:dyDescent="0.15">
      <c r="A12031" s="694" t="s">
        <v>14405</v>
      </c>
      <c r="B12031" s="96">
        <v>3859</v>
      </c>
      <c r="C12031" s="96">
        <v>17</v>
      </c>
      <c r="D12031" s="97">
        <v>39017430</v>
      </c>
      <c r="E12031" s="97">
        <v>39023462</v>
      </c>
      <c r="F12031" s="96" t="s">
        <v>2328</v>
      </c>
      <c r="G12031" s="96">
        <v>15</v>
      </c>
      <c r="H12031" s="96">
        <v>0.49335000000000001</v>
      </c>
      <c r="I12031" s="810">
        <v>1</v>
      </c>
    </row>
    <row r="12032" spans="1:9" x14ac:dyDescent="0.15">
      <c r="A12032" s="694" t="s">
        <v>14406</v>
      </c>
      <c r="B12032" s="96">
        <v>130617</v>
      </c>
      <c r="C12032" s="96">
        <v>2</v>
      </c>
      <c r="D12032" s="97">
        <v>220071506</v>
      </c>
      <c r="E12032" s="97">
        <v>220074373</v>
      </c>
      <c r="F12032" s="96" t="s">
        <v>2321</v>
      </c>
      <c r="G12032" s="96">
        <v>5</v>
      </c>
      <c r="H12032" s="96">
        <v>0.49339</v>
      </c>
      <c r="I12032" s="810">
        <v>1</v>
      </c>
    </row>
    <row r="12033" spans="1:9" x14ac:dyDescent="0.15">
      <c r="A12033" s="694" t="s">
        <v>14407</v>
      </c>
      <c r="B12033" s="96">
        <v>4986</v>
      </c>
      <c r="C12033" s="96">
        <v>8</v>
      </c>
      <c r="D12033" s="97">
        <v>54138276</v>
      </c>
      <c r="E12033" s="97">
        <v>54164257</v>
      </c>
      <c r="F12033" s="96" t="s">
        <v>2328</v>
      </c>
      <c r="G12033" s="96">
        <v>153</v>
      </c>
      <c r="H12033" s="96">
        <v>0.49342999999999998</v>
      </c>
      <c r="I12033" s="810">
        <v>1</v>
      </c>
    </row>
    <row r="12034" spans="1:9" x14ac:dyDescent="0.15">
      <c r="A12034" s="694" t="s">
        <v>14408</v>
      </c>
      <c r="B12034" s="96">
        <v>64081</v>
      </c>
      <c r="C12034" s="96">
        <v>10</v>
      </c>
      <c r="D12034" s="97">
        <v>70042417</v>
      </c>
      <c r="E12034" s="97">
        <v>70096115</v>
      </c>
      <c r="F12034" s="96" t="s">
        <v>2328</v>
      </c>
      <c r="G12034" s="96">
        <v>186</v>
      </c>
      <c r="H12034" s="96">
        <v>0.49342999999999998</v>
      </c>
      <c r="I12034" s="810">
        <v>1</v>
      </c>
    </row>
    <row r="12035" spans="1:9" x14ac:dyDescent="0.15">
      <c r="A12035" s="694" t="s">
        <v>14409</v>
      </c>
      <c r="B12035" s="96">
        <v>135924</v>
      </c>
      <c r="C12035" s="96">
        <v>7</v>
      </c>
      <c r="D12035" s="97">
        <v>142723287</v>
      </c>
      <c r="E12035" s="97">
        <v>142724219</v>
      </c>
      <c r="F12035" s="96" t="s">
        <v>2328</v>
      </c>
      <c r="G12035" s="96">
        <v>1</v>
      </c>
      <c r="H12035" s="96">
        <v>0.49370000000000003</v>
      </c>
      <c r="I12035" s="810">
        <v>1</v>
      </c>
    </row>
    <row r="12036" spans="1:9" x14ac:dyDescent="0.15">
      <c r="A12036" s="694" t="s">
        <v>14410</v>
      </c>
      <c r="B12036" s="96">
        <v>10969</v>
      </c>
      <c r="C12036" s="96">
        <v>1</v>
      </c>
      <c r="D12036" s="97">
        <v>43629845</v>
      </c>
      <c r="E12036" s="97">
        <v>43638241</v>
      </c>
      <c r="F12036" s="96" t="s">
        <v>2328</v>
      </c>
      <c r="G12036" s="96">
        <v>37</v>
      </c>
      <c r="H12036" s="96">
        <v>0.49375999999999998</v>
      </c>
      <c r="I12036" s="810">
        <v>1</v>
      </c>
    </row>
    <row r="12037" spans="1:9" x14ac:dyDescent="0.15">
      <c r="A12037" s="694" t="s">
        <v>14411</v>
      </c>
      <c r="B12037" s="96">
        <v>85365</v>
      </c>
      <c r="C12037" s="96">
        <v>9</v>
      </c>
      <c r="D12037" s="97">
        <v>101978707</v>
      </c>
      <c r="E12037" s="97">
        <v>101984246</v>
      </c>
      <c r="F12037" s="96" t="s">
        <v>2328</v>
      </c>
      <c r="G12037" s="96">
        <v>13</v>
      </c>
      <c r="H12037" s="96">
        <v>0.49385000000000001</v>
      </c>
      <c r="I12037" s="810">
        <v>1</v>
      </c>
    </row>
    <row r="12038" spans="1:9" x14ac:dyDescent="0.15">
      <c r="A12038" s="694" t="s">
        <v>14412</v>
      </c>
      <c r="B12038" s="96">
        <v>56203</v>
      </c>
      <c r="C12038" s="96">
        <v>3</v>
      </c>
      <c r="D12038" s="97">
        <v>69156039</v>
      </c>
      <c r="E12038" s="97">
        <v>69171746</v>
      </c>
      <c r="F12038" s="96" t="s">
        <v>2328</v>
      </c>
      <c r="G12038" s="96">
        <v>62</v>
      </c>
      <c r="H12038" s="96">
        <v>0.49386999999999998</v>
      </c>
      <c r="I12038" s="810">
        <v>1</v>
      </c>
    </row>
    <row r="12039" spans="1:9" x14ac:dyDescent="0.15">
      <c r="A12039" s="694" t="s">
        <v>14413</v>
      </c>
      <c r="B12039" s="96">
        <v>285527</v>
      </c>
      <c r="C12039" s="96">
        <v>4</v>
      </c>
      <c r="D12039" s="97">
        <v>48499380</v>
      </c>
      <c r="E12039" s="97">
        <v>48782329</v>
      </c>
      <c r="F12039" s="96" t="s">
        <v>2328</v>
      </c>
      <c r="G12039" s="96">
        <v>469</v>
      </c>
      <c r="H12039" s="96">
        <v>0.49398999999999998</v>
      </c>
      <c r="I12039" s="810">
        <v>1</v>
      </c>
    </row>
    <row r="12040" spans="1:9" x14ac:dyDescent="0.15">
      <c r="A12040" s="694" t="s">
        <v>14414</v>
      </c>
      <c r="B12040" s="96">
        <v>3799</v>
      </c>
      <c r="C12040" s="96">
        <v>10</v>
      </c>
      <c r="D12040" s="97">
        <v>32297938</v>
      </c>
      <c r="E12040" s="97">
        <v>32345371</v>
      </c>
      <c r="F12040" s="96" t="s">
        <v>2328</v>
      </c>
      <c r="G12040" s="96">
        <v>105</v>
      </c>
      <c r="H12040" s="96">
        <v>0.49403000000000002</v>
      </c>
      <c r="I12040" s="810">
        <v>1</v>
      </c>
    </row>
    <row r="12041" spans="1:9" x14ac:dyDescent="0.15">
      <c r="A12041" s="694" t="s">
        <v>14415</v>
      </c>
      <c r="B12041" s="96">
        <v>284013</v>
      </c>
      <c r="C12041" s="96">
        <v>17</v>
      </c>
      <c r="D12041" s="97">
        <v>4688580</v>
      </c>
      <c r="E12041" s="97">
        <v>4689729</v>
      </c>
      <c r="F12041" s="96" t="s">
        <v>2328</v>
      </c>
      <c r="G12041" s="96">
        <v>3</v>
      </c>
      <c r="H12041" s="96">
        <v>0.49403999999999998</v>
      </c>
      <c r="I12041" s="810">
        <v>1</v>
      </c>
    </row>
    <row r="12042" spans="1:9" x14ac:dyDescent="0.15">
      <c r="A12042" s="694" t="s">
        <v>14416</v>
      </c>
      <c r="B12042" s="96">
        <v>56970</v>
      </c>
      <c r="C12042" s="96">
        <v>17</v>
      </c>
      <c r="D12042" s="97">
        <v>42269173</v>
      </c>
      <c r="E12042" s="97">
        <v>42275747</v>
      </c>
      <c r="F12042" s="96" t="s">
        <v>2328</v>
      </c>
      <c r="G12042" s="96">
        <v>12</v>
      </c>
      <c r="H12042" s="96">
        <v>0.49406</v>
      </c>
      <c r="I12042" s="810">
        <v>1</v>
      </c>
    </row>
    <row r="12043" spans="1:9" x14ac:dyDescent="0.15">
      <c r="A12043" s="694" t="s">
        <v>14417</v>
      </c>
      <c r="B12043" s="96">
        <v>79036</v>
      </c>
      <c r="C12043" s="96">
        <v>19</v>
      </c>
      <c r="D12043" s="97">
        <v>18668572</v>
      </c>
      <c r="E12043" s="97">
        <v>18680197</v>
      </c>
      <c r="F12043" s="96" t="s">
        <v>2321</v>
      </c>
      <c r="G12043" s="96">
        <v>36</v>
      </c>
      <c r="H12043" s="96">
        <v>0.49408000000000002</v>
      </c>
      <c r="I12043" s="810">
        <v>1</v>
      </c>
    </row>
    <row r="12044" spans="1:9" x14ac:dyDescent="0.15">
      <c r="A12044" s="694" t="s">
        <v>14418</v>
      </c>
      <c r="B12044" s="96">
        <v>126204</v>
      </c>
      <c r="C12044" s="96">
        <v>19</v>
      </c>
      <c r="D12044" s="97">
        <v>56403058</v>
      </c>
      <c r="E12044" s="97">
        <v>56443702</v>
      </c>
      <c r="F12044" s="96" t="s">
        <v>2328</v>
      </c>
      <c r="G12044" s="96">
        <v>213</v>
      </c>
      <c r="H12044" s="96">
        <v>0.49410999999999999</v>
      </c>
      <c r="I12044" s="810">
        <v>1</v>
      </c>
    </row>
    <row r="12045" spans="1:9" x14ac:dyDescent="0.15">
      <c r="A12045" s="694" t="s">
        <v>14419</v>
      </c>
      <c r="B12045" s="96">
        <v>10106</v>
      </c>
      <c r="C12045" s="96">
        <v>12</v>
      </c>
      <c r="D12045" s="97">
        <v>58213710</v>
      </c>
      <c r="E12045" s="97">
        <v>58240747</v>
      </c>
      <c r="F12045" s="96" t="s">
        <v>2328</v>
      </c>
      <c r="G12045" s="96">
        <v>59</v>
      </c>
      <c r="H12045" s="96">
        <v>0.49414000000000002</v>
      </c>
      <c r="I12045" s="810">
        <v>1</v>
      </c>
    </row>
    <row r="12046" spans="1:9" x14ac:dyDescent="0.15">
      <c r="A12046" s="694" t="s">
        <v>14420</v>
      </c>
      <c r="B12046" s="96">
        <v>55760</v>
      </c>
      <c r="C12046" s="96">
        <v>10</v>
      </c>
      <c r="D12046" s="97">
        <v>127524909</v>
      </c>
      <c r="E12046" s="97">
        <v>127569884</v>
      </c>
      <c r="F12046" s="96" t="s">
        <v>2328</v>
      </c>
      <c r="G12046" s="96">
        <v>77</v>
      </c>
      <c r="H12046" s="96">
        <v>0.49447999999999998</v>
      </c>
      <c r="I12046" s="810">
        <v>1</v>
      </c>
    </row>
    <row r="12047" spans="1:9" x14ac:dyDescent="0.15">
      <c r="A12047" s="694" t="s">
        <v>14421</v>
      </c>
      <c r="B12047" s="96">
        <v>221191</v>
      </c>
      <c r="C12047" s="96">
        <v>16</v>
      </c>
      <c r="D12047" s="97">
        <v>58313901</v>
      </c>
      <c r="E12047" s="97">
        <v>58328951</v>
      </c>
      <c r="F12047" s="96" t="s">
        <v>2328</v>
      </c>
      <c r="G12047" s="96">
        <v>88</v>
      </c>
      <c r="H12047" s="96">
        <v>0.49453000000000003</v>
      </c>
      <c r="I12047" s="810">
        <v>1</v>
      </c>
    </row>
    <row r="12048" spans="1:9" x14ac:dyDescent="0.15">
      <c r="A12048" s="694" t="s">
        <v>14422</v>
      </c>
      <c r="B12048" s="96">
        <v>5544</v>
      </c>
      <c r="C12048" s="96">
        <v>12</v>
      </c>
      <c r="D12048" s="97">
        <v>11418847</v>
      </c>
      <c r="E12048" s="97">
        <v>11422656</v>
      </c>
      <c r="F12048" s="96" t="s">
        <v>2328</v>
      </c>
      <c r="G12048" s="96">
        <v>9</v>
      </c>
      <c r="H12048" s="96">
        <v>0.49457000000000001</v>
      </c>
      <c r="I12048" s="810">
        <v>1</v>
      </c>
    </row>
    <row r="12049" spans="1:9" x14ac:dyDescent="0.15">
      <c r="A12049" s="694" t="s">
        <v>14423</v>
      </c>
      <c r="B12049" s="96">
        <v>128646</v>
      </c>
      <c r="C12049" s="96">
        <v>20</v>
      </c>
      <c r="D12049" s="97">
        <v>1514897</v>
      </c>
      <c r="E12049" s="97">
        <v>1539489</v>
      </c>
      <c r="F12049" s="96" t="s">
        <v>2328</v>
      </c>
      <c r="G12049" s="96">
        <v>95</v>
      </c>
      <c r="H12049" s="96">
        <v>0.49464999999999998</v>
      </c>
      <c r="I12049" s="810">
        <v>1</v>
      </c>
    </row>
    <row r="12050" spans="1:9" x14ac:dyDescent="0.15">
      <c r="A12050" s="694" t="s">
        <v>14424</v>
      </c>
      <c r="B12050" s="96">
        <v>101927562</v>
      </c>
      <c r="C12050" s="96">
        <v>11</v>
      </c>
      <c r="D12050" s="97">
        <v>1575746</v>
      </c>
      <c r="E12050" s="97">
        <v>1577687</v>
      </c>
      <c r="F12050" s="96" t="s">
        <v>2328</v>
      </c>
      <c r="G12050" s="96">
        <v>11</v>
      </c>
      <c r="H12050" s="96">
        <v>0.49473</v>
      </c>
      <c r="I12050" s="810">
        <v>1</v>
      </c>
    </row>
    <row r="12051" spans="1:9" x14ac:dyDescent="0.15">
      <c r="A12051" s="694" t="s">
        <v>14425</v>
      </c>
      <c r="B12051" s="96">
        <v>1577</v>
      </c>
      <c r="C12051" s="96">
        <v>7</v>
      </c>
      <c r="D12051" s="97">
        <v>99245813</v>
      </c>
      <c r="E12051" s="97">
        <v>99277636</v>
      </c>
      <c r="F12051" s="96" t="s">
        <v>2328</v>
      </c>
      <c r="G12051" s="96">
        <v>49</v>
      </c>
      <c r="H12051" s="96">
        <v>0.49474000000000001</v>
      </c>
      <c r="I12051" s="810">
        <v>1</v>
      </c>
    </row>
    <row r="12052" spans="1:9" x14ac:dyDescent="0.15">
      <c r="A12052" s="694" t="s">
        <v>14426</v>
      </c>
      <c r="B12052" s="96">
        <v>5077</v>
      </c>
      <c r="C12052" s="96">
        <v>2</v>
      </c>
      <c r="D12052" s="97">
        <v>223064606</v>
      </c>
      <c r="E12052" s="97">
        <v>223163715</v>
      </c>
      <c r="F12052" s="96" t="s">
        <v>2328</v>
      </c>
      <c r="G12052" s="96">
        <v>364</v>
      </c>
      <c r="H12052" s="96">
        <v>0.49474000000000001</v>
      </c>
      <c r="I12052" s="810">
        <v>1</v>
      </c>
    </row>
    <row r="12053" spans="1:9" x14ac:dyDescent="0.15">
      <c r="A12053" s="694" t="s">
        <v>14427</v>
      </c>
      <c r="B12053" s="96">
        <v>10351</v>
      </c>
      <c r="C12053" s="96">
        <v>17</v>
      </c>
      <c r="D12053" s="97">
        <v>66863428</v>
      </c>
      <c r="E12053" s="97">
        <v>66951550</v>
      </c>
      <c r="F12053" s="96" t="s">
        <v>2328</v>
      </c>
      <c r="G12053" s="96">
        <v>231</v>
      </c>
      <c r="H12053" s="96">
        <v>0.49487999999999999</v>
      </c>
      <c r="I12053" s="810">
        <v>1</v>
      </c>
    </row>
    <row r="12054" spans="1:9" x14ac:dyDescent="0.15">
      <c r="A12054" s="694" t="s">
        <v>14428</v>
      </c>
      <c r="B12054" s="96">
        <v>10093</v>
      </c>
      <c r="C12054" s="96">
        <v>3</v>
      </c>
      <c r="D12054" s="97">
        <v>9834082</v>
      </c>
      <c r="E12054" s="97">
        <v>9848789</v>
      </c>
      <c r="F12054" s="96" t="s">
        <v>2321</v>
      </c>
      <c r="G12054" s="96">
        <v>38</v>
      </c>
      <c r="H12054" s="96">
        <v>0.49492999999999998</v>
      </c>
      <c r="I12054" s="810">
        <v>1</v>
      </c>
    </row>
    <row r="12055" spans="1:9" x14ac:dyDescent="0.15">
      <c r="A12055" s="694" t="s">
        <v>14429</v>
      </c>
      <c r="B12055" s="96">
        <v>8803</v>
      </c>
      <c r="C12055" s="96">
        <v>13</v>
      </c>
      <c r="D12055" s="97">
        <v>48516791</v>
      </c>
      <c r="E12055" s="97">
        <v>48612125</v>
      </c>
      <c r="F12055" s="96" t="s">
        <v>2328</v>
      </c>
      <c r="G12055" s="96">
        <v>470</v>
      </c>
      <c r="H12055" s="96">
        <v>0.49496000000000001</v>
      </c>
      <c r="I12055" s="810">
        <v>1</v>
      </c>
    </row>
    <row r="12056" spans="1:9" x14ac:dyDescent="0.15">
      <c r="A12056" s="694" t="s">
        <v>14430</v>
      </c>
      <c r="B12056" s="96">
        <v>90268</v>
      </c>
      <c r="C12056" s="96">
        <v>5</v>
      </c>
      <c r="D12056" s="97">
        <v>14664783</v>
      </c>
      <c r="E12056" s="97">
        <v>14699842</v>
      </c>
      <c r="F12056" s="96" t="s">
        <v>2321</v>
      </c>
      <c r="G12056" s="96">
        <v>70</v>
      </c>
      <c r="H12056" s="96">
        <v>0.49503999999999998</v>
      </c>
      <c r="I12056" s="810">
        <v>1</v>
      </c>
    </row>
    <row r="12057" spans="1:9" x14ac:dyDescent="0.15">
      <c r="A12057" s="694" t="s">
        <v>14431</v>
      </c>
      <c r="B12057" s="96">
        <v>388591</v>
      </c>
      <c r="C12057" s="96">
        <v>1</v>
      </c>
      <c r="D12057" s="97">
        <v>6266189</v>
      </c>
      <c r="E12057" s="97">
        <v>6281359</v>
      </c>
      <c r="F12057" s="96" t="s">
        <v>2321</v>
      </c>
      <c r="G12057" s="96">
        <v>44</v>
      </c>
      <c r="H12057" s="96">
        <v>0.49506</v>
      </c>
      <c r="I12057" s="810">
        <v>1</v>
      </c>
    </row>
    <row r="12058" spans="1:9" x14ac:dyDescent="0.15">
      <c r="A12058" s="694" t="s">
        <v>14432</v>
      </c>
      <c r="B12058" s="96">
        <v>5742</v>
      </c>
      <c r="C12058" s="96">
        <v>9</v>
      </c>
      <c r="D12058" s="97">
        <v>125132809</v>
      </c>
      <c r="E12058" s="97">
        <v>125157982</v>
      </c>
      <c r="F12058" s="96" t="s">
        <v>2321</v>
      </c>
      <c r="G12058" s="96">
        <v>149</v>
      </c>
      <c r="H12058" s="96">
        <v>0.49506</v>
      </c>
      <c r="I12058" s="810">
        <v>1</v>
      </c>
    </row>
    <row r="12059" spans="1:9" x14ac:dyDescent="0.15">
      <c r="A12059" s="694" t="s">
        <v>14433</v>
      </c>
      <c r="B12059" s="96">
        <v>353091</v>
      </c>
      <c r="C12059" s="96">
        <v>6</v>
      </c>
      <c r="D12059" s="97">
        <v>150238014</v>
      </c>
      <c r="E12059" s="97">
        <v>150244269</v>
      </c>
      <c r="F12059" s="96" t="s">
        <v>2328</v>
      </c>
      <c r="G12059" s="96">
        <v>26</v>
      </c>
      <c r="H12059" s="96">
        <v>0.49508000000000002</v>
      </c>
      <c r="I12059" s="810">
        <v>1</v>
      </c>
    </row>
    <row r="12060" spans="1:9" x14ac:dyDescent="0.15">
      <c r="A12060" s="694" t="s">
        <v>14434</v>
      </c>
      <c r="B12060" s="96">
        <v>25818</v>
      </c>
      <c r="C12060" s="96">
        <v>19</v>
      </c>
      <c r="D12060" s="97">
        <v>51446559</v>
      </c>
      <c r="E12060" s="97">
        <v>51456344</v>
      </c>
      <c r="F12060" s="96" t="s">
        <v>2328</v>
      </c>
      <c r="G12060" s="96">
        <v>31</v>
      </c>
      <c r="H12060" s="96">
        <v>0.49509999999999998</v>
      </c>
      <c r="I12060" s="810">
        <v>1</v>
      </c>
    </row>
    <row r="12061" spans="1:9" x14ac:dyDescent="0.15">
      <c r="A12061" s="694" t="s">
        <v>14435</v>
      </c>
      <c r="B12061" s="96">
        <v>56479</v>
      </c>
      <c r="C12061" s="96">
        <v>6</v>
      </c>
      <c r="D12061" s="97">
        <v>73331571</v>
      </c>
      <c r="E12061" s="97">
        <v>73908574</v>
      </c>
      <c r="F12061" s="96" t="s">
        <v>2321</v>
      </c>
      <c r="G12061" s="96">
        <v>1861</v>
      </c>
      <c r="H12061" s="96">
        <v>0.49512</v>
      </c>
      <c r="I12061" s="810">
        <v>1</v>
      </c>
    </row>
    <row r="12062" spans="1:9" x14ac:dyDescent="0.15">
      <c r="A12062" s="694" t="s">
        <v>14436</v>
      </c>
      <c r="B12062" s="96">
        <v>399823</v>
      </c>
      <c r="C12062" s="96">
        <v>10</v>
      </c>
      <c r="D12062" s="97">
        <v>129535538</v>
      </c>
      <c r="E12062" s="97">
        <v>129539450</v>
      </c>
      <c r="F12062" s="96" t="s">
        <v>2321</v>
      </c>
      <c r="G12062" s="96">
        <v>9</v>
      </c>
      <c r="H12062" s="96">
        <v>0.49513000000000001</v>
      </c>
      <c r="I12062" s="810">
        <v>1</v>
      </c>
    </row>
    <row r="12063" spans="1:9" x14ac:dyDescent="0.15">
      <c r="A12063" s="694" t="s">
        <v>14437</v>
      </c>
      <c r="B12063" s="96">
        <v>56287</v>
      </c>
      <c r="C12063" s="96">
        <v>2</v>
      </c>
      <c r="D12063" s="97">
        <v>69201705</v>
      </c>
      <c r="E12063" s="97">
        <v>69208112</v>
      </c>
      <c r="F12063" s="96" t="s">
        <v>2321</v>
      </c>
      <c r="G12063" s="96">
        <v>34</v>
      </c>
      <c r="H12063" s="96">
        <v>0.49529000000000001</v>
      </c>
      <c r="I12063" s="810">
        <v>1</v>
      </c>
    </row>
    <row r="12064" spans="1:9" x14ac:dyDescent="0.15">
      <c r="A12064" s="694" t="s">
        <v>14438</v>
      </c>
      <c r="B12064" s="96">
        <v>1850</v>
      </c>
      <c r="C12064" s="96">
        <v>11</v>
      </c>
      <c r="D12064" s="97">
        <v>1575281</v>
      </c>
      <c r="E12064" s="97">
        <v>1593150</v>
      </c>
      <c r="F12064" s="96" t="s">
        <v>2328</v>
      </c>
      <c r="G12064" s="96">
        <v>71</v>
      </c>
      <c r="H12064" s="96">
        <v>0.49546000000000001</v>
      </c>
      <c r="I12064" s="810">
        <v>1</v>
      </c>
    </row>
    <row r="12065" spans="1:9" x14ac:dyDescent="0.15">
      <c r="A12065" s="694" t="s">
        <v>14439</v>
      </c>
      <c r="B12065" s="96">
        <v>29940</v>
      </c>
      <c r="C12065" s="96">
        <v>6</v>
      </c>
      <c r="D12065" s="97">
        <v>116601231</v>
      </c>
      <c r="E12065" s="97">
        <v>116762422</v>
      </c>
      <c r="F12065" s="96" t="s">
        <v>2321</v>
      </c>
      <c r="G12065" s="96">
        <v>510</v>
      </c>
      <c r="H12065" s="96">
        <v>0.49548999999999999</v>
      </c>
      <c r="I12065" s="810">
        <v>1</v>
      </c>
    </row>
    <row r="12066" spans="1:9" x14ac:dyDescent="0.15">
      <c r="A12066" s="694" t="s">
        <v>14440</v>
      </c>
      <c r="B12066" s="96">
        <v>144100</v>
      </c>
      <c r="C12066" s="96">
        <v>11</v>
      </c>
      <c r="D12066" s="97">
        <v>16809207</v>
      </c>
      <c r="E12066" s="97">
        <v>17035963</v>
      </c>
      <c r="F12066" s="96" t="s">
        <v>2328</v>
      </c>
      <c r="G12066" s="96">
        <v>895</v>
      </c>
      <c r="H12066" s="96">
        <v>0.49565999999999999</v>
      </c>
      <c r="I12066" s="810">
        <v>1</v>
      </c>
    </row>
    <row r="12067" spans="1:9" x14ac:dyDescent="0.15">
      <c r="A12067" s="694" t="s">
        <v>14441</v>
      </c>
      <c r="B12067" s="96">
        <v>147407</v>
      </c>
      <c r="C12067" s="96">
        <v>18</v>
      </c>
      <c r="D12067" s="97">
        <v>29339659</v>
      </c>
      <c r="E12067" s="97">
        <v>29340843</v>
      </c>
      <c r="F12067" s="96" t="s">
        <v>2328</v>
      </c>
      <c r="G12067" s="96">
        <v>2</v>
      </c>
      <c r="H12067" s="96">
        <v>0.49575000000000002</v>
      </c>
      <c r="I12067" s="810">
        <v>1</v>
      </c>
    </row>
    <row r="12068" spans="1:9" x14ac:dyDescent="0.15">
      <c r="A12068" s="694" t="s">
        <v>14442</v>
      </c>
      <c r="B12068" s="96">
        <v>9518</v>
      </c>
      <c r="C12068" s="96">
        <v>19</v>
      </c>
      <c r="D12068" s="97">
        <v>18496968</v>
      </c>
      <c r="E12068" s="97">
        <v>18499986</v>
      </c>
      <c r="F12068" s="96" t="s">
        <v>2321</v>
      </c>
      <c r="G12068" s="96">
        <v>15</v>
      </c>
      <c r="H12068" s="96">
        <v>0.49575999999999998</v>
      </c>
      <c r="I12068" s="810">
        <v>1</v>
      </c>
    </row>
    <row r="12069" spans="1:9" x14ac:dyDescent="0.15">
      <c r="A12069" s="694" t="s">
        <v>14443</v>
      </c>
      <c r="B12069" s="96">
        <v>1119</v>
      </c>
      <c r="C12069" s="96">
        <v>11</v>
      </c>
      <c r="D12069" s="97">
        <v>67820326</v>
      </c>
      <c r="E12069" s="97">
        <v>67888858</v>
      </c>
      <c r="F12069" s="96" t="s">
        <v>2328</v>
      </c>
      <c r="G12069" s="96">
        <v>105</v>
      </c>
      <c r="H12069" s="96">
        <v>0.49589</v>
      </c>
      <c r="I12069" s="810">
        <v>1</v>
      </c>
    </row>
    <row r="12070" spans="1:9" x14ac:dyDescent="0.15">
      <c r="A12070" s="694" t="s">
        <v>14444</v>
      </c>
      <c r="B12070" s="96">
        <v>57630</v>
      </c>
      <c r="C12070" s="96">
        <v>4</v>
      </c>
      <c r="D12070" s="97">
        <v>170015407</v>
      </c>
      <c r="E12070" s="97">
        <v>170192249</v>
      </c>
      <c r="F12070" s="96" t="s">
        <v>2328</v>
      </c>
      <c r="G12070" s="96">
        <v>473</v>
      </c>
      <c r="H12070" s="96">
        <v>0.496</v>
      </c>
      <c r="I12070" s="810">
        <v>1</v>
      </c>
    </row>
    <row r="12071" spans="1:9" x14ac:dyDescent="0.15">
      <c r="A12071" s="694" t="s">
        <v>14445</v>
      </c>
      <c r="B12071" s="96">
        <v>92806</v>
      </c>
      <c r="C12071" s="96">
        <v>16</v>
      </c>
      <c r="D12071" s="97">
        <v>90036183</v>
      </c>
      <c r="E12071" s="97">
        <v>90039240</v>
      </c>
      <c r="F12071" s="96" t="s">
        <v>2328</v>
      </c>
      <c r="G12071" s="96">
        <v>14</v>
      </c>
      <c r="H12071" s="96">
        <v>0.496</v>
      </c>
      <c r="I12071" s="810">
        <v>1</v>
      </c>
    </row>
    <row r="12072" spans="1:9" x14ac:dyDescent="0.15">
      <c r="A12072" s="694" t="s">
        <v>14446</v>
      </c>
      <c r="B12072" s="96">
        <v>728</v>
      </c>
      <c r="C12072" s="96">
        <v>19</v>
      </c>
      <c r="D12072" s="97">
        <v>47813104</v>
      </c>
      <c r="E12072" s="97">
        <v>47825327</v>
      </c>
      <c r="F12072" s="96" t="s">
        <v>2321</v>
      </c>
      <c r="G12072" s="96">
        <v>23</v>
      </c>
      <c r="H12072" s="96">
        <v>0.49607000000000001</v>
      </c>
      <c r="I12072" s="810">
        <v>1</v>
      </c>
    </row>
    <row r="12073" spans="1:9" x14ac:dyDescent="0.15">
      <c r="A12073" s="694" t="s">
        <v>14447</v>
      </c>
      <c r="B12073" s="96">
        <v>56300</v>
      </c>
      <c r="C12073" s="96">
        <v>2</v>
      </c>
      <c r="D12073" s="97">
        <v>113735596</v>
      </c>
      <c r="E12073" s="97">
        <v>113743249</v>
      </c>
      <c r="F12073" s="96" t="s">
        <v>2321</v>
      </c>
      <c r="G12073" s="96">
        <v>15</v>
      </c>
      <c r="H12073" s="96">
        <v>0.49628</v>
      </c>
      <c r="I12073" s="810">
        <v>1</v>
      </c>
    </row>
    <row r="12074" spans="1:9" x14ac:dyDescent="0.15">
      <c r="A12074" s="694" t="s">
        <v>14448</v>
      </c>
      <c r="B12074" s="96">
        <v>286256</v>
      </c>
      <c r="C12074" s="96">
        <v>9</v>
      </c>
      <c r="D12074" s="97">
        <v>139844032</v>
      </c>
      <c r="E12074" s="97">
        <v>139849957</v>
      </c>
      <c r="F12074" s="96" t="s">
        <v>2321</v>
      </c>
      <c r="G12074" s="96">
        <v>26</v>
      </c>
      <c r="H12074" s="96">
        <v>0.49630000000000002</v>
      </c>
      <c r="I12074" s="810">
        <v>1</v>
      </c>
    </row>
    <row r="12075" spans="1:9" x14ac:dyDescent="0.15">
      <c r="A12075" s="694" t="s">
        <v>14449</v>
      </c>
      <c r="B12075" s="96">
        <v>55794</v>
      </c>
      <c r="C12075" s="96">
        <v>16</v>
      </c>
      <c r="D12075" s="97">
        <v>68055177</v>
      </c>
      <c r="E12075" s="97">
        <v>68057770</v>
      </c>
      <c r="F12075" s="96" t="s">
        <v>2328</v>
      </c>
      <c r="G12075" s="96">
        <v>2</v>
      </c>
      <c r="H12075" s="96">
        <v>0.49641000000000002</v>
      </c>
      <c r="I12075" s="810">
        <v>1</v>
      </c>
    </row>
    <row r="12076" spans="1:9" x14ac:dyDescent="0.15">
      <c r="A12076" s="694" t="s">
        <v>14450</v>
      </c>
      <c r="B12076" s="96">
        <v>84144</v>
      </c>
      <c r="C12076" s="96">
        <v>1</v>
      </c>
      <c r="D12076" s="97">
        <v>85623356</v>
      </c>
      <c r="E12076" s="97">
        <v>85667292</v>
      </c>
      <c r="F12076" s="96" t="s">
        <v>2328</v>
      </c>
      <c r="G12076" s="96">
        <v>130</v>
      </c>
      <c r="H12076" s="96">
        <v>0.49641999999999997</v>
      </c>
      <c r="I12076" s="810">
        <v>1</v>
      </c>
    </row>
    <row r="12077" spans="1:9" x14ac:dyDescent="0.15">
      <c r="A12077" s="694" t="s">
        <v>14451</v>
      </c>
      <c r="B12077" s="96">
        <v>84964</v>
      </c>
      <c r="C12077" s="96">
        <v>19</v>
      </c>
      <c r="D12077" s="97">
        <v>36500022</v>
      </c>
      <c r="E12077" s="97">
        <v>36505145</v>
      </c>
      <c r="F12077" s="96" t="s">
        <v>2328</v>
      </c>
      <c r="G12077" s="96">
        <v>9</v>
      </c>
      <c r="H12077" s="96">
        <v>0.49641999999999997</v>
      </c>
      <c r="I12077" s="810">
        <v>1</v>
      </c>
    </row>
    <row r="12078" spans="1:9" x14ac:dyDescent="0.15">
      <c r="A12078" s="694" t="s">
        <v>14452</v>
      </c>
      <c r="B12078" s="96">
        <v>90135</v>
      </c>
      <c r="C12078" s="96">
        <v>14</v>
      </c>
      <c r="D12078" s="97">
        <v>105714879</v>
      </c>
      <c r="E12078" s="97">
        <v>105717430</v>
      </c>
      <c r="F12078" s="96" t="s">
        <v>2321</v>
      </c>
      <c r="G12078" s="96">
        <v>6</v>
      </c>
      <c r="H12078" s="96">
        <v>0.4965</v>
      </c>
      <c r="I12078" s="810">
        <v>1</v>
      </c>
    </row>
    <row r="12079" spans="1:9" x14ac:dyDescent="0.15">
      <c r="A12079" s="694" t="s">
        <v>14453</v>
      </c>
      <c r="B12079" s="96">
        <v>7311</v>
      </c>
      <c r="C12079" s="96">
        <v>19</v>
      </c>
      <c r="D12079" s="97">
        <v>18674576</v>
      </c>
      <c r="E12079" s="97">
        <v>18688270</v>
      </c>
      <c r="F12079" s="96" t="s">
        <v>2321</v>
      </c>
      <c r="G12079" s="96">
        <v>46</v>
      </c>
      <c r="H12079" s="96">
        <v>0.49653999999999998</v>
      </c>
      <c r="I12079" s="810">
        <v>1</v>
      </c>
    </row>
    <row r="12080" spans="1:9" x14ac:dyDescent="0.15">
      <c r="A12080" s="694" t="s">
        <v>14454</v>
      </c>
      <c r="B12080" s="96">
        <v>200726</v>
      </c>
      <c r="C12080" s="96">
        <v>2</v>
      </c>
      <c r="D12080" s="97">
        <v>207507142</v>
      </c>
      <c r="E12080" s="97">
        <v>207514173</v>
      </c>
      <c r="F12080" s="96" t="s">
        <v>2321</v>
      </c>
      <c r="G12080" s="96">
        <v>27</v>
      </c>
      <c r="H12080" s="96">
        <v>0.49657000000000001</v>
      </c>
      <c r="I12080" s="810">
        <v>1</v>
      </c>
    </row>
    <row r="12081" spans="1:9" x14ac:dyDescent="0.15">
      <c r="A12081" s="694" t="s">
        <v>14455</v>
      </c>
      <c r="B12081" s="96">
        <v>26999</v>
      </c>
      <c r="C12081" s="96">
        <v>5</v>
      </c>
      <c r="D12081" s="97">
        <v>156693091</v>
      </c>
      <c r="E12081" s="97">
        <v>156822606</v>
      </c>
      <c r="F12081" s="96" t="s">
        <v>2321</v>
      </c>
      <c r="G12081" s="96">
        <v>465</v>
      </c>
      <c r="H12081" s="96">
        <v>0.49657000000000001</v>
      </c>
      <c r="I12081" s="810">
        <v>1</v>
      </c>
    </row>
    <row r="12082" spans="1:9" x14ac:dyDescent="0.15">
      <c r="A12082" s="694" t="s">
        <v>14456</v>
      </c>
      <c r="B12082" s="96">
        <v>116039</v>
      </c>
      <c r="C12082" s="96">
        <v>8</v>
      </c>
      <c r="D12082" s="97">
        <v>99956631</v>
      </c>
      <c r="E12082" s="97">
        <v>99964338</v>
      </c>
      <c r="F12082" s="96" t="s">
        <v>2321</v>
      </c>
      <c r="G12082" s="96">
        <v>11</v>
      </c>
      <c r="H12082" s="96">
        <v>0.49673</v>
      </c>
      <c r="I12082" s="810">
        <v>1</v>
      </c>
    </row>
    <row r="12083" spans="1:9" x14ac:dyDescent="0.15">
      <c r="A12083" s="694" t="s">
        <v>14457</v>
      </c>
      <c r="B12083" s="96">
        <v>5557</v>
      </c>
      <c r="C12083" s="96">
        <v>12</v>
      </c>
      <c r="D12083" s="97">
        <v>57125364</v>
      </c>
      <c r="E12083" s="97">
        <v>57146146</v>
      </c>
      <c r="F12083" s="96" t="s">
        <v>2328</v>
      </c>
      <c r="G12083" s="96">
        <v>33</v>
      </c>
      <c r="H12083" s="96">
        <v>0.49689</v>
      </c>
      <c r="I12083" s="810">
        <v>1</v>
      </c>
    </row>
    <row r="12084" spans="1:9" x14ac:dyDescent="0.15">
      <c r="A12084" s="694" t="s">
        <v>14458</v>
      </c>
      <c r="B12084" s="96">
        <v>80067</v>
      </c>
      <c r="C12084" s="96">
        <v>2</v>
      </c>
      <c r="D12084" s="97">
        <v>172290761</v>
      </c>
      <c r="E12084" s="97">
        <v>172341562</v>
      </c>
      <c r="F12084" s="96" t="s">
        <v>2321</v>
      </c>
      <c r="G12084" s="96">
        <v>173</v>
      </c>
      <c r="H12084" s="96">
        <v>0.49692999999999998</v>
      </c>
      <c r="I12084" s="810">
        <v>1</v>
      </c>
    </row>
    <row r="12085" spans="1:9" x14ac:dyDescent="0.15">
      <c r="A12085" s="694" t="s">
        <v>14459</v>
      </c>
      <c r="B12085" s="96">
        <v>63973</v>
      </c>
      <c r="C12085" s="96">
        <v>4</v>
      </c>
      <c r="D12085" s="97">
        <v>113434672</v>
      </c>
      <c r="E12085" s="97">
        <v>113437328</v>
      </c>
      <c r="F12085" s="96" t="s">
        <v>2328</v>
      </c>
      <c r="G12085" s="96">
        <v>4</v>
      </c>
      <c r="H12085" s="96">
        <v>0.49702000000000002</v>
      </c>
      <c r="I12085" s="810">
        <v>1</v>
      </c>
    </row>
    <row r="12086" spans="1:9" x14ac:dyDescent="0.15">
      <c r="A12086" s="694" t="s">
        <v>14460</v>
      </c>
      <c r="B12086" s="96">
        <v>26287</v>
      </c>
      <c r="C12086" s="96">
        <v>10</v>
      </c>
      <c r="D12086" s="97">
        <v>99332256</v>
      </c>
      <c r="E12086" s="97">
        <v>99343641</v>
      </c>
      <c r="F12086" s="96" t="s">
        <v>2321</v>
      </c>
      <c r="G12086" s="96">
        <v>56</v>
      </c>
      <c r="H12086" s="96">
        <v>0.49706</v>
      </c>
      <c r="I12086" s="810">
        <v>1</v>
      </c>
    </row>
    <row r="12087" spans="1:9" x14ac:dyDescent="0.15">
      <c r="A12087" s="694" t="s">
        <v>14461</v>
      </c>
      <c r="B12087" s="96">
        <v>79102</v>
      </c>
      <c r="C12087" s="96">
        <v>11</v>
      </c>
      <c r="D12087" s="97">
        <v>119205210</v>
      </c>
      <c r="E12087" s="97">
        <v>119208024</v>
      </c>
      <c r="F12087" s="96" t="s">
        <v>2321</v>
      </c>
      <c r="G12087" s="96">
        <v>8</v>
      </c>
      <c r="H12087" s="96">
        <v>0.49706</v>
      </c>
      <c r="I12087" s="810">
        <v>1</v>
      </c>
    </row>
    <row r="12088" spans="1:9" x14ac:dyDescent="0.15">
      <c r="A12088" s="694" t="s">
        <v>14462</v>
      </c>
      <c r="B12088" s="96">
        <v>22933</v>
      </c>
      <c r="C12088" s="96">
        <v>19</v>
      </c>
      <c r="D12088" s="97">
        <v>39369195</v>
      </c>
      <c r="E12088" s="97">
        <v>39390502</v>
      </c>
      <c r="F12088" s="96" t="s">
        <v>2328</v>
      </c>
      <c r="G12088" s="96">
        <v>63</v>
      </c>
      <c r="H12088" s="96">
        <v>0.49708000000000002</v>
      </c>
      <c r="I12088" s="810">
        <v>1</v>
      </c>
    </row>
    <row r="12089" spans="1:9" x14ac:dyDescent="0.15">
      <c r="A12089" s="694" t="s">
        <v>14463</v>
      </c>
      <c r="B12089" s="96">
        <v>10599</v>
      </c>
      <c r="C12089" s="96">
        <v>12</v>
      </c>
      <c r="D12089" s="97">
        <v>21284128</v>
      </c>
      <c r="E12089" s="97">
        <v>21392730</v>
      </c>
      <c r="F12089" s="96" t="s">
        <v>2321</v>
      </c>
      <c r="G12089" s="96">
        <v>462</v>
      </c>
      <c r="H12089" s="96">
        <v>0.49709999999999999</v>
      </c>
      <c r="I12089" s="810">
        <v>1</v>
      </c>
    </row>
    <row r="12090" spans="1:9" x14ac:dyDescent="0.15">
      <c r="A12090" s="694" t="s">
        <v>14464</v>
      </c>
      <c r="B12090" s="96">
        <v>8079</v>
      </c>
      <c r="C12090" s="96">
        <v>12</v>
      </c>
      <c r="D12090" s="97">
        <v>6857158</v>
      </c>
      <c r="E12090" s="97">
        <v>6862721</v>
      </c>
      <c r="F12090" s="96" t="s">
        <v>2328</v>
      </c>
      <c r="G12090" s="96">
        <v>23</v>
      </c>
      <c r="H12090" s="96">
        <v>0.49719000000000002</v>
      </c>
      <c r="I12090" s="810">
        <v>1</v>
      </c>
    </row>
    <row r="12091" spans="1:9" x14ac:dyDescent="0.15">
      <c r="A12091" s="694" t="s">
        <v>14465</v>
      </c>
      <c r="B12091" s="96">
        <v>54927</v>
      </c>
      <c r="C12091" s="96">
        <v>7</v>
      </c>
      <c r="D12091" s="97">
        <v>132469623</v>
      </c>
      <c r="E12091" s="97">
        <v>132766839</v>
      </c>
      <c r="F12091" s="96" t="s">
        <v>2328</v>
      </c>
      <c r="G12091" s="96">
        <v>730</v>
      </c>
      <c r="H12091" s="96">
        <v>0.49723000000000001</v>
      </c>
      <c r="I12091" s="810">
        <v>1</v>
      </c>
    </row>
    <row r="12092" spans="1:9" x14ac:dyDescent="0.15">
      <c r="A12092" s="694" t="s">
        <v>14466</v>
      </c>
      <c r="B12092" s="96">
        <v>200810</v>
      </c>
      <c r="C12092" s="96">
        <v>3</v>
      </c>
      <c r="D12092" s="97">
        <v>125647459</v>
      </c>
      <c r="E12092" s="97">
        <v>125709383</v>
      </c>
      <c r="F12092" s="96" t="s">
        <v>2328</v>
      </c>
      <c r="G12092" s="96">
        <v>182</v>
      </c>
      <c r="H12092" s="96">
        <v>0.49724000000000002</v>
      </c>
      <c r="I12092" s="810">
        <v>1</v>
      </c>
    </row>
    <row r="12093" spans="1:9" x14ac:dyDescent="0.15">
      <c r="A12093" s="694" t="s">
        <v>14467</v>
      </c>
      <c r="B12093" s="96">
        <v>1848</v>
      </c>
      <c r="C12093" s="96">
        <v>12</v>
      </c>
      <c r="D12093" s="97">
        <v>89741837</v>
      </c>
      <c r="E12093" s="97">
        <v>89746296</v>
      </c>
      <c r="F12093" s="96" t="s">
        <v>2328</v>
      </c>
      <c r="G12093" s="96">
        <v>21</v>
      </c>
      <c r="H12093" s="96">
        <v>0.49729000000000001</v>
      </c>
      <c r="I12093" s="810">
        <v>1</v>
      </c>
    </row>
    <row r="12094" spans="1:9" x14ac:dyDescent="0.15">
      <c r="A12094" s="694" t="s">
        <v>14468</v>
      </c>
      <c r="B12094" s="96">
        <v>392390</v>
      </c>
      <c r="C12094" s="96">
        <v>9</v>
      </c>
      <c r="D12094" s="97">
        <v>125512127</v>
      </c>
      <c r="E12094" s="97">
        <v>125513062</v>
      </c>
      <c r="F12094" s="96" t="s">
        <v>2321</v>
      </c>
      <c r="G12094" s="96">
        <v>8</v>
      </c>
      <c r="H12094" s="96">
        <v>0.49752999999999997</v>
      </c>
      <c r="I12094" s="810">
        <v>1</v>
      </c>
    </row>
    <row r="12095" spans="1:9" x14ac:dyDescent="0.15">
      <c r="A12095" s="694" t="s">
        <v>14469</v>
      </c>
      <c r="B12095" s="96">
        <v>353324</v>
      </c>
      <c r="C12095" s="96">
        <v>3</v>
      </c>
      <c r="D12095" s="97">
        <v>57094469</v>
      </c>
      <c r="E12095" s="97">
        <v>57109460</v>
      </c>
      <c r="F12095" s="96" t="s">
        <v>2321</v>
      </c>
      <c r="G12095" s="96">
        <v>48</v>
      </c>
      <c r="H12095" s="96">
        <v>0.49754999999999999</v>
      </c>
      <c r="I12095" s="810">
        <v>1</v>
      </c>
    </row>
    <row r="12096" spans="1:9" x14ac:dyDescent="0.15">
      <c r="A12096" s="694" t="s">
        <v>14470</v>
      </c>
      <c r="B12096" s="96">
        <v>93594</v>
      </c>
      <c r="C12096" s="96">
        <v>8</v>
      </c>
      <c r="D12096" s="97">
        <v>124084920</v>
      </c>
      <c r="E12096" s="97">
        <v>124164393</v>
      </c>
      <c r="F12096" s="96" t="s">
        <v>2321</v>
      </c>
      <c r="G12096" s="96">
        <v>237</v>
      </c>
      <c r="H12096" s="96">
        <v>0.49762000000000001</v>
      </c>
      <c r="I12096" s="810">
        <v>1</v>
      </c>
    </row>
    <row r="12097" spans="1:9" x14ac:dyDescent="0.15">
      <c r="A12097" s="694" t="s">
        <v>14471</v>
      </c>
      <c r="B12097" s="96">
        <v>972</v>
      </c>
      <c r="C12097" s="96">
        <v>5</v>
      </c>
      <c r="D12097" s="97">
        <v>149781200</v>
      </c>
      <c r="E12097" s="97">
        <v>149792543</v>
      </c>
      <c r="F12097" s="96" t="s">
        <v>2328</v>
      </c>
      <c r="G12097" s="96">
        <v>25</v>
      </c>
      <c r="H12097" s="96">
        <v>0.49764000000000003</v>
      </c>
      <c r="I12097" s="810">
        <v>1</v>
      </c>
    </row>
    <row r="12098" spans="1:9" x14ac:dyDescent="0.15">
      <c r="A12098" s="694" t="s">
        <v>14472</v>
      </c>
      <c r="B12098" s="96">
        <v>911</v>
      </c>
      <c r="C12098" s="96">
        <v>1</v>
      </c>
      <c r="D12098" s="97">
        <v>158259563</v>
      </c>
      <c r="E12098" s="97">
        <v>158264564</v>
      </c>
      <c r="F12098" s="96" t="s">
        <v>2321</v>
      </c>
      <c r="G12098" s="96">
        <v>11</v>
      </c>
      <c r="H12098" s="96">
        <v>0.49778</v>
      </c>
      <c r="I12098" s="810">
        <v>1</v>
      </c>
    </row>
    <row r="12099" spans="1:9" x14ac:dyDescent="0.15">
      <c r="A12099" s="694" t="s">
        <v>14473</v>
      </c>
      <c r="B12099" s="96">
        <v>8404</v>
      </c>
      <c r="C12099" s="96">
        <v>4</v>
      </c>
      <c r="D12099" s="97">
        <v>88394483</v>
      </c>
      <c r="E12099" s="97">
        <v>88450798</v>
      </c>
      <c r="F12099" s="96" t="s">
        <v>2328</v>
      </c>
      <c r="G12099" s="96">
        <v>212</v>
      </c>
      <c r="H12099" s="96">
        <v>0.49787999999999999</v>
      </c>
      <c r="I12099" s="810">
        <v>1</v>
      </c>
    </row>
    <row r="12100" spans="1:9" x14ac:dyDescent="0.15">
      <c r="A12100" s="694" t="s">
        <v>14474</v>
      </c>
      <c r="B12100" s="96">
        <v>3660</v>
      </c>
      <c r="C12100" s="96">
        <v>4</v>
      </c>
      <c r="D12100" s="97">
        <v>185308867</v>
      </c>
      <c r="E12100" s="97">
        <v>185395734</v>
      </c>
      <c r="F12100" s="96" t="s">
        <v>2328</v>
      </c>
      <c r="G12100" s="96">
        <v>308</v>
      </c>
      <c r="H12100" s="96">
        <v>0.49789</v>
      </c>
      <c r="I12100" s="810">
        <v>1</v>
      </c>
    </row>
    <row r="12101" spans="1:9" x14ac:dyDescent="0.15">
      <c r="A12101" s="694" t="s">
        <v>14475</v>
      </c>
      <c r="B12101" s="96">
        <v>7080</v>
      </c>
      <c r="C12101" s="96">
        <v>14</v>
      </c>
      <c r="D12101" s="97">
        <v>36985602</v>
      </c>
      <c r="E12101" s="97">
        <v>36990894</v>
      </c>
      <c r="F12101" s="96" t="s">
        <v>2328</v>
      </c>
      <c r="G12101" s="96">
        <v>8</v>
      </c>
      <c r="H12101" s="96">
        <v>0.49791999999999997</v>
      </c>
      <c r="I12101" s="810">
        <v>1</v>
      </c>
    </row>
    <row r="12102" spans="1:9" x14ac:dyDescent="0.15">
      <c r="A12102" s="694" t="s">
        <v>14476</v>
      </c>
      <c r="B12102" s="96">
        <v>116</v>
      </c>
      <c r="C12102" s="96">
        <v>18</v>
      </c>
      <c r="D12102" s="97">
        <v>904366</v>
      </c>
      <c r="E12102" s="97">
        <v>912173</v>
      </c>
      <c r="F12102" s="96" t="s">
        <v>2321</v>
      </c>
      <c r="G12102" s="96">
        <v>7</v>
      </c>
      <c r="H12102" s="96">
        <v>0.49802000000000002</v>
      </c>
      <c r="I12102" s="810">
        <v>1</v>
      </c>
    </row>
    <row r="12103" spans="1:9" x14ac:dyDescent="0.15">
      <c r="A12103" s="694" t="s">
        <v>14477</v>
      </c>
      <c r="B12103" s="96">
        <v>120103</v>
      </c>
      <c r="C12103" s="96">
        <v>11</v>
      </c>
      <c r="D12103" s="97">
        <v>92880850</v>
      </c>
      <c r="E12103" s="97">
        <v>92931095</v>
      </c>
      <c r="F12103" s="96" t="s">
        <v>2328</v>
      </c>
      <c r="G12103" s="96">
        <v>135</v>
      </c>
      <c r="H12103" s="96">
        <v>0.49809999999999999</v>
      </c>
      <c r="I12103" s="810">
        <v>1</v>
      </c>
    </row>
    <row r="12104" spans="1:9" x14ac:dyDescent="0.15">
      <c r="A12104" s="694" t="s">
        <v>14478</v>
      </c>
      <c r="B12104" s="96">
        <v>7041</v>
      </c>
      <c r="C12104" s="96">
        <v>16</v>
      </c>
      <c r="D12104" s="97">
        <v>31483476</v>
      </c>
      <c r="E12104" s="97">
        <v>31489281</v>
      </c>
      <c r="F12104" s="96" t="s">
        <v>2321</v>
      </c>
      <c r="G12104" s="96">
        <v>8</v>
      </c>
      <c r="H12104" s="96">
        <v>0.49809999999999999</v>
      </c>
      <c r="I12104" s="810">
        <v>1</v>
      </c>
    </row>
    <row r="12105" spans="1:9" x14ac:dyDescent="0.15">
      <c r="A12105" s="694" t="s">
        <v>14479</v>
      </c>
      <c r="B12105" s="96">
        <v>54851</v>
      </c>
      <c r="C12105" s="96">
        <v>11</v>
      </c>
      <c r="D12105" s="97">
        <v>94227153</v>
      </c>
      <c r="E12105" s="97">
        <v>94232744</v>
      </c>
      <c r="F12105" s="96" t="s">
        <v>2321</v>
      </c>
      <c r="G12105" s="96">
        <v>16</v>
      </c>
      <c r="H12105" s="96">
        <v>0.49814999999999998</v>
      </c>
      <c r="I12105" s="810">
        <v>1</v>
      </c>
    </row>
    <row r="12106" spans="1:9" x14ac:dyDescent="0.15">
      <c r="A12106" s="694" t="s">
        <v>14480</v>
      </c>
      <c r="B12106" s="96">
        <v>7905</v>
      </c>
      <c r="C12106" s="96">
        <v>5</v>
      </c>
      <c r="D12106" s="97">
        <v>112212081</v>
      </c>
      <c r="E12106" s="97">
        <v>112258339</v>
      </c>
      <c r="F12106" s="96" t="s">
        <v>2328</v>
      </c>
      <c r="G12106" s="96">
        <v>228</v>
      </c>
      <c r="H12106" s="96">
        <v>0.49817</v>
      </c>
      <c r="I12106" s="810">
        <v>1</v>
      </c>
    </row>
    <row r="12107" spans="1:9" x14ac:dyDescent="0.15">
      <c r="A12107" s="694" t="s">
        <v>14481</v>
      </c>
      <c r="B12107" s="96">
        <v>8914</v>
      </c>
      <c r="C12107" s="96">
        <v>12</v>
      </c>
      <c r="D12107" s="97">
        <v>56810157</v>
      </c>
      <c r="E12107" s="97">
        <v>56843200</v>
      </c>
      <c r="F12107" s="96" t="s">
        <v>2328</v>
      </c>
      <c r="G12107" s="96">
        <v>118</v>
      </c>
      <c r="H12107" s="96">
        <v>0.49831999999999999</v>
      </c>
      <c r="I12107" s="810">
        <v>1</v>
      </c>
    </row>
    <row r="12108" spans="1:9" x14ac:dyDescent="0.15">
      <c r="A12108" s="694" t="s">
        <v>14482</v>
      </c>
      <c r="B12108" s="96">
        <v>3861</v>
      </c>
      <c r="C12108" s="96">
        <v>17</v>
      </c>
      <c r="D12108" s="97">
        <v>39738531</v>
      </c>
      <c r="E12108" s="97">
        <v>39743147</v>
      </c>
      <c r="F12108" s="96" t="s">
        <v>2328</v>
      </c>
      <c r="G12108" s="96">
        <v>11</v>
      </c>
      <c r="H12108" s="96">
        <v>0.49839</v>
      </c>
      <c r="I12108" s="810">
        <v>1</v>
      </c>
    </row>
    <row r="12109" spans="1:9" x14ac:dyDescent="0.15">
      <c r="A12109" s="694" t="s">
        <v>14483</v>
      </c>
      <c r="B12109" s="96">
        <v>120939</v>
      </c>
      <c r="C12109" s="96">
        <v>12</v>
      </c>
      <c r="D12109" s="97">
        <v>10331557</v>
      </c>
      <c r="E12109" s="97">
        <v>10344403</v>
      </c>
      <c r="F12109" s="96" t="s">
        <v>2321</v>
      </c>
      <c r="G12109" s="96">
        <v>52</v>
      </c>
      <c r="H12109" s="96">
        <v>0.49845</v>
      </c>
      <c r="I12109" s="810">
        <v>1</v>
      </c>
    </row>
    <row r="12110" spans="1:9" x14ac:dyDescent="0.15">
      <c r="A12110" s="694" t="s">
        <v>14484</v>
      </c>
      <c r="B12110" s="96">
        <v>112770</v>
      </c>
      <c r="C12110" s="96">
        <v>1</v>
      </c>
      <c r="D12110" s="97">
        <v>156262478</v>
      </c>
      <c r="E12110" s="97">
        <v>156265480</v>
      </c>
      <c r="F12110" s="96" t="s">
        <v>2328</v>
      </c>
      <c r="G12110" s="96">
        <v>7</v>
      </c>
      <c r="H12110" s="96">
        <v>0.49846000000000001</v>
      </c>
      <c r="I12110" s="810">
        <v>1</v>
      </c>
    </row>
    <row r="12111" spans="1:9" x14ac:dyDescent="0.15">
      <c r="A12111" s="694" t="s">
        <v>14485</v>
      </c>
      <c r="B12111" s="96">
        <v>3371</v>
      </c>
      <c r="C12111" s="96">
        <v>9</v>
      </c>
      <c r="D12111" s="97">
        <v>117781854</v>
      </c>
      <c r="E12111" s="97">
        <v>117880536</v>
      </c>
      <c r="F12111" s="96" t="s">
        <v>2328</v>
      </c>
      <c r="G12111" s="96">
        <v>399</v>
      </c>
      <c r="H12111" s="96">
        <v>0.49847000000000002</v>
      </c>
      <c r="I12111" s="810">
        <v>1</v>
      </c>
    </row>
    <row r="12112" spans="1:9" x14ac:dyDescent="0.15">
      <c r="A12112" s="694" t="s">
        <v>14486</v>
      </c>
      <c r="B12112" s="96">
        <v>195977</v>
      </c>
      <c r="C12112" s="96">
        <v>10</v>
      </c>
      <c r="D12112" s="97">
        <v>47658233</v>
      </c>
      <c r="E12112" s="97">
        <v>47701443</v>
      </c>
      <c r="F12112" s="96" t="s">
        <v>2321</v>
      </c>
      <c r="G12112" s="96">
        <v>118</v>
      </c>
      <c r="H12112" s="96">
        <v>0.49861</v>
      </c>
      <c r="I12112" s="810">
        <v>1</v>
      </c>
    </row>
    <row r="12113" spans="1:9" x14ac:dyDescent="0.15">
      <c r="A12113" s="694" t="s">
        <v>14487</v>
      </c>
      <c r="B12113" s="96">
        <v>2063</v>
      </c>
      <c r="C12113" s="96">
        <v>19</v>
      </c>
      <c r="D12113" s="97">
        <v>17342692</v>
      </c>
      <c r="E12113" s="97">
        <v>17356744</v>
      </c>
      <c r="F12113" s="96" t="s">
        <v>2328</v>
      </c>
      <c r="G12113" s="96">
        <v>48</v>
      </c>
      <c r="H12113" s="96">
        <v>0.49875000000000003</v>
      </c>
      <c r="I12113" s="810">
        <v>1</v>
      </c>
    </row>
    <row r="12114" spans="1:9" x14ac:dyDescent="0.15">
      <c r="A12114" s="694" t="s">
        <v>14488</v>
      </c>
      <c r="B12114" s="96">
        <v>83755</v>
      </c>
      <c r="C12114" s="96">
        <v>17</v>
      </c>
      <c r="D12114" s="97">
        <v>39279343</v>
      </c>
      <c r="E12114" s="97">
        <v>39280419</v>
      </c>
      <c r="F12114" s="96" t="s">
        <v>2328</v>
      </c>
      <c r="G12114" s="96">
        <v>5</v>
      </c>
      <c r="H12114" s="96">
        <v>0.49883</v>
      </c>
      <c r="I12114" s="810">
        <v>1</v>
      </c>
    </row>
    <row r="12115" spans="1:9" x14ac:dyDescent="0.15">
      <c r="A12115" s="694" t="s">
        <v>14489</v>
      </c>
      <c r="B12115" s="96">
        <v>23186</v>
      </c>
      <c r="C12115" s="96">
        <v>14</v>
      </c>
      <c r="D12115" s="97">
        <v>103058996</v>
      </c>
      <c r="E12115" s="97">
        <v>103196913</v>
      </c>
      <c r="F12115" s="96" t="s">
        <v>2321</v>
      </c>
      <c r="G12115" s="96">
        <v>417</v>
      </c>
      <c r="H12115" s="96">
        <v>0.49890000000000001</v>
      </c>
      <c r="I12115" s="810">
        <v>1</v>
      </c>
    </row>
    <row r="12116" spans="1:9" x14ac:dyDescent="0.15">
      <c r="A12116" s="694" t="s">
        <v>14490</v>
      </c>
      <c r="B12116" s="96">
        <v>4760</v>
      </c>
      <c r="C12116" s="96">
        <v>2</v>
      </c>
      <c r="D12116" s="97">
        <v>182540833</v>
      </c>
      <c r="E12116" s="97">
        <v>182545392</v>
      </c>
      <c r="F12116" s="96" t="s">
        <v>2328</v>
      </c>
      <c r="G12116" s="96">
        <v>5</v>
      </c>
      <c r="H12116" s="96">
        <v>0.49901000000000001</v>
      </c>
      <c r="I12116" s="810">
        <v>1</v>
      </c>
    </row>
    <row r="12117" spans="1:9" x14ac:dyDescent="0.15">
      <c r="A12117" s="694" t="s">
        <v>14491</v>
      </c>
      <c r="B12117" s="96">
        <v>1070</v>
      </c>
      <c r="C12117" s="96">
        <v>5</v>
      </c>
      <c r="D12117" s="97">
        <v>89689528</v>
      </c>
      <c r="E12117" s="97">
        <v>89705611</v>
      </c>
      <c r="F12117" s="96" t="s">
        <v>2328</v>
      </c>
      <c r="G12117" s="96">
        <v>15</v>
      </c>
      <c r="H12117" s="96">
        <v>0.49904999999999999</v>
      </c>
      <c r="I12117" s="810">
        <v>1</v>
      </c>
    </row>
    <row r="12118" spans="1:9" x14ac:dyDescent="0.15">
      <c r="A12118" s="694" t="s">
        <v>14492</v>
      </c>
      <c r="B12118" s="96">
        <v>26502</v>
      </c>
      <c r="C12118" s="96">
        <v>17</v>
      </c>
      <c r="D12118" s="97">
        <v>80415611</v>
      </c>
      <c r="E12118" s="97">
        <v>80446143</v>
      </c>
      <c r="F12118" s="96" t="s">
        <v>2321</v>
      </c>
      <c r="G12118" s="96">
        <v>87</v>
      </c>
      <c r="H12118" s="96">
        <v>0.49919000000000002</v>
      </c>
      <c r="I12118" s="810">
        <v>1</v>
      </c>
    </row>
    <row r="12119" spans="1:9" x14ac:dyDescent="0.15">
      <c r="A12119" s="694" t="s">
        <v>14493</v>
      </c>
      <c r="B12119" s="96">
        <v>8692</v>
      </c>
      <c r="C12119" s="96">
        <v>3</v>
      </c>
      <c r="D12119" s="97">
        <v>50355221</v>
      </c>
      <c r="E12119" s="97">
        <v>50360281</v>
      </c>
      <c r="F12119" s="96" t="s">
        <v>2328</v>
      </c>
      <c r="G12119" s="96">
        <v>5</v>
      </c>
      <c r="H12119" s="96">
        <v>0.49928</v>
      </c>
      <c r="I12119" s="810">
        <v>1</v>
      </c>
    </row>
    <row r="12120" spans="1:9" x14ac:dyDescent="0.15">
      <c r="A12120" s="694" t="s">
        <v>14494</v>
      </c>
      <c r="B12120" s="96">
        <v>121129</v>
      </c>
      <c r="C12120" s="96">
        <v>12</v>
      </c>
      <c r="D12120" s="97">
        <v>55968199</v>
      </c>
      <c r="E12120" s="97">
        <v>55969128</v>
      </c>
      <c r="F12120" s="96" t="s">
        <v>2321</v>
      </c>
      <c r="G12120" s="96">
        <v>1</v>
      </c>
      <c r="H12120" s="96">
        <v>0.49930000000000002</v>
      </c>
      <c r="I12120" s="810">
        <v>1</v>
      </c>
    </row>
    <row r="12121" spans="1:9" x14ac:dyDescent="0.15">
      <c r="A12121" s="694" t="s">
        <v>14495</v>
      </c>
      <c r="B12121" s="96">
        <v>348</v>
      </c>
      <c r="C12121" s="96">
        <v>19</v>
      </c>
      <c r="D12121" s="97">
        <v>45409039</v>
      </c>
      <c r="E12121" s="97">
        <v>45412650</v>
      </c>
      <c r="F12121" s="96" t="s">
        <v>2321</v>
      </c>
      <c r="G12121" s="96">
        <v>7</v>
      </c>
      <c r="H12121" s="96">
        <v>0.49935000000000002</v>
      </c>
      <c r="I12121" s="810">
        <v>1</v>
      </c>
    </row>
    <row r="12122" spans="1:9" x14ac:dyDescent="0.15">
      <c r="A12122" s="694" t="s">
        <v>14496</v>
      </c>
      <c r="B12122" s="96">
        <v>23568</v>
      </c>
      <c r="C12122" s="96">
        <v>16</v>
      </c>
      <c r="D12122" s="97">
        <v>57279037</v>
      </c>
      <c r="E12122" s="97">
        <v>57287547</v>
      </c>
      <c r="F12122" s="96" t="s">
        <v>2321</v>
      </c>
      <c r="G12122" s="96">
        <v>17</v>
      </c>
      <c r="H12122" s="96">
        <v>0.49941000000000002</v>
      </c>
      <c r="I12122" s="810">
        <v>1</v>
      </c>
    </row>
    <row r="12123" spans="1:9" x14ac:dyDescent="0.15">
      <c r="A12123" s="694" t="s">
        <v>14497</v>
      </c>
      <c r="B12123" s="96">
        <v>768206</v>
      </c>
      <c r="C12123" s="96">
        <v>17</v>
      </c>
      <c r="D12123" s="97">
        <v>74523668</v>
      </c>
      <c r="E12123" s="97">
        <v>74541458</v>
      </c>
      <c r="F12123" s="96" t="s">
        <v>2321</v>
      </c>
      <c r="G12123" s="96">
        <v>29</v>
      </c>
      <c r="H12123" s="96">
        <v>0.49951000000000001</v>
      </c>
      <c r="I12123" s="810">
        <v>1</v>
      </c>
    </row>
    <row r="12124" spans="1:9" x14ac:dyDescent="0.15">
      <c r="A12124" s="694" t="s">
        <v>14498</v>
      </c>
      <c r="B12124" s="96">
        <v>352999</v>
      </c>
      <c r="C12124" s="96">
        <v>6</v>
      </c>
      <c r="D12124" s="97">
        <v>127898319</v>
      </c>
      <c r="E12124" s="97">
        <v>127912963</v>
      </c>
      <c r="F12124" s="96" t="s">
        <v>2321</v>
      </c>
      <c r="G12124" s="96">
        <v>39</v>
      </c>
      <c r="H12124" s="96">
        <v>0.49958000000000002</v>
      </c>
      <c r="I12124" s="810">
        <v>1</v>
      </c>
    </row>
    <row r="12125" spans="1:9" x14ac:dyDescent="0.15">
      <c r="A12125" s="694" t="s">
        <v>14499</v>
      </c>
      <c r="B12125" s="96">
        <v>22906</v>
      </c>
      <c r="C12125" s="96">
        <v>3</v>
      </c>
      <c r="D12125" s="97">
        <v>42055294</v>
      </c>
      <c r="E12125" s="97">
        <v>42267382</v>
      </c>
      <c r="F12125" s="96" t="s">
        <v>2321</v>
      </c>
      <c r="G12125" s="96">
        <v>711</v>
      </c>
      <c r="H12125" s="96">
        <v>0.49962000000000001</v>
      </c>
      <c r="I12125" s="810">
        <v>1</v>
      </c>
    </row>
    <row r="12126" spans="1:9" x14ac:dyDescent="0.15">
      <c r="A12126" s="694" t="s">
        <v>14500</v>
      </c>
      <c r="B12126" s="96">
        <v>9663</v>
      </c>
      <c r="C12126" s="96">
        <v>18</v>
      </c>
      <c r="D12126" s="97">
        <v>2916992</v>
      </c>
      <c r="E12126" s="97">
        <v>3013313</v>
      </c>
      <c r="F12126" s="96" t="s">
        <v>2328</v>
      </c>
      <c r="G12126" s="96">
        <v>319</v>
      </c>
      <c r="H12126" s="96">
        <v>0.49968000000000001</v>
      </c>
      <c r="I12126" s="810">
        <v>1</v>
      </c>
    </row>
    <row r="12127" spans="1:9" x14ac:dyDescent="0.15">
      <c r="A12127" s="694" t="s">
        <v>14501</v>
      </c>
      <c r="B12127" s="96">
        <v>84524</v>
      </c>
      <c r="C12127" s="96">
        <v>2</v>
      </c>
      <c r="D12127" s="97">
        <v>112973439</v>
      </c>
      <c r="E12127" s="97">
        <v>113012664</v>
      </c>
      <c r="F12127" s="96" t="s">
        <v>2328</v>
      </c>
      <c r="G12127" s="96">
        <v>67</v>
      </c>
      <c r="H12127" s="96">
        <v>0.49973000000000001</v>
      </c>
      <c r="I12127" s="810">
        <v>1</v>
      </c>
    </row>
    <row r="12128" spans="1:9" x14ac:dyDescent="0.15">
      <c r="A12128" s="694" t="s">
        <v>14502</v>
      </c>
      <c r="B12128" s="96">
        <v>3426</v>
      </c>
      <c r="C12128" s="96">
        <v>4</v>
      </c>
      <c r="D12128" s="97">
        <v>110661848</v>
      </c>
      <c r="E12128" s="97">
        <v>110723381</v>
      </c>
      <c r="F12128" s="96" t="s">
        <v>2328</v>
      </c>
      <c r="G12128" s="96">
        <v>239</v>
      </c>
      <c r="H12128" s="96">
        <v>0.49991000000000002</v>
      </c>
      <c r="I12128" s="810">
        <v>1</v>
      </c>
    </row>
    <row r="12129" spans="1:9" x14ac:dyDescent="0.15">
      <c r="A12129" s="694" t="s">
        <v>14503</v>
      </c>
      <c r="B12129" s="96">
        <v>26223</v>
      </c>
      <c r="C12129" s="96">
        <v>5</v>
      </c>
      <c r="D12129" s="97">
        <v>135266006</v>
      </c>
      <c r="E12129" s="97">
        <v>135277367</v>
      </c>
      <c r="F12129" s="96" t="s">
        <v>2321</v>
      </c>
      <c r="G12129" s="96">
        <v>45</v>
      </c>
      <c r="H12129" s="96">
        <v>0.49995000000000001</v>
      </c>
      <c r="I12129" s="810">
        <v>1</v>
      </c>
    </row>
    <row r="12130" spans="1:9" x14ac:dyDescent="0.15">
      <c r="A12130" s="694" t="s">
        <v>14504</v>
      </c>
      <c r="B12130" s="96">
        <v>84895</v>
      </c>
      <c r="C12130" s="96">
        <v>9</v>
      </c>
      <c r="D12130" s="97">
        <v>131798899</v>
      </c>
      <c r="E12130" s="97">
        <v>131834361</v>
      </c>
      <c r="F12130" s="96" t="s">
        <v>2321</v>
      </c>
      <c r="G12130" s="96">
        <v>59</v>
      </c>
      <c r="H12130" s="96">
        <v>0.5</v>
      </c>
      <c r="I12130" s="810">
        <v>1</v>
      </c>
    </row>
    <row r="12131" spans="1:9" x14ac:dyDescent="0.15">
      <c r="A12131" s="694" t="s">
        <v>14505</v>
      </c>
      <c r="B12131" s="96">
        <v>400757</v>
      </c>
      <c r="C12131" s="96">
        <v>1</v>
      </c>
      <c r="D12131" s="97">
        <v>67557859</v>
      </c>
      <c r="E12131" s="97">
        <v>67600654</v>
      </c>
      <c r="F12131" s="96" t="s">
        <v>2328</v>
      </c>
      <c r="G12131" s="96">
        <v>197</v>
      </c>
      <c r="H12131" s="96">
        <v>0.50000999999999995</v>
      </c>
      <c r="I12131" s="810">
        <v>1</v>
      </c>
    </row>
    <row r="12132" spans="1:9" x14ac:dyDescent="0.15">
      <c r="A12132" s="694" t="s">
        <v>14506</v>
      </c>
      <c r="B12132" s="96">
        <v>63908</v>
      </c>
      <c r="C12132" s="96">
        <v>20</v>
      </c>
      <c r="D12132" s="97">
        <v>23355156</v>
      </c>
      <c r="E12132" s="97">
        <v>23402156</v>
      </c>
      <c r="F12132" s="96" t="s">
        <v>2328</v>
      </c>
      <c r="G12132" s="96">
        <v>186</v>
      </c>
      <c r="H12132" s="96">
        <v>0.50029000000000001</v>
      </c>
      <c r="I12132" s="810">
        <v>1</v>
      </c>
    </row>
    <row r="12133" spans="1:9" x14ac:dyDescent="0.15">
      <c r="A12133" s="694" t="s">
        <v>14507</v>
      </c>
      <c r="B12133" s="96">
        <v>151473</v>
      </c>
      <c r="C12133" s="96">
        <v>2</v>
      </c>
      <c r="D12133" s="97">
        <v>230899690</v>
      </c>
      <c r="E12133" s="97">
        <v>230933715</v>
      </c>
      <c r="F12133" s="96" t="s">
        <v>2328</v>
      </c>
      <c r="G12133" s="96">
        <v>132</v>
      </c>
      <c r="H12133" s="96">
        <v>0.50038000000000005</v>
      </c>
      <c r="I12133" s="810">
        <v>1</v>
      </c>
    </row>
    <row r="12134" spans="1:9" x14ac:dyDescent="0.15">
      <c r="A12134" s="694" t="s">
        <v>14508</v>
      </c>
      <c r="B12134" s="96">
        <v>140711</v>
      </c>
      <c r="C12134" s="96">
        <v>20</v>
      </c>
      <c r="D12134" s="97">
        <v>35504570</v>
      </c>
      <c r="E12134" s="97">
        <v>35522632</v>
      </c>
      <c r="F12134" s="96" t="s">
        <v>2321</v>
      </c>
      <c r="G12134" s="96">
        <v>53</v>
      </c>
      <c r="H12134" s="96">
        <v>0.50051999999999996</v>
      </c>
      <c r="I12134" s="810">
        <v>1</v>
      </c>
    </row>
    <row r="12135" spans="1:9" x14ac:dyDescent="0.15">
      <c r="A12135" s="694" t="s">
        <v>14509</v>
      </c>
      <c r="B12135" s="96">
        <v>10578</v>
      </c>
      <c r="C12135" s="96">
        <v>2</v>
      </c>
      <c r="D12135" s="97">
        <v>85921414</v>
      </c>
      <c r="E12135" s="97">
        <v>85925967</v>
      </c>
      <c r="F12135" s="96" t="s">
        <v>2321</v>
      </c>
      <c r="G12135" s="96">
        <v>27</v>
      </c>
      <c r="H12135" s="96">
        <v>0.50055000000000005</v>
      </c>
      <c r="I12135" s="810">
        <v>1</v>
      </c>
    </row>
    <row r="12136" spans="1:9" x14ac:dyDescent="0.15">
      <c r="A12136" s="694" t="s">
        <v>14510</v>
      </c>
      <c r="B12136" s="96">
        <v>10101</v>
      </c>
      <c r="C12136" s="96">
        <v>16</v>
      </c>
      <c r="D12136" s="97">
        <v>1832931</v>
      </c>
      <c r="E12136" s="97">
        <v>1839192</v>
      </c>
      <c r="F12136" s="96" t="s">
        <v>2321</v>
      </c>
      <c r="G12136" s="96">
        <v>31</v>
      </c>
      <c r="H12136" s="96">
        <v>0.50061999999999995</v>
      </c>
      <c r="I12136" s="810">
        <v>1</v>
      </c>
    </row>
    <row r="12137" spans="1:9" x14ac:dyDescent="0.15">
      <c r="A12137" s="694" t="s">
        <v>14511</v>
      </c>
      <c r="B12137" s="96">
        <v>2553</v>
      </c>
      <c r="C12137" s="96">
        <v>15</v>
      </c>
      <c r="D12137" s="97">
        <v>50569389</v>
      </c>
      <c r="E12137" s="97">
        <v>50647605</v>
      </c>
      <c r="F12137" s="96" t="s">
        <v>2328</v>
      </c>
      <c r="G12137" s="96">
        <v>223</v>
      </c>
      <c r="H12137" s="96">
        <v>0.50061999999999995</v>
      </c>
      <c r="I12137" s="810">
        <v>1</v>
      </c>
    </row>
    <row r="12138" spans="1:9" x14ac:dyDescent="0.15">
      <c r="A12138" s="694" t="s">
        <v>14512</v>
      </c>
      <c r="B12138" s="96">
        <v>79444</v>
      </c>
      <c r="C12138" s="96">
        <v>20</v>
      </c>
      <c r="D12138" s="97">
        <v>61867235</v>
      </c>
      <c r="E12138" s="97">
        <v>61871859</v>
      </c>
      <c r="F12138" s="96" t="s">
        <v>2321</v>
      </c>
      <c r="G12138" s="96">
        <v>25</v>
      </c>
      <c r="H12138" s="96">
        <v>0.50061999999999995</v>
      </c>
      <c r="I12138" s="810">
        <v>1</v>
      </c>
    </row>
    <row r="12139" spans="1:9" x14ac:dyDescent="0.15">
      <c r="A12139" s="694" t="s">
        <v>14513</v>
      </c>
      <c r="B12139" s="96">
        <v>650</v>
      </c>
      <c r="C12139" s="96">
        <v>20</v>
      </c>
      <c r="D12139" s="97">
        <v>6748745</v>
      </c>
      <c r="E12139" s="97">
        <v>6760910</v>
      </c>
      <c r="F12139" s="96" t="s">
        <v>2321</v>
      </c>
      <c r="G12139" s="96">
        <v>29</v>
      </c>
      <c r="H12139" s="96">
        <v>0.50065999999999999</v>
      </c>
      <c r="I12139" s="810">
        <v>1</v>
      </c>
    </row>
    <row r="12140" spans="1:9" x14ac:dyDescent="0.15">
      <c r="A12140" s="694" t="s">
        <v>14514</v>
      </c>
      <c r="B12140" s="96">
        <v>56204</v>
      </c>
      <c r="C12140" s="96">
        <v>15</v>
      </c>
      <c r="D12140" s="97">
        <v>52873518</v>
      </c>
      <c r="E12140" s="97">
        <v>52971569</v>
      </c>
      <c r="F12140" s="96" t="s">
        <v>2328</v>
      </c>
      <c r="G12140" s="96">
        <v>265</v>
      </c>
      <c r="H12140" s="96">
        <v>0.50073000000000001</v>
      </c>
      <c r="I12140" s="810">
        <v>1</v>
      </c>
    </row>
    <row r="12141" spans="1:9" x14ac:dyDescent="0.15">
      <c r="A12141" s="694" t="s">
        <v>14515</v>
      </c>
      <c r="B12141" s="96">
        <v>79000</v>
      </c>
      <c r="C12141" s="96">
        <v>1</v>
      </c>
      <c r="D12141" s="97">
        <v>26158414</v>
      </c>
      <c r="E12141" s="97">
        <v>26185939</v>
      </c>
      <c r="F12141" s="96" t="s">
        <v>2328</v>
      </c>
      <c r="G12141" s="96">
        <v>66</v>
      </c>
      <c r="H12141" s="96">
        <v>0.50080999999999998</v>
      </c>
      <c r="I12141" s="810">
        <v>1</v>
      </c>
    </row>
    <row r="12142" spans="1:9" x14ac:dyDescent="0.15">
      <c r="A12142" s="694" t="s">
        <v>14516</v>
      </c>
      <c r="B12142" s="96">
        <v>85459</v>
      </c>
      <c r="C12142" s="96">
        <v>11</v>
      </c>
      <c r="D12142" s="97">
        <v>93394816</v>
      </c>
      <c r="E12142" s="97">
        <v>93463524</v>
      </c>
      <c r="F12142" s="96" t="s">
        <v>2321</v>
      </c>
      <c r="G12142" s="96">
        <v>176</v>
      </c>
      <c r="H12142" s="96">
        <v>0.50080999999999998</v>
      </c>
      <c r="I12142" s="810">
        <v>1</v>
      </c>
    </row>
    <row r="12143" spans="1:9" x14ac:dyDescent="0.15">
      <c r="A12143" s="694" t="s">
        <v>14517</v>
      </c>
      <c r="B12143" s="96">
        <v>8321</v>
      </c>
      <c r="C12143" s="96">
        <v>7</v>
      </c>
      <c r="D12143" s="97">
        <v>90893783</v>
      </c>
      <c r="E12143" s="97">
        <v>90898132</v>
      </c>
      <c r="F12143" s="96" t="s">
        <v>2321</v>
      </c>
      <c r="G12143" s="96">
        <v>6</v>
      </c>
      <c r="H12143" s="96">
        <v>0.50083999999999995</v>
      </c>
      <c r="I12143" s="810">
        <v>1</v>
      </c>
    </row>
    <row r="12144" spans="1:9" x14ac:dyDescent="0.15">
      <c r="A12144" s="694" t="s">
        <v>14518</v>
      </c>
      <c r="B12144" s="96">
        <v>55333</v>
      </c>
      <c r="C12144" s="96">
        <v>14</v>
      </c>
      <c r="D12144" s="97">
        <v>70833213</v>
      </c>
      <c r="E12144" s="97">
        <v>70883807</v>
      </c>
      <c r="F12144" s="96" t="s">
        <v>2328</v>
      </c>
      <c r="G12144" s="96">
        <v>227</v>
      </c>
      <c r="H12144" s="96">
        <v>0.50087000000000004</v>
      </c>
      <c r="I12144" s="810">
        <v>1</v>
      </c>
    </row>
    <row r="12145" spans="1:9" x14ac:dyDescent="0.15">
      <c r="A12145" s="694" t="s">
        <v>14519</v>
      </c>
      <c r="B12145" s="96">
        <v>1159</v>
      </c>
      <c r="C12145" s="96">
        <v>15</v>
      </c>
      <c r="D12145" s="97">
        <v>43885055</v>
      </c>
      <c r="E12145" s="97">
        <v>43891604</v>
      </c>
      <c r="F12145" s="96" t="s">
        <v>2321</v>
      </c>
      <c r="G12145" s="96">
        <v>12</v>
      </c>
      <c r="H12145" s="96">
        <v>0.50107999999999997</v>
      </c>
      <c r="I12145" s="810">
        <v>1</v>
      </c>
    </row>
    <row r="12146" spans="1:9" x14ac:dyDescent="0.15">
      <c r="A12146" s="694" t="s">
        <v>14520</v>
      </c>
      <c r="B12146" s="96">
        <v>7884</v>
      </c>
      <c r="C12146" s="96">
        <v>4</v>
      </c>
      <c r="D12146" s="97">
        <v>1694527</v>
      </c>
      <c r="E12146" s="97">
        <v>1714421</v>
      </c>
      <c r="F12146" s="96" t="s">
        <v>2328</v>
      </c>
      <c r="G12146" s="96">
        <v>56</v>
      </c>
      <c r="H12146" s="96">
        <v>0.50114999999999998</v>
      </c>
      <c r="I12146" s="810">
        <v>1</v>
      </c>
    </row>
    <row r="12147" spans="1:9" x14ac:dyDescent="0.15">
      <c r="A12147" s="694" t="s">
        <v>14521</v>
      </c>
      <c r="B12147" s="96">
        <v>440138</v>
      </c>
      <c r="C12147" s="96">
        <v>13</v>
      </c>
      <c r="D12147" s="97">
        <v>52586523</v>
      </c>
      <c r="E12147" s="97">
        <v>52603784</v>
      </c>
      <c r="F12147" s="96" t="s">
        <v>2321</v>
      </c>
      <c r="G12147" s="96">
        <v>35</v>
      </c>
      <c r="H12147" s="96">
        <v>0.50117999999999996</v>
      </c>
      <c r="I12147" s="810">
        <v>1</v>
      </c>
    </row>
    <row r="12148" spans="1:9" x14ac:dyDescent="0.15">
      <c r="A12148" s="694" t="s">
        <v>14522</v>
      </c>
      <c r="B12148" s="96">
        <v>219874</v>
      </c>
      <c r="C12148" s="96">
        <v>11</v>
      </c>
      <c r="D12148" s="97">
        <v>123813574</v>
      </c>
      <c r="E12148" s="97">
        <v>123814545</v>
      </c>
      <c r="F12148" s="96" t="s">
        <v>2328</v>
      </c>
      <c r="G12148" s="96">
        <v>10</v>
      </c>
      <c r="H12148" s="96">
        <v>0.50126000000000004</v>
      </c>
      <c r="I12148" s="810">
        <v>1</v>
      </c>
    </row>
    <row r="12149" spans="1:9" x14ac:dyDescent="0.15">
      <c r="A12149" s="694" t="s">
        <v>14523</v>
      </c>
      <c r="B12149" s="96">
        <v>23137</v>
      </c>
      <c r="C12149" s="96">
        <v>9</v>
      </c>
      <c r="D12149" s="97">
        <v>72873878</v>
      </c>
      <c r="E12149" s="97">
        <v>72969789</v>
      </c>
      <c r="F12149" s="96" t="s">
        <v>2321</v>
      </c>
      <c r="G12149" s="96">
        <v>283</v>
      </c>
      <c r="H12149" s="96">
        <v>0.50146000000000002</v>
      </c>
      <c r="I12149" s="810">
        <v>1</v>
      </c>
    </row>
    <row r="12150" spans="1:9" x14ac:dyDescent="0.15">
      <c r="A12150" s="694" t="s">
        <v>14524</v>
      </c>
      <c r="B12150" s="96">
        <v>151525</v>
      </c>
      <c r="C12150" s="96">
        <v>2</v>
      </c>
      <c r="D12150" s="97">
        <v>160092304</v>
      </c>
      <c r="E12150" s="97">
        <v>160143304</v>
      </c>
      <c r="F12150" s="96" t="s">
        <v>2328</v>
      </c>
      <c r="G12150" s="96">
        <v>266</v>
      </c>
      <c r="H12150" s="96">
        <v>0.50153000000000003</v>
      </c>
      <c r="I12150" s="810">
        <v>1</v>
      </c>
    </row>
    <row r="12151" spans="1:9" x14ac:dyDescent="0.15">
      <c r="A12151" s="694" t="s">
        <v>14525</v>
      </c>
      <c r="B12151" s="96">
        <v>4036</v>
      </c>
      <c r="C12151" s="96">
        <v>2</v>
      </c>
      <c r="D12151" s="97">
        <v>169983619</v>
      </c>
      <c r="E12151" s="97">
        <v>170219123</v>
      </c>
      <c r="F12151" s="96" t="s">
        <v>2328</v>
      </c>
      <c r="G12151" s="96">
        <v>813</v>
      </c>
      <c r="H12151" s="96">
        <v>0.50160000000000005</v>
      </c>
      <c r="I12151" s="810">
        <v>1</v>
      </c>
    </row>
    <row r="12152" spans="1:9" x14ac:dyDescent="0.15">
      <c r="A12152" s="694" t="s">
        <v>14526</v>
      </c>
      <c r="B12152" s="96">
        <v>3375</v>
      </c>
      <c r="C12152" s="96">
        <v>12</v>
      </c>
      <c r="D12152" s="97">
        <v>21525802</v>
      </c>
      <c r="E12152" s="97">
        <v>21532914</v>
      </c>
      <c r="F12152" s="96" t="s">
        <v>2321</v>
      </c>
      <c r="G12152" s="96">
        <v>27</v>
      </c>
      <c r="H12152" s="96">
        <v>0.50175000000000003</v>
      </c>
      <c r="I12152" s="810">
        <v>1</v>
      </c>
    </row>
    <row r="12153" spans="1:9" x14ac:dyDescent="0.15">
      <c r="A12153" s="694" t="s">
        <v>14527</v>
      </c>
      <c r="B12153" s="96">
        <v>8607</v>
      </c>
      <c r="C12153" s="96">
        <v>3</v>
      </c>
      <c r="D12153" s="97">
        <v>127799800</v>
      </c>
      <c r="E12153" s="97">
        <v>127872752</v>
      </c>
      <c r="F12153" s="96" t="s">
        <v>2328</v>
      </c>
      <c r="G12153" s="96">
        <v>184</v>
      </c>
      <c r="H12153" s="96">
        <v>0.50183</v>
      </c>
      <c r="I12153" s="810">
        <v>1</v>
      </c>
    </row>
    <row r="12154" spans="1:9" x14ac:dyDescent="0.15">
      <c r="A12154" s="694" t="s">
        <v>14528</v>
      </c>
      <c r="B12154" s="96">
        <v>140453</v>
      </c>
      <c r="C12154" s="96">
        <v>7</v>
      </c>
      <c r="D12154" s="97">
        <v>100663364</v>
      </c>
      <c r="E12154" s="97">
        <v>100702140</v>
      </c>
      <c r="F12154" s="96" t="s">
        <v>2321</v>
      </c>
      <c r="G12154" s="96">
        <v>135</v>
      </c>
      <c r="H12154" s="96">
        <v>0.50187000000000004</v>
      </c>
      <c r="I12154" s="810">
        <v>1</v>
      </c>
    </row>
    <row r="12155" spans="1:9" x14ac:dyDescent="0.15">
      <c r="A12155" s="694" t="s">
        <v>14529</v>
      </c>
      <c r="B12155" s="96">
        <v>4597</v>
      </c>
      <c r="C12155" s="96">
        <v>16</v>
      </c>
      <c r="D12155" s="97">
        <v>88718343</v>
      </c>
      <c r="E12155" s="97">
        <v>88729495</v>
      </c>
      <c r="F12155" s="96" t="s">
        <v>2328</v>
      </c>
      <c r="G12155" s="96">
        <v>56</v>
      </c>
      <c r="H12155" s="96">
        <v>0.50200999999999996</v>
      </c>
      <c r="I12155" s="810">
        <v>1</v>
      </c>
    </row>
    <row r="12156" spans="1:9" x14ac:dyDescent="0.15">
      <c r="A12156" s="694" t="s">
        <v>14530</v>
      </c>
      <c r="B12156" s="96">
        <v>114902</v>
      </c>
      <c r="C12156" s="96">
        <v>11</v>
      </c>
      <c r="D12156" s="97">
        <v>119209644</v>
      </c>
      <c r="E12156" s="97">
        <v>119217383</v>
      </c>
      <c r="F12156" s="96" t="s">
        <v>2328</v>
      </c>
      <c r="G12156" s="96">
        <v>23</v>
      </c>
      <c r="H12156" s="96">
        <v>0.50210999999999995</v>
      </c>
      <c r="I12156" s="810">
        <v>1</v>
      </c>
    </row>
    <row r="12157" spans="1:9" x14ac:dyDescent="0.15">
      <c r="A12157" s="694" t="s">
        <v>14531</v>
      </c>
      <c r="B12157" s="96">
        <v>83552</v>
      </c>
      <c r="C12157" s="96">
        <v>11</v>
      </c>
      <c r="D12157" s="97">
        <v>119209644</v>
      </c>
      <c r="E12157" s="97">
        <v>119217383</v>
      </c>
      <c r="F12157" s="96" t="s">
        <v>2328</v>
      </c>
      <c r="G12157" s="96">
        <v>23</v>
      </c>
      <c r="H12157" s="96">
        <v>0.50210999999999995</v>
      </c>
      <c r="I12157" s="810">
        <v>1</v>
      </c>
    </row>
    <row r="12158" spans="1:9" x14ac:dyDescent="0.15">
      <c r="A12158" s="694" t="s">
        <v>14532</v>
      </c>
      <c r="B12158" s="96">
        <v>285643</v>
      </c>
      <c r="C12158" s="96">
        <v>5</v>
      </c>
      <c r="D12158" s="97">
        <v>154393260</v>
      </c>
      <c r="E12158" s="97">
        <v>154397685</v>
      </c>
      <c r="F12158" s="96" t="s">
        <v>2321</v>
      </c>
      <c r="G12158" s="96">
        <v>11</v>
      </c>
      <c r="H12158" s="96">
        <v>0.50224999999999997</v>
      </c>
      <c r="I12158" s="810">
        <v>1</v>
      </c>
    </row>
    <row r="12159" spans="1:9" x14ac:dyDescent="0.15">
      <c r="A12159" s="694" t="s">
        <v>14533</v>
      </c>
      <c r="B12159" s="96">
        <v>51291</v>
      </c>
      <c r="C12159" s="96">
        <v>19</v>
      </c>
      <c r="D12159" s="97">
        <v>19740285</v>
      </c>
      <c r="E12159" s="97">
        <v>19754457</v>
      </c>
      <c r="F12159" s="96" t="s">
        <v>2328</v>
      </c>
      <c r="G12159" s="96">
        <v>29</v>
      </c>
      <c r="H12159" s="96">
        <v>0.50238000000000005</v>
      </c>
      <c r="I12159" s="810">
        <v>1</v>
      </c>
    </row>
    <row r="12160" spans="1:9" x14ac:dyDescent="0.15">
      <c r="A12160" s="694" t="s">
        <v>14534</v>
      </c>
      <c r="B12160" s="96">
        <v>666</v>
      </c>
      <c r="C12160" s="96">
        <v>2</v>
      </c>
      <c r="D12160" s="97">
        <v>242498146</v>
      </c>
      <c r="E12160" s="97">
        <v>242513553</v>
      </c>
      <c r="F12160" s="96" t="s">
        <v>2321</v>
      </c>
      <c r="G12160" s="96">
        <v>56</v>
      </c>
      <c r="H12160" s="96">
        <v>0.50243000000000004</v>
      </c>
      <c r="I12160" s="810">
        <v>1</v>
      </c>
    </row>
    <row r="12161" spans="1:9" x14ac:dyDescent="0.15">
      <c r="A12161" s="694" t="s">
        <v>14535</v>
      </c>
      <c r="B12161" s="96">
        <v>100534592</v>
      </c>
      <c r="C12161" s="96">
        <v>7</v>
      </c>
      <c r="D12161" s="97">
        <v>43906157</v>
      </c>
      <c r="E12161" s="97">
        <v>43946231</v>
      </c>
      <c r="F12161" s="96" t="s">
        <v>2328</v>
      </c>
      <c r="G12161" s="96">
        <v>111</v>
      </c>
      <c r="H12161" s="96">
        <v>0.50246999999999997</v>
      </c>
      <c r="I12161" s="810">
        <v>1</v>
      </c>
    </row>
    <row r="12162" spans="1:9" x14ac:dyDescent="0.15">
      <c r="A12162" s="694" t="s">
        <v>14536</v>
      </c>
      <c r="B12162" s="96">
        <v>81543</v>
      </c>
      <c r="C12162" s="96">
        <v>21</v>
      </c>
      <c r="D12162" s="97">
        <v>45875393</v>
      </c>
      <c r="E12162" s="97">
        <v>45878739</v>
      </c>
      <c r="F12162" s="96" t="s">
        <v>2321</v>
      </c>
      <c r="G12162" s="96">
        <v>11</v>
      </c>
      <c r="H12162" s="96">
        <v>0.50251999999999997</v>
      </c>
      <c r="I12162" s="810">
        <v>1</v>
      </c>
    </row>
    <row r="12163" spans="1:9" x14ac:dyDescent="0.15">
      <c r="A12163" s="694" t="s">
        <v>14537</v>
      </c>
      <c r="B12163" s="96">
        <v>648791</v>
      </c>
      <c r="C12163" s="96">
        <v>6</v>
      </c>
      <c r="D12163" s="97">
        <v>5085720</v>
      </c>
      <c r="E12163" s="97">
        <v>5087455</v>
      </c>
      <c r="F12163" s="96" t="s">
        <v>2321</v>
      </c>
      <c r="G12163" s="96">
        <v>7</v>
      </c>
      <c r="H12163" s="96">
        <v>0.50263000000000002</v>
      </c>
      <c r="I12163" s="810">
        <v>1</v>
      </c>
    </row>
    <row r="12164" spans="1:9" x14ac:dyDescent="0.15">
      <c r="A12164" s="694" t="s">
        <v>14538</v>
      </c>
      <c r="B12164" s="96">
        <v>400569</v>
      </c>
      <c r="C12164" s="96">
        <v>17</v>
      </c>
      <c r="D12164" s="97">
        <v>4634723</v>
      </c>
      <c r="E12164" s="97">
        <v>4636902</v>
      </c>
      <c r="F12164" s="96" t="s">
        <v>2321</v>
      </c>
      <c r="G12164" s="96">
        <v>3</v>
      </c>
      <c r="H12164" s="96">
        <v>0.50266999999999995</v>
      </c>
      <c r="I12164" s="810">
        <v>1</v>
      </c>
    </row>
    <row r="12165" spans="1:9" x14ac:dyDescent="0.15">
      <c r="A12165" s="694" t="s">
        <v>14539</v>
      </c>
      <c r="B12165" s="96">
        <v>169693</v>
      </c>
      <c r="C12165" s="96">
        <v>9</v>
      </c>
      <c r="D12165" s="97">
        <v>71151496</v>
      </c>
      <c r="E12165" s="97">
        <v>71155783</v>
      </c>
      <c r="F12165" s="96" t="s">
        <v>2328</v>
      </c>
      <c r="G12165" s="96">
        <v>9</v>
      </c>
      <c r="H12165" s="96">
        <v>0.50273999999999996</v>
      </c>
      <c r="I12165" s="810">
        <v>1</v>
      </c>
    </row>
    <row r="12166" spans="1:9" x14ac:dyDescent="0.15">
      <c r="A12166" s="694" t="s">
        <v>14540</v>
      </c>
      <c r="B12166" s="96">
        <v>337970</v>
      </c>
      <c r="C12166" s="96">
        <v>21</v>
      </c>
      <c r="D12166" s="97">
        <v>31863782</v>
      </c>
      <c r="E12166" s="97">
        <v>31864275</v>
      </c>
      <c r="F12166" s="96" t="s">
        <v>2328</v>
      </c>
      <c r="G12166" s="96">
        <v>1</v>
      </c>
      <c r="H12166" s="96">
        <v>0.50280000000000002</v>
      </c>
      <c r="I12166" s="810">
        <v>1</v>
      </c>
    </row>
    <row r="12167" spans="1:9" x14ac:dyDescent="0.15">
      <c r="A12167" s="694" t="s">
        <v>14541</v>
      </c>
      <c r="B12167" s="96">
        <v>150864</v>
      </c>
      <c r="C12167" s="96">
        <v>2</v>
      </c>
      <c r="D12167" s="97">
        <v>203499901</v>
      </c>
      <c r="E12167" s="97">
        <v>203634480</v>
      </c>
      <c r="F12167" s="96" t="s">
        <v>2321</v>
      </c>
      <c r="G12167" s="96">
        <v>260</v>
      </c>
      <c r="H12167" s="96">
        <v>0.50292000000000003</v>
      </c>
      <c r="I12167" s="810">
        <v>1</v>
      </c>
    </row>
    <row r="12168" spans="1:9" x14ac:dyDescent="0.15">
      <c r="A12168" s="694" t="s">
        <v>14542</v>
      </c>
      <c r="B12168" s="96">
        <v>57402</v>
      </c>
      <c r="C12168" s="96">
        <v>1</v>
      </c>
      <c r="D12168" s="97">
        <v>153586731</v>
      </c>
      <c r="E12168" s="97">
        <v>153588808</v>
      </c>
      <c r="F12168" s="96" t="s">
        <v>2328</v>
      </c>
      <c r="G12168" s="96">
        <v>6</v>
      </c>
      <c r="H12168" s="96">
        <v>0.50331999999999999</v>
      </c>
      <c r="I12168" s="810">
        <v>1</v>
      </c>
    </row>
    <row r="12169" spans="1:9" x14ac:dyDescent="0.15">
      <c r="A12169" s="694" t="s">
        <v>14543</v>
      </c>
      <c r="B12169" s="96">
        <v>6916</v>
      </c>
      <c r="C12169" s="96">
        <v>7</v>
      </c>
      <c r="D12169" s="97">
        <v>139478047</v>
      </c>
      <c r="E12169" s="97">
        <v>139720125</v>
      </c>
      <c r="F12169" s="96" t="s">
        <v>2321</v>
      </c>
      <c r="G12169" s="96">
        <v>878</v>
      </c>
      <c r="H12169" s="96">
        <v>0.50349999999999995</v>
      </c>
      <c r="I12169" s="810">
        <v>1</v>
      </c>
    </row>
    <row r="12170" spans="1:9" x14ac:dyDescent="0.15">
      <c r="A12170" s="694" t="s">
        <v>14544</v>
      </c>
      <c r="B12170" s="96">
        <v>6727</v>
      </c>
      <c r="C12170" s="96">
        <v>15</v>
      </c>
      <c r="D12170" s="97">
        <v>40327891</v>
      </c>
      <c r="E12170" s="97">
        <v>40331389</v>
      </c>
      <c r="F12170" s="96" t="s">
        <v>2328</v>
      </c>
      <c r="G12170" s="96">
        <v>14</v>
      </c>
      <c r="H12170" s="96">
        <v>0.50351999999999997</v>
      </c>
      <c r="I12170" s="810">
        <v>1</v>
      </c>
    </row>
    <row r="12171" spans="1:9" x14ac:dyDescent="0.15">
      <c r="A12171" s="694" t="s">
        <v>14545</v>
      </c>
      <c r="B12171" s="96">
        <v>4884</v>
      </c>
      <c r="C12171" s="96">
        <v>17</v>
      </c>
      <c r="D12171" s="97">
        <v>78440633</v>
      </c>
      <c r="E12171" s="97">
        <v>78450404</v>
      </c>
      <c r="F12171" s="96" t="s">
        <v>2328</v>
      </c>
      <c r="G12171" s="96">
        <v>38</v>
      </c>
      <c r="H12171" s="96">
        <v>0.50356000000000001</v>
      </c>
      <c r="I12171" s="810">
        <v>1</v>
      </c>
    </row>
    <row r="12172" spans="1:9" x14ac:dyDescent="0.15">
      <c r="A12172" s="694" t="s">
        <v>14546</v>
      </c>
      <c r="B12172" s="96">
        <v>85027</v>
      </c>
      <c r="C12172" s="96">
        <v>5</v>
      </c>
      <c r="D12172" s="97">
        <v>150157508</v>
      </c>
      <c r="E12172" s="97">
        <v>150176298</v>
      </c>
      <c r="F12172" s="96" t="s">
        <v>2321</v>
      </c>
      <c r="G12172" s="96">
        <v>77</v>
      </c>
      <c r="H12172" s="96">
        <v>0.50366</v>
      </c>
      <c r="I12172" s="810">
        <v>1</v>
      </c>
    </row>
    <row r="12173" spans="1:9" x14ac:dyDescent="0.15">
      <c r="A12173" s="694" t="s">
        <v>14547</v>
      </c>
      <c r="B12173" s="96">
        <v>55907</v>
      </c>
      <c r="C12173" s="96">
        <v>12</v>
      </c>
      <c r="D12173" s="97">
        <v>22199108</v>
      </c>
      <c r="E12173" s="97">
        <v>22218608</v>
      </c>
      <c r="F12173" s="96" t="s">
        <v>2321</v>
      </c>
      <c r="G12173" s="96">
        <v>38</v>
      </c>
      <c r="H12173" s="96">
        <v>0.50368000000000002</v>
      </c>
      <c r="I12173" s="810">
        <v>1</v>
      </c>
    </row>
    <row r="12174" spans="1:9" x14ac:dyDescent="0.15">
      <c r="A12174" s="694" t="s">
        <v>14548</v>
      </c>
      <c r="B12174" s="96">
        <v>23247</v>
      </c>
      <c r="C12174" s="96">
        <v>16</v>
      </c>
      <c r="D12174" s="97">
        <v>27561441</v>
      </c>
      <c r="E12174" s="97">
        <v>27791692</v>
      </c>
      <c r="F12174" s="96" t="s">
        <v>2321</v>
      </c>
      <c r="G12174" s="96">
        <v>391</v>
      </c>
      <c r="H12174" s="96">
        <v>0.50373000000000001</v>
      </c>
      <c r="I12174" s="810">
        <v>1</v>
      </c>
    </row>
    <row r="12175" spans="1:9" x14ac:dyDescent="0.15">
      <c r="A12175" s="694" t="s">
        <v>14549</v>
      </c>
      <c r="B12175" s="96">
        <v>27294</v>
      </c>
      <c r="C12175" s="96">
        <v>19</v>
      </c>
      <c r="D12175" s="97">
        <v>49436939</v>
      </c>
      <c r="E12175" s="97">
        <v>49448226</v>
      </c>
      <c r="F12175" s="96" t="s">
        <v>2321</v>
      </c>
      <c r="G12175" s="96">
        <v>38</v>
      </c>
      <c r="H12175" s="96">
        <v>0.50373999999999997</v>
      </c>
      <c r="I12175" s="810">
        <v>1</v>
      </c>
    </row>
    <row r="12176" spans="1:9" x14ac:dyDescent="0.15">
      <c r="A12176" s="694" t="s">
        <v>14550</v>
      </c>
      <c r="B12176" s="96">
        <v>60312</v>
      </c>
      <c r="C12176" s="96">
        <v>4</v>
      </c>
      <c r="D12176" s="97">
        <v>7760440</v>
      </c>
      <c r="E12176" s="97">
        <v>7941653</v>
      </c>
      <c r="F12176" s="96" t="s">
        <v>2328</v>
      </c>
      <c r="G12176" s="96">
        <v>1084</v>
      </c>
      <c r="H12176" s="96">
        <v>0.50385000000000002</v>
      </c>
      <c r="I12176" s="810">
        <v>1</v>
      </c>
    </row>
    <row r="12177" spans="1:9" x14ac:dyDescent="0.15">
      <c r="A12177" s="694" t="s">
        <v>14551</v>
      </c>
      <c r="B12177" s="96">
        <v>117245</v>
      </c>
      <c r="C12177" s="96">
        <v>11</v>
      </c>
      <c r="D12177" s="97">
        <v>63228876</v>
      </c>
      <c r="E12177" s="97">
        <v>63258680</v>
      </c>
      <c r="F12177" s="96" t="s">
        <v>2328</v>
      </c>
      <c r="G12177" s="96">
        <v>66</v>
      </c>
      <c r="H12177" s="96">
        <v>0.50395999999999996</v>
      </c>
      <c r="I12177" s="810">
        <v>1</v>
      </c>
    </row>
    <row r="12178" spans="1:9" x14ac:dyDescent="0.15">
      <c r="A12178" s="694" t="s">
        <v>14552</v>
      </c>
      <c r="B12178" s="96">
        <v>11182</v>
      </c>
      <c r="C12178" s="96">
        <v>9</v>
      </c>
      <c r="D12178" s="97">
        <v>136336216</v>
      </c>
      <c r="E12178" s="97">
        <v>136344276</v>
      </c>
      <c r="F12178" s="96" t="s">
        <v>2328</v>
      </c>
      <c r="G12178" s="96">
        <v>29</v>
      </c>
      <c r="H12178" s="96">
        <v>0.50399000000000005</v>
      </c>
      <c r="I12178" s="810">
        <v>1</v>
      </c>
    </row>
    <row r="12179" spans="1:9" x14ac:dyDescent="0.15">
      <c r="A12179" s="694" t="s">
        <v>1644</v>
      </c>
      <c r="B12179" s="96">
        <v>245930</v>
      </c>
      <c r="C12179" s="96">
        <v>20</v>
      </c>
      <c r="D12179" s="97">
        <v>29891015</v>
      </c>
      <c r="E12179" s="97">
        <v>29896388</v>
      </c>
      <c r="F12179" s="96" t="s">
        <v>2328</v>
      </c>
      <c r="G12179" s="96">
        <v>15</v>
      </c>
      <c r="H12179" s="96">
        <v>0.50412999999999997</v>
      </c>
      <c r="I12179" s="810">
        <v>1</v>
      </c>
    </row>
    <row r="12180" spans="1:9" x14ac:dyDescent="0.15">
      <c r="A12180" s="694" t="s">
        <v>14553</v>
      </c>
      <c r="B12180" s="96">
        <v>135935</v>
      </c>
      <c r="C12180" s="96">
        <v>7</v>
      </c>
      <c r="D12180" s="97">
        <v>144094333</v>
      </c>
      <c r="E12180" s="97">
        <v>144107320</v>
      </c>
      <c r="F12180" s="96" t="s">
        <v>2328</v>
      </c>
      <c r="G12180" s="96">
        <v>39</v>
      </c>
      <c r="H12180" s="96">
        <v>0.50421000000000005</v>
      </c>
      <c r="I12180" s="810">
        <v>1</v>
      </c>
    </row>
    <row r="12181" spans="1:9" x14ac:dyDescent="0.15">
      <c r="A12181" s="694" t="s">
        <v>14554</v>
      </c>
      <c r="B12181" s="96">
        <v>23354</v>
      </c>
      <c r="C12181" s="96">
        <v>19</v>
      </c>
      <c r="D12181" s="97">
        <v>36103646</v>
      </c>
      <c r="E12181" s="97">
        <v>36116251</v>
      </c>
      <c r="F12181" s="96" t="s">
        <v>2321</v>
      </c>
      <c r="G12181" s="96">
        <v>28</v>
      </c>
      <c r="H12181" s="96">
        <v>0.50444</v>
      </c>
      <c r="I12181" s="810">
        <v>1</v>
      </c>
    </row>
    <row r="12182" spans="1:9" x14ac:dyDescent="0.15">
      <c r="A12182" s="694" t="s">
        <v>14555</v>
      </c>
      <c r="B12182" s="96">
        <v>118429</v>
      </c>
      <c r="C12182" s="96">
        <v>4</v>
      </c>
      <c r="D12182" s="97">
        <v>80822771</v>
      </c>
      <c r="E12182" s="97">
        <v>80994626</v>
      </c>
      <c r="F12182" s="96" t="s">
        <v>2328</v>
      </c>
      <c r="G12182" s="96">
        <v>531</v>
      </c>
      <c r="H12182" s="96">
        <v>0.50444999999999995</v>
      </c>
      <c r="I12182" s="810">
        <v>1</v>
      </c>
    </row>
    <row r="12183" spans="1:9" x14ac:dyDescent="0.15">
      <c r="A12183" s="694" t="s">
        <v>14556</v>
      </c>
      <c r="B12183" s="96">
        <v>25793</v>
      </c>
      <c r="C12183" s="96">
        <v>22</v>
      </c>
      <c r="D12183" s="97">
        <v>32870707</v>
      </c>
      <c r="E12183" s="97">
        <v>32894818</v>
      </c>
      <c r="F12183" s="96" t="s">
        <v>2321</v>
      </c>
      <c r="G12183" s="96">
        <v>89</v>
      </c>
      <c r="H12183" s="96">
        <v>0.50451000000000001</v>
      </c>
      <c r="I12183" s="810">
        <v>1</v>
      </c>
    </row>
    <row r="12184" spans="1:9" x14ac:dyDescent="0.15">
      <c r="A12184" s="694" t="s">
        <v>14557</v>
      </c>
      <c r="B12184" s="96">
        <v>79799</v>
      </c>
      <c r="C12184" s="96">
        <v>4</v>
      </c>
      <c r="D12184" s="97">
        <v>69794177</v>
      </c>
      <c r="E12184" s="97">
        <v>69817509</v>
      </c>
      <c r="F12184" s="96" t="s">
        <v>2328</v>
      </c>
      <c r="G12184" s="96">
        <v>97</v>
      </c>
      <c r="H12184" s="96">
        <v>0.50451000000000001</v>
      </c>
      <c r="I12184" s="810">
        <v>1</v>
      </c>
    </row>
    <row r="12185" spans="1:9" x14ac:dyDescent="0.15">
      <c r="A12185" s="694" t="s">
        <v>14558</v>
      </c>
      <c r="B12185" s="96">
        <v>80704</v>
      </c>
      <c r="C12185" s="96">
        <v>2</v>
      </c>
      <c r="D12185" s="97">
        <v>228549926</v>
      </c>
      <c r="E12185" s="97">
        <v>228582814</v>
      </c>
      <c r="F12185" s="96" t="s">
        <v>2328</v>
      </c>
      <c r="G12185" s="96">
        <v>161</v>
      </c>
      <c r="H12185" s="96">
        <v>0.50453999999999999</v>
      </c>
      <c r="I12185" s="810">
        <v>1</v>
      </c>
    </row>
    <row r="12186" spans="1:9" x14ac:dyDescent="0.15">
      <c r="A12186" s="694" t="s">
        <v>14559</v>
      </c>
      <c r="B12186" s="96">
        <v>284439</v>
      </c>
      <c r="C12186" s="96">
        <v>19</v>
      </c>
      <c r="D12186" s="97">
        <v>19174776</v>
      </c>
      <c r="E12186" s="97">
        <v>19223839</v>
      </c>
      <c r="F12186" s="96" t="s">
        <v>2321</v>
      </c>
      <c r="G12186" s="96">
        <v>109</v>
      </c>
      <c r="H12186" s="96">
        <v>0.50456999999999996</v>
      </c>
      <c r="I12186" s="810">
        <v>1</v>
      </c>
    </row>
    <row r="12187" spans="1:9" x14ac:dyDescent="0.15">
      <c r="A12187" s="694" t="s">
        <v>14560</v>
      </c>
      <c r="B12187" s="96">
        <v>100861412</v>
      </c>
      <c r="C12187" s="96">
        <v>8</v>
      </c>
      <c r="D12187" s="97">
        <v>95439940</v>
      </c>
      <c r="E12187" s="97">
        <v>95449180</v>
      </c>
      <c r="F12187" s="96" t="s">
        <v>2328</v>
      </c>
      <c r="G12187" s="96">
        <v>30</v>
      </c>
      <c r="H12187" s="96">
        <v>0.50468000000000002</v>
      </c>
      <c r="I12187" s="810">
        <v>1</v>
      </c>
    </row>
    <row r="12188" spans="1:9" x14ac:dyDescent="0.15">
      <c r="A12188" s="694" t="s">
        <v>14561</v>
      </c>
      <c r="B12188" s="96">
        <v>9774</v>
      </c>
      <c r="C12188" s="96">
        <v>6</v>
      </c>
      <c r="D12188" s="97">
        <v>136578001</v>
      </c>
      <c r="E12188" s="97">
        <v>136611783</v>
      </c>
      <c r="F12188" s="96" t="s">
        <v>2328</v>
      </c>
      <c r="G12188" s="96">
        <v>48</v>
      </c>
      <c r="H12188" s="96">
        <v>0.50468000000000002</v>
      </c>
      <c r="I12188" s="810">
        <v>1</v>
      </c>
    </row>
    <row r="12189" spans="1:9" x14ac:dyDescent="0.15">
      <c r="A12189" s="694" t="s">
        <v>14562</v>
      </c>
      <c r="B12189" s="96">
        <v>55665</v>
      </c>
      <c r="C12189" s="96">
        <v>7</v>
      </c>
      <c r="D12189" s="97">
        <v>43915485</v>
      </c>
      <c r="E12189" s="97">
        <v>43965996</v>
      </c>
      <c r="F12189" s="96" t="s">
        <v>2328</v>
      </c>
      <c r="G12189" s="96">
        <v>158</v>
      </c>
      <c r="H12189" s="96">
        <v>0.50488999999999995</v>
      </c>
      <c r="I12189" s="810">
        <v>1</v>
      </c>
    </row>
    <row r="12190" spans="1:9" x14ac:dyDescent="0.15">
      <c r="A12190" s="694" t="s">
        <v>14563</v>
      </c>
      <c r="B12190" s="96">
        <v>8891</v>
      </c>
      <c r="C12190" s="96">
        <v>1</v>
      </c>
      <c r="D12190" s="97">
        <v>45316194</v>
      </c>
      <c r="E12190" s="97">
        <v>45452394</v>
      </c>
      <c r="F12190" s="96" t="s">
        <v>2328</v>
      </c>
      <c r="G12190" s="96">
        <v>449</v>
      </c>
      <c r="H12190" s="96">
        <v>0.50490999999999997</v>
      </c>
      <c r="I12190" s="810">
        <v>1</v>
      </c>
    </row>
    <row r="12191" spans="1:9" x14ac:dyDescent="0.15">
      <c r="A12191" s="694" t="s">
        <v>14564</v>
      </c>
      <c r="B12191" s="96">
        <v>6363</v>
      </c>
      <c r="C12191" s="96">
        <v>9</v>
      </c>
      <c r="D12191" s="97">
        <v>34689567</v>
      </c>
      <c r="E12191" s="97">
        <v>34691274</v>
      </c>
      <c r="F12191" s="96" t="s">
        <v>2328</v>
      </c>
      <c r="G12191" s="96">
        <v>5</v>
      </c>
      <c r="H12191" s="96">
        <v>0.50495999999999996</v>
      </c>
      <c r="I12191" s="810">
        <v>1</v>
      </c>
    </row>
    <row r="12192" spans="1:9" x14ac:dyDescent="0.15">
      <c r="A12192" s="694" t="s">
        <v>14565</v>
      </c>
      <c r="B12192" s="96">
        <v>140901</v>
      </c>
      <c r="C12192" s="96">
        <v>20</v>
      </c>
      <c r="D12192" s="97">
        <v>2082528</v>
      </c>
      <c r="E12192" s="97">
        <v>2129201</v>
      </c>
      <c r="F12192" s="96" t="s">
        <v>2321</v>
      </c>
      <c r="G12192" s="96">
        <v>139</v>
      </c>
      <c r="H12192" s="96">
        <v>0.50502999999999998</v>
      </c>
      <c r="I12192" s="810">
        <v>1</v>
      </c>
    </row>
    <row r="12193" spans="1:9" x14ac:dyDescent="0.15">
      <c r="A12193" s="694" t="s">
        <v>14566</v>
      </c>
      <c r="B12193" s="96">
        <v>10522</v>
      </c>
      <c r="C12193" s="96">
        <v>11</v>
      </c>
      <c r="D12193" s="97">
        <v>644225</v>
      </c>
      <c r="E12193" s="97">
        <v>695740</v>
      </c>
      <c r="F12193" s="96" t="s">
        <v>2328</v>
      </c>
      <c r="G12193" s="96">
        <v>217</v>
      </c>
      <c r="H12193" s="96">
        <v>0.50527999999999995</v>
      </c>
      <c r="I12193" s="810">
        <v>1</v>
      </c>
    </row>
    <row r="12194" spans="1:9" x14ac:dyDescent="0.15">
      <c r="A12194" s="694" t="s">
        <v>14567</v>
      </c>
      <c r="B12194" s="96">
        <v>495</v>
      </c>
      <c r="C12194" s="96">
        <v>19</v>
      </c>
      <c r="D12194" s="97">
        <v>36041095</v>
      </c>
      <c r="E12194" s="97">
        <v>36054560</v>
      </c>
      <c r="F12194" s="96" t="s">
        <v>2328</v>
      </c>
      <c r="G12194" s="96">
        <v>37</v>
      </c>
      <c r="H12194" s="96">
        <v>0.50529999999999997</v>
      </c>
      <c r="I12194" s="810">
        <v>1</v>
      </c>
    </row>
    <row r="12195" spans="1:9" x14ac:dyDescent="0.15">
      <c r="A12195" s="694" t="s">
        <v>14568</v>
      </c>
      <c r="B12195" s="96">
        <v>100529257</v>
      </c>
      <c r="C12195" s="96">
        <v>14</v>
      </c>
      <c r="D12195" s="97">
        <v>70791798</v>
      </c>
      <c r="E12195" s="97">
        <v>70883807</v>
      </c>
      <c r="F12195" s="96" t="s">
        <v>2328</v>
      </c>
      <c r="G12195" s="96">
        <v>374</v>
      </c>
      <c r="H12195" s="96">
        <v>0.50538000000000005</v>
      </c>
      <c r="I12195" s="810">
        <v>1</v>
      </c>
    </row>
    <row r="12196" spans="1:9" x14ac:dyDescent="0.15">
      <c r="A12196" s="694" t="s">
        <v>14569</v>
      </c>
      <c r="B12196" s="96">
        <v>7278</v>
      </c>
      <c r="C12196" s="96">
        <v>13</v>
      </c>
      <c r="D12196" s="97">
        <v>19747910</v>
      </c>
      <c r="E12196" s="97">
        <v>19755992</v>
      </c>
      <c r="F12196" s="96" t="s">
        <v>2328</v>
      </c>
      <c r="G12196" s="96">
        <v>65</v>
      </c>
      <c r="H12196" s="96">
        <v>0.50538000000000005</v>
      </c>
      <c r="I12196" s="810">
        <v>1</v>
      </c>
    </row>
    <row r="12197" spans="1:9" x14ac:dyDescent="0.15">
      <c r="A12197" s="694" t="s">
        <v>14570</v>
      </c>
      <c r="B12197" s="96">
        <v>55742</v>
      </c>
      <c r="C12197" s="96">
        <v>11</v>
      </c>
      <c r="D12197" s="97">
        <v>12397988</v>
      </c>
      <c r="E12197" s="97">
        <v>12556903</v>
      </c>
      <c r="F12197" s="96" t="s">
        <v>2321</v>
      </c>
      <c r="G12197" s="96">
        <v>611</v>
      </c>
      <c r="H12197" s="96">
        <v>0.50543000000000005</v>
      </c>
      <c r="I12197" s="810">
        <v>1</v>
      </c>
    </row>
    <row r="12198" spans="1:9" x14ac:dyDescent="0.15">
      <c r="A12198" s="694" t="s">
        <v>14571</v>
      </c>
      <c r="B12198" s="96">
        <v>79944</v>
      </c>
      <c r="C12198" s="96">
        <v>14</v>
      </c>
      <c r="D12198" s="97">
        <v>50704285</v>
      </c>
      <c r="E12198" s="97">
        <v>50778947</v>
      </c>
      <c r="F12198" s="96" t="s">
        <v>2328</v>
      </c>
      <c r="G12198" s="96">
        <v>205</v>
      </c>
      <c r="H12198" s="96">
        <v>0.50543000000000005</v>
      </c>
      <c r="I12198" s="810">
        <v>1</v>
      </c>
    </row>
    <row r="12199" spans="1:9" x14ac:dyDescent="0.15">
      <c r="A12199" s="694" t="s">
        <v>14572</v>
      </c>
      <c r="B12199" s="96">
        <v>26953</v>
      </c>
      <c r="C12199" s="96">
        <v>9</v>
      </c>
      <c r="D12199" s="97">
        <v>6011019</v>
      </c>
      <c r="E12199" s="97">
        <v>6015640</v>
      </c>
      <c r="F12199" s="96" t="s">
        <v>2328</v>
      </c>
      <c r="G12199" s="96">
        <v>12</v>
      </c>
      <c r="H12199" s="96">
        <v>0.50546000000000002</v>
      </c>
      <c r="I12199" s="810">
        <v>1</v>
      </c>
    </row>
    <row r="12200" spans="1:9" x14ac:dyDescent="0.15">
      <c r="A12200" s="694" t="s">
        <v>14573</v>
      </c>
      <c r="B12200" s="96">
        <v>7353</v>
      </c>
      <c r="C12200" s="96">
        <v>22</v>
      </c>
      <c r="D12200" s="97">
        <v>19437464</v>
      </c>
      <c r="E12200" s="97">
        <v>19466818</v>
      </c>
      <c r="F12200" s="96" t="s">
        <v>2328</v>
      </c>
      <c r="G12200" s="96">
        <v>97</v>
      </c>
      <c r="H12200" s="96">
        <v>0.50549999999999995</v>
      </c>
      <c r="I12200" s="810">
        <v>1</v>
      </c>
    </row>
    <row r="12201" spans="1:9" x14ac:dyDescent="0.15">
      <c r="A12201" s="694" t="s">
        <v>14574</v>
      </c>
      <c r="B12201" s="96">
        <v>445577</v>
      </c>
      <c r="C12201" s="96">
        <v>9</v>
      </c>
      <c r="D12201" s="97">
        <v>96080481</v>
      </c>
      <c r="E12201" s="97">
        <v>96108696</v>
      </c>
      <c r="F12201" s="96" t="s">
        <v>2328</v>
      </c>
      <c r="G12201" s="96">
        <v>119</v>
      </c>
      <c r="H12201" s="96">
        <v>0.50561</v>
      </c>
      <c r="I12201" s="810">
        <v>1</v>
      </c>
    </row>
    <row r="12202" spans="1:9" x14ac:dyDescent="0.15">
      <c r="A12202" s="694" t="s">
        <v>14575</v>
      </c>
      <c r="B12202" s="96">
        <v>54878</v>
      </c>
      <c r="C12202" s="96">
        <v>15</v>
      </c>
      <c r="D12202" s="97">
        <v>65734805</v>
      </c>
      <c r="E12202" s="97">
        <v>65810040</v>
      </c>
      <c r="F12202" s="96" t="s">
        <v>2328</v>
      </c>
      <c r="G12202" s="96">
        <v>205</v>
      </c>
      <c r="H12202" s="96">
        <v>0.50573999999999997</v>
      </c>
      <c r="I12202" s="810">
        <v>1</v>
      </c>
    </row>
    <row r="12203" spans="1:9" x14ac:dyDescent="0.15">
      <c r="A12203" s="694" t="s">
        <v>14576</v>
      </c>
      <c r="B12203" s="96">
        <v>7073</v>
      </c>
      <c r="C12203" s="96">
        <v>10</v>
      </c>
      <c r="D12203" s="97">
        <v>121332977</v>
      </c>
      <c r="E12203" s="97">
        <v>121356541</v>
      </c>
      <c r="F12203" s="96" t="s">
        <v>2328</v>
      </c>
      <c r="G12203" s="96">
        <v>47</v>
      </c>
      <c r="H12203" s="96">
        <v>0.50605999999999995</v>
      </c>
      <c r="I12203" s="810">
        <v>1</v>
      </c>
    </row>
    <row r="12204" spans="1:9" x14ac:dyDescent="0.15">
      <c r="A12204" s="694" t="s">
        <v>14577</v>
      </c>
      <c r="B12204" s="96">
        <v>11318</v>
      </c>
      <c r="C12204" s="96">
        <v>12</v>
      </c>
      <c r="D12204" s="97">
        <v>57388355</v>
      </c>
      <c r="E12204" s="97">
        <v>57390469</v>
      </c>
      <c r="F12204" s="96" t="s">
        <v>2321</v>
      </c>
      <c r="G12204" s="96">
        <v>2</v>
      </c>
      <c r="H12204" s="96">
        <v>0.50622999999999996</v>
      </c>
      <c r="I12204" s="810">
        <v>1</v>
      </c>
    </row>
    <row r="12205" spans="1:9" x14ac:dyDescent="0.15">
      <c r="A12205" s="694" t="s">
        <v>14578</v>
      </c>
      <c r="B12205" s="96">
        <v>347168</v>
      </c>
      <c r="C12205" s="96">
        <v>9</v>
      </c>
      <c r="D12205" s="97">
        <v>125239237</v>
      </c>
      <c r="E12205" s="97">
        <v>125240205</v>
      </c>
      <c r="F12205" s="96" t="s">
        <v>2328</v>
      </c>
      <c r="G12205" s="96">
        <v>6</v>
      </c>
      <c r="H12205" s="96">
        <v>0.50634000000000001</v>
      </c>
      <c r="I12205" s="810">
        <v>1</v>
      </c>
    </row>
    <row r="12206" spans="1:9" x14ac:dyDescent="0.15">
      <c r="A12206" s="694" t="s">
        <v>14579</v>
      </c>
      <c r="B12206" s="96">
        <v>116412</v>
      </c>
      <c r="C12206" s="96">
        <v>19</v>
      </c>
      <c r="D12206" s="97">
        <v>58878990</v>
      </c>
      <c r="E12206" s="97">
        <v>58892389</v>
      </c>
      <c r="F12206" s="96" t="s">
        <v>2328</v>
      </c>
      <c r="G12206" s="96">
        <v>38</v>
      </c>
      <c r="H12206" s="96">
        <v>0.50634999999999997</v>
      </c>
      <c r="I12206" s="810">
        <v>1</v>
      </c>
    </row>
    <row r="12207" spans="1:9" x14ac:dyDescent="0.15">
      <c r="A12207" s="694" t="s">
        <v>14580</v>
      </c>
      <c r="B12207" s="96">
        <v>123228</v>
      </c>
      <c r="C12207" s="96">
        <v>15</v>
      </c>
      <c r="D12207" s="97">
        <v>72406599</v>
      </c>
      <c r="E12207" s="97">
        <v>72433311</v>
      </c>
      <c r="F12207" s="96" t="s">
        <v>2321</v>
      </c>
      <c r="G12207" s="96">
        <v>47</v>
      </c>
      <c r="H12207" s="96">
        <v>0.50634999999999997</v>
      </c>
      <c r="I12207" s="810">
        <v>1</v>
      </c>
    </row>
    <row r="12208" spans="1:9" x14ac:dyDescent="0.15">
      <c r="A12208" s="694" t="s">
        <v>14581</v>
      </c>
      <c r="B12208" s="96">
        <v>94235</v>
      </c>
      <c r="C12208" s="96">
        <v>19</v>
      </c>
      <c r="D12208" s="97">
        <v>47137333</v>
      </c>
      <c r="E12208" s="97">
        <v>47137939</v>
      </c>
      <c r="F12208" s="96" t="s">
        <v>2328</v>
      </c>
      <c r="G12208" s="96">
        <v>1</v>
      </c>
      <c r="H12208" s="96">
        <v>0.50639999999999996</v>
      </c>
      <c r="I12208" s="810">
        <v>1</v>
      </c>
    </row>
    <row r="12209" spans="1:9" x14ac:dyDescent="0.15">
      <c r="A12209" s="694" t="s">
        <v>14582</v>
      </c>
      <c r="B12209" s="96">
        <v>100505385</v>
      </c>
      <c r="C12209" s="96">
        <v>3</v>
      </c>
      <c r="D12209" s="97">
        <v>158787041</v>
      </c>
      <c r="E12209" s="97">
        <v>159615155</v>
      </c>
      <c r="F12209" s="96" t="s">
        <v>2321</v>
      </c>
      <c r="G12209" s="96">
        <v>2372</v>
      </c>
      <c r="H12209" s="96">
        <v>0.50646999999999998</v>
      </c>
      <c r="I12209" s="810">
        <v>1</v>
      </c>
    </row>
    <row r="12210" spans="1:9" x14ac:dyDescent="0.15">
      <c r="A12210" s="694" t="s">
        <v>14583</v>
      </c>
      <c r="B12210" s="96">
        <v>54738</v>
      </c>
      <c r="C12210" s="96">
        <v>2</v>
      </c>
      <c r="D12210" s="97">
        <v>219845809</v>
      </c>
      <c r="E12210" s="97">
        <v>219850379</v>
      </c>
      <c r="F12210" s="96" t="s">
        <v>2328</v>
      </c>
      <c r="G12210" s="96">
        <v>4</v>
      </c>
      <c r="H12210" s="96">
        <v>0.50646999999999998</v>
      </c>
      <c r="I12210" s="810">
        <v>1</v>
      </c>
    </row>
    <row r="12211" spans="1:9" x14ac:dyDescent="0.15">
      <c r="A12211" s="694" t="s">
        <v>1880</v>
      </c>
      <c r="B12211" s="96">
        <v>3174</v>
      </c>
      <c r="C12211" s="96">
        <v>8</v>
      </c>
      <c r="D12211" s="97">
        <v>76452203</v>
      </c>
      <c r="E12211" s="97">
        <v>76479069</v>
      </c>
      <c r="F12211" s="96" t="s">
        <v>2321</v>
      </c>
      <c r="G12211" s="96">
        <v>129</v>
      </c>
      <c r="H12211" s="96">
        <v>0.50658000000000003</v>
      </c>
      <c r="I12211" s="810">
        <v>1</v>
      </c>
    </row>
    <row r="12212" spans="1:9" x14ac:dyDescent="0.15">
      <c r="A12212" s="694" t="s">
        <v>14584</v>
      </c>
      <c r="B12212" s="96">
        <v>440145</v>
      </c>
      <c r="C12212" s="96">
        <v>13</v>
      </c>
      <c r="D12212" s="97">
        <v>73282495</v>
      </c>
      <c r="E12212" s="97">
        <v>73301938</v>
      </c>
      <c r="F12212" s="96" t="s">
        <v>2328</v>
      </c>
      <c r="G12212" s="96">
        <v>73</v>
      </c>
      <c r="H12212" s="96">
        <v>0.50663999999999998</v>
      </c>
      <c r="I12212" s="810">
        <v>1</v>
      </c>
    </row>
    <row r="12213" spans="1:9" x14ac:dyDescent="0.15">
      <c r="A12213" s="694" t="s">
        <v>14585</v>
      </c>
      <c r="B12213" s="96">
        <v>7334</v>
      </c>
      <c r="C12213" s="96">
        <v>12</v>
      </c>
      <c r="D12213" s="97">
        <v>93802088</v>
      </c>
      <c r="E12213" s="97">
        <v>93836026</v>
      </c>
      <c r="F12213" s="96" t="s">
        <v>2328</v>
      </c>
      <c r="G12213" s="96">
        <v>94</v>
      </c>
      <c r="H12213" s="96">
        <v>0.50665000000000004</v>
      </c>
      <c r="I12213" s="810">
        <v>1</v>
      </c>
    </row>
    <row r="12214" spans="1:9" x14ac:dyDescent="0.15">
      <c r="A12214" s="694" t="s">
        <v>14586</v>
      </c>
      <c r="B12214" s="96">
        <v>84661</v>
      </c>
      <c r="C12214" s="96">
        <v>2</v>
      </c>
      <c r="D12214" s="97">
        <v>32245856</v>
      </c>
      <c r="E12214" s="97">
        <v>32264890</v>
      </c>
      <c r="F12214" s="96" t="s">
        <v>2328</v>
      </c>
      <c r="G12214" s="96">
        <v>65</v>
      </c>
      <c r="H12214" s="96">
        <v>0.50678000000000001</v>
      </c>
      <c r="I12214" s="810">
        <v>1</v>
      </c>
    </row>
    <row r="12215" spans="1:9" x14ac:dyDescent="0.15">
      <c r="A12215" s="694" t="s">
        <v>14587</v>
      </c>
      <c r="B12215" s="96">
        <v>83852</v>
      </c>
      <c r="C12215" s="96">
        <v>13</v>
      </c>
      <c r="D12215" s="97">
        <v>50018429</v>
      </c>
      <c r="E12215" s="97">
        <v>50069139</v>
      </c>
      <c r="F12215" s="96" t="s">
        <v>2321</v>
      </c>
      <c r="G12215" s="96">
        <v>173</v>
      </c>
      <c r="H12215" s="96">
        <v>0.50682000000000005</v>
      </c>
      <c r="I12215" s="810">
        <v>1</v>
      </c>
    </row>
    <row r="12216" spans="1:9" x14ac:dyDescent="0.15">
      <c r="A12216" s="694" t="s">
        <v>14588</v>
      </c>
      <c r="B12216" s="96">
        <v>10640</v>
      </c>
      <c r="C12216" s="96">
        <v>14</v>
      </c>
      <c r="D12216" s="97">
        <v>57669194</v>
      </c>
      <c r="E12216" s="97">
        <v>57735726</v>
      </c>
      <c r="F12216" s="96" t="s">
        <v>2328</v>
      </c>
      <c r="G12216" s="96">
        <v>99</v>
      </c>
      <c r="H12216" s="96">
        <v>0.50683999999999996</v>
      </c>
      <c r="I12216" s="810">
        <v>1</v>
      </c>
    </row>
    <row r="12217" spans="1:9" x14ac:dyDescent="0.15">
      <c r="A12217" s="694" t="s">
        <v>14589</v>
      </c>
      <c r="B12217" s="96">
        <v>11317</v>
      </c>
      <c r="C12217" s="96">
        <v>20</v>
      </c>
      <c r="D12217" s="97">
        <v>43935483</v>
      </c>
      <c r="E12217" s="97">
        <v>43946464</v>
      </c>
      <c r="F12217" s="96" t="s">
        <v>2321</v>
      </c>
      <c r="G12217" s="96">
        <v>32</v>
      </c>
      <c r="H12217" s="96">
        <v>0.50690000000000002</v>
      </c>
      <c r="I12217" s="810">
        <v>1</v>
      </c>
    </row>
    <row r="12218" spans="1:9" x14ac:dyDescent="0.15">
      <c r="A12218" s="694" t="s">
        <v>14590</v>
      </c>
      <c r="B12218" s="96">
        <v>1951</v>
      </c>
      <c r="C12218" s="96">
        <v>3</v>
      </c>
      <c r="D12218" s="97">
        <v>48673896</v>
      </c>
      <c r="E12218" s="97">
        <v>48700348</v>
      </c>
      <c r="F12218" s="96" t="s">
        <v>2328</v>
      </c>
      <c r="G12218" s="96">
        <v>42</v>
      </c>
      <c r="H12218" s="96">
        <v>0.50709000000000004</v>
      </c>
      <c r="I12218" s="810">
        <v>1</v>
      </c>
    </row>
    <row r="12219" spans="1:9" x14ac:dyDescent="0.15">
      <c r="A12219" s="694" t="s">
        <v>14591</v>
      </c>
      <c r="B12219" s="96">
        <v>57478</v>
      </c>
      <c r="C12219" s="96">
        <v>16</v>
      </c>
      <c r="D12219" s="97">
        <v>23072727</v>
      </c>
      <c r="E12219" s="97">
        <v>23160591</v>
      </c>
      <c r="F12219" s="96" t="s">
        <v>2328</v>
      </c>
      <c r="G12219" s="96">
        <v>269</v>
      </c>
      <c r="H12219" s="96">
        <v>0.50722</v>
      </c>
      <c r="I12219" s="810">
        <v>1</v>
      </c>
    </row>
    <row r="12220" spans="1:9" x14ac:dyDescent="0.15">
      <c r="A12220" s="694" t="s">
        <v>14592</v>
      </c>
      <c r="B12220" s="96">
        <v>3229</v>
      </c>
      <c r="C12220" s="96">
        <v>12</v>
      </c>
      <c r="D12220" s="97">
        <v>54332576</v>
      </c>
      <c r="E12220" s="97">
        <v>54340328</v>
      </c>
      <c r="F12220" s="96" t="s">
        <v>2321</v>
      </c>
      <c r="G12220" s="96">
        <v>18</v>
      </c>
      <c r="H12220" s="96">
        <v>0.50729000000000002</v>
      </c>
      <c r="I12220" s="810">
        <v>1</v>
      </c>
    </row>
    <row r="12221" spans="1:9" x14ac:dyDescent="0.15">
      <c r="A12221" s="694" t="s">
        <v>14593</v>
      </c>
      <c r="B12221" s="96">
        <v>1466</v>
      </c>
      <c r="C12221" s="96">
        <v>12</v>
      </c>
      <c r="D12221" s="97">
        <v>77252495</v>
      </c>
      <c r="E12221" s="97">
        <v>77272814</v>
      </c>
      <c r="F12221" s="96" t="s">
        <v>2328</v>
      </c>
      <c r="G12221" s="96">
        <v>83</v>
      </c>
      <c r="H12221" s="96">
        <v>0.50731000000000004</v>
      </c>
      <c r="I12221" s="810">
        <v>1</v>
      </c>
    </row>
    <row r="12222" spans="1:9" x14ac:dyDescent="0.15">
      <c r="A12222" s="694" t="s">
        <v>14594</v>
      </c>
      <c r="B12222" s="96">
        <v>2805</v>
      </c>
      <c r="C12222" s="96">
        <v>10</v>
      </c>
      <c r="D12222" s="97">
        <v>101156627</v>
      </c>
      <c r="E12222" s="97">
        <v>101190530</v>
      </c>
      <c r="F12222" s="96" t="s">
        <v>2328</v>
      </c>
      <c r="G12222" s="96">
        <v>73</v>
      </c>
      <c r="H12222" s="96">
        <v>0.50738000000000005</v>
      </c>
      <c r="I12222" s="810">
        <v>1</v>
      </c>
    </row>
    <row r="12223" spans="1:9" x14ac:dyDescent="0.15">
      <c r="A12223" s="694" t="s">
        <v>14595</v>
      </c>
      <c r="B12223" s="96">
        <v>23636</v>
      </c>
      <c r="C12223" s="96">
        <v>19</v>
      </c>
      <c r="D12223" s="97">
        <v>50410082</v>
      </c>
      <c r="E12223" s="97">
        <v>50432988</v>
      </c>
      <c r="F12223" s="96" t="s">
        <v>2328</v>
      </c>
      <c r="G12223" s="96">
        <v>94</v>
      </c>
      <c r="H12223" s="96">
        <v>0.50749999999999995</v>
      </c>
      <c r="I12223" s="810">
        <v>1</v>
      </c>
    </row>
    <row r="12224" spans="1:9" x14ac:dyDescent="0.15">
      <c r="A12224" s="694" t="s">
        <v>14596</v>
      </c>
      <c r="B12224" s="96">
        <v>338761</v>
      </c>
      <c r="C12224" s="96">
        <v>12</v>
      </c>
      <c r="D12224" s="97">
        <v>49726200</v>
      </c>
      <c r="E12224" s="97">
        <v>49730971</v>
      </c>
      <c r="F12224" s="96" t="s">
        <v>2328</v>
      </c>
      <c r="G12224" s="96">
        <v>19</v>
      </c>
      <c r="H12224" s="96">
        <v>0.50751999999999997</v>
      </c>
      <c r="I12224" s="810">
        <v>1</v>
      </c>
    </row>
    <row r="12225" spans="1:9" x14ac:dyDescent="0.15">
      <c r="A12225" s="694" t="s">
        <v>14597</v>
      </c>
      <c r="B12225" s="96">
        <v>8818</v>
      </c>
      <c r="C12225" s="96">
        <v>9</v>
      </c>
      <c r="D12225" s="97">
        <v>130697374</v>
      </c>
      <c r="E12225" s="97">
        <v>130700763</v>
      </c>
      <c r="F12225" s="96" t="s">
        <v>2328</v>
      </c>
      <c r="G12225" s="96">
        <v>6</v>
      </c>
      <c r="H12225" s="96">
        <v>0.50756999999999997</v>
      </c>
      <c r="I12225" s="810">
        <v>1</v>
      </c>
    </row>
    <row r="12226" spans="1:9" x14ac:dyDescent="0.15">
      <c r="A12226" s="694" t="s">
        <v>14598</v>
      </c>
      <c r="B12226" s="96">
        <v>347862</v>
      </c>
      <c r="C12226" s="96">
        <v>11</v>
      </c>
      <c r="D12226" s="97">
        <v>767222</v>
      </c>
      <c r="E12226" s="97">
        <v>777501</v>
      </c>
      <c r="F12226" s="96" t="s">
        <v>2328</v>
      </c>
      <c r="G12226" s="96">
        <v>37</v>
      </c>
      <c r="H12226" s="96">
        <v>0.50758000000000003</v>
      </c>
      <c r="I12226" s="810">
        <v>1</v>
      </c>
    </row>
    <row r="12227" spans="1:9" x14ac:dyDescent="0.15">
      <c r="A12227" s="694" t="s">
        <v>14599</v>
      </c>
      <c r="B12227" s="96">
        <v>51550</v>
      </c>
      <c r="C12227" s="96">
        <v>14</v>
      </c>
      <c r="D12227" s="97">
        <v>102814619</v>
      </c>
      <c r="E12227" s="97">
        <v>102829253</v>
      </c>
      <c r="F12227" s="96" t="s">
        <v>2328</v>
      </c>
      <c r="G12227" s="96">
        <v>26</v>
      </c>
      <c r="H12227" s="96">
        <v>0.50763999999999998</v>
      </c>
      <c r="I12227" s="810">
        <v>1</v>
      </c>
    </row>
    <row r="12228" spans="1:9" x14ac:dyDescent="0.15">
      <c r="A12228" s="694" t="s">
        <v>14600</v>
      </c>
      <c r="B12228" s="96">
        <v>4666</v>
      </c>
      <c r="C12228" s="96">
        <v>12</v>
      </c>
      <c r="D12228" s="97">
        <v>57106211</v>
      </c>
      <c r="E12228" s="97">
        <v>57119326</v>
      </c>
      <c r="F12228" s="96" t="s">
        <v>2328</v>
      </c>
      <c r="G12228" s="96">
        <v>29</v>
      </c>
      <c r="H12228" s="96">
        <v>0.50777000000000005</v>
      </c>
      <c r="I12228" s="810">
        <v>1</v>
      </c>
    </row>
    <row r="12229" spans="1:9" x14ac:dyDescent="0.15">
      <c r="A12229" s="694" t="s">
        <v>14601</v>
      </c>
      <c r="B12229" s="96">
        <v>148741</v>
      </c>
      <c r="C12229" s="96">
        <v>1</v>
      </c>
      <c r="D12229" s="97">
        <v>145549209</v>
      </c>
      <c r="E12229" s="97">
        <v>145568526</v>
      </c>
      <c r="F12229" s="96" t="s">
        <v>2321</v>
      </c>
      <c r="G12229" s="96">
        <v>44</v>
      </c>
      <c r="H12229" s="96">
        <v>0.50778000000000001</v>
      </c>
      <c r="I12229" s="810">
        <v>1</v>
      </c>
    </row>
    <row r="12230" spans="1:9" x14ac:dyDescent="0.15">
      <c r="A12230" s="694" t="s">
        <v>14602</v>
      </c>
      <c r="B12230" s="96">
        <v>219995</v>
      </c>
      <c r="C12230" s="96">
        <v>11</v>
      </c>
      <c r="D12230" s="97">
        <v>60524340</v>
      </c>
      <c r="E12230" s="97">
        <v>60544204</v>
      </c>
      <c r="F12230" s="96" t="s">
        <v>2321</v>
      </c>
      <c r="G12230" s="96">
        <v>40</v>
      </c>
      <c r="H12230" s="96">
        <v>0.50778000000000001</v>
      </c>
      <c r="I12230" s="810">
        <v>1</v>
      </c>
    </row>
    <row r="12231" spans="1:9" x14ac:dyDescent="0.15">
      <c r="A12231" s="694" t="s">
        <v>14603</v>
      </c>
      <c r="B12231" s="96">
        <v>2181</v>
      </c>
      <c r="C12231" s="96">
        <v>2</v>
      </c>
      <c r="D12231" s="97">
        <v>223725732</v>
      </c>
      <c r="E12231" s="97">
        <v>223808119</v>
      </c>
      <c r="F12231" s="96" t="s">
        <v>2321</v>
      </c>
      <c r="G12231" s="96">
        <v>324</v>
      </c>
      <c r="H12231" s="96">
        <v>0.50788999999999995</v>
      </c>
      <c r="I12231" s="810">
        <v>1</v>
      </c>
    </row>
    <row r="12232" spans="1:9" x14ac:dyDescent="0.15">
      <c r="A12232" s="694" t="s">
        <v>14604</v>
      </c>
      <c r="B12232" s="96">
        <v>80789</v>
      </c>
      <c r="C12232" s="96">
        <v>11</v>
      </c>
      <c r="D12232" s="97">
        <v>62414320</v>
      </c>
      <c r="E12232" s="97">
        <v>62420774</v>
      </c>
      <c r="F12232" s="96" t="s">
        <v>2328</v>
      </c>
      <c r="G12232" s="96">
        <v>6</v>
      </c>
      <c r="H12232" s="96">
        <v>0.50788999999999995</v>
      </c>
      <c r="I12232" s="810">
        <v>1</v>
      </c>
    </row>
    <row r="12233" spans="1:9" x14ac:dyDescent="0.15">
      <c r="A12233" s="694" t="s">
        <v>14605</v>
      </c>
      <c r="B12233" s="96">
        <v>152579</v>
      </c>
      <c r="C12233" s="96">
        <v>4</v>
      </c>
      <c r="D12233" s="97">
        <v>53738797</v>
      </c>
      <c r="E12233" s="97">
        <v>54232242</v>
      </c>
      <c r="F12233" s="96" t="s">
        <v>2328</v>
      </c>
      <c r="G12233" s="96">
        <v>1344</v>
      </c>
      <c r="H12233" s="96">
        <v>0.50797999999999999</v>
      </c>
      <c r="I12233" s="810">
        <v>1</v>
      </c>
    </row>
    <row r="12234" spans="1:9" x14ac:dyDescent="0.15">
      <c r="A12234" s="694" t="s">
        <v>14606</v>
      </c>
      <c r="B12234" s="96">
        <v>368</v>
      </c>
      <c r="C12234" s="96">
        <v>16</v>
      </c>
      <c r="D12234" s="97">
        <v>16243422</v>
      </c>
      <c r="E12234" s="97">
        <v>16318083</v>
      </c>
      <c r="F12234" s="96" t="s">
        <v>2328</v>
      </c>
      <c r="G12234" s="96">
        <v>261</v>
      </c>
      <c r="H12234" s="96">
        <v>0.50799000000000005</v>
      </c>
      <c r="I12234" s="810">
        <v>1</v>
      </c>
    </row>
    <row r="12235" spans="1:9" x14ac:dyDescent="0.15">
      <c r="A12235" s="694" t="s">
        <v>14607</v>
      </c>
      <c r="B12235" s="96">
        <v>84274</v>
      </c>
      <c r="C12235" s="96">
        <v>12</v>
      </c>
      <c r="D12235" s="97">
        <v>120941082</v>
      </c>
      <c r="E12235" s="97">
        <v>120966964</v>
      </c>
      <c r="F12235" s="96" t="s">
        <v>2328</v>
      </c>
      <c r="G12235" s="96">
        <v>96</v>
      </c>
      <c r="H12235" s="96">
        <v>0.50817999999999997</v>
      </c>
      <c r="I12235" s="810">
        <v>1</v>
      </c>
    </row>
    <row r="12236" spans="1:9" x14ac:dyDescent="0.15">
      <c r="A12236" s="694" t="s">
        <v>14608</v>
      </c>
      <c r="B12236" s="96">
        <v>113802</v>
      </c>
      <c r="C12236" s="96">
        <v>1</v>
      </c>
      <c r="D12236" s="97">
        <v>109190910</v>
      </c>
      <c r="E12236" s="97">
        <v>109204148</v>
      </c>
      <c r="F12236" s="96" t="s">
        <v>2328</v>
      </c>
      <c r="G12236" s="96">
        <v>25</v>
      </c>
      <c r="H12236" s="96">
        <v>0.50822999999999996</v>
      </c>
      <c r="I12236" s="810">
        <v>1</v>
      </c>
    </row>
    <row r="12237" spans="1:9" x14ac:dyDescent="0.15">
      <c r="A12237" s="694" t="s">
        <v>14609</v>
      </c>
      <c r="B12237" s="96">
        <v>386680</v>
      </c>
      <c r="C12237" s="96">
        <v>21</v>
      </c>
      <c r="D12237" s="97">
        <v>45999564</v>
      </c>
      <c r="E12237" s="97">
        <v>46000481</v>
      </c>
      <c r="F12237" s="96" t="s">
        <v>2328</v>
      </c>
      <c r="G12237" s="96">
        <v>7</v>
      </c>
      <c r="H12237" s="96">
        <v>0.50827</v>
      </c>
      <c r="I12237" s="810">
        <v>1</v>
      </c>
    </row>
    <row r="12238" spans="1:9" x14ac:dyDescent="0.15">
      <c r="A12238" s="694" t="s">
        <v>14610</v>
      </c>
      <c r="B12238" s="96">
        <v>55544</v>
      </c>
      <c r="C12238" s="96">
        <v>20</v>
      </c>
      <c r="D12238" s="97">
        <v>55966454</v>
      </c>
      <c r="E12238" s="97">
        <v>55984389</v>
      </c>
      <c r="F12238" s="96" t="s">
        <v>2321</v>
      </c>
      <c r="G12238" s="96">
        <v>92</v>
      </c>
      <c r="H12238" s="96">
        <v>0.50827</v>
      </c>
      <c r="I12238" s="810">
        <v>1</v>
      </c>
    </row>
    <row r="12239" spans="1:9" x14ac:dyDescent="0.15">
      <c r="A12239" s="694" t="s">
        <v>14611</v>
      </c>
      <c r="B12239" s="96">
        <v>51744</v>
      </c>
      <c r="C12239" s="96">
        <v>1</v>
      </c>
      <c r="D12239" s="97">
        <v>160799950</v>
      </c>
      <c r="E12239" s="97">
        <v>160832692</v>
      </c>
      <c r="F12239" s="96" t="s">
        <v>2328</v>
      </c>
      <c r="G12239" s="96">
        <v>154</v>
      </c>
      <c r="H12239" s="96">
        <v>0.50832999999999995</v>
      </c>
      <c r="I12239" s="810">
        <v>1</v>
      </c>
    </row>
    <row r="12240" spans="1:9" x14ac:dyDescent="0.15">
      <c r="A12240" s="694" t="s">
        <v>14612</v>
      </c>
      <c r="B12240" s="96">
        <v>121665</v>
      </c>
      <c r="C12240" s="96">
        <v>12</v>
      </c>
      <c r="D12240" s="97">
        <v>121200313</v>
      </c>
      <c r="E12240" s="97">
        <v>121342155</v>
      </c>
      <c r="F12240" s="96" t="s">
        <v>2328</v>
      </c>
      <c r="G12240" s="96">
        <v>520</v>
      </c>
      <c r="H12240" s="96">
        <v>0.50834999999999997</v>
      </c>
      <c r="I12240" s="810">
        <v>1</v>
      </c>
    </row>
    <row r="12241" spans="1:9" x14ac:dyDescent="0.15">
      <c r="A12241" s="694" t="s">
        <v>14613</v>
      </c>
      <c r="B12241" s="96">
        <v>79074</v>
      </c>
      <c r="C12241" s="96">
        <v>2</v>
      </c>
      <c r="D12241" s="97">
        <v>105953714</v>
      </c>
      <c r="E12241" s="97">
        <v>105976514</v>
      </c>
      <c r="F12241" s="96" t="s">
        <v>2321</v>
      </c>
      <c r="G12241" s="96">
        <v>68</v>
      </c>
      <c r="H12241" s="96">
        <v>0.50846000000000002</v>
      </c>
      <c r="I12241" s="810">
        <v>1</v>
      </c>
    </row>
    <row r="12242" spans="1:9" x14ac:dyDescent="0.15">
      <c r="A12242" s="694" t="s">
        <v>14614</v>
      </c>
      <c r="B12242" s="96">
        <v>150353</v>
      </c>
      <c r="C12242" s="96">
        <v>22</v>
      </c>
      <c r="D12242" s="97">
        <v>41255553</v>
      </c>
      <c r="E12242" s="97">
        <v>41258130</v>
      </c>
      <c r="F12242" s="96" t="s">
        <v>2328</v>
      </c>
      <c r="G12242" s="96">
        <v>6</v>
      </c>
      <c r="H12242" s="96">
        <v>0.50863999999999998</v>
      </c>
      <c r="I12242" s="810">
        <v>1</v>
      </c>
    </row>
    <row r="12243" spans="1:9" x14ac:dyDescent="0.15">
      <c r="A12243" s="694" t="s">
        <v>14615</v>
      </c>
      <c r="B12243" s="96">
        <v>6654</v>
      </c>
      <c r="C12243" s="96">
        <v>2</v>
      </c>
      <c r="D12243" s="97">
        <v>39208690</v>
      </c>
      <c r="E12243" s="97">
        <v>39347686</v>
      </c>
      <c r="F12243" s="96" t="s">
        <v>2328</v>
      </c>
      <c r="G12243" s="96">
        <v>366</v>
      </c>
      <c r="H12243" s="96">
        <v>0.50880000000000003</v>
      </c>
      <c r="I12243" s="810">
        <v>1</v>
      </c>
    </row>
    <row r="12244" spans="1:9" x14ac:dyDescent="0.15">
      <c r="A12244" s="694" t="s">
        <v>14616</v>
      </c>
      <c r="B12244" s="96">
        <v>3684</v>
      </c>
      <c r="C12244" s="96">
        <v>16</v>
      </c>
      <c r="D12244" s="97">
        <v>31271288</v>
      </c>
      <c r="E12244" s="97">
        <v>31344213</v>
      </c>
      <c r="F12244" s="96" t="s">
        <v>2321</v>
      </c>
      <c r="G12244" s="96">
        <v>159</v>
      </c>
      <c r="H12244" s="96">
        <v>0.50888</v>
      </c>
      <c r="I12244" s="810">
        <v>1</v>
      </c>
    </row>
    <row r="12245" spans="1:9" x14ac:dyDescent="0.15">
      <c r="A12245" s="694" t="s">
        <v>14617</v>
      </c>
      <c r="B12245" s="96">
        <v>58485</v>
      </c>
      <c r="C12245" s="96">
        <v>17</v>
      </c>
      <c r="D12245" s="97">
        <v>7833663</v>
      </c>
      <c r="E12245" s="97">
        <v>7835317</v>
      </c>
      <c r="F12245" s="96" t="s">
        <v>2328</v>
      </c>
      <c r="G12245" s="96">
        <v>3</v>
      </c>
      <c r="H12245" s="96">
        <v>0.50909000000000004</v>
      </c>
      <c r="I12245" s="810">
        <v>1</v>
      </c>
    </row>
    <row r="12246" spans="1:9" x14ac:dyDescent="0.15">
      <c r="A12246" s="694" t="s">
        <v>14618</v>
      </c>
      <c r="B12246" s="96">
        <v>3236</v>
      </c>
      <c r="C12246" s="96">
        <v>2</v>
      </c>
      <c r="D12246" s="97">
        <v>176981492</v>
      </c>
      <c r="E12246" s="97">
        <v>176984670</v>
      </c>
      <c r="F12246" s="96" t="s">
        <v>2321</v>
      </c>
      <c r="G12246" s="96">
        <v>7</v>
      </c>
      <c r="H12246" s="96">
        <v>0.50910999999999995</v>
      </c>
      <c r="I12246" s="810">
        <v>1</v>
      </c>
    </row>
    <row r="12247" spans="1:9" x14ac:dyDescent="0.15">
      <c r="A12247" s="694" t="s">
        <v>14619</v>
      </c>
      <c r="B12247" s="96">
        <v>5244</v>
      </c>
      <c r="C12247" s="96">
        <v>7</v>
      </c>
      <c r="D12247" s="97">
        <v>87031361</v>
      </c>
      <c r="E12247" s="97">
        <v>87105019</v>
      </c>
      <c r="F12247" s="96" t="s">
        <v>2328</v>
      </c>
      <c r="G12247" s="96">
        <v>195</v>
      </c>
      <c r="H12247" s="96">
        <v>0.50926000000000005</v>
      </c>
      <c r="I12247" s="810">
        <v>1</v>
      </c>
    </row>
    <row r="12248" spans="1:9" x14ac:dyDescent="0.15">
      <c r="A12248" s="694" t="s">
        <v>14620</v>
      </c>
      <c r="B12248" s="96">
        <v>363</v>
      </c>
      <c r="C12248" s="96">
        <v>12</v>
      </c>
      <c r="D12248" s="97">
        <v>50360874</v>
      </c>
      <c r="E12248" s="97">
        <v>50370922</v>
      </c>
      <c r="F12248" s="96" t="s">
        <v>2321</v>
      </c>
      <c r="G12248" s="96">
        <v>18</v>
      </c>
      <c r="H12248" s="96">
        <v>0.50934000000000001</v>
      </c>
      <c r="I12248" s="810">
        <v>1</v>
      </c>
    </row>
    <row r="12249" spans="1:9" x14ac:dyDescent="0.15">
      <c r="A12249" s="694" t="s">
        <v>14621</v>
      </c>
      <c r="B12249" s="96">
        <v>3604</v>
      </c>
      <c r="C12249" s="96">
        <v>1</v>
      </c>
      <c r="D12249" s="97">
        <v>7975931</v>
      </c>
      <c r="E12249" s="97">
        <v>8003225</v>
      </c>
      <c r="F12249" s="96" t="s">
        <v>2328</v>
      </c>
      <c r="G12249" s="96">
        <v>67</v>
      </c>
      <c r="H12249" s="96">
        <v>0.50936999999999999</v>
      </c>
      <c r="I12249" s="810">
        <v>1</v>
      </c>
    </row>
    <row r="12250" spans="1:9" x14ac:dyDescent="0.15">
      <c r="A12250" s="694" t="s">
        <v>14622</v>
      </c>
      <c r="B12250" s="96">
        <v>220042</v>
      </c>
      <c r="C12250" s="96">
        <v>11</v>
      </c>
      <c r="D12250" s="97">
        <v>82611017</v>
      </c>
      <c r="E12250" s="97">
        <v>82645701</v>
      </c>
      <c r="F12250" s="96" t="s">
        <v>2321</v>
      </c>
      <c r="G12250" s="96">
        <v>97</v>
      </c>
      <c r="H12250" s="96">
        <v>0.50941000000000003</v>
      </c>
      <c r="I12250" s="810">
        <v>1</v>
      </c>
    </row>
    <row r="12251" spans="1:9" x14ac:dyDescent="0.15">
      <c r="A12251" s="694" t="s">
        <v>14623</v>
      </c>
      <c r="B12251" s="96">
        <v>79581</v>
      </c>
      <c r="C12251" s="96">
        <v>8</v>
      </c>
      <c r="D12251" s="97">
        <v>145582217</v>
      </c>
      <c r="E12251" s="97">
        <v>145584946</v>
      </c>
      <c r="F12251" s="96" t="s">
        <v>2321</v>
      </c>
      <c r="G12251" s="96">
        <v>6</v>
      </c>
      <c r="H12251" s="96">
        <v>0.50948000000000004</v>
      </c>
      <c r="I12251" s="810">
        <v>1</v>
      </c>
    </row>
    <row r="12252" spans="1:9" x14ac:dyDescent="0.15">
      <c r="A12252" s="694" t="s">
        <v>14624</v>
      </c>
      <c r="B12252" s="96">
        <v>83544</v>
      </c>
      <c r="C12252" s="96">
        <v>14</v>
      </c>
      <c r="D12252" s="97">
        <v>74111578</v>
      </c>
      <c r="E12252" s="97">
        <v>74170431</v>
      </c>
      <c r="F12252" s="96" t="s">
        <v>2321</v>
      </c>
      <c r="G12252" s="96">
        <v>190</v>
      </c>
      <c r="H12252" s="96">
        <v>0.50949999999999995</v>
      </c>
      <c r="I12252" s="810">
        <v>1</v>
      </c>
    </row>
    <row r="12253" spans="1:9" x14ac:dyDescent="0.15">
      <c r="A12253" s="694" t="s">
        <v>14625</v>
      </c>
      <c r="B12253" s="96">
        <v>8521</v>
      </c>
      <c r="C12253" s="96">
        <v>6</v>
      </c>
      <c r="D12253" s="97">
        <v>52991759</v>
      </c>
      <c r="E12253" s="97">
        <v>53013624</v>
      </c>
      <c r="F12253" s="96" t="s">
        <v>2328</v>
      </c>
      <c r="G12253" s="96">
        <v>84</v>
      </c>
      <c r="H12253" s="96">
        <v>0.50953999999999999</v>
      </c>
      <c r="I12253" s="810">
        <v>1</v>
      </c>
    </row>
    <row r="12254" spans="1:9" x14ac:dyDescent="0.15">
      <c r="A12254" s="694" t="s">
        <v>14626</v>
      </c>
      <c r="B12254" s="96">
        <v>3361</v>
      </c>
      <c r="C12254" s="96">
        <v>7</v>
      </c>
      <c r="D12254" s="97">
        <v>154862034</v>
      </c>
      <c r="E12254" s="97">
        <v>154879102</v>
      </c>
      <c r="F12254" s="96" t="s">
        <v>2321</v>
      </c>
      <c r="G12254" s="96">
        <v>90</v>
      </c>
      <c r="H12254" s="96">
        <v>0.50968999999999998</v>
      </c>
      <c r="I12254" s="810">
        <v>1</v>
      </c>
    </row>
    <row r="12255" spans="1:9" x14ac:dyDescent="0.15">
      <c r="A12255" s="694" t="s">
        <v>14627</v>
      </c>
      <c r="B12255" s="96">
        <v>9407</v>
      </c>
      <c r="C12255" s="96">
        <v>4</v>
      </c>
      <c r="D12255" s="97">
        <v>68686594</v>
      </c>
      <c r="E12255" s="97">
        <v>68749716</v>
      </c>
      <c r="F12255" s="96" t="s">
        <v>2328</v>
      </c>
      <c r="G12255" s="96">
        <v>186</v>
      </c>
      <c r="H12255" s="96">
        <v>0.50973999999999997</v>
      </c>
      <c r="I12255" s="810">
        <v>1</v>
      </c>
    </row>
    <row r="12256" spans="1:9" x14ac:dyDescent="0.15">
      <c r="A12256" s="694" t="s">
        <v>14628</v>
      </c>
      <c r="B12256" s="96">
        <v>85302</v>
      </c>
      <c r="C12256" s="96">
        <v>17</v>
      </c>
      <c r="D12256" s="97">
        <v>73905925</v>
      </c>
      <c r="E12256" s="97">
        <v>73937119</v>
      </c>
      <c r="F12256" s="96" t="s">
        <v>2328</v>
      </c>
      <c r="G12256" s="96">
        <v>73</v>
      </c>
      <c r="H12256" s="96">
        <v>0.50995999999999997</v>
      </c>
      <c r="I12256" s="810">
        <v>1</v>
      </c>
    </row>
    <row r="12257" spans="1:9" x14ac:dyDescent="0.15">
      <c r="A12257" s="694" t="s">
        <v>14629</v>
      </c>
      <c r="B12257" s="96">
        <v>402569</v>
      </c>
      <c r="C12257" s="96">
        <v>7</v>
      </c>
      <c r="D12257" s="97">
        <v>98771197</v>
      </c>
      <c r="E12257" s="97">
        <v>98805089</v>
      </c>
      <c r="F12257" s="96" t="s">
        <v>2328</v>
      </c>
      <c r="G12257" s="96">
        <v>157</v>
      </c>
      <c r="H12257" s="96">
        <v>0.51000999999999996</v>
      </c>
      <c r="I12257" s="810">
        <v>1</v>
      </c>
    </row>
    <row r="12258" spans="1:9" x14ac:dyDescent="0.15">
      <c r="A12258" s="694" t="s">
        <v>14630</v>
      </c>
      <c r="B12258" s="96">
        <v>9670</v>
      </c>
      <c r="C12258" s="96">
        <v>1</v>
      </c>
      <c r="D12258" s="97">
        <v>44412478</v>
      </c>
      <c r="E12258" s="97">
        <v>44433694</v>
      </c>
      <c r="F12258" s="96" t="s">
        <v>2321</v>
      </c>
      <c r="G12258" s="96">
        <v>36</v>
      </c>
      <c r="H12258" s="96">
        <v>0.51002999999999998</v>
      </c>
      <c r="I12258" s="810">
        <v>1</v>
      </c>
    </row>
    <row r="12259" spans="1:9" x14ac:dyDescent="0.15">
      <c r="A12259" s="694" t="s">
        <v>14631</v>
      </c>
      <c r="B12259" s="96">
        <v>83541</v>
      </c>
      <c r="C12259" s="96">
        <v>20</v>
      </c>
      <c r="D12259" s="97">
        <v>814354</v>
      </c>
      <c r="E12259" s="97">
        <v>826922</v>
      </c>
      <c r="F12259" s="96" t="s">
        <v>2321</v>
      </c>
      <c r="G12259" s="96">
        <v>57</v>
      </c>
      <c r="H12259" s="96">
        <v>0.51009000000000004</v>
      </c>
      <c r="I12259" s="810">
        <v>1</v>
      </c>
    </row>
    <row r="12260" spans="1:9" x14ac:dyDescent="0.15">
      <c r="A12260" s="694" t="s">
        <v>14632</v>
      </c>
      <c r="B12260" s="96">
        <v>58504</v>
      </c>
      <c r="C12260" s="96">
        <v>10</v>
      </c>
      <c r="D12260" s="97">
        <v>49654068</v>
      </c>
      <c r="E12260" s="97">
        <v>49864310</v>
      </c>
      <c r="F12260" s="96" t="s">
        <v>2328</v>
      </c>
      <c r="G12260" s="96">
        <v>893</v>
      </c>
      <c r="H12260" s="96">
        <v>0.51044</v>
      </c>
      <c r="I12260" s="810">
        <v>1</v>
      </c>
    </row>
    <row r="12261" spans="1:9" x14ac:dyDescent="0.15">
      <c r="A12261" s="694" t="s">
        <v>14633</v>
      </c>
      <c r="B12261" s="96">
        <v>81576</v>
      </c>
      <c r="C12261" s="96">
        <v>19</v>
      </c>
      <c r="D12261" s="97">
        <v>13842574</v>
      </c>
      <c r="E12261" s="97">
        <v>13874108</v>
      </c>
      <c r="F12261" s="96" t="s">
        <v>2321</v>
      </c>
      <c r="G12261" s="96">
        <v>73</v>
      </c>
      <c r="H12261" s="96">
        <v>0.51058000000000003</v>
      </c>
      <c r="I12261" s="810">
        <v>1</v>
      </c>
    </row>
    <row r="12262" spans="1:9" x14ac:dyDescent="0.15">
      <c r="A12262" s="694" t="s">
        <v>14634</v>
      </c>
      <c r="B12262" s="96">
        <v>56163</v>
      </c>
      <c r="C12262" s="96">
        <v>13</v>
      </c>
      <c r="D12262" s="97">
        <v>25338301</v>
      </c>
      <c r="E12262" s="97">
        <v>25454059</v>
      </c>
      <c r="F12262" s="96" t="s">
        <v>2321</v>
      </c>
      <c r="G12262" s="96">
        <v>368</v>
      </c>
      <c r="H12262" s="96">
        <v>0.51066999999999996</v>
      </c>
      <c r="I12262" s="810">
        <v>1</v>
      </c>
    </row>
    <row r="12263" spans="1:9" x14ac:dyDescent="0.15">
      <c r="A12263" s="694" t="s">
        <v>14635</v>
      </c>
      <c r="B12263" s="96">
        <v>149483</v>
      </c>
      <c r="C12263" s="96">
        <v>1</v>
      </c>
      <c r="D12263" s="97">
        <v>46085716</v>
      </c>
      <c r="E12263" s="97">
        <v>46090424</v>
      </c>
      <c r="F12263" s="96" t="s">
        <v>2328</v>
      </c>
      <c r="G12263" s="96">
        <v>17</v>
      </c>
      <c r="H12263" s="96">
        <v>0.51080999999999999</v>
      </c>
      <c r="I12263" s="810">
        <v>1</v>
      </c>
    </row>
    <row r="12264" spans="1:9" x14ac:dyDescent="0.15">
      <c r="A12264" s="694" t="s">
        <v>14636</v>
      </c>
      <c r="B12264" s="96">
        <v>23406</v>
      </c>
      <c r="C12264" s="96">
        <v>16</v>
      </c>
      <c r="D12264" s="97">
        <v>84599202</v>
      </c>
      <c r="E12264" s="97">
        <v>84651669</v>
      </c>
      <c r="F12264" s="96" t="s">
        <v>2328</v>
      </c>
      <c r="G12264" s="96">
        <v>293</v>
      </c>
      <c r="H12264" s="96">
        <v>0.51088999999999996</v>
      </c>
      <c r="I12264" s="810">
        <v>1</v>
      </c>
    </row>
    <row r="12265" spans="1:9" x14ac:dyDescent="0.15">
      <c r="A12265" s="694" t="s">
        <v>14637</v>
      </c>
      <c r="B12265" s="96">
        <v>4838</v>
      </c>
      <c r="C12265" s="96">
        <v>10</v>
      </c>
      <c r="D12265" s="97">
        <v>72191692</v>
      </c>
      <c r="E12265" s="97">
        <v>72201465</v>
      </c>
      <c r="F12265" s="96" t="s">
        <v>2328</v>
      </c>
      <c r="G12265" s="96">
        <v>21</v>
      </c>
      <c r="H12265" s="96">
        <v>0.51093999999999995</v>
      </c>
      <c r="I12265" s="810">
        <v>1</v>
      </c>
    </row>
    <row r="12266" spans="1:9" x14ac:dyDescent="0.15">
      <c r="A12266" s="694" t="s">
        <v>14638</v>
      </c>
      <c r="B12266" s="96">
        <v>56888</v>
      </c>
      <c r="C12266" s="96">
        <v>2</v>
      </c>
      <c r="D12266" s="97">
        <v>85198231</v>
      </c>
      <c r="E12266" s="97">
        <v>85286595</v>
      </c>
      <c r="F12266" s="96" t="s">
        <v>2321</v>
      </c>
      <c r="G12266" s="96">
        <v>175</v>
      </c>
      <c r="H12266" s="96">
        <v>0.51099000000000006</v>
      </c>
      <c r="I12266" s="810">
        <v>1</v>
      </c>
    </row>
    <row r="12267" spans="1:9" x14ac:dyDescent="0.15">
      <c r="A12267" s="694" t="s">
        <v>14639</v>
      </c>
      <c r="B12267" s="96">
        <v>4720</v>
      </c>
      <c r="C12267" s="96">
        <v>1</v>
      </c>
      <c r="D12267" s="97">
        <v>161167209</v>
      </c>
      <c r="E12267" s="97">
        <v>161184185</v>
      </c>
      <c r="F12267" s="96" t="s">
        <v>2321</v>
      </c>
      <c r="G12267" s="96">
        <v>60</v>
      </c>
      <c r="H12267" s="96">
        <v>0.51100999999999996</v>
      </c>
      <c r="I12267" s="810">
        <v>1</v>
      </c>
    </row>
    <row r="12268" spans="1:9" x14ac:dyDescent="0.15">
      <c r="A12268" s="694" t="s">
        <v>14640</v>
      </c>
      <c r="B12268" s="96">
        <v>169834</v>
      </c>
      <c r="C12268" s="96">
        <v>9</v>
      </c>
      <c r="D12268" s="97">
        <v>115759400</v>
      </c>
      <c r="E12268" s="97">
        <v>115774472</v>
      </c>
      <c r="F12268" s="96" t="s">
        <v>2328</v>
      </c>
      <c r="G12268" s="96">
        <v>46</v>
      </c>
      <c r="H12268" s="96">
        <v>0.51107000000000002</v>
      </c>
      <c r="I12268" s="810">
        <v>1</v>
      </c>
    </row>
    <row r="12269" spans="1:9" x14ac:dyDescent="0.15">
      <c r="A12269" s="694" t="s">
        <v>14641</v>
      </c>
      <c r="B12269" s="96">
        <v>283209</v>
      </c>
      <c r="C12269" s="96">
        <v>11</v>
      </c>
      <c r="D12269" s="97">
        <v>74041361</v>
      </c>
      <c r="E12269" s="97">
        <v>74109502</v>
      </c>
      <c r="F12269" s="96" t="s">
        <v>2328</v>
      </c>
      <c r="G12269" s="96">
        <v>220</v>
      </c>
      <c r="H12269" s="96">
        <v>0.51107999999999998</v>
      </c>
      <c r="I12269" s="810">
        <v>1</v>
      </c>
    </row>
    <row r="12270" spans="1:9" x14ac:dyDescent="0.15">
      <c r="A12270" s="694" t="s">
        <v>14642</v>
      </c>
      <c r="B12270" s="96">
        <v>7169</v>
      </c>
      <c r="C12270" s="96">
        <v>9</v>
      </c>
      <c r="D12270" s="97">
        <v>35681990</v>
      </c>
      <c r="E12270" s="97">
        <v>35690583</v>
      </c>
      <c r="F12270" s="96" t="s">
        <v>2328</v>
      </c>
      <c r="G12270" s="96">
        <v>27</v>
      </c>
      <c r="H12270" s="96">
        <v>0.51109000000000004</v>
      </c>
      <c r="I12270" s="810">
        <v>1</v>
      </c>
    </row>
    <row r="12271" spans="1:9" x14ac:dyDescent="0.15">
      <c r="A12271" s="694" t="s">
        <v>14643</v>
      </c>
      <c r="B12271" s="96">
        <v>84101</v>
      </c>
      <c r="C12271" s="96">
        <v>12</v>
      </c>
      <c r="D12271" s="97">
        <v>95910336</v>
      </c>
      <c r="E12271" s="97">
        <v>95945278</v>
      </c>
      <c r="F12271" s="96" t="s">
        <v>2328</v>
      </c>
      <c r="G12271" s="96">
        <v>118</v>
      </c>
      <c r="H12271" s="96">
        <v>0.51110999999999995</v>
      </c>
      <c r="I12271" s="810">
        <v>1</v>
      </c>
    </row>
    <row r="12272" spans="1:9" x14ac:dyDescent="0.15">
      <c r="A12272" s="694" t="s">
        <v>14644</v>
      </c>
      <c r="B12272" s="96">
        <v>10972</v>
      </c>
      <c r="C12272" s="96">
        <v>14</v>
      </c>
      <c r="D12272" s="97">
        <v>75598171</v>
      </c>
      <c r="E12272" s="97">
        <v>75643349</v>
      </c>
      <c r="F12272" s="96" t="s">
        <v>2328</v>
      </c>
      <c r="G12272" s="96">
        <v>93</v>
      </c>
      <c r="H12272" s="96">
        <v>0.51112000000000002</v>
      </c>
      <c r="I12272" s="810">
        <v>1</v>
      </c>
    </row>
    <row r="12273" spans="1:9" x14ac:dyDescent="0.15">
      <c r="A12273" s="694" t="s">
        <v>14645</v>
      </c>
      <c r="B12273" s="96">
        <v>153090</v>
      </c>
      <c r="C12273" s="96">
        <v>9</v>
      </c>
      <c r="D12273" s="97">
        <v>124329162</v>
      </c>
      <c r="E12273" s="97">
        <v>124547809</v>
      </c>
      <c r="F12273" s="96" t="s">
        <v>2321</v>
      </c>
      <c r="G12273" s="96">
        <v>547</v>
      </c>
      <c r="H12273" s="96">
        <v>0.51131000000000004</v>
      </c>
      <c r="I12273" s="810">
        <v>1</v>
      </c>
    </row>
    <row r="12274" spans="1:9" x14ac:dyDescent="0.15">
      <c r="A12274" s="694" t="s">
        <v>14646</v>
      </c>
      <c r="B12274" s="96">
        <v>5164</v>
      </c>
      <c r="C12274" s="96">
        <v>17</v>
      </c>
      <c r="D12274" s="97">
        <v>48172101</v>
      </c>
      <c r="E12274" s="97">
        <v>48188733</v>
      </c>
      <c r="F12274" s="96" t="s">
        <v>2321</v>
      </c>
      <c r="G12274" s="96">
        <v>66</v>
      </c>
      <c r="H12274" s="96">
        <v>0.51141999999999999</v>
      </c>
      <c r="I12274" s="810">
        <v>1</v>
      </c>
    </row>
    <row r="12275" spans="1:9" x14ac:dyDescent="0.15">
      <c r="A12275" s="694" t="s">
        <v>14647</v>
      </c>
      <c r="B12275" s="96">
        <v>1389</v>
      </c>
      <c r="C12275" s="96">
        <v>12</v>
      </c>
      <c r="D12275" s="97">
        <v>12764831</v>
      </c>
      <c r="E12275" s="97">
        <v>12798041</v>
      </c>
      <c r="F12275" s="96" t="s">
        <v>2321</v>
      </c>
      <c r="G12275" s="96">
        <v>67</v>
      </c>
      <c r="H12275" s="96">
        <v>0.51146000000000003</v>
      </c>
      <c r="I12275" s="810">
        <v>1</v>
      </c>
    </row>
    <row r="12276" spans="1:9" x14ac:dyDescent="0.15">
      <c r="A12276" s="694" t="s">
        <v>14648</v>
      </c>
      <c r="B12276" s="96">
        <v>148867</v>
      </c>
      <c r="C12276" s="96">
        <v>1</v>
      </c>
      <c r="D12276" s="97">
        <v>101361632</v>
      </c>
      <c r="E12276" s="97">
        <v>101552821</v>
      </c>
      <c r="F12276" s="96" t="s">
        <v>2321</v>
      </c>
      <c r="G12276" s="96">
        <v>347</v>
      </c>
      <c r="H12276" s="96">
        <v>0.51151999999999997</v>
      </c>
      <c r="I12276" s="810">
        <v>1</v>
      </c>
    </row>
    <row r="12277" spans="1:9" x14ac:dyDescent="0.15">
      <c r="A12277" s="694" t="s">
        <v>14649</v>
      </c>
      <c r="B12277" s="96">
        <v>338322</v>
      </c>
      <c r="C12277" s="96">
        <v>11</v>
      </c>
      <c r="D12277" s="97">
        <v>7981156</v>
      </c>
      <c r="E12277" s="97">
        <v>7985059</v>
      </c>
      <c r="F12277" s="96" t="s">
        <v>2328</v>
      </c>
      <c r="G12277" s="96">
        <v>17</v>
      </c>
      <c r="H12277" s="96">
        <v>0.51170000000000004</v>
      </c>
      <c r="I12277" s="810">
        <v>1</v>
      </c>
    </row>
    <row r="12278" spans="1:9" x14ac:dyDescent="0.15">
      <c r="A12278" s="694" t="s">
        <v>14650</v>
      </c>
      <c r="B12278" s="96">
        <v>11031</v>
      </c>
      <c r="C12278" s="96">
        <v>18</v>
      </c>
      <c r="D12278" s="97">
        <v>9708228</v>
      </c>
      <c r="E12278" s="97">
        <v>9862553</v>
      </c>
      <c r="F12278" s="96" t="s">
        <v>2321</v>
      </c>
      <c r="G12278" s="96">
        <v>693</v>
      </c>
      <c r="H12278" s="96">
        <v>0.51173999999999997</v>
      </c>
      <c r="I12278" s="810">
        <v>1</v>
      </c>
    </row>
    <row r="12279" spans="1:9" x14ac:dyDescent="0.15">
      <c r="A12279" s="694" t="s">
        <v>14651</v>
      </c>
      <c r="B12279" s="96">
        <v>389119</v>
      </c>
      <c r="C12279" s="96">
        <v>3</v>
      </c>
      <c r="D12279" s="97">
        <v>49840687</v>
      </c>
      <c r="E12279" s="97">
        <v>49842463</v>
      </c>
      <c r="F12279" s="96" t="s">
        <v>2321</v>
      </c>
      <c r="G12279" s="96">
        <v>1</v>
      </c>
      <c r="H12279" s="96">
        <v>0.51180000000000003</v>
      </c>
      <c r="I12279" s="810">
        <v>1</v>
      </c>
    </row>
    <row r="12280" spans="1:9" x14ac:dyDescent="0.15">
      <c r="A12280" s="694" t="s">
        <v>14652</v>
      </c>
      <c r="B12280" s="96">
        <v>154141</v>
      </c>
      <c r="C12280" s="96">
        <v>6</v>
      </c>
      <c r="D12280" s="97">
        <v>20099915</v>
      </c>
      <c r="E12280" s="97">
        <v>20212695</v>
      </c>
      <c r="F12280" s="96" t="s">
        <v>2328</v>
      </c>
      <c r="G12280" s="96">
        <v>410</v>
      </c>
      <c r="H12280" s="96">
        <v>0.51185999999999998</v>
      </c>
      <c r="I12280" s="810">
        <v>1</v>
      </c>
    </row>
    <row r="12281" spans="1:9" x14ac:dyDescent="0.15">
      <c r="A12281" s="694" t="s">
        <v>14653</v>
      </c>
      <c r="B12281" s="96">
        <v>5130</v>
      </c>
      <c r="C12281" s="96">
        <v>3</v>
      </c>
      <c r="D12281" s="97">
        <v>195961239</v>
      </c>
      <c r="E12281" s="97">
        <v>196014623</v>
      </c>
      <c r="F12281" s="96" t="s">
        <v>2328</v>
      </c>
      <c r="G12281" s="96">
        <v>135</v>
      </c>
      <c r="H12281" s="96">
        <v>0.51214000000000004</v>
      </c>
      <c r="I12281" s="810">
        <v>1</v>
      </c>
    </row>
    <row r="12282" spans="1:9" x14ac:dyDescent="0.15">
      <c r="A12282" s="694" t="s">
        <v>14654</v>
      </c>
      <c r="B12282" s="96">
        <v>55039</v>
      </c>
      <c r="C12282" s="96">
        <v>8</v>
      </c>
      <c r="D12282" s="97">
        <v>125463048</v>
      </c>
      <c r="E12282" s="97">
        <v>125465267</v>
      </c>
      <c r="F12282" s="96" t="s">
        <v>2321</v>
      </c>
      <c r="G12282" s="96">
        <v>8</v>
      </c>
      <c r="H12282" s="96">
        <v>0.51222999999999996</v>
      </c>
      <c r="I12282" s="810">
        <v>1</v>
      </c>
    </row>
    <row r="12283" spans="1:9" x14ac:dyDescent="0.15">
      <c r="A12283" s="694" t="s">
        <v>14655</v>
      </c>
      <c r="B12283" s="96">
        <v>27284</v>
      </c>
      <c r="C12283" s="96">
        <v>4</v>
      </c>
      <c r="D12283" s="97">
        <v>70591838</v>
      </c>
      <c r="E12283" s="97">
        <v>70626430</v>
      </c>
      <c r="F12283" s="96" t="s">
        <v>2328</v>
      </c>
      <c r="G12283" s="96">
        <v>144</v>
      </c>
      <c r="H12283" s="96">
        <v>0.51234000000000002</v>
      </c>
      <c r="I12283" s="810">
        <v>1</v>
      </c>
    </row>
    <row r="12284" spans="1:9" x14ac:dyDescent="0.15">
      <c r="A12284" s="694" t="s">
        <v>14656</v>
      </c>
      <c r="B12284" s="96">
        <v>29982</v>
      </c>
      <c r="C12284" s="96">
        <v>10</v>
      </c>
      <c r="D12284" s="97">
        <v>64893007</v>
      </c>
      <c r="E12284" s="97">
        <v>64914786</v>
      </c>
      <c r="F12284" s="96" t="s">
        <v>2321</v>
      </c>
      <c r="G12284" s="96">
        <v>56</v>
      </c>
      <c r="H12284" s="96">
        <v>0.51237999999999995</v>
      </c>
      <c r="I12284" s="810">
        <v>1</v>
      </c>
    </row>
    <row r="12285" spans="1:9" x14ac:dyDescent="0.15">
      <c r="A12285" s="694" t="s">
        <v>14657</v>
      </c>
      <c r="B12285" s="96">
        <v>55015</v>
      </c>
      <c r="C12285" s="96">
        <v>14</v>
      </c>
      <c r="D12285" s="97">
        <v>45553302</v>
      </c>
      <c r="E12285" s="97">
        <v>45584804</v>
      </c>
      <c r="F12285" s="96" t="s">
        <v>2321</v>
      </c>
      <c r="G12285" s="96">
        <v>62</v>
      </c>
      <c r="H12285" s="96">
        <v>0.51237999999999995</v>
      </c>
      <c r="I12285" s="810">
        <v>1</v>
      </c>
    </row>
    <row r="12286" spans="1:9" x14ac:dyDescent="0.15">
      <c r="A12286" s="694" t="s">
        <v>14658</v>
      </c>
      <c r="B12286" s="96">
        <v>5429</v>
      </c>
      <c r="C12286" s="96">
        <v>6</v>
      </c>
      <c r="D12286" s="97">
        <v>43543878</v>
      </c>
      <c r="E12286" s="97">
        <v>43588260</v>
      </c>
      <c r="F12286" s="96" t="s">
        <v>2321</v>
      </c>
      <c r="G12286" s="96">
        <v>62</v>
      </c>
      <c r="H12286" s="96">
        <v>0.51249999999999996</v>
      </c>
      <c r="I12286" s="810">
        <v>1</v>
      </c>
    </row>
    <row r="12287" spans="1:9" x14ac:dyDescent="0.15">
      <c r="A12287" s="694" t="s">
        <v>14659</v>
      </c>
      <c r="B12287" s="96">
        <v>2886</v>
      </c>
      <c r="C12287" s="96">
        <v>17</v>
      </c>
      <c r="D12287" s="97">
        <v>37894162</v>
      </c>
      <c r="E12287" s="97">
        <v>37903538</v>
      </c>
      <c r="F12287" s="96" t="s">
        <v>2321</v>
      </c>
      <c r="G12287" s="96">
        <v>15</v>
      </c>
      <c r="H12287" s="96">
        <v>0.51261000000000001</v>
      </c>
      <c r="I12287" s="810">
        <v>1</v>
      </c>
    </row>
    <row r="12288" spans="1:9" x14ac:dyDescent="0.15">
      <c r="A12288" s="694" t="s">
        <v>14660</v>
      </c>
      <c r="B12288" s="96">
        <v>133522</v>
      </c>
      <c r="C12288" s="96">
        <v>5</v>
      </c>
      <c r="D12288" s="97">
        <v>149109815</v>
      </c>
      <c r="E12288" s="97">
        <v>149234585</v>
      </c>
      <c r="F12288" s="96" t="s">
        <v>2321</v>
      </c>
      <c r="G12288" s="96">
        <v>456</v>
      </c>
      <c r="H12288" s="96">
        <v>0.51266</v>
      </c>
      <c r="I12288" s="810">
        <v>1</v>
      </c>
    </row>
    <row r="12289" spans="1:9" x14ac:dyDescent="0.15">
      <c r="A12289" s="694" t="s">
        <v>14661</v>
      </c>
      <c r="B12289" s="96">
        <v>85363</v>
      </c>
      <c r="C12289" s="96">
        <v>11</v>
      </c>
      <c r="D12289" s="97">
        <v>5676740</v>
      </c>
      <c r="E12289" s="97">
        <v>5706339</v>
      </c>
      <c r="F12289" s="96" t="s">
        <v>2328</v>
      </c>
      <c r="G12289" s="96">
        <v>155</v>
      </c>
      <c r="H12289" s="96">
        <v>0.51266999999999996</v>
      </c>
      <c r="I12289" s="810">
        <v>1</v>
      </c>
    </row>
    <row r="12290" spans="1:9" x14ac:dyDescent="0.15">
      <c r="A12290" s="694" t="s">
        <v>14662</v>
      </c>
      <c r="B12290" s="96">
        <v>10927</v>
      </c>
      <c r="C12290" s="96">
        <v>9</v>
      </c>
      <c r="D12290" s="97">
        <v>91002584</v>
      </c>
      <c r="E12290" s="97">
        <v>91093623</v>
      </c>
      <c r="F12290" s="96" t="s">
        <v>2321</v>
      </c>
      <c r="G12290" s="96">
        <v>210</v>
      </c>
      <c r="H12290" s="96">
        <v>0.51271</v>
      </c>
      <c r="I12290" s="810">
        <v>1</v>
      </c>
    </row>
    <row r="12291" spans="1:9" x14ac:dyDescent="0.15">
      <c r="A12291" s="694" t="s">
        <v>14663</v>
      </c>
      <c r="B12291" s="96">
        <v>431707</v>
      </c>
      <c r="C12291" s="96">
        <v>1</v>
      </c>
      <c r="D12291" s="97">
        <v>75594119</v>
      </c>
      <c r="E12291" s="97">
        <v>75627218</v>
      </c>
      <c r="F12291" s="96" t="s">
        <v>2321</v>
      </c>
      <c r="G12291" s="96">
        <v>82</v>
      </c>
      <c r="H12291" s="96">
        <v>0.51280999999999999</v>
      </c>
      <c r="I12291" s="810">
        <v>1</v>
      </c>
    </row>
    <row r="12292" spans="1:9" x14ac:dyDescent="0.15">
      <c r="A12292" s="694" t="s">
        <v>14664</v>
      </c>
      <c r="B12292" s="96">
        <v>3812</v>
      </c>
      <c r="C12292" s="96">
        <v>19</v>
      </c>
      <c r="D12292" s="97">
        <v>55361898</v>
      </c>
      <c r="E12292" s="97">
        <v>55378670</v>
      </c>
      <c r="F12292" s="96" t="s">
        <v>2321</v>
      </c>
      <c r="G12292" s="96">
        <v>34</v>
      </c>
      <c r="H12292" s="96">
        <v>0.51282000000000005</v>
      </c>
      <c r="I12292" s="810">
        <v>1</v>
      </c>
    </row>
    <row r="12293" spans="1:9" x14ac:dyDescent="0.15">
      <c r="A12293" s="694" t="s">
        <v>14665</v>
      </c>
      <c r="B12293" s="96">
        <v>84993</v>
      </c>
      <c r="C12293" s="96">
        <v>15</v>
      </c>
      <c r="D12293" s="97">
        <v>74738318</v>
      </c>
      <c r="E12293" s="97">
        <v>74753545</v>
      </c>
      <c r="F12293" s="96" t="s">
        <v>2328</v>
      </c>
      <c r="G12293" s="96">
        <v>32</v>
      </c>
      <c r="H12293" s="96">
        <v>0.51282000000000005</v>
      </c>
      <c r="I12293" s="810">
        <v>1</v>
      </c>
    </row>
    <row r="12294" spans="1:9" x14ac:dyDescent="0.15">
      <c r="A12294" s="694" t="s">
        <v>14666</v>
      </c>
      <c r="B12294" s="96">
        <v>51742</v>
      </c>
      <c r="C12294" s="96">
        <v>1</v>
      </c>
      <c r="D12294" s="97">
        <v>235330210</v>
      </c>
      <c r="E12294" s="97">
        <v>235491532</v>
      </c>
      <c r="F12294" s="96" t="s">
        <v>2328</v>
      </c>
      <c r="G12294" s="96">
        <v>413</v>
      </c>
      <c r="H12294" s="96">
        <v>0.51283999999999996</v>
      </c>
      <c r="I12294" s="810">
        <v>1</v>
      </c>
    </row>
    <row r="12295" spans="1:9" x14ac:dyDescent="0.15">
      <c r="A12295" s="694" t="s">
        <v>14667</v>
      </c>
      <c r="B12295" s="96">
        <v>54806</v>
      </c>
      <c r="C12295" s="96">
        <v>6</v>
      </c>
      <c r="D12295" s="97">
        <v>135604670</v>
      </c>
      <c r="E12295" s="97">
        <v>135818903</v>
      </c>
      <c r="F12295" s="96" t="s">
        <v>2328</v>
      </c>
      <c r="G12295" s="96">
        <v>480</v>
      </c>
      <c r="H12295" s="96">
        <v>0.51310999999999996</v>
      </c>
      <c r="I12295" s="810">
        <v>1</v>
      </c>
    </row>
    <row r="12296" spans="1:9" x14ac:dyDescent="0.15">
      <c r="A12296" s="694" t="s">
        <v>14668</v>
      </c>
      <c r="B12296" s="96">
        <v>4037</v>
      </c>
      <c r="C12296" s="96">
        <v>19</v>
      </c>
      <c r="D12296" s="97">
        <v>33685599</v>
      </c>
      <c r="E12296" s="97">
        <v>33699773</v>
      </c>
      <c r="F12296" s="96" t="s">
        <v>2321</v>
      </c>
      <c r="G12296" s="96">
        <v>62</v>
      </c>
      <c r="H12296" s="96">
        <v>0.51327</v>
      </c>
      <c r="I12296" s="810">
        <v>1</v>
      </c>
    </row>
    <row r="12297" spans="1:9" x14ac:dyDescent="0.15">
      <c r="A12297" s="694" t="s">
        <v>14669</v>
      </c>
      <c r="B12297" s="96">
        <v>4649</v>
      </c>
      <c r="C12297" s="96">
        <v>15</v>
      </c>
      <c r="D12297" s="97">
        <v>72114632</v>
      </c>
      <c r="E12297" s="97">
        <v>72410440</v>
      </c>
      <c r="F12297" s="96" t="s">
        <v>2328</v>
      </c>
      <c r="G12297" s="96">
        <v>582</v>
      </c>
      <c r="H12297" s="96">
        <v>0.51341000000000003</v>
      </c>
      <c r="I12297" s="810">
        <v>1</v>
      </c>
    </row>
    <row r="12298" spans="1:9" x14ac:dyDescent="0.15">
      <c r="A12298" s="694" t="s">
        <v>14670</v>
      </c>
      <c r="B12298" s="96">
        <v>213</v>
      </c>
      <c r="C12298" s="96">
        <v>4</v>
      </c>
      <c r="D12298" s="97">
        <v>74269972</v>
      </c>
      <c r="E12298" s="97">
        <v>74287129</v>
      </c>
      <c r="F12298" s="96" t="s">
        <v>2321</v>
      </c>
      <c r="G12298" s="96">
        <v>38</v>
      </c>
      <c r="H12298" s="96">
        <v>0.51341999999999999</v>
      </c>
      <c r="I12298" s="810">
        <v>1</v>
      </c>
    </row>
    <row r="12299" spans="1:9" x14ac:dyDescent="0.15">
      <c r="A12299" s="694" t="s">
        <v>14671</v>
      </c>
      <c r="B12299" s="96">
        <v>169841</v>
      </c>
      <c r="C12299" s="96">
        <v>9</v>
      </c>
      <c r="D12299" s="97">
        <v>97021578</v>
      </c>
      <c r="E12299" s="97">
        <v>97065291</v>
      </c>
      <c r="F12299" s="96" t="s">
        <v>2321</v>
      </c>
      <c r="G12299" s="96">
        <v>190</v>
      </c>
      <c r="H12299" s="96">
        <v>0.51354999999999995</v>
      </c>
      <c r="I12299" s="810">
        <v>1</v>
      </c>
    </row>
    <row r="12300" spans="1:9" x14ac:dyDescent="0.15">
      <c r="A12300" s="694" t="s">
        <v>14672</v>
      </c>
      <c r="B12300" s="96">
        <v>60561</v>
      </c>
      <c r="C12300" s="96">
        <v>7</v>
      </c>
      <c r="D12300" s="97">
        <v>105172532</v>
      </c>
      <c r="E12300" s="97">
        <v>105208131</v>
      </c>
      <c r="F12300" s="96" t="s">
        <v>2321</v>
      </c>
      <c r="G12300" s="96">
        <v>96</v>
      </c>
      <c r="H12300" s="96">
        <v>0.51358999999999999</v>
      </c>
      <c r="I12300" s="810">
        <v>1</v>
      </c>
    </row>
    <row r="12301" spans="1:9" x14ac:dyDescent="0.15">
      <c r="A12301" s="694" t="s">
        <v>14673</v>
      </c>
      <c r="B12301" s="96">
        <v>344892</v>
      </c>
      <c r="C12301" s="96">
        <v>3</v>
      </c>
      <c r="D12301" s="97">
        <v>187416047</v>
      </c>
      <c r="E12301" s="97">
        <v>187420345</v>
      </c>
      <c r="F12301" s="96" t="s">
        <v>2328</v>
      </c>
      <c r="G12301" s="96">
        <v>20</v>
      </c>
      <c r="H12301" s="96">
        <v>0.51371999999999995</v>
      </c>
      <c r="I12301" s="810">
        <v>1</v>
      </c>
    </row>
    <row r="12302" spans="1:9" x14ac:dyDescent="0.15">
      <c r="A12302" s="694" t="s">
        <v>14674</v>
      </c>
      <c r="B12302" s="96">
        <v>55178</v>
      </c>
      <c r="C12302" s="96">
        <v>17</v>
      </c>
      <c r="D12302" s="97">
        <v>685513</v>
      </c>
      <c r="E12302" s="97">
        <v>695741</v>
      </c>
      <c r="F12302" s="96" t="s">
        <v>2321</v>
      </c>
      <c r="G12302" s="96">
        <v>30</v>
      </c>
      <c r="H12302" s="96">
        <v>0.51380999999999999</v>
      </c>
      <c r="I12302" s="810">
        <v>1</v>
      </c>
    </row>
    <row r="12303" spans="1:9" x14ac:dyDescent="0.15">
      <c r="A12303" s="694" t="s">
        <v>14675</v>
      </c>
      <c r="B12303" s="96">
        <v>89845</v>
      </c>
      <c r="C12303" s="96">
        <v>6</v>
      </c>
      <c r="D12303" s="97">
        <v>43395282</v>
      </c>
      <c r="E12303" s="97">
        <v>43418163</v>
      </c>
      <c r="F12303" s="96" t="s">
        <v>2321</v>
      </c>
      <c r="G12303" s="96">
        <v>61</v>
      </c>
      <c r="H12303" s="96">
        <v>0.51383000000000001</v>
      </c>
      <c r="I12303" s="810">
        <v>1</v>
      </c>
    </row>
    <row r="12304" spans="1:9" x14ac:dyDescent="0.15">
      <c r="A12304" s="694" t="s">
        <v>14676</v>
      </c>
      <c r="B12304" s="96">
        <v>14</v>
      </c>
      <c r="C12304" s="96">
        <v>2</v>
      </c>
      <c r="D12304" s="97">
        <v>219128852</v>
      </c>
      <c r="E12304" s="97">
        <v>219134893</v>
      </c>
      <c r="F12304" s="96" t="s">
        <v>2328</v>
      </c>
      <c r="G12304" s="96">
        <v>11</v>
      </c>
      <c r="H12304" s="96">
        <v>0.51388</v>
      </c>
      <c r="I12304" s="810">
        <v>1</v>
      </c>
    </row>
    <row r="12305" spans="1:9" x14ac:dyDescent="0.15">
      <c r="A12305" s="694" t="s">
        <v>14677</v>
      </c>
      <c r="B12305" s="96">
        <v>136319</v>
      </c>
      <c r="C12305" s="96">
        <v>7</v>
      </c>
      <c r="D12305" s="97">
        <v>135611503</v>
      </c>
      <c r="E12305" s="97">
        <v>135662204</v>
      </c>
      <c r="F12305" s="96" t="s">
        <v>2328</v>
      </c>
      <c r="G12305" s="96">
        <v>207</v>
      </c>
      <c r="H12305" s="96">
        <v>0.51390999999999998</v>
      </c>
      <c r="I12305" s="810">
        <v>1</v>
      </c>
    </row>
    <row r="12306" spans="1:9" x14ac:dyDescent="0.15">
      <c r="A12306" s="694" t="s">
        <v>14678</v>
      </c>
      <c r="B12306" s="96">
        <v>767558</v>
      </c>
      <c r="C12306" s="96">
        <v>7</v>
      </c>
      <c r="D12306" s="97">
        <v>135611503</v>
      </c>
      <c r="E12306" s="97">
        <v>135662204</v>
      </c>
      <c r="F12306" s="96" t="s">
        <v>2328</v>
      </c>
      <c r="G12306" s="96">
        <v>207</v>
      </c>
      <c r="H12306" s="96">
        <v>0.51390999999999998</v>
      </c>
      <c r="I12306" s="810">
        <v>1</v>
      </c>
    </row>
    <row r="12307" spans="1:9" x14ac:dyDescent="0.15">
      <c r="A12307" s="694" t="s">
        <v>14679</v>
      </c>
      <c r="B12307" s="96">
        <v>54795</v>
      </c>
      <c r="C12307" s="96">
        <v>19</v>
      </c>
      <c r="D12307" s="97">
        <v>49661016</v>
      </c>
      <c r="E12307" s="97">
        <v>49715098</v>
      </c>
      <c r="F12307" s="96" t="s">
        <v>2321</v>
      </c>
      <c r="G12307" s="96">
        <v>226</v>
      </c>
      <c r="H12307" s="96">
        <v>0.51404000000000005</v>
      </c>
      <c r="I12307" s="810">
        <v>1</v>
      </c>
    </row>
    <row r="12308" spans="1:9" x14ac:dyDescent="0.15">
      <c r="A12308" s="694" t="s">
        <v>14680</v>
      </c>
      <c r="B12308" s="96">
        <v>23116</v>
      </c>
      <c r="C12308" s="96">
        <v>14</v>
      </c>
      <c r="D12308" s="97">
        <v>45431416</v>
      </c>
      <c r="E12308" s="97">
        <v>45543634</v>
      </c>
      <c r="F12308" s="96" t="s">
        <v>2321</v>
      </c>
      <c r="G12308" s="96">
        <v>238</v>
      </c>
      <c r="H12308" s="96">
        <v>0.51424999999999998</v>
      </c>
      <c r="I12308" s="810">
        <v>1</v>
      </c>
    </row>
    <row r="12309" spans="1:9" x14ac:dyDescent="0.15">
      <c r="A12309" s="694" t="s">
        <v>14681</v>
      </c>
      <c r="B12309" s="96">
        <v>90693</v>
      </c>
      <c r="C12309" s="96">
        <v>7</v>
      </c>
      <c r="D12309" s="97">
        <v>23636998</v>
      </c>
      <c r="E12309" s="97">
        <v>23684327</v>
      </c>
      <c r="F12309" s="96" t="s">
        <v>2321</v>
      </c>
      <c r="G12309" s="96">
        <v>109</v>
      </c>
      <c r="H12309" s="96">
        <v>0.51426000000000005</v>
      </c>
      <c r="I12309" s="810">
        <v>1</v>
      </c>
    </row>
    <row r="12310" spans="1:9" x14ac:dyDescent="0.15">
      <c r="A12310" s="694" t="s">
        <v>14682</v>
      </c>
      <c r="B12310" s="96">
        <v>403339</v>
      </c>
      <c r="C12310" s="96">
        <v>6</v>
      </c>
      <c r="D12310" s="97">
        <v>49913814</v>
      </c>
      <c r="E12310" s="97">
        <v>49917157</v>
      </c>
      <c r="F12310" s="96" t="s">
        <v>2328</v>
      </c>
      <c r="G12310" s="96">
        <v>14</v>
      </c>
      <c r="H12310" s="96">
        <v>0.51434000000000002</v>
      </c>
      <c r="I12310" s="810">
        <v>1</v>
      </c>
    </row>
    <row r="12311" spans="1:9" x14ac:dyDescent="0.15">
      <c r="A12311" s="694" t="s">
        <v>14683</v>
      </c>
      <c r="B12311" s="96">
        <v>377677</v>
      </c>
      <c r="C12311" s="96">
        <v>8</v>
      </c>
      <c r="D12311" s="97">
        <v>86157716</v>
      </c>
      <c r="E12311" s="97">
        <v>86196302</v>
      </c>
      <c r="F12311" s="96" t="s">
        <v>2321</v>
      </c>
      <c r="G12311" s="96">
        <v>94</v>
      </c>
      <c r="H12311" s="96">
        <v>0.51449</v>
      </c>
      <c r="I12311" s="810">
        <v>1</v>
      </c>
    </row>
    <row r="12312" spans="1:9" x14ac:dyDescent="0.15">
      <c r="A12312" s="694" t="s">
        <v>14684</v>
      </c>
      <c r="B12312" s="96">
        <v>3630</v>
      </c>
      <c r="C12312" s="96">
        <v>11</v>
      </c>
      <c r="D12312" s="97">
        <v>2181009</v>
      </c>
      <c r="E12312" s="97">
        <v>2182439</v>
      </c>
      <c r="F12312" s="96" t="s">
        <v>2328</v>
      </c>
      <c r="G12312" s="96">
        <v>6</v>
      </c>
      <c r="H12312" s="96">
        <v>0.51478000000000002</v>
      </c>
      <c r="I12312" s="810">
        <v>1</v>
      </c>
    </row>
    <row r="12313" spans="1:9" x14ac:dyDescent="0.15">
      <c r="A12313" s="694" t="s">
        <v>14685</v>
      </c>
      <c r="B12313" s="96">
        <v>65010</v>
      </c>
      <c r="C12313" s="96">
        <v>3</v>
      </c>
      <c r="D12313" s="97">
        <v>48663156</v>
      </c>
      <c r="E12313" s="97">
        <v>48672926</v>
      </c>
      <c r="F12313" s="96" t="s">
        <v>2328</v>
      </c>
      <c r="G12313" s="96">
        <v>23</v>
      </c>
      <c r="H12313" s="96">
        <v>0.51478999999999997</v>
      </c>
      <c r="I12313" s="810">
        <v>1</v>
      </c>
    </row>
    <row r="12314" spans="1:9" x14ac:dyDescent="0.15">
      <c r="A12314" s="694" t="s">
        <v>14686</v>
      </c>
      <c r="B12314" s="96">
        <v>60677</v>
      </c>
      <c r="C12314" s="96">
        <v>15</v>
      </c>
      <c r="D12314" s="97">
        <v>72577068</v>
      </c>
      <c r="E12314" s="97">
        <v>72612525</v>
      </c>
      <c r="F12314" s="96" t="s">
        <v>2328</v>
      </c>
      <c r="G12314" s="96">
        <v>92</v>
      </c>
      <c r="H12314" s="96">
        <v>0.51493999999999995</v>
      </c>
      <c r="I12314" s="810">
        <v>1</v>
      </c>
    </row>
    <row r="12315" spans="1:9" x14ac:dyDescent="0.15">
      <c r="A12315" s="694" t="s">
        <v>14687</v>
      </c>
      <c r="B12315" s="96">
        <v>3290</v>
      </c>
      <c r="C12315" s="96">
        <v>1</v>
      </c>
      <c r="D12315" s="97">
        <v>209859525</v>
      </c>
      <c r="E12315" s="97">
        <v>209908295</v>
      </c>
      <c r="F12315" s="96" t="s">
        <v>2321</v>
      </c>
      <c r="G12315" s="96">
        <v>125</v>
      </c>
      <c r="H12315" s="96">
        <v>0.51498999999999995</v>
      </c>
      <c r="I12315" s="810">
        <v>1</v>
      </c>
    </row>
    <row r="12316" spans="1:9" x14ac:dyDescent="0.15">
      <c r="A12316" s="694" t="s">
        <v>14688</v>
      </c>
      <c r="B12316" s="96">
        <v>54994</v>
      </c>
      <c r="C12316" s="96">
        <v>20</v>
      </c>
      <c r="D12316" s="97">
        <v>61569421</v>
      </c>
      <c r="E12316" s="97">
        <v>61579827</v>
      </c>
      <c r="F12316" s="96" t="s">
        <v>2321</v>
      </c>
      <c r="G12316" s="96">
        <v>31</v>
      </c>
      <c r="H12316" s="96">
        <v>0.51507999999999998</v>
      </c>
      <c r="I12316" s="810">
        <v>1</v>
      </c>
    </row>
    <row r="12317" spans="1:9" x14ac:dyDescent="0.15">
      <c r="A12317" s="694" t="s">
        <v>14689</v>
      </c>
      <c r="B12317" s="96">
        <v>51447</v>
      </c>
      <c r="C12317" s="96">
        <v>3</v>
      </c>
      <c r="D12317" s="97">
        <v>48725436</v>
      </c>
      <c r="E12317" s="97">
        <v>48754711</v>
      </c>
      <c r="F12317" s="96" t="s">
        <v>2328</v>
      </c>
      <c r="G12317" s="96">
        <v>58</v>
      </c>
      <c r="H12317" s="96">
        <v>0.51515</v>
      </c>
      <c r="I12317" s="810">
        <v>1</v>
      </c>
    </row>
    <row r="12318" spans="1:9" x14ac:dyDescent="0.15">
      <c r="A12318" s="694" t="s">
        <v>14690</v>
      </c>
      <c r="B12318" s="96">
        <v>10714</v>
      </c>
      <c r="C12318" s="96">
        <v>11</v>
      </c>
      <c r="D12318" s="97">
        <v>74303575</v>
      </c>
      <c r="E12318" s="97">
        <v>74380386</v>
      </c>
      <c r="F12318" s="96" t="s">
        <v>2321</v>
      </c>
      <c r="G12318" s="96">
        <v>310</v>
      </c>
      <c r="H12318" s="96">
        <v>0.51527000000000001</v>
      </c>
      <c r="I12318" s="810">
        <v>1</v>
      </c>
    </row>
    <row r="12319" spans="1:9" x14ac:dyDescent="0.15">
      <c r="A12319" s="694" t="s">
        <v>14691</v>
      </c>
      <c r="B12319" s="96">
        <v>23119</v>
      </c>
      <c r="C12319" s="96">
        <v>22</v>
      </c>
      <c r="D12319" s="97">
        <v>21771693</v>
      </c>
      <c r="E12319" s="97">
        <v>21805752</v>
      </c>
      <c r="F12319" s="96" t="s">
        <v>2321</v>
      </c>
      <c r="G12319" s="96">
        <v>6</v>
      </c>
      <c r="H12319" s="96">
        <v>0.51532999999999995</v>
      </c>
      <c r="I12319" s="810">
        <v>1</v>
      </c>
    </row>
    <row r="12320" spans="1:9" x14ac:dyDescent="0.15">
      <c r="A12320" s="694" t="s">
        <v>14692</v>
      </c>
      <c r="B12320" s="96">
        <v>2879</v>
      </c>
      <c r="C12320" s="96">
        <v>19</v>
      </c>
      <c r="D12320" s="97">
        <v>1103936</v>
      </c>
      <c r="E12320" s="97">
        <v>1106787</v>
      </c>
      <c r="F12320" s="96" t="s">
        <v>2321</v>
      </c>
      <c r="G12320" s="96">
        <v>8</v>
      </c>
      <c r="H12320" s="96">
        <v>0.51534000000000002</v>
      </c>
      <c r="I12320" s="810">
        <v>1</v>
      </c>
    </row>
    <row r="12321" spans="1:9" x14ac:dyDescent="0.15">
      <c r="A12321" s="694" t="s">
        <v>14693</v>
      </c>
      <c r="B12321" s="96">
        <v>1477</v>
      </c>
      <c r="C12321" s="96">
        <v>20</v>
      </c>
      <c r="D12321" s="97">
        <v>54967427</v>
      </c>
      <c r="E12321" s="97">
        <v>54979582</v>
      </c>
      <c r="F12321" s="96" t="s">
        <v>2321</v>
      </c>
      <c r="G12321" s="96">
        <v>32</v>
      </c>
      <c r="H12321" s="96">
        <v>0.51534999999999997</v>
      </c>
      <c r="I12321" s="810">
        <v>1</v>
      </c>
    </row>
    <row r="12322" spans="1:9" x14ac:dyDescent="0.15">
      <c r="A12322" s="694" t="s">
        <v>14694</v>
      </c>
      <c r="B12322" s="96">
        <v>388595</v>
      </c>
      <c r="C12322" s="96">
        <v>1</v>
      </c>
      <c r="D12322" s="97">
        <v>16068987</v>
      </c>
      <c r="E12322" s="97">
        <v>16074292</v>
      </c>
      <c r="F12322" s="96" t="s">
        <v>2321</v>
      </c>
      <c r="G12322" s="96">
        <v>18</v>
      </c>
      <c r="H12322" s="96">
        <v>0.51536000000000004</v>
      </c>
      <c r="I12322" s="810">
        <v>1</v>
      </c>
    </row>
    <row r="12323" spans="1:9" x14ac:dyDescent="0.15">
      <c r="A12323" s="694" t="s">
        <v>14695</v>
      </c>
      <c r="B12323" s="96">
        <v>55813</v>
      </c>
      <c r="C12323" s="96">
        <v>17</v>
      </c>
      <c r="D12323" s="97">
        <v>30190190</v>
      </c>
      <c r="E12323" s="97">
        <v>30228729</v>
      </c>
      <c r="F12323" s="96" t="s">
        <v>2328</v>
      </c>
      <c r="G12323" s="96">
        <v>114</v>
      </c>
      <c r="H12323" s="96">
        <v>0.51537999999999995</v>
      </c>
      <c r="I12323" s="810">
        <v>1</v>
      </c>
    </row>
    <row r="12324" spans="1:9" x14ac:dyDescent="0.15">
      <c r="A12324" s="694" t="s">
        <v>14696</v>
      </c>
      <c r="B12324" s="96">
        <v>123775</v>
      </c>
      <c r="C12324" s="96">
        <v>16</v>
      </c>
      <c r="D12324" s="97">
        <v>81087102</v>
      </c>
      <c r="E12324" s="97">
        <v>81110872</v>
      </c>
      <c r="F12324" s="96" t="s">
        <v>2328</v>
      </c>
      <c r="G12324" s="96">
        <v>130</v>
      </c>
      <c r="H12324" s="96">
        <v>0.51539999999999997</v>
      </c>
      <c r="I12324" s="810">
        <v>1</v>
      </c>
    </row>
    <row r="12325" spans="1:9" x14ac:dyDescent="0.15">
      <c r="A12325" s="694" t="s">
        <v>14697</v>
      </c>
      <c r="B12325" s="96">
        <v>152138</v>
      </c>
      <c r="C12325" s="96">
        <v>3</v>
      </c>
      <c r="D12325" s="97">
        <v>191178952</v>
      </c>
      <c r="E12325" s="97">
        <v>191179245</v>
      </c>
      <c r="F12325" s="96" t="s">
        <v>2321</v>
      </c>
      <c r="G12325" s="96">
        <v>1</v>
      </c>
      <c r="H12325" s="96">
        <v>0.51539999999999997</v>
      </c>
      <c r="I12325" s="810">
        <v>1</v>
      </c>
    </row>
    <row r="12326" spans="1:9" x14ac:dyDescent="0.15">
      <c r="A12326" s="694" t="s">
        <v>14698</v>
      </c>
      <c r="B12326" s="96">
        <v>56953</v>
      </c>
      <c r="C12326" s="96">
        <v>17</v>
      </c>
      <c r="D12326" s="97">
        <v>17206680</v>
      </c>
      <c r="E12326" s="97">
        <v>17250977</v>
      </c>
      <c r="F12326" s="96" t="s">
        <v>2321</v>
      </c>
      <c r="G12326" s="96">
        <v>159</v>
      </c>
      <c r="H12326" s="96">
        <v>0.51539999999999997</v>
      </c>
      <c r="I12326" s="810">
        <v>1</v>
      </c>
    </row>
    <row r="12327" spans="1:9" x14ac:dyDescent="0.15">
      <c r="A12327" s="694" t="s">
        <v>14699</v>
      </c>
      <c r="B12327" s="96">
        <v>12</v>
      </c>
      <c r="C12327" s="96">
        <v>14</v>
      </c>
      <c r="D12327" s="97">
        <v>95078639</v>
      </c>
      <c r="E12327" s="97">
        <v>95090395</v>
      </c>
      <c r="F12327" s="96" t="s">
        <v>2321</v>
      </c>
      <c r="G12327" s="96">
        <v>50</v>
      </c>
      <c r="H12327" s="96">
        <v>0.51546000000000003</v>
      </c>
      <c r="I12327" s="810">
        <v>1</v>
      </c>
    </row>
    <row r="12328" spans="1:9" x14ac:dyDescent="0.15">
      <c r="A12328" s="694" t="s">
        <v>14700</v>
      </c>
      <c r="B12328" s="96">
        <v>10585</v>
      </c>
      <c r="C12328" s="96">
        <v>9</v>
      </c>
      <c r="D12328" s="97">
        <v>134378282</v>
      </c>
      <c r="E12328" s="97">
        <v>134399193</v>
      </c>
      <c r="F12328" s="96" t="s">
        <v>2321</v>
      </c>
      <c r="G12328" s="96">
        <v>96</v>
      </c>
      <c r="H12328" s="96">
        <v>0.51551999999999998</v>
      </c>
      <c r="I12328" s="810">
        <v>1</v>
      </c>
    </row>
    <row r="12329" spans="1:9" x14ac:dyDescent="0.15">
      <c r="A12329" s="694" t="s">
        <v>14701</v>
      </c>
      <c r="B12329" s="96">
        <v>347273</v>
      </c>
      <c r="C12329" s="96">
        <v>9</v>
      </c>
      <c r="D12329" s="97">
        <v>103340361</v>
      </c>
      <c r="E12329" s="97">
        <v>103350671</v>
      </c>
      <c r="F12329" s="96" t="s">
        <v>2321</v>
      </c>
      <c r="G12329" s="96">
        <v>40</v>
      </c>
      <c r="H12329" s="96">
        <v>0.51559999999999995</v>
      </c>
      <c r="I12329" s="810">
        <v>1</v>
      </c>
    </row>
    <row r="12330" spans="1:9" x14ac:dyDescent="0.15">
      <c r="A12330" s="694" t="s">
        <v>14702</v>
      </c>
      <c r="B12330" s="96">
        <v>6856</v>
      </c>
      <c r="C12330" s="96">
        <v>7</v>
      </c>
      <c r="D12330" s="97">
        <v>105730814</v>
      </c>
      <c r="E12330" s="97">
        <v>105753093</v>
      </c>
      <c r="F12330" s="96" t="s">
        <v>2328</v>
      </c>
      <c r="G12330" s="96">
        <v>65</v>
      </c>
      <c r="H12330" s="96">
        <v>0.51559999999999995</v>
      </c>
      <c r="I12330" s="810">
        <v>1</v>
      </c>
    </row>
    <row r="12331" spans="1:9" x14ac:dyDescent="0.15">
      <c r="A12331" s="694" t="s">
        <v>14703</v>
      </c>
      <c r="B12331" s="96">
        <v>134429</v>
      </c>
      <c r="C12331" s="96">
        <v>5</v>
      </c>
      <c r="D12331" s="97">
        <v>110831731</v>
      </c>
      <c r="E12331" s="97">
        <v>110848234</v>
      </c>
      <c r="F12331" s="96" t="s">
        <v>2328</v>
      </c>
      <c r="G12331" s="96">
        <v>31</v>
      </c>
      <c r="H12331" s="96">
        <v>0.51588999999999996</v>
      </c>
      <c r="I12331" s="810">
        <v>1</v>
      </c>
    </row>
    <row r="12332" spans="1:9" x14ac:dyDescent="0.15">
      <c r="A12332" s="694" t="s">
        <v>14704</v>
      </c>
      <c r="B12332" s="96">
        <v>93034</v>
      </c>
      <c r="C12332" s="96">
        <v>2</v>
      </c>
      <c r="D12332" s="97">
        <v>18744137</v>
      </c>
      <c r="E12332" s="97">
        <v>18771359</v>
      </c>
      <c r="F12332" s="96" t="s">
        <v>2328</v>
      </c>
      <c r="G12332" s="96">
        <v>73</v>
      </c>
      <c r="H12332" s="96">
        <v>0.51597999999999999</v>
      </c>
      <c r="I12332" s="810">
        <v>1</v>
      </c>
    </row>
    <row r="12333" spans="1:9" x14ac:dyDescent="0.15">
      <c r="A12333" s="694" t="s">
        <v>14705</v>
      </c>
      <c r="B12333" s="96">
        <v>1632</v>
      </c>
      <c r="C12333" s="96">
        <v>16</v>
      </c>
      <c r="D12333" s="97">
        <v>2289873</v>
      </c>
      <c r="E12333" s="97">
        <v>2302296</v>
      </c>
      <c r="F12333" s="96" t="s">
        <v>2328</v>
      </c>
      <c r="G12333" s="96">
        <v>36</v>
      </c>
      <c r="H12333" s="96">
        <v>0.51605000000000001</v>
      </c>
      <c r="I12333" s="810">
        <v>1</v>
      </c>
    </row>
    <row r="12334" spans="1:9" x14ac:dyDescent="0.15">
      <c r="A12334" s="694" t="s">
        <v>14706</v>
      </c>
      <c r="B12334" s="96">
        <v>255743</v>
      </c>
      <c r="C12334" s="96">
        <v>4</v>
      </c>
      <c r="D12334" s="97">
        <v>106816588</v>
      </c>
      <c r="E12334" s="97">
        <v>106892828</v>
      </c>
      <c r="F12334" s="96" t="s">
        <v>2321</v>
      </c>
      <c r="G12334" s="96">
        <v>227</v>
      </c>
      <c r="H12334" s="96">
        <v>0.5161</v>
      </c>
      <c r="I12334" s="810">
        <v>1</v>
      </c>
    </row>
    <row r="12335" spans="1:9" x14ac:dyDescent="0.15">
      <c r="A12335" s="694" t="s">
        <v>14707</v>
      </c>
      <c r="B12335" s="96">
        <v>85379</v>
      </c>
      <c r="C12335" s="96">
        <v>22</v>
      </c>
      <c r="D12335" s="97">
        <v>25348676</v>
      </c>
      <c r="E12335" s="97">
        <v>25593415</v>
      </c>
      <c r="F12335" s="96" t="s">
        <v>2321</v>
      </c>
      <c r="G12335" s="96">
        <v>703</v>
      </c>
      <c r="H12335" s="96">
        <v>0.51615</v>
      </c>
      <c r="I12335" s="810">
        <v>1</v>
      </c>
    </row>
    <row r="12336" spans="1:9" x14ac:dyDescent="0.15">
      <c r="A12336" s="694" t="s">
        <v>14708</v>
      </c>
      <c r="B12336" s="96">
        <v>440957</v>
      </c>
      <c r="C12336" s="96">
        <v>3</v>
      </c>
      <c r="D12336" s="97">
        <v>52570002</v>
      </c>
      <c r="E12336" s="97">
        <v>52574586</v>
      </c>
      <c r="F12336" s="96" t="s">
        <v>2321</v>
      </c>
      <c r="G12336" s="96">
        <v>15</v>
      </c>
      <c r="H12336" s="96">
        <v>0.51617999999999997</v>
      </c>
      <c r="I12336" s="810">
        <v>1</v>
      </c>
    </row>
    <row r="12337" spans="1:9" x14ac:dyDescent="0.15">
      <c r="A12337" s="694" t="s">
        <v>14709</v>
      </c>
      <c r="B12337" s="96">
        <v>29896</v>
      </c>
      <c r="C12337" s="96">
        <v>7</v>
      </c>
      <c r="D12337" s="97">
        <v>23544399</v>
      </c>
      <c r="E12337" s="97">
        <v>23571656</v>
      </c>
      <c r="F12337" s="96" t="s">
        <v>2328</v>
      </c>
      <c r="G12337" s="96">
        <v>66</v>
      </c>
      <c r="H12337" s="96">
        <v>0.51620999999999995</v>
      </c>
      <c r="I12337" s="810">
        <v>1</v>
      </c>
    </row>
    <row r="12338" spans="1:9" x14ac:dyDescent="0.15">
      <c r="A12338" s="694" t="s">
        <v>14710</v>
      </c>
      <c r="B12338" s="96">
        <v>29781</v>
      </c>
      <c r="C12338" s="96">
        <v>22</v>
      </c>
      <c r="D12338" s="97">
        <v>50946645</v>
      </c>
      <c r="E12338" s="97">
        <v>50963209</v>
      </c>
      <c r="F12338" s="96" t="s">
        <v>2321</v>
      </c>
      <c r="G12338" s="96">
        <v>58</v>
      </c>
      <c r="H12338" s="96">
        <v>0.51634999999999998</v>
      </c>
      <c r="I12338" s="810">
        <v>1</v>
      </c>
    </row>
    <row r="12339" spans="1:9" x14ac:dyDescent="0.15">
      <c r="A12339" s="694" t="s">
        <v>14711</v>
      </c>
      <c r="B12339" s="96">
        <v>7124</v>
      </c>
      <c r="C12339" s="96">
        <v>6</v>
      </c>
      <c r="D12339" s="97">
        <v>31543344</v>
      </c>
      <c r="E12339" s="97">
        <v>31546113</v>
      </c>
      <c r="F12339" s="96" t="s">
        <v>2321</v>
      </c>
      <c r="G12339" s="96">
        <v>6</v>
      </c>
      <c r="H12339" s="96">
        <v>0.51641999999999999</v>
      </c>
      <c r="I12339" s="810">
        <v>1</v>
      </c>
    </row>
    <row r="12340" spans="1:9" x14ac:dyDescent="0.15">
      <c r="A12340" s="694" t="s">
        <v>14712</v>
      </c>
      <c r="B12340" s="96">
        <v>84217</v>
      </c>
      <c r="C12340" s="96">
        <v>1</v>
      </c>
      <c r="D12340" s="97">
        <v>42896000</v>
      </c>
      <c r="E12340" s="97">
        <v>42921938</v>
      </c>
      <c r="F12340" s="96" t="s">
        <v>2328</v>
      </c>
      <c r="G12340" s="96">
        <v>94</v>
      </c>
      <c r="H12340" s="96">
        <v>0.51658999999999999</v>
      </c>
      <c r="I12340" s="810">
        <v>1</v>
      </c>
    </row>
    <row r="12341" spans="1:9" x14ac:dyDescent="0.15">
      <c r="A12341" s="694" t="s">
        <v>14713</v>
      </c>
      <c r="B12341" s="96">
        <v>23139</v>
      </c>
      <c r="C12341" s="96">
        <v>1</v>
      </c>
      <c r="D12341" s="97">
        <v>46269269</v>
      </c>
      <c r="E12341" s="97">
        <v>46501796</v>
      </c>
      <c r="F12341" s="96" t="s">
        <v>2321</v>
      </c>
      <c r="G12341" s="96">
        <v>681</v>
      </c>
      <c r="H12341" s="96">
        <v>0.51663000000000003</v>
      </c>
      <c r="I12341" s="810">
        <v>1</v>
      </c>
    </row>
    <row r="12342" spans="1:9" x14ac:dyDescent="0.15">
      <c r="A12342" s="694" t="s">
        <v>14714</v>
      </c>
      <c r="B12342" s="96">
        <v>23398</v>
      </c>
      <c r="C12342" s="96">
        <v>5</v>
      </c>
      <c r="D12342" s="97">
        <v>64859063</v>
      </c>
      <c r="E12342" s="97">
        <v>64883376</v>
      </c>
      <c r="F12342" s="96" t="s">
        <v>2321</v>
      </c>
      <c r="G12342" s="96">
        <v>81</v>
      </c>
      <c r="H12342" s="96">
        <v>0.51670000000000005</v>
      </c>
      <c r="I12342" s="810">
        <v>1</v>
      </c>
    </row>
    <row r="12343" spans="1:9" x14ac:dyDescent="0.15">
      <c r="A12343" s="694" t="s">
        <v>14715</v>
      </c>
      <c r="B12343" s="96">
        <v>10827</v>
      </c>
      <c r="C12343" s="96">
        <v>5</v>
      </c>
      <c r="D12343" s="97">
        <v>153369723</v>
      </c>
      <c r="E12343" s="97">
        <v>153418497</v>
      </c>
      <c r="F12343" s="96" t="s">
        <v>2328</v>
      </c>
      <c r="G12343" s="96">
        <v>188</v>
      </c>
      <c r="H12343" s="96">
        <v>0.51680999999999999</v>
      </c>
      <c r="I12343" s="810">
        <v>1</v>
      </c>
    </row>
    <row r="12344" spans="1:9" x14ac:dyDescent="0.15">
      <c r="A12344" s="694" t="s">
        <v>14716</v>
      </c>
      <c r="B12344" s="96">
        <v>26083</v>
      </c>
      <c r="C12344" s="96">
        <v>17</v>
      </c>
      <c r="D12344" s="97">
        <v>28884124</v>
      </c>
      <c r="E12344" s="97">
        <v>28890511</v>
      </c>
      <c r="F12344" s="96" t="s">
        <v>2321</v>
      </c>
      <c r="G12344" s="96">
        <v>16</v>
      </c>
      <c r="H12344" s="96">
        <v>0.51690999999999998</v>
      </c>
      <c r="I12344" s="810">
        <v>1</v>
      </c>
    </row>
    <row r="12345" spans="1:9" x14ac:dyDescent="0.15">
      <c r="A12345" s="694" t="s">
        <v>14717</v>
      </c>
      <c r="B12345" s="96">
        <v>5629</v>
      </c>
      <c r="C12345" s="96">
        <v>1</v>
      </c>
      <c r="D12345" s="97">
        <v>214161278</v>
      </c>
      <c r="E12345" s="97">
        <v>214214853</v>
      </c>
      <c r="F12345" s="96" t="s">
        <v>2321</v>
      </c>
      <c r="G12345" s="96">
        <v>130</v>
      </c>
      <c r="H12345" s="96">
        <v>0.51700000000000002</v>
      </c>
      <c r="I12345" s="810">
        <v>1</v>
      </c>
    </row>
    <row r="12346" spans="1:9" x14ac:dyDescent="0.15">
      <c r="A12346" s="694" t="s">
        <v>14718</v>
      </c>
      <c r="B12346" s="96">
        <v>130120</v>
      </c>
      <c r="C12346" s="96">
        <v>2</v>
      </c>
      <c r="D12346" s="97">
        <v>79252812</v>
      </c>
      <c r="E12346" s="97">
        <v>79255630</v>
      </c>
      <c r="F12346" s="96" t="s">
        <v>2321</v>
      </c>
      <c r="G12346" s="96">
        <v>18</v>
      </c>
      <c r="H12346" s="96">
        <v>0.51702000000000004</v>
      </c>
      <c r="I12346" s="810">
        <v>1</v>
      </c>
    </row>
    <row r="12347" spans="1:9" x14ac:dyDescent="0.15">
      <c r="A12347" s="694" t="s">
        <v>14719</v>
      </c>
      <c r="B12347" s="96">
        <v>389203</v>
      </c>
      <c r="C12347" s="96">
        <v>4</v>
      </c>
      <c r="D12347" s="97">
        <v>25915528</v>
      </c>
      <c r="E12347" s="97">
        <v>25931501</v>
      </c>
      <c r="F12347" s="96" t="s">
        <v>2321</v>
      </c>
      <c r="G12347" s="96">
        <v>42</v>
      </c>
      <c r="H12347" s="96">
        <v>0.51722000000000001</v>
      </c>
      <c r="I12347" s="810">
        <v>1</v>
      </c>
    </row>
    <row r="12348" spans="1:9" x14ac:dyDescent="0.15">
      <c r="A12348" s="694" t="s">
        <v>14720</v>
      </c>
      <c r="B12348" s="96">
        <v>27285</v>
      </c>
      <c r="C12348" s="96">
        <v>1</v>
      </c>
      <c r="D12348" s="97">
        <v>36549676</v>
      </c>
      <c r="E12348" s="97">
        <v>36553877</v>
      </c>
      <c r="F12348" s="96" t="s">
        <v>2321</v>
      </c>
      <c r="G12348" s="96">
        <v>9</v>
      </c>
      <c r="H12348" s="96">
        <v>0.51737</v>
      </c>
      <c r="I12348" s="810">
        <v>1</v>
      </c>
    </row>
    <row r="12349" spans="1:9" x14ac:dyDescent="0.15">
      <c r="A12349" s="694" t="s">
        <v>14721</v>
      </c>
      <c r="B12349" s="96">
        <v>966</v>
      </c>
      <c r="C12349" s="96">
        <v>11</v>
      </c>
      <c r="D12349" s="97">
        <v>33724556</v>
      </c>
      <c r="E12349" s="97">
        <v>33758025</v>
      </c>
      <c r="F12349" s="96" t="s">
        <v>2328</v>
      </c>
      <c r="G12349" s="96">
        <v>120</v>
      </c>
      <c r="H12349" s="96">
        <v>0.51741000000000004</v>
      </c>
      <c r="I12349" s="810">
        <v>1</v>
      </c>
    </row>
    <row r="12350" spans="1:9" x14ac:dyDescent="0.15">
      <c r="A12350" s="694" t="s">
        <v>14722</v>
      </c>
      <c r="B12350" s="96">
        <v>256764</v>
      </c>
      <c r="C12350" s="96">
        <v>15</v>
      </c>
      <c r="D12350" s="97">
        <v>53805938</v>
      </c>
      <c r="E12350" s="97">
        <v>54055075</v>
      </c>
      <c r="F12350" s="96" t="s">
        <v>2328</v>
      </c>
      <c r="G12350" s="96">
        <v>1149</v>
      </c>
      <c r="H12350" s="96">
        <v>0.51751000000000003</v>
      </c>
      <c r="I12350" s="810">
        <v>1</v>
      </c>
    </row>
    <row r="12351" spans="1:9" x14ac:dyDescent="0.15">
      <c r="A12351" s="694" t="s">
        <v>14723</v>
      </c>
      <c r="B12351" s="96">
        <v>4921</v>
      </c>
      <c r="C12351" s="96">
        <v>1</v>
      </c>
      <c r="D12351" s="97">
        <v>162602228</v>
      </c>
      <c r="E12351" s="97">
        <v>162756409</v>
      </c>
      <c r="F12351" s="96" t="s">
        <v>2321</v>
      </c>
      <c r="G12351" s="96">
        <v>496</v>
      </c>
      <c r="H12351" s="96">
        <v>0.51751999999999998</v>
      </c>
      <c r="I12351" s="810">
        <v>1</v>
      </c>
    </row>
    <row r="12352" spans="1:9" x14ac:dyDescent="0.15">
      <c r="A12352" s="694" t="s">
        <v>14724</v>
      </c>
      <c r="B12352" s="96">
        <v>221060</v>
      </c>
      <c r="C12352" s="96">
        <v>10</v>
      </c>
      <c r="D12352" s="97">
        <v>15137384</v>
      </c>
      <c r="E12352" s="97">
        <v>15139318</v>
      </c>
      <c r="F12352" s="96" t="s">
        <v>2328</v>
      </c>
      <c r="G12352" s="96">
        <v>7</v>
      </c>
      <c r="H12352" s="96">
        <v>0.51783000000000001</v>
      </c>
      <c r="I12352" s="810">
        <v>1</v>
      </c>
    </row>
    <row r="12353" spans="1:9" x14ac:dyDescent="0.15">
      <c r="A12353" s="694" t="s">
        <v>14725</v>
      </c>
      <c r="B12353" s="96">
        <v>2948</v>
      </c>
      <c r="C12353" s="96">
        <v>1</v>
      </c>
      <c r="D12353" s="97">
        <v>110198698</v>
      </c>
      <c r="E12353" s="97">
        <v>110208123</v>
      </c>
      <c r="F12353" s="96" t="s">
        <v>2321</v>
      </c>
      <c r="G12353" s="96">
        <v>26</v>
      </c>
      <c r="H12353" s="96">
        <v>0.5181</v>
      </c>
      <c r="I12353" s="810">
        <v>1</v>
      </c>
    </row>
    <row r="12354" spans="1:9" x14ac:dyDescent="0.15">
      <c r="A12354" s="694" t="s">
        <v>14726</v>
      </c>
      <c r="B12354" s="96">
        <v>5717</v>
      </c>
      <c r="C12354" s="96">
        <v>17</v>
      </c>
      <c r="D12354" s="97">
        <v>30771481</v>
      </c>
      <c r="E12354" s="97">
        <v>30810337</v>
      </c>
      <c r="F12354" s="96" t="s">
        <v>2321</v>
      </c>
      <c r="G12354" s="96">
        <v>58</v>
      </c>
      <c r="H12354" s="96">
        <v>0.51810999999999996</v>
      </c>
      <c r="I12354" s="810">
        <v>1</v>
      </c>
    </row>
    <row r="12355" spans="1:9" x14ac:dyDescent="0.15">
      <c r="A12355" s="694" t="s">
        <v>14727</v>
      </c>
      <c r="B12355" s="96">
        <v>100526694</v>
      </c>
      <c r="C12355" s="96">
        <v>9</v>
      </c>
      <c r="D12355" s="97">
        <v>103204188</v>
      </c>
      <c r="E12355" s="97">
        <v>103339918</v>
      </c>
      <c r="F12355" s="96" t="s">
        <v>2321</v>
      </c>
      <c r="G12355" s="96">
        <v>413</v>
      </c>
      <c r="H12355" s="96">
        <v>0.51819000000000004</v>
      </c>
      <c r="I12355" s="810">
        <v>1</v>
      </c>
    </row>
    <row r="12356" spans="1:9" x14ac:dyDescent="0.15">
      <c r="A12356" s="694" t="s">
        <v>14728</v>
      </c>
      <c r="B12356" s="96">
        <v>8739</v>
      </c>
      <c r="C12356" s="96">
        <v>12</v>
      </c>
      <c r="D12356" s="97">
        <v>117298225</v>
      </c>
      <c r="E12356" s="97">
        <v>117319232</v>
      </c>
      <c r="F12356" s="96" t="s">
        <v>2328</v>
      </c>
      <c r="G12356" s="96">
        <v>47</v>
      </c>
      <c r="H12356" s="96">
        <v>0.51819999999999999</v>
      </c>
      <c r="I12356" s="810">
        <v>1</v>
      </c>
    </row>
    <row r="12357" spans="1:9" x14ac:dyDescent="0.15">
      <c r="A12357" s="694" t="s">
        <v>14729</v>
      </c>
      <c r="B12357" s="96">
        <v>6389</v>
      </c>
      <c r="C12357" s="96">
        <v>5</v>
      </c>
      <c r="D12357" s="97">
        <v>218338</v>
      </c>
      <c r="E12357" s="97">
        <v>256815</v>
      </c>
      <c r="F12357" s="96" t="s">
        <v>2321</v>
      </c>
      <c r="G12357" s="96">
        <v>217</v>
      </c>
      <c r="H12357" s="96">
        <v>0.51824999999999999</v>
      </c>
      <c r="I12357" s="810">
        <v>1</v>
      </c>
    </row>
    <row r="12358" spans="1:9" x14ac:dyDescent="0.15">
      <c r="A12358" s="694" t="s">
        <v>14730</v>
      </c>
      <c r="B12358" s="96">
        <v>9057</v>
      </c>
      <c r="C12358" s="96">
        <v>16</v>
      </c>
      <c r="D12358" s="97">
        <v>68298419</v>
      </c>
      <c r="E12358" s="97">
        <v>68335726</v>
      </c>
      <c r="F12358" s="96" t="s">
        <v>2321</v>
      </c>
      <c r="G12358" s="96">
        <v>80</v>
      </c>
      <c r="H12358" s="96">
        <v>0.51844000000000001</v>
      </c>
      <c r="I12358" s="810">
        <v>1</v>
      </c>
    </row>
    <row r="12359" spans="1:9" x14ac:dyDescent="0.15">
      <c r="A12359" s="694" t="s">
        <v>14731</v>
      </c>
      <c r="B12359" s="96">
        <v>55568</v>
      </c>
      <c r="C12359" s="96">
        <v>5</v>
      </c>
      <c r="D12359" s="97">
        <v>153570295</v>
      </c>
      <c r="E12359" s="97">
        <v>153800544</v>
      </c>
      <c r="F12359" s="96" t="s">
        <v>2321</v>
      </c>
      <c r="G12359" s="96">
        <v>973</v>
      </c>
      <c r="H12359" s="96">
        <v>0.51849999999999996</v>
      </c>
      <c r="I12359" s="810">
        <v>1</v>
      </c>
    </row>
    <row r="12360" spans="1:9" x14ac:dyDescent="0.15">
      <c r="A12360" s="694" t="s">
        <v>14732</v>
      </c>
      <c r="B12360" s="96">
        <v>125988</v>
      </c>
      <c r="C12360" s="96">
        <v>19</v>
      </c>
      <c r="D12360" s="97">
        <v>5678425</v>
      </c>
      <c r="E12360" s="97">
        <v>5680911</v>
      </c>
      <c r="F12360" s="96" t="s">
        <v>2328</v>
      </c>
      <c r="G12360" s="96">
        <v>5</v>
      </c>
      <c r="H12360" s="96">
        <v>0.51851000000000003</v>
      </c>
      <c r="I12360" s="810">
        <v>1</v>
      </c>
    </row>
    <row r="12361" spans="1:9" x14ac:dyDescent="0.15">
      <c r="A12361" s="694" t="s">
        <v>14733</v>
      </c>
      <c r="B12361" s="96">
        <v>203260</v>
      </c>
      <c r="C12361" s="96">
        <v>9</v>
      </c>
      <c r="D12361" s="97">
        <v>35658279</v>
      </c>
      <c r="E12361" s="97">
        <v>35661500</v>
      </c>
      <c r="F12361" s="96" t="s">
        <v>2321</v>
      </c>
      <c r="G12361" s="96">
        <v>17</v>
      </c>
      <c r="H12361" s="96">
        <v>0.51851999999999998</v>
      </c>
      <c r="I12361" s="810">
        <v>1</v>
      </c>
    </row>
    <row r="12362" spans="1:9" x14ac:dyDescent="0.15">
      <c r="A12362" s="694" t="s">
        <v>14734</v>
      </c>
      <c r="B12362" s="96">
        <v>4324</v>
      </c>
      <c r="C12362" s="96">
        <v>16</v>
      </c>
      <c r="D12362" s="97">
        <v>58059282</v>
      </c>
      <c r="E12362" s="97">
        <v>58080805</v>
      </c>
      <c r="F12362" s="96" t="s">
        <v>2321</v>
      </c>
      <c r="G12362" s="96">
        <v>53</v>
      </c>
      <c r="H12362" s="96">
        <v>0.51861000000000002</v>
      </c>
      <c r="I12362" s="810">
        <v>1</v>
      </c>
    </row>
    <row r="12363" spans="1:9" x14ac:dyDescent="0.15">
      <c r="A12363" s="694" t="s">
        <v>14735</v>
      </c>
      <c r="B12363" s="96">
        <v>10575</v>
      </c>
      <c r="C12363" s="96">
        <v>2</v>
      </c>
      <c r="D12363" s="97">
        <v>62095262</v>
      </c>
      <c r="E12363" s="97">
        <v>62115806</v>
      </c>
      <c r="F12363" s="96" t="s">
        <v>2328</v>
      </c>
      <c r="G12363" s="96">
        <v>80</v>
      </c>
      <c r="H12363" s="96">
        <v>0.51861999999999997</v>
      </c>
      <c r="I12363" s="810">
        <v>1</v>
      </c>
    </row>
    <row r="12364" spans="1:9" x14ac:dyDescent="0.15">
      <c r="A12364" s="694" t="s">
        <v>14736</v>
      </c>
      <c r="B12364" s="96">
        <v>200504</v>
      </c>
      <c r="C12364" s="96">
        <v>2</v>
      </c>
      <c r="D12364" s="97">
        <v>69172364</v>
      </c>
      <c r="E12364" s="97">
        <v>69180102</v>
      </c>
      <c r="F12364" s="96" t="s">
        <v>2328</v>
      </c>
      <c r="G12364" s="96">
        <v>31</v>
      </c>
      <c r="H12364" s="96">
        <v>0.51863000000000004</v>
      </c>
      <c r="I12364" s="810">
        <v>1</v>
      </c>
    </row>
    <row r="12365" spans="1:9" x14ac:dyDescent="0.15">
      <c r="A12365" s="694" t="s">
        <v>14737</v>
      </c>
      <c r="B12365" s="96">
        <v>3209</v>
      </c>
      <c r="C12365" s="96">
        <v>7</v>
      </c>
      <c r="D12365" s="97">
        <v>27236499</v>
      </c>
      <c r="E12365" s="97">
        <v>27239725</v>
      </c>
      <c r="F12365" s="96" t="s">
        <v>2328</v>
      </c>
      <c r="G12365" s="96">
        <v>7</v>
      </c>
      <c r="H12365" s="96">
        <v>0.51870000000000005</v>
      </c>
      <c r="I12365" s="810">
        <v>1</v>
      </c>
    </row>
    <row r="12366" spans="1:9" x14ac:dyDescent="0.15">
      <c r="A12366" s="694" t="s">
        <v>14738</v>
      </c>
      <c r="B12366" s="96">
        <v>6957</v>
      </c>
      <c r="C12366" s="96">
        <v>7</v>
      </c>
      <c r="D12366" s="97">
        <v>141998851</v>
      </c>
      <c r="E12366" s="97">
        <v>142510972</v>
      </c>
      <c r="F12366" s="96" t="s">
        <v>2321</v>
      </c>
      <c r="G12366" s="96">
        <v>1302</v>
      </c>
      <c r="H12366" s="96">
        <v>0.51871999999999996</v>
      </c>
      <c r="I12366" s="810">
        <v>1</v>
      </c>
    </row>
    <row r="12367" spans="1:9" x14ac:dyDescent="0.15">
      <c r="A12367" s="694" t="s">
        <v>14739</v>
      </c>
      <c r="B12367" s="96">
        <v>4499</v>
      </c>
      <c r="C12367" s="96">
        <v>16</v>
      </c>
      <c r="D12367" s="97">
        <v>56666534</v>
      </c>
      <c r="E12367" s="97">
        <v>56667898</v>
      </c>
      <c r="F12367" s="96" t="s">
        <v>2321</v>
      </c>
      <c r="G12367" s="96">
        <v>10</v>
      </c>
      <c r="H12367" s="96">
        <v>0.51878000000000002</v>
      </c>
      <c r="I12367" s="810">
        <v>1</v>
      </c>
    </row>
    <row r="12368" spans="1:9" x14ac:dyDescent="0.15">
      <c r="A12368" s="694" t="s">
        <v>1589</v>
      </c>
      <c r="B12368" s="96">
        <v>219</v>
      </c>
      <c r="C12368" s="96">
        <v>9</v>
      </c>
      <c r="D12368" s="97">
        <v>38392661</v>
      </c>
      <c r="E12368" s="97">
        <v>38398662</v>
      </c>
      <c r="F12368" s="96" t="s">
        <v>2321</v>
      </c>
      <c r="G12368" s="96">
        <v>34</v>
      </c>
      <c r="H12368" s="96">
        <v>0.51883999999999997</v>
      </c>
      <c r="I12368" s="810">
        <v>1</v>
      </c>
    </row>
    <row r="12369" spans="1:9" x14ac:dyDescent="0.15">
      <c r="A12369" s="694" t="s">
        <v>14740</v>
      </c>
      <c r="B12369" s="96">
        <v>148022</v>
      </c>
      <c r="C12369" s="96">
        <v>19</v>
      </c>
      <c r="D12369" s="97">
        <v>4815936</v>
      </c>
      <c r="E12369" s="97">
        <v>4831754</v>
      </c>
      <c r="F12369" s="96" t="s">
        <v>2328</v>
      </c>
      <c r="G12369" s="96">
        <v>56</v>
      </c>
      <c r="H12369" s="96">
        <v>0.51888000000000001</v>
      </c>
      <c r="I12369" s="810">
        <v>1</v>
      </c>
    </row>
    <row r="12370" spans="1:9" x14ac:dyDescent="0.15">
      <c r="A12370" s="694" t="s">
        <v>14741</v>
      </c>
      <c r="B12370" s="96">
        <v>1401</v>
      </c>
      <c r="C12370" s="96">
        <v>1</v>
      </c>
      <c r="D12370" s="97">
        <v>159682079</v>
      </c>
      <c r="E12370" s="97">
        <v>159684396</v>
      </c>
      <c r="F12370" s="96" t="s">
        <v>2328</v>
      </c>
      <c r="G12370" s="96">
        <v>6</v>
      </c>
      <c r="H12370" s="96">
        <v>0.51892000000000005</v>
      </c>
      <c r="I12370" s="810">
        <v>1</v>
      </c>
    </row>
    <row r="12371" spans="1:9" x14ac:dyDescent="0.15">
      <c r="A12371" s="694" t="s">
        <v>14742</v>
      </c>
      <c r="B12371" s="96">
        <v>55347</v>
      </c>
      <c r="C12371" s="96">
        <v>3</v>
      </c>
      <c r="D12371" s="97">
        <v>111697723</v>
      </c>
      <c r="E12371" s="97">
        <v>111712215</v>
      </c>
      <c r="F12371" s="96" t="s">
        <v>2321</v>
      </c>
      <c r="G12371" s="96">
        <v>70</v>
      </c>
      <c r="H12371" s="96">
        <v>0.51898999999999995</v>
      </c>
      <c r="I12371" s="810">
        <v>1</v>
      </c>
    </row>
    <row r="12372" spans="1:9" x14ac:dyDescent="0.15">
      <c r="A12372" s="694" t="s">
        <v>14743</v>
      </c>
      <c r="B12372" s="96">
        <v>150590</v>
      </c>
      <c r="C12372" s="96">
        <v>2</v>
      </c>
      <c r="D12372" s="97">
        <v>99758185</v>
      </c>
      <c r="E12372" s="97">
        <v>99767950</v>
      </c>
      <c r="F12372" s="96" t="s">
        <v>2321</v>
      </c>
      <c r="G12372" s="96">
        <v>30</v>
      </c>
      <c r="H12372" s="96">
        <v>0.51900999999999997</v>
      </c>
      <c r="I12372" s="810">
        <v>1</v>
      </c>
    </row>
    <row r="12373" spans="1:9" x14ac:dyDescent="0.15">
      <c r="A12373" s="694" t="s">
        <v>14744</v>
      </c>
      <c r="B12373" s="96">
        <v>283417</v>
      </c>
      <c r="C12373" s="96">
        <v>12</v>
      </c>
      <c r="D12373" s="97">
        <v>63952693</v>
      </c>
      <c r="E12373" s="97">
        <v>64062354</v>
      </c>
      <c r="F12373" s="96" t="s">
        <v>2328</v>
      </c>
      <c r="G12373" s="96">
        <v>385</v>
      </c>
      <c r="H12373" s="96">
        <v>0.51917999999999997</v>
      </c>
      <c r="I12373" s="810">
        <v>1</v>
      </c>
    </row>
    <row r="12374" spans="1:9" x14ac:dyDescent="0.15">
      <c r="A12374" s="694" t="s">
        <v>14745</v>
      </c>
      <c r="B12374" s="924">
        <v>80006</v>
      </c>
      <c r="C12374" s="96">
        <v>5</v>
      </c>
      <c r="D12374" s="97">
        <v>64920558</v>
      </c>
      <c r="E12374" s="97">
        <v>64961954</v>
      </c>
      <c r="F12374" s="96" t="s">
        <v>2321</v>
      </c>
      <c r="G12374" s="96">
        <v>143</v>
      </c>
      <c r="H12374" s="96">
        <v>0.51919999999999999</v>
      </c>
      <c r="I12374" s="810">
        <v>1</v>
      </c>
    </row>
    <row r="12375" spans="1:9" x14ac:dyDescent="0.15">
      <c r="A12375" s="694" t="s">
        <v>14746</v>
      </c>
      <c r="B12375" s="96">
        <v>255758</v>
      </c>
      <c r="C12375" s="96">
        <v>3</v>
      </c>
      <c r="D12375" s="97">
        <v>196018090</v>
      </c>
      <c r="E12375" s="97">
        <v>196045165</v>
      </c>
      <c r="F12375" s="96" t="s">
        <v>2328</v>
      </c>
      <c r="G12375" s="96">
        <v>67</v>
      </c>
      <c r="H12375" s="96">
        <v>0.51922999999999997</v>
      </c>
      <c r="I12375" s="810">
        <v>1</v>
      </c>
    </row>
    <row r="12376" spans="1:9" x14ac:dyDescent="0.15">
      <c r="A12376" s="694" t="s">
        <v>14747</v>
      </c>
      <c r="B12376" s="96">
        <v>155368</v>
      </c>
      <c r="C12376" s="96">
        <v>7</v>
      </c>
      <c r="D12376" s="97">
        <v>73248920</v>
      </c>
      <c r="E12376" s="97">
        <v>73256855</v>
      </c>
      <c r="F12376" s="96" t="s">
        <v>2328</v>
      </c>
      <c r="G12376" s="96">
        <v>16</v>
      </c>
      <c r="H12376" s="96">
        <v>0.51926000000000005</v>
      </c>
      <c r="I12376" s="810">
        <v>1</v>
      </c>
    </row>
    <row r="12377" spans="1:9" x14ac:dyDescent="0.15">
      <c r="A12377" s="694" t="s">
        <v>14748</v>
      </c>
      <c r="B12377" s="96">
        <v>3422</v>
      </c>
      <c r="C12377" s="96">
        <v>10</v>
      </c>
      <c r="D12377" s="97">
        <v>1085963</v>
      </c>
      <c r="E12377" s="97">
        <v>1095061</v>
      </c>
      <c r="F12377" s="96" t="s">
        <v>2328</v>
      </c>
      <c r="G12377" s="96">
        <v>41</v>
      </c>
      <c r="H12377" s="96">
        <v>0.51929000000000003</v>
      </c>
      <c r="I12377" s="810">
        <v>1</v>
      </c>
    </row>
    <row r="12378" spans="1:9" x14ac:dyDescent="0.15">
      <c r="A12378" s="694" t="s">
        <v>14749</v>
      </c>
      <c r="B12378" s="96">
        <v>29121</v>
      </c>
      <c r="C12378" s="96">
        <v>12</v>
      </c>
      <c r="D12378" s="97">
        <v>9822304</v>
      </c>
      <c r="E12378" s="97">
        <v>9852151</v>
      </c>
      <c r="F12378" s="96" t="s">
        <v>2321</v>
      </c>
      <c r="G12378" s="96">
        <v>122</v>
      </c>
      <c r="H12378" s="96">
        <v>0.51929999999999998</v>
      </c>
      <c r="I12378" s="810">
        <v>1</v>
      </c>
    </row>
    <row r="12379" spans="1:9" x14ac:dyDescent="0.15">
      <c r="A12379" s="694" t="s">
        <v>14750</v>
      </c>
      <c r="B12379" s="96">
        <v>50831</v>
      </c>
      <c r="C12379" s="96">
        <v>7</v>
      </c>
      <c r="D12379" s="97">
        <v>141463897</v>
      </c>
      <c r="E12379" s="97">
        <v>141464997</v>
      </c>
      <c r="F12379" s="96" t="s">
        <v>2321</v>
      </c>
      <c r="G12379" s="96">
        <v>3</v>
      </c>
      <c r="H12379" s="96">
        <v>0.51929999999999998</v>
      </c>
      <c r="I12379" s="810">
        <v>1</v>
      </c>
    </row>
    <row r="12380" spans="1:9" x14ac:dyDescent="0.15">
      <c r="A12380" s="694" t="s">
        <v>14751</v>
      </c>
      <c r="B12380" s="96">
        <v>134145</v>
      </c>
      <c r="C12380" s="96">
        <v>5</v>
      </c>
      <c r="D12380" s="97">
        <v>10225619</v>
      </c>
      <c r="E12380" s="97">
        <v>10250145</v>
      </c>
      <c r="F12380" s="96" t="s">
        <v>2328</v>
      </c>
      <c r="G12380" s="96">
        <v>143</v>
      </c>
      <c r="H12380" s="96">
        <v>0.51932</v>
      </c>
      <c r="I12380" s="810">
        <v>1</v>
      </c>
    </row>
    <row r="12381" spans="1:9" x14ac:dyDescent="0.15">
      <c r="A12381" s="694" t="s">
        <v>14752</v>
      </c>
      <c r="B12381" s="96">
        <v>1164</v>
      </c>
      <c r="C12381" s="96">
        <v>9</v>
      </c>
      <c r="D12381" s="97">
        <v>91926113</v>
      </c>
      <c r="E12381" s="97">
        <v>91931618</v>
      </c>
      <c r="F12381" s="96" t="s">
        <v>2321</v>
      </c>
      <c r="G12381" s="96">
        <v>24</v>
      </c>
      <c r="H12381" s="96">
        <v>0.51937999999999995</v>
      </c>
      <c r="I12381" s="810">
        <v>1</v>
      </c>
    </row>
    <row r="12382" spans="1:9" x14ac:dyDescent="0.15">
      <c r="A12382" s="694" t="s">
        <v>14753</v>
      </c>
      <c r="B12382" s="96">
        <v>85364</v>
      </c>
      <c r="C12382" s="96">
        <v>20</v>
      </c>
      <c r="D12382" s="97">
        <v>278204</v>
      </c>
      <c r="E12382" s="97">
        <v>280965</v>
      </c>
      <c r="F12382" s="96" t="s">
        <v>2321</v>
      </c>
      <c r="G12382" s="96">
        <v>5</v>
      </c>
      <c r="H12382" s="96">
        <v>0.51941000000000004</v>
      </c>
      <c r="I12382" s="810">
        <v>1</v>
      </c>
    </row>
    <row r="12383" spans="1:9" x14ac:dyDescent="0.15">
      <c r="A12383" s="694" t="s">
        <v>14754</v>
      </c>
      <c r="B12383" s="96">
        <v>92815</v>
      </c>
      <c r="C12383" s="96">
        <v>1</v>
      </c>
      <c r="D12383" s="97">
        <v>228645065</v>
      </c>
      <c r="E12383" s="97">
        <v>228645560</v>
      </c>
      <c r="F12383" s="96" t="s">
        <v>2328</v>
      </c>
      <c r="G12383" s="96">
        <v>1</v>
      </c>
      <c r="H12383" s="96">
        <v>0.51959999999999995</v>
      </c>
      <c r="I12383" s="810">
        <v>1</v>
      </c>
    </row>
    <row r="12384" spans="1:9" x14ac:dyDescent="0.15">
      <c r="A12384" s="694" t="s">
        <v>14755</v>
      </c>
      <c r="B12384" s="96">
        <v>9901</v>
      </c>
      <c r="C12384" s="96">
        <v>3</v>
      </c>
      <c r="D12384" s="97">
        <v>9022275</v>
      </c>
      <c r="E12384" s="97">
        <v>9291369</v>
      </c>
      <c r="F12384" s="96" t="s">
        <v>2328</v>
      </c>
      <c r="G12384" s="96">
        <v>1001</v>
      </c>
      <c r="H12384" s="96">
        <v>0.51961999999999997</v>
      </c>
      <c r="I12384" s="810">
        <v>1</v>
      </c>
    </row>
    <row r="12385" spans="1:9" x14ac:dyDescent="0.15">
      <c r="A12385" s="694" t="s">
        <v>14756</v>
      </c>
      <c r="B12385" s="96">
        <v>127623</v>
      </c>
      <c r="C12385" s="96">
        <v>1</v>
      </c>
      <c r="D12385" s="97">
        <v>247614331</v>
      </c>
      <c r="E12385" s="97">
        <v>247615284</v>
      </c>
      <c r="F12385" s="96" t="s">
        <v>2328</v>
      </c>
      <c r="G12385" s="96">
        <v>6</v>
      </c>
      <c r="H12385" s="96">
        <v>0.51978000000000002</v>
      </c>
      <c r="I12385" s="810">
        <v>1</v>
      </c>
    </row>
    <row r="12386" spans="1:9" x14ac:dyDescent="0.15">
      <c r="A12386" s="694" t="s">
        <v>14757</v>
      </c>
      <c r="B12386" s="96">
        <v>29108</v>
      </c>
      <c r="C12386" s="96">
        <v>16</v>
      </c>
      <c r="D12386" s="97">
        <v>31212807</v>
      </c>
      <c r="E12386" s="97">
        <v>31214097</v>
      </c>
      <c r="F12386" s="96" t="s">
        <v>2328</v>
      </c>
      <c r="G12386" s="96">
        <v>2</v>
      </c>
      <c r="H12386" s="96">
        <v>0.51978999999999997</v>
      </c>
      <c r="I12386" s="810">
        <v>1</v>
      </c>
    </row>
    <row r="12387" spans="1:9" x14ac:dyDescent="0.15">
      <c r="A12387" s="694" t="s">
        <v>14758</v>
      </c>
      <c r="B12387" s="96">
        <v>25796</v>
      </c>
      <c r="C12387" s="96">
        <v>19</v>
      </c>
      <c r="D12387" s="97">
        <v>17622278</v>
      </c>
      <c r="E12387" s="97">
        <v>17632097</v>
      </c>
      <c r="F12387" s="96" t="s">
        <v>2321</v>
      </c>
      <c r="G12387" s="96">
        <v>33</v>
      </c>
      <c r="H12387" s="96">
        <v>0.51980000000000004</v>
      </c>
      <c r="I12387" s="810">
        <v>1</v>
      </c>
    </row>
    <row r="12388" spans="1:9" x14ac:dyDescent="0.15">
      <c r="A12388" s="694" t="s">
        <v>14759</v>
      </c>
      <c r="B12388" s="96">
        <v>9970</v>
      </c>
      <c r="C12388" s="96">
        <v>1</v>
      </c>
      <c r="D12388" s="97">
        <v>161199456</v>
      </c>
      <c r="E12388" s="97">
        <v>161208432</v>
      </c>
      <c r="F12388" s="96" t="s">
        <v>2328</v>
      </c>
      <c r="G12388" s="96">
        <v>31</v>
      </c>
      <c r="H12388" s="96">
        <v>0.51990999999999998</v>
      </c>
      <c r="I12388" s="810">
        <v>1</v>
      </c>
    </row>
    <row r="12389" spans="1:9" x14ac:dyDescent="0.15">
      <c r="A12389" s="694" t="s">
        <v>14760</v>
      </c>
      <c r="B12389" s="96">
        <v>23265</v>
      </c>
      <c r="C12389" s="96">
        <v>17</v>
      </c>
      <c r="D12389" s="97">
        <v>74077086</v>
      </c>
      <c r="E12389" s="97">
        <v>74099868</v>
      </c>
      <c r="F12389" s="96" t="s">
        <v>2328</v>
      </c>
      <c r="G12389" s="96">
        <v>75</v>
      </c>
      <c r="H12389" s="96">
        <v>0.52002000000000004</v>
      </c>
      <c r="I12389" s="810">
        <v>1</v>
      </c>
    </row>
    <row r="12390" spans="1:9" x14ac:dyDescent="0.15">
      <c r="A12390" s="694" t="s">
        <v>14761</v>
      </c>
      <c r="B12390" s="96">
        <v>57489</v>
      </c>
      <c r="C12390" s="96">
        <v>1</v>
      </c>
      <c r="D12390" s="97">
        <v>86812507</v>
      </c>
      <c r="E12390" s="97">
        <v>86862025</v>
      </c>
      <c r="F12390" s="96" t="s">
        <v>2328</v>
      </c>
      <c r="G12390" s="96">
        <v>209</v>
      </c>
      <c r="H12390" s="96">
        <v>0.52015</v>
      </c>
      <c r="I12390" s="810">
        <v>1</v>
      </c>
    </row>
    <row r="12391" spans="1:9" x14ac:dyDescent="0.15">
      <c r="A12391" s="694" t="s">
        <v>14762</v>
      </c>
      <c r="B12391" s="96">
        <v>2532</v>
      </c>
      <c r="C12391" s="96">
        <v>1</v>
      </c>
      <c r="D12391" s="97">
        <v>159173803</v>
      </c>
      <c r="E12391" s="97">
        <v>159176290</v>
      </c>
      <c r="F12391" s="96" t="s">
        <v>2321</v>
      </c>
      <c r="G12391" s="96">
        <v>15</v>
      </c>
      <c r="H12391" s="96">
        <v>0.52022999999999997</v>
      </c>
      <c r="I12391" s="810">
        <v>1</v>
      </c>
    </row>
    <row r="12392" spans="1:9" x14ac:dyDescent="0.15">
      <c r="A12392" s="694" t="s">
        <v>14763</v>
      </c>
      <c r="B12392" s="96">
        <v>56141</v>
      </c>
      <c r="C12392" s="96">
        <v>5</v>
      </c>
      <c r="D12392" s="97">
        <v>140213969</v>
      </c>
      <c r="E12392" s="97">
        <v>140391929</v>
      </c>
      <c r="F12392" s="96" t="s">
        <v>2321</v>
      </c>
      <c r="G12392" s="96">
        <v>592</v>
      </c>
      <c r="H12392" s="96">
        <v>0.52022999999999997</v>
      </c>
      <c r="I12392" s="810">
        <v>1</v>
      </c>
    </row>
    <row r="12393" spans="1:9" x14ac:dyDescent="0.15">
      <c r="A12393" s="694" t="s">
        <v>14764</v>
      </c>
      <c r="B12393" s="96">
        <v>3983</v>
      </c>
      <c r="C12393" s="96">
        <v>10</v>
      </c>
      <c r="D12393" s="97">
        <v>116190869</v>
      </c>
      <c r="E12393" s="97">
        <v>116444762</v>
      </c>
      <c r="F12393" s="96" t="s">
        <v>2328</v>
      </c>
      <c r="G12393" s="96">
        <v>852</v>
      </c>
      <c r="H12393" s="96">
        <v>0.52044999999999997</v>
      </c>
      <c r="I12393" s="810">
        <v>1</v>
      </c>
    </row>
    <row r="12394" spans="1:9" x14ac:dyDescent="0.15">
      <c r="A12394" s="694" t="s">
        <v>14765</v>
      </c>
      <c r="B12394" s="96">
        <v>122953</v>
      </c>
      <c r="C12394" s="96">
        <v>14</v>
      </c>
      <c r="D12394" s="97">
        <v>75894509</v>
      </c>
      <c r="E12394" s="97">
        <v>75939404</v>
      </c>
      <c r="F12394" s="96" t="s">
        <v>2321</v>
      </c>
      <c r="G12394" s="96">
        <v>197</v>
      </c>
      <c r="H12394" s="96">
        <v>0.52053000000000005</v>
      </c>
      <c r="I12394" s="810">
        <v>1</v>
      </c>
    </row>
    <row r="12395" spans="1:9" x14ac:dyDescent="0.15">
      <c r="A12395" s="694" t="s">
        <v>14766</v>
      </c>
      <c r="B12395" s="96">
        <v>5860</v>
      </c>
      <c r="C12395" s="96">
        <v>4</v>
      </c>
      <c r="D12395" s="97">
        <v>17488016</v>
      </c>
      <c r="E12395" s="97">
        <v>17513857</v>
      </c>
      <c r="F12395" s="96" t="s">
        <v>2328</v>
      </c>
      <c r="G12395" s="96">
        <v>130</v>
      </c>
      <c r="H12395" s="96">
        <v>0.52064999999999995</v>
      </c>
      <c r="I12395" s="810">
        <v>1</v>
      </c>
    </row>
    <row r="12396" spans="1:9" x14ac:dyDescent="0.15">
      <c r="A12396" s="694" t="s">
        <v>14767</v>
      </c>
      <c r="B12396" s="96">
        <v>84306</v>
      </c>
      <c r="C12396" s="96">
        <v>19</v>
      </c>
      <c r="D12396" s="97">
        <v>34895300</v>
      </c>
      <c r="E12396" s="97">
        <v>34917073</v>
      </c>
      <c r="F12396" s="96" t="s">
        <v>2321</v>
      </c>
      <c r="G12396" s="96">
        <v>52</v>
      </c>
      <c r="H12396" s="96">
        <v>0.52066999999999997</v>
      </c>
      <c r="I12396" s="810">
        <v>1</v>
      </c>
    </row>
    <row r="12397" spans="1:9" x14ac:dyDescent="0.15">
      <c r="A12397" s="694" t="s">
        <v>14768</v>
      </c>
      <c r="B12397" s="96">
        <v>100141515</v>
      </c>
      <c r="C12397" s="96">
        <v>17</v>
      </c>
      <c r="D12397" s="97">
        <v>76142434</v>
      </c>
      <c r="E12397" s="97">
        <v>76162364</v>
      </c>
      <c r="F12397" s="96" t="s">
        <v>2321</v>
      </c>
      <c r="G12397" s="96">
        <v>99</v>
      </c>
      <c r="H12397" s="96">
        <v>0.52068999999999999</v>
      </c>
      <c r="I12397" s="810">
        <v>1</v>
      </c>
    </row>
    <row r="12398" spans="1:9" x14ac:dyDescent="0.15">
      <c r="A12398" s="694" t="s">
        <v>14769</v>
      </c>
      <c r="B12398" s="96">
        <v>1973</v>
      </c>
      <c r="C12398" s="96">
        <v>17</v>
      </c>
      <c r="D12398" s="97">
        <v>7476024</v>
      </c>
      <c r="E12398" s="97">
        <v>7482324</v>
      </c>
      <c r="F12398" s="96" t="s">
        <v>2321</v>
      </c>
      <c r="G12398" s="96">
        <v>22</v>
      </c>
      <c r="H12398" s="96">
        <v>0.52073999999999998</v>
      </c>
      <c r="I12398" s="810">
        <v>1</v>
      </c>
    </row>
    <row r="12399" spans="1:9" x14ac:dyDescent="0.15">
      <c r="A12399" s="694" t="s">
        <v>14770</v>
      </c>
      <c r="B12399" s="96">
        <v>10092</v>
      </c>
      <c r="C12399" s="96">
        <v>1</v>
      </c>
      <c r="D12399" s="97">
        <v>183595328</v>
      </c>
      <c r="E12399" s="97">
        <v>183605076</v>
      </c>
      <c r="F12399" s="96" t="s">
        <v>2328</v>
      </c>
      <c r="G12399" s="96">
        <v>46</v>
      </c>
      <c r="H12399" s="96">
        <v>0.52076999999999996</v>
      </c>
      <c r="I12399" s="810">
        <v>1</v>
      </c>
    </row>
    <row r="12400" spans="1:9" x14ac:dyDescent="0.15">
      <c r="A12400" s="694" t="s">
        <v>14771</v>
      </c>
      <c r="B12400" s="96">
        <v>100131539</v>
      </c>
      <c r="C12400" s="96">
        <v>11</v>
      </c>
      <c r="D12400" s="97">
        <v>71525091</v>
      </c>
      <c r="E12400" s="97">
        <v>71532593</v>
      </c>
      <c r="F12400" s="96" t="s">
        <v>2328</v>
      </c>
      <c r="G12400" s="96">
        <v>21</v>
      </c>
      <c r="H12400" s="96">
        <v>0.52083999999999997</v>
      </c>
      <c r="I12400" s="810">
        <v>1</v>
      </c>
    </row>
    <row r="12401" spans="1:9" x14ac:dyDescent="0.15">
      <c r="A12401" s="694" t="s">
        <v>14772</v>
      </c>
      <c r="B12401" s="96">
        <v>285175</v>
      </c>
      <c r="C12401" s="96">
        <v>2</v>
      </c>
      <c r="D12401" s="97">
        <v>210636717</v>
      </c>
      <c r="E12401" s="97">
        <v>210864024</v>
      </c>
      <c r="F12401" s="96" t="s">
        <v>2321</v>
      </c>
      <c r="G12401" s="96">
        <v>559</v>
      </c>
      <c r="H12401" s="96">
        <v>0.52090000000000003</v>
      </c>
      <c r="I12401" s="810">
        <v>1</v>
      </c>
    </row>
    <row r="12402" spans="1:9" x14ac:dyDescent="0.15">
      <c r="A12402" s="694" t="s">
        <v>14773</v>
      </c>
      <c r="B12402" s="96">
        <v>57699</v>
      </c>
      <c r="C12402" s="96">
        <v>6</v>
      </c>
      <c r="D12402" s="97">
        <v>36708549</v>
      </c>
      <c r="E12402" s="97">
        <v>36807220</v>
      </c>
      <c r="F12402" s="96" t="s">
        <v>2328</v>
      </c>
      <c r="G12402" s="96">
        <v>478</v>
      </c>
      <c r="H12402" s="96">
        <v>0.52090000000000003</v>
      </c>
      <c r="I12402" s="810">
        <v>1</v>
      </c>
    </row>
    <row r="12403" spans="1:9" x14ac:dyDescent="0.15">
      <c r="A12403" s="694" t="s">
        <v>14774</v>
      </c>
      <c r="B12403" s="96">
        <v>5193</v>
      </c>
      <c r="C12403" s="96">
        <v>17</v>
      </c>
      <c r="D12403" s="97">
        <v>33901814</v>
      </c>
      <c r="E12403" s="97">
        <v>33905656</v>
      </c>
      <c r="F12403" s="96" t="s">
        <v>2328</v>
      </c>
      <c r="G12403" s="96">
        <v>10</v>
      </c>
      <c r="H12403" s="96">
        <v>0.52090999999999998</v>
      </c>
      <c r="I12403" s="810">
        <v>1</v>
      </c>
    </row>
    <row r="12404" spans="1:9" x14ac:dyDescent="0.15">
      <c r="A12404" s="694" t="s">
        <v>14775</v>
      </c>
      <c r="B12404" s="96">
        <v>125958</v>
      </c>
      <c r="C12404" s="96">
        <v>19</v>
      </c>
      <c r="D12404" s="97">
        <v>9324526</v>
      </c>
      <c r="E12404" s="97">
        <v>9325547</v>
      </c>
      <c r="F12404" s="96" t="s">
        <v>2328</v>
      </c>
      <c r="G12404" s="96">
        <v>5</v>
      </c>
      <c r="H12404" s="96">
        <v>0.52109000000000005</v>
      </c>
      <c r="I12404" s="810">
        <v>1</v>
      </c>
    </row>
    <row r="12405" spans="1:9" x14ac:dyDescent="0.15">
      <c r="A12405" s="694" t="s">
        <v>14776</v>
      </c>
      <c r="B12405" s="96">
        <v>79003</v>
      </c>
      <c r="C12405" s="96">
        <v>17</v>
      </c>
      <c r="D12405" s="97">
        <v>5389694</v>
      </c>
      <c r="E12405" s="97">
        <v>5394134</v>
      </c>
      <c r="F12405" s="96" t="s">
        <v>2321</v>
      </c>
      <c r="G12405" s="96">
        <v>29</v>
      </c>
      <c r="H12405" s="96">
        <v>0.52120999999999995</v>
      </c>
      <c r="I12405" s="810">
        <v>1</v>
      </c>
    </row>
    <row r="12406" spans="1:9" x14ac:dyDescent="0.15">
      <c r="A12406" s="694" t="s">
        <v>14777</v>
      </c>
      <c r="B12406" s="96">
        <v>23508</v>
      </c>
      <c r="C12406" s="96">
        <v>14</v>
      </c>
      <c r="D12406" s="97">
        <v>71108504</v>
      </c>
      <c r="E12406" s="97">
        <v>71142077</v>
      </c>
      <c r="F12406" s="96" t="s">
        <v>2321</v>
      </c>
      <c r="G12406" s="96">
        <v>112</v>
      </c>
      <c r="H12406" s="96">
        <v>0.52124999999999999</v>
      </c>
      <c r="I12406" s="810">
        <v>1</v>
      </c>
    </row>
    <row r="12407" spans="1:9" x14ac:dyDescent="0.15">
      <c r="A12407" s="694" t="s">
        <v>14778</v>
      </c>
      <c r="B12407" s="96">
        <v>5899</v>
      </c>
      <c r="C12407" s="96">
        <v>2</v>
      </c>
      <c r="D12407" s="97">
        <v>120997646</v>
      </c>
      <c r="E12407" s="97">
        <v>121052287</v>
      </c>
      <c r="F12407" s="96" t="s">
        <v>2321</v>
      </c>
      <c r="G12407" s="96">
        <v>171</v>
      </c>
      <c r="H12407" s="96">
        <v>0.52125999999999995</v>
      </c>
      <c r="I12407" s="810">
        <v>1</v>
      </c>
    </row>
    <row r="12408" spans="1:9" x14ac:dyDescent="0.15">
      <c r="A12408" s="694" t="s">
        <v>14779</v>
      </c>
      <c r="B12408" s="96">
        <v>57140</v>
      </c>
      <c r="C12408" s="96">
        <v>2</v>
      </c>
      <c r="D12408" s="97">
        <v>241507952</v>
      </c>
      <c r="E12408" s="97">
        <v>241518149</v>
      </c>
      <c r="F12408" s="96" t="s">
        <v>2321</v>
      </c>
      <c r="G12408" s="96">
        <v>35</v>
      </c>
      <c r="H12408" s="96">
        <v>0.52129999999999999</v>
      </c>
      <c r="I12408" s="810">
        <v>1</v>
      </c>
    </row>
    <row r="12409" spans="1:9" x14ac:dyDescent="0.15">
      <c r="A12409" s="694" t="s">
        <v>14780</v>
      </c>
      <c r="B12409" s="96">
        <v>79812</v>
      </c>
      <c r="C12409" s="96">
        <v>10</v>
      </c>
      <c r="D12409" s="97">
        <v>88695297</v>
      </c>
      <c r="E12409" s="97">
        <v>88717425</v>
      </c>
      <c r="F12409" s="96" t="s">
        <v>2328</v>
      </c>
      <c r="G12409" s="96">
        <v>58</v>
      </c>
      <c r="H12409" s="96">
        <v>0.52134000000000003</v>
      </c>
      <c r="I12409" s="810">
        <v>1</v>
      </c>
    </row>
    <row r="12410" spans="1:9" x14ac:dyDescent="0.15">
      <c r="A12410" s="694" t="s">
        <v>14781</v>
      </c>
      <c r="B12410" s="96">
        <v>203069</v>
      </c>
      <c r="C12410" s="96">
        <v>8</v>
      </c>
      <c r="D12410" s="97">
        <v>23145442</v>
      </c>
      <c r="E12410" s="97">
        <v>23153792</v>
      </c>
      <c r="F12410" s="96" t="s">
        <v>2321</v>
      </c>
      <c r="G12410" s="96">
        <v>50</v>
      </c>
      <c r="H12410" s="96">
        <v>0.52134999999999998</v>
      </c>
      <c r="I12410" s="810">
        <v>1</v>
      </c>
    </row>
    <row r="12411" spans="1:9" x14ac:dyDescent="0.15">
      <c r="A12411" s="694" t="s">
        <v>14782</v>
      </c>
      <c r="B12411" s="96">
        <v>388588</v>
      </c>
      <c r="C12411" s="96">
        <v>1</v>
      </c>
      <c r="D12411" s="97">
        <v>3689352</v>
      </c>
      <c r="E12411" s="97">
        <v>3692546</v>
      </c>
      <c r="F12411" s="96" t="s">
        <v>2321</v>
      </c>
      <c r="G12411" s="96">
        <v>10</v>
      </c>
      <c r="H12411" s="96">
        <v>0.52134999999999998</v>
      </c>
      <c r="I12411" s="810">
        <v>1</v>
      </c>
    </row>
    <row r="12412" spans="1:9" x14ac:dyDescent="0.15">
      <c r="A12412" s="694" t="s">
        <v>14783</v>
      </c>
      <c r="B12412" s="96">
        <v>2996</v>
      </c>
      <c r="C12412" s="96">
        <v>4</v>
      </c>
      <c r="D12412" s="97">
        <v>144792019</v>
      </c>
      <c r="E12412" s="97">
        <v>144826716</v>
      </c>
      <c r="F12412" s="96" t="s">
        <v>2328</v>
      </c>
      <c r="G12412" s="96">
        <v>65</v>
      </c>
      <c r="H12412" s="96">
        <v>0.52137999999999995</v>
      </c>
      <c r="I12412" s="810">
        <v>1</v>
      </c>
    </row>
    <row r="12413" spans="1:9" x14ac:dyDescent="0.15">
      <c r="A12413" s="694" t="s">
        <v>14784</v>
      </c>
      <c r="B12413" s="96">
        <v>79098</v>
      </c>
      <c r="C12413" s="96">
        <v>1</v>
      </c>
      <c r="D12413" s="97">
        <v>207191866</v>
      </c>
      <c r="E12413" s="97">
        <v>207208555</v>
      </c>
      <c r="F12413" s="96" t="s">
        <v>2328</v>
      </c>
      <c r="G12413" s="96">
        <v>59</v>
      </c>
      <c r="H12413" s="96">
        <v>0.52137999999999995</v>
      </c>
      <c r="I12413" s="810">
        <v>1</v>
      </c>
    </row>
    <row r="12414" spans="1:9" x14ac:dyDescent="0.15">
      <c r="A12414" s="694" t="s">
        <v>14785</v>
      </c>
      <c r="B12414" s="924">
        <v>27158</v>
      </c>
      <c r="C12414" s="96">
        <v>9</v>
      </c>
      <c r="D12414" s="97">
        <v>140100119</v>
      </c>
      <c r="E12414" s="97">
        <v>140113813</v>
      </c>
      <c r="F12414" s="96" t="s">
        <v>2321</v>
      </c>
      <c r="G12414" s="96">
        <v>37</v>
      </c>
      <c r="H12414" s="96">
        <v>0.52141999999999999</v>
      </c>
      <c r="I12414" s="810">
        <v>1</v>
      </c>
    </row>
    <row r="12415" spans="1:9" x14ac:dyDescent="0.15">
      <c r="A12415" s="694" t="s">
        <v>14786</v>
      </c>
      <c r="B12415" s="96">
        <v>29903</v>
      </c>
      <c r="C12415" s="96">
        <v>19</v>
      </c>
      <c r="D12415" s="97">
        <v>56158934</v>
      </c>
      <c r="E12415" s="97">
        <v>56164527</v>
      </c>
      <c r="F12415" s="96" t="s">
        <v>2321</v>
      </c>
      <c r="G12415" s="96">
        <v>14</v>
      </c>
      <c r="H12415" s="96">
        <v>0.52144000000000001</v>
      </c>
      <c r="I12415" s="810">
        <v>1</v>
      </c>
    </row>
    <row r="12416" spans="1:9" x14ac:dyDescent="0.15">
      <c r="A12416" s="694" t="s">
        <v>14787</v>
      </c>
      <c r="B12416" s="96">
        <v>4744</v>
      </c>
      <c r="C12416" s="96">
        <v>22</v>
      </c>
      <c r="D12416" s="97">
        <v>29876181</v>
      </c>
      <c r="E12416" s="97">
        <v>29887279</v>
      </c>
      <c r="F12416" s="96" t="s">
        <v>2321</v>
      </c>
      <c r="G12416" s="96">
        <v>36</v>
      </c>
      <c r="H12416" s="96">
        <v>0.52154999999999996</v>
      </c>
      <c r="I12416" s="810">
        <v>1</v>
      </c>
    </row>
    <row r="12417" spans="1:9" x14ac:dyDescent="0.15">
      <c r="A12417" s="694" t="s">
        <v>14788</v>
      </c>
      <c r="B12417" s="96">
        <v>10558</v>
      </c>
      <c r="C12417" s="96">
        <v>9</v>
      </c>
      <c r="D12417" s="97">
        <v>94793416</v>
      </c>
      <c r="E12417" s="97">
        <v>94877756</v>
      </c>
      <c r="F12417" s="96" t="s">
        <v>2328</v>
      </c>
      <c r="G12417" s="96">
        <v>342</v>
      </c>
      <c r="H12417" s="96">
        <v>0.52161000000000002</v>
      </c>
      <c r="I12417" s="810">
        <v>1</v>
      </c>
    </row>
    <row r="12418" spans="1:9" x14ac:dyDescent="0.15">
      <c r="A12418" s="694" t="s">
        <v>14789</v>
      </c>
      <c r="B12418" s="96">
        <v>56987</v>
      </c>
      <c r="C12418" s="96">
        <v>3</v>
      </c>
      <c r="D12418" s="97">
        <v>107241783</v>
      </c>
      <c r="E12418" s="97">
        <v>107530176</v>
      </c>
      <c r="F12418" s="96" t="s">
        <v>2321</v>
      </c>
      <c r="G12418" s="96">
        <v>712</v>
      </c>
      <c r="H12418" s="96">
        <v>0.52161999999999997</v>
      </c>
      <c r="I12418" s="810">
        <v>1</v>
      </c>
    </row>
    <row r="12419" spans="1:9" x14ac:dyDescent="0.15">
      <c r="A12419" s="694" t="s">
        <v>14790</v>
      </c>
      <c r="B12419" s="96">
        <v>23213</v>
      </c>
      <c r="C12419" s="96">
        <v>8</v>
      </c>
      <c r="D12419" s="97">
        <v>70378859</v>
      </c>
      <c r="E12419" s="97">
        <v>70573147</v>
      </c>
      <c r="F12419" s="96" t="s">
        <v>2321</v>
      </c>
      <c r="G12419" s="96">
        <v>622</v>
      </c>
      <c r="H12419" s="96">
        <v>0.52164999999999995</v>
      </c>
      <c r="I12419" s="810">
        <v>1</v>
      </c>
    </row>
    <row r="12420" spans="1:9" x14ac:dyDescent="0.15">
      <c r="A12420" s="694" t="s">
        <v>14791</v>
      </c>
      <c r="B12420" s="96">
        <v>6198</v>
      </c>
      <c r="C12420" s="96">
        <v>17</v>
      </c>
      <c r="D12420" s="97">
        <v>57970407</v>
      </c>
      <c r="E12420" s="97">
        <v>58027787</v>
      </c>
      <c r="F12420" s="96" t="s">
        <v>2321</v>
      </c>
      <c r="G12420" s="96">
        <v>106</v>
      </c>
      <c r="H12420" s="96">
        <v>0.52171000000000001</v>
      </c>
      <c r="I12420" s="810">
        <v>1</v>
      </c>
    </row>
    <row r="12421" spans="1:9" x14ac:dyDescent="0.15">
      <c r="A12421" s="694" t="s">
        <v>14792</v>
      </c>
      <c r="B12421" s="96">
        <v>553115</v>
      </c>
      <c r="C12421" s="96">
        <v>1</v>
      </c>
      <c r="D12421" s="97">
        <v>32095463</v>
      </c>
      <c r="E12421" s="97">
        <v>32110838</v>
      </c>
      <c r="F12421" s="96" t="s">
        <v>2328</v>
      </c>
      <c r="G12421" s="96">
        <v>26</v>
      </c>
      <c r="H12421" s="96">
        <v>0.52175000000000005</v>
      </c>
      <c r="I12421" s="810">
        <v>1</v>
      </c>
    </row>
    <row r="12422" spans="1:9" x14ac:dyDescent="0.15">
      <c r="A12422" s="694" t="s">
        <v>14793</v>
      </c>
      <c r="B12422" s="96">
        <v>8711</v>
      </c>
      <c r="C12422" s="96">
        <v>17</v>
      </c>
      <c r="D12422" s="97">
        <v>7284293</v>
      </c>
      <c r="E12422" s="97">
        <v>7293093</v>
      </c>
      <c r="F12422" s="96" t="s">
        <v>2321</v>
      </c>
      <c r="G12422" s="96">
        <v>38</v>
      </c>
      <c r="H12422" s="96">
        <v>0.52178000000000002</v>
      </c>
      <c r="I12422" s="810">
        <v>1</v>
      </c>
    </row>
    <row r="12423" spans="1:9" x14ac:dyDescent="0.15">
      <c r="A12423" s="694" t="s">
        <v>14794</v>
      </c>
      <c r="B12423" s="96">
        <v>2051</v>
      </c>
      <c r="C12423" s="96">
        <v>7</v>
      </c>
      <c r="D12423" s="97">
        <v>142552776</v>
      </c>
      <c r="E12423" s="97">
        <v>142568847</v>
      </c>
      <c r="F12423" s="96" t="s">
        <v>2321</v>
      </c>
      <c r="G12423" s="96">
        <v>51</v>
      </c>
      <c r="H12423" s="96">
        <v>0.52185000000000004</v>
      </c>
      <c r="I12423" s="810">
        <v>1</v>
      </c>
    </row>
    <row r="12424" spans="1:9" x14ac:dyDescent="0.15">
      <c r="A12424" s="694" t="s">
        <v>14795</v>
      </c>
      <c r="B12424" s="96">
        <v>221188</v>
      </c>
      <c r="C12424" s="96">
        <v>16</v>
      </c>
      <c r="D12424" s="97">
        <v>57576333</v>
      </c>
      <c r="E12424" s="97">
        <v>57611101</v>
      </c>
      <c r="F12424" s="96" t="s">
        <v>2321</v>
      </c>
      <c r="G12424" s="96">
        <v>139</v>
      </c>
      <c r="H12424" s="96">
        <v>0.52185999999999999</v>
      </c>
      <c r="I12424" s="810">
        <v>1</v>
      </c>
    </row>
    <row r="12425" spans="1:9" x14ac:dyDescent="0.15">
      <c r="A12425" s="694" t="s">
        <v>14796</v>
      </c>
      <c r="B12425" s="96">
        <v>6293</v>
      </c>
      <c r="C12425" s="96">
        <v>6</v>
      </c>
      <c r="D12425" s="97">
        <v>33218049</v>
      </c>
      <c r="E12425" s="97">
        <v>33239723</v>
      </c>
      <c r="F12425" s="96" t="s">
        <v>2328</v>
      </c>
      <c r="G12425" s="96">
        <v>85</v>
      </c>
      <c r="H12425" s="96">
        <v>0.52188000000000001</v>
      </c>
      <c r="I12425" s="810">
        <v>1</v>
      </c>
    </row>
    <row r="12426" spans="1:9" x14ac:dyDescent="0.15">
      <c r="A12426" s="694" t="s">
        <v>14797</v>
      </c>
      <c r="B12426" s="96">
        <v>8815</v>
      </c>
      <c r="C12426" s="96">
        <v>11</v>
      </c>
      <c r="D12426" s="97">
        <v>65769550</v>
      </c>
      <c r="E12426" s="97">
        <v>65771617</v>
      </c>
      <c r="F12426" s="96" t="s">
        <v>2321</v>
      </c>
      <c r="G12426" s="96">
        <v>9</v>
      </c>
      <c r="H12426" s="96">
        <v>0.52197000000000005</v>
      </c>
      <c r="I12426" s="810">
        <v>1</v>
      </c>
    </row>
    <row r="12427" spans="1:9" x14ac:dyDescent="0.15">
      <c r="A12427" s="694" t="s">
        <v>14798</v>
      </c>
      <c r="B12427" s="96">
        <v>3060</v>
      </c>
      <c r="C12427" s="96">
        <v>17</v>
      </c>
      <c r="D12427" s="97">
        <v>40336078</v>
      </c>
      <c r="E12427" s="97">
        <v>40337470</v>
      </c>
      <c r="F12427" s="96" t="s">
        <v>2328</v>
      </c>
      <c r="G12427" s="96">
        <v>2</v>
      </c>
      <c r="H12427" s="96">
        <v>0.52202999999999999</v>
      </c>
      <c r="I12427" s="810">
        <v>1</v>
      </c>
    </row>
    <row r="12428" spans="1:9" x14ac:dyDescent="0.15">
      <c r="A12428" s="694" t="s">
        <v>14799</v>
      </c>
      <c r="B12428" s="96">
        <v>6665</v>
      </c>
      <c r="C12428" s="96">
        <v>17</v>
      </c>
      <c r="D12428" s="97">
        <v>7491496</v>
      </c>
      <c r="E12428" s="97">
        <v>7494037</v>
      </c>
      <c r="F12428" s="96" t="s">
        <v>2328</v>
      </c>
      <c r="G12428" s="96">
        <v>6</v>
      </c>
      <c r="H12428" s="96">
        <v>0.52203999999999995</v>
      </c>
      <c r="I12428" s="810">
        <v>1</v>
      </c>
    </row>
    <row r="12429" spans="1:9" x14ac:dyDescent="0.15">
      <c r="A12429" s="694" t="s">
        <v>14800</v>
      </c>
      <c r="B12429" s="96">
        <v>10072</v>
      </c>
      <c r="C12429" s="96">
        <v>11</v>
      </c>
      <c r="D12429" s="97">
        <v>66247484</v>
      </c>
      <c r="E12429" s="97">
        <v>66277130</v>
      </c>
      <c r="F12429" s="96" t="s">
        <v>2321</v>
      </c>
      <c r="G12429" s="96">
        <v>67</v>
      </c>
      <c r="H12429" s="96">
        <v>0.52205000000000001</v>
      </c>
      <c r="I12429" s="810">
        <v>1</v>
      </c>
    </row>
    <row r="12430" spans="1:9" x14ac:dyDescent="0.15">
      <c r="A12430" s="694" t="s">
        <v>14801</v>
      </c>
      <c r="B12430" s="96">
        <v>2026</v>
      </c>
      <c r="C12430" s="96">
        <v>12</v>
      </c>
      <c r="D12430" s="97">
        <v>7023614</v>
      </c>
      <c r="E12430" s="97">
        <v>7032860</v>
      </c>
      <c r="F12430" s="96" t="s">
        <v>2321</v>
      </c>
      <c r="G12430" s="96">
        <v>23</v>
      </c>
      <c r="H12430" s="96">
        <v>0.52210999999999996</v>
      </c>
      <c r="I12430" s="810">
        <v>1</v>
      </c>
    </row>
    <row r="12431" spans="1:9" x14ac:dyDescent="0.15">
      <c r="A12431" s="694" t="s">
        <v>14802</v>
      </c>
      <c r="B12431" s="96">
        <v>8310</v>
      </c>
      <c r="C12431" s="96">
        <v>4</v>
      </c>
      <c r="D12431" s="97">
        <v>8368009</v>
      </c>
      <c r="E12431" s="97">
        <v>8442452</v>
      </c>
      <c r="F12431" s="96" t="s">
        <v>2328</v>
      </c>
      <c r="G12431" s="96">
        <v>357</v>
      </c>
      <c r="H12431" s="96">
        <v>0.52212000000000003</v>
      </c>
      <c r="I12431" s="810">
        <v>1</v>
      </c>
    </row>
    <row r="12432" spans="1:9" x14ac:dyDescent="0.15">
      <c r="A12432" s="694" t="s">
        <v>14803</v>
      </c>
      <c r="B12432" s="96">
        <v>170622</v>
      </c>
      <c r="C12432" s="96">
        <v>13</v>
      </c>
      <c r="D12432" s="97">
        <v>76099350</v>
      </c>
      <c r="E12432" s="97">
        <v>76111991</v>
      </c>
      <c r="F12432" s="96" t="s">
        <v>2328</v>
      </c>
      <c r="G12432" s="96">
        <v>41</v>
      </c>
      <c r="H12432" s="96">
        <v>0.52225999999999995</v>
      </c>
      <c r="I12432" s="810">
        <v>1</v>
      </c>
    </row>
    <row r="12433" spans="1:9" x14ac:dyDescent="0.15">
      <c r="A12433" s="694" t="s">
        <v>14804</v>
      </c>
      <c r="B12433" s="96">
        <v>119548</v>
      </c>
      <c r="C12433" s="96">
        <v>10</v>
      </c>
      <c r="D12433" s="97">
        <v>118187424</v>
      </c>
      <c r="E12433" s="97">
        <v>118237469</v>
      </c>
      <c r="F12433" s="96" t="s">
        <v>2321</v>
      </c>
      <c r="G12433" s="96">
        <v>144</v>
      </c>
      <c r="H12433" s="96">
        <v>0.52232999999999996</v>
      </c>
      <c r="I12433" s="810">
        <v>1</v>
      </c>
    </row>
    <row r="12434" spans="1:9" x14ac:dyDescent="0.15">
      <c r="A12434" s="694" t="s">
        <v>14805</v>
      </c>
      <c r="B12434" s="96">
        <v>23316</v>
      </c>
      <c r="C12434" s="96">
        <v>12</v>
      </c>
      <c r="D12434" s="97">
        <v>111471828</v>
      </c>
      <c r="E12434" s="97">
        <v>111788358</v>
      </c>
      <c r="F12434" s="96" t="s">
        <v>2321</v>
      </c>
      <c r="G12434" s="96">
        <v>553</v>
      </c>
      <c r="H12434" s="96">
        <v>0.52244999999999997</v>
      </c>
      <c r="I12434" s="810">
        <v>1</v>
      </c>
    </row>
    <row r="12435" spans="1:9" x14ac:dyDescent="0.15">
      <c r="A12435" s="694" t="s">
        <v>14806</v>
      </c>
      <c r="B12435" s="96">
        <v>56139</v>
      </c>
      <c r="C12435" s="96">
        <v>5</v>
      </c>
      <c r="D12435" s="97">
        <v>140235634</v>
      </c>
      <c r="E12435" s="97">
        <v>140391929</v>
      </c>
      <c r="F12435" s="96" t="s">
        <v>2321</v>
      </c>
      <c r="G12435" s="96">
        <v>548</v>
      </c>
      <c r="H12435" s="96">
        <v>0.52249000000000001</v>
      </c>
      <c r="I12435" s="810">
        <v>1</v>
      </c>
    </row>
    <row r="12436" spans="1:9" x14ac:dyDescent="0.15">
      <c r="A12436" s="694" t="s">
        <v>14807</v>
      </c>
      <c r="B12436" s="96">
        <v>7570</v>
      </c>
      <c r="C12436" s="96">
        <v>10</v>
      </c>
      <c r="D12436" s="97">
        <v>45496273</v>
      </c>
      <c r="E12436" s="97">
        <v>45500777</v>
      </c>
      <c r="F12436" s="96" t="s">
        <v>2321</v>
      </c>
      <c r="G12436" s="96">
        <v>15</v>
      </c>
      <c r="H12436" s="96">
        <v>0.52249999999999996</v>
      </c>
      <c r="I12436" s="810">
        <v>1</v>
      </c>
    </row>
    <row r="12437" spans="1:9" x14ac:dyDescent="0.15">
      <c r="A12437" s="694" t="s">
        <v>14808</v>
      </c>
      <c r="B12437" s="96">
        <v>55336</v>
      </c>
      <c r="C12437" s="96">
        <v>16</v>
      </c>
      <c r="D12437" s="97">
        <v>67193891</v>
      </c>
      <c r="E12437" s="97">
        <v>67198077</v>
      </c>
      <c r="F12437" s="96" t="s">
        <v>2321</v>
      </c>
      <c r="G12437" s="96">
        <v>3</v>
      </c>
      <c r="H12437" s="96">
        <v>0.52253000000000005</v>
      </c>
      <c r="I12437" s="810">
        <v>1</v>
      </c>
    </row>
    <row r="12438" spans="1:9" x14ac:dyDescent="0.15">
      <c r="A12438" s="694" t="s">
        <v>14809</v>
      </c>
      <c r="B12438" s="96">
        <v>8309</v>
      </c>
      <c r="C12438" s="96">
        <v>3</v>
      </c>
      <c r="D12438" s="97">
        <v>58490863</v>
      </c>
      <c r="E12438" s="97">
        <v>58522929</v>
      </c>
      <c r="F12438" s="96" t="s">
        <v>2328</v>
      </c>
      <c r="G12438" s="96">
        <v>76</v>
      </c>
      <c r="H12438" s="96">
        <v>0.52254</v>
      </c>
      <c r="I12438" s="810">
        <v>1</v>
      </c>
    </row>
    <row r="12439" spans="1:9" x14ac:dyDescent="0.15">
      <c r="A12439" s="694" t="s">
        <v>14810</v>
      </c>
      <c r="B12439" s="96">
        <v>222962</v>
      </c>
      <c r="C12439" s="96">
        <v>7</v>
      </c>
      <c r="D12439" s="97">
        <v>5322561</v>
      </c>
      <c r="E12439" s="97">
        <v>5343704</v>
      </c>
      <c r="F12439" s="96" t="s">
        <v>2321</v>
      </c>
      <c r="G12439" s="96">
        <v>120</v>
      </c>
      <c r="H12439" s="96">
        <v>0.52259999999999995</v>
      </c>
      <c r="I12439" s="810">
        <v>1</v>
      </c>
    </row>
    <row r="12440" spans="1:9" x14ac:dyDescent="0.15">
      <c r="A12440" s="694" t="s">
        <v>14811</v>
      </c>
      <c r="B12440" s="96">
        <v>255027</v>
      </c>
      <c r="C12440" s="96">
        <v>16</v>
      </c>
      <c r="D12440" s="97">
        <v>15489611</v>
      </c>
      <c r="E12440" s="97">
        <v>15503543</v>
      </c>
      <c r="F12440" s="96" t="s">
        <v>2321</v>
      </c>
      <c r="G12440" s="96">
        <v>43</v>
      </c>
      <c r="H12440" s="96">
        <v>0.52259999999999995</v>
      </c>
      <c r="I12440" s="810">
        <v>1</v>
      </c>
    </row>
    <row r="12441" spans="1:9" x14ac:dyDescent="0.15">
      <c r="A12441" s="694" t="s">
        <v>14812</v>
      </c>
      <c r="B12441" s="96">
        <v>90120</v>
      </c>
      <c r="C12441" s="96">
        <v>9</v>
      </c>
      <c r="D12441" s="97">
        <v>139006427</v>
      </c>
      <c r="E12441" s="97">
        <v>139010731</v>
      </c>
      <c r="F12441" s="96" t="s">
        <v>2328</v>
      </c>
      <c r="G12441" s="96">
        <v>7</v>
      </c>
      <c r="H12441" s="96">
        <v>0.52263999999999999</v>
      </c>
      <c r="I12441" s="810">
        <v>1</v>
      </c>
    </row>
    <row r="12442" spans="1:9" x14ac:dyDescent="0.15">
      <c r="A12442" s="694" t="s">
        <v>14813</v>
      </c>
      <c r="B12442" s="96">
        <v>5923</v>
      </c>
      <c r="C12442" s="96">
        <v>15</v>
      </c>
      <c r="D12442" s="97">
        <v>79252289</v>
      </c>
      <c r="E12442" s="97">
        <v>79383215</v>
      </c>
      <c r="F12442" s="96" t="s">
        <v>2328</v>
      </c>
      <c r="G12442" s="96">
        <v>409</v>
      </c>
      <c r="H12442" s="96">
        <v>0.52271999999999996</v>
      </c>
      <c r="I12442" s="810">
        <v>1</v>
      </c>
    </row>
    <row r="12443" spans="1:9" x14ac:dyDescent="0.15">
      <c r="A12443" s="694" t="s">
        <v>14814</v>
      </c>
      <c r="B12443" s="96">
        <v>4245</v>
      </c>
      <c r="C12443" s="96">
        <v>5</v>
      </c>
      <c r="D12443" s="97">
        <v>180217541</v>
      </c>
      <c r="E12443" s="97">
        <v>180237939</v>
      </c>
      <c r="F12443" s="96" t="s">
        <v>2328</v>
      </c>
      <c r="G12443" s="96">
        <v>119</v>
      </c>
      <c r="H12443" s="96">
        <v>0.52276</v>
      </c>
      <c r="I12443" s="810">
        <v>1</v>
      </c>
    </row>
    <row r="12444" spans="1:9" x14ac:dyDescent="0.15">
      <c r="A12444" s="694" t="s">
        <v>14815</v>
      </c>
      <c r="B12444" s="96">
        <v>56140</v>
      </c>
      <c r="C12444" s="96">
        <v>5</v>
      </c>
      <c r="D12444" s="97">
        <v>140220907</v>
      </c>
      <c r="E12444" s="97">
        <v>140391929</v>
      </c>
      <c r="F12444" s="96" t="s">
        <v>2321</v>
      </c>
      <c r="G12444" s="96">
        <v>583</v>
      </c>
      <c r="H12444" s="96">
        <v>0.52278000000000002</v>
      </c>
      <c r="I12444" s="810">
        <v>1</v>
      </c>
    </row>
    <row r="12445" spans="1:9" x14ac:dyDescent="0.15">
      <c r="A12445" s="694" t="s">
        <v>14816</v>
      </c>
      <c r="B12445" s="96">
        <v>85569</v>
      </c>
      <c r="C12445" s="96">
        <v>19</v>
      </c>
      <c r="D12445" s="97">
        <v>56687389</v>
      </c>
      <c r="E12445" s="97">
        <v>56697144</v>
      </c>
      <c r="F12445" s="96" t="s">
        <v>2321</v>
      </c>
      <c r="G12445" s="96">
        <v>60</v>
      </c>
      <c r="H12445" s="96">
        <v>0.52280000000000004</v>
      </c>
      <c r="I12445" s="810">
        <v>1</v>
      </c>
    </row>
    <row r="12446" spans="1:9" x14ac:dyDescent="0.15">
      <c r="A12446" s="694" t="s">
        <v>14817</v>
      </c>
      <c r="B12446" s="96">
        <v>55718</v>
      </c>
      <c r="C12446" s="96">
        <v>16</v>
      </c>
      <c r="D12446" s="97">
        <v>22308696</v>
      </c>
      <c r="E12446" s="97">
        <v>22346424</v>
      </c>
      <c r="F12446" s="96" t="s">
        <v>2321</v>
      </c>
      <c r="G12446" s="96">
        <v>66</v>
      </c>
      <c r="H12446" s="96">
        <v>0.52285999999999999</v>
      </c>
      <c r="I12446" s="810">
        <v>1</v>
      </c>
    </row>
    <row r="12447" spans="1:9" x14ac:dyDescent="0.15">
      <c r="A12447" s="694" t="s">
        <v>14818</v>
      </c>
      <c r="B12447" s="96">
        <v>89777</v>
      </c>
      <c r="C12447" s="96">
        <v>18</v>
      </c>
      <c r="D12447" s="97">
        <v>61223393</v>
      </c>
      <c r="E12447" s="97">
        <v>61234336</v>
      </c>
      <c r="F12447" s="96" t="s">
        <v>2321</v>
      </c>
      <c r="G12447" s="96">
        <v>39</v>
      </c>
      <c r="H12447" s="96">
        <v>0.52285999999999999</v>
      </c>
      <c r="I12447" s="810">
        <v>1</v>
      </c>
    </row>
    <row r="12448" spans="1:9" x14ac:dyDescent="0.15">
      <c r="A12448" s="694" t="s">
        <v>14819</v>
      </c>
      <c r="B12448" s="96">
        <v>9937</v>
      </c>
      <c r="C12448" s="96">
        <v>10</v>
      </c>
      <c r="D12448" s="97">
        <v>115594483</v>
      </c>
      <c r="E12448" s="97">
        <v>115614163</v>
      </c>
      <c r="F12448" s="96" t="s">
        <v>2328</v>
      </c>
      <c r="G12448" s="96">
        <v>24</v>
      </c>
      <c r="H12448" s="96">
        <v>0.52293999999999996</v>
      </c>
      <c r="I12448" s="810">
        <v>1</v>
      </c>
    </row>
    <row r="12449" spans="1:9" x14ac:dyDescent="0.15">
      <c r="A12449" s="694" t="s">
        <v>14820</v>
      </c>
      <c r="B12449" s="96">
        <v>56143</v>
      </c>
      <c r="C12449" s="96">
        <v>5</v>
      </c>
      <c r="D12449" s="97">
        <v>140201361</v>
      </c>
      <c r="E12449" s="97">
        <v>140391929</v>
      </c>
      <c r="F12449" s="96" t="s">
        <v>2321</v>
      </c>
      <c r="G12449" s="96">
        <v>615</v>
      </c>
      <c r="H12449" s="96">
        <v>0.52297000000000005</v>
      </c>
      <c r="I12449" s="810">
        <v>1</v>
      </c>
    </row>
    <row r="12450" spans="1:9" x14ac:dyDescent="0.15">
      <c r="A12450" s="694" t="s">
        <v>14821</v>
      </c>
      <c r="B12450" s="96">
        <v>55079</v>
      </c>
      <c r="C12450" s="96">
        <v>3</v>
      </c>
      <c r="D12450" s="97">
        <v>62355347</v>
      </c>
      <c r="E12450" s="97">
        <v>62359190</v>
      </c>
      <c r="F12450" s="96" t="s">
        <v>2328</v>
      </c>
      <c r="G12450" s="96">
        <v>2</v>
      </c>
      <c r="H12450" s="96">
        <v>0.52317999999999998</v>
      </c>
      <c r="I12450" s="810">
        <v>1</v>
      </c>
    </row>
    <row r="12451" spans="1:9" x14ac:dyDescent="0.15">
      <c r="A12451" s="694" t="s">
        <v>14822</v>
      </c>
      <c r="B12451" s="96">
        <v>26065</v>
      </c>
      <c r="C12451" s="96">
        <v>19</v>
      </c>
      <c r="D12451" s="97">
        <v>34663352</v>
      </c>
      <c r="E12451" s="97">
        <v>34720420</v>
      </c>
      <c r="F12451" s="96" t="s">
        <v>2321</v>
      </c>
      <c r="G12451" s="96">
        <v>175</v>
      </c>
      <c r="H12451" s="96">
        <v>0.52324999999999999</v>
      </c>
      <c r="I12451" s="810">
        <v>1</v>
      </c>
    </row>
    <row r="12452" spans="1:9" x14ac:dyDescent="0.15">
      <c r="A12452" s="694" t="s">
        <v>14823</v>
      </c>
      <c r="B12452" s="96">
        <v>535</v>
      </c>
      <c r="C12452" s="96">
        <v>17</v>
      </c>
      <c r="D12452" s="97">
        <v>40610862</v>
      </c>
      <c r="E12452" s="97">
        <v>40674597</v>
      </c>
      <c r="F12452" s="96" t="s">
        <v>2321</v>
      </c>
      <c r="G12452" s="96">
        <v>99</v>
      </c>
      <c r="H12452" s="96">
        <v>0.52344000000000002</v>
      </c>
      <c r="I12452" s="810">
        <v>1</v>
      </c>
    </row>
    <row r="12453" spans="1:9" x14ac:dyDescent="0.15">
      <c r="A12453" s="694" t="s">
        <v>14824</v>
      </c>
      <c r="B12453" s="96">
        <v>83732</v>
      </c>
      <c r="C12453" s="96">
        <v>6</v>
      </c>
      <c r="D12453" s="97">
        <v>7390062</v>
      </c>
      <c r="E12453" s="97">
        <v>7418270</v>
      </c>
      <c r="F12453" s="96" t="s">
        <v>2321</v>
      </c>
      <c r="G12453" s="96">
        <v>74</v>
      </c>
      <c r="H12453" s="96">
        <v>0.52344999999999997</v>
      </c>
      <c r="I12453" s="810">
        <v>1</v>
      </c>
    </row>
    <row r="12454" spans="1:9" x14ac:dyDescent="0.15">
      <c r="A12454" s="694" t="s">
        <v>14825</v>
      </c>
      <c r="B12454" s="96">
        <v>283316</v>
      </c>
      <c r="C12454" s="96">
        <v>12</v>
      </c>
      <c r="D12454" s="97">
        <v>7507556</v>
      </c>
      <c r="E12454" s="97">
        <v>7596778</v>
      </c>
      <c r="F12454" s="96" t="s">
        <v>2328</v>
      </c>
      <c r="G12454" s="96">
        <v>208</v>
      </c>
      <c r="H12454" s="96">
        <v>0.52347999999999995</v>
      </c>
      <c r="I12454" s="810">
        <v>1</v>
      </c>
    </row>
    <row r="12455" spans="1:9" x14ac:dyDescent="0.15">
      <c r="A12455" s="694" t="s">
        <v>14826</v>
      </c>
      <c r="B12455" s="96">
        <v>5901</v>
      </c>
      <c r="C12455" s="96">
        <v>12</v>
      </c>
      <c r="D12455" s="97">
        <v>131356617</v>
      </c>
      <c r="E12455" s="97">
        <v>131362220</v>
      </c>
      <c r="F12455" s="96" t="s">
        <v>2321</v>
      </c>
      <c r="G12455" s="96">
        <v>15</v>
      </c>
      <c r="H12455" s="96">
        <v>0.52351000000000003</v>
      </c>
      <c r="I12455" s="810">
        <v>1</v>
      </c>
    </row>
    <row r="12456" spans="1:9" x14ac:dyDescent="0.15">
      <c r="A12456" s="694" t="s">
        <v>14827</v>
      </c>
      <c r="B12456" s="96">
        <v>25981</v>
      </c>
      <c r="C12456" s="96">
        <v>3</v>
      </c>
      <c r="D12456" s="97">
        <v>52350335</v>
      </c>
      <c r="E12456" s="97">
        <v>52434513</v>
      </c>
      <c r="F12456" s="96" t="s">
        <v>2321</v>
      </c>
      <c r="G12456" s="96">
        <v>204</v>
      </c>
      <c r="H12456" s="96">
        <v>0.52353000000000005</v>
      </c>
      <c r="I12456" s="810">
        <v>1</v>
      </c>
    </row>
    <row r="12457" spans="1:9" x14ac:dyDescent="0.15">
      <c r="A12457" s="694" t="s">
        <v>14828</v>
      </c>
      <c r="B12457" s="96">
        <v>23539</v>
      </c>
      <c r="C12457" s="96">
        <v>22</v>
      </c>
      <c r="D12457" s="97">
        <v>38474144</v>
      </c>
      <c r="E12457" s="97">
        <v>38479170</v>
      </c>
      <c r="F12457" s="96" t="s">
        <v>2328</v>
      </c>
      <c r="G12457" s="96">
        <v>15</v>
      </c>
      <c r="H12457" s="96">
        <v>0.52364999999999995</v>
      </c>
      <c r="I12457" s="810">
        <v>1</v>
      </c>
    </row>
    <row r="12458" spans="1:9" x14ac:dyDescent="0.15">
      <c r="A12458" s="694" t="s">
        <v>14829</v>
      </c>
      <c r="B12458" s="96">
        <v>51299</v>
      </c>
      <c r="C12458" s="96">
        <v>6</v>
      </c>
      <c r="D12458" s="97">
        <v>5998232</v>
      </c>
      <c r="E12458" s="97">
        <v>6007838</v>
      </c>
      <c r="F12458" s="96" t="s">
        <v>2328</v>
      </c>
      <c r="G12458" s="96">
        <v>39</v>
      </c>
      <c r="H12458" s="96">
        <v>0.52370000000000005</v>
      </c>
      <c r="I12458" s="810">
        <v>1</v>
      </c>
    </row>
    <row r="12459" spans="1:9" x14ac:dyDescent="0.15">
      <c r="A12459" s="694" t="s">
        <v>14830</v>
      </c>
      <c r="B12459" s="96">
        <v>10871</v>
      </c>
      <c r="C12459" s="96">
        <v>17</v>
      </c>
      <c r="D12459" s="97">
        <v>72537204</v>
      </c>
      <c r="E12459" s="97">
        <v>72542310</v>
      </c>
      <c r="F12459" s="96" t="s">
        <v>2328</v>
      </c>
      <c r="G12459" s="96">
        <v>24</v>
      </c>
      <c r="H12459" s="96">
        <v>0.52371999999999996</v>
      </c>
      <c r="I12459" s="810">
        <v>1</v>
      </c>
    </row>
    <row r="12460" spans="1:9" x14ac:dyDescent="0.15">
      <c r="A12460" s="694" t="s">
        <v>14831</v>
      </c>
      <c r="B12460" s="96">
        <v>6100</v>
      </c>
      <c r="C12460" s="96">
        <v>7</v>
      </c>
      <c r="D12460" s="97">
        <v>33134409</v>
      </c>
      <c r="E12460" s="97">
        <v>33149002</v>
      </c>
      <c r="F12460" s="96" t="s">
        <v>2328</v>
      </c>
      <c r="G12460" s="96">
        <v>49</v>
      </c>
      <c r="H12460" s="96">
        <v>0.52383999999999997</v>
      </c>
      <c r="I12460" s="810">
        <v>1</v>
      </c>
    </row>
    <row r="12461" spans="1:9" x14ac:dyDescent="0.15">
      <c r="A12461" s="694" t="s">
        <v>14832</v>
      </c>
      <c r="B12461" s="96">
        <v>5153</v>
      </c>
      <c r="C12461" s="96">
        <v>12</v>
      </c>
      <c r="D12461" s="97">
        <v>54943177</v>
      </c>
      <c r="E12461" s="97">
        <v>54973023</v>
      </c>
      <c r="F12461" s="96" t="s">
        <v>2321</v>
      </c>
      <c r="G12461" s="96">
        <v>102</v>
      </c>
      <c r="H12461" s="96">
        <v>0.52395000000000003</v>
      </c>
      <c r="I12461" s="810">
        <v>1</v>
      </c>
    </row>
    <row r="12462" spans="1:9" x14ac:dyDescent="0.15">
      <c r="A12462" s="694" t="s">
        <v>14833</v>
      </c>
      <c r="B12462" s="96">
        <v>187</v>
      </c>
      <c r="C12462" s="96">
        <v>11</v>
      </c>
      <c r="D12462" s="97">
        <v>57001051</v>
      </c>
      <c r="E12462" s="97">
        <v>57004927</v>
      </c>
      <c r="F12462" s="96" t="s">
        <v>2328</v>
      </c>
      <c r="G12462" s="96">
        <v>11</v>
      </c>
      <c r="H12462" s="96">
        <v>0.52398</v>
      </c>
      <c r="I12462" s="810">
        <v>1</v>
      </c>
    </row>
    <row r="12463" spans="1:9" x14ac:dyDescent="0.15">
      <c r="A12463" s="694" t="s">
        <v>14834</v>
      </c>
      <c r="B12463" s="96">
        <v>54544</v>
      </c>
      <c r="C12463" s="96">
        <v>1</v>
      </c>
      <c r="D12463" s="97">
        <v>152486978</v>
      </c>
      <c r="E12463" s="97">
        <v>152488481</v>
      </c>
      <c r="F12463" s="96" t="s">
        <v>2321</v>
      </c>
      <c r="G12463" s="96">
        <v>7</v>
      </c>
      <c r="H12463" s="96">
        <v>0.52398</v>
      </c>
      <c r="I12463" s="810">
        <v>1</v>
      </c>
    </row>
    <row r="12464" spans="1:9" x14ac:dyDescent="0.15">
      <c r="A12464" s="694" t="s">
        <v>14835</v>
      </c>
      <c r="B12464" s="96">
        <v>25875</v>
      </c>
      <c r="C12464" s="96">
        <v>12</v>
      </c>
      <c r="D12464" s="97">
        <v>51442082</v>
      </c>
      <c r="E12464" s="97">
        <v>51454207</v>
      </c>
      <c r="F12464" s="96" t="s">
        <v>2321</v>
      </c>
      <c r="G12464" s="96">
        <v>38</v>
      </c>
      <c r="H12464" s="96">
        <v>0.52403</v>
      </c>
      <c r="I12464" s="810">
        <v>1</v>
      </c>
    </row>
    <row r="12465" spans="1:9" x14ac:dyDescent="0.15">
      <c r="A12465" s="694" t="s">
        <v>14836</v>
      </c>
      <c r="B12465" s="96">
        <v>255928</v>
      </c>
      <c r="C12465" s="96">
        <v>1</v>
      </c>
      <c r="D12465" s="97">
        <v>210111519</v>
      </c>
      <c r="E12465" s="97">
        <v>210337636</v>
      </c>
      <c r="F12465" s="96" t="s">
        <v>2321</v>
      </c>
      <c r="G12465" s="96">
        <v>669</v>
      </c>
      <c r="H12465" s="96">
        <v>0.52412999999999998</v>
      </c>
      <c r="I12465" s="810">
        <v>1</v>
      </c>
    </row>
    <row r="12466" spans="1:9" x14ac:dyDescent="0.15">
      <c r="A12466" s="694" t="s">
        <v>14837</v>
      </c>
      <c r="B12466" s="96">
        <v>29970</v>
      </c>
      <c r="C12466" s="96">
        <v>3</v>
      </c>
      <c r="D12466" s="97">
        <v>158991036</v>
      </c>
      <c r="E12466" s="97">
        <v>159615155</v>
      </c>
      <c r="F12466" s="96" t="s">
        <v>2321</v>
      </c>
      <c r="G12466" s="96">
        <v>1816</v>
      </c>
      <c r="H12466" s="96">
        <v>0.52420999999999995</v>
      </c>
      <c r="I12466" s="810">
        <v>1</v>
      </c>
    </row>
    <row r="12467" spans="1:9" x14ac:dyDescent="0.15">
      <c r="A12467" s="694" t="s">
        <v>14838</v>
      </c>
      <c r="B12467" s="96">
        <v>51279</v>
      </c>
      <c r="C12467" s="96">
        <v>12</v>
      </c>
      <c r="D12467" s="97">
        <v>7246000</v>
      </c>
      <c r="E12467" s="97">
        <v>7261869</v>
      </c>
      <c r="F12467" s="96" t="s">
        <v>2328</v>
      </c>
      <c r="G12467" s="96">
        <v>57</v>
      </c>
      <c r="H12467" s="96">
        <v>0.52424000000000004</v>
      </c>
      <c r="I12467" s="810">
        <v>1</v>
      </c>
    </row>
    <row r="12468" spans="1:9" x14ac:dyDescent="0.15">
      <c r="A12468" s="694" t="s">
        <v>14839</v>
      </c>
      <c r="B12468" s="96">
        <v>100529063</v>
      </c>
      <c r="C12468" s="96">
        <v>14</v>
      </c>
      <c r="D12468" s="97">
        <v>23775971</v>
      </c>
      <c r="E12468" s="97">
        <v>23795394</v>
      </c>
      <c r="F12468" s="96" t="s">
        <v>2321</v>
      </c>
      <c r="G12468" s="96">
        <v>39</v>
      </c>
      <c r="H12468" s="96">
        <v>0.52425999999999995</v>
      </c>
      <c r="I12468" s="810">
        <v>1</v>
      </c>
    </row>
    <row r="12469" spans="1:9" x14ac:dyDescent="0.15">
      <c r="A12469" s="694" t="s">
        <v>14840</v>
      </c>
      <c r="B12469" s="96">
        <v>90780</v>
      </c>
      <c r="C12469" s="96">
        <v>1</v>
      </c>
      <c r="D12469" s="97">
        <v>154929502</v>
      </c>
      <c r="E12469" s="97">
        <v>154934258</v>
      </c>
      <c r="F12469" s="96" t="s">
        <v>2328</v>
      </c>
      <c r="G12469" s="96">
        <v>3</v>
      </c>
      <c r="H12469" s="96">
        <v>0.52425999999999995</v>
      </c>
      <c r="I12469" s="810">
        <v>1</v>
      </c>
    </row>
    <row r="12470" spans="1:9" x14ac:dyDescent="0.15">
      <c r="A12470" s="694" t="s">
        <v>14841</v>
      </c>
      <c r="B12470" s="96">
        <v>155066</v>
      </c>
      <c r="C12470" s="96">
        <v>7</v>
      </c>
      <c r="D12470" s="97">
        <v>149570053</v>
      </c>
      <c r="E12470" s="97">
        <v>149577787</v>
      </c>
      <c r="F12470" s="96" t="s">
        <v>2321</v>
      </c>
      <c r="G12470" s="96">
        <v>30</v>
      </c>
      <c r="H12470" s="96">
        <v>0.52446000000000004</v>
      </c>
      <c r="I12470" s="810">
        <v>1</v>
      </c>
    </row>
    <row r="12471" spans="1:9" x14ac:dyDescent="0.15">
      <c r="A12471" s="694" t="s">
        <v>14842</v>
      </c>
      <c r="B12471" s="96">
        <v>6753</v>
      </c>
      <c r="C12471" s="96">
        <v>22</v>
      </c>
      <c r="D12471" s="97">
        <v>37600277</v>
      </c>
      <c r="E12471" s="97">
        <v>37616472</v>
      </c>
      <c r="F12471" s="96" t="s">
        <v>2328</v>
      </c>
      <c r="G12471" s="96">
        <v>68</v>
      </c>
      <c r="H12471" s="96">
        <v>0.52447999999999995</v>
      </c>
      <c r="I12471" s="810">
        <v>1</v>
      </c>
    </row>
    <row r="12472" spans="1:9" x14ac:dyDescent="0.15">
      <c r="A12472" s="694" t="s">
        <v>14843</v>
      </c>
      <c r="B12472" s="96">
        <v>5605</v>
      </c>
      <c r="C12472" s="96">
        <v>19</v>
      </c>
      <c r="D12472" s="97">
        <v>4090319</v>
      </c>
      <c r="E12472" s="97">
        <v>4124126</v>
      </c>
      <c r="F12472" s="96" t="s">
        <v>2328</v>
      </c>
      <c r="G12472" s="96">
        <v>91</v>
      </c>
      <c r="H12472" s="96">
        <v>0.52453000000000005</v>
      </c>
      <c r="I12472" s="810">
        <v>1</v>
      </c>
    </row>
    <row r="12473" spans="1:9" x14ac:dyDescent="0.15">
      <c r="A12473" s="694" t="s">
        <v>14844</v>
      </c>
      <c r="B12473" s="96">
        <v>129804</v>
      </c>
      <c r="C12473" s="96">
        <v>2</v>
      </c>
      <c r="D12473" s="97">
        <v>112895962</v>
      </c>
      <c r="E12473" s="97">
        <v>112945793</v>
      </c>
      <c r="F12473" s="96" t="s">
        <v>2321</v>
      </c>
      <c r="G12473" s="96">
        <v>152</v>
      </c>
      <c r="H12473" s="96">
        <v>0.52464999999999995</v>
      </c>
      <c r="I12473" s="810">
        <v>1</v>
      </c>
    </row>
    <row r="12474" spans="1:9" x14ac:dyDescent="0.15">
      <c r="A12474" s="694" t="s">
        <v>14845</v>
      </c>
      <c r="B12474" s="96">
        <v>330</v>
      </c>
      <c r="C12474" s="96">
        <v>11</v>
      </c>
      <c r="D12474" s="97">
        <v>102188181</v>
      </c>
      <c r="E12474" s="97">
        <v>102210134</v>
      </c>
      <c r="F12474" s="96" t="s">
        <v>2321</v>
      </c>
      <c r="G12474" s="96">
        <v>41</v>
      </c>
      <c r="H12474" s="96">
        <v>0.52480000000000004</v>
      </c>
      <c r="I12474" s="810">
        <v>1</v>
      </c>
    </row>
    <row r="12475" spans="1:9" x14ac:dyDescent="0.15">
      <c r="A12475" s="694" t="s">
        <v>14846</v>
      </c>
      <c r="B12475" s="96">
        <v>3652</v>
      </c>
      <c r="C12475" s="96">
        <v>1</v>
      </c>
      <c r="D12475" s="97">
        <v>46159996</v>
      </c>
      <c r="E12475" s="97">
        <v>46216485</v>
      </c>
      <c r="F12475" s="96" t="s">
        <v>2328</v>
      </c>
      <c r="G12475" s="96">
        <v>146</v>
      </c>
      <c r="H12475" s="96">
        <v>0.52488999999999997</v>
      </c>
      <c r="I12475" s="810">
        <v>1</v>
      </c>
    </row>
    <row r="12476" spans="1:9" x14ac:dyDescent="0.15">
      <c r="A12476" s="694" t="s">
        <v>14847</v>
      </c>
      <c r="B12476" s="96">
        <v>90627</v>
      </c>
      <c r="C12476" s="96">
        <v>13</v>
      </c>
      <c r="D12476" s="97">
        <v>33677272</v>
      </c>
      <c r="E12476" s="97">
        <v>34250932</v>
      </c>
      <c r="F12476" s="96" t="s">
        <v>2328</v>
      </c>
      <c r="G12476" s="96">
        <v>1934</v>
      </c>
      <c r="H12476" s="96">
        <v>0.52490999999999999</v>
      </c>
      <c r="I12476" s="810">
        <v>1</v>
      </c>
    </row>
    <row r="12477" spans="1:9" x14ac:dyDescent="0.15">
      <c r="A12477" s="926">
        <v>42988</v>
      </c>
      <c r="B12477" s="96">
        <v>151011</v>
      </c>
      <c r="C12477" s="96">
        <v>2</v>
      </c>
      <c r="D12477" s="97">
        <v>110300372</v>
      </c>
      <c r="E12477" s="97">
        <v>110371783</v>
      </c>
      <c r="F12477" s="96" t="s">
        <v>2328</v>
      </c>
      <c r="G12477" s="96">
        <v>213</v>
      </c>
      <c r="H12477" s="96">
        <v>0.52492000000000005</v>
      </c>
      <c r="I12477" s="810">
        <v>1</v>
      </c>
    </row>
    <row r="12478" spans="1:9" x14ac:dyDescent="0.15">
      <c r="A12478" s="694" t="s">
        <v>14848</v>
      </c>
      <c r="B12478" s="96">
        <v>388611</v>
      </c>
      <c r="C12478" s="96">
        <v>1</v>
      </c>
      <c r="D12478" s="97">
        <v>27705596</v>
      </c>
      <c r="E12478" s="97">
        <v>27709823</v>
      </c>
      <c r="F12478" s="96" t="s">
        <v>2328</v>
      </c>
      <c r="G12478" s="96">
        <v>5</v>
      </c>
      <c r="H12478" s="96">
        <v>0.52493000000000001</v>
      </c>
      <c r="I12478" s="810">
        <v>1</v>
      </c>
    </row>
    <row r="12479" spans="1:9" x14ac:dyDescent="0.15">
      <c r="A12479" s="694" t="s">
        <v>14849</v>
      </c>
      <c r="B12479" s="96">
        <v>390877</v>
      </c>
      <c r="C12479" s="96">
        <v>19</v>
      </c>
      <c r="D12479" s="97">
        <v>6396362</v>
      </c>
      <c r="E12479" s="97">
        <v>6412415</v>
      </c>
      <c r="F12479" s="96" t="s">
        <v>2321</v>
      </c>
      <c r="G12479" s="96">
        <v>66</v>
      </c>
      <c r="H12479" s="96">
        <v>0.52495999999999998</v>
      </c>
      <c r="I12479" s="810">
        <v>1</v>
      </c>
    </row>
    <row r="12480" spans="1:9" x14ac:dyDescent="0.15">
      <c r="A12480" s="694" t="s">
        <v>14850</v>
      </c>
      <c r="B12480" s="96">
        <v>9812</v>
      </c>
      <c r="C12480" s="96">
        <v>5</v>
      </c>
      <c r="D12480" s="97">
        <v>141303350</v>
      </c>
      <c r="E12480" s="97">
        <v>141330027</v>
      </c>
      <c r="F12480" s="96" t="s">
        <v>2321</v>
      </c>
      <c r="G12480" s="96">
        <v>65</v>
      </c>
      <c r="H12480" s="96">
        <v>0.52500000000000002</v>
      </c>
      <c r="I12480" s="810">
        <v>1</v>
      </c>
    </row>
    <row r="12481" spans="1:9" x14ac:dyDescent="0.15">
      <c r="A12481" s="694" t="s">
        <v>14851</v>
      </c>
      <c r="B12481" s="96">
        <v>56144</v>
      </c>
      <c r="C12481" s="96">
        <v>5</v>
      </c>
      <c r="D12481" s="97">
        <v>140186672</v>
      </c>
      <c r="E12481" s="97">
        <v>140391929</v>
      </c>
      <c r="F12481" s="96" t="s">
        <v>2321</v>
      </c>
      <c r="G12481" s="96">
        <v>649</v>
      </c>
      <c r="H12481" s="96">
        <v>0.52500999999999998</v>
      </c>
      <c r="I12481" s="810">
        <v>1</v>
      </c>
    </row>
    <row r="12482" spans="1:9" x14ac:dyDescent="0.15">
      <c r="A12482" s="694" t="s">
        <v>14852</v>
      </c>
      <c r="B12482" s="96">
        <v>147199</v>
      </c>
      <c r="C12482" s="96">
        <v>11</v>
      </c>
      <c r="D12482" s="97">
        <v>188101</v>
      </c>
      <c r="E12482" s="97">
        <v>194575</v>
      </c>
      <c r="F12482" s="96" t="s">
        <v>2321</v>
      </c>
      <c r="G12482" s="96">
        <v>1</v>
      </c>
      <c r="H12482" s="96">
        <v>0.52510000000000001</v>
      </c>
      <c r="I12482" s="810">
        <v>1</v>
      </c>
    </row>
    <row r="12483" spans="1:9" x14ac:dyDescent="0.15">
      <c r="A12483" s="694" t="s">
        <v>14853</v>
      </c>
      <c r="B12483" s="96">
        <v>56142</v>
      </c>
      <c r="C12483" s="96">
        <v>5</v>
      </c>
      <c r="D12483" s="97">
        <v>140207650</v>
      </c>
      <c r="E12483" s="97">
        <v>140391929</v>
      </c>
      <c r="F12483" s="96" t="s">
        <v>2321</v>
      </c>
      <c r="G12483" s="96">
        <v>608</v>
      </c>
      <c r="H12483" s="96">
        <v>0.52522999999999997</v>
      </c>
      <c r="I12483" s="810">
        <v>1</v>
      </c>
    </row>
    <row r="12484" spans="1:9" x14ac:dyDescent="0.15">
      <c r="A12484" s="694" t="s">
        <v>14854</v>
      </c>
      <c r="B12484" s="96">
        <v>7695</v>
      </c>
      <c r="C12484" s="96">
        <v>19</v>
      </c>
      <c r="D12484" s="97">
        <v>12273872</v>
      </c>
      <c r="E12484" s="97">
        <v>12300064</v>
      </c>
      <c r="F12484" s="96" t="s">
        <v>2321</v>
      </c>
      <c r="G12484" s="96">
        <v>63</v>
      </c>
      <c r="H12484" s="96">
        <v>0.52527000000000001</v>
      </c>
      <c r="I12484" s="810">
        <v>1</v>
      </c>
    </row>
    <row r="12485" spans="1:9" x14ac:dyDescent="0.15">
      <c r="A12485" s="694" t="s">
        <v>14855</v>
      </c>
      <c r="B12485" s="96">
        <v>2620</v>
      </c>
      <c r="C12485" s="96">
        <v>11</v>
      </c>
      <c r="D12485" s="97">
        <v>22688160</v>
      </c>
      <c r="E12485" s="97">
        <v>22834547</v>
      </c>
      <c r="F12485" s="96" t="s">
        <v>2321</v>
      </c>
      <c r="G12485" s="96">
        <v>446</v>
      </c>
      <c r="H12485" s="96">
        <v>0.52532000000000001</v>
      </c>
      <c r="I12485" s="810">
        <v>1</v>
      </c>
    </row>
    <row r="12486" spans="1:9" x14ac:dyDescent="0.15">
      <c r="A12486" s="694" t="s">
        <v>14856</v>
      </c>
      <c r="B12486" s="96">
        <v>166379</v>
      </c>
      <c r="C12486" s="96">
        <v>4</v>
      </c>
      <c r="D12486" s="97">
        <v>123653857</v>
      </c>
      <c r="E12486" s="97">
        <v>123666098</v>
      </c>
      <c r="F12486" s="96" t="s">
        <v>2321</v>
      </c>
      <c r="G12486" s="96">
        <v>39</v>
      </c>
      <c r="H12486" s="96">
        <v>0.52542</v>
      </c>
      <c r="I12486" s="810">
        <v>1</v>
      </c>
    </row>
    <row r="12487" spans="1:9" x14ac:dyDescent="0.15">
      <c r="A12487" s="694" t="s">
        <v>14857</v>
      </c>
      <c r="B12487" s="96">
        <v>386676</v>
      </c>
      <c r="C12487" s="96">
        <v>21</v>
      </c>
      <c r="D12487" s="97">
        <v>46047040</v>
      </c>
      <c r="E12487" s="97">
        <v>46048295</v>
      </c>
      <c r="F12487" s="96" t="s">
        <v>2321</v>
      </c>
      <c r="G12487" s="96">
        <v>9</v>
      </c>
      <c r="H12487" s="96">
        <v>0.52549999999999997</v>
      </c>
      <c r="I12487" s="810">
        <v>1</v>
      </c>
    </row>
    <row r="12488" spans="1:9" x14ac:dyDescent="0.15">
      <c r="A12488" s="694" t="s">
        <v>14858</v>
      </c>
      <c r="B12488" s="96">
        <v>283219</v>
      </c>
      <c r="C12488" s="96">
        <v>11</v>
      </c>
      <c r="D12488" s="97">
        <v>77882289</v>
      </c>
      <c r="E12488" s="97">
        <v>77900006</v>
      </c>
      <c r="F12488" s="96" t="s">
        <v>2328</v>
      </c>
      <c r="G12488" s="96">
        <v>55</v>
      </c>
      <c r="H12488" s="96">
        <v>0.52561999999999998</v>
      </c>
      <c r="I12488" s="810">
        <v>1</v>
      </c>
    </row>
    <row r="12489" spans="1:9" x14ac:dyDescent="0.15">
      <c r="A12489" s="694" t="s">
        <v>14859</v>
      </c>
      <c r="B12489" s="96">
        <v>6835</v>
      </c>
      <c r="C12489" s="96">
        <v>9</v>
      </c>
      <c r="D12489" s="97">
        <v>136223421</v>
      </c>
      <c r="E12489" s="97">
        <v>136228041</v>
      </c>
      <c r="F12489" s="96" t="s">
        <v>2321</v>
      </c>
      <c r="G12489" s="96">
        <v>25</v>
      </c>
      <c r="H12489" s="96">
        <v>0.52578999999999998</v>
      </c>
      <c r="I12489" s="810">
        <v>1</v>
      </c>
    </row>
    <row r="12490" spans="1:9" x14ac:dyDescent="0.15">
      <c r="A12490" s="694" t="s">
        <v>14860</v>
      </c>
      <c r="B12490" s="96">
        <v>348235</v>
      </c>
      <c r="C12490" s="96">
        <v>17</v>
      </c>
      <c r="D12490" s="97">
        <v>57187308</v>
      </c>
      <c r="E12490" s="97">
        <v>57232800</v>
      </c>
      <c r="F12490" s="96" t="s">
        <v>2328</v>
      </c>
      <c r="G12490" s="96">
        <v>65</v>
      </c>
      <c r="H12490" s="96">
        <v>0.52583999999999997</v>
      </c>
      <c r="I12490" s="810">
        <v>1</v>
      </c>
    </row>
    <row r="12491" spans="1:9" x14ac:dyDescent="0.15">
      <c r="A12491" s="694" t="s">
        <v>14861</v>
      </c>
      <c r="B12491" s="96">
        <v>55133</v>
      </c>
      <c r="C12491" s="96">
        <v>2</v>
      </c>
      <c r="D12491" s="97">
        <v>45615819</v>
      </c>
      <c r="E12491" s="97">
        <v>45838434</v>
      </c>
      <c r="F12491" s="96" t="s">
        <v>2328</v>
      </c>
      <c r="G12491" s="96">
        <v>847</v>
      </c>
      <c r="H12491" s="96">
        <v>0.52598</v>
      </c>
      <c r="I12491" s="810">
        <v>1</v>
      </c>
    </row>
    <row r="12492" spans="1:9" x14ac:dyDescent="0.15">
      <c r="A12492" s="694" t="s">
        <v>14862</v>
      </c>
      <c r="B12492" s="96">
        <v>87178</v>
      </c>
      <c r="C12492" s="96">
        <v>2</v>
      </c>
      <c r="D12492" s="97">
        <v>55861198</v>
      </c>
      <c r="E12492" s="97">
        <v>55921045</v>
      </c>
      <c r="F12492" s="96" t="s">
        <v>2328</v>
      </c>
      <c r="G12492" s="96">
        <v>252</v>
      </c>
      <c r="H12492" s="96">
        <v>0.52598</v>
      </c>
      <c r="I12492" s="810">
        <v>1</v>
      </c>
    </row>
    <row r="12493" spans="1:9" x14ac:dyDescent="0.15">
      <c r="A12493" s="694" t="s">
        <v>14863</v>
      </c>
      <c r="B12493" s="96">
        <v>153527</v>
      </c>
      <c r="C12493" s="96">
        <v>5</v>
      </c>
      <c r="D12493" s="97">
        <v>140078265</v>
      </c>
      <c r="E12493" s="97">
        <v>140086248</v>
      </c>
      <c r="F12493" s="96" t="s">
        <v>2321</v>
      </c>
      <c r="G12493" s="96">
        <v>19</v>
      </c>
      <c r="H12493" s="96">
        <v>0.52605000000000002</v>
      </c>
      <c r="I12493" s="810">
        <v>1</v>
      </c>
    </row>
    <row r="12494" spans="1:9" x14ac:dyDescent="0.15">
      <c r="A12494" s="694" t="s">
        <v>14864</v>
      </c>
      <c r="B12494" s="96">
        <v>23028</v>
      </c>
      <c r="C12494" s="96">
        <v>1</v>
      </c>
      <c r="D12494" s="97">
        <v>23345937</v>
      </c>
      <c r="E12494" s="97">
        <v>23410184</v>
      </c>
      <c r="F12494" s="96" t="s">
        <v>2321</v>
      </c>
      <c r="G12494" s="96">
        <v>78</v>
      </c>
      <c r="H12494" s="96">
        <v>0.52629999999999999</v>
      </c>
      <c r="I12494" s="810">
        <v>1</v>
      </c>
    </row>
    <row r="12495" spans="1:9" x14ac:dyDescent="0.15">
      <c r="A12495" s="694" t="s">
        <v>14865</v>
      </c>
      <c r="B12495" s="96">
        <v>8808</v>
      </c>
      <c r="C12495" s="96">
        <v>2</v>
      </c>
      <c r="D12495" s="97">
        <v>102803433</v>
      </c>
      <c r="E12495" s="97">
        <v>102856462</v>
      </c>
      <c r="F12495" s="96" t="s">
        <v>2321</v>
      </c>
      <c r="G12495" s="96">
        <v>298</v>
      </c>
      <c r="H12495" s="96">
        <v>0.52632999999999996</v>
      </c>
      <c r="I12495" s="810">
        <v>1</v>
      </c>
    </row>
    <row r="12496" spans="1:9" x14ac:dyDescent="0.15">
      <c r="A12496" s="694" t="s">
        <v>14866</v>
      </c>
      <c r="B12496" s="96">
        <v>83943</v>
      </c>
      <c r="C12496" s="96">
        <v>7</v>
      </c>
      <c r="D12496" s="97">
        <v>110303106</v>
      </c>
      <c r="E12496" s="97">
        <v>111202588</v>
      </c>
      <c r="F12496" s="96" t="s">
        <v>2328</v>
      </c>
      <c r="G12496" s="96">
        <v>2182</v>
      </c>
      <c r="H12496" s="96">
        <v>0.52642</v>
      </c>
      <c r="I12496" s="810">
        <v>1</v>
      </c>
    </row>
    <row r="12497" spans="1:9" x14ac:dyDescent="0.15">
      <c r="A12497" s="694" t="s">
        <v>14867</v>
      </c>
      <c r="B12497" s="96">
        <v>56181</v>
      </c>
      <c r="C12497" s="96">
        <v>1</v>
      </c>
      <c r="D12497" s="97">
        <v>26146397</v>
      </c>
      <c r="E12497" s="97">
        <v>26159433</v>
      </c>
      <c r="F12497" s="96" t="s">
        <v>2321</v>
      </c>
      <c r="G12497" s="96">
        <v>32</v>
      </c>
      <c r="H12497" s="96">
        <v>0.52653000000000005</v>
      </c>
      <c r="I12497" s="810">
        <v>1</v>
      </c>
    </row>
    <row r="12498" spans="1:9" x14ac:dyDescent="0.15">
      <c r="A12498" s="694" t="s">
        <v>14868</v>
      </c>
      <c r="B12498" s="96">
        <v>440730</v>
      </c>
      <c r="C12498" s="96">
        <v>1</v>
      </c>
      <c r="D12498" s="97">
        <v>231298674</v>
      </c>
      <c r="E12498" s="97">
        <v>231357314</v>
      </c>
      <c r="F12498" s="96" t="s">
        <v>2321</v>
      </c>
      <c r="G12498" s="96">
        <v>196</v>
      </c>
      <c r="H12498" s="96">
        <v>0.52654000000000001</v>
      </c>
      <c r="I12498" s="810">
        <v>1</v>
      </c>
    </row>
    <row r="12499" spans="1:9" x14ac:dyDescent="0.15">
      <c r="A12499" s="694" t="s">
        <v>14869</v>
      </c>
      <c r="B12499" s="96">
        <v>92400</v>
      </c>
      <c r="C12499" s="96">
        <v>9</v>
      </c>
      <c r="D12499" s="97">
        <v>125001834</v>
      </c>
      <c r="E12499" s="97">
        <v>125027143</v>
      </c>
      <c r="F12499" s="96" t="s">
        <v>2328</v>
      </c>
      <c r="G12499" s="96">
        <v>77</v>
      </c>
      <c r="H12499" s="96">
        <v>0.52659999999999996</v>
      </c>
      <c r="I12499" s="810">
        <v>1</v>
      </c>
    </row>
    <row r="12500" spans="1:9" x14ac:dyDescent="0.15">
      <c r="A12500" s="694" t="s">
        <v>14870</v>
      </c>
      <c r="B12500" s="96">
        <v>29105</v>
      </c>
      <c r="C12500" s="96">
        <v>16</v>
      </c>
      <c r="D12500" s="97">
        <v>58147496</v>
      </c>
      <c r="E12500" s="97">
        <v>58163296</v>
      </c>
      <c r="F12500" s="96" t="s">
        <v>2328</v>
      </c>
      <c r="G12500" s="96">
        <v>47</v>
      </c>
      <c r="H12500" s="96">
        <v>0.52673999999999999</v>
      </c>
      <c r="I12500" s="810">
        <v>1</v>
      </c>
    </row>
    <row r="12501" spans="1:9" x14ac:dyDescent="0.15">
      <c r="A12501" s="694" t="s">
        <v>14871</v>
      </c>
      <c r="B12501" s="96">
        <v>55552</v>
      </c>
      <c r="C12501" s="96">
        <v>19</v>
      </c>
      <c r="D12501" s="97">
        <v>11832080</v>
      </c>
      <c r="E12501" s="97">
        <v>11849824</v>
      </c>
      <c r="F12501" s="96" t="s">
        <v>2328</v>
      </c>
      <c r="G12501" s="96">
        <v>61</v>
      </c>
      <c r="H12501" s="96">
        <v>0.52678000000000003</v>
      </c>
      <c r="I12501" s="810">
        <v>1</v>
      </c>
    </row>
    <row r="12502" spans="1:9" x14ac:dyDescent="0.15">
      <c r="A12502" s="694" t="s">
        <v>14872</v>
      </c>
      <c r="B12502" s="96">
        <v>8218</v>
      </c>
      <c r="C12502" s="96">
        <v>22</v>
      </c>
      <c r="D12502" s="97">
        <v>19166986</v>
      </c>
      <c r="E12502" s="97">
        <v>19279247</v>
      </c>
      <c r="F12502" s="96" t="s">
        <v>2328</v>
      </c>
      <c r="G12502" s="96">
        <v>453</v>
      </c>
      <c r="H12502" s="96">
        <v>0.52678000000000003</v>
      </c>
      <c r="I12502" s="810">
        <v>1</v>
      </c>
    </row>
    <row r="12503" spans="1:9" x14ac:dyDescent="0.15">
      <c r="A12503" s="694" t="s">
        <v>14873</v>
      </c>
      <c r="B12503" s="96">
        <v>6566</v>
      </c>
      <c r="C12503" s="96">
        <v>1</v>
      </c>
      <c r="D12503" s="97">
        <v>113454469</v>
      </c>
      <c r="E12503" s="97">
        <v>113498975</v>
      </c>
      <c r="F12503" s="96" t="s">
        <v>2328</v>
      </c>
      <c r="G12503" s="96">
        <v>83</v>
      </c>
      <c r="H12503" s="96">
        <v>0.52683000000000002</v>
      </c>
      <c r="I12503" s="810">
        <v>1</v>
      </c>
    </row>
    <row r="12504" spans="1:9" x14ac:dyDescent="0.15">
      <c r="A12504" s="694" t="s">
        <v>14874</v>
      </c>
      <c r="B12504" s="96">
        <v>84859</v>
      </c>
      <c r="C12504" s="96">
        <v>3</v>
      </c>
      <c r="D12504" s="97">
        <v>197518112</v>
      </c>
      <c r="E12504" s="97">
        <v>197615307</v>
      </c>
      <c r="F12504" s="96" t="s">
        <v>2321</v>
      </c>
      <c r="G12504" s="96">
        <v>240</v>
      </c>
      <c r="H12504" s="96">
        <v>0.52686999999999995</v>
      </c>
      <c r="I12504" s="810">
        <v>1</v>
      </c>
    </row>
    <row r="12505" spans="1:9" x14ac:dyDescent="0.15">
      <c r="A12505" s="694" t="s">
        <v>14875</v>
      </c>
      <c r="B12505" s="96">
        <v>101927016</v>
      </c>
      <c r="C12505" s="96">
        <v>13</v>
      </c>
      <c r="D12505" s="97">
        <v>64406797</v>
      </c>
      <c r="E12505" s="97">
        <v>64407126</v>
      </c>
      <c r="F12505" s="96" t="s">
        <v>2328</v>
      </c>
      <c r="G12505" s="96">
        <v>1</v>
      </c>
      <c r="H12505" s="96">
        <v>0.52690000000000003</v>
      </c>
      <c r="I12505" s="810">
        <v>1</v>
      </c>
    </row>
    <row r="12506" spans="1:9" x14ac:dyDescent="0.15">
      <c r="A12506" s="694" t="s">
        <v>14876</v>
      </c>
      <c r="B12506" s="96">
        <v>128602</v>
      </c>
      <c r="C12506" s="96">
        <v>20</v>
      </c>
      <c r="D12506" s="97">
        <v>56725983</v>
      </c>
      <c r="E12506" s="97">
        <v>56736186</v>
      </c>
      <c r="F12506" s="96" t="s">
        <v>2321</v>
      </c>
      <c r="G12506" s="96">
        <v>28</v>
      </c>
      <c r="H12506" s="96">
        <v>0.52700000000000002</v>
      </c>
      <c r="I12506" s="810">
        <v>1</v>
      </c>
    </row>
    <row r="12507" spans="1:9" x14ac:dyDescent="0.15">
      <c r="A12507" s="694" t="s">
        <v>14877</v>
      </c>
      <c r="B12507" s="96">
        <v>163589</v>
      </c>
      <c r="C12507" s="96">
        <v>1</v>
      </c>
      <c r="D12507" s="97">
        <v>179560748</v>
      </c>
      <c r="E12507" s="97">
        <v>179660407</v>
      </c>
      <c r="F12507" s="96" t="s">
        <v>2321</v>
      </c>
      <c r="G12507" s="96">
        <v>347</v>
      </c>
      <c r="H12507" s="96">
        <v>0.52705999999999997</v>
      </c>
      <c r="I12507" s="810">
        <v>1</v>
      </c>
    </row>
    <row r="12508" spans="1:9" x14ac:dyDescent="0.15">
      <c r="A12508" s="694" t="s">
        <v>14878</v>
      </c>
      <c r="B12508" s="96">
        <v>7137</v>
      </c>
      <c r="C12508" s="96">
        <v>19</v>
      </c>
      <c r="D12508" s="97">
        <v>55663135</v>
      </c>
      <c r="E12508" s="97">
        <v>55669100</v>
      </c>
      <c r="F12508" s="96" t="s">
        <v>2328</v>
      </c>
      <c r="G12508" s="96">
        <v>17</v>
      </c>
      <c r="H12508" s="96">
        <v>0.52710000000000001</v>
      </c>
      <c r="I12508" s="810">
        <v>1</v>
      </c>
    </row>
    <row r="12509" spans="1:9" x14ac:dyDescent="0.15">
      <c r="A12509" s="694" t="s">
        <v>14879</v>
      </c>
      <c r="B12509" s="96">
        <v>90527</v>
      </c>
      <c r="C12509" s="96">
        <v>15</v>
      </c>
      <c r="D12509" s="97">
        <v>45409564</v>
      </c>
      <c r="E12509" s="97">
        <v>45422075</v>
      </c>
      <c r="F12509" s="96" t="s">
        <v>2328</v>
      </c>
      <c r="G12509" s="96">
        <v>35</v>
      </c>
      <c r="H12509" s="96">
        <v>0.52739999999999998</v>
      </c>
      <c r="I12509" s="810">
        <v>1</v>
      </c>
    </row>
    <row r="12510" spans="1:9" x14ac:dyDescent="0.15">
      <c r="A12510" s="694" t="s">
        <v>14880</v>
      </c>
      <c r="B12510" s="96">
        <v>10193</v>
      </c>
      <c r="C12510" s="96">
        <v>12</v>
      </c>
      <c r="D12510" s="97">
        <v>56596288</v>
      </c>
      <c r="E12510" s="97">
        <v>56615753</v>
      </c>
      <c r="F12510" s="96" t="s">
        <v>2328</v>
      </c>
      <c r="G12510" s="96">
        <v>29</v>
      </c>
      <c r="H12510" s="96">
        <v>0.52746999999999999</v>
      </c>
      <c r="I12510" s="810">
        <v>1</v>
      </c>
    </row>
    <row r="12511" spans="1:9" x14ac:dyDescent="0.15">
      <c r="A12511" s="694" t="s">
        <v>14881</v>
      </c>
      <c r="B12511" s="96">
        <v>5197</v>
      </c>
      <c r="C12511" s="96">
        <v>4</v>
      </c>
      <c r="D12511" s="97">
        <v>74719013</v>
      </c>
      <c r="E12511" s="97">
        <v>74720198</v>
      </c>
      <c r="F12511" s="96" t="s">
        <v>2321</v>
      </c>
      <c r="G12511" s="96">
        <v>3</v>
      </c>
      <c r="H12511" s="96">
        <v>0.52747999999999995</v>
      </c>
      <c r="I12511" s="810">
        <v>1</v>
      </c>
    </row>
    <row r="12512" spans="1:9" x14ac:dyDescent="0.15">
      <c r="A12512" s="694" t="s">
        <v>14882</v>
      </c>
      <c r="B12512" s="96">
        <v>4247</v>
      </c>
      <c r="C12512" s="96">
        <v>14</v>
      </c>
      <c r="D12512" s="97">
        <v>50087460</v>
      </c>
      <c r="E12512" s="97">
        <v>50090199</v>
      </c>
      <c r="F12512" s="96" t="s">
        <v>2321</v>
      </c>
      <c r="G12512" s="96">
        <v>3</v>
      </c>
      <c r="H12512" s="96">
        <v>0.52751999999999999</v>
      </c>
      <c r="I12512" s="810">
        <v>1</v>
      </c>
    </row>
    <row r="12513" spans="1:9" x14ac:dyDescent="0.15">
      <c r="A12513" s="694" t="s">
        <v>14883</v>
      </c>
      <c r="B12513" s="96">
        <v>9752</v>
      </c>
      <c r="C12513" s="96">
        <v>5</v>
      </c>
      <c r="D12513" s="97">
        <v>140227357</v>
      </c>
      <c r="E12513" s="97">
        <v>140391929</v>
      </c>
      <c r="F12513" s="96" t="s">
        <v>2321</v>
      </c>
      <c r="G12513" s="96">
        <v>574</v>
      </c>
      <c r="H12513" s="96">
        <v>0.52759999999999996</v>
      </c>
      <c r="I12513" s="810">
        <v>1</v>
      </c>
    </row>
    <row r="12514" spans="1:9" x14ac:dyDescent="0.15">
      <c r="A12514" s="694" t="s">
        <v>14884</v>
      </c>
      <c r="B12514" s="96">
        <v>91543</v>
      </c>
      <c r="C12514" s="96">
        <v>2</v>
      </c>
      <c r="D12514" s="97">
        <v>7017796</v>
      </c>
      <c r="E12514" s="97">
        <v>7038370</v>
      </c>
      <c r="F12514" s="96" t="s">
        <v>2321</v>
      </c>
      <c r="G12514" s="96">
        <v>50</v>
      </c>
      <c r="H12514" s="96">
        <v>0.52764999999999995</v>
      </c>
      <c r="I12514" s="810">
        <v>1</v>
      </c>
    </row>
    <row r="12515" spans="1:9" x14ac:dyDescent="0.15">
      <c r="A12515" s="694" t="s">
        <v>14885</v>
      </c>
      <c r="B12515" s="96">
        <v>10422</v>
      </c>
      <c r="C12515" s="96">
        <v>9</v>
      </c>
      <c r="D12515" s="97">
        <v>138824815</v>
      </c>
      <c r="E12515" s="97">
        <v>138853226</v>
      </c>
      <c r="F12515" s="96" t="s">
        <v>2328</v>
      </c>
      <c r="G12515" s="96">
        <v>119</v>
      </c>
      <c r="H12515" s="96">
        <v>0.52766999999999997</v>
      </c>
      <c r="I12515" s="810">
        <v>1</v>
      </c>
    </row>
    <row r="12516" spans="1:9" x14ac:dyDescent="0.15">
      <c r="A12516" s="694" t="s">
        <v>14886</v>
      </c>
      <c r="B12516" s="96">
        <v>79714</v>
      </c>
      <c r="C12516" s="96">
        <v>3</v>
      </c>
      <c r="D12516" s="97">
        <v>48473580</v>
      </c>
      <c r="E12516" s="97">
        <v>48481529</v>
      </c>
      <c r="F12516" s="96" t="s">
        <v>2328</v>
      </c>
      <c r="G12516" s="96">
        <v>19</v>
      </c>
      <c r="H12516" s="96">
        <v>0.52769999999999995</v>
      </c>
      <c r="I12516" s="810">
        <v>1</v>
      </c>
    </row>
    <row r="12517" spans="1:9" x14ac:dyDescent="0.15">
      <c r="A12517" s="694" t="s">
        <v>14887</v>
      </c>
      <c r="B12517" s="96">
        <v>55421</v>
      </c>
      <c r="C12517" s="96">
        <v>17</v>
      </c>
      <c r="D12517" s="97">
        <v>3710042</v>
      </c>
      <c r="E12517" s="97">
        <v>3749545</v>
      </c>
      <c r="F12517" s="96" t="s">
        <v>2328</v>
      </c>
      <c r="G12517" s="96">
        <v>90</v>
      </c>
      <c r="H12517" s="96">
        <v>0.52773999999999999</v>
      </c>
      <c r="I12517" s="810">
        <v>1</v>
      </c>
    </row>
    <row r="12518" spans="1:9" x14ac:dyDescent="0.15">
      <c r="A12518" s="694" t="s">
        <v>14888</v>
      </c>
      <c r="B12518" s="96">
        <v>128414</v>
      </c>
      <c r="C12518" s="96">
        <v>20</v>
      </c>
      <c r="D12518" s="97">
        <v>61872136</v>
      </c>
      <c r="E12518" s="97">
        <v>61885892</v>
      </c>
      <c r="F12518" s="96" t="s">
        <v>2328</v>
      </c>
      <c r="G12518" s="96">
        <v>108</v>
      </c>
      <c r="H12518" s="96">
        <v>0.52798</v>
      </c>
      <c r="I12518" s="810">
        <v>1</v>
      </c>
    </row>
    <row r="12519" spans="1:9" x14ac:dyDescent="0.15">
      <c r="A12519" s="694" t="s">
        <v>14889</v>
      </c>
      <c r="B12519" s="96">
        <v>4780</v>
      </c>
      <c r="C12519" s="96">
        <v>2</v>
      </c>
      <c r="D12519" s="97">
        <v>178095031</v>
      </c>
      <c r="E12519" s="97">
        <v>178129859</v>
      </c>
      <c r="F12519" s="96" t="s">
        <v>2328</v>
      </c>
      <c r="G12519" s="96">
        <v>66</v>
      </c>
      <c r="H12519" s="96">
        <v>0.52798999999999996</v>
      </c>
      <c r="I12519" s="810">
        <v>1</v>
      </c>
    </row>
    <row r="12520" spans="1:9" x14ac:dyDescent="0.15">
      <c r="A12520" s="694" t="s">
        <v>14890</v>
      </c>
      <c r="B12520" s="96">
        <v>762</v>
      </c>
      <c r="C12520" s="96">
        <v>17</v>
      </c>
      <c r="D12520" s="97">
        <v>58227302</v>
      </c>
      <c r="E12520" s="97">
        <v>58236907</v>
      </c>
      <c r="F12520" s="96" t="s">
        <v>2321</v>
      </c>
      <c r="G12520" s="96">
        <v>13</v>
      </c>
      <c r="H12520" s="96">
        <v>0.52807999999999999</v>
      </c>
      <c r="I12520" s="810">
        <v>1</v>
      </c>
    </row>
    <row r="12521" spans="1:9" x14ac:dyDescent="0.15">
      <c r="A12521" s="694" t="s">
        <v>14891</v>
      </c>
      <c r="B12521" s="96">
        <v>25852</v>
      </c>
      <c r="C12521" s="96">
        <v>3</v>
      </c>
      <c r="D12521" s="97">
        <v>137906115</v>
      </c>
      <c r="E12521" s="97">
        <v>138017231</v>
      </c>
      <c r="F12521" s="96" t="s">
        <v>2321</v>
      </c>
      <c r="G12521" s="96">
        <v>119</v>
      </c>
      <c r="H12521" s="96">
        <v>0.52808999999999995</v>
      </c>
      <c r="I12521" s="810">
        <v>1</v>
      </c>
    </row>
    <row r="12522" spans="1:9" x14ac:dyDescent="0.15">
      <c r="A12522" s="694" t="s">
        <v>14892</v>
      </c>
      <c r="B12522" s="96">
        <v>64222</v>
      </c>
      <c r="C12522" s="96">
        <v>1</v>
      </c>
      <c r="D12522" s="97">
        <v>179050415</v>
      </c>
      <c r="E12522" s="97">
        <v>179067158</v>
      </c>
      <c r="F12522" s="96" t="s">
        <v>2321</v>
      </c>
      <c r="G12522" s="96">
        <v>59</v>
      </c>
      <c r="H12522" s="96">
        <v>0.52832000000000001</v>
      </c>
      <c r="I12522" s="810">
        <v>1</v>
      </c>
    </row>
    <row r="12523" spans="1:9" x14ac:dyDescent="0.15">
      <c r="A12523" s="694" t="s">
        <v>14893</v>
      </c>
      <c r="B12523" s="96">
        <v>342865</v>
      </c>
      <c r="C12523" s="96">
        <v>19</v>
      </c>
      <c r="D12523" s="97">
        <v>30017491</v>
      </c>
      <c r="E12523" s="97">
        <v>30055458</v>
      </c>
      <c r="F12523" s="96" t="s">
        <v>2321</v>
      </c>
      <c r="G12523" s="96">
        <v>205</v>
      </c>
      <c r="H12523" s="96">
        <v>0.52834999999999999</v>
      </c>
      <c r="I12523" s="810">
        <v>1</v>
      </c>
    </row>
    <row r="12524" spans="1:9" x14ac:dyDescent="0.15">
      <c r="A12524" s="694" t="s">
        <v>14894</v>
      </c>
      <c r="B12524" s="96">
        <v>4051</v>
      </c>
      <c r="C12524" s="96">
        <v>19</v>
      </c>
      <c r="D12524" s="97">
        <v>15751701</v>
      </c>
      <c r="E12524" s="97">
        <v>15771570</v>
      </c>
      <c r="F12524" s="96" t="s">
        <v>2321</v>
      </c>
      <c r="G12524" s="96">
        <v>141</v>
      </c>
      <c r="H12524" s="96">
        <v>0.52849000000000002</v>
      </c>
      <c r="I12524" s="810">
        <v>1</v>
      </c>
    </row>
    <row r="12525" spans="1:9" x14ac:dyDescent="0.15">
      <c r="A12525" s="694" t="s">
        <v>14895</v>
      </c>
      <c r="B12525" s="96">
        <v>23071</v>
      </c>
      <c r="C12525" s="96">
        <v>9</v>
      </c>
      <c r="D12525" s="97">
        <v>102741461</v>
      </c>
      <c r="E12525" s="97">
        <v>102861330</v>
      </c>
      <c r="F12525" s="96" t="s">
        <v>2328</v>
      </c>
      <c r="G12525" s="96">
        <v>255</v>
      </c>
      <c r="H12525" s="96">
        <v>0.52853000000000006</v>
      </c>
      <c r="I12525" s="810">
        <v>1</v>
      </c>
    </row>
    <row r="12526" spans="1:9" x14ac:dyDescent="0.15">
      <c r="A12526" s="694" t="s">
        <v>14896</v>
      </c>
      <c r="B12526" s="96">
        <v>6476</v>
      </c>
      <c r="C12526" s="96">
        <v>3</v>
      </c>
      <c r="D12526" s="97">
        <v>164696686</v>
      </c>
      <c r="E12526" s="97">
        <v>164796283</v>
      </c>
      <c r="F12526" s="96" t="s">
        <v>2328</v>
      </c>
      <c r="G12526" s="96">
        <v>240</v>
      </c>
      <c r="H12526" s="96">
        <v>0.52873999999999999</v>
      </c>
      <c r="I12526" s="810">
        <v>1</v>
      </c>
    </row>
    <row r="12527" spans="1:9" x14ac:dyDescent="0.15">
      <c r="A12527" s="694" t="s">
        <v>14897</v>
      </c>
      <c r="B12527" s="96">
        <v>1130</v>
      </c>
      <c r="C12527" s="96">
        <v>1</v>
      </c>
      <c r="D12527" s="97">
        <v>235824331</v>
      </c>
      <c r="E12527" s="97">
        <v>236047008</v>
      </c>
      <c r="F12527" s="96" t="s">
        <v>2328</v>
      </c>
      <c r="G12527" s="96">
        <v>345</v>
      </c>
      <c r="H12527" s="96">
        <v>0.52886</v>
      </c>
      <c r="I12527" s="810">
        <v>1</v>
      </c>
    </row>
    <row r="12528" spans="1:9" x14ac:dyDescent="0.15">
      <c r="A12528" s="694" t="s">
        <v>14898</v>
      </c>
      <c r="B12528" s="96">
        <v>256394</v>
      </c>
      <c r="C12528" s="96">
        <v>14</v>
      </c>
      <c r="D12528" s="97">
        <v>94908801</v>
      </c>
      <c r="E12528" s="97">
        <v>94919122</v>
      </c>
      <c r="F12528" s="96" t="s">
        <v>2328</v>
      </c>
      <c r="G12528" s="96">
        <v>54</v>
      </c>
      <c r="H12528" s="96">
        <v>0.52902000000000005</v>
      </c>
      <c r="I12528" s="810">
        <v>1</v>
      </c>
    </row>
    <row r="12529" spans="1:9" x14ac:dyDescent="0.15">
      <c r="A12529" s="694" t="s">
        <v>14899</v>
      </c>
      <c r="B12529" s="96">
        <v>118611</v>
      </c>
      <c r="C12529" s="96">
        <v>10</v>
      </c>
      <c r="D12529" s="97">
        <v>128113566</v>
      </c>
      <c r="E12529" s="97">
        <v>128213444</v>
      </c>
      <c r="F12529" s="96" t="s">
        <v>2328</v>
      </c>
      <c r="G12529" s="96">
        <v>261</v>
      </c>
      <c r="H12529" s="96">
        <v>0.52905000000000002</v>
      </c>
      <c r="I12529" s="810">
        <v>1</v>
      </c>
    </row>
    <row r="12530" spans="1:9" x14ac:dyDescent="0.15">
      <c r="A12530" s="694" t="s">
        <v>14900</v>
      </c>
      <c r="B12530" s="96">
        <v>64123</v>
      </c>
      <c r="C12530" s="96">
        <v>1</v>
      </c>
      <c r="D12530" s="97">
        <v>79355449</v>
      </c>
      <c r="E12530" s="97">
        <v>79472495</v>
      </c>
      <c r="F12530" s="96" t="s">
        <v>2328</v>
      </c>
      <c r="G12530" s="96">
        <v>560</v>
      </c>
      <c r="H12530" s="96">
        <v>0.52907999999999999</v>
      </c>
      <c r="I12530" s="810">
        <v>1</v>
      </c>
    </row>
    <row r="12531" spans="1:9" x14ac:dyDescent="0.15">
      <c r="A12531" s="694" t="s">
        <v>14901</v>
      </c>
      <c r="B12531" s="96">
        <v>4953</v>
      </c>
      <c r="C12531" s="96">
        <v>2</v>
      </c>
      <c r="D12531" s="97">
        <v>10580507</v>
      </c>
      <c r="E12531" s="97">
        <v>10588680</v>
      </c>
      <c r="F12531" s="96" t="s">
        <v>2328</v>
      </c>
      <c r="G12531" s="96">
        <v>27</v>
      </c>
      <c r="H12531" s="96">
        <v>0.52924000000000004</v>
      </c>
      <c r="I12531" s="810">
        <v>1</v>
      </c>
    </row>
    <row r="12532" spans="1:9" x14ac:dyDescent="0.15">
      <c r="A12532" s="694" t="s">
        <v>14902</v>
      </c>
      <c r="B12532" s="96">
        <v>83884</v>
      </c>
      <c r="C12532" s="96">
        <v>5</v>
      </c>
      <c r="D12532" s="97">
        <v>140682196</v>
      </c>
      <c r="E12532" s="97">
        <v>140683612</v>
      </c>
      <c r="F12532" s="96" t="s">
        <v>2328</v>
      </c>
      <c r="G12532" s="96">
        <v>7</v>
      </c>
      <c r="H12532" s="96">
        <v>0.52932000000000001</v>
      </c>
      <c r="I12532" s="810">
        <v>1</v>
      </c>
    </row>
    <row r="12533" spans="1:9" x14ac:dyDescent="0.15">
      <c r="A12533" s="694" t="s">
        <v>14903</v>
      </c>
      <c r="B12533" s="96">
        <v>27185</v>
      </c>
      <c r="C12533" s="96">
        <v>1</v>
      </c>
      <c r="D12533" s="97">
        <v>231762561</v>
      </c>
      <c r="E12533" s="97">
        <v>232177018</v>
      </c>
      <c r="F12533" s="96" t="s">
        <v>2321</v>
      </c>
      <c r="G12533" s="96">
        <v>1328</v>
      </c>
      <c r="H12533" s="96">
        <v>0.52956000000000003</v>
      </c>
      <c r="I12533" s="810">
        <v>1</v>
      </c>
    </row>
    <row r="12534" spans="1:9" x14ac:dyDescent="0.15">
      <c r="A12534" s="694" t="s">
        <v>14904</v>
      </c>
      <c r="B12534" s="96">
        <v>5705</v>
      </c>
      <c r="C12534" s="96">
        <v>17</v>
      </c>
      <c r="D12534" s="97">
        <v>61904770</v>
      </c>
      <c r="E12534" s="97">
        <v>61909387</v>
      </c>
      <c r="F12534" s="96" t="s">
        <v>2321</v>
      </c>
      <c r="G12534" s="96">
        <v>7</v>
      </c>
      <c r="H12534" s="96">
        <v>0.52980000000000005</v>
      </c>
      <c r="I12534" s="810">
        <v>1</v>
      </c>
    </row>
    <row r="12535" spans="1:9" x14ac:dyDescent="0.15">
      <c r="A12535" s="694" t="s">
        <v>14905</v>
      </c>
      <c r="B12535" s="96">
        <v>8985</v>
      </c>
      <c r="C12535" s="96">
        <v>7</v>
      </c>
      <c r="D12535" s="97">
        <v>100849258</v>
      </c>
      <c r="E12535" s="97">
        <v>100861011</v>
      </c>
      <c r="F12535" s="96" t="s">
        <v>2328</v>
      </c>
      <c r="G12535" s="96">
        <v>35</v>
      </c>
      <c r="H12535" s="96">
        <v>0.52995000000000003</v>
      </c>
      <c r="I12535" s="810">
        <v>1</v>
      </c>
    </row>
    <row r="12536" spans="1:9" x14ac:dyDescent="0.15">
      <c r="A12536" s="694" t="s">
        <v>14906</v>
      </c>
      <c r="B12536" s="96">
        <v>64223</v>
      </c>
      <c r="C12536" s="96">
        <v>16</v>
      </c>
      <c r="D12536" s="97">
        <v>2255178</v>
      </c>
      <c r="E12536" s="97">
        <v>2259418</v>
      </c>
      <c r="F12536" s="96" t="s">
        <v>2321</v>
      </c>
      <c r="G12536" s="96">
        <v>10</v>
      </c>
      <c r="H12536" s="96">
        <v>0.52998000000000001</v>
      </c>
      <c r="I12536" s="810">
        <v>1</v>
      </c>
    </row>
    <row r="12537" spans="1:9" x14ac:dyDescent="0.15">
      <c r="A12537" s="694" t="s">
        <v>14907</v>
      </c>
      <c r="B12537" s="96">
        <v>4056</v>
      </c>
      <c r="C12537" s="96">
        <v>5</v>
      </c>
      <c r="D12537" s="97">
        <v>179219263</v>
      </c>
      <c r="E12537" s="97">
        <v>179223616</v>
      </c>
      <c r="F12537" s="96" t="s">
        <v>2321</v>
      </c>
      <c r="G12537" s="96">
        <v>14</v>
      </c>
      <c r="H12537" s="96">
        <v>0.53010000000000002</v>
      </c>
      <c r="I12537" s="810">
        <v>1</v>
      </c>
    </row>
    <row r="12538" spans="1:9" x14ac:dyDescent="0.15">
      <c r="A12538" s="694" t="s">
        <v>14908</v>
      </c>
      <c r="B12538" s="96">
        <v>285313</v>
      </c>
      <c r="C12538" s="96">
        <v>3</v>
      </c>
      <c r="D12538" s="97">
        <v>151153778</v>
      </c>
      <c r="E12538" s="97">
        <v>151179272</v>
      </c>
      <c r="F12538" s="96" t="s">
        <v>2328</v>
      </c>
      <c r="G12538" s="96">
        <v>85</v>
      </c>
      <c r="H12538" s="96">
        <v>0.53020999999999996</v>
      </c>
      <c r="I12538" s="810">
        <v>1</v>
      </c>
    </row>
    <row r="12539" spans="1:9" x14ac:dyDescent="0.15">
      <c r="A12539" s="694" t="s">
        <v>14909</v>
      </c>
      <c r="B12539" s="96">
        <v>4776</v>
      </c>
      <c r="C12539" s="96">
        <v>14</v>
      </c>
      <c r="D12539" s="97">
        <v>24834885</v>
      </c>
      <c r="E12539" s="97">
        <v>24848810</v>
      </c>
      <c r="F12539" s="96" t="s">
        <v>2321</v>
      </c>
      <c r="G12539" s="96">
        <v>39</v>
      </c>
      <c r="H12539" s="96">
        <v>0.53032000000000001</v>
      </c>
      <c r="I12539" s="810">
        <v>1</v>
      </c>
    </row>
    <row r="12540" spans="1:9" x14ac:dyDescent="0.15">
      <c r="A12540" s="694" t="s">
        <v>14910</v>
      </c>
      <c r="B12540" s="96">
        <v>55312</v>
      </c>
      <c r="C12540" s="96">
        <v>9</v>
      </c>
      <c r="D12540" s="97">
        <v>79000433</v>
      </c>
      <c r="E12540" s="97">
        <v>79009444</v>
      </c>
      <c r="F12540" s="96" t="s">
        <v>2328</v>
      </c>
      <c r="G12540" s="96">
        <v>37</v>
      </c>
      <c r="H12540" s="96">
        <v>0.53042999999999996</v>
      </c>
      <c r="I12540" s="810">
        <v>1</v>
      </c>
    </row>
    <row r="12541" spans="1:9" x14ac:dyDescent="0.15">
      <c r="A12541" s="694" t="s">
        <v>14911</v>
      </c>
      <c r="B12541" s="96">
        <v>6705</v>
      </c>
      <c r="C12541" s="96">
        <v>1</v>
      </c>
      <c r="D12541" s="97">
        <v>153084612</v>
      </c>
      <c r="E12541" s="97">
        <v>153085989</v>
      </c>
      <c r="F12541" s="96" t="s">
        <v>2328</v>
      </c>
      <c r="G12541" s="96">
        <v>5</v>
      </c>
      <c r="H12541" s="96">
        <v>0.53051999999999999</v>
      </c>
      <c r="I12541" s="810">
        <v>1</v>
      </c>
    </row>
    <row r="12542" spans="1:9" x14ac:dyDescent="0.15">
      <c r="A12542" s="694" t="s">
        <v>14912</v>
      </c>
      <c r="B12542" s="96">
        <v>56145</v>
      </c>
      <c r="C12542" s="96">
        <v>5</v>
      </c>
      <c r="D12542" s="97">
        <v>140180783</v>
      </c>
      <c r="E12542" s="97">
        <v>140391929</v>
      </c>
      <c r="F12542" s="96" t="s">
        <v>2321</v>
      </c>
      <c r="G12542" s="96">
        <v>677</v>
      </c>
      <c r="H12542" s="96">
        <v>0.53078000000000003</v>
      </c>
      <c r="I12542" s="810">
        <v>1</v>
      </c>
    </row>
    <row r="12543" spans="1:9" x14ac:dyDescent="0.15">
      <c r="A12543" s="694" t="s">
        <v>14913</v>
      </c>
      <c r="B12543" s="96">
        <v>22895</v>
      </c>
      <c r="C12543" s="96">
        <v>12</v>
      </c>
      <c r="D12543" s="97">
        <v>113229343</v>
      </c>
      <c r="E12543" s="97">
        <v>113336686</v>
      </c>
      <c r="F12543" s="96" t="s">
        <v>2321</v>
      </c>
      <c r="G12543" s="96">
        <v>211</v>
      </c>
      <c r="H12543" s="96">
        <v>0.53081999999999996</v>
      </c>
      <c r="I12543" s="810">
        <v>1</v>
      </c>
    </row>
    <row r="12544" spans="1:9" x14ac:dyDescent="0.15">
      <c r="A12544" s="694" t="s">
        <v>14914</v>
      </c>
      <c r="B12544" s="96">
        <v>89122</v>
      </c>
      <c r="C12544" s="96">
        <v>7</v>
      </c>
      <c r="D12544" s="97">
        <v>99488030</v>
      </c>
      <c r="E12544" s="97">
        <v>99517223</v>
      </c>
      <c r="F12544" s="96" t="s">
        <v>2328</v>
      </c>
      <c r="G12544" s="96">
        <v>70</v>
      </c>
      <c r="H12544" s="96">
        <v>0.53112000000000004</v>
      </c>
      <c r="I12544" s="810">
        <v>1</v>
      </c>
    </row>
    <row r="12545" spans="1:9" x14ac:dyDescent="0.15">
      <c r="A12545" s="694" t="s">
        <v>14915</v>
      </c>
      <c r="B12545" s="96">
        <v>10908</v>
      </c>
      <c r="C12545" s="96">
        <v>19</v>
      </c>
      <c r="D12545" s="97">
        <v>7599033</v>
      </c>
      <c r="E12545" s="97">
        <v>7626653</v>
      </c>
      <c r="F12545" s="96" t="s">
        <v>2321</v>
      </c>
      <c r="G12545" s="96">
        <v>143</v>
      </c>
      <c r="H12545" s="96">
        <v>0.53122000000000003</v>
      </c>
      <c r="I12545" s="810">
        <v>1</v>
      </c>
    </row>
    <row r="12546" spans="1:9" x14ac:dyDescent="0.15">
      <c r="A12546" s="694" t="s">
        <v>14916</v>
      </c>
      <c r="B12546" s="96">
        <v>6751</v>
      </c>
      <c r="C12546" s="96">
        <v>14</v>
      </c>
      <c r="D12546" s="97">
        <v>38677204</v>
      </c>
      <c r="E12546" s="97">
        <v>38682268</v>
      </c>
      <c r="F12546" s="96" t="s">
        <v>2321</v>
      </c>
      <c r="G12546" s="96">
        <v>12</v>
      </c>
      <c r="H12546" s="96">
        <v>0.53127000000000002</v>
      </c>
      <c r="I12546" s="810">
        <v>1</v>
      </c>
    </row>
    <row r="12547" spans="1:9" x14ac:dyDescent="0.15">
      <c r="A12547" s="694" t="s">
        <v>14917</v>
      </c>
      <c r="B12547" s="96">
        <v>100529261</v>
      </c>
      <c r="C12547" s="96">
        <v>14</v>
      </c>
      <c r="D12547" s="97">
        <v>65381079</v>
      </c>
      <c r="E12547" s="97">
        <v>65529373</v>
      </c>
      <c r="F12547" s="96" t="s">
        <v>2321</v>
      </c>
      <c r="G12547" s="96">
        <v>460</v>
      </c>
      <c r="H12547" s="96">
        <v>0.53132999999999997</v>
      </c>
      <c r="I12547" s="810">
        <v>1</v>
      </c>
    </row>
    <row r="12548" spans="1:9" x14ac:dyDescent="0.15">
      <c r="A12548" s="694" t="s">
        <v>14918</v>
      </c>
      <c r="B12548" s="96">
        <v>549</v>
      </c>
      <c r="C12548" s="96">
        <v>9</v>
      </c>
      <c r="D12548" s="97">
        <v>93976097</v>
      </c>
      <c r="E12548" s="97">
        <v>94124215</v>
      </c>
      <c r="F12548" s="96" t="s">
        <v>2328</v>
      </c>
      <c r="G12548" s="96">
        <v>406</v>
      </c>
      <c r="H12548" s="96">
        <v>0.53132999999999997</v>
      </c>
      <c r="I12548" s="810">
        <v>1</v>
      </c>
    </row>
    <row r="12549" spans="1:9" x14ac:dyDescent="0.15">
      <c r="A12549" s="694" t="s">
        <v>14919</v>
      </c>
      <c r="B12549" s="96">
        <v>8993</v>
      </c>
      <c r="C12549" s="96">
        <v>19</v>
      </c>
      <c r="D12549" s="97">
        <v>46522411</v>
      </c>
      <c r="E12549" s="97">
        <v>46526556</v>
      </c>
      <c r="F12549" s="96" t="s">
        <v>2328</v>
      </c>
      <c r="G12549" s="96">
        <v>7</v>
      </c>
      <c r="H12549" s="96">
        <v>0.53156999999999999</v>
      </c>
      <c r="I12549" s="810">
        <v>1</v>
      </c>
    </row>
    <row r="12550" spans="1:9" x14ac:dyDescent="0.15">
      <c r="A12550" s="694" t="s">
        <v>14920</v>
      </c>
      <c r="B12550" s="96">
        <v>10260</v>
      </c>
      <c r="C12550" s="96">
        <v>15</v>
      </c>
      <c r="D12550" s="97">
        <v>65952954</v>
      </c>
      <c r="E12550" s="97">
        <v>66084631</v>
      </c>
      <c r="F12550" s="96" t="s">
        <v>2328</v>
      </c>
      <c r="G12550" s="96">
        <v>292</v>
      </c>
      <c r="H12550" s="96">
        <v>0.53169</v>
      </c>
      <c r="I12550" s="810">
        <v>1</v>
      </c>
    </row>
    <row r="12551" spans="1:9" x14ac:dyDescent="0.15">
      <c r="A12551" s="694" t="s">
        <v>14921</v>
      </c>
      <c r="B12551" s="96">
        <v>27348</v>
      </c>
      <c r="C12551" s="96">
        <v>9</v>
      </c>
      <c r="D12551" s="97">
        <v>132565428</v>
      </c>
      <c r="E12551" s="97">
        <v>132573563</v>
      </c>
      <c r="F12551" s="96" t="s">
        <v>2321</v>
      </c>
      <c r="G12551" s="96">
        <v>22</v>
      </c>
      <c r="H12551" s="96">
        <v>0.53173000000000004</v>
      </c>
      <c r="I12551" s="810">
        <v>1</v>
      </c>
    </row>
    <row r="12552" spans="1:9" x14ac:dyDescent="0.15">
      <c r="A12552" s="694" t="s">
        <v>14922</v>
      </c>
      <c r="B12552" s="96">
        <v>338339</v>
      </c>
      <c r="C12552" s="96">
        <v>12</v>
      </c>
      <c r="D12552" s="97">
        <v>8666136</v>
      </c>
      <c r="E12552" s="97">
        <v>8674962</v>
      </c>
      <c r="F12552" s="96" t="s">
        <v>2321</v>
      </c>
      <c r="G12552" s="96">
        <v>26</v>
      </c>
      <c r="H12552" s="96">
        <v>0.53186999999999995</v>
      </c>
      <c r="I12552" s="810">
        <v>1</v>
      </c>
    </row>
    <row r="12553" spans="1:9" x14ac:dyDescent="0.15">
      <c r="A12553" s="694" t="s">
        <v>14923</v>
      </c>
      <c r="B12553" s="96">
        <v>389692</v>
      </c>
      <c r="C12553" s="96">
        <v>8</v>
      </c>
      <c r="D12553" s="97">
        <v>144510230</v>
      </c>
      <c r="E12553" s="97">
        <v>144512602</v>
      </c>
      <c r="F12553" s="96" t="s">
        <v>2328</v>
      </c>
      <c r="G12553" s="96">
        <v>5</v>
      </c>
      <c r="H12553" s="96">
        <v>0.53212000000000004</v>
      </c>
      <c r="I12553" s="810">
        <v>1</v>
      </c>
    </row>
    <row r="12554" spans="1:9" x14ac:dyDescent="0.15">
      <c r="A12554" s="694" t="s">
        <v>14924</v>
      </c>
      <c r="B12554" s="96">
        <v>6814</v>
      </c>
      <c r="C12554" s="96">
        <v>1</v>
      </c>
      <c r="D12554" s="97">
        <v>109289285</v>
      </c>
      <c r="E12554" s="97">
        <v>109352148</v>
      </c>
      <c r="F12554" s="96" t="s">
        <v>2321</v>
      </c>
      <c r="G12554" s="96">
        <v>231</v>
      </c>
      <c r="H12554" s="96">
        <v>0.53213999999999995</v>
      </c>
      <c r="I12554" s="810">
        <v>1</v>
      </c>
    </row>
    <row r="12555" spans="1:9" x14ac:dyDescent="0.15">
      <c r="A12555" s="694" t="s">
        <v>14925</v>
      </c>
      <c r="B12555" s="96">
        <v>5158</v>
      </c>
      <c r="C12555" s="96">
        <v>4</v>
      </c>
      <c r="D12555" s="97">
        <v>619363</v>
      </c>
      <c r="E12555" s="97">
        <v>664681</v>
      </c>
      <c r="F12555" s="96" t="s">
        <v>2321</v>
      </c>
      <c r="G12555" s="96">
        <v>170</v>
      </c>
      <c r="H12555" s="96">
        <v>0.53215999999999997</v>
      </c>
      <c r="I12555" s="810">
        <v>1</v>
      </c>
    </row>
    <row r="12556" spans="1:9" x14ac:dyDescent="0.15">
      <c r="A12556" s="694" t="s">
        <v>14926</v>
      </c>
      <c r="B12556" s="96">
        <v>147658</v>
      </c>
      <c r="C12556" s="96">
        <v>19</v>
      </c>
      <c r="D12556" s="97">
        <v>52932394</v>
      </c>
      <c r="E12556" s="97">
        <v>52942720</v>
      </c>
      <c r="F12556" s="96" t="s">
        <v>2321</v>
      </c>
      <c r="G12556" s="96">
        <v>57</v>
      </c>
      <c r="H12556" s="96">
        <v>0.53217000000000003</v>
      </c>
      <c r="I12556" s="810">
        <v>1</v>
      </c>
    </row>
    <row r="12557" spans="1:9" x14ac:dyDescent="0.15">
      <c r="A12557" s="694" t="s">
        <v>14927</v>
      </c>
      <c r="B12557" s="96">
        <v>6037</v>
      </c>
      <c r="C12557" s="96">
        <v>14</v>
      </c>
      <c r="D12557" s="97">
        <v>21359562</v>
      </c>
      <c r="E12557" s="97">
        <v>21360507</v>
      </c>
      <c r="F12557" s="96" t="s">
        <v>2321</v>
      </c>
      <c r="G12557" s="96">
        <v>4</v>
      </c>
      <c r="H12557" s="96">
        <v>0.53222999999999998</v>
      </c>
      <c r="I12557" s="810">
        <v>1</v>
      </c>
    </row>
    <row r="12558" spans="1:9" x14ac:dyDescent="0.15">
      <c r="A12558" s="694" t="s">
        <v>14928</v>
      </c>
      <c r="B12558" s="96">
        <v>6731</v>
      </c>
      <c r="C12558" s="96">
        <v>4</v>
      </c>
      <c r="D12558" s="97">
        <v>57333370</v>
      </c>
      <c r="E12558" s="97">
        <v>57369847</v>
      </c>
      <c r="F12558" s="96" t="s">
        <v>2321</v>
      </c>
      <c r="G12558" s="96">
        <v>105</v>
      </c>
      <c r="H12558" s="96">
        <v>0.53229000000000004</v>
      </c>
      <c r="I12558" s="810">
        <v>1</v>
      </c>
    </row>
    <row r="12559" spans="1:9" x14ac:dyDescent="0.15">
      <c r="A12559" s="694" t="s">
        <v>14929</v>
      </c>
      <c r="B12559" s="96">
        <v>55359</v>
      </c>
      <c r="C12559" s="96">
        <v>12</v>
      </c>
      <c r="D12559" s="97">
        <v>10771538</v>
      </c>
      <c r="E12559" s="97">
        <v>10826917</v>
      </c>
      <c r="F12559" s="96" t="s">
        <v>2328</v>
      </c>
      <c r="G12559" s="96">
        <v>182</v>
      </c>
      <c r="H12559" s="96">
        <v>0.53230999999999995</v>
      </c>
      <c r="I12559" s="810">
        <v>1</v>
      </c>
    </row>
    <row r="12560" spans="1:9" x14ac:dyDescent="0.15">
      <c r="A12560" s="694" t="s">
        <v>14930</v>
      </c>
      <c r="B12560" s="96">
        <v>5539</v>
      </c>
      <c r="C12560" s="96">
        <v>17</v>
      </c>
      <c r="D12560" s="97">
        <v>42018172</v>
      </c>
      <c r="E12560" s="97">
        <v>42019833</v>
      </c>
      <c r="F12560" s="96" t="s">
        <v>2328</v>
      </c>
      <c r="G12560" s="96">
        <v>3</v>
      </c>
      <c r="H12560" s="96">
        <v>0.53234000000000004</v>
      </c>
      <c r="I12560" s="810">
        <v>1</v>
      </c>
    </row>
    <row r="12561" spans="1:9" x14ac:dyDescent="0.15">
      <c r="A12561" s="694" t="s">
        <v>14931</v>
      </c>
      <c r="B12561" s="96">
        <v>162962</v>
      </c>
      <c r="C12561" s="96">
        <v>19</v>
      </c>
      <c r="D12561" s="97">
        <v>52658039</v>
      </c>
      <c r="E12561" s="97">
        <v>52674896</v>
      </c>
      <c r="F12561" s="96" t="s">
        <v>2328</v>
      </c>
      <c r="G12561" s="96">
        <v>63</v>
      </c>
      <c r="H12561" s="96">
        <v>0.53244000000000002</v>
      </c>
      <c r="I12561" s="810">
        <v>1</v>
      </c>
    </row>
    <row r="12562" spans="1:9" x14ac:dyDescent="0.15">
      <c r="A12562" s="694" t="s">
        <v>14932</v>
      </c>
      <c r="B12562" s="96">
        <v>9053</v>
      </c>
      <c r="C12562" s="96">
        <v>6</v>
      </c>
      <c r="D12562" s="97">
        <v>136663419</v>
      </c>
      <c r="E12562" s="97">
        <v>136871957</v>
      </c>
      <c r="F12562" s="96" t="s">
        <v>2328</v>
      </c>
      <c r="G12562" s="96">
        <v>397</v>
      </c>
      <c r="H12562" s="96">
        <v>0.53247</v>
      </c>
      <c r="I12562" s="810">
        <v>1</v>
      </c>
    </row>
    <row r="12563" spans="1:9" x14ac:dyDescent="0.15">
      <c r="A12563" s="694" t="s">
        <v>14933</v>
      </c>
      <c r="B12563" s="96">
        <v>1840</v>
      </c>
      <c r="C12563" s="96">
        <v>12</v>
      </c>
      <c r="D12563" s="97">
        <v>113494514</v>
      </c>
      <c r="E12563" s="97">
        <v>113535833</v>
      </c>
      <c r="F12563" s="96" t="s">
        <v>2321</v>
      </c>
      <c r="G12563" s="96">
        <v>171</v>
      </c>
      <c r="H12563" s="96">
        <v>0.53259000000000001</v>
      </c>
      <c r="I12563" s="810">
        <v>1</v>
      </c>
    </row>
    <row r="12564" spans="1:9" x14ac:dyDescent="0.15">
      <c r="A12564" s="694" t="s">
        <v>14934</v>
      </c>
      <c r="B12564" s="96">
        <v>283748</v>
      </c>
      <c r="C12564" s="96">
        <v>15</v>
      </c>
      <c r="D12564" s="97">
        <v>42359881</v>
      </c>
      <c r="E12564" s="97">
        <v>42386752</v>
      </c>
      <c r="F12564" s="96" t="s">
        <v>2328</v>
      </c>
      <c r="G12564" s="96">
        <v>126</v>
      </c>
      <c r="H12564" s="96">
        <v>0.53259000000000001</v>
      </c>
      <c r="I12564" s="810">
        <v>1</v>
      </c>
    </row>
    <row r="12565" spans="1:9" x14ac:dyDescent="0.15">
      <c r="A12565" s="694" t="s">
        <v>14935</v>
      </c>
      <c r="B12565" s="96">
        <v>317649</v>
      </c>
      <c r="C12565" s="96">
        <v>3</v>
      </c>
      <c r="D12565" s="97">
        <v>71728440</v>
      </c>
      <c r="E12565" s="97">
        <v>71803924</v>
      </c>
      <c r="F12565" s="96" t="s">
        <v>2328</v>
      </c>
      <c r="G12565" s="96">
        <v>270</v>
      </c>
      <c r="H12565" s="96">
        <v>0.53261999999999998</v>
      </c>
      <c r="I12565" s="810">
        <v>1</v>
      </c>
    </row>
    <row r="12566" spans="1:9" x14ac:dyDescent="0.15">
      <c r="A12566" s="694" t="s">
        <v>14936</v>
      </c>
      <c r="B12566" s="96">
        <v>9419</v>
      </c>
      <c r="C12566" s="96">
        <v>2</v>
      </c>
      <c r="D12566" s="97">
        <v>46844325</v>
      </c>
      <c r="E12566" s="97">
        <v>46852881</v>
      </c>
      <c r="F12566" s="96" t="s">
        <v>2321</v>
      </c>
      <c r="G12566" s="96">
        <v>20</v>
      </c>
      <c r="H12566" s="96">
        <v>0.53264</v>
      </c>
      <c r="I12566" s="810">
        <v>1</v>
      </c>
    </row>
    <row r="12567" spans="1:9" x14ac:dyDescent="0.15">
      <c r="A12567" s="694" t="s">
        <v>2529</v>
      </c>
      <c r="B12567" s="96">
        <v>8344</v>
      </c>
      <c r="C12567" s="96">
        <v>6</v>
      </c>
      <c r="D12567" s="97">
        <v>26184024</v>
      </c>
      <c r="E12567" s="97">
        <v>26184458</v>
      </c>
      <c r="F12567" s="96" t="s">
        <v>2321</v>
      </c>
      <c r="G12567" s="96">
        <v>3</v>
      </c>
      <c r="H12567" s="96">
        <v>0.53273000000000004</v>
      </c>
      <c r="I12567" s="810">
        <v>1</v>
      </c>
    </row>
    <row r="12568" spans="1:9" x14ac:dyDescent="0.15">
      <c r="A12568" s="694" t="s">
        <v>14937</v>
      </c>
      <c r="B12568" s="96">
        <v>2830</v>
      </c>
      <c r="C12568" s="96">
        <v>6</v>
      </c>
      <c r="D12568" s="97">
        <v>110299459</v>
      </c>
      <c r="E12568" s="97">
        <v>110301923</v>
      </c>
      <c r="F12568" s="96" t="s">
        <v>2321</v>
      </c>
      <c r="G12568" s="96">
        <v>4</v>
      </c>
      <c r="H12568" s="96">
        <v>0.53285000000000005</v>
      </c>
      <c r="I12568" s="810">
        <v>1</v>
      </c>
    </row>
    <row r="12569" spans="1:9" x14ac:dyDescent="0.15">
      <c r="A12569" s="694" t="s">
        <v>14938</v>
      </c>
      <c r="B12569" s="96">
        <v>255877</v>
      </c>
      <c r="C12569" s="96">
        <v>17</v>
      </c>
      <c r="D12569" s="97">
        <v>6926368</v>
      </c>
      <c r="E12569" s="97">
        <v>6933609</v>
      </c>
      <c r="F12569" s="96" t="s">
        <v>2321</v>
      </c>
      <c r="G12569" s="96">
        <v>22</v>
      </c>
      <c r="H12569" s="96">
        <v>0.53291999999999995</v>
      </c>
      <c r="I12569" s="810">
        <v>1</v>
      </c>
    </row>
    <row r="12570" spans="1:9" x14ac:dyDescent="0.15">
      <c r="A12570" s="694" t="s">
        <v>14939</v>
      </c>
      <c r="B12570" s="96">
        <v>56919</v>
      </c>
      <c r="C12570" s="96">
        <v>17</v>
      </c>
      <c r="D12570" s="97">
        <v>5344232</v>
      </c>
      <c r="E12570" s="97">
        <v>5372380</v>
      </c>
      <c r="F12570" s="96" t="s">
        <v>2328</v>
      </c>
      <c r="G12570" s="96">
        <v>95</v>
      </c>
      <c r="H12570" s="96">
        <v>0.53293999999999997</v>
      </c>
      <c r="I12570" s="810">
        <v>1</v>
      </c>
    </row>
    <row r="12571" spans="1:9" x14ac:dyDescent="0.15">
      <c r="A12571" s="694" t="s">
        <v>14940</v>
      </c>
      <c r="B12571" s="96">
        <v>54704</v>
      </c>
      <c r="C12571" s="96">
        <v>8</v>
      </c>
      <c r="D12571" s="97">
        <v>94929083</v>
      </c>
      <c r="E12571" s="97">
        <v>94938296</v>
      </c>
      <c r="F12571" s="96" t="s">
        <v>2321</v>
      </c>
      <c r="G12571" s="96">
        <v>9</v>
      </c>
      <c r="H12571" s="96">
        <v>0.53295000000000003</v>
      </c>
      <c r="I12571" s="810">
        <v>1</v>
      </c>
    </row>
    <row r="12572" spans="1:9" x14ac:dyDescent="0.15">
      <c r="A12572" s="694" t="s">
        <v>14941</v>
      </c>
      <c r="B12572" s="96">
        <v>84872</v>
      </c>
      <c r="C12572" s="96">
        <v>12</v>
      </c>
      <c r="D12572" s="97">
        <v>56512030</v>
      </c>
      <c r="E12572" s="97">
        <v>56517143</v>
      </c>
      <c r="F12572" s="96" t="s">
        <v>2321</v>
      </c>
      <c r="G12572" s="96">
        <v>6</v>
      </c>
      <c r="H12572" s="96">
        <v>0.53297000000000005</v>
      </c>
      <c r="I12572" s="810">
        <v>1</v>
      </c>
    </row>
    <row r="12573" spans="1:9" x14ac:dyDescent="0.15">
      <c r="A12573" s="694" t="s">
        <v>14942</v>
      </c>
      <c r="B12573" s="96">
        <v>256979</v>
      </c>
      <c r="C12573" s="96">
        <v>7</v>
      </c>
      <c r="D12573" s="97">
        <v>48026745</v>
      </c>
      <c r="E12573" s="97">
        <v>48068724</v>
      </c>
      <c r="F12573" s="96" t="s">
        <v>2328</v>
      </c>
      <c r="G12573" s="96">
        <v>114</v>
      </c>
      <c r="H12573" s="96">
        <v>0.53313999999999995</v>
      </c>
      <c r="I12573" s="810">
        <v>1</v>
      </c>
    </row>
    <row r="12574" spans="1:9" x14ac:dyDescent="0.15">
      <c r="A12574" s="694" t="s">
        <v>14943</v>
      </c>
      <c r="B12574" s="96">
        <v>85449</v>
      </c>
      <c r="C12574" s="96">
        <v>20</v>
      </c>
      <c r="D12574" s="97">
        <v>36838907</v>
      </c>
      <c r="E12574" s="97">
        <v>36889174</v>
      </c>
      <c r="F12574" s="96" t="s">
        <v>2328</v>
      </c>
      <c r="G12574" s="96">
        <v>158</v>
      </c>
      <c r="H12574" s="96">
        <v>0.53317999999999999</v>
      </c>
      <c r="I12574" s="810">
        <v>1</v>
      </c>
    </row>
    <row r="12575" spans="1:9" x14ac:dyDescent="0.15">
      <c r="A12575" s="694" t="s">
        <v>14944</v>
      </c>
      <c r="B12575" s="96">
        <v>7743</v>
      </c>
      <c r="C12575" s="96">
        <v>9</v>
      </c>
      <c r="D12575" s="97">
        <v>104161136</v>
      </c>
      <c r="E12575" s="97">
        <v>104172942</v>
      </c>
      <c r="F12575" s="96" t="s">
        <v>2321</v>
      </c>
      <c r="G12575" s="96">
        <v>50</v>
      </c>
      <c r="H12575" s="96">
        <v>0.53339000000000003</v>
      </c>
      <c r="I12575" s="810">
        <v>1</v>
      </c>
    </row>
    <row r="12576" spans="1:9" x14ac:dyDescent="0.15">
      <c r="A12576" s="694" t="s">
        <v>14945</v>
      </c>
      <c r="B12576" s="96">
        <v>3558</v>
      </c>
      <c r="C12576" s="96">
        <v>4</v>
      </c>
      <c r="D12576" s="97">
        <v>123372625</v>
      </c>
      <c r="E12576" s="97">
        <v>123377650</v>
      </c>
      <c r="F12576" s="96" t="s">
        <v>2328</v>
      </c>
      <c r="G12576" s="96">
        <v>10</v>
      </c>
      <c r="H12576" s="96">
        <v>0.53351000000000004</v>
      </c>
      <c r="I12576" s="810">
        <v>1</v>
      </c>
    </row>
    <row r="12577" spans="1:9" x14ac:dyDescent="0.15">
      <c r="A12577" s="694" t="s">
        <v>14946</v>
      </c>
      <c r="B12577" s="96">
        <v>5957</v>
      </c>
      <c r="C12577" s="96">
        <v>17</v>
      </c>
      <c r="D12577" s="97">
        <v>9801027</v>
      </c>
      <c r="E12577" s="97">
        <v>9808684</v>
      </c>
      <c r="F12577" s="96" t="s">
        <v>2328</v>
      </c>
      <c r="G12577" s="96">
        <v>45</v>
      </c>
      <c r="H12577" s="96">
        <v>0.53358000000000005</v>
      </c>
      <c r="I12577" s="810">
        <v>1</v>
      </c>
    </row>
    <row r="12578" spans="1:9" x14ac:dyDescent="0.15">
      <c r="A12578" s="694" t="s">
        <v>14947</v>
      </c>
      <c r="B12578" s="96">
        <v>84978</v>
      </c>
      <c r="C12578" s="96">
        <v>15</v>
      </c>
      <c r="D12578" s="97">
        <v>44162962</v>
      </c>
      <c r="E12578" s="97">
        <v>44487429</v>
      </c>
      <c r="F12578" s="96" t="s">
        <v>2328</v>
      </c>
      <c r="G12578" s="96">
        <v>610</v>
      </c>
      <c r="H12578" s="96">
        <v>0.53358000000000005</v>
      </c>
      <c r="I12578" s="810">
        <v>1</v>
      </c>
    </row>
    <row r="12579" spans="1:9" x14ac:dyDescent="0.15">
      <c r="A12579" s="694" t="s">
        <v>14948</v>
      </c>
      <c r="B12579" s="96">
        <v>27030</v>
      </c>
      <c r="C12579" s="96">
        <v>14</v>
      </c>
      <c r="D12579" s="97">
        <v>75480467</v>
      </c>
      <c r="E12579" s="97">
        <v>75518235</v>
      </c>
      <c r="F12579" s="96" t="s">
        <v>2328</v>
      </c>
      <c r="G12579" s="96">
        <v>100</v>
      </c>
      <c r="H12579" s="96">
        <v>0.53359000000000001</v>
      </c>
      <c r="I12579" s="810">
        <v>1</v>
      </c>
    </row>
    <row r="12580" spans="1:9" x14ac:dyDescent="0.15">
      <c r="A12580" s="694" t="s">
        <v>14949</v>
      </c>
      <c r="B12580" s="96">
        <v>10990</v>
      </c>
      <c r="C12580" s="96">
        <v>19</v>
      </c>
      <c r="D12580" s="97">
        <v>54754270</v>
      </c>
      <c r="E12580" s="97">
        <v>54761167</v>
      </c>
      <c r="F12580" s="96" t="s">
        <v>2328</v>
      </c>
      <c r="G12580" s="96">
        <v>27</v>
      </c>
      <c r="H12580" s="96">
        <v>0.53366999999999998</v>
      </c>
      <c r="I12580" s="810">
        <v>1</v>
      </c>
    </row>
    <row r="12581" spans="1:9" x14ac:dyDescent="0.15">
      <c r="A12581" s="694" t="s">
        <v>14950</v>
      </c>
      <c r="B12581" s="96">
        <v>646450</v>
      </c>
      <c r="C12581" s="96">
        <v>3</v>
      </c>
      <c r="D12581" s="97">
        <v>48955221</v>
      </c>
      <c r="E12581" s="97">
        <v>48956818</v>
      </c>
      <c r="F12581" s="96" t="s">
        <v>2328</v>
      </c>
      <c r="G12581" s="96">
        <v>1</v>
      </c>
      <c r="H12581" s="96">
        <v>0.53369999999999995</v>
      </c>
      <c r="I12581" s="810">
        <v>1</v>
      </c>
    </row>
    <row r="12582" spans="1:9" x14ac:dyDescent="0.15">
      <c r="A12582" s="694" t="s">
        <v>14951</v>
      </c>
      <c r="B12582" s="96">
        <v>29964</v>
      </c>
      <c r="C12582" s="96">
        <v>6</v>
      </c>
      <c r="D12582" s="97">
        <v>41748500</v>
      </c>
      <c r="E12582" s="97">
        <v>41755110</v>
      </c>
      <c r="F12582" s="96" t="s">
        <v>2321</v>
      </c>
      <c r="G12582" s="96">
        <v>28</v>
      </c>
      <c r="H12582" s="96">
        <v>0.53376000000000001</v>
      </c>
      <c r="I12582" s="810">
        <v>1</v>
      </c>
    </row>
    <row r="12583" spans="1:9" x14ac:dyDescent="0.15">
      <c r="A12583" s="694" t="s">
        <v>14952</v>
      </c>
      <c r="B12583" s="96">
        <v>22854</v>
      </c>
      <c r="C12583" s="96">
        <v>1</v>
      </c>
      <c r="D12583" s="97">
        <v>107682540</v>
      </c>
      <c r="E12583" s="97">
        <v>108024477</v>
      </c>
      <c r="F12583" s="96" t="s">
        <v>2321</v>
      </c>
      <c r="G12583" s="96">
        <v>906</v>
      </c>
      <c r="H12583" s="96">
        <v>0.53386</v>
      </c>
      <c r="I12583" s="810">
        <v>1</v>
      </c>
    </row>
    <row r="12584" spans="1:9" x14ac:dyDescent="0.15">
      <c r="A12584" s="694" t="s">
        <v>14953</v>
      </c>
      <c r="B12584" s="96">
        <v>5885</v>
      </c>
      <c r="C12584" s="96">
        <v>8</v>
      </c>
      <c r="D12584" s="97">
        <v>117858173</v>
      </c>
      <c r="E12584" s="97">
        <v>117887105</v>
      </c>
      <c r="F12584" s="96" t="s">
        <v>2328</v>
      </c>
      <c r="G12584" s="96">
        <v>82</v>
      </c>
      <c r="H12584" s="96">
        <v>0.53410999999999997</v>
      </c>
      <c r="I12584" s="810">
        <v>1</v>
      </c>
    </row>
    <row r="12585" spans="1:9" x14ac:dyDescent="0.15">
      <c r="A12585" s="694" t="s">
        <v>14954</v>
      </c>
      <c r="B12585" s="96">
        <v>6339</v>
      </c>
      <c r="C12585" s="96">
        <v>1</v>
      </c>
      <c r="D12585" s="97">
        <v>1215816</v>
      </c>
      <c r="E12585" s="97">
        <v>1227409</v>
      </c>
      <c r="F12585" s="96" t="s">
        <v>2321</v>
      </c>
      <c r="G12585" s="96">
        <v>40</v>
      </c>
      <c r="H12585" s="96">
        <v>0.53413999999999995</v>
      </c>
      <c r="I12585" s="810">
        <v>1</v>
      </c>
    </row>
    <row r="12586" spans="1:9" x14ac:dyDescent="0.15">
      <c r="A12586" s="694" t="s">
        <v>14955</v>
      </c>
      <c r="B12586" s="96">
        <v>8528</v>
      </c>
      <c r="C12586" s="96">
        <v>6</v>
      </c>
      <c r="D12586" s="97">
        <v>110709545</v>
      </c>
      <c r="E12586" s="97">
        <v>110736839</v>
      </c>
      <c r="F12586" s="96" t="s">
        <v>2328</v>
      </c>
      <c r="G12586" s="96">
        <v>120</v>
      </c>
      <c r="H12586" s="96">
        <v>0.53415999999999997</v>
      </c>
      <c r="I12586" s="810">
        <v>1</v>
      </c>
    </row>
    <row r="12587" spans="1:9" x14ac:dyDescent="0.15">
      <c r="A12587" s="694" t="s">
        <v>14956</v>
      </c>
      <c r="B12587" s="96">
        <v>773</v>
      </c>
      <c r="C12587" s="96">
        <v>19</v>
      </c>
      <c r="D12587" s="97">
        <v>13317256</v>
      </c>
      <c r="E12587" s="97">
        <v>13617274</v>
      </c>
      <c r="F12587" s="96" t="s">
        <v>2328</v>
      </c>
      <c r="G12587" s="96">
        <v>1104</v>
      </c>
      <c r="H12587" s="96">
        <v>0.53417999999999999</v>
      </c>
      <c r="I12587" s="810">
        <v>1</v>
      </c>
    </row>
    <row r="12588" spans="1:9" x14ac:dyDescent="0.15">
      <c r="A12588" s="694" t="s">
        <v>14957</v>
      </c>
      <c r="B12588" s="96">
        <v>11035</v>
      </c>
      <c r="C12588" s="96">
        <v>14</v>
      </c>
      <c r="D12588" s="97">
        <v>24805227</v>
      </c>
      <c r="E12588" s="97">
        <v>24809242</v>
      </c>
      <c r="F12588" s="96" t="s">
        <v>2328</v>
      </c>
      <c r="G12588" s="96">
        <v>17</v>
      </c>
      <c r="H12588" s="96">
        <v>0.53420999999999996</v>
      </c>
      <c r="I12588" s="810">
        <v>1</v>
      </c>
    </row>
    <row r="12589" spans="1:9" x14ac:dyDescent="0.15">
      <c r="A12589" s="694" t="s">
        <v>14958</v>
      </c>
      <c r="B12589" s="96">
        <v>22824</v>
      </c>
      <c r="C12589" s="96">
        <v>4</v>
      </c>
      <c r="D12589" s="97">
        <v>128703453</v>
      </c>
      <c r="E12589" s="97">
        <v>128755228</v>
      </c>
      <c r="F12589" s="96" t="s">
        <v>2321</v>
      </c>
      <c r="G12589" s="96">
        <v>84</v>
      </c>
      <c r="H12589" s="96">
        <v>0.53420999999999996</v>
      </c>
      <c r="I12589" s="810">
        <v>1</v>
      </c>
    </row>
    <row r="12590" spans="1:9" x14ac:dyDescent="0.15">
      <c r="A12590" s="694" t="s">
        <v>14959</v>
      </c>
      <c r="B12590" s="96">
        <v>9098</v>
      </c>
      <c r="C12590" s="96">
        <v>17</v>
      </c>
      <c r="D12590" s="97">
        <v>5031687</v>
      </c>
      <c r="E12590" s="97">
        <v>5078327</v>
      </c>
      <c r="F12590" s="96" t="s">
        <v>2321</v>
      </c>
      <c r="G12590" s="96">
        <v>109</v>
      </c>
      <c r="H12590" s="96">
        <v>0.53424000000000005</v>
      </c>
      <c r="I12590" s="810">
        <v>1</v>
      </c>
    </row>
    <row r="12591" spans="1:9" x14ac:dyDescent="0.15">
      <c r="A12591" s="694" t="s">
        <v>14960</v>
      </c>
      <c r="B12591" s="96">
        <v>100129583</v>
      </c>
      <c r="C12591" s="96">
        <v>4</v>
      </c>
      <c r="D12591" s="97">
        <v>77135193</v>
      </c>
      <c r="E12591" s="97">
        <v>77204936</v>
      </c>
      <c r="F12591" s="96" t="s">
        <v>2321</v>
      </c>
      <c r="G12591" s="96">
        <v>400</v>
      </c>
      <c r="H12591" s="96">
        <v>0.53425999999999996</v>
      </c>
      <c r="I12591" s="810">
        <v>1</v>
      </c>
    </row>
    <row r="12592" spans="1:9" x14ac:dyDescent="0.15">
      <c r="A12592" s="694" t="s">
        <v>14961</v>
      </c>
      <c r="B12592" s="96">
        <v>51626</v>
      </c>
      <c r="C12592" s="96">
        <v>2</v>
      </c>
      <c r="D12592" s="97">
        <v>44001178</v>
      </c>
      <c r="E12592" s="97">
        <v>44055095</v>
      </c>
      <c r="F12592" s="96" t="s">
        <v>2321</v>
      </c>
      <c r="G12592" s="96">
        <v>280</v>
      </c>
      <c r="H12592" s="96">
        <v>0.53434999999999999</v>
      </c>
      <c r="I12592" s="810">
        <v>1</v>
      </c>
    </row>
    <row r="12593" spans="1:9" x14ac:dyDescent="0.15">
      <c r="A12593" s="694" t="s">
        <v>14962</v>
      </c>
      <c r="B12593" s="96">
        <v>91319</v>
      </c>
      <c r="C12593" s="96">
        <v>22</v>
      </c>
      <c r="D12593" s="97">
        <v>24176690</v>
      </c>
      <c r="E12593" s="97">
        <v>24181430</v>
      </c>
      <c r="F12593" s="96" t="s">
        <v>2328</v>
      </c>
      <c r="G12593" s="96">
        <v>18</v>
      </c>
      <c r="H12593" s="96">
        <v>0.53452999999999995</v>
      </c>
      <c r="I12593" s="810">
        <v>1</v>
      </c>
    </row>
    <row r="12594" spans="1:9" x14ac:dyDescent="0.15">
      <c r="A12594" s="694" t="s">
        <v>14963</v>
      </c>
      <c r="B12594" s="96">
        <v>57146</v>
      </c>
      <c r="C12594" s="96">
        <v>16</v>
      </c>
      <c r="D12594" s="97">
        <v>21169703</v>
      </c>
      <c r="E12594" s="97">
        <v>21191937</v>
      </c>
      <c r="F12594" s="96" t="s">
        <v>2321</v>
      </c>
      <c r="G12594" s="96">
        <v>53</v>
      </c>
      <c r="H12594" s="96">
        <v>0.53456000000000004</v>
      </c>
      <c r="I12594" s="810">
        <v>1</v>
      </c>
    </row>
    <row r="12595" spans="1:9" x14ac:dyDescent="0.15">
      <c r="A12595" s="694" t="s">
        <v>14964</v>
      </c>
      <c r="B12595" s="96">
        <v>57162</v>
      </c>
      <c r="C12595" s="96">
        <v>2</v>
      </c>
      <c r="D12595" s="97">
        <v>64319786</v>
      </c>
      <c r="E12595" s="97">
        <v>64371605</v>
      </c>
      <c r="F12595" s="96" t="s">
        <v>2328</v>
      </c>
      <c r="G12595" s="96">
        <v>143</v>
      </c>
      <c r="H12595" s="96">
        <v>0.53473000000000004</v>
      </c>
      <c r="I12595" s="810">
        <v>1</v>
      </c>
    </row>
    <row r="12596" spans="1:9" x14ac:dyDescent="0.15">
      <c r="A12596" s="694" t="s">
        <v>14965</v>
      </c>
      <c r="B12596" s="96">
        <v>23288</v>
      </c>
      <c r="C12596" s="96">
        <v>7</v>
      </c>
      <c r="D12596" s="97">
        <v>2598617</v>
      </c>
      <c r="E12596" s="97">
        <v>2654368</v>
      </c>
      <c r="F12596" s="96" t="s">
        <v>2321</v>
      </c>
      <c r="G12596" s="96">
        <v>308</v>
      </c>
      <c r="H12596" s="96">
        <v>0.53474999999999995</v>
      </c>
      <c r="I12596" s="810">
        <v>1</v>
      </c>
    </row>
    <row r="12597" spans="1:9" x14ac:dyDescent="0.15">
      <c r="A12597" s="694" t="s">
        <v>14966</v>
      </c>
      <c r="B12597" s="96">
        <v>643904</v>
      </c>
      <c r="C12597" s="96">
        <v>17</v>
      </c>
      <c r="D12597" s="97">
        <v>8294022</v>
      </c>
      <c r="E12597" s="97">
        <v>8301144</v>
      </c>
      <c r="F12597" s="96" t="s">
        <v>2328</v>
      </c>
      <c r="G12597" s="96">
        <v>27</v>
      </c>
      <c r="H12597" s="96">
        <v>0.53483000000000003</v>
      </c>
      <c r="I12597" s="810">
        <v>1</v>
      </c>
    </row>
    <row r="12598" spans="1:9" x14ac:dyDescent="0.15">
      <c r="A12598" s="694" t="s">
        <v>14967</v>
      </c>
      <c r="B12598" s="96">
        <v>51601</v>
      </c>
      <c r="C12598" s="96">
        <v>2</v>
      </c>
      <c r="D12598" s="97">
        <v>99771418</v>
      </c>
      <c r="E12598" s="97">
        <v>99779620</v>
      </c>
      <c r="F12598" s="96" t="s">
        <v>2321</v>
      </c>
      <c r="G12598" s="96">
        <v>32</v>
      </c>
      <c r="H12598" s="96">
        <v>0.53486</v>
      </c>
      <c r="I12598" s="810">
        <v>1</v>
      </c>
    </row>
    <row r="12599" spans="1:9" x14ac:dyDescent="0.15">
      <c r="A12599" s="694" t="s">
        <v>14968</v>
      </c>
      <c r="B12599" s="96">
        <v>27091</v>
      </c>
      <c r="C12599" s="96">
        <v>17</v>
      </c>
      <c r="D12599" s="97">
        <v>64831235</v>
      </c>
      <c r="E12599" s="97">
        <v>64881941</v>
      </c>
      <c r="F12599" s="96" t="s">
        <v>2321</v>
      </c>
      <c r="G12599" s="96">
        <v>236</v>
      </c>
      <c r="H12599" s="96">
        <v>0.53495999999999999</v>
      </c>
      <c r="I12599" s="810">
        <v>1</v>
      </c>
    </row>
    <row r="12600" spans="1:9" x14ac:dyDescent="0.15">
      <c r="A12600" s="694" t="s">
        <v>14969</v>
      </c>
      <c r="B12600" s="96">
        <v>347148</v>
      </c>
      <c r="C12600" s="96">
        <v>9</v>
      </c>
      <c r="D12600" s="97">
        <v>133768815</v>
      </c>
      <c r="E12600" s="97">
        <v>133769225</v>
      </c>
      <c r="F12600" s="96" t="s">
        <v>2328</v>
      </c>
      <c r="G12600" s="96">
        <v>3</v>
      </c>
      <c r="H12600" s="96">
        <v>0.53500000000000003</v>
      </c>
      <c r="I12600" s="810">
        <v>1</v>
      </c>
    </row>
    <row r="12601" spans="1:9" x14ac:dyDescent="0.15">
      <c r="A12601" s="694" t="s">
        <v>14970</v>
      </c>
      <c r="B12601" s="96">
        <v>79899</v>
      </c>
      <c r="C12601" s="96">
        <v>11</v>
      </c>
      <c r="D12601" s="97">
        <v>36317725</v>
      </c>
      <c r="E12601" s="97">
        <v>36486754</v>
      </c>
      <c r="F12601" s="96" t="s">
        <v>2321</v>
      </c>
      <c r="G12601" s="96">
        <v>759</v>
      </c>
      <c r="H12601" s="96">
        <v>0.53500999999999999</v>
      </c>
      <c r="I12601" s="810">
        <v>1</v>
      </c>
    </row>
    <row r="12602" spans="1:9" x14ac:dyDescent="0.15">
      <c r="A12602" s="694" t="s">
        <v>14971</v>
      </c>
      <c r="B12602" s="96">
        <v>55900</v>
      </c>
      <c r="C12602" s="96">
        <v>19</v>
      </c>
      <c r="D12602" s="97">
        <v>35168553</v>
      </c>
      <c r="E12602" s="97">
        <v>35177302</v>
      </c>
      <c r="F12602" s="96" t="s">
        <v>2321</v>
      </c>
      <c r="G12602" s="96">
        <v>40</v>
      </c>
      <c r="H12602" s="96">
        <v>0.53510999999999997</v>
      </c>
      <c r="I12602" s="810">
        <v>1</v>
      </c>
    </row>
    <row r="12603" spans="1:9" x14ac:dyDescent="0.15">
      <c r="A12603" s="694" t="s">
        <v>14972</v>
      </c>
      <c r="B12603" s="96">
        <v>80817</v>
      </c>
      <c r="C12603" s="96">
        <v>4</v>
      </c>
      <c r="D12603" s="97">
        <v>175204828</v>
      </c>
      <c r="E12603" s="97">
        <v>175255506</v>
      </c>
      <c r="F12603" s="96" t="s">
        <v>2321</v>
      </c>
      <c r="G12603" s="96">
        <v>130</v>
      </c>
      <c r="H12603" s="96">
        <v>0.53510999999999997</v>
      </c>
      <c r="I12603" s="810">
        <v>1</v>
      </c>
    </row>
    <row r="12604" spans="1:9" x14ac:dyDescent="0.15">
      <c r="A12604" s="694" t="s">
        <v>14973</v>
      </c>
      <c r="B12604" s="96">
        <v>3628</v>
      </c>
      <c r="C12604" s="96">
        <v>2</v>
      </c>
      <c r="D12604" s="97">
        <v>191208196</v>
      </c>
      <c r="E12604" s="97">
        <v>191236391</v>
      </c>
      <c r="F12604" s="96" t="s">
        <v>2321</v>
      </c>
      <c r="G12604" s="96">
        <v>106</v>
      </c>
      <c r="H12604" s="96">
        <v>0.53517999999999999</v>
      </c>
      <c r="I12604" s="810">
        <v>1</v>
      </c>
    </row>
    <row r="12605" spans="1:9" x14ac:dyDescent="0.15">
      <c r="A12605" s="694" t="s">
        <v>14974</v>
      </c>
      <c r="B12605" s="96">
        <v>8851</v>
      </c>
      <c r="C12605" s="96">
        <v>17</v>
      </c>
      <c r="D12605" s="97">
        <v>30814105</v>
      </c>
      <c r="E12605" s="97">
        <v>30818271</v>
      </c>
      <c r="F12605" s="96" t="s">
        <v>2321</v>
      </c>
      <c r="G12605" s="96">
        <v>4</v>
      </c>
      <c r="H12605" s="96">
        <v>0.53549999999999998</v>
      </c>
      <c r="I12605" s="810">
        <v>1</v>
      </c>
    </row>
    <row r="12606" spans="1:9" x14ac:dyDescent="0.15">
      <c r="A12606" s="694" t="s">
        <v>14975</v>
      </c>
      <c r="B12606" s="96">
        <v>57547</v>
      </c>
      <c r="C12606" s="96">
        <v>17</v>
      </c>
      <c r="D12606" s="97">
        <v>16524048</v>
      </c>
      <c r="E12606" s="97">
        <v>16557167</v>
      </c>
      <c r="F12606" s="96" t="s">
        <v>2328</v>
      </c>
      <c r="G12606" s="96">
        <v>96</v>
      </c>
      <c r="H12606" s="96">
        <v>0.53557999999999995</v>
      </c>
      <c r="I12606" s="810">
        <v>1</v>
      </c>
    </row>
    <row r="12607" spans="1:9" x14ac:dyDescent="0.15">
      <c r="A12607" s="694" t="s">
        <v>14976</v>
      </c>
      <c r="B12607" s="96">
        <v>27202</v>
      </c>
      <c r="C12607" s="96">
        <v>19</v>
      </c>
      <c r="D12607" s="97">
        <v>47835404</v>
      </c>
      <c r="E12607" s="97">
        <v>47845272</v>
      </c>
      <c r="F12607" s="96" t="s">
        <v>2321</v>
      </c>
      <c r="G12607" s="96">
        <v>26</v>
      </c>
      <c r="H12607" s="96">
        <v>0.53578000000000003</v>
      </c>
      <c r="I12607" s="810">
        <v>1</v>
      </c>
    </row>
    <row r="12608" spans="1:9" x14ac:dyDescent="0.15">
      <c r="A12608" s="694" t="s">
        <v>14977</v>
      </c>
      <c r="B12608" s="96">
        <v>29960</v>
      </c>
      <c r="C12608" s="96">
        <v>7</v>
      </c>
      <c r="D12608" s="97">
        <v>2273830</v>
      </c>
      <c r="E12608" s="97">
        <v>2281840</v>
      </c>
      <c r="F12608" s="96" t="s">
        <v>2328</v>
      </c>
      <c r="G12608" s="96">
        <v>29</v>
      </c>
      <c r="H12608" s="96">
        <v>0.53588000000000002</v>
      </c>
      <c r="I12608" s="810">
        <v>1</v>
      </c>
    </row>
    <row r="12609" spans="1:9" x14ac:dyDescent="0.15">
      <c r="A12609" s="694" t="s">
        <v>14978</v>
      </c>
      <c r="B12609" s="96">
        <v>340152</v>
      </c>
      <c r="C12609" s="96">
        <v>6</v>
      </c>
      <c r="D12609" s="97">
        <v>149768766</v>
      </c>
      <c r="E12609" s="97">
        <v>149806148</v>
      </c>
      <c r="F12609" s="96" t="s">
        <v>2328</v>
      </c>
      <c r="G12609" s="96">
        <v>191</v>
      </c>
      <c r="H12609" s="96">
        <v>0.53588000000000002</v>
      </c>
      <c r="I12609" s="810">
        <v>1</v>
      </c>
    </row>
    <row r="12610" spans="1:9" x14ac:dyDescent="0.15">
      <c r="A12610" s="694" t="s">
        <v>14979</v>
      </c>
      <c r="B12610" s="96">
        <v>79613</v>
      </c>
      <c r="C12610" s="96">
        <v>16</v>
      </c>
      <c r="D12610" s="97">
        <v>68877456</v>
      </c>
      <c r="E12610" s="97">
        <v>69119085</v>
      </c>
      <c r="F12610" s="96" t="s">
        <v>2321</v>
      </c>
      <c r="G12610" s="96">
        <v>641</v>
      </c>
      <c r="H12610" s="96">
        <v>0.53588999999999998</v>
      </c>
      <c r="I12610" s="810">
        <v>1</v>
      </c>
    </row>
    <row r="12611" spans="1:9" x14ac:dyDescent="0.15">
      <c r="A12611" s="694" t="s">
        <v>14980</v>
      </c>
      <c r="B12611" s="96">
        <v>94101</v>
      </c>
      <c r="C12611" s="96">
        <v>2</v>
      </c>
      <c r="D12611" s="97">
        <v>190634993</v>
      </c>
      <c r="E12611" s="97">
        <v>190649097</v>
      </c>
      <c r="F12611" s="96" t="s">
        <v>2328</v>
      </c>
      <c r="G12611" s="96">
        <v>40</v>
      </c>
      <c r="H12611" s="96">
        <v>0.53591</v>
      </c>
      <c r="I12611" s="810">
        <v>1</v>
      </c>
    </row>
    <row r="12612" spans="1:9" x14ac:dyDescent="0.15">
      <c r="A12612" s="694" t="s">
        <v>14981</v>
      </c>
      <c r="B12612" s="96">
        <v>10473</v>
      </c>
      <c r="C12612" s="96">
        <v>6</v>
      </c>
      <c r="D12612" s="97">
        <v>26538572</v>
      </c>
      <c r="E12612" s="97">
        <v>26547165</v>
      </c>
      <c r="F12612" s="96" t="s">
        <v>2321</v>
      </c>
      <c r="G12612" s="96">
        <v>20</v>
      </c>
      <c r="H12612" s="96">
        <v>0.53593000000000002</v>
      </c>
      <c r="I12612" s="810">
        <v>1</v>
      </c>
    </row>
    <row r="12613" spans="1:9" x14ac:dyDescent="0.15">
      <c r="A12613" s="694" t="s">
        <v>14982</v>
      </c>
      <c r="B12613" s="96">
        <v>79630</v>
      </c>
      <c r="C12613" s="96">
        <v>1</v>
      </c>
      <c r="D12613" s="97">
        <v>150244687</v>
      </c>
      <c r="E12613" s="97">
        <v>150253335</v>
      </c>
      <c r="F12613" s="96" t="s">
        <v>2321</v>
      </c>
      <c r="G12613" s="96">
        <v>14</v>
      </c>
      <c r="H12613" s="96">
        <v>0.53595999999999999</v>
      </c>
      <c r="I12613" s="810">
        <v>1</v>
      </c>
    </row>
    <row r="12614" spans="1:9" x14ac:dyDescent="0.15">
      <c r="A12614" s="694" t="s">
        <v>14983</v>
      </c>
      <c r="B12614" s="96">
        <v>150209</v>
      </c>
      <c r="C12614" s="96">
        <v>22</v>
      </c>
      <c r="D12614" s="97">
        <v>21319418</v>
      </c>
      <c r="E12614" s="97">
        <v>21335649</v>
      </c>
      <c r="F12614" s="96" t="s">
        <v>2321</v>
      </c>
      <c r="G12614" s="96">
        <v>47</v>
      </c>
      <c r="H12614" s="96">
        <v>0.53613999999999995</v>
      </c>
      <c r="I12614" s="810">
        <v>1</v>
      </c>
    </row>
    <row r="12615" spans="1:9" x14ac:dyDescent="0.15">
      <c r="A12615" s="694" t="s">
        <v>14984</v>
      </c>
      <c r="B12615" s="96">
        <v>8106</v>
      </c>
      <c r="C12615" s="96">
        <v>14</v>
      </c>
      <c r="D12615" s="97">
        <v>23789397</v>
      </c>
      <c r="E12615" s="97">
        <v>23795394</v>
      </c>
      <c r="F12615" s="96" t="s">
        <v>2321</v>
      </c>
      <c r="G12615" s="96">
        <v>13</v>
      </c>
      <c r="H12615" s="96">
        <v>0.53630999999999995</v>
      </c>
      <c r="I12615" s="810">
        <v>1</v>
      </c>
    </row>
    <row r="12616" spans="1:9" x14ac:dyDescent="0.15">
      <c r="A12616" s="694" t="s">
        <v>14985</v>
      </c>
      <c r="B12616" s="96">
        <v>10935</v>
      </c>
      <c r="C12616" s="96">
        <v>10</v>
      </c>
      <c r="D12616" s="97">
        <v>120927215</v>
      </c>
      <c r="E12616" s="97">
        <v>120938377</v>
      </c>
      <c r="F12616" s="96" t="s">
        <v>2328</v>
      </c>
      <c r="G12616" s="96">
        <v>25</v>
      </c>
      <c r="H12616" s="96">
        <v>0.53637000000000001</v>
      </c>
      <c r="I12616" s="810">
        <v>1</v>
      </c>
    </row>
    <row r="12617" spans="1:9" x14ac:dyDescent="0.15">
      <c r="A12617" s="694" t="s">
        <v>14986</v>
      </c>
      <c r="B12617" s="96">
        <v>83897</v>
      </c>
      <c r="C12617" s="96">
        <v>17</v>
      </c>
      <c r="D12617" s="97">
        <v>39155445</v>
      </c>
      <c r="E12617" s="97">
        <v>39156138</v>
      </c>
      <c r="F12617" s="96" t="s">
        <v>2328</v>
      </c>
      <c r="G12617" s="96">
        <v>9</v>
      </c>
      <c r="H12617" s="96">
        <v>0.53639000000000003</v>
      </c>
      <c r="I12617" s="810">
        <v>1</v>
      </c>
    </row>
    <row r="12618" spans="1:9" x14ac:dyDescent="0.15">
      <c r="A12618" s="694" t="s">
        <v>14987</v>
      </c>
      <c r="B12618" s="96">
        <v>401115</v>
      </c>
      <c r="C12618" s="96">
        <v>4</v>
      </c>
      <c r="D12618" s="97">
        <v>2043720</v>
      </c>
      <c r="E12618" s="97">
        <v>2045697</v>
      </c>
      <c r="F12618" s="96" t="s">
        <v>2321</v>
      </c>
      <c r="G12618" s="96">
        <v>5</v>
      </c>
      <c r="H12618" s="96">
        <v>0.53642999999999996</v>
      </c>
      <c r="I12618" s="810">
        <v>1</v>
      </c>
    </row>
    <row r="12619" spans="1:9" x14ac:dyDescent="0.15">
      <c r="A12619" s="694" t="s">
        <v>14988</v>
      </c>
      <c r="B12619" s="96">
        <v>9654</v>
      </c>
      <c r="C12619" s="96">
        <v>2</v>
      </c>
      <c r="D12619" s="97">
        <v>219575558</v>
      </c>
      <c r="E12619" s="97">
        <v>219620139</v>
      </c>
      <c r="F12619" s="96" t="s">
        <v>2321</v>
      </c>
      <c r="G12619" s="96">
        <v>99</v>
      </c>
      <c r="H12619" s="96">
        <v>0.53652</v>
      </c>
      <c r="I12619" s="810">
        <v>1</v>
      </c>
    </row>
    <row r="12620" spans="1:9" x14ac:dyDescent="0.15">
      <c r="A12620" s="694" t="s">
        <v>14989</v>
      </c>
      <c r="B12620" s="96">
        <v>60625</v>
      </c>
      <c r="C12620" s="96">
        <v>20</v>
      </c>
      <c r="D12620" s="97">
        <v>37590981</v>
      </c>
      <c r="E12620" s="97">
        <v>37668366</v>
      </c>
      <c r="F12620" s="96" t="s">
        <v>2321</v>
      </c>
      <c r="G12620" s="96">
        <v>155</v>
      </c>
      <c r="H12620" s="96">
        <v>0.53656000000000004</v>
      </c>
      <c r="I12620" s="810">
        <v>1</v>
      </c>
    </row>
    <row r="12621" spans="1:9" x14ac:dyDescent="0.15">
      <c r="A12621" s="694" t="s">
        <v>14990</v>
      </c>
      <c r="B12621" s="96">
        <v>3512</v>
      </c>
      <c r="C12621" s="96">
        <v>4</v>
      </c>
      <c r="D12621" s="97">
        <v>71521258</v>
      </c>
      <c r="E12621" s="97">
        <v>71532348</v>
      </c>
      <c r="F12621" s="96" t="s">
        <v>2328</v>
      </c>
      <c r="G12621" s="96">
        <v>9</v>
      </c>
      <c r="H12621" s="96">
        <v>0.53669</v>
      </c>
      <c r="I12621" s="810">
        <v>1</v>
      </c>
    </row>
    <row r="12622" spans="1:9" x14ac:dyDescent="0.15">
      <c r="A12622" s="694" t="s">
        <v>14991</v>
      </c>
      <c r="B12622" s="96">
        <v>9247</v>
      </c>
      <c r="C12622" s="96">
        <v>6</v>
      </c>
      <c r="D12622" s="97">
        <v>10873456</v>
      </c>
      <c r="E12622" s="97">
        <v>10882098</v>
      </c>
      <c r="F12622" s="96" t="s">
        <v>2328</v>
      </c>
      <c r="G12622" s="96">
        <v>24</v>
      </c>
      <c r="H12622" s="96">
        <v>0.53676999999999997</v>
      </c>
      <c r="I12622" s="810">
        <v>1</v>
      </c>
    </row>
    <row r="12623" spans="1:9" x14ac:dyDescent="0.15">
      <c r="A12623" s="694" t="s">
        <v>14992</v>
      </c>
      <c r="B12623" s="96">
        <v>81539</v>
      </c>
      <c r="C12623" s="96">
        <v>12</v>
      </c>
      <c r="D12623" s="97">
        <v>46576838</v>
      </c>
      <c r="E12623" s="97">
        <v>46663208</v>
      </c>
      <c r="F12623" s="96" t="s">
        <v>2328</v>
      </c>
      <c r="G12623" s="96">
        <v>237</v>
      </c>
      <c r="H12623" s="96">
        <v>0.53686</v>
      </c>
      <c r="I12623" s="810">
        <v>1</v>
      </c>
    </row>
    <row r="12624" spans="1:9" x14ac:dyDescent="0.15">
      <c r="A12624" s="694" t="s">
        <v>14993</v>
      </c>
      <c r="B12624" s="96">
        <v>400831</v>
      </c>
      <c r="C12624" s="96">
        <v>20</v>
      </c>
      <c r="D12624" s="97">
        <v>1184098</v>
      </c>
      <c r="E12624" s="97">
        <v>1188918</v>
      </c>
      <c r="F12624" s="96" t="s">
        <v>2321</v>
      </c>
      <c r="G12624" s="96">
        <v>11</v>
      </c>
      <c r="H12624" s="96">
        <v>0.53688000000000002</v>
      </c>
      <c r="I12624" s="810">
        <v>1</v>
      </c>
    </row>
    <row r="12625" spans="1:9" x14ac:dyDescent="0.15">
      <c r="A12625" s="694" t="s">
        <v>14994</v>
      </c>
      <c r="B12625" s="96">
        <v>54754</v>
      </c>
      <c r="C12625" s="96">
        <v>9</v>
      </c>
      <c r="D12625" s="97">
        <v>97080478</v>
      </c>
      <c r="E12625" s="97">
        <v>97090926</v>
      </c>
      <c r="F12625" s="96" t="s">
        <v>2328</v>
      </c>
      <c r="G12625" s="96">
        <v>11</v>
      </c>
      <c r="H12625" s="96">
        <v>0.53688999999999998</v>
      </c>
      <c r="I12625" s="810">
        <v>1</v>
      </c>
    </row>
    <row r="12626" spans="1:9" x14ac:dyDescent="0.15">
      <c r="A12626" s="694" t="s">
        <v>14995</v>
      </c>
      <c r="B12626" s="96">
        <v>2675</v>
      </c>
      <c r="C12626" s="96">
        <v>8</v>
      </c>
      <c r="D12626" s="97">
        <v>21549530</v>
      </c>
      <c r="E12626" s="97">
        <v>21672392</v>
      </c>
      <c r="F12626" s="96" t="s">
        <v>2328</v>
      </c>
      <c r="G12626" s="96">
        <v>227</v>
      </c>
      <c r="H12626" s="96">
        <v>0.53691999999999995</v>
      </c>
      <c r="I12626" s="810">
        <v>1</v>
      </c>
    </row>
    <row r="12627" spans="1:9" x14ac:dyDescent="0.15">
      <c r="A12627" s="694" t="s">
        <v>14996</v>
      </c>
      <c r="B12627" s="96">
        <v>3364</v>
      </c>
      <c r="C12627" s="96">
        <v>7</v>
      </c>
      <c r="D12627" s="97">
        <v>48002885</v>
      </c>
      <c r="E12627" s="97">
        <v>48019222</v>
      </c>
      <c r="F12627" s="96" t="s">
        <v>2328</v>
      </c>
      <c r="G12627" s="96">
        <v>54</v>
      </c>
      <c r="H12627" s="96">
        <v>0.53717999999999999</v>
      </c>
      <c r="I12627" s="810">
        <v>1</v>
      </c>
    </row>
    <row r="12628" spans="1:9" x14ac:dyDescent="0.15">
      <c r="A12628" s="694" t="s">
        <v>14997</v>
      </c>
      <c r="B12628" s="96">
        <v>26696</v>
      </c>
      <c r="C12628" s="96">
        <v>1</v>
      </c>
      <c r="D12628" s="97">
        <v>248569296</v>
      </c>
      <c r="E12628" s="97">
        <v>248570405</v>
      </c>
      <c r="F12628" s="96" t="s">
        <v>2321</v>
      </c>
      <c r="G12628" s="96">
        <v>1</v>
      </c>
      <c r="H12628" s="96">
        <v>0.5373</v>
      </c>
      <c r="I12628" s="810">
        <v>1</v>
      </c>
    </row>
    <row r="12629" spans="1:9" x14ac:dyDescent="0.15">
      <c r="A12629" s="694" t="s">
        <v>14998</v>
      </c>
      <c r="B12629" s="96">
        <v>153745</v>
      </c>
      <c r="C12629" s="96">
        <v>5</v>
      </c>
      <c r="D12629" s="97">
        <v>156589343</v>
      </c>
      <c r="E12629" s="97">
        <v>156593279</v>
      </c>
      <c r="F12629" s="96" t="s">
        <v>2328</v>
      </c>
      <c r="G12629" s="96">
        <v>16</v>
      </c>
      <c r="H12629" s="96">
        <v>0.53737000000000001</v>
      </c>
      <c r="I12629" s="810">
        <v>1</v>
      </c>
    </row>
    <row r="12630" spans="1:9" x14ac:dyDescent="0.15">
      <c r="A12630" s="694" t="s">
        <v>14999</v>
      </c>
      <c r="B12630" s="96">
        <v>7532</v>
      </c>
      <c r="C12630" s="96">
        <v>7</v>
      </c>
      <c r="D12630" s="97">
        <v>75956108</v>
      </c>
      <c r="E12630" s="97">
        <v>75988342</v>
      </c>
      <c r="F12630" s="96" t="s">
        <v>2328</v>
      </c>
      <c r="G12630" s="96">
        <v>86</v>
      </c>
      <c r="H12630" s="96">
        <v>0.53742000000000001</v>
      </c>
      <c r="I12630" s="810">
        <v>1</v>
      </c>
    </row>
    <row r="12631" spans="1:9" x14ac:dyDescent="0.15">
      <c r="A12631" s="694" t="s">
        <v>15000</v>
      </c>
      <c r="B12631" s="96">
        <v>6059</v>
      </c>
      <c r="C12631" s="96">
        <v>4</v>
      </c>
      <c r="D12631" s="97">
        <v>146019156</v>
      </c>
      <c r="E12631" s="97">
        <v>146050676</v>
      </c>
      <c r="F12631" s="96" t="s">
        <v>2321</v>
      </c>
      <c r="G12631" s="96">
        <v>32</v>
      </c>
      <c r="H12631" s="96">
        <v>0.53756999999999999</v>
      </c>
      <c r="I12631" s="810">
        <v>1</v>
      </c>
    </row>
    <row r="12632" spans="1:9" x14ac:dyDescent="0.15">
      <c r="A12632" s="694" t="s">
        <v>15001</v>
      </c>
      <c r="B12632" s="96">
        <v>57680</v>
      </c>
      <c r="C12632" s="96">
        <v>14</v>
      </c>
      <c r="D12632" s="97">
        <v>21853353</v>
      </c>
      <c r="E12632" s="97">
        <v>21924276</v>
      </c>
      <c r="F12632" s="96" t="s">
        <v>2328</v>
      </c>
      <c r="G12632" s="96">
        <v>141</v>
      </c>
      <c r="H12632" s="96">
        <v>0.53768000000000005</v>
      </c>
      <c r="I12632" s="810">
        <v>1</v>
      </c>
    </row>
    <row r="12633" spans="1:9" x14ac:dyDescent="0.15">
      <c r="A12633" s="694" t="s">
        <v>15002</v>
      </c>
      <c r="B12633" s="96">
        <v>22992</v>
      </c>
      <c r="C12633" s="96">
        <v>11</v>
      </c>
      <c r="D12633" s="97">
        <v>66886740</v>
      </c>
      <c r="E12633" s="97">
        <v>67025553</v>
      </c>
      <c r="F12633" s="96" t="s">
        <v>2321</v>
      </c>
      <c r="G12633" s="96">
        <v>220</v>
      </c>
      <c r="H12633" s="96">
        <v>0.53781999999999996</v>
      </c>
      <c r="I12633" s="810">
        <v>1</v>
      </c>
    </row>
    <row r="12634" spans="1:9" x14ac:dyDescent="0.15">
      <c r="A12634" s="694" t="s">
        <v>15003</v>
      </c>
      <c r="B12634" s="96">
        <v>84953</v>
      </c>
      <c r="C12634" s="96">
        <v>11</v>
      </c>
      <c r="D12634" s="97">
        <v>12308447</v>
      </c>
      <c r="E12634" s="97">
        <v>12383687</v>
      </c>
      <c r="F12634" s="96" t="s">
        <v>2321</v>
      </c>
      <c r="G12634" s="96">
        <v>343</v>
      </c>
      <c r="H12634" s="96">
        <v>0.53781999999999996</v>
      </c>
      <c r="I12634" s="810">
        <v>1</v>
      </c>
    </row>
    <row r="12635" spans="1:9" x14ac:dyDescent="0.15">
      <c r="A12635" s="694" t="s">
        <v>15004</v>
      </c>
      <c r="B12635" s="96">
        <v>26036</v>
      </c>
      <c r="C12635" s="96">
        <v>6</v>
      </c>
      <c r="D12635" s="97">
        <v>56954808</v>
      </c>
      <c r="E12635" s="97">
        <v>57035103</v>
      </c>
      <c r="F12635" s="96" t="s">
        <v>2321</v>
      </c>
      <c r="G12635" s="96">
        <v>127</v>
      </c>
      <c r="H12635" s="96">
        <v>0.53786999999999996</v>
      </c>
      <c r="I12635" s="810">
        <v>1</v>
      </c>
    </row>
    <row r="12636" spans="1:9" x14ac:dyDescent="0.15">
      <c r="A12636" s="694" t="s">
        <v>15005</v>
      </c>
      <c r="B12636" s="96">
        <v>388121</v>
      </c>
      <c r="C12636" s="96">
        <v>15</v>
      </c>
      <c r="D12636" s="97">
        <v>51348798</v>
      </c>
      <c r="E12636" s="97">
        <v>51397473</v>
      </c>
      <c r="F12636" s="96" t="s">
        <v>2328</v>
      </c>
      <c r="G12636" s="96">
        <v>124</v>
      </c>
      <c r="H12636" s="96">
        <v>0.53800000000000003</v>
      </c>
      <c r="I12636" s="810">
        <v>1</v>
      </c>
    </row>
    <row r="12637" spans="1:9" x14ac:dyDescent="0.15">
      <c r="A12637" s="694" t="s">
        <v>15006</v>
      </c>
      <c r="B12637" s="96">
        <v>23272</v>
      </c>
      <c r="C12637" s="96">
        <v>3</v>
      </c>
      <c r="D12637" s="97">
        <v>56654160</v>
      </c>
      <c r="E12637" s="97">
        <v>56717270</v>
      </c>
      <c r="F12637" s="96" t="s">
        <v>2328</v>
      </c>
      <c r="G12637" s="96">
        <v>262</v>
      </c>
      <c r="H12637" s="96">
        <v>0.53839000000000004</v>
      </c>
      <c r="I12637" s="810">
        <v>1</v>
      </c>
    </row>
    <row r="12638" spans="1:9" x14ac:dyDescent="0.15">
      <c r="A12638" s="694" t="s">
        <v>15007</v>
      </c>
      <c r="B12638" s="96">
        <v>54107</v>
      </c>
      <c r="C12638" s="96">
        <v>9</v>
      </c>
      <c r="D12638" s="97">
        <v>116169515</v>
      </c>
      <c r="E12638" s="97">
        <v>116173029</v>
      </c>
      <c r="F12638" s="96" t="s">
        <v>2328</v>
      </c>
      <c r="G12638" s="96">
        <v>9</v>
      </c>
      <c r="H12638" s="96">
        <v>0.53839999999999999</v>
      </c>
      <c r="I12638" s="810">
        <v>1</v>
      </c>
    </row>
    <row r="12639" spans="1:9" x14ac:dyDescent="0.15">
      <c r="A12639" s="694" t="s">
        <v>15008</v>
      </c>
      <c r="B12639" s="96">
        <v>347051</v>
      </c>
      <c r="C12639" s="96">
        <v>8</v>
      </c>
      <c r="D12639" s="97">
        <v>82605891</v>
      </c>
      <c r="E12639" s="97">
        <v>82607207</v>
      </c>
      <c r="F12639" s="96" t="s">
        <v>2328</v>
      </c>
      <c r="G12639" s="96">
        <v>5</v>
      </c>
      <c r="H12639" s="96">
        <v>0.53851000000000004</v>
      </c>
      <c r="I12639" s="810">
        <v>1</v>
      </c>
    </row>
    <row r="12640" spans="1:9" x14ac:dyDescent="0.15">
      <c r="A12640" s="694" t="s">
        <v>15009</v>
      </c>
      <c r="B12640" s="96">
        <v>8667</v>
      </c>
      <c r="C12640" s="96">
        <v>8</v>
      </c>
      <c r="D12640" s="97">
        <v>117657055</v>
      </c>
      <c r="E12640" s="97">
        <v>117768258</v>
      </c>
      <c r="F12640" s="96" t="s">
        <v>2328</v>
      </c>
      <c r="G12640" s="96">
        <v>247</v>
      </c>
      <c r="H12640" s="96">
        <v>0.53851000000000004</v>
      </c>
      <c r="I12640" s="810">
        <v>1</v>
      </c>
    </row>
    <row r="12641" spans="1:9" x14ac:dyDescent="0.15">
      <c r="A12641" s="694" t="s">
        <v>15010</v>
      </c>
      <c r="B12641" s="96">
        <v>30061</v>
      </c>
      <c r="C12641" s="96">
        <v>2</v>
      </c>
      <c r="D12641" s="97">
        <v>190425316</v>
      </c>
      <c r="E12641" s="97">
        <v>190448478</v>
      </c>
      <c r="F12641" s="96" t="s">
        <v>2328</v>
      </c>
      <c r="G12641" s="96">
        <v>67</v>
      </c>
      <c r="H12641" s="96">
        <v>0.53869999999999996</v>
      </c>
      <c r="I12641" s="810">
        <v>1</v>
      </c>
    </row>
    <row r="12642" spans="1:9" x14ac:dyDescent="0.15">
      <c r="A12642" s="694" t="s">
        <v>15011</v>
      </c>
      <c r="B12642" s="96">
        <v>9325</v>
      </c>
      <c r="C12642" s="96">
        <v>15</v>
      </c>
      <c r="D12642" s="97">
        <v>64680003</v>
      </c>
      <c r="E12642" s="97">
        <v>64747502</v>
      </c>
      <c r="F12642" s="96" t="s">
        <v>2321</v>
      </c>
      <c r="G12642" s="96">
        <v>137</v>
      </c>
      <c r="H12642" s="96">
        <v>0.53876999999999997</v>
      </c>
      <c r="I12642" s="810">
        <v>1</v>
      </c>
    </row>
    <row r="12643" spans="1:9" x14ac:dyDescent="0.15">
      <c r="A12643" s="694" t="s">
        <v>15012</v>
      </c>
      <c r="B12643" s="96">
        <v>51310</v>
      </c>
      <c r="C12643" s="96">
        <v>14</v>
      </c>
      <c r="D12643" s="97">
        <v>23815520</v>
      </c>
      <c r="E12643" s="97">
        <v>23822380</v>
      </c>
      <c r="F12643" s="96" t="s">
        <v>2328</v>
      </c>
      <c r="G12643" s="96">
        <v>15</v>
      </c>
      <c r="H12643" s="96">
        <v>0.53888999999999998</v>
      </c>
      <c r="I12643" s="810">
        <v>1</v>
      </c>
    </row>
    <row r="12644" spans="1:9" x14ac:dyDescent="0.15">
      <c r="A12644" s="694" t="s">
        <v>15013</v>
      </c>
      <c r="B12644" s="96">
        <v>6310</v>
      </c>
      <c r="C12644" s="96">
        <v>6</v>
      </c>
      <c r="D12644" s="97">
        <v>16299343</v>
      </c>
      <c r="E12644" s="97">
        <v>16761721</v>
      </c>
      <c r="F12644" s="96" t="s">
        <v>2328</v>
      </c>
      <c r="G12644" s="96">
        <v>1770</v>
      </c>
      <c r="H12644" s="96">
        <v>0.53888999999999998</v>
      </c>
      <c r="I12644" s="810">
        <v>1</v>
      </c>
    </row>
    <row r="12645" spans="1:9" x14ac:dyDescent="0.15">
      <c r="A12645" s="694" t="s">
        <v>15014</v>
      </c>
      <c r="B12645" s="96">
        <v>2322</v>
      </c>
      <c r="C12645" s="96">
        <v>13</v>
      </c>
      <c r="D12645" s="97">
        <v>28577411</v>
      </c>
      <c r="E12645" s="97">
        <v>28682904</v>
      </c>
      <c r="F12645" s="96" t="s">
        <v>2328</v>
      </c>
      <c r="G12645" s="96">
        <v>441</v>
      </c>
      <c r="H12645" s="96">
        <v>0.53900999999999999</v>
      </c>
      <c r="I12645" s="810">
        <v>1</v>
      </c>
    </row>
    <row r="12646" spans="1:9" x14ac:dyDescent="0.15">
      <c r="A12646" s="694" t="s">
        <v>15015</v>
      </c>
      <c r="B12646" s="96">
        <v>132946</v>
      </c>
      <c r="C12646" s="96">
        <v>4</v>
      </c>
      <c r="D12646" s="97">
        <v>57371375</v>
      </c>
      <c r="E12646" s="97">
        <v>57390149</v>
      </c>
      <c r="F12646" s="96" t="s">
        <v>2321</v>
      </c>
      <c r="G12646" s="96">
        <v>51</v>
      </c>
      <c r="H12646" s="96">
        <v>0.53908999999999996</v>
      </c>
      <c r="I12646" s="810">
        <v>1</v>
      </c>
    </row>
    <row r="12647" spans="1:9" x14ac:dyDescent="0.15">
      <c r="A12647" s="694" t="s">
        <v>15016</v>
      </c>
      <c r="B12647" s="96">
        <v>84284</v>
      </c>
      <c r="C12647" s="96">
        <v>1</v>
      </c>
      <c r="D12647" s="97">
        <v>233086277</v>
      </c>
      <c r="E12647" s="97">
        <v>233114548</v>
      </c>
      <c r="F12647" s="96" t="s">
        <v>2321</v>
      </c>
      <c r="G12647" s="96">
        <v>79</v>
      </c>
      <c r="H12647" s="96">
        <v>0.53924000000000005</v>
      </c>
      <c r="I12647" s="810">
        <v>1</v>
      </c>
    </row>
    <row r="12648" spans="1:9" x14ac:dyDescent="0.15">
      <c r="A12648" s="694" t="s">
        <v>15017</v>
      </c>
      <c r="B12648" s="96">
        <v>94059</v>
      </c>
      <c r="C12648" s="96">
        <v>19</v>
      </c>
      <c r="D12648" s="97">
        <v>54972976</v>
      </c>
      <c r="E12648" s="97">
        <v>54974894</v>
      </c>
      <c r="F12648" s="96" t="s">
        <v>2328</v>
      </c>
      <c r="G12648" s="96">
        <v>6</v>
      </c>
      <c r="H12648" s="96">
        <v>0.53929000000000005</v>
      </c>
      <c r="I12648" s="810">
        <v>1</v>
      </c>
    </row>
    <row r="12649" spans="1:9" x14ac:dyDescent="0.15">
      <c r="A12649" s="694" t="s">
        <v>15018</v>
      </c>
      <c r="B12649" s="96">
        <v>100131902</v>
      </c>
      <c r="C12649" s="96">
        <v>21</v>
      </c>
      <c r="D12649" s="97">
        <v>31661463</v>
      </c>
      <c r="E12649" s="97">
        <v>31661832</v>
      </c>
      <c r="F12649" s="96" t="s">
        <v>2328</v>
      </c>
      <c r="G12649" s="96">
        <v>2</v>
      </c>
      <c r="H12649" s="96">
        <v>0.5393</v>
      </c>
      <c r="I12649" s="810">
        <v>1</v>
      </c>
    </row>
    <row r="12650" spans="1:9" x14ac:dyDescent="0.15">
      <c r="A12650" s="694" t="s">
        <v>15019</v>
      </c>
      <c r="B12650" s="96">
        <v>54663</v>
      </c>
      <c r="C12650" s="96">
        <v>11</v>
      </c>
      <c r="D12650" s="97">
        <v>62600380</v>
      </c>
      <c r="E12650" s="97">
        <v>62608044</v>
      </c>
      <c r="F12650" s="96" t="s">
        <v>2328</v>
      </c>
      <c r="G12650" s="96">
        <v>20</v>
      </c>
      <c r="H12650" s="96">
        <v>0.5393</v>
      </c>
      <c r="I12650" s="810">
        <v>1</v>
      </c>
    </row>
    <row r="12651" spans="1:9" x14ac:dyDescent="0.15">
      <c r="A12651" s="694" t="s">
        <v>15020</v>
      </c>
      <c r="B12651" s="96">
        <v>2196</v>
      </c>
      <c r="C12651" s="96">
        <v>5</v>
      </c>
      <c r="D12651" s="97">
        <v>150883653</v>
      </c>
      <c r="E12651" s="97">
        <v>150948505</v>
      </c>
      <c r="F12651" s="96" t="s">
        <v>2328</v>
      </c>
      <c r="G12651" s="96">
        <v>229</v>
      </c>
      <c r="H12651" s="96">
        <v>0.53935999999999995</v>
      </c>
      <c r="I12651" s="810">
        <v>1</v>
      </c>
    </row>
    <row r="12652" spans="1:9" x14ac:dyDescent="0.15">
      <c r="A12652" s="694" t="s">
        <v>15021</v>
      </c>
      <c r="B12652" s="96">
        <v>375748</v>
      </c>
      <c r="C12652" s="96">
        <v>9</v>
      </c>
      <c r="D12652" s="97">
        <v>98637900</v>
      </c>
      <c r="E12652" s="97">
        <v>98731122</v>
      </c>
      <c r="F12652" s="96" t="s">
        <v>2321</v>
      </c>
      <c r="G12652" s="96">
        <v>302</v>
      </c>
      <c r="H12652" s="96">
        <v>0.53939000000000004</v>
      </c>
      <c r="I12652" s="810">
        <v>1</v>
      </c>
    </row>
    <row r="12653" spans="1:9" x14ac:dyDescent="0.15">
      <c r="A12653" s="694" t="s">
        <v>15022</v>
      </c>
      <c r="B12653" s="96">
        <v>6905</v>
      </c>
      <c r="C12653" s="96">
        <v>1</v>
      </c>
      <c r="D12653" s="97">
        <v>235530728</v>
      </c>
      <c r="E12653" s="97">
        <v>235612280</v>
      </c>
      <c r="F12653" s="96" t="s">
        <v>2321</v>
      </c>
      <c r="G12653" s="96">
        <v>257</v>
      </c>
      <c r="H12653" s="96">
        <v>0.53952999999999995</v>
      </c>
      <c r="I12653" s="810">
        <v>1</v>
      </c>
    </row>
    <row r="12654" spans="1:9" x14ac:dyDescent="0.15">
      <c r="A12654" s="694" t="s">
        <v>15023</v>
      </c>
      <c r="B12654" s="96">
        <v>5652</v>
      </c>
      <c r="C12654" s="96">
        <v>16</v>
      </c>
      <c r="D12654" s="97">
        <v>31142754</v>
      </c>
      <c r="E12654" s="97">
        <v>31147151</v>
      </c>
      <c r="F12654" s="96" t="s">
        <v>2328</v>
      </c>
      <c r="G12654" s="96">
        <v>7</v>
      </c>
      <c r="H12654" s="96">
        <v>0.53971000000000002</v>
      </c>
      <c r="I12654" s="810">
        <v>1</v>
      </c>
    </row>
    <row r="12655" spans="1:9" x14ac:dyDescent="0.15">
      <c r="A12655" s="694" t="s">
        <v>15024</v>
      </c>
      <c r="B12655" s="96">
        <v>642587</v>
      </c>
      <c r="C12655" s="96">
        <v>1</v>
      </c>
      <c r="D12655" s="97">
        <v>209602168</v>
      </c>
      <c r="E12655" s="97">
        <v>209605894</v>
      </c>
      <c r="F12655" s="96" t="s">
        <v>2321</v>
      </c>
      <c r="G12655" s="96">
        <v>10</v>
      </c>
      <c r="H12655" s="96">
        <v>0.53979999999999995</v>
      </c>
      <c r="I12655" s="810">
        <v>1</v>
      </c>
    </row>
    <row r="12656" spans="1:9" x14ac:dyDescent="0.15">
      <c r="A12656" s="694" t="s">
        <v>15025</v>
      </c>
      <c r="B12656" s="96">
        <v>7077</v>
      </c>
      <c r="C12656" s="96">
        <v>17</v>
      </c>
      <c r="D12656" s="97">
        <v>76849059</v>
      </c>
      <c r="E12656" s="97">
        <v>76921472</v>
      </c>
      <c r="F12656" s="96" t="s">
        <v>2328</v>
      </c>
      <c r="G12656" s="96">
        <v>331</v>
      </c>
      <c r="H12656" s="96">
        <v>0.53983000000000003</v>
      </c>
      <c r="I12656" s="810">
        <v>1</v>
      </c>
    </row>
    <row r="12657" spans="1:9" x14ac:dyDescent="0.15">
      <c r="A12657" s="694" t="s">
        <v>15026</v>
      </c>
      <c r="B12657" s="96">
        <v>4975</v>
      </c>
      <c r="C12657" s="96">
        <v>11</v>
      </c>
      <c r="D12657" s="97">
        <v>76813886</v>
      </c>
      <c r="E12657" s="97">
        <v>76814377</v>
      </c>
      <c r="F12657" s="96" t="s">
        <v>2321</v>
      </c>
      <c r="G12657" s="96">
        <v>2</v>
      </c>
      <c r="H12657" s="96">
        <v>0.54008999999999996</v>
      </c>
      <c r="I12657" s="810">
        <v>1</v>
      </c>
    </row>
    <row r="12658" spans="1:9" x14ac:dyDescent="0.15">
      <c r="A12658" s="694" t="s">
        <v>15027</v>
      </c>
      <c r="B12658" s="96">
        <v>26256</v>
      </c>
      <c r="C12658" s="96">
        <v>18</v>
      </c>
      <c r="D12658" s="97">
        <v>21718920</v>
      </c>
      <c r="E12658" s="97">
        <v>21741564</v>
      </c>
      <c r="F12658" s="96" t="s">
        <v>2321</v>
      </c>
      <c r="G12658" s="96">
        <v>60</v>
      </c>
      <c r="H12658" s="96">
        <v>0.54013</v>
      </c>
      <c r="I12658" s="810">
        <v>1</v>
      </c>
    </row>
    <row r="12659" spans="1:9" x14ac:dyDescent="0.15">
      <c r="A12659" s="694" t="s">
        <v>15028</v>
      </c>
      <c r="B12659" s="96">
        <v>1999</v>
      </c>
      <c r="C12659" s="96">
        <v>1</v>
      </c>
      <c r="D12659" s="97">
        <v>201979647</v>
      </c>
      <c r="E12659" s="97">
        <v>201986316</v>
      </c>
      <c r="F12659" s="96" t="s">
        <v>2321</v>
      </c>
      <c r="G12659" s="96">
        <v>17</v>
      </c>
      <c r="H12659" s="96">
        <v>0.54015000000000002</v>
      </c>
      <c r="I12659" s="810">
        <v>1</v>
      </c>
    </row>
    <row r="12660" spans="1:9" x14ac:dyDescent="0.15">
      <c r="A12660" s="694" t="s">
        <v>2330</v>
      </c>
      <c r="B12660" s="96">
        <v>1814</v>
      </c>
      <c r="C12660" s="96">
        <v>3</v>
      </c>
      <c r="D12660" s="97">
        <v>113847499</v>
      </c>
      <c r="E12660" s="97">
        <v>113918254</v>
      </c>
      <c r="F12660" s="96" t="s">
        <v>2328</v>
      </c>
      <c r="G12660" s="96">
        <v>230</v>
      </c>
      <c r="H12660" s="96">
        <v>0.54025999999999996</v>
      </c>
      <c r="I12660" s="810">
        <v>1</v>
      </c>
    </row>
    <row r="12661" spans="1:9" x14ac:dyDescent="0.15">
      <c r="A12661" s="694" t="s">
        <v>15029</v>
      </c>
      <c r="B12661" s="96">
        <v>51322</v>
      </c>
      <c r="C12661" s="96">
        <v>10</v>
      </c>
      <c r="D12661" s="97">
        <v>28821355</v>
      </c>
      <c r="E12661" s="97">
        <v>28912041</v>
      </c>
      <c r="F12661" s="96" t="s">
        <v>2321</v>
      </c>
      <c r="G12661" s="96">
        <v>194</v>
      </c>
      <c r="H12661" s="96">
        <v>0.54027999999999998</v>
      </c>
      <c r="I12661" s="810">
        <v>1</v>
      </c>
    </row>
    <row r="12662" spans="1:9" x14ac:dyDescent="0.15">
      <c r="A12662" s="694" t="s">
        <v>15030</v>
      </c>
      <c r="B12662" s="96">
        <v>57708</v>
      </c>
      <c r="C12662" s="96">
        <v>1</v>
      </c>
      <c r="D12662" s="97">
        <v>67390578</v>
      </c>
      <c r="E12662" s="97">
        <v>67454302</v>
      </c>
      <c r="F12662" s="96" t="s">
        <v>2321</v>
      </c>
      <c r="G12662" s="96">
        <v>155</v>
      </c>
      <c r="H12662" s="96">
        <v>0.54034000000000004</v>
      </c>
      <c r="I12662" s="810">
        <v>1</v>
      </c>
    </row>
    <row r="12663" spans="1:9" x14ac:dyDescent="0.15">
      <c r="A12663" s="694" t="s">
        <v>15031</v>
      </c>
      <c r="B12663" s="96">
        <v>199745</v>
      </c>
      <c r="C12663" s="96">
        <v>19</v>
      </c>
      <c r="D12663" s="97">
        <v>36525886</v>
      </c>
      <c r="E12663" s="97">
        <v>36545664</v>
      </c>
      <c r="F12663" s="96" t="s">
        <v>2328</v>
      </c>
      <c r="G12663" s="96">
        <v>52</v>
      </c>
      <c r="H12663" s="96">
        <v>0.54042000000000001</v>
      </c>
      <c r="I12663" s="810">
        <v>1</v>
      </c>
    </row>
    <row r="12664" spans="1:9" x14ac:dyDescent="0.15">
      <c r="A12664" s="694" t="s">
        <v>15032</v>
      </c>
      <c r="B12664" s="96">
        <v>83903</v>
      </c>
      <c r="C12664" s="96">
        <v>17</v>
      </c>
      <c r="D12664" s="97">
        <v>3627197</v>
      </c>
      <c r="E12664" s="97">
        <v>3629993</v>
      </c>
      <c r="F12664" s="96" t="s">
        <v>2321</v>
      </c>
      <c r="G12664" s="96">
        <v>9</v>
      </c>
      <c r="H12664" s="96">
        <v>0.54047000000000001</v>
      </c>
      <c r="I12664" s="810">
        <v>1</v>
      </c>
    </row>
    <row r="12665" spans="1:9" x14ac:dyDescent="0.15">
      <c r="A12665" s="694" t="s">
        <v>15033</v>
      </c>
      <c r="B12665" s="96">
        <v>90580</v>
      </c>
      <c r="C12665" s="96">
        <v>19</v>
      </c>
      <c r="D12665" s="97">
        <v>11039424</v>
      </c>
      <c r="E12665" s="97">
        <v>11040917</v>
      </c>
      <c r="F12665" s="96" t="s">
        <v>2321</v>
      </c>
      <c r="G12665" s="96">
        <v>2</v>
      </c>
      <c r="H12665" s="96">
        <v>0.54052999999999995</v>
      </c>
      <c r="I12665" s="810">
        <v>1</v>
      </c>
    </row>
    <row r="12666" spans="1:9" x14ac:dyDescent="0.15">
      <c r="A12666" s="694" t="s">
        <v>15034</v>
      </c>
      <c r="B12666" s="96">
        <v>125113</v>
      </c>
      <c r="C12666" s="96">
        <v>17</v>
      </c>
      <c r="D12666" s="97">
        <v>38811872</v>
      </c>
      <c r="E12666" s="97">
        <v>38821416</v>
      </c>
      <c r="F12666" s="96" t="s">
        <v>2328</v>
      </c>
      <c r="G12666" s="96">
        <v>17</v>
      </c>
      <c r="H12666" s="96">
        <v>0.54056999999999999</v>
      </c>
      <c r="I12666" s="810">
        <v>1</v>
      </c>
    </row>
    <row r="12667" spans="1:9" x14ac:dyDescent="0.15">
      <c r="A12667" s="694" t="s">
        <v>15035</v>
      </c>
      <c r="B12667" s="96">
        <v>100653515</v>
      </c>
      <c r="C12667" s="96">
        <v>17</v>
      </c>
      <c r="D12667" s="97">
        <v>76886577</v>
      </c>
      <c r="E12667" s="97">
        <v>76899299</v>
      </c>
      <c r="F12667" s="96" t="s">
        <v>2328</v>
      </c>
      <c r="G12667" s="96">
        <v>78</v>
      </c>
      <c r="H12667" s="96">
        <v>0.54059000000000001</v>
      </c>
      <c r="I12667" s="810">
        <v>1</v>
      </c>
    </row>
    <row r="12668" spans="1:9" x14ac:dyDescent="0.15">
      <c r="A12668" s="694" t="s">
        <v>15036</v>
      </c>
      <c r="B12668" s="96">
        <v>25764</v>
      </c>
      <c r="C12668" s="96">
        <v>15</v>
      </c>
      <c r="D12668" s="97">
        <v>44092619</v>
      </c>
      <c r="E12668" s="97">
        <v>44094787</v>
      </c>
      <c r="F12668" s="96" t="s">
        <v>2321</v>
      </c>
      <c r="G12668" s="96">
        <v>5</v>
      </c>
      <c r="H12668" s="96">
        <v>0.54059000000000001</v>
      </c>
      <c r="I12668" s="810">
        <v>1</v>
      </c>
    </row>
    <row r="12669" spans="1:9" x14ac:dyDescent="0.15">
      <c r="A12669" s="694" t="s">
        <v>15037</v>
      </c>
      <c r="B12669" s="96">
        <v>27153</v>
      </c>
      <c r="C12669" s="96">
        <v>7</v>
      </c>
      <c r="D12669" s="97">
        <v>149128454</v>
      </c>
      <c r="E12669" s="97">
        <v>149158053</v>
      </c>
      <c r="F12669" s="96" t="s">
        <v>2328</v>
      </c>
      <c r="G12669" s="96">
        <v>73</v>
      </c>
      <c r="H12669" s="96">
        <v>0.54059999999999997</v>
      </c>
      <c r="I12669" s="810">
        <v>1</v>
      </c>
    </row>
    <row r="12670" spans="1:9" x14ac:dyDescent="0.15">
      <c r="A12670" s="694" t="s">
        <v>15038</v>
      </c>
      <c r="B12670" s="96">
        <v>79763</v>
      </c>
      <c r="C12670" s="96">
        <v>19</v>
      </c>
      <c r="D12670" s="97">
        <v>55964345</v>
      </c>
      <c r="E12670" s="97">
        <v>55973070</v>
      </c>
      <c r="F12670" s="96" t="s">
        <v>2328</v>
      </c>
      <c r="G12670" s="96">
        <v>42</v>
      </c>
      <c r="H12670" s="96">
        <v>0.54069</v>
      </c>
      <c r="I12670" s="810">
        <v>1</v>
      </c>
    </row>
    <row r="12671" spans="1:9" x14ac:dyDescent="0.15">
      <c r="A12671" s="694" t="s">
        <v>15039</v>
      </c>
      <c r="B12671" s="96">
        <v>93233</v>
      </c>
      <c r="C12671" s="96">
        <v>19</v>
      </c>
      <c r="D12671" s="97">
        <v>48799709</v>
      </c>
      <c r="E12671" s="97">
        <v>48825191</v>
      </c>
      <c r="F12671" s="96" t="s">
        <v>2328</v>
      </c>
      <c r="G12671" s="96">
        <v>108</v>
      </c>
      <c r="H12671" s="96">
        <v>0.54071000000000002</v>
      </c>
      <c r="I12671" s="810">
        <v>1</v>
      </c>
    </row>
    <row r="12672" spans="1:9" x14ac:dyDescent="0.15">
      <c r="A12672" s="694" t="s">
        <v>15040</v>
      </c>
      <c r="B12672" s="96">
        <v>9204</v>
      </c>
      <c r="C12672" s="96">
        <v>1</v>
      </c>
      <c r="D12672" s="97">
        <v>35451766</v>
      </c>
      <c r="E12672" s="97">
        <v>35497569</v>
      </c>
      <c r="F12672" s="96" t="s">
        <v>2328</v>
      </c>
      <c r="G12672" s="96">
        <v>66</v>
      </c>
      <c r="H12672" s="96">
        <v>0.54081999999999997</v>
      </c>
      <c r="I12672" s="810">
        <v>1</v>
      </c>
    </row>
    <row r="12673" spans="1:9" x14ac:dyDescent="0.15">
      <c r="A12673" s="694" t="s">
        <v>15041</v>
      </c>
      <c r="B12673" s="96">
        <v>255119</v>
      </c>
      <c r="C12673" s="96">
        <v>4</v>
      </c>
      <c r="D12673" s="97">
        <v>81256861</v>
      </c>
      <c r="E12673" s="97">
        <v>81884910</v>
      </c>
      <c r="F12673" s="96" t="s">
        <v>2321</v>
      </c>
      <c r="G12673" s="96">
        <v>2091</v>
      </c>
      <c r="H12673" s="96">
        <v>0.54098999999999997</v>
      </c>
      <c r="I12673" s="810">
        <v>1</v>
      </c>
    </row>
    <row r="12674" spans="1:9" x14ac:dyDescent="0.15">
      <c r="A12674" s="694" t="s">
        <v>15042</v>
      </c>
      <c r="B12674" s="96">
        <v>10884</v>
      </c>
      <c r="C12674" s="96">
        <v>5</v>
      </c>
      <c r="D12674" s="97">
        <v>44809027</v>
      </c>
      <c r="E12674" s="97">
        <v>44815616</v>
      </c>
      <c r="F12674" s="96" t="s">
        <v>2321</v>
      </c>
      <c r="G12674" s="96">
        <v>11</v>
      </c>
      <c r="H12674" s="96">
        <v>0.54100000000000004</v>
      </c>
      <c r="I12674" s="810">
        <v>1</v>
      </c>
    </row>
    <row r="12675" spans="1:9" x14ac:dyDescent="0.15">
      <c r="A12675" s="694" t="s">
        <v>15043</v>
      </c>
      <c r="B12675" s="96">
        <v>9914</v>
      </c>
      <c r="C12675" s="96">
        <v>16</v>
      </c>
      <c r="D12675" s="97">
        <v>84402129</v>
      </c>
      <c r="E12675" s="97">
        <v>84497793</v>
      </c>
      <c r="F12675" s="96" t="s">
        <v>2321</v>
      </c>
      <c r="G12675" s="96">
        <v>826</v>
      </c>
      <c r="H12675" s="96">
        <v>0.54101999999999995</v>
      </c>
      <c r="I12675" s="810">
        <v>1</v>
      </c>
    </row>
    <row r="12676" spans="1:9" x14ac:dyDescent="0.15">
      <c r="A12676" s="694" t="s">
        <v>15044</v>
      </c>
      <c r="B12676" s="96">
        <v>9923</v>
      </c>
      <c r="C12676" s="96">
        <v>1</v>
      </c>
      <c r="D12676" s="97">
        <v>22778344</v>
      </c>
      <c r="E12676" s="97">
        <v>22857650</v>
      </c>
      <c r="F12676" s="96" t="s">
        <v>2321</v>
      </c>
      <c r="G12676" s="96">
        <v>183</v>
      </c>
      <c r="H12676" s="96">
        <v>0.54105000000000003</v>
      </c>
      <c r="I12676" s="810">
        <v>1</v>
      </c>
    </row>
    <row r="12677" spans="1:9" x14ac:dyDescent="0.15">
      <c r="A12677" s="694" t="s">
        <v>15045</v>
      </c>
      <c r="B12677" s="96">
        <v>635</v>
      </c>
      <c r="C12677" s="96">
        <v>5</v>
      </c>
      <c r="D12677" s="97">
        <v>78407604</v>
      </c>
      <c r="E12677" s="97">
        <v>78428113</v>
      </c>
      <c r="F12677" s="96" t="s">
        <v>2321</v>
      </c>
      <c r="G12677" s="96">
        <v>63</v>
      </c>
      <c r="H12677" s="96">
        <v>0.54107000000000005</v>
      </c>
      <c r="I12677" s="810">
        <v>1</v>
      </c>
    </row>
    <row r="12678" spans="1:9" x14ac:dyDescent="0.15">
      <c r="A12678" s="694" t="s">
        <v>15046</v>
      </c>
      <c r="B12678" s="96">
        <v>138474</v>
      </c>
      <c r="C12678" s="96">
        <v>9</v>
      </c>
      <c r="D12678" s="97">
        <v>32629452</v>
      </c>
      <c r="E12678" s="97">
        <v>32635667</v>
      </c>
      <c r="F12678" s="96" t="s">
        <v>2328</v>
      </c>
      <c r="G12678" s="96">
        <v>9</v>
      </c>
      <c r="H12678" s="96">
        <v>0.54108000000000001</v>
      </c>
      <c r="I12678" s="810">
        <v>1</v>
      </c>
    </row>
    <row r="12679" spans="1:9" x14ac:dyDescent="0.15">
      <c r="A12679" s="694" t="s">
        <v>15047</v>
      </c>
      <c r="B12679" s="96">
        <v>8812</v>
      </c>
      <c r="C12679" s="96">
        <v>14</v>
      </c>
      <c r="D12679" s="97">
        <v>99947695</v>
      </c>
      <c r="E12679" s="97">
        <v>99977852</v>
      </c>
      <c r="F12679" s="96" t="s">
        <v>2321</v>
      </c>
      <c r="G12679" s="96">
        <v>24</v>
      </c>
      <c r="H12679" s="96">
        <v>0.54108999999999996</v>
      </c>
      <c r="I12679" s="810">
        <v>1</v>
      </c>
    </row>
    <row r="12680" spans="1:9" x14ac:dyDescent="0.15">
      <c r="A12680" s="694" t="s">
        <v>15048</v>
      </c>
      <c r="B12680" s="96">
        <v>755</v>
      </c>
      <c r="C12680" s="96">
        <v>21</v>
      </c>
      <c r="D12680" s="97">
        <v>45748827</v>
      </c>
      <c r="E12680" s="97">
        <v>45759285</v>
      </c>
      <c r="F12680" s="96" t="s">
        <v>2328</v>
      </c>
      <c r="G12680" s="96">
        <v>33</v>
      </c>
      <c r="H12680" s="96">
        <v>0.54110000000000003</v>
      </c>
      <c r="I12680" s="810">
        <v>1</v>
      </c>
    </row>
    <row r="12681" spans="1:9" x14ac:dyDescent="0.15">
      <c r="A12681" s="694" t="s">
        <v>15049</v>
      </c>
      <c r="B12681" s="96">
        <v>4880</v>
      </c>
      <c r="C12681" s="96">
        <v>2</v>
      </c>
      <c r="D12681" s="97">
        <v>232786805</v>
      </c>
      <c r="E12681" s="97">
        <v>232791038</v>
      </c>
      <c r="F12681" s="96" t="s">
        <v>2328</v>
      </c>
      <c r="G12681" s="96">
        <v>6</v>
      </c>
      <c r="H12681" s="96">
        <v>0.54115999999999997</v>
      </c>
      <c r="I12681" s="810">
        <v>1</v>
      </c>
    </row>
    <row r="12682" spans="1:9" x14ac:dyDescent="0.15">
      <c r="A12682" s="694" t="s">
        <v>15050</v>
      </c>
      <c r="B12682" s="96">
        <v>254013</v>
      </c>
      <c r="C12682" s="96">
        <v>12</v>
      </c>
      <c r="D12682" s="97">
        <v>31800094</v>
      </c>
      <c r="E12682" s="97">
        <v>31822016</v>
      </c>
      <c r="F12682" s="96" t="s">
        <v>2321</v>
      </c>
      <c r="G12682" s="96">
        <v>76</v>
      </c>
      <c r="H12682" s="96">
        <v>0.54129000000000005</v>
      </c>
      <c r="I12682" s="810">
        <v>1</v>
      </c>
    </row>
    <row r="12683" spans="1:9" x14ac:dyDescent="0.15">
      <c r="A12683" s="694" t="s">
        <v>15051</v>
      </c>
      <c r="B12683" s="96">
        <v>56063</v>
      </c>
      <c r="C12683" s="96">
        <v>1</v>
      </c>
      <c r="D12683" s="97">
        <v>32680040</v>
      </c>
      <c r="E12683" s="97">
        <v>32687954</v>
      </c>
      <c r="F12683" s="96" t="s">
        <v>2328</v>
      </c>
      <c r="G12683" s="96">
        <v>17</v>
      </c>
      <c r="H12683" s="96">
        <v>0.54132000000000002</v>
      </c>
      <c r="I12683" s="810">
        <v>1</v>
      </c>
    </row>
    <row r="12684" spans="1:9" x14ac:dyDescent="0.15">
      <c r="A12684" s="694" t="s">
        <v>15052</v>
      </c>
      <c r="B12684" s="96">
        <v>90141</v>
      </c>
      <c r="C12684" s="96">
        <v>14</v>
      </c>
      <c r="D12684" s="97">
        <v>90261499</v>
      </c>
      <c r="E12684" s="97">
        <v>90421148</v>
      </c>
      <c r="F12684" s="96" t="s">
        <v>2328</v>
      </c>
      <c r="G12684" s="96">
        <v>572</v>
      </c>
      <c r="H12684" s="96">
        <v>0.54152999999999996</v>
      </c>
      <c r="I12684" s="810">
        <v>1</v>
      </c>
    </row>
    <row r="12685" spans="1:9" x14ac:dyDescent="0.15">
      <c r="A12685" s="694" t="s">
        <v>15053</v>
      </c>
      <c r="B12685" s="96">
        <v>2636</v>
      </c>
      <c r="C12685" s="96">
        <v>7</v>
      </c>
      <c r="D12685" s="97">
        <v>150845676</v>
      </c>
      <c r="E12685" s="97">
        <v>150864867</v>
      </c>
      <c r="F12685" s="96" t="s">
        <v>2328</v>
      </c>
      <c r="G12685" s="96">
        <v>45</v>
      </c>
      <c r="H12685" s="96">
        <v>0.54193000000000002</v>
      </c>
      <c r="I12685" s="810">
        <v>1</v>
      </c>
    </row>
    <row r="12686" spans="1:9" x14ac:dyDescent="0.15">
      <c r="A12686" s="694" t="s">
        <v>15054</v>
      </c>
      <c r="B12686" s="96">
        <v>23390</v>
      </c>
      <c r="C12686" s="96">
        <v>12</v>
      </c>
      <c r="D12686" s="97">
        <v>77157854</v>
      </c>
      <c r="E12686" s="97">
        <v>77247481</v>
      </c>
      <c r="F12686" s="96" t="s">
        <v>2321</v>
      </c>
      <c r="G12686" s="96">
        <v>341</v>
      </c>
      <c r="H12686" s="96">
        <v>0.54195000000000004</v>
      </c>
      <c r="I12686" s="810">
        <v>1</v>
      </c>
    </row>
    <row r="12687" spans="1:9" x14ac:dyDescent="0.15">
      <c r="A12687" s="694" t="s">
        <v>15055</v>
      </c>
      <c r="B12687" s="96">
        <v>84102</v>
      </c>
      <c r="C12687" s="96">
        <v>12</v>
      </c>
      <c r="D12687" s="97">
        <v>105196331</v>
      </c>
      <c r="E12687" s="97">
        <v>105352476</v>
      </c>
      <c r="F12687" s="96" t="s">
        <v>2328</v>
      </c>
      <c r="G12687" s="96">
        <v>505</v>
      </c>
      <c r="H12687" s="96">
        <v>0.54208999999999996</v>
      </c>
      <c r="I12687" s="810">
        <v>1</v>
      </c>
    </row>
    <row r="12688" spans="1:9" x14ac:dyDescent="0.15">
      <c r="A12688" s="694" t="s">
        <v>15056</v>
      </c>
      <c r="B12688" s="96">
        <v>57716</v>
      </c>
      <c r="C12688" s="96">
        <v>19</v>
      </c>
      <c r="D12688" s="97">
        <v>40899671</v>
      </c>
      <c r="E12688" s="97">
        <v>40919279</v>
      </c>
      <c r="F12688" s="96" t="s">
        <v>2328</v>
      </c>
      <c r="G12688" s="96">
        <v>53</v>
      </c>
      <c r="H12688" s="96">
        <v>0.54213</v>
      </c>
      <c r="I12688" s="810">
        <v>1</v>
      </c>
    </row>
    <row r="12689" spans="1:9" x14ac:dyDescent="0.15">
      <c r="A12689" s="694" t="s">
        <v>15057</v>
      </c>
      <c r="B12689" s="96">
        <v>55331</v>
      </c>
      <c r="C12689" s="96">
        <v>11</v>
      </c>
      <c r="D12689" s="97">
        <v>76571917</v>
      </c>
      <c r="E12689" s="97">
        <v>76734850</v>
      </c>
      <c r="F12689" s="96" t="s">
        <v>2321</v>
      </c>
      <c r="G12689" s="96">
        <v>462</v>
      </c>
      <c r="H12689" s="96">
        <v>0.54220999999999997</v>
      </c>
      <c r="I12689" s="810">
        <v>1</v>
      </c>
    </row>
    <row r="12690" spans="1:9" x14ac:dyDescent="0.15">
      <c r="A12690" s="694" t="s">
        <v>15058</v>
      </c>
      <c r="B12690" s="96">
        <v>54209</v>
      </c>
      <c r="C12690" s="96">
        <v>6</v>
      </c>
      <c r="D12690" s="97">
        <v>41126244</v>
      </c>
      <c r="E12690" s="97">
        <v>41130924</v>
      </c>
      <c r="F12690" s="96" t="s">
        <v>2328</v>
      </c>
      <c r="G12690" s="96">
        <v>6</v>
      </c>
      <c r="H12690" s="96">
        <v>0.54227000000000003</v>
      </c>
      <c r="I12690" s="810">
        <v>1</v>
      </c>
    </row>
    <row r="12691" spans="1:9" x14ac:dyDescent="0.15">
      <c r="A12691" s="694" t="s">
        <v>15059</v>
      </c>
      <c r="B12691" s="96">
        <v>51073</v>
      </c>
      <c r="C12691" s="96">
        <v>19</v>
      </c>
      <c r="D12691" s="97">
        <v>10362640</v>
      </c>
      <c r="E12691" s="97">
        <v>10370736</v>
      </c>
      <c r="F12691" s="96" t="s">
        <v>2321</v>
      </c>
      <c r="G12691" s="96">
        <v>24</v>
      </c>
      <c r="H12691" s="96">
        <v>0.54239999999999999</v>
      </c>
      <c r="I12691" s="810">
        <v>1</v>
      </c>
    </row>
    <row r="12692" spans="1:9" x14ac:dyDescent="0.15">
      <c r="A12692" s="694" t="s">
        <v>15060</v>
      </c>
      <c r="B12692" s="96">
        <v>10424</v>
      </c>
      <c r="C12692" s="96">
        <v>4</v>
      </c>
      <c r="D12692" s="97">
        <v>129190392</v>
      </c>
      <c r="E12692" s="97">
        <v>129209984</v>
      </c>
      <c r="F12692" s="96" t="s">
        <v>2328</v>
      </c>
      <c r="G12692" s="96">
        <v>38</v>
      </c>
      <c r="H12692" s="96">
        <v>0.54249999999999998</v>
      </c>
      <c r="I12692" s="810">
        <v>1</v>
      </c>
    </row>
    <row r="12693" spans="1:9" x14ac:dyDescent="0.15">
      <c r="A12693" s="694" t="s">
        <v>15061</v>
      </c>
      <c r="B12693" s="96">
        <v>3755</v>
      </c>
      <c r="C12693" s="96">
        <v>20</v>
      </c>
      <c r="D12693" s="97">
        <v>49620193</v>
      </c>
      <c r="E12693" s="97">
        <v>49639675</v>
      </c>
      <c r="F12693" s="96" t="s">
        <v>2328</v>
      </c>
      <c r="G12693" s="96">
        <v>49</v>
      </c>
      <c r="H12693" s="96">
        <v>0.54254999999999998</v>
      </c>
      <c r="I12693" s="810">
        <v>1</v>
      </c>
    </row>
    <row r="12694" spans="1:9" x14ac:dyDescent="0.15">
      <c r="A12694" s="694" t="s">
        <v>15062</v>
      </c>
      <c r="B12694" s="96">
        <v>100130097</v>
      </c>
      <c r="C12694" s="96">
        <v>1</v>
      </c>
      <c r="D12694" s="97">
        <v>246934900</v>
      </c>
      <c r="E12694" s="97">
        <v>247003474</v>
      </c>
      <c r="F12694" s="96" t="s">
        <v>2328</v>
      </c>
      <c r="G12694" s="96">
        <v>289</v>
      </c>
      <c r="H12694" s="96">
        <v>0.54269000000000001</v>
      </c>
      <c r="I12694" s="810">
        <v>1</v>
      </c>
    </row>
    <row r="12695" spans="1:9" x14ac:dyDescent="0.15">
      <c r="A12695" s="694" t="s">
        <v>15063</v>
      </c>
      <c r="B12695" s="96">
        <v>79158</v>
      </c>
      <c r="C12695" s="96">
        <v>12</v>
      </c>
      <c r="D12695" s="97">
        <v>102139275</v>
      </c>
      <c r="E12695" s="97">
        <v>102224645</v>
      </c>
      <c r="F12695" s="96" t="s">
        <v>2328</v>
      </c>
      <c r="G12695" s="96">
        <v>238</v>
      </c>
      <c r="H12695" s="96">
        <v>0.54269000000000001</v>
      </c>
      <c r="I12695" s="810">
        <v>1</v>
      </c>
    </row>
    <row r="12696" spans="1:9" x14ac:dyDescent="0.15">
      <c r="A12696" s="694" t="s">
        <v>15064</v>
      </c>
      <c r="B12696" s="96">
        <v>8662</v>
      </c>
      <c r="C12696" s="96">
        <v>7</v>
      </c>
      <c r="D12696" s="97">
        <v>2394474</v>
      </c>
      <c r="E12696" s="97">
        <v>2420380</v>
      </c>
      <c r="F12696" s="96" t="s">
        <v>2321</v>
      </c>
      <c r="G12696" s="96">
        <v>81</v>
      </c>
      <c r="H12696" s="96">
        <v>0.54281999999999997</v>
      </c>
      <c r="I12696" s="810">
        <v>1</v>
      </c>
    </row>
    <row r="12697" spans="1:9" x14ac:dyDescent="0.15">
      <c r="A12697" s="694" t="s">
        <v>15065</v>
      </c>
      <c r="B12697" s="96">
        <v>154664</v>
      </c>
      <c r="C12697" s="96">
        <v>7</v>
      </c>
      <c r="D12697" s="97">
        <v>48211057</v>
      </c>
      <c r="E12697" s="97">
        <v>48687091</v>
      </c>
      <c r="F12697" s="96" t="s">
        <v>2321</v>
      </c>
      <c r="G12697" s="96">
        <v>2084</v>
      </c>
      <c r="H12697" s="96">
        <v>0.54291</v>
      </c>
      <c r="I12697" s="810">
        <v>1</v>
      </c>
    </row>
    <row r="12698" spans="1:9" x14ac:dyDescent="0.15">
      <c r="A12698" s="694" t="s">
        <v>15066</v>
      </c>
      <c r="B12698" s="96">
        <v>134391</v>
      </c>
      <c r="C12698" s="96">
        <v>5</v>
      </c>
      <c r="D12698" s="97">
        <v>145894417</v>
      </c>
      <c r="E12698" s="97">
        <v>145895676</v>
      </c>
      <c r="F12698" s="96" t="s">
        <v>2328</v>
      </c>
      <c r="G12698" s="96">
        <v>3</v>
      </c>
      <c r="H12698" s="96">
        <v>0.54293000000000002</v>
      </c>
      <c r="I12698" s="810">
        <v>1</v>
      </c>
    </row>
    <row r="12699" spans="1:9" x14ac:dyDescent="0.15">
      <c r="A12699" s="694" t="s">
        <v>15067</v>
      </c>
      <c r="B12699" s="96">
        <v>56146</v>
      </c>
      <c r="C12699" s="96">
        <v>5</v>
      </c>
      <c r="D12699" s="97">
        <v>140174444</v>
      </c>
      <c r="E12699" s="97">
        <v>140391929</v>
      </c>
      <c r="F12699" s="96" t="s">
        <v>2321</v>
      </c>
      <c r="G12699" s="96">
        <v>691</v>
      </c>
      <c r="H12699" s="96">
        <v>0.54303000000000001</v>
      </c>
      <c r="I12699" s="810">
        <v>1</v>
      </c>
    </row>
    <row r="12700" spans="1:9" x14ac:dyDescent="0.15">
      <c r="A12700" s="694" t="s">
        <v>15068</v>
      </c>
      <c r="B12700" s="96">
        <v>3013</v>
      </c>
      <c r="C12700" s="96">
        <v>6</v>
      </c>
      <c r="D12700" s="97">
        <v>26199012</v>
      </c>
      <c r="E12700" s="97">
        <v>26199521</v>
      </c>
      <c r="F12700" s="96" t="s">
        <v>2328</v>
      </c>
      <c r="G12700" s="96">
        <v>3</v>
      </c>
      <c r="H12700" s="96">
        <v>0.54308000000000001</v>
      </c>
      <c r="I12700" s="810">
        <v>1</v>
      </c>
    </row>
    <row r="12701" spans="1:9" x14ac:dyDescent="0.15">
      <c r="A12701" s="694" t="s">
        <v>15069</v>
      </c>
      <c r="B12701" s="96">
        <v>221416</v>
      </c>
      <c r="C12701" s="96">
        <v>6</v>
      </c>
      <c r="D12701" s="97">
        <v>43968337</v>
      </c>
      <c r="E12701" s="97">
        <v>43973695</v>
      </c>
      <c r="F12701" s="96" t="s">
        <v>2321</v>
      </c>
      <c r="G12701" s="96">
        <v>31</v>
      </c>
      <c r="H12701" s="96">
        <v>0.54310999999999998</v>
      </c>
      <c r="I12701" s="810">
        <v>1</v>
      </c>
    </row>
    <row r="12702" spans="1:9" x14ac:dyDescent="0.15">
      <c r="A12702" s="694" t="s">
        <v>15070</v>
      </c>
      <c r="B12702" s="96">
        <v>64600</v>
      </c>
      <c r="C12702" s="96">
        <v>1</v>
      </c>
      <c r="D12702" s="97">
        <v>20465823</v>
      </c>
      <c r="E12702" s="97">
        <v>20476879</v>
      </c>
      <c r="F12702" s="96" t="s">
        <v>2321</v>
      </c>
      <c r="G12702" s="96">
        <v>28</v>
      </c>
      <c r="H12702" s="96">
        <v>0.54313999999999996</v>
      </c>
      <c r="I12702" s="810">
        <v>1</v>
      </c>
    </row>
    <row r="12703" spans="1:9" x14ac:dyDescent="0.15">
      <c r="A12703" s="694" t="s">
        <v>15071</v>
      </c>
      <c r="B12703" s="96">
        <v>613212</v>
      </c>
      <c r="C12703" s="96">
        <v>5</v>
      </c>
      <c r="D12703" s="97">
        <v>126984713</v>
      </c>
      <c r="E12703" s="97">
        <v>126994322</v>
      </c>
      <c r="F12703" s="96" t="s">
        <v>2321</v>
      </c>
      <c r="G12703" s="96">
        <v>32</v>
      </c>
      <c r="H12703" s="96">
        <v>0.54317000000000004</v>
      </c>
      <c r="I12703" s="810">
        <v>1</v>
      </c>
    </row>
    <row r="12704" spans="1:9" x14ac:dyDescent="0.15">
      <c r="A12704" s="694" t="s">
        <v>15072</v>
      </c>
      <c r="B12704" s="96">
        <v>23541</v>
      </c>
      <c r="C12704" s="96">
        <v>22</v>
      </c>
      <c r="D12704" s="97">
        <v>30792930</v>
      </c>
      <c r="E12704" s="97">
        <v>30821291</v>
      </c>
      <c r="F12704" s="96" t="s">
        <v>2321</v>
      </c>
      <c r="G12704" s="96">
        <v>86</v>
      </c>
      <c r="H12704" s="96">
        <v>0.54318</v>
      </c>
      <c r="I12704" s="810">
        <v>1</v>
      </c>
    </row>
    <row r="12705" spans="1:9" x14ac:dyDescent="0.15">
      <c r="A12705" s="694" t="s">
        <v>15073</v>
      </c>
      <c r="B12705" s="96">
        <v>6457</v>
      </c>
      <c r="C12705" s="96">
        <v>15</v>
      </c>
      <c r="D12705" s="97">
        <v>84116091</v>
      </c>
      <c r="E12705" s="97">
        <v>84287495</v>
      </c>
      <c r="F12705" s="96" t="s">
        <v>2321</v>
      </c>
      <c r="G12705" s="96">
        <v>546</v>
      </c>
      <c r="H12705" s="96">
        <v>0.54325000000000001</v>
      </c>
      <c r="I12705" s="810">
        <v>1</v>
      </c>
    </row>
    <row r="12706" spans="1:9" x14ac:dyDescent="0.15">
      <c r="A12706" s="694" t="s">
        <v>15074</v>
      </c>
      <c r="B12706" s="96">
        <v>4232</v>
      </c>
      <c r="C12706" s="96">
        <v>7</v>
      </c>
      <c r="D12706" s="97">
        <v>130126016</v>
      </c>
      <c r="E12706" s="97">
        <v>130146138</v>
      </c>
      <c r="F12706" s="96" t="s">
        <v>2321</v>
      </c>
      <c r="G12706" s="96">
        <v>53</v>
      </c>
      <c r="H12706" s="96">
        <v>0.54330000000000001</v>
      </c>
      <c r="I12706" s="810">
        <v>1</v>
      </c>
    </row>
    <row r="12707" spans="1:9" x14ac:dyDescent="0.15">
      <c r="A12707" s="694" t="s">
        <v>15075</v>
      </c>
      <c r="B12707" s="96">
        <v>259290</v>
      </c>
      <c r="C12707" s="96">
        <v>12</v>
      </c>
      <c r="D12707" s="97">
        <v>11182986</v>
      </c>
      <c r="E12707" s="97">
        <v>11184006</v>
      </c>
      <c r="F12707" s="96" t="s">
        <v>2328</v>
      </c>
      <c r="G12707" s="96">
        <v>8</v>
      </c>
      <c r="H12707" s="96">
        <v>0.54332999999999998</v>
      </c>
      <c r="I12707" s="810">
        <v>1</v>
      </c>
    </row>
    <row r="12708" spans="1:9" x14ac:dyDescent="0.15">
      <c r="A12708" s="694" t="s">
        <v>15076</v>
      </c>
      <c r="B12708" s="96">
        <v>319</v>
      </c>
      <c r="C12708" s="96">
        <v>12</v>
      </c>
      <c r="D12708" s="97">
        <v>56754355</v>
      </c>
      <c r="E12708" s="97">
        <v>56756583</v>
      </c>
      <c r="F12708" s="96" t="s">
        <v>2328</v>
      </c>
      <c r="G12708" s="96">
        <v>3</v>
      </c>
      <c r="H12708" s="96">
        <v>0.54334000000000005</v>
      </c>
      <c r="I12708" s="810">
        <v>1</v>
      </c>
    </row>
    <row r="12709" spans="1:9" x14ac:dyDescent="0.15">
      <c r="A12709" s="694" t="s">
        <v>15077</v>
      </c>
      <c r="B12709" s="96">
        <v>197407</v>
      </c>
      <c r="C12709" s="96">
        <v>16</v>
      </c>
      <c r="D12709" s="97">
        <v>30389633</v>
      </c>
      <c r="E12709" s="97">
        <v>30411429</v>
      </c>
      <c r="F12709" s="96" t="s">
        <v>2321</v>
      </c>
      <c r="G12709" s="96">
        <v>47</v>
      </c>
      <c r="H12709" s="96">
        <v>0.54335999999999995</v>
      </c>
      <c r="I12709" s="810">
        <v>1</v>
      </c>
    </row>
    <row r="12710" spans="1:9" x14ac:dyDescent="0.15">
      <c r="A12710" s="694" t="s">
        <v>15078</v>
      </c>
      <c r="B12710" s="96">
        <v>9633</v>
      </c>
      <c r="C12710" s="96">
        <v>11</v>
      </c>
      <c r="D12710" s="97">
        <v>68474908</v>
      </c>
      <c r="E12710" s="97">
        <v>68518988</v>
      </c>
      <c r="F12710" s="96" t="s">
        <v>2328</v>
      </c>
      <c r="G12710" s="96">
        <v>92</v>
      </c>
      <c r="H12710" s="96">
        <v>0.54337000000000002</v>
      </c>
      <c r="I12710" s="810">
        <v>1</v>
      </c>
    </row>
    <row r="12711" spans="1:9" x14ac:dyDescent="0.15">
      <c r="A12711" s="694" t="s">
        <v>15079</v>
      </c>
      <c r="B12711" s="96">
        <v>11166</v>
      </c>
      <c r="C12711" s="96">
        <v>13</v>
      </c>
      <c r="D12711" s="97">
        <v>95361876</v>
      </c>
      <c r="E12711" s="97">
        <v>95364389</v>
      </c>
      <c r="F12711" s="96" t="s">
        <v>2328</v>
      </c>
      <c r="G12711" s="96">
        <v>4</v>
      </c>
      <c r="H12711" s="96">
        <v>0.54347000000000001</v>
      </c>
      <c r="I12711" s="810">
        <v>1</v>
      </c>
    </row>
    <row r="12712" spans="1:9" x14ac:dyDescent="0.15">
      <c r="A12712" s="694" t="s">
        <v>15080</v>
      </c>
      <c r="B12712" s="96">
        <v>3021</v>
      </c>
      <c r="C12712" s="96">
        <v>17</v>
      </c>
      <c r="D12712" s="97">
        <v>73772515</v>
      </c>
      <c r="E12712" s="97">
        <v>73775860</v>
      </c>
      <c r="F12712" s="96" t="s">
        <v>2328</v>
      </c>
      <c r="G12712" s="96">
        <v>11</v>
      </c>
      <c r="H12712" s="96">
        <v>0.54361000000000004</v>
      </c>
      <c r="I12712" s="810">
        <v>1</v>
      </c>
    </row>
    <row r="12713" spans="1:9" x14ac:dyDescent="0.15">
      <c r="A12713" s="694" t="s">
        <v>15081</v>
      </c>
      <c r="B12713" s="96">
        <v>78997</v>
      </c>
      <c r="C12713" s="96">
        <v>20</v>
      </c>
      <c r="D12713" s="97">
        <v>42875739</v>
      </c>
      <c r="E12713" s="97">
        <v>42909557</v>
      </c>
      <c r="F12713" s="96" t="s">
        <v>2321</v>
      </c>
      <c r="G12713" s="96">
        <v>112</v>
      </c>
      <c r="H12713" s="96">
        <v>0.54361000000000004</v>
      </c>
      <c r="I12713" s="810">
        <v>1</v>
      </c>
    </row>
    <row r="12714" spans="1:9" x14ac:dyDescent="0.15">
      <c r="A12714" s="694" t="s">
        <v>15082</v>
      </c>
      <c r="B12714" s="96">
        <v>1068</v>
      </c>
      <c r="C12714" s="96">
        <v>18</v>
      </c>
      <c r="D12714" s="97">
        <v>580369</v>
      </c>
      <c r="E12714" s="97">
        <v>581524</v>
      </c>
      <c r="F12714" s="96" t="s">
        <v>2321</v>
      </c>
      <c r="G12714" s="96">
        <v>3</v>
      </c>
      <c r="H12714" s="96">
        <v>0.54368000000000005</v>
      </c>
      <c r="I12714" s="810">
        <v>1</v>
      </c>
    </row>
    <row r="12715" spans="1:9" x14ac:dyDescent="0.15">
      <c r="A12715" s="694" t="s">
        <v>15083</v>
      </c>
      <c r="B12715" s="96">
        <v>55357</v>
      </c>
      <c r="C12715" s="96">
        <v>9</v>
      </c>
      <c r="D12715" s="97">
        <v>100961280</v>
      </c>
      <c r="E12715" s="97">
        <v>101018003</v>
      </c>
      <c r="F12715" s="96" t="s">
        <v>2328</v>
      </c>
      <c r="G12715" s="96">
        <v>257</v>
      </c>
      <c r="H12715" s="96">
        <v>0.54368000000000005</v>
      </c>
      <c r="I12715" s="810">
        <v>1</v>
      </c>
    </row>
    <row r="12716" spans="1:9" x14ac:dyDescent="0.15">
      <c r="A12716" s="694" t="s">
        <v>15084</v>
      </c>
      <c r="B12716" s="96">
        <v>1646</v>
      </c>
      <c r="C12716" s="96">
        <v>10</v>
      </c>
      <c r="D12716" s="97">
        <v>5029967</v>
      </c>
      <c r="E12716" s="97">
        <v>5060225</v>
      </c>
      <c r="F12716" s="96" t="s">
        <v>2328</v>
      </c>
      <c r="G12716" s="96">
        <v>146</v>
      </c>
      <c r="H12716" s="96">
        <v>0.54371999999999998</v>
      </c>
      <c r="I12716" s="810">
        <v>1</v>
      </c>
    </row>
    <row r="12717" spans="1:9" x14ac:dyDescent="0.15">
      <c r="A12717" s="694" t="s">
        <v>15085</v>
      </c>
      <c r="B12717" s="96">
        <v>2633</v>
      </c>
      <c r="C12717" s="96">
        <v>1</v>
      </c>
      <c r="D12717" s="97">
        <v>89517987</v>
      </c>
      <c r="E12717" s="97">
        <v>89531043</v>
      </c>
      <c r="F12717" s="96" t="s">
        <v>2328</v>
      </c>
      <c r="G12717" s="96">
        <v>52</v>
      </c>
      <c r="H12717" s="96">
        <v>0.54371999999999998</v>
      </c>
      <c r="I12717" s="810">
        <v>1</v>
      </c>
    </row>
    <row r="12718" spans="1:9" x14ac:dyDescent="0.15">
      <c r="A12718" s="694" t="s">
        <v>15086</v>
      </c>
      <c r="B12718" s="96">
        <v>9037</v>
      </c>
      <c r="C12718" s="96">
        <v>5</v>
      </c>
      <c r="D12718" s="97">
        <v>9035138</v>
      </c>
      <c r="E12718" s="97">
        <v>9546233</v>
      </c>
      <c r="F12718" s="96" t="s">
        <v>2328</v>
      </c>
      <c r="G12718" s="96">
        <v>1958</v>
      </c>
      <c r="H12718" s="96">
        <v>0.54381999999999997</v>
      </c>
      <c r="I12718" s="810">
        <v>1</v>
      </c>
    </row>
    <row r="12719" spans="1:9" x14ac:dyDescent="0.15">
      <c r="A12719" s="694" t="s">
        <v>15087</v>
      </c>
      <c r="B12719" s="96">
        <v>8634</v>
      </c>
      <c r="C12719" s="96">
        <v>1</v>
      </c>
      <c r="D12719" s="97">
        <v>100731714</v>
      </c>
      <c r="E12719" s="97">
        <v>100758325</v>
      </c>
      <c r="F12719" s="96" t="s">
        <v>2321</v>
      </c>
      <c r="G12719" s="96">
        <v>88</v>
      </c>
      <c r="H12719" s="96">
        <v>0.54384999999999994</v>
      </c>
      <c r="I12719" s="810">
        <v>1</v>
      </c>
    </row>
    <row r="12720" spans="1:9" x14ac:dyDescent="0.15">
      <c r="A12720" s="694" t="s">
        <v>15088</v>
      </c>
      <c r="B12720" s="96">
        <v>54788</v>
      </c>
      <c r="C12720" s="96">
        <v>10</v>
      </c>
      <c r="D12720" s="97">
        <v>74092588</v>
      </c>
      <c r="E12720" s="97">
        <v>74114907</v>
      </c>
      <c r="F12720" s="96" t="s">
        <v>2328</v>
      </c>
      <c r="G12720" s="96">
        <v>86</v>
      </c>
      <c r="H12720" s="96">
        <v>0.54395000000000004</v>
      </c>
      <c r="I12720" s="810">
        <v>1</v>
      </c>
    </row>
    <row r="12721" spans="1:9" x14ac:dyDescent="0.15">
      <c r="A12721" s="694" t="s">
        <v>15089</v>
      </c>
      <c r="B12721" s="96">
        <v>59277</v>
      </c>
      <c r="C12721" s="96">
        <v>12</v>
      </c>
      <c r="D12721" s="97">
        <v>96051583</v>
      </c>
      <c r="E12721" s="97">
        <v>96184565</v>
      </c>
      <c r="F12721" s="96" t="s">
        <v>2328</v>
      </c>
      <c r="G12721" s="96">
        <v>550</v>
      </c>
      <c r="H12721" s="96">
        <v>0.54398000000000002</v>
      </c>
      <c r="I12721" s="810">
        <v>1</v>
      </c>
    </row>
    <row r="12722" spans="1:9" x14ac:dyDescent="0.15">
      <c r="A12722" s="694" t="s">
        <v>15090</v>
      </c>
      <c r="B12722" s="96">
        <v>50810</v>
      </c>
      <c r="C12722" s="96">
        <v>15</v>
      </c>
      <c r="D12722" s="97">
        <v>83806804</v>
      </c>
      <c r="E12722" s="97">
        <v>83876770</v>
      </c>
      <c r="F12722" s="96" t="s">
        <v>2328</v>
      </c>
      <c r="G12722" s="96">
        <v>176</v>
      </c>
      <c r="H12722" s="96">
        <v>0.54410000000000003</v>
      </c>
      <c r="I12722" s="810">
        <v>1</v>
      </c>
    </row>
    <row r="12723" spans="1:9" x14ac:dyDescent="0.15">
      <c r="A12723" s="694" t="s">
        <v>1110</v>
      </c>
      <c r="B12723" s="96">
        <v>284359</v>
      </c>
      <c r="C12723" s="96">
        <v>19</v>
      </c>
      <c r="D12723" s="97">
        <v>49244073</v>
      </c>
      <c r="E12723" s="97">
        <v>49250831</v>
      </c>
      <c r="F12723" s="96" t="s">
        <v>2328</v>
      </c>
      <c r="G12723" s="96">
        <v>33</v>
      </c>
      <c r="H12723" s="96">
        <v>0.54412000000000005</v>
      </c>
      <c r="I12723" s="810">
        <v>1</v>
      </c>
    </row>
    <row r="12724" spans="1:9" x14ac:dyDescent="0.15">
      <c r="A12724" s="694" t="s">
        <v>15091</v>
      </c>
      <c r="B12724" s="96">
        <v>51314</v>
      </c>
      <c r="C12724" s="96">
        <v>7</v>
      </c>
      <c r="D12724" s="97">
        <v>37887930</v>
      </c>
      <c r="E12724" s="97">
        <v>37940003</v>
      </c>
      <c r="F12724" s="96" t="s">
        <v>2321</v>
      </c>
      <c r="G12724" s="96">
        <v>313</v>
      </c>
      <c r="H12724" s="96">
        <v>0.54420999999999997</v>
      </c>
      <c r="I12724" s="810">
        <v>1</v>
      </c>
    </row>
    <row r="12725" spans="1:9" x14ac:dyDescent="0.15">
      <c r="A12725" s="694" t="s">
        <v>15092</v>
      </c>
      <c r="B12725" s="96">
        <v>7416</v>
      </c>
      <c r="C12725" s="96">
        <v>5</v>
      </c>
      <c r="D12725" s="97">
        <v>133307566</v>
      </c>
      <c r="E12725" s="97">
        <v>133341300</v>
      </c>
      <c r="F12725" s="96" t="s">
        <v>2328</v>
      </c>
      <c r="G12725" s="96">
        <v>108</v>
      </c>
      <c r="H12725" s="96">
        <v>0.54449000000000003</v>
      </c>
      <c r="I12725" s="810">
        <v>1</v>
      </c>
    </row>
    <row r="12726" spans="1:9" x14ac:dyDescent="0.15">
      <c r="A12726" s="694" t="s">
        <v>15093</v>
      </c>
      <c r="B12726" s="96">
        <v>64776</v>
      </c>
      <c r="C12726" s="96">
        <v>11</v>
      </c>
      <c r="D12726" s="97">
        <v>111749948</v>
      </c>
      <c r="E12726" s="97">
        <v>111754798</v>
      </c>
      <c r="F12726" s="96" t="s">
        <v>2321</v>
      </c>
      <c r="G12726" s="96">
        <v>9</v>
      </c>
      <c r="H12726" s="96">
        <v>0.54452</v>
      </c>
      <c r="I12726" s="810">
        <v>1</v>
      </c>
    </row>
    <row r="12727" spans="1:9" x14ac:dyDescent="0.15">
      <c r="A12727" s="694" t="s">
        <v>15094</v>
      </c>
      <c r="B12727" s="96">
        <v>30835</v>
      </c>
      <c r="C12727" s="96">
        <v>19</v>
      </c>
      <c r="D12727" s="97">
        <v>7804879</v>
      </c>
      <c r="E12727" s="97">
        <v>7812499</v>
      </c>
      <c r="F12727" s="96" t="s">
        <v>2328</v>
      </c>
      <c r="G12727" s="96">
        <v>17</v>
      </c>
      <c r="H12727" s="96">
        <v>0.54454000000000002</v>
      </c>
      <c r="I12727" s="810">
        <v>1</v>
      </c>
    </row>
    <row r="12728" spans="1:9" x14ac:dyDescent="0.15">
      <c r="A12728" s="694" t="s">
        <v>15095</v>
      </c>
      <c r="B12728" s="96">
        <v>25959</v>
      </c>
      <c r="C12728" s="96">
        <v>19</v>
      </c>
      <c r="D12728" s="97">
        <v>11274943</v>
      </c>
      <c r="E12728" s="97">
        <v>11308243</v>
      </c>
      <c r="F12728" s="96" t="s">
        <v>2328</v>
      </c>
      <c r="G12728" s="96">
        <v>115</v>
      </c>
      <c r="H12728" s="96">
        <v>0.54462999999999995</v>
      </c>
      <c r="I12728" s="810">
        <v>1</v>
      </c>
    </row>
    <row r="12729" spans="1:9" x14ac:dyDescent="0.15">
      <c r="A12729" s="694" t="s">
        <v>15096</v>
      </c>
      <c r="B12729" s="96">
        <v>339855</v>
      </c>
      <c r="C12729" s="96">
        <v>3</v>
      </c>
      <c r="D12729" s="97">
        <v>134318765</v>
      </c>
      <c r="E12729" s="97">
        <v>134370522</v>
      </c>
      <c r="F12729" s="96" t="s">
        <v>2328</v>
      </c>
      <c r="G12729" s="96">
        <v>148</v>
      </c>
      <c r="H12729" s="96">
        <v>0.54469999999999996</v>
      </c>
      <c r="I12729" s="810">
        <v>1</v>
      </c>
    </row>
    <row r="12730" spans="1:9" x14ac:dyDescent="0.15">
      <c r="A12730" s="694" t="s">
        <v>15097</v>
      </c>
      <c r="B12730" s="96">
        <v>84991</v>
      </c>
      <c r="C12730" s="96">
        <v>10</v>
      </c>
      <c r="D12730" s="97">
        <v>6130949</v>
      </c>
      <c r="E12730" s="97">
        <v>6159422</v>
      </c>
      <c r="F12730" s="96" t="s">
        <v>2321</v>
      </c>
      <c r="G12730" s="96">
        <v>135</v>
      </c>
      <c r="H12730" s="96">
        <v>0.54476000000000002</v>
      </c>
      <c r="I12730" s="810">
        <v>1</v>
      </c>
    </row>
    <row r="12731" spans="1:9" x14ac:dyDescent="0.15">
      <c r="A12731" s="694" t="s">
        <v>15098</v>
      </c>
      <c r="B12731" s="96">
        <v>25825</v>
      </c>
      <c r="C12731" s="96">
        <v>21</v>
      </c>
      <c r="D12731" s="97">
        <v>42539728</v>
      </c>
      <c r="E12731" s="97">
        <v>42654461</v>
      </c>
      <c r="F12731" s="96" t="s">
        <v>2321</v>
      </c>
      <c r="G12731" s="96">
        <v>376</v>
      </c>
      <c r="H12731" s="96">
        <v>0.54483000000000004</v>
      </c>
      <c r="I12731" s="810">
        <v>1</v>
      </c>
    </row>
    <row r="12732" spans="1:9" x14ac:dyDescent="0.15">
      <c r="A12732" s="694" t="s">
        <v>15099</v>
      </c>
      <c r="B12732" s="96">
        <v>9033</v>
      </c>
      <c r="C12732" s="96">
        <v>10</v>
      </c>
      <c r="D12732" s="97">
        <v>102047903</v>
      </c>
      <c r="E12732" s="97">
        <v>102090243</v>
      </c>
      <c r="F12732" s="96" t="s">
        <v>2328</v>
      </c>
      <c r="G12732" s="96">
        <v>148</v>
      </c>
      <c r="H12732" s="96">
        <v>0.54491000000000001</v>
      </c>
      <c r="I12732" s="810">
        <v>1</v>
      </c>
    </row>
    <row r="12733" spans="1:9" x14ac:dyDescent="0.15">
      <c r="A12733" s="694" t="s">
        <v>15100</v>
      </c>
      <c r="B12733" s="96">
        <v>2248</v>
      </c>
      <c r="C12733" s="96">
        <v>11</v>
      </c>
      <c r="D12733" s="97">
        <v>69624736</v>
      </c>
      <c r="E12733" s="97">
        <v>69634192</v>
      </c>
      <c r="F12733" s="96" t="s">
        <v>2328</v>
      </c>
      <c r="G12733" s="96">
        <v>47</v>
      </c>
      <c r="H12733" s="96">
        <v>0.54508999999999996</v>
      </c>
      <c r="I12733" s="810">
        <v>1</v>
      </c>
    </row>
    <row r="12734" spans="1:9" x14ac:dyDescent="0.15">
      <c r="A12734" s="694" t="s">
        <v>15101</v>
      </c>
      <c r="B12734" s="96">
        <v>339168</v>
      </c>
      <c r="C12734" s="96">
        <v>17</v>
      </c>
      <c r="D12734" s="97">
        <v>7258497</v>
      </c>
      <c r="E12734" s="97">
        <v>7260538</v>
      </c>
      <c r="F12734" s="96" t="s">
        <v>2321</v>
      </c>
      <c r="G12734" s="96">
        <v>2</v>
      </c>
      <c r="H12734" s="96">
        <v>0.54508999999999996</v>
      </c>
      <c r="I12734" s="810">
        <v>1</v>
      </c>
    </row>
    <row r="12735" spans="1:9" x14ac:dyDescent="0.15">
      <c r="A12735" s="694" t="s">
        <v>15102</v>
      </c>
      <c r="B12735" s="96">
        <v>85437</v>
      </c>
      <c r="C12735" s="96">
        <v>12</v>
      </c>
      <c r="D12735" s="97">
        <v>42705888</v>
      </c>
      <c r="E12735" s="97">
        <v>42719932</v>
      </c>
      <c r="F12735" s="96" t="s">
        <v>2328</v>
      </c>
      <c r="G12735" s="96">
        <v>37</v>
      </c>
      <c r="H12735" s="96">
        <v>0.54517000000000004</v>
      </c>
      <c r="I12735" s="810">
        <v>1</v>
      </c>
    </row>
    <row r="12736" spans="1:9" x14ac:dyDescent="0.15">
      <c r="A12736" s="694" t="s">
        <v>15103</v>
      </c>
      <c r="B12736" s="96">
        <v>84365</v>
      </c>
      <c r="C12736" s="96">
        <v>2</v>
      </c>
      <c r="D12736" s="97">
        <v>122484521</v>
      </c>
      <c r="E12736" s="97">
        <v>122494503</v>
      </c>
      <c r="F12736" s="96" t="s">
        <v>2328</v>
      </c>
      <c r="G12736" s="96">
        <v>33</v>
      </c>
      <c r="H12736" s="96">
        <v>0.54532000000000003</v>
      </c>
      <c r="I12736" s="810">
        <v>1</v>
      </c>
    </row>
    <row r="12737" spans="1:9" x14ac:dyDescent="0.15">
      <c r="A12737" s="694" t="s">
        <v>15104</v>
      </c>
      <c r="B12737" s="96">
        <v>3916</v>
      </c>
      <c r="C12737" s="96">
        <v>13</v>
      </c>
      <c r="D12737" s="97">
        <v>113951436</v>
      </c>
      <c r="E12737" s="97">
        <v>113977746</v>
      </c>
      <c r="F12737" s="96" t="s">
        <v>2321</v>
      </c>
      <c r="G12737" s="96">
        <v>39</v>
      </c>
      <c r="H12737" s="96">
        <v>0.54535</v>
      </c>
      <c r="I12737" s="810">
        <v>1</v>
      </c>
    </row>
    <row r="12738" spans="1:9" x14ac:dyDescent="0.15">
      <c r="A12738" s="694" t="s">
        <v>15105</v>
      </c>
      <c r="B12738" s="96">
        <v>79922</v>
      </c>
      <c r="C12738" s="96">
        <v>17</v>
      </c>
      <c r="D12738" s="97">
        <v>34958010</v>
      </c>
      <c r="E12738" s="97">
        <v>34965407</v>
      </c>
      <c r="F12738" s="96" t="s">
        <v>2321</v>
      </c>
      <c r="G12738" s="96">
        <v>16</v>
      </c>
      <c r="H12738" s="96">
        <v>0.54535999999999996</v>
      </c>
      <c r="I12738" s="810">
        <v>1</v>
      </c>
    </row>
    <row r="12739" spans="1:9" x14ac:dyDescent="0.15">
      <c r="A12739" s="694" t="s">
        <v>15106</v>
      </c>
      <c r="B12739" s="96">
        <v>27125</v>
      </c>
      <c r="C12739" s="96">
        <v>5</v>
      </c>
      <c r="D12739" s="97">
        <v>132211071</v>
      </c>
      <c r="E12739" s="97">
        <v>132299354</v>
      </c>
      <c r="F12739" s="96" t="s">
        <v>2328</v>
      </c>
      <c r="G12739" s="96">
        <v>255</v>
      </c>
      <c r="H12739" s="96">
        <v>0.5454</v>
      </c>
      <c r="I12739" s="810">
        <v>1</v>
      </c>
    </row>
    <row r="12740" spans="1:9" x14ac:dyDescent="0.15">
      <c r="A12740" s="694" t="s">
        <v>15107</v>
      </c>
      <c r="B12740" s="96">
        <v>93487</v>
      </c>
      <c r="C12740" s="96">
        <v>14</v>
      </c>
      <c r="D12740" s="97">
        <v>55518362</v>
      </c>
      <c r="E12740" s="97">
        <v>55536912</v>
      </c>
      <c r="F12740" s="96" t="s">
        <v>2321</v>
      </c>
      <c r="G12740" s="96">
        <v>46</v>
      </c>
      <c r="H12740" s="96">
        <v>0.5454</v>
      </c>
      <c r="I12740" s="810">
        <v>1</v>
      </c>
    </row>
    <row r="12741" spans="1:9" x14ac:dyDescent="0.15">
      <c r="A12741" s="694" t="s">
        <v>15108</v>
      </c>
      <c r="B12741" s="96">
        <v>57763</v>
      </c>
      <c r="C12741" s="96">
        <v>5</v>
      </c>
      <c r="D12741" s="97">
        <v>72848025</v>
      </c>
      <c r="E12741" s="97">
        <v>72861521</v>
      </c>
      <c r="F12741" s="96" t="s">
        <v>2328</v>
      </c>
      <c r="G12741" s="96">
        <v>46</v>
      </c>
      <c r="H12741" s="96">
        <v>0.54549999999999998</v>
      </c>
      <c r="I12741" s="810">
        <v>1</v>
      </c>
    </row>
    <row r="12742" spans="1:9" x14ac:dyDescent="0.15">
      <c r="A12742" s="694" t="s">
        <v>15109</v>
      </c>
      <c r="B12742" s="96">
        <v>83417</v>
      </c>
      <c r="C12742" s="96">
        <v>1</v>
      </c>
      <c r="D12742" s="97">
        <v>157543539</v>
      </c>
      <c r="E12742" s="97">
        <v>157567870</v>
      </c>
      <c r="F12742" s="96" t="s">
        <v>2328</v>
      </c>
      <c r="G12742" s="96">
        <v>91</v>
      </c>
      <c r="H12742" s="96">
        <v>0.54554000000000002</v>
      </c>
      <c r="I12742" s="810">
        <v>1</v>
      </c>
    </row>
    <row r="12743" spans="1:9" x14ac:dyDescent="0.15">
      <c r="A12743" s="694" t="s">
        <v>15110</v>
      </c>
      <c r="B12743" s="96">
        <v>55602</v>
      </c>
      <c r="C12743" s="96">
        <v>4</v>
      </c>
      <c r="D12743" s="97">
        <v>184365788</v>
      </c>
      <c r="E12743" s="97">
        <v>184369348</v>
      </c>
      <c r="F12743" s="96" t="s">
        <v>2321</v>
      </c>
      <c r="G12743" s="96">
        <v>8</v>
      </c>
      <c r="H12743" s="96">
        <v>0.54569000000000001</v>
      </c>
      <c r="I12743" s="810">
        <v>1</v>
      </c>
    </row>
    <row r="12744" spans="1:9" x14ac:dyDescent="0.15">
      <c r="A12744" s="694" t="s">
        <v>15111</v>
      </c>
      <c r="B12744" s="96">
        <v>51527</v>
      </c>
      <c r="C12744" s="96">
        <v>14</v>
      </c>
      <c r="D12744" s="97">
        <v>96829789</v>
      </c>
      <c r="E12744" s="97">
        <v>96853627</v>
      </c>
      <c r="F12744" s="96" t="s">
        <v>2321</v>
      </c>
      <c r="G12744" s="96">
        <v>36</v>
      </c>
      <c r="H12744" s="96">
        <v>0.54579</v>
      </c>
      <c r="I12744" s="810">
        <v>1</v>
      </c>
    </row>
    <row r="12745" spans="1:9" x14ac:dyDescent="0.15">
      <c r="A12745" s="694" t="s">
        <v>15112</v>
      </c>
      <c r="B12745" s="96">
        <v>5959</v>
      </c>
      <c r="C12745" s="96">
        <v>12</v>
      </c>
      <c r="D12745" s="97">
        <v>56114151</v>
      </c>
      <c r="E12745" s="97">
        <v>56118526</v>
      </c>
      <c r="F12745" s="96" t="s">
        <v>2321</v>
      </c>
      <c r="G12745" s="96">
        <v>10</v>
      </c>
      <c r="H12745" s="96">
        <v>0.54586000000000001</v>
      </c>
      <c r="I12745" s="810">
        <v>1</v>
      </c>
    </row>
    <row r="12746" spans="1:9" x14ac:dyDescent="0.15">
      <c r="A12746" s="694" t="s">
        <v>15113</v>
      </c>
      <c r="B12746" s="96">
        <v>7350</v>
      </c>
      <c r="C12746" s="96">
        <v>4</v>
      </c>
      <c r="D12746" s="97">
        <v>141481014</v>
      </c>
      <c r="E12746" s="97">
        <v>141489989</v>
      </c>
      <c r="F12746" s="96" t="s">
        <v>2328</v>
      </c>
      <c r="G12746" s="96">
        <v>21</v>
      </c>
      <c r="H12746" s="96">
        <v>0.54588999999999999</v>
      </c>
      <c r="I12746" s="810">
        <v>1</v>
      </c>
    </row>
    <row r="12747" spans="1:9" x14ac:dyDescent="0.15">
      <c r="A12747" s="694" t="s">
        <v>15114</v>
      </c>
      <c r="B12747" s="96">
        <v>116512</v>
      </c>
      <c r="C12747" s="96">
        <v>11</v>
      </c>
      <c r="D12747" s="97">
        <v>68747490</v>
      </c>
      <c r="E12747" s="97">
        <v>68748455</v>
      </c>
      <c r="F12747" s="96" t="s">
        <v>2328</v>
      </c>
      <c r="G12747" s="96">
        <v>2</v>
      </c>
      <c r="H12747" s="96">
        <v>0.54591999999999996</v>
      </c>
      <c r="I12747" s="810">
        <v>1</v>
      </c>
    </row>
    <row r="12748" spans="1:9" x14ac:dyDescent="0.15">
      <c r="A12748" s="694" t="s">
        <v>15115</v>
      </c>
      <c r="B12748" s="96">
        <v>440738</v>
      </c>
      <c r="C12748" s="96">
        <v>1</v>
      </c>
      <c r="D12748" s="97">
        <v>242158792</v>
      </c>
      <c r="E12748" s="97">
        <v>242164630</v>
      </c>
      <c r="F12748" s="96" t="s">
        <v>2328</v>
      </c>
      <c r="G12748" s="96">
        <v>22</v>
      </c>
      <c r="H12748" s="96">
        <v>0.54593999999999998</v>
      </c>
      <c r="I12748" s="810">
        <v>1</v>
      </c>
    </row>
    <row r="12749" spans="1:9" x14ac:dyDescent="0.15">
      <c r="A12749" s="694" t="s">
        <v>15116</v>
      </c>
      <c r="B12749" s="96">
        <v>91754</v>
      </c>
      <c r="C12749" s="96">
        <v>14</v>
      </c>
      <c r="D12749" s="97">
        <v>75548818</v>
      </c>
      <c r="E12749" s="97">
        <v>75593778</v>
      </c>
      <c r="F12749" s="96" t="s">
        <v>2328</v>
      </c>
      <c r="G12749" s="96">
        <v>82</v>
      </c>
      <c r="H12749" s="96">
        <v>0.54596999999999996</v>
      </c>
      <c r="I12749" s="810">
        <v>1</v>
      </c>
    </row>
    <row r="12750" spans="1:9" x14ac:dyDescent="0.15">
      <c r="A12750" s="694" t="s">
        <v>15117</v>
      </c>
      <c r="B12750" s="96">
        <v>127064</v>
      </c>
      <c r="C12750" s="96">
        <v>1</v>
      </c>
      <c r="D12750" s="97">
        <v>248457918</v>
      </c>
      <c r="E12750" s="97">
        <v>248458880</v>
      </c>
      <c r="F12750" s="96" t="s">
        <v>2328</v>
      </c>
      <c r="G12750" s="96">
        <v>3</v>
      </c>
      <c r="H12750" s="96">
        <v>0.54622000000000004</v>
      </c>
      <c r="I12750" s="810">
        <v>1</v>
      </c>
    </row>
    <row r="12751" spans="1:9" x14ac:dyDescent="0.15">
      <c r="A12751" s="694" t="s">
        <v>15118</v>
      </c>
      <c r="B12751" s="96">
        <v>1748</v>
      </c>
      <c r="C12751" s="96">
        <v>17</v>
      </c>
      <c r="D12751" s="97">
        <v>48046562</v>
      </c>
      <c r="E12751" s="97">
        <v>48052323</v>
      </c>
      <c r="F12751" s="96" t="s">
        <v>2321</v>
      </c>
      <c r="G12751" s="96">
        <v>15</v>
      </c>
      <c r="H12751" s="96">
        <v>0.54630000000000001</v>
      </c>
      <c r="I12751" s="810">
        <v>1</v>
      </c>
    </row>
    <row r="12752" spans="1:9" x14ac:dyDescent="0.15">
      <c r="A12752" s="694" t="s">
        <v>15119</v>
      </c>
      <c r="B12752" s="96">
        <v>155051</v>
      </c>
      <c r="C12752" s="96">
        <v>7</v>
      </c>
      <c r="D12752" s="97">
        <v>151127056</v>
      </c>
      <c r="E12752" s="97">
        <v>151137256</v>
      </c>
      <c r="F12752" s="96" t="s">
        <v>2328</v>
      </c>
      <c r="G12752" s="96">
        <v>45</v>
      </c>
      <c r="H12752" s="96">
        <v>0.54649999999999999</v>
      </c>
      <c r="I12752" s="810">
        <v>1</v>
      </c>
    </row>
    <row r="12753" spans="1:9" x14ac:dyDescent="0.15">
      <c r="A12753" s="694" t="s">
        <v>15120</v>
      </c>
      <c r="B12753" s="96">
        <v>338094</v>
      </c>
      <c r="C12753" s="96">
        <v>1</v>
      </c>
      <c r="D12753" s="97">
        <v>55074850</v>
      </c>
      <c r="E12753" s="97">
        <v>55089200</v>
      </c>
      <c r="F12753" s="96" t="s">
        <v>2328</v>
      </c>
      <c r="G12753" s="96">
        <v>61</v>
      </c>
      <c r="H12753" s="96">
        <v>0.54657</v>
      </c>
      <c r="I12753" s="810">
        <v>1</v>
      </c>
    </row>
    <row r="12754" spans="1:9" x14ac:dyDescent="0.15">
      <c r="A12754" s="694" t="s">
        <v>15121</v>
      </c>
      <c r="B12754" s="96">
        <v>56138</v>
      </c>
      <c r="C12754" s="96">
        <v>5</v>
      </c>
      <c r="D12754" s="97">
        <v>140247149</v>
      </c>
      <c r="E12754" s="97">
        <v>140391932</v>
      </c>
      <c r="F12754" s="96" t="s">
        <v>2321</v>
      </c>
      <c r="G12754" s="96">
        <v>495</v>
      </c>
      <c r="H12754" s="96">
        <v>0.54676999999999998</v>
      </c>
      <c r="I12754" s="810">
        <v>1</v>
      </c>
    </row>
    <row r="12755" spans="1:9" x14ac:dyDescent="0.15">
      <c r="A12755" s="694" t="s">
        <v>15122</v>
      </c>
      <c r="B12755" s="96">
        <v>23085</v>
      </c>
      <c r="C12755" s="96">
        <v>12</v>
      </c>
      <c r="D12755" s="97">
        <v>1100404</v>
      </c>
      <c r="E12755" s="97">
        <v>1605099</v>
      </c>
      <c r="F12755" s="96" t="s">
        <v>2321</v>
      </c>
      <c r="G12755" s="96">
        <v>1768</v>
      </c>
      <c r="H12755" s="96">
        <v>0.54683999999999999</v>
      </c>
      <c r="I12755" s="810">
        <v>1</v>
      </c>
    </row>
    <row r="12756" spans="1:9" x14ac:dyDescent="0.15">
      <c r="A12756" s="694" t="s">
        <v>15123</v>
      </c>
      <c r="B12756" s="96">
        <v>4548</v>
      </c>
      <c r="C12756" s="96">
        <v>1</v>
      </c>
      <c r="D12756" s="97">
        <v>236958581</v>
      </c>
      <c r="E12756" s="97">
        <v>237067281</v>
      </c>
      <c r="F12756" s="96" t="s">
        <v>2321</v>
      </c>
      <c r="G12756" s="96">
        <v>347</v>
      </c>
      <c r="H12756" s="96">
        <v>0.54705000000000004</v>
      </c>
      <c r="I12756" s="810">
        <v>1</v>
      </c>
    </row>
    <row r="12757" spans="1:9" x14ac:dyDescent="0.15">
      <c r="A12757" s="694" t="s">
        <v>724</v>
      </c>
      <c r="B12757" s="96">
        <v>8913</v>
      </c>
      <c r="C12757" s="96">
        <v>17</v>
      </c>
      <c r="D12757" s="97">
        <v>48638429</v>
      </c>
      <c r="E12757" s="97">
        <v>48704835</v>
      </c>
      <c r="F12757" s="96" t="s">
        <v>2321</v>
      </c>
      <c r="G12757" s="96">
        <v>178</v>
      </c>
      <c r="H12757" s="96">
        <v>0.54718</v>
      </c>
      <c r="I12757" s="810">
        <v>1</v>
      </c>
    </row>
    <row r="12758" spans="1:9" x14ac:dyDescent="0.15">
      <c r="A12758" s="694" t="s">
        <v>15124</v>
      </c>
      <c r="B12758" s="96">
        <v>7422</v>
      </c>
      <c r="C12758" s="96">
        <v>6</v>
      </c>
      <c r="D12758" s="97">
        <v>43737946</v>
      </c>
      <c r="E12758" s="97">
        <v>43754224</v>
      </c>
      <c r="F12758" s="96" t="s">
        <v>2321</v>
      </c>
      <c r="G12758" s="96">
        <v>59</v>
      </c>
      <c r="H12758" s="96">
        <v>0.54720000000000002</v>
      </c>
      <c r="I12758" s="810">
        <v>1</v>
      </c>
    </row>
    <row r="12759" spans="1:9" x14ac:dyDescent="0.15">
      <c r="A12759" s="694" t="s">
        <v>15125</v>
      </c>
      <c r="B12759" s="96">
        <v>57139</v>
      </c>
      <c r="C12759" s="96">
        <v>19</v>
      </c>
      <c r="D12759" s="97">
        <v>11504732</v>
      </c>
      <c r="E12759" s="97">
        <v>11530018</v>
      </c>
      <c r="F12759" s="96" t="s">
        <v>2328</v>
      </c>
      <c r="G12759" s="96">
        <v>65</v>
      </c>
      <c r="H12759" s="96">
        <v>0.54725000000000001</v>
      </c>
      <c r="I12759" s="810">
        <v>1</v>
      </c>
    </row>
    <row r="12760" spans="1:9" x14ac:dyDescent="0.15">
      <c r="A12760" s="694" t="s">
        <v>15126</v>
      </c>
      <c r="B12760" s="96">
        <v>7345</v>
      </c>
      <c r="C12760" s="96">
        <v>4</v>
      </c>
      <c r="D12760" s="97">
        <v>41258898</v>
      </c>
      <c r="E12760" s="97">
        <v>41270446</v>
      </c>
      <c r="F12760" s="96" t="s">
        <v>2321</v>
      </c>
      <c r="G12760" s="96">
        <v>46</v>
      </c>
      <c r="H12760" s="96">
        <v>0.54730000000000001</v>
      </c>
      <c r="I12760" s="810">
        <v>1</v>
      </c>
    </row>
    <row r="12761" spans="1:9" x14ac:dyDescent="0.15">
      <c r="A12761" s="694" t="s">
        <v>15127</v>
      </c>
      <c r="B12761" s="96">
        <v>51635</v>
      </c>
      <c r="C12761" s="96">
        <v>14</v>
      </c>
      <c r="D12761" s="97">
        <v>60611496</v>
      </c>
      <c r="E12761" s="97">
        <v>60633034</v>
      </c>
      <c r="F12761" s="96" t="s">
        <v>2328</v>
      </c>
      <c r="G12761" s="96">
        <v>72</v>
      </c>
      <c r="H12761" s="96">
        <v>0.54732999999999998</v>
      </c>
      <c r="I12761" s="810">
        <v>1</v>
      </c>
    </row>
    <row r="12762" spans="1:9" x14ac:dyDescent="0.15">
      <c r="A12762" s="694" t="s">
        <v>15128</v>
      </c>
      <c r="B12762" s="96">
        <v>5824</v>
      </c>
      <c r="C12762" s="96">
        <v>1</v>
      </c>
      <c r="D12762" s="97">
        <v>160246599</v>
      </c>
      <c r="E12762" s="97">
        <v>160254941</v>
      </c>
      <c r="F12762" s="96" t="s">
        <v>2328</v>
      </c>
      <c r="G12762" s="96">
        <v>12</v>
      </c>
      <c r="H12762" s="96">
        <v>0.54739000000000004</v>
      </c>
      <c r="I12762" s="810">
        <v>1</v>
      </c>
    </row>
    <row r="12763" spans="1:9" x14ac:dyDescent="0.15">
      <c r="A12763" s="694" t="s">
        <v>15129</v>
      </c>
      <c r="B12763" s="96">
        <v>128674</v>
      </c>
      <c r="C12763" s="96">
        <v>20</v>
      </c>
      <c r="D12763" s="97">
        <v>5281711</v>
      </c>
      <c r="E12763" s="97">
        <v>5297378</v>
      </c>
      <c r="F12763" s="96" t="s">
        <v>2328</v>
      </c>
      <c r="G12763" s="96">
        <v>140</v>
      </c>
      <c r="H12763" s="96">
        <v>0.54742999999999997</v>
      </c>
      <c r="I12763" s="810">
        <v>1</v>
      </c>
    </row>
    <row r="12764" spans="1:9" x14ac:dyDescent="0.15">
      <c r="A12764" s="694" t="s">
        <v>15130</v>
      </c>
      <c r="B12764" s="96">
        <v>2926</v>
      </c>
      <c r="C12764" s="96">
        <v>4</v>
      </c>
      <c r="D12764" s="97">
        <v>71681499</v>
      </c>
      <c r="E12764" s="97">
        <v>71705627</v>
      </c>
      <c r="F12764" s="96" t="s">
        <v>2328</v>
      </c>
      <c r="G12764" s="96">
        <v>72</v>
      </c>
      <c r="H12764" s="96">
        <v>0.54747999999999997</v>
      </c>
      <c r="I12764" s="810">
        <v>1</v>
      </c>
    </row>
    <row r="12765" spans="1:9" x14ac:dyDescent="0.15">
      <c r="A12765" s="694" t="s">
        <v>15131</v>
      </c>
      <c r="B12765" s="96">
        <v>120376</v>
      </c>
      <c r="C12765" s="96">
        <v>11</v>
      </c>
      <c r="D12765" s="97">
        <v>111169271</v>
      </c>
      <c r="E12765" s="97">
        <v>111179460</v>
      </c>
      <c r="F12765" s="96" t="s">
        <v>2321</v>
      </c>
      <c r="G12765" s="96">
        <v>30</v>
      </c>
      <c r="H12765" s="96">
        <v>0.54757</v>
      </c>
      <c r="I12765" s="810">
        <v>1</v>
      </c>
    </row>
    <row r="12766" spans="1:9" x14ac:dyDescent="0.15">
      <c r="A12766" s="694" t="s">
        <v>15132</v>
      </c>
      <c r="B12766" s="96">
        <v>143162</v>
      </c>
      <c r="C12766" s="96">
        <v>10</v>
      </c>
      <c r="D12766" s="97">
        <v>49364602</v>
      </c>
      <c r="E12766" s="97">
        <v>49482941</v>
      </c>
      <c r="F12766" s="96" t="s">
        <v>2328</v>
      </c>
      <c r="G12766" s="96">
        <v>261</v>
      </c>
      <c r="H12766" s="96">
        <v>0.54762999999999995</v>
      </c>
      <c r="I12766" s="810">
        <v>1</v>
      </c>
    </row>
    <row r="12767" spans="1:9" x14ac:dyDescent="0.15">
      <c r="A12767" s="694" t="s">
        <v>15133</v>
      </c>
      <c r="B12767" s="96">
        <v>66008</v>
      </c>
      <c r="C12767" s="96">
        <v>2</v>
      </c>
      <c r="D12767" s="97">
        <v>202241930</v>
      </c>
      <c r="E12767" s="97">
        <v>202316319</v>
      </c>
      <c r="F12767" s="96" t="s">
        <v>2328</v>
      </c>
      <c r="G12767" s="96">
        <v>173</v>
      </c>
      <c r="H12767" s="96">
        <v>0.54774999999999996</v>
      </c>
      <c r="I12767" s="810">
        <v>1</v>
      </c>
    </row>
    <row r="12768" spans="1:9" x14ac:dyDescent="0.15">
      <c r="A12768" s="694" t="s">
        <v>15134</v>
      </c>
      <c r="B12768" s="96">
        <v>1758</v>
      </c>
      <c r="C12768" s="96">
        <v>4</v>
      </c>
      <c r="D12768" s="97">
        <v>88571454</v>
      </c>
      <c r="E12768" s="97">
        <v>88585513</v>
      </c>
      <c r="F12768" s="96" t="s">
        <v>2321</v>
      </c>
      <c r="G12768" s="96">
        <v>42</v>
      </c>
      <c r="H12768" s="96">
        <v>0.54783999999999999</v>
      </c>
      <c r="I12768" s="810">
        <v>1</v>
      </c>
    </row>
    <row r="12769" spans="1:9" x14ac:dyDescent="0.15">
      <c r="A12769" s="694" t="s">
        <v>15135</v>
      </c>
      <c r="B12769" s="96">
        <v>151306</v>
      </c>
      <c r="C12769" s="96">
        <v>2</v>
      </c>
      <c r="D12769" s="97">
        <v>219125738</v>
      </c>
      <c r="E12769" s="97">
        <v>219128582</v>
      </c>
      <c r="F12769" s="96" t="s">
        <v>2321</v>
      </c>
      <c r="G12769" s="96">
        <v>8</v>
      </c>
      <c r="H12769" s="96">
        <v>0.54798000000000002</v>
      </c>
      <c r="I12769" s="810">
        <v>1</v>
      </c>
    </row>
    <row r="12770" spans="1:9" x14ac:dyDescent="0.15">
      <c r="A12770" s="694" t="s">
        <v>15136</v>
      </c>
      <c r="B12770" s="96">
        <v>1185</v>
      </c>
      <c r="C12770" s="96">
        <v>1</v>
      </c>
      <c r="D12770" s="97">
        <v>11866153</v>
      </c>
      <c r="E12770" s="97">
        <v>11903201</v>
      </c>
      <c r="F12770" s="96" t="s">
        <v>2321</v>
      </c>
      <c r="G12770" s="96">
        <v>195</v>
      </c>
      <c r="H12770" s="96">
        <v>0.54805000000000004</v>
      </c>
      <c r="I12770" s="810">
        <v>1</v>
      </c>
    </row>
    <row r="12771" spans="1:9" x14ac:dyDescent="0.15">
      <c r="A12771" s="694" t="s">
        <v>15137</v>
      </c>
      <c r="B12771" s="96">
        <v>27302</v>
      </c>
      <c r="C12771" s="96">
        <v>2</v>
      </c>
      <c r="D12771" s="97">
        <v>69092613</v>
      </c>
      <c r="E12771" s="97">
        <v>69098649</v>
      </c>
      <c r="F12771" s="96" t="s">
        <v>2328</v>
      </c>
      <c r="G12771" s="96">
        <v>13</v>
      </c>
      <c r="H12771" s="96">
        <v>0.54805000000000004</v>
      </c>
      <c r="I12771" s="810">
        <v>1</v>
      </c>
    </row>
    <row r="12772" spans="1:9" x14ac:dyDescent="0.15">
      <c r="A12772" s="694" t="s">
        <v>15138</v>
      </c>
      <c r="B12772" s="96">
        <v>146861</v>
      </c>
      <c r="C12772" s="96">
        <v>17</v>
      </c>
      <c r="D12772" s="97">
        <v>33519539</v>
      </c>
      <c r="E12772" s="97">
        <v>33521412</v>
      </c>
      <c r="F12772" s="96" t="s">
        <v>2328</v>
      </c>
      <c r="G12772" s="96">
        <v>6</v>
      </c>
      <c r="H12772" s="96">
        <v>0.54815000000000003</v>
      </c>
      <c r="I12772" s="810">
        <v>1</v>
      </c>
    </row>
    <row r="12773" spans="1:9" x14ac:dyDescent="0.15">
      <c r="A12773" s="694" t="s">
        <v>15139</v>
      </c>
      <c r="B12773" s="96">
        <v>128853</v>
      </c>
      <c r="C12773" s="96">
        <v>20</v>
      </c>
      <c r="D12773" s="97">
        <v>30435441</v>
      </c>
      <c r="E12773" s="97">
        <v>30458479</v>
      </c>
      <c r="F12773" s="96" t="s">
        <v>2328</v>
      </c>
      <c r="G12773" s="96">
        <v>58</v>
      </c>
      <c r="H12773" s="96">
        <v>0.54818999999999996</v>
      </c>
      <c r="I12773" s="810">
        <v>1</v>
      </c>
    </row>
    <row r="12774" spans="1:9" x14ac:dyDescent="0.15">
      <c r="A12774" s="694" t="s">
        <v>15140</v>
      </c>
      <c r="B12774" s="96">
        <v>115827</v>
      </c>
      <c r="C12774" s="96">
        <v>5</v>
      </c>
      <c r="D12774" s="97">
        <v>57877950</v>
      </c>
      <c r="E12774" s="97">
        <v>58155221</v>
      </c>
      <c r="F12774" s="96" t="s">
        <v>2321</v>
      </c>
      <c r="G12774" s="96">
        <v>1011</v>
      </c>
      <c r="H12774" s="96">
        <v>0.54823999999999995</v>
      </c>
      <c r="I12774" s="810">
        <v>1</v>
      </c>
    </row>
    <row r="12775" spans="1:9" x14ac:dyDescent="0.15">
      <c r="A12775" s="694" t="s">
        <v>15141</v>
      </c>
      <c r="B12775" s="96">
        <v>83690</v>
      </c>
      <c r="C12775" s="96">
        <v>8</v>
      </c>
      <c r="D12775" s="97">
        <v>75896708</v>
      </c>
      <c r="E12775" s="97">
        <v>75946793</v>
      </c>
      <c r="F12775" s="96" t="s">
        <v>2321</v>
      </c>
      <c r="G12775" s="96">
        <v>187</v>
      </c>
      <c r="H12775" s="96">
        <v>0.54830999999999996</v>
      </c>
      <c r="I12775" s="810">
        <v>1</v>
      </c>
    </row>
    <row r="12776" spans="1:9" x14ac:dyDescent="0.15">
      <c r="A12776" s="694" t="s">
        <v>1124</v>
      </c>
      <c r="B12776" s="96">
        <v>124</v>
      </c>
      <c r="C12776" s="96">
        <v>4</v>
      </c>
      <c r="D12776" s="97">
        <v>100197523</v>
      </c>
      <c r="E12776" s="97">
        <v>100212185</v>
      </c>
      <c r="F12776" s="96" t="s">
        <v>2328</v>
      </c>
      <c r="G12776" s="96">
        <v>40</v>
      </c>
      <c r="H12776" s="96">
        <v>0.54844000000000004</v>
      </c>
      <c r="I12776" s="810">
        <v>1</v>
      </c>
    </row>
    <row r="12777" spans="1:9" x14ac:dyDescent="0.15">
      <c r="A12777" s="694" t="s">
        <v>15142</v>
      </c>
      <c r="B12777" s="96">
        <v>390066</v>
      </c>
      <c r="C12777" s="96">
        <v>11</v>
      </c>
      <c r="D12777" s="97">
        <v>5509915</v>
      </c>
      <c r="E12777" s="97">
        <v>5510979</v>
      </c>
      <c r="F12777" s="96" t="s">
        <v>2321</v>
      </c>
      <c r="G12777" s="96">
        <v>8</v>
      </c>
      <c r="H12777" s="96">
        <v>0.54849000000000003</v>
      </c>
      <c r="I12777" s="810">
        <v>1</v>
      </c>
    </row>
    <row r="12778" spans="1:9" x14ac:dyDescent="0.15">
      <c r="A12778" s="694" t="s">
        <v>15143</v>
      </c>
      <c r="B12778" s="96">
        <v>11213</v>
      </c>
      <c r="C12778" s="96">
        <v>12</v>
      </c>
      <c r="D12778" s="97">
        <v>66582978</v>
      </c>
      <c r="E12778" s="97">
        <v>66648402</v>
      </c>
      <c r="F12778" s="96" t="s">
        <v>2321</v>
      </c>
      <c r="G12778" s="96">
        <v>137</v>
      </c>
      <c r="H12778" s="96">
        <v>0.54854999999999998</v>
      </c>
      <c r="I12778" s="810">
        <v>1</v>
      </c>
    </row>
    <row r="12779" spans="1:9" x14ac:dyDescent="0.15">
      <c r="A12779" s="694" t="s">
        <v>15144</v>
      </c>
      <c r="B12779" s="96">
        <v>4087</v>
      </c>
      <c r="C12779" s="96">
        <v>18</v>
      </c>
      <c r="D12779" s="97">
        <v>45359466</v>
      </c>
      <c r="E12779" s="97">
        <v>45457564</v>
      </c>
      <c r="F12779" s="96" t="s">
        <v>2328</v>
      </c>
      <c r="G12779" s="96">
        <v>237</v>
      </c>
      <c r="H12779" s="96">
        <v>0.54876000000000003</v>
      </c>
      <c r="I12779" s="810">
        <v>1</v>
      </c>
    </row>
    <row r="12780" spans="1:9" x14ac:dyDescent="0.15">
      <c r="A12780" s="694" t="s">
        <v>15145</v>
      </c>
      <c r="B12780" s="96">
        <v>105</v>
      </c>
      <c r="C12780" s="96">
        <v>10</v>
      </c>
      <c r="D12780" s="97">
        <v>1223253</v>
      </c>
      <c r="E12780" s="97">
        <v>1779670</v>
      </c>
      <c r="F12780" s="96" t="s">
        <v>2328</v>
      </c>
      <c r="G12780" s="96">
        <v>2734</v>
      </c>
      <c r="H12780" s="96">
        <v>0.54886999999999997</v>
      </c>
      <c r="I12780" s="810">
        <v>1</v>
      </c>
    </row>
    <row r="12781" spans="1:9" x14ac:dyDescent="0.15">
      <c r="A12781" s="694" t="s">
        <v>15146</v>
      </c>
      <c r="B12781" s="96">
        <v>400258</v>
      </c>
      <c r="C12781" s="96">
        <v>14</v>
      </c>
      <c r="D12781" s="97">
        <v>105046056</v>
      </c>
      <c r="E12781" s="97">
        <v>105056184</v>
      </c>
      <c r="F12781" s="96" t="s">
        <v>2321</v>
      </c>
      <c r="G12781" s="96">
        <v>24</v>
      </c>
      <c r="H12781" s="96">
        <v>0.54908999999999997</v>
      </c>
      <c r="I12781" s="810">
        <v>1</v>
      </c>
    </row>
    <row r="12782" spans="1:9" x14ac:dyDescent="0.15">
      <c r="A12782" s="694" t="s">
        <v>15147</v>
      </c>
      <c r="B12782" s="96">
        <v>100131244</v>
      </c>
      <c r="C12782" s="96">
        <v>15</v>
      </c>
      <c r="D12782" s="97">
        <v>40573645</v>
      </c>
      <c r="E12782" s="97">
        <v>40574787</v>
      </c>
      <c r="F12782" s="96" t="s">
        <v>2328</v>
      </c>
      <c r="G12782" s="96">
        <v>1</v>
      </c>
      <c r="H12782" s="96">
        <v>0.54910000000000003</v>
      </c>
      <c r="I12782" s="810">
        <v>1</v>
      </c>
    </row>
    <row r="12783" spans="1:9" x14ac:dyDescent="0.15">
      <c r="A12783" s="694" t="s">
        <v>15148</v>
      </c>
      <c r="B12783" s="96">
        <v>79628</v>
      </c>
      <c r="C12783" s="96">
        <v>5</v>
      </c>
      <c r="D12783" s="97">
        <v>148361713</v>
      </c>
      <c r="E12783" s="97">
        <v>148442737</v>
      </c>
      <c r="F12783" s="96" t="s">
        <v>2328</v>
      </c>
      <c r="G12783" s="96">
        <v>251</v>
      </c>
      <c r="H12783" s="96">
        <v>0.54918999999999996</v>
      </c>
      <c r="I12783" s="810">
        <v>1</v>
      </c>
    </row>
    <row r="12784" spans="1:9" x14ac:dyDescent="0.15">
      <c r="A12784" s="694" t="s">
        <v>15149</v>
      </c>
      <c r="B12784" s="96">
        <v>2218</v>
      </c>
      <c r="C12784" s="96">
        <v>9</v>
      </c>
      <c r="D12784" s="97">
        <v>108320411</v>
      </c>
      <c r="E12784" s="97">
        <v>108403399</v>
      </c>
      <c r="F12784" s="96" t="s">
        <v>2321</v>
      </c>
      <c r="G12784" s="96">
        <v>161</v>
      </c>
      <c r="H12784" s="96">
        <v>0.54923</v>
      </c>
      <c r="I12784" s="810">
        <v>1</v>
      </c>
    </row>
    <row r="12785" spans="1:9" x14ac:dyDescent="0.15">
      <c r="A12785" s="694" t="s">
        <v>15150</v>
      </c>
      <c r="B12785" s="96">
        <v>518</v>
      </c>
      <c r="C12785" s="96">
        <v>2</v>
      </c>
      <c r="D12785" s="97">
        <v>176040986</v>
      </c>
      <c r="E12785" s="97">
        <v>176046490</v>
      </c>
      <c r="F12785" s="96" t="s">
        <v>2328</v>
      </c>
      <c r="G12785" s="96">
        <v>18</v>
      </c>
      <c r="H12785" s="96">
        <v>0.54925999999999997</v>
      </c>
      <c r="I12785" s="810">
        <v>1</v>
      </c>
    </row>
    <row r="12786" spans="1:9" x14ac:dyDescent="0.15">
      <c r="A12786" s="694" t="s">
        <v>15151</v>
      </c>
      <c r="B12786" s="96">
        <v>164395</v>
      </c>
      <c r="C12786" s="96">
        <v>20</v>
      </c>
      <c r="D12786" s="97">
        <v>30458440</v>
      </c>
      <c r="E12786" s="97">
        <v>30532770</v>
      </c>
      <c r="F12786" s="96" t="s">
        <v>2321</v>
      </c>
      <c r="G12786" s="96">
        <v>169</v>
      </c>
      <c r="H12786" s="96">
        <v>0.54927999999999999</v>
      </c>
      <c r="I12786" s="810">
        <v>1</v>
      </c>
    </row>
    <row r="12787" spans="1:9" x14ac:dyDescent="0.15">
      <c r="A12787" s="694" t="s">
        <v>15152</v>
      </c>
      <c r="B12787" s="96">
        <v>101</v>
      </c>
      <c r="C12787" s="96">
        <v>10</v>
      </c>
      <c r="D12787" s="97">
        <v>135075920</v>
      </c>
      <c r="E12787" s="97">
        <v>135090489</v>
      </c>
      <c r="F12787" s="96" t="s">
        <v>2328</v>
      </c>
      <c r="G12787" s="96">
        <v>49</v>
      </c>
      <c r="H12787" s="96">
        <v>0.54930999999999996</v>
      </c>
      <c r="I12787" s="810">
        <v>1</v>
      </c>
    </row>
    <row r="12788" spans="1:9" x14ac:dyDescent="0.15">
      <c r="A12788" s="694" t="s">
        <v>15153</v>
      </c>
      <c r="B12788" s="96">
        <v>10436</v>
      </c>
      <c r="C12788" s="96">
        <v>12</v>
      </c>
      <c r="D12788" s="97">
        <v>7079944</v>
      </c>
      <c r="E12788" s="97">
        <v>7085165</v>
      </c>
      <c r="F12788" s="96" t="s">
        <v>2321</v>
      </c>
      <c r="G12788" s="96">
        <v>12</v>
      </c>
      <c r="H12788" s="96">
        <v>0.54930999999999996</v>
      </c>
      <c r="I12788" s="810">
        <v>1</v>
      </c>
    </row>
    <row r="12789" spans="1:9" x14ac:dyDescent="0.15">
      <c r="A12789" s="694" t="s">
        <v>15154</v>
      </c>
      <c r="B12789" s="96">
        <v>10592</v>
      </c>
      <c r="C12789" s="96">
        <v>9</v>
      </c>
      <c r="D12789" s="97">
        <v>106856213</v>
      </c>
      <c r="E12789" s="97">
        <v>106903700</v>
      </c>
      <c r="F12789" s="96" t="s">
        <v>2321</v>
      </c>
      <c r="G12789" s="96">
        <v>305</v>
      </c>
      <c r="H12789" s="96">
        <v>0.54934000000000005</v>
      </c>
      <c r="I12789" s="810">
        <v>1</v>
      </c>
    </row>
    <row r="12790" spans="1:9" x14ac:dyDescent="0.15">
      <c r="A12790" s="694" t="s">
        <v>15155</v>
      </c>
      <c r="B12790" s="96">
        <v>335</v>
      </c>
      <c r="C12790" s="96">
        <v>11</v>
      </c>
      <c r="D12790" s="97">
        <v>116706467</v>
      </c>
      <c r="E12790" s="97">
        <v>116708338</v>
      </c>
      <c r="F12790" s="96" t="s">
        <v>2328</v>
      </c>
      <c r="G12790" s="96">
        <v>8</v>
      </c>
      <c r="H12790" s="96">
        <v>0.54934000000000005</v>
      </c>
      <c r="I12790" s="810">
        <v>1</v>
      </c>
    </row>
    <row r="12791" spans="1:9" x14ac:dyDescent="0.15">
      <c r="A12791" s="694" t="s">
        <v>15156</v>
      </c>
      <c r="B12791" s="96">
        <v>5333</v>
      </c>
      <c r="C12791" s="96">
        <v>3</v>
      </c>
      <c r="D12791" s="97">
        <v>38048987</v>
      </c>
      <c r="E12791" s="97">
        <v>38071154</v>
      </c>
      <c r="F12791" s="96" t="s">
        <v>2328</v>
      </c>
      <c r="G12791" s="96">
        <v>98</v>
      </c>
      <c r="H12791" s="96">
        <v>0.54944000000000004</v>
      </c>
      <c r="I12791" s="810">
        <v>1</v>
      </c>
    </row>
    <row r="12792" spans="1:9" x14ac:dyDescent="0.15">
      <c r="A12792" s="694" t="s">
        <v>15157</v>
      </c>
      <c r="B12792" s="96">
        <v>925</v>
      </c>
      <c r="C12792" s="96">
        <v>2</v>
      </c>
      <c r="D12792" s="97">
        <v>87011728</v>
      </c>
      <c r="E12792" s="97">
        <v>87035519</v>
      </c>
      <c r="F12792" s="96" t="s">
        <v>2328</v>
      </c>
      <c r="G12792" s="96">
        <v>65</v>
      </c>
      <c r="H12792" s="96">
        <v>0.54962999999999995</v>
      </c>
      <c r="I12792" s="810">
        <v>1</v>
      </c>
    </row>
    <row r="12793" spans="1:9" x14ac:dyDescent="0.15">
      <c r="A12793" s="694" t="s">
        <v>15158</v>
      </c>
      <c r="B12793" s="96">
        <v>1381</v>
      </c>
      <c r="C12793" s="96">
        <v>15</v>
      </c>
      <c r="D12793" s="97">
        <v>78632666</v>
      </c>
      <c r="E12793" s="97">
        <v>78640572</v>
      </c>
      <c r="F12793" s="96" t="s">
        <v>2321</v>
      </c>
      <c r="G12793" s="96">
        <v>32</v>
      </c>
      <c r="H12793" s="96">
        <v>0.54964999999999997</v>
      </c>
      <c r="I12793" s="810">
        <v>1</v>
      </c>
    </row>
    <row r="12794" spans="1:9" x14ac:dyDescent="0.15">
      <c r="A12794" s="694" t="s">
        <v>15159</v>
      </c>
      <c r="B12794" s="96">
        <v>91687</v>
      </c>
      <c r="C12794" s="96">
        <v>1</v>
      </c>
      <c r="D12794" s="97">
        <v>173768688</v>
      </c>
      <c r="E12794" s="97">
        <v>173794325</v>
      </c>
      <c r="F12794" s="96" t="s">
        <v>2328</v>
      </c>
      <c r="G12794" s="96">
        <v>56</v>
      </c>
      <c r="H12794" s="96">
        <v>0.54966000000000004</v>
      </c>
      <c r="I12794" s="810">
        <v>1</v>
      </c>
    </row>
    <row r="12795" spans="1:9" x14ac:dyDescent="0.15">
      <c r="A12795" s="694" t="s">
        <v>15160</v>
      </c>
      <c r="B12795" s="96">
        <v>22802</v>
      </c>
      <c r="C12795" s="96">
        <v>1</v>
      </c>
      <c r="D12795" s="97">
        <v>87012759</v>
      </c>
      <c r="E12795" s="97">
        <v>87046437</v>
      </c>
      <c r="F12795" s="96" t="s">
        <v>2321</v>
      </c>
      <c r="G12795" s="96">
        <v>94</v>
      </c>
      <c r="H12795" s="96">
        <v>0.54971999999999999</v>
      </c>
      <c r="I12795" s="810">
        <v>1</v>
      </c>
    </row>
    <row r="12796" spans="1:9" x14ac:dyDescent="0.15">
      <c r="A12796" s="694" t="s">
        <v>15161</v>
      </c>
      <c r="B12796" s="96">
        <v>22861</v>
      </c>
      <c r="C12796" s="96">
        <v>17</v>
      </c>
      <c r="D12796" s="97">
        <v>5404719</v>
      </c>
      <c r="E12796" s="97">
        <v>5487832</v>
      </c>
      <c r="F12796" s="96" t="s">
        <v>2328</v>
      </c>
      <c r="G12796" s="96">
        <v>459</v>
      </c>
      <c r="H12796" s="96">
        <v>0.54971999999999999</v>
      </c>
      <c r="I12796" s="810">
        <v>1</v>
      </c>
    </row>
    <row r="12797" spans="1:9" x14ac:dyDescent="0.15">
      <c r="A12797" s="694" t="s">
        <v>15162</v>
      </c>
      <c r="B12797" s="96">
        <v>51768</v>
      </c>
      <c r="C12797" s="96">
        <v>12</v>
      </c>
      <c r="D12797" s="97">
        <v>27124503</v>
      </c>
      <c r="E12797" s="97">
        <v>27167360</v>
      </c>
      <c r="F12797" s="96" t="s">
        <v>2328</v>
      </c>
      <c r="G12797" s="96">
        <v>131</v>
      </c>
      <c r="H12797" s="96">
        <v>0.54974000000000001</v>
      </c>
      <c r="I12797" s="810">
        <v>1</v>
      </c>
    </row>
    <row r="12798" spans="1:9" x14ac:dyDescent="0.15">
      <c r="A12798" s="694" t="s">
        <v>15163</v>
      </c>
      <c r="B12798" s="96">
        <v>25879</v>
      </c>
      <c r="C12798" s="96">
        <v>8</v>
      </c>
      <c r="D12798" s="97">
        <v>104426942</v>
      </c>
      <c r="E12798" s="97">
        <v>104455681</v>
      </c>
      <c r="F12798" s="96" t="s">
        <v>2321</v>
      </c>
      <c r="G12798" s="96">
        <v>88</v>
      </c>
      <c r="H12798" s="96">
        <v>0.54974999999999996</v>
      </c>
      <c r="I12798" s="810">
        <v>1</v>
      </c>
    </row>
    <row r="12799" spans="1:9" x14ac:dyDescent="0.15">
      <c r="A12799" s="694" t="s">
        <v>15164</v>
      </c>
      <c r="B12799" s="96">
        <v>60436</v>
      </c>
      <c r="C12799" s="96">
        <v>20</v>
      </c>
      <c r="D12799" s="97">
        <v>35201876</v>
      </c>
      <c r="E12799" s="97">
        <v>35222355</v>
      </c>
      <c r="F12799" s="96" t="s">
        <v>2321</v>
      </c>
      <c r="G12799" s="96">
        <v>23</v>
      </c>
      <c r="H12799" s="96">
        <v>0.54984999999999995</v>
      </c>
      <c r="I12799" s="810">
        <v>1</v>
      </c>
    </row>
    <row r="12800" spans="1:9" x14ac:dyDescent="0.15">
      <c r="A12800" s="694" t="s">
        <v>15165</v>
      </c>
      <c r="B12800" s="96">
        <v>4284</v>
      </c>
      <c r="C12800" s="96">
        <v>12</v>
      </c>
      <c r="D12800" s="97">
        <v>56843286</v>
      </c>
      <c r="E12800" s="97">
        <v>56848435</v>
      </c>
      <c r="F12800" s="96" t="s">
        <v>2328</v>
      </c>
      <c r="G12800" s="96">
        <v>11</v>
      </c>
      <c r="H12800" s="96">
        <v>0.54996</v>
      </c>
      <c r="I12800" s="810">
        <v>1</v>
      </c>
    </row>
    <row r="12801" spans="1:9" x14ac:dyDescent="0.15">
      <c r="A12801" s="694" t="s">
        <v>15166</v>
      </c>
      <c r="B12801" s="96">
        <v>727684</v>
      </c>
      <c r="C12801" s="96">
        <v>1</v>
      </c>
      <c r="D12801" s="97">
        <v>15490692</v>
      </c>
      <c r="E12801" s="97">
        <v>15498120</v>
      </c>
      <c r="F12801" s="96" t="s">
        <v>2328</v>
      </c>
      <c r="G12801" s="96">
        <v>32</v>
      </c>
      <c r="H12801" s="96">
        <v>0.54996999999999996</v>
      </c>
      <c r="I12801" s="810">
        <v>1</v>
      </c>
    </row>
    <row r="12802" spans="1:9" x14ac:dyDescent="0.15">
      <c r="A12802" s="694" t="s">
        <v>15167</v>
      </c>
      <c r="B12802" s="96">
        <v>390212</v>
      </c>
      <c r="C12802" s="96">
        <v>11</v>
      </c>
      <c r="D12802" s="97">
        <v>67218772</v>
      </c>
      <c r="E12802" s="97">
        <v>67220200</v>
      </c>
      <c r="F12802" s="96" t="s">
        <v>2328</v>
      </c>
      <c r="G12802" s="96">
        <v>8</v>
      </c>
      <c r="H12802" s="96">
        <v>0.55005999999999999</v>
      </c>
      <c r="I12802" s="810">
        <v>1</v>
      </c>
    </row>
    <row r="12803" spans="1:9" x14ac:dyDescent="0.15">
      <c r="A12803" s="694" t="s">
        <v>15168</v>
      </c>
      <c r="B12803" s="96">
        <v>51272</v>
      </c>
      <c r="C12803" s="96">
        <v>11</v>
      </c>
      <c r="D12803" s="97">
        <v>202924</v>
      </c>
      <c r="E12803" s="97">
        <v>207422</v>
      </c>
      <c r="F12803" s="96" t="s">
        <v>2328</v>
      </c>
      <c r="G12803" s="96">
        <v>22</v>
      </c>
      <c r="H12803" s="96">
        <v>0.55012000000000005</v>
      </c>
      <c r="I12803" s="810">
        <v>1</v>
      </c>
    </row>
    <row r="12804" spans="1:9" x14ac:dyDescent="0.15">
      <c r="A12804" s="694" t="s">
        <v>15169</v>
      </c>
      <c r="B12804" s="96">
        <v>79442</v>
      </c>
      <c r="C12804" s="96">
        <v>3</v>
      </c>
      <c r="D12804" s="97">
        <v>46556875</v>
      </c>
      <c r="E12804" s="97">
        <v>46621589</v>
      </c>
      <c r="F12804" s="96" t="s">
        <v>2328</v>
      </c>
      <c r="G12804" s="96">
        <v>277</v>
      </c>
      <c r="H12804" s="96">
        <v>0.55013999999999996</v>
      </c>
      <c r="I12804" s="810">
        <v>1</v>
      </c>
    </row>
    <row r="12805" spans="1:9" x14ac:dyDescent="0.15">
      <c r="A12805" s="694" t="s">
        <v>15170</v>
      </c>
      <c r="B12805" s="96">
        <v>51101</v>
      </c>
      <c r="C12805" s="96">
        <v>8</v>
      </c>
      <c r="D12805" s="97">
        <v>79578282</v>
      </c>
      <c r="E12805" s="97">
        <v>79632000</v>
      </c>
      <c r="F12805" s="96" t="s">
        <v>2321</v>
      </c>
      <c r="G12805" s="96">
        <v>144</v>
      </c>
      <c r="H12805" s="96">
        <v>0.55018</v>
      </c>
      <c r="I12805" s="810">
        <v>1</v>
      </c>
    </row>
    <row r="12806" spans="1:9" x14ac:dyDescent="0.15">
      <c r="A12806" s="694" t="s">
        <v>15171</v>
      </c>
      <c r="B12806" s="96">
        <v>402778</v>
      </c>
      <c r="C12806" s="96">
        <v>11</v>
      </c>
      <c r="D12806" s="97">
        <v>1753640</v>
      </c>
      <c r="E12806" s="97">
        <v>1771824</v>
      </c>
      <c r="F12806" s="96" t="s">
        <v>2328</v>
      </c>
      <c r="G12806" s="96">
        <v>65</v>
      </c>
      <c r="H12806" s="96">
        <v>0.55020999999999998</v>
      </c>
      <c r="I12806" s="810">
        <v>1</v>
      </c>
    </row>
    <row r="12807" spans="1:9" x14ac:dyDescent="0.15">
      <c r="A12807" s="694" t="s">
        <v>15172</v>
      </c>
      <c r="B12807" s="96">
        <v>9742</v>
      </c>
      <c r="C12807" s="96">
        <v>16</v>
      </c>
      <c r="D12807" s="97">
        <v>1560428</v>
      </c>
      <c r="E12807" s="97">
        <v>1662109</v>
      </c>
      <c r="F12807" s="96" t="s">
        <v>2328</v>
      </c>
      <c r="G12807" s="96">
        <v>385</v>
      </c>
      <c r="H12807" s="96">
        <v>0.55023999999999995</v>
      </c>
      <c r="I12807" s="810">
        <v>1</v>
      </c>
    </row>
    <row r="12808" spans="1:9" x14ac:dyDescent="0.15">
      <c r="A12808" s="694" t="s">
        <v>15173</v>
      </c>
      <c r="B12808" s="96">
        <v>373856</v>
      </c>
      <c r="C12808" s="96">
        <v>22</v>
      </c>
      <c r="D12808" s="97">
        <v>20704868</v>
      </c>
      <c r="E12808" s="97">
        <v>20731544</v>
      </c>
      <c r="F12808" s="96" t="s">
        <v>2328</v>
      </c>
      <c r="G12808" s="96">
        <v>5</v>
      </c>
      <c r="H12808" s="96">
        <v>0.5504</v>
      </c>
      <c r="I12808" s="810">
        <v>1</v>
      </c>
    </row>
    <row r="12809" spans="1:9" x14ac:dyDescent="0.15">
      <c r="A12809" s="694" t="s">
        <v>15174</v>
      </c>
      <c r="B12809" s="96">
        <v>81629</v>
      </c>
      <c r="C12809" s="96">
        <v>1</v>
      </c>
      <c r="D12809" s="97">
        <v>32818365</v>
      </c>
      <c r="E12809" s="97">
        <v>32830098</v>
      </c>
      <c r="F12809" s="96" t="s">
        <v>2321</v>
      </c>
      <c r="G12809" s="96">
        <v>9</v>
      </c>
      <c r="H12809" s="96">
        <v>0.55042999999999997</v>
      </c>
      <c r="I12809" s="810">
        <v>1</v>
      </c>
    </row>
    <row r="12810" spans="1:9" x14ac:dyDescent="0.15">
      <c r="A12810" s="694" t="s">
        <v>15175</v>
      </c>
      <c r="B12810" s="96">
        <v>374969</v>
      </c>
      <c r="C12810" s="96">
        <v>1</v>
      </c>
      <c r="D12810" s="97">
        <v>43272723</v>
      </c>
      <c r="E12810" s="97">
        <v>43283059</v>
      </c>
      <c r="F12810" s="96" t="s">
        <v>2328</v>
      </c>
      <c r="G12810" s="96">
        <v>30</v>
      </c>
      <c r="H12810" s="96">
        <v>0.55047000000000001</v>
      </c>
      <c r="I12810" s="810">
        <v>1</v>
      </c>
    </row>
    <row r="12811" spans="1:9" x14ac:dyDescent="0.15">
      <c r="A12811" s="694" t="s">
        <v>15176</v>
      </c>
      <c r="B12811" s="96">
        <v>30815</v>
      </c>
      <c r="C12811" s="96">
        <v>9</v>
      </c>
      <c r="D12811" s="97">
        <v>130647600</v>
      </c>
      <c r="E12811" s="97">
        <v>130669010</v>
      </c>
      <c r="F12811" s="96" t="s">
        <v>2328</v>
      </c>
      <c r="G12811" s="96">
        <v>50</v>
      </c>
      <c r="H12811" s="96">
        <v>0.55049000000000003</v>
      </c>
      <c r="I12811" s="810">
        <v>1</v>
      </c>
    </row>
    <row r="12812" spans="1:9" x14ac:dyDescent="0.15">
      <c r="A12812" s="694" t="s">
        <v>15177</v>
      </c>
      <c r="B12812" s="96">
        <v>54862</v>
      </c>
      <c r="C12812" s="96">
        <v>19</v>
      </c>
      <c r="D12812" s="97">
        <v>14016956</v>
      </c>
      <c r="E12812" s="97">
        <v>14041693</v>
      </c>
      <c r="F12812" s="96" t="s">
        <v>2321</v>
      </c>
      <c r="G12812" s="96">
        <v>35</v>
      </c>
      <c r="H12812" s="96">
        <v>0.55052999999999996</v>
      </c>
      <c r="I12812" s="810">
        <v>1</v>
      </c>
    </row>
    <row r="12813" spans="1:9" x14ac:dyDescent="0.15">
      <c r="A12813" s="694" t="s">
        <v>15178</v>
      </c>
      <c r="B12813" s="96">
        <v>9392</v>
      </c>
      <c r="C12813" s="96">
        <v>2</v>
      </c>
      <c r="D12813" s="97">
        <v>105865861</v>
      </c>
      <c r="E12813" s="97">
        <v>105946148</v>
      </c>
      <c r="F12813" s="96" t="s">
        <v>2328</v>
      </c>
      <c r="G12813" s="96">
        <v>266</v>
      </c>
      <c r="H12813" s="96">
        <v>0.55052999999999996</v>
      </c>
      <c r="I12813" s="810">
        <v>1</v>
      </c>
    </row>
    <row r="12814" spans="1:9" x14ac:dyDescent="0.15">
      <c r="A12814" s="694" t="s">
        <v>15179</v>
      </c>
      <c r="B12814" s="96">
        <v>130574</v>
      </c>
      <c r="C12814" s="96">
        <v>2</v>
      </c>
      <c r="D12814" s="97">
        <v>150186499</v>
      </c>
      <c r="E12814" s="97">
        <v>150330662</v>
      </c>
      <c r="F12814" s="96" t="s">
        <v>2321</v>
      </c>
      <c r="G12814" s="96">
        <v>362</v>
      </c>
      <c r="H12814" s="96">
        <v>0.55057999999999996</v>
      </c>
      <c r="I12814" s="810">
        <v>1</v>
      </c>
    </row>
    <row r="12815" spans="1:9" x14ac:dyDescent="0.15">
      <c r="A12815" s="694" t="s">
        <v>15180</v>
      </c>
      <c r="B12815" s="96">
        <v>132320</v>
      </c>
      <c r="C12815" s="96">
        <v>4</v>
      </c>
      <c r="D12815" s="97">
        <v>129805148</v>
      </c>
      <c r="E12815" s="97">
        <v>130014764</v>
      </c>
      <c r="F12815" s="96" t="s">
        <v>2328</v>
      </c>
      <c r="G12815" s="96">
        <v>496</v>
      </c>
      <c r="H12815" s="96">
        <v>0.55059999999999998</v>
      </c>
      <c r="I12815" s="810">
        <v>1</v>
      </c>
    </row>
    <row r="12816" spans="1:9" x14ac:dyDescent="0.15">
      <c r="A12816" s="694" t="s">
        <v>15181</v>
      </c>
      <c r="B12816" s="96">
        <v>3702</v>
      </c>
      <c r="C12816" s="96">
        <v>5</v>
      </c>
      <c r="D12816" s="97">
        <v>156607907</v>
      </c>
      <c r="E12816" s="97">
        <v>156682109</v>
      </c>
      <c r="F12816" s="96" t="s">
        <v>2321</v>
      </c>
      <c r="G12816" s="96">
        <v>367</v>
      </c>
      <c r="H12816" s="96">
        <v>0.55066000000000004</v>
      </c>
      <c r="I12816" s="810">
        <v>1</v>
      </c>
    </row>
    <row r="12817" spans="1:9" x14ac:dyDescent="0.15">
      <c r="A12817" s="694" t="s">
        <v>15182</v>
      </c>
      <c r="B12817" s="96">
        <v>26995</v>
      </c>
      <c r="C12817" s="96">
        <v>9</v>
      </c>
      <c r="D12817" s="97">
        <v>131071396</v>
      </c>
      <c r="E12817" s="97">
        <v>131084697</v>
      </c>
      <c r="F12817" s="96" t="s">
        <v>2328</v>
      </c>
      <c r="G12817" s="96">
        <v>21</v>
      </c>
      <c r="H12817" s="96">
        <v>0.55074999999999996</v>
      </c>
      <c r="I12817" s="810">
        <v>1</v>
      </c>
    </row>
    <row r="12818" spans="1:9" x14ac:dyDescent="0.15">
      <c r="A12818" s="694" t="s">
        <v>15183</v>
      </c>
      <c r="B12818" s="96">
        <v>353322</v>
      </c>
      <c r="C12818" s="96">
        <v>4</v>
      </c>
      <c r="D12818" s="97">
        <v>186317840</v>
      </c>
      <c r="E12818" s="97">
        <v>186321529</v>
      </c>
      <c r="F12818" s="96" t="s">
        <v>2321</v>
      </c>
      <c r="G12818" s="96">
        <v>16</v>
      </c>
      <c r="H12818" s="96">
        <v>0.55078000000000005</v>
      </c>
      <c r="I12818" s="810">
        <v>1</v>
      </c>
    </row>
    <row r="12819" spans="1:9" x14ac:dyDescent="0.15">
      <c r="A12819" s="694" t="s">
        <v>15184</v>
      </c>
      <c r="B12819" s="96">
        <v>5511</v>
      </c>
      <c r="C12819" s="96">
        <v>1</v>
      </c>
      <c r="D12819" s="97">
        <v>28157252</v>
      </c>
      <c r="E12819" s="97">
        <v>28178183</v>
      </c>
      <c r="F12819" s="96" t="s">
        <v>2321</v>
      </c>
      <c r="G12819" s="96">
        <v>37</v>
      </c>
      <c r="H12819" s="96">
        <v>0.55079</v>
      </c>
      <c r="I12819" s="810">
        <v>1</v>
      </c>
    </row>
    <row r="12820" spans="1:9" x14ac:dyDescent="0.15">
      <c r="A12820" s="694" t="s">
        <v>15185</v>
      </c>
      <c r="B12820" s="96">
        <v>8630</v>
      </c>
      <c r="C12820" s="96">
        <v>12</v>
      </c>
      <c r="D12820" s="97">
        <v>57146237</v>
      </c>
      <c r="E12820" s="97">
        <v>57181574</v>
      </c>
      <c r="F12820" s="96" t="s">
        <v>2321</v>
      </c>
      <c r="G12820" s="96">
        <v>50</v>
      </c>
      <c r="H12820" s="96">
        <v>0.55081999999999998</v>
      </c>
      <c r="I12820" s="810">
        <v>1</v>
      </c>
    </row>
    <row r="12821" spans="1:9" x14ac:dyDescent="0.15">
      <c r="A12821" s="694" t="s">
        <v>15186</v>
      </c>
      <c r="B12821" s="96">
        <v>101928021</v>
      </c>
      <c r="C12821" s="96">
        <v>17</v>
      </c>
      <c r="D12821" s="97">
        <v>65254815</v>
      </c>
      <c r="E12821" s="97">
        <v>65268185</v>
      </c>
      <c r="F12821" s="96" t="s">
        <v>2321</v>
      </c>
      <c r="G12821" s="96">
        <v>58</v>
      </c>
      <c r="H12821" s="96">
        <v>0.55089999999999995</v>
      </c>
      <c r="I12821" s="810">
        <v>1</v>
      </c>
    </row>
    <row r="12822" spans="1:9" x14ac:dyDescent="0.15">
      <c r="A12822" s="694" t="s">
        <v>15187</v>
      </c>
      <c r="B12822" s="96">
        <v>84286</v>
      </c>
      <c r="C12822" s="96">
        <v>4</v>
      </c>
      <c r="D12822" s="97">
        <v>926175</v>
      </c>
      <c r="E12822" s="97">
        <v>952444</v>
      </c>
      <c r="F12822" s="96" t="s">
        <v>2321</v>
      </c>
      <c r="G12822" s="96">
        <v>88</v>
      </c>
      <c r="H12822" s="96">
        <v>0.55093000000000003</v>
      </c>
      <c r="I12822" s="810">
        <v>1</v>
      </c>
    </row>
    <row r="12823" spans="1:9" x14ac:dyDescent="0.15">
      <c r="A12823" s="694" t="s">
        <v>15188</v>
      </c>
      <c r="B12823" s="96">
        <v>91749</v>
      </c>
      <c r="C12823" s="96">
        <v>6</v>
      </c>
      <c r="D12823" s="97">
        <v>111580482</v>
      </c>
      <c r="E12823" s="97">
        <v>111590263</v>
      </c>
      <c r="F12823" s="96" t="s">
        <v>2321</v>
      </c>
      <c r="G12823" s="96">
        <v>30</v>
      </c>
      <c r="H12823" s="96">
        <v>0.55120000000000002</v>
      </c>
      <c r="I12823" s="810">
        <v>1</v>
      </c>
    </row>
    <row r="12824" spans="1:9" x14ac:dyDescent="0.15">
      <c r="A12824" s="694" t="s">
        <v>15189</v>
      </c>
      <c r="B12824" s="96">
        <v>119692</v>
      </c>
      <c r="C12824" s="96">
        <v>11</v>
      </c>
      <c r="D12824" s="97">
        <v>4869467</v>
      </c>
      <c r="E12824" s="97">
        <v>4870438</v>
      </c>
      <c r="F12824" s="96" t="s">
        <v>2328</v>
      </c>
      <c r="G12824" s="96">
        <v>8</v>
      </c>
      <c r="H12824" s="96">
        <v>0.55130999999999997</v>
      </c>
      <c r="I12824" s="810">
        <v>1</v>
      </c>
    </row>
    <row r="12825" spans="1:9" x14ac:dyDescent="0.15">
      <c r="A12825" s="694" t="s">
        <v>15190</v>
      </c>
      <c r="B12825" s="96">
        <v>11173</v>
      </c>
      <c r="C12825" s="96">
        <v>15</v>
      </c>
      <c r="D12825" s="97">
        <v>79051545</v>
      </c>
      <c r="E12825" s="97">
        <v>79103805</v>
      </c>
      <c r="F12825" s="96" t="s">
        <v>2328</v>
      </c>
      <c r="G12825" s="96">
        <v>151</v>
      </c>
      <c r="H12825" s="96">
        <v>0.55135000000000001</v>
      </c>
      <c r="I12825" s="810">
        <v>1</v>
      </c>
    </row>
    <row r="12826" spans="1:9" x14ac:dyDescent="0.15">
      <c r="A12826" s="694" t="s">
        <v>15191</v>
      </c>
      <c r="B12826" s="96">
        <v>9757</v>
      </c>
      <c r="C12826" s="96">
        <v>19</v>
      </c>
      <c r="D12826" s="97">
        <v>36208921</v>
      </c>
      <c r="E12826" s="97">
        <v>36229781</v>
      </c>
      <c r="F12826" s="96" t="s">
        <v>2321</v>
      </c>
      <c r="G12826" s="96">
        <v>53</v>
      </c>
      <c r="H12826" s="96">
        <v>0.55152999999999996</v>
      </c>
      <c r="I12826" s="810">
        <v>1</v>
      </c>
    </row>
    <row r="12827" spans="1:9" x14ac:dyDescent="0.15">
      <c r="A12827" s="694" t="s">
        <v>15192</v>
      </c>
      <c r="B12827" s="96">
        <v>6847</v>
      </c>
      <c r="C12827" s="96">
        <v>1</v>
      </c>
      <c r="D12827" s="97">
        <v>115397455</v>
      </c>
      <c r="E12827" s="97">
        <v>115537991</v>
      </c>
      <c r="F12827" s="96" t="s">
        <v>2321</v>
      </c>
      <c r="G12827" s="96">
        <v>400</v>
      </c>
      <c r="H12827" s="96">
        <v>0.55157</v>
      </c>
      <c r="I12827" s="810">
        <v>1</v>
      </c>
    </row>
    <row r="12828" spans="1:9" x14ac:dyDescent="0.15">
      <c r="A12828" s="694" t="s">
        <v>15193</v>
      </c>
      <c r="B12828" s="96">
        <v>55244</v>
      </c>
      <c r="C12828" s="96">
        <v>17</v>
      </c>
      <c r="D12828" s="97">
        <v>19437167</v>
      </c>
      <c r="E12828" s="97">
        <v>19482346</v>
      </c>
      <c r="F12828" s="96" t="s">
        <v>2321</v>
      </c>
      <c r="G12828" s="96">
        <v>96</v>
      </c>
      <c r="H12828" s="96">
        <v>0.55162999999999995</v>
      </c>
      <c r="I12828" s="810">
        <v>1</v>
      </c>
    </row>
    <row r="12829" spans="1:9" x14ac:dyDescent="0.15">
      <c r="A12829" s="694" t="s">
        <v>15194</v>
      </c>
      <c r="B12829" s="96">
        <v>28972</v>
      </c>
      <c r="C12829" s="96">
        <v>3</v>
      </c>
      <c r="D12829" s="97">
        <v>52739792</v>
      </c>
      <c r="E12829" s="97">
        <v>52742198</v>
      </c>
      <c r="F12829" s="96" t="s">
        <v>2321</v>
      </c>
      <c r="G12829" s="96">
        <v>7</v>
      </c>
      <c r="H12829" s="96">
        <v>0.55164999999999997</v>
      </c>
      <c r="I12829" s="810">
        <v>1</v>
      </c>
    </row>
    <row r="12830" spans="1:9" x14ac:dyDescent="0.15">
      <c r="A12830" s="694" t="s">
        <v>15195</v>
      </c>
      <c r="B12830" s="96">
        <v>599</v>
      </c>
      <c r="C12830" s="96">
        <v>14</v>
      </c>
      <c r="D12830" s="97">
        <v>23775971</v>
      </c>
      <c r="E12830" s="97">
        <v>23790241</v>
      </c>
      <c r="F12830" s="96" t="s">
        <v>2321</v>
      </c>
      <c r="G12830" s="96">
        <v>30</v>
      </c>
      <c r="H12830" s="96">
        <v>0.55164999999999997</v>
      </c>
      <c r="I12830" s="810">
        <v>1</v>
      </c>
    </row>
    <row r="12831" spans="1:9" x14ac:dyDescent="0.15">
      <c r="A12831" s="694" t="s">
        <v>15196</v>
      </c>
      <c r="B12831" s="96">
        <v>11046</v>
      </c>
      <c r="C12831" s="96">
        <v>9</v>
      </c>
      <c r="D12831" s="97">
        <v>99075719</v>
      </c>
      <c r="E12831" s="97">
        <v>99145992</v>
      </c>
      <c r="F12831" s="96" t="s">
        <v>2328</v>
      </c>
      <c r="G12831" s="96">
        <v>293</v>
      </c>
      <c r="H12831" s="96">
        <v>0.55171000000000003</v>
      </c>
      <c r="I12831" s="810">
        <v>1</v>
      </c>
    </row>
    <row r="12832" spans="1:9" x14ac:dyDescent="0.15">
      <c r="A12832" s="694" t="s">
        <v>15197</v>
      </c>
      <c r="B12832" s="96">
        <v>117166</v>
      </c>
      <c r="C12832" s="96">
        <v>16</v>
      </c>
      <c r="D12832" s="97">
        <v>681012</v>
      </c>
      <c r="E12832" s="97">
        <v>684116</v>
      </c>
      <c r="F12832" s="96" t="s">
        <v>2321</v>
      </c>
      <c r="G12832" s="96">
        <v>8</v>
      </c>
      <c r="H12832" s="96">
        <v>0.55171000000000003</v>
      </c>
      <c r="I12832" s="810">
        <v>1</v>
      </c>
    </row>
    <row r="12833" spans="1:9" x14ac:dyDescent="0.15">
      <c r="A12833" s="694" t="s">
        <v>15198</v>
      </c>
      <c r="B12833" s="96">
        <v>4803</v>
      </c>
      <c r="C12833" s="96">
        <v>1</v>
      </c>
      <c r="D12833" s="97">
        <v>115828537</v>
      </c>
      <c r="E12833" s="97">
        <v>115880857</v>
      </c>
      <c r="F12833" s="96" t="s">
        <v>2328</v>
      </c>
      <c r="G12833" s="96">
        <v>213</v>
      </c>
      <c r="H12833" s="96">
        <v>0.55183000000000004</v>
      </c>
      <c r="I12833" s="810">
        <v>1</v>
      </c>
    </row>
    <row r="12834" spans="1:9" x14ac:dyDescent="0.15">
      <c r="A12834" s="694" t="s">
        <v>15199</v>
      </c>
      <c r="B12834" s="96">
        <v>84331</v>
      </c>
      <c r="C12834" s="96">
        <v>16</v>
      </c>
      <c r="D12834" s="97">
        <v>691849</v>
      </c>
      <c r="E12834" s="97">
        <v>698474</v>
      </c>
      <c r="F12834" s="96" t="s">
        <v>2321</v>
      </c>
      <c r="G12834" s="96">
        <v>9</v>
      </c>
      <c r="H12834" s="96">
        <v>0.55186000000000002</v>
      </c>
      <c r="I12834" s="810">
        <v>1</v>
      </c>
    </row>
    <row r="12835" spans="1:9" x14ac:dyDescent="0.15">
      <c r="A12835" s="694" t="s">
        <v>15200</v>
      </c>
      <c r="B12835" s="96">
        <v>529</v>
      </c>
      <c r="C12835" s="96">
        <v>22</v>
      </c>
      <c r="D12835" s="97">
        <v>18074902</v>
      </c>
      <c r="E12835" s="97">
        <v>18111588</v>
      </c>
      <c r="F12835" s="96" t="s">
        <v>2328</v>
      </c>
      <c r="G12835" s="96">
        <v>191</v>
      </c>
      <c r="H12835" s="96">
        <v>0.55210999999999999</v>
      </c>
      <c r="I12835" s="810">
        <v>1</v>
      </c>
    </row>
    <row r="12836" spans="1:9" x14ac:dyDescent="0.15">
      <c r="A12836" s="694" t="s">
        <v>15201</v>
      </c>
      <c r="B12836" s="96">
        <v>55207</v>
      </c>
      <c r="C12836" s="96">
        <v>3</v>
      </c>
      <c r="D12836" s="97">
        <v>5163930</v>
      </c>
      <c r="E12836" s="97">
        <v>5222601</v>
      </c>
      <c r="F12836" s="96" t="s">
        <v>2321</v>
      </c>
      <c r="G12836" s="96">
        <v>145</v>
      </c>
      <c r="H12836" s="96">
        <v>0.55212000000000006</v>
      </c>
      <c r="I12836" s="810">
        <v>1</v>
      </c>
    </row>
    <row r="12837" spans="1:9" x14ac:dyDescent="0.15">
      <c r="A12837" s="694" t="s">
        <v>2623</v>
      </c>
      <c r="B12837" s="96">
        <v>1008</v>
      </c>
      <c r="C12837" s="96">
        <v>5</v>
      </c>
      <c r="D12837" s="97">
        <v>24487209</v>
      </c>
      <c r="E12837" s="97">
        <v>24645085</v>
      </c>
      <c r="F12837" s="96" t="s">
        <v>2328</v>
      </c>
      <c r="G12837" s="96">
        <v>737</v>
      </c>
      <c r="H12837" s="96">
        <v>0.55213999999999996</v>
      </c>
      <c r="I12837" s="810">
        <v>1</v>
      </c>
    </row>
    <row r="12838" spans="1:9" x14ac:dyDescent="0.15">
      <c r="A12838" s="694" t="s">
        <v>15202</v>
      </c>
      <c r="B12838" s="96">
        <v>51241</v>
      </c>
      <c r="C12838" s="96">
        <v>14</v>
      </c>
      <c r="D12838" s="97">
        <v>70791798</v>
      </c>
      <c r="E12838" s="97">
        <v>70826448</v>
      </c>
      <c r="F12838" s="96" t="s">
        <v>2328</v>
      </c>
      <c r="G12838" s="96">
        <v>126</v>
      </c>
      <c r="H12838" s="96">
        <v>0.55215000000000003</v>
      </c>
      <c r="I12838" s="810">
        <v>1</v>
      </c>
    </row>
    <row r="12839" spans="1:9" x14ac:dyDescent="0.15">
      <c r="A12839" s="694" t="s">
        <v>15203</v>
      </c>
      <c r="B12839" s="96">
        <v>23627</v>
      </c>
      <c r="C12839" s="96">
        <v>20</v>
      </c>
      <c r="D12839" s="97">
        <v>4702556</v>
      </c>
      <c r="E12839" s="97">
        <v>4709106</v>
      </c>
      <c r="F12839" s="96" t="s">
        <v>2321</v>
      </c>
      <c r="G12839" s="96">
        <v>34</v>
      </c>
      <c r="H12839" s="96">
        <v>0.55218999999999996</v>
      </c>
      <c r="I12839" s="810">
        <v>1</v>
      </c>
    </row>
    <row r="12840" spans="1:9" x14ac:dyDescent="0.15">
      <c r="A12840" s="694" t="s">
        <v>15204</v>
      </c>
      <c r="B12840" s="96">
        <v>55028</v>
      </c>
      <c r="C12840" s="96">
        <v>17</v>
      </c>
      <c r="D12840" s="97">
        <v>71228372</v>
      </c>
      <c r="E12840" s="97">
        <v>71245098</v>
      </c>
      <c r="F12840" s="96" t="s">
        <v>2321</v>
      </c>
      <c r="G12840" s="96">
        <v>93</v>
      </c>
      <c r="H12840" s="96">
        <v>0.55220999999999998</v>
      </c>
      <c r="I12840" s="810">
        <v>1</v>
      </c>
    </row>
    <row r="12841" spans="1:9" x14ac:dyDescent="0.15">
      <c r="A12841" s="694" t="s">
        <v>15205</v>
      </c>
      <c r="B12841" s="96">
        <v>3225</v>
      </c>
      <c r="C12841" s="96">
        <v>12</v>
      </c>
      <c r="D12841" s="97">
        <v>54393877</v>
      </c>
      <c r="E12841" s="97">
        <v>54397121</v>
      </c>
      <c r="F12841" s="96" t="s">
        <v>2321</v>
      </c>
      <c r="G12841" s="96">
        <v>7</v>
      </c>
      <c r="H12841" s="96">
        <v>0.55222000000000004</v>
      </c>
      <c r="I12841" s="810">
        <v>1</v>
      </c>
    </row>
    <row r="12842" spans="1:9" x14ac:dyDescent="0.15">
      <c r="A12842" s="694" t="s">
        <v>15206</v>
      </c>
      <c r="B12842" s="96">
        <v>168090</v>
      </c>
      <c r="C12842" s="96">
        <v>6</v>
      </c>
      <c r="D12842" s="97">
        <v>165693153</v>
      </c>
      <c r="E12842" s="97">
        <v>165723111</v>
      </c>
      <c r="F12842" s="96" t="s">
        <v>2328</v>
      </c>
      <c r="G12842" s="96">
        <v>85</v>
      </c>
      <c r="H12842" s="96">
        <v>0.55223</v>
      </c>
      <c r="I12842" s="810">
        <v>1</v>
      </c>
    </row>
    <row r="12843" spans="1:9" x14ac:dyDescent="0.15">
      <c r="A12843" s="694" t="s">
        <v>15207</v>
      </c>
      <c r="B12843" s="96">
        <v>55729</v>
      </c>
      <c r="C12843" s="96">
        <v>12</v>
      </c>
      <c r="D12843" s="97">
        <v>14518566</v>
      </c>
      <c r="E12843" s="97">
        <v>14655864</v>
      </c>
      <c r="F12843" s="96" t="s">
        <v>2321</v>
      </c>
      <c r="G12843" s="96">
        <v>442</v>
      </c>
      <c r="H12843" s="96">
        <v>0.55235000000000001</v>
      </c>
      <c r="I12843" s="810">
        <v>1</v>
      </c>
    </row>
    <row r="12844" spans="1:9" x14ac:dyDescent="0.15">
      <c r="A12844" s="694" t="s">
        <v>15208</v>
      </c>
      <c r="B12844" s="96">
        <v>2037</v>
      </c>
      <c r="C12844" s="96">
        <v>6</v>
      </c>
      <c r="D12844" s="97">
        <v>131160487</v>
      </c>
      <c r="E12844" s="97">
        <v>131384462</v>
      </c>
      <c r="F12844" s="96" t="s">
        <v>2328</v>
      </c>
      <c r="G12844" s="96">
        <v>827</v>
      </c>
      <c r="H12844" s="96">
        <v>0.55254999999999999</v>
      </c>
      <c r="I12844" s="810">
        <v>1</v>
      </c>
    </row>
    <row r="12845" spans="1:9" x14ac:dyDescent="0.15">
      <c r="A12845" s="694" t="s">
        <v>15209</v>
      </c>
      <c r="B12845" s="96">
        <v>643236</v>
      </c>
      <c r="C12845" s="96">
        <v>10</v>
      </c>
      <c r="D12845" s="97">
        <v>45406764</v>
      </c>
      <c r="E12845" s="97">
        <v>45430642</v>
      </c>
      <c r="F12845" s="96" t="s">
        <v>2321</v>
      </c>
      <c r="G12845" s="96">
        <v>87</v>
      </c>
      <c r="H12845" s="96">
        <v>0.55264999999999997</v>
      </c>
      <c r="I12845" s="810">
        <v>1</v>
      </c>
    </row>
    <row r="12846" spans="1:9" x14ac:dyDescent="0.15">
      <c r="A12846" s="694" t="s">
        <v>15210</v>
      </c>
      <c r="B12846" s="96">
        <v>145873</v>
      </c>
      <c r="C12846" s="96">
        <v>15</v>
      </c>
      <c r="D12846" s="97">
        <v>90319589</v>
      </c>
      <c r="E12846" s="97">
        <v>90321985</v>
      </c>
      <c r="F12846" s="96" t="s">
        <v>2321</v>
      </c>
      <c r="G12846" s="96">
        <v>1</v>
      </c>
      <c r="H12846" s="96">
        <v>0.55269999999999997</v>
      </c>
      <c r="I12846" s="810">
        <v>1</v>
      </c>
    </row>
    <row r="12847" spans="1:9" x14ac:dyDescent="0.15">
      <c r="A12847" s="694" t="s">
        <v>1772</v>
      </c>
      <c r="B12847" s="96">
        <v>7247</v>
      </c>
      <c r="C12847" s="96">
        <v>2</v>
      </c>
      <c r="D12847" s="97">
        <v>122513121</v>
      </c>
      <c r="E12847" s="97">
        <v>122525429</v>
      </c>
      <c r="F12847" s="96" t="s">
        <v>2321</v>
      </c>
      <c r="G12847" s="96">
        <v>17</v>
      </c>
      <c r="H12847" s="96">
        <v>0.55278000000000005</v>
      </c>
      <c r="I12847" s="810">
        <v>1</v>
      </c>
    </row>
    <row r="12848" spans="1:9" x14ac:dyDescent="0.15">
      <c r="A12848" s="694" t="s">
        <v>15211</v>
      </c>
      <c r="B12848" s="96">
        <v>7050</v>
      </c>
      <c r="C12848" s="96">
        <v>18</v>
      </c>
      <c r="D12848" s="97">
        <v>3411925</v>
      </c>
      <c r="E12848" s="97">
        <v>3458409</v>
      </c>
      <c r="F12848" s="96" t="s">
        <v>2321</v>
      </c>
      <c r="G12848" s="96">
        <v>115</v>
      </c>
      <c r="H12848" s="96">
        <v>0.55281000000000002</v>
      </c>
      <c r="I12848" s="810">
        <v>1</v>
      </c>
    </row>
    <row r="12849" spans="1:9" x14ac:dyDescent="0.15">
      <c r="A12849" s="694" t="s">
        <v>15212</v>
      </c>
      <c r="B12849" s="96">
        <v>6676</v>
      </c>
      <c r="C12849" s="96">
        <v>20</v>
      </c>
      <c r="D12849" s="97">
        <v>34203776</v>
      </c>
      <c r="E12849" s="97">
        <v>34208967</v>
      </c>
      <c r="F12849" s="96" t="s">
        <v>2321</v>
      </c>
      <c r="G12849" s="96">
        <v>7</v>
      </c>
      <c r="H12849" s="96">
        <v>0.55281999999999998</v>
      </c>
      <c r="I12849" s="810">
        <v>1</v>
      </c>
    </row>
    <row r="12850" spans="1:9" x14ac:dyDescent="0.15">
      <c r="A12850" s="694" t="s">
        <v>15213</v>
      </c>
      <c r="B12850" s="96">
        <v>3820</v>
      </c>
      <c r="C12850" s="96">
        <v>12</v>
      </c>
      <c r="D12850" s="97">
        <v>9747870</v>
      </c>
      <c r="E12850" s="97">
        <v>9760497</v>
      </c>
      <c r="F12850" s="96" t="s">
        <v>2328</v>
      </c>
      <c r="G12850" s="96">
        <v>53</v>
      </c>
      <c r="H12850" s="96">
        <v>0.55320999999999998</v>
      </c>
      <c r="I12850" s="810">
        <v>1</v>
      </c>
    </row>
    <row r="12851" spans="1:9" x14ac:dyDescent="0.15">
      <c r="A12851" s="694" t="s">
        <v>15214</v>
      </c>
      <c r="B12851" s="96">
        <v>8893</v>
      </c>
      <c r="C12851" s="96">
        <v>3</v>
      </c>
      <c r="D12851" s="97">
        <v>183852810</v>
      </c>
      <c r="E12851" s="97">
        <v>183863099</v>
      </c>
      <c r="F12851" s="96" t="s">
        <v>2321</v>
      </c>
      <c r="G12851" s="96">
        <v>24</v>
      </c>
      <c r="H12851" s="96">
        <v>0.55349000000000004</v>
      </c>
      <c r="I12851" s="810">
        <v>1</v>
      </c>
    </row>
    <row r="12852" spans="1:9" x14ac:dyDescent="0.15">
      <c r="A12852" s="694" t="s">
        <v>15215</v>
      </c>
      <c r="B12852" s="96">
        <v>4547</v>
      </c>
      <c r="C12852" s="96">
        <v>4</v>
      </c>
      <c r="D12852" s="97">
        <v>100485240</v>
      </c>
      <c r="E12852" s="97">
        <v>100545154</v>
      </c>
      <c r="F12852" s="96" t="s">
        <v>2321</v>
      </c>
      <c r="G12852" s="96">
        <v>285</v>
      </c>
      <c r="H12852" s="96">
        <v>0.55352000000000001</v>
      </c>
      <c r="I12852" s="810">
        <v>1</v>
      </c>
    </row>
    <row r="12853" spans="1:9" x14ac:dyDescent="0.15">
      <c r="A12853" s="694" t="s">
        <v>15216</v>
      </c>
      <c r="B12853" s="96">
        <v>2950</v>
      </c>
      <c r="C12853" s="96">
        <v>11</v>
      </c>
      <c r="D12853" s="97">
        <v>67351066</v>
      </c>
      <c r="E12853" s="97">
        <v>67354125</v>
      </c>
      <c r="F12853" s="96" t="s">
        <v>2321</v>
      </c>
      <c r="G12853" s="96">
        <v>14</v>
      </c>
      <c r="H12853" s="96">
        <v>0.55364000000000002</v>
      </c>
      <c r="I12853" s="810">
        <v>1</v>
      </c>
    </row>
    <row r="12854" spans="1:9" x14ac:dyDescent="0.15">
      <c r="A12854" s="694" t="s">
        <v>15217</v>
      </c>
      <c r="B12854" s="96">
        <v>29066</v>
      </c>
      <c r="C12854" s="96">
        <v>16</v>
      </c>
      <c r="D12854" s="97">
        <v>11844442</v>
      </c>
      <c r="E12854" s="97">
        <v>11891114</v>
      </c>
      <c r="F12854" s="96" t="s">
        <v>2328</v>
      </c>
      <c r="G12854" s="96">
        <v>128</v>
      </c>
      <c r="H12854" s="96">
        <v>0.55374000000000001</v>
      </c>
      <c r="I12854" s="810">
        <v>1</v>
      </c>
    </row>
    <row r="12855" spans="1:9" x14ac:dyDescent="0.15">
      <c r="A12855" s="694" t="s">
        <v>15218</v>
      </c>
      <c r="B12855" s="96">
        <v>118856</v>
      </c>
      <c r="C12855" s="96">
        <v>10</v>
      </c>
      <c r="D12855" s="97">
        <v>127455022</v>
      </c>
      <c r="E12855" s="97">
        <v>127464390</v>
      </c>
      <c r="F12855" s="96" t="s">
        <v>2328</v>
      </c>
      <c r="G12855" s="96">
        <v>15</v>
      </c>
      <c r="H12855" s="96">
        <v>0.55376999999999998</v>
      </c>
      <c r="I12855" s="810">
        <v>1</v>
      </c>
    </row>
    <row r="12856" spans="1:9" x14ac:dyDescent="0.15">
      <c r="A12856" s="694" t="s">
        <v>15219</v>
      </c>
      <c r="B12856" s="96">
        <v>2934</v>
      </c>
      <c r="C12856" s="96">
        <v>9</v>
      </c>
      <c r="D12856" s="97">
        <v>124030380</v>
      </c>
      <c r="E12856" s="97">
        <v>124095122</v>
      </c>
      <c r="F12856" s="96" t="s">
        <v>2321</v>
      </c>
      <c r="G12856" s="96">
        <v>219</v>
      </c>
      <c r="H12856" s="96">
        <v>0.55391999999999997</v>
      </c>
      <c r="I12856" s="810">
        <v>1</v>
      </c>
    </row>
    <row r="12857" spans="1:9" x14ac:dyDescent="0.15">
      <c r="A12857" s="694" t="s">
        <v>15220</v>
      </c>
      <c r="B12857" s="96">
        <v>374907</v>
      </c>
      <c r="C12857" s="96">
        <v>19</v>
      </c>
      <c r="D12857" s="97">
        <v>41931264</v>
      </c>
      <c r="E12857" s="97">
        <v>41934635</v>
      </c>
      <c r="F12857" s="96" t="s">
        <v>2328</v>
      </c>
      <c r="G12857" s="96">
        <v>8</v>
      </c>
      <c r="H12857" s="96">
        <v>0.55391999999999997</v>
      </c>
      <c r="I12857" s="810">
        <v>1</v>
      </c>
    </row>
    <row r="12858" spans="1:9" x14ac:dyDescent="0.15">
      <c r="A12858" s="694" t="s">
        <v>15221</v>
      </c>
      <c r="B12858" s="96">
        <v>56147</v>
      </c>
      <c r="C12858" s="96">
        <v>5</v>
      </c>
      <c r="D12858" s="97">
        <v>140165876</v>
      </c>
      <c r="E12858" s="97">
        <v>140391929</v>
      </c>
      <c r="F12858" s="96" t="s">
        <v>2321</v>
      </c>
      <c r="G12858" s="96">
        <v>717</v>
      </c>
      <c r="H12858" s="96">
        <v>0.55395000000000005</v>
      </c>
      <c r="I12858" s="810">
        <v>1</v>
      </c>
    </row>
    <row r="12859" spans="1:9" x14ac:dyDescent="0.15">
      <c r="A12859" s="694" t="s">
        <v>15222</v>
      </c>
      <c r="B12859" s="96">
        <v>917</v>
      </c>
      <c r="C12859" s="96">
        <v>11</v>
      </c>
      <c r="D12859" s="97">
        <v>118215032</v>
      </c>
      <c r="E12859" s="97">
        <v>118224497</v>
      </c>
      <c r="F12859" s="96" t="s">
        <v>2321</v>
      </c>
      <c r="G12859" s="96">
        <v>25</v>
      </c>
      <c r="H12859" s="96">
        <v>0.55417000000000005</v>
      </c>
      <c r="I12859" s="810">
        <v>1</v>
      </c>
    </row>
    <row r="12860" spans="1:9" x14ac:dyDescent="0.15">
      <c r="A12860" s="694" t="s">
        <v>15223</v>
      </c>
      <c r="B12860" s="96">
        <v>377047</v>
      </c>
      <c r="C12860" s="96">
        <v>3</v>
      </c>
      <c r="D12860" s="97">
        <v>46783581</v>
      </c>
      <c r="E12860" s="97">
        <v>46790143</v>
      </c>
      <c r="F12860" s="96" t="s">
        <v>2328</v>
      </c>
      <c r="G12860" s="96">
        <v>31</v>
      </c>
      <c r="H12860" s="96">
        <v>0.55422000000000005</v>
      </c>
      <c r="I12860" s="810">
        <v>1</v>
      </c>
    </row>
    <row r="12861" spans="1:9" x14ac:dyDescent="0.15">
      <c r="A12861" s="694" t="s">
        <v>15224</v>
      </c>
      <c r="B12861" s="96">
        <v>23410</v>
      </c>
      <c r="C12861" s="96">
        <v>11</v>
      </c>
      <c r="D12861" s="97">
        <v>215030</v>
      </c>
      <c r="E12861" s="97">
        <v>236362</v>
      </c>
      <c r="F12861" s="96" t="s">
        <v>2328</v>
      </c>
      <c r="G12861" s="96">
        <v>123</v>
      </c>
      <c r="H12861" s="96">
        <v>0.55445</v>
      </c>
      <c r="I12861" s="810">
        <v>1</v>
      </c>
    </row>
    <row r="12862" spans="1:9" x14ac:dyDescent="0.15">
      <c r="A12862" s="694" t="s">
        <v>15225</v>
      </c>
      <c r="B12862" s="96">
        <v>1949</v>
      </c>
      <c r="C12862" s="96">
        <v>17</v>
      </c>
      <c r="D12862" s="97">
        <v>7608520</v>
      </c>
      <c r="E12862" s="97">
        <v>7614693</v>
      </c>
      <c r="F12862" s="96" t="s">
        <v>2321</v>
      </c>
      <c r="G12862" s="96">
        <v>14</v>
      </c>
      <c r="H12862" s="96">
        <v>0.55447000000000002</v>
      </c>
      <c r="I12862" s="810">
        <v>1</v>
      </c>
    </row>
    <row r="12863" spans="1:9" x14ac:dyDescent="0.15">
      <c r="A12863" s="694" t="s">
        <v>15226</v>
      </c>
      <c r="B12863" s="96">
        <v>1133</v>
      </c>
      <c r="C12863" s="96">
        <v>15</v>
      </c>
      <c r="D12863" s="97">
        <v>34260446</v>
      </c>
      <c r="E12863" s="97">
        <v>34357295</v>
      </c>
      <c r="F12863" s="96" t="s">
        <v>2321</v>
      </c>
      <c r="G12863" s="96">
        <v>317</v>
      </c>
      <c r="H12863" s="96">
        <v>0.55449999999999999</v>
      </c>
      <c r="I12863" s="810">
        <v>1</v>
      </c>
    </row>
    <row r="12864" spans="1:9" x14ac:dyDescent="0.15">
      <c r="A12864" s="694" t="s">
        <v>15227</v>
      </c>
      <c r="B12864" s="96">
        <v>390502</v>
      </c>
      <c r="C12864" s="96">
        <v>14</v>
      </c>
      <c r="D12864" s="97">
        <v>94830651</v>
      </c>
      <c r="E12864" s="97">
        <v>94833039</v>
      </c>
      <c r="F12864" s="96" t="s">
        <v>2328</v>
      </c>
      <c r="G12864" s="96">
        <v>12</v>
      </c>
      <c r="H12864" s="96">
        <v>0.55450999999999995</v>
      </c>
      <c r="I12864" s="810">
        <v>1</v>
      </c>
    </row>
    <row r="12865" spans="1:9" x14ac:dyDescent="0.15">
      <c r="A12865" s="694" t="s">
        <v>15228</v>
      </c>
      <c r="B12865" s="96">
        <v>162655</v>
      </c>
      <c r="C12865" s="96">
        <v>18</v>
      </c>
      <c r="D12865" s="97">
        <v>14075989</v>
      </c>
      <c r="E12865" s="97">
        <v>14132489</v>
      </c>
      <c r="F12865" s="96" t="s">
        <v>2328</v>
      </c>
      <c r="G12865" s="96">
        <v>121</v>
      </c>
      <c r="H12865" s="96">
        <v>0.55478000000000005</v>
      </c>
      <c r="I12865" s="810">
        <v>1</v>
      </c>
    </row>
    <row r="12866" spans="1:9" x14ac:dyDescent="0.15">
      <c r="A12866" s="694" t="s">
        <v>15229</v>
      </c>
      <c r="B12866" s="96">
        <v>494514</v>
      </c>
      <c r="C12866" s="96">
        <v>18</v>
      </c>
      <c r="D12866" s="97">
        <v>649620</v>
      </c>
      <c r="E12866" s="97">
        <v>658340</v>
      </c>
      <c r="F12866" s="96" t="s">
        <v>2328</v>
      </c>
      <c r="G12866" s="96">
        <v>32</v>
      </c>
      <c r="H12866" s="96">
        <v>0.55484999999999995</v>
      </c>
      <c r="I12866" s="810">
        <v>1</v>
      </c>
    </row>
    <row r="12867" spans="1:9" x14ac:dyDescent="0.15">
      <c r="A12867" s="694" t="s">
        <v>15230</v>
      </c>
      <c r="B12867" s="96">
        <v>9883</v>
      </c>
      <c r="C12867" s="96">
        <v>7</v>
      </c>
      <c r="D12867" s="97">
        <v>72349906</v>
      </c>
      <c r="E12867" s="97">
        <v>72421979</v>
      </c>
      <c r="F12867" s="96" t="s">
        <v>2321</v>
      </c>
      <c r="G12867" s="96">
        <v>8</v>
      </c>
      <c r="H12867" s="96">
        <v>0.55495000000000005</v>
      </c>
      <c r="I12867" s="810">
        <v>1</v>
      </c>
    </row>
    <row r="12868" spans="1:9" x14ac:dyDescent="0.15">
      <c r="A12868" s="694" t="s">
        <v>15231</v>
      </c>
      <c r="B12868" s="96">
        <v>2700</v>
      </c>
      <c r="C12868" s="96">
        <v>13</v>
      </c>
      <c r="D12868" s="97">
        <v>20712394</v>
      </c>
      <c r="E12868" s="97">
        <v>20735524</v>
      </c>
      <c r="F12868" s="96" t="s">
        <v>2328</v>
      </c>
      <c r="G12868" s="96">
        <v>100</v>
      </c>
      <c r="H12868" s="96">
        <v>0.55508999999999997</v>
      </c>
      <c r="I12868" s="810">
        <v>1</v>
      </c>
    </row>
    <row r="12869" spans="1:9" x14ac:dyDescent="0.15">
      <c r="A12869" s="694" t="s">
        <v>15232</v>
      </c>
      <c r="B12869" s="96">
        <v>114822</v>
      </c>
      <c r="C12869" s="96">
        <v>8</v>
      </c>
      <c r="D12869" s="97">
        <v>144451025</v>
      </c>
      <c r="E12869" s="97">
        <v>144466390</v>
      </c>
      <c r="F12869" s="96" t="s">
        <v>2321</v>
      </c>
      <c r="G12869" s="96">
        <v>49</v>
      </c>
      <c r="H12869" s="96">
        <v>0.55547000000000002</v>
      </c>
      <c r="I12869" s="810">
        <v>1</v>
      </c>
    </row>
    <row r="12870" spans="1:9" x14ac:dyDescent="0.15">
      <c r="A12870" s="694" t="s">
        <v>15233</v>
      </c>
      <c r="B12870" s="96">
        <v>9412</v>
      </c>
      <c r="C12870" s="96">
        <v>12</v>
      </c>
      <c r="D12870" s="97">
        <v>27175455</v>
      </c>
      <c r="E12870" s="97">
        <v>27183606</v>
      </c>
      <c r="F12870" s="96" t="s">
        <v>2321</v>
      </c>
      <c r="G12870" s="96">
        <v>24</v>
      </c>
      <c r="H12870" s="96">
        <v>0.55549999999999999</v>
      </c>
      <c r="I12870" s="810">
        <v>1</v>
      </c>
    </row>
    <row r="12871" spans="1:9" x14ac:dyDescent="0.15">
      <c r="A12871" s="694" t="s">
        <v>15234</v>
      </c>
      <c r="B12871" s="96">
        <v>646625</v>
      </c>
      <c r="C12871" s="96">
        <v>13</v>
      </c>
      <c r="D12871" s="97">
        <v>28552243</v>
      </c>
      <c r="E12871" s="97">
        <v>28562774</v>
      </c>
      <c r="F12871" s="96" t="s">
        <v>2328</v>
      </c>
      <c r="G12871" s="96">
        <v>25</v>
      </c>
      <c r="H12871" s="96">
        <v>0.55554999999999999</v>
      </c>
      <c r="I12871" s="810">
        <v>1</v>
      </c>
    </row>
    <row r="12872" spans="1:9" x14ac:dyDescent="0.15">
      <c r="A12872" s="694" t="s">
        <v>15235</v>
      </c>
      <c r="B12872" s="96">
        <v>7568</v>
      </c>
      <c r="C12872" s="96">
        <v>19</v>
      </c>
      <c r="D12872" s="97">
        <v>12242165</v>
      </c>
      <c r="E12872" s="97">
        <v>12251222</v>
      </c>
      <c r="F12872" s="96" t="s">
        <v>2328</v>
      </c>
      <c r="G12872" s="96">
        <v>23</v>
      </c>
      <c r="H12872" s="96">
        <v>0.55562</v>
      </c>
      <c r="I12872" s="810">
        <v>1</v>
      </c>
    </row>
    <row r="12873" spans="1:9" x14ac:dyDescent="0.15">
      <c r="A12873" s="694" t="s">
        <v>15236</v>
      </c>
      <c r="B12873" s="96">
        <v>3904</v>
      </c>
      <c r="C12873" s="96">
        <v>19</v>
      </c>
      <c r="D12873" s="97">
        <v>55014013</v>
      </c>
      <c r="E12873" s="97">
        <v>55021900</v>
      </c>
      <c r="F12873" s="96" t="s">
        <v>2321</v>
      </c>
      <c r="G12873" s="96">
        <v>42</v>
      </c>
      <c r="H12873" s="96">
        <v>0.55564999999999998</v>
      </c>
      <c r="I12873" s="810">
        <v>1</v>
      </c>
    </row>
    <row r="12874" spans="1:9" x14ac:dyDescent="0.15">
      <c r="A12874" s="694" t="s">
        <v>15237</v>
      </c>
      <c r="B12874" s="96">
        <v>79081</v>
      </c>
      <c r="C12874" s="96">
        <v>11</v>
      </c>
      <c r="D12874" s="97">
        <v>62430289</v>
      </c>
      <c r="E12874" s="97">
        <v>62439241</v>
      </c>
      <c r="F12874" s="96" t="s">
        <v>2328</v>
      </c>
      <c r="G12874" s="96">
        <v>20</v>
      </c>
      <c r="H12874" s="96">
        <v>0.55564999999999998</v>
      </c>
      <c r="I12874" s="810">
        <v>1</v>
      </c>
    </row>
    <row r="12875" spans="1:9" x14ac:dyDescent="0.15">
      <c r="A12875" s="694" t="s">
        <v>15238</v>
      </c>
      <c r="B12875" s="96">
        <v>55268</v>
      </c>
      <c r="C12875" s="96">
        <v>1</v>
      </c>
      <c r="D12875" s="97">
        <v>53361582</v>
      </c>
      <c r="E12875" s="97">
        <v>53392846</v>
      </c>
      <c r="F12875" s="96" t="s">
        <v>2328</v>
      </c>
      <c r="G12875" s="96">
        <v>53</v>
      </c>
      <c r="H12875" s="96">
        <v>0.55589999999999995</v>
      </c>
      <c r="I12875" s="810">
        <v>1</v>
      </c>
    </row>
    <row r="12876" spans="1:9" x14ac:dyDescent="0.15">
      <c r="A12876" s="694" t="s">
        <v>15239</v>
      </c>
      <c r="B12876" s="96">
        <v>11202</v>
      </c>
      <c r="C12876" s="96">
        <v>19</v>
      </c>
      <c r="D12876" s="97">
        <v>51499264</v>
      </c>
      <c r="E12876" s="97">
        <v>51504958</v>
      </c>
      <c r="F12876" s="96" t="s">
        <v>2328</v>
      </c>
      <c r="G12876" s="96">
        <v>33</v>
      </c>
      <c r="H12876" s="96">
        <v>0.55596000000000001</v>
      </c>
      <c r="I12876" s="810">
        <v>1</v>
      </c>
    </row>
    <row r="12877" spans="1:9" x14ac:dyDescent="0.15">
      <c r="A12877" s="694" t="s">
        <v>15240</v>
      </c>
      <c r="B12877" s="96">
        <v>5457</v>
      </c>
      <c r="C12877" s="96">
        <v>13</v>
      </c>
      <c r="D12877" s="97">
        <v>79173227</v>
      </c>
      <c r="E12877" s="97">
        <v>79177695</v>
      </c>
      <c r="F12877" s="96" t="s">
        <v>2328</v>
      </c>
      <c r="G12877" s="96">
        <v>8</v>
      </c>
      <c r="H12877" s="96">
        <v>0.55613999999999997</v>
      </c>
      <c r="I12877" s="810">
        <v>1</v>
      </c>
    </row>
    <row r="12878" spans="1:9" x14ac:dyDescent="0.15">
      <c r="A12878" s="694" t="s">
        <v>15241</v>
      </c>
      <c r="B12878" s="96">
        <v>137797</v>
      </c>
      <c r="C12878" s="96">
        <v>8</v>
      </c>
      <c r="D12878" s="97">
        <v>143831628</v>
      </c>
      <c r="E12878" s="97">
        <v>143833952</v>
      </c>
      <c r="F12878" s="96" t="s">
        <v>2328</v>
      </c>
      <c r="G12878" s="96">
        <v>10</v>
      </c>
      <c r="H12878" s="96">
        <v>0.55622000000000005</v>
      </c>
      <c r="I12878" s="810">
        <v>1</v>
      </c>
    </row>
    <row r="12879" spans="1:9" x14ac:dyDescent="0.15">
      <c r="A12879" s="694" t="s">
        <v>15242</v>
      </c>
      <c r="B12879" s="96">
        <v>3167</v>
      </c>
      <c r="C12879" s="96">
        <v>10</v>
      </c>
      <c r="D12879" s="97">
        <v>124902006</v>
      </c>
      <c r="E12879" s="97">
        <v>124910188</v>
      </c>
      <c r="F12879" s="96" t="s">
        <v>2321</v>
      </c>
      <c r="G12879" s="96">
        <v>12</v>
      </c>
      <c r="H12879" s="96">
        <v>0.55623999999999996</v>
      </c>
      <c r="I12879" s="810">
        <v>1</v>
      </c>
    </row>
    <row r="12880" spans="1:9" x14ac:dyDescent="0.15">
      <c r="A12880" s="694" t="s">
        <v>15243</v>
      </c>
      <c r="B12880" s="96">
        <v>168667</v>
      </c>
      <c r="C12880" s="96">
        <v>7</v>
      </c>
      <c r="D12880" s="97">
        <v>33944523</v>
      </c>
      <c r="E12880" s="97">
        <v>34195484</v>
      </c>
      <c r="F12880" s="96" t="s">
        <v>2321</v>
      </c>
      <c r="G12880" s="96">
        <v>614</v>
      </c>
      <c r="H12880" s="96">
        <v>0.55628</v>
      </c>
      <c r="I12880" s="810">
        <v>1</v>
      </c>
    </row>
    <row r="12881" spans="1:9" x14ac:dyDescent="0.15">
      <c r="A12881" s="694" t="s">
        <v>15244</v>
      </c>
      <c r="B12881" s="96">
        <v>338321</v>
      </c>
      <c r="C12881" s="96">
        <v>19</v>
      </c>
      <c r="D12881" s="97">
        <v>56219798</v>
      </c>
      <c r="E12881" s="97">
        <v>56249768</v>
      </c>
      <c r="F12881" s="96" t="s">
        <v>2328</v>
      </c>
      <c r="G12881" s="96">
        <v>133</v>
      </c>
      <c r="H12881" s="96">
        <v>0.55628999999999995</v>
      </c>
      <c r="I12881" s="810">
        <v>1</v>
      </c>
    </row>
    <row r="12882" spans="1:9" x14ac:dyDescent="0.15">
      <c r="A12882" s="694" t="s">
        <v>15245</v>
      </c>
      <c r="B12882" s="96">
        <v>59</v>
      </c>
      <c r="C12882" s="96">
        <v>10</v>
      </c>
      <c r="D12882" s="97">
        <v>90694831</v>
      </c>
      <c r="E12882" s="97">
        <v>90751147</v>
      </c>
      <c r="F12882" s="96" t="s">
        <v>2328</v>
      </c>
      <c r="G12882" s="96">
        <v>183</v>
      </c>
      <c r="H12882" s="96">
        <v>0.55628999999999995</v>
      </c>
      <c r="I12882" s="810">
        <v>1</v>
      </c>
    </row>
    <row r="12883" spans="1:9" x14ac:dyDescent="0.15">
      <c r="A12883" s="694" t="s">
        <v>1071</v>
      </c>
      <c r="B12883" s="96">
        <v>1977</v>
      </c>
      <c r="C12883" s="96">
        <v>4</v>
      </c>
      <c r="D12883" s="97">
        <v>99799607</v>
      </c>
      <c r="E12883" s="97">
        <v>99851786</v>
      </c>
      <c r="F12883" s="96" t="s">
        <v>2328</v>
      </c>
      <c r="G12883" s="96">
        <v>176</v>
      </c>
      <c r="H12883" s="96">
        <v>0.55630000000000002</v>
      </c>
      <c r="I12883" s="810">
        <v>1</v>
      </c>
    </row>
    <row r="12884" spans="1:9" x14ac:dyDescent="0.15">
      <c r="A12884" s="694" t="s">
        <v>15246</v>
      </c>
      <c r="B12884" s="96">
        <v>27329</v>
      </c>
      <c r="C12884" s="96">
        <v>1</v>
      </c>
      <c r="D12884" s="97">
        <v>63063158</v>
      </c>
      <c r="E12884" s="97">
        <v>63071976</v>
      </c>
      <c r="F12884" s="96" t="s">
        <v>2321</v>
      </c>
      <c r="G12884" s="96">
        <v>9</v>
      </c>
      <c r="H12884" s="96">
        <v>0.55630999999999997</v>
      </c>
      <c r="I12884" s="810">
        <v>1</v>
      </c>
    </row>
    <row r="12885" spans="1:9" x14ac:dyDescent="0.15">
      <c r="A12885" s="694" t="s">
        <v>15247</v>
      </c>
      <c r="B12885" s="96">
        <v>80063</v>
      </c>
      <c r="C12885" s="96">
        <v>16</v>
      </c>
      <c r="D12885" s="97">
        <v>10479912</v>
      </c>
      <c r="E12885" s="97">
        <v>10577495</v>
      </c>
      <c r="F12885" s="96" t="s">
        <v>2321</v>
      </c>
      <c r="G12885" s="96">
        <v>301</v>
      </c>
      <c r="H12885" s="96">
        <v>0.55642000000000003</v>
      </c>
      <c r="I12885" s="810">
        <v>1</v>
      </c>
    </row>
    <row r="12886" spans="1:9" x14ac:dyDescent="0.15">
      <c r="A12886" s="694" t="s">
        <v>15248</v>
      </c>
      <c r="B12886" s="96">
        <v>6297</v>
      </c>
      <c r="C12886" s="96">
        <v>14</v>
      </c>
      <c r="D12886" s="97">
        <v>21989231</v>
      </c>
      <c r="E12886" s="97">
        <v>22005337</v>
      </c>
      <c r="F12886" s="96" t="s">
        <v>2328</v>
      </c>
      <c r="G12886" s="96">
        <v>22</v>
      </c>
      <c r="H12886" s="96">
        <v>0.55652000000000001</v>
      </c>
      <c r="I12886" s="810">
        <v>1</v>
      </c>
    </row>
    <row r="12887" spans="1:9" x14ac:dyDescent="0.15">
      <c r="A12887" s="694" t="s">
        <v>15249</v>
      </c>
      <c r="B12887" s="96">
        <v>1525</v>
      </c>
      <c r="C12887" s="96">
        <v>21</v>
      </c>
      <c r="D12887" s="97">
        <v>18885224</v>
      </c>
      <c r="E12887" s="97">
        <v>18965897</v>
      </c>
      <c r="F12887" s="96" t="s">
        <v>2321</v>
      </c>
      <c r="G12887" s="96">
        <v>285</v>
      </c>
      <c r="H12887" s="96">
        <v>0.55672999999999995</v>
      </c>
      <c r="I12887" s="810">
        <v>1</v>
      </c>
    </row>
    <row r="12888" spans="1:9" x14ac:dyDescent="0.15">
      <c r="A12888" s="694" t="s">
        <v>15250</v>
      </c>
      <c r="B12888" s="96">
        <v>4005</v>
      </c>
      <c r="C12888" s="96">
        <v>11</v>
      </c>
      <c r="D12888" s="97">
        <v>33880122</v>
      </c>
      <c r="E12888" s="97">
        <v>33913836</v>
      </c>
      <c r="F12888" s="96" t="s">
        <v>2328</v>
      </c>
      <c r="G12888" s="96">
        <v>121</v>
      </c>
      <c r="H12888" s="96">
        <v>0.55689</v>
      </c>
      <c r="I12888" s="810">
        <v>1</v>
      </c>
    </row>
    <row r="12889" spans="1:9" x14ac:dyDescent="0.15">
      <c r="A12889" s="694" t="s">
        <v>15251</v>
      </c>
      <c r="B12889" s="96">
        <v>83448</v>
      </c>
      <c r="C12889" s="96">
        <v>12</v>
      </c>
      <c r="D12889" s="97">
        <v>44121828</v>
      </c>
      <c r="E12889" s="97">
        <v>44152620</v>
      </c>
      <c r="F12889" s="96" t="s">
        <v>2328</v>
      </c>
      <c r="G12889" s="96">
        <v>125</v>
      </c>
      <c r="H12889" s="96">
        <v>0.55691999999999997</v>
      </c>
      <c r="I12889" s="810">
        <v>1</v>
      </c>
    </row>
    <row r="12890" spans="1:9" x14ac:dyDescent="0.15">
      <c r="A12890" s="694" t="s">
        <v>15252</v>
      </c>
      <c r="B12890" s="96">
        <v>192668</v>
      </c>
      <c r="C12890" s="96">
        <v>2</v>
      </c>
      <c r="D12890" s="97">
        <v>10196926</v>
      </c>
      <c r="E12890" s="97">
        <v>10220538</v>
      </c>
      <c r="F12890" s="96" t="s">
        <v>2328</v>
      </c>
      <c r="G12890" s="96">
        <v>103</v>
      </c>
      <c r="H12890" s="96">
        <v>0.55693000000000004</v>
      </c>
      <c r="I12890" s="810">
        <v>1</v>
      </c>
    </row>
    <row r="12891" spans="1:9" x14ac:dyDescent="0.15">
      <c r="A12891" s="694" t="s">
        <v>15253</v>
      </c>
      <c r="B12891" s="96">
        <v>54429</v>
      </c>
      <c r="C12891" s="96">
        <v>7</v>
      </c>
      <c r="D12891" s="97">
        <v>141487129</v>
      </c>
      <c r="E12891" s="97">
        <v>141491338</v>
      </c>
      <c r="F12891" s="96" t="s">
        <v>2321</v>
      </c>
      <c r="G12891" s="96">
        <v>17</v>
      </c>
      <c r="H12891" s="96">
        <v>0.55708000000000002</v>
      </c>
      <c r="I12891" s="810">
        <v>1</v>
      </c>
    </row>
    <row r="12892" spans="1:9" x14ac:dyDescent="0.15">
      <c r="A12892" s="694" t="s">
        <v>15254</v>
      </c>
      <c r="B12892" s="96">
        <v>23142</v>
      </c>
      <c r="C12892" s="96">
        <v>4</v>
      </c>
      <c r="D12892" s="97">
        <v>52700010</v>
      </c>
      <c r="E12892" s="97">
        <v>52783003</v>
      </c>
      <c r="F12892" s="96" t="s">
        <v>2321</v>
      </c>
      <c r="G12892" s="96">
        <v>109</v>
      </c>
      <c r="H12892" s="96">
        <v>0.55708999999999997</v>
      </c>
      <c r="I12892" s="810">
        <v>1</v>
      </c>
    </row>
    <row r="12893" spans="1:9" x14ac:dyDescent="0.15">
      <c r="A12893" s="694" t="s">
        <v>15255</v>
      </c>
      <c r="B12893" s="96">
        <v>9491</v>
      </c>
      <c r="C12893" s="96">
        <v>20</v>
      </c>
      <c r="D12893" s="97">
        <v>1093872</v>
      </c>
      <c r="E12893" s="97">
        <v>1149017</v>
      </c>
      <c r="F12893" s="96" t="s">
        <v>2321</v>
      </c>
      <c r="G12893" s="96">
        <v>167</v>
      </c>
      <c r="H12893" s="96">
        <v>0.55715999999999999</v>
      </c>
      <c r="I12893" s="810">
        <v>1</v>
      </c>
    </row>
    <row r="12894" spans="1:9" x14ac:dyDescent="0.15">
      <c r="A12894" s="694" t="s">
        <v>15256</v>
      </c>
      <c r="B12894" s="96">
        <v>7582</v>
      </c>
      <c r="C12894" s="96">
        <v>10</v>
      </c>
      <c r="D12894" s="97">
        <v>43084532</v>
      </c>
      <c r="E12894" s="97">
        <v>43134016</v>
      </c>
      <c r="F12894" s="96" t="s">
        <v>2328</v>
      </c>
      <c r="G12894" s="96">
        <v>188</v>
      </c>
      <c r="H12894" s="96">
        <v>0.55725000000000002</v>
      </c>
      <c r="I12894" s="810">
        <v>1</v>
      </c>
    </row>
    <row r="12895" spans="1:9" x14ac:dyDescent="0.15">
      <c r="A12895" s="694" t="s">
        <v>15257</v>
      </c>
      <c r="B12895" s="96">
        <v>29882</v>
      </c>
      <c r="C12895" s="96">
        <v>9</v>
      </c>
      <c r="D12895" s="97">
        <v>140069236</v>
      </c>
      <c r="E12895" s="97">
        <v>140083057</v>
      </c>
      <c r="F12895" s="96" t="s">
        <v>2328</v>
      </c>
      <c r="G12895" s="96">
        <v>35</v>
      </c>
      <c r="H12895" s="96">
        <v>0.55728</v>
      </c>
      <c r="I12895" s="810">
        <v>1</v>
      </c>
    </row>
    <row r="12896" spans="1:9" x14ac:dyDescent="0.15">
      <c r="A12896" s="694" t="s">
        <v>15258</v>
      </c>
      <c r="B12896" s="96">
        <v>6650</v>
      </c>
      <c r="C12896" s="96">
        <v>16</v>
      </c>
      <c r="D12896" s="97">
        <v>577816</v>
      </c>
      <c r="E12896" s="97">
        <v>604636</v>
      </c>
      <c r="F12896" s="96" t="s">
        <v>2321</v>
      </c>
      <c r="G12896" s="96">
        <v>63</v>
      </c>
      <c r="H12896" s="96">
        <v>0.55733999999999995</v>
      </c>
      <c r="I12896" s="810">
        <v>1</v>
      </c>
    </row>
    <row r="12897" spans="1:9" x14ac:dyDescent="0.15">
      <c r="A12897" s="694" t="s">
        <v>15259</v>
      </c>
      <c r="B12897" s="96">
        <v>51372</v>
      </c>
      <c r="C12897" s="96">
        <v>3</v>
      </c>
      <c r="D12897" s="97">
        <v>48481686</v>
      </c>
      <c r="E12897" s="97">
        <v>48485537</v>
      </c>
      <c r="F12897" s="96" t="s">
        <v>2321</v>
      </c>
      <c r="G12897" s="96">
        <v>12</v>
      </c>
      <c r="H12897" s="96">
        <v>0.55735000000000001</v>
      </c>
      <c r="I12897" s="810">
        <v>1</v>
      </c>
    </row>
    <row r="12898" spans="1:9" x14ac:dyDescent="0.15">
      <c r="A12898" s="694" t="s">
        <v>15260</v>
      </c>
      <c r="B12898" s="96">
        <v>8556</v>
      </c>
      <c r="C12898" s="96">
        <v>1</v>
      </c>
      <c r="D12898" s="97">
        <v>100810598</v>
      </c>
      <c r="E12898" s="97">
        <v>100985833</v>
      </c>
      <c r="F12898" s="96" t="s">
        <v>2321</v>
      </c>
      <c r="G12898" s="96">
        <v>412</v>
      </c>
      <c r="H12898" s="96">
        <v>0.55735000000000001</v>
      </c>
      <c r="I12898" s="810">
        <v>1</v>
      </c>
    </row>
    <row r="12899" spans="1:9" x14ac:dyDescent="0.15">
      <c r="A12899" s="694" t="s">
        <v>15261</v>
      </c>
      <c r="B12899" s="96">
        <v>1457</v>
      </c>
      <c r="C12899" s="96">
        <v>20</v>
      </c>
      <c r="D12899" s="97">
        <v>463338</v>
      </c>
      <c r="E12899" s="97">
        <v>524482</v>
      </c>
      <c r="F12899" s="96" t="s">
        <v>2328</v>
      </c>
      <c r="G12899" s="96">
        <v>154</v>
      </c>
      <c r="H12899" s="96">
        <v>0.55742999999999998</v>
      </c>
      <c r="I12899" s="810">
        <v>1</v>
      </c>
    </row>
    <row r="12900" spans="1:9" x14ac:dyDescent="0.15">
      <c r="A12900" s="694" t="s">
        <v>15262</v>
      </c>
      <c r="B12900" s="96">
        <v>613227</v>
      </c>
      <c r="C12900" s="96">
        <v>12</v>
      </c>
      <c r="D12900" s="97">
        <v>51346200</v>
      </c>
      <c r="E12900" s="97">
        <v>51364668</v>
      </c>
      <c r="F12900" s="96" t="s">
        <v>2321</v>
      </c>
      <c r="G12900" s="96">
        <v>90</v>
      </c>
      <c r="H12900" s="96">
        <v>0.55744000000000005</v>
      </c>
      <c r="I12900" s="810">
        <v>1</v>
      </c>
    </row>
    <row r="12901" spans="1:9" x14ac:dyDescent="0.15">
      <c r="A12901" s="694" t="s">
        <v>15263</v>
      </c>
      <c r="B12901" s="96">
        <v>219954</v>
      </c>
      <c r="C12901" s="96">
        <v>11</v>
      </c>
      <c r="D12901" s="97">
        <v>57885972</v>
      </c>
      <c r="E12901" s="97">
        <v>57886916</v>
      </c>
      <c r="F12901" s="96" t="s">
        <v>2328</v>
      </c>
      <c r="G12901" s="96">
        <v>2</v>
      </c>
      <c r="H12901" s="96">
        <v>0.55754999999999999</v>
      </c>
      <c r="I12901" s="810">
        <v>1</v>
      </c>
    </row>
    <row r="12902" spans="1:9" x14ac:dyDescent="0.15">
      <c r="A12902" s="694" t="s">
        <v>15264</v>
      </c>
      <c r="B12902" s="96">
        <v>5364</v>
      </c>
      <c r="C12902" s="96">
        <v>3</v>
      </c>
      <c r="D12902" s="97">
        <v>48445261</v>
      </c>
      <c r="E12902" s="97">
        <v>48471460</v>
      </c>
      <c r="F12902" s="96" t="s">
        <v>2328</v>
      </c>
      <c r="G12902" s="96">
        <v>43</v>
      </c>
      <c r="H12902" s="96">
        <v>0.55757000000000001</v>
      </c>
      <c r="I12902" s="810">
        <v>1</v>
      </c>
    </row>
    <row r="12903" spans="1:9" x14ac:dyDescent="0.15">
      <c r="A12903" s="694" t="s">
        <v>15265</v>
      </c>
      <c r="B12903" s="96">
        <v>55717</v>
      </c>
      <c r="C12903" s="96">
        <v>10</v>
      </c>
      <c r="D12903" s="97">
        <v>122610687</v>
      </c>
      <c r="E12903" s="97">
        <v>122669038</v>
      </c>
      <c r="F12903" s="96" t="s">
        <v>2321</v>
      </c>
      <c r="G12903" s="96">
        <v>227</v>
      </c>
      <c r="H12903" s="96">
        <v>0.55759000000000003</v>
      </c>
      <c r="I12903" s="810">
        <v>1</v>
      </c>
    </row>
    <row r="12904" spans="1:9" x14ac:dyDescent="0.15">
      <c r="A12904" s="694" t="s">
        <v>15266</v>
      </c>
      <c r="B12904" s="96">
        <v>337</v>
      </c>
      <c r="C12904" s="96">
        <v>11</v>
      </c>
      <c r="D12904" s="97">
        <v>116691418</v>
      </c>
      <c r="E12904" s="97">
        <v>116694011</v>
      </c>
      <c r="F12904" s="96" t="s">
        <v>2328</v>
      </c>
      <c r="G12904" s="96">
        <v>16</v>
      </c>
      <c r="H12904" s="96">
        <v>0.55762</v>
      </c>
      <c r="I12904" s="810">
        <v>1</v>
      </c>
    </row>
    <row r="12905" spans="1:9" x14ac:dyDescent="0.15">
      <c r="A12905" s="694" t="s">
        <v>15267</v>
      </c>
      <c r="B12905" s="96">
        <v>2254</v>
      </c>
      <c r="C12905" s="96">
        <v>13</v>
      </c>
      <c r="D12905" s="97">
        <v>22245215</v>
      </c>
      <c r="E12905" s="97">
        <v>22278640</v>
      </c>
      <c r="F12905" s="96" t="s">
        <v>2321</v>
      </c>
      <c r="G12905" s="96">
        <v>77</v>
      </c>
      <c r="H12905" s="96">
        <v>0.55762999999999996</v>
      </c>
      <c r="I12905" s="810">
        <v>1</v>
      </c>
    </row>
    <row r="12906" spans="1:9" x14ac:dyDescent="0.15">
      <c r="A12906" s="694" t="s">
        <v>15268</v>
      </c>
      <c r="B12906" s="96">
        <v>57122</v>
      </c>
      <c r="C12906" s="96">
        <v>12</v>
      </c>
      <c r="D12906" s="97">
        <v>69080731</v>
      </c>
      <c r="E12906" s="97">
        <v>69136473</v>
      </c>
      <c r="F12906" s="96" t="s">
        <v>2321</v>
      </c>
      <c r="G12906" s="96">
        <v>160</v>
      </c>
      <c r="H12906" s="96">
        <v>0.55767999999999995</v>
      </c>
      <c r="I12906" s="810">
        <v>1</v>
      </c>
    </row>
    <row r="12907" spans="1:9" x14ac:dyDescent="0.15">
      <c r="A12907" s="694" t="s">
        <v>15269</v>
      </c>
      <c r="B12907" s="96">
        <v>51759</v>
      </c>
      <c r="C12907" s="96">
        <v>9</v>
      </c>
      <c r="D12907" s="97">
        <v>132589564</v>
      </c>
      <c r="E12907" s="97">
        <v>132597572</v>
      </c>
      <c r="F12907" s="96" t="s">
        <v>2328</v>
      </c>
      <c r="G12907" s="96">
        <v>49</v>
      </c>
      <c r="H12907" s="96">
        <v>0.55769999999999997</v>
      </c>
      <c r="I12907" s="810">
        <v>1</v>
      </c>
    </row>
    <row r="12908" spans="1:9" x14ac:dyDescent="0.15">
      <c r="A12908" s="694" t="s">
        <v>15270</v>
      </c>
      <c r="B12908" s="96">
        <v>100288323</v>
      </c>
      <c r="C12908" s="96">
        <v>21</v>
      </c>
      <c r="D12908" s="97">
        <v>32090843</v>
      </c>
      <c r="E12908" s="97">
        <v>32091095</v>
      </c>
      <c r="F12908" s="96" t="s">
        <v>2328</v>
      </c>
      <c r="G12908" s="96">
        <v>1</v>
      </c>
      <c r="H12908" s="96">
        <v>0.55789999999999995</v>
      </c>
      <c r="I12908" s="810">
        <v>1</v>
      </c>
    </row>
    <row r="12909" spans="1:9" x14ac:dyDescent="0.15">
      <c r="A12909" s="694" t="s">
        <v>15271</v>
      </c>
      <c r="B12909" s="96">
        <v>6871</v>
      </c>
      <c r="C12909" s="96">
        <v>17</v>
      </c>
      <c r="D12909" s="97">
        <v>35766977</v>
      </c>
      <c r="E12909" s="97">
        <v>35839830</v>
      </c>
      <c r="F12909" s="96" t="s">
        <v>2321</v>
      </c>
      <c r="G12909" s="96">
        <v>219</v>
      </c>
      <c r="H12909" s="96">
        <v>0.55793999999999999</v>
      </c>
      <c r="I12909" s="810">
        <v>1</v>
      </c>
    </row>
    <row r="12910" spans="1:9" x14ac:dyDescent="0.15">
      <c r="A12910" s="694" t="s">
        <v>15272</v>
      </c>
      <c r="B12910" s="96">
        <v>23495</v>
      </c>
      <c r="C12910" s="96">
        <v>17</v>
      </c>
      <c r="D12910" s="97">
        <v>16842398</v>
      </c>
      <c r="E12910" s="97">
        <v>16875432</v>
      </c>
      <c r="F12910" s="96" t="s">
        <v>2328</v>
      </c>
      <c r="G12910" s="96">
        <v>162</v>
      </c>
      <c r="H12910" s="96">
        <v>0.55800000000000005</v>
      </c>
      <c r="I12910" s="810">
        <v>1</v>
      </c>
    </row>
    <row r="12911" spans="1:9" x14ac:dyDescent="0.15">
      <c r="A12911" s="694" t="s">
        <v>15273</v>
      </c>
      <c r="B12911" s="96">
        <v>3843</v>
      </c>
      <c r="C12911" s="96">
        <v>13</v>
      </c>
      <c r="D12911" s="97">
        <v>98605914</v>
      </c>
      <c r="E12911" s="97">
        <v>98676550</v>
      </c>
      <c r="F12911" s="96" t="s">
        <v>2321</v>
      </c>
      <c r="G12911" s="96">
        <v>131</v>
      </c>
      <c r="H12911" s="96">
        <v>0.55810999999999999</v>
      </c>
      <c r="I12911" s="810">
        <v>1</v>
      </c>
    </row>
    <row r="12912" spans="1:9" x14ac:dyDescent="0.15">
      <c r="A12912" s="694" t="s">
        <v>15274</v>
      </c>
      <c r="B12912" s="96">
        <v>3785</v>
      </c>
      <c r="C12912" s="96">
        <v>20</v>
      </c>
      <c r="D12912" s="97">
        <v>62031561</v>
      </c>
      <c r="E12912" s="97">
        <v>62103993</v>
      </c>
      <c r="F12912" s="96" t="s">
        <v>2328</v>
      </c>
      <c r="G12912" s="96">
        <v>330</v>
      </c>
      <c r="H12912" s="96">
        <v>0.55811999999999995</v>
      </c>
      <c r="I12912" s="810">
        <v>1</v>
      </c>
    </row>
    <row r="12913" spans="1:9" x14ac:dyDescent="0.15">
      <c r="A12913" s="694" t="s">
        <v>15275</v>
      </c>
      <c r="B12913" s="96">
        <v>11200</v>
      </c>
      <c r="C12913" s="96">
        <v>22</v>
      </c>
      <c r="D12913" s="97">
        <v>29083731</v>
      </c>
      <c r="E12913" s="97">
        <v>29137822</v>
      </c>
      <c r="F12913" s="96" t="s">
        <v>2328</v>
      </c>
      <c r="G12913" s="96">
        <v>158</v>
      </c>
      <c r="H12913" s="96">
        <v>0.55813000000000001</v>
      </c>
      <c r="I12913" s="810">
        <v>1</v>
      </c>
    </row>
    <row r="12914" spans="1:9" x14ac:dyDescent="0.15">
      <c r="A12914" s="694" t="s">
        <v>15276</v>
      </c>
      <c r="B12914" s="96">
        <v>4701</v>
      </c>
      <c r="C12914" s="96">
        <v>19</v>
      </c>
      <c r="D12914" s="97">
        <v>8373492</v>
      </c>
      <c r="E12914" s="97">
        <v>8386452</v>
      </c>
      <c r="F12914" s="96" t="s">
        <v>2328</v>
      </c>
      <c r="G12914" s="96">
        <v>44</v>
      </c>
      <c r="H12914" s="96">
        <v>0.55813999999999997</v>
      </c>
      <c r="I12914" s="810">
        <v>1</v>
      </c>
    </row>
    <row r="12915" spans="1:9" x14ac:dyDescent="0.15">
      <c r="A12915" s="694" t="s">
        <v>15277</v>
      </c>
      <c r="B12915" s="96">
        <v>10395</v>
      </c>
      <c r="C12915" s="96">
        <v>8</v>
      </c>
      <c r="D12915" s="97">
        <v>12940870</v>
      </c>
      <c r="E12915" s="97">
        <v>13373167</v>
      </c>
      <c r="F12915" s="96" t="s">
        <v>2328</v>
      </c>
      <c r="G12915" s="96">
        <v>2583</v>
      </c>
      <c r="H12915" s="96">
        <v>0.55820999999999998</v>
      </c>
      <c r="I12915" s="810">
        <v>1</v>
      </c>
    </row>
    <row r="12916" spans="1:9" x14ac:dyDescent="0.15">
      <c r="A12916" s="694" t="s">
        <v>15278</v>
      </c>
      <c r="B12916" s="96">
        <v>56964</v>
      </c>
      <c r="C12916" s="96">
        <v>15</v>
      </c>
      <c r="D12916" s="97">
        <v>90234028</v>
      </c>
      <c r="E12916" s="97">
        <v>90286869</v>
      </c>
      <c r="F12916" s="96" t="s">
        <v>2321</v>
      </c>
      <c r="G12916" s="96">
        <v>194</v>
      </c>
      <c r="H12916" s="96">
        <v>0.55847999999999998</v>
      </c>
      <c r="I12916" s="810">
        <v>1</v>
      </c>
    </row>
    <row r="12917" spans="1:9" x14ac:dyDescent="0.15">
      <c r="A12917" s="694" t="s">
        <v>15279</v>
      </c>
      <c r="B12917" s="96">
        <v>56137</v>
      </c>
      <c r="C12917" s="96">
        <v>5</v>
      </c>
      <c r="D12917" s="97">
        <v>140254931</v>
      </c>
      <c r="E12917" s="97">
        <v>140391929</v>
      </c>
      <c r="F12917" s="96" t="s">
        <v>2321</v>
      </c>
      <c r="G12917" s="96">
        <v>466</v>
      </c>
      <c r="H12917" s="96">
        <v>0.55861000000000005</v>
      </c>
      <c r="I12917" s="810">
        <v>1</v>
      </c>
    </row>
    <row r="12918" spans="1:9" x14ac:dyDescent="0.15">
      <c r="A12918" s="694" t="s">
        <v>15280</v>
      </c>
      <c r="B12918" s="96">
        <v>30062</v>
      </c>
      <c r="C12918" s="96">
        <v>18</v>
      </c>
      <c r="D12918" s="97">
        <v>56934267</v>
      </c>
      <c r="E12918" s="97">
        <v>56940625</v>
      </c>
      <c r="F12918" s="96" t="s">
        <v>2328</v>
      </c>
      <c r="G12918" s="96">
        <v>18</v>
      </c>
      <c r="H12918" s="96">
        <v>0.55874000000000001</v>
      </c>
      <c r="I12918" s="810">
        <v>1</v>
      </c>
    </row>
    <row r="12919" spans="1:9" x14ac:dyDescent="0.15">
      <c r="A12919" s="694" t="s">
        <v>15281</v>
      </c>
      <c r="B12919" s="96">
        <v>9880</v>
      </c>
      <c r="C12919" s="96">
        <v>12</v>
      </c>
      <c r="D12919" s="97">
        <v>57392617</v>
      </c>
      <c r="E12919" s="97">
        <v>57400297</v>
      </c>
      <c r="F12919" s="96" t="s">
        <v>2328</v>
      </c>
      <c r="G12919" s="96">
        <v>16</v>
      </c>
      <c r="H12919" s="96">
        <v>0.55878000000000005</v>
      </c>
      <c r="I12919" s="810">
        <v>1</v>
      </c>
    </row>
    <row r="12920" spans="1:9" x14ac:dyDescent="0.15">
      <c r="A12920" s="694" t="s">
        <v>15282</v>
      </c>
      <c r="B12920" s="96">
        <v>23601</v>
      </c>
      <c r="C12920" s="96">
        <v>7</v>
      </c>
      <c r="D12920" s="97">
        <v>141627157</v>
      </c>
      <c r="E12920" s="97">
        <v>141646783</v>
      </c>
      <c r="F12920" s="96" t="s">
        <v>2328</v>
      </c>
      <c r="G12920" s="96">
        <v>68</v>
      </c>
      <c r="H12920" s="96">
        <v>0.55889</v>
      </c>
      <c r="I12920" s="810">
        <v>1</v>
      </c>
    </row>
    <row r="12921" spans="1:9" x14ac:dyDescent="0.15">
      <c r="A12921" s="694" t="s">
        <v>15283</v>
      </c>
      <c r="B12921" s="96">
        <v>5971</v>
      </c>
      <c r="C12921" s="96">
        <v>19</v>
      </c>
      <c r="D12921" s="97">
        <v>45504707</v>
      </c>
      <c r="E12921" s="97">
        <v>45541456</v>
      </c>
      <c r="F12921" s="96" t="s">
        <v>2321</v>
      </c>
      <c r="G12921" s="96">
        <v>47</v>
      </c>
      <c r="H12921" s="96">
        <v>0.55900000000000005</v>
      </c>
      <c r="I12921" s="810">
        <v>1</v>
      </c>
    </row>
    <row r="12922" spans="1:9" x14ac:dyDescent="0.15">
      <c r="A12922" s="694" t="s">
        <v>15284</v>
      </c>
      <c r="B12922" s="96">
        <v>5051</v>
      </c>
      <c r="C12922" s="96">
        <v>1</v>
      </c>
      <c r="D12922" s="97">
        <v>26286258</v>
      </c>
      <c r="E12922" s="97">
        <v>26326366</v>
      </c>
      <c r="F12922" s="96" t="s">
        <v>2328</v>
      </c>
      <c r="G12922" s="96">
        <v>97</v>
      </c>
      <c r="H12922" s="96">
        <v>0.55916999999999994</v>
      </c>
      <c r="I12922" s="810">
        <v>1</v>
      </c>
    </row>
    <row r="12923" spans="1:9" x14ac:dyDescent="0.15">
      <c r="A12923" s="694" t="s">
        <v>15285</v>
      </c>
      <c r="B12923" s="96">
        <v>101928638</v>
      </c>
      <c r="C12923" s="96">
        <v>9</v>
      </c>
      <c r="D12923" s="97">
        <v>139863796</v>
      </c>
      <c r="E12923" s="97">
        <v>139867332</v>
      </c>
      <c r="F12923" s="96" t="s">
        <v>2321</v>
      </c>
      <c r="G12923" s="96">
        <v>18</v>
      </c>
      <c r="H12923" s="96">
        <v>0.55918000000000001</v>
      </c>
      <c r="I12923" s="810">
        <v>1</v>
      </c>
    </row>
    <row r="12924" spans="1:9" x14ac:dyDescent="0.15">
      <c r="A12924" s="694" t="s">
        <v>15286</v>
      </c>
      <c r="B12924" s="96">
        <v>56834</v>
      </c>
      <c r="C12924" s="96">
        <v>11</v>
      </c>
      <c r="D12924" s="97">
        <v>64051781</v>
      </c>
      <c r="E12924" s="97">
        <v>64056972</v>
      </c>
      <c r="F12924" s="96" t="s">
        <v>2321</v>
      </c>
      <c r="G12924" s="96">
        <v>9</v>
      </c>
      <c r="H12924" s="96">
        <v>0.55920000000000003</v>
      </c>
      <c r="I12924" s="810">
        <v>1</v>
      </c>
    </row>
    <row r="12925" spans="1:9" x14ac:dyDescent="0.15">
      <c r="A12925" s="694" t="s">
        <v>15287</v>
      </c>
      <c r="B12925" s="96">
        <v>440515</v>
      </c>
      <c r="C12925" s="96">
        <v>19</v>
      </c>
      <c r="D12925" s="97">
        <v>19896648</v>
      </c>
      <c r="E12925" s="97">
        <v>19932560</v>
      </c>
      <c r="F12925" s="96" t="s">
        <v>2328</v>
      </c>
      <c r="G12925" s="96">
        <v>115</v>
      </c>
      <c r="H12925" s="96">
        <v>0.55922000000000005</v>
      </c>
      <c r="I12925" s="810">
        <v>1</v>
      </c>
    </row>
    <row r="12926" spans="1:9" x14ac:dyDescent="0.15">
      <c r="A12926" s="694" t="s">
        <v>15288</v>
      </c>
      <c r="B12926" s="96">
        <v>51136</v>
      </c>
      <c r="C12926" s="96">
        <v>17</v>
      </c>
      <c r="D12926" s="97">
        <v>58029723</v>
      </c>
      <c r="E12926" s="97">
        <v>58042117</v>
      </c>
      <c r="F12926" s="96" t="s">
        <v>2328</v>
      </c>
      <c r="G12926" s="96">
        <v>23</v>
      </c>
      <c r="H12926" s="96">
        <v>0.55942000000000003</v>
      </c>
      <c r="I12926" s="810">
        <v>1</v>
      </c>
    </row>
    <row r="12927" spans="1:9" x14ac:dyDescent="0.15">
      <c r="A12927" s="694" t="s">
        <v>15289</v>
      </c>
      <c r="B12927" s="96">
        <v>25788</v>
      </c>
      <c r="C12927" s="96">
        <v>8</v>
      </c>
      <c r="D12927" s="97">
        <v>95384188</v>
      </c>
      <c r="E12927" s="97">
        <v>95487343</v>
      </c>
      <c r="F12927" s="96" t="s">
        <v>2328</v>
      </c>
      <c r="G12927" s="96">
        <v>376</v>
      </c>
      <c r="H12927" s="96">
        <v>0.55947999999999998</v>
      </c>
      <c r="I12927" s="810">
        <v>1</v>
      </c>
    </row>
    <row r="12928" spans="1:9" x14ac:dyDescent="0.15">
      <c r="A12928" s="694" t="s">
        <v>15290</v>
      </c>
      <c r="B12928" s="96">
        <v>1656</v>
      </c>
      <c r="C12928" s="96">
        <v>11</v>
      </c>
      <c r="D12928" s="97">
        <v>118618472</v>
      </c>
      <c r="E12928" s="97">
        <v>118661972</v>
      </c>
      <c r="F12928" s="96" t="s">
        <v>2328</v>
      </c>
      <c r="G12928" s="96">
        <v>109</v>
      </c>
      <c r="H12928" s="96">
        <v>0.55964000000000003</v>
      </c>
      <c r="I12928" s="810">
        <v>1</v>
      </c>
    </row>
    <row r="12929" spans="1:9" x14ac:dyDescent="0.15">
      <c r="A12929" s="694" t="s">
        <v>15291</v>
      </c>
      <c r="B12929" s="96">
        <v>91156</v>
      </c>
      <c r="C12929" s="96">
        <v>1</v>
      </c>
      <c r="D12929" s="97">
        <v>201159952</v>
      </c>
      <c r="E12929" s="97">
        <v>201198080</v>
      </c>
      <c r="F12929" s="96" t="s">
        <v>2321</v>
      </c>
      <c r="G12929" s="96">
        <v>161</v>
      </c>
      <c r="H12929" s="96">
        <v>0.55967</v>
      </c>
      <c r="I12929" s="810">
        <v>1</v>
      </c>
    </row>
    <row r="12930" spans="1:9" x14ac:dyDescent="0.15">
      <c r="A12930" s="694" t="s">
        <v>15292</v>
      </c>
      <c r="B12930" s="96">
        <v>54455</v>
      </c>
      <c r="C12930" s="96">
        <v>1</v>
      </c>
      <c r="D12930" s="97">
        <v>16573339</v>
      </c>
      <c r="E12930" s="97">
        <v>16678965</v>
      </c>
      <c r="F12930" s="96" t="s">
        <v>2328</v>
      </c>
      <c r="G12930" s="96">
        <v>239</v>
      </c>
      <c r="H12930" s="96">
        <v>0.55972999999999995</v>
      </c>
      <c r="I12930" s="810">
        <v>1</v>
      </c>
    </row>
    <row r="12931" spans="1:9" x14ac:dyDescent="0.15">
      <c r="A12931" s="694" t="s">
        <v>15293</v>
      </c>
      <c r="B12931" s="96">
        <v>3418</v>
      </c>
      <c r="C12931" s="96">
        <v>15</v>
      </c>
      <c r="D12931" s="97">
        <v>90626283</v>
      </c>
      <c r="E12931" s="97">
        <v>90645730</v>
      </c>
      <c r="F12931" s="96" t="s">
        <v>2328</v>
      </c>
      <c r="G12931" s="96">
        <v>59</v>
      </c>
      <c r="H12931" s="96">
        <v>0.55976000000000004</v>
      </c>
      <c r="I12931" s="810">
        <v>1</v>
      </c>
    </row>
    <row r="12932" spans="1:9" x14ac:dyDescent="0.15">
      <c r="A12932" s="694" t="s">
        <v>15294</v>
      </c>
      <c r="B12932" s="96">
        <v>120425</v>
      </c>
      <c r="C12932" s="96">
        <v>11</v>
      </c>
      <c r="D12932" s="97">
        <v>118064442</v>
      </c>
      <c r="E12932" s="97">
        <v>118095809</v>
      </c>
      <c r="F12932" s="96" t="s">
        <v>2328</v>
      </c>
      <c r="G12932" s="96">
        <v>102</v>
      </c>
      <c r="H12932" s="96">
        <v>0.55978000000000006</v>
      </c>
      <c r="I12932" s="810">
        <v>1</v>
      </c>
    </row>
    <row r="12933" spans="1:9" x14ac:dyDescent="0.15">
      <c r="A12933" s="694" t="s">
        <v>15295</v>
      </c>
      <c r="B12933" s="96">
        <v>201501</v>
      </c>
      <c r="C12933" s="96">
        <v>18</v>
      </c>
      <c r="D12933" s="97">
        <v>45553043</v>
      </c>
      <c r="E12933" s="97">
        <v>45935793</v>
      </c>
      <c r="F12933" s="96" t="s">
        <v>2328</v>
      </c>
      <c r="G12933" s="96">
        <v>1628</v>
      </c>
      <c r="H12933" s="96">
        <v>0.55978000000000006</v>
      </c>
      <c r="I12933" s="810">
        <v>1</v>
      </c>
    </row>
    <row r="12934" spans="1:9" x14ac:dyDescent="0.15">
      <c r="A12934" s="694" t="s">
        <v>15296</v>
      </c>
      <c r="B12934" s="96">
        <v>267020</v>
      </c>
      <c r="C12934" s="96">
        <v>22</v>
      </c>
      <c r="D12934" s="97">
        <v>43035809</v>
      </c>
      <c r="E12934" s="97">
        <v>43036607</v>
      </c>
      <c r="F12934" s="96" t="s">
        <v>2328</v>
      </c>
      <c r="G12934" s="96">
        <v>3</v>
      </c>
      <c r="H12934" s="96">
        <v>0.55981000000000003</v>
      </c>
      <c r="I12934" s="810">
        <v>1</v>
      </c>
    </row>
    <row r="12935" spans="1:9" x14ac:dyDescent="0.15">
      <c r="A12935" s="694" t="s">
        <v>15297</v>
      </c>
      <c r="B12935" s="96">
        <v>7025</v>
      </c>
      <c r="C12935" s="96">
        <v>5</v>
      </c>
      <c r="D12935" s="97">
        <v>92919043</v>
      </c>
      <c r="E12935" s="97">
        <v>92930319</v>
      </c>
      <c r="F12935" s="96" t="s">
        <v>2321</v>
      </c>
      <c r="G12935" s="96">
        <v>12</v>
      </c>
      <c r="H12935" s="96">
        <v>0.55981000000000003</v>
      </c>
      <c r="I12935" s="810">
        <v>1</v>
      </c>
    </row>
    <row r="12936" spans="1:9" x14ac:dyDescent="0.15">
      <c r="A12936" s="694" t="s">
        <v>15298</v>
      </c>
      <c r="B12936" s="96">
        <v>2534</v>
      </c>
      <c r="C12936" s="96">
        <v>6</v>
      </c>
      <c r="D12936" s="97">
        <v>111981535</v>
      </c>
      <c r="E12936" s="97">
        <v>112194655</v>
      </c>
      <c r="F12936" s="96" t="s">
        <v>2328</v>
      </c>
      <c r="G12936" s="96">
        <v>757</v>
      </c>
      <c r="H12936" s="96">
        <v>0.55984999999999996</v>
      </c>
      <c r="I12936" s="810">
        <v>1</v>
      </c>
    </row>
    <row r="12937" spans="1:9" x14ac:dyDescent="0.15">
      <c r="A12937" s="694" t="s">
        <v>15299</v>
      </c>
      <c r="B12937" s="96">
        <v>10938</v>
      </c>
      <c r="C12937" s="96">
        <v>11</v>
      </c>
      <c r="D12937" s="97">
        <v>64620206</v>
      </c>
      <c r="E12937" s="97">
        <v>64647181</v>
      </c>
      <c r="F12937" s="96" t="s">
        <v>2328</v>
      </c>
      <c r="G12937" s="96">
        <v>71</v>
      </c>
      <c r="H12937" s="96">
        <v>0.56006999999999996</v>
      </c>
      <c r="I12937" s="810">
        <v>1</v>
      </c>
    </row>
    <row r="12938" spans="1:9" x14ac:dyDescent="0.15">
      <c r="A12938" s="694" t="s">
        <v>15300</v>
      </c>
      <c r="B12938" s="96">
        <v>4296</v>
      </c>
      <c r="C12938" s="96">
        <v>11</v>
      </c>
      <c r="D12938" s="97">
        <v>65365226</v>
      </c>
      <c r="E12938" s="97">
        <v>65381720</v>
      </c>
      <c r="F12938" s="96" t="s">
        <v>2328</v>
      </c>
      <c r="G12938" s="96">
        <v>38</v>
      </c>
      <c r="H12938" s="96">
        <v>0.56013000000000002</v>
      </c>
      <c r="I12938" s="810">
        <v>1</v>
      </c>
    </row>
    <row r="12939" spans="1:9" x14ac:dyDescent="0.15">
      <c r="A12939" s="694" t="s">
        <v>15301</v>
      </c>
      <c r="B12939" s="96">
        <v>2938</v>
      </c>
      <c r="C12939" s="96">
        <v>6</v>
      </c>
      <c r="D12939" s="97">
        <v>52656178</v>
      </c>
      <c r="E12939" s="97">
        <v>52668664</v>
      </c>
      <c r="F12939" s="96" t="s">
        <v>2328</v>
      </c>
      <c r="G12939" s="96">
        <v>31</v>
      </c>
      <c r="H12939" s="96">
        <v>0.56037000000000003</v>
      </c>
      <c r="I12939" s="810">
        <v>1</v>
      </c>
    </row>
    <row r="12940" spans="1:9" x14ac:dyDescent="0.15">
      <c r="A12940" s="694" t="s">
        <v>1688</v>
      </c>
      <c r="B12940" s="96">
        <v>58499</v>
      </c>
      <c r="C12940" s="96">
        <v>9</v>
      </c>
      <c r="D12940" s="97">
        <v>109622469</v>
      </c>
      <c r="E12940" s="97">
        <v>109775525</v>
      </c>
      <c r="F12940" s="96" t="s">
        <v>2321</v>
      </c>
      <c r="G12940" s="96">
        <v>341</v>
      </c>
      <c r="H12940" s="96">
        <v>0.56037999999999999</v>
      </c>
      <c r="I12940" s="810">
        <v>1</v>
      </c>
    </row>
    <row r="12941" spans="1:9" x14ac:dyDescent="0.15">
      <c r="A12941" s="694" t="s">
        <v>15302</v>
      </c>
      <c r="B12941" s="96">
        <v>6510</v>
      </c>
      <c r="C12941" s="96">
        <v>19</v>
      </c>
      <c r="D12941" s="97">
        <v>47263587</v>
      </c>
      <c r="E12941" s="97">
        <v>47292280</v>
      </c>
      <c r="F12941" s="96" t="s">
        <v>2328</v>
      </c>
      <c r="G12941" s="96">
        <v>108</v>
      </c>
      <c r="H12941" s="96">
        <v>0.56037999999999999</v>
      </c>
      <c r="I12941" s="810">
        <v>1</v>
      </c>
    </row>
    <row r="12942" spans="1:9" x14ac:dyDescent="0.15">
      <c r="A12942" s="694" t="s">
        <v>15303</v>
      </c>
      <c r="B12942" s="96">
        <v>3263</v>
      </c>
      <c r="C12942" s="96">
        <v>11</v>
      </c>
      <c r="D12942" s="97">
        <v>6452268</v>
      </c>
      <c r="E12942" s="97">
        <v>6462254</v>
      </c>
      <c r="F12942" s="96" t="s">
        <v>2328</v>
      </c>
      <c r="G12942" s="96">
        <v>22</v>
      </c>
      <c r="H12942" s="96">
        <v>0.56042999999999998</v>
      </c>
      <c r="I12942" s="810">
        <v>1</v>
      </c>
    </row>
    <row r="12943" spans="1:9" x14ac:dyDescent="0.15">
      <c r="A12943" s="694" t="s">
        <v>15304</v>
      </c>
      <c r="B12943" s="96">
        <v>11116</v>
      </c>
      <c r="C12943" s="96">
        <v>6</v>
      </c>
      <c r="D12943" s="97">
        <v>167412805</v>
      </c>
      <c r="E12943" s="97">
        <v>167458064</v>
      </c>
      <c r="F12943" s="96" t="s">
        <v>2321</v>
      </c>
      <c r="G12943" s="96">
        <v>257</v>
      </c>
      <c r="H12943" s="96">
        <v>0.56067999999999996</v>
      </c>
      <c r="I12943" s="810">
        <v>1</v>
      </c>
    </row>
    <row r="12944" spans="1:9" x14ac:dyDescent="0.15">
      <c r="A12944" s="694" t="s">
        <v>15305</v>
      </c>
      <c r="B12944" s="96">
        <v>84439</v>
      </c>
      <c r="C12944" s="96">
        <v>14</v>
      </c>
      <c r="D12944" s="97">
        <v>100111480</v>
      </c>
      <c r="E12944" s="97">
        <v>100143011</v>
      </c>
      <c r="F12944" s="96" t="s">
        <v>2321</v>
      </c>
      <c r="G12944" s="96">
        <v>111</v>
      </c>
      <c r="H12944" s="96">
        <v>0.56077999999999995</v>
      </c>
      <c r="I12944" s="810">
        <v>1</v>
      </c>
    </row>
    <row r="12945" spans="1:9" x14ac:dyDescent="0.15">
      <c r="A12945" s="694" t="s">
        <v>15306</v>
      </c>
      <c r="B12945" s="96">
        <v>10095</v>
      </c>
      <c r="C12945" s="96">
        <v>7</v>
      </c>
      <c r="D12945" s="97">
        <v>98972298</v>
      </c>
      <c r="E12945" s="97">
        <v>99004226</v>
      </c>
      <c r="F12945" s="96" t="s">
        <v>2321</v>
      </c>
      <c r="G12945" s="96">
        <v>68</v>
      </c>
      <c r="H12945" s="96">
        <v>0.56079999999999997</v>
      </c>
      <c r="I12945" s="810">
        <v>1</v>
      </c>
    </row>
    <row r="12946" spans="1:9" x14ac:dyDescent="0.15">
      <c r="A12946" s="694" t="s">
        <v>15307</v>
      </c>
      <c r="B12946" s="96">
        <v>2160</v>
      </c>
      <c r="C12946" s="96">
        <v>4</v>
      </c>
      <c r="D12946" s="97">
        <v>187187099</v>
      </c>
      <c r="E12946" s="97">
        <v>187210835</v>
      </c>
      <c r="F12946" s="96" t="s">
        <v>2321</v>
      </c>
      <c r="G12946" s="96">
        <v>73</v>
      </c>
      <c r="H12946" s="96">
        <v>0.56079999999999997</v>
      </c>
      <c r="I12946" s="810">
        <v>1</v>
      </c>
    </row>
    <row r="12947" spans="1:9" x14ac:dyDescent="0.15">
      <c r="A12947" s="694" t="s">
        <v>15308</v>
      </c>
      <c r="B12947" s="96">
        <v>84726</v>
      </c>
      <c r="C12947" s="96">
        <v>9</v>
      </c>
      <c r="D12947" s="97">
        <v>134305477</v>
      </c>
      <c r="E12947" s="97">
        <v>134375584</v>
      </c>
      <c r="F12947" s="96" t="s">
        <v>2321</v>
      </c>
      <c r="G12947" s="96">
        <v>209</v>
      </c>
      <c r="H12947" s="96">
        <v>0.56094999999999995</v>
      </c>
      <c r="I12947" s="810">
        <v>1</v>
      </c>
    </row>
    <row r="12948" spans="1:9" x14ac:dyDescent="0.15">
      <c r="A12948" s="694" t="s">
        <v>15309</v>
      </c>
      <c r="B12948" s="96">
        <v>80301</v>
      </c>
      <c r="C12948" s="96">
        <v>15</v>
      </c>
      <c r="D12948" s="97">
        <v>65134082</v>
      </c>
      <c r="E12948" s="97">
        <v>65160201</v>
      </c>
      <c r="F12948" s="96" t="s">
        <v>2321</v>
      </c>
      <c r="G12948" s="96">
        <v>84</v>
      </c>
      <c r="H12948" s="96">
        <v>0.56096999999999997</v>
      </c>
      <c r="I12948" s="810">
        <v>1</v>
      </c>
    </row>
    <row r="12949" spans="1:9" x14ac:dyDescent="0.15">
      <c r="A12949" s="694" t="s">
        <v>15310</v>
      </c>
      <c r="B12949" s="96">
        <v>151050</v>
      </c>
      <c r="C12949" s="96">
        <v>2</v>
      </c>
      <c r="D12949" s="97">
        <v>210885435</v>
      </c>
      <c r="E12949" s="97">
        <v>211036068</v>
      </c>
      <c r="F12949" s="96" t="s">
        <v>2328</v>
      </c>
      <c r="G12949" s="96">
        <v>186</v>
      </c>
      <c r="H12949" s="96">
        <v>0.56098999999999999</v>
      </c>
      <c r="I12949" s="810">
        <v>1</v>
      </c>
    </row>
    <row r="12950" spans="1:9" x14ac:dyDescent="0.15">
      <c r="A12950" s="694" t="s">
        <v>15311</v>
      </c>
      <c r="B12950" s="96">
        <v>9092</v>
      </c>
      <c r="C12950" s="96">
        <v>11</v>
      </c>
      <c r="D12950" s="97">
        <v>65729160</v>
      </c>
      <c r="E12950" s="97">
        <v>65747607</v>
      </c>
      <c r="F12950" s="96" t="s">
        <v>2321</v>
      </c>
      <c r="G12950" s="96">
        <v>58</v>
      </c>
      <c r="H12950" s="96">
        <v>0.56098999999999999</v>
      </c>
      <c r="I12950" s="810">
        <v>1</v>
      </c>
    </row>
    <row r="12951" spans="1:9" x14ac:dyDescent="0.15">
      <c r="A12951" s="694" t="s">
        <v>15312</v>
      </c>
      <c r="B12951" s="96">
        <v>8654</v>
      </c>
      <c r="C12951" s="96">
        <v>4</v>
      </c>
      <c r="D12951" s="97">
        <v>120415550</v>
      </c>
      <c r="E12951" s="97">
        <v>120549981</v>
      </c>
      <c r="F12951" s="96" t="s">
        <v>2328</v>
      </c>
      <c r="G12951" s="96">
        <v>409</v>
      </c>
      <c r="H12951" s="96">
        <v>0.56128</v>
      </c>
      <c r="I12951" s="810">
        <v>1</v>
      </c>
    </row>
    <row r="12952" spans="1:9" x14ac:dyDescent="0.15">
      <c r="A12952" s="694" t="s">
        <v>15313</v>
      </c>
      <c r="B12952" s="96">
        <v>283537</v>
      </c>
      <c r="C12952" s="96">
        <v>13</v>
      </c>
      <c r="D12952" s="97">
        <v>29274217</v>
      </c>
      <c r="E12952" s="97">
        <v>29293150</v>
      </c>
      <c r="F12952" s="96" t="s">
        <v>2328</v>
      </c>
      <c r="G12952" s="96">
        <v>39</v>
      </c>
      <c r="H12952" s="96">
        <v>0.56132000000000004</v>
      </c>
      <c r="I12952" s="810">
        <v>1</v>
      </c>
    </row>
    <row r="12953" spans="1:9" x14ac:dyDescent="0.15">
      <c r="A12953" s="694" t="s">
        <v>15314</v>
      </c>
      <c r="B12953" s="96">
        <v>5887</v>
      </c>
      <c r="C12953" s="96">
        <v>9</v>
      </c>
      <c r="D12953" s="97">
        <v>110045517</v>
      </c>
      <c r="E12953" s="97">
        <v>110094475</v>
      </c>
      <c r="F12953" s="96" t="s">
        <v>2321</v>
      </c>
      <c r="G12953" s="96">
        <v>202</v>
      </c>
      <c r="H12953" s="96">
        <v>0.56140999999999996</v>
      </c>
      <c r="I12953" s="810">
        <v>1</v>
      </c>
    </row>
    <row r="12954" spans="1:9" x14ac:dyDescent="0.15">
      <c r="A12954" s="694" t="s">
        <v>15315</v>
      </c>
      <c r="B12954" s="96">
        <v>80071</v>
      </c>
      <c r="C12954" s="96">
        <v>11</v>
      </c>
      <c r="D12954" s="97">
        <v>124824017</v>
      </c>
      <c r="E12954" s="97">
        <v>124911385</v>
      </c>
      <c r="F12954" s="96" t="s">
        <v>2321</v>
      </c>
      <c r="G12954" s="96">
        <v>290</v>
      </c>
      <c r="H12954" s="96">
        <v>0.56144000000000005</v>
      </c>
      <c r="I12954" s="810">
        <v>1</v>
      </c>
    </row>
    <row r="12955" spans="1:9" x14ac:dyDescent="0.15">
      <c r="A12955" s="694" t="s">
        <v>15316</v>
      </c>
      <c r="B12955" s="96">
        <v>10459</v>
      </c>
      <c r="C12955" s="96">
        <v>1</v>
      </c>
      <c r="D12955" s="97">
        <v>11734537</v>
      </c>
      <c r="E12955" s="97">
        <v>11751678</v>
      </c>
      <c r="F12955" s="96" t="s">
        <v>2328</v>
      </c>
      <c r="G12955" s="96">
        <v>59</v>
      </c>
      <c r="H12955" s="96">
        <v>0.56152000000000002</v>
      </c>
      <c r="I12955" s="810">
        <v>1</v>
      </c>
    </row>
    <row r="12956" spans="1:9" x14ac:dyDescent="0.15">
      <c r="A12956" s="694" t="s">
        <v>15317</v>
      </c>
      <c r="B12956" s="96">
        <v>147700</v>
      </c>
      <c r="C12956" s="96">
        <v>19</v>
      </c>
      <c r="D12956" s="97">
        <v>45843998</v>
      </c>
      <c r="E12956" s="97">
        <v>45854864</v>
      </c>
      <c r="F12956" s="96" t="s">
        <v>2321</v>
      </c>
      <c r="G12956" s="96">
        <v>31</v>
      </c>
      <c r="H12956" s="96">
        <v>0.56152999999999997</v>
      </c>
      <c r="I12956" s="810">
        <v>1</v>
      </c>
    </row>
    <row r="12957" spans="1:9" x14ac:dyDescent="0.15">
      <c r="A12957" s="694" t="s">
        <v>15318</v>
      </c>
      <c r="B12957" s="96">
        <v>1413</v>
      </c>
      <c r="C12957" s="96">
        <v>22</v>
      </c>
      <c r="D12957" s="97">
        <v>27017928</v>
      </c>
      <c r="E12957" s="97">
        <v>27026636</v>
      </c>
      <c r="F12957" s="96" t="s">
        <v>2321</v>
      </c>
      <c r="G12957" s="96">
        <v>43</v>
      </c>
      <c r="H12957" s="96">
        <v>0.56169000000000002</v>
      </c>
      <c r="I12957" s="810">
        <v>1</v>
      </c>
    </row>
    <row r="12958" spans="1:9" x14ac:dyDescent="0.15">
      <c r="A12958" s="694" t="s">
        <v>15319</v>
      </c>
      <c r="B12958" s="96">
        <v>6272</v>
      </c>
      <c r="C12958" s="96">
        <v>1</v>
      </c>
      <c r="D12958" s="97">
        <v>109852187</v>
      </c>
      <c r="E12958" s="97">
        <v>109940563</v>
      </c>
      <c r="F12958" s="96" t="s">
        <v>2328</v>
      </c>
      <c r="G12958" s="96">
        <v>163</v>
      </c>
      <c r="H12958" s="96">
        <v>0.56174000000000002</v>
      </c>
      <c r="I12958" s="810">
        <v>1</v>
      </c>
    </row>
    <row r="12959" spans="1:9" x14ac:dyDescent="0.15">
      <c r="A12959" s="694" t="s">
        <v>15320</v>
      </c>
      <c r="B12959" s="96">
        <v>960</v>
      </c>
      <c r="C12959" s="96">
        <v>11</v>
      </c>
      <c r="D12959" s="97">
        <v>35160417</v>
      </c>
      <c r="E12959" s="97">
        <v>35253949</v>
      </c>
      <c r="F12959" s="96" t="s">
        <v>2321</v>
      </c>
      <c r="G12959" s="96">
        <v>387</v>
      </c>
      <c r="H12959" s="96">
        <v>0.56191000000000002</v>
      </c>
      <c r="I12959" s="810">
        <v>1</v>
      </c>
    </row>
    <row r="12960" spans="1:9" x14ac:dyDescent="0.15">
      <c r="A12960" s="694" t="s">
        <v>15321</v>
      </c>
      <c r="B12960" s="96">
        <v>7139</v>
      </c>
      <c r="C12960" s="96">
        <v>1</v>
      </c>
      <c r="D12960" s="97">
        <v>201328136</v>
      </c>
      <c r="E12960" s="97">
        <v>201346836</v>
      </c>
      <c r="F12960" s="96" t="s">
        <v>2328</v>
      </c>
      <c r="G12960" s="96">
        <v>88</v>
      </c>
      <c r="H12960" s="96">
        <v>0.56208999999999998</v>
      </c>
      <c r="I12960" s="810">
        <v>1</v>
      </c>
    </row>
    <row r="12961" spans="1:9" x14ac:dyDescent="0.15">
      <c r="A12961" s="694" t="s">
        <v>15322</v>
      </c>
      <c r="B12961" s="96">
        <v>26150</v>
      </c>
      <c r="C12961" s="96">
        <v>22</v>
      </c>
      <c r="D12961" s="97">
        <v>45809572</v>
      </c>
      <c r="E12961" s="97">
        <v>45828302</v>
      </c>
      <c r="F12961" s="96" t="s">
        <v>2321</v>
      </c>
      <c r="G12961" s="96">
        <v>63</v>
      </c>
      <c r="H12961" s="96">
        <v>0.56211999999999995</v>
      </c>
      <c r="I12961" s="810">
        <v>1</v>
      </c>
    </row>
    <row r="12962" spans="1:9" x14ac:dyDescent="0.15">
      <c r="A12962" s="694" t="s">
        <v>15323</v>
      </c>
      <c r="B12962" s="96">
        <v>55049</v>
      </c>
      <c r="C12962" s="96">
        <v>19</v>
      </c>
      <c r="D12962" s="97">
        <v>18699495</v>
      </c>
      <c r="E12962" s="97">
        <v>18703147</v>
      </c>
      <c r="F12962" s="96" t="s">
        <v>2321</v>
      </c>
      <c r="G12962" s="96">
        <v>11</v>
      </c>
      <c r="H12962" s="96">
        <v>0.56211999999999995</v>
      </c>
      <c r="I12962" s="810">
        <v>1</v>
      </c>
    </row>
    <row r="12963" spans="1:9" x14ac:dyDescent="0.15">
      <c r="A12963" s="694" t="s">
        <v>15324</v>
      </c>
      <c r="B12963" s="96">
        <v>55149</v>
      </c>
      <c r="C12963" s="96">
        <v>10</v>
      </c>
      <c r="D12963" s="97">
        <v>30598730</v>
      </c>
      <c r="E12963" s="97">
        <v>30638267</v>
      </c>
      <c r="F12963" s="96" t="s">
        <v>2328</v>
      </c>
      <c r="G12963" s="96">
        <v>92</v>
      </c>
      <c r="H12963" s="96">
        <v>0.56213000000000002</v>
      </c>
      <c r="I12963" s="810">
        <v>1</v>
      </c>
    </row>
    <row r="12964" spans="1:9" x14ac:dyDescent="0.15">
      <c r="A12964" s="694" t="s">
        <v>15325</v>
      </c>
      <c r="B12964" s="96">
        <v>4001</v>
      </c>
      <c r="C12964" s="96">
        <v>5</v>
      </c>
      <c r="D12964" s="97">
        <v>126112315</v>
      </c>
      <c r="E12964" s="97">
        <v>126172712</v>
      </c>
      <c r="F12964" s="96" t="s">
        <v>2321</v>
      </c>
      <c r="G12964" s="96">
        <v>208</v>
      </c>
      <c r="H12964" s="96">
        <v>0.56228</v>
      </c>
      <c r="I12964" s="810">
        <v>1</v>
      </c>
    </row>
    <row r="12965" spans="1:9" x14ac:dyDescent="0.15">
      <c r="A12965" s="694" t="s">
        <v>15326</v>
      </c>
      <c r="B12965" s="96">
        <v>8678</v>
      </c>
      <c r="C12965" s="96">
        <v>17</v>
      </c>
      <c r="D12965" s="97">
        <v>40962150</v>
      </c>
      <c r="E12965" s="97">
        <v>40976310</v>
      </c>
      <c r="F12965" s="96" t="s">
        <v>2328</v>
      </c>
      <c r="G12965" s="96">
        <v>13</v>
      </c>
      <c r="H12965" s="96">
        <v>0.56228</v>
      </c>
      <c r="I12965" s="810">
        <v>1</v>
      </c>
    </row>
    <row r="12966" spans="1:9" x14ac:dyDescent="0.15">
      <c r="A12966" s="694" t="s">
        <v>15327</v>
      </c>
      <c r="B12966" s="96">
        <v>3204</v>
      </c>
      <c r="C12966" s="96">
        <v>7</v>
      </c>
      <c r="D12966" s="97">
        <v>27193335</v>
      </c>
      <c r="E12966" s="97">
        <v>27196296</v>
      </c>
      <c r="F12966" s="96" t="s">
        <v>2328</v>
      </c>
      <c r="G12966" s="96">
        <v>12</v>
      </c>
      <c r="H12966" s="96">
        <v>0.56237000000000004</v>
      </c>
      <c r="I12966" s="810">
        <v>1</v>
      </c>
    </row>
    <row r="12967" spans="1:9" x14ac:dyDescent="0.15">
      <c r="A12967" s="694" t="s">
        <v>15328</v>
      </c>
      <c r="B12967" s="96">
        <v>130132</v>
      </c>
      <c r="C12967" s="96">
        <v>2</v>
      </c>
      <c r="D12967" s="97">
        <v>198435524</v>
      </c>
      <c r="E12967" s="97">
        <v>198540774</v>
      </c>
      <c r="F12967" s="96" t="s">
        <v>2328</v>
      </c>
      <c r="G12967" s="96">
        <v>193</v>
      </c>
      <c r="H12967" s="96">
        <v>0.56242000000000003</v>
      </c>
      <c r="I12967" s="810">
        <v>1</v>
      </c>
    </row>
    <row r="12968" spans="1:9" x14ac:dyDescent="0.15">
      <c r="A12968" s="694" t="s">
        <v>15329</v>
      </c>
      <c r="B12968" s="96">
        <v>55259</v>
      </c>
      <c r="C12968" s="96">
        <v>12</v>
      </c>
      <c r="D12968" s="97">
        <v>25261223</v>
      </c>
      <c r="E12968" s="97">
        <v>25348096</v>
      </c>
      <c r="F12968" s="96" t="s">
        <v>2328</v>
      </c>
      <c r="G12968" s="96">
        <v>371</v>
      </c>
      <c r="H12968" s="96">
        <v>0.56242999999999999</v>
      </c>
      <c r="I12968" s="810">
        <v>1</v>
      </c>
    </row>
    <row r="12969" spans="1:9" x14ac:dyDescent="0.15">
      <c r="A12969" s="694" t="s">
        <v>15330</v>
      </c>
      <c r="B12969" s="96">
        <v>10201</v>
      </c>
      <c r="C12969" s="96">
        <v>3</v>
      </c>
      <c r="D12969" s="97">
        <v>48335485</v>
      </c>
      <c r="E12969" s="97">
        <v>48343719</v>
      </c>
      <c r="F12969" s="96" t="s">
        <v>2328</v>
      </c>
      <c r="G12969" s="96">
        <v>25</v>
      </c>
      <c r="H12969" s="96">
        <v>0.56245000000000001</v>
      </c>
      <c r="I12969" s="810">
        <v>1</v>
      </c>
    </row>
    <row r="12970" spans="1:9" x14ac:dyDescent="0.15">
      <c r="A12970" s="694" t="s">
        <v>15331</v>
      </c>
      <c r="B12970" s="96">
        <v>4343</v>
      </c>
      <c r="C12970" s="96">
        <v>1</v>
      </c>
      <c r="D12970" s="97">
        <v>113217048</v>
      </c>
      <c r="E12970" s="97">
        <v>113243368</v>
      </c>
      <c r="F12970" s="96" t="s">
        <v>2321</v>
      </c>
      <c r="G12970" s="96">
        <v>61</v>
      </c>
      <c r="H12970" s="96">
        <v>0.56247000000000003</v>
      </c>
      <c r="I12970" s="810">
        <v>1</v>
      </c>
    </row>
    <row r="12971" spans="1:9" x14ac:dyDescent="0.15">
      <c r="A12971" s="694" t="s">
        <v>15332</v>
      </c>
      <c r="B12971" s="96">
        <v>100288332</v>
      </c>
      <c r="C12971" s="96">
        <v>16</v>
      </c>
      <c r="D12971" s="97">
        <v>15457481</v>
      </c>
      <c r="E12971" s="97">
        <v>15475344</v>
      </c>
      <c r="F12971" s="96" t="s">
        <v>2328</v>
      </c>
      <c r="G12971" s="96">
        <v>1</v>
      </c>
      <c r="H12971" s="96">
        <v>0.5625</v>
      </c>
      <c r="I12971" s="810">
        <v>1</v>
      </c>
    </row>
    <row r="12972" spans="1:9" x14ac:dyDescent="0.15">
      <c r="A12972" s="694" t="s">
        <v>15333</v>
      </c>
      <c r="B12972" s="96">
        <v>1137</v>
      </c>
      <c r="C12972" s="96">
        <v>20</v>
      </c>
      <c r="D12972" s="97">
        <v>61974662</v>
      </c>
      <c r="E12972" s="97">
        <v>62009487</v>
      </c>
      <c r="F12972" s="96" t="s">
        <v>2328</v>
      </c>
      <c r="G12972" s="96">
        <v>220</v>
      </c>
      <c r="H12972" s="96">
        <v>0.56250999999999995</v>
      </c>
      <c r="I12972" s="810">
        <v>1</v>
      </c>
    </row>
    <row r="12973" spans="1:9" x14ac:dyDescent="0.15">
      <c r="A12973" s="694" t="s">
        <v>15334</v>
      </c>
      <c r="B12973" s="96">
        <v>79696</v>
      </c>
      <c r="C12973" s="96">
        <v>14</v>
      </c>
      <c r="D12973" s="97">
        <v>75535935</v>
      </c>
      <c r="E12973" s="97">
        <v>75544799</v>
      </c>
      <c r="F12973" s="96" t="s">
        <v>2321</v>
      </c>
      <c r="G12973" s="96">
        <v>19</v>
      </c>
      <c r="H12973" s="96">
        <v>0.56286000000000003</v>
      </c>
      <c r="I12973" s="810">
        <v>1</v>
      </c>
    </row>
    <row r="12974" spans="1:9" x14ac:dyDescent="0.15">
      <c r="A12974" s="694" t="s">
        <v>15335</v>
      </c>
      <c r="B12974" s="96">
        <v>4878</v>
      </c>
      <c r="C12974" s="96">
        <v>1</v>
      </c>
      <c r="D12974" s="97">
        <v>11905766</v>
      </c>
      <c r="E12974" s="97">
        <v>11907840</v>
      </c>
      <c r="F12974" s="96" t="s">
        <v>2328</v>
      </c>
      <c r="G12974" s="96">
        <v>11</v>
      </c>
      <c r="H12974" s="96">
        <v>0.56293000000000004</v>
      </c>
      <c r="I12974" s="810">
        <v>1</v>
      </c>
    </row>
    <row r="12975" spans="1:9" x14ac:dyDescent="0.15">
      <c r="A12975" s="694" t="s">
        <v>15336</v>
      </c>
      <c r="B12975" s="96">
        <v>55680</v>
      </c>
      <c r="C12975" s="96">
        <v>10</v>
      </c>
      <c r="D12975" s="97">
        <v>70100864</v>
      </c>
      <c r="E12975" s="97">
        <v>70167051</v>
      </c>
      <c r="F12975" s="96" t="s">
        <v>2328</v>
      </c>
      <c r="G12975" s="96">
        <v>154</v>
      </c>
      <c r="H12975" s="96">
        <v>0.56298000000000004</v>
      </c>
      <c r="I12975" s="810">
        <v>1</v>
      </c>
    </row>
    <row r="12976" spans="1:9" x14ac:dyDescent="0.15">
      <c r="A12976" s="694" t="s">
        <v>15337</v>
      </c>
      <c r="B12976" s="96">
        <v>79230</v>
      </c>
      <c r="C12976" s="96">
        <v>19</v>
      </c>
      <c r="D12976" s="97">
        <v>7069471</v>
      </c>
      <c r="E12976" s="97">
        <v>7087979</v>
      </c>
      <c r="F12976" s="96" t="s">
        <v>2321</v>
      </c>
      <c r="G12976" s="96">
        <v>65</v>
      </c>
      <c r="H12976" s="96">
        <v>0.56298000000000004</v>
      </c>
      <c r="I12976" s="810">
        <v>1</v>
      </c>
    </row>
    <row r="12977" spans="1:9" x14ac:dyDescent="0.15">
      <c r="A12977" s="694" t="s">
        <v>15338</v>
      </c>
      <c r="B12977" s="96">
        <v>91801</v>
      </c>
      <c r="C12977" s="96">
        <v>11</v>
      </c>
      <c r="D12977" s="97">
        <v>107373453</v>
      </c>
      <c r="E12977" s="97">
        <v>107436468</v>
      </c>
      <c r="F12977" s="96" t="s">
        <v>2328</v>
      </c>
      <c r="G12977" s="96">
        <v>226</v>
      </c>
      <c r="H12977" s="96">
        <v>0.56308000000000002</v>
      </c>
      <c r="I12977" s="810">
        <v>1</v>
      </c>
    </row>
    <row r="12978" spans="1:9" x14ac:dyDescent="0.15">
      <c r="A12978" s="694" t="s">
        <v>15339</v>
      </c>
      <c r="B12978" s="96">
        <v>101928093</v>
      </c>
      <c r="C12978" s="96">
        <v>5</v>
      </c>
      <c r="D12978" s="97">
        <v>172182656</v>
      </c>
      <c r="E12978" s="97">
        <v>172189558</v>
      </c>
      <c r="F12978" s="96" t="s">
        <v>2321</v>
      </c>
      <c r="G12978" s="96">
        <v>21</v>
      </c>
      <c r="H12978" s="96">
        <v>0.56316999999999995</v>
      </c>
      <c r="I12978" s="810">
        <v>1</v>
      </c>
    </row>
    <row r="12979" spans="1:9" x14ac:dyDescent="0.15">
      <c r="A12979" s="694" t="s">
        <v>15340</v>
      </c>
      <c r="B12979" s="96">
        <v>154</v>
      </c>
      <c r="C12979" s="96">
        <v>5</v>
      </c>
      <c r="D12979" s="97">
        <v>148206156</v>
      </c>
      <c r="E12979" s="97">
        <v>148254628</v>
      </c>
      <c r="F12979" s="96" t="s">
        <v>2321</v>
      </c>
      <c r="G12979" s="96">
        <v>177</v>
      </c>
      <c r="H12979" s="96">
        <v>0.56323000000000001</v>
      </c>
      <c r="I12979" s="810">
        <v>1</v>
      </c>
    </row>
    <row r="12980" spans="1:9" x14ac:dyDescent="0.15">
      <c r="A12980" s="694" t="s">
        <v>15341</v>
      </c>
      <c r="B12980" s="96">
        <v>7182</v>
      </c>
      <c r="C12980" s="96">
        <v>3</v>
      </c>
      <c r="D12980" s="97">
        <v>14989091</v>
      </c>
      <c r="E12980" s="97">
        <v>15090780</v>
      </c>
      <c r="F12980" s="96" t="s">
        <v>2321</v>
      </c>
      <c r="G12980" s="96">
        <v>236</v>
      </c>
      <c r="H12980" s="96">
        <v>0.56323999999999996</v>
      </c>
      <c r="I12980" s="810">
        <v>1</v>
      </c>
    </row>
    <row r="12981" spans="1:9" x14ac:dyDescent="0.15">
      <c r="A12981" s="694" t="s">
        <v>15342</v>
      </c>
      <c r="B12981" s="96">
        <v>220047</v>
      </c>
      <c r="C12981" s="96">
        <v>11</v>
      </c>
      <c r="D12981" s="97">
        <v>85566144</v>
      </c>
      <c r="E12981" s="97">
        <v>85631064</v>
      </c>
      <c r="F12981" s="96" t="s">
        <v>2321</v>
      </c>
      <c r="G12981" s="96">
        <v>259</v>
      </c>
      <c r="H12981" s="96">
        <v>0.56344000000000005</v>
      </c>
      <c r="I12981" s="810">
        <v>1</v>
      </c>
    </row>
    <row r="12982" spans="1:9" x14ac:dyDescent="0.15">
      <c r="A12982" s="694" t="s">
        <v>15343</v>
      </c>
      <c r="B12982" s="96">
        <v>197258</v>
      </c>
      <c r="C12982" s="96">
        <v>16</v>
      </c>
      <c r="D12982" s="97">
        <v>70488498</v>
      </c>
      <c r="E12982" s="97">
        <v>70514177</v>
      </c>
      <c r="F12982" s="96" t="s">
        <v>2321</v>
      </c>
      <c r="G12982" s="96">
        <v>48</v>
      </c>
      <c r="H12982" s="96">
        <v>0.56354000000000004</v>
      </c>
      <c r="I12982" s="810">
        <v>1</v>
      </c>
    </row>
    <row r="12983" spans="1:9" x14ac:dyDescent="0.15">
      <c r="A12983" s="694" t="s">
        <v>15344</v>
      </c>
      <c r="B12983" s="96">
        <v>51421</v>
      </c>
      <c r="C12983" s="96">
        <v>3</v>
      </c>
      <c r="D12983" s="97">
        <v>134074187</v>
      </c>
      <c r="E12983" s="97">
        <v>134094321</v>
      </c>
      <c r="F12983" s="96" t="s">
        <v>2328</v>
      </c>
      <c r="G12983" s="96">
        <v>40</v>
      </c>
      <c r="H12983" s="96">
        <v>0.56361000000000006</v>
      </c>
      <c r="I12983" s="810">
        <v>1</v>
      </c>
    </row>
    <row r="12984" spans="1:9" x14ac:dyDescent="0.15">
      <c r="A12984" s="694" t="s">
        <v>15345</v>
      </c>
      <c r="B12984" s="96">
        <v>126003</v>
      </c>
      <c r="C12984" s="96">
        <v>19</v>
      </c>
      <c r="D12984" s="97">
        <v>7745707</v>
      </c>
      <c r="E12984" s="97">
        <v>7747748</v>
      </c>
      <c r="F12984" s="96" t="s">
        <v>2321</v>
      </c>
      <c r="G12984" s="96">
        <v>5</v>
      </c>
      <c r="H12984" s="96">
        <v>0.56367999999999996</v>
      </c>
      <c r="I12984" s="810">
        <v>1</v>
      </c>
    </row>
    <row r="12985" spans="1:9" x14ac:dyDescent="0.15">
      <c r="A12985" s="694" t="s">
        <v>15346</v>
      </c>
      <c r="B12985" s="96">
        <v>29888</v>
      </c>
      <c r="C12985" s="96">
        <v>19</v>
      </c>
      <c r="D12985" s="97">
        <v>47222768</v>
      </c>
      <c r="E12985" s="97">
        <v>47250251</v>
      </c>
      <c r="F12985" s="96" t="s">
        <v>2328</v>
      </c>
      <c r="G12985" s="96">
        <v>68</v>
      </c>
      <c r="H12985" s="96">
        <v>0.56374000000000002</v>
      </c>
      <c r="I12985" s="810">
        <v>1</v>
      </c>
    </row>
    <row r="12986" spans="1:9" x14ac:dyDescent="0.15">
      <c r="A12986" s="694" t="s">
        <v>15347</v>
      </c>
      <c r="B12986" s="96">
        <v>23513</v>
      </c>
      <c r="C12986" s="96">
        <v>8</v>
      </c>
      <c r="D12986" s="97">
        <v>144873090</v>
      </c>
      <c r="E12986" s="97">
        <v>144897890</v>
      </c>
      <c r="F12986" s="96" t="s">
        <v>2328</v>
      </c>
      <c r="G12986" s="96">
        <v>73</v>
      </c>
      <c r="H12986" s="96">
        <v>0.56384999999999996</v>
      </c>
      <c r="I12986" s="810">
        <v>1</v>
      </c>
    </row>
    <row r="12987" spans="1:9" x14ac:dyDescent="0.15">
      <c r="A12987" s="694" t="s">
        <v>15348</v>
      </c>
      <c r="B12987" s="96">
        <v>125058</v>
      </c>
      <c r="C12987" s="96">
        <v>17</v>
      </c>
      <c r="D12987" s="97">
        <v>77906142</v>
      </c>
      <c r="E12987" s="97">
        <v>78009657</v>
      </c>
      <c r="F12987" s="96" t="s">
        <v>2328</v>
      </c>
      <c r="G12987" s="96">
        <v>347</v>
      </c>
      <c r="H12987" s="96">
        <v>0.56386000000000003</v>
      </c>
      <c r="I12987" s="810">
        <v>1</v>
      </c>
    </row>
    <row r="12988" spans="1:9" x14ac:dyDescent="0.15">
      <c r="A12988" s="694" t="s">
        <v>15349</v>
      </c>
      <c r="B12988" s="96">
        <v>9170</v>
      </c>
      <c r="C12988" s="96">
        <v>19</v>
      </c>
      <c r="D12988" s="97">
        <v>19734464</v>
      </c>
      <c r="E12988" s="97">
        <v>19739039</v>
      </c>
      <c r="F12988" s="96" t="s">
        <v>2328</v>
      </c>
      <c r="G12988" s="96">
        <v>10</v>
      </c>
      <c r="H12988" s="96">
        <v>0.56391000000000002</v>
      </c>
      <c r="I12988" s="810">
        <v>1</v>
      </c>
    </row>
    <row r="12989" spans="1:9" x14ac:dyDescent="0.15">
      <c r="A12989" s="694" t="s">
        <v>15350</v>
      </c>
      <c r="B12989" s="96">
        <v>80342</v>
      </c>
      <c r="C12989" s="96">
        <v>1</v>
      </c>
      <c r="D12989" s="97">
        <v>209929393</v>
      </c>
      <c r="E12989" s="97">
        <v>209955668</v>
      </c>
      <c r="F12989" s="96" t="s">
        <v>2321</v>
      </c>
      <c r="G12989" s="96">
        <v>94</v>
      </c>
      <c r="H12989" s="96">
        <v>0.56391999999999998</v>
      </c>
      <c r="I12989" s="810">
        <v>1</v>
      </c>
    </row>
    <row r="12990" spans="1:9" x14ac:dyDescent="0.15">
      <c r="A12990" s="694" t="s">
        <v>15351</v>
      </c>
      <c r="B12990" s="96">
        <v>339302</v>
      </c>
      <c r="C12990" s="96">
        <v>18</v>
      </c>
      <c r="D12990" s="97">
        <v>56962634</v>
      </c>
      <c r="E12990" s="97">
        <v>56985881</v>
      </c>
      <c r="F12990" s="96" t="s">
        <v>2328</v>
      </c>
      <c r="G12990" s="96">
        <v>83</v>
      </c>
      <c r="H12990" s="96">
        <v>0.56398999999999999</v>
      </c>
      <c r="I12990" s="810">
        <v>1</v>
      </c>
    </row>
    <row r="12991" spans="1:9" x14ac:dyDescent="0.15">
      <c r="A12991" s="694" t="s">
        <v>15352</v>
      </c>
      <c r="B12991" s="96">
        <v>5441</v>
      </c>
      <c r="C12991" s="96">
        <v>11</v>
      </c>
      <c r="D12991" s="97">
        <v>839721</v>
      </c>
      <c r="E12991" s="97">
        <v>842529</v>
      </c>
      <c r="F12991" s="96" t="s">
        <v>2328</v>
      </c>
      <c r="G12991" s="96">
        <v>15</v>
      </c>
      <c r="H12991" s="96">
        <v>0.56403999999999999</v>
      </c>
      <c r="I12991" s="810">
        <v>1</v>
      </c>
    </row>
    <row r="12992" spans="1:9" x14ac:dyDescent="0.15">
      <c r="A12992" s="694" t="s">
        <v>15353</v>
      </c>
      <c r="B12992" s="96">
        <v>51200</v>
      </c>
      <c r="C12992" s="96">
        <v>7</v>
      </c>
      <c r="D12992" s="97">
        <v>129932974</v>
      </c>
      <c r="E12992" s="97">
        <v>129964020</v>
      </c>
      <c r="F12992" s="96" t="s">
        <v>2321</v>
      </c>
      <c r="G12992" s="96">
        <v>103</v>
      </c>
      <c r="H12992" s="96">
        <v>0.56430999999999998</v>
      </c>
      <c r="I12992" s="810">
        <v>1</v>
      </c>
    </row>
    <row r="12993" spans="1:9" x14ac:dyDescent="0.15">
      <c r="A12993" s="694" t="s">
        <v>15354</v>
      </c>
      <c r="B12993" s="96">
        <v>29843</v>
      </c>
      <c r="C12993" s="96">
        <v>12</v>
      </c>
      <c r="D12993" s="97">
        <v>48436681</v>
      </c>
      <c r="E12993" s="97">
        <v>48500091</v>
      </c>
      <c r="F12993" s="96" t="s">
        <v>2328</v>
      </c>
      <c r="G12993" s="96">
        <v>207</v>
      </c>
      <c r="H12993" s="96">
        <v>0.56449000000000005</v>
      </c>
      <c r="I12993" s="810">
        <v>1</v>
      </c>
    </row>
    <row r="12994" spans="1:9" x14ac:dyDescent="0.15">
      <c r="A12994" s="694" t="s">
        <v>15355</v>
      </c>
      <c r="B12994" s="96">
        <v>2791</v>
      </c>
      <c r="C12994" s="96">
        <v>7</v>
      </c>
      <c r="D12994" s="97">
        <v>93551016</v>
      </c>
      <c r="E12994" s="97">
        <v>93555826</v>
      </c>
      <c r="F12994" s="96" t="s">
        <v>2321</v>
      </c>
      <c r="G12994" s="96">
        <v>18</v>
      </c>
      <c r="H12994" s="96">
        <v>0.56452999999999998</v>
      </c>
      <c r="I12994" s="810">
        <v>1</v>
      </c>
    </row>
    <row r="12995" spans="1:9" x14ac:dyDescent="0.15">
      <c r="A12995" s="694" t="s">
        <v>15356</v>
      </c>
      <c r="B12995" s="96">
        <v>144404</v>
      </c>
      <c r="C12995" s="96">
        <v>12</v>
      </c>
      <c r="D12995" s="97">
        <v>122150658</v>
      </c>
      <c r="E12995" s="97">
        <v>122219974</v>
      </c>
      <c r="F12995" s="96" t="s">
        <v>2321</v>
      </c>
      <c r="G12995" s="96">
        <v>198</v>
      </c>
      <c r="H12995" s="96">
        <v>0.56455</v>
      </c>
      <c r="I12995" s="810">
        <v>1</v>
      </c>
    </row>
    <row r="12996" spans="1:9" x14ac:dyDescent="0.15">
      <c r="A12996" s="694" t="s">
        <v>15357</v>
      </c>
      <c r="B12996" s="96">
        <v>55365</v>
      </c>
      <c r="C12996" s="96">
        <v>7</v>
      </c>
      <c r="D12996" s="97">
        <v>150497854</v>
      </c>
      <c r="E12996" s="97">
        <v>150502208</v>
      </c>
      <c r="F12996" s="96" t="s">
        <v>2321</v>
      </c>
      <c r="G12996" s="96">
        <v>33</v>
      </c>
      <c r="H12996" s="96">
        <v>0.56460999999999995</v>
      </c>
      <c r="I12996" s="810">
        <v>1</v>
      </c>
    </row>
    <row r="12997" spans="1:9" x14ac:dyDescent="0.15">
      <c r="A12997" s="694" t="s">
        <v>15358</v>
      </c>
      <c r="B12997" s="96">
        <v>26152</v>
      </c>
      <c r="C12997" s="96">
        <v>20</v>
      </c>
      <c r="D12997" s="97">
        <v>25654744</v>
      </c>
      <c r="E12997" s="97">
        <v>25677515</v>
      </c>
      <c r="F12997" s="96" t="s">
        <v>2328</v>
      </c>
      <c r="G12997" s="96">
        <v>56</v>
      </c>
      <c r="H12997" s="96">
        <v>0.56464999999999999</v>
      </c>
      <c r="I12997" s="810">
        <v>1</v>
      </c>
    </row>
    <row r="12998" spans="1:9" x14ac:dyDescent="0.15">
      <c r="A12998" s="694" t="s">
        <v>15359</v>
      </c>
      <c r="B12998" s="96">
        <v>29894</v>
      </c>
      <c r="C12998" s="96">
        <v>8</v>
      </c>
      <c r="D12998" s="97">
        <v>145618446</v>
      </c>
      <c r="E12998" s="97">
        <v>145634733</v>
      </c>
      <c r="F12998" s="96" t="s">
        <v>2328</v>
      </c>
      <c r="G12998" s="96">
        <v>22</v>
      </c>
      <c r="H12998" s="96">
        <v>0.56464999999999999</v>
      </c>
      <c r="I12998" s="810">
        <v>1</v>
      </c>
    </row>
    <row r="12999" spans="1:9" x14ac:dyDescent="0.15">
      <c r="A12999" s="694" t="s">
        <v>15360</v>
      </c>
      <c r="B12999" s="96">
        <v>55131</v>
      </c>
      <c r="C12999" s="96">
        <v>7</v>
      </c>
      <c r="D12999" s="97">
        <v>127950429</v>
      </c>
      <c r="E12999" s="97">
        <v>127983962</v>
      </c>
      <c r="F12999" s="96" t="s">
        <v>2328</v>
      </c>
      <c r="G12999" s="96">
        <v>75</v>
      </c>
      <c r="H12999" s="96">
        <v>0.56467000000000001</v>
      </c>
      <c r="I12999" s="810">
        <v>1</v>
      </c>
    </row>
    <row r="13000" spans="1:9" x14ac:dyDescent="0.15">
      <c r="A13000" s="694" t="s">
        <v>15361</v>
      </c>
      <c r="B13000" s="96">
        <v>5619</v>
      </c>
      <c r="C13000" s="96">
        <v>16</v>
      </c>
      <c r="D13000" s="97">
        <v>11374693</v>
      </c>
      <c r="E13000" s="97">
        <v>11375192</v>
      </c>
      <c r="F13000" s="96" t="s">
        <v>2328</v>
      </c>
      <c r="G13000" s="96">
        <v>3</v>
      </c>
      <c r="H13000" s="96">
        <v>0.56467000000000001</v>
      </c>
      <c r="I13000" s="810">
        <v>1</v>
      </c>
    </row>
    <row r="13001" spans="1:9" x14ac:dyDescent="0.15">
      <c r="A13001" s="694" t="s">
        <v>15362</v>
      </c>
      <c r="B13001" s="96">
        <v>55214</v>
      </c>
      <c r="C13001" s="96">
        <v>3</v>
      </c>
      <c r="D13001" s="97">
        <v>189674517</v>
      </c>
      <c r="E13001" s="97">
        <v>189840226</v>
      </c>
      <c r="F13001" s="96" t="s">
        <v>2328</v>
      </c>
      <c r="G13001" s="96">
        <v>739</v>
      </c>
      <c r="H13001" s="96">
        <v>0.56467999999999996</v>
      </c>
      <c r="I13001" s="810">
        <v>1</v>
      </c>
    </row>
    <row r="13002" spans="1:9" x14ac:dyDescent="0.15">
      <c r="A13002" s="694" t="s">
        <v>15363</v>
      </c>
      <c r="B13002" s="96">
        <v>6629</v>
      </c>
      <c r="C13002" s="96">
        <v>20</v>
      </c>
      <c r="D13002" s="97">
        <v>16710609</v>
      </c>
      <c r="E13002" s="97">
        <v>16722417</v>
      </c>
      <c r="F13002" s="96" t="s">
        <v>2321</v>
      </c>
      <c r="G13002" s="96">
        <v>44</v>
      </c>
      <c r="H13002" s="96">
        <v>0.56471000000000005</v>
      </c>
      <c r="I13002" s="810">
        <v>1</v>
      </c>
    </row>
    <row r="13003" spans="1:9" x14ac:dyDescent="0.15">
      <c r="A13003" s="694" t="s">
        <v>15364</v>
      </c>
      <c r="B13003" s="96">
        <v>11096</v>
      </c>
      <c r="C13003" s="96">
        <v>21</v>
      </c>
      <c r="D13003" s="97">
        <v>28290231</v>
      </c>
      <c r="E13003" s="97">
        <v>28339439</v>
      </c>
      <c r="F13003" s="96" t="s">
        <v>2328</v>
      </c>
      <c r="G13003" s="96">
        <v>161</v>
      </c>
      <c r="H13003" s="96">
        <v>0.56481000000000003</v>
      </c>
      <c r="I13003" s="810">
        <v>1</v>
      </c>
    </row>
    <row r="13004" spans="1:9" x14ac:dyDescent="0.15">
      <c r="A13004" s="694" t="s">
        <v>15365</v>
      </c>
      <c r="B13004" s="96">
        <v>374395</v>
      </c>
      <c r="C13004" s="96">
        <v>11</v>
      </c>
      <c r="D13004" s="97">
        <v>62554281</v>
      </c>
      <c r="E13004" s="97">
        <v>62557872</v>
      </c>
      <c r="F13004" s="96" t="s">
        <v>2321</v>
      </c>
      <c r="G13004" s="96">
        <v>7</v>
      </c>
      <c r="H13004" s="96">
        <v>0.56486999999999998</v>
      </c>
      <c r="I13004" s="810">
        <v>1</v>
      </c>
    </row>
    <row r="13005" spans="1:9" x14ac:dyDescent="0.15">
      <c r="A13005" s="694" t="s">
        <v>15366</v>
      </c>
      <c r="B13005" s="96">
        <v>54627</v>
      </c>
      <c r="C13005" s="96">
        <v>1</v>
      </c>
      <c r="D13005" s="97">
        <v>232940638</v>
      </c>
      <c r="E13005" s="97">
        <v>232946092</v>
      </c>
      <c r="F13005" s="96" t="s">
        <v>2321</v>
      </c>
      <c r="G13005" s="96">
        <v>12</v>
      </c>
      <c r="H13005" s="96">
        <v>0.56486999999999998</v>
      </c>
      <c r="I13005" s="810">
        <v>1</v>
      </c>
    </row>
    <row r="13006" spans="1:9" x14ac:dyDescent="0.15">
      <c r="A13006" s="694" t="s">
        <v>15367</v>
      </c>
      <c r="B13006" s="96">
        <v>83699</v>
      </c>
      <c r="C13006" s="96">
        <v>6</v>
      </c>
      <c r="D13006" s="97">
        <v>80341000</v>
      </c>
      <c r="E13006" s="97">
        <v>80413369</v>
      </c>
      <c r="F13006" s="96" t="s">
        <v>2321</v>
      </c>
      <c r="G13006" s="96">
        <v>242</v>
      </c>
      <c r="H13006" s="96">
        <v>0.56488000000000005</v>
      </c>
      <c r="I13006" s="810">
        <v>1</v>
      </c>
    </row>
    <row r="13007" spans="1:9" x14ac:dyDescent="0.15">
      <c r="A13007" s="694" t="s">
        <v>15368</v>
      </c>
      <c r="B13007" s="96">
        <v>6203</v>
      </c>
      <c r="C13007" s="96">
        <v>19</v>
      </c>
      <c r="D13007" s="97">
        <v>54704608</v>
      </c>
      <c r="E13007" s="97">
        <v>54711515</v>
      </c>
      <c r="F13007" s="96" t="s">
        <v>2321</v>
      </c>
      <c r="G13007" s="96">
        <v>59</v>
      </c>
      <c r="H13007" s="96">
        <v>0.56493000000000004</v>
      </c>
      <c r="I13007" s="810">
        <v>1</v>
      </c>
    </row>
    <row r="13008" spans="1:9" x14ac:dyDescent="0.15">
      <c r="A13008" s="694" t="s">
        <v>15369</v>
      </c>
      <c r="B13008" s="96">
        <v>25925</v>
      </c>
      <c r="C13008" s="96">
        <v>18</v>
      </c>
      <c r="D13008" s="97">
        <v>22641888</v>
      </c>
      <c r="E13008" s="97">
        <v>22932214</v>
      </c>
      <c r="F13008" s="96" t="s">
        <v>2328</v>
      </c>
      <c r="G13008" s="96">
        <v>877</v>
      </c>
      <c r="H13008" s="96">
        <v>0.56498000000000004</v>
      </c>
      <c r="I13008" s="810">
        <v>1</v>
      </c>
    </row>
    <row r="13009" spans="1:9" x14ac:dyDescent="0.15">
      <c r="A13009" s="694" t="s">
        <v>15370</v>
      </c>
      <c r="B13009" s="96">
        <v>29116</v>
      </c>
      <c r="C13009" s="96">
        <v>6</v>
      </c>
      <c r="D13009" s="97">
        <v>16129277</v>
      </c>
      <c r="E13009" s="97">
        <v>16148479</v>
      </c>
      <c r="F13009" s="96" t="s">
        <v>2321</v>
      </c>
      <c r="G13009" s="96">
        <v>47</v>
      </c>
      <c r="H13009" s="96">
        <v>0.56506000000000001</v>
      </c>
      <c r="I13009" s="810">
        <v>1</v>
      </c>
    </row>
    <row r="13010" spans="1:9" x14ac:dyDescent="0.15">
      <c r="A13010" s="694" t="s">
        <v>15371</v>
      </c>
      <c r="B13010" s="96">
        <v>55329</v>
      </c>
      <c r="C13010" s="96">
        <v>15</v>
      </c>
      <c r="D13010" s="97">
        <v>56720929</v>
      </c>
      <c r="E13010" s="97">
        <v>56757335</v>
      </c>
      <c r="F13010" s="96" t="s">
        <v>2328</v>
      </c>
      <c r="G13010" s="96">
        <v>103</v>
      </c>
      <c r="H13010" s="96">
        <v>0.56506000000000001</v>
      </c>
      <c r="I13010" s="810">
        <v>1</v>
      </c>
    </row>
    <row r="13011" spans="1:9" x14ac:dyDescent="0.15">
      <c r="A13011" s="694" t="s">
        <v>15372</v>
      </c>
      <c r="B13011" s="96">
        <v>80344</v>
      </c>
      <c r="C13011" s="96">
        <v>14</v>
      </c>
      <c r="D13011" s="97">
        <v>24583906</v>
      </c>
      <c r="E13011" s="97">
        <v>24594451</v>
      </c>
      <c r="F13011" s="96" t="s">
        <v>2321</v>
      </c>
      <c r="G13011" s="96">
        <v>26</v>
      </c>
      <c r="H13011" s="96">
        <v>0.56516999999999995</v>
      </c>
      <c r="I13011" s="810">
        <v>1</v>
      </c>
    </row>
    <row r="13012" spans="1:9" x14ac:dyDescent="0.15">
      <c r="A13012" s="694" t="s">
        <v>15373</v>
      </c>
      <c r="B13012" s="96">
        <v>6608</v>
      </c>
      <c r="C13012" s="96">
        <v>7</v>
      </c>
      <c r="D13012" s="97">
        <v>128828713</v>
      </c>
      <c r="E13012" s="97">
        <v>128853386</v>
      </c>
      <c r="F13012" s="96" t="s">
        <v>2321</v>
      </c>
      <c r="G13012" s="96">
        <v>90</v>
      </c>
      <c r="H13012" s="96">
        <v>0.56518999999999997</v>
      </c>
      <c r="I13012" s="810">
        <v>1</v>
      </c>
    </row>
    <row r="13013" spans="1:9" x14ac:dyDescent="0.15">
      <c r="A13013" s="694" t="s">
        <v>15374</v>
      </c>
      <c r="B13013" s="96">
        <v>6295</v>
      </c>
      <c r="C13013" s="96">
        <v>2</v>
      </c>
      <c r="D13013" s="97">
        <v>234216309</v>
      </c>
      <c r="E13013" s="97">
        <v>234255701</v>
      </c>
      <c r="F13013" s="96" t="s">
        <v>2321</v>
      </c>
      <c r="G13013" s="96">
        <v>162</v>
      </c>
      <c r="H13013" s="96">
        <v>0.56528</v>
      </c>
      <c r="I13013" s="810">
        <v>1</v>
      </c>
    </row>
    <row r="13014" spans="1:9" x14ac:dyDescent="0.15">
      <c r="A13014" s="694" t="s">
        <v>15375</v>
      </c>
      <c r="B13014" s="96">
        <v>162394</v>
      </c>
      <c r="C13014" s="96">
        <v>17</v>
      </c>
      <c r="D13014" s="97">
        <v>33570086</v>
      </c>
      <c r="E13014" s="97">
        <v>33594768</v>
      </c>
      <c r="F13014" s="96" t="s">
        <v>2321</v>
      </c>
      <c r="G13014" s="96">
        <v>98</v>
      </c>
      <c r="H13014" s="96">
        <v>0.56532000000000004</v>
      </c>
      <c r="I13014" s="810">
        <v>1</v>
      </c>
    </row>
    <row r="13015" spans="1:9" x14ac:dyDescent="0.15">
      <c r="A13015" s="694" t="s">
        <v>15376</v>
      </c>
      <c r="B13015" s="96">
        <v>57691</v>
      </c>
      <c r="C13015" s="96">
        <v>6</v>
      </c>
      <c r="D13015" s="97">
        <v>56911343</v>
      </c>
      <c r="E13015" s="97">
        <v>56920023</v>
      </c>
      <c r="F13015" s="96" t="s">
        <v>2321</v>
      </c>
      <c r="G13015" s="96">
        <v>10</v>
      </c>
      <c r="H13015" s="96">
        <v>0.56533999999999995</v>
      </c>
      <c r="I13015" s="810">
        <v>1</v>
      </c>
    </row>
    <row r="13016" spans="1:9" x14ac:dyDescent="0.15">
      <c r="A13016" s="694" t="s">
        <v>15377</v>
      </c>
      <c r="B13016" s="96">
        <v>57348</v>
      </c>
      <c r="C13016" s="96">
        <v>19</v>
      </c>
      <c r="D13016" s="97">
        <v>54926605</v>
      </c>
      <c r="E13016" s="97">
        <v>54947899</v>
      </c>
      <c r="F13016" s="96" t="s">
        <v>2321</v>
      </c>
      <c r="G13016" s="96">
        <v>93</v>
      </c>
      <c r="H13016" s="96">
        <v>0.56535000000000002</v>
      </c>
      <c r="I13016" s="810">
        <v>1</v>
      </c>
    </row>
    <row r="13017" spans="1:9" x14ac:dyDescent="0.15">
      <c r="A13017" s="694" t="s">
        <v>15378</v>
      </c>
      <c r="B13017" s="96">
        <v>112611</v>
      </c>
      <c r="C13017" s="96">
        <v>6</v>
      </c>
      <c r="D13017" s="97">
        <v>83903032</v>
      </c>
      <c r="E13017" s="97">
        <v>83908654</v>
      </c>
      <c r="F13017" s="96" t="s">
        <v>2321</v>
      </c>
      <c r="G13017" s="96">
        <v>5</v>
      </c>
      <c r="H13017" s="96">
        <v>0.56540000000000001</v>
      </c>
      <c r="I13017" s="810">
        <v>1</v>
      </c>
    </row>
    <row r="13018" spans="1:9" x14ac:dyDescent="0.15">
      <c r="A13018" s="694" t="s">
        <v>15379</v>
      </c>
      <c r="B13018" s="96">
        <v>169026</v>
      </c>
      <c r="C13018" s="96">
        <v>8</v>
      </c>
      <c r="D13018" s="97">
        <v>117962512</v>
      </c>
      <c r="E13018" s="97">
        <v>118188953</v>
      </c>
      <c r="F13018" s="96" t="s">
        <v>2321</v>
      </c>
      <c r="G13018" s="96">
        <v>583</v>
      </c>
      <c r="H13018" s="96">
        <v>0.56542000000000003</v>
      </c>
      <c r="I13018" s="810">
        <v>1</v>
      </c>
    </row>
    <row r="13019" spans="1:9" x14ac:dyDescent="0.15">
      <c r="A13019" s="694" t="s">
        <v>2334</v>
      </c>
      <c r="B13019" s="96">
        <v>1816</v>
      </c>
      <c r="C13019" s="96">
        <v>4</v>
      </c>
      <c r="D13019" s="97">
        <v>9783258</v>
      </c>
      <c r="E13019" s="97">
        <v>9785633</v>
      </c>
      <c r="F13019" s="96" t="s">
        <v>2321</v>
      </c>
      <c r="G13019" s="96">
        <v>7</v>
      </c>
      <c r="H13019" s="96">
        <v>0.56542999999999999</v>
      </c>
      <c r="I13019" s="810">
        <v>1</v>
      </c>
    </row>
    <row r="13020" spans="1:9" x14ac:dyDescent="0.15">
      <c r="A13020" s="694" t="s">
        <v>15380</v>
      </c>
      <c r="B13020" s="96">
        <v>1524</v>
      </c>
      <c r="C13020" s="96">
        <v>3</v>
      </c>
      <c r="D13020" s="97">
        <v>39304985</v>
      </c>
      <c r="E13020" s="97">
        <v>39323226</v>
      </c>
      <c r="F13020" s="96" t="s">
        <v>2328</v>
      </c>
      <c r="G13020" s="96">
        <v>69</v>
      </c>
      <c r="H13020" s="96">
        <v>0.56544000000000005</v>
      </c>
      <c r="I13020" s="810">
        <v>1</v>
      </c>
    </row>
    <row r="13021" spans="1:9" x14ac:dyDescent="0.15">
      <c r="A13021" s="694" t="s">
        <v>15381</v>
      </c>
      <c r="B13021" s="96">
        <v>54739</v>
      </c>
      <c r="C13021" s="96">
        <v>17</v>
      </c>
      <c r="D13021" s="97">
        <v>6658716</v>
      </c>
      <c r="E13021" s="97">
        <v>6678966</v>
      </c>
      <c r="F13021" s="96" t="s">
        <v>2321</v>
      </c>
      <c r="G13021" s="96">
        <v>57</v>
      </c>
      <c r="H13021" s="96">
        <v>0.56552000000000002</v>
      </c>
      <c r="I13021" s="810">
        <v>1</v>
      </c>
    </row>
    <row r="13022" spans="1:9" x14ac:dyDescent="0.15">
      <c r="A13022" s="694" t="s">
        <v>15382</v>
      </c>
      <c r="B13022" s="96">
        <v>128346</v>
      </c>
      <c r="C13022" s="96">
        <v>1</v>
      </c>
      <c r="D13022" s="97">
        <v>112016474</v>
      </c>
      <c r="E13022" s="97">
        <v>112021134</v>
      </c>
      <c r="F13022" s="96" t="s">
        <v>2321</v>
      </c>
      <c r="G13022" s="96">
        <v>9</v>
      </c>
      <c r="H13022" s="96">
        <v>0.56554000000000004</v>
      </c>
      <c r="I13022" s="810">
        <v>1</v>
      </c>
    </row>
    <row r="13023" spans="1:9" x14ac:dyDescent="0.15">
      <c r="A13023" s="694" t="s">
        <v>15383</v>
      </c>
      <c r="B13023" s="96">
        <v>54901</v>
      </c>
      <c r="C13023" s="96">
        <v>6</v>
      </c>
      <c r="D13023" s="97">
        <v>20534688</v>
      </c>
      <c r="E13023" s="97">
        <v>21232635</v>
      </c>
      <c r="F13023" s="96" t="s">
        <v>2321</v>
      </c>
      <c r="G13023" s="96">
        <v>2666</v>
      </c>
      <c r="H13023" s="96">
        <v>0.56554000000000004</v>
      </c>
      <c r="I13023" s="810">
        <v>1</v>
      </c>
    </row>
    <row r="13024" spans="1:9" x14ac:dyDescent="0.15">
      <c r="A13024" s="694" t="s">
        <v>15384</v>
      </c>
      <c r="B13024" s="96">
        <v>84668</v>
      </c>
      <c r="C13024" s="96">
        <v>7</v>
      </c>
      <c r="D13024" s="97">
        <v>22980878</v>
      </c>
      <c r="E13024" s="97">
        <v>23053814</v>
      </c>
      <c r="F13024" s="96" t="s">
        <v>2328</v>
      </c>
      <c r="G13024" s="96">
        <v>235</v>
      </c>
      <c r="H13024" s="96">
        <v>0.56555</v>
      </c>
      <c r="I13024" s="810">
        <v>1</v>
      </c>
    </row>
    <row r="13025" spans="1:9" x14ac:dyDescent="0.15">
      <c r="A13025" s="694" t="s">
        <v>15385</v>
      </c>
      <c r="B13025" s="96">
        <v>29907</v>
      </c>
      <c r="C13025" s="96">
        <v>11</v>
      </c>
      <c r="D13025" s="97">
        <v>64794880</v>
      </c>
      <c r="E13025" s="97">
        <v>64808044</v>
      </c>
      <c r="F13025" s="96" t="s">
        <v>2321</v>
      </c>
      <c r="G13025" s="96">
        <v>53</v>
      </c>
      <c r="H13025" s="96">
        <v>0.56572999999999996</v>
      </c>
      <c r="I13025" s="810">
        <v>1</v>
      </c>
    </row>
    <row r="13026" spans="1:9" x14ac:dyDescent="0.15">
      <c r="A13026" s="694" t="s">
        <v>15386</v>
      </c>
      <c r="B13026" s="96">
        <v>29085</v>
      </c>
      <c r="C13026" s="96">
        <v>9</v>
      </c>
      <c r="D13026" s="97">
        <v>139743256</v>
      </c>
      <c r="E13026" s="97">
        <v>139745490</v>
      </c>
      <c r="F13026" s="96" t="s">
        <v>2321</v>
      </c>
      <c r="G13026" s="96">
        <v>6</v>
      </c>
      <c r="H13026" s="96">
        <v>0.56576000000000004</v>
      </c>
      <c r="I13026" s="810">
        <v>1</v>
      </c>
    </row>
    <row r="13027" spans="1:9" x14ac:dyDescent="0.15">
      <c r="A13027" s="694" t="s">
        <v>15387</v>
      </c>
      <c r="B13027" s="96">
        <v>79850</v>
      </c>
      <c r="C13027" s="96">
        <v>17</v>
      </c>
      <c r="D13027" s="97">
        <v>635847</v>
      </c>
      <c r="E13027" s="97">
        <v>646075</v>
      </c>
      <c r="F13027" s="96" t="s">
        <v>2321</v>
      </c>
      <c r="G13027" s="96">
        <v>43</v>
      </c>
      <c r="H13027" s="96">
        <v>0.56591999999999998</v>
      </c>
      <c r="I13027" s="810">
        <v>1</v>
      </c>
    </row>
    <row r="13028" spans="1:9" x14ac:dyDescent="0.15">
      <c r="A13028" s="694" t="s">
        <v>15388</v>
      </c>
      <c r="B13028" s="96">
        <v>80227</v>
      </c>
      <c r="C13028" s="96">
        <v>11</v>
      </c>
      <c r="D13028" s="97">
        <v>73587744</v>
      </c>
      <c r="E13028" s="97">
        <v>73638781</v>
      </c>
      <c r="F13028" s="96" t="s">
        <v>2321</v>
      </c>
      <c r="G13028" s="96">
        <v>155</v>
      </c>
      <c r="H13028" s="96">
        <v>0.56591999999999998</v>
      </c>
      <c r="I13028" s="810">
        <v>1</v>
      </c>
    </row>
    <row r="13029" spans="1:9" x14ac:dyDescent="0.15">
      <c r="A13029" s="694" t="s">
        <v>15389</v>
      </c>
      <c r="B13029" s="96">
        <v>100506736</v>
      </c>
      <c r="C13029" s="96">
        <v>17</v>
      </c>
      <c r="D13029" s="97">
        <v>33801942</v>
      </c>
      <c r="E13029" s="97">
        <v>33814758</v>
      </c>
      <c r="F13029" s="96" t="s">
        <v>2328</v>
      </c>
      <c r="G13029" s="96">
        <v>52</v>
      </c>
      <c r="H13029" s="96">
        <v>0.56628999999999996</v>
      </c>
      <c r="I13029" s="810">
        <v>1</v>
      </c>
    </row>
    <row r="13030" spans="1:9" x14ac:dyDescent="0.15">
      <c r="A13030" s="694" t="s">
        <v>15390</v>
      </c>
      <c r="B13030" s="96">
        <v>93145</v>
      </c>
      <c r="C13030" s="96">
        <v>19</v>
      </c>
      <c r="D13030" s="97">
        <v>9964394</v>
      </c>
      <c r="E13030" s="97">
        <v>10047070</v>
      </c>
      <c r="F13030" s="96" t="s">
        <v>2328</v>
      </c>
      <c r="G13030" s="96">
        <v>240</v>
      </c>
      <c r="H13030" s="96">
        <v>0.56657999999999997</v>
      </c>
      <c r="I13030" s="810">
        <v>1</v>
      </c>
    </row>
    <row r="13031" spans="1:9" x14ac:dyDescent="0.15">
      <c r="A13031" s="694" t="s">
        <v>15391</v>
      </c>
      <c r="B13031" s="96">
        <v>10552</v>
      </c>
      <c r="C13031" s="96">
        <v>7</v>
      </c>
      <c r="D13031" s="97">
        <v>98923496</v>
      </c>
      <c r="E13031" s="97">
        <v>98963885</v>
      </c>
      <c r="F13031" s="96" t="s">
        <v>2321</v>
      </c>
      <c r="G13031" s="96">
        <v>80</v>
      </c>
      <c r="H13031" s="96">
        <v>0.56666000000000005</v>
      </c>
      <c r="I13031" s="810">
        <v>1</v>
      </c>
    </row>
    <row r="13032" spans="1:9" x14ac:dyDescent="0.15">
      <c r="A13032" s="694" t="s">
        <v>15392</v>
      </c>
      <c r="B13032" s="96">
        <v>2299</v>
      </c>
      <c r="C13032" s="96">
        <v>5</v>
      </c>
      <c r="D13032" s="97">
        <v>169532917</v>
      </c>
      <c r="E13032" s="97">
        <v>169536729</v>
      </c>
      <c r="F13032" s="96" t="s">
        <v>2321</v>
      </c>
      <c r="G13032" s="96">
        <v>21</v>
      </c>
      <c r="H13032" s="96">
        <v>0.56674999999999998</v>
      </c>
      <c r="I13032" s="810">
        <v>1</v>
      </c>
    </row>
    <row r="13033" spans="1:9" x14ac:dyDescent="0.15">
      <c r="A13033" s="694" t="s">
        <v>15393</v>
      </c>
      <c r="B13033" s="96">
        <v>23299</v>
      </c>
      <c r="C13033" s="96">
        <v>9</v>
      </c>
      <c r="D13033" s="97">
        <v>95473645</v>
      </c>
      <c r="E13033" s="97">
        <v>95527083</v>
      </c>
      <c r="F13033" s="96" t="s">
        <v>2328</v>
      </c>
      <c r="G13033" s="96">
        <v>150</v>
      </c>
      <c r="H13033" s="96">
        <v>0.56682999999999995</v>
      </c>
      <c r="I13033" s="810">
        <v>1</v>
      </c>
    </row>
    <row r="13034" spans="1:9" x14ac:dyDescent="0.15">
      <c r="A13034" s="694" t="s">
        <v>15394</v>
      </c>
      <c r="B13034" s="96">
        <v>25902</v>
      </c>
      <c r="C13034" s="96">
        <v>6</v>
      </c>
      <c r="D13034" s="97">
        <v>151186815</v>
      </c>
      <c r="E13034" s="97">
        <v>151423023</v>
      </c>
      <c r="F13034" s="96" t="s">
        <v>2321</v>
      </c>
      <c r="G13034" s="96">
        <v>1140</v>
      </c>
      <c r="H13034" s="96">
        <v>0.56686000000000003</v>
      </c>
      <c r="I13034" s="810">
        <v>1</v>
      </c>
    </row>
    <row r="13035" spans="1:9" x14ac:dyDescent="0.15">
      <c r="A13035" s="694" t="s">
        <v>15395</v>
      </c>
      <c r="B13035" s="96">
        <v>27164</v>
      </c>
      <c r="C13035" s="96">
        <v>18</v>
      </c>
      <c r="D13035" s="97">
        <v>76740275</v>
      </c>
      <c r="E13035" s="97">
        <v>76759770</v>
      </c>
      <c r="F13035" s="96" t="s">
        <v>2321</v>
      </c>
      <c r="G13035" s="96">
        <v>52</v>
      </c>
      <c r="H13035" s="96">
        <v>0.56686999999999999</v>
      </c>
      <c r="I13035" s="810">
        <v>1</v>
      </c>
    </row>
    <row r="13036" spans="1:9" x14ac:dyDescent="0.15">
      <c r="A13036" s="694" t="s">
        <v>15396</v>
      </c>
      <c r="B13036" s="96">
        <v>101927029</v>
      </c>
      <c r="C13036" s="96">
        <v>14</v>
      </c>
      <c r="D13036" s="97">
        <v>90514478</v>
      </c>
      <c r="E13036" s="97">
        <v>90528057</v>
      </c>
      <c r="F13036" s="96" t="s">
        <v>2321</v>
      </c>
      <c r="G13036" s="96">
        <v>27</v>
      </c>
      <c r="H13036" s="96">
        <v>0.56689000000000001</v>
      </c>
      <c r="I13036" s="810">
        <v>1</v>
      </c>
    </row>
    <row r="13037" spans="1:9" x14ac:dyDescent="0.15">
      <c r="A13037" s="694" t="s">
        <v>15397</v>
      </c>
      <c r="B13037" s="96">
        <v>3158</v>
      </c>
      <c r="C13037" s="96">
        <v>1</v>
      </c>
      <c r="D13037" s="97">
        <v>120290619</v>
      </c>
      <c r="E13037" s="97">
        <v>120311555</v>
      </c>
      <c r="F13037" s="96" t="s">
        <v>2328</v>
      </c>
      <c r="G13037" s="96">
        <v>56</v>
      </c>
      <c r="H13037" s="96">
        <v>0.56693000000000005</v>
      </c>
      <c r="I13037" s="810">
        <v>1</v>
      </c>
    </row>
    <row r="13038" spans="1:9" x14ac:dyDescent="0.15">
      <c r="A13038" s="694" t="s">
        <v>15398</v>
      </c>
      <c r="B13038" s="96">
        <v>55506</v>
      </c>
      <c r="C13038" s="96">
        <v>10</v>
      </c>
      <c r="D13038" s="97">
        <v>71812357</v>
      </c>
      <c r="E13038" s="97">
        <v>71872040</v>
      </c>
      <c r="F13038" s="96" t="s">
        <v>2321</v>
      </c>
      <c r="G13038" s="96">
        <v>212</v>
      </c>
      <c r="H13038" s="96">
        <v>0.56694999999999995</v>
      </c>
      <c r="I13038" s="810">
        <v>1</v>
      </c>
    </row>
    <row r="13039" spans="1:9" x14ac:dyDescent="0.15">
      <c r="A13039" s="694" t="s">
        <v>15399</v>
      </c>
      <c r="B13039" s="96">
        <v>151516</v>
      </c>
      <c r="C13039" s="96">
        <v>2</v>
      </c>
      <c r="D13039" s="97">
        <v>70187221</v>
      </c>
      <c r="E13039" s="97">
        <v>70189397</v>
      </c>
      <c r="F13039" s="96" t="s">
        <v>2328</v>
      </c>
      <c r="G13039" s="96">
        <v>5</v>
      </c>
      <c r="H13039" s="96">
        <v>0.56705000000000005</v>
      </c>
      <c r="I13039" s="810">
        <v>1</v>
      </c>
    </row>
    <row r="13040" spans="1:9" x14ac:dyDescent="0.15">
      <c r="A13040" s="694" t="s">
        <v>15400</v>
      </c>
      <c r="B13040" s="96">
        <v>79884</v>
      </c>
      <c r="C13040" s="96">
        <v>4</v>
      </c>
      <c r="D13040" s="97">
        <v>156263810</v>
      </c>
      <c r="E13040" s="97">
        <v>156298122</v>
      </c>
      <c r="F13040" s="96" t="s">
        <v>2328</v>
      </c>
      <c r="G13040" s="96">
        <v>142</v>
      </c>
      <c r="H13040" s="96">
        <v>0.56711999999999996</v>
      </c>
      <c r="I13040" s="810">
        <v>1</v>
      </c>
    </row>
    <row r="13041" spans="1:9" x14ac:dyDescent="0.15">
      <c r="A13041" s="694" t="s">
        <v>15401</v>
      </c>
      <c r="B13041" s="96">
        <v>340156</v>
      </c>
      <c r="C13041" s="96">
        <v>6</v>
      </c>
      <c r="D13041" s="97">
        <v>2663863</v>
      </c>
      <c r="E13041" s="97">
        <v>2765615</v>
      </c>
      <c r="F13041" s="96" t="s">
        <v>2328</v>
      </c>
      <c r="G13041" s="96">
        <v>562</v>
      </c>
      <c r="H13041" s="96">
        <v>0.56715000000000004</v>
      </c>
      <c r="I13041" s="810">
        <v>1</v>
      </c>
    </row>
    <row r="13042" spans="1:9" x14ac:dyDescent="0.15">
      <c r="A13042" s="694" t="s">
        <v>15402</v>
      </c>
      <c r="B13042" s="96">
        <v>170371</v>
      </c>
      <c r="C13042" s="96">
        <v>10</v>
      </c>
      <c r="D13042" s="97">
        <v>50363890</v>
      </c>
      <c r="E13042" s="97">
        <v>50396640</v>
      </c>
      <c r="F13042" s="96" t="s">
        <v>2328</v>
      </c>
      <c r="G13042" s="96">
        <v>162</v>
      </c>
      <c r="H13042" s="96">
        <v>0.56759999999999999</v>
      </c>
      <c r="I13042" s="810">
        <v>1</v>
      </c>
    </row>
    <row r="13043" spans="1:9" x14ac:dyDescent="0.15">
      <c r="A13043" s="694" t="s">
        <v>15403</v>
      </c>
      <c r="B13043" s="96">
        <v>23205</v>
      </c>
      <c r="C13043" s="96">
        <v>15</v>
      </c>
      <c r="D13043" s="97">
        <v>78463187</v>
      </c>
      <c r="E13043" s="97">
        <v>78527049</v>
      </c>
      <c r="F13043" s="96" t="s">
        <v>2328</v>
      </c>
      <c r="G13043" s="96">
        <v>204</v>
      </c>
      <c r="H13043" s="96">
        <v>0.56777999999999995</v>
      </c>
      <c r="I13043" s="810">
        <v>1</v>
      </c>
    </row>
    <row r="13044" spans="1:9" x14ac:dyDescent="0.15">
      <c r="A13044" s="694" t="s">
        <v>15404</v>
      </c>
      <c r="B13044" s="96">
        <v>79728</v>
      </c>
      <c r="C13044" s="96">
        <v>16</v>
      </c>
      <c r="D13044" s="97">
        <v>23614481</v>
      </c>
      <c r="E13044" s="97">
        <v>23652678</v>
      </c>
      <c r="F13044" s="96" t="s">
        <v>2328</v>
      </c>
      <c r="G13044" s="96">
        <v>108</v>
      </c>
      <c r="H13044" s="96">
        <v>0.56789000000000001</v>
      </c>
      <c r="I13044" s="810">
        <v>1</v>
      </c>
    </row>
    <row r="13045" spans="1:9" x14ac:dyDescent="0.15">
      <c r="A13045" s="694" t="s">
        <v>15405</v>
      </c>
      <c r="B13045" s="96">
        <v>81494</v>
      </c>
      <c r="C13045" s="96">
        <v>1</v>
      </c>
      <c r="D13045" s="97">
        <v>196946667</v>
      </c>
      <c r="E13045" s="97">
        <v>196978804</v>
      </c>
      <c r="F13045" s="96" t="s">
        <v>2321</v>
      </c>
      <c r="G13045" s="96">
        <v>85</v>
      </c>
      <c r="H13045" s="96">
        <v>0.56791999999999998</v>
      </c>
      <c r="I13045" s="810">
        <v>1</v>
      </c>
    </row>
    <row r="13046" spans="1:9" x14ac:dyDescent="0.15">
      <c r="A13046" s="694" t="s">
        <v>15406</v>
      </c>
      <c r="B13046" s="96">
        <v>84268</v>
      </c>
      <c r="C13046" s="96">
        <v>17</v>
      </c>
      <c r="D13046" s="97">
        <v>5322961</v>
      </c>
      <c r="E13046" s="97">
        <v>5336340</v>
      </c>
      <c r="F13046" s="96" t="s">
        <v>2321</v>
      </c>
      <c r="G13046" s="96">
        <v>64</v>
      </c>
      <c r="H13046" s="96">
        <v>0.56796000000000002</v>
      </c>
      <c r="I13046" s="810">
        <v>1</v>
      </c>
    </row>
    <row r="13047" spans="1:9" x14ac:dyDescent="0.15">
      <c r="A13047" s="694" t="s">
        <v>15407</v>
      </c>
      <c r="B13047" s="96">
        <v>23460</v>
      </c>
      <c r="C13047" s="96">
        <v>17</v>
      </c>
      <c r="D13047" s="97">
        <v>67074847</v>
      </c>
      <c r="E13047" s="97">
        <v>67138015</v>
      </c>
      <c r="F13047" s="96" t="s">
        <v>2328</v>
      </c>
      <c r="G13047" s="96">
        <v>134</v>
      </c>
      <c r="H13047" s="96">
        <v>0.56808999999999998</v>
      </c>
      <c r="I13047" s="810">
        <v>1</v>
      </c>
    </row>
    <row r="13048" spans="1:9" x14ac:dyDescent="0.15">
      <c r="A13048" s="694" t="s">
        <v>15408</v>
      </c>
      <c r="B13048" s="96">
        <v>55791</v>
      </c>
      <c r="C13048" s="96">
        <v>1</v>
      </c>
      <c r="D13048" s="97">
        <v>111489812</v>
      </c>
      <c r="E13048" s="97">
        <v>111506825</v>
      </c>
      <c r="F13048" s="96" t="s">
        <v>2328</v>
      </c>
      <c r="G13048" s="96">
        <v>31</v>
      </c>
      <c r="H13048" s="96">
        <v>0.56816999999999995</v>
      </c>
      <c r="I13048" s="810">
        <v>1</v>
      </c>
    </row>
    <row r="13049" spans="1:9" x14ac:dyDescent="0.15">
      <c r="A13049" s="694" t="s">
        <v>15409</v>
      </c>
      <c r="B13049" s="96">
        <v>54852</v>
      </c>
      <c r="C13049" s="96">
        <v>15</v>
      </c>
      <c r="D13049" s="97">
        <v>69591294</v>
      </c>
      <c r="E13049" s="97">
        <v>69699976</v>
      </c>
      <c r="F13049" s="96" t="s">
        <v>2321</v>
      </c>
      <c r="G13049" s="96">
        <v>349</v>
      </c>
      <c r="H13049" s="96">
        <v>0.56838</v>
      </c>
      <c r="I13049" s="810">
        <v>1</v>
      </c>
    </row>
    <row r="13050" spans="1:9" x14ac:dyDescent="0.15">
      <c r="A13050" s="694" t="s">
        <v>15410</v>
      </c>
      <c r="B13050" s="96">
        <v>10252</v>
      </c>
      <c r="C13050" s="96">
        <v>4</v>
      </c>
      <c r="D13050" s="97">
        <v>124317946</v>
      </c>
      <c r="E13050" s="97">
        <v>124324915</v>
      </c>
      <c r="F13050" s="96" t="s">
        <v>2321</v>
      </c>
      <c r="G13050" s="96">
        <v>20</v>
      </c>
      <c r="H13050" s="96">
        <v>0.56862000000000001</v>
      </c>
      <c r="I13050" s="810">
        <v>1</v>
      </c>
    </row>
    <row r="13051" spans="1:9" x14ac:dyDescent="0.15">
      <c r="A13051" s="694" t="s">
        <v>15411</v>
      </c>
      <c r="B13051" s="96">
        <v>10911</v>
      </c>
      <c r="C13051" s="96">
        <v>1</v>
      </c>
      <c r="D13051" s="97">
        <v>7907672</v>
      </c>
      <c r="E13051" s="97">
        <v>7913551</v>
      </c>
      <c r="F13051" s="96" t="s">
        <v>2328</v>
      </c>
      <c r="G13051" s="96">
        <v>27</v>
      </c>
      <c r="H13051" s="96">
        <v>0.56862000000000001</v>
      </c>
      <c r="I13051" s="810">
        <v>1</v>
      </c>
    </row>
    <row r="13052" spans="1:9" x14ac:dyDescent="0.15">
      <c r="A13052" s="694" t="s">
        <v>15412</v>
      </c>
      <c r="B13052" s="96">
        <v>2487</v>
      </c>
      <c r="C13052" s="96">
        <v>2</v>
      </c>
      <c r="D13052" s="97">
        <v>183698002</v>
      </c>
      <c r="E13052" s="97">
        <v>183731498</v>
      </c>
      <c r="F13052" s="96" t="s">
        <v>2328</v>
      </c>
      <c r="G13052" s="96">
        <v>132</v>
      </c>
      <c r="H13052" s="96">
        <v>0.56877999999999995</v>
      </c>
      <c r="I13052" s="810">
        <v>1</v>
      </c>
    </row>
    <row r="13053" spans="1:9" x14ac:dyDescent="0.15">
      <c r="A13053" s="694" t="s">
        <v>15413</v>
      </c>
      <c r="B13053" s="96">
        <v>9153</v>
      </c>
      <c r="C13053" s="96">
        <v>15</v>
      </c>
      <c r="D13053" s="97">
        <v>45544428</v>
      </c>
      <c r="E13053" s="97">
        <v>45568132</v>
      </c>
      <c r="F13053" s="96" t="s">
        <v>2321</v>
      </c>
      <c r="G13053" s="96">
        <v>77</v>
      </c>
      <c r="H13053" s="96">
        <v>0.56879999999999997</v>
      </c>
      <c r="I13053" s="810">
        <v>1</v>
      </c>
    </row>
    <row r="13054" spans="1:9" x14ac:dyDescent="0.15">
      <c r="A13054" s="694" t="s">
        <v>15414</v>
      </c>
      <c r="B13054" s="96">
        <v>387496</v>
      </c>
      <c r="C13054" s="96">
        <v>13</v>
      </c>
      <c r="D13054" s="97">
        <v>27844464</v>
      </c>
      <c r="E13054" s="97">
        <v>27847828</v>
      </c>
      <c r="F13054" s="96" t="s">
        <v>2321</v>
      </c>
      <c r="G13054" s="96">
        <v>7</v>
      </c>
      <c r="H13054" s="96">
        <v>0.56881000000000004</v>
      </c>
      <c r="I13054" s="810">
        <v>1</v>
      </c>
    </row>
    <row r="13055" spans="1:9" x14ac:dyDescent="0.15">
      <c r="A13055" s="694" t="s">
        <v>15415</v>
      </c>
      <c r="B13055" s="96">
        <v>323</v>
      </c>
      <c r="C13055" s="96">
        <v>4</v>
      </c>
      <c r="D13055" s="97">
        <v>40812044</v>
      </c>
      <c r="E13055" s="97">
        <v>41218731</v>
      </c>
      <c r="F13055" s="96" t="s">
        <v>2328</v>
      </c>
      <c r="G13055" s="96">
        <v>1668</v>
      </c>
      <c r="H13055" s="96">
        <v>0.56901999999999997</v>
      </c>
      <c r="I13055" s="810">
        <v>1</v>
      </c>
    </row>
    <row r="13056" spans="1:9" x14ac:dyDescent="0.15">
      <c r="A13056" s="694" t="s">
        <v>15416</v>
      </c>
      <c r="B13056" s="96">
        <v>51148</v>
      </c>
      <c r="C13056" s="96">
        <v>9</v>
      </c>
      <c r="D13056" s="97">
        <v>131173854</v>
      </c>
      <c r="E13056" s="97">
        <v>131199630</v>
      </c>
      <c r="F13056" s="96" t="s">
        <v>2321</v>
      </c>
      <c r="G13056" s="96">
        <v>71</v>
      </c>
      <c r="H13056" s="96">
        <v>0.56910000000000005</v>
      </c>
      <c r="I13056" s="810">
        <v>1</v>
      </c>
    </row>
    <row r="13057" spans="1:9" x14ac:dyDescent="0.15">
      <c r="A13057" s="694" t="s">
        <v>15417</v>
      </c>
      <c r="B13057" s="96">
        <v>57209</v>
      </c>
      <c r="C13057" s="96">
        <v>10</v>
      </c>
      <c r="D13057" s="97">
        <v>38065454</v>
      </c>
      <c r="E13057" s="97">
        <v>38147012</v>
      </c>
      <c r="F13057" s="96" t="s">
        <v>2328</v>
      </c>
      <c r="G13057" s="96">
        <v>304</v>
      </c>
      <c r="H13057" s="96">
        <v>0.56911</v>
      </c>
      <c r="I13057" s="810">
        <v>1</v>
      </c>
    </row>
    <row r="13058" spans="1:9" x14ac:dyDescent="0.15">
      <c r="A13058" s="694" t="s">
        <v>15418</v>
      </c>
      <c r="B13058" s="96">
        <v>3848</v>
      </c>
      <c r="C13058" s="96">
        <v>12</v>
      </c>
      <c r="D13058" s="97">
        <v>53068520</v>
      </c>
      <c r="E13058" s="97">
        <v>53074191</v>
      </c>
      <c r="F13058" s="96" t="s">
        <v>2328</v>
      </c>
      <c r="G13058" s="96">
        <v>17</v>
      </c>
      <c r="H13058" s="96">
        <v>0.56913000000000002</v>
      </c>
      <c r="I13058" s="810">
        <v>1</v>
      </c>
    </row>
    <row r="13059" spans="1:9" x14ac:dyDescent="0.15">
      <c r="A13059" s="694" t="s">
        <v>15419</v>
      </c>
      <c r="B13059" s="96">
        <v>283237</v>
      </c>
      <c r="C13059" s="96">
        <v>11</v>
      </c>
      <c r="D13059" s="97">
        <v>62495545</v>
      </c>
      <c r="E13059" s="97">
        <v>62506110</v>
      </c>
      <c r="F13059" s="96" t="s">
        <v>2321</v>
      </c>
      <c r="G13059" s="96">
        <v>19</v>
      </c>
      <c r="H13059" s="96">
        <v>0.56916</v>
      </c>
      <c r="I13059" s="810">
        <v>1</v>
      </c>
    </row>
    <row r="13060" spans="1:9" x14ac:dyDescent="0.15">
      <c r="A13060" s="694" t="s">
        <v>15420</v>
      </c>
      <c r="B13060" s="96">
        <v>3492</v>
      </c>
      <c r="C13060" s="96">
        <v>14</v>
      </c>
      <c r="D13060" s="97">
        <v>106032614</v>
      </c>
      <c r="E13060" s="97">
        <v>107288051</v>
      </c>
      <c r="F13060" s="96" t="s">
        <v>2328</v>
      </c>
      <c r="G13060" s="96">
        <v>792</v>
      </c>
      <c r="H13060" s="96">
        <v>0.56921999999999995</v>
      </c>
      <c r="I13060" s="810">
        <v>1</v>
      </c>
    </row>
    <row r="13061" spans="1:9" x14ac:dyDescent="0.15">
      <c r="A13061" s="694" t="s">
        <v>15421</v>
      </c>
      <c r="B13061" s="96">
        <v>54879</v>
      </c>
      <c r="C13061" s="96">
        <v>1</v>
      </c>
      <c r="D13061" s="97">
        <v>113066140</v>
      </c>
      <c r="E13061" s="97">
        <v>113162040</v>
      </c>
      <c r="F13061" s="96" t="s">
        <v>2328</v>
      </c>
      <c r="G13061" s="96">
        <v>245</v>
      </c>
      <c r="H13061" s="96">
        <v>0.56925000000000003</v>
      </c>
      <c r="I13061" s="810">
        <v>1</v>
      </c>
    </row>
    <row r="13062" spans="1:9" x14ac:dyDescent="0.15">
      <c r="A13062" s="694" t="s">
        <v>15422</v>
      </c>
      <c r="B13062" s="96">
        <v>10974</v>
      </c>
      <c r="C13062" s="96">
        <v>10</v>
      </c>
      <c r="D13062" s="97">
        <v>88728188</v>
      </c>
      <c r="E13062" s="97">
        <v>88730666</v>
      </c>
      <c r="F13062" s="96" t="s">
        <v>2321</v>
      </c>
      <c r="G13062" s="96">
        <v>8</v>
      </c>
      <c r="H13062" s="96">
        <v>0.56933999999999996</v>
      </c>
      <c r="I13062" s="810">
        <v>1</v>
      </c>
    </row>
    <row r="13063" spans="1:9" x14ac:dyDescent="0.15">
      <c r="A13063" s="694" t="s">
        <v>15423</v>
      </c>
      <c r="B13063" s="96">
        <v>64794</v>
      </c>
      <c r="C13063" s="96">
        <v>9</v>
      </c>
      <c r="D13063" s="97">
        <v>135468384</v>
      </c>
      <c r="E13063" s="97">
        <v>135545788</v>
      </c>
      <c r="F13063" s="96" t="s">
        <v>2328</v>
      </c>
      <c r="G13063" s="96">
        <v>236</v>
      </c>
      <c r="H13063" s="96">
        <v>0.56938</v>
      </c>
      <c r="I13063" s="810">
        <v>1</v>
      </c>
    </row>
    <row r="13064" spans="1:9" x14ac:dyDescent="0.15">
      <c r="A13064" s="694" t="s">
        <v>15424</v>
      </c>
      <c r="B13064" s="96">
        <v>55508</v>
      </c>
      <c r="C13064" s="96">
        <v>12</v>
      </c>
      <c r="D13064" s="97">
        <v>69139910</v>
      </c>
      <c r="E13064" s="97">
        <v>69159853</v>
      </c>
      <c r="F13064" s="96" t="s">
        <v>2321</v>
      </c>
      <c r="G13064" s="96">
        <v>46</v>
      </c>
      <c r="H13064" s="96">
        <v>0.56940999999999997</v>
      </c>
      <c r="I13064" s="810">
        <v>1</v>
      </c>
    </row>
    <row r="13065" spans="1:9" x14ac:dyDescent="0.15">
      <c r="A13065" s="694" t="s">
        <v>15425</v>
      </c>
      <c r="B13065" s="96">
        <v>7048</v>
      </c>
      <c r="C13065" s="96">
        <v>3</v>
      </c>
      <c r="D13065" s="97">
        <v>30647994</v>
      </c>
      <c r="E13065" s="97">
        <v>30735634</v>
      </c>
      <c r="F13065" s="96" t="s">
        <v>2321</v>
      </c>
      <c r="G13065" s="96">
        <v>347</v>
      </c>
      <c r="H13065" s="96">
        <v>0.56943999999999995</v>
      </c>
      <c r="I13065" s="810">
        <v>1</v>
      </c>
    </row>
    <row r="13066" spans="1:9" x14ac:dyDescent="0.15">
      <c r="A13066" s="694" t="s">
        <v>15426</v>
      </c>
      <c r="B13066" s="96">
        <v>5327</v>
      </c>
      <c r="C13066" s="96">
        <v>8</v>
      </c>
      <c r="D13066" s="97">
        <v>42032236</v>
      </c>
      <c r="E13066" s="97">
        <v>42065242</v>
      </c>
      <c r="F13066" s="96" t="s">
        <v>2328</v>
      </c>
      <c r="G13066" s="96">
        <v>79</v>
      </c>
      <c r="H13066" s="96">
        <v>0.56945000000000001</v>
      </c>
      <c r="I13066" s="810">
        <v>1</v>
      </c>
    </row>
    <row r="13067" spans="1:9" x14ac:dyDescent="0.15">
      <c r="A13067" s="694" t="s">
        <v>15427</v>
      </c>
      <c r="B13067" s="96">
        <v>388284</v>
      </c>
      <c r="C13067" s="96">
        <v>16</v>
      </c>
      <c r="D13067" s="97">
        <v>67700662</v>
      </c>
      <c r="E13067" s="97">
        <v>67702661</v>
      </c>
      <c r="F13067" s="96" t="s">
        <v>2321</v>
      </c>
      <c r="G13067" s="96">
        <v>3</v>
      </c>
      <c r="H13067" s="96">
        <v>0.56947999999999999</v>
      </c>
      <c r="I13067" s="810">
        <v>1</v>
      </c>
    </row>
    <row r="13068" spans="1:9" x14ac:dyDescent="0.15">
      <c r="A13068" s="694" t="s">
        <v>15428</v>
      </c>
      <c r="B13068" s="96">
        <v>54187</v>
      </c>
      <c r="C13068" s="96">
        <v>9</v>
      </c>
      <c r="D13068" s="97">
        <v>100818959</v>
      </c>
      <c r="E13068" s="97">
        <v>100845365</v>
      </c>
      <c r="F13068" s="96" t="s">
        <v>2321</v>
      </c>
      <c r="G13068" s="96">
        <v>47</v>
      </c>
      <c r="H13068" s="96">
        <v>0.56949000000000005</v>
      </c>
      <c r="I13068" s="810">
        <v>1</v>
      </c>
    </row>
    <row r="13069" spans="1:9" x14ac:dyDescent="0.15">
      <c r="A13069" s="694" t="s">
        <v>15429</v>
      </c>
      <c r="B13069" s="96">
        <v>124491</v>
      </c>
      <c r="C13069" s="96">
        <v>16</v>
      </c>
      <c r="D13069" s="97">
        <v>75477136</v>
      </c>
      <c r="E13069" s="97">
        <v>75498584</v>
      </c>
      <c r="F13069" s="96" t="s">
        <v>2328</v>
      </c>
      <c r="G13069" s="96">
        <v>114</v>
      </c>
      <c r="H13069" s="96">
        <v>0.56950000000000001</v>
      </c>
      <c r="I13069" s="810">
        <v>1</v>
      </c>
    </row>
    <row r="13070" spans="1:9" x14ac:dyDescent="0.15">
      <c r="A13070" s="694" t="s">
        <v>15430</v>
      </c>
      <c r="B13070" s="96">
        <v>79929</v>
      </c>
      <c r="C13070" s="96">
        <v>3</v>
      </c>
      <c r="D13070" s="97">
        <v>183533664</v>
      </c>
      <c r="E13070" s="97">
        <v>183543393</v>
      </c>
      <c r="F13070" s="96" t="s">
        <v>2328</v>
      </c>
      <c r="G13070" s="96">
        <v>45</v>
      </c>
      <c r="H13070" s="96">
        <v>0.56957000000000002</v>
      </c>
      <c r="I13070" s="810">
        <v>1</v>
      </c>
    </row>
    <row r="13071" spans="1:9" x14ac:dyDescent="0.15">
      <c r="A13071" s="694" t="s">
        <v>15431</v>
      </c>
      <c r="B13071" s="96">
        <v>4144</v>
      </c>
      <c r="C13071" s="96">
        <v>2</v>
      </c>
      <c r="D13071" s="97">
        <v>85766101</v>
      </c>
      <c r="E13071" s="97">
        <v>85772403</v>
      </c>
      <c r="F13071" s="96" t="s">
        <v>2321</v>
      </c>
      <c r="G13071" s="96">
        <v>10</v>
      </c>
      <c r="H13071" s="96">
        <v>0.56962000000000002</v>
      </c>
      <c r="I13071" s="810">
        <v>1</v>
      </c>
    </row>
    <row r="13072" spans="1:9" x14ac:dyDescent="0.15">
      <c r="A13072" s="694" t="s">
        <v>15432</v>
      </c>
      <c r="B13072" s="96">
        <v>59345</v>
      </c>
      <c r="C13072" s="96">
        <v>3</v>
      </c>
      <c r="D13072" s="97">
        <v>179113876</v>
      </c>
      <c r="E13072" s="97">
        <v>179169371</v>
      </c>
      <c r="F13072" s="96" t="s">
        <v>2328</v>
      </c>
      <c r="G13072" s="96">
        <v>157</v>
      </c>
      <c r="H13072" s="96">
        <v>0.56977999999999995</v>
      </c>
      <c r="I13072" s="810">
        <v>1</v>
      </c>
    </row>
    <row r="13073" spans="1:9" x14ac:dyDescent="0.15">
      <c r="A13073" s="694" t="s">
        <v>15433</v>
      </c>
      <c r="B13073" s="96">
        <v>56302</v>
      </c>
      <c r="C13073" s="96">
        <v>7</v>
      </c>
      <c r="D13073" s="97">
        <v>142605648</v>
      </c>
      <c r="E13073" s="97">
        <v>142630820</v>
      </c>
      <c r="F13073" s="96" t="s">
        <v>2328</v>
      </c>
      <c r="G13073" s="96">
        <v>82</v>
      </c>
      <c r="H13073" s="96">
        <v>0.56986999999999999</v>
      </c>
      <c r="I13073" s="810">
        <v>1</v>
      </c>
    </row>
    <row r="13074" spans="1:9" x14ac:dyDescent="0.15">
      <c r="A13074" s="694" t="s">
        <v>15434</v>
      </c>
      <c r="B13074" s="96">
        <v>401152</v>
      </c>
      <c r="C13074" s="96">
        <v>4</v>
      </c>
      <c r="D13074" s="97">
        <v>120217574</v>
      </c>
      <c r="E13074" s="97">
        <v>120225600</v>
      </c>
      <c r="F13074" s="96" t="s">
        <v>2328</v>
      </c>
      <c r="G13074" s="96">
        <v>22</v>
      </c>
      <c r="H13074" s="96">
        <v>0.57013000000000003</v>
      </c>
      <c r="I13074" s="810">
        <v>1</v>
      </c>
    </row>
    <row r="13075" spans="1:9" x14ac:dyDescent="0.15">
      <c r="A13075" s="694" t="s">
        <v>15435</v>
      </c>
      <c r="B13075" s="96">
        <v>7348</v>
      </c>
      <c r="C13075" s="96">
        <v>3</v>
      </c>
      <c r="D13075" s="97">
        <v>118892425</v>
      </c>
      <c r="E13075" s="97">
        <v>118924000</v>
      </c>
      <c r="F13075" s="96" t="s">
        <v>2321</v>
      </c>
      <c r="G13075" s="96">
        <v>131</v>
      </c>
      <c r="H13075" s="96">
        <v>0.57013000000000003</v>
      </c>
      <c r="I13075" s="810">
        <v>1</v>
      </c>
    </row>
    <row r="13076" spans="1:9" x14ac:dyDescent="0.15">
      <c r="A13076" s="694" t="s">
        <v>15436</v>
      </c>
      <c r="B13076" s="96">
        <v>253650</v>
      </c>
      <c r="C13076" s="96">
        <v>9</v>
      </c>
      <c r="D13076" s="97">
        <v>38543190</v>
      </c>
      <c r="E13076" s="97">
        <v>38620626</v>
      </c>
      <c r="F13076" s="96" t="s">
        <v>2328</v>
      </c>
      <c r="G13076" s="96">
        <v>13</v>
      </c>
      <c r="H13076" s="96">
        <v>0.57018000000000002</v>
      </c>
      <c r="I13076" s="810">
        <v>1</v>
      </c>
    </row>
    <row r="13077" spans="1:9" x14ac:dyDescent="0.15">
      <c r="A13077" s="694" t="s">
        <v>15437</v>
      </c>
      <c r="B13077" s="96">
        <v>6866</v>
      </c>
      <c r="C13077" s="96">
        <v>12</v>
      </c>
      <c r="D13077" s="97">
        <v>57403781</v>
      </c>
      <c r="E13077" s="97">
        <v>57410344</v>
      </c>
      <c r="F13077" s="96" t="s">
        <v>2328</v>
      </c>
      <c r="G13077" s="96">
        <v>12</v>
      </c>
      <c r="H13077" s="96">
        <v>0.57037000000000004</v>
      </c>
      <c r="I13077" s="810">
        <v>1</v>
      </c>
    </row>
    <row r="13078" spans="1:9" x14ac:dyDescent="0.15">
      <c r="A13078" s="694" t="s">
        <v>15438</v>
      </c>
      <c r="B13078" s="96">
        <v>3015</v>
      </c>
      <c r="C13078" s="96">
        <v>4</v>
      </c>
      <c r="D13078" s="97">
        <v>100869242</v>
      </c>
      <c r="E13078" s="97">
        <v>100871512</v>
      </c>
      <c r="F13078" s="96" t="s">
        <v>2328</v>
      </c>
      <c r="G13078" s="96">
        <v>7</v>
      </c>
      <c r="H13078" s="96">
        <v>0.57040000000000002</v>
      </c>
      <c r="I13078" s="810">
        <v>1</v>
      </c>
    </row>
    <row r="13079" spans="1:9" x14ac:dyDescent="0.15">
      <c r="A13079" s="694" t="s">
        <v>15439</v>
      </c>
      <c r="B13079" s="96">
        <v>23557</v>
      </c>
      <c r="C13079" s="96">
        <v>1</v>
      </c>
      <c r="D13079" s="97">
        <v>153631130</v>
      </c>
      <c r="E13079" s="97">
        <v>153634328</v>
      </c>
      <c r="F13079" s="96" t="s">
        <v>2321</v>
      </c>
      <c r="G13079" s="96">
        <v>7</v>
      </c>
      <c r="H13079" s="96">
        <v>0.57040999999999997</v>
      </c>
      <c r="I13079" s="810">
        <v>1</v>
      </c>
    </row>
    <row r="13080" spans="1:9" x14ac:dyDescent="0.15">
      <c r="A13080" s="694" t="s">
        <v>15440</v>
      </c>
      <c r="B13080" s="96">
        <v>285180</v>
      </c>
      <c r="C13080" s="96">
        <v>2</v>
      </c>
      <c r="D13080" s="97">
        <v>218899657</v>
      </c>
      <c r="E13080" s="97">
        <v>218955304</v>
      </c>
      <c r="F13080" s="96" t="s">
        <v>2321</v>
      </c>
      <c r="G13080" s="96">
        <v>201</v>
      </c>
      <c r="H13080" s="96">
        <v>0.57055</v>
      </c>
      <c r="I13080" s="810">
        <v>1</v>
      </c>
    </row>
    <row r="13081" spans="1:9" x14ac:dyDescent="0.15">
      <c r="A13081" s="694" t="s">
        <v>15441</v>
      </c>
      <c r="B13081" s="96">
        <v>6612</v>
      </c>
      <c r="C13081" s="96">
        <v>21</v>
      </c>
      <c r="D13081" s="97">
        <v>46225532</v>
      </c>
      <c r="E13081" s="97">
        <v>46238044</v>
      </c>
      <c r="F13081" s="96" t="s">
        <v>2328</v>
      </c>
      <c r="G13081" s="96">
        <v>57</v>
      </c>
      <c r="H13081" s="96">
        <v>0.57055</v>
      </c>
      <c r="I13081" s="810">
        <v>1</v>
      </c>
    </row>
    <row r="13082" spans="1:9" x14ac:dyDescent="0.15">
      <c r="A13082" s="694" t="s">
        <v>15442</v>
      </c>
      <c r="B13082" s="96">
        <v>55521</v>
      </c>
      <c r="C13082" s="96">
        <v>5</v>
      </c>
      <c r="D13082" s="97">
        <v>114460459</v>
      </c>
      <c r="E13082" s="97">
        <v>114516243</v>
      </c>
      <c r="F13082" s="96" t="s">
        <v>2328</v>
      </c>
      <c r="G13082" s="96">
        <v>156</v>
      </c>
      <c r="H13082" s="96">
        <v>0.57072999999999996</v>
      </c>
      <c r="I13082" s="810">
        <v>1</v>
      </c>
    </row>
    <row r="13083" spans="1:9" x14ac:dyDescent="0.15">
      <c r="A13083" s="694" t="s">
        <v>15443</v>
      </c>
      <c r="B13083" s="96">
        <v>49856</v>
      </c>
      <c r="C13083" s="96">
        <v>1</v>
      </c>
      <c r="D13083" s="97">
        <v>3547331</v>
      </c>
      <c r="E13083" s="97">
        <v>3566671</v>
      </c>
      <c r="F13083" s="96" t="s">
        <v>2328</v>
      </c>
      <c r="G13083" s="96">
        <v>46</v>
      </c>
      <c r="H13083" s="96">
        <v>0.57074000000000003</v>
      </c>
      <c r="I13083" s="810">
        <v>1</v>
      </c>
    </row>
    <row r="13084" spans="1:9" x14ac:dyDescent="0.15">
      <c r="A13084" s="694" t="s">
        <v>15444</v>
      </c>
      <c r="B13084" s="96">
        <v>5819</v>
      </c>
      <c r="C13084" s="96">
        <v>19</v>
      </c>
      <c r="D13084" s="97">
        <v>45349393</v>
      </c>
      <c r="E13084" s="97">
        <v>45392485</v>
      </c>
      <c r="F13084" s="96" t="s">
        <v>2321</v>
      </c>
      <c r="G13084" s="96">
        <v>190</v>
      </c>
      <c r="H13084" s="96">
        <v>0.57081000000000004</v>
      </c>
      <c r="I13084" s="810">
        <v>1</v>
      </c>
    </row>
    <row r="13085" spans="1:9" x14ac:dyDescent="0.15">
      <c r="A13085" s="694" t="s">
        <v>15445</v>
      </c>
      <c r="B13085" s="96">
        <v>728118</v>
      </c>
      <c r="C13085" s="96">
        <v>10</v>
      </c>
      <c r="D13085" s="97">
        <v>88983616</v>
      </c>
      <c r="E13085" s="97">
        <v>88995645</v>
      </c>
      <c r="F13085" s="96" t="s">
        <v>2321</v>
      </c>
      <c r="G13085" s="96">
        <v>1</v>
      </c>
      <c r="H13085" s="96">
        <v>0.57089999999999996</v>
      </c>
      <c r="I13085" s="810">
        <v>1</v>
      </c>
    </row>
    <row r="13086" spans="1:9" x14ac:dyDescent="0.15">
      <c r="A13086" s="694" t="s">
        <v>15446</v>
      </c>
      <c r="B13086" s="96">
        <v>101928120</v>
      </c>
      <c r="C13086" s="96">
        <v>1</v>
      </c>
      <c r="D13086" s="97">
        <v>154934036</v>
      </c>
      <c r="E13086" s="97">
        <v>154935101</v>
      </c>
      <c r="F13086" s="96" t="s">
        <v>2321</v>
      </c>
      <c r="G13086" s="96">
        <v>2</v>
      </c>
      <c r="H13086" s="96">
        <v>0.57096000000000002</v>
      </c>
      <c r="I13086" s="810">
        <v>1</v>
      </c>
    </row>
    <row r="13087" spans="1:9" x14ac:dyDescent="0.15">
      <c r="A13087" s="694" t="s">
        <v>15447</v>
      </c>
      <c r="B13087" s="96">
        <v>3221</v>
      </c>
      <c r="C13087" s="96">
        <v>12</v>
      </c>
      <c r="D13087" s="97">
        <v>54388716</v>
      </c>
      <c r="E13087" s="97">
        <v>54449814</v>
      </c>
      <c r="F13087" s="96" t="s">
        <v>2321</v>
      </c>
      <c r="G13087" s="96">
        <v>101</v>
      </c>
      <c r="H13087" s="96">
        <v>0.57110000000000005</v>
      </c>
      <c r="I13087" s="810">
        <v>1</v>
      </c>
    </row>
    <row r="13088" spans="1:9" x14ac:dyDescent="0.15">
      <c r="A13088" s="694" t="s">
        <v>15448</v>
      </c>
      <c r="B13088" s="96">
        <v>64699</v>
      </c>
      <c r="C13088" s="96">
        <v>21</v>
      </c>
      <c r="D13088" s="97">
        <v>43791996</v>
      </c>
      <c r="E13088" s="97">
        <v>43816955</v>
      </c>
      <c r="F13088" s="96" t="s">
        <v>2328</v>
      </c>
      <c r="G13088" s="96">
        <v>127</v>
      </c>
      <c r="H13088" s="96">
        <v>0.57115000000000005</v>
      </c>
      <c r="I13088" s="810">
        <v>1</v>
      </c>
    </row>
    <row r="13089" spans="1:9" x14ac:dyDescent="0.15">
      <c r="A13089" s="694" t="s">
        <v>15449</v>
      </c>
      <c r="B13089" s="96">
        <v>4070</v>
      </c>
      <c r="C13089" s="96">
        <v>1</v>
      </c>
      <c r="D13089" s="97">
        <v>59041095</v>
      </c>
      <c r="E13089" s="97">
        <v>59043166</v>
      </c>
      <c r="F13089" s="96" t="s">
        <v>2328</v>
      </c>
      <c r="G13089" s="96">
        <v>13</v>
      </c>
      <c r="H13089" s="96">
        <v>0.57121999999999995</v>
      </c>
      <c r="I13089" s="810">
        <v>1</v>
      </c>
    </row>
    <row r="13090" spans="1:9" x14ac:dyDescent="0.15">
      <c r="A13090" s="694" t="s">
        <v>15450</v>
      </c>
      <c r="B13090" s="96">
        <v>10462</v>
      </c>
      <c r="C13090" s="96">
        <v>17</v>
      </c>
      <c r="D13090" s="97">
        <v>6977856</v>
      </c>
      <c r="E13090" s="97">
        <v>6983626</v>
      </c>
      <c r="F13090" s="96" t="s">
        <v>2328</v>
      </c>
      <c r="G13090" s="96">
        <v>22</v>
      </c>
      <c r="H13090" s="96">
        <v>0.57123000000000002</v>
      </c>
      <c r="I13090" s="810">
        <v>1</v>
      </c>
    </row>
    <row r="13091" spans="1:9" x14ac:dyDescent="0.15">
      <c r="A13091" s="694" t="s">
        <v>15451</v>
      </c>
      <c r="B13091" s="96">
        <v>9076</v>
      </c>
      <c r="C13091" s="96">
        <v>3</v>
      </c>
      <c r="D13091" s="97">
        <v>190023490</v>
      </c>
      <c r="E13091" s="97">
        <v>190040235</v>
      </c>
      <c r="F13091" s="96" t="s">
        <v>2328</v>
      </c>
      <c r="G13091" s="96">
        <v>93</v>
      </c>
      <c r="H13091" s="96">
        <v>0.57155</v>
      </c>
      <c r="I13091" s="810">
        <v>1</v>
      </c>
    </row>
    <row r="13092" spans="1:9" x14ac:dyDescent="0.15">
      <c r="A13092" s="694" t="s">
        <v>15452</v>
      </c>
      <c r="B13092" s="96">
        <v>57572</v>
      </c>
      <c r="C13092" s="96">
        <v>19</v>
      </c>
      <c r="D13092" s="97">
        <v>11309969</v>
      </c>
      <c r="E13092" s="97">
        <v>11373168</v>
      </c>
      <c r="F13092" s="96" t="s">
        <v>2328</v>
      </c>
      <c r="G13092" s="96">
        <v>139</v>
      </c>
      <c r="H13092" s="96">
        <v>0.57169000000000003</v>
      </c>
      <c r="I13092" s="810">
        <v>1</v>
      </c>
    </row>
    <row r="13093" spans="1:9" x14ac:dyDescent="0.15">
      <c r="A13093" s="694" t="s">
        <v>15453</v>
      </c>
      <c r="B13093" s="96">
        <v>6514</v>
      </c>
      <c r="C13093" s="96">
        <v>3</v>
      </c>
      <c r="D13093" s="97">
        <v>170714137</v>
      </c>
      <c r="E13093" s="97">
        <v>170744768</v>
      </c>
      <c r="F13093" s="96" t="s">
        <v>2328</v>
      </c>
      <c r="G13093" s="96">
        <v>102</v>
      </c>
      <c r="H13093" s="96">
        <v>0.57186000000000003</v>
      </c>
      <c r="I13093" s="810">
        <v>1</v>
      </c>
    </row>
    <row r="13094" spans="1:9" x14ac:dyDescent="0.15">
      <c r="A13094" s="694" t="s">
        <v>15454</v>
      </c>
      <c r="B13094" s="96">
        <v>5438</v>
      </c>
      <c r="C13094" s="96">
        <v>19</v>
      </c>
      <c r="D13094" s="97">
        <v>36604611</v>
      </c>
      <c r="E13094" s="97">
        <v>36606206</v>
      </c>
      <c r="F13094" s="96" t="s">
        <v>2328</v>
      </c>
      <c r="G13094" s="96">
        <v>5</v>
      </c>
      <c r="H13094" s="96">
        <v>0.57193000000000005</v>
      </c>
      <c r="I13094" s="810">
        <v>1</v>
      </c>
    </row>
    <row r="13095" spans="1:9" x14ac:dyDescent="0.15">
      <c r="A13095" s="694" t="s">
        <v>15455</v>
      </c>
      <c r="B13095" s="96">
        <v>25775</v>
      </c>
      <c r="C13095" s="96">
        <v>22</v>
      </c>
      <c r="D13095" s="97">
        <v>32329507</v>
      </c>
      <c r="E13095" s="97">
        <v>32341336</v>
      </c>
      <c r="F13095" s="96" t="s">
        <v>2328</v>
      </c>
      <c r="G13095" s="96">
        <v>44</v>
      </c>
      <c r="H13095" s="96">
        <v>0.57194999999999996</v>
      </c>
      <c r="I13095" s="810">
        <v>1</v>
      </c>
    </row>
    <row r="13096" spans="1:9" x14ac:dyDescent="0.15">
      <c r="A13096" s="694" t="s">
        <v>15456</v>
      </c>
      <c r="B13096" s="96">
        <v>29117</v>
      </c>
      <c r="C13096" s="96">
        <v>16</v>
      </c>
      <c r="D13096" s="97">
        <v>50352929</v>
      </c>
      <c r="E13096" s="97">
        <v>50402845</v>
      </c>
      <c r="F13096" s="96" t="s">
        <v>2328</v>
      </c>
      <c r="G13096" s="96">
        <v>121</v>
      </c>
      <c r="H13096" s="96">
        <v>0.57206000000000001</v>
      </c>
      <c r="I13096" s="810">
        <v>1</v>
      </c>
    </row>
    <row r="13097" spans="1:9" x14ac:dyDescent="0.15">
      <c r="A13097" s="694" t="s">
        <v>15457</v>
      </c>
      <c r="B13097" s="96">
        <v>3066</v>
      </c>
      <c r="C13097" s="96">
        <v>6</v>
      </c>
      <c r="D13097" s="97">
        <v>114257320</v>
      </c>
      <c r="E13097" s="97">
        <v>114292359</v>
      </c>
      <c r="F13097" s="96" t="s">
        <v>2328</v>
      </c>
      <c r="G13097" s="96">
        <v>81</v>
      </c>
      <c r="H13097" s="96">
        <v>0.57215000000000005</v>
      </c>
      <c r="I13097" s="810">
        <v>1</v>
      </c>
    </row>
    <row r="13098" spans="1:9" x14ac:dyDescent="0.15">
      <c r="A13098" s="694" t="s">
        <v>15458</v>
      </c>
      <c r="B13098" s="96">
        <v>1395</v>
      </c>
      <c r="C13098" s="96">
        <v>7</v>
      </c>
      <c r="D13098" s="97">
        <v>30691559</v>
      </c>
      <c r="E13098" s="97">
        <v>30739719</v>
      </c>
      <c r="F13098" s="96" t="s">
        <v>2328</v>
      </c>
      <c r="G13098" s="96">
        <v>158</v>
      </c>
      <c r="H13098" s="96">
        <v>0.57230999999999999</v>
      </c>
      <c r="I13098" s="810">
        <v>1</v>
      </c>
    </row>
    <row r="13099" spans="1:9" x14ac:dyDescent="0.15">
      <c r="A13099" s="694" t="s">
        <v>15459</v>
      </c>
      <c r="B13099" s="96">
        <v>23152</v>
      </c>
      <c r="C13099" s="96">
        <v>19</v>
      </c>
      <c r="D13099" s="97">
        <v>42788734</v>
      </c>
      <c r="E13099" s="97">
        <v>42799949</v>
      </c>
      <c r="F13099" s="96" t="s">
        <v>2321</v>
      </c>
      <c r="G13099" s="96">
        <v>7</v>
      </c>
      <c r="H13099" s="96">
        <v>0.57245999999999997</v>
      </c>
      <c r="I13099" s="810">
        <v>1</v>
      </c>
    </row>
    <row r="13100" spans="1:9" x14ac:dyDescent="0.15">
      <c r="A13100" s="694" t="s">
        <v>15460</v>
      </c>
      <c r="B13100" s="96">
        <v>550631</v>
      </c>
      <c r="C13100" s="96">
        <v>22</v>
      </c>
      <c r="D13100" s="97">
        <v>30752627</v>
      </c>
      <c r="E13100" s="97">
        <v>30772818</v>
      </c>
      <c r="F13100" s="96" t="s">
        <v>2321</v>
      </c>
      <c r="G13100" s="96">
        <v>79</v>
      </c>
      <c r="H13100" s="96">
        <v>0.57245999999999997</v>
      </c>
      <c r="I13100" s="810">
        <v>1</v>
      </c>
    </row>
    <row r="13101" spans="1:9" x14ac:dyDescent="0.15">
      <c r="A13101" s="694" t="s">
        <v>15461</v>
      </c>
      <c r="B13101" s="96">
        <v>84229</v>
      </c>
      <c r="C13101" s="96">
        <v>16</v>
      </c>
      <c r="D13101" s="97">
        <v>57728713</v>
      </c>
      <c r="E13101" s="97">
        <v>57765367</v>
      </c>
      <c r="F13101" s="96" t="s">
        <v>2321</v>
      </c>
      <c r="G13101" s="96">
        <v>116</v>
      </c>
      <c r="H13101" s="96">
        <v>0.57252000000000003</v>
      </c>
      <c r="I13101" s="810">
        <v>1</v>
      </c>
    </row>
    <row r="13102" spans="1:9" x14ac:dyDescent="0.15">
      <c r="A13102" s="694" t="s">
        <v>15462</v>
      </c>
      <c r="B13102" s="96">
        <v>11095</v>
      </c>
      <c r="C13102" s="96">
        <v>11</v>
      </c>
      <c r="D13102" s="97">
        <v>130274660</v>
      </c>
      <c r="E13102" s="97">
        <v>130298539</v>
      </c>
      <c r="F13102" s="96" t="s">
        <v>2328</v>
      </c>
      <c r="G13102" s="96">
        <v>89</v>
      </c>
      <c r="H13102" s="96">
        <v>0.57260999999999995</v>
      </c>
      <c r="I13102" s="810">
        <v>1</v>
      </c>
    </row>
    <row r="13103" spans="1:9" x14ac:dyDescent="0.15">
      <c r="A13103" s="694" t="s">
        <v>15463</v>
      </c>
      <c r="B13103" s="96">
        <v>51668</v>
      </c>
      <c r="C13103" s="96">
        <v>1</v>
      </c>
      <c r="D13103" s="97">
        <v>54387234</v>
      </c>
      <c r="E13103" s="97">
        <v>54411975</v>
      </c>
      <c r="F13103" s="96" t="s">
        <v>2328</v>
      </c>
      <c r="G13103" s="96">
        <v>54</v>
      </c>
      <c r="H13103" s="96">
        <v>0.57262000000000002</v>
      </c>
      <c r="I13103" s="810">
        <v>1</v>
      </c>
    </row>
    <row r="13104" spans="1:9" x14ac:dyDescent="0.15">
      <c r="A13104" s="694" t="s">
        <v>15464</v>
      </c>
      <c r="B13104" s="96">
        <v>10595</v>
      </c>
      <c r="C13104" s="96">
        <v>16</v>
      </c>
      <c r="D13104" s="97">
        <v>23701625</v>
      </c>
      <c r="E13104" s="97">
        <v>23724821</v>
      </c>
      <c r="F13104" s="96" t="s">
        <v>2328</v>
      </c>
      <c r="G13104" s="96">
        <v>61</v>
      </c>
      <c r="H13104" s="96">
        <v>0.57267999999999997</v>
      </c>
      <c r="I13104" s="810">
        <v>1</v>
      </c>
    </row>
    <row r="13105" spans="1:9" x14ac:dyDescent="0.15">
      <c r="A13105" s="694" t="s">
        <v>15465</v>
      </c>
      <c r="B13105" s="96">
        <v>3685</v>
      </c>
      <c r="C13105" s="96">
        <v>2</v>
      </c>
      <c r="D13105" s="97">
        <v>187454058</v>
      </c>
      <c r="E13105" s="97">
        <v>187545629</v>
      </c>
      <c r="F13105" s="96" t="s">
        <v>2321</v>
      </c>
      <c r="G13105" s="96">
        <v>183</v>
      </c>
      <c r="H13105" s="96">
        <v>0.57271000000000005</v>
      </c>
      <c r="I13105" s="810">
        <v>1</v>
      </c>
    </row>
    <row r="13106" spans="1:9" x14ac:dyDescent="0.15">
      <c r="A13106" s="694" t="s">
        <v>15466</v>
      </c>
      <c r="B13106" s="96">
        <v>122786</v>
      </c>
      <c r="C13106" s="96">
        <v>14</v>
      </c>
      <c r="D13106" s="97">
        <v>51955819</v>
      </c>
      <c r="E13106" s="97">
        <v>52197445</v>
      </c>
      <c r="F13106" s="96" t="s">
        <v>2321</v>
      </c>
      <c r="G13106" s="96">
        <v>947</v>
      </c>
      <c r="H13106" s="96">
        <v>0.57279999999999998</v>
      </c>
      <c r="I13106" s="810">
        <v>1</v>
      </c>
    </row>
    <row r="13107" spans="1:9" x14ac:dyDescent="0.15">
      <c r="A13107" s="694" t="s">
        <v>15467</v>
      </c>
      <c r="B13107" s="96">
        <v>3293</v>
      </c>
      <c r="C13107" s="96">
        <v>9</v>
      </c>
      <c r="D13107" s="97">
        <v>98997588</v>
      </c>
      <c r="E13107" s="97">
        <v>99064662</v>
      </c>
      <c r="F13107" s="96" t="s">
        <v>2328</v>
      </c>
      <c r="G13107" s="96">
        <v>249</v>
      </c>
      <c r="H13107" s="96">
        <v>0.57293000000000005</v>
      </c>
      <c r="I13107" s="810">
        <v>1</v>
      </c>
    </row>
    <row r="13108" spans="1:9" x14ac:dyDescent="0.15">
      <c r="A13108" s="694" t="s">
        <v>15468</v>
      </c>
      <c r="B13108" s="96">
        <v>699</v>
      </c>
      <c r="C13108" s="96">
        <v>2</v>
      </c>
      <c r="D13108" s="97">
        <v>111395275</v>
      </c>
      <c r="E13108" s="97">
        <v>111435684</v>
      </c>
      <c r="F13108" s="96" t="s">
        <v>2328</v>
      </c>
      <c r="G13108" s="96">
        <v>47</v>
      </c>
      <c r="H13108" s="96">
        <v>0.57294</v>
      </c>
      <c r="I13108" s="810">
        <v>1</v>
      </c>
    </row>
    <row r="13109" spans="1:9" x14ac:dyDescent="0.15">
      <c r="A13109" s="694" t="s">
        <v>15469</v>
      </c>
      <c r="B13109" s="96">
        <v>79666</v>
      </c>
      <c r="C13109" s="96">
        <v>8</v>
      </c>
      <c r="D13109" s="97">
        <v>96145949</v>
      </c>
      <c r="E13109" s="97">
        <v>96168913</v>
      </c>
      <c r="F13109" s="96" t="s">
        <v>2321</v>
      </c>
      <c r="G13109" s="96">
        <v>80</v>
      </c>
      <c r="H13109" s="96">
        <v>0.57294</v>
      </c>
      <c r="I13109" s="810">
        <v>1</v>
      </c>
    </row>
    <row r="13110" spans="1:9" x14ac:dyDescent="0.15">
      <c r="A13110" s="694" t="s">
        <v>15470</v>
      </c>
      <c r="B13110" s="96">
        <v>11124</v>
      </c>
      <c r="C13110" s="96">
        <v>1</v>
      </c>
      <c r="D13110" s="97">
        <v>50906935</v>
      </c>
      <c r="E13110" s="97">
        <v>51425936</v>
      </c>
      <c r="F13110" s="96" t="s">
        <v>2328</v>
      </c>
      <c r="G13110" s="96">
        <v>979</v>
      </c>
      <c r="H13110" s="96">
        <v>0.57303999999999999</v>
      </c>
      <c r="I13110" s="810">
        <v>1</v>
      </c>
    </row>
    <row r="13111" spans="1:9" x14ac:dyDescent="0.15">
      <c r="A13111" s="694" t="s">
        <v>15471</v>
      </c>
      <c r="B13111" s="96">
        <v>23172</v>
      </c>
      <c r="C13111" s="96">
        <v>10</v>
      </c>
      <c r="D13111" s="97">
        <v>126490354</v>
      </c>
      <c r="E13111" s="97">
        <v>126525239</v>
      </c>
      <c r="F13111" s="96" t="s">
        <v>2321</v>
      </c>
      <c r="G13111" s="96">
        <v>69</v>
      </c>
      <c r="H13111" s="96">
        <v>0.57303999999999999</v>
      </c>
      <c r="I13111" s="810">
        <v>1</v>
      </c>
    </row>
    <row r="13112" spans="1:9" x14ac:dyDescent="0.15">
      <c r="A13112" s="694" t="s">
        <v>15472</v>
      </c>
      <c r="B13112" s="96">
        <v>10379</v>
      </c>
      <c r="C13112" s="96">
        <v>14</v>
      </c>
      <c r="D13112" s="97">
        <v>24630422</v>
      </c>
      <c r="E13112" s="97">
        <v>24635774</v>
      </c>
      <c r="F13112" s="96" t="s">
        <v>2321</v>
      </c>
      <c r="G13112" s="96">
        <v>11</v>
      </c>
      <c r="H13112" s="96">
        <v>0.57308999999999999</v>
      </c>
      <c r="I13112" s="810">
        <v>1</v>
      </c>
    </row>
    <row r="13113" spans="1:9" x14ac:dyDescent="0.15">
      <c r="A13113" s="694" t="s">
        <v>15473</v>
      </c>
      <c r="B13113" s="96">
        <v>398</v>
      </c>
      <c r="C13113" s="96">
        <v>16</v>
      </c>
      <c r="D13113" s="97">
        <v>330606</v>
      </c>
      <c r="E13113" s="97">
        <v>333003</v>
      </c>
      <c r="F13113" s="96" t="s">
        <v>2321</v>
      </c>
      <c r="G13113" s="96">
        <v>5</v>
      </c>
      <c r="H13113" s="96">
        <v>0.57315000000000005</v>
      </c>
      <c r="I13113" s="810">
        <v>1</v>
      </c>
    </row>
    <row r="13114" spans="1:9" x14ac:dyDescent="0.15">
      <c r="A13114" s="694" t="s">
        <v>1128</v>
      </c>
      <c r="B13114" s="96">
        <v>7444</v>
      </c>
      <c r="C13114" s="96">
        <v>2</v>
      </c>
      <c r="D13114" s="97">
        <v>58273777</v>
      </c>
      <c r="E13114" s="97">
        <v>58387055</v>
      </c>
      <c r="F13114" s="96" t="s">
        <v>2321</v>
      </c>
      <c r="G13114" s="96">
        <v>234</v>
      </c>
      <c r="H13114" s="96">
        <v>0.57337000000000005</v>
      </c>
      <c r="I13114" s="810">
        <v>1</v>
      </c>
    </row>
    <row r="13115" spans="1:9" x14ac:dyDescent="0.15">
      <c r="A13115" s="694" t="s">
        <v>15474</v>
      </c>
      <c r="B13115" s="96">
        <v>9235</v>
      </c>
      <c r="C13115" s="96">
        <v>16</v>
      </c>
      <c r="D13115" s="97">
        <v>3115313</v>
      </c>
      <c r="E13115" s="97">
        <v>3119668</v>
      </c>
      <c r="F13115" s="96" t="s">
        <v>2321</v>
      </c>
      <c r="G13115" s="96">
        <v>17</v>
      </c>
      <c r="H13115" s="96">
        <v>0.57338</v>
      </c>
      <c r="I13115" s="810">
        <v>1</v>
      </c>
    </row>
    <row r="13116" spans="1:9" x14ac:dyDescent="0.15">
      <c r="A13116" s="694" t="s">
        <v>15475</v>
      </c>
      <c r="B13116" s="96">
        <v>200081</v>
      </c>
      <c r="C13116" s="96">
        <v>1</v>
      </c>
      <c r="D13116" s="97">
        <v>32645293</v>
      </c>
      <c r="E13116" s="97">
        <v>32663886</v>
      </c>
      <c r="F13116" s="96" t="s">
        <v>2321</v>
      </c>
      <c r="G13116" s="96">
        <v>27</v>
      </c>
      <c r="H13116" s="96">
        <v>0.57347999999999999</v>
      </c>
      <c r="I13116" s="810">
        <v>1</v>
      </c>
    </row>
    <row r="13117" spans="1:9" x14ac:dyDescent="0.15">
      <c r="A13117" s="694" t="s">
        <v>15476</v>
      </c>
      <c r="B13117" s="96">
        <v>23461</v>
      </c>
      <c r="C13117" s="96">
        <v>17</v>
      </c>
      <c r="D13117" s="97">
        <v>67240576</v>
      </c>
      <c r="E13117" s="97">
        <v>67323323</v>
      </c>
      <c r="F13117" s="96" t="s">
        <v>2328</v>
      </c>
      <c r="G13117" s="96">
        <v>195</v>
      </c>
      <c r="H13117" s="96">
        <v>0.57349000000000006</v>
      </c>
      <c r="I13117" s="810">
        <v>1</v>
      </c>
    </row>
    <row r="13118" spans="1:9" x14ac:dyDescent="0.15">
      <c r="A13118" s="694" t="s">
        <v>15477</v>
      </c>
      <c r="B13118" s="96">
        <v>134553</v>
      </c>
      <c r="C13118" s="96">
        <v>5</v>
      </c>
      <c r="D13118" s="97">
        <v>134181370</v>
      </c>
      <c r="E13118" s="97">
        <v>134195425</v>
      </c>
      <c r="F13118" s="96" t="s">
        <v>2321</v>
      </c>
      <c r="G13118" s="96">
        <v>28</v>
      </c>
      <c r="H13118" s="96">
        <v>0.5736</v>
      </c>
      <c r="I13118" s="810">
        <v>1</v>
      </c>
    </row>
    <row r="13119" spans="1:9" x14ac:dyDescent="0.15">
      <c r="A13119" s="694" t="s">
        <v>15478</v>
      </c>
      <c r="B13119" s="96">
        <v>6130</v>
      </c>
      <c r="C13119" s="96">
        <v>9</v>
      </c>
      <c r="D13119" s="97">
        <v>136215069</v>
      </c>
      <c r="E13119" s="97">
        <v>136218280</v>
      </c>
      <c r="F13119" s="96" t="s">
        <v>2321</v>
      </c>
      <c r="G13119" s="96">
        <v>18</v>
      </c>
      <c r="H13119" s="96">
        <v>0.57367000000000001</v>
      </c>
      <c r="I13119" s="810">
        <v>1</v>
      </c>
    </row>
    <row r="13120" spans="1:9" x14ac:dyDescent="0.15">
      <c r="A13120" s="694" t="s">
        <v>15479</v>
      </c>
      <c r="B13120" s="96">
        <v>311</v>
      </c>
      <c r="C13120" s="96">
        <v>10</v>
      </c>
      <c r="D13120" s="97">
        <v>81914880</v>
      </c>
      <c r="E13120" s="97">
        <v>81965433</v>
      </c>
      <c r="F13120" s="96" t="s">
        <v>2328</v>
      </c>
      <c r="G13120" s="96">
        <v>228</v>
      </c>
      <c r="H13120" s="96">
        <v>0.57372999999999996</v>
      </c>
      <c r="I13120" s="810">
        <v>1</v>
      </c>
    </row>
    <row r="13121" spans="1:9" x14ac:dyDescent="0.15">
      <c r="A13121" s="694" t="s">
        <v>15480</v>
      </c>
      <c r="B13121" s="96">
        <v>131096</v>
      </c>
      <c r="C13121" s="96">
        <v>3</v>
      </c>
      <c r="D13121" s="97">
        <v>19189946</v>
      </c>
      <c r="E13121" s="97">
        <v>19577135</v>
      </c>
      <c r="F13121" s="96" t="s">
        <v>2321</v>
      </c>
      <c r="G13121" s="96">
        <v>812</v>
      </c>
      <c r="H13121" s="96">
        <v>0.57411999999999996</v>
      </c>
      <c r="I13121" s="810">
        <v>1</v>
      </c>
    </row>
    <row r="13122" spans="1:9" x14ac:dyDescent="0.15">
      <c r="A13122" s="694" t="s">
        <v>15481</v>
      </c>
      <c r="B13122" s="96">
        <v>150</v>
      </c>
      <c r="C13122" s="96">
        <v>10</v>
      </c>
      <c r="D13122" s="97">
        <v>112836790</v>
      </c>
      <c r="E13122" s="97">
        <v>112840665</v>
      </c>
      <c r="F13122" s="96" t="s">
        <v>2321</v>
      </c>
      <c r="G13122" s="96">
        <v>8</v>
      </c>
      <c r="H13122" s="96">
        <v>0.57416</v>
      </c>
      <c r="I13122" s="810">
        <v>1</v>
      </c>
    </row>
    <row r="13123" spans="1:9" x14ac:dyDescent="0.15">
      <c r="A13123" s="694" t="s">
        <v>15482</v>
      </c>
      <c r="B13123" s="96">
        <v>25885</v>
      </c>
      <c r="C13123" s="96">
        <v>2</v>
      </c>
      <c r="D13123" s="97">
        <v>86253451</v>
      </c>
      <c r="E13123" s="97">
        <v>86333278</v>
      </c>
      <c r="F13123" s="96" t="s">
        <v>2328</v>
      </c>
      <c r="G13123" s="96">
        <v>283</v>
      </c>
      <c r="H13123" s="96">
        <v>0.57416999999999996</v>
      </c>
      <c r="I13123" s="810">
        <v>1</v>
      </c>
    </row>
    <row r="13124" spans="1:9" x14ac:dyDescent="0.15">
      <c r="A13124" s="694" t="s">
        <v>15483</v>
      </c>
      <c r="B13124" s="96">
        <v>2050</v>
      </c>
      <c r="C13124" s="96">
        <v>7</v>
      </c>
      <c r="D13124" s="97">
        <v>100400187</v>
      </c>
      <c r="E13124" s="97">
        <v>100425143</v>
      </c>
      <c r="F13124" s="96" t="s">
        <v>2328</v>
      </c>
      <c r="G13124" s="96">
        <v>87</v>
      </c>
      <c r="H13124" s="96">
        <v>0.57418000000000002</v>
      </c>
      <c r="I13124" s="810">
        <v>1</v>
      </c>
    </row>
    <row r="13125" spans="1:9" x14ac:dyDescent="0.15">
      <c r="A13125" s="694" t="s">
        <v>15484</v>
      </c>
      <c r="B13125" s="96">
        <v>129531</v>
      </c>
      <c r="C13125" s="96">
        <v>2</v>
      </c>
      <c r="D13125" s="97">
        <v>99785726</v>
      </c>
      <c r="E13125" s="97">
        <v>99797524</v>
      </c>
      <c r="F13125" s="96" t="s">
        <v>2328</v>
      </c>
      <c r="G13125" s="96">
        <v>29</v>
      </c>
      <c r="H13125" s="96">
        <v>0.57418999999999998</v>
      </c>
      <c r="I13125" s="810">
        <v>1</v>
      </c>
    </row>
    <row r="13126" spans="1:9" x14ac:dyDescent="0.15">
      <c r="A13126" s="694" t="s">
        <v>15485</v>
      </c>
      <c r="B13126" s="96">
        <v>57498</v>
      </c>
      <c r="C13126" s="96">
        <v>2</v>
      </c>
      <c r="D13126" s="97">
        <v>8865295</v>
      </c>
      <c r="E13126" s="97">
        <v>8977755</v>
      </c>
      <c r="F13126" s="96" t="s">
        <v>2328</v>
      </c>
      <c r="G13126" s="96">
        <v>248</v>
      </c>
      <c r="H13126" s="96">
        <v>0.57420000000000004</v>
      </c>
      <c r="I13126" s="810">
        <v>1</v>
      </c>
    </row>
    <row r="13127" spans="1:9" x14ac:dyDescent="0.15">
      <c r="A13127" s="694" t="s">
        <v>15486</v>
      </c>
      <c r="B13127" s="96">
        <v>1415</v>
      </c>
      <c r="C13127" s="96">
        <v>22</v>
      </c>
      <c r="D13127" s="97">
        <v>25615612</v>
      </c>
      <c r="E13127" s="97">
        <v>25627836</v>
      </c>
      <c r="F13127" s="96" t="s">
        <v>2321</v>
      </c>
      <c r="G13127" s="96">
        <v>55</v>
      </c>
      <c r="H13127" s="96">
        <v>0.57433999999999996</v>
      </c>
      <c r="I13127" s="810">
        <v>1</v>
      </c>
    </row>
    <row r="13128" spans="1:9" x14ac:dyDescent="0.15">
      <c r="A13128" s="694" t="s">
        <v>15487</v>
      </c>
      <c r="B13128" s="96">
        <v>56136</v>
      </c>
      <c r="C13128" s="96">
        <v>5</v>
      </c>
      <c r="D13128" s="97">
        <v>140261854</v>
      </c>
      <c r="E13128" s="97">
        <v>140391929</v>
      </c>
      <c r="F13128" s="96" t="s">
        <v>2321</v>
      </c>
      <c r="G13128" s="96">
        <v>443</v>
      </c>
      <c r="H13128" s="96">
        <v>0.57435000000000003</v>
      </c>
      <c r="I13128" s="810">
        <v>1</v>
      </c>
    </row>
    <row r="13129" spans="1:9" x14ac:dyDescent="0.15">
      <c r="A13129" s="694" t="s">
        <v>15488</v>
      </c>
      <c r="B13129" s="96">
        <v>27252</v>
      </c>
      <c r="C13129" s="96">
        <v>1</v>
      </c>
      <c r="D13129" s="97">
        <v>173684063</v>
      </c>
      <c r="E13129" s="97">
        <v>173755960</v>
      </c>
      <c r="F13129" s="96" t="s">
        <v>2321</v>
      </c>
      <c r="G13129" s="96">
        <v>175</v>
      </c>
      <c r="H13129" s="96">
        <v>0.57447999999999999</v>
      </c>
      <c r="I13129" s="810">
        <v>1</v>
      </c>
    </row>
    <row r="13130" spans="1:9" x14ac:dyDescent="0.15">
      <c r="A13130" s="694" t="s">
        <v>1317</v>
      </c>
      <c r="B13130" s="96">
        <v>146330</v>
      </c>
      <c r="C13130" s="96">
        <v>16</v>
      </c>
      <c r="D13130" s="97">
        <v>742500</v>
      </c>
      <c r="E13130" s="97">
        <v>755825</v>
      </c>
      <c r="F13130" s="96" t="s">
        <v>2328</v>
      </c>
      <c r="G13130" s="96">
        <v>28</v>
      </c>
      <c r="H13130" s="96">
        <v>0.57452999999999999</v>
      </c>
      <c r="I13130" s="810">
        <v>1</v>
      </c>
    </row>
    <row r="13131" spans="1:9" x14ac:dyDescent="0.15">
      <c r="A13131" s="694" t="s">
        <v>15489</v>
      </c>
      <c r="B13131" s="96">
        <v>7461</v>
      </c>
      <c r="C13131" s="96">
        <v>7</v>
      </c>
      <c r="D13131" s="97">
        <v>73703805</v>
      </c>
      <c r="E13131" s="97">
        <v>73820273</v>
      </c>
      <c r="F13131" s="96" t="s">
        <v>2321</v>
      </c>
      <c r="G13131" s="96">
        <v>227</v>
      </c>
      <c r="H13131" s="96">
        <v>0.57472999999999996</v>
      </c>
      <c r="I13131" s="810">
        <v>1</v>
      </c>
    </row>
    <row r="13132" spans="1:9" x14ac:dyDescent="0.15">
      <c r="A13132" s="694" t="s">
        <v>15490</v>
      </c>
      <c r="B13132" s="96">
        <v>257169</v>
      </c>
      <c r="C13132" s="96">
        <v>9</v>
      </c>
      <c r="D13132" s="97">
        <v>116172924</v>
      </c>
      <c r="E13132" s="97">
        <v>116191964</v>
      </c>
      <c r="F13132" s="96" t="s">
        <v>2321</v>
      </c>
      <c r="G13132" s="96">
        <v>60</v>
      </c>
      <c r="H13132" s="96">
        <v>0.57501999999999998</v>
      </c>
      <c r="I13132" s="810">
        <v>1</v>
      </c>
    </row>
    <row r="13133" spans="1:9" x14ac:dyDescent="0.15">
      <c r="A13133" s="694" t="s">
        <v>15491</v>
      </c>
      <c r="B13133" s="924">
        <v>51182</v>
      </c>
      <c r="C13133" s="96">
        <v>10</v>
      </c>
      <c r="D13133" s="97">
        <v>14880159</v>
      </c>
      <c r="E13133" s="97">
        <v>14913740</v>
      </c>
      <c r="F13133" s="96" t="s">
        <v>2321</v>
      </c>
      <c r="G13133" s="96">
        <v>66</v>
      </c>
      <c r="H13133" s="96">
        <v>0.57521999999999995</v>
      </c>
      <c r="I13133" s="810">
        <v>1</v>
      </c>
    </row>
    <row r="13134" spans="1:9" x14ac:dyDescent="0.15">
      <c r="A13134" s="694" t="s">
        <v>15492</v>
      </c>
      <c r="B13134" s="96">
        <v>282617</v>
      </c>
      <c r="C13134" s="96">
        <v>19</v>
      </c>
      <c r="D13134" s="97">
        <v>39734272</v>
      </c>
      <c r="E13134" s="97">
        <v>39735916</v>
      </c>
      <c r="F13134" s="96" t="s">
        <v>2328</v>
      </c>
      <c r="G13134" s="96">
        <v>8</v>
      </c>
      <c r="H13134" s="96">
        <v>0.57537000000000005</v>
      </c>
      <c r="I13134" s="810">
        <v>1</v>
      </c>
    </row>
    <row r="13135" spans="1:9" x14ac:dyDescent="0.15">
      <c r="A13135" s="694" t="s">
        <v>15493</v>
      </c>
      <c r="B13135" s="96">
        <v>63895</v>
      </c>
      <c r="C13135" s="96">
        <v>18</v>
      </c>
      <c r="D13135" s="97">
        <v>10670244</v>
      </c>
      <c r="E13135" s="97">
        <v>11148761</v>
      </c>
      <c r="F13135" s="96" t="s">
        <v>2328</v>
      </c>
      <c r="G13135" s="96">
        <v>2023</v>
      </c>
      <c r="H13135" s="96">
        <v>0.57557000000000003</v>
      </c>
      <c r="I13135" s="810">
        <v>1</v>
      </c>
    </row>
    <row r="13136" spans="1:9" x14ac:dyDescent="0.15">
      <c r="A13136" s="694" t="s">
        <v>15494</v>
      </c>
      <c r="B13136" s="96">
        <v>79853</v>
      </c>
      <c r="C13136" s="96">
        <v>2</v>
      </c>
      <c r="D13136" s="97">
        <v>228226872</v>
      </c>
      <c r="E13136" s="97">
        <v>228244022</v>
      </c>
      <c r="F13136" s="96" t="s">
        <v>2328</v>
      </c>
      <c r="G13136" s="96">
        <v>95</v>
      </c>
      <c r="H13136" s="96">
        <v>0.57565</v>
      </c>
      <c r="I13136" s="810">
        <v>1</v>
      </c>
    </row>
    <row r="13137" spans="1:9" x14ac:dyDescent="0.15">
      <c r="A13137" s="694" t="s">
        <v>15495</v>
      </c>
      <c r="B13137" s="96">
        <v>176</v>
      </c>
      <c r="C13137" s="96">
        <v>15</v>
      </c>
      <c r="D13137" s="97">
        <v>89346674</v>
      </c>
      <c r="E13137" s="97">
        <v>89418585</v>
      </c>
      <c r="F13137" s="96" t="s">
        <v>2321</v>
      </c>
      <c r="G13137" s="96">
        <v>229</v>
      </c>
      <c r="H13137" s="96">
        <v>0.57569999999999999</v>
      </c>
      <c r="I13137" s="810">
        <v>1</v>
      </c>
    </row>
    <row r="13138" spans="1:9" x14ac:dyDescent="0.15">
      <c r="A13138" s="694" t="s">
        <v>15496</v>
      </c>
      <c r="B13138" s="96">
        <v>60370</v>
      </c>
      <c r="C13138" s="96">
        <v>10</v>
      </c>
      <c r="D13138" s="97">
        <v>99437181</v>
      </c>
      <c r="E13138" s="97">
        <v>99447015</v>
      </c>
      <c r="F13138" s="96" t="s">
        <v>2328</v>
      </c>
      <c r="G13138" s="96">
        <v>39</v>
      </c>
      <c r="H13138" s="96">
        <v>0.57574000000000003</v>
      </c>
      <c r="I13138" s="810">
        <v>1</v>
      </c>
    </row>
    <row r="13139" spans="1:9" x14ac:dyDescent="0.15">
      <c r="A13139" s="694" t="s">
        <v>15497</v>
      </c>
      <c r="B13139" s="96">
        <v>1465</v>
      </c>
      <c r="C13139" s="96">
        <v>1</v>
      </c>
      <c r="D13139" s="97">
        <v>201452658</v>
      </c>
      <c r="E13139" s="97">
        <v>201476387</v>
      </c>
      <c r="F13139" s="96" t="s">
        <v>2328</v>
      </c>
      <c r="G13139" s="96">
        <v>102</v>
      </c>
      <c r="H13139" s="96">
        <v>0.57577</v>
      </c>
      <c r="I13139" s="810">
        <v>1</v>
      </c>
    </row>
    <row r="13140" spans="1:9" x14ac:dyDescent="0.15">
      <c r="A13140" s="694" t="s">
        <v>15498</v>
      </c>
      <c r="B13140" s="96">
        <v>51293</v>
      </c>
      <c r="C13140" s="96">
        <v>19</v>
      </c>
      <c r="D13140" s="97">
        <v>8367011</v>
      </c>
      <c r="E13140" s="97">
        <v>8373439</v>
      </c>
      <c r="F13140" s="96" t="s">
        <v>2328</v>
      </c>
      <c r="G13140" s="96">
        <v>41</v>
      </c>
      <c r="H13140" s="96">
        <v>0.57586000000000004</v>
      </c>
      <c r="I13140" s="810">
        <v>1</v>
      </c>
    </row>
    <row r="13141" spans="1:9" x14ac:dyDescent="0.15">
      <c r="A13141" s="694" t="s">
        <v>15499</v>
      </c>
      <c r="B13141" s="96">
        <v>26747</v>
      </c>
      <c r="C13141" s="96">
        <v>13</v>
      </c>
      <c r="D13141" s="97">
        <v>45513384</v>
      </c>
      <c r="E13141" s="97">
        <v>45563613</v>
      </c>
      <c r="F13141" s="96" t="s">
        <v>2328</v>
      </c>
      <c r="G13141" s="96">
        <v>71</v>
      </c>
      <c r="H13141" s="96">
        <v>0.57593000000000005</v>
      </c>
      <c r="I13141" s="810">
        <v>1</v>
      </c>
    </row>
    <row r="13142" spans="1:9" x14ac:dyDescent="0.15">
      <c r="A13142" s="694" t="s">
        <v>15500</v>
      </c>
      <c r="B13142" s="96">
        <v>79019</v>
      </c>
      <c r="C13142" s="96">
        <v>22</v>
      </c>
      <c r="D13142" s="97">
        <v>42334531</v>
      </c>
      <c r="E13142" s="97">
        <v>42343155</v>
      </c>
      <c r="F13142" s="96" t="s">
        <v>2328</v>
      </c>
      <c r="G13142" s="96">
        <v>32</v>
      </c>
      <c r="H13142" s="96">
        <v>0.57593000000000005</v>
      </c>
      <c r="I13142" s="810">
        <v>1</v>
      </c>
    </row>
    <row r="13143" spans="1:9" x14ac:dyDescent="0.15">
      <c r="A13143" s="694" t="s">
        <v>15501</v>
      </c>
      <c r="B13143" s="96">
        <v>51281</v>
      </c>
      <c r="C13143" s="96">
        <v>2</v>
      </c>
      <c r="D13143" s="97">
        <v>241418839</v>
      </c>
      <c r="E13143" s="97">
        <v>241500472</v>
      </c>
      <c r="F13143" s="96" t="s">
        <v>2328</v>
      </c>
      <c r="G13143" s="96">
        <v>330</v>
      </c>
      <c r="H13143" s="96">
        <v>0.57603000000000004</v>
      </c>
      <c r="I13143" s="810">
        <v>1</v>
      </c>
    </row>
    <row r="13144" spans="1:9" x14ac:dyDescent="0.15">
      <c r="A13144" s="694" t="s">
        <v>15502</v>
      </c>
      <c r="B13144" s="96">
        <v>3195</v>
      </c>
      <c r="C13144" s="96">
        <v>10</v>
      </c>
      <c r="D13144" s="97">
        <v>102891061</v>
      </c>
      <c r="E13144" s="97">
        <v>102897546</v>
      </c>
      <c r="F13144" s="96" t="s">
        <v>2321</v>
      </c>
      <c r="G13144" s="96">
        <v>17</v>
      </c>
      <c r="H13144" s="96">
        <v>0.57604</v>
      </c>
      <c r="I13144" s="810">
        <v>1</v>
      </c>
    </row>
    <row r="13145" spans="1:9" x14ac:dyDescent="0.15">
      <c r="A13145" s="694" t="s">
        <v>15503</v>
      </c>
      <c r="B13145" s="96">
        <v>23786</v>
      </c>
      <c r="C13145" s="96">
        <v>22</v>
      </c>
      <c r="D13145" s="97">
        <v>18111621</v>
      </c>
      <c r="E13145" s="97">
        <v>18213621</v>
      </c>
      <c r="F13145" s="96" t="s">
        <v>2321</v>
      </c>
      <c r="G13145" s="96">
        <v>357</v>
      </c>
      <c r="H13145" s="96">
        <v>0.57613999999999999</v>
      </c>
      <c r="I13145" s="810">
        <v>1</v>
      </c>
    </row>
    <row r="13146" spans="1:9" x14ac:dyDescent="0.15">
      <c r="A13146" s="694" t="s">
        <v>15504</v>
      </c>
      <c r="B13146" s="96">
        <v>548596</v>
      </c>
      <c r="C13146" s="96">
        <v>15</v>
      </c>
      <c r="D13146" s="97">
        <v>43985084</v>
      </c>
      <c r="E13146" s="97">
        <v>43991420</v>
      </c>
      <c r="F13146" s="96" t="s">
        <v>2321</v>
      </c>
      <c r="G13146" s="96">
        <v>8</v>
      </c>
      <c r="H13146" s="96">
        <v>0.57620000000000005</v>
      </c>
      <c r="I13146" s="810">
        <v>1</v>
      </c>
    </row>
    <row r="13147" spans="1:9" x14ac:dyDescent="0.15">
      <c r="A13147" s="694" t="s">
        <v>15505</v>
      </c>
      <c r="B13147" s="96">
        <v>3292</v>
      </c>
      <c r="C13147" s="96">
        <v>17</v>
      </c>
      <c r="D13147" s="97">
        <v>40703984</v>
      </c>
      <c r="E13147" s="97">
        <v>40707232</v>
      </c>
      <c r="F13147" s="96" t="s">
        <v>2321</v>
      </c>
      <c r="G13147" s="96">
        <v>12</v>
      </c>
      <c r="H13147" s="96">
        <v>0.57623000000000002</v>
      </c>
      <c r="I13147" s="810">
        <v>1</v>
      </c>
    </row>
    <row r="13148" spans="1:9" x14ac:dyDescent="0.15">
      <c r="A13148" s="694" t="s">
        <v>15506</v>
      </c>
      <c r="B13148" s="96">
        <v>2255</v>
      </c>
      <c r="C13148" s="96">
        <v>5</v>
      </c>
      <c r="D13148" s="97">
        <v>44305004</v>
      </c>
      <c r="E13148" s="97">
        <v>44389808</v>
      </c>
      <c r="F13148" s="96" t="s">
        <v>2328</v>
      </c>
      <c r="G13148" s="96">
        <v>234</v>
      </c>
      <c r="H13148" s="96">
        <v>0.57628999999999997</v>
      </c>
      <c r="I13148" s="810">
        <v>1</v>
      </c>
    </row>
    <row r="13149" spans="1:9" x14ac:dyDescent="0.15">
      <c r="A13149" s="694" t="s">
        <v>15507</v>
      </c>
      <c r="B13149" s="96">
        <v>118460</v>
      </c>
      <c r="C13149" s="96">
        <v>16</v>
      </c>
      <c r="D13149" s="97">
        <v>70284134</v>
      </c>
      <c r="E13149" s="97">
        <v>70285833</v>
      </c>
      <c r="F13149" s="96" t="s">
        <v>2328</v>
      </c>
      <c r="G13149" s="96">
        <v>1</v>
      </c>
      <c r="H13149" s="96">
        <v>0.57630000000000003</v>
      </c>
      <c r="I13149" s="810">
        <v>1</v>
      </c>
    </row>
    <row r="13150" spans="1:9" x14ac:dyDescent="0.15">
      <c r="A13150" s="694" t="s">
        <v>15508</v>
      </c>
      <c r="B13150" s="96">
        <v>284618</v>
      </c>
      <c r="C13150" s="96">
        <v>1</v>
      </c>
      <c r="D13150" s="97">
        <v>155290251</v>
      </c>
      <c r="E13150" s="97">
        <v>155293938</v>
      </c>
      <c r="F13150" s="96" t="s">
        <v>2328</v>
      </c>
      <c r="G13150" s="96">
        <v>3</v>
      </c>
      <c r="H13150" s="96">
        <v>0.57635999999999998</v>
      </c>
      <c r="I13150" s="810">
        <v>1</v>
      </c>
    </row>
    <row r="13151" spans="1:9" x14ac:dyDescent="0.15">
      <c r="A13151" s="694" t="s">
        <v>15509</v>
      </c>
      <c r="B13151" s="96">
        <v>140870</v>
      </c>
      <c r="C13151" s="96">
        <v>20</v>
      </c>
      <c r="D13151" s="97">
        <v>44162836</v>
      </c>
      <c r="E13151" s="97">
        <v>44168134</v>
      </c>
      <c r="F13151" s="96" t="s">
        <v>2328</v>
      </c>
      <c r="G13151" s="96">
        <v>17</v>
      </c>
      <c r="H13151" s="96">
        <v>0.57638999999999996</v>
      </c>
      <c r="I13151" s="810">
        <v>1</v>
      </c>
    </row>
    <row r="13152" spans="1:9" x14ac:dyDescent="0.15">
      <c r="A13152" s="694" t="s">
        <v>15510</v>
      </c>
      <c r="B13152" s="96">
        <v>25945</v>
      </c>
      <c r="C13152" s="96">
        <v>3</v>
      </c>
      <c r="D13152" s="97">
        <v>110790606</v>
      </c>
      <c r="E13152" s="97">
        <v>110913017</v>
      </c>
      <c r="F13152" s="96" t="s">
        <v>2321</v>
      </c>
      <c r="G13152" s="96">
        <v>207</v>
      </c>
      <c r="H13152" s="96">
        <v>0.57667000000000002</v>
      </c>
      <c r="I13152" s="810">
        <v>1</v>
      </c>
    </row>
    <row r="13153" spans="1:9" x14ac:dyDescent="0.15">
      <c r="A13153" s="694" t="s">
        <v>15511</v>
      </c>
      <c r="B13153" s="96">
        <v>84798</v>
      </c>
      <c r="C13153" s="96">
        <v>19</v>
      </c>
      <c r="D13153" s="97">
        <v>51300961</v>
      </c>
      <c r="E13153" s="97">
        <v>51307974</v>
      </c>
      <c r="F13153" s="96" t="s">
        <v>2328</v>
      </c>
      <c r="G13153" s="96">
        <v>36</v>
      </c>
      <c r="H13153" s="96">
        <v>0.57703000000000004</v>
      </c>
      <c r="I13153" s="810">
        <v>1</v>
      </c>
    </row>
    <row r="13154" spans="1:9" x14ac:dyDescent="0.15">
      <c r="A13154" s="694" t="s">
        <v>15512</v>
      </c>
      <c r="B13154" s="96">
        <v>28982</v>
      </c>
      <c r="C13154" s="96">
        <v>1</v>
      </c>
      <c r="D13154" s="97">
        <v>213031597</v>
      </c>
      <c r="E13154" s="97">
        <v>213072705</v>
      </c>
      <c r="F13154" s="96" t="s">
        <v>2321</v>
      </c>
      <c r="G13154" s="96">
        <v>238</v>
      </c>
      <c r="H13154" s="96">
        <v>0.57708999999999999</v>
      </c>
      <c r="I13154" s="810">
        <v>1</v>
      </c>
    </row>
    <row r="13155" spans="1:9" x14ac:dyDescent="0.15">
      <c r="A13155" s="694" t="s">
        <v>15513</v>
      </c>
      <c r="B13155" s="96">
        <v>6955</v>
      </c>
      <c r="C13155" s="96">
        <v>14</v>
      </c>
      <c r="D13155" s="97">
        <v>22090057</v>
      </c>
      <c r="E13155" s="97">
        <v>23021075</v>
      </c>
      <c r="F13155" s="96" t="s">
        <v>2321</v>
      </c>
      <c r="G13155" s="96">
        <v>4561</v>
      </c>
      <c r="H13155" s="96">
        <v>0.57715000000000005</v>
      </c>
      <c r="I13155" s="810">
        <v>1</v>
      </c>
    </row>
    <row r="13156" spans="1:9" x14ac:dyDescent="0.15">
      <c r="A13156" s="694" t="s">
        <v>15514</v>
      </c>
      <c r="B13156" s="96">
        <v>11169</v>
      </c>
      <c r="C13156" s="96">
        <v>14</v>
      </c>
      <c r="D13156" s="97">
        <v>55405656</v>
      </c>
      <c r="E13156" s="97">
        <v>55493819</v>
      </c>
      <c r="F13156" s="96" t="s">
        <v>2328</v>
      </c>
      <c r="G13156" s="96">
        <v>222</v>
      </c>
      <c r="H13156" s="96">
        <v>0.57718000000000003</v>
      </c>
      <c r="I13156" s="810">
        <v>1</v>
      </c>
    </row>
    <row r="13157" spans="1:9" x14ac:dyDescent="0.15">
      <c r="A13157" s="694" t="s">
        <v>15515</v>
      </c>
      <c r="B13157" s="96">
        <v>60675</v>
      </c>
      <c r="C13157" s="96">
        <v>3</v>
      </c>
      <c r="D13157" s="97">
        <v>71820806</v>
      </c>
      <c r="E13157" s="97">
        <v>71834357</v>
      </c>
      <c r="F13157" s="96" t="s">
        <v>2328</v>
      </c>
      <c r="G13157" s="96">
        <v>38</v>
      </c>
      <c r="H13157" s="96">
        <v>0.57723000000000002</v>
      </c>
      <c r="I13157" s="810">
        <v>1</v>
      </c>
    </row>
    <row r="13158" spans="1:9" x14ac:dyDescent="0.15">
      <c r="A13158" s="694" t="s">
        <v>15516</v>
      </c>
      <c r="B13158" s="96">
        <v>10848</v>
      </c>
      <c r="C13158" s="96">
        <v>19</v>
      </c>
      <c r="D13158" s="97">
        <v>45882892</v>
      </c>
      <c r="E13158" s="97">
        <v>45909787</v>
      </c>
      <c r="F13158" s="96" t="s">
        <v>2328</v>
      </c>
      <c r="G13158" s="96">
        <v>49</v>
      </c>
      <c r="H13158" s="96">
        <v>0.57757999999999998</v>
      </c>
      <c r="I13158" s="810">
        <v>1</v>
      </c>
    </row>
    <row r="13159" spans="1:9" x14ac:dyDescent="0.15">
      <c r="A13159" s="694" t="s">
        <v>15517</v>
      </c>
      <c r="B13159" s="96">
        <v>133957</v>
      </c>
      <c r="C13159" s="96">
        <v>5</v>
      </c>
      <c r="D13159" s="97">
        <v>204875</v>
      </c>
      <c r="E13159" s="97">
        <v>218333</v>
      </c>
      <c r="F13159" s="96" t="s">
        <v>2328</v>
      </c>
      <c r="G13159" s="96">
        <v>35</v>
      </c>
      <c r="H13159" s="96">
        <v>0.57765</v>
      </c>
      <c r="I13159" s="810">
        <v>1</v>
      </c>
    </row>
    <row r="13160" spans="1:9" x14ac:dyDescent="0.15">
      <c r="A13160" s="694" t="s">
        <v>15518</v>
      </c>
      <c r="B13160" s="96">
        <v>9135</v>
      </c>
      <c r="C13160" s="96">
        <v>17</v>
      </c>
      <c r="D13160" s="97">
        <v>5185558</v>
      </c>
      <c r="E13160" s="97">
        <v>5289132</v>
      </c>
      <c r="F13160" s="96" t="s">
        <v>2321</v>
      </c>
      <c r="G13160" s="96">
        <v>389</v>
      </c>
      <c r="H13160" s="96">
        <v>0.57767000000000002</v>
      </c>
      <c r="I13160" s="810">
        <v>1</v>
      </c>
    </row>
    <row r="13161" spans="1:9" x14ac:dyDescent="0.15">
      <c r="A13161" s="694" t="s">
        <v>15519</v>
      </c>
      <c r="B13161" s="96">
        <v>55754</v>
      </c>
      <c r="C13161" s="96">
        <v>6</v>
      </c>
      <c r="D13161" s="97">
        <v>75962638</v>
      </c>
      <c r="E13161" s="97">
        <v>75994632</v>
      </c>
      <c r="F13161" s="96" t="s">
        <v>2328</v>
      </c>
      <c r="G13161" s="96">
        <v>98</v>
      </c>
      <c r="H13161" s="96">
        <v>0.57769000000000004</v>
      </c>
      <c r="I13161" s="810">
        <v>1</v>
      </c>
    </row>
    <row r="13162" spans="1:9" x14ac:dyDescent="0.15">
      <c r="A13162" s="694" t="s">
        <v>15520</v>
      </c>
      <c r="B13162" s="96">
        <v>92370</v>
      </c>
      <c r="C13162" s="96">
        <v>3</v>
      </c>
      <c r="D13162" s="97">
        <v>140950682</v>
      </c>
      <c r="E13162" s="97">
        <v>141013486</v>
      </c>
      <c r="F13162" s="96" t="s">
        <v>2321</v>
      </c>
      <c r="G13162" s="96">
        <v>259</v>
      </c>
      <c r="H13162" s="96">
        <v>0.57769999999999999</v>
      </c>
      <c r="I13162" s="810">
        <v>1</v>
      </c>
    </row>
    <row r="13163" spans="1:9" x14ac:dyDescent="0.15">
      <c r="A13163" s="694" t="s">
        <v>15521</v>
      </c>
      <c r="B13163" s="96">
        <v>80233</v>
      </c>
      <c r="C13163" s="96">
        <v>17</v>
      </c>
      <c r="D13163" s="97">
        <v>79506911</v>
      </c>
      <c r="E13163" s="97">
        <v>79519429</v>
      </c>
      <c r="F13163" s="96" t="s">
        <v>2328</v>
      </c>
      <c r="G13163" s="96">
        <v>44</v>
      </c>
      <c r="H13163" s="96">
        <v>0.57779999999999998</v>
      </c>
      <c r="I13163" s="810">
        <v>1</v>
      </c>
    </row>
    <row r="13164" spans="1:9" x14ac:dyDescent="0.15">
      <c r="A13164" s="694" t="s">
        <v>15522</v>
      </c>
      <c r="B13164" s="96">
        <v>5589</v>
      </c>
      <c r="C13164" s="96">
        <v>19</v>
      </c>
      <c r="D13164" s="97">
        <v>11546111</v>
      </c>
      <c r="E13164" s="97">
        <v>11561783</v>
      </c>
      <c r="F13164" s="96" t="s">
        <v>2321</v>
      </c>
      <c r="G13164" s="96">
        <v>47</v>
      </c>
      <c r="H13164" s="96">
        <v>0.57782</v>
      </c>
      <c r="I13164" s="810">
        <v>1</v>
      </c>
    </row>
    <row r="13165" spans="1:9" x14ac:dyDescent="0.15">
      <c r="A13165" s="694" t="s">
        <v>15523</v>
      </c>
      <c r="B13165" s="96">
        <v>51100</v>
      </c>
      <c r="C13165" s="96">
        <v>1</v>
      </c>
      <c r="D13165" s="97">
        <v>87170253</v>
      </c>
      <c r="E13165" s="97">
        <v>87213867</v>
      </c>
      <c r="F13165" s="96" t="s">
        <v>2321</v>
      </c>
      <c r="G13165" s="96">
        <v>108</v>
      </c>
      <c r="H13165" s="96">
        <v>0.57784999999999997</v>
      </c>
      <c r="I13165" s="810">
        <v>1</v>
      </c>
    </row>
    <row r="13166" spans="1:9" x14ac:dyDescent="0.15">
      <c r="A13166" s="694" t="s">
        <v>15524</v>
      </c>
      <c r="B13166" s="96">
        <v>275</v>
      </c>
      <c r="C13166" s="96">
        <v>3</v>
      </c>
      <c r="D13166" s="97">
        <v>49454211</v>
      </c>
      <c r="E13166" s="97">
        <v>49460111</v>
      </c>
      <c r="F13166" s="96" t="s">
        <v>2328</v>
      </c>
      <c r="G13166" s="96">
        <v>12</v>
      </c>
      <c r="H13166" s="96">
        <v>0.57796000000000003</v>
      </c>
      <c r="I13166" s="810">
        <v>1</v>
      </c>
    </row>
    <row r="13167" spans="1:9" x14ac:dyDescent="0.15">
      <c r="A13167" s="694" t="s">
        <v>15525</v>
      </c>
      <c r="B13167" s="96">
        <v>8718</v>
      </c>
      <c r="C13167" s="96">
        <v>1</v>
      </c>
      <c r="D13167" s="97">
        <v>6520787</v>
      </c>
      <c r="E13167" s="97">
        <v>6527432</v>
      </c>
      <c r="F13167" s="96" t="s">
        <v>2328</v>
      </c>
      <c r="G13167" s="96">
        <v>23</v>
      </c>
      <c r="H13167" s="96">
        <v>0.57809999999999995</v>
      </c>
      <c r="I13167" s="810">
        <v>1</v>
      </c>
    </row>
    <row r="13168" spans="1:9" x14ac:dyDescent="0.15">
      <c r="A13168" s="694" t="s">
        <v>15526</v>
      </c>
      <c r="B13168" s="96">
        <v>54828</v>
      </c>
      <c r="C13168" s="96">
        <v>17</v>
      </c>
      <c r="D13168" s="97">
        <v>58755172</v>
      </c>
      <c r="E13168" s="97">
        <v>59470199</v>
      </c>
      <c r="F13168" s="96" t="s">
        <v>2321</v>
      </c>
      <c r="G13168" s="96">
        <v>1287</v>
      </c>
      <c r="H13168" s="96">
        <v>0.57811999999999997</v>
      </c>
      <c r="I13168" s="810">
        <v>1</v>
      </c>
    </row>
    <row r="13169" spans="1:9" x14ac:dyDescent="0.15">
      <c r="A13169" s="694" t="s">
        <v>15527</v>
      </c>
      <c r="B13169" s="96">
        <v>1747</v>
      </c>
      <c r="C13169" s="96">
        <v>17</v>
      </c>
      <c r="D13169" s="97">
        <v>48067369</v>
      </c>
      <c r="E13169" s="97">
        <v>48072588</v>
      </c>
      <c r="F13169" s="96" t="s">
        <v>2328</v>
      </c>
      <c r="G13169" s="96">
        <v>22</v>
      </c>
      <c r="H13169" s="96">
        <v>0.57813000000000003</v>
      </c>
      <c r="I13169" s="810">
        <v>1</v>
      </c>
    </row>
    <row r="13170" spans="1:9" x14ac:dyDescent="0.15">
      <c r="A13170" s="694" t="s">
        <v>15528</v>
      </c>
      <c r="B13170" s="96">
        <v>57002</v>
      </c>
      <c r="C13170" s="96">
        <v>7</v>
      </c>
      <c r="D13170" s="97">
        <v>39605984</v>
      </c>
      <c r="E13170" s="97">
        <v>39651681</v>
      </c>
      <c r="F13170" s="96" t="s">
        <v>2321</v>
      </c>
      <c r="G13170" s="96">
        <v>184</v>
      </c>
      <c r="H13170" s="96">
        <v>0.57813999999999999</v>
      </c>
      <c r="I13170" s="810">
        <v>1</v>
      </c>
    </row>
    <row r="13171" spans="1:9" x14ac:dyDescent="0.15">
      <c r="A13171" s="694" t="s">
        <v>15529</v>
      </c>
      <c r="B13171" s="96">
        <v>84174</v>
      </c>
      <c r="C13171" s="96">
        <v>20</v>
      </c>
      <c r="D13171" s="97">
        <v>35240922</v>
      </c>
      <c r="E13171" s="97">
        <v>35274619</v>
      </c>
      <c r="F13171" s="96" t="s">
        <v>2328</v>
      </c>
      <c r="G13171" s="96">
        <v>51</v>
      </c>
      <c r="H13171" s="96">
        <v>0.57821999999999996</v>
      </c>
      <c r="I13171" s="810">
        <v>1</v>
      </c>
    </row>
    <row r="13172" spans="1:9" x14ac:dyDescent="0.15">
      <c r="A13172" s="694" t="s">
        <v>15530</v>
      </c>
      <c r="B13172" s="96">
        <v>100507462</v>
      </c>
      <c r="C13172" s="96">
        <v>6</v>
      </c>
      <c r="D13172" s="97">
        <v>139046348</v>
      </c>
      <c r="E13172" s="97">
        <v>139094816</v>
      </c>
      <c r="F13172" s="96" t="s">
        <v>2328</v>
      </c>
      <c r="G13172" s="96">
        <v>213</v>
      </c>
      <c r="H13172" s="96">
        <v>0.57826999999999995</v>
      </c>
      <c r="I13172" s="810">
        <v>1</v>
      </c>
    </row>
    <row r="13173" spans="1:9" x14ac:dyDescent="0.15">
      <c r="A13173" s="694" t="s">
        <v>15531</v>
      </c>
      <c r="B13173" s="96">
        <v>9070</v>
      </c>
      <c r="C13173" s="96">
        <v>8</v>
      </c>
      <c r="D13173" s="97">
        <v>37962483</v>
      </c>
      <c r="E13173" s="97">
        <v>37997598</v>
      </c>
      <c r="F13173" s="96" t="s">
        <v>2321</v>
      </c>
      <c r="G13173" s="96">
        <v>29</v>
      </c>
      <c r="H13173" s="96">
        <v>0.57838000000000001</v>
      </c>
      <c r="I13173" s="810">
        <v>1</v>
      </c>
    </row>
    <row r="13174" spans="1:9" x14ac:dyDescent="0.15">
      <c r="A13174" s="694" t="s">
        <v>15532</v>
      </c>
      <c r="B13174" s="96">
        <v>101928268</v>
      </c>
      <c r="C13174" s="96">
        <v>7</v>
      </c>
      <c r="D13174" s="97">
        <v>30499667</v>
      </c>
      <c r="E13174" s="97">
        <v>30509718</v>
      </c>
      <c r="F13174" s="96" t="s">
        <v>2321</v>
      </c>
      <c r="G13174" s="96">
        <v>35</v>
      </c>
      <c r="H13174" s="96">
        <v>0.57864000000000004</v>
      </c>
      <c r="I13174" s="810">
        <v>1</v>
      </c>
    </row>
    <row r="13175" spans="1:9" x14ac:dyDescent="0.15">
      <c r="A13175" s="694" t="s">
        <v>15533</v>
      </c>
      <c r="B13175" s="96">
        <v>23197</v>
      </c>
      <c r="C13175" s="96">
        <v>5</v>
      </c>
      <c r="D13175" s="97">
        <v>175875356</v>
      </c>
      <c r="E13175" s="97">
        <v>175937075</v>
      </c>
      <c r="F13175" s="96" t="s">
        <v>2321</v>
      </c>
      <c r="G13175" s="96">
        <v>121</v>
      </c>
      <c r="H13175" s="96">
        <v>0.57882</v>
      </c>
      <c r="I13175" s="810">
        <v>1</v>
      </c>
    </row>
    <row r="13176" spans="1:9" x14ac:dyDescent="0.15">
      <c r="A13176" s="694" t="s">
        <v>15534</v>
      </c>
      <c r="B13176" s="96">
        <v>8318</v>
      </c>
      <c r="C13176" s="96">
        <v>22</v>
      </c>
      <c r="D13176" s="97">
        <v>19466984</v>
      </c>
      <c r="E13176" s="97">
        <v>19508135</v>
      </c>
      <c r="F13176" s="96" t="s">
        <v>2321</v>
      </c>
      <c r="G13176" s="96">
        <v>144</v>
      </c>
      <c r="H13176" s="96">
        <v>0.57882</v>
      </c>
      <c r="I13176" s="810">
        <v>1</v>
      </c>
    </row>
    <row r="13177" spans="1:9" x14ac:dyDescent="0.15">
      <c r="A13177" s="694" t="s">
        <v>15535</v>
      </c>
      <c r="B13177" s="96">
        <v>27128</v>
      </c>
      <c r="C13177" s="96">
        <v>22</v>
      </c>
      <c r="D13177" s="97">
        <v>37678495</v>
      </c>
      <c r="E13177" s="97">
        <v>37711389</v>
      </c>
      <c r="F13177" s="96" t="s">
        <v>2321</v>
      </c>
      <c r="G13177" s="96">
        <v>103</v>
      </c>
      <c r="H13177" s="96">
        <v>0.57884000000000002</v>
      </c>
      <c r="I13177" s="810">
        <v>1</v>
      </c>
    </row>
    <row r="13178" spans="1:9" x14ac:dyDescent="0.15">
      <c r="A13178" s="694" t="s">
        <v>15536</v>
      </c>
      <c r="B13178" s="96">
        <v>3792</v>
      </c>
      <c r="C13178" s="96">
        <v>7</v>
      </c>
      <c r="D13178" s="97">
        <v>142638201</v>
      </c>
      <c r="E13178" s="97">
        <v>142659503</v>
      </c>
      <c r="F13178" s="96" t="s">
        <v>2328</v>
      </c>
      <c r="G13178" s="96">
        <v>66</v>
      </c>
      <c r="H13178" s="96">
        <v>0.57894000000000001</v>
      </c>
      <c r="I13178" s="810">
        <v>1</v>
      </c>
    </row>
    <row r="13179" spans="1:9" x14ac:dyDescent="0.15">
      <c r="A13179" s="694" t="s">
        <v>15537</v>
      </c>
      <c r="B13179" s="96">
        <v>138883</v>
      </c>
      <c r="C13179" s="96">
        <v>9</v>
      </c>
      <c r="D13179" s="97">
        <v>125288637</v>
      </c>
      <c r="E13179" s="97">
        <v>125289572</v>
      </c>
      <c r="F13179" s="96" t="s">
        <v>2328</v>
      </c>
      <c r="G13179" s="96">
        <v>4</v>
      </c>
      <c r="H13179" s="96">
        <v>0.57906000000000002</v>
      </c>
      <c r="I13179" s="810">
        <v>1</v>
      </c>
    </row>
    <row r="13180" spans="1:9" x14ac:dyDescent="0.15">
      <c r="A13180" s="694" t="s">
        <v>15538</v>
      </c>
      <c r="B13180" s="96">
        <v>84879</v>
      </c>
      <c r="C13180" s="96">
        <v>1</v>
      </c>
      <c r="D13180" s="97">
        <v>40420784</v>
      </c>
      <c r="E13180" s="97">
        <v>40435630</v>
      </c>
      <c r="F13180" s="96" t="s">
        <v>2321</v>
      </c>
      <c r="G13180" s="96">
        <v>25</v>
      </c>
      <c r="H13180" s="96">
        <v>0.57908999999999999</v>
      </c>
      <c r="I13180" s="810">
        <v>1</v>
      </c>
    </row>
    <row r="13181" spans="1:9" x14ac:dyDescent="0.15">
      <c r="A13181" s="694" t="s">
        <v>15539</v>
      </c>
      <c r="B13181" s="96">
        <v>388946</v>
      </c>
      <c r="C13181" s="96">
        <v>2</v>
      </c>
      <c r="D13181" s="97">
        <v>46706704</v>
      </c>
      <c r="E13181" s="97">
        <v>46711564</v>
      </c>
      <c r="F13181" s="96" t="s">
        <v>2321</v>
      </c>
      <c r="G13181" s="96">
        <v>25</v>
      </c>
      <c r="H13181" s="96">
        <v>0.57913999999999999</v>
      </c>
      <c r="I13181" s="810">
        <v>1</v>
      </c>
    </row>
    <row r="13182" spans="1:9" x14ac:dyDescent="0.15">
      <c r="A13182" s="694" t="s">
        <v>15540</v>
      </c>
      <c r="B13182" s="96">
        <v>10314</v>
      </c>
      <c r="C13182" s="96">
        <v>2</v>
      </c>
      <c r="D13182" s="97">
        <v>211295973</v>
      </c>
      <c r="E13182" s="97">
        <v>211342347</v>
      </c>
      <c r="F13182" s="96" t="s">
        <v>2328</v>
      </c>
      <c r="G13182" s="96">
        <v>142</v>
      </c>
      <c r="H13182" s="96">
        <v>0.57926</v>
      </c>
      <c r="I13182" s="810">
        <v>1</v>
      </c>
    </row>
    <row r="13183" spans="1:9" x14ac:dyDescent="0.15">
      <c r="A13183" s="694" t="s">
        <v>15541</v>
      </c>
      <c r="B13183" s="96">
        <v>440699</v>
      </c>
      <c r="C13183" s="96">
        <v>1</v>
      </c>
      <c r="D13183" s="97">
        <v>165513478</v>
      </c>
      <c r="E13183" s="97">
        <v>165533185</v>
      </c>
      <c r="F13183" s="96" t="s">
        <v>2321</v>
      </c>
      <c r="G13183" s="96">
        <v>101</v>
      </c>
      <c r="H13183" s="96">
        <v>0.57926</v>
      </c>
      <c r="I13183" s="810">
        <v>1</v>
      </c>
    </row>
    <row r="13184" spans="1:9" x14ac:dyDescent="0.15">
      <c r="A13184" s="694" t="s">
        <v>15542</v>
      </c>
      <c r="B13184" s="96">
        <v>353141</v>
      </c>
      <c r="C13184" s="96">
        <v>1</v>
      </c>
      <c r="D13184" s="97">
        <v>152635887</v>
      </c>
      <c r="E13184" s="97">
        <v>152637135</v>
      </c>
      <c r="F13184" s="96" t="s">
        <v>2321</v>
      </c>
      <c r="G13184" s="96">
        <v>6</v>
      </c>
      <c r="H13184" s="96">
        <v>0.57930000000000004</v>
      </c>
      <c r="I13184" s="810">
        <v>1</v>
      </c>
    </row>
    <row r="13185" spans="1:9" x14ac:dyDescent="0.15">
      <c r="A13185" s="694" t="s">
        <v>1053</v>
      </c>
      <c r="B13185" s="96">
        <v>55193</v>
      </c>
      <c r="C13185" s="96">
        <v>3</v>
      </c>
      <c r="D13185" s="97">
        <v>52579368</v>
      </c>
      <c r="E13185" s="97">
        <v>52719866</v>
      </c>
      <c r="F13185" s="96" t="s">
        <v>2328</v>
      </c>
      <c r="G13185" s="96">
        <v>408</v>
      </c>
      <c r="H13185" s="96">
        <v>0.57952000000000004</v>
      </c>
      <c r="I13185" s="810">
        <v>1</v>
      </c>
    </row>
    <row r="13186" spans="1:9" x14ac:dyDescent="0.15">
      <c r="A13186" s="694" t="s">
        <v>15543</v>
      </c>
      <c r="B13186" s="96">
        <v>100861437</v>
      </c>
      <c r="C13186" s="96">
        <v>17</v>
      </c>
      <c r="D13186" s="97">
        <v>27043011</v>
      </c>
      <c r="E13186" s="97">
        <v>27044908</v>
      </c>
      <c r="F13186" s="96" t="s">
        <v>2328</v>
      </c>
      <c r="G13186" s="96">
        <v>4</v>
      </c>
      <c r="H13186" s="96">
        <v>0.57954000000000006</v>
      </c>
      <c r="I13186" s="810">
        <v>1</v>
      </c>
    </row>
    <row r="13187" spans="1:9" x14ac:dyDescent="0.15">
      <c r="A13187" s="694" t="s">
        <v>15544</v>
      </c>
      <c r="B13187" s="96">
        <v>83871</v>
      </c>
      <c r="C13187" s="96">
        <v>17</v>
      </c>
      <c r="D13187" s="97">
        <v>27041299</v>
      </c>
      <c r="E13187" s="97">
        <v>27045286</v>
      </c>
      <c r="F13187" s="96" t="s">
        <v>2328</v>
      </c>
      <c r="G13187" s="96">
        <v>4</v>
      </c>
      <c r="H13187" s="96">
        <v>0.57954000000000006</v>
      </c>
      <c r="I13187" s="810">
        <v>1</v>
      </c>
    </row>
    <row r="13188" spans="1:9" x14ac:dyDescent="0.15">
      <c r="A13188" s="694" t="s">
        <v>15545</v>
      </c>
      <c r="B13188" s="96">
        <v>7980</v>
      </c>
      <c r="C13188" s="96">
        <v>7</v>
      </c>
      <c r="D13188" s="97">
        <v>93514709</v>
      </c>
      <c r="E13188" s="97">
        <v>93520303</v>
      </c>
      <c r="F13188" s="96" t="s">
        <v>2328</v>
      </c>
      <c r="G13188" s="96">
        <v>20</v>
      </c>
      <c r="H13188" s="96">
        <v>0.57957000000000003</v>
      </c>
      <c r="I13188" s="810">
        <v>1</v>
      </c>
    </row>
    <row r="13189" spans="1:9" x14ac:dyDescent="0.15">
      <c r="A13189" s="694" t="s">
        <v>15546</v>
      </c>
      <c r="B13189" s="96">
        <v>8997</v>
      </c>
      <c r="C13189" s="96">
        <v>3</v>
      </c>
      <c r="D13189" s="97">
        <v>123813558</v>
      </c>
      <c r="E13189" s="97">
        <v>124440036</v>
      </c>
      <c r="F13189" s="96" t="s">
        <v>2321</v>
      </c>
      <c r="G13189" s="96">
        <v>2509</v>
      </c>
      <c r="H13189" s="96">
        <v>0.57969000000000004</v>
      </c>
      <c r="I13189" s="810">
        <v>1</v>
      </c>
    </row>
    <row r="13190" spans="1:9" x14ac:dyDescent="0.15">
      <c r="A13190" s="694" t="s">
        <v>15547</v>
      </c>
      <c r="B13190" s="96">
        <v>1802</v>
      </c>
      <c r="C13190" s="96">
        <v>1</v>
      </c>
      <c r="D13190" s="97">
        <v>44435653</v>
      </c>
      <c r="E13190" s="97">
        <v>44439043</v>
      </c>
      <c r="F13190" s="96" t="s">
        <v>2321</v>
      </c>
      <c r="G13190" s="96">
        <v>4</v>
      </c>
      <c r="H13190" s="96">
        <v>0.57984999999999998</v>
      </c>
      <c r="I13190" s="810">
        <v>1</v>
      </c>
    </row>
    <row r="13191" spans="1:9" x14ac:dyDescent="0.15">
      <c r="A13191" s="694" t="s">
        <v>15548</v>
      </c>
      <c r="B13191" s="96">
        <v>6777</v>
      </c>
      <c r="C13191" s="96">
        <v>17</v>
      </c>
      <c r="D13191" s="97">
        <v>40351195</v>
      </c>
      <c r="E13191" s="97">
        <v>40428478</v>
      </c>
      <c r="F13191" s="96" t="s">
        <v>2328</v>
      </c>
      <c r="G13191" s="96">
        <v>111</v>
      </c>
      <c r="H13191" s="96">
        <v>0.57992999999999995</v>
      </c>
      <c r="I13191" s="810">
        <v>1</v>
      </c>
    </row>
    <row r="13192" spans="1:9" x14ac:dyDescent="0.15">
      <c r="A13192" s="694" t="s">
        <v>15549</v>
      </c>
      <c r="B13192" s="96">
        <v>339122</v>
      </c>
      <c r="C13192" s="96">
        <v>3</v>
      </c>
      <c r="D13192" s="97">
        <v>128806412</v>
      </c>
      <c r="E13192" s="97">
        <v>128840993</v>
      </c>
      <c r="F13192" s="96" t="s">
        <v>2328</v>
      </c>
      <c r="G13192" s="96">
        <v>56</v>
      </c>
      <c r="H13192" s="96">
        <v>0.58006999999999997</v>
      </c>
      <c r="I13192" s="810">
        <v>1</v>
      </c>
    </row>
    <row r="13193" spans="1:9" x14ac:dyDescent="0.15">
      <c r="A13193" s="694" t="s">
        <v>15550</v>
      </c>
      <c r="B13193" s="96">
        <v>91647</v>
      </c>
      <c r="C13193" s="96">
        <v>17</v>
      </c>
      <c r="D13193" s="97">
        <v>17921334</v>
      </c>
      <c r="E13193" s="97">
        <v>17942483</v>
      </c>
      <c r="F13193" s="96" t="s">
        <v>2328</v>
      </c>
      <c r="G13193" s="96">
        <v>31</v>
      </c>
      <c r="H13193" s="96">
        <v>0.58008000000000004</v>
      </c>
      <c r="I13193" s="810">
        <v>1</v>
      </c>
    </row>
    <row r="13194" spans="1:9" x14ac:dyDescent="0.15">
      <c r="A13194" s="694" t="s">
        <v>15551</v>
      </c>
      <c r="B13194" s="96">
        <v>79713</v>
      </c>
      <c r="C13194" s="96">
        <v>19</v>
      </c>
      <c r="D13194" s="97">
        <v>36229957</v>
      </c>
      <c r="E13194" s="97">
        <v>36234075</v>
      </c>
      <c r="F13194" s="96" t="s">
        <v>2328</v>
      </c>
      <c r="G13194" s="96">
        <v>12</v>
      </c>
      <c r="H13194" s="96">
        <v>0.58008999999999999</v>
      </c>
      <c r="I13194" s="810">
        <v>1</v>
      </c>
    </row>
    <row r="13195" spans="1:9" x14ac:dyDescent="0.15">
      <c r="A13195" s="694" t="s">
        <v>15552</v>
      </c>
      <c r="B13195" s="96">
        <v>5337</v>
      </c>
      <c r="C13195" s="96">
        <v>3</v>
      </c>
      <c r="D13195" s="97">
        <v>171318195</v>
      </c>
      <c r="E13195" s="97">
        <v>171528284</v>
      </c>
      <c r="F13195" s="96" t="s">
        <v>2328</v>
      </c>
      <c r="G13195" s="96">
        <v>735</v>
      </c>
      <c r="H13195" s="96">
        <v>0.58011999999999997</v>
      </c>
      <c r="I13195" s="810">
        <v>1</v>
      </c>
    </row>
    <row r="13196" spans="1:9" x14ac:dyDescent="0.15">
      <c r="A13196" s="694" t="s">
        <v>15553</v>
      </c>
      <c r="B13196" s="96">
        <v>114769</v>
      </c>
      <c r="C13196" s="96">
        <v>11</v>
      </c>
      <c r="D13196" s="97">
        <v>104912053</v>
      </c>
      <c r="E13196" s="97">
        <v>104916051</v>
      </c>
      <c r="F13196" s="96" t="s">
        <v>2328</v>
      </c>
      <c r="G13196" s="96">
        <v>17</v>
      </c>
      <c r="H13196" s="96">
        <v>0.58028000000000002</v>
      </c>
      <c r="I13196" s="810">
        <v>1</v>
      </c>
    </row>
    <row r="13197" spans="1:9" x14ac:dyDescent="0.15">
      <c r="A13197" s="694" t="s">
        <v>15554</v>
      </c>
      <c r="B13197" s="96">
        <v>84188</v>
      </c>
      <c r="C13197" s="96">
        <v>11</v>
      </c>
      <c r="D13197" s="97">
        <v>13690206</v>
      </c>
      <c r="E13197" s="97">
        <v>13753893</v>
      </c>
      <c r="F13197" s="96" t="s">
        <v>2321</v>
      </c>
      <c r="G13197" s="96">
        <v>142</v>
      </c>
      <c r="H13197" s="96">
        <v>0.58028999999999997</v>
      </c>
      <c r="I13197" s="810">
        <v>1</v>
      </c>
    </row>
    <row r="13198" spans="1:9" x14ac:dyDescent="0.15">
      <c r="A13198" s="694" t="s">
        <v>15555</v>
      </c>
      <c r="B13198" s="96">
        <v>84255</v>
      </c>
      <c r="C13198" s="96">
        <v>7</v>
      </c>
      <c r="D13198" s="97">
        <v>140033552</v>
      </c>
      <c r="E13198" s="97">
        <v>140104024</v>
      </c>
      <c r="F13198" s="96" t="s">
        <v>2328</v>
      </c>
      <c r="G13198" s="96">
        <v>290</v>
      </c>
      <c r="H13198" s="96">
        <v>0.58028999999999997</v>
      </c>
      <c r="I13198" s="810">
        <v>1</v>
      </c>
    </row>
    <row r="13199" spans="1:9" x14ac:dyDescent="0.15">
      <c r="A13199" s="694" t="s">
        <v>15556</v>
      </c>
      <c r="B13199" s="96">
        <v>115703</v>
      </c>
      <c r="C13199" s="96">
        <v>19</v>
      </c>
      <c r="D13199" s="97">
        <v>36266417</v>
      </c>
      <c r="E13199" s="97">
        <v>36279724</v>
      </c>
      <c r="F13199" s="96" t="s">
        <v>2321</v>
      </c>
      <c r="G13199" s="96">
        <v>38</v>
      </c>
      <c r="H13199" s="96">
        <v>0.58033999999999997</v>
      </c>
      <c r="I13199" s="810">
        <v>1</v>
      </c>
    </row>
    <row r="13200" spans="1:9" x14ac:dyDescent="0.15">
      <c r="A13200" s="694" t="s">
        <v>15557</v>
      </c>
      <c r="B13200" s="96">
        <v>8001</v>
      </c>
      <c r="C13200" s="96">
        <v>4</v>
      </c>
      <c r="D13200" s="97">
        <v>175545367</v>
      </c>
      <c r="E13200" s="97">
        <v>175750465</v>
      </c>
      <c r="F13200" s="96" t="s">
        <v>2328</v>
      </c>
      <c r="G13200" s="96">
        <v>865</v>
      </c>
      <c r="H13200" s="96">
        <v>0.58038999999999996</v>
      </c>
      <c r="I13200" s="810">
        <v>1</v>
      </c>
    </row>
    <row r="13201" spans="1:9" x14ac:dyDescent="0.15">
      <c r="A13201" s="694" t="s">
        <v>15558</v>
      </c>
      <c r="B13201" s="96">
        <v>6890</v>
      </c>
      <c r="C13201" s="96">
        <v>6</v>
      </c>
      <c r="D13201" s="97">
        <v>32812986</v>
      </c>
      <c r="E13201" s="97">
        <v>32821748</v>
      </c>
      <c r="F13201" s="96" t="s">
        <v>2328</v>
      </c>
      <c r="G13201" s="96">
        <v>102</v>
      </c>
      <c r="H13201" s="96">
        <v>0.5806</v>
      </c>
      <c r="I13201" s="810">
        <v>1</v>
      </c>
    </row>
    <row r="13202" spans="1:9" x14ac:dyDescent="0.15">
      <c r="A13202" s="694" t="s">
        <v>15559</v>
      </c>
      <c r="B13202" s="96">
        <v>10526</v>
      </c>
      <c r="C13202" s="96">
        <v>12</v>
      </c>
      <c r="D13202" s="97">
        <v>30781915</v>
      </c>
      <c r="E13202" s="97">
        <v>30848929</v>
      </c>
      <c r="F13202" s="96" t="s">
        <v>2328</v>
      </c>
      <c r="G13202" s="96">
        <v>259</v>
      </c>
      <c r="H13202" s="96">
        <v>0.58062000000000002</v>
      </c>
      <c r="I13202" s="810">
        <v>1</v>
      </c>
    </row>
    <row r="13203" spans="1:9" x14ac:dyDescent="0.15">
      <c r="A13203" s="694" t="s">
        <v>15560</v>
      </c>
      <c r="B13203" s="96">
        <v>10038</v>
      </c>
      <c r="C13203" s="96">
        <v>14</v>
      </c>
      <c r="D13203" s="97">
        <v>20811773</v>
      </c>
      <c r="E13203" s="97">
        <v>20826063</v>
      </c>
      <c r="F13203" s="96" t="s">
        <v>2321</v>
      </c>
      <c r="G13203" s="96">
        <v>65</v>
      </c>
      <c r="H13203" s="96">
        <v>0.58074000000000003</v>
      </c>
      <c r="I13203" s="810">
        <v>1</v>
      </c>
    </row>
    <row r="13204" spans="1:9" x14ac:dyDescent="0.15">
      <c r="A13204" s="694" t="s">
        <v>15561</v>
      </c>
      <c r="B13204" s="96">
        <v>1854</v>
      </c>
      <c r="C13204" s="96">
        <v>15</v>
      </c>
      <c r="D13204" s="97">
        <v>48623215</v>
      </c>
      <c r="E13204" s="97">
        <v>48635570</v>
      </c>
      <c r="F13204" s="96" t="s">
        <v>2321</v>
      </c>
      <c r="G13204" s="96">
        <v>34</v>
      </c>
      <c r="H13204" s="96">
        <v>0.58074000000000003</v>
      </c>
      <c r="I13204" s="810">
        <v>1</v>
      </c>
    </row>
    <row r="13205" spans="1:9" x14ac:dyDescent="0.15">
      <c r="A13205" s="694" t="s">
        <v>15562</v>
      </c>
      <c r="B13205" s="96">
        <v>3352</v>
      </c>
      <c r="C13205" s="96">
        <v>1</v>
      </c>
      <c r="D13205" s="97">
        <v>23518388</v>
      </c>
      <c r="E13205" s="97">
        <v>23521222</v>
      </c>
      <c r="F13205" s="96" t="s">
        <v>2328</v>
      </c>
      <c r="G13205" s="96">
        <v>9</v>
      </c>
      <c r="H13205" s="96">
        <v>0.58081000000000005</v>
      </c>
      <c r="I13205" s="810">
        <v>1</v>
      </c>
    </row>
    <row r="13206" spans="1:9" x14ac:dyDescent="0.15">
      <c r="A13206" s="694" t="s">
        <v>15563</v>
      </c>
      <c r="B13206" s="96">
        <v>7227</v>
      </c>
      <c r="C13206" s="96">
        <v>8</v>
      </c>
      <c r="D13206" s="97">
        <v>116420724</v>
      </c>
      <c r="E13206" s="97">
        <v>116713299</v>
      </c>
      <c r="F13206" s="96" t="s">
        <v>2328</v>
      </c>
      <c r="G13206" s="96">
        <v>566</v>
      </c>
      <c r="H13206" s="96">
        <v>0.58082</v>
      </c>
      <c r="I13206" s="810">
        <v>1</v>
      </c>
    </row>
    <row r="13207" spans="1:9" x14ac:dyDescent="0.15">
      <c r="A13207" s="694" t="s">
        <v>15564</v>
      </c>
      <c r="B13207" s="96">
        <v>221391</v>
      </c>
      <c r="C13207" s="96">
        <v>6</v>
      </c>
      <c r="D13207" s="97">
        <v>47749775</v>
      </c>
      <c r="E13207" s="97">
        <v>47794117</v>
      </c>
      <c r="F13207" s="96" t="s">
        <v>2321</v>
      </c>
      <c r="G13207" s="96">
        <v>164</v>
      </c>
      <c r="H13207" s="96">
        <v>0.58091000000000004</v>
      </c>
      <c r="I13207" s="810">
        <v>1</v>
      </c>
    </row>
    <row r="13208" spans="1:9" x14ac:dyDescent="0.15">
      <c r="A13208" s="694" t="s">
        <v>15565</v>
      </c>
      <c r="B13208" s="96">
        <v>283927</v>
      </c>
      <c r="C13208" s="96">
        <v>16</v>
      </c>
      <c r="D13208" s="97">
        <v>77756389</v>
      </c>
      <c r="E13208" s="97">
        <v>77809332</v>
      </c>
      <c r="F13208" s="96" t="s">
        <v>2321</v>
      </c>
      <c r="G13208" s="96">
        <v>399</v>
      </c>
      <c r="H13208" s="96">
        <v>0.58099000000000001</v>
      </c>
      <c r="I13208" s="810">
        <v>1</v>
      </c>
    </row>
    <row r="13209" spans="1:9" x14ac:dyDescent="0.15">
      <c r="A13209" s="694" t="s">
        <v>15566</v>
      </c>
      <c r="B13209" s="96">
        <v>132141</v>
      </c>
      <c r="C13209" s="96">
        <v>3</v>
      </c>
      <c r="D13209" s="97">
        <v>51928892</v>
      </c>
      <c r="E13209" s="97">
        <v>51937386</v>
      </c>
      <c r="F13209" s="96" t="s">
        <v>2328</v>
      </c>
      <c r="G13209" s="96">
        <v>23</v>
      </c>
      <c r="H13209" s="96">
        <v>0.58099999999999996</v>
      </c>
      <c r="I13209" s="810">
        <v>1</v>
      </c>
    </row>
    <row r="13210" spans="1:9" x14ac:dyDescent="0.15">
      <c r="A13210" s="694" t="s">
        <v>15567</v>
      </c>
      <c r="B13210" s="96">
        <v>25837</v>
      </c>
      <c r="C13210" s="96">
        <v>16</v>
      </c>
      <c r="D13210" s="97">
        <v>2198145</v>
      </c>
      <c r="E13210" s="97">
        <v>2204141</v>
      </c>
      <c r="F13210" s="96" t="s">
        <v>2321</v>
      </c>
      <c r="G13210" s="96">
        <v>12</v>
      </c>
      <c r="H13210" s="96">
        <v>0.58108000000000004</v>
      </c>
      <c r="I13210" s="810">
        <v>1</v>
      </c>
    </row>
    <row r="13211" spans="1:9" x14ac:dyDescent="0.15">
      <c r="A13211" s="694" t="s">
        <v>2649</v>
      </c>
      <c r="B13211" s="96">
        <v>285500</v>
      </c>
      <c r="C13211" s="96">
        <v>4</v>
      </c>
      <c r="D13211" s="97">
        <v>178363692</v>
      </c>
      <c r="E13211" s="97">
        <v>178597453</v>
      </c>
      <c r="F13211" s="96" t="s">
        <v>2321</v>
      </c>
      <c r="G13211" s="96">
        <v>755</v>
      </c>
      <c r="H13211" s="96">
        <v>0.58113000000000004</v>
      </c>
      <c r="I13211" s="810">
        <v>1</v>
      </c>
    </row>
    <row r="13212" spans="1:9" x14ac:dyDescent="0.15">
      <c r="A13212" s="694" t="s">
        <v>15568</v>
      </c>
      <c r="B13212" s="96">
        <v>26206</v>
      </c>
      <c r="C13212" s="96">
        <v>9</v>
      </c>
      <c r="D13212" s="97">
        <v>35807782</v>
      </c>
      <c r="E13212" s="97">
        <v>35812269</v>
      </c>
      <c r="F13212" s="96" t="s">
        <v>2328</v>
      </c>
      <c r="G13212" s="96">
        <v>8</v>
      </c>
      <c r="H13212" s="96">
        <v>0.58116000000000001</v>
      </c>
      <c r="I13212" s="810">
        <v>1</v>
      </c>
    </row>
    <row r="13213" spans="1:9" x14ac:dyDescent="0.15">
      <c r="A13213" s="694" t="s">
        <v>15569</v>
      </c>
      <c r="B13213" s="96">
        <v>22881</v>
      </c>
      <c r="C13213" s="96">
        <v>6</v>
      </c>
      <c r="D13213" s="97">
        <v>90142897</v>
      </c>
      <c r="E13213" s="97">
        <v>90343553</v>
      </c>
      <c r="F13213" s="96" t="s">
        <v>2321</v>
      </c>
      <c r="G13213" s="96">
        <v>545</v>
      </c>
      <c r="H13213" s="96">
        <v>0.58116999999999996</v>
      </c>
      <c r="I13213" s="810">
        <v>1</v>
      </c>
    </row>
    <row r="13214" spans="1:9" x14ac:dyDescent="0.15">
      <c r="A13214" s="694" t="s">
        <v>15570</v>
      </c>
      <c r="B13214" s="96">
        <v>5713</v>
      </c>
      <c r="C13214" s="96">
        <v>16</v>
      </c>
      <c r="D13214" s="97">
        <v>74330673</v>
      </c>
      <c r="E13214" s="97">
        <v>74340186</v>
      </c>
      <c r="F13214" s="96" t="s">
        <v>2321</v>
      </c>
      <c r="G13214" s="96">
        <v>27</v>
      </c>
      <c r="H13214" s="96">
        <v>0.58118000000000003</v>
      </c>
      <c r="I13214" s="810">
        <v>1</v>
      </c>
    </row>
    <row r="13215" spans="1:9" x14ac:dyDescent="0.15">
      <c r="A13215" s="694" t="s">
        <v>15571</v>
      </c>
      <c r="B13215" s="96">
        <v>8749</v>
      </c>
      <c r="C13215" s="96">
        <v>8</v>
      </c>
      <c r="D13215" s="97">
        <v>39442087</v>
      </c>
      <c r="E13215" s="97">
        <v>39587583</v>
      </c>
      <c r="F13215" s="96" t="s">
        <v>2321</v>
      </c>
      <c r="G13215" s="96">
        <v>392</v>
      </c>
      <c r="H13215" s="96">
        <v>0.58130000000000004</v>
      </c>
      <c r="I13215" s="810">
        <v>1</v>
      </c>
    </row>
    <row r="13216" spans="1:9" x14ac:dyDescent="0.15">
      <c r="A13216" s="694" t="s">
        <v>15572</v>
      </c>
      <c r="B13216" s="96">
        <v>51350</v>
      </c>
      <c r="C13216" s="96">
        <v>12</v>
      </c>
      <c r="D13216" s="97">
        <v>53161939</v>
      </c>
      <c r="E13216" s="97">
        <v>53171129</v>
      </c>
      <c r="F13216" s="96" t="s">
        <v>2328</v>
      </c>
      <c r="G13216" s="96">
        <v>40</v>
      </c>
      <c r="H13216" s="96">
        <v>0.58131999999999995</v>
      </c>
      <c r="I13216" s="810">
        <v>1</v>
      </c>
    </row>
    <row r="13217" spans="1:9" x14ac:dyDescent="0.15">
      <c r="A13217" s="694" t="s">
        <v>15573</v>
      </c>
      <c r="B13217" s="96">
        <v>6317</v>
      </c>
      <c r="C13217" s="96">
        <v>18</v>
      </c>
      <c r="D13217" s="97">
        <v>61322431</v>
      </c>
      <c r="E13217" s="97">
        <v>61329259</v>
      </c>
      <c r="F13217" s="96" t="s">
        <v>2328</v>
      </c>
      <c r="G13217" s="96">
        <v>30</v>
      </c>
      <c r="H13217" s="96">
        <v>0.58148999999999995</v>
      </c>
      <c r="I13217" s="810">
        <v>1</v>
      </c>
    </row>
    <row r="13218" spans="1:9" x14ac:dyDescent="0.15">
      <c r="A13218" s="694" t="s">
        <v>15574</v>
      </c>
      <c r="B13218" s="96">
        <v>51290</v>
      </c>
      <c r="C13218" s="96">
        <v>12</v>
      </c>
      <c r="D13218" s="97">
        <v>29493579</v>
      </c>
      <c r="E13218" s="97">
        <v>29534143</v>
      </c>
      <c r="F13218" s="96" t="s">
        <v>2328</v>
      </c>
      <c r="G13218" s="96">
        <v>106</v>
      </c>
      <c r="H13218" s="96">
        <v>0.58159000000000005</v>
      </c>
      <c r="I13218" s="810">
        <v>1</v>
      </c>
    </row>
    <row r="13219" spans="1:9" x14ac:dyDescent="0.15">
      <c r="A13219" s="694" t="s">
        <v>15575</v>
      </c>
      <c r="B13219" s="96">
        <v>84060</v>
      </c>
      <c r="C13219" s="96">
        <v>7</v>
      </c>
      <c r="D13219" s="97">
        <v>92158079</v>
      </c>
      <c r="E13219" s="97">
        <v>92167319</v>
      </c>
      <c r="F13219" s="96" t="s">
        <v>2321</v>
      </c>
      <c r="G13219" s="96">
        <v>22</v>
      </c>
      <c r="H13219" s="96">
        <v>0.58159000000000005</v>
      </c>
      <c r="I13219" s="810">
        <v>1</v>
      </c>
    </row>
    <row r="13220" spans="1:9" x14ac:dyDescent="0.15">
      <c r="A13220" s="694" t="s">
        <v>15576</v>
      </c>
      <c r="B13220" s="96">
        <v>144809</v>
      </c>
      <c r="C13220" s="96">
        <v>13</v>
      </c>
      <c r="D13220" s="97">
        <v>43355686</v>
      </c>
      <c r="E13220" s="97">
        <v>43365685</v>
      </c>
      <c r="F13220" s="96" t="s">
        <v>2321</v>
      </c>
      <c r="G13220" s="96">
        <v>42</v>
      </c>
      <c r="H13220" s="96">
        <v>0.58165999999999995</v>
      </c>
      <c r="I13220" s="810">
        <v>1</v>
      </c>
    </row>
    <row r="13221" spans="1:9" x14ac:dyDescent="0.15">
      <c r="A13221" s="694" t="s">
        <v>15577</v>
      </c>
      <c r="B13221" s="96">
        <v>9817</v>
      </c>
      <c r="C13221" s="96">
        <v>19</v>
      </c>
      <c r="D13221" s="97">
        <v>10596796</v>
      </c>
      <c r="E13221" s="97">
        <v>10614054</v>
      </c>
      <c r="F13221" s="96" t="s">
        <v>2328</v>
      </c>
      <c r="G13221" s="96">
        <v>47</v>
      </c>
      <c r="H13221" s="96">
        <v>0.58174999999999999</v>
      </c>
      <c r="I13221" s="810">
        <v>1</v>
      </c>
    </row>
    <row r="13222" spans="1:9" x14ac:dyDescent="0.15">
      <c r="A13222" s="694" t="s">
        <v>15578</v>
      </c>
      <c r="B13222" s="96">
        <v>284369</v>
      </c>
      <c r="C13222" s="96">
        <v>19</v>
      </c>
      <c r="D13222" s="97">
        <v>51754332</v>
      </c>
      <c r="E13222" s="97">
        <v>51772582</v>
      </c>
      <c r="F13222" s="96" t="s">
        <v>2321</v>
      </c>
      <c r="G13222" s="96">
        <v>66</v>
      </c>
      <c r="H13222" s="96">
        <v>0.58176000000000005</v>
      </c>
      <c r="I13222" s="810">
        <v>1</v>
      </c>
    </row>
    <row r="13223" spans="1:9" x14ac:dyDescent="0.15">
      <c r="A13223" s="694" t="s">
        <v>15579</v>
      </c>
      <c r="B13223" s="96">
        <v>81575</v>
      </c>
      <c r="C13223" s="96">
        <v>12</v>
      </c>
      <c r="D13223" s="97">
        <v>12878851</v>
      </c>
      <c r="E13223" s="97">
        <v>12944400</v>
      </c>
      <c r="F13223" s="96" t="s">
        <v>2321</v>
      </c>
      <c r="G13223" s="96">
        <v>162</v>
      </c>
      <c r="H13223" s="96">
        <v>0.58179999999999998</v>
      </c>
      <c r="I13223" s="810">
        <v>1</v>
      </c>
    </row>
    <row r="13224" spans="1:9" x14ac:dyDescent="0.15">
      <c r="A13224" s="694" t="s">
        <v>15580</v>
      </c>
      <c r="B13224" s="96">
        <v>1468</v>
      </c>
      <c r="C13224" s="96">
        <v>17</v>
      </c>
      <c r="D13224" s="97">
        <v>79679266</v>
      </c>
      <c r="E13224" s="97">
        <v>79688046</v>
      </c>
      <c r="F13224" s="96" t="s">
        <v>2321</v>
      </c>
      <c r="G13224" s="96">
        <v>37</v>
      </c>
      <c r="H13224" s="96">
        <v>0.58184000000000002</v>
      </c>
      <c r="I13224" s="810">
        <v>1</v>
      </c>
    </row>
    <row r="13225" spans="1:9" x14ac:dyDescent="0.15">
      <c r="A13225" s="694" t="s">
        <v>15581</v>
      </c>
      <c r="B13225" s="96">
        <v>441452</v>
      </c>
      <c r="C13225" s="96">
        <v>9</v>
      </c>
      <c r="D13225" s="97">
        <v>90532877</v>
      </c>
      <c r="E13225" s="97">
        <v>90538572</v>
      </c>
      <c r="F13225" s="96" t="s">
        <v>2321</v>
      </c>
      <c r="G13225" s="96">
        <v>1</v>
      </c>
      <c r="H13225" s="96">
        <v>0.58189999999999997</v>
      </c>
      <c r="I13225" s="810">
        <v>1</v>
      </c>
    </row>
    <row r="13226" spans="1:9" x14ac:dyDescent="0.15">
      <c r="A13226" s="694" t="s">
        <v>15582</v>
      </c>
      <c r="B13226" s="96">
        <v>56052</v>
      </c>
      <c r="C13226" s="96">
        <v>16</v>
      </c>
      <c r="D13226" s="97">
        <v>5121810</v>
      </c>
      <c r="E13226" s="97">
        <v>5137380</v>
      </c>
      <c r="F13226" s="96" t="s">
        <v>2321</v>
      </c>
      <c r="G13226" s="96">
        <v>69</v>
      </c>
      <c r="H13226" s="96">
        <v>0.58189999999999997</v>
      </c>
      <c r="I13226" s="810">
        <v>1</v>
      </c>
    </row>
    <row r="13227" spans="1:9" x14ac:dyDescent="0.15">
      <c r="A13227" s="694" t="s">
        <v>15583</v>
      </c>
      <c r="B13227" s="96">
        <v>133558</v>
      </c>
      <c r="C13227" s="96">
        <v>5</v>
      </c>
      <c r="D13227" s="97">
        <v>40998122</v>
      </c>
      <c r="E13227" s="97">
        <v>41071444</v>
      </c>
      <c r="F13227" s="96" t="s">
        <v>2328</v>
      </c>
      <c r="G13227" s="96">
        <v>353</v>
      </c>
      <c r="H13227" s="96">
        <v>0.58201000000000003</v>
      </c>
      <c r="I13227" s="810">
        <v>1</v>
      </c>
    </row>
    <row r="13228" spans="1:9" x14ac:dyDescent="0.15">
      <c r="A13228" s="694" t="s">
        <v>15584</v>
      </c>
      <c r="B13228" s="96">
        <v>51499</v>
      </c>
      <c r="C13228" s="96">
        <v>12</v>
      </c>
      <c r="D13228" s="97">
        <v>120881764</v>
      </c>
      <c r="E13228" s="97">
        <v>120884215</v>
      </c>
      <c r="F13228" s="96" t="s">
        <v>2328</v>
      </c>
      <c r="G13228" s="96">
        <v>3</v>
      </c>
      <c r="H13228" s="96">
        <v>0.58201999999999998</v>
      </c>
      <c r="I13228" s="810">
        <v>1</v>
      </c>
    </row>
    <row r="13229" spans="1:9" x14ac:dyDescent="0.15">
      <c r="A13229" s="694" t="s">
        <v>15585</v>
      </c>
      <c r="B13229" s="96">
        <v>2241</v>
      </c>
      <c r="C13229" s="96">
        <v>5</v>
      </c>
      <c r="D13229" s="97">
        <v>108083523</v>
      </c>
      <c r="E13229" s="97">
        <v>108523373</v>
      </c>
      <c r="F13229" s="96" t="s">
        <v>2321</v>
      </c>
      <c r="G13229" s="96">
        <v>1744</v>
      </c>
      <c r="H13229" s="96">
        <v>0.58204</v>
      </c>
      <c r="I13229" s="810">
        <v>1</v>
      </c>
    </row>
    <row r="13230" spans="1:9" x14ac:dyDescent="0.15">
      <c r="A13230" s="694" t="s">
        <v>15586</v>
      </c>
      <c r="B13230" s="96">
        <v>4016</v>
      </c>
      <c r="C13230" s="96">
        <v>15</v>
      </c>
      <c r="D13230" s="97">
        <v>74218789</v>
      </c>
      <c r="E13230" s="97">
        <v>74244478</v>
      </c>
      <c r="F13230" s="96" t="s">
        <v>2321</v>
      </c>
      <c r="G13230" s="96">
        <v>124</v>
      </c>
      <c r="H13230" s="96">
        <v>0.58206000000000002</v>
      </c>
      <c r="I13230" s="810">
        <v>1</v>
      </c>
    </row>
    <row r="13231" spans="1:9" x14ac:dyDescent="0.15">
      <c r="A13231" s="694" t="s">
        <v>15587</v>
      </c>
      <c r="B13231" s="96">
        <v>2817</v>
      </c>
      <c r="C13231" s="96">
        <v>2</v>
      </c>
      <c r="D13231" s="97">
        <v>241375115</v>
      </c>
      <c r="E13231" s="97">
        <v>241407495</v>
      </c>
      <c r="F13231" s="96" t="s">
        <v>2321</v>
      </c>
      <c r="G13231" s="96">
        <v>183</v>
      </c>
      <c r="H13231" s="96">
        <v>0.58216999999999997</v>
      </c>
      <c r="I13231" s="810">
        <v>1</v>
      </c>
    </row>
    <row r="13232" spans="1:9" x14ac:dyDescent="0.15">
      <c r="A13232" s="694" t="s">
        <v>15588</v>
      </c>
      <c r="B13232" s="96">
        <v>130916</v>
      </c>
      <c r="C13232" s="96">
        <v>2</v>
      </c>
      <c r="D13232" s="97">
        <v>242026509</v>
      </c>
      <c r="E13232" s="97">
        <v>242041747</v>
      </c>
      <c r="F13232" s="96" t="s">
        <v>2328</v>
      </c>
      <c r="G13232" s="96">
        <v>57</v>
      </c>
      <c r="H13232" s="96">
        <v>0.58223000000000003</v>
      </c>
      <c r="I13232" s="810">
        <v>1</v>
      </c>
    </row>
    <row r="13233" spans="1:9" x14ac:dyDescent="0.15">
      <c r="A13233" s="694" t="s">
        <v>15589</v>
      </c>
      <c r="B13233" s="96">
        <v>84561</v>
      </c>
      <c r="C13233" s="96">
        <v>3</v>
      </c>
      <c r="D13233" s="97">
        <v>124801480</v>
      </c>
      <c r="E13233" s="97">
        <v>124931609</v>
      </c>
      <c r="F13233" s="96" t="s">
        <v>2328</v>
      </c>
      <c r="G13233" s="96">
        <v>665</v>
      </c>
      <c r="H13233" s="96">
        <v>0.58223999999999998</v>
      </c>
      <c r="I13233" s="810">
        <v>1</v>
      </c>
    </row>
    <row r="13234" spans="1:9" x14ac:dyDescent="0.15">
      <c r="A13234" s="694" t="s">
        <v>15590</v>
      </c>
      <c r="B13234" s="96">
        <v>79977</v>
      </c>
      <c r="C13234" s="96">
        <v>8</v>
      </c>
      <c r="D13234" s="97">
        <v>102504668</v>
      </c>
      <c r="E13234" s="97">
        <v>102681954</v>
      </c>
      <c r="F13234" s="96" t="s">
        <v>2321</v>
      </c>
      <c r="G13234" s="96">
        <v>631</v>
      </c>
      <c r="H13234" s="96">
        <v>0.58226</v>
      </c>
      <c r="I13234" s="810">
        <v>1</v>
      </c>
    </row>
    <row r="13235" spans="1:9" x14ac:dyDescent="0.15">
      <c r="A13235" s="694" t="s">
        <v>15591</v>
      </c>
      <c r="B13235" s="96">
        <v>90809</v>
      </c>
      <c r="C13235" s="96">
        <v>14</v>
      </c>
      <c r="D13235" s="97">
        <v>20926012</v>
      </c>
      <c r="E13235" s="97">
        <v>20929637</v>
      </c>
      <c r="F13235" s="96" t="s">
        <v>2328</v>
      </c>
      <c r="G13235" s="96">
        <v>1</v>
      </c>
      <c r="H13235" s="96">
        <v>0.58240000000000003</v>
      </c>
      <c r="I13235" s="810">
        <v>1</v>
      </c>
    </row>
    <row r="13236" spans="1:9" x14ac:dyDescent="0.15">
      <c r="A13236" s="694" t="s">
        <v>15592</v>
      </c>
      <c r="B13236" s="96">
        <v>375616</v>
      </c>
      <c r="C13236" s="96">
        <v>7</v>
      </c>
      <c r="D13236" s="97">
        <v>128516919</v>
      </c>
      <c r="E13236" s="97">
        <v>128550773</v>
      </c>
      <c r="F13236" s="96" t="s">
        <v>2328</v>
      </c>
      <c r="G13236" s="96">
        <v>73</v>
      </c>
      <c r="H13236" s="96">
        <v>0.58252999999999999</v>
      </c>
      <c r="I13236" s="810">
        <v>1</v>
      </c>
    </row>
    <row r="13237" spans="1:9" x14ac:dyDescent="0.15">
      <c r="A13237" s="694" t="s">
        <v>15593</v>
      </c>
      <c r="B13237" s="96">
        <v>143496</v>
      </c>
      <c r="C13237" s="96">
        <v>11</v>
      </c>
      <c r="D13237" s="97">
        <v>4388493</v>
      </c>
      <c r="E13237" s="97">
        <v>4389616</v>
      </c>
      <c r="F13237" s="96" t="s">
        <v>2328</v>
      </c>
      <c r="G13237" s="96">
        <v>3</v>
      </c>
      <c r="H13237" s="96">
        <v>0.58253999999999995</v>
      </c>
      <c r="I13237" s="810">
        <v>1</v>
      </c>
    </row>
    <row r="13238" spans="1:9" x14ac:dyDescent="0.15">
      <c r="A13238" s="694" t="s">
        <v>15594</v>
      </c>
      <c r="B13238" s="96">
        <v>8665</v>
      </c>
      <c r="C13238" s="96">
        <v>11</v>
      </c>
      <c r="D13238" s="97">
        <v>8008867</v>
      </c>
      <c r="E13238" s="97">
        <v>8017718</v>
      </c>
      <c r="F13238" s="96" t="s">
        <v>2321</v>
      </c>
      <c r="G13238" s="96">
        <v>38</v>
      </c>
      <c r="H13238" s="96">
        <v>0.58259000000000005</v>
      </c>
      <c r="I13238" s="810">
        <v>1</v>
      </c>
    </row>
    <row r="13239" spans="1:9" x14ac:dyDescent="0.15">
      <c r="A13239" s="694" t="s">
        <v>15595</v>
      </c>
      <c r="B13239" s="96">
        <v>221154</v>
      </c>
      <c r="C13239" s="96">
        <v>13</v>
      </c>
      <c r="D13239" s="97">
        <v>22066828</v>
      </c>
      <c r="E13239" s="97">
        <v>22178355</v>
      </c>
      <c r="F13239" s="96" t="s">
        <v>2328</v>
      </c>
      <c r="G13239" s="96">
        <v>330</v>
      </c>
      <c r="H13239" s="96">
        <v>0.58265999999999996</v>
      </c>
      <c r="I13239" s="810">
        <v>1</v>
      </c>
    </row>
    <row r="13240" spans="1:9" x14ac:dyDescent="0.15">
      <c r="A13240" s="694" t="s">
        <v>15596</v>
      </c>
      <c r="B13240" s="96">
        <v>219557</v>
      </c>
      <c r="C13240" s="96">
        <v>7</v>
      </c>
      <c r="D13240" s="97">
        <v>88423420</v>
      </c>
      <c r="E13240" s="97">
        <v>88425031</v>
      </c>
      <c r="F13240" s="96" t="s">
        <v>2328</v>
      </c>
      <c r="G13240" s="96">
        <v>7</v>
      </c>
      <c r="H13240" s="96">
        <v>0.58296000000000003</v>
      </c>
      <c r="I13240" s="810">
        <v>1</v>
      </c>
    </row>
    <row r="13241" spans="1:9" x14ac:dyDescent="0.15">
      <c r="A13241" s="694" t="s">
        <v>15597</v>
      </c>
      <c r="B13241" s="96">
        <v>93611</v>
      </c>
      <c r="C13241" s="96">
        <v>1</v>
      </c>
      <c r="D13241" s="97">
        <v>11714432</v>
      </c>
      <c r="E13241" s="97">
        <v>11723384</v>
      </c>
      <c r="F13241" s="96" t="s">
        <v>2321</v>
      </c>
      <c r="G13241" s="96">
        <v>24</v>
      </c>
      <c r="H13241" s="96">
        <v>0.58301000000000003</v>
      </c>
      <c r="I13241" s="810">
        <v>1</v>
      </c>
    </row>
    <row r="13242" spans="1:9" x14ac:dyDescent="0.15">
      <c r="A13242" s="694" t="s">
        <v>15598</v>
      </c>
      <c r="B13242" s="96">
        <v>4991</v>
      </c>
      <c r="C13242" s="96">
        <v>17</v>
      </c>
      <c r="D13242" s="97">
        <v>2995352</v>
      </c>
      <c r="E13242" s="97">
        <v>2996290</v>
      </c>
      <c r="F13242" s="96" t="s">
        <v>2328</v>
      </c>
      <c r="G13242" s="96">
        <v>3</v>
      </c>
      <c r="H13242" s="96">
        <v>0.58306999999999998</v>
      </c>
      <c r="I13242" s="810">
        <v>1</v>
      </c>
    </row>
    <row r="13243" spans="1:9" x14ac:dyDescent="0.15">
      <c r="A13243" s="694" t="s">
        <v>15599</v>
      </c>
      <c r="B13243" s="96">
        <v>255631</v>
      </c>
      <c r="C13243" s="96">
        <v>1</v>
      </c>
      <c r="D13243" s="97">
        <v>86194916</v>
      </c>
      <c r="E13243" s="97">
        <v>86622121</v>
      </c>
      <c r="F13243" s="96" t="s">
        <v>2328</v>
      </c>
      <c r="G13243" s="96">
        <v>1693</v>
      </c>
      <c r="H13243" s="96">
        <v>0.58309</v>
      </c>
      <c r="I13243" s="810">
        <v>1</v>
      </c>
    </row>
    <row r="13244" spans="1:9" x14ac:dyDescent="0.15">
      <c r="A13244" s="694" t="s">
        <v>15600</v>
      </c>
      <c r="B13244" s="96">
        <v>3849</v>
      </c>
      <c r="C13244" s="96">
        <v>12</v>
      </c>
      <c r="D13244" s="97">
        <v>53038342</v>
      </c>
      <c r="E13244" s="97">
        <v>53045959</v>
      </c>
      <c r="F13244" s="96" t="s">
        <v>2328</v>
      </c>
      <c r="G13244" s="96">
        <v>20</v>
      </c>
      <c r="H13244" s="96">
        <v>0.58311000000000002</v>
      </c>
      <c r="I13244" s="810">
        <v>1</v>
      </c>
    </row>
    <row r="13245" spans="1:9" x14ac:dyDescent="0.15">
      <c r="A13245" s="694" t="s">
        <v>15601</v>
      </c>
      <c r="B13245" s="96">
        <v>91978</v>
      </c>
      <c r="C13245" s="96">
        <v>19</v>
      </c>
      <c r="D13245" s="97">
        <v>507497</v>
      </c>
      <c r="E13245" s="97">
        <v>519654</v>
      </c>
      <c r="F13245" s="96" t="s">
        <v>2321</v>
      </c>
      <c r="G13245" s="96">
        <v>27</v>
      </c>
      <c r="H13245" s="96">
        <v>0.58328999999999998</v>
      </c>
      <c r="I13245" s="810">
        <v>1</v>
      </c>
    </row>
    <row r="13246" spans="1:9" x14ac:dyDescent="0.15">
      <c r="A13246" s="694" t="s">
        <v>15602</v>
      </c>
      <c r="B13246" s="96">
        <v>376267</v>
      </c>
      <c r="C13246" s="96">
        <v>14</v>
      </c>
      <c r="D13246" s="97">
        <v>65412532</v>
      </c>
      <c r="E13246" s="97">
        <v>65439016</v>
      </c>
      <c r="F13246" s="96" t="s">
        <v>2328</v>
      </c>
      <c r="G13246" s="96">
        <v>83</v>
      </c>
      <c r="H13246" s="96">
        <v>0.58330000000000004</v>
      </c>
      <c r="I13246" s="810">
        <v>1</v>
      </c>
    </row>
    <row r="13247" spans="1:9" x14ac:dyDescent="0.15">
      <c r="A13247" s="694" t="s">
        <v>15603</v>
      </c>
      <c r="B13247" s="96">
        <v>64386</v>
      </c>
      <c r="C13247" s="96">
        <v>16</v>
      </c>
      <c r="D13247" s="97">
        <v>3096682</v>
      </c>
      <c r="E13247" s="97">
        <v>3110727</v>
      </c>
      <c r="F13247" s="96" t="s">
        <v>2321</v>
      </c>
      <c r="G13247" s="96">
        <v>54</v>
      </c>
      <c r="H13247" s="96">
        <v>0.58333999999999997</v>
      </c>
      <c r="I13247" s="810">
        <v>1</v>
      </c>
    </row>
    <row r="13248" spans="1:9" x14ac:dyDescent="0.15">
      <c r="A13248" s="694" t="s">
        <v>15604</v>
      </c>
      <c r="B13248" s="96">
        <v>6344</v>
      </c>
      <c r="C13248" s="96">
        <v>2</v>
      </c>
      <c r="D13248" s="97">
        <v>120197419</v>
      </c>
      <c r="E13248" s="97">
        <v>120282028</v>
      </c>
      <c r="F13248" s="96" t="s">
        <v>2328</v>
      </c>
      <c r="G13248" s="96">
        <v>360</v>
      </c>
      <c r="H13248" s="96">
        <v>0.58355999999999997</v>
      </c>
      <c r="I13248" s="810">
        <v>1</v>
      </c>
    </row>
    <row r="13249" spans="1:9" x14ac:dyDescent="0.15">
      <c r="A13249" s="694" t="s">
        <v>15605</v>
      </c>
      <c r="B13249" s="96">
        <v>84063</v>
      </c>
      <c r="C13249" s="96">
        <v>19</v>
      </c>
      <c r="D13249" s="97">
        <v>36342552</v>
      </c>
      <c r="E13249" s="97">
        <v>36358048</v>
      </c>
      <c r="F13249" s="96" t="s">
        <v>2321</v>
      </c>
      <c r="G13249" s="96">
        <v>38</v>
      </c>
      <c r="H13249" s="96">
        <v>0.58357999999999999</v>
      </c>
      <c r="I13249" s="810">
        <v>1</v>
      </c>
    </row>
    <row r="13250" spans="1:9" x14ac:dyDescent="0.15">
      <c r="A13250" s="694" t="s">
        <v>15606</v>
      </c>
      <c r="B13250" s="96">
        <v>83540</v>
      </c>
      <c r="C13250" s="96">
        <v>1</v>
      </c>
      <c r="D13250" s="97">
        <v>163291723</v>
      </c>
      <c r="E13250" s="97">
        <v>163325553</v>
      </c>
      <c r="F13250" s="96" t="s">
        <v>2321</v>
      </c>
      <c r="G13250" s="96">
        <v>139</v>
      </c>
      <c r="H13250" s="96">
        <v>0.58377000000000001</v>
      </c>
      <c r="I13250" s="810">
        <v>1</v>
      </c>
    </row>
    <row r="13251" spans="1:9" x14ac:dyDescent="0.15">
      <c r="A13251" s="694" t="s">
        <v>15607</v>
      </c>
      <c r="B13251" s="96">
        <v>256144</v>
      </c>
      <c r="C13251" s="96">
        <v>11</v>
      </c>
      <c r="D13251" s="97">
        <v>48346493</v>
      </c>
      <c r="E13251" s="97">
        <v>48347482</v>
      </c>
      <c r="F13251" s="96" t="s">
        <v>2321</v>
      </c>
      <c r="G13251" s="96">
        <v>1</v>
      </c>
      <c r="H13251" s="96">
        <v>0.58389999999999997</v>
      </c>
      <c r="I13251" s="810">
        <v>1</v>
      </c>
    </row>
    <row r="13252" spans="1:9" x14ac:dyDescent="0.15">
      <c r="A13252" s="694" t="s">
        <v>15608</v>
      </c>
      <c r="B13252" s="96">
        <v>5917</v>
      </c>
      <c r="C13252" s="96">
        <v>5</v>
      </c>
      <c r="D13252" s="97">
        <v>167913463</v>
      </c>
      <c r="E13252" s="97">
        <v>167946311</v>
      </c>
      <c r="F13252" s="96" t="s">
        <v>2321</v>
      </c>
      <c r="G13252" s="96">
        <v>172</v>
      </c>
      <c r="H13252" s="96">
        <v>0.58389999999999997</v>
      </c>
      <c r="I13252" s="810">
        <v>1</v>
      </c>
    </row>
    <row r="13253" spans="1:9" x14ac:dyDescent="0.15">
      <c r="A13253" s="694" t="s">
        <v>15609</v>
      </c>
      <c r="B13253" s="96">
        <v>56992</v>
      </c>
      <c r="C13253" s="96">
        <v>3</v>
      </c>
      <c r="D13253" s="97">
        <v>44803209</v>
      </c>
      <c r="E13253" s="97">
        <v>44894748</v>
      </c>
      <c r="F13253" s="96" t="s">
        <v>2321</v>
      </c>
      <c r="G13253" s="96">
        <v>165</v>
      </c>
      <c r="H13253" s="96">
        <v>0.58394999999999997</v>
      </c>
      <c r="I13253" s="810">
        <v>1</v>
      </c>
    </row>
    <row r="13254" spans="1:9" x14ac:dyDescent="0.15">
      <c r="A13254" s="694" t="s">
        <v>15610</v>
      </c>
      <c r="B13254" s="96">
        <v>9583</v>
      </c>
      <c r="C13254" s="96">
        <v>8</v>
      </c>
      <c r="D13254" s="97">
        <v>23284687</v>
      </c>
      <c r="E13254" s="97">
        <v>23315244</v>
      </c>
      <c r="F13254" s="96" t="s">
        <v>2328</v>
      </c>
      <c r="G13254" s="96">
        <v>86</v>
      </c>
      <c r="H13254" s="96">
        <v>0.58396999999999999</v>
      </c>
      <c r="I13254" s="810">
        <v>1</v>
      </c>
    </row>
    <row r="13255" spans="1:9" x14ac:dyDescent="0.15">
      <c r="A13255" s="694" t="s">
        <v>15611</v>
      </c>
      <c r="B13255" s="96">
        <v>23493</v>
      </c>
      <c r="C13255" s="96">
        <v>6</v>
      </c>
      <c r="D13255" s="97">
        <v>126066211</v>
      </c>
      <c r="E13255" s="97">
        <v>126082415</v>
      </c>
      <c r="F13255" s="96" t="s">
        <v>2321</v>
      </c>
      <c r="G13255" s="96">
        <v>40</v>
      </c>
      <c r="H13255" s="96">
        <v>0.58401000000000003</v>
      </c>
      <c r="I13255" s="810">
        <v>1</v>
      </c>
    </row>
    <row r="13256" spans="1:9" x14ac:dyDescent="0.15">
      <c r="A13256" s="694" t="s">
        <v>15612</v>
      </c>
      <c r="B13256" s="96">
        <v>200312</v>
      </c>
      <c r="C13256" s="96">
        <v>22</v>
      </c>
      <c r="D13256" s="97">
        <v>30774801</v>
      </c>
      <c r="E13256" s="97">
        <v>30783302</v>
      </c>
      <c r="F13256" s="96" t="s">
        <v>2328</v>
      </c>
      <c r="G13256" s="96">
        <v>35</v>
      </c>
      <c r="H13256" s="96">
        <v>0.58404</v>
      </c>
      <c r="I13256" s="810">
        <v>1</v>
      </c>
    </row>
    <row r="13257" spans="1:9" x14ac:dyDescent="0.15">
      <c r="A13257" s="694" t="s">
        <v>15613</v>
      </c>
      <c r="B13257" s="96">
        <v>79948</v>
      </c>
      <c r="C13257" s="96">
        <v>19</v>
      </c>
      <c r="D13257" s="97">
        <v>812488</v>
      </c>
      <c r="E13257" s="97">
        <v>821952</v>
      </c>
      <c r="F13257" s="96" t="s">
        <v>2328</v>
      </c>
      <c r="G13257" s="96">
        <v>35</v>
      </c>
      <c r="H13257" s="96">
        <v>0.58404</v>
      </c>
      <c r="I13257" s="810">
        <v>1</v>
      </c>
    </row>
    <row r="13258" spans="1:9" x14ac:dyDescent="0.15">
      <c r="A13258" s="694" t="s">
        <v>15614</v>
      </c>
      <c r="B13258" s="96">
        <v>4238</v>
      </c>
      <c r="C13258" s="96">
        <v>5</v>
      </c>
      <c r="D13258" s="97">
        <v>153418519</v>
      </c>
      <c r="E13258" s="97">
        <v>153437014</v>
      </c>
      <c r="F13258" s="96" t="s">
        <v>2321</v>
      </c>
      <c r="G13258" s="96">
        <v>72</v>
      </c>
      <c r="H13258" s="96">
        <v>0.58409</v>
      </c>
      <c r="I13258" s="810">
        <v>1</v>
      </c>
    </row>
    <row r="13259" spans="1:9" x14ac:dyDescent="0.15">
      <c r="A13259" s="694" t="s">
        <v>15615</v>
      </c>
      <c r="B13259" s="96">
        <v>166348</v>
      </c>
      <c r="C13259" s="96">
        <v>3</v>
      </c>
      <c r="D13259" s="97">
        <v>127634075</v>
      </c>
      <c r="E13259" s="97">
        <v>127706514</v>
      </c>
      <c r="F13259" s="96" t="s">
        <v>2321</v>
      </c>
      <c r="G13259" s="96">
        <v>204</v>
      </c>
      <c r="H13259" s="96">
        <v>0.58418999999999999</v>
      </c>
      <c r="I13259" s="810">
        <v>1</v>
      </c>
    </row>
    <row r="13260" spans="1:9" x14ac:dyDescent="0.15">
      <c r="A13260" s="694" t="s">
        <v>15616</v>
      </c>
      <c r="B13260" s="96">
        <v>729475</v>
      </c>
      <c r="C13260" s="96">
        <v>2</v>
      </c>
      <c r="D13260" s="97">
        <v>17691851</v>
      </c>
      <c r="E13260" s="97">
        <v>17701847</v>
      </c>
      <c r="F13260" s="96" t="s">
        <v>2328</v>
      </c>
      <c r="G13260" s="96">
        <v>38</v>
      </c>
      <c r="H13260" s="96">
        <v>0.58418999999999999</v>
      </c>
      <c r="I13260" s="810">
        <v>1</v>
      </c>
    </row>
    <row r="13261" spans="1:9" x14ac:dyDescent="0.15">
      <c r="A13261" s="694" t="s">
        <v>15617</v>
      </c>
      <c r="B13261" s="96">
        <v>54434</v>
      </c>
      <c r="C13261" s="96">
        <v>12</v>
      </c>
      <c r="D13261" s="97">
        <v>109176466</v>
      </c>
      <c r="E13261" s="97">
        <v>109251359</v>
      </c>
      <c r="F13261" s="96" t="s">
        <v>2328</v>
      </c>
      <c r="G13261" s="96">
        <v>202</v>
      </c>
      <c r="H13261" s="96">
        <v>0.58420000000000005</v>
      </c>
      <c r="I13261" s="810">
        <v>1</v>
      </c>
    </row>
    <row r="13262" spans="1:9" x14ac:dyDescent="0.15">
      <c r="A13262" s="694" t="s">
        <v>15618</v>
      </c>
      <c r="B13262" s="96">
        <v>146894</v>
      </c>
      <c r="C13262" s="96">
        <v>17</v>
      </c>
      <c r="D13262" s="97">
        <v>41924145</v>
      </c>
      <c r="E13262" s="97">
        <v>41940997</v>
      </c>
      <c r="F13262" s="96" t="s">
        <v>2321</v>
      </c>
      <c r="G13262" s="96">
        <v>37</v>
      </c>
      <c r="H13262" s="96">
        <v>0.58421999999999996</v>
      </c>
      <c r="I13262" s="810">
        <v>1</v>
      </c>
    </row>
    <row r="13263" spans="1:9" x14ac:dyDescent="0.15">
      <c r="A13263" s="694" t="s">
        <v>15619</v>
      </c>
      <c r="B13263" s="96">
        <v>6542</v>
      </c>
      <c r="C13263" s="96">
        <v>8</v>
      </c>
      <c r="D13263" s="97">
        <v>17354597</v>
      </c>
      <c r="E13263" s="97">
        <v>17428077</v>
      </c>
      <c r="F13263" s="96" t="s">
        <v>2321</v>
      </c>
      <c r="G13263" s="96">
        <v>417</v>
      </c>
      <c r="H13263" s="96">
        <v>0.58428000000000002</v>
      </c>
      <c r="I13263" s="810">
        <v>1</v>
      </c>
    </row>
    <row r="13264" spans="1:9" x14ac:dyDescent="0.15">
      <c r="A13264" s="694" t="s">
        <v>15620</v>
      </c>
      <c r="B13264" s="96">
        <v>5026</v>
      </c>
      <c r="C13264" s="96">
        <v>17</v>
      </c>
      <c r="D13264" s="97">
        <v>3575156</v>
      </c>
      <c r="E13264" s="97">
        <v>3599698</v>
      </c>
      <c r="F13264" s="96" t="s">
        <v>2328</v>
      </c>
      <c r="G13264" s="96">
        <v>83</v>
      </c>
      <c r="H13264" s="96">
        <v>0.58435999999999999</v>
      </c>
      <c r="I13264" s="810">
        <v>1</v>
      </c>
    </row>
    <row r="13265" spans="1:9" x14ac:dyDescent="0.15">
      <c r="A13265" s="694" t="s">
        <v>15621</v>
      </c>
      <c r="B13265" s="96">
        <v>10635</v>
      </c>
      <c r="C13265" s="96">
        <v>12</v>
      </c>
      <c r="D13265" s="97">
        <v>4647940</v>
      </c>
      <c r="E13265" s="97">
        <v>4669213</v>
      </c>
      <c r="F13265" s="96" t="s">
        <v>2321</v>
      </c>
      <c r="G13265" s="96">
        <v>43</v>
      </c>
      <c r="H13265" s="96">
        <v>0.58450999999999997</v>
      </c>
      <c r="I13265" s="810">
        <v>1</v>
      </c>
    </row>
    <row r="13266" spans="1:9" x14ac:dyDescent="0.15">
      <c r="A13266" s="694" t="s">
        <v>15622</v>
      </c>
      <c r="B13266" s="96">
        <v>353174</v>
      </c>
      <c r="C13266" s="96">
        <v>17</v>
      </c>
      <c r="D13266" s="97">
        <v>74075263</v>
      </c>
      <c r="E13266" s="97">
        <v>74078885</v>
      </c>
      <c r="F13266" s="96" t="s">
        <v>2321</v>
      </c>
      <c r="G13266" s="96">
        <v>11</v>
      </c>
      <c r="H13266" s="96">
        <v>0.58450999999999997</v>
      </c>
      <c r="I13266" s="810">
        <v>1</v>
      </c>
    </row>
    <row r="13267" spans="1:9" x14ac:dyDescent="0.15">
      <c r="A13267" s="694" t="s">
        <v>15623</v>
      </c>
      <c r="B13267" s="96">
        <v>81626</v>
      </c>
      <c r="C13267" s="96">
        <v>1</v>
      </c>
      <c r="D13267" s="97">
        <v>182869000</v>
      </c>
      <c r="E13267" s="97">
        <v>182922553</v>
      </c>
      <c r="F13267" s="96" t="s">
        <v>2328</v>
      </c>
      <c r="G13267" s="96">
        <v>125</v>
      </c>
      <c r="H13267" s="96">
        <v>0.58457000000000003</v>
      </c>
      <c r="I13267" s="810">
        <v>1</v>
      </c>
    </row>
    <row r="13268" spans="1:9" x14ac:dyDescent="0.15">
      <c r="A13268" s="694" t="s">
        <v>15624</v>
      </c>
      <c r="B13268" s="96">
        <v>54946</v>
      </c>
      <c r="C13268" s="96">
        <v>3</v>
      </c>
      <c r="D13268" s="97">
        <v>125725200</v>
      </c>
      <c r="E13268" s="97">
        <v>125820398</v>
      </c>
      <c r="F13268" s="96" t="s">
        <v>2328</v>
      </c>
      <c r="G13268" s="96">
        <v>436</v>
      </c>
      <c r="H13268" s="96">
        <v>0.58460999999999996</v>
      </c>
      <c r="I13268" s="810">
        <v>1</v>
      </c>
    </row>
    <row r="13269" spans="1:9" x14ac:dyDescent="0.15">
      <c r="A13269" s="694" t="s">
        <v>15625</v>
      </c>
      <c r="B13269" s="96">
        <v>127294</v>
      </c>
      <c r="C13269" s="96">
        <v>1</v>
      </c>
      <c r="D13269" s="97">
        <v>24382531</v>
      </c>
      <c r="E13269" s="97">
        <v>24438665</v>
      </c>
      <c r="F13269" s="96" t="s">
        <v>2328</v>
      </c>
      <c r="G13269" s="96">
        <v>216</v>
      </c>
      <c r="H13269" s="96">
        <v>0.58465</v>
      </c>
      <c r="I13269" s="810">
        <v>1</v>
      </c>
    </row>
    <row r="13270" spans="1:9" x14ac:dyDescent="0.15">
      <c r="A13270" s="694" t="s">
        <v>15626</v>
      </c>
      <c r="B13270" s="96">
        <v>8500</v>
      </c>
      <c r="C13270" s="96">
        <v>11</v>
      </c>
      <c r="D13270" s="97">
        <v>70116806</v>
      </c>
      <c r="E13270" s="97">
        <v>70230607</v>
      </c>
      <c r="F13270" s="96" t="s">
        <v>2321</v>
      </c>
      <c r="G13270" s="96">
        <v>272</v>
      </c>
      <c r="H13270" s="96">
        <v>0.58465999999999996</v>
      </c>
      <c r="I13270" s="810">
        <v>1</v>
      </c>
    </row>
    <row r="13271" spans="1:9" x14ac:dyDescent="0.15">
      <c r="A13271" s="694" t="s">
        <v>15627</v>
      </c>
      <c r="B13271" s="96">
        <v>442247</v>
      </c>
      <c r="C13271" s="96">
        <v>6</v>
      </c>
      <c r="D13271" s="97">
        <v>112668532</v>
      </c>
      <c r="E13271" s="97">
        <v>112672498</v>
      </c>
      <c r="F13271" s="96" t="s">
        <v>2321</v>
      </c>
      <c r="G13271" s="96">
        <v>16</v>
      </c>
      <c r="H13271" s="96">
        <v>0.58472999999999997</v>
      </c>
      <c r="I13271" s="810">
        <v>1</v>
      </c>
    </row>
    <row r="13272" spans="1:9" x14ac:dyDescent="0.15">
      <c r="A13272" s="694" t="s">
        <v>15628</v>
      </c>
      <c r="B13272" s="96">
        <v>388523</v>
      </c>
      <c r="C13272" s="96">
        <v>19</v>
      </c>
      <c r="D13272" s="97">
        <v>23157685</v>
      </c>
      <c r="E13272" s="97">
        <v>23186010</v>
      </c>
      <c r="F13272" s="96" t="s">
        <v>2328</v>
      </c>
      <c r="G13272" s="96">
        <v>76</v>
      </c>
      <c r="H13272" s="96">
        <v>0.58474000000000004</v>
      </c>
      <c r="I13272" s="810">
        <v>1</v>
      </c>
    </row>
    <row r="13273" spans="1:9" x14ac:dyDescent="0.15">
      <c r="A13273" s="694" t="s">
        <v>15629</v>
      </c>
      <c r="B13273" s="96">
        <v>340419</v>
      </c>
      <c r="C13273" s="96">
        <v>8</v>
      </c>
      <c r="D13273" s="97">
        <v>108911544</v>
      </c>
      <c r="E13273" s="97">
        <v>109095913</v>
      </c>
      <c r="F13273" s="96" t="s">
        <v>2328</v>
      </c>
      <c r="G13273" s="96">
        <v>575</v>
      </c>
      <c r="H13273" s="96">
        <v>0.58481000000000005</v>
      </c>
      <c r="I13273" s="810">
        <v>1</v>
      </c>
    </row>
    <row r="13274" spans="1:9" x14ac:dyDescent="0.15">
      <c r="A13274" s="694" t="s">
        <v>15630</v>
      </c>
      <c r="B13274" s="96">
        <v>257629</v>
      </c>
      <c r="C13274" s="96">
        <v>16</v>
      </c>
      <c r="D13274" s="97">
        <v>21245016</v>
      </c>
      <c r="E13274" s="97">
        <v>21263750</v>
      </c>
      <c r="F13274" s="96" t="s">
        <v>2321</v>
      </c>
      <c r="G13274" s="96">
        <v>41</v>
      </c>
      <c r="H13274" s="96">
        <v>0.58494999999999997</v>
      </c>
      <c r="I13274" s="810">
        <v>1</v>
      </c>
    </row>
    <row r="13275" spans="1:9" x14ac:dyDescent="0.15">
      <c r="A13275" s="694" t="s">
        <v>15631</v>
      </c>
      <c r="B13275" s="96">
        <v>100131897</v>
      </c>
      <c r="C13275" s="96">
        <v>5</v>
      </c>
      <c r="D13275" s="97">
        <v>169290719</v>
      </c>
      <c r="E13275" s="97">
        <v>169407744</v>
      </c>
      <c r="F13275" s="96" t="s">
        <v>2328</v>
      </c>
      <c r="G13275" s="96">
        <v>407</v>
      </c>
      <c r="H13275" s="96">
        <v>0.58499000000000001</v>
      </c>
      <c r="I13275" s="810">
        <v>1</v>
      </c>
    </row>
    <row r="13276" spans="1:9" x14ac:dyDescent="0.15">
      <c r="A13276" s="694" t="s">
        <v>15632</v>
      </c>
      <c r="B13276" s="96">
        <v>80856</v>
      </c>
      <c r="C13276" s="96">
        <v>2</v>
      </c>
      <c r="D13276" s="97">
        <v>176790410</v>
      </c>
      <c r="E13276" s="97">
        <v>176867018</v>
      </c>
      <c r="F13276" s="96" t="s">
        <v>2328</v>
      </c>
      <c r="G13276" s="96">
        <v>207</v>
      </c>
      <c r="H13276" s="96">
        <v>0.58501000000000003</v>
      </c>
      <c r="I13276" s="810">
        <v>1</v>
      </c>
    </row>
    <row r="13277" spans="1:9" x14ac:dyDescent="0.15">
      <c r="A13277" s="694" t="s">
        <v>15633</v>
      </c>
      <c r="B13277" s="96">
        <v>10630</v>
      </c>
      <c r="C13277" s="96">
        <v>1</v>
      </c>
      <c r="D13277" s="97">
        <v>13910252</v>
      </c>
      <c r="E13277" s="97">
        <v>13944452</v>
      </c>
      <c r="F13277" s="96" t="s">
        <v>2321</v>
      </c>
      <c r="G13277" s="96">
        <v>124</v>
      </c>
      <c r="H13277" s="96">
        <v>0.58518000000000003</v>
      </c>
      <c r="I13277" s="810">
        <v>1</v>
      </c>
    </row>
    <row r="13278" spans="1:9" x14ac:dyDescent="0.15">
      <c r="A13278" s="694" t="s">
        <v>15634</v>
      </c>
      <c r="B13278" s="96">
        <v>8446</v>
      </c>
      <c r="C13278" s="96">
        <v>2</v>
      </c>
      <c r="D13278" s="97">
        <v>73989325</v>
      </c>
      <c r="E13278" s="97">
        <v>74007284</v>
      </c>
      <c r="F13278" s="96" t="s">
        <v>2328</v>
      </c>
      <c r="G13278" s="96">
        <v>18</v>
      </c>
      <c r="H13278" s="96">
        <v>0.58518999999999999</v>
      </c>
      <c r="I13278" s="810">
        <v>1</v>
      </c>
    </row>
    <row r="13279" spans="1:9" x14ac:dyDescent="0.15">
      <c r="A13279" s="694" t="s">
        <v>15635</v>
      </c>
      <c r="B13279" s="96">
        <v>1155</v>
      </c>
      <c r="C13279" s="96">
        <v>19</v>
      </c>
      <c r="D13279" s="97">
        <v>36605888</v>
      </c>
      <c r="E13279" s="97">
        <v>36616849</v>
      </c>
      <c r="F13279" s="96" t="s">
        <v>2321</v>
      </c>
      <c r="G13279" s="96">
        <v>32</v>
      </c>
      <c r="H13279" s="96">
        <v>0.58542000000000005</v>
      </c>
      <c r="I13279" s="810">
        <v>1</v>
      </c>
    </row>
    <row r="13280" spans="1:9" x14ac:dyDescent="0.15">
      <c r="A13280" s="694" t="s">
        <v>15636</v>
      </c>
      <c r="B13280" s="96">
        <v>114335</v>
      </c>
      <c r="C13280" s="96">
        <v>19</v>
      </c>
      <c r="D13280" s="97">
        <v>49538826</v>
      </c>
      <c r="E13280" s="97">
        <v>49540191</v>
      </c>
      <c r="F13280" s="96" t="s">
        <v>2328</v>
      </c>
      <c r="G13280" s="96">
        <v>2</v>
      </c>
      <c r="H13280" s="96">
        <v>0.58545999999999998</v>
      </c>
      <c r="I13280" s="810">
        <v>1</v>
      </c>
    </row>
    <row r="13281" spans="1:9" x14ac:dyDescent="0.15">
      <c r="A13281" s="694" t="s">
        <v>15637</v>
      </c>
      <c r="B13281" s="96">
        <v>7581</v>
      </c>
      <c r="C13281" s="96">
        <v>10</v>
      </c>
      <c r="D13281" s="97">
        <v>38299578</v>
      </c>
      <c r="E13281" s="97">
        <v>38353946</v>
      </c>
      <c r="F13281" s="96" t="s">
        <v>2321</v>
      </c>
      <c r="G13281" s="96">
        <v>201</v>
      </c>
      <c r="H13281" s="96">
        <v>0.58552999999999999</v>
      </c>
      <c r="I13281" s="810">
        <v>1</v>
      </c>
    </row>
    <row r="13282" spans="1:9" x14ac:dyDescent="0.15">
      <c r="A13282" s="694" t="s">
        <v>15638</v>
      </c>
      <c r="B13282" s="96">
        <v>3811</v>
      </c>
      <c r="C13282" s="96">
        <v>19</v>
      </c>
      <c r="D13282" s="97">
        <v>55327893</v>
      </c>
      <c r="E13282" s="97">
        <v>55342233</v>
      </c>
      <c r="F13282" s="96" t="s">
        <v>2321</v>
      </c>
      <c r="G13282" s="96">
        <v>1</v>
      </c>
      <c r="H13282" s="96">
        <v>0.58560000000000001</v>
      </c>
      <c r="I13282" s="810">
        <v>1</v>
      </c>
    </row>
    <row r="13283" spans="1:9" x14ac:dyDescent="0.15">
      <c r="A13283" s="694" t="s">
        <v>15639</v>
      </c>
      <c r="B13283" s="96">
        <v>389763</v>
      </c>
      <c r="C13283" s="96">
        <v>9</v>
      </c>
      <c r="D13283" s="97">
        <v>84603687</v>
      </c>
      <c r="E13283" s="97">
        <v>84610171</v>
      </c>
      <c r="F13283" s="96" t="s">
        <v>2321</v>
      </c>
      <c r="G13283" s="96">
        <v>15</v>
      </c>
      <c r="H13283" s="96">
        <v>0.58562000000000003</v>
      </c>
      <c r="I13283" s="810">
        <v>1</v>
      </c>
    </row>
    <row r="13284" spans="1:9" x14ac:dyDescent="0.15">
      <c r="A13284" s="694" t="s">
        <v>15640</v>
      </c>
      <c r="B13284" s="96">
        <v>92140</v>
      </c>
      <c r="C13284" s="96">
        <v>8</v>
      </c>
      <c r="D13284" s="97">
        <v>98656375</v>
      </c>
      <c r="E13284" s="97">
        <v>98742488</v>
      </c>
      <c r="F13284" s="96" t="s">
        <v>2321</v>
      </c>
      <c r="G13284" s="96">
        <v>186</v>
      </c>
      <c r="H13284" s="96">
        <v>0.58565</v>
      </c>
      <c r="I13284" s="810">
        <v>1</v>
      </c>
    </row>
    <row r="13285" spans="1:9" x14ac:dyDescent="0.15">
      <c r="A13285" s="694" t="s">
        <v>15641</v>
      </c>
      <c r="B13285" s="96">
        <v>150678</v>
      </c>
      <c r="C13285" s="96">
        <v>2</v>
      </c>
      <c r="D13285" s="97">
        <v>241065980</v>
      </c>
      <c r="E13285" s="97">
        <v>241075764</v>
      </c>
      <c r="F13285" s="96" t="s">
        <v>2328</v>
      </c>
      <c r="G13285" s="96">
        <v>74</v>
      </c>
      <c r="H13285" s="96">
        <v>0.58596999999999999</v>
      </c>
      <c r="I13285" s="810">
        <v>1</v>
      </c>
    </row>
    <row r="13286" spans="1:9" x14ac:dyDescent="0.15">
      <c r="A13286" s="694" t="s">
        <v>15642</v>
      </c>
      <c r="B13286" s="96">
        <v>79363</v>
      </c>
      <c r="C13286" s="96">
        <v>1</v>
      </c>
      <c r="D13286" s="97">
        <v>16558182</v>
      </c>
      <c r="E13286" s="97">
        <v>16563659</v>
      </c>
      <c r="F13286" s="96" t="s">
        <v>2328</v>
      </c>
      <c r="G13286" s="96">
        <v>14</v>
      </c>
      <c r="H13286" s="96">
        <v>0.58596999999999999</v>
      </c>
      <c r="I13286" s="810">
        <v>1</v>
      </c>
    </row>
    <row r="13287" spans="1:9" x14ac:dyDescent="0.15">
      <c r="A13287" s="694" t="s">
        <v>15643</v>
      </c>
      <c r="B13287" s="96">
        <v>2692</v>
      </c>
      <c r="C13287" s="96">
        <v>7</v>
      </c>
      <c r="D13287" s="97">
        <v>31003636</v>
      </c>
      <c r="E13287" s="97">
        <v>31019146</v>
      </c>
      <c r="F13287" s="96" t="s">
        <v>2321</v>
      </c>
      <c r="G13287" s="96">
        <v>55</v>
      </c>
      <c r="H13287" s="96">
        <v>0.58597999999999995</v>
      </c>
      <c r="I13287" s="810">
        <v>1</v>
      </c>
    </row>
    <row r="13288" spans="1:9" x14ac:dyDescent="0.15">
      <c r="A13288" s="694" t="s">
        <v>15644</v>
      </c>
      <c r="B13288" s="96">
        <v>924</v>
      </c>
      <c r="C13288" s="96">
        <v>17</v>
      </c>
      <c r="D13288" s="97">
        <v>80272746</v>
      </c>
      <c r="E13288" s="97">
        <v>80275480</v>
      </c>
      <c r="F13288" s="96" t="s">
        <v>2328</v>
      </c>
      <c r="G13288" s="96">
        <v>7</v>
      </c>
      <c r="H13288" s="96">
        <v>0.58609999999999995</v>
      </c>
      <c r="I13288" s="810">
        <v>1</v>
      </c>
    </row>
    <row r="13289" spans="1:9" x14ac:dyDescent="0.15">
      <c r="A13289" s="694" t="s">
        <v>15645</v>
      </c>
      <c r="B13289" s="96">
        <v>55153</v>
      </c>
      <c r="C13289" s="96">
        <v>4</v>
      </c>
      <c r="D13289" s="97">
        <v>76871064</v>
      </c>
      <c r="E13289" s="97">
        <v>76912115</v>
      </c>
      <c r="F13289" s="96" t="s">
        <v>2328</v>
      </c>
      <c r="G13289" s="96">
        <v>114</v>
      </c>
      <c r="H13289" s="96">
        <v>0.58611999999999997</v>
      </c>
      <c r="I13289" s="810">
        <v>1</v>
      </c>
    </row>
    <row r="13290" spans="1:9" x14ac:dyDescent="0.15">
      <c r="A13290" s="694" t="s">
        <v>15646</v>
      </c>
      <c r="B13290" s="96">
        <v>340120</v>
      </c>
      <c r="C13290" s="96">
        <v>5</v>
      </c>
      <c r="D13290" s="97">
        <v>79852574</v>
      </c>
      <c r="E13290" s="97">
        <v>79866304</v>
      </c>
      <c r="F13290" s="96" t="s">
        <v>2328</v>
      </c>
      <c r="G13290" s="96">
        <v>38</v>
      </c>
      <c r="H13290" s="96">
        <v>0.58621999999999996</v>
      </c>
      <c r="I13290" s="810">
        <v>1</v>
      </c>
    </row>
    <row r="13291" spans="1:9" x14ac:dyDescent="0.15">
      <c r="A13291" s="694" t="s">
        <v>15647</v>
      </c>
      <c r="B13291" s="96">
        <v>2946</v>
      </c>
      <c r="C13291" s="96">
        <v>1</v>
      </c>
      <c r="D13291" s="97">
        <v>110210644</v>
      </c>
      <c r="E13291" s="97">
        <v>110226619</v>
      </c>
      <c r="F13291" s="96" t="s">
        <v>2321</v>
      </c>
      <c r="G13291" s="96">
        <v>34</v>
      </c>
      <c r="H13291" s="96">
        <v>0.58625000000000005</v>
      </c>
      <c r="I13291" s="810">
        <v>1</v>
      </c>
    </row>
    <row r="13292" spans="1:9" x14ac:dyDescent="0.15">
      <c r="A13292" s="694" t="s">
        <v>15648</v>
      </c>
      <c r="B13292" s="96">
        <v>284521</v>
      </c>
      <c r="C13292" s="96">
        <v>1</v>
      </c>
      <c r="D13292" s="97">
        <v>248100493</v>
      </c>
      <c r="E13292" s="97">
        <v>248264224</v>
      </c>
      <c r="F13292" s="96" t="s">
        <v>2321</v>
      </c>
      <c r="G13292" s="96">
        <v>473</v>
      </c>
      <c r="H13292" s="96">
        <v>0.58640000000000003</v>
      </c>
      <c r="I13292" s="810">
        <v>1</v>
      </c>
    </row>
    <row r="13293" spans="1:9" x14ac:dyDescent="0.15">
      <c r="A13293" s="694" t="s">
        <v>15649</v>
      </c>
      <c r="B13293" s="96">
        <v>441549</v>
      </c>
      <c r="C13293" s="96">
        <v>10</v>
      </c>
      <c r="D13293" s="97">
        <v>14861251</v>
      </c>
      <c r="E13293" s="97">
        <v>14879983</v>
      </c>
      <c r="F13293" s="96" t="s">
        <v>2328</v>
      </c>
      <c r="G13293" s="96">
        <v>45</v>
      </c>
      <c r="H13293" s="96">
        <v>0.58648999999999996</v>
      </c>
      <c r="I13293" s="810">
        <v>1</v>
      </c>
    </row>
    <row r="13294" spans="1:9" x14ac:dyDescent="0.15">
      <c r="A13294" s="694" t="s">
        <v>15650</v>
      </c>
      <c r="B13294" s="96">
        <v>10620</v>
      </c>
      <c r="C13294" s="96">
        <v>15</v>
      </c>
      <c r="D13294" s="97">
        <v>74833518</v>
      </c>
      <c r="E13294" s="97">
        <v>74890472</v>
      </c>
      <c r="F13294" s="96" t="s">
        <v>2321</v>
      </c>
      <c r="G13294" s="96">
        <v>113</v>
      </c>
      <c r="H13294" s="96">
        <v>0.58652000000000004</v>
      </c>
      <c r="I13294" s="810">
        <v>1</v>
      </c>
    </row>
    <row r="13295" spans="1:9" x14ac:dyDescent="0.15">
      <c r="A13295" s="694" t="s">
        <v>15651</v>
      </c>
      <c r="B13295" s="96">
        <v>7001</v>
      </c>
      <c r="C13295" s="96">
        <v>19</v>
      </c>
      <c r="D13295" s="97">
        <v>12907634</v>
      </c>
      <c r="E13295" s="97">
        <v>12912724</v>
      </c>
      <c r="F13295" s="96" t="s">
        <v>2328</v>
      </c>
      <c r="G13295" s="96">
        <v>17</v>
      </c>
      <c r="H13295" s="96">
        <v>0.58652000000000004</v>
      </c>
      <c r="I13295" s="810">
        <v>1</v>
      </c>
    </row>
    <row r="13296" spans="1:9" x14ac:dyDescent="0.15">
      <c r="A13296" s="694" t="s">
        <v>15652</v>
      </c>
      <c r="B13296" s="96">
        <v>55454</v>
      </c>
      <c r="C13296" s="96">
        <v>10</v>
      </c>
      <c r="D13296" s="97">
        <v>43633893</v>
      </c>
      <c r="E13296" s="97">
        <v>43680756</v>
      </c>
      <c r="F13296" s="96" t="s">
        <v>2321</v>
      </c>
      <c r="G13296" s="96">
        <v>134</v>
      </c>
      <c r="H13296" s="96">
        <v>0.58664000000000005</v>
      </c>
      <c r="I13296" s="810">
        <v>1</v>
      </c>
    </row>
    <row r="13297" spans="1:9" x14ac:dyDescent="0.15">
      <c r="A13297" s="694" t="s">
        <v>15653</v>
      </c>
      <c r="B13297" s="96">
        <v>8798</v>
      </c>
      <c r="C13297" s="96">
        <v>12</v>
      </c>
      <c r="D13297" s="97">
        <v>4671375</v>
      </c>
      <c r="E13297" s="97">
        <v>4723041</v>
      </c>
      <c r="F13297" s="96" t="s">
        <v>2321</v>
      </c>
      <c r="G13297" s="96">
        <v>209</v>
      </c>
      <c r="H13297" s="96">
        <v>0.58672000000000002</v>
      </c>
      <c r="I13297" s="810">
        <v>1</v>
      </c>
    </row>
    <row r="13298" spans="1:9" x14ac:dyDescent="0.15">
      <c r="A13298" s="694" t="s">
        <v>15654</v>
      </c>
      <c r="B13298" s="96">
        <v>140894</v>
      </c>
      <c r="C13298" s="96">
        <v>20</v>
      </c>
      <c r="D13298" s="97">
        <v>34556529</v>
      </c>
      <c r="E13298" s="97">
        <v>34618622</v>
      </c>
      <c r="F13298" s="96" t="s">
        <v>2321</v>
      </c>
      <c r="G13298" s="96">
        <v>110</v>
      </c>
      <c r="H13298" s="96">
        <v>0.58677000000000001</v>
      </c>
      <c r="I13298" s="810">
        <v>1</v>
      </c>
    </row>
    <row r="13299" spans="1:9" x14ac:dyDescent="0.15">
      <c r="A13299" s="694" t="s">
        <v>15655</v>
      </c>
      <c r="B13299" s="96">
        <v>1759</v>
      </c>
      <c r="C13299" s="96">
        <v>9</v>
      </c>
      <c r="D13299" s="97">
        <v>130965634</v>
      </c>
      <c r="E13299" s="97">
        <v>131017528</v>
      </c>
      <c r="F13299" s="96" t="s">
        <v>2321</v>
      </c>
      <c r="G13299" s="96">
        <v>127</v>
      </c>
      <c r="H13299" s="96">
        <v>0.58679000000000003</v>
      </c>
      <c r="I13299" s="810">
        <v>1</v>
      </c>
    </row>
    <row r="13300" spans="1:9" x14ac:dyDescent="0.15">
      <c r="A13300" s="694" t="s">
        <v>15656</v>
      </c>
      <c r="B13300" s="96">
        <v>9414</v>
      </c>
      <c r="C13300" s="96">
        <v>9</v>
      </c>
      <c r="D13300" s="97">
        <v>71714875</v>
      </c>
      <c r="E13300" s="97">
        <v>71870124</v>
      </c>
      <c r="F13300" s="96" t="s">
        <v>2321</v>
      </c>
      <c r="G13300" s="96">
        <v>648</v>
      </c>
      <c r="H13300" s="96">
        <v>0.58687</v>
      </c>
      <c r="I13300" s="810">
        <v>1</v>
      </c>
    </row>
    <row r="13301" spans="1:9" x14ac:dyDescent="0.15">
      <c r="A13301" s="694" t="s">
        <v>15657</v>
      </c>
      <c r="B13301" s="96">
        <v>2848</v>
      </c>
      <c r="C13301" s="96">
        <v>1</v>
      </c>
      <c r="D13301" s="97">
        <v>200842083</v>
      </c>
      <c r="E13301" s="97">
        <v>200843306</v>
      </c>
      <c r="F13301" s="96" t="s">
        <v>2321</v>
      </c>
      <c r="G13301" s="96">
        <v>5</v>
      </c>
      <c r="H13301" s="96">
        <v>0.58694000000000002</v>
      </c>
      <c r="I13301" s="810">
        <v>1</v>
      </c>
    </row>
    <row r="13302" spans="1:9" x14ac:dyDescent="0.15">
      <c r="A13302" s="694" t="s">
        <v>15658</v>
      </c>
      <c r="B13302" s="96">
        <v>115908</v>
      </c>
      <c r="C13302" s="96">
        <v>8</v>
      </c>
      <c r="D13302" s="97">
        <v>104383743</v>
      </c>
      <c r="E13302" s="97">
        <v>104395233</v>
      </c>
      <c r="F13302" s="96" t="s">
        <v>2321</v>
      </c>
      <c r="G13302" s="96">
        <v>44</v>
      </c>
      <c r="H13302" s="96">
        <v>0.58696000000000004</v>
      </c>
      <c r="I13302" s="810">
        <v>1</v>
      </c>
    </row>
    <row r="13303" spans="1:9" x14ac:dyDescent="0.15">
      <c r="A13303" s="694" t="s">
        <v>15659</v>
      </c>
      <c r="B13303" s="96">
        <v>390064</v>
      </c>
      <c r="C13303" s="96">
        <v>11</v>
      </c>
      <c r="D13303" s="97">
        <v>5474638</v>
      </c>
      <c r="E13303" s="97">
        <v>5475707</v>
      </c>
      <c r="F13303" s="96" t="s">
        <v>2321</v>
      </c>
      <c r="G13303" s="96">
        <v>9</v>
      </c>
      <c r="H13303" s="96">
        <v>0.58701000000000003</v>
      </c>
      <c r="I13303" s="810">
        <v>1</v>
      </c>
    </row>
    <row r="13304" spans="1:9" x14ac:dyDescent="0.15">
      <c r="A13304" s="694" t="s">
        <v>15660</v>
      </c>
      <c r="B13304" s="96">
        <v>5447</v>
      </c>
      <c r="C13304" s="96">
        <v>7</v>
      </c>
      <c r="D13304" s="97">
        <v>75544420</v>
      </c>
      <c r="E13304" s="97">
        <v>75616173</v>
      </c>
      <c r="F13304" s="96" t="s">
        <v>2321</v>
      </c>
      <c r="G13304" s="96">
        <v>210</v>
      </c>
      <c r="H13304" s="96">
        <v>0.58701999999999999</v>
      </c>
      <c r="I13304" s="810">
        <v>1</v>
      </c>
    </row>
    <row r="13305" spans="1:9" x14ac:dyDescent="0.15">
      <c r="A13305" s="694" t="s">
        <v>15661</v>
      </c>
      <c r="B13305" s="96">
        <v>55905</v>
      </c>
      <c r="C13305" s="96">
        <v>20</v>
      </c>
      <c r="D13305" s="97">
        <v>48552914</v>
      </c>
      <c r="E13305" s="97">
        <v>48570422</v>
      </c>
      <c r="F13305" s="96" t="s">
        <v>2321</v>
      </c>
      <c r="G13305" s="96">
        <v>47</v>
      </c>
      <c r="H13305" s="96">
        <v>0.58708000000000005</v>
      </c>
      <c r="I13305" s="810">
        <v>1</v>
      </c>
    </row>
    <row r="13306" spans="1:9" x14ac:dyDescent="0.15">
      <c r="A13306" s="694" t="s">
        <v>15662</v>
      </c>
      <c r="B13306" s="96">
        <v>390063</v>
      </c>
      <c r="C13306" s="96">
        <v>11</v>
      </c>
      <c r="D13306" s="97">
        <v>5461772</v>
      </c>
      <c r="E13306" s="97">
        <v>5462783</v>
      </c>
      <c r="F13306" s="96" t="s">
        <v>2328</v>
      </c>
      <c r="G13306" s="96">
        <v>10</v>
      </c>
      <c r="H13306" s="96">
        <v>0.58709999999999996</v>
      </c>
      <c r="I13306" s="810">
        <v>1</v>
      </c>
    </row>
    <row r="13307" spans="1:9" x14ac:dyDescent="0.15">
      <c r="A13307" s="694" t="s">
        <v>15663</v>
      </c>
      <c r="B13307" s="96">
        <v>23077</v>
      </c>
      <c r="C13307" s="96">
        <v>13</v>
      </c>
      <c r="D13307" s="97">
        <v>77618792</v>
      </c>
      <c r="E13307" s="97">
        <v>77901177</v>
      </c>
      <c r="F13307" s="96" t="s">
        <v>2328</v>
      </c>
      <c r="G13307" s="96">
        <v>644</v>
      </c>
      <c r="H13307" s="96">
        <v>0.58720000000000006</v>
      </c>
      <c r="I13307" s="810">
        <v>1</v>
      </c>
    </row>
    <row r="13308" spans="1:9" x14ac:dyDescent="0.15">
      <c r="A13308" s="694" t="s">
        <v>890</v>
      </c>
      <c r="B13308" s="96">
        <v>114991</v>
      </c>
      <c r="C13308" s="96">
        <v>9</v>
      </c>
      <c r="D13308" s="97">
        <v>116638562</v>
      </c>
      <c r="E13308" s="97">
        <v>116818875</v>
      </c>
      <c r="F13308" s="96" t="s">
        <v>2321</v>
      </c>
      <c r="G13308" s="96">
        <v>611</v>
      </c>
      <c r="H13308" s="96">
        <v>0.58723000000000003</v>
      </c>
      <c r="I13308" s="810">
        <v>1</v>
      </c>
    </row>
    <row r="13309" spans="1:9" x14ac:dyDescent="0.15">
      <c r="A13309" s="694" t="s">
        <v>15664</v>
      </c>
      <c r="B13309" s="96">
        <v>152015</v>
      </c>
      <c r="C13309" s="96">
        <v>3</v>
      </c>
      <c r="D13309" s="97">
        <v>125687987</v>
      </c>
      <c r="E13309" s="97">
        <v>125702297</v>
      </c>
      <c r="F13309" s="96" t="s">
        <v>2321</v>
      </c>
      <c r="G13309" s="96">
        <v>33</v>
      </c>
      <c r="H13309" s="96">
        <v>0.58726</v>
      </c>
      <c r="I13309" s="810">
        <v>1</v>
      </c>
    </row>
    <row r="13310" spans="1:9" x14ac:dyDescent="0.15">
      <c r="A13310" s="694" t="s">
        <v>15665</v>
      </c>
      <c r="B13310" s="96">
        <v>90362</v>
      </c>
      <c r="C13310" s="96">
        <v>8</v>
      </c>
      <c r="D13310" s="97">
        <v>58907068</v>
      </c>
      <c r="E13310" s="97">
        <v>59062277</v>
      </c>
      <c r="F13310" s="96" t="s">
        <v>2321</v>
      </c>
      <c r="G13310" s="96">
        <v>474</v>
      </c>
      <c r="H13310" s="96">
        <v>0.58730000000000004</v>
      </c>
      <c r="I13310" s="810">
        <v>1</v>
      </c>
    </row>
    <row r="13311" spans="1:9" x14ac:dyDescent="0.15">
      <c r="A13311" s="694" t="s">
        <v>15666</v>
      </c>
      <c r="B13311" s="96">
        <v>54443</v>
      </c>
      <c r="C13311" s="96">
        <v>7</v>
      </c>
      <c r="D13311" s="97">
        <v>36429415</v>
      </c>
      <c r="E13311" s="97">
        <v>36493400</v>
      </c>
      <c r="F13311" s="96" t="s">
        <v>2321</v>
      </c>
      <c r="G13311" s="96">
        <v>223</v>
      </c>
      <c r="H13311" s="96">
        <v>0.58731999999999995</v>
      </c>
      <c r="I13311" s="810">
        <v>1</v>
      </c>
    </row>
    <row r="13312" spans="1:9" x14ac:dyDescent="0.15">
      <c r="A13312" s="694" t="s">
        <v>15667</v>
      </c>
      <c r="B13312" s="96">
        <v>51072</v>
      </c>
      <c r="C13312" s="96">
        <v>2</v>
      </c>
      <c r="D13312" s="97">
        <v>32092892</v>
      </c>
      <c r="E13312" s="97">
        <v>32236116</v>
      </c>
      <c r="F13312" s="96" t="s">
        <v>2328</v>
      </c>
      <c r="G13312" s="96">
        <v>366</v>
      </c>
      <c r="H13312" s="96">
        <v>0.58743000000000001</v>
      </c>
      <c r="I13312" s="810">
        <v>1</v>
      </c>
    </row>
    <row r="13313" spans="1:9" x14ac:dyDescent="0.15">
      <c r="A13313" s="694" t="s">
        <v>15668</v>
      </c>
      <c r="B13313" s="96">
        <v>25814</v>
      </c>
      <c r="C13313" s="96">
        <v>22</v>
      </c>
      <c r="D13313" s="97">
        <v>46067678</v>
      </c>
      <c r="E13313" s="97">
        <v>46241187</v>
      </c>
      <c r="F13313" s="96" t="s">
        <v>2321</v>
      </c>
      <c r="G13313" s="96">
        <v>561</v>
      </c>
      <c r="H13313" s="96">
        <v>0.58748</v>
      </c>
      <c r="I13313" s="810">
        <v>1</v>
      </c>
    </row>
    <row r="13314" spans="1:9" x14ac:dyDescent="0.15">
      <c r="A13314" s="694" t="s">
        <v>15669</v>
      </c>
      <c r="B13314" s="96">
        <v>11280</v>
      </c>
      <c r="C13314" s="96">
        <v>3</v>
      </c>
      <c r="D13314" s="97">
        <v>38887260</v>
      </c>
      <c r="E13314" s="97">
        <v>38995136</v>
      </c>
      <c r="F13314" s="96" t="s">
        <v>2328</v>
      </c>
      <c r="G13314" s="96">
        <v>332</v>
      </c>
      <c r="H13314" s="96">
        <v>0.58775999999999995</v>
      </c>
      <c r="I13314" s="810">
        <v>1</v>
      </c>
    </row>
    <row r="13315" spans="1:9" x14ac:dyDescent="0.15">
      <c r="A13315" s="694" t="s">
        <v>15670</v>
      </c>
      <c r="B13315" s="96">
        <v>93432</v>
      </c>
      <c r="C13315" s="96">
        <v>7</v>
      </c>
      <c r="D13315" s="97">
        <v>141811549</v>
      </c>
      <c r="E13315" s="97">
        <v>141843783</v>
      </c>
      <c r="F13315" s="96" t="s">
        <v>2321</v>
      </c>
      <c r="G13315" s="96">
        <v>104</v>
      </c>
      <c r="H13315" s="96">
        <v>0.58786000000000005</v>
      </c>
      <c r="I13315" s="810">
        <v>1</v>
      </c>
    </row>
    <row r="13316" spans="1:9" x14ac:dyDescent="0.15">
      <c r="A13316" s="694" t="s">
        <v>15671</v>
      </c>
      <c r="B13316" s="96">
        <v>9001</v>
      </c>
      <c r="C13316" s="96">
        <v>17</v>
      </c>
      <c r="D13316" s="97">
        <v>39878891</v>
      </c>
      <c r="E13316" s="97">
        <v>39890898</v>
      </c>
      <c r="F13316" s="96" t="s">
        <v>2328</v>
      </c>
      <c r="G13316" s="96">
        <v>47</v>
      </c>
      <c r="H13316" s="96">
        <v>0.58809</v>
      </c>
      <c r="I13316" s="810">
        <v>1</v>
      </c>
    </row>
    <row r="13317" spans="1:9" x14ac:dyDescent="0.15">
      <c r="A13317" s="694" t="s">
        <v>15672</v>
      </c>
      <c r="B13317" s="96">
        <v>140461</v>
      </c>
      <c r="C13317" s="96">
        <v>12</v>
      </c>
      <c r="D13317" s="97">
        <v>48541572</v>
      </c>
      <c r="E13317" s="97">
        <v>48551377</v>
      </c>
      <c r="F13317" s="96" t="s">
        <v>2328</v>
      </c>
      <c r="G13317" s="96">
        <v>37</v>
      </c>
      <c r="H13317" s="96">
        <v>0.58814</v>
      </c>
      <c r="I13317" s="810">
        <v>1</v>
      </c>
    </row>
    <row r="13318" spans="1:9" x14ac:dyDescent="0.15">
      <c r="A13318" s="694" t="s">
        <v>15673</v>
      </c>
      <c r="B13318" s="96">
        <v>55293</v>
      </c>
      <c r="C13318" s="96">
        <v>11</v>
      </c>
      <c r="D13318" s="97">
        <v>18551156</v>
      </c>
      <c r="E13318" s="97">
        <v>18610293</v>
      </c>
      <c r="F13318" s="96" t="s">
        <v>2328</v>
      </c>
      <c r="G13318" s="96">
        <v>195</v>
      </c>
      <c r="H13318" s="96">
        <v>0.58838999999999997</v>
      </c>
      <c r="I13318" s="810">
        <v>1</v>
      </c>
    </row>
    <row r="13319" spans="1:9" x14ac:dyDescent="0.15">
      <c r="A13319" s="694" t="s">
        <v>15674</v>
      </c>
      <c r="B13319" s="96">
        <v>80025</v>
      </c>
      <c r="C13319" s="96">
        <v>20</v>
      </c>
      <c r="D13319" s="97">
        <v>3869486</v>
      </c>
      <c r="E13319" s="97">
        <v>3904538</v>
      </c>
      <c r="F13319" s="96" t="s">
        <v>2321</v>
      </c>
      <c r="G13319" s="96">
        <v>92</v>
      </c>
      <c r="H13319" s="96">
        <v>0.58850999999999998</v>
      </c>
      <c r="I13319" s="810">
        <v>1</v>
      </c>
    </row>
    <row r="13320" spans="1:9" x14ac:dyDescent="0.15">
      <c r="A13320" s="694" t="s">
        <v>15675</v>
      </c>
      <c r="B13320" s="96">
        <v>3576</v>
      </c>
      <c r="C13320" s="96">
        <v>4</v>
      </c>
      <c r="D13320" s="97">
        <v>74606223</v>
      </c>
      <c r="E13320" s="97">
        <v>74609433</v>
      </c>
      <c r="F13320" s="96" t="s">
        <v>2321</v>
      </c>
      <c r="G13320" s="96">
        <v>5</v>
      </c>
      <c r="H13320" s="96">
        <v>0.58860000000000001</v>
      </c>
      <c r="I13320" s="810">
        <v>1</v>
      </c>
    </row>
    <row r="13321" spans="1:9" x14ac:dyDescent="0.15">
      <c r="A13321" s="694" t="s">
        <v>15676</v>
      </c>
      <c r="B13321" s="96">
        <v>221662</v>
      </c>
      <c r="C13321" s="96">
        <v>6</v>
      </c>
      <c r="D13321" s="97">
        <v>17281739</v>
      </c>
      <c r="E13321" s="97">
        <v>17294102</v>
      </c>
      <c r="F13321" s="96" t="s">
        <v>2321</v>
      </c>
      <c r="G13321" s="96">
        <v>26</v>
      </c>
      <c r="H13321" s="96">
        <v>0.58860999999999997</v>
      </c>
      <c r="I13321" s="810">
        <v>1</v>
      </c>
    </row>
    <row r="13322" spans="1:9" x14ac:dyDescent="0.15">
      <c r="A13322" s="694" t="s">
        <v>15677</v>
      </c>
      <c r="B13322" s="96">
        <v>6787</v>
      </c>
      <c r="C13322" s="96">
        <v>3</v>
      </c>
      <c r="D13322" s="97">
        <v>52744796</v>
      </c>
      <c r="E13322" s="97">
        <v>52804965</v>
      </c>
      <c r="F13322" s="96" t="s">
        <v>2328</v>
      </c>
      <c r="G13322" s="96">
        <v>172</v>
      </c>
      <c r="H13322" s="96">
        <v>0.5887</v>
      </c>
      <c r="I13322" s="810">
        <v>1</v>
      </c>
    </row>
    <row r="13323" spans="1:9" x14ac:dyDescent="0.15">
      <c r="A13323" s="694" t="s">
        <v>15678</v>
      </c>
      <c r="B13323" s="96">
        <v>8022</v>
      </c>
      <c r="C13323" s="96">
        <v>9</v>
      </c>
      <c r="D13323" s="97">
        <v>139088096</v>
      </c>
      <c r="E13323" s="97">
        <v>139096955</v>
      </c>
      <c r="F13323" s="96" t="s">
        <v>2328</v>
      </c>
      <c r="G13323" s="96">
        <v>18</v>
      </c>
      <c r="H13323" s="96">
        <v>0.58884000000000003</v>
      </c>
      <c r="I13323" s="810">
        <v>1</v>
      </c>
    </row>
    <row r="13324" spans="1:9" x14ac:dyDescent="0.15">
      <c r="A13324" s="694" t="s">
        <v>15679</v>
      </c>
      <c r="B13324" s="96">
        <v>51506</v>
      </c>
      <c r="C13324" s="96">
        <v>1</v>
      </c>
      <c r="D13324" s="97">
        <v>161123534</v>
      </c>
      <c r="E13324" s="97">
        <v>161128646</v>
      </c>
      <c r="F13324" s="96" t="s">
        <v>2321</v>
      </c>
      <c r="G13324" s="96">
        <v>14</v>
      </c>
      <c r="H13324" s="96">
        <v>0.58889000000000002</v>
      </c>
      <c r="I13324" s="810">
        <v>1</v>
      </c>
    </row>
    <row r="13325" spans="1:9" x14ac:dyDescent="0.15">
      <c r="A13325" s="694" t="s">
        <v>15680</v>
      </c>
      <c r="B13325" s="96">
        <v>51174</v>
      </c>
      <c r="C13325" s="96">
        <v>17</v>
      </c>
      <c r="D13325" s="97">
        <v>57936840</v>
      </c>
      <c r="E13325" s="97">
        <v>57970306</v>
      </c>
      <c r="F13325" s="96" t="s">
        <v>2328</v>
      </c>
      <c r="G13325" s="96">
        <v>73</v>
      </c>
      <c r="H13325" s="96">
        <v>0.58892</v>
      </c>
      <c r="I13325" s="810">
        <v>1</v>
      </c>
    </row>
    <row r="13326" spans="1:9" x14ac:dyDescent="0.15">
      <c r="A13326" s="694" t="s">
        <v>15681</v>
      </c>
      <c r="B13326" s="96">
        <v>3693</v>
      </c>
      <c r="C13326" s="96">
        <v>3</v>
      </c>
      <c r="D13326" s="97">
        <v>124480795</v>
      </c>
      <c r="E13326" s="97">
        <v>124606500</v>
      </c>
      <c r="F13326" s="96" t="s">
        <v>2328</v>
      </c>
      <c r="G13326" s="96">
        <v>496</v>
      </c>
      <c r="H13326" s="96">
        <v>0.58892999999999995</v>
      </c>
      <c r="I13326" s="810">
        <v>1</v>
      </c>
    </row>
    <row r="13327" spans="1:9" x14ac:dyDescent="0.15">
      <c r="A13327" s="694" t="s">
        <v>15682</v>
      </c>
      <c r="B13327" s="96">
        <v>6843</v>
      </c>
      <c r="C13327" s="96">
        <v>12</v>
      </c>
      <c r="D13327" s="97">
        <v>6571403</v>
      </c>
      <c r="E13327" s="97">
        <v>6579843</v>
      </c>
      <c r="F13327" s="96" t="s">
        <v>2328</v>
      </c>
      <c r="G13327" s="96">
        <v>30</v>
      </c>
      <c r="H13327" s="96">
        <v>0.58894000000000002</v>
      </c>
      <c r="I13327" s="810">
        <v>1</v>
      </c>
    </row>
    <row r="13328" spans="1:9" x14ac:dyDescent="0.15">
      <c r="A13328" s="694" t="s">
        <v>15683</v>
      </c>
      <c r="B13328" s="96">
        <v>92181</v>
      </c>
      <c r="C13328" s="96">
        <v>5</v>
      </c>
      <c r="D13328" s="97">
        <v>171636648</v>
      </c>
      <c r="E13328" s="97">
        <v>171710795</v>
      </c>
      <c r="F13328" s="96" t="s">
        <v>2328</v>
      </c>
      <c r="G13328" s="96">
        <v>260</v>
      </c>
      <c r="H13328" s="96">
        <v>0.58894000000000002</v>
      </c>
      <c r="I13328" s="810">
        <v>1</v>
      </c>
    </row>
    <row r="13329" spans="1:9" x14ac:dyDescent="0.15">
      <c r="A13329" s="694" t="s">
        <v>15684</v>
      </c>
      <c r="B13329" s="96">
        <v>83543</v>
      </c>
      <c r="C13329" s="96">
        <v>9</v>
      </c>
      <c r="D13329" s="97">
        <v>133971863</v>
      </c>
      <c r="E13329" s="97">
        <v>133998539</v>
      </c>
      <c r="F13329" s="96" t="s">
        <v>2321</v>
      </c>
      <c r="G13329" s="96">
        <v>84</v>
      </c>
      <c r="H13329" s="96">
        <v>0.58894999999999997</v>
      </c>
      <c r="I13329" s="810">
        <v>1</v>
      </c>
    </row>
    <row r="13330" spans="1:9" x14ac:dyDescent="0.15">
      <c r="A13330" s="694" t="s">
        <v>15685</v>
      </c>
      <c r="B13330" s="96">
        <v>6091</v>
      </c>
      <c r="C13330" s="96">
        <v>3</v>
      </c>
      <c r="D13330" s="97">
        <v>78646388</v>
      </c>
      <c r="E13330" s="97">
        <v>79817059</v>
      </c>
      <c r="F13330" s="96" t="s">
        <v>2328</v>
      </c>
      <c r="G13330" s="96">
        <v>3468</v>
      </c>
      <c r="H13330" s="96">
        <v>0.58909999999999996</v>
      </c>
      <c r="I13330" s="810">
        <v>1</v>
      </c>
    </row>
    <row r="13331" spans="1:9" x14ac:dyDescent="0.15">
      <c r="A13331" s="694" t="s">
        <v>15686</v>
      </c>
      <c r="B13331" s="96">
        <v>57097</v>
      </c>
      <c r="C13331" s="96">
        <v>12</v>
      </c>
      <c r="D13331" s="97">
        <v>3907410</v>
      </c>
      <c r="E13331" s="97">
        <v>3982608</v>
      </c>
      <c r="F13331" s="96" t="s">
        <v>2328</v>
      </c>
      <c r="G13331" s="96">
        <v>232</v>
      </c>
      <c r="H13331" s="96">
        <v>0.58911999999999998</v>
      </c>
      <c r="I13331" s="810">
        <v>1</v>
      </c>
    </row>
    <row r="13332" spans="1:9" x14ac:dyDescent="0.15">
      <c r="A13332" s="694" t="s">
        <v>15687</v>
      </c>
      <c r="B13332" s="96">
        <v>10294</v>
      </c>
      <c r="C13332" s="96">
        <v>16</v>
      </c>
      <c r="D13332" s="97">
        <v>46989274</v>
      </c>
      <c r="E13332" s="97">
        <v>47007625</v>
      </c>
      <c r="F13332" s="96" t="s">
        <v>2328</v>
      </c>
      <c r="G13332" s="96">
        <v>25</v>
      </c>
      <c r="H13332" s="96">
        <v>0.58913000000000004</v>
      </c>
      <c r="I13332" s="810">
        <v>1</v>
      </c>
    </row>
    <row r="13333" spans="1:9" x14ac:dyDescent="0.15">
      <c r="A13333" s="694" t="s">
        <v>15688</v>
      </c>
      <c r="B13333" s="96">
        <v>79173</v>
      </c>
      <c r="C13333" s="96">
        <v>19</v>
      </c>
      <c r="D13333" s="97">
        <v>13993168</v>
      </c>
      <c r="E13333" s="97">
        <v>14016909</v>
      </c>
      <c r="F13333" s="96" t="s">
        <v>2328</v>
      </c>
      <c r="G13333" s="96">
        <v>73</v>
      </c>
      <c r="H13333" s="96">
        <v>0.58928999999999998</v>
      </c>
      <c r="I13333" s="810">
        <v>1</v>
      </c>
    </row>
    <row r="13334" spans="1:9" x14ac:dyDescent="0.15">
      <c r="A13334" s="694" t="s">
        <v>15689</v>
      </c>
      <c r="B13334" s="96">
        <v>51430</v>
      </c>
      <c r="C13334" s="96">
        <v>1</v>
      </c>
      <c r="D13334" s="97">
        <v>172501494</v>
      </c>
      <c r="E13334" s="97">
        <v>172580973</v>
      </c>
      <c r="F13334" s="96" t="s">
        <v>2321</v>
      </c>
      <c r="G13334" s="96">
        <v>145</v>
      </c>
      <c r="H13334" s="96">
        <v>0.58931</v>
      </c>
      <c r="I13334" s="810">
        <v>1</v>
      </c>
    </row>
    <row r="13335" spans="1:9" x14ac:dyDescent="0.15">
      <c r="A13335" s="694" t="s">
        <v>15690</v>
      </c>
      <c r="B13335" s="96">
        <v>339967</v>
      </c>
      <c r="C13335" s="96">
        <v>4</v>
      </c>
      <c r="D13335" s="97">
        <v>68776019</v>
      </c>
      <c r="E13335" s="97">
        <v>68829232</v>
      </c>
      <c r="F13335" s="96" t="s">
        <v>2328</v>
      </c>
      <c r="G13335" s="96">
        <v>195</v>
      </c>
      <c r="H13335" s="96">
        <v>0.58933999999999997</v>
      </c>
      <c r="I13335" s="810">
        <v>1</v>
      </c>
    </row>
    <row r="13336" spans="1:9" x14ac:dyDescent="0.15">
      <c r="A13336" s="694" t="s">
        <v>15691</v>
      </c>
      <c r="B13336" s="96">
        <v>833</v>
      </c>
      <c r="C13336" s="96">
        <v>11</v>
      </c>
      <c r="D13336" s="97">
        <v>3022152</v>
      </c>
      <c r="E13336" s="97">
        <v>3078681</v>
      </c>
      <c r="F13336" s="96" t="s">
        <v>2328</v>
      </c>
      <c r="G13336" s="96">
        <v>207</v>
      </c>
      <c r="H13336" s="96">
        <v>0.58935000000000004</v>
      </c>
      <c r="I13336" s="810">
        <v>1</v>
      </c>
    </row>
    <row r="13337" spans="1:9" x14ac:dyDescent="0.15">
      <c r="A13337" s="694" t="s">
        <v>15692</v>
      </c>
      <c r="B13337" s="96">
        <v>55296</v>
      </c>
      <c r="C13337" s="96">
        <v>4</v>
      </c>
      <c r="D13337" s="97">
        <v>26585546</v>
      </c>
      <c r="E13337" s="97">
        <v>26758232</v>
      </c>
      <c r="F13337" s="96" t="s">
        <v>2321</v>
      </c>
      <c r="G13337" s="96">
        <v>273</v>
      </c>
      <c r="H13337" s="96">
        <v>0.58945000000000003</v>
      </c>
      <c r="I13337" s="810">
        <v>1</v>
      </c>
    </row>
    <row r="13338" spans="1:9" x14ac:dyDescent="0.15">
      <c r="A13338" s="694" t="s">
        <v>15693</v>
      </c>
      <c r="B13338" s="96">
        <v>55835</v>
      </c>
      <c r="C13338" s="96">
        <v>13</v>
      </c>
      <c r="D13338" s="97">
        <v>25456412</v>
      </c>
      <c r="E13338" s="97">
        <v>25497027</v>
      </c>
      <c r="F13338" s="96" t="s">
        <v>2328</v>
      </c>
      <c r="G13338" s="96">
        <v>123</v>
      </c>
      <c r="H13338" s="96">
        <v>0.58945999999999998</v>
      </c>
      <c r="I13338" s="810">
        <v>1</v>
      </c>
    </row>
    <row r="13339" spans="1:9" x14ac:dyDescent="0.15">
      <c r="A13339" s="694" t="s">
        <v>15694</v>
      </c>
      <c r="B13339" s="96">
        <v>337880</v>
      </c>
      <c r="C13339" s="96">
        <v>21</v>
      </c>
      <c r="D13339" s="97">
        <v>32252963</v>
      </c>
      <c r="E13339" s="97">
        <v>32253874</v>
      </c>
      <c r="F13339" s="96" t="s">
        <v>2328</v>
      </c>
      <c r="G13339" s="96">
        <v>3</v>
      </c>
      <c r="H13339" s="96">
        <v>0.58948999999999996</v>
      </c>
      <c r="I13339" s="810">
        <v>1</v>
      </c>
    </row>
    <row r="13340" spans="1:9" x14ac:dyDescent="0.15">
      <c r="A13340" s="694" t="s">
        <v>15695</v>
      </c>
      <c r="B13340" s="96">
        <v>100271846</v>
      </c>
      <c r="C13340" s="96">
        <v>19</v>
      </c>
      <c r="D13340" s="97">
        <v>53547991</v>
      </c>
      <c r="E13340" s="97">
        <v>53554380</v>
      </c>
      <c r="F13340" s="96" t="s">
        <v>2321</v>
      </c>
      <c r="G13340" s="96">
        <v>19</v>
      </c>
      <c r="H13340" s="96">
        <v>0.58964000000000005</v>
      </c>
      <c r="I13340" s="810">
        <v>1</v>
      </c>
    </row>
    <row r="13341" spans="1:9" x14ac:dyDescent="0.15">
      <c r="A13341" s="694" t="s">
        <v>15696</v>
      </c>
      <c r="B13341" s="96">
        <v>134083</v>
      </c>
      <c r="C13341" s="96">
        <v>5</v>
      </c>
      <c r="D13341" s="97">
        <v>180166123</v>
      </c>
      <c r="E13341" s="97">
        <v>180167058</v>
      </c>
      <c r="F13341" s="96" t="s">
        <v>2328</v>
      </c>
      <c r="G13341" s="96">
        <v>4</v>
      </c>
      <c r="H13341" s="96">
        <v>0.58975</v>
      </c>
      <c r="I13341" s="810">
        <v>1</v>
      </c>
    </row>
    <row r="13342" spans="1:9" x14ac:dyDescent="0.15">
      <c r="A13342" s="694" t="s">
        <v>15697</v>
      </c>
      <c r="B13342" s="96">
        <v>55011</v>
      </c>
      <c r="C13342" s="96">
        <v>19</v>
      </c>
      <c r="D13342" s="97">
        <v>49949550</v>
      </c>
      <c r="E13342" s="97">
        <v>49955266</v>
      </c>
      <c r="F13342" s="96" t="s">
        <v>2328</v>
      </c>
      <c r="G13342" s="96">
        <v>16</v>
      </c>
      <c r="H13342" s="96">
        <v>0.58979000000000004</v>
      </c>
      <c r="I13342" s="810">
        <v>1</v>
      </c>
    </row>
    <row r="13343" spans="1:9" x14ac:dyDescent="0.15">
      <c r="A13343" s="694" t="s">
        <v>15698</v>
      </c>
      <c r="B13343" s="96">
        <v>118812</v>
      </c>
      <c r="C13343" s="96">
        <v>10</v>
      </c>
      <c r="D13343" s="97">
        <v>99374310</v>
      </c>
      <c r="E13343" s="97">
        <v>99393913</v>
      </c>
      <c r="F13343" s="96" t="s">
        <v>2328</v>
      </c>
      <c r="G13343" s="96">
        <v>51</v>
      </c>
      <c r="H13343" s="96">
        <v>0.58979999999999999</v>
      </c>
      <c r="I13343" s="810">
        <v>1</v>
      </c>
    </row>
    <row r="13344" spans="1:9" x14ac:dyDescent="0.15">
      <c r="A13344" s="694" t="s">
        <v>15699</v>
      </c>
      <c r="B13344" s="96">
        <v>1404</v>
      </c>
      <c r="C13344" s="96">
        <v>5</v>
      </c>
      <c r="D13344" s="97">
        <v>82934017</v>
      </c>
      <c r="E13344" s="97">
        <v>83016896</v>
      </c>
      <c r="F13344" s="96" t="s">
        <v>2328</v>
      </c>
      <c r="G13344" s="96">
        <v>271</v>
      </c>
      <c r="H13344" s="96">
        <v>0.58994000000000002</v>
      </c>
      <c r="I13344" s="810">
        <v>1</v>
      </c>
    </row>
    <row r="13345" spans="1:9" x14ac:dyDescent="0.15">
      <c r="A13345" s="694" t="s">
        <v>15700</v>
      </c>
      <c r="B13345" s="96">
        <v>56656</v>
      </c>
      <c r="C13345" s="96">
        <v>9</v>
      </c>
      <c r="D13345" s="97">
        <v>35957105</v>
      </c>
      <c r="E13345" s="97">
        <v>35958151</v>
      </c>
      <c r="F13345" s="96" t="s">
        <v>2328</v>
      </c>
      <c r="G13345" s="96">
        <v>4</v>
      </c>
      <c r="H13345" s="96">
        <v>0.58994999999999997</v>
      </c>
      <c r="I13345" s="810">
        <v>1</v>
      </c>
    </row>
    <row r="13346" spans="1:9" x14ac:dyDescent="0.15">
      <c r="A13346" s="694" t="s">
        <v>15701</v>
      </c>
      <c r="B13346" s="96">
        <v>814</v>
      </c>
      <c r="C13346" s="96">
        <v>5</v>
      </c>
      <c r="D13346" s="97">
        <v>110559947</v>
      </c>
      <c r="E13346" s="97">
        <v>110830584</v>
      </c>
      <c r="F13346" s="96" t="s">
        <v>2321</v>
      </c>
      <c r="G13346" s="96">
        <v>881</v>
      </c>
      <c r="H13346" s="96">
        <v>0.58997999999999995</v>
      </c>
      <c r="I13346" s="810">
        <v>1</v>
      </c>
    </row>
    <row r="13347" spans="1:9" x14ac:dyDescent="0.15">
      <c r="A13347" s="694" t="s">
        <v>15702</v>
      </c>
      <c r="B13347" s="96">
        <v>148808</v>
      </c>
      <c r="C13347" s="96">
        <v>1</v>
      </c>
      <c r="D13347" s="97">
        <v>205538112</v>
      </c>
      <c r="E13347" s="97">
        <v>205572046</v>
      </c>
      <c r="F13347" s="96" t="s">
        <v>2321</v>
      </c>
      <c r="G13347" s="96">
        <v>146</v>
      </c>
      <c r="H13347" s="96">
        <v>0.59004000000000001</v>
      </c>
      <c r="I13347" s="810">
        <v>1</v>
      </c>
    </row>
    <row r="13348" spans="1:9" x14ac:dyDescent="0.15">
      <c r="A13348" s="694" t="s">
        <v>15703</v>
      </c>
      <c r="B13348" s="96">
        <v>83857</v>
      </c>
      <c r="C13348" s="96">
        <v>12</v>
      </c>
      <c r="D13348" s="97">
        <v>29653746</v>
      </c>
      <c r="E13348" s="97">
        <v>29937692</v>
      </c>
      <c r="F13348" s="96" t="s">
        <v>2328</v>
      </c>
      <c r="G13348" s="96">
        <v>1324</v>
      </c>
      <c r="H13348" s="96">
        <v>0.59004000000000001</v>
      </c>
      <c r="I13348" s="810">
        <v>1</v>
      </c>
    </row>
    <row r="13349" spans="1:9" x14ac:dyDescent="0.15">
      <c r="A13349" s="694" t="s">
        <v>15704</v>
      </c>
      <c r="B13349" s="96">
        <v>9585</v>
      </c>
      <c r="C13349" s="96">
        <v>10</v>
      </c>
      <c r="D13349" s="97">
        <v>91461264</v>
      </c>
      <c r="E13349" s="97">
        <v>91534700</v>
      </c>
      <c r="F13349" s="96" t="s">
        <v>2321</v>
      </c>
      <c r="G13349" s="96">
        <v>285</v>
      </c>
      <c r="H13349" s="96">
        <v>0.59006000000000003</v>
      </c>
      <c r="I13349" s="810">
        <v>1</v>
      </c>
    </row>
    <row r="13350" spans="1:9" x14ac:dyDescent="0.15">
      <c r="A13350" s="694" t="s">
        <v>15705</v>
      </c>
      <c r="B13350" s="96">
        <v>10024</v>
      </c>
      <c r="C13350" s="96">
        <v>12</v>
      </c>
      <c r="D13350" s="97">
        <v>49716971</v>
      </c>
      <c r="E13350" s="97">
        <v>49725514</v>
      </c>
      <c r="F13350" s="96" t="s">
        <v>2321</v>
      </c>
      <c r="G13350" s="96">
        <v>31</v>
      </c>
      <c r="H13350" s="96">
        <v>0.59014999999999995</v>
      </c>
      <c r="I13350" s="810">
        <v>1</v>
      </c>
    </row>
    <row r="13351" spans="1:9" x14ac:dyDescent="0.15">
      <c r="A13351" s="694" t="s">
        <v>15706</v>
      </c>
      <c r="B13351" s="96">
        <v>56832</v>
      </c>
      <c r="C13351" s="96">
        <v>9</v>
      </c>
      <c r="D13351" s="97">
        <v>27524312</v>
      </c>
      <c r="E13351" s="97">
        <v>27526496</v>
      </c>
      <c r="F13351" s="96" t="s">
        <v>2321</v>
      </c>
      <c r="G13351" s="96">
        <v>13</v>
      </c>
      <c r="H13351" s="96">
        <v>0.59018000000000004</v>
      </c>
      <c r="I13351" s="810">
        <v>1</v>
      </c>
    </row>
    <row r="13352" spans="1:9" x14ac:dyDescent="0.15">
      <c r="A13352" s="694" t="s">
        <v>15707</v>
      </c>
      <c r="B13352" s="96">
        <v>125061</v>
      </c>
      <c r="C13352" s="96">
        <v>17</v>
      </c>
      <c r="D13352" s="97">
        <v>76183398</v>
      </c>
      <c r="E13352" s="97">
        <v>76203782</v>
      </c>
      <c r="F13352" s="96" t="s">
        <v>2321</v>
      </c>
      <c r="G13352" s="96">
        <v>115</v>
      </c>
      <c r="H13352" s="96">
        <v>0.59025000000000005</v>
      </c>
      <c r="I13352" s="810">
        <v>1</v>
      </c>
    </row>
    <row r="13353" spans="1:9" x14ac:dyDescent="0.15">
      <c r="A13353" s="694" t="s">
        <v>15708</v>
      </c>
      <c r="B13353" s="96">
        <v>10957</v>
      </c>
      <c r="C13353" s="96">
        <v>6</v>
      </c>
      <c r="D13353" s="97">
        <v>89790429</v>
      </c>
      <c r="E13353" s="97">
        <v>89794879</v>
      </c>
      <c r="F13353" s="96" t="s">
        <v>2321</v>
      </c>
      <c r="G13353" s="96">
        <v>7</v>
      </c>
      <c r="H13353" s="96">
        <v>0.59026999999999996</v>
      </c>
      <c r="I13353" s="810">
        <v>1</v>
      </c>
    </row>
    <row r="13354" spans="1:9" x14ac:dyDescent="0.15">
      <c r="A13354" s="694" t="s">
        <v>15709</v>
      </c>
      <c r="B13354" s="96">
        <v>51305</v>
      </c>
      <c r="C13354" s="96">
        <v>8</v>
      </c>
      <c r="D13354" s="97">
        <v>140613081</v>
      </c>
      <c r="E13354" s="97">
        <v>140715299</v>
      </c>
      <c r="F13354" s="96" t="s">
        <v>2328</v>
      </c>
      <c r="G13354" s="96">
        <v>343</v>
      </c>
      <c r="H13354" s="96">
        <v>0.59028000000000003</v>
      </c>
      <c r="I13354" s="810">
        <v>1</v>
      </c>
    </row>
    <row r="13355" spans="1:9" x14ac:dyDescent="0.15">
      <c r="A13355" s="694" t="s">
        <v>15710</v>
      </c>
      <c r="B13355" s="96">
        <v>127247</v>
      </c>
      <c r="C13355" s="96">
        <v>1</v>
      </c>
      <c r="D13355" s="97">
        <v>76384558</v>
      </c>
      <c r="E13355" s="97">
        <v>76398116</v>
      </c>
      <c r="F13355" s="96" t="s">
        <v>2328</v>
      </c>
      <c r="G13355" s="96">
        <v>59</v>
      </c>
      <c r="H13355" s="96">
        <v>0.59070999999999996</v>
      </c>
      <c r="I13355" s="810">
        <v>1</v>
      </c>
    </row>
    <row r="13356" spans="1:9" x14ac:dyDescent="0.15">
      <c r="A13356" s="694" t="s">
        <v>15711</v>
      </c>
      <c r="B13356" s="96">
        <v>2853</v>
      </c>
      <c r="C13356" s="96">
        <v>6</v>
      </c>
      <c r="D13356" s="97">
        <v>167570360</v>
      </c>
      <c r="E13356" s="97">
        <v>167571319</v>
      </c>
      <c r="F13356" s="96" t="s">
        <v>2328</v>
      </c>
      <c r="G13356" s="96">
        <v>3</v>
      </c>
      <c r="H13356" s="96">
        <v>0.59075</v>
      </c>
      <c r="I13356" s="810">
        <v>1</v>
      </c>
    </row>
    <row r="13357" spans="1:9" x14ac:dyDescent="0.15">
      <c r="A13357" s="694" t="s">
        <v>15712</v>
      </c>
      <c r="B13357" s="96">
        <v>342618</v>
      </c>
      <c r="C13357" s="96">
        <v>17</v>
      </c>
      <c r="D13357" s="97">
        <v>33874728</v>
      </c>
      <c r="E13357" s="97">
        <v>33886783</v>
      </c>
      <c r="F13357" s="96" t="s">
        <v>2328</v>
      </c>
      <c r="G13357" s="96">
        <v>52</v>
      </c>
      <c r="H13357" s="96">
        <v>0.59082000000000001</v>
      </c>
      <c r="I13357" s="810">
        <v>1</v>
      </c>
    </row>
    <row r="13358" spans="1:9" x14ac:dyDescent="0.15">
      <c r="A13358" s="694" t="s">
        <v>15713</v>
      </c>
      <c r="B13358" s="96">
        <v>134430</v>
      </c>
      <c r="C13358" s="96">
        <v>5</v>
      </c>
      <c r="D13358" s="97">
        <v>110427870</v>
      </c>
      <c r="E13358" s="97">
        <v>110466200</v>
      </c>
      <c r="F13358" s="96" t="s">
        <v>2321</v>
      </c>
      <c r="G13358" s="96">
        <v>137</v>
      </c>
      <c r="H13358" s="96">
        <v>0.59092999999999996</v>
      </c>
      <c r="I13358" s="810">
        <v>1</v>
      </c>
    </row>
    <row r="13359" spans="1:9" x14ac:dyDescent="0.15">
      <c r="A13359" s="694" t="s">
        <v>15714</v>
      </c>
      <c r="B13359" s="96">
        <v>8892</v>
      </c>
      <c r="C13359" s="96">
        <v>14</v>
      </c>
      <c r="D13359" s="97">
        <v>75469612</v>
      </c>
      <c r="E13359" s="97">
        <v>75476294</v>
      </c>
      <c r="F13359" s="96" t="s">
        <v>2321</v>
      </c>
      <c r="G13359" s="96">
        <v>14</v>
      </c>
      <c r="H13359" s="96">
        <v>0.59094000000000002</v>
      </c>
      <c r="I13359" s="810">
        <v>1</v>
      </c>
    </row>
    <row r="13360" spans="1:9" x14ac:dyDescent="0.15">
      <c r="A13360" s="694" t="s">
        <v>15715</v>
      </c>
      <c r="B13360" s="96">
        <v>167153</v>
      </c>
      <c r="C13360" s="96">
        <v>5</v>
      </c>
      <c r="D13360" s="97">
        <v>78908243</v>
      </c>
      <c r="E13360" s="97">
        <v>78982471</v>
      </c>
      <c r="F13360" s="96" t="s">
        <v>2321</v>
      </c>
      <c r="G13360" s="96">
        <v>227</v>
      </c>
      <c r="H13360" s="96">
        <v>0.59099000000000002</v>
      </c>
      <c r="I13360" s="810">
        <v>1</v>
      </c>
    </row>
    <row r="13361" spans="1:9" x14ac:dyDescent="0.15">
      <c r="A13361" s="694" t="s">
        <v>15716</v>
      </c>
      <c r="B13361" s="96">
        <v>1350</v>
      </c>
      <c r="C13361" s="96">
        <v>5</v>
      </c>
      <c r="D13361" s="97">
        <v>85913784</v>
      </c>
      <c r="E13361" s="97">
        <v>85916583</v>
      </c>
      <c r="F13361" s="96" t="s">
        <v>2321</v>
      </c>
      <c r="G13361" s="96">
        <v>8</v>
      </c>
      <c r="H13361" s="96">
        <v>0.59109</v>
      </c>
      <c r="I13361" s="810">
        <v>1</v>
      </c>
    </row>
    <row r="13362" spans="1:9" x14ac:dyDescent="0.15">
      <c r="A13362" s="694" t="s">
        <v>15717</v>
      </c>
      <c r="B13362" s="96">
        <v>10850</v>
      </c>
      <c r="C13362" s="96">
        <v>9</v>
      </c>
      <c r="D13362" s="97">
        <v>34661893</v>
      </c>
      <c r="E13362" s="97">
        <v>34662689</v>
      </c>
      <c r="F13362" s="96" t="s">
        <v>2328</v>
      </c>
      <c r="G13362" s="96">
        <v>4</v>
      </c>
      <c r="H13362" s="96">
        <v>0.59114</v>
      </c>
      <c r="I13362" s="810">
        <v>1</v>
      </c>
    </row>
    <row r="13363" spans="1:9" x14ac:dyDescent="0.15">
      <c r="A13363" s="694" t="s">
        <v>15718</v>
      </c>
      <c r="B13363" s="96">
        <v>4601</v>
      </c>
      <c r="C13363" s="96">
        <v>10</v>
      </c>
      <c r="D13363" s="97">
        <v>111967288</v>
      </c>
      <c r="E13363" s="97">
        <v>112047123</v>
      </c>
      <c r="F13363" s="96" t="s">
        <v>2321</v>
      </c>
      <c r="G13363" s="96">
        <v>258</v>
      </c>
      <c r="H13363" s="96">
        <v>0.59114</v>
      </c>
      <c r="I13363" s="810">
        <v>1</v>
      </c>
    </row>
    <row r="13364" spans="1:9" x14ac:dyDescent="0.15">
      <c r="A13364" s="694" t="s">
        <v>15719</v>
      </c>
      <c r="B13364" s="96">
        <v>81034</v>
      </c>
      <c r="C13364" s="96">
        <v>8</v>
      </c>
      <c r="D13364" s="97">
        <v>104410866</v>
      </c>
      <c r="E13364" s="97">
        <v>104427563</v>
      </c>
      <c r="F13364" s="96" t="s">
        <v>2328</v>
      </c>
      <c r="G13364" s="96">
        <v>61</v>
      </c>
      <c r="H13364" s="96">
        <v>0.59116999999999997</v>
      </c>
      <c r="I13364" s="810">
        <v>1</v>
      </c>
    </row>
    <row r="13365" spans="1:9" x14ac:dyDescent="0.15">
      <c r="A13365" s="694" t="s">
        <v>15720</v>
      </c>
      <c r="B13365" s="96">
        <v>26157</v>
      </c>
      <c r="C13365" s="96">
        <v>7</v>
      </c>
      <c r="D13365" s="97">
        <v>150382690</v>
      </c>
      <c r="E13365" s="97">
        <v>150390729</v>
      </c>
      <c r="F13365" s="96" t="s">
        <v>2321</v>
      </c>
      <c r="G13365" s="96">
        <v>26</v>
      </c>
      <c r="H13365" s="96">
        <v>0.59119999999999995</v>
      </c>
      <c r="I13365" s="810">
        <v>1</v>
      </c>
    </row>
    <row r="13366" spans="1:9" x14ac:dyDescent="0.15">
      <c r="A13366" s="694" t="s">
        <v>15721</v>
      </c>
      <c r="B13366" s="96">
        <v>5673</v>
      </c>
      <c r="C13366" s="96">
        <v>19</v>
      </c>
      <c r="D13366" s="97">
        <v>43671895</v>
      </c>
      <c r="E13366" s="97">
        <v>43690688</v>
      </c>
      <c r="F13366" s="96" t="s">
        <v>2328</v>
      </c>
      <c r="G13366" s="96">
        <v>52</v>
      </c>
      <c r="H13366" s="96">
        <v>0.59131999999999996</v>
      </c>
      <c r="I13366" s="810">
        <v>1</v>
      </c>
    </row>
    <row r="13367" spans="1:9" x14ac:dyDescent="0.15">
      <c r="A13367" s="694" t="s">
        <v>15722</v>
      </c>
      <c r="B13367" s="96">
        <v>3854</v>
      </c>
      <c r="C13367" s="96">
        <v>12</v>
      </c>
      <c r="D13367" s="97">
        <v>52840435</v>
      </c>
      <c r="E13367" s="97">
        <v>52845910</v>
      </c>
      <c r="F13367" s="96" t="s">
        <v>2328</v>
      </c>
      <c r="G13367" s="96">
        <v>16</v>
      </c>
      <c r="H13367" s="96">
        <v>0.59138999999999997</v>
      </c>
      <c r="I13367" s="810">
        <v>1</v>
      </c>
    </row>
    <row r="13368" spans="1:9" x14ac:dyDescent="0.15">
      <c r="A13368" s="694" t="s">
        <v>15723</v>
      </c>
      <c r="B13368" s="96">
        <v>83953</v>
      </c>
      <c r="C13368" s="96">
        <v>1</v>
      </c>
      <c r="D13368" s="97">
        <v>207131312</v>
      </c>
      <c r="E13368" s="97">
        <v>207143970</v>
      </c>
      <c r="F13368" s="96" t="s">
        <v>2328</v>
      </c>
      <c r="G13368" s="96">
        <v>51</v>
      </c>
      <c r="H13368" s="96">
        <v>0.59138999999999997</v>
      </c>
      <c r="I13368" s="810">
        <v>1</v>
      </c>
    </row>
    <row r="13369" spans="1:9" x14ac:dyDescent="0.15">
      <c r="A13369" s="694" t="s">
        <v>15724</v>
      </c>
      <c r="B13369" s="96">
        <v>22954</v>
      </c>
      <c r="C13369" s="96">
        <v>9</v>
      </c>
      <c r="D13369" s="97">
        <v>119360147</v>
      </c>
      <c r="E13369" s="97">
        <v>119463579</v>
      </c>
      <c r="F13369" s="96" t="s">
        <v>2321</v>
      </c>
      <c r="G13369" s="96">
        <v>295</v>
      </c>
      <c r="H13369" s="96">
        <v>0.59155999999999997</v>
      </c>
      <c r="I13369" s="810">
        <v>1</v>
      </c>
    </row>
    <row r="13370" spans="1:9" x14ac:dyDescent="0.15">
      <c r="A13370" s="694" t="s">
        <v>15725</v>
      </c>
      <c r="B13370" s="96">
        <v>261726</v>
      </c>
      <c r="C13370" s="96">
        <v>1</v>
      </c>
      <c r="D13370" s="97">
        <v>168148171</v>
      </c>
      <c r="E13370" s="97">
        <v>168171352</v>
      </c>
      <c r="F13370" s="96" t="s">
        <v>2321</v>
      </c>
      <c r="G13370" s="96">
        <v>78</v>
      </c>
      <c r="H13370" s="96">
        <v>0.59160999999999997</v>
      </c>
      <c r="I13370" s="810">
        <v>1</v>
      </c>
    </row>
    <row r="13371" spans="1:9" x14ac:dyDescent="0.15">
      <c r="A13371" s="694" t="s">
        <v>15726</v>
      </c>
      <c r="B13371" s="96">
        <v>9528</v>
      </c>
      <c r="C13371" s="96">
        <v>1</v>
      </c>
      <c r="D13371" s="97">
        <v>54497346</v>
      </c>
      <c r="E13371" s="97">
        <v>54519135</v>
      </c>
      <c r="F13371" s="96" t="s">
        <v>2328</v>
      </c>
      <c r="G13371" s="96">
        <v>50</v>
      </c>
      <c r="H13371" s="96">
        <v>0.59160999999999997</v>
      </c>
      <c r="I13371" s="810">
        <v>1</v>
      </c>
    </row>
    <row r="13372" spans="1:9" x14ac:dyDescent="0.15">
      <c r="A13372" s="694" t="s">
        <v>15727</v>
      </c>
      <c r="B13372" s="96">
        <v>55576</v>
      </c>
      <c r="C13372" s="96">
        <v>12</v>
      </c>
      <c r="D13372" s="97">
        <v>103981069</v>
      </c>
      <c r="E13372" s="97">
        <v>104160502</v>
      </c>
      <c r="F13372" s="96" t="s">
        <v>2321</v>
      </c>
      <c r="G13372" s="96">
        <v>737</v>
      </c>
      <c r="H13372" s="96">
        <v>0.59174000000000004</v>
      </c>
      <c r="I13372" s="810">
        <v>1</v>
      </c>
    </row>
    <row r="13373" spans="1:9" x14ac:dyDescent="0.15">
      <c r="A13373" s="694" t="s">
        <v>15728</v>
      </c>
      <c r="B13373" s="96">
        <v>60491</v>
      </c>
      <c r="C13373" s="96">
        <v>2</v>
      </c>
      <c r="D13373" s="97">
        <v>201754050</v>
      </c>
      <c r="E13373" s="97">
        <v>201768655</v>
      </c>
      <c r="F13373" s="96" t="s">
        <v>2321</v>
      </c>
      <c r="G13373" s="96">
        <v>24</v>
      </c>
      <c r="H13373" s="96">
        <v>0.59179999999999999</v>
      </c>
      <c r="I13373" s="810">
        <v>1</v>
      </c>
    </row>
    <row r="13374" spans="1:9" x14ac:dyDescent="0.15">
      <c r="A13374" s="694" t="s">
        <v>15729</v>
      </c>
      <c r="B13374" s="96">
        <v>53916</v>
      </c>
      <c r="C13374" s="96">
        <v>19</v>
      </c>
      <c r="D13374" s="97">
        <v>41283670</v>
      </c>
      <c r="E13374" s="97">
        <v>41302849</v>
      </c>
      <c r="F13374" s="96" t="s">
        <v>2321</v>
      </c>
      <c r="G13374" s="96">
        <v>71</v>
      </c>
      <c r="H13374" s="96">
        <v>0.59206000000000003</v>
      </c>
      <c r="I13374" s="810">
        <v>1</v>
      </c>
    </row>
    <row r="13375" spans="1:9" x14ac:dyDescent="0.15">
      <c r="A13375" s="694" t="s">
        <v>15730</v>
      </c>
      <c r="B13375" s="96">
        <v>23062</v>
      </c>
      <c r="C13375" s="96">
        <v>16</v>
      </c>
      <c r="D13375" s="97">
        <v>23474863</v>
      </c>
      <c r="E13375" s="97">
        <v>23521815</v>
      </c>
      <c r="F13375" s="96" t="s">
        <v>2328</v>
      </c>
      <c r="G13375" s="96">
        <v>95</v>
      </c>
      <c r="H13375" s="96">
        <v>0.59209000000000001</v>
      </c>
      <c r="I13375" s="810">
        <v>1</v>
      </c>
    </row>
    <row r="13376" spans="1:9" x14ac:dyDescent="0.15">
      <c r="A13376" s="694" t="s">
        <v>15731</v>
      </c>
      <c r="B13376" s="96">
        <v>84833</v>
      </c>
      <c r="C13376" s="96">
        <v>10</v>
      </c>
      <c r="D13376" s="97">
        <v>105148807</v>
      </c>
      <c r="E13376" s="97">
        <v>105156270</v>
      </c>
      <c r="F13376" s="96" t="s">
        <v>2328</v>
      </c>
      <c r="G13376" s="96">
        <v>12</v>
      </c>
      <c r="H13376" s="96">
        <v>0.59218000000000004</v>
      </c>
      <c r="I13376" s="810">
        <v>1</v>
      </c>
    </row>
    <row r="13377" spans="1:9" x14ac:dyDescent="0.15">
      <c r="A13377" s="694" t="s">
        <v>15732</v>
      </c>
      <c r="B13377" s="96">
        <v>4814</v>
      </c>
      <c r="C13377" s="96">
        <v>9</v>
      </c>
      <c r="D13377" s="97">
        <v>95883771</v>
      </c>
      <c r="E13377" s="97">
        <v>95896570</v>
      </c>
      <c r="F13377" s="96" t="s">
        <v>2328</v>
      </c>
      <c r="G13377" s="96">
        <v>56</v>
      </c>
      <c r="H13377" s="96">
        <v>0.59228999999999998</v>
      </c>
      <c r="I13377" s="810">
        <v>1</v>
      </c>
    </row>
    <row r="13378" spans="1:9" x14ac:dyDescent="0.15">
      <c r="A13378" s="694" t="s">
        <v>15733</v>
      </c>
      <c r="B13378" s="96">
        <v>2263</v>
      </c>
      <c r="C13378" s="96">
        <v>10</v>
      </c>
      <c r="D13378" s="97">
        <v>123237844</v>
      </c>
      <c r="E13378" s="97">
        <v>123357972</v>
      </c>
      <c r="F13378" s="96" t="s">
        <v>2328</v>
      </c>
      <c r="G13378" s="96">
        <v>326</v>
      </c>
      <c r="H13378" s="96">
        <v>0.59231</v>
      </c>
      <c r="I13378" s="810">
        <v>1</v>
      </c>
    </row>
    <row r="13379" spans="1:9" x14ac:dyDescent="0.15">
      <c r="A13379" s="694" t="s">
        <v>15734</v>
      </c>
      <c r="B13379" s="96">
        <v>64149</v>
      </c>
      <c r="C13379" s="96">
        <v>17</v>
      </c>
      <c r="D13379" s="97">
        <v>30655460</v>
      </c>
      <c r="E13379" s="97">
        <v>30677066</v>
      </c>
      <c r="F13379" s="96" t="s">
        <v>2328</v>
      </c>
      <c r="G13379" s="96">
        <v>26</v>
      </c>
      <c r="H13379" s="96">
        <v>0.59240999999999999</v>
      </c>
      <c r="I13379" s="810">
        <v>1</v>
      </c>
    </row>
    <row r="13380" spans="1:9" x14ac:dyDescent="0.15">
      <c r="A13380" s="694" t="s">
        <v>15735</v>
      </c>
      <c r="B13380" s="96">
        <v>55848</v>
      </c>
      <c r="C13380" s="96">
        <v>9</v>
      </c>
      <c r="D13380" s="97">
        <v>5357966</v>
      </c>
      <c r="E13380" s="97">
        <v>5438381</v>
      </c>
      <c r="F13380" s="96" t="s">
        <v>2328</v>
      </c>
      <c r="G13380" s="96">
        <v>345</v>
      </c>
      <c r="H13380" s="96">
        <v>0.59241999999999995</v>
      </c>
      <c r="I13380" s="810">
        <v>1</v>
      </c>
    </row>
    <row r="13381" spans="1:9" x14ac:dyDescent="0.15">
      <c r="A13381" s="694" t="s">
        <v>15736</v>
      </c>
      <c r="B13381" s="96">
        <v>7455</v>
      </c>
      <c r="C13381" s="96">
        <v>7</v>
      </c>
      <c r="D13381" s="97">
        <v>100331249</v>
      </c>
      <c r="E13381" s="97">
        <v>100395419</v>
      </c>
      <c r="F13381" s="96" t="s">
        <v>2321</v>
      </c>
      <c r="G13381" s="96">
        <v>183</v>
      </c>
      <c r="H13381" s="96">
        <v>0.59243000000000001</v>
      </c>
      <c r="I13381" s="810">
        <v>1</v>
      </c>
    </row>
    <row r="13382" spans="1:9" x14ac:dyDescent="0.15">
      <c r="A13382" s="694" t="s">
        <v>15737</v>
      </c>
      <c r="B13382" s="96">
        <v>64783</v>
      </c>
      <c r="C13382" s="96">
        <v>1</v>
      </c>
      <c r="D13382" s="97">
        <v>110881945</v>
      </c>
      <c r="E13382" s="97">
        <v>110889303</v>
      </c>
      <c r="F13382" s="96" t="s">
        <v>2321</v>
      </c>
      <c r="G13382" s="96">
        <v>14</v>
      </c>
      <c r="H13382" s="96">
        <v>0.59250000000000003</v>
      </c>
      <c r="I13382" s="810">
        <v>1</v>
      </c>
    </row>
    <row r="13383" spans="1:9" x14ac:dyDescent="0.15">
      <c r="A13383" s="694" t="s">
        <v>15738</v>
      </c>
      <c r="B13383" s="96">
        <v>83693</v>
      </c>
      <c r="C13383" s="96">
        <v>16</v>
      </c>
      <c r="D13383" s="97">
        <v>84155744</v>
      </c>
      <c r="E13383" s="97">
        <v>84178800</v>
      </c>
      <c r="F13383" s="96" t="s">
        <v>2328</v>
      </c>
      <c r="G13383" s="96">
        <v>66</v>
      </c>
      <c r="H13383" s="96">
        <v>0.59255999999999998</v>
      </c>
      <c r="I13383" s="810">
        <v>1</v>
      </c>
    </row>
    <row r="13384" spans="1:9" x14ac:dyDescent="0.15">
      <c r="A13384" s="694" t="s">
        <v>15739</v>
      </c>
      <c r="B13384" s="96">
        <v>56851</v>
      </c>
      <c r="C13384" s="96">
        <v>15</v>
      </c>
      <c r="D13384" s="97">
        <v>34376223</v>
      </c>
      <c r="E13384" s="97">
        <v>34394053</v>
      </c>
      <c r="F13384" s="96" t="s">
        <v>2328</v>
      </c>
      <c r="G13384" s="96">
        <v>42</v>
      </c>
      <c r="H13384" s="96">
        <v>0.59258</v>
      </c>
      <c r="I13384" s="810">
        <v>1</v>
      </c>
    </row>
    <row r="13385" spans="1:9" x14ac:dyDescent="0.15">
      <c r="A13385" s="694" t="s">
        <v>15740</v>
      </c>
      <c r="B13385" s="96">
        <v>162387</v>
      </c>
      <c r="C13385" s="96">
        <v>17</v>
      </c>
      <c r="D13385" s="97">
        <v>8700428</v>
      </c>
      <c r="E13385" s="97">
        <v>8702667</v>
      </c>
      <c r="F13385" s="96" t="s">
        <v>2328</v>
      </c>
      <c r="G13385" s="96">
        <v>9</v>
      </c>
      <c r="H13385" s="96">
        <v>0.59262999999999999</v>
      </c>
      <c r="I13385" s="810">
        <v>1</v>
      </c>
    </row>
    <row r="13386" spans="1:9" x14ac:dyDescent="0.15">
      <c r="A13386" s="694" t="s">
        <v>15741</v>
      </c>
      <c r="B13386" s="96">
        <v>84922</v>
      </c>
      <c r="C13386" s="96">
        <v>19</v>
      </c>
      <c r="D13386" s="97">
        <v>56102737</v>
      </c>
      <c r="E13386" s="97">
        <v>56110893</v>
      </c>
      <c r="F13386" s="96" t="s">
        <v>2328</v>
      </c>
      <c r="G13386" s="96">
        <v>19</v>
      </c>
      <c r="H13386" s="96">
        <v>0.59280999999999995</v>
      </c>
      <c r="I13386" s="810">
        <v>1</v>
      </c>
    </row>
    <row r="13387" spans="1:9" x14ac:dyDescent="0.15">
      <c r="A13387" s="694" t="s">
        <v>682</v>
      </c>
      <c r="B13387" s="96">
        <v>57507</v>
      </c>
      <c r="C13387" s="96">
        <v>5</v>
      </c>
      <c r="D13387" s="97">
        <v>123972606</v>
      </c>
      <c r="E13387" s="97">
        <v>124084517</v>
      </c>
      <c r="F13387" s="96" t="s">
        <v>2328</v>
      </c>
      <c r="G13387" s="96">
        <v>428</v>
      </c>
      <c r="H13387" s="96">
        <v>0.59282000000000001</v>
      </c>
      <c r="I13387" s="810">
        <v>1</v>
      </c>
    </row>
    <row r="13388" spans="1:9" x14ac:dyDescent="0.15">
      <c r="A13388" s="694" t="s">
        <v>15742</v>
      </c>
      <c r="B13388" s="96">
        <v>54941</v>
      </c>
      <c r="C13388" s="96">
        <v>18</v>
      </c>
      <c r="D13388" s="97">
        <v>29598445</v>
      </c>
      <c r="E13388" s="97">
        <v>29653154</v>
      </c>
      <c r="F13388" s="96" t="s">
        <v>2321</v>
      </c>
      <c r="G13388" s="96">
        <v>179</v>
      </c>
      <c r="H13388" s="96">
        <v>0.59284000000000003</v>
      </c>
      <c r="I13388" s="810">
        <v>1</v>
      </c>
    </row>
    <row r="13389" spans="1:9" x14ac:dyDescent="0.15">
      <c r="A13389" s="694" t="s">
        <v>15743</v>
      </c>
      <c r="B13389" s="96">
        <v>284338</v>
      </c>
      <c r="C13389" s="96">
        <v>19</v>
      </c>
      <c r="D13389" s="97">
        <v>42806284</v>
      </c>
      <c r="E13389" s="97">
        <v>42814973</v>
      </c>
      <c r="F13389" s="96" t="s">
        <v>2321</v>
      </c>
      <c r="G13389" s="96">
        <v>10</v>
      </c>
      <c r="H13389" s="96">
        <v>0.59308000000000005</v>
      </c>
      <c r="I13389" s="810">
        <v>1</v>
      </c>
    </row>
    <row r="13390" spans="1:9" x14ac:dyDescent="0.15">
      <c r="A13390" s="694" t="s">
        <v>15744</v>
      </c>
      <c r="B13390" s="96">
        <v>11009</v>
      </c>
      <c r="C13390" s="96">
        <v>1</v>
      </c>
      <c r="D13390" s="97">
        <v>207070630</v>
      </c>
      <c r="E13390" s="97">
        <v>207077484</v>
      </c>
      <c r="F13390" s="96" t="s">
        <v>2321</v>
      </c>
      <c r="G13390" s="96">
        <v>22</v>
      </c>
      <c r="H13390" s="96">
        <v>0.59331999999999996</v>
      </c>
      <c r="I13390" s="810">
        <v>1</v>
      </c>
    </row>
    <row r="13391" spans="1:9" x14ac:dyDescent="0.15">
      <c r="A13391" s="694" t="s">
        <v>15745</v>
      </c>
      <c r="B13391" s="96">
        <v>9831</v>
      </c>
      <c r="C13391" s="96">
        <v>8</v>
      </c>
      <c r="D13391" s="97">
        <v>144718183</v>
      </c>
      <c r="E13391" s="97">
        <v>144735900</v>
      </c>
      <c r="F13391" s="96" t="s">
        <v>2321</v>
      </c>
      <c r="G13391" s="96">
        <v>81</v>
      </c>
      <c r="H13391" s="96">
        <v>0.59338000000000002</v>
      </c>
      <c r="I13391" s="810">
        <v>1</v>
      </c>
    </row>
    <row r="13392" spans="1:9" x14ac:dyDescent="0.15">
      <c r="A13392" s="694" t="s">
        <v>15746</v>
      </c>
      <c r="B13392" s="96">
        <v>197</v>
      </c>
      <c r="C13392" s="96">
        <v>3</v>
      </c>
      <c r="D13392" s="97">
        <v>186330850</v>
      </c>
      <c r="E13392" s="97">
        <v>186339107</v>
      </c>
      <c r="F13392" s="96" t="s">
        <v>2321</v>
      </c>
      <c r="G13392" s="96">
        <v>24</v>
      </c>
      <c r="H13392" s="96">
        <v>0.59348000000000001</v>
      </c>
      <c r="I13392" s="810">
        <v>1</v>
      </c>
    </row>
    <row r="13393" spans="1:9" x14ac:dyDescent="0.15">
      <c r="A13393" s="694" t="s">
        <v>15747</v>
      </c>
      <c r="B13393" s="96">
        <v>55753</v>
      </c>
      <c r="C13393" s="96">
        <v>10</v>
      </c>
      <c r="D13393" s="97">
        <v>50942687</v>
      </c>
      <c r="E13393" s="97">
        <v>50970425</v>
      </c>
      <c r="F13393" s="96" t="s">
        <v>2328</v>
      </c>
      <c r="G13393" s="96">
        <v>88</v>
      </c>
      <c r="H13393" s="96">
        <v>0.59348000000000001</v>
      </c>
      <c r="I13393" s="810">
        <v>1</v>
      </c>
    </row>
    <row r="13394" spans="1:9" x14ac:dyDescent="0.15">
      <c r="A13394" s="694" t="s">
        <v>15748</v>
      </c>
      <c r="B13394" s="96">
        <v>25932</v>
      </c>
      <c r="C13394" s="96">
        <v>1</v>
      </c>
      <c r="D13394" s="97">
        <v>25071760</v>
      </c>
      <c r="E13394" s="97">
        <v>25170815</v>
      </c>
      <c r="F13394" s="96" t="s">
        <v>2321</v>
      </c>
      <c r="G13394" s="96">
        <v>150</v>
      </c>
      <c r="H13394" s="96">
        <v>0.59350999999999998</v>
      </c>
      <c r="I13394" s="810">
        <v>1</v>
      </c>
    </row>
    <row r="13395" spans="1:9" x14ac:dyDescent="0.15">
      <c r="A13395" s="694" t="s">
        <v>15749</v>
      </c>
      <c r="B13395" s="96">
        <v>26031</v>
      </c>
      <c r="C13395" s="96">
        <v>7</v>
      </c>
      <c r="D13395" s="97">
        <v>24836159</v>
      </c>
      <c r="E13395" s="97">
        <v>25019818</v>
      </c>
      <c r="F13395" s="96" t="s">
        <v>2328</v>
      </c>
      <c r="G13395" s="96">
        <v>751</v>
      </c>
      <c r="H13395" s="96">
        <v>0.59353999999999996</v>
      </c>
      <c r="I13395" s="810">
        <v>1</v>
      </c>
    </row>
    <row r="13396" spans="1:9" x14ac:dyDescent="0.15">
      <c r="A13396" s="694" t="s">
        <v>15750</v>
      </c>
      <c r="B13396" s="96">
        <v>2139</v>
      </c>
      <c r="C13396" s="96">
        <v>20</v>
      </c>
      <c r="D13396" s="97">
        <v>45523263</v>
      </c>
      <c r="E13396" s="97">
        <v>45817492</v>
      </c>
      <c r="F13396" s="96" t="s">
        <v>2321</v>
      </c>
      <c r="G13396" s="96">
        <v>1114</v>
      </c>
      <c r="H13396" s="96">
        <v>0.59370000000000001</v>
      </c>
      <c r="I13396" s="810">
        <v>1</v>
      </c>
    </row>
    <row r="13397" spans="1:9" x14ac:dyDescent="0.15">
      <c r="A13397" s="694" t="s">
        <v>15751</v>
      </c>
      <c r="B13397" s="96">
        <v>3850</v>
      </c>
      <c r="C13397" s="96">
        <v>12</v>
      </c>
      <c r="D13397" s="97">
        <v>53183469</v>
      </c>
      <c r="E13397" s="97">
        <v>53189892</v>
      </c>
      <c r="F13397" s="96" t="s">
        <v>2328</v>
      </c>
      <c r="G13397" s="96">
        <v>21</v>
      </c>
      <c r="H13397" s="96">
        <v>0.59370999999999996</v>
      </c>
      <c r="I13397" s="810">
        <v>1</v>
      </c>
    </row>
    <row r="13398" spans="1:9" x14ac:dyDescent="0.15">
      <c r="A13398" s="694" t="s">
        <v>15752</v>
      </c>
      <c r="B13398" s="96">
        <v>26211</v>
      </c>
      <c r="C13398" s="96">
        <v>7</v>
      </c>
      <c r="D13398" s="97">
        <v>143657020</v>
      </c>
      <c r="E13398" s="97">
        <v>143658108</v>
      </c>
      <c r="F13398" s="96" t="s">
        <v>2321</v>
      </c>
      <c r="G13398" s="96">
        <v>5</v>
      </c>
      <c r="H13398" s="96">
        <v>0.59377999999999997</v>
      </c>
      <c r="I13398" s="810">
        <v>1</v>
      </c>
    </row>
    <row r="13399" spans="1:9" x14ac:dyDescent="0.15">
      <c r="A13399" s="694" t="s">
        <v>15753</v>
      </c>
      <c r="B13399" s="96">
        <v>7419</v>
      </c>
      <c r="C13399" s="96">
        <v>8</v>
      </c>
      <c r="D13399" s="97">
        <v>42249279</v>
      </c>
      <c r="E13399" s="97">
        <v>42263455</v>
      </c>
      <c r="F13399" s="96" t="s">
        <v>2321</v>
      </c>
      <c r="G13399" s="96">
        <v>25</v>
      </c>
      <c r="H13399" s="96">
        <v>0.59377999999999997</v>
      </c>
      <c r="I13399" s="810">
        <v>1</v>
      </c>
    </row>
    <row r="13400" spans="1:9" x14ac:dyDescent="0.15">
      <c r="A13400" s="694" t="s">
        <v>15754</v>
      </c>
      <c r="B13400" s="96">
        <v>64801</v>
      </c>
      <c r="C13400" s="96">
        <v>1</v>
      </c>
      <c r="D13400" s="97">
        <v>231114823</v>
      </c>
      <c r="E13400" s="97">
        <v>231136479</v>
      </c>
      <c r="F13400" s="96" t="s">
        <v>2321</v>
      </c>
      <c r="G13400" s="96">
        <v>82</v>
      </c>
      <c r="H13400" s="96">
        <v>0.59382000000000001</v>
      </c>
      <c r="I13400" s="810">
        <v>1</v>
      </c>
    </row>
    <row r="13401" spans="1:9" x14ac:dyDescent="0.15">
      <c r="A13401" s="694" t="s">
        <v>15755</v>
      </c>
      <c r="B13401" s="96">
        <v>256710</v>
      </c>
      <c r="C13401" s="96">
        <v>12</v>
      </c>
      <c r="D13401" s="97">
        <v>75727550</v>
      </c>
      <c r="E13401" s="97">
        <v>75764170</v>
      </c>
      <c r="F13401" s="96" t="s">
        <v>2321</v>
      </c>
      <c r="G13401" s="96">
        <v>78</v>
      </c>
      <c r="H13401" s="96">
        <v>0.59384000000000003</v>
      </c>
      <c r="I13401" s="810">
        <v>1</v>
      </c>
    </row>
    <row r="13402" spans="1:9" x14ac:dyDescent="0.15">
      <c r="A13402" s="694" t="s">
        <v>15756</v>
      </c>
      <c r="B13402" s="96">
        <v>9965</v>
      </c>
      <c r="C13402" s="96">
        <v>11</v>
      </c>
      <c r="D13402" s="97">
        <v>69513006</v>
      </c>
      <c r="E13402" s="97">
        <v>69519106</v>
      </c>
      <c r="F13402" s="96" t="s">
        <v>2328</v>
      </c>
      <c r="G13402" s="96">
        <v>5</v>
      </c>
      <c r="H13402" s="96">
        <v>0.59399000000000002</v>
      </c>
      <c r="I13402" s="810">
        <v>1</v>
      </c>
    </row>
    <row r="13403" spans="1:9" x14ac:dyDescent="0.15">
      <c r="A13403" s="694" t="s">
        <v>15757</v>
      </c>
      <c r="B13403" s="96">
        <v>10309</v>
      </c>
      <c r="C13403" s="96">
        <v>5</v>
      </c>
      <c r="D13403" s="97">
        <v>54526980</v>
      </c>
      <c r="E13403" s="97">
        <v>54529508</v>
      </c>
      <c r="F13403" s="96" t="s">
        <v>2328</v>
      </c>
      <c r="G13403" s="96">
        <v>6</v>
      </c>
      <c r="H13403" s="96">
        <v>0.59404999999999997</v>
      </c>
      <c r="I13403" s="810">
        <v>1</v>
      </c>
    </row>
    <row r="13404" spans="1:9" x14ac:dyDescent="0.15">
      <c r="A13404" s="694" t="s">
        <v>15758</v>
      </c>
      <c r="B13404" s="96">
        <v>4907</v>
      </c>
      <c r="C13404" s="96">
        <v>6</v>
      </c>
      <c r="D13404" s="97">
        <v>86159302</v>
      </c>
      <c r="E13404" s="97">
        <v>86205509</v>
      </c>
      <c r="F13404" s="96" t="s">
        <v>2321</v>
      </c>
      <c r="G13404" s="96">
        <v>98</v>
      </c>
      <c r="H13404" s="96">
        <v>0.59406999999999999</v>
      </c>
      <c r="I13404" s="810">
        <v>1</v>
      </c>
    </row>
    <row r="13405" spans="1:9" x14ac:dyDescent="0.15">
      <c r="A13405" s="694" t="s">
        <v>15759</v>
      </c>
      <c r="B13405" s="96">
        <v>6663</v>
      </c>
      <c r="C13405" s="96">
        <v>22</v>
      </c>
      <c r="D13405" s="97">
        <v>38368319</v>
      </c>
      <c r="E13405" s="97">
        <v>38380556</v>
      </c>
      <c r="F13405" s="96" t="s">
        <v>2328</v>
      </c>
      <c r="G13405" s="96">
        <v>13</v>
      </c>
      <c r="H13405" s="96">
        <v>0.59428000000000003</v>
      </c>
      <c r="I13405" s="810">
        <v>1</v>
      </c>
    </row>
    <row r="13406" spans="1:9" x14ac:dyDescent="0.15">
      <c r="A13406" s="694" t="s">
        <v>15760</v>
      </c>
      <c r="B13406" s="96">
        <v>3995</v>
      </c>
      <c r="C13406" s="96">
        <v>11</v>
      </c>
      <c r="D13406" s="97">
        <v>61640998</v>
      </c>
      <c r="E13406" s="97">
        <v>61659006</v>
      </c>
      <c r="F13406" s="96" t="s">
        <v>2328</v>
      </c>
      <c r="G13406" s="96">
        <v>37</v>
      </c>
      <c r="H13406" s="96">
        <v>0.59435000000000004</v>
      </c>
      <c r="I13406" s="810">
        <v>1</v>
      </c>
    </row>
    <row r="13407" spans="1:9" x14ac:dyDescent="0.15">
      <c r="A13407" s="694" t="s">
        <v>15761</v>
      </c>
      <c r="B13407" s="96">
        <v>6708</v>
      </c>
      <c r="C13407" s="96">
        <v>1</v>
      </c>
      <c r="D13407" s="97">
        <v>158580496</v>
      </c>
      <c r="E13407" s="97">
        <v>158656506</v>
      </c>
      <c r="F13407" s="96" t="s">
        <v>2328</v>
      </c>
      <c r="G13407" s="96">
        <v>234</v>
      </c>
      <c r="H13407" s="96">
        <v>0.59440000000000004</v>
      </c>
      <c r="I13407" s="810">
        <v>1</v>
      </c>
    </row>
    <row r="13408" spans="1:9" x14ac:dyDescent="0.15">
      <c r="A13408" s="694" t="s">
        <v>15762</v>
      </c>
      <c r="B13408" s="96">
        <v>434</v>
      </c>
      <c r="C13408" s="96">
        <v>20</v>
      </c>
      <c r="D13408" s="97">
        <v>32829188</v>
      </c>
      <c r="E13408" s="97">
        <v>32857150</v>
      </c>
      <c r="F13408" s="96" t="s">
        <v>2321</v>
      </c>
      <c r="G13408" s="96">
        <v>51</v>
      </c>
      <c r="H13408" s="96">
        <v>0.59450000000000003</v>
      </c>
      <c r="I13408" s="810">
        <v>1</v>
      </c>
    </row>
    <row r="13409" spans="1:9" x14ac:dyDescent="0.15">
      <c r="A13409" s="694" t="s">
        <v>15763</v>
      </c>
      <c r="B13409" s="96">
        <v>164284</v>
      </c>
      <c r="C13409" s="96">
        <v>20</v>
      </c>
      <c r="D13409" s="97">
        <v>57033503</v>
      </c>
      <c r="E13409" s="97">
        <v>57090405</v>
      </c>
      <c r="F13409" s="96" t="s">
        <v>2328</v>
      </c>
      <c r="G13409" s="96">
        <v>175</v>
      </c>
      <c r="H13409" s="96">
        <v>0.59458999999999995</v>
      </c>
      <c r="I13409" s="810">
        <v>1</v>
      </c>
    </row>
    <row r="13410" spans="1:9" x14ac:dyDescent="0.15">
      <c r="A13410" s="694" t="s">
        <v>15764</v>
      </c>
      <c r="B13410" s="96">
        <v>149473</v>
      </c>
      <c r="C13410" s="96">
        <v>1</v>
      </c>
      <c r="D13410" s="97">
        <v>44457280</v>
      </c>
      <c r="E13410" s="97">
        <v>44462200</v>
      </c>
      <c r="F13410" s="96" t="s">
        <v>2321</v>
      </c>
      <c r="G13410" s="96">
        <v>11</v>
      </c>
      <c r="H13410" s="96">
        <v>0.59465999999999997</v>
      </c>
      <c r="I13410" s="810">
        <v>1</v>
      </c>
    </row>
    <row r="13411" spans="1:9" x14ac:dyDescent="0.15">
      <c r="A13411" s="694" t="s">
        <v>15765</v>
      </c>
      <c r="B13411" s="96">
        <v>79758</v>
      </c>
      <c r="C13411" s="96">
        <v>13</v>
      </c>
      <c r="D13411" s="97">
        <v>52330614</v>
      </c>
      <c r="E13411" s="97">
        <v>52379667</v>
      </c>
      <c r="F13411" s="96" t="s">
        <v>2328</v>
      </c>
      <c r="G13411" s="96">
        <v>122</v>
      </c>
      <c r="H13411" s="96">
        <v>0.59472999999999998</v>
      </c>
      <c r="I13411" s="810">
        <v>1</v>
      </c>
    </row>
    <row r="13412" spans="1:9" x14ac:dyDescent="0.15">
      <c r="A13412" s="694" t="s">
        <v>15766</v>
      </c>
      <c r="B13412" s="96">
        <v>79717</v>
      </c>
      <c r="C13412" s="96">
        <v>1</v>
      </c>
      <c r="D13412" s="97">
        <v>42921968</v>
      </c>
      <c r="E13412" s="97">
        <v>42939088</v>
      </c>
      <c r="F13412" s="96" t="s">
        <v>2321</v>
      </c>
      <c r="G13412" s="96">
        <v>36</v>
      </c>
      <c r="H13412" s="96">
        <v>0.59477000000000002</v>
      </c>
      <c r="I13412" s="810">
        <v>1</v>
      </c>
    </row>
    <row r="13413" spans="1:9" x14ac:dyDescent="0.15">
      <c r="A13413" s="694" t="s">
        <v>15767</v>
      </c>
      <c r="B13413" s="96">
        <v>79152</v>
      </c>
      <c r="C13413" s="96">
        <v>16</v>
      </c>
      <c r="D13413" s="97">
        <v>74746853</v>
      </c>
      <c r="E13413" s="97">
        <v>74808729</v>
      </c>
      <c r="F13413" s="96" t="s">
        <v>2328</v>
      </c>
      <c r="G13413" s="96">
        <v>261</v>
      </c>
      <c r="H13413" s="96">
        <v>0.59477999999999998</v>
      </c>
      <c r="I13413" s="810">
        <v>1</v>
      </c>
    </row>
    <row r="13414" spans="1:9" x14ac:dyDescent="0.15">
      <c r="A13414" s="694" t="s">
        <v>15768</v>
      </c>
      <c r="B13414" s="96">
        <v>63827</v>
      </c>
      <c r="C13414" s="96">
        <v>1</v>
      </c>
      <c r="D13414" s="97">
        <v>156611740</v>
      </c>
      <c r="E13414" s="97">
        <v>156629324</v>
      </c>
      <c r="F13414" s="96" t="s">
        <v>2321</v>
      </c>
      <c r="G13414" s="96">
        <v>39</v>
      </c>
      <c r="H13414" s="96">
        <v>0.59484000000000004</v>
      </c>
      <c r="I13414" s="810">
        <v>1</v>
      </c>
    </row>
    <row r="13415" spans="1:9" x14ac:dyDescent="0.15">
      <c r="A13415" s="694" t="s">
        <v>15769</v>
      </c>
      <c r="B13415" s="96">
        <v>79053</v>
      </c>
      <c r="C13415" s="96">
        <v>11</v>
      </c>
      <c r="D13415" s="97">
        <v>77811988</v>
      </c>
      <c r="E13415" s="97">
        <v>77850699</v>
      </c>
      <c r="F13415" s="96" t="s">
        <v>2328</v>
      </c>
      <c r="G13415" s="96">
        <v>229</v>
      </c>
      <c r="H13415" s="96">
        <v>0.59497</v>
      </c>
      <c r="I13415" s="810">
        <v>1</v>
      </c>
    </row>
    <row r="13416" spans="1:9" x14ac:dyDescent="0.15">
      <c r="A13416" s="694" t="s">
        <v>15770</v>
      </c>
      <c r="B13416" s="96">
        <v>9689</v>
      </c>
      <c r="C13416" s="96">
        <v>2</v>
      </c>
      <c r="D13416" s="97">
        <v>201676262</v>
      </c>
      <c r="E13416" s="97">
        <v>201688569</v>
      </c>
      <c r="F13416" s="96" t="s">
        <v>2321</v>
      </c>
      <c r="G13416" s="96">
        <v>20</v>
      </c>
      <c r="H13416" s="96">
        <v>0.59497</v>
      </c>
      <c r="I13416" s="810">
        <v>1</v>
      </c>
    </row>
    <row r="13417" spans="1:9" x14ac:dyDescent="0.15">
      <c r="A13417" s="694" t="s">
        <v>15771</v>
      </c>
      <c r="B13417" s="96">
        <v>84525</v>
      </c>
      <c r="C13417" s="96">
        <v>4</v>
      </c>
      <c r="D13417" s="97">
        <v>57514154</v>
      </c>
      <c r="E13417" s="97">
        <v>57547874</v>
      </c>
      <c r="F13417" s="96" t="s">
        <v>2328</v>
      </c>
      <c r="G13417" s="96">
        <v>131</v>
      </c>
      <c r="H13417" s="96">
        <v>0.59501000000000004</v>
      </c>
      <c r="I13417" s="810">
        <v>1</v>
      </c>
    </row>
    <row r="13418" spans="1:9" x14ac:dyDescent="0.15">
      <c r="A13418" s="694" t="s">
        <v>15772</v>
      </c>
      <c r="B13418" s="96">
        <v>29780</v>
      </c>
      <c r="C13418" s="96">
        <v>22</v>
      </c>
      <c r="D13418" s="97">
        <v>44395091</v>
      </c>
      <c r="E13418" s="97">
        <v>44565113</v>
      </c>
      <c r="F13418" s="96" t="s">
        <v>2321</v>
      </c>
      <c r="G13418" s="96">
        <v>660</v>
      </c>
      <c r="H13418" s="96">
        <v>0.59519999999999995</v>
      </c>
      <c r="I13418" s="810">
        <v>1</v>
      </c>
    </row>
    <row r="13419" spans="1:9" x14ac:dyDescent="0.15">
      <c r="A13419" s="694" t="s">
        <v>15773</v>
      </c>
      <c r="B13419" s="96">
        <v>353355</v>
      </c>
      <c r="C13419" s="96">
        <v>19</v>
      </c>
      <c r="D13419" s="97">
        <v>44764033</v>
      </c>
      <c r="E13419" s="97">
        <v>44779470</v>
      </c>
      <c r="F13419" s="96" t="s">
        <v>2321</v>
      </c>
      <c r="G13419" s="96">
        <v>31</v>
      </c>
      <c r="H13419" s="96">
        <v>0.59521999999999997</v>
      </c>
      <c r="I13419" s="810">
        <v>1</v>
      </c>
    </row>
    <row r="13420" spans="1:9" x14ac:dyDescent="0.15">
      <c r="A13420" s="694" t="s">
        <v>15774</v>
      </c>
      <c r="B13420" s="96">
        <v>151254</v>
      </c>
      <c r="C13420" s="96">
        <v>2</v>
      </c>
      <c r="D13420" s="97">
        <v>202352144</v>
      </c>
      <c r="E13420" s="97">
        <v>202483905</v>
      </c>
      <c r="F13420" s="96" t="s">
        <v>2328</v>
      </c>
      <c r="G13420" s="96">
        <v>417</v>
      </c>
      <c r="H13420" s="96">
        <v>0.59523999999999999</v>
      </c>
      <c r="I13420" s="810">
        <v>1</v>
      </c>
    </row>
    <row r="13421" spans="1:9" x14ac:dyDescent="0.15">
      <c r="A13421" s="694" t="s">
        <v>15775</v>
      </c>
      <c r="B13421" s="96">
        <v>64802</v>
      </c>
      <c r="C13421" s="96">
        <v>1</v>
      </c>
      <c r="D13421" s="97">
        <v>10003486</v>
      </c>
      <c r="E13421" s="97">
        <v>10045556</v>
      </c>
      <c r="F13421" s="96" t="s">
        <v>2321</v>
      </c>
      <c r="G13421" s="96">
        <v>96</v>
      </c>
      <c r="H13421" s="96">
        <v>0.59526999999999997</v>
      </c>
      <c r="I13421" s="810">
        <v>1</v>
      </c>
    </row>
    <row r="13422" spans="1:9" x14ac:dyDescent="0.15">
      <c r="A13422" s="694" t="s">
        <v>15776</v>
      </c>
      <c r="B13422" s="96">
        <v>4891</v>
      </c>
      <c r="C13422" s="96">
        <v>12</v>
      </c>
      <c r="D13422" s="97">
        <v>51373566</v>
      </c>
      <c r="E13422" s="97">
        <v>51422118</v>
      </c>
      <c r="F13422" s="96" t="s">
        <v>2328</v>
      </c>
      <c r="G13422" s="96">
        <v>139</v>
      </c>
      <c r="H13422" s="96">
        <v>0.59528000000000003</v>
      </c>
      <c r="I13422" s="810">
        <v>1</v>
      </c>
    </row>
    <row r="13423" spans="1:9" x14ac:dyDescent="0.15">
      <c r="A13423" s="694" t="s">
        <v>15777</v>
      </c>
      <c r="B13423" s="96">
        <v>388646</v>
      </c>
      <c r="C13423" s="96">
        <v>1</v>
      </c>
      <c r="D13423" s="97">
        <v>89597434</v>
      </c>
      <c r="E13423" s="97">
        <v>89641723</v>
      </c>
      <c r="F13423" s="96" t="s">
        <v>2328</v>
      </c>
      <c r="G13423" s="96">
        <v>113</v>
      </c>
      <c r="H13423" s="96">
        <v>0.59531000000000001</v>
      </c>
      <c r="I13423" s="810">
        <v>1</v>
      </c>
    </row>
    <row r="13424" spans="1:9" x14ac:dyDescent="0.15">
      <c r="A13424" s="694" t="s">
        <v>15778</v>
      </c>
      <c r="B13424" s="96">
        <v>121214</v>
      </c>
      <c r="C13424" s="96">
        <v>12</v>
      </c>
      <c r="D13424" s="97">
        <v>57316938</v>
      </c>
      <c r="E13424" s="97">
        <v>57328189</v>
      </c>
      <c r="F13424" s="96" t="s">
        <v>2328</v>
      </c>
      <c r="G13424" s="96">
        <v>40</v>
      </c>
      <c r="H13424" s="96">
        <v>0.59531999999999996</v>
      </c>
      <c r="I13424" s="810">
        <v>1</v>
      </c>
    </row>
    <row r="13425" spans="1:9" x14ac:dyDescent="0.15">
      <c r="A13425" s="694" t="s">
        <v>15779</v>
      </c>
      <c r="B13425" s="96">
        <v>390433</v>
      </c>
      <c r="C13425" s="96">
        <v>14</v>
      </c>
      <c r="D13425" s="97">
        <v>20502003</v>
      </c>
      <c r="E13425" s="97">
        <v>20502917</v>
      </c>
      <c r="F13425" s="96" t="s">
        <v>2328</v>
      </c>
      <c r="G13425" s="96">
        <v>3</v>
      </c>
      <c r="H13425" s="96">
        <v>0.59543999999999997</v>
      </c>
      <c r="I13425" s="810">
        <v>1</v>
      </c>
    </row>
    <row r="13426" spans="1:9" x14ac:dyDescent="0.15">
      <c r="A13426" s="694" t="s">
        <v>15780</v>
      </c>
      <c r="B13426" s="96">
        <v>29093</v>
      </c>
      <c r="C13426" s="96">
        <v>5</v>
      </c>
      <c r="D13426" s="97">
        <v>154320633</v>
      </c>
      <c r="E13426" s="97">
        <v>154348971</v>
      </c>
      <c r="F13426" s="96" t="s">
        <v>2321</v>
      </c>
      <c r="G13426" s="96">
        <v>76</v>
      </c>
      <c r="H13426" s="96">
        <v>0.59548000000000001</v>
      </c>
      <c r="I13426" s="810">
        <v>1</v>
      </c>
    </row>
    <row r="13427" spans="1:9" x14ac:dyDescent="0.15">
      <c r="A13427" s="694" t="s">
        <v>15781</v>
      </c>
      <c r="B13427" s="96">
        <v>11063</v>
      </c>
      <c r="C13427" s="96">
        <v>5</v>
      </c>
      <c r="D13427" s="97">
        <v>157051804</v>
      </c>
      <c r="E13427" s="97">
        <v>157099138</v>
      </c>
      <c r="F13427" s="96" t="s">
        <v>2328</v>
      </c>
      <c r="G13427" s="96">
        <v>154</v>
      </c>
      <c r="H13427" s="96">
        <v>0.59560999999999997</v>
      </c>
      <c r="I13427" s="810">
        <v>1</v>
      </c>
    </row>
    <row r="13428" spans="1:9" x14ac:dyDescent="0.15">
      <c r="A13428" s="694" t="s">
        <v>15782</v>
      </c>
      <c r="B13428" s="96">
        <v>51286</v>
      </c>
      <c r="C13428" s="96">
        <v>11</v>
      </c>
      <c r="D13428" s="97">
        <v>787110</v>
      </c>
      <c r="E13428" s="97">
        <v>790126</v>
      </c>
      <c r="F13428" s="96" t="s">
        <v>2328</v>
      </c>
      <c r="G13428" s="96">
        <v>8</v>
      </c>
      <c r="H13428" s="96">
        <v>0.59565000000000001</v>
      </c>
      <c r="I13428" s="810">
        <v>1</v>
      </c>
    </row>
    <row r="13429" spans="1:9" x14ac:dyDescent="0.15">
      <c r="A13429" s="694" t="s">
        <v>15783</v>
      </c>
      <c r="B13429" s="96">
        <v>28990</v>
      </c>
      <c r="C13429" s="96">
        <v>3</v>
      </c>
      <c r="D13429" s="97">
        <v>130732721</v>
      </c>
      <c r="E13429" s="97">
        <v>130745698</v>
      </c>
      <c r="F13429" s="96" t="s">
        <v>2328</v>
      </c>
      <c r="G13429" s="96">
        <v>28</v>
      </c>
      <c r="H13429" s="96">
        <v>0.59567999999999999</v>
      </c>
      <c r="I13429" s="810">
        <v>1</v>
      </c>
    </row>
    <row r="13430" spans="1:9" x14ac:dyDescent="0.15">
      <c r="A13430" s="694" t="s">
        <v>15784</v>
      </c>
      <c r="B13430" s="96">
        <v>54554</v>
      </c>
      <c r="C13430" s="96">
        <v>3</v>
      </c>
      <c r="D13430" s="97">
        <v>122130700</v>
      </c>
      <c r="E13430" s="97">
        <v>122134882</v>
      </c>
      <c r="F13430" s="96" t="s">
        <v>2328</v>
      </c>
      <c r="G13430" s="96">
        <v>7</v>
      </c>
      <c r="H13430" s="96">
        <v>0.59567999999999999</v>
      </c>
      <c r="I13430" s="810">
        <v>1</v>
      </c>
    </row>
    <row r="13431" spans="1:9" x14ac:dyDescent="0.15">
      <c r="A13431" s="694" t="s">
        <v>15785</v>
      </c>
      <c r="B13431" s="96">
        <v>780776</v>
      </c>
      <c r="C13431" s="96">
        <v>16</v>
      </c>
      <c r="D13431" s="97">
        <v>10855221</v>
      </c>
      <c r="E13431" s="97">
        <v>10912651</v>
      </c>
      <c r="F13431" s="96" t="s">
        <v>2328</v>
      </c>
      <c r="G13431" s="96">
        <v>86</v>
      </c>
      <c r="H13431" s="96">
        <v>0.59570999999999996</v>
      </c>
      <c r="I13431" s="810">
        <v>1</v>
      </c>
    </row>
    <row r="13432" spans="1:9" x14ac:dyDescent="0.15">
      <c r="A13432" s="694" t="s">
        <v>15786</v>
      </c>
      <c r="B13432" s="96">
        <v>219287</v>
      </c>
      <c r="C13432" s="96">
        <v>13</v>
      </c>
      <c r="D13432" s="97">
        <v>25735817</v>
      </c>
      <c r="E13432" s="97">
        <v>25746426</v>
      </c>
      <c r="F13432" s="96" t="s">
        <v>2328</v>
      </c>
      <c r="G13432" s="96">
        <v>17</v>
      </c>
      <c r="H13432" s="96">
        <v>0.59577000000000002</v>
      </c>
      <c r="I13432" s="810">
        <v>1</v>
      </c>
    </row>
    <row r="13433" spans="1:9" x14ac:dyDescent="0.15">
      <c r="A13433" s="694" t="s">
        <v>15787</v>
      </c>
      <c r="B13433" s="96">
        <v>107</v>
      </c>
      <c r="C13433" s="96">
        <v>7</v>
      </c>
      <c r="D13433" s="97">
        <v>45614125</v>
      </c>
      <c r="E13433" s="97">
        <v>45762715</v>
      </c>
      <c r="F13433" s="96" t="s">
        <v>2321</v>
      </c>
      <c r="G13433" s="96">
        <v>513</v>
      </c>
      <c r="H13433" s="96">
        <v>0.59592999999999996</v>
      </c>
      <c r="I13433" s="810">
        <v>1</v>
      </c>
    </row>
    <row r="13434" spans="1:9" x14ac:dyDescent="0.15">
      <c r="A13434" s="694" t="s">
        <v>15788</v>
      </c>
      <c r="B13434" s="96">
        <v>11100</v>
      </c>
      <c r="C13434" s="96">
        <v>19</v>
      </c>
      <c r="D13434" s="97">
        <v>41768391</v>
      </c>
      <c r="E13434" s="97">
        <v>41813811</v>
      </c>
      <c r="F13434" s="96" t="s">
        <v>2321</v>
      </c>
      <c r="G13434" s="96">
        <v>87</v>
      </c>
      <c r="H13434" s="96">
        <v>0.59599000000000002</v>
      </c>
      <c r="I13434" s="810">
        <v>1</v>
      </c>
    </row>
    <row r="13435" spans="1:9" x14ac:dyDescent="0.15">
      <c r="A13435" s="694" t="s">
        <v>15789</v>
      </c>
      <c r="B13435" s="96">
        <v>56938</v>
      </c>
      <c r="C13435" s="96">
        <v>12</v>
      </c>
      <c r="D13435" s="97">
        <v>27485787</v>
      </c>
      <c r="E13435" s="97">
        <v>27578746</v>
      </c>
      <c r="F13435" s="96" t="s">
        <v>2321</v>
      </c>
      <c r="G13435" s="96">
        <v>323</v>
      </c>
      <c r="H13435" s="96">
        <v>0.59599999999999997</v>
      </c>
      <c r="I13435" s="810">
        <v>1</v>
      </c>
    </row>
    <row r="13436" spans="1:9" x14ac:dyDescent="0.15">
      <c r="A13436" s="694" t="s">
        <v>15790</v>
      </c>
      <c r="B13436" s="96">
        <v>5320</v>
      </c>
      <c r="C13436" s="96">
        <v>1</v>
      </c>
      <c r="D13436" s="97">
        <v>20301924</v>
      </c>
      <c r="E13436" s="97">
        <v>20306932</v>
      </c>
      <c r="F13436" s="96" t="s">
        <v>2328</v>
      </c>
      <c r="G13436" s="96">
        <v>19</v>
      </c>
      <c r="H13436" s="96">
        <v>0.59601000000000004</v>
      </c>
      <c r="I13436" s="810">
        <v>1</v>
      </c>
    </row>
    <row r="13437" spans="1:9" x14ac:dyDescent="0.15">
      <c r="A13437" s="694" t="s">
        <v>15791</v>
      </c>
      <c r="B13437" s="96">
        <v>9</v>
      </c>
      <c r="C13437" s="96">
        <v>8</v>
      </c>
      <c r="D13437" s="97">
        <v>18027971</v>
      </c>
      <c r="E13437" s="97">
        <v>18081198</v>
      </c>
      <c r="F13437" s="96" t="s">
        <v>2321</v>
      </c>
      <c r="G13437" s="96">
        <v>337</v>
      </c>
      <c r="H13437" s="96">
        <v>0.59614999999999996</v>
      </c>
      <c r="I13437" s="810">
        <v>1</v>
      </c>
    </row>
    <row r="13438" spans="1:9" x14ac:dyDescent="0.15">
      <c r="A13438" s="694" t="s">
        <v>15792</v>
      </c>
      <c r="B13438" s="96">
        <v>84792</v>
      </c>
      <c r="C13438" s="96">
        <v>7</v>
      </c>
      <c r="D13438" s="97">
        <v>6369040</v>
      </c>
      <c r="E13438" s="97">
        <v>6388590</v>
      </c>
      <c r="F13438" s="96" t="s">
        <v>2328</v>
      </c>
      <c r="G13438" s="96">
        <v>90</v>
      </c>
      <c r="H13438" s="96">
        <v>0.59616000000000002</v>
      </c>
      <c r="I13438" s="810">
        <v>1</v>
      </c>
    </row>
    <row r="13439" spans="1:9" x14ac:dyDescent="0.15">
      <c r="A13439" s="694" t="s">
        <v>15793</v>
      </c>
      <c r="B13439" s="96">
        <v>53981</v>
      </c>
      <c r="C13439" s="96">
        <v>14</v>
      </c>
      <c r="D13439" s="97">
        <v>92588298</v>
      </c>
      <c r="E13439" s="97">
        <v>92630543</v>
      </c>
      <c r="F13439" s="96" t="s">
        <v>2321</v>
      </c>
      <c r="G13439" s="96">
        <v>141</v>
      </c>
      <c r="H13439" s="96">
        <v>0.59619</v>
      </c>
      <c r="I13439" s="810">
        <v>1</v>
      </c>
    </row>
    <row r="13440" spans="1:9" x14ac:dyDescent="0.15">
      <c r="A13440" s="694" t="s">
        <v>15794</v>
      </c>
      <c r="B13440" s="96">
        <v>83659</v>
      </c>
      <c r="C13440" s="96">
        <v>17</v>
      </c>
      <c r="D13440" s="97">
        <v>6703300</v>
      </c>
      <c r="E13440" s="97">
        <v>6735077</v>
      </c>
      <c r="F13440" s="96" t="s">
        <v>2328</v>
      </c>
      <c r="G13440" s="96">
        <v>141</v>
      </c>
      <c r="H13440" s="96">
        <v>0.59619</v>
      </c>
      <c r="I13440" s="810">
        <v>1</v>
      </c>
    </row>
    <row r="13441" spans="1:9" x14ac:dyDescent="0.15">
      <c r="A13441" s="694" t="s">
        <v>15795</v>
      </c>
      <c r="B13441" s="96">
        <v>152877</v>
      </c>
      <c r="C13441" s="96">
        <v>4</v>
      </c>
      <c r="D13441" s="97">
        <v>1641608</v>
      </c>
      <c r="E13441" s="97">
        <v>1685988</v>
      </c>
      <c r="F13441" s="96" t="s">
        <v>2328</v>
      </c>
      <c r="G13441" s="96">
        <v>178</v>
      </c>
      <c r="H13441" s="96">
        <v>0.59641999999999995</v>
      </c>
      <c r="I13441" s="810">
        <v>1</v>
      </c>
    </row>
    <row r="13442" spans="1:9" x14ac:dyDescent="0.15">
      <c r="A13442" s="694" t="s">
        <v>15796</v>
      </c>
      <c r="B13442" s="96">
        <v>10273</v>
      </c>
      <c r="C13442" s="96">
        <v>16</v>
      </c>
      <c r="D13442" s="97">
        <v>730115</v>
      </c>
      <c r="E13442" s="97">
        <v>732768</v>
      </c>
      <c r="F13442" s="96" t="s">
        <v>2321</v>
      </c>
      <c r="G13442" s="96">
        <v>6</v>
      </c>
      <c r="H13442" s="96">
        <v>0.59662000000000004</v>
      </c>
      <c r="I13442" s="810">
        <v>1</v>
      </c>
    </row>
    <row r="13443" spans="1:9" x14ac:dyDescent="0.15">
      <c r="A13443" s="694" t="s">
        <v>15797</v>
      </c>
      <c r="B13443" s="96">
        <v>51621</v>
      </c>
      <c r="C13443" s="96">
        <v>15</v>
      </c>
      <c r="D13443" s="97">
        <v>31619083</v>
      </c>
      <c r="E13443" s="97">
        <v>31670102</v>
      </c>
      <c r="F13443" s="96" t="s">
        <v>2321</v>
      </c>
      <c r="G13443" s="96">
        <v>140</v>
      </c>
      <c r="H13443" s="96">
        <v>0.59662000000000004</v>
      </c>
      <c r="I13443" s="810">
        <v>1</v>
      </c>
    </row>
    <row r="13444" spans="1:9" x14ac:dyDescent="0.15">
      <c r="A13444" s="694" t="s">
        <v>15798</v>
      </c>
      <c r="B13444" s="96">
        <v>55677</v>
      </c>
      <c r="C13444" s="96">
        <v>2</v>
      </c>
      <c r="D13444" s="97">
        <v>128238383</v>
      </c>
      <c r="E13444" s="97">
        <v>128284462</v>
      </c>
      <c r="F13444" s="96" t="s">
        <v>2328</v>
      </c>
      <c r="G13444" s="96">
        <v>130</v>
      </c>
      <c r="H13444" s="96">
        <v>0.59687000000000001</v>
      </c>
      <c r="I13444" s="810">
        <v>1</v>
      </c>
    </row>
    <row r="13445" spans="1:9" x14ac:dyDescent="0.15">
      <c r="A13445" s="694" t="s">
        <v>15799</v>
      </c>
      <c r="B13445" s="96">
        <v>79001</v>
      </c>
      <c r="C13445" s="96">
        <v>16</v>
      </c>
      <c r="D13445" s="97">
        <v>31102175</v>
      </c>
      <c r="E13445" s="97">
        <v>31106699</v>
      </c>
      <c r="F13445" s="96" t="s">
        <v>2328</v>
      </c>
      <c r="G13445" s="96">
        <v>8</v>
      </c>
      <c r="H13445" s="96">
        <v>0.59694999999999998</v>
      </c>
      <c r="I13445" s="810">
        <v>1</v>
      </c>
    </row>
    <row r="13446" spans="1:9" x14ac:dyDescent="0.15">
      <c r="A13446" s="694" t="s">
        <v>15800</v>
      </c>
      <c r="B13446" s="96">
        <v>27037</v>
      </c>
      <c r="C13446" s="96">
        <v>22</v>
      </c>
      <c r="D13446" s="97">
        <v>20099389</v>
      </c>
      <c r="E13446" s="97">
        <v>20104818</v>
      </c>
      <c r="F13446" s="96" t="s">
        <v>2328</v>
      </c>
      <c r="G13446" s="96">
        <v>21</v>
      </c>
      <c r="H13446" s="96">
        <v>0.59702999999999995</v>
      </c>
      <c r="I13446" s="810">
        <v>1</v>
      </c>
    </row>
    <row r="13447" spans="1:9" x14ac:dyDescent="0.15">
      <c r="A13447" s="694" t="s">
        <v>15801</v>
      </c>
      <c r="B13447" s="96">
        <v>23105</v>
      </c>
      <c r="C13447" s="96">
        <v>5</v>
      </c>
      <c r="D13447" s="97">
        <v>132532152</v>
      </c>
      <c r="E13447" s="97">
        <v>132948223</v>
      </c>
      <c r="F13447" s="96" t="s">
        <v>2328</v>
      </c>
      <c r="G13447" s="96">
        <v>1432</v>
      </c>
      <c r="H13447" s="96">
        <v>0.59704000000000002</v>
      </c>
      <c r="I13447" s="810">
        <v>1</v>
      </c>
    </row>
    <row r="13448" spans="1:9" x14ac:dyDescent="0.15">
      <c r="A13448" s="694" t="s">
        <v>15802</v>
      </c>
      <c r="B13448" s="96">
        <v>100506248</v>
      </c>
      <c r="C13448" s="96">
        <v>12</v>
      </c>
      <c r="D13448" s="97">
        <v>12263949</v>
      </c>
      <c r="E13448" s="97">
        <v>12265090</v>
      </c>
      <c r="F13448" s="96" t="s">
        <v>2321</v>
      </c>
      <c r="G13448" s="96">
        <v>1</v>
      </c>
      <c r="H13448" s="96">
        <v>0.59719999999999995</v>
      </c>
      <c r="I13448" s="810">
        <v>1</v>
      </c>
    </row>
    <row r="13449" spans="1:9" x14ac:dyDescent="0.15">
      <c r="A13449" s="694" t="s">
        <v>15803</v>
      </c>
      <c r="B13449" s="96">
        <v>728279</v>
      </c>
      <c r="C13449" s="96">
        <v>17</v>
      </c>
      <c r="D13449" s="97">
        <v>39210750</v>
      </c>
      <c r="E13449" s="97">
        <v>39211463</v>
      </c>
      <c r="F13449" s="96" t="s">
        <v>2328</v>
      </c>
      <c r="G13449" s="96">
        <v>2</v>
      </c>
      <c r="H13449" s="96">
        <v>0.59719999999999995</v>
      </c>
      <c r="I13449" s="810">
        <v>1</v>
      </c>
    </row>
    <row r="13450" spans="1:9" x14ac:dyDescent="0.15">
      <c r="A13450" s="694" t="s">
        <v>15804</v>
      </c>
      <c r="B13450" s="96">
        <v>8541</v>
      </c>
      <c r="C13450" s="96">
        <v>19</v>
      </c>
      <c r="D13450" s="97">
        <v>49622646</v>
      </c>
      <c r="E13450" s="97">
        <v>49654287</v>
      </c>
      <c r="F13450" s="96" t="s">
        <v>2321</v>
      </c>
      <c r="G13450" s="96">
        <v>116</v>
      </c>
      <c r="H13450" s="96">
        <v>0.59733999999999998</v>
      </c>
      <c r="I13450" s="810">
        <v>1</v>
      </c>
    </row>
    <row r="13451" spans="1:9" x14ac:dyDescent="0.15">
      <c r="A13451" s="694" t="s">
        <v>15805</v>
      </c>
      <c r="B13451" s="96">
        <v>84904</v>
      </c>
      <c r="C13451" s="96">
        <v>9</v>
      </c>
      <c r="D13451" s="97">
        <v>35658872</v>
      </c>
      <c r="E13451" s="97">
        <v>35675863</v>
      </c>
      <c r="F13451" s="96" t="s">
        <v>2328</v>
      </c>
      <c r="G13451" s="96">
        <v>59</v>
      </c>
      <c r="H13451" s="96">
        <v>0.59736</v>
      </c>
      <c r="I13451" s="810">
        <v>1</v>
      </c>
    </row>
    <row r="13452" spans="1:9" x14ac:dyDescent="0.15">
      <c r="A13452" s="694" t="s">
        <v>15806</v>
      </c>
      <c r="B13452" s="96">
        <v>4357</v>
      </c>
      <c r="C13452" s="96">
        <v>22</v>
      </c>
      <c r="D13452" s="97">
        <v>37415683</v>
      </c>
      <c r="E13452" s="97">
        <v>37425863</v>
      </c>
      <c r="F13452" s="96" t="s">
        <v>2321</v>
      </c>
      <c r="G13452" s="96">
        <v>37</v>
      </c>
      <c r="H13452" s="96">
        <v>0.59740000000000004</v>
      </c>
      <c r="I13452" s="810">
        <v>1</v>
      </c>
    </row>
    <row r="13453" spans="1:9" x14ac:dyDescent="0.15">
      <c r="A13453" s="694" t="s">
        <v>15807</v>
      </c>
      <c r="B13453" s="96">
        <v>4158</v>
      </c>
      <c r="C13453" s="96">
        <v>18</v>
      </c>
      <c r="D13453" s="97">
        <v>13882043</v>
      </c>
      <c r="E13453" s="97">
        <v>13915535</v>
      </c>
      <c r="F13453" s="96" t="s">
        <v>2328</v>
      </c>
      <c r="G13453" s="96">
        <v>152</v>
      </c>
      <c r="H13453" s="96">
        <v>0.59748999999999997</v>
      </c>
      <c r="I13453" s="810">
        <v>1</v>
      </c>
    </row>
    <row r="13454" spans="1:9" x14ac:dyDescent="0.15">
      <c r="A13454" s="694" t="s">
        <v>15808</v>
      </c>
      <c r="B13454" s="96">
        <v>286676</v>
      </c>
      <c r="C13454" s="96">
        <v>3</v>
      </c>
      <c r="D13454" s="97">
        <v>121706170</v>
      </c>
      <c r="E13454" s="97">
        <v>121741127</v>
      </c>
      <c r="F13454" s="96" t="s">
        <v>2328</v>
      </c>
      <c r="G13454" s="96">
        <v>96</v>
      </c>
      <c r="H13454" s="96">
        <v>0.59750000000000003</v>
      </c>
      <c r="I13454" s="810">
        <v>1</v>
      </c>
    </row>
    <row r="13455" spans="1:9" x14ac:dyDescent="0.15">
      <c r="A13455" s="694" t="s">
        <v>15809</v>
      </c>
      <c r="B13455" s="96">
        <v>256227</v>
      </c>
      <c r="C13455" s="96">
        <v>7</v>
      </c>
      <c r="D13455" s="97">
        <v>22459063</v>
      </c>
      <c r="E13455" s="97">
        <v>22539901</v>
      </c>
      <c r="F13455" s="96" t="s">
        <v>2328</v>
      </c>
      <c r="G13455" s="96">
        <v>413</v>
      </c>
      <c r="H13455" s="96">
        <v>0.59755000000000003</v>
      </c>
      <c r="I13455" s="810">
        <v>1</v>
      </c>
    </row>
    <row r="13456" spans="1:9" x14ac:dyDescent="0.15">
      <c r="A13456" s="694" t="s">
        <v>15810</v>
      </c>
      <c r="B13456" s="96">
        <v>84909</v>
      </c>
      <c r="C13456" s="96">
        <v>9</v>
      </c>
      <c r="D13456" s="97">
        <v>97488886</v>
      </c>
      <c r="E13456" s="97">
        <v>97849500</v>
      </c>
      <c r="F13456" s="96" t="s">
        <v>2321</v>
      </c>
      <c r="G13456" s="96">
        <v>1151</v>
      </c>
      <c r="H13456" s="96">
        <v>0.59757000000000005</v>
      </c>
      <c r="I13456" s="810">
        <v>1</v>
      </c>
    </row>
    <row r="13457" spans="1:9" x14ac:dyDescent="0.15">
      <c r="A13457" s="694" t="s">
        <v>15811</v>
      </c>
      <c r="B13457" s="96">
        <v>4682</v>
      </c>
      <c r="C13457" s="96">
        <v>16</v>
      </c>
      <c r="D13457" s="97">
        <v>10837643</v>
      </c>
      <c r="E13457" s="97">
        <v>10863208</v>
      </c>
      <c r="F13457" s="96" t="s">
        <v>2321</v>
      </c>
      <c r="G13457" s="96">
        <v>75</v>
      </c>
      <c r="H13457" s="96">
        <v>0.59760999999999997</v>
      </c>
      <c r="I13457" s="810">
        <v>1</v>
      </c>
    </row>
    <row r="13458" spans="1:9" x14ac:dyDescent="0.15">
      <c r="A13458" s="694" t="s">
        <v>15812</v>
      </c>
      <c r="B13458" s="96">
        <v>493753</v>
      </c>
      <c r="C13458" s="96">
        <v>2</v>
      </c>
      <c r="D13458" s="97">
        <v>99215786</v>
      </c>
      <c r="E13458" s="97">
        <v>99224981</v>
      </c>
      <c r="F13458" s="96" t="s">
        <v>2328</v>
      </c>
      <c r="G13458" s="96">
        <v>26</v>
      </c>
      <c r="H13458" s="96">
        <v>0.59772000000000003</v>
      </c>
      <c r="I13458" s="810">
        <v>1</v>
      </c>
    </row>
    <row r="13459" spans="1:9" x14ac:dyDescent="0.15">
      <c r="A13459" s="694" t="s">
        <v>15813</v>
      </c>
      <c r="B13459" s="96">
        <v>123811</v>
      </c>
      <c r="C13459" s="96">
        <v>16</v>
      </c>
      <c r="D13459" s="97">
        <v>15959576</v>
      </c>
      <c r="E13459" s="97">
        <v>15982510</v>
      </c>
      <c r="F13459" s="96" t="s">
        <v>2328</v>
      </c>
      <c r="G13459" s="96">
        <v>192</v>
      </c>
      <c r="H13459" s="96">
        <v>0.59774000000000005</v>
      </c>
      <c r="I13459" s="810">
        <v>1</v>
      </c>
    </row>
    <row r="13460" spans="1:9" x14ac:dyDescent="0.15">
      <c r="A13460" s="694" t="s">
        <v>15814</v>
      </c>
      <c r="B13460" s="96">
        <v>5297</v>
      </c>
      <c r="C13460" s="96">
        <v>22</v>
      </c>
      <c r="D13460" s="97">
        <v>21061979</v>
      </c>
      <c r="E13460" s="97">
        <v>21213100</v>
      </c>
      <c r="F13460" s="96" t="s">
        <v>2328</v>
      </c>
      <c r="G13460" s="96">
        <v>483</v>
      </c>
      <c r="H13460" s="96">
        <v>0.59787000000000001</v>
      </c>
      <c r="I13460" s="810">
        <v>1</v>
      </c>
    </row>
    <row r="13461" spans="1:9" x14ac:dyDescent="0.15">
      <c r="A13461" s="694" t="s">
        <v>15815</v>
      </c>
      <c r="B13461" s="96">
        <v>341276</v>
      </c>
      <c r="C13461" s="96">
        <v>11</v>
      </c>
      <c r="D13461" s="97">
        <v>6890986</v>
      </c>
      <c r="E13461" s="97">
        <v>6891897</v>
      </c>
      <c r="F13461" s="96" t="s">
        <v>2321</v>
      </c>
      <c r="G13461" s="96">
        <v>6</v>
      </c>
      <c r="H13461" s="96">
        <v>0.59794999999999998</v>
      </c>
      <c r="I13461" s="810">
        <v>1</v>
      </c>
    </row>
    <row r="13462" spans="1:9" x14ac:dyDescent="0.15">
      <c r="A13462" s="694" t="s">
        <v>15816</v>
      </c>
      <c r="B13462" s="96">
        <v>3945</v>
      </c>
      <c r="C13462" s="96">
        <v>12</v>
      </c>
      <c r="D13462" s="97">
        <v>21788275</v>
      </c>
      <c r="E13462" s="97">
        <v>21810789</v>
      </c>
      <c r="F13462" s="96" t="s">
        <v>2328</v>
      </c>
      <c r="G13462" s="96">
        <v>88</v>
      </c>
      <c r="H13462" s="96">
        <v>0.59806999999999999</v>
      </c>
      <c r="I13462" s="810">
        <v>1</v>
      </c>
    </row>
    <row r="13463" spans="1:9" x14ac:dyDescent="0.15">
      <c r="A13463" s="694" t="s">
        <v>15817</v>
      </c>
      <c r="B13463" s="96">
        <v>9354</v>
      </c>
      <c r="C13463" s="96">
        <v>11</v>
      </c>
      <c r="D13463" s="97">
        <v>118230296</v>
      </c>
      <c r="E13463" s="97">
        <v>118269926</v>
      </c>
      <c r="F13463" s="96" t="s">
        <v>2321</v>
      </c>
      <c r="G13463" s="96">
        <v>75</v>
      </c>
      <c r="H13463" s="96">
        <v>0.59816000000000003</v>
      </c>
      <c r="I13463" s="810">
        <v>1</v>
      </c>
    </row>
    <row r="13464" spans="1:9" x14ac:dyDescent="0.15">
      <c r="A13464" s="694" t="s">
        <v>15818</v>
      </c>
      <c r="B13464" s="96">
        <v>64689</v>
      </c>
      <c r="C13464" s="96">
        <v>3</v>
      </c>
      <c r="D13464" s="97">
        <v>39138090</v>
      </c>
      <c r="E13464" s="97">
        <v>39149854</v>
      </c>
      <c r="F13464" s="96" t="s">
        <v>2328</v>
      </c>
      <c r="G13464" s="96">
        <v>46</v>
      </c>
      <c r="H13464" s="96">
        <v>0.59828000000000003</v>
      </c>
      <c r="I13464" s="810">
        <v>1</v>
      </c>
    </row>
    <row r="13465" spans="1:9" x14ac:dyDescent="0.15">
      <c r="A13465" s="694" t="s">
        <v>15819</v>
      </c>
      <c r="B13465" s="96">
        <v>55437</v>
      </c>
      <c r="C13465" s="96">
        <v>2</v>
      </c>
      <c r="D13465" s="97">
        <v>202316392</v>
      </c>
      <c r="E13465" s="97">
        <v>202359501</v>
      </c>
      <c r="F13465" s="96" t="s">
        <v>2321</v>
      </c>
      <c r="G13465" s="96">
        <v>75</v>
      </c>
      <c r="H13465" s="96">
        <v>0.59833999999999998</v>
      </c>
      <c r="I13465" s="810">
        <v>1</v>
      </c>
    </row>
    <row r="13466" spans="1:9" x14ac:dyDescent="0.15">
      <c r="A13466" s="694" t="s">
        <v>15820</v>
      </c>
      <c r="B13466" s="96">
        <v>400566</v>
      </c>
      <c r="C13466" s="96">
        <v>17</v>
      </c>
      <c r="D13466" s="97">
        <v>260118</v>
      </c>
      <c r="E13466" s="97">
        <v>264457</v>
      </c>
      <c r="F13466" s="96" t="s">
        <v>2321</v>
      </c>
      <c r="G13466" s="96">
        <v>15</v>
      </c>
      <c r="H13466" s="96">
        <v>0.59838999999999998</v>
      </c>
      <c r="I13466" s="810">
        <v>1</v>
      </c>
    </row>
    <row r="13467" spans="1:9" x14ac:dyDescent="0.15">
      <c r="A13467" s="694" t="s">
        <v>15821</v>
      </c>
      <c r="B13467" s="96">
        <v>5209</v>
      </c>
      <c r="C13467" s="96">
        <v>10</v>
      </c>
      <c r="D13467" s="97">
        <v>6186843</v>
      </c>
      <c r="E13467" s="97">
        <v>6277508</v>
      </c>
      <c r="F13467" s="96" t="s">
        <v>2321</v>
      </c>
      <c r="G13467" s="96">
        <v>397</v>
      </c>
      <c r="H13467" s="96">
        <v>0.59855000000000003</v>
      </c>
      <c r="I13467" s="810">
        <v>1</v>
      </c>
    </row>
    <row r="13468" spans="1:9" x14ac:dyDescent="0.15">
      <c r="A13468" s="694" t="s">
        <v>15822</v>
      </c>
      <c r="B13468" s="96">
        <v>54108</v>
      </c>
      <c r="C13468" s="96">
        <v>8</v>
      </c>
      <c r="D13468" s="97">
        <v>141521397</v>
      </c>
      <c r="E13468" s="97">
        <v>141527252</v>
      </c>
      <c r="F13468" s="96" t="s">
        <v>2321</v>
      </c>
      <c r="G13468" s="96">
        <v>9</v>
      </c>
      <c r="H13468" s="96">
        <v>0.59855000000000003</v>
      </c>
      <c r="I13468" s="810">
        <v>1</v>
      </c>
    </row>
    <row r="13469" spans="1:9" x14ac:dyDescent="0.15">
      <c r="A13469" s="694" t="s">
        <v>15823</v>
      </c>
      <c r="B13469" s="96">
        <v>7693</v>
      </c>
      <c r="C13469" s="96">
        <v>19</v>
      </c>
      <c r="D13469" s="97">
        <v>58125830</v>
      </c>
      <c r="E13469" s="97">
        <v>58133636</v>
      </c>
      <c r="F13469" s="96" t="s">
        <v>2321</v>
      </c>
      <c r="G13469" s="96">
        <v>24</v>
      </c>
      <c r="H13469" s="96">
        <v>0.59869000000000006</v>
      </c>
      <c r="I13469" s="810">
        <v>1</v>
      </c>
    </row>
    <row r="13470" spans="1:9" x14ac:dyDescent="0.15">
      <c r="A13470" s="694" t="s">
        <v>15824</v>
      </c>
      <c r="B13470" s="96">
        <v>2815</v>
      </c>
      <c r="C13470" s="96">
        <v>3</v>
      </c>
      <c r="D13470" s="97">
        <v>128775459</v>
      </c>
      <c r="E13470" s="97">
        <v>128781254</v>
      </c>
      <c r="F13470" s="96" t="s">
        <v>2321</v>
      </c>
      <c r="G13470" s="96">
        <v>9</v>
      </c>
      <c r="H13470" s="96">
        <v>0.59870000000000001</v>
      </c>
      <c r="I13470" s="810">
        <v>1</v>
      </c>
    </row>
    <row r="13471" spans="1:9" x14ac:dyDescent="0.15">
      <c r="A13471" s="694" t="s">
        <v>15825</v>
      </c>
      <c r="B13471" s="96">
        <v>128025</v>
      </c>
      <c r="C13471" s="96">
        <v>1</v>
      </c>
      <c r="D13471" s="97">
        <v>241815580</v>
      </c>
      <c r="E13471" s="97">
        <v>241965435</v>
      </c>
      <c r="F13471" s="96" t="s">
        <v>2321</v>
      </c>
      <c r="G13471" s="96">
        <v>516</v>
      </c>
      <c r="H13471" s="96">
        <v>0.59872000000000003</v>
      </c>
      <c r="I13471" s="810">
        <v>1</v>
      </c>
    </row>
    <row r="13472" spans="1:9" x14ac:dyDescent="0.15">
      <c r="A13472" s="694" t="s">
        <v>15826</v>
      </c>
      <c r="B13472" s="96">
        <v>9741</v>
      </c>
      <c r="C13472" s="96">
        <v>2</v>
      </c>
      <c r="D13472" s="97">
        <v>20232411</v>
      </c>
      <c r="E13472" s="97">
        <v>20251789</v>
      </c>
      <c r="F13472" s="96" t="s">
        <v>2328</v>
      </c>
      <c r="G13472" s="96">
        <v>56</v>
      </c>
      <c r="H13472" s="96">
        <v>0.59874000000000005</v>
      </c>
      <c r="I13472" s="810">
        <v>1</v>
      </c>
    </row>
    <row r="13473" spans="1:9" x14ac:dyDescent="0.15">
      <c r="A13473" s="694" t="s">
        <v>15827</v>
      </c>
      <c r="B13473" s="96">
        <v>9897</v>
      </c>
      <c r="C13473" s="96">
        <v>8</v>
      </c>
      <c r="D13473" s="97">
        <v>126036502</v>
      </c>
      <c r="E13473" s="97">
        <v>126104061</v>
      </c>
      <c r="F13473" s="96" t="s">
        <v>2328</v>
      </c>
      <c r="G13473" s="96">
        <v>328</v>
      </c>
      <c r="H13473" s="96">
        <v>0.59875999999999996</v>
      </c>
      <c r="I13473" s="810">
        <v>1</v>
      </c>
    </row>
    <row r="13474" spans="1:9" x14ac:dyDescent="0.15">
      <c r="A13474" s="694" t="s">
        <v>15828</v>
      </c>
      <c r="B13474" s="96">
        <v>100507290</v>
      </c>
      <c r="C13474" s="96">
        <v>19</v>
      </c>
      <c r="D13474" s="97">
        <v>56114880</v>
      </c>
      <c r="E13474" s="97">
        <v>56129911</v>
      </c>
      <c r="F13474" s="96" t="s">
        <v>2321</v>
      </c>
      <c r="G13474" s="96">
        <v>32</v>
      </c>
      <c r="H13474" s="96">
        <v>0.59882000000000002</v>
      </c>
      <c r="I13474" s="810">
        <v>1</v>
      </c>
    </row>
    <row r="13475" spans="1:9" x14ac:dyDescent="0.15">
      <c r="A13475" s="694" t="s">
        <v>15829</v>
      </c>
      <c r="B13475" s="96">
        <v>9337</v>
      </c>
      <c r="C13475" s="96">
        <v>5</v>
      </c>
      <c r="D13475" s="97">
        <v>154237755</v>
      </c>
      <c r="E13475" s="97">
        <v>154256352</v>
      </c>
      <c r="F13475" s="96" t="s">
        <v>2321</v>
      </c>
      <c r="G13475" s="96">
        <v>32</v>
      </c>
      <c r="H13475" s="96">
        <v>0.59889000000000003</v>
      </c>
      <c r="I13475" s="810">
        <v>1</v>
      </c>
    </row>
    <row r="13476" spans="1:9" x14ac:dyDescent="0.15">
      <c r="A13476" s="694" t="s">
        <v>15830</v>
      </c>
      <c r="B13476" s="96">
        <v>126298</v>
      </c>
      <c r="C13476" s="96">
        <v>19</v>
      </c>
      <c r="D13476" s="97">
        <v>44088519</v>
      </c>
      <c r="E13476" s="97">
        <v>44100287</v>
      </c>
      <c r="F13476" s="96" t="s">
        <v>2328</v>
      </c>
      <c r="G13476" s="96">
        <v>24</v>
      </c>
      <c r="H13476" s="96">
        <v>0.59892000000000001</v>
      </c>
      <c r="I13476" s="810">
        <v>1</v>
      </c>
    </row>
    <row r="13477" spans="1:9" x14ac:dyDescent="0.15">
      <c r="A13477" s="694" t="s">
        <v>15831</v>
      </c>
      <c r="B13477" s="96">
        <v>9205</v>
      </c>
      <c r="C13477" s="96">
        <v>13</v>
      </c>
      <c r="D13477" s="97">
        <v>20397621</v>
      </c>
      <c r="E13477" s="97">
        <v>20437776</v>
      </c>
      <c r="F13477" s="96" t="s">
        <v>2328</v>
      </c>
      <c r="G13477" s="96">
        <v>145</v>
      </c>
      <c r="H13477" s="96">
        <v>0.59894000000000003</v>
      </c>
      <c r="I13477" s="810">
        <v>1</v>
      </c>
    </row>
    <row r="13478" spans="1:9" x14ac:dyDescent="0.15">
      <c r="A13478" s="694" t="s">
        <v>15832</v>
      </c>
      <c r="B13478" s="96">
        <v>6385</v>
      </c>
      <c r="C13478" s="96">
        <v>20</v>
      </c>
      <c r="D13478" s="97">
        <v>43953928</v>
      </c>
      <c r="E13478" s="97">
        <v>43977064</v>
      </c>
      <c r="F13478" s="96" t="s">
        <v>2328</v>
      </c>
      <c r="G13478" s="96">
        <v>82</v>
      </c>
      <c r="H13478" s="96">
        <v>0.59902999999999995</v>
      </c>
      <c r="I13478" s="810">
        <v>1</v>
      </c>
    </row>
    <row r="13479" spans="1:9" x14ac:dyDescent="0.15">
      <c r="A13479" s="694" t="s">
        <v>15833</v>
      </c>
      <c r="B13479" s="96">
        <v>23167</v>
      </c>
      <c r="C13479" s="96">
        <v>8</v>
      </c>
      <c r="D13479" s="97">
        <v>132916356</v>
      </c>
      <c r="E13479" s="97">
        <v>133025889</v>
      </c>
      <c r="F13479" s="96" t="s">
        <v>2321</v>
      </c>
      <c r="G13479" s="96">
        <v>437</v>
      </c>
      <c r="H13479" s="96">
        <v>0.59907999999999995</v>
      </c>
      <c r="I13479" s="810">
        <v>1</v>
      </c>
    </row>
    <row r="13480" spans="1:9" x14ac:dyDescent="0.15">
      <c r="A13480" s="694" t="s">
        <v>15834</v>
      </c>
      <c r="B13480" s="96">
        <v>284366</v>
      </c>
      <c r="C13480" s="96">
        <v>19</v>
      </c>
      <c r="D13480" s="97">
        <v>51505769</v>
      </c>
      <c r="E13480" s="97">
        <v>51512890</v>
      </c>
      <c r="F13480" s="96" t="s">
        <v>2328</v>
      </c>
      <c r="G13480" s="96">
        <v>14</v>
      </c>
      <c r="H13480" s="96">
        <v>0.59941</v>
      </c>
      <c r="I13480" s="810">
        <v>1</v>
      </c>
    </row>
    <row r="13481" spans="1:9" x14ac:dyDescent="0.15">
      <c r="A13481" s="694" t="s">
        <v>15835</v>
      </c>
      <c r="B13481" s="96">
        <v>790955</v>
      </c>
      <c r="C13481" s="96">
        <v>11</v>
      </c>
      <c r="D13481" s="97">
        <v>62439126</v>
      </c>
      <c r="E13481" s="97">
        <v>62441162</v>
      </c>
      <c r="F13481" s="96" t="s">
        <v>2321</v>
      </c>
      <c r="G13481" s="96">
        <v>4</v>
      </c>
      <c r="H13481" s="96">
        <v>0.59943000000000002</v>
      </c>
      <c r="I13481" s="810">
        <v>1</v>
      </c>
    </row>
    <row r="13482" spans="1:9" x14ac:dyDescent="0.15">
      <c r="A13482" s="694" t="s">
        <v>15836</v>
      </c>
      <c r="B13482" s="96">
        <v>220979</v>
      </c>
      <c r="C13482" s="96">
        <v>10</v>
      </c>
      <c r="D13482" s="97">
        <v>45493146</v>
      </c>
      <c r="E13482" s="97">
        <v>45496470</v>
      </c>
      <c r="F13482" s="96" t="s">
        <v>2328</v>
      </c>
      <c r="G13482" s="96">
        <v>4</v>
      </c>
      <c r="H13482" s="96">
        <v>0.59946999999999995</v>
      </c>
      <c r="I13482" s="810">
        <v>1</v>
      </c>
    </row>
    <row r="13483" spans="1:9" x14ac:dyDescent="0.15">
      <c r="A13483" s="694" t="s">
        <v>15837</v>
      </c>
      <c r="B13483" s="96">
        <v>54623</v>
      </c>
      <c r="C13483" s="96">
        <v>19</v>
      </c>
      <c r="D13483" s="97">
        <v>39876269</v>
      </c>
      <c r="E13483" s="97">
        <v>39881835</v>
      </c>
      <c r="F13483" s="96" t="s">
        <v>2328</v>
      </c>
      <c r="G13483" s="96">
        <v>12</v>
      </c>
      <c r="H13483" s="96">
        <v>0.59952000000000005</v>
      </c>
      <c r="I13483" s="810">
        <v>1</v>
      </c>
    </row>
    <row r="13484" spans="1:9" x14ac:dyDescent="0.15">
      <c r="A13484" s="694" t="s">
        <v>15838</v>
      </c>
      <c r="B13484" s="96">
        <v>55693</v>
      </c>
      <c r="C13484" s="96">
        <v>11</v>
      </c>
      <c r="D13484" s="97">
        <v>94706845</v>
      </c>
      <c r="E13484" s="97">
        <v>94732678</v>
      </c>
      <c r="F13484" s="96" t="s">
        <v>2321</v>
      </c>
      <c r="G13484" s="96">
        <v>68</v>
      </c>
      <c r="H13484" s="96">
        <v>0.59963</v>
      </c>
      <c r="I13484" s="810">
        <v>1</v>
      </c>
    </row>
    <row r="13485" spans="1:9" x14ac:dyDescent="0.15">
      <c r="A13485" s="694" t="s">
        <v>15839</v>
      </c>
      <c r="B13485" s="96">
        <v>27288</v>
      </c>
      <c r="C13485" s="96">
        <v>11</v>
      </c>
      <c r="D13485" s="97">
        <v>7110165</v>
      </c>
      <c r="E13485" s="97">
        <v>7112379</v>
      </c>
      <c r="F13485" s="96" t="s">
        <v>2321</v>
      </c>
      <c r="G13485" s="96">
        <v>7</v>
      </c>
      <c r="H13485" s="96">
        <v>0.59968999999999995</v>
      </c>
      <c r="I13485" s="810">
        <v>1</v>
      </c>
    </row>
    <row r="13486" spans="1:9" x14ac:dyDescent="0.15">
      <c r="A13486" s="694" t="s">
        <v>15840</v>
      </c>
      <c r="B13486" s="96">
        <v>57571</v>
      </c>
      <c r="C13486" s="96">
        <v>11</v>
      </c>
      <c r="D13486" s="97">
        <v>67183149</v>
      </c>
      <c r="E13486" s="97">
        <v>67193078</v>
      </c>
      <c r="F13486" s="96" t="s">
        <v>2321</v>
      </c>
      <c r="G13486" s="96">
        <v>24</v>
      </c>
      <c r="H13486" s="96">
        <v>0.59982999999999997</v>
      </c>
      <c r="I13486" s="810">
        <v>1</v>
      </c>
    </row>
    <row r="13487" spans="1:9" x14ac:dyDescent="0.15">
      <c r="A13487" s="694" t="s">
        <v>15841</v>
      </c>
      <c r="B13487" s="96">
        <v>1810</v>
      </c>
      <c r="C13487" s="96">
        <v>1</v>
      </c>
      <c r="D13487" s="97">
        <v>93811478</v>
      </c>
      <c r="E13487" s="97">
        <v>93828149</v>
      </c>
      <c r="F13487" s="96" t="s">
        <v>2321</v>
      </c>
      <c r="G13487" s="96">
        <v>42</v>
      </c>
      <c r="H13487" s="96">
        <v>0.59984000000000004</v>
      </c>
      <c r="I13487" s="810">
        <v>1</v>
      </c>
    </row>
    <row r="13488" spans="1:9" x14ac:dyDescent="0.15">
      <c r="A13488" s="694" t="s">
        <v>15842</v>
      </c>
      <c r="B13488" s="96">
        <v>101060022</v>
      </c>
      <c r="C13488" s="96">
        <v>1</v>
      </c>
      <c r="D13488" s="97">
        <v>228156662</v>
      </c>
      <c r="E13488" s="97">
        <v>228159059</v>
      </c>
      <c r="F13488" s="96" t="s">
        <v>2321</v>
      </c>
      <c r="G13488" s="96">
        <v>6</v>
      </c>
      <c r="H13488" s="96">
        <v>0.59994000000000003</v>
      </c>
      <c r="I13488" s="810">
        <v>1</v>
      </c>
    </row>
    <row r="13489" spans="1:9" x14ac:dyDescent="0.15">
      <c r="A13489" s="694" t="s">
        <v>15843</v>
      </c>
      <c r="B13489" s="96">
        <v>57161</v>
      </c>
      <c r="C13489" s="96">
        <v>14</v>
      </c>
      <c r="D13489" s="97">
        <v>56585039</v>
      </c>
      <c r="E13489" s="97">
        <v>56768241</v>
      </c>
      <c r="F13489" s="96" t="s">
        <v>2321</v>
      </c>
      <c r="G13489" s="96">
        <v>632</v>
      </c>
      <c r="H13489" s="96">
        <v>0.59997</v>
      </c>
      <c r="I13489" s="810">
        <v>1</v>
      </c>
    </row>
    <row r="13490" spans="1:9" x14ac:dyDescent="0.15">
      <c r="A13490" s="694" t="s">
        <v>15844</v>
      </c>
      <c r="B13490" s="96">
        <v>81448</v>
      </c>
      <c r="C13490" s="96">
        <v>1</v>
      </c>
      <c r="D13490" s="97">
        <v>158669468</v>
      </c>
      <c r="E13490" s="97">
        <v>158670442</v>
      </c>
      <c r="F13490" s="96" t="s">
        <v>2328</v>
      </c>
      <c r="G13490" s="96">
        <v>1</v>
      </c>
      <c r="H13490" s="96">
        <v>0.6</v>
      </c>
      <c r="I13490" s="810">
        <v>1</v>
      </c>
    </row>
    <row r="13491" spans="1:9" x14ac:dyDescent="0.15">
      <c r="A13491" s="694" t="s">
        <v>15845</v>
      </c>
      <c r="B13491" s="96">
        <v>27163</v>
      </c>
      <c r="C13491" s="96">
        <v>4</v>
      </c>
      <c r="D13491" s="97">
        <v>76831808</v>
      </c>
      <c r="E13491" s="97">
        <v>76862166</v>
      </c>
      <c r="F13491" s="96" t="s">
        <v>2328</v>
      </c>
      <c r="G13491" s="96">
        <v>154</v>
      </c>
      <c r="H13491" s="96">
        <v>0.60011000000000003</v>
      </c>
      <c r="I13491" s="810">
        <v>1</v>
      </c>
    </row>
    <row r="13492" spans="1:9" x14ac:dyDescent="0.15">
      <c r="A13492" s="694" t="s">
        <v>15846</v>
      </c>
      <c r="B13492" s="96">
        <v>122830</v>
      </c>
      <c r="C13492" s="96">
        <v>14</v>
      </c>
      <c r="D13492" s="97">
        <v>57857271</v>
      </c>
      <c r="E13492" s="97">
        <v>57879466</v>
      </c>
      <c r="F13492" s="96" t="s">
        <v>2321</v>
      </c>
      <c r="G13492" s="96">
        <v>26</v>
      </c>
      <c r="H13492" s="96">
        <v>0.60011999999999999</v>
      </c>
      <c r="I13492" s="810">
        <v>1</v>
      </c>
    </row>
    <row r="13493" spans="1:9" x14ac:dyDescent="0.15">
      <c r="A13493" s="694" t="s">
        <v>15847</v>
      </c>
      <c r="B13493" s="96">
        <v>2797</v>
      </c>
      <c r="C13493" s="96">
        <v>20</v>
      </c>
      <c r="D13493" s="97">
        <v>3024268</v>
      </c>
      <c r="E13493" s="97">
        <v>3026391</v>
      </c>
      <c r="F13493" s="96" t="s">
        <v>2321</v>
      </c>
      <c r="G13493" s="96">
        <v>6</v>
      </c>
      <c r="H13493" s="96">
        <v>0.60013000000000005</v>
      </c>
      <c r="I13493" s="810">
        <v>1</v>
      </c>
    </row>
    <row r="13494" spans="1:9" x14ac:dyDescent="0.15">
      <c r="A13494" s="694" t="s">
        <v>15848</v>
      </c>
      <c r="B13494" s="96">
        <v>29927</v>
      </c>
      <c r="C13494" s="96">
        <v>3</v>
      </c>
      <c r="D13494" s="97">
        <v>127770402</v>
      </c>
      <c r="E13494" s="97">
        <v>127790526</v>
      </c>
      <c r="F13494" s="96" t="s">
        <v>2321</v>
      </c>
      <c r="G13494" s="96">
        <v>57</v>
      </c>
      <c r="H13494" s="96">
        <v>0.60021999999999998</v>
      </c>
      <c r="I13494" s="810">
        <v>1</v>
      </c>
    </row>
    <row r="13495" spans="1:9" x14ac:dyDescent="0.15">
      <c r="A13495" s="694" t="s">
        <v>15849</v>
      </c>
      <c r="B13495" s="96">
        <v>152992</v>
      </c>
      <c r="C13495" s="96">
        <v>4</v>
      </c>
      <c r="D13495" s="97">
        <v>8442532</v>
      </c>
      <c r="E13495" s="97">
        <v>8478282</v>
      </c>
      <c r="F13495" s="96" t="s">
        <v>2321</v>
      </c>
      <c r="G13495" s="96">
        <v>165</v>
      </c>
      <c r="H13495" s="96">
        <v>0.60028000000000004</v>
      </c>
      <c r="I13495" s="810">
        <v>1</v>
      </c>
    </row>
    <row r="13496" spans="1:9" x14ac:dyDescent="0.15">
      <c r="A13496" s="694" t="s">
        <v>15850</v>
      </c>
      <c r="B13496" s="96">
        <v>79752</v>
      </c>
      <c r="C13496" s="96">
        <v>8</v>
      </c>
      <c r="D13496" s="97">
        <v>82613566</v>
      </c>
      <c r="E13496" s="97">
        <v>82633539</v>
      </c>
      <c r="F13496" s="96" t="s">
        <v>2328</v>
      </c>
      <c r="G13496" s="96">
        <v>83</v>
      </c>
      <c r="H13496" s="96">
        <v>0.60036999999999996</v>
      </c>
      <c r="I13496" s="810">
        <v>1</v>
      </c>
    </row>
    <row r="13497" spans="1:9" x14ac:dyDescent="0.15">
      <c r="A13497" s="694" t="s">
        <v>15851</v>
      </c>
      <c r="B13497" s="96">
        <v>9152</v>
      </c>
      <c r="C13497" s="96">
        <v>11</v>
      </c>
      <c r="D13497" s="97">
        <v>20620946</v>
      </c>
      <c r="E13497" s="97">
        <v>20676610</v>
      </c>
      <c r="F13497" s="96" t="s">
        <v>2321</v>
      </c>
      <c r="G13497" s="96">
        <v>307</v>
      </c>
      <c r="H13497" s="96">
        <v>0.60041999999999995</v>
      </c>
      <c r="I13497" s="810">
        <v>1</v>
      </c>
    </row>
    <row r="13498" spans="1:9" x14ac:dyDescent="0.15">
      <c r="A13498" s="694" t="s">
        <v>15852</v>
      </c>
      <c r="B13498" s="96">
        <v>84324</v>
      </c>
      <c r="C13498" s="96">
        <v>12</v>
      </c>
      <c r="D13498" s="97">
        <v>56146247</v>
      </c>
      <c r="E13498" s="97">
        <v>56211540</v>
      </c>
      <c r="F13498" s="96" t="s">
        <v>2328</v>
      </c>
      <c r="G13498" s="96">
        <v>101</v>
      </c>
      <c r="H13498" s="96">
        <v>0.60048999999999997</v>
      </c>
      <c r="I13498" s="810">
        <v>1</v>
      </c>
    </row>
    <row r="13499" spans="1:9" x14ac:dyDescent="0.15">
      <c r="A13499" s="694" t="s">
        <v>15853</v>
      </c>
      <c r="B13499" s="96">
        <v>283284</v>
      </c>
      <c r="C13499" s="96">
        <v>11</v>
      </c>
      <c r="D13499" s="97">
        <v>18725852</v>
      </c>
      <c r="E13499" s="97">
        <v>18747777</v>
      </c>
      <c r="F13499" s="96" t="s">
        <v>2328</v>
      </c>
      <c r="G13499" s="96">
        <v>84</v>
      </c>
      <c r="H13499" s="96">
        <v>0.60050000000000003</v>
      </c>
      <c r="I13499" s="810">
        <v>1</v>
      </c>
    </row>
    <row r="13500" spans="1:9" x14ac:dyDescent="0.15">
      <c r="A13500" s="694" t="s">
        <v>15854</v>
      </c>
      <c r="B13500" s="96">
        <v>57611</v>
      </c>
      <c r="C13500" s="96">
        <v>15</v>
      </c>
      <c r="D13500" s="97">
        <v>74420544</v>
      </c>
      <c r="E13500" s="97">
        <v>74429143</v>
      </c>
      <c r="F13500" s="96" t="s">
        <v>2321</v>
      </c>
      <c r="G13500" s="96">
        <v>4</v>
      </c>
      <c r="H13500" s="96">
        <v>0.60050000000000003</v>
      </c>
      <c r="I13500" s="810">
        <v>1</v>
      </c>
    </row>
    <row r="13501" spans="1:9" x14ac:dyDescent="0.15">
      <c r="A13501" s="694" t="s">
        <v>15855</v>
      </c>
      <c r="B13501" s="96">
        <v>388555</v>
      </c>
      <c r="C13501" s="96">
        <v>19</v>
      </c>
      <c r="D13501" s="97">
        <v>46623328</v>
      </c>
      <c r="E13501" s="97">
        <v>46627931</v>
      </c>
      <c r="F13501" s="96" t="s">
        <v>2328</v>
      </c>
      <c r="G13501" s="96">
        <v>12</v>
      </c>
      <c r="H13501" s="96">
        <v>0.60063999999999995</v>
      </c>
      <c r="I13501" s="810">
        <v>1</v>
      </c>
    </row>
    <row r="13502" spans="1:9" x14ac:dyDescent="0.15">
      <c r="A13502" s="694" t="s">
        <v>15856</v>
      </c>
      <c r="B13502" s="96">
        <v>7016</v>
      </c>
      <c r="C13502" s="96">
        <v>9</v>
      </c>
      <c r="D13502" s="97">
        <v>35605281</v>
      </c>
      <c r="E13502" s="97">
        <v>35610038</v>
      </c>
      <c r="F13502" s="96" t="s">
        <v>2321</v>
      </c>
      <c r="G13502" s="96">
        <v>8</v>
      </c>
      <c r="H13502" s="96">
        <v>0.60089999999999999</v>
      </c>
      <c r="I13502" s="810">
        <v>1</v>
      </c>
    </row>
    <row r="13503" spans="1:9" x14ac:dyDescent="0.15">
      <c r="A13503" s="694" t="s">
        <v>15857</v>
      </c>
      <c r="B13503" s="96">
        <v>6051</v>
      </c>
      <c r="C13503" s="96">
        <v>1</v>
      </c>
      <c r="D13503" s="97">
        <v>201951766</v>
      </c>
      <c r="E13503" s="97">
        <v>201975275</v>
      </c>
      <c r="F13503" s="96" t="s">
        <v>2321</v>
      </c>
      <c r="G13503" s="96">
        <v>127</v>
      </c>
      <c r="H13503" s="96">
        <v>0.60091000000000006</v>
      </c>
      <c r="I13503" s="810">
        <v>1</v>
      </c>
    </row>
    <row r="13504" spans="1:9" x14ac:dyDescent="0.15">
      <c r="A13504" s="694" t="s">
        <v>15858</v>
      </c>
      <c r="B13504" s="96">
        <v>339965</v>
      </c>
      <c r="C13504" s="96">
        <v>4</v>
      </c>
      <c r="D13504" s="97">
        <v>77234192</v>
      </c>
      <c r="E13504" s="97">
        <v>77333285</v>
      </c>
      <c r="F13504" s="96" t="s">
        <v>2328</v>
      </c>
      <c r="G13504" s="96">
        <v>225</v>
      </c>
      <c r="H13504" s="96">
        <v>0.60107999999999995</v>
      </c>
      <c r="I13504" s="810">
        <v>1</v>
      </c>
    </row>
    <row r="13505" spans="1:9" x14ac:dyDescent="0.15">
      <c r="A13505" s="694" t="s">
        <v>15859</v>
      </c>
      <c r="B13505" s="96">
        <v>22875</v>
      </c>
      <c r="C13505" s="96">
        <v>6</v>
      </c>
      <c r="D13505" s="97">
        <v>46097701</v>
      </c>
      <c r="E13505" s="97">
        <v>46114436</v>
      </c>
      <c r="F13505" s="96" t="s">
        <v>2321</v>
      </c>
      <c r="G13505" s="96">
        <v>42</v>
      </c>
      <c r="H13505" s="96">
        <v>0.60128000000000004</v>
      </c>
      <c r="I13505" s="810">
        <v>1</v>
      </c>
    </row>
    <row r="13506" spans="1:9" x14ac:dyDescent="0.15">
      <c r="A13506" s="694" t="s">
        <v>15860</v>
      </c>
      <c r="B13506" s="96">
        <v>51385</v>
      </c>
      <c r="C13506" s="96">
        <v>3</v>
      </c>
      <c r="D13506" s="97">
        <v>48282596</v>
      </c>
      <c r="E13506" s="97">
        <v>48312480</v>
      </c>
      <c r="F13506" s="96" t="s">
        <v>2321</v>
      </c>
      <c r="G13506" s="96">
        <v>58</v>
      </c>
      <c r="H13506" s="96">
        <v>0.60143000000000002</v>
      </c>
      <c r="I13506" s="810">
        <v>1</v>
      </c>
    </row>
    <row r="13507" spans="1:9" x14ac:dyDescent="0.15">
      <c r="A13507" s="694" t="s">
        <v>15861</v>
      </c>
      <c r="B13507" s="96">
        <v>100526773</v>
      </c>
      <c r="C13507" s="96">
        <v>20</v>
      </c>
      <c r="D13507" s="97">
        <v>44164919</v>
      </c>
      <c r="E13507" s="97">
        <v>44176065</v>
      </c>
      <c r="F13507" s="96" t="s">
        <v>2328</v>
      </c>
      <c r="G13507" s="96">
        <v>65</v>
      </c>
      <c r="H13507" s="96">
        <v>0.60143999999999997</v>
      </c>
      <c r="I13507" s="810">
        <v>1</v>
      </c>
    </row>
    <row r="13508" spans="1:9" x14ac:dyDescent="0.15">
      <c r="A13508" s="694" t="s">
        <v>15862</v>
      </c>
      <c r="B13508" s="96">
        <v>51693</v>
      </c>
      <c r="C13508" s="96">
        <v>16</v>
      </c>
      <c r="D13508" s="97">
        <v>88923465</v>
      </c>
      <c r="E13508" s="97">
        <v>88929086</v>
      </c>
      <c r="F13508" s="96" t="s">
        <v>2321</v>
      </c>
      <c r="G13508" s="96">
        <v>32</v>
      </c>
      <c r="H13508" s="96">
        <v>0.60152000000000005</v>
      </c>
      <c r="I13508" s="810">
        <v>1</v>
      </c>
    </row>
    <row r="13509" spans="1:9" x14ac:dyDescent="0.15">
      <c r="A13509" s="694" t="s">
        <v>15863</v>
      </c>
      <c r="B13509" s="96">
        <v>27033</v>
      </c>
      <c r="C13509" s="96">
        <v>19</v>
      </c>
      <c r="D13509" s="97">
        <v>36195389</v>
      </c>
      <c r="E13509" s="97">
        <v>36207940</v>
      </c>
      <c r="F13509" s="96" t="s">
        <v>2321</v>
      </c>
      <c r="G13509" s="96">
        <v>37</v>
      </c>
      <c r="H13509" s="96">
        <v>0.60155999999999998</v>
      </c>
      <c r="I13509" s="810">
        <v>1</v>
      </c>
    </row>
    <row r="13510" spans="1:9" x14ac:dyDescent="0.15">
      <c r="A13510" s="694" t="s">
        <v>15864</v>
      </c>
      <c r="B13510" s="96">
        <v>4988</v>
      </c>
      <c r="C13510" s="96">
        <v>6</v>
      </c>
      <c r="D13510" s="97">
        <v>154331631</v>
      </c>
      <c r="E13510" s="97">
        <v>154568001</v>
      </c>
      <c r="F13510" s="96" t="s">
        <v>2321</v>
      </c>
      <c r="G13510" s="96">
        <v>854</v>
      </c>
      <c r="H13510" s="96">
        <v>0.60160000000000002</v>
      </c>
      <c r="I13510" s="810">
        <v>1</v>
      </c>
    </row>
    <row r="13511" spans="1:9" x14ac:dyDescent="0.15">
      <c r="A13511" s="694" t="s">
        <v>15865</v>
      </c>
      <c r="B13511" s="96">
        <v>8850</v>
      </c>
      <c r="C13511" s="96">
        <v>3</v>
      </c>
      <c r="D13511" s="97">
        <v>20081524</v>
      </c>
      <c r="E13511" s="97">
        <v>20195896</v>
      </c>
      <c r="F13511" s="96" t="s">
        <v>2321</v>
      </c>
      <c r="G13511" s="96">
        <v>564</v>
      </c>
      <c r="H13511" s="96">
        <v>0.60160999999999998</v>
      </c>
      <c r="I13511" s="810">
        <v>1</v>
      </c>
    </row>
    <row r="13512" spans="1:9" x14ac:dyDescent="0.15">
      <c r="A13512" s="694" t="s">
        <v>15866</v>
      </c>
      <c r="B13512" s="96">
        <v>728763</v>
      </c>
      <c r="C13512" s="96">
        <v>2</v>
      </c>
      <c r="D13512" s="97">
        <v>241872287</v>
      </c>
      <c r="E13512" s="97">
        <v>241905525</v>
      </c>
      <c r="F13512" s="96" t="s">
        <v>2321</v>
      </c>
      <c r="G13512" s="96">
        <v>124</v>
      </c>
      <c r="H13512" s="96">
        <v>0.60168999999999995</v>
      </c>
      <c r="I13512" s="810">
        <v>1</v>
      </c>
    </row>
    <row r="13513" spans="1:9" x14ac:dyDescent="0.15">
      <c r="A13513" s="694" t="s">
        <v>15867</v>
      </c>
      <c r="B13513" s="96">
        <v>10257</v>
      </c>
      <c r="C13513" s="96">
        <v>13</v>
      </c>
      <c r="D13513" s="97">
        <v>95672083</v>
      </c>
      <c r="E13513" s="97">
        <v>95953705</v>
      </c>
      <c r="F13513" s="96" t="s">
        <v>2328</v>
      </c>
      <c r="G13513" s="96">
        <v>1327</v>
      </c>
      <c r="H13513" s="96">
        <v>0.60187000000000002</v>
      </c>
      <c r="I13513" s="810">
        <v>1</v>
      </c>
    </row>
    <row r="13514" spans="1:9" x14ac:dyDescent="0.15">
      <c r="A13514" s="694" t="s">
        <v>15868</v>
      </c>
      <c r="B13514" s="96">
        <v>402</v>
      </c>
      <c r="C13514" s="96">
        <v>11</v>
      </c>
      <c r="D13514" s="97">
        <v>64781585</v>
      </c>
      <c r="E13514" s="97">
        <v>64789657</v>
      </c>
      <c r="F13514" s="96" t="s">
        <v>2321</v>
      </c>
      <c r="G13514" s="96">
        <v>23</v>
      </c>
      <c r="H13514" s="96">
        <v>0.60187000000000002</v>
      </c>
      <c r="I13514" s="810">
        <v>1</v>
      </c>
    </row>
    <row r="13515" spans="1:9" x14ac:dyDescent="0.15">
      <c r="A13515" s="694" t="s">
        <v>15869</v>
      </c>
      <c r="B13515" s="96">
        <v>340719</v>
      </c>
      <c r="C13515" s="96">
        <v>10</v>
      </c>
      <c r="D13515" s="97">
        <v>120789228</v>
      </c>
      <c r="E13515" s="97">
        <v>120793854</v>
      </c>
      <c r="F13515" s="96" t="s">
        <v>2321</v>
      </c>
      <c r="G13515" s="96">
        <v>8</v>
      </c>
      <c r="H13515" s="96">
        <v>0.60194000000000003</v>
      </c>
      <c r="I13515" s="810">
        <v>1</v>
      </c>
    </row>
    <row r="13516" spans="1:9" x14ac:dyDescent="0.15">
      <c r="A13516" s="694" t="s">
        <v>15870</v>
      </c>
      <c r="B13516" s="96">
        <v>252839</v>
      </c>
      <c r="C13516" s="96">
        <v>1</v>
      </c>
      <c r="D13516" s="97">
        <v>201103900</v>
      </c>
      <c r="E13516" s="97">
        <v>201140710</v>
      </c>
      <c r="F13516" s="96" t="s">
        <v>2328</v>
      </c>
      <c r="G13516" s="96">
        <v>165</v>
      </c>
      <c r="H13516" s="96">
        <v>0.60201000000000005</v>
      </c>
      <c r="I13516" s="810">
        <v>1</v>
      </c>
    </row>
    <row r="13517" spans="1:9" x14ac:dyDescent="0.15">
      <c r="A13517" s="694" t="s">
        <v>15871</v>
      </c>
      <c r="B13517" s="96">
        <v>2041</v>
      </c>
      <c r="C13517" s="96">
        <v>7</v>
      </c>
      <c r="D13517" s="97">
        <v>143088205</v>
      </c>
      <c r="E13517" s="97">
        <v>143105985</v>
      </c>
      <c r="F13517" s="96" t="s">
        <v>2328</v>
      </c>
      <c r="G13517" s="96">
        <v>59</v>
      </c>
      <c r="H13517" s="96">
        <v>0.60202999999999995</v>
      </c>
      <c r="I13517" s="810">
        <v>1</v>
      </c>
    </row>
    <row r="13518" spans="1:9" x14ac:dyDescent="0.15">
      <c r="A13518" s="694" t="s">
        <v>15872</v>
      </c>
      <c r="B13518" s="96">
        <v>7594</v>
      </c>
      <c r="C13518" s="96">
        <v>19</v>
      </c>
      <c r="D13518" s="97">
        <v>21987751</v>
      </c>
      <c r="E13518" s="97">
        <v>22034870</v>
      </c>
      <c r="F13518" s="96" t="s">
        <v>2328</v>
      </c>
      <c r="G13518" s="96">
        <v>151</v>
      </c>
      <c r="H13518" s="96">
        <v>0.60206999999999999</v>
      </c>
      <c r="I13518" s="810">
        <v>1</v>
      </c>
    </row>
    <row r="13519" spans="1:9" x14ac:dyDescent="0.15">
      <c r="A13519" s="694" t="s">
        <v>15873</v>
      </c>
      <c r="B13519" s="96">
        <v>1829</v>
      </c>
      <c r="C13519" s="96">
        <v>18</v>
      </c>
      <c r="D13519" s="97">
        <v>29078027</v>
      </c>
      <c r="E13519" s="97">
        <v>29128814</v>
      </c>
      <c r="F13519" s="96" t="s">
        <v>2321</v>
      </c>
      <c r="G13519" s="96">
        <v>159</v>
      </c>
      <c r="H13519" s="96">
        <v>0.60209000000000001</v>
      </c>
      <c r="I13519" s="810">
        <v>1</v>
      </c>
    </row>
    <row r="13520" spans="1:9" x14ac:dyDescent="0.15">
      <c r="A13520" s="694" t="s">
        <v>15874</v>
      </c>
      <c r="B13520" s="96">
        <v>50804</v>
      </c>
      <c r="C13520" s="96">
        <v>15</v>
      </c>
      <c r="D13520" s="97">
        <v>48431629</v>
      </c>
      <c r="E13520" s="97">
        <v>48470714</v>
      </c>
      <c r="F13520" s="96" t="s">
        <v>2328</v>
      </c>
      <c r="G13520" s="96">
        <v>9</v>
      </c>
      <c r="H13520" s="96">
        <v>0.60209999999999997</v>
      </c>
      <c r="I13520" s="810">
        <v>1</v>
      </c>
    </row>
    <row r="13521" spans="1:9" x14ac:dyDescent="0.15">
      <c r="A13521" s="694" t="s">
        <v>15875</v>
      </c>
      <c r="B13521" s="96">
        <v>657</v>
      </c>
      <c r="C13521" s="96">
        <v>10</v>
      </c>
      <c r="D13521" s="97">
        <v>88516396</v>
      </c>
      <c r="E13521" s="97">
        <v>88684945</v>
      </c>
      <c r="F13521" s="96" t="s">
        <v>2321</v>
      </c>
      <c r="G13521" s="96">
        <v>531</v>
      </c>
      <c r="H13521" s="96">
        <v>0.60214000000000001</v>
      </c>
      <c r="I13521" s="810">
        <v>1</v>
      </c>
    </row>
    <row r="13522" spans="1:9" x14ac:dyDescent="0.15">
      <c r="A13522" s="694" t="s">
        <v>15876</v>
      </c>
      <c r="B13522" s="96">
        <v>64282</v>
      </c>
      <c r="C13522" s="96">
        <v>16</v>
      </c>
      <c r="D13522" s="97">
        <v>50186829</v>
      </c>
      <c r="E13522" s="97">
        <v>50269221</v>
      </c>
      <c r="F13522" s="96" t="s">
        <v>2321</v>
      </c>
      <c r="G13522" s="96">
        <v>182</v>
      </c>
      <c r="H13522" s="96">
        <v>0.60231999999999997</v>
      </c>
      <c r="I13522" s="810">
        <v>1</v>
      </c>
    </row>
    <row r="13523" spans="1:9" x14ac:dyDescent="0.15">
      <c r="A13523" s="694" t="s">
        <v>15877</v>
      </c>
      <c r="B13523" s="96">
        <v>22996</v>
      </c>
      <c r="C13523" s="96">
        <v>1</v>
      </c>
      <c r="D13523" s="97">
        <v>51752930</v>
      </c>
      <c r="E13523" s="97">
        <v>51810785</v>
      </c>
      <c r="F13523" s="96" t="s">
        <v>2328</v>
      </c>
      <c r="G13523" s="96">
        <v>169</v>
      </c>
      <c r="H13523" s="96">
        <v>0.60236000000000001</v>
      </c>
      <c r="I13523" s="810">
        <v>1</v>
      </c>
    </row>
    <row r="13524" spans="1:9" x14ac:dyDescent="0.15">
      <c r="A13524" s="694" t="s">
        <v>15878</v>
      </c>
      <c r="B13524" s="96">
        <v>115650</v>
      </c>
      <c r="C13524" s="96">
        <v>22</v>
      </c>
      <c r="D13524" s="97">
        <v>42321036</v>
      </c>
      <c r="E13524" s="97">
        <v>42322821</v>
      </c>
      <c r="F13524" s="96" t="s">
        <v>2328</v>
      </c>
      <c r="G13524" s="96">
        <v>7</v>
      </c>
      <c r="H13524" s="96">
        <v>0.60250000000000004</v>
      </c>
      <c r="I13524" s="810">
        <v>1</v>
      </c>
    </row>
    <row r="13525" spans="1:9" x14ac:dyDescent="0.15">
      <c r="A13525" s="694" t="s">
        <v>15879</v>
      </c>
      <c r="B13525" s="96">
        <v>57658</v>
      </c>
      <c r="C13525" s="96">
        <v>12</v>
      </c>
      <c r="D13525" s="97">
        <v>54104902</v>
      </c>
      <c r="E13525" s="97">
        <v>54121307</v>
      </c>
      <c r="F13525" s="96" t="s">
        <v>2328</v>
      </c>
      <c r="G13525" s="96">
        <v>42</v>
      </c>
      <c r="H13525" s="96">
        <v>0.60253999999999996</v>
      </c>
      <c r="I13525" s="810">
        <v>1</v>
      </c>
    </row>
    <row r="13526" spans="1:9" x14ac:dyDescent="0.15">
      <c r="A13526" s="694" t="s">
        <v>15880</v>
      </c>
      <c r="B13526" s="96">
        <v>2519</v>
      </c>
      <c r="C13526" s="96">
        <v>6</v>
      </c>
      <c r="D13526" s="97">
        <v>143815949</v>
      </c>
      <c r="E13526" s="97">
        <v>143833020</v>
      </c>
      <c r="F13526" s="96" t="s">
        <v>2328</v>
      </c>
      <c r="G13526" s="96">
        <v>47</v>
      </c>
      <c r="H13526" s="96">
        <v>0.60275999999999996</v>
      </c>
      <c r="I13526" s="810">
        <v>1</v>
      </c>
    </row>
    <row r="13527" spans="1:9" x14ac:dyDescent="0.15">
      <c r="A13527" s="694" t="s">
        <v>15881</v>
      </c>
      <c r="B13527" s="96">
        <v>57568</v>
      </c>
      <c r="C13527" s="96">
        <v>1</v>
      </c>
      <c r="D13527" s="97">
        <v>232533711</v>
      </c>
      <c r="E13527" s="97">
        <v>232765907</v>
      </c>
      <c r="F13527" s="96" t="s">
        <v>2328</v>
      </c>
      <c r="G13527" s="96">
        <v>997</v>
      </c>
      <c r="H13527" s="96">
        <v>0.60279000000000005</v>
      </c>
      <c r="I13527" s="810">
        <v>1</v>
      </c>
    </row>
    <row r="13528" spans="1:9" x14ac:dyDescent="0.15">
      <c r="A13528" s="694" t="s">
        <v>15882</v>
      </c>
      <c r="B13528" s="96">
        <v>57119</v>
      </c>
      <c r="C13528" s="96">
        <v>20</v>
      </c>
      <c r="D13528" s="97">
        <v>44169265</v>
      </c>
      <c r="E13528" s="97">
        <v>44176516</v>
      </c>
      <c r="F13528" s="96" t="s">
        <v>2328</v>
      </c>
      <c r="G13528" s="96">
        <v>53</v>
      </c>
      <c r="H13528" s="96">
        <v>0.60294999999999999</v>
      </c>
      <c r="I13528" s="810">
        <v>1</v>
      </c>
    </row>
    <row r="13529" spans="1:9" x14ac:dyDescent="0.15">
      <c r="A13529" s="694" t="s">
        <v>15883</v>
      </c>
      <c r="B13529" s="96">
        <v>285331</v>
      </c>
      <c r="C13529" s="96">
        <v>3</v>
      </c>
      <c r="D13529" s="97">
        <v>56591184</v>
      </c>
      <c r="E13529" s="97">
        <v>56655864</v>
      </c>
      <c r="F13529" s="96" t="s">
        <v>2321</v>
      </c>
      <c r="G13529" s="96">
        <v>270</v>
      </c>
      <c r="H13529" s="96">
        <v>0.60306000000000004</v>
      </c>
      <c r="I13529" s="810">
        <v>1</v>
      </c>
    </row>
    <row r="13530" spans="1:9" x14ac:dyDescent="0.15">
      <c r="A13530" s="694" t="s">
        <v>15884</v>
      </c>
      <c r="B13530" s="96">
        <v>3212</v>
      </c>
      <c r="C13530" s="96">
        <v>17</v>
      </c>
      <c r="D13530" s="97">
        <v>46620017</v>
      </c>
      <c r="E13530" s="97">
        <v>46622393</v>
      </c>
      <c r="F13530" s="96" t="s">
        <v>2328</v>
      </c>
      <c r="G13530" s="96">
        <v>8</v>
      </c>
      <c r="H13530" s="96">
        <v>0.60309999999999997</v>
      </c>
      <c r="I13530" s="810">
        <v>1</v>
      </c>
    </row>
    <row r="13531" spans="1:9" x14ac:dyDescent="0.15">
      <c r="A13531" s="694" t="s">
        <v>15885</v>
      </c>
      <c r="B13531" s="96">
        <v>51056</v>
      </c>
      <c r="C13531" s="96">
        <v>4</v>
      </c>
      <c r="D13531" s="97">
        <v>17578927</v>
      </c>
      <c r="E13531" s="97">
        <v>17609590</v>
      </c>
      <c r="F13531" s="96" t="s">
        <v>2321</v>
      </c>
      <c r="G13531" s="96">
        <v>95</v>
      </c>
      <c r="H13531" s="96">
        <v>0.60319</v>
      </c>
      <c r="I13531" s="810">
        <v>1</v>
      </c>
    </row>
    <row r="13532" spans="1:9" x14ac:dyDescent="0.15">
      <c r="A13532" s="694" t="s">
        <v>15886</v>
      </c>
      <c r="B13532" s="96">
        <v>8795</v>
      </c>
      <c r="C13532" s="96">
        <v>8</v>
      </c>
      <c r="D13532" s="97">
        <v>22877646</v>
      </c>
      <c r="E13532" s="97">
        <v>22926700</v>
      </c>
      <c r="F13532" s="96" t="s">
        <v>2328</v>
      </c>
      <c r="G13532" s="96">
        <v>145</v>
      </c>
      <c r="H13532" s="96">
        <v>0.60324999999999995</v>
      </c>
      <c r="I13532" s="810">
        <v>1</v>
      </c>
    </row>
    <row r="13533" spans="1:9" x14ac:dyDescent="0.15">
      <c r="A13533" s="694" t="s">
        <v>15887</v>
      </c>
      <c r="B13533" s="96">
        <v>146177</v>
      </c>
      <c r="C13533" s="96">
        <v>16</v>
      </c>
      <c r="D13533" s="97">
        <v>22019462</v>
      </c>
      <c r="E13533" s="97">
        <v>22168287</v>
      </c>
      <c r="F13533" s="96" t="s">
        <v>2321</v>
      </c>
      <c r="G13533" s="96">
        <v>188</v>
      </c>
      <c r="H13533" s="96">
        <v>0.60326000000000002</v>
      </c>
      <c r="I13533" s="810">
        <v>1</v>
      </c>
    </row>
    <row r="13534" spans="1:9" x14ac:dyDescent="0.15">
      <c r="A13534" s="694" t="s">
        <v>15888</v>
      </c>
      <c r="B13534" s="96">
        <v>1277</v>
      </c>
      <c r="C13534" s="96">
        <v>17</v>
      </c>
      <c r="D13534" s="97">
        <v>48261457</v>
      </c>
      <c r="E13534" s="97">
        <v>48279003</v>
      </c>
      <c r="F13534" s="96" t="s">
        <v>2328</v>
      </c>
      <c r="G13534" s="96">
        <v>54</v>
      </c>
      <c r="H13534" s="96">
        <v>0.60331000000000001</v>
      </c>
      <c r="I13534" s="810">
        <v>1</v>
      </c>
    </row>
    <row r="13535" spans="1:9" x14ac:dyDescent="0.15">
      <c r="A13535" s="694" t="s">
        <v>15889</v>
      </c>
      <c r="B13535" s="96">
        <v>7253</v>
      </c>
      <c r="C13535" s="96">
        <v>14</v>
      </c>
      <c r="D13535" s="97">
        <v>81421333</v>
      </c>
      <c r="E13535" s="97">
        <v>81612646</v>
      </c>
      <c r="F13535" s="96" t="s">
        <v>2321</v>
      </c>
      <c r="G13535" s="96">
        <v>897</v>
      </c>
      <c r="H13535" s="96">
        <v>0.60331000000000001</v>
      </c>
      <c r="I13535" s="810">
        <v>1</v>
      </c>
    </row>
    <row r="13536" spans="1:9" x14ac:dyDescent="0.15">
      <c r="A13536" s="694" t="s">
        <v>15890</v>
      </c>
      <c r="B13536" s="96">
        <v>26664</v>
      </c>
      <c r="C13536" s="96">
        <v>19</v>
      </c>
      <c r="D13536" s="97">
        <v>14909943</v>
      </c>
      <c r="E13536" s="97">
        <v>14946188</v>
      </c>
      <c r="F13536" s="96" t="s">
        <v>2328</v>
      </c>
      <c r="G13536" s="96">
        <v>159</v>
      </c>
      <c r="H13536" s="96">
        <v>0.60341999999999996</v>
      </c>
      <c r="I13536" s="810">
        <v>1</v>
      </c>
    </row>
    <row r="13537" spans="1:9" x14ac:dyDescent="0.15">
      <c r="A13537" s="694" t="s">
        <v>15891</v>
      </c>
      <c r="B13537" s="96">
        <v>54619</v>
      </c>
      <c r="C13537" s="96">
        <v>10</v>
      </c>
      <c r="D13537" s="97">
        <v>97803159</v>
      </c>
      <c r="E13537" s="97">
        <v>97820627</v>
      </c>
      <c r="F13537" s="96" t="s">
        <v>2321</v>
      </c>
      <c r="G13537" s="96">
        <v>54</v>
      </c>
      <c r="H13537" s="96">
        <v>0.60355000000000003</v>
      </c>
      <c r="I13537" s="810">
        <v>1</v>
      </c>
    </row>
    <row r="13538" spans="1:9" x14ac:dyDescent="0.15">
      <c r="A13538" s="694" t="s">
        <v>15892</v>
      </c>
      <c r="B13538" s="96">
        <v>23481</v>
      </c>
      <c r="C13538" s="96">
        <v>22</v>
      </c>
      <c r="D13538" s="97">
        <v>30972612</v>
      </c>
      <c r="E13538" s="97">
        <v>31003000</v>
      </c>
      <c r="F13538" s="96" t="s">
        <v>2328</v>
      </c>
      <c r="G13538" s="96">
        <v>146</v>
      </c>
      <c r="H13538" s="96">
        <v>0.60368999999999995</v>
      </c>
      <c r="I13538" s="810">
        <v>1</v>
      </c>
    </row>
    <row r="13539" spans="1:9" x14ac:dyDescent="0.15">
      <c r="A13539" s="694" t="s">
        <v>15893</v>
      </c>
      <c r="B13539" s="96">
        <v>4632</v>
      </c>
      <c r="C13539" s="96">
        <v>2</v>
      </c>
      <c r="D13539" s="97">
        <v>211154868</v>
      </c>
      <c r="E13539" s="97">
        <v>211179895</v>
      </c>
      <c r="F13539" s="96" t="s">
        <v>2328</v>
      </c>
      <c r="G13539" s="96">
        <v>61</v>
      </c>
      <c r="H13539" s="96">
        <v>0.60368999999999995</v>
      </c>
      <c r="I13539" s="810">
        <v>1</v>
      </c>
    </row>
    <row r="13540" spans="1:9" x14ac:dyDescent="0.15">
      <c r="A13540" s="694" t="s">
        <v>15894</v>
      </c>
      <c r="B13540" s="96">
        <v>3992</v>
      </c>
      <c r="C13540" s="96">
        <v>11</v>
      </c>
      <c r="D13540" s="97">
        <v>61567097</v>
      </c>
      <c r="E13540" s="97">
        <v>61584529</v>
      </c>
      <c r="F13540" s="96" t="s">
        <v>2328</v>
      </c>
      <c r="G13540" s="96">
        <v>24</v>
      </c>
      <c r="H13540" s="96">
        <v>0.60372999999999999</v>
      </c>
      <c r="I13540" s="810">
        <v>1</v>
      </c>
    </row>
    <row r="13541" spans="1:9" x14ac:dyDescent="0.15">
      <c r="A13541" s="694" t="s">
        <v>15895</v>
      </c>
      <c r="B13541" s="96">
        <v>64785</v>
      </c>
      <c r="C13541" s="96">
        <v>16</v>
      </c>
      <c r="D13541" s="97">
        <v>58426298</v>
      </c>
      <c r="E13541" s="97">
        <v>58440048</v>
      </c>
      <c r="F13541" s="96" t="s">
        <v>2321</v>
      </c>
      <c r="G13541" s="96">
        <v>35</v>
      </c>
      <c r="H13541" s="96">
        <v>0.60377999999999998</v>
      </c>
      <c r="I13541" s="810">
        <v>1</v>
      </c>
    </row>
    <row r="13542" spans="1:9" x14ac:dyDescent="0.15">
      <c r="A13542" s="694" t="s">
        <v>15896</v>
      </c>
      <c r="B13542" s="96">
        <v>58472</v>
      </c>
      <c r="C13542" s="96">
        <v>15</v>
      </c>
      <c r="D13542" s="97">
        <v>45923346</v>
      </c>
      <c r="E13542" s="97">
        <v>45983492</v>
      </c>
      <c r="F13542" s="96" t="s">
        <v>2321</v>
      </c>
      <c r="G13542" s="96">
        <v>267</v>
      </c>
      <c r="H13542" s="96">
        <v>0.60402999999999996</v>
      </c>
      <c r="I13542" s="810">
        <v>1</v>
      </c>
    </row>
    <row r="13543" spans="1:9" x14ac:dyDescent="0.15">
      <c r="A13543" s="694" t="s">
        <v>15897</v>
      </c>
      <c r="B13543" s="96">
        <v>161835</v>
      </c>
      <c r="C13543" s="96">
        <v>15</v>
      </c>
      <c r="D13543" s="97">
        <v>39886422</v>
      </c>
      <c r="E13543" s="97">
        <v>40075039</v>
      </c>
      <c r="F13543" s="96" t="s">
        <v>2328</v>
      </c>
      <c r="G13543" s="96">
        <v>761</v>
      </c>
      <c r="H13543" s="96">
        <v>0.60411999999999999</v>
      </c>
      <c r="I13543" s="810">
        <v>1</v>
      </c>
    </row>
    <row r="13544" spans="1:9" x14ac:dyDescent="0.15">
      <c r="A13544" s="694" t="s">
        <v>15898</v>
      </c>
      <c r="B13544" s="96">
        <v>64118</v>
      </c>
      <c r="C13544" s="96">
        <v>17</v>
      </c>
      <c r="D13544" s="97">
        <v>80015748</v>
      </c>
      <c r="E13544" s="97">
        <v>80023697</v>
      </c>
      <c r="F13544" s="96" t="s">
        <v>2328</v>
      </c>
      <c r="G13544" s="96">
        <v>14</v>
      </c>
      <c r="H13544" s="96">
        <v>0.60414000000000001</v>
      </c>
      <c r="I13544" s="810">
        <v>1</v>
      </c>
    </row>
    <row r="13545" spans="1:9" x14ac:dyDescent="0.15">
      <c r="A13545" s="694" t="s">
        <v>15899</v>
      </c>
      <c r="B13545" s="96">
        <v>9200</v>
      </c>
      <c r="C13545" s="96">
        <v>10</v>
      </c>
      <c r="D13545" s="97">
        <v>17631031</v>
      </c>
      <c r="E13545" s="97">
        <v>17659383</v>
      </c>
      <c r="F13545" s="96" t="s">
        <v>2328</v>
      </c>
      <c r="G13545" s="96">
        <v>117</v>
      </c>
      <c r="H13545" s="96">
        <v>0.60414999999999996</v>
      </c>
      <c r="I13545" s="810">
        <v>1</v>
      </c>
    </row>
    <row r="13546" spans="1:9" x14ac:dyDescent="0.15">
      <c r="A13546" s="694" t="s">
        <v>15900</v>
      </c>
      <c r="B13546" s="96">
        <v>55311</v>
      </c>
      <c r="C13546" s="96">
        <v>19</v>
      </c>
      <c r="D13546" s="97">
        <v>56652320</v>
      </c>
      <c r="E13546" s="97">
        <v>56672262</v>
      </c>
      <c r="F13546" s="96" t="s">
        <v>2321</v>
      </c>
      <c r="G13546" s="96">
        <v>67</v>
      </c>
      <c r="H13546" s="96">
        <v>0.60421000000000002</v>
      </c>
      <c r="I13546" s="810">
        <v>1</v>
      </c>
    </row>
    <row r="13547" spans="1:9" x14ac:dyDescent="0.15">
      <c r="A13547" s="694" t="s">
        <v>15901</v>
      </c>
      <c r="B13547" s="96">
        <v>2011</v>
      </c>
      <c r="C13547" s="96">
        <v>11</v>
      </c>
      <c r="D13547" s="97">
        <v>63606400</v>
      </c>
      <c r="E13547" s="97">
        <v>63678492</v>
      </c>
      <c r="F13547" s="96" t="s">
        <v>2321</v>
      </c>
      <c r="G13547" s="96">
        <v>135</v>
      </c>
      <c r="H13547" s="96">
        <v>0.60423000000000004</v>
      </c>
      <c r="I13547" s="810">
        <v>1</v>
      </c>
    </row>
    <row r="13548" spans="1:9" x14ac:dyDescent="0.15">
      <c r="A13548" s="694" t="s">
        <v>15902</v>
      </c>
      <c r="B13548" s="96">
        <v>284695</v>
      </c>
      <c r="C13548" s="96">
        <v>1</v>
      </c>
      <c r="D13548" s="97">
        <v>90460678</v>
      </c>
      <c r="E13548" s="97">
        <v>90494101</v>
      </c>
      <c r="F13548" s="96" t="s">
        <v>2321</v>
      </c>
      <c r="G13548" s="96">
        <v>55</v>
      </c>
      <c r="H13548" s="96">
        <v>0.60438000000000003</v>
      </c>
      <c r="I13548" s="810">
        <v>1</v>
      </c>
    </row>
    <row r="13549" spans="1:9" x14ac:dyDescent="0.15">
      <c r="A13549" s="694" t="s">
        <v>15903</v>
      </c>
      <c r="B13549" s="96">
        <v>25962</v>
      </c>
      <c r="C13549" s="96">
        <v>8</v>
      </c>
      <c r="D13549" s="97">
        <v>95500005</v>
      </c>
      <c r="E13549" s="97">
        <v>95565746</v>
      </c>
      <c r="F13549" s="96" t="s">
        <v>2328</v>
      </c>
      <c r="G13549" s="96">
        <v>302</v>
      </c>
      <c r="H13549" s="96">
        <v>0.60458999999999996</v>
      </c>
      <c r="I13549" s="810">
        <v>1</v>
      </c>
    </row>
    <row r="13550" spans="1:9" x14ac:dyDescent="0.15">
      <c r="A13550" s="694" t="s">
        <v>15904</v>
      </c>
      <c r="B13550" s="96">
        <v>10478</v>
      </c>
      <c r="C13550" s="96">
        <v>22</v>
      </c>
      <c r="D13550" s="97">
        <v>41165636</v>
      </c>
      <c r="E13550" s="97">
        <v>41215403</v>
      </c>
      <c r="F13550" s="96" t="s">
        <v>2328</v>
      </c>
      <c r="G13550" s="96">
        <v>85</v>
      </c>
      <c r="H13550" s="96">
        <v>0.60463</v>
      </c>
      <c r="I13550" s="810">
        <v>1</v>
      </c>
    </row>
    <row r="13551" spans="1:9" x14ac:dyDescent="0.15">
      <c r="A13551" s="694" t="s">
        <v>15905</v>
      </c>
      <c r="B13551" s="96">
        <v>1050</v>
      </c>
      <c r="C13551" s="96">
        <v>19</v>
      </c>
      <c r="D13551" s="97">
        <v>33790840</v>
      </c>
      <c r="E13551" s="97">
        <v>33793430</v>
      </c>
      <c r="F13551" s="96" t="s">
        <v>2328</v>
      </c>
      <c r="G13551" s="96">
        <v>5</v>
      </c>
      <c r="H13551" s="96">
        <v>0.60470999999999997</v>
      </c>
      <c r="I13551" s="810">
        <v>1</v>
      </c>
    </row>
    <row r="13552" spans="1:9" x14ac:dyDescent="0.15">
      <c r="A13552" s="694" t="s">
        <v>15906</v>
      </c>
      <c r="B13552" s="96">
        <v>286223</v>
      </c>
      <c r="C13552" s="96">
        <v>9</v>
      </c>
      <c r="D13552" s="97">
        <v>91605778</v>
      </c>
      <c r="E13552" s="97">
        <v>91611057</v>
      </c>
      <c r="F13552" s="96" t="s">
        <v>2321</v>
      </c>
      <c r="G13552" s="96">
        <v>22</v>
      </c>
      <c r="H13552" s="96">
        <v>0.6048</v>
      </c>
      <c r="I13552" s="810">
        <v>1</v>
      </c>
    </row>
    <row r="13553" spans="1:9" x14ac:dyDescent="0.15">
      <c r="A13553" s="694" t="s">
        <v>1420</v>
      </c>
      <c r="B13553" s="96">
        <v>64901</v>
      </c>
      <c r="C13553" s="96">
        <v>5</v>
      </c>
      <c r="D13553" s="97">
        <v>170288880</v>
      </c>
      <c r="E13553" s="97">
        <v>170727454</v>
      </c>
      <c r="F13553" s="96" t="s">
        <v>2321</v>
      </c>
      <c r="G13553" s="96">
        <v>939</v>
      </c>
      <c r="H13553" s="96">
        <v>0.60484000000000004</v>
      </c>
      <c r="I13553" s="810">
        <v>1</v>
      </c>
    </row>
    <row r="13554" spans="1:9" x14ac:dyDescent="0.15">
      <c r="A13554" s="694" t="s">
        <v>15907</v>
      </c>
      <c r="B13554" s="96">
        <v>55274</v>
      </c>
      <c r="C13554" s="96">
        <v>6</v>
      </c>
      <c r="D13554" s="97">
        <v>170104001</v>
      </c>
      <c r="E13554" s="97">
        <v>170124106</v>
      </c>
      <c r="F13554" s="96" t="s">
        <v>2328</v>
      </c>
      <c r="G13554" s="96">
        <v>45</v>
      </c>
      <c r="H13554" s="96">
        <v>0.60492999999999997</v>
      </c>
      <c r="I13554" s="810">
        <v>1</v>
      </c>
    </row>
    <row r="13555" spans="1:9" x14ac:dyDescent="0.15">
      <c r="A13555" s="694" t="s">
        <v>15908</v>
      </c>
      <c r="B13555" s="96">
        <v>29842</v>
      </c>
      <c r="C13555" s="96">
        <v>2</v>
      </c>
      <c r="D13555" s="97">
        <v>121974163</v>
      </c>
      <c r="E13555" s="97">
        <v>122042778</v>
      </c>
      <c r="F13555" s="96" t="s">
        <v>2328</v>
      </c>
      <c r="G13555" s="96">
        <v>217</v>
      </c>
      <c r="H13555" s="96">
        <v>0.60499000000000003</v>
      </c>
      <c r="I13555" s="810">
        <v>1</v>
      </c>
    </row>
    <row r="13556" spans="1:9" x14ac:dyDescent="0.15">
      <c r="A13556" s="694" t="s">
        <v>15909</v>
      </c>
      <c r="B13556" s="96">
        <v>162466</v>
      </c>
      <c r="C13556" s="96">
        <v>17</v>
      </c>
      <c r="D13556" s="97">
        <v>47300728</v>
      </c>
      <c r="E13556" s="97">
        <v>47309009</v>
      </c>
      <c r="F13556" s="96" t="s">
        <v>2328</v>
      </c>
      <c r="G13556" s="96">
        <v>23</v>
      </c>
      <c r="H13556" s="96">
        <v>0.60511000000000004</v>
      </c>
      <c r="I13556" s="810">
        <v>1</v>
      </c>
    </row>
    <row r="13557" spans="1:9" x14ac:dyDescent="0.15">
      <c r="A13557" s="694" t="s">
        <v>15910</v>
      </c>
      <c r="B13557" s="96">
        <v>101928868</v>
      </c>
      <c r="C13557" s="96">
        <v>6</v>
      </c>
      <c r="D13557" s="97">
        <v>154831889</v>
      </c>
      <c r="E13557" s="97">
        <v>154843434</v>
      </c>
      <c r="F13557" s="96" t="s">
        <v>2321</v>
      </c>
      <c r="G13557" s="96">
        <v>43</v>
      </c>
      <c r="H13557" s="96">
        <v>0.60514999999999997</v>
      </c>
      <c r="I13557" s="810">
        <v>1</v>
      </c>
    </row>
    <row r="13558" spans="1:9" x14ac:dyDescent="0.15">
      <c r="A13558" s="694" t="s">
        <v>15911</v>
      </c>
      <c r="B13558" s="96">
        <v>2077</v>
      </c>
      <c r="C13558" s="96">
        <v>19</v>
      </c>
      <c r="D13558" s="97">
        <v>42751717</v>
      </c>
      <c r="E13558" s="97">
        <v>42759309</v>
      </c>
      <c r="F13558" s="96" t="s">
        <v>2328</v>
      </c>
      <c r="G13558" s="96">
        <v>11</v>
      </c>
      <c r="H13558" s="96">
        <v>0.60526999999999997</v>
      </c>
      <c r="I13558" s="810">
        <v>1</v>
      </c>
    </row>
    <row r="13559" spans="1:9" x14ac:dyDescent="0.15">
      <c r="A13559" s="694" t="s">
        <v>15912</v>
      </c>
      <c r="B13559" s="96">
        <v>80705</v>
      </c>
      <c r="C13559" s="96">
        <v>2</v>
      </c>
      <c r="D13559" s="97">
        <v>99613724</v>
      </c>
      <c r="E13559" s="97">
        <v>99771187</v>
      </c>
      <c r="F13559" s="96" t="s">
        <v>2328</v>
      </c>
      <c r="G13559" s="96">
        <v>473</v>
      </c>
      <c r="H13559" s="96">
        <v>0.60548000000000002</v>
      </c>
      <c r="I13559" s="810">
        <v>1</v>
      </c>
    </row>
    <row r="13560" spans="1:9" x14ac:dyDescent="0.15">
      <c r="A13560" s="694" t="s">
        <v>15913</v>
      </c>
      <c r="B13560" s="96">
        <v>8435</v>
      </c>
      <c r="C13560" s="96">
        <v>12</v>
      </c>
      <c r="D13560" s="97">
        <v>53497274</v>
      </c>
      <c r="E13560" s="97">
        <v>53518323</v>
      </c>
      <c r="F13560" s="96" t="s">
        <v>2321</v>
      </c>
      <c r="G13560" s="96">
        <v>98</v>
      </c>
      <c r="H13560" s="96">
        <v>0.60555999999999999</v>
      </c>
      <c r="I13560" s="810">
        <v>1</v>
      </c>
    </row>
    <row r="13561" spans="1:9" x14ac:dyDescent="0.15">
      <c r="A13561" s="694" t="s">
        <v>15914</v>
      </c>
      <c r="B13561" s="96">
        <v>51586</v>
      </c>
      <c r="C13561" s="96">
        <v>22</v>
      </c>
      <c r="D13561" s="97">
        <v>20861849</v>
      </c>
      <c r="E13561" s="97">
        <v>20941919</v>
      </c>
      <c r="F13561" s="96" t="s">
        <v>2321</v>
      </c>
      <c r="G13561" s="96">
        <v>212</v>
      </c>
      <c r="H13561" s="96">
        <v>0.60558000000000001</v>
      </c>
      <c r="I13561" s="810">
        <v>1</v>
      </c>
    </row>
    <row r="13562" spans="1:9" x14ac:dyDescent="0.15">
      <c r="A13562" s="694" t="s">
        <v>15915</v>
      </c>
      <c r="B13562" s="96">
        <v>11346</v>
      </c>
      <c r="C13562" s="96">
        <v>5</v>
      </c>
      <c r="D13562" s="97">
        <v>149980642</v>
      </c>
      <c r="E13562" s="97">
        <v>150038792</v>
      </c>
      <c r="F13562" s="96" t="s">
        <v>2321</v>
      </c>
      <c r="G13562" s="96">
        <v>120</v>
      </c>
      <c r="H13562" s="96">
        <v>0.60563999999999996</v>
      </c>
      <c r="I13562" s="810">
        <v>1</v>
      </c>
    </row>
    <row r="13563" spans="1:9" x14ac:dyDescent="0.15">
      <c r="A13563" s="694" t="s">
        <v>15916</v>
      </c>
      <c r="B13563" s="96">
        <v>5896</v>
      </c>
      <c r="C13563" s="96">
        <v>11</v>
      </c>
      <c r="D13563" s="97">
        <v>36532053</v>
      </c>
      <c r="E13563" s="97">
        <v>36601312</v>
      </c>
      <c r="F13563" s="96" t="s">
        <v>2321</v>
      </c>
      <c r="G13563" s="96">
        <v>140</v>
      </c>
      <c r="H13563" s="96">
        <v>0.60563999999999996</v>
      </c>
      <c r="I13563" s="810">
        <v>1</v>
      </c>
    </row>
    <row r="13564" spans="1:9" x14ac:dyDescent="0.15">
      <c r="A13564" s="694" t="s">
        <v>15917</v>
      </c>
      <c r="B13564" s="96">
        <v>22994</v>
      </c>
      <c r="C13564" s="96">
        <v>17</v>
      </c>
      <c r="D13564" s="97">
        <v>79163393</v>
      </c>
      <c r="E13564" s="97">
        <v>79196793</v>
      </c>
      <c r="F13564" s="96" t="s">
        <v>2328</v>
      </c>
      <c r="G13564" s="96">
        <v>171</v>
      </c>
      <c r="H13564" s="96">
        <v>0.60567000000000004</v>
      </c>
      <c r="I13564" s="810">
        <v>1</v>
      </c>
    </row>
    <row r="13565" spans="1:9" x14ac:dyDescent="0.15">
      <c r="A13565" s="694" t="s">
        <v>15918</v>
      </c>
      <c r="B13565" s="96">
        <v>376497</v>
      </c>
      <c r="C13565" s="96">
        <v>19</v>
      </c>
      <c r="D13565" s="97">
        <v>17581300</v>
      </c>
      <c r="E13565" s="97">
        <v>17616977</v>
      </c>
      <c r="F13565" s="96" t="s">
        <v>2321</v>
      </c>
      <c r="G13565" s="96">
        <v>117</v>
      </c>
      <c r="H13565" s="96">
        <v>0.60567000000000004</v>
      </c>
      <c r="I13565" s="810">
        <v>1</v>
      </c>
    </row>
    <row r="13566" spans="1:9" x14ac:dyDescent="0.15">
      <c r="A13566" s="694" t="s">
        <v>15919</v>
      </c>
      <c r="B13566" s="96">
        <v>7186</v>
      </c>
      <c r="C13566" s="96">
        <v>9</v>
      </c>
      <c r="D13566" s="97">
        <v>139776341</v>
      </c>
      <c r="E13566" s="97">
        <v>139821853</v>
      </c>
      <c r="F13566" s="96" t="s">
        <v>2321</v>
      </c>
      <c r="G13566" s="96">
        <v>121</v>
      </c>
      <c r="H13566" s="96">
        <v>0.60570999999999997</v>
      </c>
      <c r="I13566" s="810">
        <v>1</v>
      </c>
    </row>
    <row r="13567" spans="1:9" x14ac:dyDescent="0.15">
      <c r="A13567" s="694" t="s">
        <v>15920</v>
      </c>
      <c r="B13567" s="96">
        <v>7142</v>
      </c>
      <c r="C13567" s="96">
        <v>16</v>
      </c>
      <c r="D13567" s="97">
        <v>11361714</v>
      </c>
      <c r="E13567" s="97">
        <v>11363160</v>
      </c>
      <c r="F13567" s="96" t="s">
        <v>2328</v>
      </c>
      <c r="G13567" s="96">
        <v>7</v>
      </c>
      <c r="H13567" s="96">
        <v>0.60572000000000004</v>
      </c>
      <c r="I13567" s="810">
        <v>1</v>
      </c>
    </row>
    <row r="13568" spans="1:9" x14ac:dyDescent="0.15">
      <c r="A13568" s="694" t="s">
        <v>15921</v>
      </c>
      <c r="B13568" s="96">
        <v>153020</v>
      </c>
      <c r="C13568" s="96">
        <v>4</v>
      </c>
      <c r="D13568" s="97">
        <v>82347547</v>
      </c>
      <c r="E13568" s="97">
        <v>82393082</v>
      </c>
      <c r="F13568" s="96" t="s">
        <v>2328</v>
      </c>
      <c r="G13568" s="96">
        <v>117</v>
      </c>
      <c r="H13568" s="96">
        <v>0.60572999999999999</v>
      </c>
      <c r="I13568" s="810">
        <v>1</v>
      </c>
    </row>
    <row r="13569" spans="1:9" x14ac:dyDescent="0.15">
      <c r="A13569" s="694" t="s">
        <v>15922</v>
      </c>
      <c r="B13569" s="96">
        <v>147011</v>
      </c>
      <c r="C13569" s="96">
        <v>17</v>
      </c>
      <c r="D13569" s="97">
        <v>27030214</v>
      </c>
      <c r="E13569" s="97">
        <v>27039127</v>
      </c>
      <c r="F13569" s="96" t="s">
        <v>2328</v>
      </c>
      <c r="G13569" s="96">
        <v>11</v>
      </c>
      <c r="H13569" s="96">
        <v>0.60585</v>
      </c>
      <c r="I13569" s="810">
        <v>1</v>
      </c>
    </row>
    <row r="13570" spans="1:9" x14ac:dyDescent="0.15">
      <c r="A13570" s="694" t="s">
        <v>15923</v>
      </c>
      <c r="B13570" s="96">
        <v>341568</v>
      </c>
      <c r="C13570" s="96">
        <v>12</v>
      </c>
      <c r="D13570" s="97">
        <v>48919415</v>
      </c>
      <c r="E13570" s="97">
        <v>48921886</v>
      </c>
      <c r="F13570" s="96" t="s">
        <v>2321</v>
      </c>
      <c r="G13570" s="96">
        <v>13</v>
      </c>
      <c r="H13570" s="96">
        <v>0.60589000000000004</v>
      </c>
      <c r="I13570" s="810">
        <v>1</v>
      </c>
    </row>
    <row r="13571" spans="1:9" x14ac:dyDescent="0.15">
      <c r="A13571" s="694" t="s">
        <v>15924</v>
      </c>
      <c r="B13571" s="96">
        <v>349136</v>
      </c>
      <c r="C13571" s="96">
        <v>7</v>
      </c>
      <c r="D13571" s="97">
        <v>151077536</v>
      </c>
      <c r="E13571" s="97">
        <v>151107775</v>
      </c>
      <c r="F13571" s="96" t="s">
        <v>2328</v>
      </c>
      <c r="G13571" s="96">
        <v>115</v>
      </c>
      <c r="H13571" s="96">
        <v>0.60592000000000001</v>
      </c>
      <c r="I13571" s="810">
        <v>1</v>
      </c>
    </row>
    <row r="13572" spans="1:9" x14ac:dyDescent="0.15">
      <c r="A13572" s="694" t="s">
        <v>15925</v>
      </c>
      <c r="B13572" s="96">
        <v>5443</v>
      </c>
      <c r="C13572" s="96">
        <v>2</v>
      </c>
      <c r="D13572" s="97">
        <v>25383722</v>
      </c>
      <c r="E13572" s="97">
        <v>25391559</v>
      </c>
      <c r="F13572" s="96" t="s">
        <v>2328</v>
      </c>
      <c r="G13572" s="96">
        <v>25</v>
      </c>
      <c r="H13572" s="96">
        <v>0.60597999999999996</v>
      </c>
      <c r="I13572" s="810">
        <v>1</v>
      </c>
    </row>
    <row r="13573" spans="1:9" x14ac:dyDescent="0.15">
      <c r="A13573" s="694" t="s">
        <v>15926</v>
      </c>
      <c r="B13573" s="96">
        <v>55721</v>
      </c>
      <c r="C13573" s="96">
        <v>1</v>
      </c>
      <c r="D13573" s="97">
        <v>32671236</v>
      </c>
      <c r="E13573" s="97">
        <v>32674288</v>
      </c>
      <c r="F13573" s="96" t="s">
        <v>2321</v>
      </c>
      <c r="G13573" s="96">
        <v>6</v>
      </c>
      <c r="H13573" s="96">
        <v>0.60614999999999997</v>
      </c>
      <c r="I13573" s="810">
        <v>1</v>
      </c>
    </row>
    <row r="13574" spans="1:9" x14ac:dyDescent="0.15">
      <c r="A13574" s="694" t="s">
        <v>15927</v>
      </c>
      <c r="B13574" s="96">
        <v>2328</v>
      </c>
      <c r="C13574" s="96">
        <v>1</v>
      </c>
      <c r="D13574" s="97">
        <v>171060018</v>
      </c>
      <c r="E13574" s="97">
        <v>171086961</v>
      </c>
      <c r="F13574" s="96" t="s">
        <v>2321</v>
      </c>
      <c r="G13574" s="96">
        <v>106</v>
      </c>
      <c r="H13574" s="96">
        <v>0.60616999999999999</v>
      </c>
      <c r="I13574" s="810">
        <v>1</v>
      </c>
    </row>
    <row r="13575" spans="1:9" x14ac:dyDescent="0.15">
      <c r="A13575" s="694" t="s">
        <v>15928</v>
      </c>
      <c r="B13575" s="96">
        <v>388569</v>
      </c>
      <c r="C13575" s="96">
        <v>19</v>
      </c>
      <c r="D13575" s="97">
        <v>58962971</v>
      </c>
      <c r="E13575" s="97">
        <v>58969199</v>
      </c>
      <c r="F13575" s="96" t="s">
        <v>2321</v>
      </c>
      <c r="G13575" s="96">
        <v>13</v>
      </c>
      <c r="H13575" s="96">
        <v>0.60621000000000003</v>
      </c>
      <c r="I13575" s="810">
        <v>1</v>
      </c>
    </row>
    <row r="13576" spans="1:9" x14ac:dyDescent="0.15">
      <c r="A13576" s="694" t="s">
        <v>15929</v>
      </c>
      <c r="B13576" s="96">
        <v>51692</v>
      </c>
      <c r="C13576" s="96">
        <v>2</v>
      </c>
      <c r="D13576" s="97">
        <v>9563666</v>
      </c>
      <c r="E13576" s="97">
        <v>9613239</v>
      </c>
      <c r="F13576" s="96" t="s">
        <v>2321</v>
      </c>
      <c r="G13576" s="96">
        <v>94</v>
      </c>
      <c r="H13576" s="96">
        <v>0.60624</v>
      </c>
      <c r="I13576" s="810">
        <v>1</v>
      </c>
    </row>
    <row r="13577" spans="1:9" x14ac:dyDescent="0.15">
      <c r="A13577" s="694" t="s">
        <v>15930</v>
      </c>
      <c r="B13577" s="96">
        <v>126820</v>
      </c>
      <c r="C13577" s="96">
        <v>1</v>
      </c>
      <c r="D13577" s="97">
        <v>85527993</v>
      </c>
      <c r="E13577" s="97">
        <v>85598821</v>
      </c>
      <c r="F13577" s="96" t="s">
        <v>2321</v>
      </c>
      <c r="G13577" s="96">
        <v>268</v>
      </c>
      <c r="H13577" s="96">
        <v>0.60640000000000005</v>
      </c>
      <c r="I13577" s="810">
        <v>1</v>
      </c>
    </row>
    <row r="13578" spans="1:9" x14ac:dyDescent="0.15">
      <c r="A13578" s="694" t="s">
        <v>15931</v>
      </c>
      <c r="B13578" s="96">
        <v>23607</v>
      </c>
      <c r="C13578" s="96">
        <v>6</v>
      </c>
      <c r="D13578" s="97">
        <v>47445482</v>
      </c>
      <c r="E13578" s="97">
        <v>47594999</v>
      </c>
      <c r="F13578" s="96" t="s">
        <v>2321</v>
      </c>
      <c r="G13578" s="96">
        <v>443</v>
      </c>
      <c r="H13578" s="96">
        <v>0.60640000000000005</v>
      </c>
      <c r="I13578" s="810">
        <v>1</v>
      </c>
    </row>
    <row r="13579" spans="1:9" x14ac:dyDescent="0.15">
      <c r="A13579" s="694" t="s">
        <v>15932</v>
      </c>
      <c r="B13579" s="96">
        <v>284615</v>
      </c>
      <c r="C13579" s="96">
        <v>1</v>
      </c>
      <c r="D13579" s="97">
        <v>145470508</v>
      </c>
      <c r="E13579" s="97">
        <v>145475647</v>
      </c>
      <c r="F13579" s="96" t="s">
        <v>2321</v>
      </c>
      <c r="G13579" s="96">
        <v>6</v>
      </c>
      <c r="H13579" s="96">
        <v>0.60641999999999996</v>
      </c>
      <c r="I13579" s="810">
        <v>1</v>
      </c>
    </row>
    <row r="13580" spans="1:9" x14ac:dyDescent="0.15">
      <c r="A13580" s="694" t="s">
        <v>15933</v>
      </c>
      <c r="B13580" s="96">
        <v>3176</v>
      </c>
      <c r="C13580" s="96">
        <v>2</v>
      </c>
      <c r="D13580" s="97">
        <v>138721808</v>
      </c>
      <c r="E13580" s="97">
        <v>138773934</v>
      </c>
      <c r="F13580" s="96" t="s">
        <v>2321</v>
      </c>
      <c r="G13580" s="96">
        <v>106</v>
      </c>
      <c r="H13580" s="96">
        <v>0.60646</v>
      </c>
      <c r="I13580" s="810">
        <v>1</v>
      </c>
    </row>
    <row r="13581" spans="1:9" x14ac:dyDescent="0.15">
      <c r="A13581" s="694" t="s">
        <v>15934</v>
      </c>
      <c r="B13581" s="96">
        <v>284131</v>
      </c>
      <c r="C13581" s="96">
        <v>17</v>
      </c>
      <c r="D13581" s="97">
        <v>78388965</v>
      </c>
      <c r="E13581" s="97">
        <v>78411886</v>
      </c>
      <c r="F13581" s="96" t="s">
        <v>2321</v>
      </c>
      <c r="G13581" s="96">
        <v>93</v>
      </c>
      <c r="H13581" s="96">
        <v>0.60648999999999997</v>
      </c>
      <c r="I13581" s="810">
        <v>1</v>
      </c>
    </row>
    <row r="13582" spans="1:9" x14ac:dyDescent="0.15">
      <c r="A13582" s="694" t="s">
        <v>15935</v>
      </c>
      <c r="B13582" s="96">
        <v>29949</v>
      </c>
      <c r="C13582" s="96">
        <v>1</v>
      </c>
      <c r="D13582" s="97">
        <v>206972215</v>
      </c>
      <c r="E13582" s="97">
        <v>207016326</v>
      </c>
      <c r="F13582" s="96" t="s">
        <v>2321</v>
      </c>
      <c r="G13582" s="96">
        <v>147</v>
      </c>
      <c r="H13582" s="96">
        <v>0.60648999999999997</v>
      </c>
      <c r="I13582" s="810">
        <v>1</v>
      </c>
    </row>
    <row r="13583" spans="1:9" x14ac:dyDescent="0.15">
      <c r="A13583" s="694" t="s">
        <v>15936</v>
      </c>
      <c r="B13583" s="96">
        <v>4325</v>
      </c>
      <c r="C13583" s="96">
        <v>8</v>
      </c>
      <c r="D13583" s="97">
        <v>89049460</v>
      </c>
      <c r="E13583" s="97">
        <v>89339717</v>
      </c>
      <c r="F13583" s="96" t="s">
        <v>2328</v>
      </c>
      <c r="G13583" s="96">
        <v>881</v>
      </c>
      <c r="H13583" s="96">
        <v>0.60660999999999998</v>
      </c>
      <c r="I13583" s="810">
        <v>1</v>
      </c>
    </row>
    <row r="13584" spans="1:9" x14ac:dyDescent="0.15">
      <c r="A13584" s="694" t="s">
        <v>15937</v>
      </c>
      <c r="B13584" s="96">
        <v>6494</v>
      </c>
      <c r="C13584" s="96">
        <v>11</v>
      </c>
      <c r="D13584" s="97">
        <v>65405578</v>
      </c>
      <c r="E13584" s="97">
        <v>65418391</v>
      </c>
      <c r="F13584" s="96" t="s">
        <v>2321</v>
      </c>
      <c r="G13584" s="96">
        <v>26</v>
      </c>
      <c r="H13584" s="96">
        <v>0.60663</v>
      </c>
      <c r="I13584" s="810">
        <v>1</v>
      </c>
    </row>
    <row r="13585" spans="1:9" x14ac:dyDescent="0.15">
      <c r="A13585" s="694" t="s">
        <v>15938</v>
      </c>
      <c r="B13585" s="96">
        <v>2150</v>
      </c>
      <c r="C13585" s="96">
        <v>5</v>
      </c>
      <c r="D13585" s="97">
        <v>76114833</v>
      </c>
      <c r="E13585" s="97">
        <v>76131140</v>
      </c>
      <c r="F13585" s="96" t="s">
        <v>2321</v>
      </c>
      <c r="G13585" s="96">
        <v>43</v>
      </c>
      <c r="H13585" s="96">
        <v>0.60672999999999999</v>
      </c>
      <c r="I13585" s="810">
        <v>1</v>
      </c>
    </row>
    <row r="13586" spans="1:9" x14ac:dyDescent="0.15">
      <c r="A13586" s="694" t="s">
        <v>15939</v>
      </c>
      <c r="B13586" s="96">
        <v>57679</v>
      </c>
      <c r="C13586" s="96">
        <v>2</v>
      </c>
      <c r="D13586" s="97">
        <v>202564986</v>
      </c>
      <c r="E13586" s="97">
        <v>202645895</v>
      </c>
      <c r="F13586" s="96" t="s">
        <v>2328</v>
      </c>
      <c r="G13586" s="96">
        <v>287</v>
      </c>
      <c r="H13586" s="96">
        <v>0.60675000000000001</v>
      </c>
      <c r="I13586" s="810">
        <v>1</v>
      </c>
    </row>
    <row r="13587" spans="1:9" x14ac:dyDescent="0.15">
      <c r="A13587" s="694" t="s">
        <v>15940</v>
      </c>
      <c r="B13587" s="96">
        <v>7062</v>
      </c>
      <c r="C13587" s="96">
        <v>1</v>
      </c>
      <c r="D13587" s="97">
        <v>152078793</v>
      </c>
      <c r="E13587" s="97">
        <v>152087930</v>
      </c>
      <c r="F13587" s="96" t="s">
        <v>2328</v>
      </c>
      <c r="G13587" s="96">
        <v>15</v>
      </c>
      <c r="H13587" s="96">
        <v>0.60675000000000001</v>
      </c>
      <c r="I13587" s="810">
        <v>1</v>
      </c>
    </row>
    <row r="13588" spans="1:9" x14ac:dyDescent="0.15">
      <c r="A13588" s="694" t="s">
        <v>15941</v>
      </c>
      <c r="B13588" s="96">
        <v>64421</v>
      </c>
      <c r="C13588" s="96">
        <v>10</v>
      </c>
      <c r="D13588" s="97">
        <v>14948870</v>
      </c>
      <c r="E13588" s="97">
        <v>14996106</v>
      </c>
      <c r="F13588" s="96" t="s">
        <v>2328</v>
      </c>
      <c r="G13588" s="96">
        <v>152</v>
      </c>
      <c r="H13588" s="96">
        <v>0.60682000000000003</v>
      </c>
      <c r="I13588" s="810">
        <v>1</v>
      </c>
    </row>
    <row r="13589" spans="1:9" x14ac:dyDescent="0.15">
      <c r="A13589" s="694" t="s">
        <v>15942</v>
      </c>
      <c r="B13589" s="96">
        <v>6779</v>
      </c>
      <c r="C13589" s="96">
        <v>4</v>
      </c>
      <c r="D13589" s="97">
        <v>70861648</v>
      </c>
      <c r="E13589" s="97">
        <v>70868173</v>
      </c>
      <c r="F13589" s="96" t="s">
        <v>2321</v>
      </c>
      <c r="G13589" s="96">
        <v>15</v>
      </c>
      <c r="H13589" s="96">
        <v>0.60682000000000003</v>
      </c>
      <c r="I13589" s="810">
        <v>1</v>
      </c>
    </row>
    <row r="13590" spans="1:9" x14ac:dyDescent="0.15">
      <c r="A13590" s="694" t="s">
        <v>15943</v>
      </c>
      <c r="B13590" s="96">
        <v>25884</v>
      </c>
      <c r="C13590" s="96">
        <v>11</v>
      </c>
      <c r="D13590" s="97">
        <v>74407474</v>
      </c>
      <c r="E13590" s="97">
        <v>74442227</v>
      </c>
      <c r="F13590" s="96" t="s">
        <v>2328</v>
      </c>
      <c r="G13590" s="96">
        <v>99</v>
      </c>
      <c r="H13590" s="96">
        <v>0.60687000000000002</v>
      </c>
      <c r="I13590" s="810">
        <v>1</v>
      </c>
    </row>
    <row r="13591" spans="1:9" x14ac:dyDescent="0.15">
      <c r="A13591" s="694" t="s">
        <v>1061</v>
      </c>
      <c r="B13591" s="96">
        <v>2646</v>
      </c>
      <c r="C13591" s="96">
        <v>2</v>
      </c>
      <c r="D13591" s="97">
        <v>27719470</v>
      </c>
      <c r="E13591" s="97">
        <v>27746556</v>
      </c>
      <c r="F13591" s="96" t="s">
        <v>2321</v>
      </c>
      <c r="G13591" s="96">
        <v>69</v>
      </c>
      <c r="H13591" s="96">
        <v>0.60687000000000002</v>
      </c>
      <c r="I13591" s="810">
        <v>1</v>
      </c>
    </row>
    <row r="13592" spans="1:9" x14ac:dyDescent="0.15">
      <c r="A13592" s="694" t="s">
        <v>15944</v>
      </c>
      <c r="B13592" s="96">
        <v>256309</v>
      </c>
      <c r="C13592" s="96">
        <v>4</v>
      </c>
      <c r="D13592" s="97">
        <v>186366336</v>
      </c>
      <c r="E13592" s="97">
        <v>186392913</v>
      </c>
      <c r="F13592" s="96" t="s">
        <v>2328</v>
      </c>
      <c r="G13592" s="96">
        <v>105</v>
      </c>
      <c r="H13592" s="96">
        <v>0.60690999999999995</v>
      </c>
      <c r="I13592" s="810">
        <v>1</v>
      </c>
    </row>
    <row r="13593" spans="1:9" x14ac:dyDescent="0.15">
      <c r="A13593" s="694" t="s">
        <v>15945</v>
      </c>
      <c r="B13593" s="96">
        <v>51025</v>
      </c>
      <c r="C13593" s="96">
        <v>16</v>
      </c>
      <c r="D13593" s="97">
        <v>4390252</v>
      </c>
      <c r="E13593" s="97">
        <v>4401373</v>
      </c>
      <c r="F13593" s="96" t="s">
        <v>2328</v>
      </c>
      <c r="G13593" s="96">
        <v>31</v>
      </c>
      <c r="H13593" s="96">
        <v>0.60696000000000006</v>
      </c>
      <c r="I13593" s="810">
        <v>1</v>
      </c>
    </row>
    <row r="13594" spans="1:9" x14ac:dyDescent="0.15">
      <c r="A13594" s="694" t="s">
        <v>15946</v>
      </c>
      <c r="B13594" s="96">
        <v>26100</v>
      </c>
      <c r="C13594" s="96">
        <v>7</v>
      </c>
      <c r="D13594" s="97">
        <v>5229835</v>
      </c>
      <c r="E13594" s="97">
        <v>5273486</v>
      </c>
      <c r="F13594" s="96" t="s">
        <v>2321</v>
      </c>
      <c r="G13594" s="96">
        <v>179</v>
      </c>
      <c r="H13594" s="96">
        <v>0.60745000000000005</v>
      </c>
      <c r="I13594" s="810">
        <v>1</v>
      </c>
    </row>
    <row r="13595" spans="1:9" x14ac:dyDescent="0.15">
      <c r="A13595" s="694" t="s">
        <v>15947</v>
      </c>
      <c r="B13595" s="96">
        <v>3034</v>
      </c>
      <c r="C13595" s="96">
        <v>12</v>
      </c>
      <c r="D13595" s="97">
        <v>96366440</v>
      </c>
      <c r="E13595" s="97">
        <v>96390143</v>
      </c>
      <c r="F13595" s="96" t="s">
        <v>2328</v>
      </c>
      <c r="G13595" s="96">
        <v>123</v>
      </c>
      <c r="H13595" s="96">
        <v>0.60748999999999997</v>
      </c>
      <c r="I13595" s="810">
        <v>1</v>
      </c>
    </row>
    <row r="13596" spans="1:9" x14ac:dyDescent="0.15">
      <c r="A13596" s="694" t="s">
        <v>15948</v>
      </c>
      <c r="B13596" s="96">
        <v>113177</v>
      </c>
      <c r="C13596" s="96">
        <v>19</v>
      </c>
      <c r="D13596" s="97">
        <v>2096422</v>
      </c>
      <c r="E13596" s="97">
        <v>2099586</v>
      </c>
      <c r="F13596" s="96" t="s">
        <v>2321</v>
      </c>
      <c r="G13596" s="96">
        <v>7</v>
      </c>
      <c r="H13596" s="96">
        <v>0.60755000000000003</v>
      </c>
      <c r="I13596" s="810">
        <v>1</v>
      </c>
    </row>
    <row r="13597" spans="1:9" x14ac:dyDescent="0.15">
      <c r="A13597" s="694" t="s">
        <v>15949</v>
      </c>
      <c r="B13597" s="96">
        <v>10929</v>
      </c>
      <c r="C13597" s="96">
        <v>11</v>
      </c>
      <c r="D13597" s="97">
        <v>94800041</v>
      </c>
      <c r="E13597" s="97">
        <v>94804387</v>
      </c>
      <c r="F13597" s="96" t="s">
        <v>2321</v>
      </c>
      <c r="G13597" s="96">
        <v>15</v>
      </c>
      <c r="H13597" s="96">
        <v>0.60760000000000003</v>
      </c>
      <c r="I13597" s="810">
        <v>1</v>
      </c>
    </row>
    <row r="13598" spans="1:9" x14ac:dyDescent="0.15">
      <c r="A13598" s="694" t="s">
        <v>15950</v>
      </c>
      <c r="B13598" s="96">
        <v>196743</v>
      </c>
      <c r="C13598" s="96">
        <v>10</v>
      </c>
      <c r="D13598" s="97">
        <v>135192741</v>
      </c>
      <c r="E13598" s="97">
        <v>135205198</v>
      </c>
      <c r="F13598" s="96" t="s">
        <v>2321</v>
      </c>
      <c r="G13598" s="96">
        <v>44</v>
      </c>
      <c r="H13598" s="96">
        <v>0.60760999999999998</v>
      </c>
      <c r="I13598" s="810">
        <v>1</v>
      </c>
    </row>
    <row r="13599" spans="1:9" x14ac:dyDescent="0.15">
      <c r="A13599" s="694" t="s">
        <v>15951</v>
      </c>
      <c r="B13599" s="96">
        <v>59344</v>
      </c>
      <c r="C13599" s="96">
        <v>17</v>
      </c>
      <c r="D13599" s="97">
        <v>7999218</v>
      </c>
      <c r="E13599" s="97">
        <v>8022365</v>
      </c>
      <c r="F13599" s="96" t="s">
        <v>2328</v>
      </c>
      <c r="G13599" s="96">
        <v>93</v>
      </c>
      <c r="H13599" s="96">
        <v>0.60763</v>
      </c>
      <c r="I13599" s="810">
        <v>1</v>
      </c>
    </row>
    <row r="13600" spans="1:9" x14ac:dyDescent="0.15">
      <c r="A13600" s="694" t="s">
        <v>1313</v>
      </c>
      <c r="B13600" s="96">
        <v>129787</v>
      </c>
      <c r="C13600" s="96">
        <v>2</v>
      </c>
      <c r="D13600" s="97">
        <v>667793</v>
      </c>
      <c r="E13600" s="97">
        <v>677439</v>
      </c>
      <c r="F13600" s="96" t="s">
        <v>2328</v>
      </c>
      <c r="G13600" s="96">
        <v>32</v>
      </c>
      <c r="H13600" s="96">
        <v>0.60768999999999995</v>
      </c>
      <c r="I13600" s="810">
        <v>1</v>
      </c>
    </row>
    <row r="13601" spans="1:9" x14ac:dyDescent="0.15">
      <c r="A13601" s="694" t="s">
        <v>15952</v>
      </c>
      <c r="B13601" s="96">
        <v>55829</v>
      </c>
      <c r="C13601" s="96">
        <v>15</v>
      </c>
      <c r="D13601" s="97">
        <v>101811214</v>
      </c>
      <c r="E13601" s="97">
        <v>101817700</v>
      </c>
      <c r="F13601" s="96" t="s">
        <v>2328</v>
      </c>
      <c r="G13601" s="96">
        <v>16</v>
      </c>
      <c r="H13601" s="96">
        <v>0.60775000000000001</v>
      </c>
      <c r="I13601" s="810">
        <v>1</v>
      </c>
    </row>
    <row r="13602" spans="1:9" x14ac:dyDescent="0.15">
      <c r="A13602" s="694" t="s">
        <v>15953</v>
      </c>
      <c r="B13602" s="96">
        <v>54674</v>
      </c>
      <c r="C13602" s="96">
        <v>7</v>
      </c>
      <c r="D13602" s="97">
        <v>110731062</v>
      </c>
      <c r="E13602" s="97">
        <v>110765510</v>
      </c>
      <c r="F13602" s="96" t="s">
        <v>2321</v>
      </c>
      <c r="G13602" s="96">
        <v>75</v>
      </c>
      <c r="H13602" s="96">
        <v>0.60775999999999997</v>
      </c>
      <c r="I13602" s="810">
        <v>1</v>
      </c>
    </row>
    <row r="13603" spans="1:9" x14ac:dyDescent="0.15">
      <c r="A13603" s="694" t="s">
        <v>15954</v>
      </c>
      <c r="B13603" s="96">
        <v>5596</v>
      </c>
      <c r="C13603" s="96">
        <v>18</v>
      </c>
      <c r="D13603" s="97">
        <v>48086484</v>
      </c>
      <c r="E13603" s="97">
        <v>48258196</v>
      </c>
      <c r="F13603" s="96" t="s">
        <v>2321</v>
      </c>
      <c r="G13603" s="96">
        <v>539</v>
      </c>
      <c r="H13603" s="96">
        <v>0.60777000000000003</v>
      </c>
      <c r="I13603" s="810">
        <v>1</v>
      </c>
    </row>
    <row r="13604" spans="1:9" x14ac:dyDescent="0.15">
      <c r="A13604" s="694" t="s">
        <v>15955</v>
      </c>
      <c r="B13604" s="96">
        <v>83638</v>
      </c>
      <c r="C13604" s="96">
        <v>11</v>
      </c>
      <c r="D13604" s="97">
        <v>65684281</v>
      </c>
      <c r="E13604" s="97">
        <v>65686531</v>
      </c>
      <c r="F13604" s="96" t="s">
        <v>2328</v>
      </c>
      <c r="G13604" s="96">
        <v>5</v>
      </c>
      <c r="H13604" s="96">
        <v>0.60777999999999999</v>
      </c>
      <c r="I13604" s="810">
        <v>1</v>
      </c>
    </row>
    <row r="13605" spans="1:9" x14ac:dyDescent="0.15">
      <c r="A13605" s="694" t="s">
        <v>15956</v>
      </c>
      <c r="B13605" s="96">
        <v>51016</v>
      </c>
      <c r="C13605" s="96">
        <v>14</v>
      </c>
      <c r="D13605" s="97">
        <v>24608081</v>
      </c>
      <c r="E13605" s="97">
        <v>24610837</v>
      </c>
      <c r="F13605" s="96" t="s">
        <v>2328</v>
      </c>
      <c r="G13605" s="96">
        <v>5</v>
      </c>
      <c r="H13605" s="96">
        <v>0.60779000000000005</v>
      </c>
      <c r="I13605" s="810">
        <v>1</v>
      </c>
    </row>
    <row r="13606" spans="1:9" x14ac:dyDescent="0.15">
      <c r="A13606" s="694" t="s">
        <v>15957</v>
      </c>
      <c r="B13606" s="96">
        <v>116285</v>
      </c>
      <c r="C13606" s="96">
        <v>16</v>
      </c>
      <c r="D13606" s="97">
        <v>20634555</v>
      </c>
      <c r="E13606" s="97">
        <v>20709066</v>
      </c>
      <c r="F13606" s="96" t="s">
        <v>2328</v>
      </c>
      <c r="G13606" s="96">
        <v>231</v>
      </c>
      <c r="H13606" s="96">
        <v>0.60780000000000001</v>
      </c>
      <c r="I13606" s="810">
        <v>1</v>
      </c>
    </row>
    <row r="13607" spans="1:9" x14ac:dyDescent="0.15">
      <c r="A13607" s="694" t="s">
        <v>15958</v>
      </c>
      <c r="B13607" s="96">
        <v>642</v>
      </c>
      <c r="C13607" s="96">
        <v>17</v>
      </c>
      <c r="D13607" s="97">
        <v>28575213</v>
      </c>
      <c r="E13607" s="97">
        <v>28619184</v>
      </c>
      <c r="F13607" s="96" t="s">
        <v>2328</v>
      </c>
      <c r="G13607" s="96">
        <v>80</v>
      </c>
      <c r="H13607" s="96">
        <v>0.60804999999999998</v>
      </c>
      <c r="I13607" s="810">
        <v>1</v>
      </c>
    </row>
    <row r="13608" spans="1:9" x14ac:dyDescent="0.15">
      <c r="A13608" s="694" t="s">
        <v>15959</v>
      </c>
      <c r="B13608" s="96">
        <v>5317</v>
      </c>
      <c r="C13608" s="96">
        <v>1</v>
      </c>
      <c r="D13608" s="97">
        <v>201252580</v>
      </c>
      <c r="E13608" s="97">
        <v>201302121</v>
      </c>
      <c r="F13608" s="96" t="s">
        <v>2321</v>
      </c>
      <c r="G13608" s="96">
        <v>237</v>
      </c>
      <c r="H13608" s="96">
        <v>0.60809999999999997</v>
      </c>
      <c r="I13608" s="810">
        <v>1</v>
      </c>
    </row>
    <row r="13609" spans="1:9" x14ac:dyDescent="0.15">
      <c r="A13609" s="694" t="s">
        <v>15960</v>
      </c>
      <c r="B13609" s="96">
        <v>26273</v>
      </c>
      <c r="C13609" s="96">
        <v>11</v>
      </c>
      <c r="D13609" s="97">
        <v>33762490</v>
      </c>
      <c r="E13609" s="97">
        <v>33796071</v>
      </c>
      <c r="F13609" s="96" t="s">
        <v>2328</v>
      </c>
      <c r="G13609" s="96">
        <v>114</v>
      </c>
      <c r="H13609" s="96">
        <v>0.60811000000000004</v>
      </c>
      <c r="I13609" s="810">
        <v>1</v>
      </c>
    </row>
    <row r="13610" spans="1:9" x14ac:dyDescent="0.15">
      <c r="A13610" s="694" t="s">
        <v>15961</v>
      </c>
      <c r="B13610" s="96">
        <v>2180</v>
      </c>
      <c r="C13610" s="96">
        <v>4</v>
      </c>
      <c r="D13610" s="97">
        <v>185676749</v>
      </c>
      <c r="E13610" s="97">
        <v>185747215</v>
      </c>
      <c r="F13610" s="96" t="s">
        <v>2328</v>
      </c>
      <c r="G13610" s="96">
        <v>259</v>
      </c>
      <c r="H13610" s="96">
        <v>0.60821000000000003</v>
      </c>
      <c r="I13610" s="810">
        <v>1</v>
      </c>
    </row>
    <row r="13611" spans="1:9" x14ac:dyDescent="0.15">
      <c r="A13611" s="694" t="s">
        <v>15962</v>
      </c>
      <c r="B13611" s="96">
        <v>56270</v>
      </c>
      <c r="C13611" s="96">
        <v>17</v>
      </c>
      <c r="D13611" s="97">
        <v>80572438</v>
      </c>
      <c r="E13611" s="97">
        <v>80606411</v>
      </c>
      <c r="F13611" s="96" t="s">
        <v>2328</v>
      </c>
      <c r="G13611" s="96">
        <v>119</v>
      </c>
      <c r="H13611" s="96">
        <v>0.60826000000000002</v>
      </c>
      <c r="I13611" s="810">
        <v>1</v>
      </c>
    </row>
    <row r="13612" spans="1:9" x14ac:dyDescent="0.15">
      <c r="A13612" s="694" t="s">
        <v>15963</v>
      </c>
      <c r="B13612" s="96">
        <v>350383</v>
      </c>
      <c r="C13612" s="96">
        <v>17</v>
      </c>
      <c r="D13612" s="97">
        <v>72363532</v>
      </c>
      <c r="E13612" s="97">
        <v>72369104</v>
      </c>
      <c r="F13612" s="96" t="s">
        <v>2321</v>
      </c>
      <c r="G13612" s="96">
        <v>13</v>
      </c>
      <c r="H13612" s="96">
        <v>0.60840000000000005</v>
      </c>
      <c r="I13612" s="810">
        <v>1</v>
      </c>
    </row>
    <row r="13613" spans="1:9" x14ac:dyDescent="0.15">
      <c r="A13613" s="694" t="s">
        <v>15964</v>
      </c>
      <c r="B13613" s="96">
        <v>56660</v>
      </c>
      <c r="C13613" s="96">
        <v>2</v>
      </c>
      <c r="D13613" s="97">
        <v>47747914</v>
      </c>
      <c r="E13613" s="97">
        <v>47797470</v>
      </c>
      <c r="F13613" s="96" t="s">
        <v>2328</v>
      </c>
      <c r="G13613" s="96">
        <v>161</v>
      </c>
      <c r="H13613" s="96">
        <v>0.60845000000000005</v>
      </c>
      <c r="I13613" s="810">
        <v>1</v>
      </c>
    </row>
    <row r="13614" spans="1:9" x14ac:dyDescent="0.15">
      <c r="A13614" s="694" t="s">
        <v>15965</v>
      </c>
      <c r="B13614" s="96">
        <v>93621</v>
      </c>
      <c r="C13614" s="96">
        <v>4</v>
      </c>
      <c r="D13614" s="97">
        <v>6641818</v>
      </c>
      <c r="E13614" s="97">
        <v>6644472</v>
      </c>
      <c r="F13614" s="96" t="s">
        <v>2321</v>
      </c>
      <c r="G13614" s="96">
        <v>11</v>
      </c>
      <c r="H13614" s="96">
        <v>0.60845000000000005</v>
      </c>
      <c r="I13614" s="810">
        <v>1</v>
      </c>
    </row>
    <row r="13615" spans="1:9" x14ac:dyDescent="0.15">
      <c r="A13615" s="694" t="s">
        <v>15966</v>
      </c>
      <c r="B13615" s="96">
        <v>1778</v>
      </c>
      <c r="C13615" s="96">
        <v>14</v>
      </c>
      <c r="D13615" s="97">
        <v>102430865</v>
      </c>
      <c r="E13615" s="97">
        <v>102517135</v>
      </c>
      <c r="F13615" s="96" t="s">
        <v>2321</v>
      </c>
      <c r="G13615" s="96">
        <v>208</v>
      </c>
      <c r="H13615" s="96">
        <v>0.60846</v>
      </c>
      <c r="I13615" s="810">
        <v>1</v>
      </c>
    </row>
    <row r="13616" spans="1:9" x14ac:dyDescent="0.15">
      <c r="A13616" s="694" t="s">
        <v>15967</v>
      </c>
      <c r="B13616" s="96">
        <v>80124</v>
      </c>
      <c r="C13616" s="96">
        <v>8</v>
      </c>
      <c r="D13616" s="97">
        <v>67542488</v>
      </c>
      <c r="E13616" s="97">
        <v>67579452</v>
      </c>
      <c r="F13616" s="96" t="s">
        <v>2328</v>
      </c>
      <c r="G13616" s="96">
        <v>69</v>
      </c>
      <c r="H13616" s="96">
        <v>0.60855999999999999</v>
      </c>
      <c r="I13616" s="810">
        <v>1</v>
      </c>
    </row>
    <row r="13617" spans="1:9" x14ac:dyDescent="0.15">
      <c r="A13617" s="694" t="s">
        <v>15968</v>
      </c>
      <c r="B13617" s="96">
        <v>91392</v>
      </c>
      <c r="C13617" s="96">
        <v>3</v>
      </c>
      <c r="D13617" s="97">
        <v>44754135</v>
      </c>
      <c r="E13617" s="97">
        <v>44765323</v>
      </c>
      <c r="F13617" s="96" t="s">
        <v>2321</v>
      </c>
      <c r="G13617" s="96">
        <v>40</v>
      </c>
      <c r="H13617" s="96">
        <v>0.60858000000000001</v>
      </c>
      <c r="I13617" s="810">
        <v>1</v>
      </c>
    </row>
    <row r="13618" spans="1:9" x14ac:dyDescent="0.15">
      <c r="A13618" s="694" t="s">
        <v>15969</v>
      </c>
      <c r="B13618" s="96">
        <v>10284</v>
      </c>
      <c r="C13618" s="96">
        <v>13</v>
      </c>
      <c r="D13618" s="97">
        <v>21714653</v>
      </c>
      <c r="E13618" s="97">
        <v>21723224</v>
      </c>
      <c r="F13618" s="96" t="s">
        <v>2321</v>
      </c>
      <c r="G13618" s="96">
        <v>22</v>
      </c>
      <c r="H13618" s="96">
        <v>0.60860999999999998</v>
      </c>
      <c r="I13618" s="810">
        <v>1</v>
      </c>
    </row>
    <row r="13619" spans="1:9" x14ac:dyDescent="0.15">
      <c r="A13619" s="694" t="s">
        <v>15970</v>
      </c>
      <c r="B13619" s="96">
        <v>55589</v>
      </c>
      <c r="C13619" s="96">
        <v>4</v>
      </c>
      <c r="D13619" s="97">
        <v>79697532</v>
      </c>
      <c r="E13619" s="97">
        <v>79837519</v>
      </c>
      <c r="F13619" s="96" t="s">
        <v>2321</v>
      </c>
      <c r="G13619" s="96">
        <v>331</v>
      </c>
      <c r="H13619" s="96">
        <v>0.60860999999999998</v>
      </c>
      <c r="I13619" s="810">
        <v>1</v>
      </c>
    </row>
    <row r="13620" spans="1:9" x14ac:dyDescent="0.15">
      <c r="A13620" s="694" t="s">
        <v>15971</v>
      </c>
      <c r="B13620" s="96">
        <v>125963</v>
      </c>
      <c r="C13620" s="96">
        <v>19</v>
      </c>
      <c r="D13620" s="97">
        <v>9203921</v>
      </c>
      <c r="E13620" s="97">
        <v>9204862</v>
      </c>
      <c r="F13620" s="96" t="s">
        <v>2321</v>
      </c>
      <c r="G13620" s="96">
        <v>2</v>
      </c>
      <c r="H13620" s="96">
        <v>0.60865999999999998</v>
      </c>
      <c r="I13620" s="810">
        <v>1</v>
      </c>
    </row>
    <row r="13621" spans="1:9" x14ac:dyDescent="0.15">
      <c r="A13621" s="694" t="s">
        <v>15972</v>
      </c>
      <c r="B13621" s="96">
        <v>10632</v>
      </c>
      <c r="C13621" s="96">
        <v>11</v>
      </c>
      <c r="D13621" s="97">
        <v>118272104</v>
      </c>
      <c r="E13621" s="97">
        <v>118280562</v>
      </c>
      <c r="F13621" s="96" t="s">
        <v>2321</v>
      </c>
      <c r="G13621" s="96">
        <v>17</v>
      </c>
      <c r="H13621" s="96">
        <v>0.60875999999999997</v>
      </c>
      <c r="I13621" s="810">
        <v>1</v>
      </c>
    </row>
    <row r="13622" spans="1:9" x14ac:dyDescent="0.15">
      <c r="A13622" s="694" t="s">
        <v>15973</v>
      </c>
      <c r="B13622" s="96">
        <v>988</v>
      </c>
      <c r="C13622" s="96">
        <v>6</v>
      </c>
      <c r="D13622" s="97">
        <v>44355251</v>
      </c>
      <c r="E13622" s="97">
        <v>44418161</v>
      </c>
      <c r="F13622" s="96" t="s">
        <v>2321</v>
      </c>
      <c r="G13622" s="96">
        <v>185</v>
      </c>
      <c r="H13622" s="96">
        <v>0.60879000000000005</v>
      </c>
      <c r="I13622" s="810">
        <v>1</v>
      </c>
    </row>
    <row r="13623" spans="1:9" x14ac:dyDescent="0.15">
      <c r="A13623" s="694" t="s">
        <v>15974</v>
      </c>
      <c r="B13623" s="96">
        <v>150709</v>
      </c>
      <c r="C13623" s="96">
        <v>2</v>
      </c>
      <c r="D13623" s="97">
        <v>190539018</v>
      </c>
      <c r="E13623" s="97">
        <v>190625919</v>
      </c>
      <c r="F13623" s="96" t="s">
        <v>2321</v>
      </c>
      <c r="G13623" s="96">
        <v>164</v>
      </c>
      <c r="H13623" s="96">
        <v>0.60899999999999999</v>
      </c>
      <c r="I13623" s="810">
        <v>1</v>
      </c>
    </row>
    <row r="13624" spans="1:9" x14ac:dyDescent="0.15">
      <c r="A13624" s="694" t="s">
        <v>15975</v>
      </c>
      <c r="B13624" s="96">
        <v>4985</v>
      </c>
      <c r="C13624" s="96">
        <v>1</v>
      </c>
      <c r="D13624" s="97">
        <v>29138654</v>
      </c>
      <c r="E13624" s="97">
        <v>29190208</v>
      </c>
      <c r="F13624" s="96" t="s">
        <v>2321</v>
      </c>
      <c r="G13624" s="96">
        <v>187</v>
      </c>
      <c r="H13624" s="96">
        <v>0.60899999999999999</v>
      </c>
      <c r="I13624" s="810">
        <v>1</v>
      </c>
    </row>
    <row r="13625" spans="1:9" x14ac:dyDescent="0.15">
      <c r="A13625" s="694" t="s">
        <v>15976</v>
      </c>
      <c r="B13625" s="96">
        <v>27443</v>
      </c>
      <c r="C13625" s="96">
        <v>22</v>
      </c>
      <c r="D13625" s="97">
        <v>17956630</v>
      </c>
      <c r="E13625" s="97">
        <v>18033845</v>
      </c>
      <c r="F13625" s="96" t="s">
        <v>2321</v>
      </c>
      <c r="G13625" s="96">
        <v>313</v>
      </c>
      <c r="H13625" s="96">
        <v>0.60902000000000001</v>
      </c>
      <c r="I13625" s="810">
        <v>1</v>
      </c>
    </row>
    <row r="13626" spans="1:9" x14ac:dyDescent="0.15">
      <c r="A13626" s="694" t="s">
        <v>15977</v>
      </c>
      <c r="B13626" s="96">
        <v>57168</v>
      </c>
      <c r="C13626" s="96">
        <v>22</v>
      </c>
      <c r="D13626" s="97">
        <v>26825280</v>
      </c>
      <c r="E13626" s="97">
        <v>26840978</v>
      </c>
      <c r="F13626" s="96" t="s">
        <v>2321</v>
      </c>
      <c r="G13626" s="96">
        <v>50</v>
      </c>
      <c r="H13626" s="96">
        <v>0.60902000000000001</v>
      </c>
      <c r="I13626" s="810">
        <v>1</v>
      </c>
    </row>
    <row r="13627" spans="1:9" x14ac:dyDescent="0.15">
      <c r="A13627" s="694" t="s">
        <v>15978</v>
      </c>
      <c r="B13627" s="96">
        <v>1141</v>
      </c>
      <c r="C13627" s="96">
        <v>1</v>
      </c>
      <c r="D13627" s="97">
        <v>154540257</v>
      </c>
      <c r="E13627" s="97">
        <v>154552354</v>
      </c>
      <c r="F13627" s="96" t="s">
        <v>2321</v>
      </c>
      <c r="G13627" s="96">
        <v>31</v>
      </c>
      <c r="H13627" s="96">
        <v>0.60907999999999995</v>
      </c>
      <c r="I13627" s="810">
        <v>1</v>
      </c>
    </row>
    <row r="13628" spans="1:9" x14ac:dyDescent="0.15">
      <c r="A13628" s="694" t="s">
        <v>15979</v>
      </c>
      <c r="B13628" s="96">
        <v>79070</v>
      </c>
      <c r="C13628" s="96">
        <v>13</v>
      </c>
      <c r="D13628" s="97">
        <v>103436631</v>
      </c>
      <c r="E13628" s="97">
        <v>103451404</v>
      </c>
      <c r="F13628" s="96" t="s">
        <v>2328</v>
      </c>
      <c r="G13628" s="96">
        <v>48</v>
      </c>
      <c r="H13628" s="96">
        <v>0.60907999999999995</v>
      </c>
      <c r="I13628" s="810">
        <v>1</v>
      </c>
    </row>
    <row r="13629" spans="1:9" x14ac:dyDescent="0.15">
      <c r="A13629" s="694" t="s">
        <v>15980</v>
      </c>
      <c r="B13629" s="96">
        <v>6338</v>
      </c>
      <c r="C13629" s="96">
        <v>16</v>
      </c>
      <c r="D13629" s="97">
        <v>23313591</v>
      </c>
      <c r="E13629" s="97">
        <v>23392620</v>
      </c>
      <c r="F13629" s="96" t="s">
        <v>2321</v>
      </c>
      <c r="G13629" s="96">
        <v>184</v>
      </c>
      <c r="H13629" s="96">
        <v>0.60914000000000001</v>
      </c>
      <c r="I13629" s="810">
        <v>1</v>
      </c>
    </row>
    <row r="13630" spans="1:9" x14ac:dyDescent="0.15">
      <c r="A13630" s="694" t="s">
        <v>15981</v>
      </c>
      <c r="B13630" s="96">
        <v>79927</v>
      </c>
      <c r="C13630" s="96">
        <v>1</v>
      </c>
      <c r="D13630" s="97">
        <v>26485511</v>
      </c>
      <c r="E13630" s="97">
        <v>26489119</v>
      </c>
      <c r="F13630" s="96" t="s">
        <v>2321</v>
      </c>
      <c r="G13630" s="96">
        <v>11</v>
      </c>
      <c r="H13630" s="96">
        <v>0.60914999999999997</v>
      </c>
      <c r="I13630" s="810">
        <v>1</v>
      </c>
    </row>
    <row r="13631" spans="1:9" x14ac:dyDescent="0.15">
      <c r="A13631" s="694" t="s">
        <v>15982</v>
      </c>
      <c r="B13631" s="96">
        <v>100129094</v>
      </c>
      <c r="C13631" s="96">
        <v>1</v>
      </c>
      <c r="D13631" s="97">
        <v>228698060</v>
      </c>
      <c r="E13631" s="97">
        <v>228699699</v>
      </c>
      <c r="F13631" s="96" t="s">
        <v>2328</v>
      </c>
      <c r="G13631" s="96">
        <v>5</v>
      </c>
      <c r="H13631" s="96">
        <v>0.60924</v>
      </c>
      <c r="I13631" s="810">
        <v>1</v>
      </c>
    </row>
    <row r="13632" spans="1:9" x14ac:dyDescent="0.15">
      <c r="A13632" s="694" t="s">
        <v>15983</v>
      </c>
      <c r="B13632" s="96">
        <v>25790</v>
      </c>
      <c r="C13632" s="96">
        <v>1</v>
      </c>
      <c r="D13632" s="97">
        <v>159842150</v>
      </c>
      <c r="E13632" s="97">
        <v>159869992</v>
      </c>
      <c r="F13632" s="96" t="s">
        <v>2328</v>
      </c>
      <c r="G13632" s="96">
        <v>99</v>
      </c>
      <c r="H13632" s="96">
        <v>0.60928000000000004</v>
      </c>
      <c r="I13632" s="810">
        <v>1</v>
      </c>
    </row>
    <row r="13633" spans="1:9" x14ac:dyDescent="0.15">
      <c r="A13633" s="694" t="s">
        <v>15984</v>
      </c>
      <c r="B13633" s="96">
        <v>55745</v>
      </c>
      <c r="C13633" s="96">
        <v>14</v>
      </c>
      <c r="D13633" s="97">
        <v>57735606</v>
      </c>
      <c r="E13633" s="97">
        <v>57756797</v>
      </c>
      <c r="F13633" s="96" t="s">
        <v>2321</v>
      </c>
      <c r="G13633" s="96">
        <v>32</v>
      </c>
      <c r="H13633" s="96">
        <v>0.60929</v>
      </c>
      <c r="I13633" s="810">
        <v>1</v>
      </c>
    </row>
    <row r="13634" spans="1:9" x14ac:dyDescent="0.15">
      <c r="A13634" s="694" t="s">
        <v>15985</v>
      </c>
      <c r="B13634" s="96">
        <v>5194</v>
      </c>
      <c r="C13634" s="96">
        <v>2</v>
      </c>
      <c r="D13634" s="97">
        <v>61244812</v>
      </c>
      <c r="E13634" s="97">
        <v>61279125</v>
      </c>
      <c r="F13634" s="96" t="s">
        <v>2321</v>
      </c>
      <c r="G13634" s="96">
        <v>74</v>
      </c>
      <c r="H13634" s="96">
        <v>0.60929999999999995</v>
      </c>
      <c r="I13634" s="810">
        <v>1</v>
      </c>
    </row>
    <row r="13635" spans="1:9" x14ac:dyDescent="0.15">
      <c r="A13635" s="694" t="s">
        <v>15986</v>
      </c>
      <c r="B13635" s="96">
        <v>8988</v>
      </c>
      <c r="C13635" s="96">
        <v>5</v>
      </c>
      <c r="D13635" s="97">
        <v>53751431</v>
      </c>
      <c r="E13635" s="97">
        <v>53752214</v>
      </c>
      <c r="F13635" s="96" t="s">
        <v>2321</v>
      </c>
      <c r="G13635" s="96">
        <v>3</v>
      </c>
      <c r="H13635" s="96">
        <v>0.60931000000000002</v>
      </c>
      <c r="I13635" s="810">
        <v>1</v>
      </c>
    </row>
    <row r="13636" spans="1:9" x14ac:dyDescent="0.15">
      <c r="A13636" s="694" t="s">
        <v>15987</v>
      </c>
      <c r="B13636" s="96">
        <v>140823</v>
      </c>
      <c r="C13636" s="96">
        <v>20</v>
      </c>
      <c r="D13636" s="97">
        <v>34287232</v>
      </c>
      <c r="E13636" s="97">
        <v>34288902</v>
      </c>
      <c r="F13636" s="96" t="s">
        <v>2321</v>
      </c>
      <c r="G13636" s="96">
        <v>4</v>
      </c>
      <c r="H13636" s="96">
        <v>0.60943000000000003</v>
      </c>
      <c r="I13636" s="810">
        <v>1</v>
      </c>
    </row>
    <row r="13637" spans="1:9" x14ac:dyDescent="0.15">
      <c r="A13637" s="694" t="s">
        <v>15988</v>
      </c>
      <c r="B13637" s="96">
        <v>8864</v>
      </c>
      <c r="C13637" s="96">
        <v>2</v>
      </c>
      <c r="D13637" s="97">
        <v>239152679</v>
      </c>
      <c r="E13637" s="97">
        <v>239198678</v>
      </c>
      <c r="F13637" s="96" t="s">
        <v>2328</v>
      </c>
      <c r="G13637" s="96">
        <v>159</v>
      </c>
      <c r="H13637" s="96">
        <v>0.60955000000000004</v>
      </c>
      <c r="I13637" s="810">
        <v>1</v>
      </c>
    </row>
    <row r="13638" spans="1:9" x14ac:dyDescent="0.15">
      <c r="A13638" s="694" t="s">
        <v>15989</v>
      </c>
      <c r="B13638" s="96">
        <v>81929</v>
      </c>
      <c r="C13638" s="96">
        <v>18</v>
      </c>
      <c r="D13638" s="97">
        <v>12947983</v>
      </c>
      <c r="E13638" s="97">
        <v>12987536</v>
      </c>
      <c r="F13638" s="96" t="s">
        <v>2321</v>
      </c>
      <c r="G13638" s="96">
        <v>128</v>
      </c>
      <c r="H13638" s="96">
        <v>0.60958000000000001</v>
      </c>
      <c r="I13638" s="810">
        <v>1</v>
      </c>
    </row>
    <row r="13639" spans="1:9" x14ac:dyDescent="0.15">
      <c r="A13639" s="694" t="s">
        <v>15990</v>
      </c>
      <c r="B13639" s="96">
        <v>81628</v>
      </c>
      <c r="C13639" s="96">
        <v>7</v>
      </c>
      <c r="D13639" s="97">
        <v>100064142</v>
      </c>
      <c r="E13639" s="97">
        <v>100076902</v>
      </c>
      <c r="F13639" s="96" t="s">
        <v>2328</v>
      </c>
      <c r="G13639" s="96">
        <v>26</v>
      </c>
      <c r="H13639" s="96">
        <v>0.60960000000000003</v>
      </c>
      <c r="I13639" s="810">
        <v>1</v>
      </c>
    </row>
    <row r="13640" spans="1:9" x14ac:dyDescent="0.15">
      <c r="A13640" s="694" t="s">
        <v>15991</v>
      </c>
      <c r="B13640" s="96">
        <v>975</v>
      </c>
      <c r="C13640" s="96">
        <v>11</v>
      </c>
      <c r="D13640" s="97">
        <v>2397391</v>
      </c>
      <c r="E13640" s="97">
        <v>2418649</v>
      </c>
      <c r="F13640" s="96" t="s">
        <v>2321</v>
      </c>
      <c r="G13640" s="96">
        <v>80</v>
      </c>
      <c r="H13640" s="96">
        <v>0.60965000000000003</v>
      </c>
      <c r="I13640" s="810">
        <v>1</v>
      </c>
    </row>
    <row r="13641" spans="1:9" x14ac:dyDescent="0.15">
      <c r="A13641" s="694" t="s">
        <v>15992</v>
      </c>
      <c r="B13641" s="96">
        <v>130162</v>
      </c>
      <c r="C13641" s="96">
        <v>2</v>
      </c>
      <c r="D13641" s="97">
        <v>55399683</v>
      </c>
      <c r="E13641" s="97">
        <v>55459699</v>
      </c>
      <c r="F13641" s="96" t="s">
        <v>2328</v>
      </c>
      <c r="G13641" s="96">
        <v>193</v>
      </c>
      <c r="H13641" s="96">
        <v>0.60970000000000002</v>
      </c>
      <c r="I13641" s="810">
        <v>1</v>
      </c>
    </row>
    <row r="13642" spans="1:9" x14ac:dyDescent="0.15">
      <c r="A13642" s="694" t="s">
        <v>15993</v>
      </c>
      <c r="B13642" s="96">
        <v>10651</v>
      </c>
      <c r="C13642" s="96">
        <v>2</v>
      </c>
      <c r="D13642" s="97">
        <v>177134123</v>
      </c>
      <c r="E13642" s="97">
        <v>177202753</v>
      </c>
      <c r="F13642" s="96" t="s">
        <v>2321</v>
      </c>
      <c r="G13642" s="96">
        <v>180</v>
      </c>
      <c r="H13642" s="96">
        <v>0.60977000000000003</v>
      </c>
      <c r="I13642" s="810">
        <v>1</v>
      </c>
    </row>
    <row r="13643" spans="1:9" x14ac:dyDescent="0.15">
      <c r="A13643" s="694" t="s">
        <v>15994</v>
      </c>
      <c r="B13643" s="96">
        <v>375341</v>
      </c>
      <c r="C13643" s="96">
        <v>3</v>
      </c>
      <c r="D13643" s="97">
        <v>49306030</v>
      </c>
      <c r="E13643" s="97">
        <v>49314864</v>
      </c>
      <c r="F13643" s="96" t="s">
        <v>2328</v>
      </c>
      <c r="G13643" s="96">
        <v>12</v>
      </c>
      <c r="H13643" s="96">
        <v>0.60980999999999996</v>
      </c>
      <c r="I13643" s="810">
        <v>1</v>
      </c>
    </row>
    <row r="13644" spans="1:9" x14ac:dyDescent="0.15">
      <c r="A13644" s="694" t="s">
        <v>15995</v>
      </c>
      <c r="B13644" s="96">
        <v>81671</v>
      </c>
      <c r="C13644" s="96">
        <v>17</v>
      </c>
      <c r="D13644" s="97">
        <v>57784553</v>
      </c>
      <c r="E13644" s="97">
        <v>57919610</v>
      </c>
      <c r="F13644" s="96" t="s">
        <v>2321</v>
      </c>
      <c r="G13644" s="96">
        <v>224</v>
      </c>
      <c r="H13644" s="96">
        <v>0.60997999999999997</v>
      </c>
      <c r="I13644" s="810">
        <v>1</v>
      </c>
    </row>
    <row r="13645" spans="1:9" x14ac:dyDescent="0.15">
      <c r="A13645" s="694" t="s">
        <v>15996</v>
      </c>
      <c r="B13645" s="96">
        <v>51501</v>
      </c>
      <c r="C13645" s="96">
        <v>11</v>
      </c>
      <c r="D13645" s="97">
        <v>86013253</v>
      </c>
      <c r="E13645" s="97">
        <v>86056985</v>
      </c>
      <c r="F13645" s="96" t="s">
        <v>2321</v>
      </c>
      <c r="G13645" s="96">
        <v>163</v>
      </c>
      <c r="H13645" s="96">
        <v>0.60999000000000003</v>
      </c>
      <c r="I13645" s="810">
        <v>1</v>
      </c>
    </row>
    <row r="13646" spans="1:9" x14ac:dyDescent="0.15">
      <c r="A13646" s="694" t="s">
        <v>15997</v>
      </c>
      <c r="B13646" s="96">
        <v>400720</v>
      </c>
      <c r="C13646" s="96">
        <v>19</v>
      </c>
      <c r="D13646" s="97">
        <v>57980954</v>
      </c>
      <c r="E13646" s="97">
        <v>57988945</v>
      </c>
      <c r="F13646" s="96" t="s">
        <v>2328</v>
      </c>
      <c r="G13646" s="96">
        <v>40</v>
      </c>
      <c r="H13646" s="96">
        <v>0.61012999999999995</v>
      </c>
      <c r="I13646" s="810">
        <v>1</v>
      </c>
    </row>
    <row r="13647" spans="1:9" x14ac:dyDescent="0.15">
      <c r="A13647" s="694" t="s">
        <v>15998</v>
      </c>
      <c r="B13647" s="96">
        <v>51560</v>
      </c>
      <c r="C13647" s="96">
        <v>3</v>
      </c>
      <c r="D13647" s="97">
        <v>133543079</v>
      </c>
      <c r="E13647" s="97">
        <v>133614691</v>
      </c>
      <c r="F13647" s="96" t="s">
        <v>2328</v>
      </c>
      <c r="G13647" s="96">
        <v>266</v>
      </c>
      <c r="H13647" s="96">
        <v>0.61016999999999999</v>
      </c>
      <c r="I13647" s="810">
        <v>1</v>
      </c>
    </row>
    <row r="13648" spans="1:9" x14ac:dyDescent="0.15">
      <c r="A13648" s="694" t="s">
        <v>15999</v>
      </c>
      <c r="B13648" s="96">
        <v>4544</v>
      </c>
      <c r="C13648" s="96">
        <v>11</v>
      </c>
      <c r="D13648" s="97">
        <v>92702789</v>
      </c>
      <c r="E13648" s="97">
        <v>92715948</v>
      </c>
      <c r="F13648" s="96" t="s">
        <v>2321</v>
      </c>
      <c r="G13648" s="96">
        <v>39</v>
      </c>
      <c r="H13648" s="96">
        <v>0.61021000000000003</v>
      </c>
      <c r="I13648" s="810">
        <v>1</v>
      </c>
    </row>
    <row r="13649" spans="1:9" x14ac:dyDescent="0.15">
      <c r="A13649" s="694" t="s">
        <v>16000</v>
      </c>
      <c r="B13649" s="96">
        <v>4704</v>
      </c>
      <c r="C13649" s="96">
        <v>12</v>
      </c>
      <c r="D13649" s="97">
        <v>4758264</v>
      </c>
      <c r="E13649" s="97">
        <v>4796720</v>
      </c>
      <c r="F13649" s="96" t="s">
        <v>2321</v>
      </c>
      <c r="G13649" s="96">
        <v>148</v>
      </c>
      <c r="H13649" s="96">
        <v>0.61026000000000002</v>
      </c>
      <c r="I13649" s="810">
        <v>1</v>
      </c>
    </row>
    <row r="13650" spans="1:9" x14ac:dyDescent="0.15">
      <c r="A13650" s="694" t="s">
        <v>16001</v>
      </c>
      <c r="B13650" s="96">
        <v>140730</v>
      </c>
      <c r="C13650" s="96">
        <v>20</v>
      </c>
      <c r="D13650" s="97">
        <v>43380445</v>
      </c>
      <c r="E13650" s="97">
        <v>43438979</v>
      </c>
      <c r="F13650" s="96" t="s">
        <v>2328</v>
      </c>
      <c r="G13650" s="96">
        <v>132</v>
      </c>
      <c r="H13650" s="96">
        <v>0.61026999999999998</v>
      </c>
      <c r="I13650" s="810">
        <v>1</v>
      </c>
    </row>
    <row r="13651" spans="1:9" x14ac:dyDescent="0.15">
      <c r="A13651" s="694" t="s">
        <v>16002</v>
      </c>
      <c r="B13651" s="96">
        <v>387748</v>
      </c>
      <c r="C13651" s="96">
        <v>11</v>
      </c>
      <c r="D13651" s="97">
        <v>5757678</v>
      </c>
      <c r="E13651" s="97">
        <v>5758768</v>
      </c>
      <c r="F13651" s="96" t="s">
        <v>2321</v>
      </c>
      <c r="G13651" s="96">
        <v>4</v>
      </c>
      <c r="H13651" s="96">
        <v>0.61029</v>
      </c>
      <c r="I13651" s="810">
        <v>1</v>
      </c>
    </row>
    <row r="13652" spans="1:9" x14ac:dyDescent="0.15">
      <c r="A13652" s="694" t="s">
        <v>16003</v>
      </c>
      <c r="B13652" s="96">
        <v>339366</v>
      </c>
      <c r="C13652" s="96">
        <v>19</v>
      </c>
      <c r="D13652" s="97">
        <v>1505017</v>
      </c>
      <c r="E13652" s="97">
        <v>1513188</v>
      </c>
      <c r="F13652" s="96" t="s">
        <v>2328</v>
      </c>
      <c r="G13652" s="96">
        <v>7</v>
      </c>
      <c r="H13652" s="96">
        <v>0.61036000000000001</v>
      </c>
      <c r="I13652" s="810">
        <v>1</v>
      </c>
    </row>
    <row r="13653" spans="1:9" x14ac:dyDescent="0.15">
      <c r="A13653" s="694" t="s">
        <v>16004</v>
      </c>
      <c r="B13653" s="96">
        <v>4319</v>
      </c>
      <c r="C13653" s="96">
        <v>11</v>
      </c>
      <c r="D13653" s="97">
        <v>102641233</v>
      </c>
      <c r="E13653" s="97">
        <v>102651359</v>
      </c>
      <c r="F13653" s="96" t="s">
        <v>2328</v>
      </c>
      <c r="G13653" s="96">
        <v>48</v>
      </c>
      <c r="H13653" s="96">
        <v>0.61041000000000001</v>
      </c>
      <c r="I13653" s="810">
        <v>1</v>
      </c>
    </row>
    <row r="13654" spans="1:9" x14ac:dyDescent="0.15">
      <c r="A13654" s="694" t="s">
        <v>16005</v>
      </c>
      <c r="B13654" s="96">
        <v>135886</v>
      </c>
      <c r="C13654" s="96">
        <v>7</v>
      </c>
      <c r="D13654" s="97">
        <v>73275489</v>
      </c>
      <c r="E13654" s="97">
        <v>73280223</v>
      </c>
      <c r="F13654" s="96" t="s">
        <v>2321</v>
      </c>
      <c r="G13654" s="96">
        <v>19</v>
      </c>
      <c r="H13654" s="96">
        <v>0.61050000000000004</v>
      </c>
      <c r="I13654" s="810">
        <v>1</v>
      </c>
    </row>
    <row r="13655" spans="1:9" x14ac:dyDescent="0.15">
      <c r="A13655" s="694" t="s">
        <v>16006</v>
      </c>
      <c r="B13655" s="96">
        <v>1539</v>
      </c>
      <c r="C13655" s="96">
        <v>9</v>
      </c>
      <c r="D13655" s="97">
        <v>105757593</v>
      </c>
      <c r="E13655" s="97">
        <v>105780770</v>
      </c>
      <c r="F13655" s="96" t="s">
        <v>2321</v>
      </c>
      <c r="G13655" s="96">
        <v>139</v>
      </c>
      <c r="H13655" s="96">
        <v>0.61053999999999997</v>
      </c>
      <c r="I13655" s="810">
        <v>1</v>
      </c>
    </row>
    <row r="13656" spans="1:9" x14ac:dyDescent="0.15">
      <c r="A13656" s="694" t="s">
        <v>16007</v>
      </c>
      <c r="B13656" s="96">
        <v>11283</v>
      </c>
      <c r="C13656" s="96">
        <v>19</v>
      </c>
      <c r="D13656" s="97">
        <v>15726029</v>
      </c>
      <c r="E13656" s="97">
        <v>15740448</v>
      </c>
      <c r="F13656" s="96" t="s">
        <v>2321</v>
      </c>
      <c r="G13656" s="96">
        <v>92</v>
      </c>
      <c r="H13656" s="96">
        <v>0.61055999999999999</v>
      </c>
      <c r="I13656" s="810">
        <v>1</v>
      </c>
    </row>
    <row r="13657" spans="1:9" x14ac:dyDescent="0.15">
      <c r="A13657" s="694" t="s">
        <v>16008</v>
      </c>
      <c r="B13657" s="96">
        <v>6764</v>
      </c>
      <c r="C13657" s="96">
        <v>11</v>
      </c>
      <c r="D13657" s="97">
        <v>8714899</v>
      </c>
      <c r="E13657" s="97">
        <v>8932498</v>
      </c>
      <c r="F13657" s="96" t="s">
        <v>2328</v>
      </c>
      <c r="G13657" s="96">
        <v>745</v>
      </c>
      <c r="H13657" s="96">
        <v>0.61060000000000003</v>
      </c>
      <c r="I13657" s="810">
        <v>1</v>
      </c>
    </row>
    <row r="13658" spans="1:9" x14ac:dyDescent="0.15">
      <c r="A13658" s="694" t="s">
        <v>16009</v>
      </c>
      <c r="B13658" s="96">
        <v>5981</v>
      </c>
      <c r="C13658" s="96">
        <v>4</v>
      </c>
      <c r="D13658" s="97">
        <v>39289069</v>
      </c>
      <c r="E13658" s="97">
        <v>39368001</v>
      </c>
      <c r="F13658" s="96" t="s">
        <v>2328</v>
      </c>
      <c r="G13658" s="96">
        <v>158</v>
      </c>
      <c r="H13658" s="96">
        <v>0.61079000000000006</v>
      </c>
      <c r="I13658" s="810">
        <v>1</v>
      </c>
    </row>
    <row r="13659" spans="1:9" x14ac:dyDescent="0.15">
      <c r="A13659" s="694" t="s">
        <v>1030</v>
      </c>
      <c r="B13659" s="96">
        <v>2806</v>
      </c>
      <c r="C13659" s="96">
        <v>16</v>
      </c>
      <c r="D13659" s="97">
        <v>58741035</v>
      </c>
      <c r="E13659" s="97">
        <v>58768246</v>
      </c>
      <c r="F13659" s="96" t="s">
        <v>2328</v>
      </c>
      <c r="G13659" s="96">
        <v>119</v>
      </c>
      <c r="H13659" s="96">
        <v>0.61082999999999998</v>
      </c>
      <c r="I13659" s="810">
        <v>1</v>
      </c>
    </row>
    <row r="13660" spans="1:9" x14ac:dyDescent="0.15">
      <c r="A13660" s="694" t="s">
        <v>16010</v>
      </c>
      <c r="B13660" s="96">
        <v>9765</v>
      </c>
      <c r="C13660" s="96">
        <v>5</v>
      </c>
      <c r="D13660" s="97">
        <v>79703386</v>
      </c>
      <c r="E13660" s="97">
        <v>79775498</v>
      </c>
      <c r="F13660" s="96" t="s">
        <v>2321</v>
      </c>
      <c r="G13660" s="96">
        <v>190</v>
      </c>
      <c r="H13660" s="96">
        <v>0.61087000000000002</v>
      </c>
      <c r="I13660" s="810">
        <v>1</v>
      </c>
    </row>
    <row r="13661" spans="1:9" x14ac:dyDescent="0.15">
      <c r="A13661" s="694" t="s">
        <v>16011</v>
      </c>
      <c r="B13661" s="96">
        <v>5081</v>
      </c>
      <c r="C13661" s="96">
        <v>1</v>
      </c>
      <c r="D13661" s="97">
        <v>18957500</v>
      </c>
      <c r="E13661" s="97">
        <v>19075360</v>
      </c>
      <c r="F13661" s="96" t="s">
        <v>2321</v>
      </c>
      <c r="G13661" s="96">
        <v>365</v>
      </c>
      <c r="H13661" s="96">
        <v>0.61089000000000004</v>
      </c>
      <c r="I13661" s="810">
        <v>1</v>
      </c>
    </row>
    <row r="13662" spans="1:9" x14ac:dyDescent="0.15">
      <c r="A13662" s="694" t="s">
        <v>16012</v>
      </c>
      <c r="B13662" s="96">
        <v>170959</v>
      </c>
      <c r="C13662" s="96">
        <v>19</v>
      </c>
      <c r="D13662" s="97">
        <v>21324813</v>
      </c>
      <c r="E13662" s="97">
        <v>21371070</v>
      </c>
      <c r="F13662" s="96" t="s">
        <v>2321</v>
      </c>
      <c r="G13662" s="96">
        <v>94</v>
      </c>
      <c r="H13662" s="96">
        <v>0.61092999999999997</v>
      </c>
      <c r="I13662" s="810">
        <v>1</v>
      </c>
    </row>
    <row r="13663" spans="1:9" x14ac:dyDescent="0.15">
      <c r="A13663" s="694" t="s">
        <v>16013</v>
      </c>
      <c r="B13663" s="96">
        <v>6150</v>
      </c>
      <c r="C13663" s="96">
        <v>11</v>
      </c>
      <c r="D13663" s="97">
        <v>1968502</v>
      </c>
      <c r="E13663" s="97">
        <v>2007295</v>
      </c>
      <c r="F13663" s="96" t="s">
        <v>2321</v>
      </c>
      <c r="G13663" s="96">
        <v>168</v>
      </c>
      <c r="H13663" s="96">
        <v>0.61092999999999997</v>
      </c>
      <c r="I13663" s="810">
        <v>1</v>
      </c>
    </row>
    <row r="13664" spans="1:9" x14ac:dyDescent="0.15">
      <c r="A13664" s="694" t="s">
        <v>16014</v>
      </c>
      <c r="B13664" s="96">
        <v>57176</v>
      </c>
      <c r="C13664" s="96">
        <v>6</v>
      </c>
      <c r="D13664" s="97">
        <v>30881982</v>
      </c>
      <c r="E13664" s="97">
        <v>30894236</v>
      </c>
      <c r="F13664" s="96" t="s">
        <v>2321</v>
      </c>
      <c r="G13664" s="96">
        <v>65</v>
      </c>
      <c r="H13664" s="96">
        <v>0.61106000000000005</v>
      </c>
      <c r="I13664" s="810">
        <v>1</v>
      </c>
    </row>
    <row r="13665" spans="1:9" x14ac:dyDescent="0.15">
      <c r="A13665" s="694" t="s">
        <v>16015</v>
      </c>
      <c r="B13665" s="96">
        <v>84620</v>
      </c>
      <c r="C13665" s="96">
        <v>2</v>
      </c>
      <c r="D13665" s="97">
        <v>107418056</v>
      </c>
      <c r="E13665" s="97">
        <v>107503563</v>
      </c>
      <c r="F13665" s="96" t="s">
        <v>2328</v>
      </c>
      <c r="G13665" s="96">
        <v>377</v>
      </c>
      <c r="H13665" s="96">
        <v>0.61109000000000002</v>
      </c>
      <c r="I13665" s="810">
        <v>1</v>
      </c>
    </row>
    <row r="13666" spans="1:9" x14ac:dyDescent="0.15">
      <c r="A13666" s="694" t="s">
        <v>16016</v>
      </c>
      <c r="B13666" s="96">
        <v>27141</v>
      </c>
      <c r="C13666" s="96">
        <v>14</v>
      </c>
      <c r="D13666" s="97">
        <v>24774393</v>
      </c>
      <c r="E13666" s="97">
        <v>24780576</v>
      </c>
      <c r="F13666" s="96" t="s">
        <v>2328</v>
      </c>
      <c r="G13666" s="96">
        <v>17</v>
      </c>
      <c r="H13666" s="96">
        <v>0.61112</v>
      </c>
      <c r="I13666" s="810">
        <v>1</v>
      </c>
    </row>
    <row r="13667" spans="1:9" x14ac:dyDescent="0.15">
      <c r="A13667" s="694" t="s">
        <v>16017</v>
      </c>
      <c r="B13667" s="96">
        <v>729220</v>
      </c>
      <c r="C13667" s="96">
        <v>17</v>
      </c>
      <c r="D13667" s="97">
        <v>47923272</v>
      </c>
      <c r="E13667" s="97">
        <v>47926199</v>
      </c>
      <c r="F13667" s="96" t="s">
        <v>2321</v>
      </c>
      <c r="G13667" s="96">
        <v>3</v>
      </c>
      <c r="H13667" s="96">
        <v>0.61112999999999995</v>
      </c>
      <c r="I13667" s="810">
        <v>1</v>
      </c>
    </row>
    <row r="13668" spans="1:9" x14ac:dyDescent="0.15">
      <c r="A13668" s="694" t="s">
        <v>16018</v>
      </c>
      <c r="B13668" s="96">
        <v>2912</v>
      </c>
      <c r="C13668" s="96">
        <v>3</v>
      </c>
      <c r="D13668" s="97">
        <v>51741081</v>
      </c>
      <c r="E13668" s="97">
        <v>51752629</v>
      </c>
      <c r="F13668" s="96" t="s">
        <v>2321</v>
      </c>
      <c r="G13668" s="96">
        <v>9</v>
      </c>
      <c r="H13668" s="96">
        <v>0.61117999999999995</v>
      </c>
      <c r="I13668" s="810">
        <v>1</v>
      </c>
    </row>
    <row r="13669" spans="1:9" x14ac:dyDescent="0.15">
      <c r="A13669" s="694" t="s">
        <v>16019</v>
      </c>
      <c r="B13669" s="96">
        <v>80757</v>
      </c>
      <c r="C13669" s="96">
        <v>14</v>
      </c>
      <c r="D13669" s="97">
        <v>105992953</v>
      </c>
      <c r="E13669" s="97">
        <v>105996554</v>
      </c>
      <c r="F13669" s="96" t="s">
        <v>2321</v>
      </c>
      <c r="G13669" s="96">
        <v>3</v>
      </c>
      <c r="H13669" s="96">
        <v>0.61121000000000003</v>
      </c>
      <c r="I13669" s="810">
        <v>1</v>
      </c>
    </row>
    <row r="13670" spans="1:9" x14ac:dyDescent="0.15">
      <c r="A13670" s="694" t="s">
        <v>16020</v>
      </c>
      <c r="B13670" s="96">
        <v>148137</v>
      </c>
      <c r="C13670" s="96">
        <v>19</v>
      </c>
      <c r="D13670" s="97">
        <v>36249044</v>
      </c>
      <c r="E13670" s="97">
        <v>36260077</v>
      </c>
      <c r="F13670" s="96" t="s">
        <v>2321</v>
      </c>
      <c r="G13670" s="96">
        <v>32</v>
      </c>
      <c r="H13670" s="96">
        <v>0.61131000000000002</v>
      </c>
      <c r="I13670" s="810">
        <v>1</v>
      </c>
    </row>
    <row r="13671" spans="1:9" x14ac:dyDescent="0.15">
      <c r="A13671" s="694" t="s">
        <v>16021</v>
      </c>
      <c r="B13671" s="96">
        <v>79912</v>
      </c>
      <c r="C13671" s="96">
        <v>12</v>
      </c>
      <c r="D13671" s="97">
        <v>21590538</v>
      </c>
      <c r="E13671" s="97">
        <v>21624184</v>
      </c>
      <c r="F13671" s="96" t="s">
        <v>2321</v>
      </c>
      <c r="G13671" s="96">
        <v>236</v>
      </c>
      <c r="H13671" s="96">
        <v>0.61136000000000001</v>
      </c>
      <c r="I13671" s="810">
        <v>1</v>
      </c>
    </row>
    <row r="13672" spans="1:9" x14ac:dyDescent="0.15">
      <c r="A13672" s="694" t="s">
        <v>16022</v>
      </c>
      <c r="B13672" s="96">
        <v>128486</v>
      </c>
      <c r="C13672" s="96">
        <v>20</v>
      </c>
      <c r="D13672" s="97">
        <v>42935197</v>
      </c>
      <c r="E13672" s="97">
        <v>42939889</v>
      </c>
      <c r="F13672" s="96" t="s">
        <v>2328</v>
      </c>
      <c r="G13672" s="96">
        <v>16</v>
      </c>
      <c r="H13672" s="96">
        <v>0.61175000000000002</v>
      </c>
      <c r="I13672" s="810">
        <v>1</v>
      </c>
    </row>
    <row r="13673" spans="1:9" x14ac:dyDescent="0.15">
      <c r="A13673" s="694" t="s">
        <v>16023</v>
      </c>
      <c r="B13673" s="96">
        <v>23658</v>
      </c>
      <c r="C13673" s="96">
        <v>7</v>
      </c>
      <c r="D13673" s="97">
        <v>32524945</v>
      </c>
      <c r="E13673" s="97">
        <v>32534870</v>
      </c>
      <c r="F13673" s="96" t="s">
        <v>2328</v>
      </c>
      <c r="G13673" s="96">
        <v>44</v>
      </c>
      <c r="H13673" s="96">
        <v>0.61178999999999994</v>
      </c>
      <c r="I13673" s="810">
        <v>1</v>
      </c>
    </row>
    <row r="13674" spans="1:9" x14ac:dyDescent="0.15">
      <c r="A13674" s="694" t="s">
        <v>16024</v>
      </c>
      <c r="B13674" s="96">
        <v>374407</v>
      </c>
      <c r="C13674" s="96">
        <v>11</v>
      </c>
      <c r="D13674" s="97">
        <v>73661364</v>
      </c>
      <c r="E13674" s="97">
        <v>73681713</v>
      </c>
      <c r="F13674" s="96" t="s">
        <v>2321</v>
      </c>
      <c r="G13674" s="96">
        <v>80</v>
      </c>
      <c r="H13674" s="96">
        <v>0.61178999999999994</v>
      </c>
      <c r="I13674" s="810">
        <v>1</v>
      </c>
    </row>
    <row r="13675" spans="1:9" x14ac:dyDescent="0.15">
      <c r="A13675" s="694" t="s">
        <v>16025</v>
      </c>
      <c r="B13675" s="924">
        <v>83999</v>
      </c>
      <c r="C13675" s="96">
        <v>22</v>
      </c>
      <c r="D13675" s="97">
        <v>29469066</v>
      </c>
      <c r="E13675" s="97">
        <v>29564321</v>
      </c>
      <c r="F13675" s="96" t="s">
        <v>2321</v>
      </c>
      <c r="G13675" s="96">
        <v>332</v>
      </c>
      <c r="H13675" s="96">
        <v>0.61187999999999998</v>
      </c>
      <c r="I13675" s="810">
        <v>1</v>
      </c>
    </row>
    <row r="13676" spans="1:9" x14ac:dyDescent="0.15">
      <c r="A13676" s="694" t="s">
        <v>16026</v>
      </c>
      <c r="B13676" s="96">
        <v>90353</v>
      </c>
      <c r="C13676" s="96">
        <v>19</v>
      </c>
      <c r="D13676" s="97">
        <v>51600863</v>
      </c>
      <c r="E13676" s="97">
        <v>51611647</v>
      </c>
      <c r="F13676" s="96" t="s">
        <v>2328</v>
      </c>
      <c r="G13676" s="96">
        <v>39</v>
      </c>
      <c r="H13676" s="96">
        <v>0.61187999999999998</v>
      </c>
      <c r="I13676" s="810">
        <v>1</v>
      </c>
    </row>
    <row r="13677" spans="1:9" x14ac:dyDescent="0.15">
      <c r="A13677" s="694" t="s">
        <v>16027</v>
      </c>
      <c r="B13677" s="96">
        <v>1571</v>
      </c>
      <c r="C13677" s="96">
        <v>10</v>
      </c>
      <c r="D13677" s="97">
        <v>135340300</v>
      </c>
      <c r="E13677" s="97">
        <v>135352627</v>
      </c>
      <c r="F13677" s="96" t="s">
        <v>2321</v>
      </c>
      <c r="G13677" s="96">
        <v>61</v>
      </c>
      <c r="H13677" s="96">
        <v>0.61204999999999998</v>
      </c>
      <c r="I13677" s="810">
        <v>1</v>
      </c>
    </row>
    <row r="13678" spans="1:9" x14ac:dyDescent="0.15">
      <c r="A13678" s="694" t="s">
        <v>16028</v>
      </c>
      <c r="B13678" s="96">
        <v>54965</v>
      </c>
      <c r="C13678" s="96">
        <v>3</v>
      </c>
      <c r="D13678" s="97">
        <v>196439234</v>
      </c>
      <c r="E13678" s="97">
        <v>196462878</v>
      </c>
      <c r="F13678" s="96" t="s">
        <v>2321</v>
      </c>
      <c r="G13678" s="96">
        <v>101</v>
      </c>
      <c r="H13678" s="96">
        <v>0.61214999999999997</v>
      </c>
      <c r="I13678" s="810">
        <v>1</v>
      </c>
    </row>
    <row r="13679" spans="1:9" x14ac:dyDescent="0.15">
      <c r="A13679" s="694" t="s">
        <v>16029</v>
      </c>
      <c r="B13679" s="96">
        <v>6689</v>
      </c>
      <c r="C13679" s="96">
        <v>19</v>
      </c>
      <c r="D13679" s="97">
        <v>50922195</v>
      </c>
      <c r="E13679" s="97">
        <v>50934310</v>
      </c>
      <c r="F13679" s="96" t="s">
        <v>2321</v>
      </c>
      <c r="G13679" s="96">
        <v>48</v>
      </c>
      <c r="H13679" s="96">
        <v>0.61221999999999999</v>
      </c>
      <c r="I13679" s="810">
        <v>1</v>
      </c>
    </row>
    <row r="13680" spans="1:9" x14ac:dyDescent="0.15">
      <c r="A13680" s="694" t="s">
        <v>16030</v>
      </c>
      <c r="B13680" s="96">
        <v>60494</v>
      </c>
      <c r="C13680" s="96">
        <v>11</v>
      </c>
      <c r="D13680" s="97">
        <v>86085778</v>
      </c>
      <c r="E13680" s="97">
        <v>86134151</v>
      </c>
      <c r="F13680" s="96" t="s">
        <v>2321</v>
      </c>
      <c r="G13680" s="96">
        <v>199</v>
      </c>
      <c r="H13680" s="96">
        <v>0.61223000000000005</v>
      </c>
      <c r="I13680" s="810">
        <v>1</v>
      </c>
    </row>
    <row r="13681" spans="1:9" x14ac:dyDescent="0.15">
      <c r="A13681" s="694" t="s">
        <v>16031</v>
      </c>
      <c r="B13681" s="96">
        <v>6790</v>
      </c>
      <c r="C13681" s="96">
        <v>20</v>
      </c>
      <c r="D13681" s="97">
        <v>54944445</v>
      </c>
      <c r="E13681" s="97">
        <v>54967351</v>
      </c>
      <c r="F13681" s="96" t="s">
        <v>2328</v>
      </c>
      <c r="G13681" s="96">
        <v>56</v>
      </c>
      <c r="H13681" s="96">
        <v>0.61229999999999996</v>
      </c>
      <c r="I13681" s="810">
        <v>1</v>
      </c>
    </row>
    <row r="13682" spans="1:9" x14ac:dyDescent="0.15">
      <c r="A13682" s="694" t="s">
        <v>16032</v>
      </c>
      <c r="B13682" s="96">
        <v>54084</v>
      </c>
      <c r="C13682" s="96">
        <v>21</v>
      </c>
      <c r="D13682" s="97">
        <v>45917775</v>
      </c>
      <c r="E13682" s="97">
        <v>46131495</v>
      </c>
      <c r="F13682" s="96" t="s">
        <v>2328</v>
      </c>
      <c r="G13682" s="96">
        <v>923</v>
      </c>
      <c r="H13682" s="96">
        <v>0.61234</v>
      </c>
      <c r="I13682" s="810">
        <v>1</v>
      </c>
    </row>
    <row r="13683" spans="1:9" x14ac:dyDescent="0.15">
      <c r="A13683" s="694" t="s">
        <v>16033</v>
      </c>
      <c r="B13683" s="96">
        <v>346517</v>
      </c>
      <c r="C13683" s="96">
        <v>7</v>
      </c>
      <c r="D13683" s="97">
        <v>142749438</v>
      </c>
      <c r="E13683" s="97">
        <v>142750379</v>
      </c>
      <c r="F13683" s="96" t="s">
        <v>2321</v>
      </c>
      <c r="G13683" s="96">
        <v>4</v>
      </c>
      <c r="H13683" s="96">
        <v>0.61241000000000001</v>
      </c>
      <c r="I13683" s="810">
        <v>1</v>
      </c>
    </row>
    <row r="13684" spans="1:9" x14ac:dyDescent="0.15">
      <c r="A13684" s="694" t="s">
        <v>16034</v>
      </c>
      <c r="B13684" s="96">
        <v>79026</v>
      </c>
      <c r="C13684" s="96">
        <v>11</v>
      </c>
      <c r="D13684" s="97">
        <v>62201014</v>
      </c>
      <c r="E13684" s="97">
        <v>62314332</v>
      </c>
      <c r="F13684" s="96" t="s">
        <v>2328</v>
      </c>
      <c r="G13684" s="96">
        <v>272</v>
      </c>
      <c r="H13684" s="96">
        <v>0.61241999999999996</v>
      </c>
      <c r="I13684" s="810">
        <v>1</v>
      </c>
    </row>
    <row r="13685" spans="1:9" x14ac:dyDescent="0.15">
      <c r="A13685" s="694" t="s">
        <v>16035</v>
      </c>
      <c r="B13685" s="96">
        <v>1832</v>
      </c>
      <c r="C13685" s="96">
        <v>6</v>
      </c>
      <c r="D13685" s="97">
        <v>7541808</v>
      </c>
      <c r="E13685" s="97">
        <v>7586946</v>
      </c>
      <c r="F13685" s="96" t="s">
        <v>2321</v>
      </c>
      <c r="G13685" s="96">
        <v>149</v>
      </c>
      <c r="H13685" s="96">
        <v>0.61251999999999995</v>
      </c>
      <c r="I13685" s="810">
        <v>1</v>
      </c>
    </row>
    <row r="13686" spans="1:9" x14ac:dyDescent="0.15">
      <c r="A13686" s="694" t="s">
        <v>16036</v>
      </c>
      <c r="B13686" s="96">
        <v>5450</v>
      </c>
      <c r="C13686" s="96">
        <v>11</v>
      </c>
      <c r="D13686" s="97">
        <v>111222976</v>
      </c>
      <c r="E13686" s="97">
        <v>111250348</v>
      </c>
      <c r="F13686" s="96" t="s">
        <v>2328</v>
      </c>
      <c r="G13686" s="96">
        <v>102</v>
      </c>
      <c r="H13686" s="96">
        <v>0.61255000000000004</v>
      </c>
      <c r="I13686" s="810">
        <v>1</v>
      </c>
    </row>
    <row r="13687" spans="1:9" x14ac:dyDescent="0.15">
      <c r="A13687" s="694" t="s">
        <v>16037</v>
      </c>
      <c r="B13687" s="96">
        <v>3321</v>
      </c>
      <c r="C13687" s="96">
        <v>1</v>
      </c>
      <c r="D13687" s="97">
        <v>117117020</v>
      </c>
      <c r="E13687" s="97">
        <v>117210377</v>
      </c>
      <c r="F13687" s="96" t="s">
        <v>2328</v>
      </c>
      <c r="G13687" s="96">
        <v>135</v>
      </c>
      <c r="H13687" s="96">
        <v>0.61262000000000005</v>
      </c>
      <c r="I13687" s="810">
        <v>1</v>
      </c>
    </row>
    <row r="13688" spans="1:9" x14ac:dyDescent="0.15">
      <c r="A13688" s="694" t="s">
        <v>16038</v>
      </c>
      <c r="B13688" s="96">
        <v>64793</v>
      </c>
      <c r="C13688" s="96">
        <v>1</v>
      </c>
      <c r="D13688" s="97">
        <v>26560644</v>
      </c>
      <c r="E13688" s="97">
        <v>26605529</v>
      </c>
      <c r="F13688" s="96" t="s">
        <v>2321</v>
      </c>
      <c r="G13688" s="96">
        <v>156</v>
      </c>
      <c r="H13688" s="96">
        <v>0.61262000000000005</v>
      </c>
      <c r="I13688" s="810">
        <v>1</v>
      </c>
    </row>
    <row r="13689" spans="1:9" x14ac:dyDescent="0.15">
      <c r="A13689" s="694" t="s">
        <v>16039</v>
      </c>
      <c r="B13689" s="96">
        <v>348110</v>
      </c>
      <c r="C13689" s="96">
        <v>15</v>
      </c>
      <c r="D13689" s="97">
        <v>90443832</v>
      </c>
      <c r="E13689" s="97">
        <v>90456222</v>
      </c>
      <c r="F13689" s="96" t="s">
        <v>2328</v>
      </c>
      <c r="G13689" s="96">
        <v>25</v>
      </c>
      <c r="H13689" s="96">
        <v>0.61263000000000001</v>
      </c>
      <c r="I13689" s="810">
        <v>1</v>
      </c>
    </row>
    <row r="13690" spans="1:9" x14ac:dyDescent="0.15">
      <c r="A13690" s="694" t="s">
        <v>16040</v>
      </c>
      <c r="B13690" s="96">
        <v>79095</v>
      </c>
      <c r="C13690" s="96">
        <v>9</v>
      </c>
      <c r="D13690" s="97">
        <v>130922539</v>
      </c>
      <c r="E13690" s="97">
        <v>130926207</v>
      </c>
      <c r="F13690" s="96" t="s">
        <v>2321</v>
      </c>
      <c r="G13690" s="96">
        <v>6</v>
      </c>
      <c r="H13690" s="96">
        <v>0.61268</v>
      </c>
      <c r="I13690" s="810">
        <v>1</v>
      </c>
    </row>
    <row r="13691" spans="1:9" x14ac:dyDescent="0.15">
      <c r="A13691" s="694" t="s">
        <v>16041</v>
      </c>
      <c r="B13691" s="96">
        <v>64318</v>
      </c>
      <c r="C13691" s="96">
        <v>10</v>
      </c>
      <c r="D13691" s="97">
        <v>96092989</v>
      </c>
      <c r="E13691" s="97">
        <v>96122715</v>
      </c>
      <c r="F13691" s="96" t="s">
        <v>2328</v>
      </c>
      <c r="G13691" s="96">
        <v>108</v>
      </c>
      <c r="H13691" s="96">
        <v>0.61277000000000004</v>
      </c>
      <c r="I13691" s="810">
        <v>1</v>
      </c>
    </row>
    <row r="13692" spans="1:9" x14ac:dyDescent="0.15">
      <c r="A13692" s="694" t="s">
        <v>16042</v>
      </c>
      <c r="B13692" s="96">
        <v>169166</v>
      </c>
      <c r="C13692" s="96">
        <v>8</v>
      </c>
      <c r="D13692" s="97">
        <v>101585110</v>
      </c>
      <c r="E13692" s="97">
        <v>101661893</v>
      </c>
      <c r="F13692" s="96" t="s">
        <v>2328</v>
      </c>
      <c r="G13692" s="96">
        <v>309</v>
      </c>
      <c r="H13692" s="96">
        <v>0.61285000000000001</v>
      </c>
      <c r="I13692" s="810">
        <v>1</v>
      </c>
    </row>
    <row r="13693" spans="1:9" x14ac:dyDescent="0.15">
      <c r="A13693" s="694" t="s">
        <v>16043</v>
      </c>
      <c r="B13693" s="96">
        <v>1180</v>
      </c>
      <c r="C13693" s="96">
        <v>7</v>
      </c>
      <c r="D13693" s="97">
        <v>143013219</v>
      </c>
      <c r="E13693" s="97">
        <v>143049097</v>
      </c>
      <c r="F13693" s="96" t="s">
        <v>2321</v>
      </c>
      <c r="G13693" s="96">
        <v>119</v>
      </c>
      <c r="H13693" s="96">
        <v>0.61287999999999998</v>
      </c>
      <c r="I13693" s="810">
        <v>1</v>
      </c>
    </row>
    <row r="13694" spans="1:9" x14ac:dyDescent="0.15">
      <c r="A13694" s="694" t="s">
        <v>16044</v>
      </c>
      <c r="B13694" s="96">
        <v>4294</v>
      </c>
      <c r="C13694" s="96">
        <v>19</v>
      </c>
      <c r="D13694" s="97">
        <v>40697504</v>
      </c>
      <c r="E13694" s="97">
        <v>40721487</v>
      </c>
      <c r="F13694" s="96" t="s">
        <v>2321</v>
      </c>
      <c r="G13694" s="96">
        <v>47</v>
      </c>
      <c r="H13694" s="96">
        <v>0.61294999999999999</v>
      </c>
      <c r="I13694" s="810">
        <v>1</v>
      </c>
    </row>
    <row r="13695" spans="1:9" x14ac:dyDescent="0.15">
      <c r="A13695" s="694" t="s">
        <v>16045</v>
      </c>
      <c r="B13695" s="96">
        <v>6047</v>
      </c>
      <c r="C13695" s="96">
        <v>4</v>
      </c>
      <c r="D13695" s="97">
        <v>2470795</v>
      </c>
      <c r="E13695" s="97">
        <v>2517586</v>
      </c>
      <c r="F13695" s="96" t="s">
        <v>2321</v>
      </c>
      <c r="G13695" s="96">
        <v>138</v>
      </c>
      <c r="H13695" s="96">
        <v>0.61309000000000002</v>
      </c>
      <c r="I13695" s="810">
        <v>1</v>
      </c>
    </row>
    <row r="13696" spans="1:9" x14ac:dyDescent="0.15">
      <c r="A13696" s="694" t="s">
        <v>16046</v>
      </c>
      <c r="B13696" s="96">
        <v>5324</v>
      </c>
      <c r="C13696" s="96">
        <v>8</v>
      </c>
      <c r="D13696" s="97">
        <v>57073463</v>
      </c>
      <c r="E13696" s="97">
        <v>57123859</v>
      </c>
      <c r="F13696" s="96" t="s">
        <v>2328</v>
      </c>
      <c r="G13696" s="96">
        <v>110</v>
      </c>
      <c r="H13696" s="96">
        <v>0.61314999999999997</v>
      </c>
      <c r="I13696" s="810">
        <v>1</v>
      </c>
    </row>
    <row r="13697" spans="1:9" x14ac:dyDescent="0.15">
      <c r="A13697" s="694" t="s">
        <v>16047</v>
      </c>
      <c r="B13697" s="96">
        <v>162605</v>
      </c>
      <c r="C13697" s="96">
        <v>17</v>
      </c>
      <c r="D13697" s="97">
        <v>38948448</v>
      </c>
      <c r="E13697" s="97">
        <v>38956211</v>
      </c>
      <c r="F13697" s="96" t="s">
        <v>2328</v>
      </c>
      <c r="G13697" s="96">
        <v>34</v>
      </c>
      <c r="H13697" s="96">
        <v>0.61321999999999999</v>
      </c>
      <c r="I13697" s="810">
        <v>1</v>
      </c>
    </row>
    <row r="13698" spans="1:9" x14ac:dyDescent="0.15">
      <c r="A13698" s="694" t="s">
        <v>16048</v>
      </c>
      <c r="B13698" s="96">
        <v>404672</v>
      </c>
      <c r="C13698" s="96">
        <v>6</v>
      </c>
      <c r="D13698" s="97">
        <v>158589379</v>
      </c>
      <c r="E13698" s="97">
        <v>158620376</v>
      </c>
      <c r="F13698" s="96" t="s">
        <v>2321</v>
      </c>
      <c r="G13698" s="96">
        <v>77</v>
      </c>
      <c r="H13698" s="96">
        <v>0.61323000000000005</v>
      </c>
      <c r="I13698" s="810">
        <v>1</v>
      </c>
    </row>
    <row r="13699" spans="1:9" x14ac:dyDescent="0.15">
      <c r="A13699" s="694" t="s">
        <v>16049</v>
      </c>
      <c r="B13699" s="96">
        <v>166929</v>
      </c>
      <c r="C13699" s="96">
        <v>4</v>
      </c>
      <c r="D13699" s="97">
        <v>108745721</v>
      </c>
      <c r="E13699" s="97">
        <v>108836203</v>
      </c>
      <c r="F13699" s="96" t="s">
        <v>2321</v>
      </c>
      <c r="G13699" s="96">
        <v>213</v>
      </c>
      <c r="H13699" s="96">
        <v>0.61324999999999996</v>
      </c>
      <c r="I13699" s="810">
        <v>1</v>
      </c>
    </row>
    <row r="13700" spans="1:9" x14ac:dyDescent="0.15">
      <c r="A13700" s="694" t="s">
        <v>16050</v>
      </c>
      <c r="B13700" s="96">
        <v>283999</v>
      </c>
      <c r="C13700" s="96">
        <v>17</v>
      </c>
      <c r="D13700" s="97">
        <v>76227391</v>
      </c>
      <c r="E13700" s="97">
        <v>76237068</v>
      </c>
      <c r="F13700" s="96" t="s">
        <v>2321</v>
      </c>
      <c r="G13700" s="96">
        <v>38</v>
      </c>
      <c r="H13700" s="96">
        <v>0.61334999999999995</v>
      </c>
      <c r="I13700" s="810">
        <v>1</v>
      </c>
    </row>
    <row r="13701" spans="1:9" x14ac:dyDescent="0.15">
      <c r="A13701" s="694" t="s">
        <v>16051</v>
      </c>
      <c r="B13701" s="96">
        <v>5319</v>
      </c>
      <c r="C13701" s="96">
        <v>12</v>
      </c>
      <c r="D13701" s="97">
        <v>120759914</v>
      </c>
      <c r="E13701" s="97">
        <v>120765592</v>
      </c>
      <c r="F13701" s="96" t="s">
        <v>2328</v>
      </c>
      <c r="G13701" s="96">
        <v>15</v>
      </c>
      <c r="H13701" s="96">
        <v>0.61336000000000002</v>
      </c>
      <c r="I13701" s="810">
        <v>1</v>
      </c>
    </row>
    <row r="13702" spans="1:9" x14ac:dyDescent="0.15">
      <c r="A13702" s="694" t="s">
        <v>16052</v>
      </c>
      <c r="B13702" s="96">
        <v>1497</v>
      </c>
      <c r="C13702" s="96">
        <v>17</v>
      </c>
      <c r="D13702" s="97">
        <v>3539762</v>
      </c>
      <c r="E13702" s="97">
        <v>3566397</v>
      </c>
      <c r="F13702" s="96" t="s">
        <v>2321</v>
      </c>
      <c r="G13702" s="96">
        <v>141</v>
      </c>
      <c r="H13702" s="96">
        <v>0.61350000000000005</v>
      </c>
      <c r="I13702" s="810">
        <v>1</v>
      </c>
    </row>
    <row r="13703" spans="1:9" x14ac:dyDescent="0.15">
      <c r="A13703" s="694" t="s">
        <v>16053</v>
      </c>
      <c r="B13703" s="96">
        <v>3624</v>
      </c>
      <c r="C13703" s="96">
        <v>7</v>
      </c>
      <c r="D13703" s="97">
        <v>41728601</v>
      </c>
      <c r="E13703" s="97">
        <v>41742706</v>
      </c>
      <c r="F13703" s="96" t="s">
        <v>2328</v>
      </c>
      <c r="G13703" s="96">
        <v>23</v>
      </c>
      <c r="H13703" s="96">
        <v>0.61363000000000001</v>
      </c>
      <c r="I13703" s="810">
        <v>1</v>
      </c>
    </row>
    <row r="13704" spans="1:9" x14ac:dyDescent="0.15">
      <c r="A13704" s="694" t="s">
        <v>16054</v>
      </c>
      <c r="B13704" s="96">
        <v>9481</v>
      </c>
      <c r="C13704" s="96">
        <v>6</v>
      </c>
      <c r="D13704" s="97">
        <v>46620652</v>
      </c>
      <c r="E13704" s="97">
        <v>46645927</v>
      </c>
      <c r="F13704" s="96" t="s">
        <v>2321</v>
      </c>
      <c r="G13704" s="96">
        <v>52</v>
      </c>
      <c r="H13704" s="96">
        <v>0.61372000000000004</v>
      </c>
      <c r="I13704" s="810">
        <v>1</v>
      </c>
    </row>
    <row r="13705" spans="1:9" x14ac:dyDescent="0.15">
      <c r="A13705" s="694" t="s">
        <v>16055</v>
      </c>
      <c r="B13705" s="96">
        <v>54753</v>
      </c>
      <c r="C13705" s="96">
        <v>7</v>
      </c>
      <c r="D13705" s="97">
        <v>6655398</v>
      </c>
      <c r="E13705" s="97">
        <v>6663921</v>
      </c>
      <c r="F13705" s="96" t="s">
        <v>2321</v>
      </c>
      <c r="G13705" s="96">
        <v>30</v>
      </c>
      <c r="H13705" s="96">
        <v>0.61385000000000001</v>
      </c>
      <c r="I13705" s="810">
        <v>1</v>
      </c>
    </row>
    <row r="13706" spans="1:9" x14ac:dyDescent="0.15">
      <c r="A13706" s="694" t="s">
        <v>16056</v>
      </c>
      <c r="B13706" s="96">
        <v>28232</v>
      </c>
      <c r="C13706" s="96">
        <v>15</v>
      </c>
      <c r="D13706" s="97">
        <v>92396938</v>
      </c>
      <c r="E13706" s="97">
        <v>92715665</v>
      </c>
      <c r="F13706" s="96" t="s">
        <v>2321</v>
      </c>
      <c r="G13706" s="96">
        <v>1239</v>
      </c>
      <c r="H13706" s="96">
        <v>0.61387999999999998</v>
      </c>
      <c r="I13706" s="810">
        <v>1</v>
      </c>
    </row>
    <row r="13707" spans="1:9" x14ac:dyDescent="0.15">
      <c r="A13707" s="694" t="s">
        <v>16057</v>
      </c>
      <c r="B13707" s="96">
        <v>54892</v>
      </c>
      <c r="C13707" s="96">
        <v>7</v>
      </c>
      <c r="D13707" s="97">
        <v>158424002</v>
      </c>
      <c r="E13707" s="97">
        <v>158497520</v>
      </c>
      <c r="F13707" s="96" t="s">
        <v>2328</v>
      </c>
      <c r="G13707" s="96">
        <v>242</v>
      </c>
      <c r="H13707" s="96">
        <v>0.61400999999999994</v>
      </c>
      <c r="I13707" s="810">
        <v>1</v>
      </c>
    </row>
    <row r="13708" spans="1:9" x14ac:dyDescent="0.15">
      <c r="A13708" s="694" t="s">
        <v>16058</v>
      </c>
      <c r="B13708" s="96">
        <v>152273</v>
      </c>
      <c r="C13708" s="96">
        <v>3</v>
      </c>
      <c r="D13708" s="97">
        <v>14852247</v>
      </c>
      <c r="E13708" s="97">
        <v>14976072</v>
      </c>
      <c r="F13708" s="96" t="s">
        <v>2321</v>
      </c>
      <c r="G13708" s="96">
        <v>626</v>
      </c>
      <c r="H13708" s="96">
        <v>0.61412</v>
      </c>
      <c r="I13708" s="810">
        <v>1</v>
      </c>
    </row>
    <row r="13709" spans="1:9" x14ac:dyDescent="0.15">
      <c r="A13709" s="694" t="s">
        <v>16059</v>
      </c>
      <c r="B13709" s="96">
        <v>59274</v>
      </c>
      <c r="C13709" s="96">
        <v>15</v>
      </c>
      <c r="D13709" s="97">
        <v>81293295</v>
      </c>
      <c r="E13709" s="97">
        <v>81296345</v>
      </c>
      <c r="F13709" s="96" t="s">
        <v>2321</v>
      </c>
      <c r="G13709" s="96">
        <v>4</v>
      </c>
      <c r="H13709" s="96">
        <v>0.61426999999999998</v>
      </c>
      <c r="I13709" s="810">
        <v>1</v>
      </c>
    </row>
    <row r="13710" spans="1:9" x14ac:dyDescent="0.15">
      <c r="A13710" s="694" t="s">
        <v>16060</v>
      </c>
      <c r="B13710" s="96">
        <v>28511</v>
      </c>
      <c r="C13710" s="96">
        <v>17</v>
      </c>
      <c r="D13710" s="97">
        <v>40169594</v>
      </c>
      <c r="E13710" s="97">
        <v>40177659</v>
      </c>
      <c r="F13710" s="96" t="s">
        <v>2321</v>
      </c>
      <c r="G13710" s="96">
        <v>10</v>
      </c>
      <c r="H13710" s="96">
        <v>0.61429</v>
      </c>
      <c r="I13710" s="810">
        <v>1</v>
      </c>
    </row>
    <row r="13711" spans="1:9" x14ac:dyDescent="0.15">
      <c r="A13711" s="694" t="s">
        <v>16061</v>
      </c>
      <c r="B13711" s="96">
        <v>53635</v>
      </c>
      <c r="C13711" s="96">
        <v>19</v>
      </c>
      <c r="D13711" s="97">
        <v>50353667</v>
      </c>
      <c r="E13711" s="97">
        <v>50363999</v>
      </c>
      <c r="F13711" s="96" t="s">
        <v>2321</v>
      </c>
      <c r="G13711" s="96">
        <v>42</v>
      </c>
      <c r="H13711" s="96">
        <v>0.61429</v>
      </c>
      <c r="I13711" s="810">
        <v>1</v>
      </c>
    </row>
    <row r="13712" spans="1:9" x14ac:dyDescent="0.15">
      <c r="A13712" s="694" t="s">
        <v>16062</v>
      </c>
      <c r="B13712" s="96">
        <v>81608</v>
      </c>
      <c r="C13712" s="96">
        <v>4</v>
      </c>
      <c r="D13712" s="97">
        <v>54243803</v>
      </c>
      <c r="E13712" s="97">
        <v>54326103</v>
      </c>
      <c r="F13712" s="96" t="s">
        <v>2321</v>
      </c>
      <c r="G13712" s="96">
        <v>274</v>
      </c>
      <c r="H13712" s="96">
        <v>0.61448000000000003</v>
      </c>
      <c r="I13712" s="810">
        <v>1</v>
      </c>
    </row>
    <row r="13713" spans="1:9" x14ac:dyDescent="0.15">
      <c r="A13713" s="694" t="s">
        <v>16063</v>
      </c>
      <c r="B13713" s="96">
        <v>284306</v>
      </c>
      <c r="C13713" s="96">
        <v>19</v>
      </c>
      <c r="D13713" s="97">
        <v>57874891</v>
      </c>
      <c r="E13713" s="97">
        <v>57890927</v>
      </c>
      <c r="F13713" s="96" t="s">
        <v>2321</v>
      </c>
      <c r="G13713" s="96">
        <v>52</v>
      </c>
      <c r="H13713" s="96">
        <v>0.61463000000000001</v>
      </c>
      <c r="I13713" s="810">
        <v>1</v>
      </c>
    </row>
    <row r="13714" spans="1:9" x14ac:dyDescent="0.15">
      <c r="A13714" s="694" t="s">
        <v>16064</v>
      </c>
      <c r="B13714" s="924">
        <v>5936</v>
      </c>
      <c r="C13714" s="96">
        <v>11</v>
      </c>
      <c r="D13714" s="97">
        <v>66406088</v>
      </c>
      <c r="E13714" s="97">
        <v>66435856</v>
      </c>
      <c r="F13714" s="96" t="s">
        <v>2321</v>
      </c>
      <c r="G13714" s="96">
        <v>35</v>
      </c>
      <c r="H13714" s="96">
        <v>0.61475000000000002</v>
      </c>
      <c r="I13714" s="810">
        <v>1</v>
      </c>
    </row>
    <row r="13715" spans="1:9" x14ac:dyDescent="0.15">
      <c r="A13715" s="694" t="s">
        <v>16065</v>
      </c>
      <c r="B13715" s="96">
        <v>7462</v>
      </c>
      <c r="C13715" s="96">
        <v>7</v>
      </c>
      <c r="D13715" s="97">
        <v>73624087</v>
      </c>
      <c r="E13715" s="97">
        <v>73644164</v>
      </c>
      <c r="F13715" s="96" t="s">
        <v>2321</v>
      </c>
      <c r="G13715" s="96">
        <v>22</v>
      </c>
      <c r="H13715" s="96">
        <v>0.61499999999999999</v>
      </c>
      <c r="I13715" s="810">
        <v>1</v>
      </c>
    </row>
    <row r="13716" spans="1:9" x14ac:dyDescent="0.15">
      <c r="A13716" s="694" t="s">
        <v>16066</v>
      </c>
      <c r="B13716" s="96">
        <v>51380</v>
      </c>
      <c r="C13716" s="96">
        <v>12</v>
      </c>
      <c r="D13716" s="97">
        <v>53551447</v>
      </c>
      <c r="E13716" s="97">
        <v>53575422</v>
      </c>
      <c r="F13716" s="96" t="s">
        <v>2328</v>
      </c>
      <c r="G13716" s="96">
        <v>43</v>
      </c>
      <c r="H13716" s="96">
        <v>0.61504000000000003</v>
      </c>
      <c r="I13716" s="810">
        <v>1</v>
      </c>
    </row>
    <row r="13717" spans="1:9" x14ac:dyDescent="0.15">
      <c r="A13717" s="694" t="s">
        <v>16067</v>
      </c>
      <c r="B13717" s="96">
        <v>51435</v>
      </c>
      <c r="C13717" s="96">
        <v>8</v>
      </c>
      <c r="D13717" s="97">
        <v>27491100</v>
      </c>
      <c r="E13717" s="97">
        <v>27534286</v>
      </c>
      <c r="F13717" s="96" t="s">
        <v>2321</v>
      </c>
      <c r="G13717" s="96">
        <v>183</v>
      </c>
      <c r="H13717" s="96">
        <v>0.61507000000000001</v>
      </c>
      <c r="I13717" s="810">
        <v>1</v>
      </c>
    </row>
    <row r="13718" spans="1:9" x14ac:dyDescent="0.15">
      <c r="A13718" s="694" t="s">
        <v>753</v>
      </c>
      <c r="B13718" s="96">
        <v>145581</v>
      </c>
      <c r="C13718" s="96">
        <v>14</v>
      </c>
      <c r="D13718" s="97">
        <v>42076764</v>
      </c>
      <c r="E13718" s="97">
        <v>42373752</v>
      </c>
      <c r="F13718" s="96" t="s">
        <v>2321</v>
      </c>
      <c r="G13718" s="96">
        <v>1163</v>
      </c>
      <c r="H13718" s="96">
        <v>0.61512999999999995</v>
      </c>
      <c r="I13718" s="810">
        <v>1</v>
      </c>
    </row>
    <row r="13719" spans="1:9" x14ac:dyDescent="0.15">
      <c r="A13719" s="694" t="s">
        <v>16068</v>
      </c>
      <c r="B13719" s="96">
        <v>8394</v>
      </c>
      <c r="C13719" s="96">
        <v>1</v>
      </c>
      <c r="D13719" s="97">
        <v>151171021</v>
      </c>
      <c r="E13719" s="97">
        <v>151222007</v>
      </c>
      <c r="F13719" s="96" t="s">
        <v>2321</v>
      </c>
      <c r="G13719" s="96">
        <v>85</v>
      </c>
      <c r="H13719" s="96">
        <v>0.61516000000000004</v>
      </c>
      <c r="I13719" s="810">
        <v>1</v>
      </c>
    </row>
    <row r="13720" spans="1:9" x14ac:dyDescent="0.15">
      <c r="A13720" s="926">
        <v>42805</v>
      </c>
      <c r="B13720" s="96">
        <v>441061</v>
      </c>
      <c r="C13720" s="96">
        <v>5</v>
      </c>
      <c r="D13720" s="97">
        <v>16067474</v>
      </c>
      <c r="E13720" s="97">
        <v>16179897</v>
      </c>
      <c r="F13720" s="96" t="s">
        <v>2328</v>
      </c>
      <c r="G13720" s="96">
        <v>301</v>
      </c>
      <c r="H13720" s="96">
        <v>0.61519000000000001</v>
      </c>
      <c r="I13720" s="810">
        <v>1</v>
      </c>
    </row>
    <row r="13721" spans="1:9" x14ac:dyDescent="0.15">
      <c r="A13721" s="694" t="s">
        <v>16069</v>
      </c>
      <c r="B13721" s="96">
        <v>708</v>
      </c>
      <c r="C13721" s="96">
        <v>17</v>
      </c>
      <c r="D13721" s="97">
        <v>5336099</v>
      </c>
      <c r="E13721" s="97">
        <v>5342471</v>
      </c>
      <c r="F13721" s="96" t="s">
        <v>2328</v>
      </c>
      <c r="G13721" s="96">
        <v>25</v>
      </c>
      <c r="H13721" s="96">
        <v>0.61531999999999998</v>
      </c>
      <c r="I13721" s="810">
        <v>1</v>
      </c>
    </row>
    <row r="13722" spans="1:9" x14ac:dyDescent="0.15">
      <c r="A13722" s="694" t="s">
        <v>16070</v>
      </c>
      <c r="B13722" s="96">
        <v>4829</v>
      </c>
      <c r="C13722" s="96">
        <v>6</v>
      </c>
      <c r="D13722" s="97">
        <v>142396745</v>
      </c>
      <c r="E13722" s="97">
        <v>142409936</v>
      </c>
      <c r="F13722" s="96" t="s">
        <v>2328</v>
      </c>
      <c r="G13722" s="96">
        <v>43</v>
      </c>
      <c r="H13722" s="96">
        <v>0.61534</v>
      </c>
      <c r="I13722" s="810">
        <v>1</v>
      </c>
    </row>
    <row r="13723" spans="1:9" x14ac:dyDescent="0.15">
      <c r="A13723" s="694" t="s">
        <v>16071</v>
      </c>
      <c r="B13723" s="96">
        <v>51633</v>
      </c>
      <c r="C13723" s="96">
        <v>8</v>
      </c>
      <c r="D13723" s="97">
        <v>92082424</v>
      </c>
      <c r="E13723" s="97">
        <v>92099323</v>
      </c>
      <c r="F13723" s="96" t="s">
        <v>2321</v>
      </c>
      <c r="G13723" s="96">
        <v>39</v>
      </c>
      <c r="H13723" s="96">
        <v>0.61534999999999995</v>
      </c>
      <c r="I13723" s="810">
        <v>1</v>
      </c>
    </row>
    <row r="13724" spans="1:9" x14ac:dyDescent="0.15">
      <c r="A13724" s="694" t="s">
        <v>16072</v>
      </c>
      <c r="B13724" s="96">
        <v>8646</v>
      </c>
      <c r="C13724" s="96">
        <v>3</v>
      </c>
      <c r="D13724" s="97">
        <v>184097861</v>
      </c>
      <c r="E13724" s="97">
        <v>184107617</v>
      </c>
      <c r="F13724" s="96" t="s">
        <v>2321</v>
      </c>
      <c r="G13724" s="96">
        <v>28</v>
      </c>
      <c r="H13724" s="96">
        <v>0.61543000000000003</v>
      </c>
      <c r="I13724" s="810">
        <v>1</v>
      </c>
    </row>
    <row r="13725" spans="1:9" x14ac:dyDescent="0.15">
      <c r="A13725" s="694" t="s">
        <v>16073</v>
      </c>
      <c r="B13725" s="96">
        <v>6442</v>
      </c>
      <c r="C13725" s="96">
        <v>17</v>
      </c>
      <c r="D13725" s="97">
        <v>48243240</v>
      </c>
      <c r="E13725" s="97">
        <v>48253293</v>
      </c>
      <c r="F13725" s="96" t="s">
        <v>2321</v>
      </c>
      <c r="G13725" s="96">
        <v>35</v>
      </c>
      <c r="H13725" s="96">
        <v>0.61548000000000003</v>
      </c>
      <c r="I13725" s="810">
        <v>1</v>
      </c>
    </row>
    <row r="13726" spans="1:9" x14ac:dyDescent="0.15">
      <c r="A13726" s="694" t="s">
        <v>16074</v>
      </c>
      <c r="B13726" s="96">
        <v>10625</v>
      </c>
      <c r="C13726" s="96">
        <v>1</v>
      </c>
      <c r="D13726" s="97">
        <v>185265520</v>
      </c>
      <c r="E13726" s="97">
        <v>185286461</v>
      </c>
      <c r="F13726" s="96" t="s">
        <v>2328</v>
      </c>
      <c r="G13726" s="96">
        <v>47</v>
      </c>
      <c r="H13726" s="96">
        <v>0.61563000000000001</v>
      </c>
      <c r="I13726" s="810">
        <v>1</v>
      </c>
    </row>
    <row r="13727" spans="1:9" x14ac:dyDescent="0.15">
      <c r="A13727" s="694" t="s">
        <v>16075</v>
      </c>
      <c r="B13727" s="96">
        <v>9287</v>
      </c>
      <c r="C13727" s="96">
        <v>6</v>
      </c>
      <c r="D13727" s="97">
        <v>132938289</v>
      </c>
      <c r="E13727" s="97">
        <v>132945414</v>
      </c>
      <c r="F13727" s="96" t="s">
        <v>2328</v>
      </c>
      <c r="G13727" s="96">
        <v>42</v>
      </c>
      <c r="H13727" s="96">
        <v>0.61568999999999996</v>
      </c>
      <c r="I13727" s="810">
        <v>1</v>
      </c>
    </row>
    <row r="13728" spans="1:9" x14ac:dyDescent="0.15">
      <c r="A13728" s="694" t="s">
        <v>16076</v>
      </c>
      <c r="B13728" s="96">
        <v>7596</v>
      </c>
      <c r="C13728" s="96">
        <v>19</v>
      </c>
      <c r="D13728" s="97">
        <v>44416776</v>
      </c>
      <c r="E13728" s="97">
        <v>44439411</v>
      </c>
      <c r="F13728" s="96" t="s">
        <v>2328</v>
      </c>
      <c r="G13728" s="96">
        <v>90</v>
      </c>
      <c r="H13728" s="96">
        <v>0.61580000000000001</v>
      </c>
      <c r="I13728" s="810">
        <v>1</v>
      </c>
    </row>
    <row r="13729" spans="1:9" x14ac:dyDescent="0.15">
      <c r="A13729" s="694" t="s">
        <v>16077</v>
      </c>
      <c r="B13729" s="96">
        <v>126868</v>
      </c>
      <c r="C13729" s="96">
        <v>1</v>
      </c>
      <c r="D13729" s="97">
        <v>116654376</v>
      </c>
      <c r="E13729" s="97">
        <v>116677861</v>
      </c>
      <c r="F13729" s="96" t="s">
        <v>2321</v>
      </c>
      <c r="G13729" s="96">
        <v>95</v>
      </c>
      <c r="H13729" s="96">
        <v>0.61580999999999997</v>
      </c>
      <c r="I13729" s="810">
        <v>1</v>
      </c>
    </row>
    <row r="13730" spans="1:9" x14ac:dyDescent="0.15">
      <c r="A13730" s="694" t="s">
        <v>16078</v>
      </c>
      <c r="B13730" s="96">
        <v>339184</v>
      </c>
      <c r="C13730" s="96">
        <v>17</v>
      </c>
      <c r="D13730" s="97">
        <v>20766708</v>
      </c>
      <c r="E13730" s="97">
        <v>20799453</v>
      </c>
      <c r="F13730" s="96" t="s">
        <v>2328</v>
      </c>
      <c r="G13730" s="96">
        <v>32</v>
      </c>
      <c r="H13730" s="96">
        <v>0.61585000000000001</v>
      </c>
      <c r="I13730" s="810">
        <v>1</v>
      </c>
    </row>
    <row r="13731" spans="1:9" x14ac:dyDescent="0.15">
      <c r="A13731" s="694" t="s">
        <v>16079</v>
      </c>
      <c r="B13731" s="96">
        <v>8386</v>
      </c>
      <c r="C13731" s="96">
        <v>17</v>
      </c>
      <c r="D13731" s="97">
        <v>2965963</v>
      </c>
      <c r="E13731" s="97">
        <v>2966901</v>
      </c>
      <c r="F13731" s="96" t="s">
        <v>2328</v>
      </c>
      <c r="G13731" s="96">
        <v>1</v>
      </c>
      <c r="H13731" s="96">
        <v>0.6159</v>
      </c>
      <c r="I13731" s="810">
        <v>1</v>
      </c>
    </row>
    <row r="13732" spans="1:9" x14ac:dyDescent="0.15">
      <c r="A13732" s="694" t="s">
        <v>16080</v>
      </c>
      <c r="B13732" s="96">
        <v>5451</v>
      </c>
      <c r="C13732" s="96">
        <v>1</v>
      </c>
      <c r="D13732" s="97">
        <v>167190066</v>
      </c>
      <c r="E13732" s="97">
        <v>167396582</v>
      </c>
      <c r="F13732" s="96" t="s">
        <v>2321</v>
      </c>
      <c r="G13732" s="96">
        <v>475</v>
      </c>
      <c r="H13732" s="96">
        <v>0.61592000000000002</v>
      </c>
      <c r="I13732" s="810">
        <v>1</v>
      </c>
    </row>
    <row r="13733" spans="1:9" x14ac:dyDescent="0.15">
      <c r="A13733" s="694" t="s">
        <v>16081</v>
      </c>
      <c r="B13733" s="96">
        <v>6443</v>
      </c>
      <c r="C13733" s="96">
        <v>4</v>
      </c>
      <c r="D13733" s="97">
        <v>52885752</v>
      </c>
      <c r="E13733" s="97">
        <v>52904485</v>
      </c>
      <c r="F13733" s="96" t="s">
        <v>2328</v>
      </c>
      <c r="G13733" s="96">
        <v>26</v>
      </c>
      <c r="H13733" s="96">
        <v>0.61594000000000004</v>
      </c>
      <c r="I13733" s="810">
        <v>1</v>
      </c>
    </row>
    <row r="13734" spans="1:9" x14ac:dyDescent="0.15">
      <c r="A13734" s="694" t="s">
        <v>16082</v>
      </c>
      <c r="B13734" s="96">
        <v>94</v>
      </c>
      <c r="C13734" s="96">
        <v>12</v>
      </c>
      <c r="D13734" s="97">
        <v>52300657</v>
      </c>
      <c r="E13734" s="97">
        <v>52317145</v>
      </c>
      <c r="F13734" s="96" t="s">
        <v>2321</v>
      </c>
      <c r="G13734" s="96">
        <v>64</v>
      </c>
      <c r="H13734" s="96">
        <v>0.61604000000000003</v>
      </c>
      <c r="I13734" s="810">
        <v>1</v>
      </c>
    </row>
    <row r="13735" spans="1:9" x14ac:dyDescent="0.15">
      <c r="A13735" s="694" t="s">
        <v>755</v>
      </c>
      <c r="B13735" s="96">
        <v>5091</v>
      </c>
      <c r="C13735" s="96">
        <v>11</v>
      </c>
      <c r="D13735" s="97">
        <v>66615993</v>
      </c>
      <c r="E13735" s="97">
        <v>66725847</v>
      </c>
      <c r="F13735" s="96" t="s">
        <v>2328</v>
      </c>
      <c r="G13735" s="96">
        <v>261</v>
      </c>
      <c r="H13735" s="96">
        <v>0.61609000000000003</v>
      </c>
      <c r="I13735" s="810">
        <v>1</v>
      </c>
    </row>
    <row r="13736" spans="1:9" x14ac:dyDescent="0.15">
      <c r="A13736" s="694" t="s">
        <v>16083</v>
      </c>
      <c r="B13736" s="96">
        <v>90701</v>
      </c>
      <c r="C13736" s="96">
        <v>18</v>
      </c>
      <c r="D13736" s="97">
        <v>56806709</v>
      </c>
      <c r="E13736" s="97">
        <v>56826069</v>
      </c>
      <c r="F13736" s="96" t="s">
        <v>2321</v>
      </c>
      <c r="G13736" s="96">
        <v>91</v>
      </c>
      <c r="H13736" s="96">
        <v>0.61614000000000002</v>
      </c>
      <c r="I13736" s="810">
        <v>1</v>
      </c>
    </row>
    <row r="13737" spans="1:9" x14ac:dyDescent="0.15">
      <c r="A13737" s="694" t="s">
        <v>16084</v>
      </c>
      <c r="B13737" s="96">
        <v>10003</v>
      </c>
      <c r="C13737" s="96">
        <v>11</v>
      </c>
      <c r="D13737" s="97">
        <v>89867772</v>
      </c>
      <c r="E13737" s="97">
        <v>89926062</v>
      </c>
      <c r="F13737" s="96" t="s">
        <v>2321</v>
      </c>
      <c r="G13737" s="96">
        <v>238</v>
      </c>
      <c r="H13737" s="96">
        <v>0.61619999999999997</v>
      </c>
      <c r="I13737" s="810">
        <v>1</v>
      </c>
    </row>
    <row r="13738" spans="1:9" x14ac:dyDescent="0.15">
      <c r="A13738" s="694" t="s">
        <v>16085</v>
      </c>
      <c r="B13738" s="96">
        <v>403277</v>
      </c>
      <c r="C13738" s="96">
        <v>3</v>
      </c>
      <c r="D13738" s="97">
        <v>98109510</v>
      </c>
      <c r="E13738" s="97">
        <v>98110475</v>
      </c>
      <c r="F13738" s="96" t="s">
        <v>2321</v>
      </c>
      <c r="G13738" s="96">
        <v>1</v>
      </c>
      <c r="H13738" s="96">
        <v>0.61619999999999997</v>
      </c>
      <c r="I13738" s="810">
        <v>1</v>
      </c>
    </row>
    <row r="13739" spans="1:9" x14ac:dyDescent="0.15">
      <c r="A13739" s="694" t="s">
        <v>16086</v>
      </c>
      <c r="B13739" s="96">
        <v>200845</v>
      </c>
      <c r="C13739" s="96">
        <v>3</v>
      </c>
      <c r="D13739" s="97">
        <v>58477823</v>
      </c>
      <c r="E13739" s="97">
        <v>58488087</v>
      </c>
      <c r="F13739" s="96" t="s">
        <v>2321</v>
      </c>
      <c r="G13739" s="96">
        <v>22</v>
      </c>
      <c r="H13739" s="96">
        <v>0.61624999999999996</v>
      </c>
      <c r="I13739" s="810">
        <v>1</v>
      </c>
    </row>
    <row r="13740" spans="1:9" x14ac:dyDescent="0.15">
      <c r="A13740" s="694" t="s">
        <v>16087</v>
      </c>
      <c r="B13740" s="96">
        <v>51619</v>
      </c>
      <c r="C13740" s="96">
        <v>7</v>
      </c>
      <c r="D13740" s="97">
        <v>43966035</v>
      </c>
      <c r="E13740" s="97">
        <v>43995735</v>
      </c>
      <c r="F13740" s="96" t="s">
        <v>2321</v>
      </c>
      <c r="G13740" s="96">
        <v>96</v>
      </c>
      <c r="H13740" s="96">
        <v>0.61629</v>
      </c>
      <c r="I13740" s="810">
        <v>1</v>
      </c>
    </row>
    <row r="13741" spans="1:9" x14ac:dyDescent="0.15">
      <c r="A13741" s="694" t="s">
        <v>16088</v>
      </c>
      <c r="B13741" s="924">
        <v>25871</v>
      </c>
      <c r="C13741" s="96">
        <v>3</v>
      </c>
      <c r="D13741" s="97">
        <v>112721291</v>
      </c>
      <c r="E13741" s="97">
        <v>112738555</v>
      </c>
      <c r="F13741" s="96" t="s">
        <v>2328</v>
      </c>
      <c r="G13741" s="96">
        <v>62</v>
      </c>
      <c r="H13741" s="96">
        <v>0.61636000000000002</v>
      </c>
      <c r="I13741" s="810">
        <v>1</v>
      </c>
    </row>
    <row r="13742" spans="1:9" x14ac:dyDescent="0.15">
      <c r="A13742" s="694" t="s">
        <v>16089</v>
      </c>
      <c r="B13742" s="96">
        <v>27241</v>
      </c>
      <c r="C13742" s="96">
        <v>7</v>
      </c>
      <c r="D13742" s="97">
        <v>33169144</v>
      </c>
      <c r="E13742" s="97">
        <v>33645680</v>
      </c>
      <c r="F13742" s="96" t="s">
        <v>2321</v>
      </c>
      <c r="G13742" s="96">
        <v>1691</v>
      </c>
      <c r="H13742" s="96">
        <v>0.61643000000000003</v>
      </c>
      <c r="I13742" s="810">
        <v>1</v>
      </c>
    </row>
    <row r="13743" spans="1:9" x14ac:dyDescent="0.15">
      <c r="A13743" s="694" t="s">
        <v>16090</v>
      </c>
      <c r="B13743" s="96">
        <v>280</v>
      </c>
      <c r="C13743" s="96">
        <v>1</v>
      </c>
      <c r="D13743" s="97">
        <v>104095894</v>
      </c>
      <c r="E13743" s="97">
        <v>104122156</v>
      </c>
      <c r="F13743" s="96" t="s">
        <v>2321</v>
      </c>
      <c r="G13743" s="96">
        <v>51</v>
      </c>
      <c r="H13743" s="96">
        <v>0.61646999999999996</v>
      </c>
      <c r="I13743" s="810">
        <v>1</v>
      </c>
    </row>
    <row r="13744" spans="1:9" x14ac:dyDescent="0.15">
      <c r="A13744" s="694" t="s">
        <v>16091</v>
      </c>
      <c r="B13744" s="96">
        <v>63923</v>
      </c>
      <c r="C13744" s="96">
        <v>1</v>
      </c>
      <c r="D13744" s="97">
        <v>175036994</v>
      </c>
      <c r="E13744" s="97">
        <v>175117202</v>
      </c>
      <c r="F13744" s="96" t="s">
        <v>2321</v>
      </c>
      <c r="G13744" s="96">
        <v>335</v>
      </c>
      <c r="H13744" s="96">
        <v>0.61653999999999998</v>
      </c>
      <c r="I13744" s="810">
        <v>1</v>
      </c>
    </row>
    <row r="13745" spans="1:9" x14ac:dyDescent="0.15">
      <c r="A13745" s="694" t="s">
        <v>16092</v>
      </c>
      <c r="B13745" s="96">
        <v>7561</v>
      </c>
      <c r="C13745" s="96">
        <v>19</v>
      </c>
      <c r="D13745" s="97">
        <v>19821281</v>
      </c>
      <c r="E13745" s="97">
        <v>19843921</v>
      </c>
      <c r="F13745" s="96" t="s">
        <v>2328</v>
      </c>
      <c r="G13745" s="96">
        <v>62</v>
      </c>
      <c r="H13745" s="96">
        <v>0.61665000000000003</v>
      </c>
      <c r="I13745" s="810">
        <v>1</v>
      </c>
    </row>
    <row r="13746" spans="1:9" x14ac:dyDescent="0.15">
      <c r="A13746" s="694" t="s">
        <v>16093</v>
      </c>
      <c r="B13746" s="96">
        <v>604</v>
      </c>
      <c r="C13746" s="96">
        <v>3</v>
      </c>
      <c r="D13746" s="97">
        <v>187439165</v>
      </c>
      <c r="E13746" s="97">
        <v>187463513</v>
      </c>
      <c r="F13746" s="96" t="s">
        <v>2328</v>
      </c>
      <c r="G13746" s="96">
        <v>87</v>
      </c>
      <c r="H13746" s="96">
        <v>0.61670999999999998</v>
      </c>
      <c r="I13746" s="810">
        <v>1</v>
      </c>
    </row>
    <row r="13747" spans="1:9" x14ac:dyDescent="0.15">
      <c r="A13747" s="694" t="s">
        <v>16094</v>
      </c>
      <c r="B13747" s="96">
        <v>4071</v>
      </c>
      <c r="C13747" s="96">
        <v>3</v>
      </c>
      <c r="D13747" s="97">
        <v>149086805</v>
      </c>
      <c r="E13747" s="97">
        <v>149095647</v>
      </c>
      <c r="F13747" s="96" t="s">
        <v>2328</v>
      </c>
      <c r="G13747" s="96">
        <v>22</v>
      </c>
      <c r="H13747" s="96">
        <v>0.61673</v>
      </c>
      <c r="I13747" s="810">
        <v>1</v>
      </c>
    </row>
    <row r="13748" spans="1:9" x14ac:dyDescent="0.15">
      <c r="A13748" s="694" t="s">
        <v>16095</v>
      </c>
      <c r="B13748" s="96">
        <v>10633</v>
      </c>
      <c r="C13748" s="96">
        <v>22</v>
      </c>
      <c r="D13748" s="97">
        <v>29708922</v>
      </c>
      <c r="E13748" s="97">
        <v>29711745</v>
      </c>
      <c r="F13748" s="96" t="s">
        <v>2328</v>
      </c>
      <c r="G13748" s="96">
        <v>6</v>
      </c>
      <c r="H13748" s="96">
        <v>0.61675000000000002</v>
      </c>
      <c r="I13748" s="810">
        <v>1</v>
      </c>
    </row>
    <row r="13749" spans="1:9" x14ac:dyDescent="0.15">
      <c r="A13749" s="694" t="s">
        <v>16096</v>
      </c>
      <c r="B13749" s="96">
        <v>56833</v>
      </c>
      <c r="C13749" s="96">
        <v>1</v>
      </c>
      <c r="D13749" s="97">
        <v>159796440</v>
      </c>
      <c r="E13749" s="97">
        <v>159807282</v>
      </c>
      <c r="F13749" s="96" t="s">
        <v>2321</v>
      </c>
      <c r="G13749" s="96">
        <v>37</v>
      </c>
      <c r="H13749" s="96">
        <v>0.61680000000000001</v>
      </c>
      <c r="I13749" s="810">
        <v>1</v>
      </c>
    </row>
    <row r="13750" spans="1:9" x14ac:dyDescent="0.15">
      <c r="A13750" s="694" t="s">
        <v>16097</v>
      </c>
      <c r="B13750" s="96">
        <v>25824</v>
      </c>
      <c r="C13750" s="96">
        <v>11</v>
      </c>
      <c r="D13750" s="97">
        <v>64085347</v>
      </c>
      <c r="E13750" s="97">
        <v>64089295</v>
      </c>
      <c r="F13750" s="96" t="s">
        <v>2321</v>
      </c>
      <c r="G13750" s="96">
        <v>10</v>
      </c>
      <c r="H13750" s="96">
        <v>0.61689000000000005</v>
      </c>
      <c r="I13750" s="810">
        <v>1</v>
      </c>
    </row>
    <row r="13751" spans="1:9" x14ac:dyDescent="0.15">
      <c r="A13751" s="694" t="s">
        <v>16098</v>
      </c>
      <c r="B13751" s="96">
        <v>1591</v>
      </c>
      <c r="C13751" s="96">
        <v>20</v>
      </c>
      <c r="D13751" s="97">
        <v>52769985</v>
      </c>
      <c r="E13751" s="97">
        <v>52790516</v>
      </c>
      <c r="F13751" s="96" t="s">
        <v>2328</v>
      </c>
      <c r="G13751" s="96">
        <v>110</v>
      </c>
      <c r="H13751" s="96">
        <v>0.61695999999999995</v>
      </c>
      <c r="I13751" s="810">
        <v>1</v>
      </c>
    </row>
    <row r="13752" spans="1:9" x14ac:dyDescent="0.15">
      <c r="A13752" s="694" t="s">
        <v>16099</v>
      </c>
      <c r="B13752" s="96">
        <v>10610</v>
      </c>
      <c r="C13752" s="96">
        <v>17</v>
      </c>
      <c r="D13752" s="97">
        <v>74561461</v>
      </c>
      <c r="E13752" s="97">
        <v>74582145</v>
      </c>
      <c r="F13752" s="96" t="s">
        <v>2328</v>
      </c>
      <c r="G13752" s="96">
        <v>75</v>
      </c>
      <c r="H13752" s="96">
        <v>0.61697999999999997</v>
      </c>
      <c r="I13752" s="810">
        <v>1</v>
      </c>
    </row>
    <row r="13753" spans="1:9" x14ac:dyDescent="0.15">
      <c r="A13753" s="694" t="s">
        <v>16100</v>
      </c>
      <c r="B13753" s="96">
        <v>55830</v>
      </c>
      <c r="C13753" s="96">
        <v>3</v>
      </c>
      <c r="D13753" s="97">
        <v>52728500</v>
      </c>
      <c r="E13753" s="97">
        <v>52740099</v>
      </c>
      <c r="F13753" s="96" t="s">
        <v>2328</v>
      </c>
      <c r="G13753" s="96">
        <v>19</v>
      </c>
      <c r="H13753" s="96">
        <v>0.61709000000000003</v>
      </c>
      <c r="I13753" s="810">
        <v>1</v>
      </c>
    </row>
    <row r="13754" spans="1:9" x14ac:dyDescent="0.15">
      <c r="A13754" s="694" t="s">
        <v>16101</v>
      </c>
      <c r="B13754" s="96">
        <v>144125</v>
      </c>
      <c r="C13754" s="96">
        <v>11</v>
      </c>
      <c r="D13754" s="97">
        <v>6806248</v>
      </c>
      <c r="E13754" s="97">
        <v>6807245</v>
      </c>
      <c r="F13754" s="96" t="s">
        <v>2321</v>
      </c>
      <c r="G13754" s="96">
        <v>3</v>
      </c>
      <c r="H13754" s="96">
        <v>0.61743999999999999</v>
      </c>
      <c r="I13754" s="810">
        <v>1</v>
      </c>
    </row>
    <row r="13755" spans="1:9" x14ac:dyDescent="0.15">
      <c r="A13755" s="694" t="s">
        <v>16102</v>
      </c>
      <c r="B13755" s="96">
        <v>341405</v>
      </c>
      <c r="C13755" s="96">
        <v>12</v>
      </c>
      <c r="D13755" s="97">
        <v>52281745</v>
      </c>
      <c r="E13755" s="97">
        <v>52285505</v>
      </c>
      <c r="F13755" s="96" t="s">
        <v>2321</v>
      </c>
      <c r="G13755" s="96">
        <v>23</v>
      </c>
      <c r="H13755" s="96">
        <v>0.61750000000000005</v>
      </c>
      <c r="I13755" s="810">
        <v>1</v>
      </c>
    </row>
    <row r="13756" spans="1:9" x14ac:dyDescent="0.15">
      <c r="A13756" s="694" t="s">
        <v>16103</v>
      </c>
      <c r="B13756" s="96">
        <v>144203</v>
      </c>
      <c r="C13756" s="96">
        <v>12</v>
      </c>
      <c r="D13756" s="97">
        <v>31264586</v>
      </c>
      <c r="E13756" s="97">
        <v>31359088</v>
      </c>
      <c r="F13756" s="96" t="s">
        <v>2328</v>
      </c>
      <c r="G13756" s="96">
        <v>196</v>
      </c>
      <c r="H13756" s="96">
        <v>0.61753000000000002</v>
      </c>
      <c r="I13756" s="810">
        <v>1</v>
      </c>
    </row>
    <row r="13757" spans="1:9" x14ac:dyDescent="0.15">
      <c r="A13757" s="694" t="s">
        <v>16104</v>
      </c>
      <c r="B13757" s="96">
        <v>6569</v>
      </c>
      <c r="C13757" s="96">
        <v>5</v>
      </c>
      <c r="D13757" s="97">
        <v>176811432</v>
      </c>
      <c r="E13757" s="97">
        <v>176825849</v>
      </c>
      <c r="F13757" s="96" t="s">
        <v>2321</v>
      </c>
      <c r="G13757" s="96">
        <v>25</v>
      </c>
      <c r="H13757" s="96">
        <v>0.61753000000000002</v>
      </c>
      <c r="I13757" s="810">
        <v>1</v>
      </c>
    </row>
    <row r="13758" spans="1:9" x14ac:dyDescent="0.15">
      <c r="A13758" s="694" t="s">
        <v>16105</v>
      </c>
      <c r="B13758" s="96">
        <v>4239</v>
      </c>
      <c r="C13758" s="96">
        <v>17</v>
      </c>
      <c r="D13758" s="97">
        <v>19286755</v>
      </c>
      <c r="E13758" s="97">
        <v>19290532</v>
      </c>
      <c r="F13758" s="96" t="s">
        <v>2328</v>
      </c>
      <c r="G13758" s="96">
        <v>5</v>
      </c>
      <c r="H13758" s="96">
        <v>0.61790999999999996</v>
      </c>
      <c r="I13758" s="810">
        <v>1</v>
      </c>
    </row>
    <row r="13759" spans="1:9" x14ac:dyDescent="0.15">
      <c r="A13759" s="694" t="s">
        <v>16106</v>
      </c>
      <c r="B13759" s="96">
        <v>79803</v>
      </c>
      <c r="C13759" s="96">
        <v>10</v>
      </c>
      <c r="D13759" s="97">
        <v>103825124</v>
      </c>
      <c r="E13759" s="97">
        <v>103827795</v>
      </c>
      <c r="F13759" s="96" t="s">
        <v>2321</v>
      </c>
      <c r="G13759" s="96">
        <v>5</v>
      </c>
      <c r="H13759" s="96">
        <v>0.61794000000000004</v>
      </c>
      <c r="I13759" s="810">
        <v>1</v>
      </c>
    </row>
    <row r="13760" spans="1:9" x14ac:dyDescent="0.15">
      <c r="A13760" s="694" t="s">
        <v>16107</v>
      </c>
      <c r="B13760" s="96">
        <v>9133</v>
      </c>
      <c r="C13760" s="96">
        <v>15</v>
      </c>
      <c r="D13760" s="97">
        <v>59397284</v>
      </c>
      <c r="E13760" s="97">
        <v>59417244</v>
      </c>
      <c r="F13760" s="96" t="s">
        <v>2321</v>
      </c>
      <c r="G13760" s="96">
        <v>79</v>
      </c>
      <c r="H13760" s="96">
        <v>0.61812999999999996</v>
      </c>
      <c r="I13760" s="810">
        <v>1</v>
      </c>
    </row>
    <row r="13761" spans="1:9" x14ac:dyDescent="0.15">
      <c r="A13761" s="694" t="s">
        <v>16108</v>
      </c>
      <c r="B13761" s="96">
        <v>133308</v>
      </c>
      <c r="C13761" s="96">
        <v>4</v>
      </c>
      <c r="D13761" s="97">
        <v>103946647</v>
      </c>
      <c r="E13761" s="97">
        <v>103998480</v>
      </c>
      <c r="F13761" s="96" t="s">
        <v>2328</v>
      </c>
      <c r="G13761" s="96">
        <v>81</v>
      </c>
      <c r="H13761" s="96">
        <v>0.61817999999999995</v>
      </c>
      <c r="I13761" s="810">
        <v>1</v>
      </c>
    </row>
    <row r="13762" spans="1:9" x14ac:dyDescent="0.15">
      <c r="A13762" s="694" t="s">
        <v>16109</v>
      </c>
      <c r="B13762" s="96">
        <v>23366</v>
      </c>
      <c r="C13762" s="96">
        <v>7</v>
      </c>
      <c r="D13762" s="97">
        <v>36363759</v>
      </c>
      <c r="E13762" s="97">
        <v>36429734</v>
      </c>
      <c r="F13762" s="96" t="s">
        <v>2328</v>
      </c>
      <c r="G13762" s="96">
        <v>191</v>
      </c>
      <c r="H13762" s="96">
        <v>0.61817999999999995</v>
      </c>
      <c r="I13762" s="810">
        <v>1</v>
      </c>
    </row>
    <row r="13763" spans="1:9" x14ac:dyDescent="0.15">
      <c r="A13763" s="694" t="s">
        <v>16110</v>
      </c>
      <c r="B13763" s="96">
        <v>8602</v>
      </c>
      <c r="C13763" s="96">
        <v>4</v>
      </c>
      <c r="D13763" s="97">
        <v>2939663</v>
      </c>
      <c r="E13763" s="97">
        <v>2965233</v>
      </c>
      <c r="F13763" s="96" t="s">
        <v>2328</v>
      </c>
      <c r="G13763" s="96">
        <v>93</v>
      </c>
      <c r="H13763" s="96">
        <v>0.61824000000000001</v>
      </c>
      <c r="I13763" s="810">
        <v>1</v>
      </c>
    </row>
    <row r="13764" spans="1:9" x14ac:dyDescent="0.15">
      <c r="A13764" s="694" t="s">
        <v>16111</v>
      </c>
      <c r="B13764" s="96">
        <v>122509</v>
      </c>
      <c r="C13764" s="96">
        <v>14</v>
      </c>
      <c r="D13764" s="97">
        <v>94547639</v>
      </c>
      <c r="E13764" s="97">
        <v>94569060</v>
      </c>
      <c r="F13764" s="96" t="s">
        <v>2321</v>
      </c>
      <c r="G13764" s="96">
        <v>121</v>
      </c>
      <c r="H13764" s="96">
        <v>0.61824999999999997</v>
      </c>
      <c r="I13764" s="810">
        <v>1</v>
      </c>
    </row>
    <row r="13765" spans="1:9" x14ac:dyDescent="0.15">
      <c r="A13765" s="694" t="s">
        <v>16112</v>
      </c>
      <c r="B13765" s="96">
        <v>283106</v>
      </c>
      <c r="C13765" s="96">
        <v>11</v>
      </c>
      <c r="D13765" s="97">
        <v>11373489</v>
      </c>
      <c r="E13765" s="97">
        <v>11374904</v>
      </c>
      <c r="F13765" s="96" t="s">
        <v>2328</v>
      </c>
      <c r="G13765" s="96">
        <v>10</v>
      </c>
      <c r="H13765" s="96">
        <v>0.61834999999999996</v>
      </c>
      <c r="I13765" s="810">
        <v>1</v>
      </c>
    </row>
    <row r="13766" spans="1:9" x14ac:dyDescent="0.15">
      <c r="A13766" s="694" t="s">
        <v>16113</v>
      </c>
      <c r="B13766" s="96">
        <v>10286</v>
      </c>
      <c r="C13766" s="96">
        <v>1</v>
      </c>
      <c r="D13766" s="97">
        <v>115110178</v>
      </c>
      <c r="E13766" s="97">
        <v>115124265</v>
      </c>
      <c r="F13766" s="96" t="s">
        <v>2328</v>
      </c>
      <c r="G13766" s="96">
        <v>38</v>
      </c>
      <c r="H13766" s="96">
        <v>0.61846999999999996</v>
      </c>
      <c r="I13766" s="810">
        <v>1</v>
      </c>
    </row>
    <row r="13767" spans="1:9" x14ac:dyDescent="0.15">
      <c r="A13767" s="694" t="s">
        <v>16114</v>
      </c>
      <c r="B13767" s="96">
        <v>256949</v>
      </c>
      <c r="C13767" s="96">
        <v>19</v>
      </c>
      <c r="D13767" s="97">
        <v>8387468</v>
      </c>
      <c r="E13767" s="97">
        <v>8408146</v>
      </c>
      <c r="F13767" s="96" t="s">
        <v>2328</v>
      </c>
      <c r="G13767" s="96">
        <v>113</v>
      </c>
      <c r="H13767" s="96">
        <v>0.61853000000000002</v>
      </c>
      <c r="I13767" s="810">
        <v>1</v>
      </c>
    </row>
    <row r="13768" spans="1:9" x14ac:dyDescent="0.15">
      <c r="A13768" s="694" t="s">
        <v>16115</v>
      </c>
      <c r="B13768" s="96">
        <v>4924</v>
      </c>
      <c r="C13768" s="96">
        <v>19</v>
      </c>
      <c r="D13768" s="97">
        <v>49403307</v>
      </c>
      <c r="E13768" s="97">
        <v>49426540</v>
      </c>
      <c r="F13768" s="96" t="s">
        <v>2321</v>
      </c>
      <c r="G13768" s="96">
        <v>90</v>
      </c>
      <c r="H13768" s="96">
        <v>0.61858000000000002</v>
      </c>
      <c r="I13768" s="810">
        <v>1</v>
      </c>
    </row>
    <row r="13769" spans="1:9" x14ac:dyDescent="0.15">
      <c r="A13769" s="694" t="s">
        <v>16116</v>
      </c>
      <c r="B13769" s="96">
        <v>131405</v>
      </c>
      <c r="C13769" s="96">
        <v>3</v>
      </c>
      <c r="D13769" s="97">
        <v>32859510</v>
      </c>
      <c r="E13769" s="97">
        <v>32933771</v>
      </c>
      <c r="F13769" s="96" t="s">
        <v>2321</v>
      </c>
      <c r="G13769" s="96">
        <v>196</v>
      </c>
      <c r="H13769" s="96">
        <v>0.61861999999999995</v>
      </c>
      <c r="I13769" s="810">
        <v>1</v>
      </c>
    </row>
    <row r="13770" spans="1:9" x14ac:dyDescent="0.15">
      <c r="A13770" s="694" t="s">
        <v>16117</v>
      </c>
      <c r="B13770" s="96">
        <v>23432</v>
      </c>
      <c r="C13770" s="96">
        <v>1</v>
      </c>
      <c r="D13770" s="97">
        <v>168048780</v>
      </c>
      <c r="E13770" s="97">
        <v>168106905</v>
      </c>
      <c r="F13770" s="96" t="s">
        <v>2328</v>
      </c>
      <c r="G13770" s="96">
        <v>141</v>
      </c>
      <c r="H13770" s="96">
        <v>0.61863000000000001</v>
      </c>
      <c r="I13770" s="810">
        <v>1</v>
      </c>
    </row>
    <row r="13771" spans="1:9" x14ac:dyDescent="0.15">
      <c r="A13771" s="694" t="s">
        <v>16118</v>
      </c>
      <c r="B13771" s="96">
        <v>80326</v>
      </c>
      <c r="C13771" s="96">
        <v>2</v>
      </c>
      <c r="D13771" s="97">
        <v>219745255</v>
      </c>
      <c r="E13771" s="97">
        <v>219758651</v>
      </c>
      <c r="F13771" s="96" t="s">
        <v>2321</v>
      </c>
      <c r="G13771" s="96">
        <v>12</v>
      </c>
      <c r="H13771" s="96">
        <v>0.61870999999999998</v>
      </c>
      <c r="I13771" s="810">
        <v>1</v>
      </c>
    </row>
    <row r="13772" spans="1:9" x14ac:dyDescent="0.15">
      <c r="A13772" s="694" t="s">
        <v>16119</v>
      </c>
      <c r="B13772" s="96">
        <v>1659</v>
      </c>
      <c r="C13772" s="96">
        <v>17</v>
      </c>
      <c r="D13772" s="97">
        <v>41561330</v>
      </c>
      <c r="E13772" s="97">
        <v>41604185</v>
      </c>
      <c r="F13772" s="96" t="s">
        <v>2321</v>
      </c>
      <c r="G13772" s="96">
        <v>83</v>
      </c>
      <c r="H13772" s="96">
        <v>0.61872000000000005</v>
      </c>
      <c r="I13772" s="810">
        <v>1</v>
      </c>
    </row>
    <row r="13773" spans="1:9" x14ac:dyDescent="0.15">
      <c r="A13773" s="694" t="s">
        <v>16120</v>
      </c>
      <c r="B13773" s="96">
        <v>6156</v>
      </c>
      <c r="C13773" s="96">
        <v>8</v>
      </c>
      <c r="D13773" s="97">
        <v>99053938</v>
      </c>
      <c r="E13773" s="97">
        <v>99057818</v>
      </c>
      <c r="F13773" s="96" t="s">
        <v>2328</v>
      </c>
      <c r="G13773" s="96">
        <v>12</v>
      </c>
      <c r="H13773" s="96">
        <v>0.61873</v>
      </c>
      <c r="I13773" s="810">
        <v>1</v>
      </c>
    </row>
    <row r="13774" spans="1:9" x14ac:dyDescent="0.15">
      <c r="A13774" s="694" t="s">
        <v>16121</v>
      </c>
      <c r="B13774" s="96">
        <v>3556</v>
      </c>
      <c r="C13774" s="96">
        <v>3</v>
      </c>
      <c r="D13774" s="97">
        <v>190231840</v>
      </c>
      <c r="E13774" s="97">
        <v>190378856</v>
      </c>
      <c r="F13774" s="96" t="s">
        <v>2321</v>
      </c>
      <c r="G13774" s="96">
        <v>498</v>
      </c>
      <c r="H13774" s="96">
        <v>0.61880000000000002</v>
      </c>
      <c r="I13774" s="810">
        <v>1</v>
      </c>
    </row>
    <row r="13775" spans="1:9" x14ac:dyDescent="0.15">
      <c r="A13775" s="694" t="s">
        <v>16122</v>
      </c>
      <c r="B13775" s="96">
        <v>57188</v>
      </c>
      <c r="C13775" s="96">
        <v>15</v>
      </c>
      <c r="D13775" s="97">
        <v>84322838</v>
      </c>
      <c r="E13775" s="97">
        <v>84708594</v>
      </c>
      <c r="F13775" s="96" t="s">
        <v>2321</v>
      </c>
      <c r="G13775" s="96">
        <v>1217</v>
      </c>
      <c r="H13775" s="96">
        <v>0.61882000000000004</v>
      </c>
      <c r="I13775" s="810">
        <v>1</v>
      </c>
    </row>
    <row r="13776" spans="1:9" x14ac:dyDescent="0.15">
      <c r="A13776" s="694" t="s">
        <v>16123</v>
      </c>
      <c r="B13776" s="96">
        <v>5149</v>
      </c>
      <c r="C13776" s="96">
        <v>12</v>
      </c>
      <c r="D13776" s="97">
        <v>15125956</v>
      </c>
      <c r="E13776" s="97">
        <v>15134799</v>
      </c>
      <c r="F13776" s="96" t="s">
        <v>2321</v>
      </c>
      <c r="G13776" s="96">
        <v>33</v>
      </c>
      <c r="H13776" s="96">
        <v>0.61897000000000002</v>
      </c>
      <c r="I13776" s="810">
        <v>1</v>
      </c>
    </row>
    <row r="13777" spans="1:9" x14ac:dyDescent="0.15">
      <c r="A13777" s="694" t="s">
        <v>16124</v>
      </c>
      <c r="B13777" s="96">
        <v>7675</v>
      </c>
      <c r="C13777" s="96">
        <v>19</v>
      </c>
      <c r="D13777" s="97">
        <v>9676292</v>
      </c>
      <c r="E13777" s="97">
        <v>9695209</v>
      </c>
      <c r="F13777" s="96" t="s">
        <v>2328</v>
      </c>
      <c r="G13777" s="96">
        <v>48</v>
      </c>
      <c r="H13777" s="96">
        <v>0.61899000000000004</v>
      </c>
      <c r="I13777" s="810">
        <v>1</v>
      </c>
    </row>
    <row r="13778" spans="1:9" x14ac:dyDescent="0.15">
      <c r="A13778" s="694" t="s">
        <v>16125</v>
      </c>
      <c r="B13778" s="96">
        <v>346525</v>
      </c>
      <c r="C13778" s="96">
        <v>7</v>
      </c>
      <c r="D13778" s="97">
        <v>143792201</v>
      </c>
      <c r="E13778" s="97">
        <v>143793133</v>
      </c>
      <c r="F13778" s="96" t="s">
        <v>2321</v>
      </c>
      <c r="G13778" s="96">
        <v>1</v>
      </c>
      <c r="H13778" s="96">
        <v>0.61899999999999999</v>
      </c>
      <c r="I13778" s="810">
        <v>1</v>
      </c>
    </row>
    <row r="13779" spans="1:9" x14ac:dyDescent="0.15">
      <c r="A13779" s="694" t="s">
        <v>16126</v>
      </c>
      <c r="B13779" s="96">
        <v>22919</v>
      </c>
      <c r="C13779" s="96">
        <v>20</v>
      </c>
      <c r="D13779" s="97">
        <v>31407699</v>
      </c>
      <c r="E13779" s="97">
        <v>31438211</v>
      </c>
      <c r="F13779" s="96" t="s">
        <v>2321</v>
      </c>
      <c r="G13779" s="96">
        <v>95</v>
      </c>
      <c r="H13779" s="96">
        <v>0.61904000000000003</v>
      </c>
      <c r="I13779" s="810">
        <v>1</v>
      </c>
    </row>
    <row r="13780" spans="1:9" x14ac:dyDescent="0.15">
      <c r="A13780" s="694" t="s">
        <v>16127</v>
      </c>
      <c r="B13780" s="96">
        <v>338707</v>
      </c>
      <c r="C13780" s="96">
        <v>11</v>
      </c>
      <c r="D13780" s="97">
        <v>369795</v>
      </c>
      <c r="E13780" s="97">
        <v>382117</v>
      </c>
      <c r="F13780" s="96" t="s">
        <v>2321</v>
      </c>
      <c r="G13780" s="96">
        <v>44</v>
      </c>
      <c r="H13780" s="96">
        <v>0.61904999999999999</v>
      </c>
      <c r="I13780" s="810">
        <v>1</v>
      </c>
    </row>
    <row r="13781" spans="1:9" x14ac:dyDescent="0.15">
      <c r="A13781" s="694" t="s">
        <v>16128</v>
      </c>
      <c r="B13781" s="96">
        <v>3294</v>
      </c>
      <c r="C13781" s="96">
        <v>16</v>
      </c>
      <c r="D13781" s="97">
        <v>82068842</v>
      </c>
      <c r="E13781" s="97">
        <v>82132139</v>
      </c>
      <c r="F13781" s="96" t="s">
        <v>2321</v>
      </c>
      <c r="G13781" s="96">
        <v>227</v>
      </c>
      <c r="H13781" s="96">
        <v>0.61924999999999997</v>
      </c>
      <c r="I13781" s="810">
        <v>1</v>
      </c>
    </row>
    <row r="13782" spans="1:9" x14ac:dyDescent="0.15">
      <c r="A13782" s="694" t="s">
        <v>16129</v>
      </c>
      <c r="B13782" s="96">
        <v>80216</v>
      </c>
      <c r="C13782" s="96">
        <v>4</v>
      </c>
      <c r="D13782" s="97">
        <v>113218480</v>
      </c>
      <c r="E13782" s="97">
        <v>113363774</v>
      </c>
      <c r="F13782" s="96" t="s">
        <v>2321</v>
      </c>
      <c r="G13782" s="96">
        <v>478</v>
      </c>
      <c r="H13782" s="96">
        <v>0.61926000000000003</v>
      </c>
      <c r="I13782" s="810">
        <v>1</v>
      </c>
    </row>
    <row r="13783" spans="1:9" x14ac:dyDescent="0.15">
      <c r="A13783" s="694" t="s">
        <v>16130</v>
      </c>
      <c r="B13783" s="96">
        <v>55585</v>
      </c>
      <c r="C13783" s="96">
        <v>1</v>
      </c>
      <c r="D13783" s="97">
        <v>154521051</v>
      </c>
      <c r="E13783" s="97">
        <v>154531138</v>
      </c>
      <c r="F13783" s="96" t="s">
        <v>2328</v>
      </c>
      <c r="G13783" s="96">
        <v>19</v>
      </c>
      <c r="H13783" s="96">
        <v>0.61960000000000004</v>
      </c>
      <c r="I13783" s="810">
        <v>1</v>
      </c>
    </row>
    <row r="13784" spans="1:9" x14ac:dyDescent="0.15">
      <c r="A13784" s="694" t="s">
        <v>16131</v>
      </c>
      <c r="B13784" s="96">
        <v>92906</v>
      </c>
      <c r="C13784" s="96">
        <v>2</v>
      </c>
      <c r="D13784" s="97">
        <v>38789120</v>
      </c>
      <c r="E13784" s="97">
        <v>38830178</v>
      </c>
      <c r="F13784" s="96" t="s">
        <v>2328</v>
      </c>
      <c r="G13784" s="96">
        <v>131</v>
      </c>
      <c r="H13784" s="96">
        <v>0.61967000000000005</v>
      </c>
      <c r="I13784" s="810">
        <v>1</v>
      </c>
    </row>
    <row r="13785" spans="1:9" x14ac:dyDescent="0.15">
      <c r="A13785" s="694" t="s">
        <v>16132</v>
      </c>
      <c r="B13785" s="96">
        <v>116113</v>
      </c>
      <c r="C13785" s="96">
        <v>6</v>
      </c>
      <c r="D13785" s="97">
        <v>41514164</v>
      </c>
      <c r="E13785" s="97">
        <v>41570122</v>
      </c>
      <c r="F13785" s="96" t="s">
        <v>2321</v>
      </c>
      <c r="G13785" s="96">
        <v>154</v>
      </c>
      <c r="H13785" s="96">
        <v>0.61977000000000004</v>
      </c>
      <c r="I13785" s="810">
        <v>1</v>
      </c>
    </row>
    <row r="13786" spans="1:9" x14ac:dyDescent="0.15">
      <c r="A13786" s="694" t="s">
        <v>16133</v>
      </c>
      <c r="B13786" s="96">
        <v>3242</v>
      </c>
      <c r="C13786" s="96">
        <v>12</v>
      </c>
      <c r="D13786" s="97">
        <v>122277433</v>
      </c>
      <c r="E13786" s="97">
        <v>122326517</v>
      </c>
      <c r="F13786" s="96" t="s">
        <v>2328</v>
      </c>
      <c r="G13786" s="96">
        <v>124</v>
      </c>
      <c r="H13786" s="96">
        <v>0.61980999999999997</v>
      </c>
      <c r="I13786" s="810">
        <v>1</v>
      </c>
    </row>
    <row r="13787" spans="1:9" x14ac:dyDescent="0.15">
      <c r="A13787" s="694" t="s">
        <v>16134</v>
      </c>
      <c r="B13787" s="96">
        <v>101927572</v>
      </c>
      <c r="C13787" s="96">
        <v>19</v>
      </c>
      <c r="D13787" s="97">
        <v>36505375</v>
      </c>
      <c r="E13787" s="97">
        <v>36536874</v>
      </c>
      <c r="F13787" s="96" t="s">
        <v>2321</v>
      </c>
      <c r="G13787" s="96">
        <v>82</v>
      </c>
      <c r="H13787" s="96">
        <v>0.61999000000000004</v>
      </c>
      <c r="I13787" s="810">
        <v>1</v>
      </c>
    </row>
    <row r="13788" spans="1:9" x14ac:dyDescent="0.15">
      <c r="A13788" s="694" t="s">
        <v>16135</v>
      </c>
      <c r="B13788" s="96">
        <v>644974</v>
      </c>
      <c r="C13788" s="96">
        <v>3</v>
      </c>
      <c r="D13788" s="97">
        <v>129800674</v>
      </c>
      <c r="E13788" s="97">
        <v>129817233</v>
      </c>
      <c r="F13788" s="96" t="s">
        <v>2321</v>
      </c>
      <c r="G13788" s="96">
        <v>35</v>
      </c>
      <c r="H13788" s="96">
        <v>0.62000999999999995</v>
      </c>
      <c r="I13788" s="810">
        <v>1</v>
      </c>
    </row>
    <row r="13789" spans="1:9" x14ac:dyDescent="0.15">
      <c r="A13789" s="694" t="s">
        <v>16136</v>
      </c>
      <c r="B13789" s="96">
        <v>392636</v>
      </c>
      <c r="C13789" s="96">
        <v>7</v>
      </c>
      <c r="D13789" s="97">
        <v>15239943</v>
      </c>
      <c r="E13789" s="97">
        <v>15601640</v>
      </c>
      <c r="F13789" s="96" t="s">
        <v>2328</v>
      </c>
      <c r="G13789" s="96">
        <v>1386</v>
      </c>
      <c r="H13789" s="96">
        <v>0.62017999999999995</v>
      </c>
      <c r="I13789" s="810">
        <v>1</v>
      </c>
    </row>
    <row r="13790" spans="1:9" x14ac:dyDescent="0.15">
      <c r="A13790" s="694" t="s">
        <v>16137</v>
      </c>
      <c r="B13790" s="96">
        <v>80267</v>
      </c>
      <c r="C13790" s="96">
        <v>1</v>
      </c>
      <c r="D13790" s="97">
        <v>184659625</v>
      </c>
      <c r="E13790" s="97">
        <v>184724041</v>
      </c>
      <c r="F13790" s="96" t="s">
        <v>2328</v>
      </c>
      <c r="G13790" s="96">
        <v>295</v>
      </c>
      <c r="H13790" s="96">
        <v>0.62017999999999995</v>
      </c>
      <c r="I13790" s="810">
        <v>1</v>
      </c>
    </row>
    <row r="13791" spans="1:9" x14ac:dyDescent="0.15">
      <c r="A13791" s="694" t="s">
        <v>16138</v>
      </c>
      <c r="B13791" s="96">
        <v>4507</v>
      </c>
      <c r="C13791" s="96">
        <v>9</v>
      </c>
      <c r="D13791" s="97">
        <v>21802635</v>
      </c>
      <c r="E13791" s="97">
        <v>21941040</v>
      </c>
      <c r="F13791" s="96" t="s">
        <v>2321</v>
      </c>
      <c r="G13791" s="96">
        <v>377</v>
      </c>
      <c r="H13791" s="96">
        <v>0.62028000000000005</v>
      </c>
      <c r="I13791" s="810">
        <v>1</v>
      </c>
    </row>
    <row r="13792" spans="1:9" x14ac:dyDescent="0.15">
      <c r="A13792" s="694" t="s">
        <v>16139</v>
      </c>
      <c r="B13792" s="96">
        <v>5890</v>
      </c>
      <c r="C13792" s="96">
        <v>14</v>
      </c>
      <c r="D13792" s="97">
        <v>68286496</v>
      </c>
      <c r="E13792" s="97">
        <v>69149889</v>
      </c>
      <c r="F13792" s="96" t="s">
        <v>2321</v>
      </c>
      <c r="G13792" s="96">
        <v>2622</v>
      </c>
      <c r="H13792" s="96">
        <v>0.62036999999999998</v>
      </c>
      <c r="I13792" s="810">
        <v>1</v>
      </c>
    </row>
    <row r="13793" spans="1:9" x14ac:dyDescent="0.15">
      <c r="A13793" s="694" t="s">
        <v>16140</v>
      </c>
      <c r="B13793" s="96">
        <v>112802</v>
      </c>
      <c r="C13793" s="96">
        <v>12</v>
      </c>
      <c r="D13793" s="97">
        <v>52937693</v>
      </c>
      <c r="E13793" s="97">
        <v>52946931</v>
      </c>
      <c r="F13793" s="96" t="s">
        <v>2328</v>
      </c>
      <c r="G13793" s="96">
        <v>51</v>
      </c>
      <c r="H13793" s="96">
        <v>0.62039999999999995</v>
      </c>
      <c r="I13793" s="810">
        <v>1</v>
      </c>
    </row>
    <row r="13794" spans="1:9" x14ac:dyDescent="0.15">
      <c r="A13794" s="694" t="s">
        <v>16141</v>
      </c>
      <c r="B13794" s="96">
        <v>403314</v>
      </c>
      <c r="C13794" s="96">
        <v>1</v>
      </c>
      <c r="D13794" s="97">
        <v>183615410</v>
      </c>
      <c r="E13794" s="97">
        <v>183622448</v>
      </c>
      <c r="F13794" s="96" t="s">
        <v>2328</v>
      </c>
      <c r="G13794" s="96">
        <v>38</v>
      </c>
      <c r="H13794" s="96">
        <v>0.62043000000000004</v>
      </c>
      <c r="I13794" s="810">
        <v>1</v>
      </c>
    </row>
    <row r="13795" spans="1:9" x14ac:dyDescent="0.15">
      <c r="A13795" s="694" t="s">
        <v>16142</v>
      </c>
      <c r="B13795" s="96">
        <v>101927853</v>
      </c>
      <c r="C13795" s="96">
        <v>11</v>
      </c>
      <c r="D13795" s="97">
        <v>65590493</v>
      </c>
      <c r="E13795" s="97">
        <v>65600968</v>
      </c>
      <c r="F13795" s="96" t="s">
        <v>2328</v>
      </c>
      <c r="G13795" s="96">
        <v>30</v>
      </c>
      <c r="H13795" s="96">
        <v>0.62043999999999999</v>
      </c>
      <c r="I13795" s="810">
        <v>1</v>
      </c>
    </row>
    <row r="13796" spans="1:9" x14ac:dyDescent="0.15">
      <c r="A13796" s="694" t="s">
        <v>16143</v>
      </c>
      <c r="B13796" s="96">
        <v>25792</v>
      </c>
      <c r="C13796" s="96">
        <v>9</v>
      </c>
      <c r="D13796" s="97">
        <v>130928344</v>
      </c>
      <c r="E13796" s="97">
        <v>130966662</v>
      </c>
      <c r="F13796" s="96" t="s">
        <v>2328</v>
      </c>
      <c r="G13796" s="96">
        <v>88</v>
      </c>
      <c r="H13796" s="96">
        <v>0.62044999999999995</v>
      </c>
      <c r="I13796" s="810">
        <v>1</v>
      </c>
    </row>
    <row r="13797" spans="1:9" x14ac:dyDescent="0.15">
      <c r="A13797" s="694" t="s">
        <v>16144</v>
      </c>
      <c r="B13797" s="96">
        <v>29893</v>
      </c>
      <c r="C13797" s="96">
        <v>17</v>
      </c>
      <c r="D13797" s="97">
        <v>40724328</v>
      </c>
      <c r="E13797" s="97">
        <v>40729849</v>
      </c>
      <c r="F13797" s="96" t="s">
        <v>2328</v>
      </c>
      <c r="G13797" s="96">
        <v>11</v>
      </c>
      <c r="H13797" s="96">
        <v>0.62046999999999997</v>
      </c>
      <c r="I13797" s="810">
        <v>1</v>
      </c>
    </row>
    <row r="13798" spans="1:9" x14ac:dyDescent="0.15">
      <c r="A13798" s="694" t="s">
        <v>16145</v>
      </c>
      <c r="B13798" s="96">
        <v>10647</v>
      </c>
      <c r="C13798" s="96">
        <v>11</v>
      </c>
      <c r="D13798" s="97">
        <v>62009102</v>
      </c>
      <c r="E13798" s="97">
        <v>62012280</v>
      </c>
      <c r="F13798" s="96" t="s">
        <v>2321</v>
      </c>
      <c r="G13798" s="96">
        <v>13</v>
      </c>
      <c r="H13798" s="96">
        <v>0.62050000000000005</v>
      </c>
      <c r="I13798" s="810">
        <v>1</v>
      </c>
    </row>
    <row r="13799" spans="1:9" x14ac:dyDescent="0.15">
      <c r="A13799" s="694" t="s">
        <v>16146</v>
      </c>
      <c r="B13799" s="96">
        <v>79083</v>
      </c>
      <c r="C13799" s="96">
        <v>2</v>
      </c>
      <c r="D13799" s="97">
        <v>238395053</v>
      </c>
      <c r="E13799" s="97">
        <v>238463961</v>
      </c>
      <c r="F13799" s="96" t="s">
        <v>2321</v>
      </c>
      <c r="G13799" s="96">
        <v>387</v>
      </c>
      <c r="H13799" s="96">
        <v>0.62065000000000003</v>
      </c>
      <c r="I13799" s="810">
        <v>1</v>
      </c>
    </row>
    <row r="13800" spans="1:9" x14ac:dyDescent="0.15">
      <c r="A13800" s="694" t="s">
        <v>16147</v>
      </c>
      <c r="B13800" s="96">
        <v>51135</v>
      </c>
      <c r="C13800" s="96">
        <v>12</v>
      </c>
      <c r="D13800" s="97">
        <v>44152747</v>
      </c>
      <c r="E13800" s="97">
        <v>44183346</v>
      </c>
      <c r="F13800" s="96" t="s">
        <v>2321</v>
      </c>
      <c r="G13800" s="96">
        <v>92</v>
      </c>
      <c r="H13800" s="96">
        <v>0.62072000000000005</v>
      </c>
      <c r="I13800" s="810">
        <v>1</v>
      </c>
    </row>
    <row r="13801" spans="1:9" x14ac:dyDescent="0.15">
      <c r="A13801" s="694" t="s">
        <v>1960</v>
      </c>
      <c r="B13801" s="96">
        <v>55622</v>
      </c>
      <c r="C13801" s="96">
        <v>2</v>
      </c>
      <c r="D13801" s="97">
        <v>32853087</v>
      </c>
      <c r="E13801" s="97">
        <v>33046118</v>
      </c>
      <c r="F13801" s="96" t="s">
        <v>2321</v>
      </c>
      <c r="G13801" s="96">
        <v>800</v>
      </c>
      <c r="H13801" s="96">
        <v>0.62078</v>
      </c>
      <c r="I13801" s="810">
        <v>1</v>
      </c>
    </row>
    <row r="13802" spans="1:9" x14ac:dyDescent="0.15">
      <c r="A13802" s="694" t="s">
        <v>16148</v>
      </c>
      <c r="B13802" s="96">
        <v>5204</v>
      </c>
      <c r="C13802" s="96">
        <v>12</v>
      </c>
      <c r="D13802" s="97">
        <v>53689235</v>
      </c>
      <c r="E13802" s="97">
        <v>53693234</v>
      </c>
      <c r="F13802" s="96" t="s">
        <v>2321</v>
      </c>
      <c r="G13802" s="96">
        <v>12</v>
      </c>
      <c r="H13802" s="96">
        <v>0.62104000000000004</v>
      </c>
      <c r="I13802" s="810">
        <v>1</v>
      </c>
    </row>
    <row r="13803" spans="1:9" x14ac:dyDescent="0.15">
      <c r="A13803" s="694" t="s">
        <v>16149</v>
      </c>
      <c r="B13803" s="96">
        <v>57007</v>
      </c>
      <c r="C13803" s="96">
        <v>2</v>
      </c>
      <c r="D13803" s="97">
        <v>237469424</v>
      </c>
      <c r="E13803" s="97">
        <v>237491001</v>
      </c>
      <c r="F13803" s="96" t="s">
        <v>2321</v>
      </c>
      <c r="G13803" s="96">
        <v>56</v>
      </c>
      <c r="H13803" s="96">
        <v>0.62116000000000005</v>
      </c>
      <c r="I13803" s="810">
        <v>1</v>
      </c>
    </row>
    <row r="13804" spans="1:9" x14ac:dyDescent="0.15">
      <c r="A13804" s="694" t="s">
        <v>16150</v>
      </c>
      <c r="B13804" s="96">
        <v>332</v>
      </c>
      <c r="C13804" s="96">
        <v>17</v>
      </c>
      <c r="D13804" s="97">
        <v>76210277</v>
      </c>
      <c r="E13804" s="97">
        <v>76221716</v>
      </c>
      <c r="F13804" s="96" t="s">
        <v>2321</v>
      </c>
      <c r="G13804" s="96">
        <v>74</v>
      </c>
      <c r="H13804" s="96">
        <v>0.62117999999999995</v>
      </c>
      <c r="I13804" s="810">
        <v>1</v>
      </c>
    </row>
    <row r="13805" spans="1:9" x14ac:dyDescent="0.15">
      <c r="A13805" s="694" t="s">
        <v>16151</v>
      </c>
      <c r="B13805" s="96">
        <v>11147</v>
      </c>
      <c r="C13805" s="96">
        <v>1</v>
      </c>
      <c r="D13805" s="97">
        <v>70820493</v>
      </c>
      <c r="E13805" s="97">
        <v>70833706</v>
      </c>
      <c r="F13805" s="96" t="s">
        <v>2321</v>
      </c>
      <c r="G13805" s="96">
        <v>30</v>
      </c>
      <c r="H13805" s="96">
        <v>0.62131000000000003</v>
      </c>
      <c r="I13805" s="810">
        <v>1</v>
      </c>
    </row>
    <row r="13806" spans="1:9" x14ac:dyDescent="0.15">
      <c r="A13806" s="694" t="s">
        <v>16152</v>
      </c>
      <c r="B13806" s="96">
        <v>11170</v>
      </c>
      <c r="C13806" s="96">
        <v>3</v>
      </c>
      <c r="D13806" s="97">
        <v>58549841</v>
      </c>
      <c r="E13806" s="97">
        <v>58613337</v>
      </c>
      <c r="F13806" s="96" t="s">
        <v>2328</v>
      </c>
      <c r="G13806" s="96">
        <v>282</v>
      </c>
      <c r="H13806" s="96">
        <v>0.62139999999999995</v>
      </c>
      <c r="I13806" s="810">
        <v>1</v>
      </c>
    </row>
    <row r="13807" spans="1:9" x14ac:dyDescent="0.15">
      <c r="A13807" s="694" t="s">
        <v>16153</v>
      </c>
      <c r="B13807" s="96">
        <v>6141</v>
      </c>
      <c r="C13807" s="96">
        <v>19</v>
      </c>
      <c r="D13807" s="97">
        <v>49118584</v>
      </c>
      <c r="E13807" s="97">
        <v>49122675</v>
      </c>
      <c r="F13807" s="96" t="s">
        <v>2328</v>
      </c>
      <c r="G13807" s="96">
        <v>6</v>
      </c>
      <c r="H13807" s="96">
        <v>0.62141000000000002</v>
      </c>
      <c r="I13807" s="810">
        <v>1</v>
      </c>
    </row>
    <row r="13808" spans="1:9" x14ac:dyDescent="0.15">
      <c r="A13808" s="694" t="s">
        <v>16154</v>
      </c>
      <c r="B13808" s="96">
        <v>127062</v>
      </c>
      <c r="C13808" s="96">
        <v>1</v>
      </c>
      <c r="D13808" s="97">
        <v>248366370</v>
      </c>
      <c r="E13808" s="97">
        <v>248367308</v>
      </c>
      <c r="F13808" s="96" t="s">
        <v>2321</v>
      </c>
      <c r="G13808" s="96">
        <v>3</v>
      </c>
      <c r="H13808" s="96">
        <v>0.62146999999999997</v>
      </c>
      <c r="I13808" s="810">
        <v>1</v>
      </c>
    </row>
    <row r="13809" spans="1:9" x14ac:dyDescent="0.15">
      <c r="A13809" s="694" t="s">
        <v>16155</v>
      </c>
      <c r="B13809" s="96">
        <v>1435</v>
      </c>
      <c r="C13809" s="96">
        <v>1</v>
      </c>
      <c r="D13809" s="97">
        <v>110453233</v>
      </c>
      <c r="E13809" s="97">
        <v>110473616</v>
      </c>
      <c r="F13809" s="96" t="s">
        <v>2321</v>
      </c>
      <c r="G13809" s="96">
        <v>52</v>
      </c>
      <c r="H13809" s="96">
        <v>0.62148000000000003</v>
      </c>
      <c r="I13809" s="810">
        <v>1</v>
      </c>
    </row>
    <row r="13810" spans="1:9" x14ac:dyDescent="0.15">
      <c r="A13810" s="694" t="s">
        <v>16156</v>
      </c>
      <c r="B13810" s="96">
        <v>3678</v>
      </c>
      <c r="C13810" s="96">
        <v>12</v>
      </c>
      <c r="D13810" s="97">
        <v>54789045</v>
      </c>
      <c r="E13810" s="97">
        <v>54813050</v>
      </c>
      <c r="F13810" s="96" t="s">
        <v>2328</v>
      </c>
      <c r="G13810" s="96">
        <v>32</v>
      </c>
      <c r="H13810" s="96">
        <v>0.62151999999999996</v>
      </c>
      <c r="I13810" s="810">
        <v>1</v>
      </c>
    </row>
    <row r="13811" spans="1:9" x14ac:dyDescent="0.15">
      <c r="A13811" s="694" t="s">
        <v>16157</v>
      </c>
      <c r="B13811" s="96">
        <v>80727</v>
      </c>
      <c r="C13811" s="96">
        <v>7</v>
      </c>
      <c r="D13811" s="97">
        <v>2671603</v>
      </c>
      <c r="E13811" s="97">
        <v>2704436</v>
      </c>
      <c r="F13811" s="96" t="s">
        <v>2321</v>
      </c>
      <c r="G13811" s="96">
        <v>97</v>
      </c>
      <c r="H13811" s="96">
        <v>0.62161</v>
      </c>
      <c r="I13811" s="810">
        <v>1</v>
      </c>
    </row>
    <row r="13812" spans="1:9" x14ac:dyDescent="0.15">
      <c r="A13812" s="694" t="s">
        <v>16158</v>
      </c>
      <c r="B13812" s="96">
        <v>7541</v>
      </c>
      <c r="C13812" s="96">
        <v>18</v>
      </c>
      <c r="D13812" s="97">
        <v>5289018</v>
      </c>
      <c r="E13812" s="97">
        <v>5297052</v>
      </c>
      <c r="F13812" s="96" t="s">
        <v>2328</v>
      </c>
      <c r="G13812" s="96">
        <v>21</v>
      </c>
      <c r="H13812" s="96">
        <v>0.62163000000000002</v>
      </c>
      <c r="I13812" s="810">
        <v>1</v>
      </c>
    </row>
    <row r="13813" spans="1:9" x14ac:dyDescent="0.15">
      <c r="A13813" s="694" t="s">
        <v>16159</v>
      </c>
      <c r="B13813" s="96">
        <v>7172</v>
      </c>
      <c r="C13813" s="96">
        <v>6</v>
      </c>
      <c r="D13813" s="97">
        <v>18128542</v>
      </c>
      <c r="E13813" s="97">
        <v>18155374</v>
      </c>
      <c r="F13813" s="96" t="s">
        <v>2328</v>
      </c>
      <c r="G13813" s="96">
        <v>104</v>
      </c>
      <c r="H13813" s="96">
        <v>0.62165000000000004</v>
      </c>
      <c r="I13813" s="810">
        <v>1</v>
      </c>
    </row>
    <row r="13814" spans="1:9" x14ac:dyDescent="0.15">
      <c r="A13814" s="694" t="s">
        <v>16160</v>
      </c>
      <c r="B13814" s="96">
        <v>11030</v>
      </c>
      <c r="C13814" s="96">
        <v>8</v>
      </c>
      <c r="D13814" s="97">
        <v>30242017</v>
      </c>
      <c r="E13814" s="97">
        <v>30429778</v>
      </c>
      <c r="F13814" s="96" t="s">
        <v>2321</v>
      </c>
      <c r="G13814" s="96">
        <v>466</v>
      </c>
      <c r="H13814" s="96">
        <v>0.62168999999999996</v>
      </c>
      <c r="I13814" s="810">
        <v>1</v>
      </c>
    </row>
    <row r="13815" spans="1:9" x14ac:dyDescent="0.15">
      <c r="A13815" s="694" t="s">
        <v>16161</v>
      </c>
      <c r="B13815" s="96">
        <v>25844</v>
      </c>
      <c r="C13815" s="96">
        <v>6</v>
      </c>
      <c r="D13815" s="97">
        <v>43479565</v>
      </c>
      <c r="E13815" s="97">
        <v>43484728</v>
      </c>
      <c r="F13815" s="96" t="s">
        <v>2328</v>
      </c>
      <c r="G13815" s="96">
        <v>16</v>
      </c>
      <c r="H13815" s="96">
        <v>0.62173999999999996</v>
      </c>
      <c r="I13815" s="810">
        <v>1</v>
      </c>
    </row>
    <row r="13816" spans="1:9" x14ac:dyDescent="0.15">
      <c r="A13816" s="694" t="s">
        <v>16162</v>
      </c>
      <c r="B13816" s="96">
        <v>6340</v>
      </c>
      <c r="C13816" s="96">
        <v>16</v>
      </c>
      <c r="D13816" s="97">
        <v>23194040</v>
      </c>
      <c r="E13816" s="97">
        <v>23228201</v>
      </c>
      <c r="F13816" s="96" t="s">
        <v>2321</v>
      </c>
      <c r="G13816" s="96">
        <v>141</v>
      </c>
      <c r="H13816" s="96">
        <v>0.62187000000000003</v>
      </c>
      <c r="I13816" s="810">
        <v>1</v>
      </c>
    </row>
    <row r="13817" spans="1:9" x14ac:dyDescent="0.15">
      <c r="A13817" s="694" t="s">
        <v>16163</v>
      </c>
      <c r="B13817" s="96">
        <v>1760</v>
      </c>
      <c r="C13817" s="96">
        <v>19</v>
      </c>
      <c r="D13817" s="97">
        <v>46272975</v>
      </c>
      <c r="E13817" s="97">
        <v>46285815</v>
      </c>
      <c r="F13817" s="96" t="s">
        <v>2328</v>
      </c>
      <c r="G13817" s="96">
        <v>29</v>
      </c>
      <c r="H13817" s="96">
        <v>0.62194000000000005</v>
      </c>
      <c r="I13817" s="810">
        <v>1</v>
      </c>
    </row>
    <row r="13818" spans="1:9" x14ac:dyDescent="0.15">
      <c r="A13818" s="694" t="s">
        <v>16164</v>
      </c>
      <c r="B13818" s="96">
        <v>1259</v>
      </c>
      <c r="C13818" s="96">
        <v>4</v>
      </c>
      <c r="D13818" s="97">
        <v>47937994</v>
      </c>
      <c r="E13818" s="97">
        <v>48018646</v>
      </c>
      <c r="F13818" s="96" t="s">
        <v>2328</v>
      </c>
      <c r="G13818" s="96">
        <v>302</v>
      </c>
      <c r="H13818" s="96">
        <v>0.62207999999999997</v>
      </c>
      <c r="I13818" s="810">
        <v>1</v>
      </c>
    </row>
    <row r="13819" spans="1:9" x14ac:dyDescent="0.15">
      <c r="A13819" s="694" t="s">
        <v>16165</v>
      </c>
      <c r="B13819" s="96">
        <v>91522</v>
      </c>
      <c r="C13819" s="96">
        <v>5</v>
      </c>
      <c r="D13819" s="97">
        <v>177664617</v>
      </c>
      <c r="E13819" s="97">
        <v>178017573</v>
      </c>
      <c r="F13819" s="96" t="s">
        <v>2328</v>
      </c>
      <c r="G13819" s="96">
        <v>1577</v>
      </c>
      <c r="H13819" s="96">
        <v>0.62217</v>
      </c>
      <c r="I13819" s="810">
        <v>1</v>
      </c>
    </row>
    <row r="13820" spans="1:9" x14ac:dyDescent="0.15">
      <c r="A13820" s="694" t="s">
        <v>16166</v>
      </c>
      <c r="B13820" s="96">
        <v>4929</v>
      </c>
      <c r="C13820" s="96">
        <v>2</v>
      </c>
      <c r="D13820" s="97">
        <v>157180944</v>
      </c>
      <c r="E13820" s="97">
        <v>157189287</v>
      </c>
      <c r="F13820" s="96" t="s">
        <v>2328</v>
      </c>
      <c r="G13820" s="96">
        <v>6</v>
      </c>
      <c r="H13820" s="96">
        <v>0.62217999999999996</v>
      </c>
      <c r="I13820" s="810">
        <v>1</v>
      </c>
    </row>
    <row r="13821" spans="1:9" x14ac:dyDescent="0.15">
      <c r="A13821" s="694" t="s">
        <v>16167</v>
      </c>
      <c r="B13821" s="96">
        <v>1118</v>
      </c>
      <c r="C13821" s="96">
        <v>1</v>
      </c>
      <c r="D13821" s="97">
        <v>203185207</v>
      </c>
      <c r="E13821" s="97">
        <v>203198860</v>
      </c>
      <c r="F13821" s="96" t="s">
        <v>2328</v>
      </c>
      <c r="G13821" s="96">
        <v>48</v>
      </c>
      <c r="H13821" s="96">
        <v>0.62219000000000002</v>
      </c>
      <c r="I13821" s="810">
        <v>1</v>
      </c>
    </row>
    <row r="13822" spans="1:9" x14ac:dyDescent="0.15">
      <c r="A13822" s="694" t="s">
        <v>16168</v>
      </c>
      <c r="B13822" s="96">
        <v>284040</v>
      </c>
      <c r="C13822" s="96">
        <v>17</v>
      </c>
      <c r="D13822" s="97">
        <v>15339332</v>
      </c>
      <c r="E13822" s="97">
        <v>15370925</v>
      </c>
      <c r="F13822" s="96" t="s">
        <v>2328</v>
      </c>
      <c r="G13822" s="96">
        <v>97</v>
      </c>
      <c r="H13822" s="96">
        <v>0.62221000000000004</v>
      </c>
      <c r="I13822" s="810">
        <v>1</v>
      </c>
    </row>
    <row r="13823" spans="1:9" x14ac:dyDescent="0.15">
      <c r="A13823" s="694" t="s">
        <v>16169</v>
      </c>
      <c r="B13823" s="96">
        <v>29114</v>
      </c>
      <c r="C13823" s="96">
        <v>3</v>
      </c>
      <c r="D13823" s="97">
        <v>111717586</v>
      </c>
      <c r="E13823" s="97">
        <v>111732735</v>
      </c>
      <c r="F13823" s="96" t="s">
        <v>2321</v>
      </c>
      <c r="G13823" s="96">
        <v>91</v>
      </c>
      <c r="H13823" s="96">
        <v>0.62221000000000004</v>
      </c>
      <c r="I13823" s="810">
        <v>1</v>
      </c>
    </row>
    <row r="13824" spans="1:9" x14ac:dyDescent="0.15">
      <c r="A13824" s="694" t="s">
        <v>16170</v>
      </c>
      <c r="B13824" s="96">
        <v>26994</v>
      </c>
      <c r="C13824" s="96">
        <v>1</v>
      </c>
      <c r="D13824" s="97">
        <v>51701945</v>
      </c>
      <c r="E13824" s="97">
        <v>51739119</v>
      </c>
      <c r="F13824" s="96" t="s">
        <v>2321</v>
      </c>
      <c r="G13824" s="96">
        <v>120</v>
      </c>
      <c r="H13824" s="96">
        <v>0.62226000000000004</v>
      </c>
      <c r="I13824" s="810">
        <v>1</v>
      </c>
    </row>
    <row r="13825" spans="1:9" x14ac:dyDescent="0.15">
      <c r="A13825" s="694" t="s">
        <v>16171</v>
      </c>
      <c r="B13825" s="96">
        <v>245911</v>
      </c>
      <c r="C13825" s="96">
        <v>11</v>
      </c>
      <c r="D13825" s="97">
        <v>71544246</v>
      </c>
      <c r="E13825" s="97">
        <v>71548608</v>
      </c>
      <c r="F13825" s="96" t="s">
        <v>2321</v>
      </c>
      <c r="G13825" s="96">
        <v>14</v>
      </c>
      <c r="H13825" s="96">
        <v>0.62236000000000002</v>
      </c>
      <c r="I13825" s="810">
        <v>1</v>
      </c>
    </row>
    <row r="13826" spans="1:9" x14ac:dyDescent="0.15">
      <c r="A13826" s="694" t="s">
        <v>16172</v>
      </c>
      <c r="B13826" s="96">
        <v>79072</v>
      </c>
      <c r="C13826" s="96">
        <v>5</v>
      </c>
      <c r="D13826" s="97">
        <v>7859272</v>
      </c>
      <c r="E13826" s="97">
        <v>7869150</v>
      </c>
      <c r="F13826" s="96" t="s">
        <v>2328</v>
      </c>
      <c r="G13826" s="96">
        <v>38</v>
      </c>
      <c r="H13826" s="96">
        <v>0.62236000000000002</v>
      </c>
      <c r="I13826" s="810">
        <v>1</v>
      </c>
    </row>
    <row r="13827" spans="1:9" x14ac:dyDescent="0.15">
      <c r="A13827" s="694" t="s">
        <v>16173</v>
      </c>
      <c r="B13827" s="96">
        <v>8493</v>
      </c>
      <c r="C13827" s="96">
        <v>17</v>
      </c>
      <c r="D13827" s="97">
        <v>58677544</v>
      </c>
      <c r="E13827" s="97">
        <v>58743641</v>
      </c>
      <c r="F13827" s="96" t="s">
        <v>2321</v>
      </c>
      <c r="G13827" s="96">
        <v>27</v>
      </c>
      <c r="H13827" s="96">
        <v>0.62239</v>
      </c>
      <c r="I13827" s="810">
        <v>1</v>
      </c>
    </row>
    <row r="13828" spans="1:9" x14ac:dyDescent="0.15">
      <c r="A13828" s="694" t="s">
        <v>16174</v>
      </c>
      <c r="B13828" s="96">
        <v>728642</v>
      </c>
      <c r="C13828" s="96">
        <v>1</v>
      </c>
      <c r="D13828" s="97">
        <v>1633822</v>
      </c>
      <c r="E13828" s="97">
        <v>1655999</v>
      </c>
      <c r="F13828" s="96" t="s">
        <v>2328</v>
      </c>
      <c r="G13828" s="96">
        <v>2</v>
      </c>
      <c r="H13828" s="96">
        <v>0.62246000000000001</v>
      </c>
      <c r="I13828" s="810">
        <v>1</v>
      </c>
    </row>
    <row r="13829" spans="1:9" x14ac:dyDescent="0.15">
      <c r="A13829" s="694" t="s">
        <v>16175</v>
      </c>
      <c r="B13829" s="96">
        <v>10535</v>
      </c>
      <c r="C13829" s="96">
        <v>19</v>
      </c>
      <c r="D13829" s="97">
        <v>12912863</v>
      </c>
      <c r="E13829" s="97">
        <v>12924462</v>
      </c>
      <c r="F13829" s="96" t="s">
        <v>2321</v>
      </c>
      <c r="G13829" s="96">
        <v>45</v>
      </c>
      <c r="H13829" s="96">
        <v>0.62248000000000003</v>
      </c>
      <c r="I13829" s="810">
        <v>1</v>
      </c>
    </row>
    <row r="13830" spans="1:9" x14ac:dyDescent="0.15">
      <c r="A13830" s="694" t="s">
        <v>16176</v>
      </c>
      <c r="B13830" s="96">
        <v>51050</v>
      </c>
      <c r="C13830" s="96">
        <v>8</v>
      </c>
      <c r="D13830" s="97">
        <v>75736772</v>
      </c>
      <c r="E13830" s="97">
        <v>75767264</v>
      </c>
      <c r="F13830" s="96" t="s">
        <v>2321</v>
      </c>
      <c r="G13830" s="96">
        <v>86</v>
      </c>
      <c r="H13830" s="96">
        <v>0.62251000000000001</v>
      </c>
      <c r="I13830" s="810">
        <v>1</v>
      </c>
    </row>
    <row r="13831" spans="1:9" x14ac:dyDescent="0.15">
      <c r="A13831" s="694" t="s">
        <v>16177</v>
      </c>
      <c r="B13831" s="96">
        <v>157927</v>
      </c>
      <c r="C13831" s="96">
        <v>9</v>
      </c>
      <c r="D13831" s="97">
        <v>138235095</v>
      </c>
      <c r="E13831" s="97">
        <v>138238408</v>
      </c>
      <c r="F13831" s="96" t="s">
        <v>2321</v>
      </c>
      <c r="G13831" s="96">
        <v>13</v>
      </c>
      <c r="H13831" s="96">
        <v>0.62268000000000001</v>
      </c>
      <c r="I13831" s="810">
        <v>1</v>
      </c>
    </row>
    <row r="13832" spans="1:9" x14ac:dyDescent="0.15">
      <c r="A13832" s="694" t="s">
        <v>16178</v>
      </c>
      <c r="B13832" s="96">
        <v>56890</v>
      </c>
      <c r="C13832" s="96">
        <v>12</v>
      </c>
      <c r="D13832" s="97">
        <v>68688346</v>
      </c>
      <c r="E13832" s="97">
        <v>68726161</v>
      </c>
      <c r="F13832" s="96" t="s">
        <v>2328</v>
      </c>
      <c r="G13832" s="96">
        <v>88</v>
      </c>
      <c r="H13832" s="96">
        <v>0.62272000000000005</v>
      </c>
      <c r="I13832" s="810">
        <v>1</v>
      </c>
    </row>
    <row r="13833" spans="1:9" x14ac:dyDescent="0.15">
      <c r="A13833" s="694" t="s">
        <v>16179</v>
      </c>
      <c r="B13833" s="96">
        <v>26019</v>
      </c>
      <c r="C13833" s="96">
        <v>10</v>
      </c>
      <c r="D13833" s="97">
        <v>11962021</v>
      </c>
      <c r="E13833" s="97">
        <v>12085169</v>
      </c>
      <c r="F13833" s="96" t="s">
        <v>2328</v>
      </c>
      <c r="G13833" s="96">
        <v>473</v>
      </c>
      <c r="H13833" s="96">
        <v>0.62277000000000005</v>
      </c>
      <c r="I13833" s="810">
        <v>1</v>
      </c>
    </row>
    <row r="13834" spans="1:9" x14ac:dyDescent="0.15">
      <c r="A13834" s="694" t="s">
        <v>16180</v>
      </c>
      <c r="B13834" s="96">
        <v>8515</v>
      </c>
      <c r="C13834" s="96">
        <v>1</v>
      </c>
      <c r="D13834" s="97">
        <v>145524709</v>
      </c>
      <c r="E13834" s="97">
        <v>145543868</v>
      </c>
      <c r="F13834" s="96" t="s">
        <v>2321</v>
      </c>
      <c r="G13834" s="96">
        <v>21</v>
      </c>
      <c r="H13834" s="96">
        <v>0.62278</v>
      </c>
      <c r="I13834" s="810">
        <v>1</v>
      </c>
    </row>
    <row r="13835" spans="1:9" x14ac:dyDescent="0.15">
      <c r="A13835" s="694" t="s">
        <v>16181</v>
      </c>
      <c r="B13835" s="96">
        <v>340385</v>
      </c>
      <c r="C13835" s="96">
        <v>8</v>
      </c>
      <c r="D13835" s="97">
        <v>146024261</v>
      </c>
      <c r="E13835" s="97">
        <v>146035461</v>
      </c>
      <c r="F13835" s="96" t="s">
        <v>2321</v>
      </c>
      <c r="G13835" s="96">
        <v>41</v>
      </c>
      <c r="H13835" s="96">
        <v>0.62282000000000004</v>
      </c>
      <c r="I13835" s="810">
        <v>1</v>
      </c>
    </row>
    <row r="13836" spans="1:9" x14ac:dyDescent="0.15">
      <c r="A13836" s="694" t="s">
        <v>16182</v>
      </c>
      <c r="B13836" s="96">
        <v>100130705</v>
      </c>
      <c r="C13836" s="96">
        <v>7</v>
      </c>
      <c r="D13836" s="97">
        <v>128506464</v>
      </c>
      <c r="E13836" s="97">
        <v>128512101</v>
      </c>
      <c r="F13836" s="96" t="s">
        <v>2321</v>
      </c>
      <c r="G13836" s="96">
        <v>37</v>
      </c>
      <c r="H13836" s="96">
        <v>0.62285999999999997</v>
      </c>
      <c r="I13836" s="810">
        <v>1</v>
      </c>
    </row>
    <row r="13837" spans="1:9" x14ac:dyDescent="0.15">
      <c r="A13837" s="694" t="s">
        <v>16183</v>
      </c>
      <c r="B13837" s="96">
        <v>6550</v>
      </c>
      <c r="C13837" s="96">
        <v>5</v>
      </c>
      <c r="D13837" s="97">
        <v>473298</v>
      </c>
      <c r="E13837" s="97">
        <v>524549</v>
      </c>
      <c r="F13837" s="96" t="s">
        <v>2328</v>
      </c>
      <c r="G13837" s="96">
        <v>292</v>
      </c>
      <c r="H13837" s="96">
        <v>0.62297000000000002</v>
      </c>
      <c r="I13837" s="810">
        <v>1</v>
      </c>
    </row>
    <row r="13838" spans="1:9" x14ac:dyDescent="0.15">
      <c r="A13838" s="694" t="s">
        <v>16184</v>
      </c>
      <c r="B13838" s="96">
        <v>81469</v>
      </c>
      <c r="C13838" s="96">
        <v>1</v>
      </c>
      <c r="D13838" s="97">
        <v>247768888</v>
      </c>
      <c r="E13838" s="97">
        <v>247769817</v>
      </c>
      <c r="F13838" s="96" t="s">
        <v>2321</v>
      </c>
      <c r="G13838" s="96">
        <v>5</v>
      </c>
      <c r="H13838" s="96">
        <v>0.62307999999999997</v>
      </c>
      <c r="I13838" s="810">
        <v>1</v>
      </c>
    </row>
    <row r="13839" spans="1:9" x14ac:dyDescent="0.15">
      <c r="A13839" s="694" t="s">
        <v>16185</v>
      </c>
      <c r="B13839" s="96">
        <v>3218</v>
      </c>
      <c r="C13839" s="96">
        <v>17</v>
      </c>
      <c r="D13839" s="97">
        <v>46689708</v>
      </c>
      <c r="E13839" s="97">
        <v>46692474</v>
      </c>
      <c r="F13839" s="96" t="s">
        <v>2328</v>
      </c>
      <c r="G13839" s="96">
        <v>6</v>
      </c>
      <c r="H13839" s="96">
        <v>0.62333000000000005</v>
      </c>
      <c r="I13839" s="810">
        <v>1</v>
      </c>
    </row>
    <row r="13840" spans="1:9" x14ac:dyDescent="0.15">
      <c r="A13840" s="694" t="s">
        <v>16186</v>
      </c>
      <c r="B13840" s="96">
        <v>203111</v>
      </c>
      <c r="C13840" s="96">
        <v>8</v>
      </c>
      <c r="D13840" s="97">
        <v>99076750</v>
      </c>
      <c r="E13840" s="97">
        <v>99105838</v>
      </c>
      <c r="F13840" s="96" t="s">
        <v>2321</v>
      </c>
      <c r="G13840" s="96">
        <v>69</v>
      </c>
      <c r="H13840" s="96">
        <v>0.62336000000000003</v>
      </c>
      <c r="I13840" s="810">
        <v>1</v>
      </c>
    </row>
    <row r="13841" spans="1:9" x14ac:dyDescent="0.15">
      <c r="A13841" s="694" t="s">
        <v>16187</v>
      </c>
      <c r="B13841" s="96">
        <v>117156</v>
      </c>
      <c r="C13841" s="96">
        <v>5</v>
      </c>
      <c r="D13841" s="97">
        <v>147258274</v>
      </c>
      <c r="E13841" s="97">
        <v>147261756</v>
      </c>
      <c r="F13841" s="96" t="s">
        <v>2321</v>
      </c>
      <c r="G13841" s="96">
        <v>32</v>
      </c>
      <c r="H13841" s="96">
        <v>0.62351999999999996</v>
      </c>
      <c r="I13841" s="810">
        <v>1</v>
      </c>
    </row>
    <row r="13842" spans="1:9" x14ac:dyDescent="0.15">
      <c r="A13842" s="694" t="s">
        <v>16188</v>
      </c>
      <c r="B13842" s="96">
        <v>1504</v>
      </c>
      <c r="C13842" s="96">
        <v>16</v>
      </c>
      <c r="D13842" s="97">
        <v>75252884</v>
      </c>
      <c r="E13842" s="97">
        <v>75258822</v>
      </c>
      <c r="F13842" s="96" t="s">
        <v>2321</v>
      </c>
      <c r="G13842" s="96">
        <v>30</v>
      </c>
      <c r="H13842" s="96">
        <v>0.62363000000000002</v>
      </c>
      <c r="I13842" s="810">
        <v>1</v>
      </c>
    </row>
    <row r="13843" spans="1:9" x14ac:dyDescent="0.15">
      <c r="A13843" s="694" t="s">
        <v>16189</v>
      </c>
      <c r="B13843" s="96">
        <v>29995</v>
      </c>
      <c r="C13843" s="96">
        <v>3</v>
      </c>
      <c r="D13843" s="97">
        <v>8543493</v>
      </c>
      <c r="E13843" s="97">
        <v>8609811</v>
      </c>
      <c r="F13843" s="96" t="s">
        <v>2321</v>
      </c>
      <c r="G13843" s="96">
        <v>333</v>
      </c>
      <c r="H13843" s="96">
        <v>0.62365999999999999</v>
      </c>
      <c r="I13843" s="810">
        <v>1</v>
      </c>
    </row>
    <row r="13844" spans="1:9" x14ac:dyDescent="0.15">
      <c r="A13844" s="694" t="s">
        <v>16190</v>
      </c>
      <c r="B13844" s="96">
        <v>85409</v>
      </c>
      <c r="C13844" s="96">
        <v>5</v>
      </c>
      <c r="D13844" s="97">
        <v>1008941</v>
      </c>
      <c r="E13844" s="97">
        <v>1038927</v>
      </c>
      <c r="F13844" s="96" t="s">
        <v>2321</v>
      </c>
      <c r="G13844" s="96">
        <v>117</v>
      </c>
      <c r="H13844" s="96">
        <v>0.62368000000000001</v>
      </c>
      <c r="I13844" s="810">
        <v>1</v>
      </c>
    </row>
    <row r="13845" spans="1:9" x14ac:dyDescent="0.15">
      <c r="A13845" s="694" t="s">
        <v>16191</v>
      </c>
      <c r="B13845" s="96">
        <v>84330</v>
      </c>
      <c r="C13845" s="96">
        <v>19</v>
      </c>
      <c r="D13845" s="97">
        <v>8575462</v>
      </c>
      <c r="E13845" s="97">
        <v>8579048</v>
      </c>
      <c r="F13845" s="96" t="s">
        <v>2328</v>
      </c>
      <c r="G13845" s="96">
        <v>15</v>
      </c>
      <c r="H13845" s="96">
        <v>0.62370999999999999</v>
      </c>
      <c r="I13845" s="810">
        <v>1</v>
      </c>
    </row>
    <row r="13846" spans="1:9" x14ac:dyDescent="0.15">
      <c r="A13846" s="694" t="s">
        <v>16192</v>
      </c>
      <c r="B13846" s="96">
        <v>120400</v>
      </c>
      <c r="C13846" s="96">
        <v>11</v>
      </c>
      <c r="D13846" s="97">
        <v>114392423</v>
      </c>
      <c r="E13846" s="97">
        <v>114430580</v>
      </c>
      <c r="F13846" s="96" t="s">
        <v>2328</v>
      </c>
      <c r="G13846" s="96">
        <v>85</v>
      </c>
      <c r="H13846" s="96">
        <v>0.62375000000000003</v>
      </c>
      <c r="I13846" s="810">
        <v>1</v>
      </c>
    </row>
    <row r="13847" spans="1:9" x14ac:dyDescent="0.15">
      <c r="A13847" s="694" t="s">
        <v>16193</v>
      </c>
      <c r="B13847" s="96">
        <v>10291</v>
      </c>
      <c r="C13847" s="96">
        <v>22</v>
      </c>
      <c r="D13847" s="97">
        <v>30727977</v>
      </c>
      <c r="E13847" s="97">
        <v>30752931</v>
      </c>
      <c r="F13847" s="96" t="s">
        <v>2328</v>
      </c>
      <c r="G13847" s="96">
        <v>95</v>
      </c>
      <c r="H13847" s="96">
        <v>0.62378999999999996</v>
      </c>
      <c r="I13847" s="810">
        <v>1</v>
      </c>
    </row>
    <row r="13848" spans="1:9" x14ac:dyDescent="0.15">
      <c r="A13848" s="694" t="s">
        <v>16194</v>
      </c>
      <c r="B13848" s="96">
        <v>9124</v>
      </c>
      <c r="C13848" s="96">
        <v>10</v>
      </c>
      <c r="D13848" s="97">
        <v>96997325</v>
      </c>
      <c r="E13848" s="97">
        <v>97050905</v>
      </c>
      <c r="F13848" s="96" t="s">
        <v>2328</v>
      </c>
      <c r="G13848" s="96">
        <v>208</v>
      </c>
      <c r="H13848" s="96">
        <v>0.62380999999999998</v>
      </c>
      <c r="I13848" s="810">
        <v>1</v>
      </c>
    </row>
    <row r="13849" spans="1:9" x14ac:dyDescent="0.15">
      <c r="A13849" s="694" t="s">
        <v>16195</v>
      </c>
      <c r="B13849" s="96">
        <v>222223</v>
      </c>
      <c r="C13849" s="96">
        <v>7</v>
      </c>
      <c r="D13849" s="97">
        <v>86506222</v>
      </c>
      <c r="E13849" s="97">
        <v>86689014</v>
      </c>
      <c r="F13849" s="96" t="s">
        <v>2328</v>
      </c>
      <c r="G13849" s="96">
        <v>499</v>
      </c>
      <c r="H13849" s="96">
        <v>0.62382000000000004</v>
      </c>
      <c r="I13849" s="810">
        <v>1</v>
      </c>
    </row>
    <row r="13850" spans="1:9" x14ac:dyDescent="0.15">
      <c r="A13850" s="694" t="s">
        <v>16196</v>
      </c>
      <c r="B13850" s="96">
        <v>81544</v>
      </c>
      <c r="C13850" s="96">
        <v>11</v>
      </c>
      <c r="D13850" s="97">
        <v>75145683</v>
      </c>
      <c r="E13850" s="97">
        <v>75236991</v>
      </c>
      <c r="F13850" s="96" t="s">
        <v>2328</v>
      </c>
      <c r="G13850" s="96">
        <v>270</v>
      </c>
      <c r="H13850" s="96">
        <v>0.62399000000000004</v>
      </c>
      <c r="I13850" s="810">
        <v>1</v>
      </c>
    </row>
    <row r="13851" spans="1:9" x14ac:dyDescent="0.15">
      <c r="A13851" s="694" t="s">
        <v>16197</v>
      </c>
      <c r="B13851" s="96">
        <v>645027</v>
      </c>
      <c r="C13851" s="96">
        <v>17</v>
      </c>
      <c r="D13851" s="97">
        <v>18281079</v>
      </c>
      <c r="E13851" s="97">
        <v>18292961</v>
      </c>
      <c r="F13851" s="96" t="s">
        <v>2321</v>
      </c>
      <c r="G13851" s="96">
        <v>31</v>
      </c>
      <c r="H13851" s="96">
        <v>0.62409000000000003</v>
      </c>
      <c r="I13851" s="810">
        <v>1</v>
      </c>
    </row>
    <row r="13852" spans="1:9" x14ac:dyDescent="0.15">
      <c r="A13852" s="694" t="s">
        <v>16198</v>
      </c>
      <c r="B13852" s="96">
        <v>7127</v>
      </c>
      <c r="C13852" s="96">
        <v>14</v>
      </c>
      <c r="D13852" s="97">
        <v>103589762</v>
      </c>
      <c r="E13852" s="97">
        <v>103603776</v>
      </c>
      <c r="F13852" s="96" t="s">
        <v>2321</v>
      </c>
      <c r="G13852" s="96">
        <v>41</v>
      </c>
      <c r="H13852" s="96">
        <v>0.62419000000000002</v>
      </c>
      <c r="I13852" s="810">
        <v>1</v>
      </c>
    </row>
    <row r="13853" spans="1:9" x14ac:dyDescent="0.15">
      <c r="A13853" s="694" t="s">
        <v>16199</v>
      </c>
      <c r="B13853" s="96">
        <v>79623</v>
      </c>
      <c r="C13853" s="96">
        <v>2</v>
      </c>
      <c r="D13853" s="97">
        <v>31133331</v>
      </c>
      <c r="E13853" s="97">
        <v>31361592</v>
      </c>
      <c r="F13853" s="96" t="s">
        <v>2328</v>
      </c>
      <c r="G13853" s="96">
        <v>1014</v>
      </c>
      <c r="H13853" s="96">
        <v>0.62426000000000004</v>
      </c>
      <c r="I13853" s="810">
        <v>1</v>
      </c>
    </row>
    <row r="13854" spans="1:9" x14ac:dyDescent="0.15">
      <c r="A13854" s="694" t="s">
        <v>16200</v>
      </c>
      <c r="B13854" s="96">
        <v>23438</v>
      </c>
      <c r="C13854" s="96">
        <v>5</v>
      </c>
      <c r="D13854" s="97">
        <v>140071011</v>
      </c>
      <c r="E13854" s="97">
        <v>140078903</v>
      </c>
      <c r="F13854" s="96" t="s">
        <v>2321</v>
      </c>
      <c r="G13854" s="96">
        <v>19</v>
      </c>
      <c r="H13854" s="96">
        <v>0.62429999999999997</v>
      </c>
      <c r="I13854" s="810">
        <v>1</v>
      </c>
    </row>
    <row r="13855" spans="1:9" x14ac:dyDescent="0.15">
      <c r="A13855" s="694" t="s">
        <v>16201</v>
      </c>
      <c r="B13855" s="96">
        <v>51163</v>
      </c>
      <c r="C13855" s="96">
        <v>3</v>
      </c>
      <c r="D13855" s="97">
        <v>137879830</v>
      </c>
      <c r="E13855" s="97">
        <v>137893791</v>
      </c>
      <c r="F13855" s="96" t="s">
        <v>2328</v>
      </c>
      <c r="G13855" s="96">
        <v>31</v>
      </c>
      <c r="H13855" s="96">
        <v>0.62429999999999997</v>
      </c>
      <c r="I13855" s="810">
        <v>1</v>
      </c>
    </row>
    <row r="13856" spans="1:9" x14ac:dyDescent="0.15">
      <c r="A13856" s="694" t="s">
        <v>16202</v>
      </c>
      <c r="B13856" s="96">
        <v>29909</v>
      </c>
      <c r="C13856" s="96">
        <v>3</v>
      </c>
      <c r="D13856" s="97">
        <v>150915537</v>
      </c>
      <c r="E13856" s="97">
        <v>150920997</v>
      </c>
      <c r="F13856" s="96" t="s">
        <v>2328</v>
      </c>
      <c r="G13856" s="96">
        <v>12</v>
      </c>
      <c r="H13856" s="96">
        <v>0.62436000000000003</v>
      </c>
      <c r="I13856" s="810">
        <v>1</v>
      </c>
    </row>
    <row r="13857" spans="1:9" x14ac:dyDescent="0.15">
      <c r="A13857" s="694" t="s">
        <v>16203</v>
      </c>
      <c r="B13857" s="96">
        <v>94234</v>
      </c>
      <c r="C13857" s="96">
        <v>6</v>
      </c>
      <c r="D13857" s="97">
        <v>1312675</v>
      </c>
      <c r="E13857" s="97">
        <v>1314993</v>
      </c>
      <c r="F13857" s="96" t="s">
        <v>2321</v>
      </c>
      <c r="G13857" s="96">
        <v>8</v>
      </c>
      <c r="H13857" s="96">
        <v>0.62436999999999998</v>
      </c>
      <c r="I13857" s="810">
        <v>1</v>
      </c>
    </row>
    <row r="13858" spans="1:9" x14ac:dyDescent="0.15">
      <c r="A13858" s="694" t="s">
        <v>16204</v>
      </c>
      <c r="B13858" s="96">
        <v>56986</v>
      </c>
      <c r="C13858" s="96">
        <v>15</v>
      </c>
      <c r="D13858" s="97">
        <v>49913226</v>
      </c>
      <c r="E13858" s="97">
        <v>49937333</v>
      </c>
      <c r="F13858" s="96" t="s">
        <v>2321</v>
      </c>
      <c r="G13858" s="96">
        <v>87</v>
      </c>
      <c r="H13858" s="96">
        <v>0.62438000000000005</v>
      </c>
      <c r="I13858" s="810">
        <v>1</v>
      </c>
    </row>
    <row r="13859" spans="1:9" x14ac:dyDescent="0.15">
      <c r="A13859" s="694" t="s">
        <v>16205</v>
      </c>
      <c r="B13859" s="96">
        <v>3550</v>
      </c>
      <c r="C13859" s="96">
        <v>5</v>
      </c>
      <c r="D13859" s="97">
        <v>140027384</v>
      </c>
      <c r="E13859" s="97">
        <v>140042065</v>
      </c>
      <c r="F13859" s="96" t="s">
        <v>2321</v>
      </c>
      <c r="G13859" s="96">
        <v>38</v>
      </c>
      <c r="H13859" s="96">
        <v>0.62441999999999998</v>
      </c>
      <c r="I13859" s="810">
        <v>1</v>
      </c>
    </row>
    <row r="13860" spans="1:9" x14ac:dyDescent="0.15">
      <c r="A13860" s="694" t="s">
        <v>16206</v>
      </c>
      <c r="B13860" s="96">
        <v>1073</v>
      </c>
      <c r="C13860" s="96">
        <v>14</v>
      </c>
      <c r="D13860" s="97">
        <v>35179588</v>
      </c>
      <c r="E13860" s="97">
        <v>35184029</v>
      </c>
      <c r="F13860" s="96" t="s">
        <v>2328</v>
      </c>
      <c r="G13860" s="96">
        <v>10</v>
      </c>
      <c r="H13860" s="96">
        <v>0.62446999999999997</v>
      </c>
      <c r="I13860" s="810">
        <v>1</v>
      </c>
    </row>
    <row r="13861" spans="1:9" x14ac:dyDescent="0.15">
      <c r="A13861" s="694" t="s">
        <v>16207</v>
      </c>
      <c r="B13861" s="96">
        <v>91833</v>
      </c>
      <c r="C13861" s="96">
        <v>14</v>
      </c>
      <c r="D13861" s="97">
        <v>102606189</v>
      </c>
      <c r="E13861" s="97">
        <v>102690010</v>
      </c>
      <c r="F13861" s="96" t="s">
        <v>2321</v>
      </c>
      <c r="G13861" s="96">
        <v>243</v>
      </c>
      <c r="H13861" s="96">
        <v>0.62456999999999996</v>
      </c>
      <c r="I13861" s="810">
        <v>1</v>
      </c>
    </row>
    <row r="13862" spans="1:9" x14ac:dyDescent="0.15">
      <c r="A13862" s="694" t="s">
        <v>16208</v>
      </c>
      <c r="B13862" s="96">
        <v>1039</v>
      </c>
      <c r="C13862" s="96">
        <v>16</v>
      </c>
      <c r="D13862" s="97">
        <v>22357257</v>
      </c>
      <c r="E13862" s="97">
        <v>22385938</v>
      </c>
      <c r="F13862" s="96" t="s">
        <v>2328</v>
      </c>
      <c r="G13862" s="96">
        <v>23</v>
      </c>
      <c r="H13862" s="96">
        <v>0.62461</v>
      </c>
      <c r="I13862" s="810">
        <v>1</v>
      </c>
    </row>
    <row r="13863" spans="1:9" x14ac:dyDescent="0.15">
      <c r="A13863" s="694" t="s">
        <v>16209</v>
      </c>
      <c r="B13863" s="96">
        <v>57019</v>
      </c>
      <c r="C13863" s="96">
        <v>16</v>
      </c>
      <c r="D13863" s="97">
        <v>57462081</v>
      </c>
      <c r="E13863" s="97">
        <v>57481439</v>
      </c>
      <c r="F13863" s="96" t="s">
        <v>2328</v>
      </c>
      <c r="G13863" s="96">
        <v>72</v>
      </c>
      <c r="H13863" s="96">
        <v>0.62463999999999997</v>
      </c>
      <c r="I13863" s="810">
        <v>1</v>
      </c>
    </row>
    <row r="13864" spans="1:9" x14ac:dyDescent="0.15">
      <c r="A13864" s="694" t="s">
        <v>16210</v>
      </c>
      <c r="B13864" s="96">
        <v>65258</v>
      </c>
      <c r="C13864" s="96">
        <v>18</v>
      </c>
      <c r="D13864" s="97">
        <v>11883470</v>
      </c>
      <c r="E13864" s="97">
        <v>11908796</v>
      </c>
      <c r="F13864" s="96" t="s">
        <v>2328</v>
      </c>
      <c r="G13864" s="96">
        <v>132</v>
      </c>
      <c r="H13864" s="96">
        <v>0.62494000000000005</v>
      </c>
      <c r="I13864" s="810">
        <v>1</v>
      </c>
    </row>
    <row r="13865" spans="1:9" x14ac:dyDescent="0.15">
      <c r="A13865" s="694" t="s">
        <v>16211</v>
      </c>
      <c r="B13865" s="96">
        <v>51335</v>
      </c>
      <c r="C13865" s="96">
        <v>15</v>
      </c>
      <c r="D13865" s="97">
        <v>90808895</v>
      </c>
      <c r="E13865" s="97">
        <v>90815443</v>
      </c>
      <c r="F13865" s="96" t="s">
        <v>2321</v>
      </c>
      <c r="G13865" s="96">
        <v>8</v>
      </c>
      <c r="H13865" s="96">
        <v>0.62497999999999998</v>
      </c>
      <c r="I13865" s="810">
        <v>1</v>
      </c>
    </row>
    <row r="13866" spans="1:9" x14ac:dyDescent="0.15">
      <c r="A13866" s="694" t="s">
        <v>16212</v>
      </c>
      <c r="B13866" s="96">
        <v>51617</v>
      </c>
      <c r="C13866" s="96">
        <v>5</v>
      </c>
      <c r="D13866" s="97">
        <v>173472607</v>
      </c>
      <c r="E13866" s="97">
        <v>173536182</v>
      </c>
      <c r="F13866" s="96" t="s">
        <v>2321</v>
      </c>
      <c r="G13866" s="96">
        <v>197</v>
      </c>
      <c r="H13866" s="96">
        <v>0.62499000000000005</v>
      </c>
      <c r="I13866" s="810">
        <v>1</v>
      </c>
    </row>
    <row r="13867" spans="1:9" x14ac:dyDescent="0.15">
      <c r="A13867" s="694" t="s">
        <v>16213</v>
      </c>
      <c r="B13867" s="96">
        <v>254773</v>
      </c>
      <c r="C13867" s="96">
        <v>2</v>
      </c>
      <c r="D13867" s="97">
        <v>99858709</v>
      </c>
      <c r="E13867" s="97">
        <v>99871570</v>
      </c>
      <c r="F13867" s="96" t="s">
        <v>2328</v>
      </c>
      <c r="G13867" s="96">
        <v>32</v>
      </c>
      <c r="H13867" s="96">
        <v>0.62524000000000002</v>
      </c>
      <c r="I13867" s="810">
        <v>1</v>
      </c>
    </row>
    <row r="13868" spans="1:9" x14ac:dyDescent="0.15">
      <c r="A13868" s="694" t="s">
        <v>16214</v>
      </c>
      <c r="B13868" s="96">
        <v>146059</v>
      </c>
      <c r="C13868" s="96">
        <v>15</v>
      </c>
      <c r="D13868" s="97">
        <v>43015760</v>
      </c>
      <c r="E13868" s="97">
        <v>43029417</v>
      </c>
      <c r="F13868" s="96" t="s">
        <v>2328</v>
      </c>
      <c r="G13868" s="96">
        <v>48</v>
      </c>
      <c r="H13868" s="96">
        <v>0.62527999999999995</v>
      </c>
      <c r="I13868" s="810">
        <v>1</v>
      </c>
    </row>
    <row r="13869" spans="1:9" x14ac:dyDescent="0.15">
      <c r="A13869" s="694" t="s">
        <v>16215</v>
      </c>
      <c r="B13869" s="96">
        <v>2527</v>
      </c>
      <c r="C13869" s="96">
        <v>19</v>
      </c>
      <c r="D13869" s="97">
        <v>5865837</v>
      </c>
      <c r="E13869" s="97">
        <v>5870551</v>
      </c>
      <c r="F13869" s="96" t="s">
        <v>2328</v>
      </c>
      <c r="G13869" s="96">
        <v>17</v>
      </c>
      <c r="H13869" s="96">
        <v>0.62534999999999996</v>
      </c>
      <c r="I13869" s="810">
        <v>1</v>
      </c>
    </row>
    <row r="13870" spans="1:9" x14ac:dyDescent="0.15">
      <c r="A13870" s="694" t="s">
        <v>16216</v>
      </c>
      <c r="B13870" s="96">
        <v>4336</v>
      </c>
      <c r="C13870" s="96">
        <v>3</v>
      </c>
      <c r="D13870" s="97">
        <v>39509064</v>
      </c>
      <c r="E13870" s="97">
        <v>39570988</v>
      </c>
      <c r="F13870" s="96" t="s">
        <v>2321</v>
      </c>
      <c r="G13870" s="96">
        <v>316</v>
      </c>
      <c r="H13870" s="96">
        <v>0.62546000000000002</v>
      </c>
      <c r="I13870" s="810">
        <v>1</v>
      </c>
    </row>
    <row r="13871" spans="1:9" x14ac:dyDescent="0.15">
      <c r="A13871" s="926">
        <v>42796</v>
      </c>
      <c r="B13871" s="96">
        <v>54996</v>
      </c>
      <c r="C13871" s="96">
        <v>1</v>
      </c>
      <c r="D13871" s="97">
        <v>220921325</v>
      </c>
      <c r="E13871" s="97">
        <v>220958157</v>
      </c>
      <c r="F13871" s="96" t="s">
        <v>2321</v>
      </c>
      <c r="G13871" s="96">
        <v>307</v>
      </c>
      <c r="H13871" s="96">
        <v>0.62551000000000001</v>
      </c>
      <c r="I13871" s="810">
        <v>1</v>
      </c>
    </row>
    <row r="13872" spans="1:9" x14ac:dyDescent="0.15">
      <c r="A13872" s="694" t="s">
        <v>16217</v>
      </c>
      <c r="B13872" s="96">
        <v>25822</v>
      </c>
      <c r="C13872" s="96">
        <v>9</v>
      </c>
      <c r="D13872" s="97">
        <v>34989638</v>
      </c>
      <c r="E13872" s="97">
        <v>34998430</v>
      </c>
      <c r="F13872" s="96" t="s">
        <v>2321</v>
      </c>
      <c r="G13872" s="96">
        <v>13</v>
      </c>
      <c r="H13872" s="96">
        <v>0.62551999999999996</v>
      </c>
      <c r="I13872" s="810">
        <v>1</v>
      </c>
    </row>
    <row r="13873" spans="1:9" x14ac:dyDescent="0.15">
      <c r="A13873" s="694" t="s">
        <v>16218</v>
      </c>
      <c r="B13873" s="96">
        <v>343450</v>
      </c>
      <c r="C13873" s="96">
        <v>1</v>
      </c>
      <c r="D13873" s="97">
        <v>196194913</v>
      </c>
      <c r="E13873" s="97">
        <v>196577690</v>
      </c>
      <c r="F13873" s="96" t="s">
        <v>2328</v>
      </c>
      <c r="G13873" s="96">
        <v>864</v>
      </c>
      <c r="H13873" s="96">
        <v>0.62558999999999998</v>
      </c>
      <c r="I13873" s="810">
        <v>1</v>
      </c>
    </row>
    <row r="13874" spans="1:9" x14ac:dyDescent="0.15">
      <c r="A13874" s="694" t="s">
        <v>16219</v>
      </c>
      <c r="B13874" s="96">
        <v>57733</v>
      </c>
      <c r="C13874" s="96">
        <v>4</v>
      </c>
      <c r="D13874" s="97">
        <v>22694537</v>
      </c>
      <c r="E13874" s="97">
        <v>22821198</v>
      </c>
      <c r="F13874" s="96" t="s">
        <v>2321</v>
      </c>
      <c r="G13874" s="96">
        <v>328</v>
      </c>
      <c r="H13874" s="96">
        <v>0.62566999999999995</v>
      </c>
      <c r="I13874" s="810">
        <v>1</v>
      </c>
    </row>
    <row r="13875" spans="1:9" x14ac:dyDescent="0.15">
      <c r="A13875" s="694" t="s">
        <v>16220</v>
      </c>
      <c r="B13875" s="96">
        <v>4893</v>
      </c>
      <c r="C13875" s="96">
        <v>1</v>
      </c>
      <c r="D13875" s="97">
        <v>115247085</v>
      </c>
      <c r="E13875" s="97">
        <v>115259515</v>
      </c>
      <c r="F13875" s="96" t="s">
        <v>2328</v>
      </c>
      <c r="G13875" s="96">
        <v>20</v>
      </c>
      <c r="H13875" s="96">
        <v>0.62573999999999996</v>
      </c>
      <c r="I13875" s="810">
        <v>1</v>
      </c>
    </row>
    <row r="13876" spans="1:9" x14ac:dyDescent="0.15">
      <c r="A13876" s="694" t="s">
        <v>16221</v>
      </c>
      <c r="B13876" s="96">
        <v>6282</v>
      </c>
      <c r="C13876" s="96">
        <v>1</v>
      </c>
      <c r="D13876" s="97">
        <v>152004982</v>
      </c>
      <c r="E13876" s="97">
        <v>152009511</v>
      </c>
      <c r="F13876" s="96" t="s">
        <v>2328</v>
      </c>
      <c r="G13876" s="96">
        <v>6</v>
      </c>
      <c r="H13876" s="96">
        <v>0.62587999999999999</v>
      </c>
      <c r="I13876" s="810">
        <v>1</v>
      </c>
    </row>
    <row r="13877" spans="1:9" x14ac:dyDescent="0.15">
      <c r="A13877" s="694" t="s">
        <v>711</v>
      </c>
      <c r="B13877" s="96">
        <v>100506627</v>
      </c>
      <c r="C13877" s="96">
        <v>11</v>
      </c>
      <c r="D13877" s="97">
        <v>30885150</v>
      </c>
      <c r="E13877" s="97">
        <v>31014233</v>
      </c>
      <c r="F13877" s="96" t="s">
        <v>2328</v>
      </c>
      <c r="G13877" s="96">
        <v>208</v>
      </c>
      <c r="H13877" s="96">
        <v>0.62590999999999997</v>
      </c>
      <c r="I13877" s="810">
        <v>1</v>
      </c>
    </row>
    <row r="13878" spans="1:9" x14ac:dyDescent="0.15">
      <c r="A13878" s="694" t="s">
        <v>16222</v>
      </c>
      <c r="B13878" s="96">
        <v>64430</v>
      </c>
      <c r="C13878" s="96">
        <v>14</v>
      </c>
      <c r="D13878" s="97">
        <v>60558545</v>
      </c>
      <c r="E13878" s="97">
        <v>60601532</v>
      </c>
      <c r="F13878" s="96" t="s">
        <v>2321</v>
      </c>
      <c r="G13878" s="96">
        <v>112</v>
      </c>
      <c r="H13878" s="96">
        <v>0.62604000000000004</v>
      </c>
      <c r="I13878" s="810">
        <v>1</v>
      </c>
    </row>
    <row r="13879" spans="1:9" x14ac:dyDescent="0.15">
      <c r="A13879" s="694" t="s">
        <v>16223</v>
      </c>
      <c r="B13879" s="96">
        <v>84343</v>
      </c>
      <c r="C13879" s="96">
        <v>3</v>
      </c>
      <c r="D13879" s="97">
        <v>148847371</v>
      </c>
      <c r="E13879" s="97">
        <v>148891305</v>
      </c>
      <c r="F13879" s="96" t="s">
        <v>2321</v>
      </c>
      <c r="G13879" s="96">
        <v>190</v>
      </c>
      <c r="H13879" s="96">
        <v>0.62604000000000004</v>
      </c>
      <c r="I13879" s="810">
        <v>1</v>
      </c>
    </row>
    <row r="13880" spans="1:9" x14ac:dyDescent="0.15">
      <c r="A13880" s="694" t="s">
        <v>16224</v>
      </c>
      <c r="B13880" s="96">
        <v>55054</v>
      </c>
      <c r="C13880" s="96">
        <v>2</v>
      </c>
      <c r="D13880" s="97">
        <v>234160217</v>
      </c>
      <c r="E13880" s="97">
        <v>234204320</v>
      </c>
      <c r="F13880" s="96" t="s">
        <v>2321</v>
      </c>
      <c r="G13880" s="96">
        <v>135</v>
      </c>
      <c r="H13880" s="96">
        <v>0.62627999999999995</v>
      </c>
      <c r="I13880" s="810">
        <v>1</v>
      </c>
    </row>
    <row r="13881" spans="1:9" x14ac:dyDescent="0.15">
      <c r="A13881" s="694" t="s">
        <v>16225</v>
      </c>
      <c r="B13881" s="96">
        <v>4259</v>
      </c>
      <c r="C13881" s="96">
        <v>1</v>
      </c>
      <c r="D13881" s="97">
        <v>165600110</v>
      </c>
      <c r="E13881" s="97">
        <v>165625373</v>
      </c>
      <c r="F13881" s="96" t="s">
        <v>2321</v>
      </c>
      <c r="G13881" s="96">
        <v>146</v>
      </c>
      <c r="H13881" s="96">
        <v>0.62631000000000003</v>
      </c>
      <c r="I13881" s="810">
        <v>1</v>
      </c>
    </row>
    <row r="13882" spans="1:9" x14ac:dyDescent="0.15">
      <c r="A13882" s="694" t="s">
        <v>1325</v>
      </c>
      <c r="B13882" s="96">
        <v>140688</v>
      </c>
      <c r="C13882" s="96">
        <v>20</v>
      </c>
      <c r="D13882" s="97">
        <v>31030862</v>
      </c>
      <c r="E13882" s="97">
        <v>31172875</v>
      </c>
      <c r="F13882" s="96" t="s">
        <v>2328</v>
      </c>
      <c r="G13882" s="96">
        <v>303</v>
      </c>
      <c r="H13882" s="96">
        <v>0.62644999999999995</v>
      </c>
      <c r="I13882" s="810">
        <v>1</v>
      </c>
    </row>
    <row r="13883" spans="1:9" x14ac:dyDescent="0.15">
      <c r="A13883" s="694" t="s">
        <v>16226</v>
      </c>
      <c r="B13883" s="96">
        <v>22843</v>
      </c>
      <c r="C13883" s="96">
        <v>17</v>
      </c>
      <c r="D13883" s="97">
        <v>56833230</v>
      </c>
      <c r="E13883" s="97">
        <v>57062540</v>
      </c>
      <c r="F13883" s="96" t="s">
        <v>2321</v>
      </c>
      <c r="G13883" s="96">
        <v>452</v>
      </c>
      <c r="H13883" s="96">
        <v>0.62646000000000002</v>
      </c>
      <c r="I13883" s="810">
        <v>1</v>
      </c>
    </row>
    <row r="13884" spans="1:9" x14ac:dyDescent="0.15">
      <c r="A13884" s="694" t="s">
        <v>16227</v>
      </c>
      <c r="B13884" s="96">
        <v>51715</v>
      </c>
      <c r="C13884" s="96">
        <v>6</v>
      </c>
      <c r="D13884" s="97">
        <v>57051790</v>
      </c>
      <c r="E13884" s="97">
        <v>57087112</v>
      </c>
      <c r="F13884" s="96" t="s">
        <v>2328</v>
      </c>
      <c r="G13884" s="96">
        <v>46</v>
      </c>
      <c r="H13884" s="96">
        <v>0.62660000000000005</v>
      </c>
      <c r="I13884" s="810">
        <v>1</v>
      </c>
    </row>
    <row r="13885" spans="1:9" x14ac:dyDescent="0.15">
      <c r="A13885" s="694" t="s">
        <v>16228</v>
      </c>
      <c r="B13885" s="96">
        <v>6390</v>
      </c>
      <c r="C13885" s="96">
        <v>1</v>
      </c>
      <c r="D13885" s="97">
        <v>17345217</v>
      </c>
      <c r="E13885" s="97">
        <v>17380665</v>
      </c>
      <c r="F13885" s="96" t="s">
        <v>2328</v>
      </c>
      <c r="G13885" s="96">
        <v>127</v>
      </c>
      <c r="H13885" s="96">
        <v>0.62661999999999995</v>
      </c>
      <c r="I13885" s="810">
        <v>1</v>
      </c>
    </row>
    <row r="13886" spans="1:9" x14ac:dyDescent="0.15">
      <c r="A13886" s="694" t="s">
        <v>16229</v>
      </c>
      <c r="B13886" s="96">
        <v>79987</v>
      </c>
      <c r="C13886" s="96">
        <v>9</v>
      </c>
      <c r="D13886" s="97">
        <v>113127528</v>
      </c>
      <c r="E13886" s="97">
        <v>113342160</v>
      </c>
      <c r="F13886" s="96" t="s">
        <v>2328</v>
      </c>
      <c r="G13886" s="96">
        <v>926</v>
      </c>
      <c r="H13886" s="96">
        <v>0.62680999999999998</v>
      </c>
      <c r="I13886" s="810">
        <v>1</v>
      </c>
    </row>
    <row r="13887" spans="1:9" x14ac:dyDescent="0.15">
      <c r="A13887" s="694" t="s">
        <v>16230</v>
      </c>
      <c r="B13887" s="96">
        <v>375316</v>
      </c>
      <c r="C13887" s="96">
        <v>2</v>
      </c>
      <c r="D13887" s="97">
        <v>238707032</v>
      </c>
      <c r="E13887" s="97">
        <v>238751451</v>
      </c>
      <c r="F13887" s="96" t="s">
        <v>2321</v>
      </c>
      <c r="G13887" s="96">
        <v>120</v>
      </c>
      <c r="H13887" s="96">
        <v>0.62687000000000004</v>
      </c>
      <c r="I13887" s="810">
        <v>1</v>
      </c>
    </row>
    <row r="13888" spans="1:9" x14ac:dyDescent="0.15">
      <c r="A13888" s="694" t="s">
        <v>16231</v>
      </c>
      <c r="B13888" s="96">
        <v>55435</v>
      </c>
      <c r="C13888" s="96">
        <v>4</v>
      </c>
      <c r="D13888" s="97">
        <v>113152893</v>
      </c>
      <c r="E13888" s="97">
        <v>113191211</v>
      </c>
      <c r="F13888" s="96" t="s">
        <v>2321</v>
      </c>
      <c r="G13888" s="96">
        <v>82</v>
      </c>
      <c r="H13888" s="96">
        <v>0.62688999999999995</v>
      </c>
      <c r="I13888" s="810">
        <v>1</v>
      </c>
    </row>
    <row r="13889" spans="1:9" x14ac:dyDescent="0.15">
      <c r="A13889" s="694" t="s">
        <v>16232</v>
      </c>
      <c r="B13889" s="96">
        <v>93978</v>
      </c>
      <c r="C13889" s="96">
        <v>12</v>
      </c>
      <c r="D13889" s="97">
        <v>8608591</v>
      </c>
      <c r="E13889" s="97">
        <v>8630926</v>
      </c>
      <c r="F13889" s="96" t="s">
        <v>2321</v>
      </c>
      <c r="G13889" s="96">
        <v>75</v>
      </c>
      <c r="H13889" s="96">
        <v>0.62688999999999995</v>
      </c>
      <c r="I13889" s="810">
        <v>1</v>
      </c>
    </row>
    <row r="13890" spans="1:9" x14ac:dyDescent="0.15">
      <c r="A13890" s="694" t="s">
        <v>16233</v>
      </c>
      <c r="B13890" s="96">
        <v>23070</v>
      </c>
      <c r="C13890" s="96">
        <v>6</v>
      </c>
      <c r="D13890" s="97">
        <v>37400907</v>
      </c>
      <c r="E13890" s="97">
        <v>37450637</v>
      </c>
      <c r="F13890" s="96" t="s">
        <v>2321</v>
      </c>
      <c r="G13890" s="96">
        <v>115</v>
      </c>
      <c r="H13890" s="96">
        <v>0.62690999999999997</v>
      </c>
      <c r="I13890" s="810">
        <v>1</v>
      </c>
    </row>
    <row r="13891" spans="1:9" x14ac:dyDescent="0.15">
      <c r="A13891" s="694" t="s">
        <v>16234</v>
      </c>
      <c r="B13891" s="96">
        <v>9410</v>
      </c>
      <c r="C13891" s="96">
        <v>1</v>
      </c>
      <c r="D13891" s="97">
        <v>31732415</v>
      </c>
      <c r="E13891" s="97">
        <v>31769644</v>
      </c>
      <c r="F13891" s="96" t="s">
        <v>2328</v>
      </c>
      <c r="G13891" s="96">
        <v>111</v>
      </c>
      <c r="H13891" s="96">
        <v>0.62692000000000003</v>
      </c>
      <c r="I13891" s="810">
        <v>1</v>
      </c>
    </row>
    <row r="13892" spans="1:9" x14ac:dyDescent="0.15">
      <c r="A13892" s="694" t="s">
        <v>16235</v>
      </c>
      <c r="B13892" s="96">
        <v>202151</v>
      </c>
      <c r="C13892" s="96">
        <v>5</v>
      </c>
      <c r="D13892" s="97">
        <v>36247950</v>
      </c>
      <c r="E13892" s="97">
        <v>36302011</v>
      </c>
      <c r="F13892" s="96" t="s">
        <v>2328</v>
      </c>
      <c r="G13892" s="96">
        <v>195</v>
      </c>
      <c r="H13892" s="96">
        <v>0.62695999999999996</v>
      </c>
      <c r="I13892" s="810">
        <v>1</v>
      </c>
    </row>
    <row r="13893" spans="1:9" x14ac:dyDescent="0.15">
      <c r="A13893" s="694" t="s">
        <v>16236</v>
      </c>
      <c r="B13893" s="96">
        <v>6861</v>
      </c>
      <c r="C13893" s="96">
        <v>19</v>
      </c>
      <c r="D13893" s="97">
        <v>55682571</v>
      </c>
      <c r="E13893" s="97">
        <v>55691809</v>
      </c>
      <c r="F13893" s="96" t="s">
        <v>2328</v>
      </c>
      <c r="G13893" s="96">
        <v>60</v>
      </c>
      <c r="H13893" s="96">
        <v>0.62697000000000003</v>
      </c>
      <c r="I13893" s="810">
        <v>1</v>
      </c>
    </row>
    <row r="13894" spans="1:9" x14ac:dyDescent="0.15">
      <c r="A13894" s="694" t="s">
        <v>16237</v>
      </c>
      <c r="B13894" s="96">
        <v>7134</v>
      </c>
      <c r="C13894" s="96">
        <v>3</v>
      </c>
      <c r="D13894" s="97">
        <v>52485107</v>
      </c>
      <c r="E13894" s="97">
        <v>52488057</v>
      </c>
      <c r="F13894" s="96" t="s">
        <v>2328</v>
      </c>
      <c r="G13894" s="96">
        <v>7</v>
      </c>
      <c r="H13894" s="96">
        <v>0.62702999999999998</v>
      </c>
      <c r="I13894" s="810">
        <v>1</v>
      </c>
    </row>
    <row r="13895" spans="1:9" x14ac:dyDescent="0.15">
      <c r="A13895" s="694" t="s">
        <v>16238</v>
      </c>
      <c r="B13895" s="96">
        <v>55325</v>
      </c>
      <c r="C13895" s="96">
        <v>4</v>
      </c>
      <c r="D13895" s="97">
        <v>186320691</v>
      </c>
      <c r="E13895" s="97">
        <v>186347139</v>
      </c>
      <c r="F13895" s="96" t="s">
        <v>2328</v>
      </c>
      <c r="G13895" s="96">
        <v>83</v>
      </c>
      <c r="H13895" s="96">
        <v>0.62716000000000005</v>
      </c>
      <c r="I13895" s="810">
        <v>1</v>
      </c>
    </row>
    <row r="13896" spans="1:9" x14ac:dyDescent="0.15">
      <c r="A13896" s="694" t="s">
        <v>16239</v>
      </c>
      <c r="B13896" s="96">
        <v>23492</v>
      </c>
      <c r="C13896" s="96">
        <v>22</v>
      </c>
      <c r="D13896" s="97">
        <v>39526777</v>
      </c>
      <c r="E13896" s="97">
        <v>39548661</v>
      </c>
      <c r="F13896" s="96" t="s">
        <v>2328</v>
      </c>
      <c r="G13896" s="96">
        <v>75</v>
      </c>
      <c r="H13896" s="96">
        <v>0.62717999999999996</v>
      </c>
      <c r="I13896" s="810">
        <v>1</v>
      </c>
    </row>
    <row r="13897" spans="1:9" x14ac:dyDescent="0.15">
      <c r="A13897" s="694" t="s">
        <v>16240</v>
      </c>
      <c r="B13897" s="96">
        <v>7039</v>
      </c>
      <c r="C13897" s="96">
        <v>2</v>
      </c>
      <c r="D13897" s="97">
        <v>70674412</v>
      </c>
      <c r="E13897" s="97">
        <v>70781147</v>
      </c>
      <c r="F13897" s="96" t="s">
        <v>2328</v>
      </c>
      <c r="G13897" s="96">
        <v>394</v>
      </c>
      <c r="H13897" s="96">
        <v>0.62719999999999998</v>
      </c>
      <c r="I13897" s="810">
        <v>1</v>
      </c>
    </row>
    <row r="13898" spans="1:9" x14ac:dyDescent="0.15">
      <c r="A13898" s="694" t="s">
        <v>16241</v>
      </c>
      <c r="B13898" s="96">
        <v>138882</v>
      </c>
      <c r="C13898" s="96">
        <v>9</v>
      </c>
      <c r="D13898" s="97">
        <v>125315449</v>
      </c>
      <c r="E13898" s="97">
        <v>125316441</v>
      </c>
      <c r="F13898" s="96" t="s">
        <v>2321</v>
      </c>
      <c r="G13898" s="96">
        <v>10</v>
      </c>
      <c r="H13898" s="96">
        <v>0.62729000000000001</v>
      </c>
      <c r="I13898" s="810">
        <v>1</v>
      </c>
    </row>
    <row r="13899" spans="1:9" x14ac:dyDescent="0.15">
      <c r="A13899" s="694" t="s">
        <v>16242</v>
      </c>
      <c r="B13899" s="96">
        <v>201799</v>
      </c>
      <c r="C13899" s="96">
        <v>4</v>
      </c>
      <c r="D13899" s="97">
        <v>153547266</v>
      </c>
      <c r="E13899" s="97">
        <v>153601317</v>
      </c>
      <c r="F13899" s="96" t="s">
        <v>2328</v>
      </c>
      <c r="G13899" s="96">
        <v>160</v>
      </c>
      <c r="H13899" s="96">
        <v>0.62734000000000001</v>
      </c>
      <c r="I13899" s="810">
        <v>1</v>
      </c>
    </row>
    <row r="13900" spans="1:9" x14ac:dyDescent="0.15">
      <c r="A13900" s="694" t="s">
        <v>16243</v>
      </c>
      <c r="B13900" s="96">
        <v>135228</v>
      </c>
      <c r="C13900" s="96">
        <v>6</v>
      </c>
      <c r="D13900" s="97">
        <v>74405508</v>
      </c>
      <c r="E13900" s="97">
        <v>74538041</v>
      </c>
      <c r="F13900" s="96" t="s">
        <v>2321</v>
      </c>
      <c r="G13900" s="96">
        <v>467</v>
      </c>
      <c r="H13900" s="96">
        <v>0.62744</v>
      </c>
      <c r="I13900" s="810">
        <v>1</v>
      </c>
    </row>
    <row r="13901" spans="1:9" x14ac:dyDescent="0.15">
      <c r="A13901" s="694" t="s">
        <v>16244</v>
      </c>
      <c r="B13901" s="96">
        <v>29890</v>
      </c>
      <c r="C13901" s="96">
        <v>3</v>
      </c>
      <c r="D13901" s="97">
        <v>51428699</v>
      </c>
      <c r="E13901" s="97">
        <v>51435339</v>
      </c>
      <c r="F13901" s="96" t="s">
        <v>2321</v>
      </c>
      <c r="G13901" s="96">
        <v>12</v>
      </c>
      <c r="H13901" s="96">
        <v>0.62744999999999995</v>
      </c>
      <c r="I13901" s="810">
        <v>1</v>
      </c>
    </row>
    <row r="13902" spans="1:9" x14ac:dyDescent="0.15">
      <c r="A13902" s="694" t="s">
        <v>16245</v>
      </c>
      <c r="B13902" s="96">
        <v>83716</v>
      </c>
      <c r="C13902" s="96">
        <v>16</v>
      </c>
      <c r="D13902" s="97">
        <v>84853587</v>
      </c>
      <c r="E13902" s="97">
        <v>84943116</v>
      </c>
      <c r="F13902" s="96" t="s">
        <v>2321</v>
      </c>
      <c r="G13902" s="96">
        <v>507</v>
      </c>
      <c r="H13902" s="96">
        <v>0.62746999999999997</v>
      </c>
      <c r="I13902" s="810">
        <v>1</v>
      </c>
    </row>
    <row r="13903" spans="1:9" x14ac:dyDescent="0.15">
      <c r="A13903" s="694" t="s">
        <v>16246</v>
      </c>
      <c r="B13903" s="96">
        <v>140803</v>
      </c>
      <c r="C13903" s="96">
        <v>9</v>
      </c>
      <c r="D13903" s="97">
        <v>77337411</v>
      </c>
      <c r="E13903" s="97">
        <v>77503010</v>
      </c>
      <c r="F13903" s="96" t="s">
        <v>2328</v>
      </c>
      <c r="G13903" s="96">
        <v>384</v>
      </c>
      <c r="H13903" s="96">
        <v>0.62765000000000004</v>
      </c>
      <c r="I13903" s="810">
        <v>1</v>
      </c>
    </row>
    <row r="13904" spans="1:9" x14ac:dyDescent="0.15">
      <c r="A13904" s="694" t="s">
        <v>16247</v>
      </c>
      <c r="B13904" s="96">
        <v>4184</v>
      </c>
      <c r="C13904" s="96">
        <v>1</v>
      </c>
      <c r="D13904" s="97">
        <v>152850798</v>
      </c>
      <c r="E13904" s="97">
        <v>152857523</v>
      </c>
      <c r="F13904" s="96" t="s">
        <v>2321</v>
      </c>
      <c r="G13904" s="96">
        <v>25</v>
      </c>
      <c r="H13904" s="96">
        <v>0.62766999999999995</v>
      </c>
      <c r="I13904" s="810">
        <v>1</v>
      </c>
    </row>
    <row r="13905" spans="1:9" x14ac:dyDescent="0.15">
      <c r="A13905" s="694" t="s">
        <v>16248</v>
      </c>
      <c r="B13905" s="96">
        <v>341418</v>
      </c>
      <c r="C13905" s="96">
        <v>12</v>
      </c>
      <c r="D13905" s="97">
        <v>55945011</v>
      </c>
      <c r="E13905" s="97">
        <v>55945940</v>
      </c>
      <c r="F13905" s="96" t="s">
        <v>2321</v>
      </c>
      <c r="G13905" s="96">
        <v>3</v>
      </c>
      <c r="H13905" s="96">
        <v>0.62768999999999997</v>
      </c>
      <c r="I13905" s="810">
        <v>1</v>
      </c>
    </row>
    <row r="13906" spans="1:9" x14ac:dyDescent="0.15">
      <c r="A13906" s="694" t="s">
        <v>16249</v>
      </c>
      <c r="B13906" s="96">
        <v>23308</v>
      </c>
      <c r="C13906" s="96">
        <v>21</v>
      </c>
      <c r="D13906" s="97">
        <v>45642874</v>
      </c>
      <c r="E13906" s="97">
        <v>45660881</v>
      </c>
      <c r="F13906" s="96" t="s">
        <v>2328</v>
      </c>
      <c r="G13906" s="96">
        <v>81</v>
      </c>
      <c r="H13906" s="96">
        <v>0.62790000000000001</v>
      </c>
      <c r="I13906" s="810">
        <v>1</v>
      </c>
    </row>
    <row r="13907" spans="1:9" x14ac:dyDescent="0.15">
      <c r="A13907" s="694" t="s">
        <v>16250</v>
      </c>
      <c r="B13907" s="96">
        <v>220134</v>
      </c>
      <c r="C13907" s="96">
        <v>18</v>
      </c>
      <c r="D13907" s="97">
        <v>47901392</v>
      </c>
      <c r="E13907" s="97">
        <v>47920538</v>
      </c>
      <c r="F13907" s="96" t="s">
        <v>2321</v>
      </c>
      <c r="G13907" s="96">
        <v>97</v>
      </c>
      <c r="H13907" s="96">
        <v>0.62797000000000003</v>
      </c>
      <c r="I13907" s="810">
        <v>1</v>
      </c>
    </row>
    <row r="13908" spans="1:9" x14ac:dyDescent="0.15">
      <c r="A13908" s="694" t="s">
        <v>16251</v>
      </c>
      <c r="B13908" s="96">
        <v>387640</v>
      </c>
      <c r="C13908" s="96">
        <v>10</v>
      </c>
      <c r="D13908" s="97">
        <v>21802407</v>
      </c>
      <c r="E13908" s="97">
        <v>21814611</v>
      </c>
      <c r="F13908" s="96" t="s">
        <v>2328</v>
      </c>
      <c r="G13908" s="96">
        <v>10</v>
      </c>
      <c r="H13908" s="96">
        <v>0.62804000000000004</v>
      </c>
      <c r="I13908" s="810">
        <v>1</v>
      </c>
    </row>
    <row r="13909" spans="1:9" x14ac:dyDescent="0.15">
      <c r="A13909" s="694" t="s">
        <v>16252</v>
      </c>
      <c r="B13909" s="96">
        <v>353139</v>
      </c>
      <c r="C13909" s="96">
        <v>1</v>
      </c>
      <c r="D13909" s="97">
        <v>152670840</v>
      </c>
      <c r="E13909" s="97">
        <v>152671918</v>
      </c>
      <c r="F13909" s="96" t="s">
        <v>2321</v>
      </c>
      <c r="G13909" s="96">
        <v>5</v>
      </c>
      <c r="H13909" s="96">
        <v>0.62810999999999995</v>
      </c>
      <c r="I13909" s="810">
        <v>1</v>
      </c>
    </row>
    <row r="13910" spans="1:9" x14ac:dyDescent="0.15">
      <c r="A13910" s="694" t="s">
        <v>16253</v>
      </c>
      <c r="B13910" s="96">
        <v>149951</v>
      </c>
      <c r="C13910" s="96">
        <v>20</v>
      </c>
      <c r="D13910" s="97">
        <v>31290493</v>
      </c>
      <c r="E13910" s="97">
        <v>31331814</v>
      </c>
      <c r="F13910" s="96" t="s">
        <v>2328</v>
      </c>
      <c r="G13910" s="96">
        <v>144</v>
      </c>
      <c r="H13910" s="96">
        <v>0.62824000000000002</v>
      </c>
      <c r="I13910" s="810">
        <v>1</v>
      </c>
    </row>
    <row r="13911" spans="1:9" x14ac:dyDescent="0.15">
      <c r="A13911" s="694" t="s">
        <v>16254</v>
      </c>
      <c r="B13911" s="96">
        <v>10298</v>
      </c>
      <c r="C13911" s="96">
        <v>19</v>
      </c>
      <c r="D13911" s="97">
        <v>39616417</v>
      </c>
      <c r="E13911" s="97">
        <v>39670046</v>
      </c>
      <c r="F13911" s="96" t="s">
        <v>2321</v>
      </c>
      <c r="G13911" s="96">
        <v>185</v>
      </c>
      <c r="H13911" s="96">
        <v>0.62834999999999996</v>
      </c>
      <c r="I13911" s="810">
        <v>1</v>
      </c>
    </row>
    <row r="13912" spans="1:9" x14ac:dyDescent="0.15">
      <c r="A13912" s="694" t="s">
        <v>16255</v>
      </c>
      <c r="B13912" s="96">
        <v>6924</v>
      </c>
      <c r="C13912" s="96">
        <v>1</v>
      </c>
      <c r="D13912" s="97">
        <v>24069856</v>
      </c>
      <c r="E13912" s="97">
        <v>24088549</v>
      </c>
      <c r="F13912" s="96" t="s">
        <v>2321</v>
      </c>
      <c r="G13912" s="96">
        <v>26</v>
      </c>
      <c r="H13912" s="96">
        <v>0.62861</v>
      </c>
      <c r="I13912" s="810">
        <v>1</v>
      </c>
    </row>
    <row r="13913" spans="1:9" x14ac:dyDescent="0.15">
      <c r="A13913" s="694" t="s">
        <v>16256</v>
      </c>
      <c r="B13913" s="96">
        <v>55254</v>
      </c>
      <c r="C13913" s="96">
        <v>3</v>
      </c>
      <c r="D13913" s="97">
        <v>119147807</v>
      </c>
      <c r="E13913" s="97">
        <v>119182529</v>
      </c>
      <c r="F13913" s="96" t="s">
        <v>2328</v>
      </c>
      <c r="G13913" s="96">
        <v>94</v>
      </c>
      <c r="H13913" s="96">
        <v>0.62865000000000004</v>
      </c>
      <c r="I13913" s="810">
        <v>1</v>
      </c>
    </row>
    <row r="13914" spans="1:9" x14ac:dyDescent="0.15">
      <c r="A13914" s="694" t="s">
        <v>16257</v>
      </c>
      <c r="B13914" s="96">
        <v>10001</v>
      </c>
      <c r="C13914" s="96">
        <v>14</v>
      </c>
      <c r="D13914" s="97">
        <v>71050306</v>
      </c>
      <c r="E13914" s="97">
        <v>71067401</v>
      </c>
      <c r="F13914" s="96" t="s">
        <v>2328</v>
      </c>
      <c r="G13914" s="96">
        <v>87</v>
      </c>
      <c r="H13914" s="96">
        <v>0.62866</v>
      </c>
      <c r="I13914" s="810">
        <v>1</v>
      </c>
    </row>
    <row r="13915" spans="1:9" x14ac:dyDescent="0.15">
      <c r="A13915" s="694" t="s">
        <v>16258</v>
      </c>
      <c r="B13915" s="96">
        <v>200373</v>
      </c>
      <c r="C13915" s="96">
        <v>2</v>
      </c>
      <c r="D13915" s="97">
        <v>120302008</v>
      </c>
      <c r="E13915" s="97">
        <v>120414237</v>
      </c>
      <c r="F13915" s="96" t="s">
        <v>2321</v>
      </c>
      <c r="G13915" s="96">
        <v>245</v>
      </c>
      <c r="H13915" s="96">
        <v>0.62871999999999995</v>
      </c>
      <c r="I13915" s="810">
        <v>1</v>
      </c>
    </row>
    <row r="13916" spans="1:9" x14ac:dyDescent="0.15">
      <c r="A13916" s="694" t="s">
        <v>16259</v>
      </c>
      <c r="B13916" s="96">
        <v>83592</v>
      </c>
      <c r="C13916" s="96">
        <v>10</v>
      </c>
      <c r="D13916" s="97">
        <v>4868369</v>
      </c>
      <c r="E13916" s="97">
        <v>4890254</v>
      </c>
      <c r="F13916" s="96" t="s">
        <v>2321</v>
      </c>
      <c r="G13916" s="96">
        <v>239</v>
      </c>
      <c r="H13916" s="96">
        <v>0.62887000000000004</v>
      </c>
      <c r="I13916" s="810">
        <v>1</v>
      </c>
    </row>
    <row r="13917" spans="1:9" x14ac:dyDescent="0.15">
      <c r="A13917" s="694" t="s">
        <v>16260</v>
      </c>
      <c r="B13917" s="96">
        <v>9704</v>
      </c>
      <c r="C13917" s="96">
        <v>19</v>
      </c>
      <c r="D13917" s="97">
        <v>47852538</v>
      </c>
      <c r="E13917" s="97">
        <v>47885961</v>
      </c>
      <c r="F13917" s="96" t="s">
        <v>2321</v>
      </c>
      <c r="G13917" s="96">
        <v>124</v>
      </c>
      <c r="H13917" s="96">
        <v>0.62897000000000003</v>
      </c>
      <c r="I13917" s="810">
        <v>1</v>
      </c>
    </row>
    <row r="13918" spans="1:9" x14ac:dyDescent="0.15">
      <c r="A13918" s="694" t="s">
        <v>16261</v>
      </c>
      <c r="B13918" s="96">
        <v>117246</v>
      </c>
      <c r="C13918" s="96">
        <v>17</v>
      </c>
      <c r="D13918" s="97">
        <v>61896793</v>
      </c>
      <c r="E13918" s="97">
        <v>61905031</v>
      </c>
      <c r="F13918" s="96" t="s">
        <v>2328</v>
      </c>
      <c r="G13918" s="96">
        <v>22</v>
      </c>
      <c r="H13918" s="96">
        <v>0.629</v>
      </c>
      <c r="I13918" s="810">
        <v>1</v>
      </c>
    </row>
    <row r="13919" spans="1:9" x14ac:dyDescent="0.15">
      <c r="A13919" s="694" t="s">
        <v>16262</v>
      </c>
      <c r="B13919" s="96">
        <v>100533106</v>
      </c>
      <c r="C13919" s="96">
        <v>8</v>
      </c>
      <c r="D13919" s="97">
        <v>124238429</v>
      </c>
      <c r="E13919" s="97">
        <v>124286727</v>
      </c>
      <c r="F13919" s="96" t="s">
        <v>2328</v>
      </c>
      <c r="G13919" s="96">
        <v>56</v>
      </c>
      <c r="H13919" s="96">
        <v>0.62902000000000002</v>
      </c>
      <c r="I13919" s="810">
        <v>1</v>
      </c>
    </row>
    <row r="13920" spans="1:9" x14ac:dyDescent="0.15">
      <c r="A13920" s="694" t="s">
        <v>16263</v>
      </c>
      <c r="B13920" s="96">
        <v>8854</v>
      </c>
      <c r="C13920" s="96">
        <v>15</v>
      </c>
      <c r="D13920" s="97">
        <v>58245622</v>
      </c>
      <c r="E13920" s="97">
        <v>58358121</v>
      </c>
      <c r="F13920" s="96" t="s">
        <v>2328</v>
      </c>
      <c r="G13920" s="96">
        <v>416</v>
      </c>
      <c r="H13920" s="96">
        <v>0.62902000000000002</v>
      </c>
      <c r="I13920" s="810">
        <v>1</v>
      </c>
    </row>
    <row r="13921" spans="1:9" x14ac:dyDescent="0.15">
      <c r="A13921" s="694" t="s">
        <v>16264</v>
      </c>
      <c r="B13921" s="96">
        <v>400682</v>
      </c>
      <c r="C13921" s="96">
        <v>19</v>
      </c>
      <c r="D13921" s="97">
        <v>21800852</v>
      </c>
      <c r="E13921" s="97">
        <v>21839594</v>
      </c>
      <c r="F13921" s="96" t="s">
        <v>2321</v>
      </c>
      <c r="G13921" s="96">
        <v>258</v>
      </c>
      <c r="H13921" s="96">
        <v>0.62912999999999997</v>
      </c>
      <c r="I13921" s="810">
        <v>1</v>
      </c>
    </row>
    <row r="13922" spans="1:9" x14ac:dyDescent="0.15">
      <c r="A13922" s="694" t="s">
        <v>16265</v>
      </c>
      <c r="B13922" s="96">
        <v>50604</v>
      </c>
      <c r="C13922" s="96">
        <v>1</v>
      </c>
      <c r="D13922" s="97">
        <v>207038699</v>
      </c>
      <c r="E13922" s="97">
        <v>207042568</v>
      </c>
      <c r="F13922" s="96" t="s">
        <v>2321</v>
      </c>
      <c r="G13922" s="96">
        <v>7</v>
      </c>
      <c r="H13922" s="96">
        <v>0.62914999999999999</v>
      </c>
      <c r="I13922" s="810">
        <v>1</v>
      </c>
    </row>
    <row r="13923" spans="1:9" x14ac:dyDescent="0.15">
      <c r="A13923" s="694" t="s">
        <v>16266</v>
      </c>
      <c r="B13923" s="96">
        <v>10894</v>
      </c>
      <c r="C13923" s="96">
        <v>11</v>
      </c>
      <c r="D13923" s="97">
        <v>10578712</v>
      </c>
      <c r="E13923" s="97">
        <v>10590365</v>
      </c>
      <c r="F13923" s="96" t="s">
        <v>2328</v>
      </c>
      <c r="G13923" s="96">
        <v>42</v>
      </c>
      <c r="H13923" s="96">
        <v>0.62924000000000002</v>
      </c>
      <c r="I13923" s="810">
        <v>1</v>
      </c>
    </row>
    <row r="13924" spans="1:9" x14ac:dyDescent="0.15">
      <c r="A13924" s="694" t="s">
        <v>16267</v>
      </c>
      <c r="B13924" s="96">
        <v>5054</v>
      </c>
      <c r="C13924" s="96">
        <v>7</v>
      </c>
      <c r="D13924" s="97">
        <v>100770370</v>
      </c>
      <c r="E13924" s="97">
        <v>100782547</v>
      </c>
      <c r="F13924" s="96" t="s">
        <v>2321</v>
      </c>
      <c r="G13924" s="96">
        <v>48</v>
      </c>
      <c r="H13924" s="96">
        <v>0.62924999999999998</v>
      </c>
      <c r="I13924" s="810">
        <v>1</v>
      </c>
    </row>
    <row r="13925" spans="1:9" x14ac:dyDescent="0.15">
      <c r="A13925" s="694" t="s">
        <v>16268</v>
      </c>
      <c r="B13925" s="96">
        <v>22809</v>
      </c>
      <c r="C13925" s="96">
        <v>19</v>
      </c>
      <c r="D13925" s="97">
        <v>50431959</v>
      </c>
      <c r="E13925" s="97">
        <v>50437193</v>
      </c>
      <c r="F13925" s="96" t="s">
        <v>2321</v>
      </c>
      <c r="G13925" s="96">
        <v>26</v>
      </c>
      <c r="H13925" s="96">
        <v>0.62926000000000004</v>
      </c>
      <c r="I13925" s="810">
        <v>1</v>
      </c>
    </row>
    <row r="13926" spans="1:9" x14ac:dyDescent="0.15">
      <c r="A13926" s="694" t="s">
        <v>16269</v>
      </c>
      <c r="B13926" s="96">
        <v>11157</v>
      </c>
      <c r="C13926" s="96">
        <v>4</v>
      </c>
      <c r="D13926" s="97">
        <v>147096835</v>
      </c>
      <c r="E13926" s="97">
        <v>147111213</v>
      </c>
      <c r="F13926" s="96" t="s">
        <v>2321</v>
      </c>
      <c r="G13926" s="96">
        <v>51</v>
      </c>
      <c r="H13926" s="96">
        <v>0.62932999999999995</v>
      </c>
      <c r="I13926" s="810">
        <v>1</v>
      </c>
    </row>
    <row r="13927" spans="1:9" x14ac:dyDescent="0.15">
      <c r="A13927" s="694" t="s">
        <v>16270</v>
      </c>
      <c r="B13927" s="96">
        <v>3612</v>
      </c>
      <c r="C13927" s="96">
        <v>8</v>
      </c>
      <c r="D13927" s="97">
        <v>82569151</v>
      </c>
      <c r="E13927" s="97">
        <v>82599029</v>
      </c>
      <c r="F13927" s="96" t="s">
        <v>2328</v>
      </c>
      <c r="G13927" s="96">
        <v>99</v>
      </c>
      <c r="H13927" s="96">
        <v>0.62953999999999999</v>
      </c>
      <c r="I13927" s="810">
        <v>1</v>
      </c>
    </row>
    <row r="13928" spans="1:9" x14ac:dyDescent="0.15">
      <c r="A13928" s="694" t="s">
        <v>16271</v>
      </c>
      <c r="B13928" s="96">
        <v>100507203</v>
      </c>
      <c r="C13928" s="96">
        <v>6</v>
      </c>
      <c r="D13928" s="97">
        <v>131148545</v>
      </c>
      <c r="E13928" s="97">
        <v>131158275</v>
      </c>
      <c r="F13928" s="96" t="s">
        <v>2321</v>
      </c>
      <c r="G13928" s="96">
        <v>48</v>
      </c>
      <c r="H13928" s="96">
        <v>0.62958999999999998</v>
      </c>
      <c r="I13928" s="810">
        <v>1</v>
      </c>
    </row>
    <row r="13929" spans="1:9" x14ac:dyDescent="0.15">
      <c r="A13929" s="694" t="s">
        <v>16272</v>
      </c>
      <c r="B13929" s="96">
        <v>56647</v>
      </c>
      <c r="C13929" s="96">
        <v>10</v>
      </c>
      <c r="D13929" s="97">
        <v>127512102</v>
      </c>
      <c r="E13929" s="97">
        <v>127542264</v>
      </c>
      <c r="F13929" s="96" t="s">
        <v>2321</v>
      </c>
      <c r="G13929" s="96">
        <v>57</v>
      </c>
      <c r="H13929" s="96">
        <v>0.62978999999999996</v>
      </c>
      <c r="I13929" s="810">
        <v>1</v>
      </c>
    </row>
    <row r="13930" spans="1:9" x14ac:dyDescent="0.15">
      <c r="A13930" s="694" t="s">
        <v>16273</v>
      </c>
      <c r="B13930" s="96">
        <v>57216</v>
      </c>
      <c r="C13930" s="96">
        <v>1</v>
      </c>
      <c r="D13930" s="97">
        <v>160370364</v>
      </c>
      <c r="E13930" s="97">
        <v>160398468</v>
      </c>
      <c r="F13930" s="96" t="s">
        <v>2321</v>
      </c>
      <c r="G13930" s="96">
        <v>70</v>
      </c>
      <c r="H13930" s="96">
        <v>0.62990000000000002</v>
      </c>
      <c r="I13930" s="810">
        <v>1</v>
      </c>
    </row>
    <row r="13931" spans="1:9" x14ac:dyDescent="0.15">
      <c r="A13931" s="694" t="s">
        <v>16274</v>
      </c>
      <c r="B13931" s="96">
        <v>388561</v>
      </c>
      <c r="C13931" s="96">
        <v>19</v>
      </c>
      <c r="D13931" s="97">
        <v>53935227</v>
      </c>
      <c r="E13931" s="97">
        <v>53961515</v>
      </c>
      <c r="F13931" s="96" t="s">
        <v>2321</v>
      </c>
      <c r="G13931" s="96">
        <v>210</v>
      </c>
      <c r="H13931" s="96">
        <v>0.63002000000000002</v>
      </c>
      <c r="I13931" s="810">
        <v>1</v>
      </c>
    </row>
    <row r="13932" spans="1:9" x14ac:dyDescent="0.15">
      <c r="A13932" s="694" t="s">
        <v>16275</v>
      </c>
      <c r="B13932" s="96">
        <v>10561</v>
      </c>
      <c r="C13932" s="96">
        <v>1</v>
      </c>
      <c r="D13932" s="97">
        <v>79115477</v>
      </c>
      <c r="E13932" s="97">
        <v>79129763</v>
      </c>
      <c r="F13932" s="96" t="s">
        <v>2321</v>
      </c>
      <c r="G13932" s="96">
        <v>27</v>
      </c>
      <c r="H13932" s="96">
        <v>0.63009000000000004</v>
      </c>
      <c r="I13932" s="810">
        <v>1</v>
      </c>
    </row>
    <row r="13933" spans="1:9" x14ac:dyDescent="0.15">
      <c r="A13933" s="694" t="s">
        <v>16276</v>
      </c>
      <c r="B13933" s="96">
        <v>23250</v>
      </c>
      <c r="C13933" s="96">
        <v>13</v>
      </c>
      <c r="D13933" s="97">
        <v>113344358</v>
      </c>
      <c r="E13933" s="97">
        <v>113541482</v>
      </c>
      <c r="F13933" s="96" t="s">
        <v>2321</v>
      </c>
      <c r="G13933" s="96">
        <v>716</v>
      </c>
      <c r="H13933" s="96">
        <v>0.63012000000000001</v>
      </c>
      <c r="I13933" s="810">
        <v>1</v>
      </c>
    </row>
    <row r="13934" spans="1:9" x14ac:dyDescent="0.15">
      <c r="A13934" s="694" t="s">
        <v>2832</v>
      </c>
      <c r="B13934" s="96">
        <v>580</v>
      </c>
      <c r="C13934" s="96">
        <v>2</v>
      </c>
      <c r="D13934" s="97">
        <v>215590370</v>
      </c>
      <c r="E13934" s="97">
        <v>215674428</v>
      </c>
      <c r="F13934" s="96" t="s">
        <v>2328</v>
      </c>
      <c r="G13934" s="96">
        <v>484</v>
      </c>
      <c r="H13934" s="96">
        <v>0.63022</v>
      </c>
      <c r="I13934" s="810">
        <v>1</v>
      </c>
    </row>
    <row r="13935" spans="1:9" x14ac:dyDescent="0.15">
      <c r="A13935" s="694" t="s">
        <v>16277</v>
      </c>
      <c r="B13935" s="96">
        <v>352909</v>
      </c>
      <c r="C13935" s="96">
        <v>19</v>
      </c>
      <c r="D13935" s="97">
        <v>55670029</v>
      </c>
      <c r="E13935" s="97">
        <v>55678090</v>
      </c>
      <c r="F13935" s="96" t="s">
        <v>2328</v>
      </c>
      <c r="G13935" s="96">
        <v>35</v>
      </c>
      <c r="H13935" s="96">
        <v>0.63027</v>
      </c>
      <c r="I13935" s="810">
        <v>1</v>
      </c>
    </row>
    <row r="13936" spans="1:9" x14ac:dyDescent="0.15">
      <c r="A13936" s="694" t="s">
        <v>744</v>
      </c>
      <c r="B13936" s="96">
        <v>129607</v>
      </c>
      <c r="C13936" s="96">
        <v>2</v>
      </c>
      <c r="D13936" s="97">
        <v>6980684</v>
      </c>
      <c r="E13936" s="97">
        <v>7006766</v>
      </c>
      <c r="F13936" s="96" t="s">
        <v>2328</v>
      </c>
      <c r="G13936" s="96">
        <v>18</v>
      </c>
      <c r="H13936" s="96">
        <v>0.63039000000000001</v>
      </c>
      <c r="I13936" s="810">
        <v>1</v>
      </c>
    </row>
    <row r="13937" spans="1:9" x14ac:dyDescent="0.15">
      <c r="A13937" s="694" t="s">
        <v>16278</v>
      </c>
      <c r="B13937" s="96">
        <v>100128108</v>
      </c>
      <c r="C13937" s="96">
        <v>15</v>
      </c>
      <c r="D13937" s="97">
        <v>102277297</v>
      </c>
      <c r="E13937" s="97">
        <v>102287544</v>
      </c>
      <c r="F13937" s="96" t="s">
        <v>2328</v>
      </c>
      <c r="G13937" s="96">
        <v>16</v>
      </c>
      <c r="H13937" s="96">
        <v>0.63046000000000002</v>
      </c>
      <c r="I13937" s="810">
        <v>1</v>
      </c>
    </row>
    <row r="13938" spans="1:9" x14ac:dyDescent="0.15">
      <c r="A13938" s="694" t="s">
        <v>16279</v>
      </c>
      <c r="B13938" s="96">
        <v>101928596</v>
      </c>
      <c r="C13938" s="96">
        <v>1</v>
      </c>
      <c r="D13938" s="97">
        <v>169073226</v>
      </c>
      <c r="E13938" s="97">
        <v>169074145</v>
      </c>
      <c r="F13938" s="96" t="s">
        <v>2321</v>
      </c>
      <c r="G13938" s="96">
        <v>8</v>
      </c>
      <c r="H13938" s="96">
        <v>0.63051000000000001</v>
      </c>
      <c r="I13938" s="810">
        <v>1</v>
      </c>
    </row>
    <row r="13939" spans="1:9" x14ac:dyDescent="0.15">
      <c r="A13939" s="694" t="s">
        <v>16280</v>
      </c>
      <c r="B13939" s="96">
        <v>129293</v>
      </c>
      <c r="C13939" s="96">
        <v>2</v>
      </c>
      <c r="D13939" s="97">
        <v>85048774</v>
      </c>
      <c r="E13939" s="97">
        <v>85108369</v>
      </c>
      <c r="F13939" s="96" t="s">
        <v>2328</v>
      </c>
      <c r="G13939" s="96">
        <v>211</v>
      </c>
      <c r="H13939" s="96">
        <v>0.63053999999999999</v>
      </c>
      <c r="I13939" s="810">
        <v>1</v>
      </c>
    </row>
    <row r="13940" spans="1:9" x14ac:dyDescent="0.15">
      <c r="A13940" s="694" t="s">
        <v>16281</v>
      </c>
      <c r="B13940" s="96">
        <v>5406</v>
      </c>
      <c r="C13940" s="96">
        <v>10</v>
      </c>
      <c r="D13940" s="97">
        <v>118305428</v>
      </c>
      <c r="E13940" s="97">
        <v>118327367</v>
      </c>
      <c r="F13940" s="96" t="s">
        <v>2321</v>
      </c>
      <c r="G13940" s="96">
        <v>36</v>
      </c>
      <c r="H13940" s="96">
        <v>0.63056000000000001</v>
      </c>
      <c r="I13940" s="810">
        <v>1</v>
      </c>
    </row>
    <row r="13941" spans="1:9" x14ac:dyDescent="0.15">
      <c r="A13941" s="694" t="s">
        <v>16282</v>
      </c>
      <c r="B13941" s="96">
        <v>64718</v>
      </c>
      <c r="C13941" s="96">
        <v>16</v>
      </c>
      <c r="D13941" s="97">
        <v>1413206</v>
      </c>
      <c r="E13941" s="97">
        <v>1464750</v>
      </c>
      <c r="F13941" s="96" t="s">
        <v>2328</v>
      </c>
      <c r="G13941" s="96">
        <v>150</v>
      </c>
      <c r="H13941" s="96">
        <v>0.63061</v>
      </c>
      <c r="I13941" s="810">
        <v>1</v>
      </c>
    </row>
    <row r="13942" spans="1:9" x14ac:dyDescent="0.15">
      <c r="A13942" s="694" t="s">
        <v>16283</v>
      </c>
      <c r="B13942" s="96">
        <v>163259</v>
      </c>
      <c r="C13942" s="96">
        <v>1</v>
      </c>
      <c r="D13942" s="97">
        <v>115127155</v>
      </c>
      <c r="E13942" s="97">
        <v>115212732</v>
      </c>
      <c r="F13942" s="96" t="s">
        <v>2328</v>
      </c>
      <c r="G13942" s="96">
        <v>256</v>
      </c>
      <c r="H13942" s="96">
        <v>0.63065000000000004</v>
      </c>
      <c r="I13942" s="810">
        <v>1</v>
      </c>
    </row>
    <row r="13943" spans="1:9" x14ac:dyDescent="0.15">
      <c r="A13943" s="694" t="s">
        <v>16284</v>
      </c>
      <c r="B13943" s="96">
        <v>1200</v>
      </c>
      <c r="C13943" s="96">
        <v>11</v>
      </c>
      <c r="D13943" s="97">
        <v>6633997</v>
      </c>
      <c r="E13943" s="97">
        <v>6640692</v>
      </c>
      <c r="F13943" s="96" t="s">
        <v>2328</v>
      </c>
      <c r="G13943" s="96">
        <v>16</v>
      </c>
      <c r="H13943" s="96">
        <v>0.63080999999999998</v>
      </c>
      <c r="I13943" s="810">
        <v>1</v>
      </c>
    </row>
    <row r="13944" spans="1:9" x14ac:dyDescent="0.15">
      <c r="A13944" s="694" t="s">
        <v>16285</v>
      </c>
      <c r="B13944" s="96">
        <v>55276</v>
      </c>
      <c r="C13944" s="96">
        <v>4</v>
      </c>
      <c r="D13944" s="97">
        <v>37828282</v>
      </c>
      <c r="E13944" s="97">
        <v>37864559</v>
      </c>
      <c r="F13944" s="96" t="s">
        <v>2321</v>
      </c>
      <c r="G13944" s="96">
        <v>166</v>
      </c>
      <c r="H13944" s="96">
        <v>0.63097000000000003</v>
      </c>
      <c r="I13944" s="810">
        <v>1</v>
      </c>
    </row>
    <row r="13945" spans="1:9" x14ac:dyDescent="0.15">
      <c r="A13945" s="694" t="s">
        <v>16286</v>
      </c>
      <c r="B13945" s="96">
        <v>85479</v>
      </c>
      <c r="C13945" s="96">
        <v>8</v>
      </c>
      <c r="D13945" s="97">
        <v>66933791</v>
      </c>
      <c r="E13945" s="97">
        <v>67012755</v>
      </c>
      <c r="F13945" s="96" t="s">
        <v>2321</v>
      </c>
      <c r="G13945" s="96">
        <v>288</v>
      </c>
      <c r="H13945" s="96">
        <v>0.63097000000000003</v>
      </c>
      <c r="I13945" s="810">
        <v>1</v>
      </c>
    </row>
    <row r="13946" spans="1:9" x14ac:dyDescent="0.15">
      <c r="A13946" s="694" t="s">
        <v>16287</v>
      </c>
      <c r="B13946" s="96">
        <v>6319</v>
      </c>
      <c r="C13946" s="96">
        <v>10</v>
      </c>
      <c r="D13946" s="97">
        <v>102106772</v>
      </c>
      <c r="E13946" s="97">
        <v>102124588</v>
      </c>
      <c r="F13946" s="96" t="s">
        <v>2321</v>
      </c>
      <c r="G13946" s="96">
        <v>54</v>
      </c>
      <c r="H13946" s="96">
        <v>0.63097999999999999</v>
      </c>
      <c r="I13946" s="810">
        <v>1</v>
      </c>
    </row>
    <row r="13947" spans="1:9" x14ac:dyDescent="0.15">
      <c r="A13947" s="694" t="s">
        <v>16288</v>
      </c>
      <c r="B13947" s="96">
        <v>203228</v>
      </c>
      <c r="C13947" s="96">
        <v>9</v>
      </c>
      <c r="D13947" s="97">
        <v>27546543</v>
      </c>
      <c r="E13947" s="97">
        <v>27573864</v>
      </c>
      <c r="F13947" s="96" t="s">
        <v>2328</v>
      </c>
      <c r="G13947" s="96">
        <v>121</v>
      </c>
      <c r="H13947" s="96">
        <v>0.63107000000000002</v>
      </c>
      <c r="I13947" s="810">
        <v>1</v>
      </c>
    </row>
    <row r="13948" spans="1:9" x14ac:dyDescent="0.15">
      <c r="A13948" s="694" t="s">
        <v>16289</v>
      </c>
      <c r="B13948" s="96">
        <v>58510</v>
      </c>
      <c r="C13948" s="96">
        <v>19</v>
      </c>
      <c r="D13948" s="97">
        <v>36290892</v>
      </c>
      <c r="E13948" s="97">
        <v>36304201</v>
      </c>
      <c r="F13948" s="96" t="s">
        <v>2328</v>
      </c>
      <c r="G13948" s="96">
        <v>29</v>
      </c>
      <c r="H13948" s="96">
        <v>0.63122999999999996</v>
      </c>
      <c r="I13948" s="810">
        <v>1</v>
      </c>
    </row>
    <row r="13949" spans="1:9" x14ac:dyDescent="0.15">
      <c r="A13949" s="694" t="s">
        <v>16290</v>
      </c>
      <c r="B13949" s="96">
        <v>29952</v>
      </c>
      <c r="C13949" s="96">
        <v>9</v>
      </c>
      <c r="D13949" s="97">
        <v>140004992</v>
      </c>
      <c r="E13949" s="97">
        <v>140009204</v>
      </c>
      <c r="F13949" s="96" t="s">
        <v>2328</v>
      </c>
      <c r="G13949" s="96">
        <v>14</v>
      </c>
      <c r="H13949" s="96">
        <v>0.63126000000000004</v>
      </c>
      <c r="I13949" s="810">
        <v>1</v>
      </c>
    </row>
    <row r="13950" spans="1:9" x14ac:dyDescent="0.15">
      <c r="A13950" s="694" t="s">
        <v>16291</v>
      </c>
      <c r="B13950" s="96">
        <v>9334</v>
      </c>
      <c r="C13950" s="96">
        <v>20</v>
      </c>
      <c r="D13950" s="97">
        <v>48249482</v>
      </c>
      <c r="E13950" s="97">
        <v>48330421</v>
      </c>
      <c r="F13950" s="96" t="s">
        <v>2328</v>
      </c>
      <c r="G13950" s="96">
        <v>220</v>
      </c>
      <c r="H13950" s="96">
        <v>0.63153999999999999</v>
      </c>
      <c r="I13950" s="810">
        <v>1</v>
      </c>
    </row>
    <row r="13951" spans="1:9" x14ac:dyDescent="0.15">
      <c r="A13951" s="694" t="s">
        <v>16292</v>
      </c>
      <c r="B13951" s="96">
        <v>9295</v>
      </c>
      <c r="C13951" s="96">
        <v>1</v>
      </c>
      <c r="D13951" s="97">
        <v>70671365</v>
      </c>
      <c r="E13951" s="97">
        <v>70717703</v>
      </c>
      <c r="F13951" s="96" t="s">
        <v>2321</v>
      </c>
      <c r="G13951" s="96">
        <v>90</v>
      </c>
      <c r="H13951" s="96">
        <v>0.63158000000000003</v>
      </c>
      <c r="I13951" s="810">
        <v>1</v>
      </c>
    </row>
    <row r="13952" spans="1:9" x14ac:dyDescent="0.15">
      <c r="A13952" s="694" t="s">
        <v>16293</v>
      </c>
      <c r="B13952" s="96">
        <v>2743</v>
      </c>
      <c r="C13952" s="96">
        <v>4</v>
      </c>
      <c r="D13952" s="97">
        <v>157997277</v>
      </c>
      <c r="E13952" s="97">
        <v>158093251</v>
      </c>
      <c r="F13952" s="96" t="s">
        <v>2321</v>
      </c>
      <c r="G13952" s="96">
        <v>412</v>
      </c>
      <c r="H13952" s="96">
        <v>0.63187000000000004</v>
      </c>
      <c r="I13952" s="810">
        <v>1</v>
      </c>
    </row>
    <row r="13953" spans="1:9" x14ac:dyDescent="0.15">
      <c r="A13953" s="694" t="s">
        <v>16294</v>
      </c>
      <c r="B13953" s="96">
        <v>1139</v>
      </c>
      <c r="C13953" s="96">
        <v>15</v>
      </c>
      <c r="D13953" s="97">
        <v>32322686</v>
      </c>
      <c r="E13953" s="97">
        <v>32462384</v>
      </c>
      <c r="F13953" s="96" t="s">
        <v>2321</v>
      </c>
      <c r="G13953" s="96">
        <v>308</v>
      </c>
      <c r="H13953" s="96">
        <v>0.63190999999999997</v>
      </c>
      <c r="I13953" s="810">
        <v>1</v>
      </c>
    </row>
    <row r="13954" spans="1:9" x14ac:dyDescent="0.15">
      <c r="A13954" s="694" t="s">
        <v>16295</v>
      </c>
      <c r="B13954" s="96">
        <v>54749</v>
      </c>
      <c r="C13954" s="96">
        <v>7</v>
      </c>
      <c r="D13954" s="97">
        <v>37960163</v>
      </c>
      <c r="E13954" s="97">
        <v>37991543</v>
      </c>
      <c r="F13954" s="96" t="s">
        <v>2321</v>
      </c>
      <c r="G13954" s="96">
        <v>149</v>
      </c>
      <c r="H13954" s="96">
        <v>0.63190999999999997</v>
      </c>
      <c r="I13954" s="810">
        <v>1</v>
      </c>
    </row>
    <row r="13955" spans="1:9" x14ac:dyDescent="0.15">
      <c r="A13955" s="694" t="s">
        <v>16296</v>
      </c>
      <c r="B13955" s="96">
        <v>54988</v>
      </c>
      <c r="C13955" s="96">
        <v>16</v>
      </c>
      <c r="D13955" s="97">
        <v>20420850</v>
      </c>
      <c r="E13955" s="97">
        <v>20452290</v>
      </c>
      <c r="F13955" s="96" t="s">
        <v>2321</v>
      </c>
      <c r="G13955" s="96">
        <v>185</v>
      </c>
      <c r="H13955" s="96">
        <v>0.63192000000000004</v>
      </c>
      <c r="I13955" s="810">
        <v>1</v>
      </c>
    </row>
    <row r="13956" spans="1:9" x14ac:dyDescent="0.15">
      <c r="A13956" s="694" t="s">
        <v>16297</v>
      </c>
      <c r="B13956" s="96">
        <v>100861519</v>
      </c>
      <c r="C13956" s="96">
        <v>5</v>
      </c>
      <c r="D13956" s="97">
        <v>37840540</v>
      </c>
      <c r="E13956" s="97">
        <v>37875901</v>
      </c>
      <c r="F13956" s="96" t="s">
        <v>2321</v>
      </c>
      <c r="G13956" s="96">
        <v>171</v>
      </c>
      <c r="H13956" s="96">
        <v>0.63200000000000001</v>
      </c>
      <c r="I13956" s="810">
        <v>1</v>
      </c>
    </row>
    <row r="13957" spans="1:9" x14ac:dyDescent="0.15">
      <c r="A13957" s="694" t="s">
        <v>16298</v>
      </c>
      <c r="B13957" s="96">
        <v>203328</v>
      </c>
      <c r="C13957" s="96">
        <v>9</v>
      </c>
      <c r="D13957" s="97">
        <v>95820989</v>
      </c>
      <c r="E13957" s="97">
        <v>95847420</v>
      </c>
      <c r="F13957" s="96" t="s">
        <v>2321</v>
      </c>
      <c r="G13957" s="96">
        <v>109</v>
      </c>
      <c r="H13957" s="96">
        <v>0.63205</v>
      </c>
      <c r="I13957" s="810">
        <v>1</v>
      </c>
    </row>
    <row r="13958" spans="1:9" x14ac:dyDescent="0.15">
      <c r="A13958" s="694" t="s">
        <v>16299</v>
      </c>
      <c r="B13958" s="96">
        <v>256987</v>
      </c>
      <c r="C13958" s="96">
        <v>5</v>
      </c>
      <c r="D13958" s="97">
        <v>79407050</v>
      </c>
      <c r="E13958" s="97">
        <v>79551898</v>
      </c>
      <c r="F13958" s="96" t="s">
        <v>2328</v>
      </c>
      <c r="G13958" s="96">
        <v>604</v>
      </c>
      <c r="H13958" s="96">
        <v>0.63212000000000002</v>
      </c>
      <c r="I13958" s="810">
        <v>1</v>
      </c>
    </row>
    <row r="13959" spans="1:9" x14ac:dyDescent="0.15">
      <c r="A13959" s="694" t="s">
        <v>16300</v>
      </c>
      <c r="B13959" s="96">
        <v>51005</v>
      </c>
      <c r="C13959" s="96">
        <v>16</v>
      </c>
      <c r="D13959" s="97">
        <v>2570363</v>
      </c>
      <c r="E13959" s="97">
        <v>2580955</v>
      </c>
      <c r="F13959" s="96" t="s">
        <v>2321</v>
      </c>
      <c r="G13959" s="96">
        <v>9</v>
      </c>
      <c r="H13959" s="96">
        <v>0.63214000000000004</v>
      </c>
      <c r="I13959" s="810">
        <v>1</v>
      </c>
    </row>
    <row r="13960" spans="1:9" x14ac:dyDescent="0.15">
      <c r="A13960" s="694" t="s">
        <v>16301</v>
      </c>
      <c r="B13960" s="96">
        <v>3047</v>
      </c>
      <c r="C13960" s="96">
        <v>11</v>
      </c>
      <c r="D13960" s="97">
        <v>5269502</v>
      </c>
      <c r="E13960" s="97">
        <v>5271087</v>
      </c>
      <c r="F13960" s="96" t="s">
        <v>2328</v>
      </c>
      <c r="G13960" s="96">
        <v>5</v>
      </c>
      <c r="H13960" s="96">
        <v>0.63214999999999999</v>
      </c>
      <c r="I13960" s="810">
        <v>1</v>
      </c>
    </row>
    <row r="13961" spans="1:9" x14ac:dyDescent="0.15">
      <c r="A13961" s="694" t="s">
        <v>16302</v>
      </c>
      <c r="B13961" s="96">
        <v>10721</v>
      </c>
      <c r="C13961" s="96">
        <v>3</v>
      </c>
      <c r="D13961" s="97">
        <v>121150273</v>
      </c>
      <c r="E13961" s="97">
        <v>121264853</v>
      </c>
      <c r="F13961" s="96" t="s">
        <v>2328</v>
      </c>
      <c r="G13961" s="96">
        <v>281</v>
      </c>
      <c r="H13961" s="96">
        <v>0.63224000000000002</v>
      </c>
      <c r="I13961" s="810">
        <v>1</v>
      </c>
    </row>
    <row r="13962" spans="1:9" x14ac:dyDescent="0.15">
      <c r="A13962" s="694" t="s">
        <v>16303</v>
      </c>
      <c r="B13962" s="96">
        <v>147746</v>
      </c>
      <c r="C13962" s="96">
        <v>19</v>
      </c>
      <c r="D13962" s="97">
        <v>40885178</v>
      </c>
      <c r="E13962" s="97">
        <v>40896094</v>
      </c>
      <c r="F13962" s="96" t="s">
        <v>2328</v>
      </c>
      <c r="G13962" s="96">
        <v>34</v>
      </c>
      <c r="H13962" s="96">
        <v>0.63224999999999998</v>
      </c>
      <c r="I13962" s="810">
        <v>1</v>
      </c>
    </row>
    <row r="13963" spans="1:9" x14ac:dyDescent="0.15">
      <c r="A13963" s="694" t="s">
        <v>16304</v>
      </c>
      <c r="B13963" s="96">
        <v>3053</v>
      </c>
      <c r="C13963" s="96">
        <v>22</v>
      </c>
      <c r="D13963" s="97">
        <v>21128383</v>
      </c>
      <c r="E13963" s="97">
        <v>21142008</v>
      </c>
      <c r="F13963" s="96" t="s">
        <v>2321</v>
      </c>
      <c r="G13963" s="96">
        <v>51</v>
      </c>
      <c r="H13963" s="96">
        <v>0.63229999999999997</v>
      </c>
      <c r="I13963" s="810">
        <v>1</v>
      </c>
    </row>
    <row r="13964" spans="1:9" x14ac:dyDescent="0.15">
      <c r="A13964" s="694" t="s">
        <v>16305</v>
      </c>
      <c r="B13964" s="96">
        <v>343930</v>
      </c>
      <c r="C13964" s="96">
        <v>2</v>
      </c>
      <c r="D13964" s="97">
        <v>17997786</v>
      </c>
      <c r="E13964" s="97">
        <v>17998367</v>
      </c>
      <c r="F13964" s="96" t="s">
        <v>2321</v>
      </c>
      <c r="G13964" s="96">
        <v>3</v>
      </c>
      <c r="H13964" s="96">
        <v>0.63229999999999997</v>
      </c>
      <c r="I13964" s="810">
        <v>1</v>
      </c>
    </row>
    <row r="13965" spans="1:9" x14ac:dyDescent="0.15">
      <c r="A13965" s="694" t="s">
        <v>16306</v>
      </c>
      <c r="B13965" s="96">
        <v>471</v>
      </c>
      <c r="C13965" s="96">
        <v>2</v>
      </c>
      <c r="D13965" s="97">
        <v>216176679</v>
      </c>
      <c r="E13965" s="97">
        <v>216214496</v>
      </c>
      <c r="F13965" s="96" t="s">
        <v>2321</v>
      </c>
      <c r="G13965" s="96">
        <v>150</v>
      </c>
      <c r="H13965" s="96">
        <v>0.63229999999999997</v>
      </c>
      <c r="I13965" s="810">
        <v>1</v>
      </c>
    </row>
    <row r="13966" spans="1:9" x14ac:dyDescent="0.15">
      <c r="A13966" s="694" t="s">
        <v>16307</v>
      </c>
      <c r="B13966" s="96">
        <v>64240</v>
      </c>
      <c r="C13966" s="96">
        <v>2</v>
      </c>
      <c r="D13966" s="97">
        <v>44039611</v>
      </c>
      <c r="E13966" s="97">
        <v>44066039</v>
      </c>
      <c r="F13966" s="96" t="s">
        <v>2328</v>
      </c>
      <c r="G13966" s="96">
        <v>121</v>
      </c>
      <c r="H13966" s="96">
        <v>0.63231999999999999</v>
      </c>
      <c r="I13966" s="810">
        <v>1</v>
      </c>
    </row>
    <row r="13967" spans="1:9" x14ac:dyDescent="0.15">
      <c r="A13967" s="694" t="s">
        <v>16308</v>
      </c>
      <c r="B13967" s="96">
        <v>23016</v>
      </c>
      <c r="C13967" s="96">
        <v>3</v>
      </c>
      <c r="D13967" s="97">
        <v>45017741</v>
      </c>
      <c r="E13967" s="97">
        <v>45054160</v>
      </c>
      <c r="F13967" s="96" t="s">
        <v>2321</v>
      </c>
      <c r="G13967" s="96">
        <v>91</v>
      </c>
      <c r="H13967" s="96">
        <v>0.63244999999999996</v>
      </c>
      <c r="I13967" s="810">
        <v>1</v>
      </c>
    </row>
    <row r="13968" spans="1:9" x14ac:dyDescent="0.15">
      <c r="A13968" s="694" t="s">
        <v>16309</v>
      </c>
      <c r="B13968" s="96">
        <v>10200</v>
      </c>
      <c r="C13968" s="96">
        <v>16</v>
      </c>
      <c r="D13968" s="97">
        <v>82181767</v>
      </c>
      <c r="E13968" s="97">
        <v>82203829</v>
      </c>
      <c r="F13968" s="96" t="s">
        <v>2328</v>
      </c>
      <c r="G13968" s="96">
        <v>216</v>
      </c>
      <c r="H13968" s="96">
        <v>0.63246000000000002</v>
      </c>
      <c r="I13968" s="810">
        <v>1</v>
      </c>
    </row>
    <row r="13969" spans="1:9" x14ac:dyDescent="0.15">
      <c r="A13969" s="694" t="s">
        <v>16310</v>
      </c>
      <c r="B13969" s="96">
        <v>132949</v>
      </c>
      <c r="C13969" s="96">
        <v>4</v>
      </c>
      <c r="D13969" s="97">
        <v>57204450</v>
      </c>
      <c r="E13969" s="97">
        <v>57254265</v>
      </c>
      <c r="F13969" s="96" t="s">
        <v>2328</v>
      </c>
      <c r="G13969" s="96">
        <v>153</v>
      </c>
      <c r="H13969" s="96">
        <v>0.63249</v>
      </c>
      <c r="I13969" s="810">
        <v>1</v>
      </c>
    </row>
    <row r="13970" spans="1:9" x14ac:dyDescent="0.15">
      <c r="A13970" s="694" t="s">
        <v>16311</v>
      </c>
      <c r="B13970" s="96">
        <v>50939</v>
      </c>
      <c r="C13970" s="96">
        <v>3</v>
      </c>
      <c r="D13970" s="97">
        <v>100941390</v>
      </c>
      <c r="E13970" s="97">
        <v>101039419</v>
      </c>
      <c r="F13970" s="96" t="s">
        <v>2328</v>
      </c>
      <c r="G13970" s="96">
        <v>234</v>
      </c>
      <c r="H13970" s="96">
        <v>0.63256999999999997</v>
      </c>
      <c r="I13970" s="810">
        <v>1</v>
      </c>
    </row>
    <row r="13971" spans="1:9" x14ac:dyDescent="0.15">
      <c r="A13971" s="694" t="s">
        <v>16312</v>
      </c>
      <c r="B13971" s="96">
        <v>1269</v>
      </c>
      <c r="C13971" s="96">
        <v>1</v>
      </c>
      <c r="D13971" s="97">
        <v>24197005</v>
      </c>
      <c r="E13971" s="97">
        <v>24285549</v>
      </c>
      <c r="F13971" s="96" t="s">
        <v>2328</v>
      </c>
      <c r="G13971" s="96">
        <v>211</v>
      </c>
      <c r="H13971" s="96">
        <v>0.63260000000000005</v>
      </c>
      <c r="I13971" s="810">
        <v>1</v>
      </c>
    </row>
    <row r="13972" spans="1:9" x14ac:dyDescent="0.15">
      <c r="A13972" s="694" t="s">
        <v>16313</v>
      </c>
      <c r="B13972" s="96">
        <v>100526832</v>
      </c>
      <c r="C13972" s="96">
        <v>2</v>
      </c>
      <c r="D13972" s="97">
        <v>170550964</v>
      </c>
      <c r="E13972" s="97">
        <v>170608396</v>
      </c>
      <c r="F13972" s="96" t="s">
        <v>2321</v>
      </c>
      <c r="G13972" s="96">
        <v>226</v>
      </c>
      <c r="H13972" s="96">
        <v>0.63273999999999997</v>
      </c>
      <c r="I13972" s="810">
        <v>1</v>
      </c>
    </row>
    <row r="13973" spans="1:9" x14ac:dyDescent="0.15">
      <c r="A13973" s="694" t="s">
        <v>16314</v>
      </c>
      <c r="B13973" s="96">
        <v>79825</v>
      </c>
      <c r="C13973" s="96">
        <v>3</v>
      </c>
      <c r="D13973" s="97">
        <v>128720131</v>
      </c>
      <c r="E13973" s="97">
        <v>128759585</v>
      </c>
      <c r="F13973" s="96" t="s">
        <v>2321</v>
      </c>
      <c r="G13973" s="96">
        <v>94</v>
      </c>
      <c r="H13973" s="96">
        <v>0.63275000000000003</v>
      </c>
      <c r="I13973" s="810">
        <v>1</v>
      </c>
    </row>
    <row r="13974" spans="1:9" x14ac:dyDescent="0.15">
      <c r="A13974" s="694" t="s">
        <v>16315</v>
      </c>
      <c r="B13974" s="96">
        <v>100130958</v>
      </c>
      <c r="C13974" s="96">
        <v>16</v>
      </c>
      <c r="D13974" s="97">
        <v>77233349</v>
      </c>
      <c r="E13974" s="97">
        <v>77246976</v>
      </c>
      <c r="F13974" s="96" t="s">
        <v>2321</v>
      </c>
      <c r="G13974" s="96">
        <v>83</v>
      </c>
      <c r="H13974" s="96">
        <v>0.63280000000000003</v>
      </c>
      <c r="I13974" s="810">
        <v>1</v>
      </c>
    </row>
    <row r="13975" spans="1:9" x14ac:dyDescent="0.15">
      <c r="A13975" s="694" t="s">
        <v>16316</v>
      </c>
      <c r="B13975" s="96">
        <v>1891</v>
      </c>
      <c r="C13975" s="96">
        <v>19</v>
      </c>
      <c r="D13975" s="97">
        <v>39306062</v>
      </c>
      <c r="E13975" s="97">
        <v>39322497</v>
      </c>
      <c r="F13975" s="96" t="s">
        <v>2328</v>
      </c>
      <c r="G13975" s="96">
        <v>60</v>
      </c>
      <c r="H13975" s="96">
        <v>0.63285999999999998</v>
      </c>
      <c r="I13975" s="810">
        <v>1</v>
      </c>
    </row>
    <row r="13976" spans="1:9" x14ac:dyDescent="0.15">
      <c r="A13976" s="694" t="s">
        <v>16317</v>
      </c>
      <c r="B13976" s="96">
        <v>201254</v>
      </c>
      <c r="C13976" s="96">
        <v>17</v>
      </c>
      <c r="D13976" s="97">
        <v>79976579</v>
      </c>
      <c r="E13976" s="97">
        <v>79980786</v>
      </c>
      <c r="F13976" s="96" t="s">
        <v>2328</v>
      </c>
      <c r="G13976" s="96">
        <v>18</v>
      </c>
      <c r="H13976" s="96">
        <v>0.63287000000000004</v>
      </c>
      <c r="I13976" s="810">
        <v>1</v>
      </c>
    </row>
    <row r="13977" spans="1:9" x14ac:dyDescent="0.15">
      <c r="A13977" s="694" t="s">
        <v>16318</v>
      </c>
      <c r="B13977" s="96">
        <v>5296</v>
      </c>
      <c r="C13977" s="96">
        <v>19</v>
      </c>
      <c r="D13977" s="97">
        <v>18263988</v>
      </c>
      <c r="E13977" s="97">
        <v>18281343</v>
      </c>
      <c r="F13977" s="96" t="s">
        <v>2321</v>
      </c>
      <c r="G13977" s="96">
        <v>36</v>
      </c>
      <c r="H13977" s="96">
        <v>0.63288</v>
      </c>
      <c r="I13977" s="810">
        <v>1</v>
      </c>
    </row>
    <row r="13978" spans="1:9" x14ac:dyDescent="0.15">
      <c r="A13978" s="694" t="s">
        <v>16319</v>
      </c>
      <c r="B13978" s="96">
        <v>54928</v>
      </c>
      <c r="C13978" s="96">
        <v>8</v>
      </c>
      <c r="D13978" s="97">
        <v>57870488</v>
      </c>
      <c r="E13978" s="97">
        <v>57906430</v>
      </c>
      <c r="F13978" s="96" t="s">
        <v>2328</v>
      </c>
      <c r="G13978" s="96">
        <v>94</v>
      </c>
      <c r="H13978" s="96">
        <v>0.63290999999999997</v>
      </c>
      <c r="I13978" s="810">
        <v>1</v>
      </c>
    </row>
    <row r="13979" spans="1:9" x14ac:dyDescent="0.15">
      <c r="A13979" s="694" t="s">
        <v>16320</v>
      </c>
      <c r="B13979" s="96">
        <v>7203</v>
      </c>
      <c r="C13979" s="96">
        <v>1</v>
      </c>
      <c r="D13979" s="97">
        <v>156278752</v>
      </c>
      <c r="E13979" s="97">
        <v>156308206</v>
      </c>
      <c r="F13979" s="96" t="s">
        <v>2328</v>
      </c>
      <c r="G13979" s="96">
        <v>71</v>
      </c>
      <c r="H13979" s="96">
        <v>0.63292999999999999</v>
      </c>
      <c r="I13979" s="810">
        <v>1</v>
      </c>
    </row>
    <row r="13980" spans="1:9" x14ac:dyDescent="0.15">
      <c r="A13980" s="694" t="s">
        <v>16321</v>
      </c>
      <c r="B13980" s="96">
        <v>9928</v>
      </c>
      <c r="C13980" s="96">
        <v>1</v>
      </c>
      <c r="D13980" s="97">
        <v>200520625</v>
      </c>
      <c r="E13980" s="97">
        <v>200589862</v>
      </c>
      <c r="F13980" s="96" t="s">
        <v>2328</v>
      </c>
      <c r="G13980" s="96">
        <v>258</v>
      </c>
      <c r="H13980" s="96">
        <v>0.63297999999999999</v>
      </c>
      <c r="I13980" s="810">
        <v>1</v>
      </c>
    </row>
    <row r="13981" spans="1:9" x14ac:dyDescent="0.15">
      <c r="A13981" s="694" t="s">
        <v>16322</v>
      </c>
      <c r="B13981" s="96">
        <v>55139</v>
      </c>
      <c r="C13981" s="96">
        <v>2</v>
      </c>
      <c r="D13981" s="97">
        <v>220094479</v>
      </c>
      <c r="E13981" s="97">
        <v>220101391</v>
      </c>
      <c r="F13981" s="96" t="s">
        <v>2321</v>
      </c>
      <c r="G13981" s="96">
        <v>21</v>
      </c>
      <c r="H13981" s="96">
        <v>0.63300999999999996</v>
      </c>
      <c r="I13981" s="810">
        <v>1</v>
      </c>
    </row>
    <row r="13982" spans="1:9" x14ac:dyDescent="0.15">
      <c r="A13982" s="694" t="s">
        <v>16323</v>
      </c>
      <c r="B13982" s="96">
        <v>390264</v>
      </c>
      <c r="C13982" s="96">
        <v>11</v>
      </c>
      <c r="D13982" s="97">
        <v>123886282</v>
      </c>
      <c r="E13982" s="97">
        <v>123887217</v>
      </c>
      <c r="F13982" s="96" t="s">
        <v>2321</v>
      </c>
      <c r="G13982" s="96">
        <v>8</v>
      </c>
      <c r="H13982" s="96">
        <v>0.63310999999999995</v>
      </c>
      <c r="I13982" s="810">
        <v>1</v>
      </c>
    </row>
    <row r="13983" spans="1:9" x14ac:dyDescent="0.15">
      <c r="A13983" s="694" t="s">
        <v>16324</v>
      </c>
      <c r="B13983" s="96">
        <v>4496</v>
      </c>
      <c r="C13983" s="96">
        <v>16</v>
      </c>
      <c r="D13983" s="97">
        <v>56703726</v>
      </c>
      <c r="E13983" s="97">
        <v>56705041</v>
      </c>
      <c r="F13983" s="96" t="s">
        <v>2321</v>
      </c>
      <c r="G13983" s="96">
        <v>8</v>
      </c>
      <c r="H13983" s="96">
        <v>0.63324000000000003</v>
      </c>
      <c r="I13983" s="810">
        <v>1</v>
      </c>
    </row>
    <row r="13984" spans="1:9" x14ac:dyDescent="0.15">
      <c r="A13984" s="694" t="s">
        <v>16325</v>
      </c>
      <c r="B13984" s="96">
        <v>50613</v>
      </c>
      <c r="C13984" s="96">
        <v>11</v>
      </c>
      <c r="D13984" s="97">
        <v>5528530</v>
      </c>
      <c r="E13984" s="97">
        <v>5531153</v>
      </c>
      <c r="F13984" s="96" t="s">
        <v>2328</v>
      </c>
      <c r="G13984" s="96">
        <v>11</v>
      </c>
      <c r="H13984" s="96">
        <v>0.63327999999999995</v>
      </c>
      <c r="I13984" s="810">
        <v>1</v>
      </c>
    </row>
    <row r="13985" spans="1:9" x14ac:dyDescent="0.15">
      <c r="A13985" s="694" t="s">
        <v>16326</v>
      </c>
      <c r="B13985" s="96">
        <v>8685</v>
      </c>
      <c r="C13985" s="96">
        <v>2</v>
      </c>
      <c r="D13985" s="97">
        <v>119699745</v>
      </c>
      <c r="E13985" s="97">
        <v>119752236</v>
      </c>
      <c r="F13985" s="96" t="s">
        <v>2321</v>
      </c>
      <c r="G13985" s="96">
        <v>220</v>
      </c>
      <c r="H13985" s="96">
        <v>0.63336999999999999</v>
      </c>
      <c r="I13985" s="810">
        <v>1</v>
      </c>
    </row>
    <row r="13986" spans="1:9" x14ac:dyDescent="0.15">
      <c r="A13986" s="694" t="s">
        <v>16327</v>
      </c>
      <c r="B13986" s="96">
        <v>4751</v>
      </c>
      <c r="C13986" s="96">
        <v>1</v>
      </c>
      <c r="D13986" s="97">
        <v>211831598</v>
      </c>
      <c r="E13986" s="97">
        <v>211848972</v>
      </c>
      <c r="F13986" s="96" t="s">
        <v>2328</v>
      </c>
      <c r="G13986" s="96">
        <v>53</v>
      </c>
      <c r="H13986" s="96">
        <v>0.63344</v>
      </c>
      <c r="I13986" s="810">
        <v>1</v>
      </c>
    </row>
    <row r="13987" spans="1:9" x14ac:dyDescent="0.15">
      <c r="A13987" s="694" t="s">
        <v>16328</v>
      </c>
      <c r="B13987" s="96">
        <v>51663</v>
      </c>
      <c r="C13987" s="96">
        <v>5</v>
      </c>
      <c r="D13987" s="97">
        <v>32354456</v>
      </c>
      <c r="E13987" s="97">
        <v>32444844</v>
      </c>
      <c r="F13987" s="96" t="s">
        <v>2328</v>
      </c>
      <c r="G13987" s="96">
        <v>285</v>
      </c>
      <c r="H13987" s="96">
        <v>0.63351999999999997</v>
      </c>
      <c r="I13987" s="810">
        <v>1</v>
      </c>
    </row>
    <row r="13988" spans="1:9" x14ac:dyDescent="0.15">
      <c r="A13988" s="694" t="s">
        <v>16329</v>
      </c>
      <c r="B13988" s="96">
        <v>3955</v>
      </c>
      <c r="C13988" s="96">
        <v>7</v>
      </c>
      <c r="D13988" s="97">
        <v>2552163</v>
      </c>
      <c r="E13988" s="97">
        <v>2568811</v>
      </c>
      <c r="F13988" s="96" t="s">
        <v>2321</v>
      </c>
      <c r="G13988" s="96">
        <v>47</v>
      </c>
      <c r="H13988" s="96">
        <v>0.63353000000000004</v>
      </c>
      <c r="I13988" s="810">
        <v>1</v>
      </c>
    </row>
    <row r="13989" spans="1:9" x14ac:dyDescent="0.15">
      <c r="A13989" s="694" t="s">
        <v>16330</v>
      </c>
      <c r="B13989" s="96">
        <v>80014</v>
      </c>
      <c r="C13989" s="96">
        <v>4</v>
      </c>
      <c r="D13989" s="97">
        <v>184020463</v>
      </c>
      <c r="E13989" s="97">
        <v>184241930</v>
      </c>
      <c r="F13989" s="96" t="s">
        <v>2321</v>
      </c>
      <c r="G13989" s="96">
        <v>503</v>
      </c>
      <c r="H13989" s="96">
        <v>0.63378999999999996</v>
      </c>
      <c r="I13989" s="810">
        <v>1</v>
      </c>
    </row>
    <row r="13990" spans="1:9" x14ac:dyDescent="0.15">
      <c r="A13990" s="694" t="s">
        <v>16331</v>
      </c>
      <c r="B13990" s="96">
        <v>388564</v>
      </c>
      <c r="C13990" s="96">
        <v>19</v>
      </c>
      <c r="D13990" s="97">
        <v>55890612</v>
      </c>
      <c r="E13990" s="97">
        <v>55895627</v>
      </c>
      <c r="F13990" s="96" t="s">
        <v>2328</v>
      </c>
      <c r="G13990" s="96">
        <v>18</v>
      </c>
      <c r="H13990" s="96">
        <v>0.63382000000000005</v>
      </c>
      <c r="I13990" s="810">
        <v>1</v>
      </c>
    </row>
    <row r="13991" spans="1:9" x14ac:dyDescent="0.15">
      <c r="A13991" s="694" t="s">
        <v>16332</v>
      </c>
      <c r="B13991" s="96">
        <v>126668</v>
      </c>
      <c r="C13991" s="96">
        <v>1</v>
      </c>
      <c r="D13991" s="97">
        <v>154474695</v>
      </c>
      <c r="E13991" s="97">
        <v>154520624</v>
      </c>
      <c r="F13991" s="96" t="s">
        <v>2321</v>
      </c>
      <c r="G13991" s="96">
        <v>165</v>
      </c>
      <c r="H13991" s="96">
        <v>0.63385999999999998</v>
      </c>
      <c r="I13991" s="810">
        <v>1</v>
      </c>
    </row>
    <row r="13992" spans="1:9" x14ac:dyDescent="0.15">
      <c r="A13992" s="694" t="s">
        <v>16333</v>
      </c>
      <c r="B13992" s="96">
        <v>2588</v>
      </c>
      <c r="C13992" s="96">
        <v>16</v>
      </c>
      <c r="D13992" s="97">
        <v>88880142</v>
      </c>
      <c r="E13992" s="97">
        <v>88923374</v>
      </c>
      <c r="F13992" s="96" t="s">
        <v>2328</v>
      </c>
      <c r="G13992" s="96">
        <v>331</v>
      </c>
      <c r="H13992" s="96">
        <v>0.63388</v>
      </c>
      <c r="I13992" s="810">
        <v>1</v>
      </c>
    </row>
    <row r="13993" spans="1:9" x14ac:dyDescent="0.15">
      <c r="A13993" s="694" t="s">
        <v>16334</v>
      </c>
      <c r="B13993" s="96">
        <v>26278</v>
      </c>
      <c r="C13993" s="96">
        <v>13</v>
      </c>
      <c r="D13993" s="97">
        <v>23902962</v>
      </c>
      <c r="E13993" s="97">
        <v>24007867</v>
      </c>
      <c r="F13993" s="96" t="s">
        <v>2328</v>
      </c>
      <c r="G13993" s="96">
        <v>409</v>
      </c>
      <c r="H13993" s="96">
        <v>0.63390999999999997</v>
      </c>
      <c r="I13993" s="810">
        <v>1</v>
      </c>
    </row>
    <row r="13994" spans="1:9" x14ac:dyDescent="0.15">
      <c r="A13994" s="694" t="s">
        <v>16335</v>
      </c>
      <c r="B13994" s="96">
        <v>154743</v>
      </c>
      <c r="C13994" s="96">
        <v>7</v>
      </c>
      <c r="D13994" s="97">
        <v>112459202</v>
      </c>
      <c r="E13994" s="97">
        <v>112579932</v>
      </c>
      <c r="F13994" s="96" t="s">
        <v>2328</v>
      </c>
      <c r="G13994" s="96">
        <v>266</v>
      </c>
      <c r="H13994" s="96">
        <v>0.63395000000000001</v>
      </c>
      <c r="I13994" s="810">
        <v>1</v>
      </c>
    </row>
    <row r="13995" spans="1:9" x14ac:dyDescent="0.15">
      <c r="A13995" s="694" t="s">
        <v>16336</v>
      </c>
      <c r="B13995" s="96">
        <v>26013</v>
      </c>
      <c r="C13995" s="96">
        <v>20</v>
      </c>
      <c r="D13995" s="97">
        <v>42136320</v>
      </c>
      <c r="E13995" s="97">
        <v>42179590</v>
      </c>
      <c r="F13995" s="96" t="s">
        <v>2321</v>
      </c>
      <c r="G13995" s="96">
        <v>141</v>
      </c>
      <c r="H13995" s="96">
        <v>0.63402000000000003</v>
      </c>
      <c r="I13995" s="810">
        <v>1</v>
      </c>
    </row>
    <row r="13996" spans="1:9" x14ac:dyDescent="0.15">
      <c r="A13996" s="694" t="s">
        <v>16337</v>
      </c>
      <c r="B13996" s="96">
        <v>521</v>
      </c>
      <c r="C13996" s="96">
        <v>4</v>
      </c>
      <c r="D13996" s="97">
        <v>666225</v>
      </c>
      <c r="E13996" s="97">
        <v>668127</v>
      </c>
      <c r="F13996" s="96" t="s">
        <v>2328</v>
      </c>
      <c r="G13996" s="96">
        <v>5</v>
      </c>
      <c r="H13996" s="96">
        <v>0.63404000000000005</v>
      </c>
      <c r="I13996" s="810">
        <v>1</v>
      </c>
    </row>
    <row r="13997" spans="1:9" x14ac:dyDescent="0.15">
      <c r="A13997" s="694" t="s">
        <v>16338</v>
      </c>
      <c r="B13997" s="96">
        <v>340485</v>
      </c>
      <c r="C13997" s="96">
        <v>9</v>
      </c>
      <c r="D13997" s="97">
        <v>19408925</v>
      </c>
      <c r="E13997" s="97">
        <v>19452618</v>
      </c>
      <c r="F13997" s="96" t="s">
        <v>2321</v>
      </c>
      <c r="G13997" s="96">
        <v>144</v>
      </c>
      <c r="H13997" s="96">
        <v>0.63414999999999999</v>
      </c>
      <c r="I13997" s="810">
        <v>1</v>
      </c>
    </row>
    <row r="13998" spans="1:9" x14ac:dyDescent="0.15">
      <c r="A13998" s="694" t="s">
        <v>16339</v>
      </c>
      <c r="B13998" s="96">
        <v>9967</v>
      </c>
      <c r="C13998" s="96">
        <v>1</v>
      </c>
      <c r="D13998" s="97">
        <v>36690017</v>
      </c>
      <c r="E13998" s="97">
        <v>36770958</v>
      </c>
      <c r="F13998" s="96" t="s">
        <v>2321</v>
      </c>
      <c r="G13998" s="96">
        <v>107</v>
      </c>
      <c r="H13998" s="96">
        <v>0.63422000000000001</v>
      </c>
      <c r="I13998" s="810">
        <v>1</v>
      </c>
    </row>
    <row r="13999" spans="1:9" x14ac:dyDescent="0.15">
      <c r="A13999" s="694" t="s">
        <v>16340</v>
      </c>
      <c r="B13999" s="96">
        <v>4047</v>
      </c>
      <c r="C13999" s="96">
        <v>21</v>
      </c>
      <c r="D13999" s="97">
        <v>47608360</v>
      </c>
      <c r="E13999" s="97">
        <v>47648738</v>
      </c>
      <c r="F13999" s="96" t="s">
        <v>2328</v>
      </c>
      <c r="G13999" s="96">
        <v>155</v>
      </c>
      <c r="H13999" s="96">
        <v>0.63422999999999996</v>
      </c>
      <c r="I13999" s="810">
        <v>1</v>
      </c>
    </row>
    <row r="14000" spans="1:9" x14ac:dyDescent="0.15">
      <c r="A14000" s="694" t="s">
        <v>16341</v>
      </c>
      <c r="B14000" s="96">
        <v>56155</v>
      </c>
      <c r="C14000" s="96">
        <v>17</v>
      </c>
      <c r="D14000" s="97">
        <v>56634038</v>
      </c>
      <c r="E14000" s="97">
        <v>56769416</v>
      </c>
      <c r="F14000" s="96" t="s">
        <v>2328</v>
      </c>
      <c r="G14000" s="96">
        <v>362</v>
      </c>
      <c r="H14000" s="96">
        <v>0.63424999999999998</v>
      </c>
      <c r="I14000" s="810">
        <v>1</v>
      </c>
    </row>
    <row r="14001" spans="1:9" x14ac:dyDescent="0.15">
      <c r="A14001" s="694" t="s">
        <v>16342</v>
      </c>
      <c r="B14001" s="96">
        <v>23547</v>
      </c>
      <c r="C14001" s="96">
        <v>19</v>
      </c>
      <c r="D14001" s="97">
        <v>54844473</v>
      </c>
      <c r="E14001" s="97">
        <v>54850421</v>
      </c>
      <c r="F14001" s="96" t="s">
        <v>2328</v>
      </c>
      <c r="G14001" s="96">
        <v>29</v>
      </c>
      <c r="H14001" s="96">
        <v>0.63427999999999995</v>
      </c>
      <c r="I14001" s="810">
        <v>1</v>
      </c>
    </row>
    <row r="14002" spans="1:9" x14ac:dyDescent="0.15">
      <c r="A14002" s="694" t="s">
        <v>16343</v>
      </c>
      <c r="B14002" s="96">
        <v>124460</v>
      </c>
      <c r="C14002" s="96">
        <v>16</v>
      </c>
      <c r="D14002" s="97">
        <v>50700211</v>
      </c>
      <c r="E14002" s="97">
        <v>50715264</v>
      </c>
      <c r="F14002" s="96" t="s">
        <v>2328</v>
      </c>
      <c r="G14002" s="96">
        <v>34</v>
      </c>
      <c r="H14002" s="96">
        <v>0.63441000000000003</v>
      </c>
      <c r="I14002" s="810">
        <v>1</v>
      </c>
    </row>
    <row r="14003" spans="1:9" x14ac:dyDescent="0.15">
      <c r="A14003" s="694" t="s">
        <v>16344</v>
      </c>
      <c r="B14003" s="96">
        <v>23659</v>
      </c>
      <c r="C14003" s="96">
        <v>16</v>
      </c>
      <c r="D14003" s="97">
        <v>68279240</v>
      </c>
      <c r="E14003" s="97">
        <v>68294965</v>
      </c>
      <c r="F14003" s="96" t="s">
        <v>2321</v>
      </c>
      <c r="G14003" s="96">
        <v>45</v>
      </c>
      <c r="H14003" s="96">
        <v>0.63449999999999995</v>
      </c>
      <c r="I14003" s="810">
        <v>1</v>
      </c>
    </row>
    <row r="14004" spans="1:9" x14ac:dyDescent="0.15">
      <c r="A14004" s="694" t="s">
        <v>16345</v>
      </c>
      <c r="B14004" s="96">
        <v>83935</v>
      </c>
      <c r="C14004" s="96">
        <v>11</v>
      </c>
      <c r="D14004" s="97">
        <v>100862811</v>
      </c>
      <c r="E14004" s="97">
        <v>100864666</v>
      </c>
      <c r="F14004" s="96" t="s">
        <v>2321</v>
      </c>
      <c r="G14004" s="96">
        <v>12</v>
      </c>
      <c r="H14004" s="96">
        <v>0.63458000000000003</v>
      </c>
      <c r="I14004" s="810">
        <v>1</v>
      </c>
    </row>
    <row r="14005" spans="1:9" x14ac:dyDescent="0.15">
      <c r="A14005" s="694" t="s">
        <v>16346</v>
      </c>
      <c r="B14005" s="96">
        <v>11181</v>
      </c>
      <c r="C14005" s="96">
        <v>11</v>
      </c>
      <c r="D14005" s="97">
        <v>118528942</v>
      </c>
      <c r="E14005" s="97">
        <v>118550381</v>
      </c>
      <c r="F14005" s="96" t="s">
        <v>2328</v>
      </c>
      <c r="G14005" s="96">
        <v>42</v>
      </c>
      <c r="H14005" s="96">
        <v>0.63463000000000003</v>
      </c>
      <c r="I14005" s="810">
        <v>1</v>
      </c>
    </row>
    <row r="14006" spans="1:9" x14ac:dyDescent="0.15">
      <c r="A14006" s="694" t="s">
        <v>16347</v>
      </c>
      <c r="B14006" s="96">
        <v>3484</v>
      </c>
      <c r="C14006" s="96">
        <v>7</v>
      </c>
      <c r="D14006" s="97">
        <v>45927959</v>
      </c>
      <c r="E14006" s="97">
        <v>45933267</v>
      </c>
      <c r="F14006" s="96" t="s">
        <v>2321</v>
      </c>
      <c r="G14006" s="96">
        <v>19</v>
      </c>
      <c r="H14006" s="96">
        <v>0.63463999999999998</v>
      </c>
      <c r="I14006" s="810">
        <v>1</v>
      </c>
    </row>
    <row r="14007" spans="1:9" x14ac:dyDescent="0.15">
      <c r="A14007" s="694" t="s">
        <v>16348</v>
      </c>
      <c r="B14007" s="96">
        <v>23091</v>
      </c>
      <c r="C14007" s="96">
        <v>13</v>
      </c>
      <c r="D14007" s="97">
        <v>46528600</v>
      </c>
      <c r="E14007" s="97">
        <v>46626896</v>
      </c>
      <c r="F14007" s="96" t="s">
        <v>2328</v>
      </c>
      <c r="G14007" s="96">
        <v>218</v>
      </c>
      <c r="H14007" s="96">
        <v>0.63470000000000004</v>
      </c>
      <c r="I14007" s="810">
        <v>1</v>
      </c>
    </row>
    <row r="14008" spans="1:9" x14ac:dyDescent="0.15">
      <c r="A14008" s="694" t="s">
        <v>16349</v>
      </c>
      <c r="B14008" s="96">
        <v>79690</v>
      </c>
      <c r="C14008" s="96">
        <v>7</v>
      </c>
      <c r="D14008" s="97">
        <v>99756865</v>
      </c>
      <c r="E14008" s="97">
        <v>99766373</v>
      </c>
      <c r="F14008" s="96" t="s">
        <v>2328</v>
      </c>
      <c r="G14008" s="96">
        <v>22</v>
      </c>
      <c r="H14008" s="96">
        <v>0.63475000000000004</v>
      </c>
      <c r="I14008" s="810">
        <v>1</v>
      </c>
    </row>
    <row r="14009" spans="1:9" x14ac:dyDescent="0.15">
      <c r="A14009" s="694" t="s">
        <v>16350</v>
      </c>
      <c r="B14009" s="96">
        <v>51098</v>
      </c>
      <c r="C14009" s="96">
        <v>20</v>
      </c>
      <c r="D14009" s="97">
        <v>42219574</v>
      </c>
      <c r="E14009" s="97">
        <v>42275862</v>
      </c>
      <c r="F14009" s="96" t="s">
        <v>2321</v>
      </c>
      <c r="G14009" s="96">
        <v>173</v>
      </c>
      <c r="H14009" s="96">
        <v>0.63478999999999997</v>
      </c>
      <c r="I14009" s="810">
        <v>1</v>
      </c>
    </row>
    <row r="14010" spans="1:9" x14ac:dyDescent="0.15">
      <c r="A14010" s="694" t="s">
        <v>16351</v>
      </c>
      <c r="B14010" s="96">
        <v>93643</v>
      </c>
      <c r="C14010" s="96">
        <v>6</v>
      </c>
      <c r="D14010" s="97">
        <v>43445261</v>
      </c>
      <c r="E14010" s="97">
        <v>43474294</v>
      </c>
      <c r="F14010" s="96" t="s">
        <v>2321</v>
      </c>
      <c r="G14010" s="96">
        <v>71</v>
      </c>
      <c r="H14010" s="96">
        <v>0.63497000000000003</v>
      </c>
      <c r="I14010" s="810">
        <v>1</v>
      </c>
    </row>
    <row r="14011" spans="1:9" x14ac:dyDescent="0.15">
      <c r="A14011" s="694" t="s">
        <v>16352</v>
      </c>
      <c r="B14011" s="96">
        <v>143244</v>
      </c>
      <c r="C14011" s="96">
        <v>10</v>
      </c>
      <c r="D14011" s="97">
        <v>81272357</v>
      </c>
      <c r="E14011" s="97">
        <v>81276196</v>
      </c>
      <c r="F14011" s="96" t="s">
        <v>2321</v>
      </c>
      <c r="G14011" s="96">
        <v>7</v>
      </c>
      <c r="H14011" s="96">
        <v>0.63497999999999999</v>
      </c>
      <c r="I14011" s="810">
        <v>1</v>
      </c>
    </row>
    <row r="14012" spans="1:9" x14ac:dyDescent="0.15">
      <c r="A14012" s="694" t="s">
        <v>16353</v>
      </c>
      <c r="B14012" s="96">
        <v>125931</v>
      </c>
      <c r="C14012" s="96">
        <v>19</v>
      </c>
      <c r="D14012" s="97">
        <v>45010211</v>
      </c>
      <c r="E14012" s="97">
        <v>45033548</v>
      </c>
      <c r="F14012" s="96" t="s">
        <v>2328</v>
      </c>
      <c r="G14012" s="96">
        <v>86</v>
      </c>
      <c r="H14012" s="96">
        <v>0.63529000000000002</v>
      </c>
      <c r="I14012" s="810">
        <v>1</v>
      </c>
    </row>
    <row r="14013" spans="1:9" x14ac:dyDescent="0.15">
      <c r="A14013" s="694" t="s">
        <v>16354</v>
      </c>
      <c r="B14013" s="96">
        <v>79048</v>
      </c>
      <c r="C14013" s="96">
        <v>9</v>
      </c>
      <c r="D14013" s="97">
        <v>91933394</v>
      </c>
      <c r="E14013" s="97">
        <v>91974561</v>
      </c>
      <c r="F14013" s="96" t="s">
        <v>2321</v>
      </c>
      <c r="G14013" s="96">
        <v>100</v>
      </c>
      <c r="H14013" s="96">
        <v>0.63546000000000002</v>
      </c>
      <c r="I14013" s="810">
        <v>1</v>
      </c>
    </row>
    <row r="14014" spans="1:9" x14ac:dyDescent="0.15">
      <c r="A14014" s="694" t="s">
        <v>16355</v>
      </c>
      <c r="B14014" s="96">
        <v>83895</v>
      </c>
      <c r="C14014" s="96">
        <v>17</v>
      </c>
      <c r="D14014" s="97">
        <v>39182278</v>
      </c>
      <c r="E14014" s="97">
        <v>39183454</v>
      </c>
      <c r="F14014" s="96" t="s">
        <v>2328</v>
      </c>
      <c r="G14014" s="96">
        <v>6</v>
      </c>
      <c r="H14014" s="96">
        <v>0.63546000000000002</v>
      </c>
      <c r="I14014" s="810">
        <v>1</v>
      </c>
    </row>
    <row r="14015" spans="1:9" x14ac:dyDescent="0.15">
      <c r="A14015" s="694" t="s">
        <v>16356</v>
      </c>
      <c r="B14015" s="96">
        <v>22834</v>
      </c>
      <c r="C14015" s="96">
        <v>17</v>
      </c>
      <c r="D14015" s="97">
        <v>47366568</v>
      </c>
      <c r="E14015" s="97">
        <v>47439835</v>
      </c>
      <c r="F14015" s="96" t="s">
        <v>2328</v>
      </c>
      <c r="G14015" s="96">
        <v>182</v>
      </c>
      <c r="H14015" s="96">
        <v>0.63546999999999998</v>
      </c>
      <c r="I14015" s="810">
        <v>1</v>
      </c>
    </row>
    <row r="14016" spans="1:9" x14ac:dyDescent="0.15">
      <c r="A14016" s="694" t="s">
        <v>16357</v>
      </c>
      <c r="B14016" s="96">
        <v>8660</v>
      </c>
      <c r="C14016" s="96">
        <v>13</v>
      </c>
      <c r="D14016" s="97">
        <v>110406184</v>
      </c>
      <c r="E14016" s="97">
        <v>110438914</v>
      </c>
      <c r="F14016" s="96" t="s">
        <v>2328</v>
      </c>
      <c r="G14016" s="96">
        <v>103</v>
      </c>
      <c r="H14016" s="96">
        <v>0.63549999999999995</v>
      </c>
      <c r="I14016" s="810">
        <v>1</v>
      </c>
    </row>
    <row r="14017" spans="1:9" x14ac:dyDescent="0.15">
      <c r="A14017" s="694" t="s">
        <v>16358</v>
      </c>
      <c r="B14017" s="96">
        <v>64097</v>
      </c>
      <c r="C14017" s="96">
        <v>5</v>
      </c>
      <c r="D14017" s="97">
        <v>111478139</v>
      </c>
      <c r="E14017" s="97">
        <v>111755187</v>
      </c>
      <c r="F14017" s="96" t="s">
        <v>2328</v>
      </c>
      <c r="G14017" s="96">
        <v>1211</v>
      </c>
      <c r="H14017" s="96">
        <v>0.63558999999999999</v>
      </c>
      <c r="I14017" s="810">
        <v>1</v>
      </c>
    </row>
    <row r="14018" spans="1:9" x14ac:dyDescent="0.15">
      <c r="A14018" s="694" t="s">
        <v>16359</v>
      </c>
      <c r="B14018" s="96">
        <v>353145</v>
      </c>
      <c r="C14018" s="96">
        <v>1</v>
      </c>
      <c r="D14018" s="97">
        <v>152538175</v>
      </c>
      <c r="E14018" s="97">
        <v>152539229</v>
      </c>
      <c r="F14018" s="96" t="s">
        <v>2328</v>
      </c>
      <c r="G14018" s="96">
        <v>1</v>
      </c>
      <c r="H14018" s="96">
        <v>0.63560000000000005</v>
      </c>
      <c r="I14018" s="810">
        <v>1</v>
      </c>
    </row>
    <row r="14019" spans="1:9" x14ac:dyDescent="0.15">
      <c r="A14019" s="694" t="s">
        <v>16360</v>
      </c>
      <c r="B14019" s="96">
        <v>23553</v>
      </c>
      <c r="C14019" s="96">
        <v>7</v>
      </c>
      <c r="D14019" s="97">
        <v>123485220</v>
      </c>
      <c r="E14019" s="97">
        <v>123517532</v>
      </c>
      <c r="F14019" s="96" t="s">
        <v>2321</v>
      </c>
      <c r="G14019" s="96">
        <v>68</v>
      </c>
      <c r="H14019" s="96">
        <v>0.63570000000000004</v>
      </c>
      <c r="I14019" s="810">
        <v>1</v>
      </c>
    </row>
    <row r="14020" spans="1:9" x14ac:dyDescent="0.15">
      <c r="A14020" s="694" t="s">
        <v>16361</v>
      </c>
      <c r="B14020" s="96">
        <v>222950</v>
      </c>
      <c r="C14020" s="96">
        <v>7</v>
      </c>
      <c r="D14020" s="97">
        <v>100081550</v>
      </c>
      <c r="E14020" s="97">
        <v>100092425</v>
      </c>
      <c r="F14020" s="96" t="s">
        <v>2321</v>
      </c>
      <c r="G14020" s="96">
        <v>25</v>
      </c>
      <c r="H14020" s="96">
        <v>0.63583000000000001</v>
      </c>
      <c r="I14020" s="810">
        <v>1</v>
      </c>
    </row>
    <row r="14021" spans="1:9" x14ac:dyDescent="0.15">
      <c r="A14021" s="694" t="s">
        <v>16362</v>
      </c>
      <c r="B14021" s="96">
        <v>147657</v>
      </c>
      <c r="C14021" s="96">
        <v>19</v>
      </c>
      <c r="D14021" s="97">
        <v>52800426</v>
      </c>
      <c r="E14021" s="97">
        <v>52829180</v>
      </c>
      <c r="F14021" s="96" t="s">
        <v>2321</v>
      </c>
      <c r="G14021" s="96">
        <v>103</v>
      </c>
      <c r="H14021" s="96">
        <v>0.63587000000000005</v>
      </c>
      <c r="I14021" s="810">
        <v>1</v>
      </c>
    </row>
    <row r="14022" spans="1:9" x14ac:dyDescent="0.15">
      <c r="A14022" s="694" t="s">
        <v>16363</v>
      </c>
      <c r="B14022" s="96">
        <v>64132</v>
      </c>
      <c r="C14022" s="96">
        <v>17</v>
      </c>
      <c r="D14022" s="97">
        <v>48423393</v>
      </c>
      <c r="E14022" s="97">
        <v>48440512</v>
      </c>
      <c r="F14022" s="96" t="s">
        <v>2321</v>
      </c>
      <c r="G14022" s="96">
        <v>66</v>
      </c>
      <c r="H14022" s="96">
        <v>0.63587000000000005</v>
      </c>
      <c r="I14022" s="810">
        <v>1</v>
      </c>
    </row>
    <row r="14023" spans="1:9" x14ac:dyDescent="0.15">
      <c r="A14023" s="694" t="s">
        <v>16364</v>
      </c>
      <c r="B14023" s="96">
        <v>10966</v>
      </c>
      <c r="C14023" s="96">
        <v>17</v>
      </c>
      <c r="D14023" s="97">
        <v>80614943</v>
      </c>
      <c r="E14023" s="97">
        <v>80656598</v>
      </c>
      <c r="F14023" s="96" t="s">
        <v>2328</v>
      </c>
      <c r="G14023" s="96">
        <v>151</v>
      </c>
      <c r="H14023" s="96">
        <v>0.63607999999999998</v>
      </c>
      <c r="I14023" s="810">
        <v>1</v>
      </c>
    </row>
    <row r="14024" spans="1:9" x14ac:dyDescent="0.15">
      <c r="A14024" s="694" t="s">
        <v>16365</v>
      </c>
      <c r="B14024" s="96">
        <v>2308</v>
      </c>
      <c r="C14024" s="96">
        <v>13</v>
      </c>
      <c r="D14024" s="97">
        <v>41129801</v>
      </c>
      <c r="E14024" s="97">
        <v>41240734</v>
      </c>
      <c r="F14024" s="96" t="s">
        <v>2328</v>
      </c>
      <c r="G14024" s="96">
        <v>296</v>
      </c>
      <c r="H14024" s="96">
        <v>0.6361</v>
      </c>
      <c r="I14024" s="810">
        <v>1</v>
      </c>
    </row>
    <row r="14025" spans="1:9" x14ac:dyDescent="0.15">
      <c r="A14025" s="694" t="s">
        <v>16366</v>
      </c>
      <c r="B14025" s="96">
        <v>389206</v>
      </c>
      <c r="C14025" s="96">
        <v>4</v>
      </c>
      <c r="D14025" s="97">
        <v>42112870</v>
      </c>
      <c r="E14025" s="97">
        <v>42154895</v>
      </c>
      <c r="F14025" s="96" t="s">
        <v>2328</v>
      </c>
      <c r="G14025" s="96">
        <v>128</v>
      </c>
      <c r="H14025" s="96">
        <v>0.6361</v>
      </c>
      <c r="I14025" s="810">
        <v>1</v>
      </c>
    </row>
    <row r="14026" spans="1:9" x14ac:dyDescent="0.15">
      <c r="A14026" s="694" t="s">
        <v>16367</v>
      </c>
      <c r="B14026" s="96">
        <v>85007</v>
      </c>
      <c r="C14026" s="96">
        <v>5</v>
      </c>
      <c r="D14026" s="97">
        <v>177635475</v>
      </c>
      <c r="E14026" s="97">
        <v>177659823</v>
      </c>
      <c r="F14026" s="96" t="s">
        <v>2328</v>
      </c>
      <c r="G14026" s="96">
        <v>117</v>
      </c>
      <c r="H14026" s="96">
        <v>0.63617000000000001</v>
      </c>
      <c r="I14026" s="810">
        <v>1</v>
      </c>
    </row>
    <row r="14027" spans="1:9" x14ac:dyDescent="0.15">
      <c r="A14027" s="694" t="s">
        <v>16368</v>
      </c>
      <c r="B14027" s="96">
        <v>342898</v>
      </c>
      <c r="C14027" s="96">
        <v>19</v>
      </c>
      <c r="D14027" s="97">
        <v>39693562</v>
      </c>
      <c r="E14027" s="97">
        <v>39694906</v>
      </c>
      <c r="F14027" s="96" t="s">
        <v>2328</v>
      </c>
      <c r="G14027" s="96">
        <v>2</v>
      </c>
      <c r="H14027" s="96">
        <v>0.63622000000000001</v>
      </c>
      <c r="I14027" s="810">
        <v>1</v>
      </c>
    </row>
    <row r="14028" spans="1:9" x14ac:dyDescent="0.15">
      <c r="A14028" s="694" t="s">
        <v>16369</v>
      </c>
      <c r="B14028" s="96">
        <v>1769</v>
      </c>
      <c r="C14028" s="96">
        <v>6</v>
      </c>
      <c r="D14028" s="97">
        <v>38683117</v>
      </c>
      <c r="E14028" s="97">
        <v>38998574</v>
      </c>
      <c r="F14028" s="96" t="s">
        <v>2321</v>
      </c>
      <c r="G14028" s="96">
        <v>1419</v>
      </c>
      <c r="H14028" s="96">
        <v>0.63629000000000002</v>
      </c>
      <c r="I14028" s="810">
        <v>1</v>
      </c>
    </row>
    <row r="14029" spans="1:9" x14ac:dyDescent="0.15">
      <c r="A14029" s="694" t="s">
        <v>16370</v>
      </c>
      <c r="B14029" s="96">
        <v>51142</v>
      </c>
      <c r="C14029" s="96">
        <v>7</v>
      </c>
      <c r="D14029" s="97">
        <v>56169266</v>
      </c>
      <c r="E14029" s="97">
        <v>56174187</v>
      </c>
      <c r="F14029" s="96" t="s">
        <v>2328</v>
      </c>
      <c r="G14029" s="96">
        <v>19</v>
      </c>
      <c r="H14029" s="96">
        <v>0.63639000000000001</v>
      </c>
      <c r="I14029" s="810">
        <v>1</v>
      </c>
    </row>
    <row r="14030" spans="1:9" x14ac:dyDescent="0.15">
      <c r="A14030" s="694" t="s">
        <v>16371</v>
      </c>
      <c r="B14030" s="96">
        <v>10606</v>
      </c>
      <c r="C14030" s="96">
        <v>4</v>
      </c>
      <c r="D14030" s="97">
        <v>57276682</v>
      </c>
      <c r="E14030" s="97">
        <v>57327534</v>
      </c>
      <c r="F14030" s="96" t="s">
        <v>2321</v>
      </c>
      <c r="G14030" s="96">
        <v>129</v>
      </c>
      <c r="H14030" s="96">
        <v>0.63653999999999999</v>
      </c>
      <c r="I14030" s="810">
        <v>1</v>
      </c>
    </row>
    <row r="14031" spans="1:9" x14ac:dyDescent="0.15">
      <c r="A14031" s="694" t="s">
        <v>16372</v>
      </c>
      <c r="B14031" s="96">
        <v>9736</v>
      </c>
      <c r="C14031" s="96">
        <v>2</v>
      </c>
      <c r="D14031" s="97">
        <v>61414590</v>
      </c>
      <c r="E14031" s="97">
        <v>61697868</v>
      </c>
      <c r="F14031" s="96" t="s">
        <v>2328</v>
      </c>
      <c r="G14031" s="96">
        <v>808</v>
      </c>
      <c r="H14031" s="96">
        <v>0.63653999999999999</v>
      </c>
      <c r="I14031" s="810">
        <v>1</v>
      </c>
    </row>
    <row r="14032" spans="1:9" x14ac:dyDescent="0.15">
      <c r="A14032" s="694" t="s">
        <v>16373</v>
      </c>
      <c r="B14032" s="96">
        <v>83787</v>
      </c>
      <c r="C14032" s="96">
        <v>7</v>
      </c>
      <c r="D14032" s="97">
        <v>102715174</v>
      </c>
      <c r="E14032" s="97">
        <v>102740210</v>
      </c>
      <c r="F14032" s="96" t="s">
        <v>2321</v>
      </c>
      <c r="G14032" s="96">
        <v>60</v>
      </c>
      <c r="H14032" s="96">
        <v>0.63656999999999997</v>
      </c>
      <c r="I14032" s="810">
        <v>1</v>
      </c>
    </row>
    <row r="14033" spans="1:9" x14ac:dyDescent="0.15">
      <c r="A14033" s="694" t="s">
        <v>16374</v>
      </c>
      <c r="B14033" s="96">
        <v>55781</v>
      </c>
      <c r="C14033" s="96">
        <v>5</v>
      </c>
      <c r="D14033" s="97">
        <v>96496571</v>
      </c>
      <c r="E14033" s="97">
        <v>96519005</v>
      </c>
      <c r="F14033" s="96" t="s">
        <v>2328</v>
      </c>
      <c r="G14033" s="96">
        <v>74</v>
      </c>
      <c r="H14033" s="96">
        <v>0.63665000000000005</v>
      </c>
      <c r="I14033" s="810">
        <v>1</v>
      </c>
    </row>
    <row r="14034" spans="1:9" x14ac:dyDescent="0.15">
      <c r="A14034" s="694" t="s">
        <v>16375</v>
      </c>
      <c r="B14034" s="96">
        <v>22838</v>
      </c>
      <c r="C14034" s="96">
        <v>5</v>
      </c>
      <c r="D14034" s="97">
        <v>175953700</v>
      </c>
      <c r="E14034" s="97">
        <v>175965026</v>
      </c>
      <c r="F14034" s="96" t="s">
        <v>2328</v>
      </c>
      <c r="G14034" s="96">
        <v>19</v>
      </c>
      <c r="H14034" s="96">
        <v>0.63678000000000001</v>
      </c>
      <c r="I14034" s="810">
        <v>1</v>
      </c>
    </row>
    <row r="14035" spans="1:9" x14ac:dyDescent="0.15">
      <c r="A14035" s="694" t="s">
        <v>16376</v>
      </c>
      <c r="B14035" s="96">
        <v>10111</v>
      </c>
      <c r="C14035" s="96">
        <v>5</v>
      </c>
      <c r="D14035" s="97">
        <v>131892616</v>
      </c>
      <c r="E14035" s="97">
        <v>131980313</v>
      </c>
      <c r="F14035" s="96" t="s">
        <v>2321</v>
      </c>
      <c r="G14035" s="96">
        <v>226</v>
      </c>
      <c r="H14035" s="96">
        <v>0.63680999999999999</v>
      </c>
      <c r="I14035" s="810">
        <v>1</v>
      </c>
    </row>
    <row r="14036" spans="1:9" x14ac:dyDescent="0.15">
      <c r="A14036" s="694" t="s">
        <v>16377</v>
      </c>
      <c r="B14036" s="96">
        <v>55872</v>
      </c>
      <c r="C14036" s="96">
        <v>8</v>
      </c>
      <c r="D14036" s="97">
        <v>27667138</v>
      </c>
      <c r="E14036" s="97">
        <v>27695612</v>
      </c>
      <c r="F14036" s="96" t="s">
        <v>2328</v>
      </c>
      <c r="G14036" s="96">
        <v>151</v>
      </c>
      <c r="H14036" s="96">
        <v>0.63683000000000001</v>
      </c>
      <c r="I14036" s="810">
        <v>1</v>
      </c>
    </row>
    <row r="14037" spans="1:9" x14ac:dyDescent="0.15">
      <c r="A14037" s="694" t="s">
        <v>16378</v>
      </c>
      <c r="B14037" s="96">
        <v>10017</v>
      </c>
      <c r="C14037" s="96">
        <v>15</v>
      </c>
      <c r="D14037" s="97">
        <v>52401490</v>
      </c>
      <c r="E14037" s="97">
        <v>52404972</v>
      </c>
      <c r="F14037" s="96" t="s">
        <v>2328</v>
      </c>
      <c r="G14037" s="96">
        <v>16</v>
      </c>
      <c r="H14037" s="96">
        <v>0.63685000000000003</v>
      </c>
      <c r="I14037" s="810">
        <v>1</v>
      </c>
    </row>
    <row r="14038" spans="1:9" x14ac:dyDescent="0.15">
      <c r="A14038" s="694" t="s">
        <v>16379</v>
      </c>
      <c r="B14038" s="96">
        <v>8863</v>
      </c>
      <c r="C14038" s="96">
        <v>1</v>
      </c>
      <c r="D14038" s="97">
        <v>7844413</v>
      </c>
      <c r="E14038" s="97">
        <v>7905241</v>
      </c>
      <c r="F14038" s="96" t="s">
        <v>2321</v>
      </c>
      <c r="G14038" s="96">
        <v>252</v>
      </c>
      <c r="H14038" s="96">
        <v>0.63685000000000003</v>
      </c>
      <c r="I14038" s="810">
        <v>1</v>
      </c>
    </row>
    <row r="14039" spans="1:9" x14ac:dyDescent="0.15">
      <c r="A14039" s="694" t="s">
        <v>16380</v>
      </c>
      <c r="B14039" s="96">
        <v>7993</v>
      </c>
      <c r="C14039" s="96">
        <v>8</v>
      </c>
      <c r="D14039" s="97">
        <v>30601690</v>
      </c>
      <c r="E14039" s="97">
        <v>30624522</v>
      </c>
      <c r="F14039" s="96" t="s">
        <v>2321</v>
      </c>
      <c r="G14039" s="96">
        <v>52</v>
      </c>
      <c r="H14039" s="96">
        <v>0.63687000000000005</v>
      </c>
      <c r="I14039" s="810">
        <v>1</v>
      </c>
    </row>
    <row r="14040" spans="1:9" x14ac:dyDescent="0.15">
      <c r="A14040" s="694" t="s">
        <v>16381</v>
      </c>
      <c r="B14040" s="96">
        <v>11338</v>
      </c>
      <c r="C14040" s="96">
        <v>19</v>
      </c>
      <c r="D14040" s="97">
        <v>56165416</v>
      </c>
      <c r="E14040" s="97">
        <v>56186082</v>
      </c>
      <c r="F14040" s="96" t="s">
        <v>2321</v>
      </c>
      <c r="G14040" s="96">
        <v>61</v>
      </c>
      <c r="H14040" s="96">
        <v>0.63693999999999995</v>
      </c>
      <c r="I14040" s="810">
        <v>1</v>
      </c>
    </row>
    <row r="14041" spans="1:9" x14ac:dyDescent="0.15">
      <c r="A14041" s="694" t="s">
        <v>16382</v>
      </c>
      <c r="B14041" s="96">
        <v>319101</v>
      </c>
      <c r="C14041" s="96">
        <v>12</v>
      </c>
      <c r="D14041" s="97">
        <v>53001354</v>
      </c>
      <c r="E14041" s="97">
        <v>53012343</v>
      </c>
      <c r="F14041" s="96" t="s">
        <v>2328</v>
      </c>
      <c r="G14041" s="96">
        <v>51</v>
      </c>
      <c r="H14041" s="96">
        <v>0.63695000000000002</v>
      </c>
      <c r="I14041" s="810">
        <v>1</v>
      </c>
    </row>
    <row r="14042" spans="1:9" x14ac:dyDescent="0.15">
      <c r="A14042" s="694" t="s">
        <v>16383</v>
      </c>
      <c r="B14042" s="96">
        <v>5696</v>
      </c>
      <c r="C14042" s="96">
        <v>6</v>
      </c>
      <c r="D14042" s="97">
        <v>32808494</v>
      </c>
      <c r="E14042" s="97">
        <v>32812712</v>
      </c>
      <c r="F14042" s="96" t="s">
        <v>2328</v>
      </c>
      <c r="G14042" s="96">
        <v>28</v>
      </c>
      <c r="H14042" s="96">
        <v>0.63695999999999997</v>
      </c>
      <c r="I14042" s="810">
        <v>1</v>
      </c>
    </row>
    <row r="14043" spans="1:9" x14ac:dyDescent="0.15">
      <c r="A14043" s="694" t="s">
        <v>16384</v>
      </c>
      <c r="B14043" s="96">
        <v>92340</v>
      </c>
      <c r="C14043" s="96">
        <v>17</v>
      </c>
      <c r="D14043" s="97">
        <v>62075711</v>
      </c>
      <c r="E14043" s="97">
        <v>62081645</v>
      </c>
      <c r="F14043" s="96" t="s">
        <v>2321</v>
      </c>
      <c r="G14043" s="96">
        <v>9</v>
      </c>
      <c r="H14043" s="96">
        <v>0.63700999999999997</v>
      </c>
      <c r="I14043" s="810">
        <v>1</v>
      </c>
    </row>
    <row r="14044" spans="1:9" x14ac:dyDescent="0.15">
      <c r="A14044" s="694" t="s">
        <v>16385</v>
      </c>
      <c r="B14044" s="96">
        <v>54360</v>
      </c>
      <c r="C14044" s="96">
        <v>4</v>
      </c>
      <c r="D14044" s="97">
        <v>5016313</v>
      </c>
      <c r="E14044" s="97">
        <v>5021197</v>
      </c>
      <c r="F14044" s="96" t="s">
        <v>2328</v>
      </c>
      <c r="G14044" s="96">
        <v>30</v>
      </c>
      <c r="H14044" s="96">
        <v>0.63707999999999998</v>
      </c>
      <c r="I14044" s="810">
        <v>1</v>
      </c>
    </row>
    <row r="14045" spans="1:9" x14ac:dyDescent="0.15">
      <c r="A14045" s="694" t="s">
        <v>16386</v>
      </c>
      <c r="B14045" s="96">
        <v>5341</v>
      </c>
      <c r="C14045" s="96">
        <v>2</v>
      </c>
      <c r="D14045" s="97">
        <v>68592322</v>
      </c>
      <c r="E14045" s="97">
        <v>68624585</v>
      </c>
      <c r="F14045" s="96" t="s">
        <v>2321</v>
      </c>
      <c r="G14045" s="96">
        <v>188</v>
      </c>
      <c r="H14045" s="96">
        <v>0.63712999999999997</v>
      </c>
      <c r="I14045" s="810">
        <v>1</v>
      </c>
    </row>
    <row r="14046" spans="1:9" x14ac:dyDescent="0.15">
      <c r="A14046" s="694" t="s">
        <v>16387</v>
      </c>
      <c r="B14046" s="96">
        <v>4316</v>
      </c>
      <c r="C14046" s="96">
        <v>11</v>
      </c>
      <c r="D14046" s="97">
        <v>102391239</v>
      </c>
      <c r="E14046" s="97">
        <v>102401478</v>
      </c>
      <c r="F14046" s="96" t="s">
        <v>2328</v>
      </c>
      <c r="G14046" s="96">
        <v>43</v>
      </c>
      <c r="H14046" s="96">
        <v>0.63719999999999999</v>
      </c>
      <c r="I14046" s="810">
        <v>1</v>
      </c>
    </row>
    <row r="14047" spans="1:9" x14ac:dyDescent="0.15">
      <c r="A14047" s="694" t="s">
        <v>16388</v>
      </c>
      <c r="B14047" s="96">
        <v>390</v>
      </c>
      <c r="C14047" s="96">
        <v>2</v>
      </c>
      <c r="D14047" s="97">
        <v>151324707</v>
      </c>
      <c r="E14047" s="97">
        <v>151344209</v>
      </c>
      <c r="F14047" s="96" t="s">
        <v>2328</v>
      </c>
      <c r="G14047" s="96">
        <v>39</v>
      </c>
      <c r="H14047" s="96">
        <v>0.63721000000000005</v>
      </c>
      <c r="I14047" s="810">
        <v>1</v>
      </c>
    </row>
    <row r="14048" spans="1:9" x14ac:dyDescent="0.15">
      <c r="A14048" s="694" t="s">
        <v>16389</v>
      </c>
      <c r="B14048" s="96">
        <v>229</v>
      </c>
      <c r="C14048" s="96">
        <v>9</v>
      </c>
      <c r="D14048" s="97">
        <v>104182842</v>
      </c>
      <c r="E14048" s="97">
        <v>104198062</v>
      </c>
      <c r="F14048" s="96" t="s">
        <v>2328</v>
      </c>
      <c r="G14048" s="96">
        <v>60</v>
      </c>
      <c r="H14048" s="96">
        <v>0.63727999999999996</v>
      </c>
      <c r="I14048" s="810">
        <v>1</v>
      </c>
    </row>
    <row r="14049" spans="1:9" x14ac:dyDescent="0.15">
      <c r="A14049" s="694" t="s">
        <v>16390</v>
      </c>
      <c r="B14049" s="96">
        <v>1734</v>
      </c>
      <c r="C14049" s="96">
        <v>14</v>
      </c>
      <c r="D14049" s="97">
        <v>80663868</v>
      </c>
      <c r="E14049" s="97">
        <v>80697397</v>
      </c>
      <c r="F14049" s="96" t="s">
        <v>2328</v>
      </c>
      <c r="G14049" s="96">
        <v>71</v>
      </c>
      <c r="H14049" s="96">
        <v>0.63729000000000002</v>
      </c>
      <c r="I14049" s="810">
        <v>1</v>
      </c>
    </row>
    <row r="14050" spans="1:9" x14ac:dyDescent="0.15">
      <c r="A14050" s="694" t="s">
        <v>16391</v>
      </c>
      <c r="B14050" s="96">
        <v>6947</v>
      </c>
      <c r="C14050" s="96">
        <v>11</v>
      </c>
      <c r="D14050" s="97">
        <v>59620281</v>
      </c>
      <c r="E14050" s="97">
        <v>59634041</v>
      </c>
      <c r="F14050" s="96" t="s">
        <v>2328</v>
      </c>
      <c r="G14050" s="96">
        <v>29</v>
      </c>
      <c r="H14050" s="96">
        <v>0.63741000000000003</v>
      </c>
      <c r="I14050" s="810">
        <v>1</v>
      </c>
    </row>
    <row r="14051" spans="1:9" x14ac:dyDescent="0.15">
      <c r="A14051" s="694" t="s">
        <v>16392</v>
      </c>
      <c r="B14051" s="924">
        <v>91419</v>
      </c>
      <c r="C14051" s="96">
        <v>12</v>
      </c>
      <c r="D14051" s="97">
        <v>58335324</v>
      </c>
      <c r="E14051" s="97">
        <v>58351052</v>
      </c>
      <c r="F14051" s="96" t="s">
        <v>2321</v>
      </c>
      <c r="G14051" s="96">
        <v>59</v>
      </c>
      <c r="H14051" s="96">
        <v>0.63743000000000005</v>
      </c>
      <c r="I14051" s="810">
        <v>1</v>
      </c>
    </row>
    <row r="14052" spans="1:9" x14ac:dyDescent="0.15">
      <c r="A14052" s="694" t="s">
        <v>16393</v>
      </c>
      <c r="B14052" s="96">
        <v>221710</v>
      </c>
      <c r="C14052" s="96">
        <v>6</v>
      </c>
      <c r="D14052" s="97">
        <v>11094266</v>
      </c>
      <c r="E14052" s="97">
        <v>11138971</v>
      </c>
      <c r="F14052" s="96" t="s">
        <v>2321</v>
      </c>
      <c r="G14052" s="96">
        <v>216</v>
      </c>
      <c r="H14052" s="96">
        <v>0.63749</v>
      </c>
      <c r="I14052" s="810">
        <v>1</v>
      </c>
    </row>
    <row r="14053" spans="1:9" x14ac:dyDescent="0.15">
      <c r="A14053" s="694" t="s">
        <v>16394</v>
      </c>
      <c r="B14053" s="96">
        <v>8840</v>
      </c>
      <c r="C14053" s="96">
        <v>8</v>
      </c>
      <c r="D14053" s="97">
        <v>134203282</v>
      </c>
      <c r="E14053" s="97">
        <v>134243933</v>
      </c>
      <c r="F14053" s="96" t="s">
        <v>2321</v>
      </c>
      <c r="G14053" s="96">
        <v>137</v>
      </c>
      <c r="H14053" s="96">
        <v>0.63749999999999996</v>
      </c>
      <c r="I14053" s="810">
        <v>1</v>
      </c>
    </row>
    <row r="14054" spans="1:9" x14ac:dyDescent="0.15">
      <c r="A14054" s="694" t="s">
        <v>16395</v>
      </c>
      <c r="B14054" s="96">
        <v>5042</v>
      </c>
      <c r="C14054" s="96">
        <v>13</v>
      </c>
      <c r="D14054" s="97">
        <v>25670276</v>
      </c>
      <c r="E14054" s="97">
        <v>25672705</v>
      </c>
      <c r="F14054" s="96" t="s">
        <v>2321</v>
      </c>
      <c r="G14054" s="96">
        <v>4</v>
      </c>
      <c r="H14054" s="96">
        <v>0.63761999999999996</v>
      </c>
      <c r="I14054" s="810">
        <v>1</v>
      </c>
    </row>
    <row r="14055" spans="1:9" x14ac:dyDescent="0.15">
      <c r="A14055" s="694" t="s">
        <v>16396</v>
      </c>
      <c r="B14055" s="96">
        <v>9825</v>
      </c>
      <c r="C14055" s="96">
        <v>20</v>
      </c>
      <c r="D14055" s="97">
        <v>48519928</v>
      </c>
      <c r="E14055" s="97">
        <v>48532080</v>
      </c>
      <c r="F14055" s="96" t="s">
        <v>2328</v>
      </c>
      <c r="G14055" s="96">
        <v>49</v>
      </c>
      <c r="H14055" s="96">
        <v>0.63768000000000002</v>
      </c>
      <c r="I14055" s="810">
        <v>1</v>
      </c>
    </row>
    <row r="14056" spans="1:9" x14ac:dyDescent="0.15">
      <c r="A14056" s="694" t="s">
        <v>16397</v>
      </c>
      <c r="B14056" s="96">
        <v>1519</v>
      </c>
      <c r="C14056" s="96">
        <v>4</v>
      </c>
      <c r="D14056" s="97">
        <v>156845270</v>
      </c>
      <c r="E14056" s="97">
        <v>156875048</v>
      </c>
      <c r="F14056" s="96" t="s">
        <v>2328</v>
      </c>
      <c r="G14056" s="96">
        <v>143</v>
      </c>
      <c r="H14056" s="96">
        <v>0.63775999999999999</v>
      </c>
      <c r="I14056" s="810">
        <v>1</v>
      </c>
    </row>
    <row r="14057" spans="1:9" x14ac:dyDescent="0.15">
      <c r="A14057" s="694" t="s">
        <v>16398</v>
      </c>
      <c r="B14057" s="96">
        <v>51208</v>
      </c>
      <c r="C14057" s="96">
        <v>3</v>
      </c>
      <c r="D14057" s="97">
        <v>137717658</v>
      </c>
      <c r="E14057" s="97">
        <v>137752494</v>
      </c>
      <c r="F14057" s="96" t="s">
        <v>2321</v>
      </c>
      <c r="G14057" s="96">
        <v>81</v>
      </c>
      <c r="H14057" s="96">
        <v>0.63790999999999998</v>
      </c>
      <c r="I14057" s="810">
        <v>1</v>
      </c>
    </row>
    <row r="14058" spans="1:9" x14ac:dyDescent="0.15">
      <c r="A14058" s="694" t="s">
        <v>16399</v>
      </c>
      <c r="B14058" s="96">
        <v>64221</v>
      </c>
      <c r="C14058" s="96">
        <v>11</v>
      </c>
      <c r="D14058" s="97">
        <v>124735305</v>
      </c>
      <c r="E14058" s="97">
        <v>124751370</v>
      </c>
      <c r="F14058" s="96" t="s">
        <v>2321</v>
      </c>
      <c r="G14058" s="96">
        <v>55</v>
      </c>
      <c r="H14058" s="96">
        <v>0.63790999999999998</v>
      </c>
      <c r="I14058" s="810">
        <v>1</v>
      </c>
    </row>
    <row r="14059" spans="1:9" x14ac:dyDescent="0.15">
      <c r="A14059" s="694" t="s">
        <v>16400</v>
      </c>
      <c r="B14059" s="96">
        <v>9025</v>
      </c>
      <c r="C14059" s="96">
        <v>6</v>
      </c>
      <c r="D14059" s="97">
        <v>37321748</v>
      </c>
      <c r="E14059" s="97">
        <v>37362514</v>
      </c>
      <c r="F14059" s="96" t="s">
        <v>2321</v>
      </c>
      <c r="G14059" s="96">
        <v>96</v>
      </c>
      <c r="H14059" s="96">
        <v>0.63800999999999997</v>
      </c>
      <c r="I14059" s="810">
        <v>1</v>
      </c>
    </row>
    <row r="14060" spans="1:9" x14ac:dyDescent="0.15">
      <c r="A14060" s="694" t="s">
        <v>1331</v>
      </c>
      <c r="B14060" s="96">
        <v>10015</v>
      </c>
      <c r="C14060" s="96">
        <v>3</v>
      </c>
      <c r="D14060" s="97">
        <v>33840063</v>
      </c>
      <c r="E14060" s="97">
        <v>33911199</v>
      </c>
      <c r="F14060" s="96" t="s">
        <v>2321</v>
      </c>
      <c r="G14060" s="96">
        <v>266</v>
      </c>
      <c r="H14060" s="96">
        <v>0.63805000000000001</v>
      </c>
      <c r="I14060" s="810">
        <v>1</v>
      </c>
    </row>
    <row r="14061" spans="1:9" x14ac:dyDescent="0.15">
      <c r="A14061" s="694" t="s">
        <v>16401</v>
      </c>
      <c r="B14061" s="96">
        <v>6730</v>
      </c>
      <c r="C14061" s="96">
        <v>17</v>
      </c>
      <c r="D14061" s="97">
        <v>74034856</v>
      </c>
      <c r="E14061" s="97">
        <v>74068607</v>
      </c>
      <c r="F14061" s="96" t="s">
        <v>2328</v>
      </c>
      <c r="G14061" s="96">
        <v>76</v>
      </c>
      <c r="H14061" s="96">
        <v>0.63805999999999996</v>
      </c>
      <c r="I14061" s="810">
        <v>1</v>
      </c>
    </row>
    <row r="14062" spans="1:9" x14ac:dyDescent="0.15">
      <c r="A14062" s="694" t="s">
        <v>16402</v>
      </c>
      <c r="B14062" s="96">
        <v>90871</v>
      </c>
      <c r="C14062" s="96">
        <v>9</v>
      </c>
      <c r="D14062" s="97">
        <v>7796490</v>
      </c>
      <c r="E14062" s="97">
        <v>7799806</v>
      </c>
      <c r="F14062" s="96" t="s">
        <v>2328</v>
      </c>
      <c r="G14062" s="96">
        <v>7</v>
      </c>
      <c r="H14062" s="96">
        <v>0.63805999999999996</v>
      </c>
      <c r="I14062" s="810">
        <v>1</v>
      </c>
    </row>
    <row r="14063" spans="1:9" x14ac:dyDescent="0.15">
      <c r="A14063" s="694" t="s">
        <v>16403</v>
      </c>
      <c r="B14063" s="96">
        <v>2073</v>
      </c>
      <c r="C14063" s="96">
        <v>13</v>
      </c>
      <c r="D14063" s="97">
        <v>103498191</v>
      </c>
      <c r="E14063" s="97">
        <v>103528351</v>
      </c>
      <c r="F14063" s="96" t="s">
        <v>2321</v>
      </c>
      <c r="G14063" s="96">
        <v>101</v>
      </c>
      <c r="H14063" s="96">
        <v>0.63822999999999996</v>
      </c>
      <c r="I14063" s="810">
        <v>1</v>
      </c>
    </row>
    <row r="14064" spans="1:9" x14ac:dyDescent="0.15">
      <c r="A14064" s="694" t="s">
        <v>16404</v>
      </c>
      <c r="B14064" s="96">
        <v>23012</v>
      </c>
      <c r="C14064" s="96">
        <v>12</v>
      </c>
      <c r="D14064" s="97">
        <v>27397078</v>
      </c>
      <c r="E14064" s="97">
        <v>27478892</v>
      </c>
      <c r="F14064" s="96" t="s">
        <v>2321</v>
      </c>
      <c r="G14064" s="96">
        <v>280</v>
      </c>
      <c r="H14064" s="96">
        <v>0.63822999999999996</v>
      </c>
      <c r="I14064" s="810">
        <v>1</v>
      </c>
    </row>
    <row r="14065" spans="1:9" x14ac:dyDescent="0.15">
      <c r="A14065" s="694" t="s">
        <v>16405</v>
      </c>
      <c r="B14065" s="96">
        <v>2729</v>
      </c>
      <c r="C14065" s="96">
        <v>6</v>
      </c>
      <c r="D14065" s="97">
        <v>53362139</v>
      </c>
      <c r="E14065" s="97">
        <v>53409927</v>
      </c>
      <c r="F14065" s="96" t="s">
        <v>2328</v>
      </c>
      <c r="G14065" s="96">
        <v>184</v>
      </c>
      <c r="H14065" s="96">
        <v>0.63826000000000005</v>
      </c>
      <c r="I14065" s="810">
        <v>1</v>
      </c>
    </row>
    <row r="14066" spans="1:9" x14ac:dyDescent="0.15">
      <c r="A14066" s="694" t="s">
        <v>16406</v>
      </c>
      <c r="B14066" s="96">
        <v>51227</v>
      </c>
      <c r="C14066" s="96">
        <v>21</v>
      </c>
      <c r="D14066" s="97">
        <v>38437664</v>
      </c>
      <c r="E14066" s="97">
        <v>38445458</v>
      </c>
      <c r="F14066" s="96" t="s">
        <v>2328</v>
      </c>
      <c r="G14066" s="96">
        <v>35</v>
      </c>
      <c r="H14066" s="96">
        <v>0.63826000000000005</v>
      </c>
      <c r="I14066" s="810">
        <v>1</v>
      </c>
    </row>
    <row r="14067" spans="1:9" x14ac:dyDescent="0.15">
      <c r="A14067" s="694" t="s">
        <v>16407</v>
      </c>
      <c r="B14067" s="96">
        <v>7942</v>
      </c>
      <c r="C14067" s="96">
        <v>6</v>
      </c>
      <c r="D14067" s="97">
        <v>41651716</v>
      </c>
      <c r="E14067" s="97">
        <v>41703997</v>
      </c>
      <c r="F14067" s="96" t="s">
        <v>2328</v>
      </c>
      <c r="G14067" s="96">
        <v>168</v>
      </c>
      <c r="H14067" s="96">
        <v>0.63826000000000005</v>
      </c>
      <c r="I14067" s="810">
        <v>1</v>
      </c>
    </row>
    <row r="14068" spans="1:9" x14ac:dyDescent="0.15">
      <c r="A14068" s="694" t="s">
        <v>16408</v>
      </c>
      <c r="B14068" s="96">
        <v>3267</v>
      </c>
      <c r="C14068" s="96">
        <v>2</v>
      </c>
      <c r="D14068" s="97">
        <v>228336853</v>
      </c>
      <c r="E14068" s="97">
        <v>228425938</v>
      </c>
      <c r="F14068" s="96" t="s">
        <v>2321</v>
      </c>
      <c r="G14068" s="96">
        <v>334</v>
      </c>
      <c r="H14068" s="96">
        <v>0.63829999999999998</v>
      </c>
      <c r="I14068" s="810">
        <v>1</v>
      </c>
    </row>
    <row r="14069" spans="1:9" x14ac:dyDescent="0.15">
      <c r="A14069" s="694" t="s">
        <v>16409</v>
      </c>
      <c r="B14069" s="96">
        <v>10426</v>
      </c>
      <c r="C14069" s="96">
        <v>13</v>
      </c>
      <c r="D14069" s="97">
        <v>113139319</v>
      </c>
      <c r="E14069" s="97">
        <v>113242494</v>
      </c>
      <c r="F14069" s="96" t="s">
        <v>2328</v>
      </c>
      <c r="G14069" s="96">
        <v>306</v>
      </c>
      <c r="H14069" s="96">
        <v>0.63843000000000005</v>
      </c>
      <c r="I14069" s="810">
        <v>1</v>
      </c>
    </row>
    <row r="14070" spans="1:9" x14ac:dyDescent="0.15">
      <c r="A14070" s="694" t="s">
        <v>16410</v>
      </c>
      <c r="B14070" s="96">
        <v>10263</v>
      </c>
      <c r="C14070" s="96">
        <v>11</v>
      </c>
      <c r="D14070" s="97">
        <v>67273961</v>
      </c>
      <c r="E14070" s="97">
        <v>67276199</v>
      </c>
      <c r="F14070" s="96" t="s">
        <v>2328</v>
      </c>
      <c r="G14070" s="96">
        <v>3</v>
      </c>
      <c r="H14070" s="96">
        <v>0.63853000000000004</v>
      </c>
      <c r="I14070" s="810">
        <v>1</v>
      </c>
    </row>
    <row r="14071" spans="1:9" x14ac:dyDescent="0.15">
      <c r="A14071" s="694" t="s">
        <v>16411</v>
      </c>
      <c r="B14071" s="96">
        <v>54776</v>
      </c>
      <c r="C14071" s="96">
        <v>19</v>
      </c>
      <c r="D14071" s="97">
        <v>55602281</v>
      </c>
      <c r="E14071" s="97">
        <v>55628968</v>
      </c>
      <c r="F14071" s="96" t="s">
        <v>2328</v>
      </c>
      <c r="G14071" s="96">
        <v>34</v>
      </c>
      <c r="H14071" s="96">
        <v>0.63866000000000001</v>
      </c>
      <c r="I14071" s="810">
        <v>1</v>
      </c>
    </row>
    <row r="14072" spans="1:9" x14ac:dyDescent="0.15">
      <c r="A14072" s="694" t="s">
        <v>16412</v>
      </c>
      <c r="B14072" s="96">
        <v>7476</v>
      </c>
      <c r="C14072" s="96">
        <v>3</v>
      </c>
      <c r="D14072" s="97">
        <v>13860082</v>
      </c>
      <c r="E14072" s="97">
        <v>13921618</v>
      </c>
      <c r="F14072" s="96" t="s">
        <v>2328</v>
      </c>
      <c r="G14072" s="96">
        <v>262</v>
      </c>
      <c r="H14072" s="96">
        <v>0.63868000000000003</v>
      </c>
      <c r="I14072" s="810">
        <v>1</v>
      </c>
    </row>
    <row r="14073" spans="1:9" x14ac:dyDescent="0.15">
      <c r="A14073" s="694" t="s">
        <v>16413</v>
      </c>
      <c r="B14073" s="96">
        <v>6288</v>
      </c>
      <c r="C14073" s="96">
        <v>11</v>
      </c>
      <c r="D14073" s="97">
        <v>18287754</v>
      </c>
      <c r="E14073" s="97">
        <v>18306424</v>
      </c>
      <c r="F14073" s="96" t="s">
        <v>2321</v>
      </c>
      <c r="G14073" s="96">
        <v>73</v>
      </c>
      <c r="H14073" s="96">
        <v>0.63880999999999999</v>
      </c>
      <c r="I14073" s="810">
        <v>1</v>
      </c>
    </row>
    <row r="14074" spans="1:9" x14ac:dyDescent="0.15">
      <c r="A14074" s="694" t="s">
        <v>16414</v>
      </c>
      <c r="B14074" s="96">
        <v>54995</v>
      </c>
      <c r="C14074" s="96">
        <v>3</v>
      </c>
      <c r="D14074" s="97">
        <v>25831563</v>
      </c>
      <c r="E14074" s="97">
        <v>25836025</v>
      </c>
      <c r="F14074" s="96" t="s">
        <v>2321</v>
      </c>
      <c r="G14074" s="96">
        <v>5</v>
      </c>
      <c r="H14074" s="96">
        <v>0.63882000000000005</v>
      </c>
      <c r="I14074" s="810">
        <v>1</v>
      </c>
    </row>
    <row r="14075" spans="1:9" x14ac:dyDescent="0.15">
      <c r="A14075" s="694" t="s">
        <v>16415</v>
      </c>
      <c r="B14075" s="96">
        <v>101927581</v>
      </c>
      <c r="C14075" s="96">
        <v>17</v>
      </c>
      <c r="D14075" s="97">
        <v>55821846</v>
      </c>
      <c r="E14075" s="97">
        <v>55822713</v>
      </c>
      <c r="F14075" s="96" t="s">
        <v>2328</v>
      </c>
      <c r="G14075" s="96">
        <v>5</v>
      </c>
      <c r="H14075" s="96">
        <v>0.63883000000000001</v>
      </c>
      <c r="I14075" s="810">
        <v>1</v>
      </c>
    </row>
    <row r="14076" spans="1:9" x14ac:dyDescent="0.15">
      <c r="A14076" s="694" t="s">
        <v>16416</v>
      </c>
      <c r="B14076" s="96">
        <v>3902</v>
      </c>
      <c r="C14076" s="96">
        <v>12</v>
      </c>
      <c r="D14076" s="97">
        <v>6881670</v>
      </c>
      <c r="E14076" s="97">
        <v>6887621</v>
      </c>
      <c r="F14076" s="96" t="s">
        <v>2321</v>
      </c>
      <c r="G14076" s="96">
        <v>10</v>
      </c>
      <c r="H14076" s="96">
        <v>0.63885000000000003</v>
      </c>
      <c r="I14076" s="810">
        <v>1</v>
      </c>
    </row>
    <row r="14077" spans="1:9" x14ac:dyDescent="0.15">
      <c r="A14077" s="694" t="s">
        <v>16417</v>
      </c>
      <c r="B14077" s="96">
        <v>11253</v>
      </c>
      <c r="C14077" s="96">
        <v>9</v>
      </c>
      <c r="D14077" s="97">
        <v>139981379</v>
      </c>
      <c r="E14077" s="97">
        <v>140003639</v>
      </c>
      <c r="F14077" s="96" t="s">
        <v>2321</v>
      </c>
      <c r="G14077" s="96">
        <v>53</v>
      </c>
      <c r="H14077" s="96">
        <v>0.63892000000000004</v>
      </c>
      <c r="I14077" s="810">
        <v>1</v>
      </c>
    </row>
    <row r="14078" spans="1:9" x14ac:dyDescent="0.15">
      <c r="A14078" s="694" t="s">
        <v>16418</v>
      </c>
      <c r="B14078" s="96">
        <v>153364</v>
      </c>
      <c r="C14078" s="96">
        <v>5</v>
      </c>
      <c r="D14078" s="97">
        <v>89754020</v>
      </c>
      <c r="E14078" s="97">
        <v>89770585</v>
      </c>
      <c r="F14078" s="96" t="s">
        <v>2328</v>
      </c>
      <c r="G14078" s="96">
        <v>29</v>
      </c>
      <c r="H14078" s="96">
        <v>0.63892000000000004</v>
      </c>
      <c r="I14078" s="810">
        <v>1</v>
      </c>
    </row>
    <row r="14079" spans="1:9" x14ac:dyDescent="0.15">
      <c r="A14079" s="694" t="s">
        <v>16419</v>
      </c>
      <c r="B14079" s="96">
        <v>284680</v>
      </c>
      <c r="C14079" s="96">
        <v>1</v>
      </c>
      <c r="D14079" s="97">
        <v>162343515</v>
      </c>
      <c r="E14079" s="97">
        <v>162347017</v>
      </c>
      <c r="F14079" s="96" t="s">
        <v>2328</v>
      </c>
      <c r="G14079" s="96">
        <v>20</v>
      </c>
      <c r="H14079" s="96">
        <v>0.63900999999999997</v>
      </c>
      <c r="I14079" s="810">
        <v>1</v>
      </c>
    </row>
    <row r="14080" spans="1:9" x14ac:dyDescent="0.15">
      <c r="A14080" s="694" t="s">
        <v>16420</v>
      </c>
      <c r="B14080" s="96">
        <v>3606</v>
      </c>
      <c r="C14080" s="96">
        <v>11</v>
      </c>
      <c r="D14080" s="97">
        <v>112013974</v>
      </c>
      <c r="E14080" s="97">
        <v>112034840</v>
      </c>
      <c r="F14080" s="96" t="s">
        <v>2328</v>
      </c>
      <c r="G14080" s="96">
        <v>55</v>
      </c>
      <c r="H14080" s="96">
        <v>0.6391</v>
      </c>
      <c r="I14080" s="810">
        <v>1</v>
      </c>
    </row>
    <row r="14081" spans="1:9" x14ac:dyDescent="0.15">
      <c r="A14081" s="694" t="s">
        <v>16421</v>
      </c>
      <c r="B14081" s="96">
        <v>7539</v>
      </c>
      <c r="C14081" s="96">
        <v>9</v>
      </c>
      <c r="D14081" s="97">
        <v>115804144</v>
      </c>
      <c r="E14081" s="97">
        <v>115819043</v>
      </c>
      <c r="F14081" s="96" t="s">
        <v>2328</v>
      </c>
      <c r="G14081" s="96">
        <v>28</v>
      </c>
      <c r="H14081" s="96">
        <v>0.63914000000000004</v>
      </c>
      <c r="I14081" s="810">
        <v>1</v>
      </c>
    </row>
    <row r="14082" spans="1:9" x14ac:dyDescent="0.15">
      <c r="A14082" s="694" t="s">
        <v>16422</v>
      </c>
      <c r="B14082" s="96">
        <v>9943</v>
      </c>
      <c r="C14082" s="96">
        <v>3</v>
      </c>
      <c r="D14082" s="97">
        <v>38207022</v>
      </c>
      <c r="E14082" s="97">
        <v>38296979</v>
      </c>
      <c r="F14082" s="96" t="s">
        <v>2321</v>
      </c>
      <c r="G14082" s="96">
        <v>171</v>
      </c>
      <c r="H14082" s="96">
        <v>0.63915999999999995</v>
      </c>
      <c r="I14082" s="810">
        <v>1</v>
      </c>
    </row>
    <row r="14083" spans="1:9" x14ac:dyDescent="0.15">
      <c r="A14083" s="694" t="s">
        <v>16423</v>
      </c>
      <c r="B14083" s="96">
        <v>10432</v>
      </c>
      <c r="C14083" s="96">
        <v>11</v>
      </c>
      <c r="D14083" s="97">
        <v>66384053</v>
      </c>
      <c r="E14083" s="97">
        <v>66397405</v>
      </c>
      <c r="F14083" s="96" t="s">
        <v>2321</v>
      </c>
      <c r="G14083" s="96">
        <v>13</v>
      </c>
      <c r="H14083" s="96">
        <v>0.63919000000000004</v>
      </c>
      <c r="I14083" s="810">
        <v>1</v>
      </c>
    </row>
    <row r="14084" spans="1:9" x14ac:dyDescent="0.15">
      <c r="A14084" s="694" t="s">
        <v>16424</v>
      </c>
      <c r="B14084" s="96">
        <v>7274</v>
      </c>
      <c r="C14084" s="96">
        <v>8</v>
      </c>
      <c r="D14084" s="97">
        <v>63972047</v>
      </c>
      <c r="E14084" s="97">
        <v>63998612</v>
      </c>
      <c r="F14084" s="96" t="s">
        <v>2328</v>
      </c>
      <c r="G14084" s="96">
        <v>65</v>
      </c>
      <c r="H14084" s="96">
        <v>0.63919000000000004</v>
      </c>
      <c r="I14084" s="810">
        <v>1</v>
      </c>
    </row>
    <row r="14085" spans="1:9" x14ac:dyDescent="0.15">
      <c r="A14085" s="694" t="s">
        <v>16425</v>
      </c>
      <c r="B14085" s="96">
        <v>622</v>
      </c>
      <c r="C14085" s="96">
        <v>3</v>
      </c>
      <c r="D14085" s="97">
        <v>197236654</v>
      </c>
      <c r="E14085" s="97">
        <v>197300194</v>
      </c>
      <c r="F14085" s="96" t="s">
        <v>2328</v>
      </c>
      <c r="G14085" s="96">
        <v>256</v>
      </c>
      <c r="H14085" s="96">
        <v>0.63941000000000003</v>
      </c>
      <c r="I14085" s="810">
        <v>1</v>
      </c>
    </row>
    <row r="14086" spans="1:9" x14ac:dyDescent="0.15">
      <c r="A14086" s="694" t="s">
        <v>2326</v>
      </c>
      <c r="B14086" s="96">
        <v>1812</v>
      </c>
      <c r="C14086" s="96">
        <v>5</v>
      </c>
      <c r="D14086" s="97">
        <v>174867675</v>
      </c>
      <c r="E14086" s="97">
        <v>174871163</v>
      </c>
      <c r="F14086" s="96" t="s">
        <v>2328</v>
      </c>
      <c r="G14086" s="96">
        <v>10</v>
      </c>
      <c r="H14086" s="96">
        <v>0.63944000000000001</v>
      </c>
      <c r="I14086" s="810">
        <v>1</v>
      </c>
    </row>
    <row r="14087" spans="1:9" x14ac:dyDescent="0.15">
      <c r="A14087" s="694" t="s">
        <v>16426</v>
      </c>
      <c r="B14087" s="96">
        <v>3885</v>
      </c>
      <c r="C14087" s="96">
        <v>17</v>
      </c>
      <c r="D14087" s="97">
        <v>39533921</v>
      </c>
      <c r="E14087" s="97">
        <v>39538636</v>
      </c>
      <c r="F14087" s="96" t="s">
        <v>2328</v>
      </c>
      <c r="G14087" s="96">
        <v>14</v>
      </c>
      <c r="H14087" s="96">
        <v>0.63949999999999996</v>
      </c>
      <c r="I14087" s="810">
        <v>1</v>
      </c>
    </row>
    <row r="14088" spans="1:9" x14ac:dyDescent="0.15">
      <c r="A14088" s="694" t="s">
        <v>16427</v>
      </c>
      <c r="B14088" s="96">
        <v>131578</v>
      </c>
      <c r="C14088" s="96">
        <v>3</v>
      </c>
      <c r="D14088" s="97">
        <v>194075976</v>
      </c>
      <c r="E14088" s="97">
        <v>194090472</v>
      </c>
      <c r="F14088" s="96" t="s">
        <v>2328</v>
      </c>
      <c r="G14088" s="96">
        <v>46</v>
      </c>
      <c r="H14088" s="96">
        <v>0.63961999999999997</v>
      </c>
      <c r="I14088" s="810">
        <v>1</v>
      </c>
    </row>
    <row r="14089" spans="1:9" x14ac:dyDescent="0.15">
      <c r="A14089" s="694" t="s">
        <v>16428</v>
      </c>
      <c r="B14089" s="96">
        <v>56920</v>
      </c>
      <c r="C14089" s="96">
        <v>3</v>
      </c>
      <c r="D14089" s="97">
        <v>52467268</v>
      </c>
      <c r="E14089" s="97">
        <v>52479112</v>
      </c>
      <c r="F14089" s="96" t="s">
        <v>2328</v>
      </c>
      <c r="G14089" s="96">
        <v>25</v>
      </c>
      <c r="H14089" s="96">
        <v>0.63963999999999999</v>
      </c>
      <c r="I14089" s="810">
        <v>1</v>
      </c>
    </row>
    <row r="14090" spans="1:9" x14ac:dyDescent="0.15">
      <c r="A14090" s="694" t="s">
        <v>16429</v>
      </c>
      <c r="B14090" s="96">
        <v>55180</v>
      </c>
      <c r="C14090" s="96">
        <v>15</v>
      </c>
      <c r="D14090" s="97">
        <v>101109428</v>
      </c>
      <c r="E14090" s="97">
        <v>101142445</v>
      </c>
      <c r="F14090" s="96" t="s">
        <v>2328</v>
      </c>
      <c r="G14090" s="96">
        <v>167</v>
      </c>
      <c r="H14090" s="96">
        <v>0.63968000000000003</v>
      </c>
      <c r="I14090" s="810">
        <v>1</v>
      </c>
    </row>
    <row r="14091" spans="1:9" x14ac:dyDescent="0.15">
      <c r="A14091" s="694" t="s">
        <v>16430</v>
      </c>
      <c r="B14091" s="96">
        <v>10512</v>
      </c>
      <c r="C14091" s="96">
        <v>7</v>
      </c>
      <c r="D14091" s="97">
        <v>80371854</v>
      </c>
      <c r="E14091" s="97">
        <v>80551695</v>
      </c>
      <c r="F14091" s="96" t="s">
        <v>2328</v>
      </c>
      <c r="G14091" s="96">
        <v>447</v>
      </c>
      <c r="H14091" s="96">
        <v>0.63971999999999996</v>
      </c>
      <c r="I14091" s="810">
        <v>1</v>
      </c>
    </row>
    <row r="14092" spans="1:9" x14ac:dyDescent="0.15">
      <c r="A14092" s="694" t="s">
        <v>16431</v>
      </c>
      <c r="B14092" s="96">
        <v>2167</v>
      </c>
      <c r="C14092" s="96">
        <v>8</v>
      </c>
      <c r="D14092" s="97">
        <v>82390732</v>
      </c>
      <c r="E14092" s="97">
        <v>82395473</v>
      </c>
      <c r="F14092" s="96" t="s">
        <v>2328</v>
      </c>
      <c r="G14092" s="96">
        <v>16</v>
      </c>
      <c r="H14092" s="96">
        <v>0.63993</v>
      </c>
      <c r="I14092" s="810">
        <v>1</v>
      </c>
    </row>
    <row r="14093" spans="1:9" x14ac:dyDescent="0.15">
      <c r="A14093" s="694" t="s">
        <v>16432</v>
      </c>
      <c r="B14093" s="96">
        <v>54935</v>
      </c>
      <c r="C14093" s="96">
        <v>1</v>
      </c>
      <c r="D14093" s="97">
        <v>159750730</v>
      </c>
      <c r="E14093" s="97">
        <v>159752333</v>
      </c>
      <c r="F14093" s="96" t="s">
        <v>2321</v>
      </c>
      <c r="G14093" s="96">
        <v>6</v>
      </c>
      <c r="H14093" s="96">
        <v>0.63997999999999999</v>
      </c>
      <c r="I14093" s="810">
        <v>1</v>
      </c>
    </row>
    <row r="14094" spans="1:9" x14ac:dyDescent="0.15">
      <c r="A14094" s="694" t="s">
        <v>16433</v>
      </c>
      <c r="B14094" s="96">
        <v>135927</v>
      </c>
      <c r="C14094" s="96">
        <v>7</v>
      </c>
      <c r="D14094" s="97">
        <v>142636603</v>
      </c>
      <c r="E14094" s="97">
        <v>142637957</v>
      </c>
      <c r="F14094" s="96" t="s">
        <v>2321</v>
      </c>
      <c r="G14094" s="96">
        <v>4</v>
      </c>
      <c r="H14094" s="96">
        <v>0.64007000000000003</v>
      </c>
      <c r="I14094" s="810">
        <v>1</v>
      </c>
    </row>
    <row r="14095" spans="1:9" x14ac:dyDescent="0.15">
      <c r="A14095" s="694" t="s">
        <v>16434</v>
      </c>
      <c r="B14095" s="96">
        <v>1176</v>
      </c>
      <c r="C14095" s="96">
        <v>5</v>
      </c>
      <c r="D14095" s="97">
        <v>115177303</v>
      </c>
      <c r="E14095" s="97">
        <v>115249778</v>
      </c>
      <c r="F14095" s="96" t="s">
        <v>2321</v>
      </c>
      <c r="G14095" s="96">
        <v>225</v>
      </c>
      <c r="H14095" s="96">
        <v>0.64019000000000004</v>
      </c>
      <c r="I14095" s="810">
        <v>1</v>
      </c>
    </row>
    <row r="14096" spans="1:9" x14ac:dyDescent="0.15">
      <c r="A14096" s="694" t="s">
        <v>16435</v>
      </c>
      <c r="B14096" s="96">
        <v>167</v>
      </c>
      <c r="C14096" s="96">
        <v>6</v>
      </c>
      <c r="D14096" s="97">
        <v>49801970</v>
      </c>
      <c r="E14096" s="97">
        <v>49844809</v>
      </c>
      <c r="F14096" s="96" t="s">
        <v>2328</v>
      </c>
      <c r="G14096" s="96">
        <v>140</v>
      </c>
      <c r="H14096" s="96">
        <v>0.64019000000000004</v>
      </c>
      <c r="I14096" s="810">
        <v>1</v>
      </c>
    </row>
    <row r="14097" spans="1:9" x14ac:dyDescent="0.15">
      <c r="A14097" s="694" t="s">
        <v>16436</v>
      </c>
      <c r="B14097" s="96">
        <v>400673</v>
      </c>
      <c r="C14097" s="96">
        <v>19</v>
      </c>
      <c r="D14097" s="97">
        <v>5904852</v>
      </c>
      <c r="E14097" s="97">
        <v>5910263</v>
      </c>
      <c r="F14097" s="96" t="s">
        <v>2321</v>
      </c>
      <c r="G14097" s="96">
        <v>24</v>
      </c>
      <c r="H14097" s="96">
        <v>0.64027999999999996</v>
      </c>
      <c r="I14097" s="810">
        <v>1</v>
      </c>
    </row>
    <row r="14098" spans="1:9" x14ac:dyDescent="0.15">
      <c r="A14098" s="694" t="s">
        <v>16437</v>
      </c>
      <c r="B14098" s="96">
        <v>3948</v>
      </c>
      <c r="C14098" s="96">
        <v>11</v>
      </c>
      <c r="D14098" s="97">
        <v>18433851</v>
      </c>
      <c r="E14098" s="97">
        <v>18472798</v>
      </c>
      <c r="F14098" s="96" t="s">
        <v>2321</v>
      </c>
      <c r="G14098" s="96">
        <v>181</v>
      </c>
      <c r="H14098" s="96">
        <v>0.64029000000000003</v>
      </c>
      <c r="I14098" s="810">
        <v>1</v>
      </c>
    </row>
    <row r="14099" spans="1:9" x14ac:dyDescent="0.15">
      <c r="A14099" s="694" t="s">
        <v>16438</v>
      </c>
      <c r="B14099" s="96">
        <v>200523</v>
      </c>
      <c r="C14099" s="96">
        <v>2</v>
      </c>
      <c r="D14099" s="97">
        <v>88824115</v>
      </c>
      <c r="E14099" s="97">
        <v>88829196</v>
      </c>
      <c r="F14099" s="96" t="s">
        <v>2321</v>
      </c>
      <c r="G14099" s="96">
        <v>18</v>
      </c>
      <c r="H14099" s="96">
        <v>0.64046000000000003</v>
      </c>
      <c r="I14099" s="810">
        <v>1</v>
      </c>
    </row>
    <row r="14100" spans="1:9" x14ac:dyDescent="0.15">
      <c r="A14100" s="694" t="s">
        <v>16439</v>
      </c>
      <c r="B14100" s="96">
        <v>8824</v>
      </c>
      <c r="C14100" s="96">
        <v>16</v>
      </c>
      <c r="D14100" s="97">
        <v>66968347</v>
      </c>
      <c r="E14100" s="97">
        <v>66978999</v>
      </c>
      <c r="F14100" s="96" t="s">
        <v>2321</v>
      </c>
      <c r="G14100" s="96">
        <v>22</v>
      </c>
      <c r="H14100" s="96">
        <v>0.64054</v>
      </c>
      <c r="I14100" s="810">
        <v>1</v>
      </c>
    </row>
    <row r="14101" spans="1:9" x14ac:dyDescent="0.15">
      <c r="A14101" s="694" t="s">
        <v>16440</v>
      </c>
      <c r="B14101" s="96">
        <v>79139</v>
      </c>
      <c r="C14101" s="96">
        <v>8</v>
      </c>
      <c r="D14101" s="97">
        <v>124025404</v>
      </c>
      <c r="E14101" s="97">
        <v>124054663</v>
      </c>
      <c r="F14101" s="96" t="s">
        <v>2328</v>
      </c>
      <c r="G14101" s="96">
        <v>84</v>
      </c>
      <c r="H14101" s="96">
        <v>0.64058999999999999</v>
      </c>
      <c r="I14101" s="810">
        <v>1</v>
      </c>
    </row>
    <row r="14102" spans="1:9" x14ac:dyDescent="0.15">
      <c r="A14102" s="694" t="s">
        <v>16441</v>
      </c>
      <c r="B14102" s="96">
        <v>6396</v>
      </c>
      <c r="C14102" s="96">
        <v>3</v>
      </c>
      <c r="D14102" s="97">
        <v>10342613</v>
      </c>
      <c r="E14102" s="97">
        <v>10362872</v>
      </c>
      <c r="F14102" s="96" t="s">
        <v>2328</v>
      </c>
      <c r="G14102" s="96">
        <v>76</v>
      </c>
      <c r="H14102" s="96">
        <v>0.64071999999999996</v>
      </c>
      <c r="I14102" s="810">
        <v>1</v>
      </c>
    </row>
    <row r="14103" spans="1:9" x14ac:dyDescent="0.15">
      <c r="A14103" s="694" t="s">
        <v>16442</v>
      </c>
      <c r="B14103" s="96">
        <v>1655</v>
      </c>
      <c r="C14103" s="96">
        <v>17</v>
      </c>
      <c r="D14103" s="97">
        <v>62494374</v>
      </c>
      <c r="E14103" s="97">
        <v>62503042</v>
      </c>
      <c r="F14103" s="96" t="s">
        <v>2328</v>
      </c>
      <c r="G14103" s="96">
        <v>20</v>
      </c>
      <c r="H14103" s="96">
        <v>0.64081999999999995</v>
      </c>
      <c r="I14103" s="810">
        <v>1</v>
      </c>
    </row>
    <row r="14104" spans="1:9" x14ac:dyDescent="0.15">
      <c r="A14104" s="694" t="s">
        <v>16443</v>
      </c>
      <c r="B14104" s="96">
        <v>57535</v>
      </c>
      <c r="C14104" s="96">
        <v>1</v>
      </c>
      <c r="D14104" s="97">
        <v>109656585</v>
      </c>
      <c r="E14104" s="97">
        <v>109749403</v>
      </c>
      <c r="F14104" s="96" t="s">
        <v>2321</v>
      </c>
      <c r="G14104" s="96">
        <v>384</v>
      </c>
      <c r="H14104" s="96">
        <v>0.64085000000000003</v>
      </c>
      <c r="I14104" s="810">
        <v>1</v>
      </c>
    </row>
    <row r="14105" spans="1:9" x14ac:dyDescent="0.15">
      <c r="A14105" s="694" t="s">
        <v>16444</v>
      </c>
      <c r="B14105" s="96">
        <v>64792</v>
      </c>
      <c r="C14105" s="96">
        <v>7</v>
      </c>
      <c r="D14105" s="97">
        <v>100956648</v>
      </c>
      <c r="E14105" s="97">
        <v>100965093</v>
      </c>
      <c r="F14105" s="96" t="s">
        <v>2328</v>
      </c>
      <c r="G14105" s="96">
        <v>39</v>
      </c>
      <c r="H14105" s="96">
        <v>0.64085999999999999</v>
      </c>
      <c r="I14105" s="810">
        <v>1</v>
      </c>
    </row>
    <row r="14106" spans="1:9" x14ac:dyDescent="0.15">
      <c r="A14106" s="694" t="s">
        <v>16445</v>
      </c>
      <c r="B14106" s="96">
        <v>6361</v>
      </c>
      <c r="C14106" s="96">
        <v>16</v>
      </c>
      <c r="D14106" s="97">
        <v>57438679</v>
      </c>
      <c r="E14106" s="97">
        <v>57449974</v>
      </c>
      <c r="F14106" s="96" t="s">
        <v>2321</v>
      </c>
      <c r="G14106" s="96">
        <v>46</v>
      </c>
      <c r="H14106" s="96">
        <v>0.64102000000000003</v>
      </c>
      <c r="I14106" s="810">
        <v>1</v>
      </c>
    </row>
    <row r="14107" spans="1:9" x14ac:dyDescent="0.15">
      <c r="A14107" s="694" t="s">
        <v>16446</v>
      </c>
      <c r="B14107" s="96">
        <v>27335</v>
      </c>
      <c r="C14107" s="96">
        <v>19</v>
      </c>
      <c r="D14107" s="97">
        <v>39109722</v>
      </c>
      <c r="E14107" s="97">
        <v>39127595</v>
      </c>
      <c r="F14107" s="96" t="s">
        <v>2321</v>
      </c>
      <c r="G14107" s="96">
        <v>23</v>
      </c>
      <c r="H14107" s="96">
        <v>0.64105999999999996</v>
      </c>
      <c r="I14107" s="810">
        <v>1</v>
      </c>
    </row>
    <row r="14108" spans="1:9" x14ac:dyDescent="0.15">
      <c r="A14108" s="694" t="s">
        <v>16447</v>
      </c>
      <c r="B14108" s="96">
        <v>119392</v>
      </c>
      <c r="C14108" s="96">
        <v>10</v>
      </c>
      <c r="D14108" s="97">
        <v>105880059</v>
      </c>
      <c r="E14108" s="97">
        <v>105886143</v>
      </c>
      <c r="F14108" s="96" t="s">
        <v>2321</v>
      </c>
      <c r="G14108" s="96">
        <v>21</v>
      </c>
      <c r="H14108" s="96">
        <v>0.64117999999999997</v>
      </c>
      <c r="I14108" s="810">
        <v>1</v>
      </c>
    </row>
    <row r="14109" spans="1:9" x14ac:dyDescent="0.15">
      <c r="A14109" s="694" t="s">
        <v>16448</v>
      </c>
      <c r="B14109" s="96">
        <v>646424</v>
      </c>
      <c r="C14109" s="96">
        <v>3</v>
      </c>
      <c r="D14109" s="97">
        <v>48348336</v>
      </c>
      <c r="E14109" s="97">
        <v>48369831</v>
      </c>
      <c r="F14109" s="96" t="s">
        <v>2328</v>
      </c>
      <c r="G14109" s="96">
        <v>49</v>
      </c>
      <c r="H14109" s="96">
        <v>0.64124000000000003</v>
      </c>
      <c r="I14109" s="810">
        <v>1</v>
      </c>
    </row>
    <row r="14110" spans="1:9" x14ac:dyDescent="0.15">
      <c r="A14110" s="694" t="s">
        <v>16449</v>
      </c>
      <c r="B14110" s="96">
        <v>51304</v>
      </c>
      <c r="C14110" s="96">
        <v>3</v>
      </c>
      <c r="D14110" s="97">
        <v>44956753</v>
      </c>
      <c r="E14110" s="97">
        <v>45017674</v>
      </c>
      <c r="F14110" s="96" t="s">
        <v>2328</v>
      </c>
      <c r="G14110" s="96">
        <v>134</v>
      </c>
      <c r="H14110" s="96">
        <v>0.64134000000000002</v>
      </c>
      <c r="I14110" s="810">
        <v>1</v>
      </c>
    </row>
    <row r="14111" spans="1:9" x14ac:dyDescent="0.15">
      <c r="A14111" s="694" t="s">
        <v>16450</v>
      </c>
      <c r="B14111" s="96">
        <v>175</v>
      </c>
      <c r="C14111" s="96">
        <v>4</v>
      </c>
      <c r="D14111" s="97">
        <v>178351928</v>
      </c>
      <c r="E14111" s="97">
        <v>178363657</v>
      </c>
      <c r="F14111" s="96" t="s">
        <v>2328</v>
      </c>
      <c r="G14111" s="96">
        <v>48</v>
      </c>
      <c r="H14111" s="96">
        <v>0.64137</v>
      </c>
      <c r="I14111" s="810">
        <v>1</v>
      </c>
    </row>
    <row r="14112" spans="1:9" x14ac:dyDescent="0.15">
      <c r="A14112" s="694" t="s">
        <v>16451</v>
      </c>
      <c r="B14112" s="96">
        <v>1043</v>
      </c>
      <c r="C14112" s="96">
        <v>1</v>
      </c>
      <c r="D14112" s="97">
        <v>26644411</v>
      </c>
      <c r="E14112" s="97">
        <v>26647014</v>
      </c>
      <c r="F14112" s="96" t="s">
        <v>2321</v>
      </c>
      <c r="G14112" s="96">
        <v>12</v>
      </c>
      <c r="H14112" s="96">
        <v>0.64139000000000002</v>
      </c>
      <c r="I14112" s="810">
        <v>1</v>
      </c>
    </row>
    <row r="14113" spans="1:9" x14ac:dyDescent="0.15">
      <c r="A14113" s="694" t="s">
        <v>16452</v>
      </c>
      <c r="B14113" s="96">
        <v>29990</v>
      </c>
      <c r="C14113" s="96">
        <v>7</v>
      </c>
      <c r="D14113" s="97">
        <v>99955626</v>
      </c>
      <c r="E14113" s="97">
        <v>99965454</v>
      </c>
      <c r="F14113" s="96" t="s">
        <v>2321</v>
      </c>
      <c r="G14113" s="96">
        <v>16</v>
      </c>
      <c r="H14113" s="96">
        <v>0.64146999999999998</v>
      </c>
      <c r="I14113" s="810">
        <v>1</v>
      </c>
    </row>
    <row r="14114" spans="1:9" x14ac:dyDescent="0.15">
      <c r="A14114" s="694" t="s">
        <v>16453</v>
      </c>
      <c r="B14114" s="96">
        <v>23528</v>
      </c>
      <c r="C14114" s="96">
        <v>1</v>
      </c>
      <c r="D14114" s="97">
        <v>200374075</v>
      </c>
      <c r="E14114" s="97">
        <v>200379186</v>
      </c>
      <c r="F14114" s="96" t="s">
        <v>2328</v>
      </c>
      <c r="G14114" s="96">
        <v>4</v>
      </c>
      <c r="H14114" s="96">
        <v>0.64149999999999996</v>
      </c>
      <c r="I14114" s="810">
        <v>1</v>
      </c>
    </row>
    <row r="14115" spans="1:9" x14ac:dyDescent="0.15">
      <c r="A14115" s="694" t="s">
        <v>16454</v>
      </c>
      <c r="B14115" s="96">
        <v>26533</v>
      </c>
      <c r="C14115" s="96">
        <v>14</v>
      </c>
      <c r="D14115" s="97">
        <v>22037934</v>
      </c>
      <c r="E14115" s="97">
        <v>22038875</v>
      </c>
      <c r="F14115" s="96" t="s">
        <v>2328</v>
      </c>
      <c r="G14115" s="96">
        <v>11</v>
      </c>
      <c r="H14115" s="96">
        <v>0.64154999999999995</v>
      </c>
      <c r="I14115" s="810">
        <v>1</v>
      </c>
    </row>
    <row r="14116" spans="1:9" x14ac:dyDescent="0.15">
      <c r="A14116" s="694" t="s">
        <v>16455</v>
      </c>
      <c r="B14116" s="96">
        <v>55082</v>
      </c>
      <c r="C14116" s="96">
        <v>13</v>
      </c>
      <c r="D14116" s="97">
        <v>107195662</v>
      </c>
      <c r="E14116" s="97">
        <v>107220514</v>
      </c>
      <c r="F14116" s="96" t="s">
        <v>2328</v>
      </c>
      <c r="G14116" s="96">
        <v>49</v>
      </c>
      <c r="H14116" s="96">
        <v>0.64154999999999995</v>
      </c>
      <c r="I14116" s="810">
        <v>1</v>
      </c>
    </row>
    <row r="14117" spans="1:9" x14ac:dyDescent="0.15">
      <c r="A14117" s="694" t="s">
        <v>16456</v>
      </c>
      <c r="B14117" s="96">
        <v>221830</v>
      </c>
      <c r="C14117" s="96">
        <v>7</v>
      </c>
      <c r="D14117" s="97">
        <v>19735085</v>
      </c>
      <c r="E14117" s="97">
        <v>19748660</v>
      </c>
      <c r="F14117" s="96" t="s">
        <v>2328</v>
      </c>
      <c r="G14117" s="96">
        <v>42</v>
      </c>
      <c r="H14117" s="96">
        <v>0.64161000000000001</v>
      </c>
      <c r="I14117" s="810">
        <v>1</v>
      </c>
    </row>
    <row r="14118" spans="1:9" x14ac:dyDescent="0.15">
      <c r="A14118" s="694" t="s">
        <v>16457</v>
      </c>
      <c r="B14118" s="96">
        <v>221044</v>
      </c>
      <c r="C14118" s="96">
        <v>10</v>
      </c>
      <c r="D14118" s="97">
        <v>13263771</v>
      </c>
      <c r="E14118" s="97">
        <v>13276331</v>
      </c>
      <c r="F14118" s="96" t="s">
        <v>2328</v>
      </c>
      <c r="G14118" s="96">
        <v>68</v>
      </c>
      <c r="H14118" s="96">
        <v>0.64165000000000005</v>
      </c>
      <c r="I14118" s="810">
        <v>1</v>
      </c>
    </row>
    <row r="14119" spans="1:9" x14ac:dyDescent="0.15">
      <c r="A14119" s="694" t="s">
        <v>16458</v>
      </c>
      <c r="B14119" s="96">
        <v>645922</v>
      </c>
      <c r="C14119" s="96">
        <v>1</v>
      </c>
      <c r="D14119" s="97">
        <v>153409471</v>
      </c>
      <c r="E14119" s="97">
        <v>153412503</v>
      </c>
      <c r="F14119" s="96" t="s">
        <v>2328</v>
      </c>
      <c r="G14119" s="96">
        <v>12</v>
      </c>
      <c r="H14119" s="96">
        <v>0.64165000000000005</v>
      </c>
      <c r="I14119" s="810">
        <v>1</v>
      </c>
    </row>
    <row r="14120" spans="1:9" x14ac:dyDescent="0.15">
      <c r="A14120" s="694" t="s">
        <v>16459</v>
      </c>
      <c r="B14120" s="96">
        <v>2049</v>
      </c>
      <c r="C14120" s="96">
        <v>3</v>
      </c>
      <c r="D14120" s="97">
        <v>184279587</v>
      </c>
      <c r="E14120" s="97">
        <v>184300196</v>
      </c>
      <c r="F14120" s="96" t="s">
        <v>2321</v>
      </c>
      <c r="G14120" s="96">
        <v>74</v>
      </c>
      <c r="H14120" s="96">
        <v>0.64173000000000002</v>
      </c>
      <c r="I14120" s="810">
        <v>1</v>
      </c>
    </row>
    <row r="14121" spans="1:9" x14ac:dyDescent="0.15">
      <c r="A14121" s="694" t="s">
        <v>16460</v>
      </c>
      <c r="B14121" s="96">
        <v>5979</v>
      </c>
      <c r="C14121" s="96">
        <v>10</v>
      </c>
      <c r="D14121" s="97">
        <v>43572517</v>
      </c>
      <c r="E14121" s="97">
        <v>43625799</v>
      </c>
      <c r="F14121" s="96" t="s">
        <v>2321</v>
      </c>
      <c r="G14121" s="96">
        <v>241</v>
      </c>
      <c r="H14121" s="96">
        <v>0.64173999999999998</v>
      </c>
      <c r="I14121" s="810">
        <v>1</v>
      </c>
    </row>
    <row r="14122" spans="1:9" x14ac:dyDescent="0.15">
      <c r="A14122" s="694" t="s">
        <v>16461</v>
      </c>
      <c r="B14122" s="96">
        <v>2968</v>
      </c>
      <c r="C14122" s="96">
        <v>6</v>
      </c>
      <c r="D14122" s="97">
        <v>30875957</v>
      </c>
      <c r="E14122" s="97">
        <v>30881883</v>
      </c>
      <c r="F14122" s="96" t="s">
        <v>2321</v>
      </c>
      <c r="G14122" s="96">
        <v>28</v>
      </c>
      <c r="H14122" s="96">
        <v>0.64204000000000006</v>
      </c>
      <c r="I14122" s="810">
        <v>1</v>
      </c>
    </row>
    <row r="14123" spans="1:9" x14ac:dyDescent="0.15">
      <c r="A14123" s="694" t="s">
        <v>16462</v>
      </c>
      <c r="B14123" s="96">
        <v>8547</v>
      </c>
      <c r="C14123" s="96">
        <v>1</v>
      </c>
      <c r="D14123" s="97">
        <v>27695601</v>
      </c>
      <c r="E14123" s="97">
        <v>27701315</v>
      </c>
      <c r="F14123" s="96" t="s">
        <v>2328</v>
      </c>
      <c r="G14123" s="96">
        <v>10</v>
      </c>
      <c r="H14123" s="96">
        <v>0.64207999999999998</v>
      </c>
      <c r="I14123" s="810">
        <v>1</v>
      </c>
    </row>
    <row r="14124" spans="1:9" x14ac:dyDescent="0.15">
      <c r="A14124" s="694" t="s">
        <v>16463</v>
      </c>
      <c r="B14124" s="96">
        <v>388849</v>
      </c>
      <c r="C14124" s="96">
        <v>22</v>
      </c>
      <c r="D14124" s="97">
        <v>20135602</v>
      </c>
      <c r="E14124" s="97">
        <v>20138748</v>
      </c>
      <c r="F14124" s="96" t="s">
        <v>2328</v>
      </c>
      <c r="G14124" s="96">
        <v>14</v>
      </c>
      <c r="H14124" s="96">
        <v>0.64209000000000005</v>
      </c>
      <c r="I14124" s="810">
        <v>1</v>
      </c>
    </row>
    <row r="14125" spans="1:9" x14ac:dyDescent="0.15">
      <c r="A14125" s="694" t="s">
        <v>16464</v>
      </c>
      <c r="B14125" s="96">
        <v>1358</v>
      </c>
      <c r="C14125" s="96">
        <v>7</v>
      </c>
      <c r="D14125" s="97">
        <v>129906703</v>
      </c>
      <c r="E14125" s="97">
        <v>129929638</v>
      </c>
      <c r="F14125" s="96" t="s">
        <v>2321</v>
      </c>
      <c r="G14125" s="96">
        <v>69</v>
      </c>
      <c r="H14125" s="96">
        <v>0.64214000000000004</v>
      </c>
      <c r="I14125" s="810">
        <v>1</v>
      </c>
    </row>
    <row r="14126" spans="1:9" x14ac:dyDescent="0.15">
      <c r="A14126" s="694" t="s">
        <v>16465</v>
      </c>
      <c r="B14126" s="96">
        <v>3381</v>
      </c>
      <c r="C14126" s="96">
        <v>4</v>
      </c>
      <c r="D14126" s="97">
        <v>88720702</v>
      </c>
      <c r="E14126" s="97">
        <v>88733601</v>
      </c>
      <c r="F14126" s="96" t="s">
        <v>2321</v>
      </c>
      <c r="G14126" s="96">
        <v>48</v>
      </c>
      <c r="H14126" s="96">
        <v>0.64222000000000001</v>
      </c>
      <c r="I14126" s="810">
        <v>1</v>
      </c>
    </row>
    <row r="14127" spans="1:9" x14ac:dyDescent="0.15">
      <c r="A14127" s="694" t="s">
        <v>16466</v>
      </c>
      <c r="B14127" s="96">
        <v>283337</v>
      </c>
      <c r="C14127" s="96">
        <v>12</v>
      </c>
      <c r="D14127" s="97">
        <v>53574535</v>
      </c>
      <c r="E14127" s="97">
        <v>53584654</v>
      </c>
      <c r="F14127" s="96" t="s">
        <v>2321</v>
      </c>
      <c r="G14127" s="96">
        <v>27</v>
      </c>
      <c r="H14127" s="96">
        <v>0.64222999999999997</v>
      </c>
      <c r="I14127" s="810">
        <v>1</v>
      </c>
    </row>
    <row r="14128" spans="1:9" x14ac:dyDescent="0.15">
      <c r="A14128" s="694" t="s">
        <v>16467</v>
      </c>
      <c r="B14128" s="96">
        <v>10300</v>
      </c>
      <c r="C14128" s="96">
        <v>16</v>
      </c>
      <c r="D14128" s="97">
        <v>57769623</v>
      </c>
      <c r="E14128" s="97">
        <v>57791162</v>
      </c>
      <c r="F14128" s="96" t="s">
        <v>2321</v>
      </c>
      <c r="G14128" s="96">
        <v>83</v>
      </c>
      <c r="H14128" s="96">
        <v>0.64236000000000004</v>
      </c>
      <c r="I14128" s="810">
        <v>1</v>
      </c>
    </row>
    <row r="14129" spans="1:9" x14ac:dyDescent="0.15">
      <c r="A14129" s="694" t="s">
        <v>16468</v>
      </c>
      <c r="B14129" s="96">
        <v>260429</v>
      </c>
      <c r="C14129" s="96">
        <v>16</v>
      </c>
      <c r="D14129" s="97">
        <v>2833954</v>
      </c>
      <c r="E14129" s="97">
        <v>2837943</v>
      </c>
      <c r="F14129" s="96" t="s">
        <v>2328</v>
      </c>
      <c r="G14129" s="96">
        <v>3</v>
      </c>
      <c r="H14129" s="96">
        <v>0.64236000000000004</v>
      </c>
      <c r="I14129" s="810">
        <v>1</v>
      </c>
    </row>
    <row r="14130" spans="1:9" x14ac:dyDescent="0.15">
      <c r="A14130" s="694" t="s">
        <v>16469</v>
      </c>
      <c r="B14130" s="96">
        <v>56947</v>
      </c>
      <c r="C14130" s="96">
        <v>2</v>
      </c>
      <c r="D14130" s="97">
        <v>228189867</v>
      </c>
      <c r="E14130" s="97">
        <v>228222552</v>
      </c>
      <c r="F14130" s="96" t="s">
        <v>2321</v>
      </c>
      <c r="G14130" s="96">
        <v>146</v>
      </c>
      <c r="H14130" s="96">
        <v>0.64246999999999999</v>
      </c>
      <c r="I14130" s="810">
        <v>1</v>
      </c>
    </row>
    <row r="14131" spans="1:9" x14ac:dyDescent="0.15">
      <c r="A14131" s="694" t="s">
        <v>16470</v>
      </c>
      <c r="B14131" s="96">
        <v>389558</v>
      </c>
      <c r="C14131" s="96">
        <v>7</v>
      </c>
      <c r="D14131" s="97">
        <v>135413096</v>
      </c>
      <c r="E14131" s="97">
        <v>135433616</v>
      </c>
      <c r="F14131" s="96" t="s">
        <v>2328</v>
      </c>
      <c r="G14131" s="96">
        <v>86</v>
      </c>
      <c r="H14131" s="96">
        <v>0.64259999999999995</v>
      </c>
      <c r="I14131" s="810">
        <v>1</v>
      </c>
    </row>
    <row r="14132" spans="1:9" x14ac:dyDescent="0.15">
      <c r="A14132" s="694" t="s">
        <v>16471</v>
      </c>
      <c r="B14132" s="96">
        <v>100526761</v>
      </c>
      <c r="C14132" s="96">
        <v>13</v>
      </c>
      <c r="D14132" s="97">
        <v>36742345</v>
      </c>
      <c r="E14132" s="97">
        <v>36871992</v>
      </c>
      <c r="F14132" s="96" t="s">
        <v>2328</v>
      </c>
      <c r="G14132" s="96">
        <v>579</v>
      </c>
      <c r="H14132" s="96">
        <v>0.64268999999999998</v>
      </c>
      <c r="I14132" s="810">
        <v>1</v>
      </c>
    </row>
    <row r="14133" spans="1:9" x14ac:dyDescent="0.15">
      <c r="A14133" s="694" t="s">
        <v>16472</v>
      </c>
      <c r="B14133" s="96">
        <v>126306</v>
      </c>
      <c r="C14133" s="96">
        <v>19</v>
      </c>
      <c r="D14133" s="97">
        <v>2252250</v>
      </c>
      <c r="E14133" s="97">
        <v>2256422</v>
      </c>
      <c r="F14133" s="96" t="s">
        <v>2328</v>
      </c>
      <c r="G14133" s="96">
        <v>16</v>
      </c>
      <c r="H14133" s="96">
        <v>0.64276999999999995</v>
      </c>
      <c r="I14133" s="810">
        <v>1</v>
      </c>
    </row>
    <row r="14134" spans="1:9" x14ac:dyDescent="0.15">
      <c r="A14134" s="694" t="s">
        <v>16473</v>
      </c>
      <c r="B14134" s="96">
        <v>26103</v>
      </c>
      <c r="C14134" s="96">
        <v>10</v>
      </c>
      <c r="D14134" s="97">
        <v>85991276</v>
      </c>
      <c r="E14134" s="97">
        <v>86001217</v>
      </c>
      <c r="F14134" s="96" t="s">
        <v>2328</v>
      </c>
      <c r="G14134" s="96">
        <v>50</v>
      </c>
      <c r="H14134" s="96">
        <v>0.64285999999999999</v>
      </c>
      <c r="I14134" s="810">
        <v>1</v>
      </c>
    </row>
    <row r="14135" spans="1:9" x14ac:dyDescent="0.15">
      <c r="A14135" s="694" t="s">
        <v>16474</v>
      </c>
      <c r="B14135" s="96">
        <v>23271</v>
      </c>
      <c r="C14135" s="96">
        <v>1</v>
      </c>
      <c r="D14135" s="97">
        <v>200708686</v>
      </c>
      <c r="E14135" s="97">
        <v>200829832</v>
      </c>
      <c r="F14135" s="96" t="s">
        <v>2321</v>
      </c>
      <c r="G14135" s="96">
        <v>314</v>
      </c>
      <c r="H14135" s="96">
        <v>0.64290000000000003</v>
      </c>
      <c r="I14135" s="810">
        <v>1</v>
      </c>
    </row>
    <row r="14136" spans="1:9" x14ac:dyDescent="0.15">
      <c r="A14136" s="694" t="s">
        <v>16475</v>
      </c>
      <c r="B14136" s="96">
        <v>145781</v>
      </c>
      <c r="C14136" s="96">
        <v>15</v>
      </c>
      <c r="D14136" s="97">
        <v>57884102</v>
      </c>
      <c r="E14136" s="97">
        <v>58009755</v>
      </c>
      <c r="F14136" s="96" t="s">
        <v>2321</v>
      </c>
      <c r="G14136" s="96">
        <v>569</v>
      </c>
      <c r="H14136" s="96">
        <v>0.64290999999999998</v>
      </c>
      <c r="I14136" s="810">
        <v>1</v>
      </c>
    </row>
    <row r="14137" spans="1:9" x14ac:dyDescent="0.15">
      <c r="A14137" s="694" t="s">
        <v>16476</v>
      </c>
      <c r="B14137" s="96">
        <v>2919</v>
      </c>
      <c r="C14137" s="96">
        <v>4</v>
      </c>
      <c r="D14137" s="97">
        <v>74735109</v>
      </c>
      <c r="E14137" s="97">
        <v>74737019</v>
      </c>
      <c r="F14137" s="96" t="s">
        <v>2321</v>
      </c>
      <c r="G14137" s="96">
        <v>7</v>
      </c>
      <c r="H14137" s="96">
        <v>0.64300999999999997</v>
      </c>
      <c r="I14137" s="810">
        <v>1</v>
      </c>
    </row>
    <row r="14138" spans="1:9" x14ac:dyDescent="0.15">
      <c r="A14138" s="694" t="s">
        <v>1301</v>
      </c>
      <c r="B14138" s="96">
        <v>83894</v>
      </c>
      <c r="C14138" s="96">
        <v>4</v>
      </c>
      <c r="D14138" s="97">
        <v>147628179</v>
      </c>
      <c r="E14138" s="97">
        <v>147867034</v>
      </c>
      <c r="F14138" s="96" t="s">
        <v>2328</v>
      </c>
      <c r="G14138" s="96">
        <v>749</v>
      </c>
      <c r="H14138" s="96">
        <v>0.64300999999999997</v>
      </c>
      <c r="I14138" s="810">
        <v>1</v>
      </c>
    </row>
    <row r="14139" spans="1:9" x14ac:dyDescent="0.15">
      <c r="A14139" s="694" t="s">
        <v>16477</v>
      </c>
      <c r="B14139" s="96">
        <v>8722</v>
      </c>
      <c r="C14139" s="96">
        <v>11</v>
      </c>
      <c r="D14139" s="97">
        <v>66330935</v>
      </c>
      <c r="E14139" s="97">
        <v>66336047</v>
      </c>
      <c r="F14139" s="96" t="s">
        <v>2328</v>
      </c>
      <c r="G14139" s="96">
        <v>16</v>
      </c>
      <c r="H14139" s="96">
        <v>0.64302999999999999</v>
      </c>
      <c r="I14139" s="810">
        <v>1</v>
      </c>
    </row>
    <row r="14140" spans="1:9" x14ac:dyDescent="0.15">
      <c r="A14140" s="694" t="s">
        <v>16478</v>
      </c>
      <c r="B14140" s="96">
        <v>140732</v>
      </c>
      <c r="C14140" s="96">
        <v>20</v>
      </c>
      <c r="D14140" s="97">
        <v>31571579</v>
      </c>
      <c r="E14140" s="97">
        <v>31592239</v>
      </c>
      <c r="F14140" s="96" t="s">
        <v>2328</v>
      </c>
      <c r="G14140" s="96">
        <v>114</v>
      </c>
      <c r="H14140" s="96">
        <v>0.64307000000000003</v>
      </c>
      <c r="I14140" s="810">
        <v>1</v>
      </c>
    </row>
    <row r="14141" spans="1:9" x14ac:dyDescent="0.15">
      <c r="A14141" s="694" t="s">
        <v>16479</v>
      </c>
      <c r="B14141" s="96">
        <v>132</v>
      </c>
      <c r="C14141" s="96">
        <v>10</v>
      </c>
      <c r="D14141" s="97">
        <v>75910943</v>
      </c>
      <c r="E14141" s="97">
        <v>76469061</v>
      </c>
      <c r="F14141" s="96" t="s">
        <v>2321</v>
      </c>
      <c r="G14141" s="96">
        <v>1127</v>
      </c>
      <c r="H14141" s="96">
        <v>0.64312000000000002</v>
      </c>
      <c r="I14141" s="810">
        <v>1</v>
      </c>
    </row>
    <row r="14142" spans="1:9" x14ac:dyDescent="0.15">
      <c r="A14142" s="694" t="s">
        <v>16480</v>
      </c>
      <c r="B14142" s="96">
        <v>3454</v>
      </c>
      <c r="C14142" s="96">
        <v>21</v>
      </c>
      <c r="D14142" s="97">
        <v>34696748</v>
      </c>
      <c r="E14142" s="97">
        <v>34732129</v>
      </c>
      <c r="F14142" s="96" t="s">
        <v>2321</v>
      </c>
      <c r="G14142" s="96">
        <v>88</v>
      </c>
      <c r="H14142" s="96">
        <v>0.64312999999999998</v>
      </c>
      <c r="I14142" s="810">
        <v>1</v>
      </c>
    </row>
    <row r="14143" spans="1:9" x14ac:dyDescent="0.15">
      <c r="A14143" s="694" t="s">
        <v>16481</v>
      </c>
      <c r="B14143" s="96">
        <v>525</v>
      </c>
      <c r="C14143" s="96">
        <v>2</v>
      </c>
      <c r="D14143" s="97">
        <v>71162998</v>
      </c>
      <c r="E14143" s="97">
        <v>71192561</v>
      </c>
      <c r="F14143" s="96" t="s">
        <v>2321</v>
      </c>
      <c r="G14143" s="96">
        <v>123</v>
      </c>
      <c r="H14143" s="96">
        <v>0.64322999999999997</v>
      </c>
      <c r="I14143" s="810">
        <v>1</v>
      </c>
    </row>
    <row r="14144" spans="1:9" x14ac:dyDescent="0.15">
      <c r="A14144" s="694" t="s">
        <v>16482</v>
      </c>
      <c r="B14144" s="96">
        <v>1434</v>
      </c>
      <c r="C14144" s="96">
        <v>20</v>
      </c>
      <c r="D14144" s="97">
        <v>47662783</v>
      </c>
      <c r="E14144" s="97">
        <v>47713497</v>
      </c>
      <c r="F14144" s="96" t="s">
        <v>2321</v>
      </c>
      <c r="G14144" s="96">
        <v>148</v>
      </c>
      <c r="H14144" s="96">
        <v>0.64327000000000001</v>
      </c>
      <c r="I14144" s="810">
        <v>1</v>
      </c>
    </row>
    <row r="14145" spans="1:9" x14ac:dyDescent="0.15">
      <c r="A14145" s="694" t="s">
        <v>16483</v>
      </c>
      <c r="B14145" s="96">
        <v>26123</v>
      </c>
      <c r="C14145" s="96">
        <v>10</v>
      </c>
      <c r="D14145" s="97">
        <v>97423153</v>
      </c>
      <c r="E14145" s="97">
        <v>97453900</v>
      </c>
      <c r="F14145" s="96" t="s">
        <v>2328</v>
      </c>
      <c r="G14145" s="96">
        <v>78</v>
      </c>
      <c r="H14145" s="96">
        <v>0.64327000000000001</v>
      </c>
      <c r="I14145" s="810">
        <v>1</v>
      </c>
    </row>
    <row r="14146" spans="1:9" x14ac:dyDescent="0.15">
      <c r="A14146" s="694" t="s">
        <v>16484</v>
      </c>
      <c r="B14146" s="96">
        <v>2911</v>
      </c>
      <c r="C14146" s="96">
        <v>6</v>
      </c>
      <c r="D14146" s="97">
        <v>146286032</v>
      </c>
      <c r="E14146" s="97">
        <v>146758782</v>
      </c>
      <c r="F14146" s="96" t="s">
        <v>2321</v>
      </c>
      <c r="G14146" s="96">
        <v>1186</v>
      </c>
      <c r="H14146" s="96">
        <v>0.64348000000000005</v>
      </c>
      <c r="I14146" s="810">
        <v>1</v>
      </c>
    </row>
    <row r="14147" spans="1:9" x14ac:dyDescent="0.15">
      <c r="A14147" s="694" t="s">
        <v>16485</v>
      </c>
      <c r="B14147" s="96">
        <v>25</v>
      </c>
      <c r="C14147" s="96">
        <v>9</v>
      </c>
      <c r="D14147" s="97">
        <v>133588266</v>
      </c>
      <c r="E14147" s="97">
        <v>133763062</v>
      </c>
      <c r="F14147" s="96" t="s">
        <v>2321</v>
      </c>
      <c r="G14147" s="96">
        <v>534</v>
      </c>
      <c r="H14147" s="96">
        <v>0.64358000000000004</v>
      </c>
      <c r="I14147" s="810">
        <v>1</v>
      </c>
    </row>
    <row r="14148" spans="1:9" x14ac:dyDescent="0.15">
      <c r="A14148" s="694" t="s">
        <v>16486</v>
      </c>
      <c r="B14148" s="96">
        <v>729852</v>
      </c>
      <c r="C14148" s="96">
        <v>7</v>
      </c>
      <c r="D14148" s="97">
        <v>7680342</v>
      </c>
      <c r="E14148" s="97">
        <v>7918854</v>
      </c>
      <c r="F14148" s="96" t="s">
        <v>2321</v>
      </c>
      <c r="G14148" s="96">
        <v>1272</v>
      </c>
      <c r="H14148" s="96">
        <v>0.64366999999999996</v>
      </c>
      <c r="I14148" s="810">
        <v>1</v>
      </c>
    </row>
    <row r="14149" spans="1:9" x14ac:dyDescent="0.15">
      <c r="A14149" s="694" t="s">
        <v>16487</v>
      </c>
      <c r="B14149" s="96">
        <v>100996664</v>
      </c>
      <c r="C14149" s="96">
        <v>14</v>
      </c>
      <c r="D14149" s="97">
        <v>69093883</v>
      </c>
      <c r="E14149" s="97">
        <v>69095504</v>
      </c>
      <c r="F14149" s="96" t="s">
        <v>2328</v>
      </c>
      <c r="G14149" s="96">
        <v>7</v>
      </c>
      <c r="H14149" s="96">
        <v>0.64380000000000004</v>
      </c>
      <c r="I14149" s="810">
        <v>1</v>
      </c>
    </row>
    <row r="14150" spans="1:9" x14ac:dyDescent="0.15">
      <c r="A14150" s="694" t="s">
        <v>16488</v>
      </c>
      <c r="B14150" s="96">
        <v>84065</v>
      </c>
      <c r="C14150" s="96">
        <v>1</v>
      </c>
      <c r="D14150" s="97">
        <v>27648636</v>
      </c>
      <c r="E14150" s="97">
        <v>27662891</v>
      </c>
      <c r="F14150" s="96" t="s">
        <v>2321</v>
      </c>
      <c r="G14150" s="96">
        <v>42</v>
      </c>
      <c r="H14150" s="96">
        <v>0.64383000000000001</v>
      </c>
      <c r="I14150" s="810">
        <v>1</v>
      </c>
    </row>
    <row r="14151" spans="1:9" x14ac:dyDescent="0.15">
      <c r="A14151" s="694" t="s">
        <v>16489</v>
      </c>
      <c r="B14151" s="96">
        <v>116986</v>
      </c>
      <c r="C14151" s="96">
        <v>12</v>
      </c>
      <c r="D14151" s="97">
        <v>58117544</v>
      </c>
      <c r="E14151" s="97">
        <v>58135984</v>
      </c>
      <c r="F14151" s="96" t="s">
        <v>2328</v>
      </c>
      <c r="G14151" s="96">
        <v>35</v>
      </c>
      <c r="H14151" s="96">
        <v>0.64385000000000003</v>
      </c>
      <c r="I14151" s="810">
        <v>1</v>
      </c>
    </row>
    <row r="14152" spans="1:9" x14ac:dyDescent="0.15">
      <c r="A14152" s="694" t="s">
        <v>16490</v>
      </c>
      <c r="B14152" s="96">
        <v>5683</v>
      </c>
      <c r="C14152" s="96">
        <v>7</v>
      </c>
      <c r="D14152" s="97">
        <v>42956460</v>
      </c>
      <c r="E14152" s="97">
        <v>42971805</v>
      </c>
      <c r="F14152" s="96" t="s">
        <v>2328</v>
      </c>
      <c r="G14152" s="96">
        <v>37</v>
      </c>
      <c r="H14152" s="96">
        <v>0.64385000000000003</v>
      </c>
      <c r="I14152" s="810">
        <v>1</v>
      </c>
    </row>
    <row r="14153" spans="1:9" x14ac:dyDescent="0.15">
      <c r="A14153" s="694" t="s">
        <v>16491</v>
      </c>
      <c r="B14153" s="96">
        <v>1280</v>
      </c>
      <c r="C14153" s="96">
        <v>12</v>
      </c>
      <c r="D14153" s="97">
        <v>48366748</v>
      </c>
      <c r="E14153" s="97">
        <v>48398285</v>
      </c>
      <c r="F14153" s="96" t="s">
        <v>2328</v>
      </c>
      <c r="G14153" s="96">
        <v>155</v>
      </c>
      <c r="H14153" s="96">
        <v>0.64414000000000005</v>
      </c>
      <c r="I14153" s="810">
        <v>1</v>
      </c>
    </row>
    <row r="14154" spans="1:9" x14ac:dyDescent="0.15">
      <c r="A14154" s="694" t="s">
        <v>16492</v>
      </c>
      <c r="B14154" s="96">
        <v>2916</v>
      </c>
      <c r="C14154" s="96">
        <v>5</v>
      </c>
      <c r="D14154" s="97">
        <v>178405328</v>
      </c>
      <c r="E14154" s="97">
        <v>178422124</v>
      </c>
      <c r="F14154" s="96" t="s">
        <v>2328</v>
      </c>
      <c r="G14154" s="96">
        <v>88</v>
      </c>
      <c r="H14154" s="96">
        <v>0.64424999999999999</v>
      </c>
      <c r="I14154" s="810">
        <v>1</v>
      </c>
    </row>
    <row r="14155" spans="1:9" x14ac:dyDescent="0.15">
      <c r="A14155" s="694" t="s">
        <v>16493</v>
      </c>
      <c r="B14155" s="96">
        <v>163882</v>
      </c>
      <c r="C14155" s="96">
        <v>1</v>
      </c>
      <c r="D14155" s="97">
        <v>246729639</v>
      </c>
      <c r="E14155" s="97">
        <v>246831884</v>
      </c>
      <c r="F14155" s="96" t="s">
        <v>2321</v>
      </c>
      <c r="G14155" s="96">
        <v>335</v>
      </c>
      <c r="H14155" s="96">
        <v>0.64441999999999999</v>
      </c>
      <c r="I14155" s="810">
        <v>1</v>
      </c>
    </row>
    <row r="14156" spans="1:9" x14ac:dyDescent="0.15">
      <c r="A14156" s="694" t="s">
        <v>16494</v>
      </c>
      <c r="B14156" s="96">
        <v>92126</v>
      </c>
      <c r="C14156" s="96">
        <v>18</v>
      </c>
      <c r="D14156" s="97">
        <v>65173819</v>
      </c>
      <c r="E14156" s="97">
        <v>65183967</v>
      </c>
      <c r="F14156" s="96" t="s">
        <v>2328</v>
      </c>
      <c r="G14156" s="96">
        <v>21</v>
      </c>
      <c r="H14156" s="96">
        <v>0.64454</v>
      </c>
      <c r="I14156" s="810">
        <v>1</v>
      </c>
    </row>
    <row r="14157" spans="1:9" x14ac:dyDescent="0.15">
      <c r="A14157" s="694" t="s">
        <v>16495</v>
      </c>
      <c r="B14157" s="96">
        <v>5644</v>
      </c>
      <c r="C14157" s="96">
        <v>7</v>
      </c>
      <c r="D14157" s="97">
        <v>142457319</v>
      </c>
      <c r="E14157" s="97">
        <v>142460927</v>
      </c>
      <c r="F14157" s="96" t="s">
        <v>2321</v>
      </c>
      <c r="G14157" s="96">
        <v>5</v>
      </c>
      <c r="H14157" s="96">
        <v>0.64456999999999998</v>
      </c>
      <c r="I14157" s="810">
        <v>1</v>
      </c>
    </row>
    <row r="14158" spans="1:9" x14ac:dyDescent="0.15">
      <c r="A14158" s="694" t="s">
        <v>16496</v>
      </c>
      <c r="B14158" s="96">
        <v>2597</v>
      </c>
      <c r="C14158" s="96">
        <v>12</v>
      </c>
      <c r="D14158" s="97">
        <v>6643585</v>
      </c>
      <c r="E14158" s="97">
        <v>6647537</v>
      </c>
      <c r="F14158" s="96" t="s">
        <v>2321</v>
      </c>
      <c r="G14158" s="96">
        <v>15</v>
      </c>
      <c r="H14158" s="96">
        <v>0.64468000000000003</v>
      </c>
      <c r="I14158" s="810">
        <v>1</v>
      </c>
    </row>
    <row r="14159" spans="1:9" x14ac:dyDescent="0.15">
      <c r="A14159" s="694" t="s">
        <v>16497</v>
      </c>
      <c r="B14159" s="96">
        <v>3275</v>
      </c>
      <c r="C14159" s="96">
        <v>21</v>
      </c>
      <c r="D14159" s="97">
        <v>48055507</v>
      </c>
      <c r="E14159" s="97">
        <v>48085155</v>
      </c>
      <c r="F14159" s="96" t="s">
        <v>2321</v>
      </c>
      <c r="G14159" s="96">
        <v>102</v>
      </c>
      <c r="H14159" s="96">
        <v>0.64478000000000002</v>
      </c>
      <c r="I14159" s="810">
        <v>1</v>
      </c>
    </row>
    <row r="14160" spans="1:9" x14ac:dyDescent="0.15">
      <c r="A14160" s="694" t="s">
        <v>16498</v>
      </c>
      <c r="B14160" s="96">
        <v>56829</v>
      </c>
      <c r="C14160" s="96">
        <v>7</v>
      </c>
      <c r="D14160" s="97">
        <v>138728266</v>
      </c>
      <c r="E14160" s="97">
        <v>138794466</v>
      </c>
      <c r="F14160" s="96" t="s">
        <v>2328</v>
      </c>
      <c r="G14160" s="96">
        <v>198</v>
      </c>
      <c r="H14160" s="96">
        <v>0.64478999999999997</v>
      </c>
      <c r="I14160" s="810">
        <v>1</v>
      </c>
    </row>
    <row r="14161" spans="1:9" x14ac:dyDescent="0.15">
      <c r="A14161" s="694" t="s">
        <v>16499</v>
      </c>
      <c r="B14161" s="96">
        <v>257236</v>
      </c>
      <c r="C14161" s="96">
        <v>4</v>
      </c>
      <c r="D14161" s="97">
        <v>7042576</v>
      </c>
      <c r="E14161" s="97">
        <v>7044728</v>
      </c>
      <c r="F14161" s="96" t="s">
        <v>2328</v>
      </c>
      <c r="G14161" s="96">
        <v>4</v>
      </c>
      <c r="H14161" s="96">
        <v>0.64493</v>
      </c>
      <c r="I14161" s="810">
        <v>1</v>
      </c>
    </row>
    <row r="14162" spans="1:9" x14ac:dyDescent="0.15">
      <c r="A14162" s="694" t="s">
        <v>16500</v>
      </c>
      <c r="B14162" s="96">
        <v>4627</v>
      </c>
      <c r="C14162" s="96">
        <v>22</v>
      </c>
      <c r="D14162" s="97">
        <v>36677323</v>
      </c>
      <c r="E14162" s="97">
        <v>36784107</v>
      </c>
      <c r="F14162" s="96" t="s">
        <v>2328</v>
      </c>
      <c r="G14162" s="96">
        <v>355</v>
      </c>
      <c r="H14162" s="96">
        <v>0.64497000000000004</v>
      </c>
      <c r="I14162" s="810">
        <v>1</v>
      </c>
    </row>
    <row r="14163" spans="1:9" x14ac:dyDescent="0.15">
      <c r="A14163" s="694" t="s">
        <v>16501</v>
      </c>
      <c r="B14163" s="96">
        <v>26160</v>
      </c>
      <c r="C14163" s="96">
        <v>2</v>
      </c>
      <c r="D14163" s="97">
        <v>27667240</v>
      </c>
      <c r="E14163" s="97">
        <v>27712575</v>
      </c>
      <c r="F14163" s="96" t="s">
        <v>2328</v>
      </c>
      <c r="G14163" s="96">
        <v>96</v>
      </c>
      <c r="H14163" s="96">
        <v>0.64505000000000001</v>
      </c>
      <c r="I14163" s="810">
        <v>1</v>
      </c>
    </row>
    <row r="14164" spans="1:9" x14ac:dyDescent="0.15">
      <c r="A14164" s="694" t="s">
        <v>16502</v>
      </c>
      <c r="B14164" s="96">
        <v>313</v>
      </c>
      <c r="C14164" s="96">
        <v>7</v>
      </c>
      <c r="D14164" s="97">
        <v>36552549</v>
      </c>
      <c r="E14164" s="97">
        <v>36764154</v>
      </c>
      <c r="F14164" s="96" t="s">
        <v>2328</v>
      </c>
      <c r="G14164" s="96">
        <v>738</v>
      </c>
      <c r="H14164" s="96">
        <v>0.64532999999999996</v>
      </c>
      <c r="I14164" s="810">
        <v>1</v>
      </c>
    </row>
    <row r="14165" spans="1:9" x14ac:dyDescent="0.15">
      <c r="A14165" s="694" t="s">
        <v>16503</v>
      </c>
      <c r="B14165" s="96">
        <v>597</v>
      </c>
      <c r="C14165" s="96">
        <v>15</v>
      </c>
      <c r="D14165" s="97">
        <v>80253232</v>
      </c>
      <c r="E14165" s="97">
        <v>80263643</v>
      </c>
      <c r="F14165" s="96" t="s">
        <v>2328</v>
      </c>
      <c r="G14165" s="96">
        <v>25</v>
      </c>
      <c r="H14165" s="96">
        <v>0.64558000000000004</v>
      </c>
      <c r="I14165" s="810">
        <v>1</v>
      </c>
    </row>
    <row r="14166" spans="1:9" x14ac:dyDescent="0.15">
      <c r="A14166" s="694" t="s">
        <v>16504</v>
      </c>
      <c r="B14166" s="96">
        <v>9329</v>
      </c>
      <c r="C14166" s="96">
        <v>9</v>
      </c>
      <c r="D14166" s="97">
        <v>135545728</v>
      </c>
      <c r="E14166" s="97">
        <v>135565471</v>
      </c>
      <c r="F14166" s="96" t="s">
        <v>2321</v>
      </c>
      <c r="G14166" s="96">
        <v>73</v>
      </c>
      <c r="H14166" s="96">
        <v>0.64566999999999997</v>
      </c>
      <c r="I14166" s="810">
        <v>1</v>
      </c>
    </row>
    <row r="14167" spans="1:9" x14ac:dyDescent="0.15">
      <c r="A14167" s="694" t="s">
        <v>16505</v>
      </c>
      <c r="B14167" s="96">
        <v>218</v>
      </c>
      <c r="C14167" s="96">
        <v>17</v>
      </c>
      <c r="D14167" s="97">
        <v>19641297</v>
      </c>
      <c r="E14167" s="97">
        <v>19651746</v>
      </c>
      <c r="F14167" s="96" t="s">
        <v>2328</v>
      </c>
      <c r="G14167" s="96">
        <v>26</v>
      </c>
      <c r="H14167" s="96">
        <v>0.64581999999999995</v>
      </c>
      <c r="I14167" s="810">
        <v>1</v>
      </c>
    </row>
    <row r="14168" spans="1:9" x14ac:dyDescent="0.15">
      <c r="A14168" s="694" t="s">
        <v>16506</v>
      </c>
      <c r="B14168" s="96">
        <v>5075</v>
      </c>
      <c r="C14168" s="96">
        <v>20</v>
      </c>
      <c r="D14168" s="97">
        <v>21686297</v>
      </c>
      <c r="E14168" s="97">
        <v>21699124</v>
      </c>
      <c r="F14168" s="96" t="s">
        <v>2321</v>
      </c>
      <c r="G14168" s="96">
        <v>16</v>
      </c>
      <c r="H14168" s="96">
        <v>0.64592000000000005</v>
      </c>
      <c r="I14168" s="810">
        <v>1</v>
      </c>
    </row>
    <row r="14169" spans="1:9" x14ac:dyDescent="0.15">
      <c r="A14169" s="694" t="s">
        <v>16507</v>
      </c>
      <c r="B14169" s="96">
        <v>6013</v>
      </c>
      <c r="C14169" s="96">
        <v>9</v>
      </c>
      <c r="D14169" s="97">
        <v>5307637</v>
      </c>
      <c r="E14169" s="97">
        <v>5339873</v>
      </c>
      <c r="F14169" s="96" t="s">
        <v>2328</v>
      </c>
      <c r="G14169" s="96">
        <v>92</v>
      </c>
      <c r="H14169" s="96">
        <v>0.64602999999999999</v>
      </c>
      <c r="I14169" s="810">
        <v>1</v>
      </c>
    </row>
    <row r="14170" spans="1:9" x14ac:dyDescent="0.15">
      <c r="A14170" s="694" t="s">
        <v>16508</v>
      </c>
      <c r="B14170" s="96">
        <v>1117</v>
      </c>
      <c r="C14170" s="96">
        <v>1</v>
      </c>
      <c r="D14170" s="97">
        <v>111770281</v>
      </c>
      <c r="E14170" s="97">
        <v>111786062</v>
      </c>
      <c r="F14170" s="96" t="s">
        <v>2321</v>
      </c>
      <c r="G14170" s="96">
        <v>73</v>
      </c>
      <c r="H14170" s="96">
        <v>0.64605000000000001</v>
      </c>
      <c r="I14170" s="810">
        <v>1</v>
      </c>
    </row>
    <row r="14171" spans="1:9" x14ac:dyDescent="0.15">
      <c r="A14171" s="694" t="s">
        <v>16509</v>
      </c>
      <c r="B14171" s="96">
        <v>57460</v>
      </c>
      <c r="C14171" s="96">
        <v>12</v>
      </c>
      <c r="D14171" s="97">
        <v>63037762</v>
      </c>
      <c r="E14171" s="97">
        <v>63328665</v>
      </c>
      <c r="F14171" s="96" t="s">
        <v>2328</v>
      </c>
      <c r="G14171" s="96">
        <v>1121</v>
      </c>
      <c r="H14171" s="96">
        <v>0.64605999999999997</v>
      </c>
      <c r="I14171" s="810">
        <v>1</v>
      </c>
    </row>
    <row r="14172" spans="1:9" x14ac:dyDescent="0.15">
      <c r="A14172" s="694" t="s">
        <v>16510</v>
      </c>
      <c r="B14172" s="96">
        <v>7566</v>
      </c>
      <c r="C14172" s="96">
        <v>17</v>
      </c>
      <c r="D14172" s="97">
        <v>11880756</v>
      </c>
      <c r="E14172" s="97">
        <v>11901736</v>
      </c>
      <c r="F14172" s="96" t="s">
        <v>2328</v>
      </c>
      <c r="G14172" s="96">
        <v>53</v>
      </c>
      <c r="H14172" s="96">
        <v>0.64609000000000005</v>
      </c>
      <c r="I14172" s="810">
        <v>1</v>
      </c>
    </row>
    <row r="14173" spans="1:9" x14ac:dyDescent="0.15">
      <c r="A14173" s="694" t="s">
        <v>16511</v>
      </c>
      <c r="B14173" s="96">
        <v>115196</v>
      </c>
      <c r="C14173" s="96">
        <v>19</v>
      </c>
      <c r="D14173" s="97">
        <v>2819872</v>
      </c>
      <c r="E14173" s="97">
        <v>2836733</v>
      </c>
      <c r="F14173" s="96" t="s">
        <v>2321</v>
      </c>
      <c r="G14173" s="96">
        <v>74</v>
      </c>
      <c r="H14173" s="96">
        <v>0.64639999999999997</v>
      </c>
      <c r="I14173" s="810">
        <v>1</v>
      </c>
    </row>
    <row r="14174" spans="1:9" x14ac:dyDescent="0.15">
      <c r="A14174" s="694" t="s">
        <v>16512</v>
      </c>
      <c r="B14174" s="96">
        <v>6536</v>
      </c>
      <c r="C14174" s="96">
        <v>1</v>
      </c>
      <c r="D14174" s="97">
        <v>44462155</v>
      </c>
      <c r="E14174" s="97">
        <v>44497171</v>
      </c>
      <c r="F14174" s="96" t="s">
        <v>2328</v>
      </c>
      <c r="G14174" s="96">
        <v>96</v>
      </c>
      <c r="H14174" s="96">
        <v>0.64644000000000001</v>
      </c>
      <c r="I14174" s="810">
        <v>1</v>
      </c>
    </row>
    <row r="14175" spans="1:9" x14ac:dyDescent="0.15">
      <c r="A14175" s="694" t="s">
        <v>16513</v>
      </c>
      <c r="B14175" s="96">
        <v>163747</v>
      </c>
      <c r="C14175" s="96">
        <v>1</v>
      </c>
      <c r="D14175" s="97">
        <v>55271736</v>
      </c>
      <c r="E14175" s="97">
        <v>55307937</v>
      </c>
      <c r="F14175" s="96" t="s">
        <v>2321</v>
      </c>
      <c r="G14175" s="96">
        <v>171</v>
      </c>
      <c r="H14175" s="96">
        <v>0.64648000000000005</v>
      </c>
      <c r="I14175" s="810">
        <v>1</v>
      </c>
    </row>
    <row r="14176" spans="1:9" x14ac:dyDescent="0.15">
      <c r="A14176" s="694" t="s">
        <v>16514</v>
      </c>
      <c r="B14176" s="96">
        <v>909</v>
      </c>
      <c r="C14176" s="96">
        <v>1</v>
      </c>
      <c r="D14176" s="97">
        <v>158218119</v>
      </c>
      <c r="E14176" s="97">
        <v>158228059</v>
      </c>
      <c r="F14176" s="96" t="s">
        <v>2321</v>
      </c>
      <c r="G14176" s="96">
        <v>37</v>
      </c>
      <c r="H14176" s="96">
        <v>0.64649000000000001</v>
      </c>
      <c r="I14176" s="810">
        <v>1</v>
      </c>
    </row>
    <row r="14177" spans="1:9" x14ac:dyDescent="0.15">
      <c r="A14177" s="694" t="s">
        <v>16515</v>
      </c>
      <c r="B14177" s="96">
        <v>3489</v>
      </c>
      <c r="C14177" s="96">
        <v>12</v>
      </c>
      <c r="D14177" s="97">
        <v>53491436</v>
      </c>
      <c r="E14177" s="97">
        <v>53496128</v>
      </c>
      <c r="F14177" s="96" t="s">
        <v>2321</v>
      </c>
      <c r="G14177" s="96">
        <v>6</v>
      </c>
      <c r="H14177" s="96">
        <v>0.64659999999999995</v>
      </c>
      <c r="I14177" s="810">
        <v>1</v>
      </c>
    </row>
    <row r="14178" spans="1:9" x14ac:dyDescent="0.15">
      <c r="A14178" s="694" t="s">
        <v>16516</v>
      </c>
      <c r="B14178" s="96">
        <v>8875</v>
      </c>
      <c r="C14178" s="96">
        <v>6</v>
      </c>
      <c r="D14178" s="97">
        <v>133065009</v>
      </c>
      <c r="E14178" s="97">
        <v>133084598</v>
      </c>
      <c r="F14178" s="96" t="s">
        <v>2328</v>
      </c>
      <c r="G14178" s="96">
        <v>101</v>
      </c>
      <c r="H14178" s="96">
        <v>0.64661000000000002</v>
      </c>
      <c r="I14178" s="810">
        <v>1</v>
      </c>
    </row>
    <row r="14179" spans="1:9" x14ac:dyDescent="0.15">
      <c r="A14179" s="694" t="s">
        <v>16517</v>
      </c>
      <c r="B14179" s="96">
        <v>23216</v>
      </c>
      <c r="C14179" s="96">
        <v>4</v>
      </c>
      <c r="D14179" s="97">
        <v>37889606</v>
      </c>
      <c r="E14179" s="97">
        <v>38140796</v>
      </c>
      <c r="F14179" s="96" t="s">
        <v>2321</v>
      </c>
      <c r="G14179" s="96">
        <v>910</v>
      </c>
      <c r="H14179" s="96">
        <v>0.64673000000000003</v>
      </c>
      <c r="I14179" s="810">
        <v>1</v>
      </c>
    </row>
    <row r="14180" spans="1:9" x14ac:dyDescent="0.15">
      <c r="A14180" s="694" t="s">
        <v>16518</v>
      </c>
      <c r="B14180" s="96">
        <v>3857</v>
      </c>
      <c r="C14180" s="96">
        <v>17</v>
      </c>
      <c r="D14180" s="97">
        <v>39722093</v>
      </c>
      <c r="E14180" s="97">
        <v>39728310</v>
      </c>
      <c r="F14180" s="96" t="s">
        <v>2328</v>
      </c>
      <c r="G14180" s="96">
        <v>15</v>
      </c>
      <c r="H14180" s="96">
        <v>0.64693999999999996</v>
      </c>
      <c r="I14180" s="810">
        <v>1</v>
      </c>
    </row>
    <row r="14181" spans="1:9" x14ac:dyDescent="0.15">
      <c r="A14181" s="694" t="s">
        <v>16519</v>
      </c>
      <c r="B14181" s="96">
        <v>3933</v>
      </c>
      <c r="C14181" s="96">
        <v>9</v>
      </c>
      <c r="D14181" s="97">
        <v>138413284</v>
      </c>
      <c r="E14181" s="97">
        <v>138418386</v>
      </c>
      <c r="F14181" s="96" t="s">
        <v>2321</v>
      </c>
      <c r="G14181" s="96">
        <v>27</v>
      </c>
      <c r="H14181" s="96">
        <v>0.64722999999999997</v>
      </c>
      <c r="I14181" s="810">
        <v>1</v>
      </c>
    </row>
    <row r="14182" spans="1:9" x14ac:dyDescent="0.15">
      <c r="A14182" s="694" t="s">
        <v>16520</v>
      </c>
      <c r="B14182" s="96">
        <v>4689</v>
      </c>
      <c r="C14182" s="96">
        <v>22</v>
      </c>
      <c r="D14182" s="97">
        <v>37257030</v>
      </c>
      <c r="E14182" s="97">
        <v>37274059</v>
      </c>
      <c r="F14182" s="96" t="s">
        <v>2321</v>
      </c>
      <c r="G14182" s="96">
        <v>67</v>
      </c>
      <c r="H14182" s="96">
        <v>0.64736000000000005</v>
      </c>
      <c r="I14182" s="810">
        <v>1</v>
      </c>
    </row>
    <row r="14183" spans="1:9" x14ac:dyDescent="0.15">
      <c r="A14183" s="694" t="s">
        <v>16521</v>
      </c>
      <c r="B14183" s="96">
        <v>8504</v>
      </c>
      <c r="C14183" s="96">
        <v>6</v>
      </c>
      <c r="D14183" s="97">
        <v>143771918</v>
      </c>
      <c r="E14183" s="97">
        <v>143811753</v>
      </c>
      <c r="F14183" s="96" t="s">
        <v>2321</v>
      </c>
      <c r="G14183" s="96">
        <v>105</v>
      </c>
      <c r="H14183" s="96">
        <v>0.64737</v>
      </c>
      <c r="I14183" s="810">
        <v>1</v>
      </c>
    </row>
    <row r="14184" spans="1:9" x14ac:dyDescent="0.15">
      <c r="A14184" s="694" t="s">
        <v>16522</v>
      </c>
      <c r="B14184" s="96">
        <v>55173</v>
      </c>
      <c r="C14184" s="96">
        <v>6</v>
      </c>
      <c r="D14184" s="97">
        <v>42174539</v>
      </c>
      <c r="E14184" s="97">
        <v>42185633</v>
      </c>
      <c r="F14184" s="96" t="s">
        <v>2328</v>
      </c>
      <c r="G14184" s="96">
        <v>50</v>
      </c>
      <c r="H14184" s="96">
        <v>0.64737999999999996</v>
      </c>
      <c r="I14184" s="810">
        <v>1</v>
      </c>
    </row>
    <row r="14185" spans="1:9" x14ac:dyDescent="0.15">
      <c r="A14185" s="694" t="s">
        <v>16523</v>
      </c>
      <c r="B14185" s="96">
        <v>7329</v>
      </c>
      <c r="C14185" s="96">
        <v>16</v>
      </c>
      <c r="D14185" s="97">
        <v>1357420</v>
      </c>
      <c r="E14185" s="97">
        <v>1377019</v>
      </c>
      <c r="F14185" s="96" t="s">
        <v>2321</v>
      </c>
      <c r="G14185" s="96">
        <v>135</v>
      </c>
      <c r="H14185" s="96">
        <v>0.64741000000000004</v>
      </c>
      <c r="I14185" s="810">
        <v>1</v>
      </c>
    </row>
    <row r="14186" spans="1:9" x14ac:dyDescent="0.15">
      <c r="A14186" s="694" t="s">
        <v>16524</v>
      </c>
      <c r="B14186" s="96">
        <v>10840</v>
      </c>
      <c r="C14186" s="96">
        <v>3</v>
      </c>
      <c r="D14186" s="97">
        <v>125822404</v>
      </c>
      <c r="E14186" s="97">
        <v>125900029</v>
      </c>
      <c r="F14186" s="96" t="s">
        <v>2328</v>
      </c>
      <c r="G14186" s="96">
        <v>390</v>
      </c>
      <c r="H14186" s="96">
        <v>0.64753000000000005</v>
      </c>
      <c r="I14186" s="810">
        <v>1</v>
      </c>
    </row>
    <row r="14187" spans="1:9" x14ac:dyDescent="0.15">
      <c r="A14187" s="694" t="s">
        <v>16525</v>
      </c>
      <c r="B14187" s="96">
        <v>59084</v>
      </c>
      <c r="C14187" s="96">
        <v>6</v>
      </c>
      <c r="D14187" s="97">
        <v>46126922</v>
      </c>
      <c r="E14187" s="97">
        <v>46138737</v>
      </c>
      <c r="F14187" s="96" t="s">
        <v>2328</v>
      </c>
      <c r="G14187" s="96">
        <v>37</v>
      </c>
      <c r="H14187" s="96">
        <v>0.64756999999999998</v>
      </c>
      <c r="I14187" s="810">
        <v>1</v>
      </c>
    </row>
    <row r="14188" spans="1:9" x14ac:dyDescent="0.15">
      <c r="A14188" s="694" t="s">
        <v>16526</v>
      </c>
      <c r="B14188" s="96">
        <v>3574</v>
      </c>
      <c r="C14188" s="96">
        <v>8</v>
      </c>
      <c r="D14188" s="97">
        <v>79645007</v>
      </c>
      <c r="E14188" s="97">
        <v>79717758</v>
      </c>
      <c r="F14188" s="96" t="s">
        <v>2328</v>
      </c>
      <c r="G14188" s="96">
        <v>188</v>
      </c>
      <c r="H14188" s="96">
        <v>0.64768000000000003</v>
      </c>
      <c r="I14188" s="810">
        <v>1</v>
      </c>
    </row>
    <row r="14189" spans="1:9" x14ac:dyDescent="0.15">
      <c r="A14189" s="694" t="s">
        <v>16527</v>
      </c>
      <c r="B14189" s="96">
        <v>253782</v>
      </c>
      <c r="C14189" s="96">
        <v>2</v>
      </c>
      <c r="D14189" s="97">
        <v>169312759</v>
      </c>
      <c r="E14189" s="97">
        <v>169631644</v>
      </c>
      <c r="F14189" s="96" t="s">
        <v>2321</v>
      </c>
      <c r="G14189" s="96">
        <v>1224</v>
      </c>
      <c r="H14189" s="96">
        <v>0.64778999999999998</v>
      </c>
      <c r="I14189" s="810">
        <v>1</v>
      </c>
    </row>
    <row r="14190" spans="1:9" x14ac:dyDescent="0.15">
      <c r="A14190" s="694" t="s">
        <v>16528</v>
      </c>
      <c r="B14190" s="96">
        <v>4881</v>
      </c>
      <c r="C14190" s="96">
        <v>1</v>
      </c>
      <c r="D14190" s="97">
        <v>153651093</v>
      </c>
      <c r="E14190" s="97">
        <v>153666468</v>
      </c>
      <c r="F14190" s="96" t="s">
        <v>2321</v>
      </c>
      <c r="G14190" s="96">
        <v>18</v>
      </c>
      <c r="H14190" s="96">
        <v>0.64800999999999997</v>
      </c>
      <c r="I14190" s="810">
        <v>1</v>
      </c>
    </row>
    <row r="14191" spans="1:9" x14ac:dyDescent="0.15">
      <c r="A14191" s="694" t="s">
        <v>16529</v>
      </c>
      <c r="B14191" s="925" t="s">
        <v>16530</v>
      </c>
      <c r="C14191" s="96">
        <v>18</v>
      </c>
      <c r="D14191" s="97">
        <v>670324</v>
      </c>
      <c r="E14191" s="97">
        <v>712662</v>
      </c>
      <c r="F14191" s="96" t="s">
        <v>2328</v>
      </c>
      <c r="G14191" s="96">
        <v>234</v>
      </c>
      <c r="H14191" s="96">
        <v>0.64807000000000003</v>
      </c>
      <c r="I14191" s="810">
        <v>1</v>
      </c>
    </row>
    <row r="14192" spans="1:9" x14ac:dyDescent="0.15">
      <c r="A14192" s="694" t="s">
        <v>16531</v>
      </c>
      <c r="B14192" s="96">
        <v>8301</v>
      </c>
      <c r="C14192" s="96">
        <v>11</v>
      </c>
      <c r="D14192" s="97">
        <v>85668214</v>
      </c>
      <c r="E14192" s="97">
        <v>85780923</v>
      </c>
      <c r="F14192" s="96" t="s">
        <v>2328</v>
      </c>
      <c r="G14192" s="96">
        <v>453</v>
      </c>
      <c r="H14192" s="96">
        <v>0.64815</v>
      </c>
      <c r="I14192" s="810">
        <v>1</v>
      </c>
    </row>
    <row r="14193" spans="1:9" x14ac:dyDescent="0.15">
      <c r="A14193" s="694" t="s">
        <v>16532</v>
      </c>
      <c r="B14193" s="96">
        <v>10527</v>
      </c>
      <c r="C14193" s="96">
        <v>11</v>
      </c>
      <c r="D14193" s="97">
        <v>9406169</v>
      </c>
      <c r="E14193" s="97">
        <v>9469674</v>
      </c>
      <c r="F14193" s="96" t="s">
        <v>2321</v>
      </c>
      <c r="G14193" s="96">
        <v>153</v>
      </c>
      <c r="H14193" s="96">
        <v>0.64822000000000002</v>
      </c>
      <c r="I14193" s="810">
        <v>1</v>
      </c>
    </row>
    <row r="14194" spans="1:9" x14ac:dyDescent="0.15">
      <c r="A14194" s="694" t="s">
        <v>16533</v>
      </c>
      <c r="B14194" s="96">
        <v>10467</v>
      </c>
      <c r="C14194" s="96">
        <v>7</v>
      </c>
      <c r="D14194" s="97">
        <v>100860985</v>
      </c>
      <c r="E14194" s="97">
        <v>100867471</v>
      </c>
      <c r="F14194" s="96" t="s">
        <v>2321</v>
      </c>
      <c r="G14194" s="96">
        <v>23</v>
      </c>
      <c r="H14194" s="96">
        <v>0.64829000000000003</v>
      </c>
      <c r="I14194" s="810">
        <v>1</v>
      </c>
    </row>
    <row r="14195" spans="1:9" x14ac:dyDescent="0.15">
      <c r="A14195" s="694" t="s">
        <v>16534</v>
      </c>
      <c r="B14195" s="96">
        <v>3827</v>
      </c>
      <c r="C14195" s="96">
        <v>3</v>
      </c>
      <c r="D14195" s="97">
        <v>186435098</v>
      </c>
      <c r="E14195" s="97">
        <v>186462199</v>
      </c>
      <c r="F14195" s="96" t="s">
        <v>2321</v>
      </c>
      <c r="G14195" s="96">
        <v>156</v>
      </c>
      <c r="H14195" s="96">
        <v>0.64837</v>
      </c>
      <c r="I14195" s="810">
        <v>1</v>
      </c>
    </row>
    <row r="14196" spans="1:9" x14ac:dyDescent="0.15">
      <c r="A14196" s="694" t="s">
        <v>16535</v>
      </c>
      <c r="B14196" s="96">
        <v>1662</v>
      </c>
      <c r="C14196" s="96">
        <v>11</v>
      </c>
      <c r="D14196" s="97">
        <v>108535816</v>
      </c>
      <c r="E14196" s="97">
        <v>108811650</v>
      </c>
      <c r="F14196" s="96" t="s">
        <v>2321</v>
      </c>
      <c r="G14196" s="96">
        <v>670</v>
      </c>
      <c r="H14196" s="96">
        <v>0.64837999999999996</v>
      </c>
      <c r="I14196" s="810">
        <v>1</v>
      </c>
    </row>
    <row r="14197" spans="1:9" x14ac:dyDescent="0.15">
      <c r="A14197" s="694" t="s">
        <v>16536</v>
      </c>
      <c r="B14197" s="96">
        <v>284403</v>
      </c>
      <c r="C14197" s="96">
        <v>19</v>
      </c>
      <c r="D14197" s="97">
        <v>36545783</v>
      </c>
      <c r="E14197" s="97">
        <v>36596012</v>
      </c>
      <c r="F14197" s="96" t="s">
        <v>2321</v>
      </c>
      <c r="G14197" s="96">
        <v>152</v>
      </c>
      <c r="H14197" s="96">
        <v>0.64856999999999998</v>
      </c>
      <c r="I14197" s="810">
        <v>1</v>
      </c>
    </row>
    <row r="14198" spans="1:9" x14ac:dyDescent="0.15">
      <c r="A14198" s="694" t="s">
        <v>16537</v>
      </c>
      <c r="B14198" s="96">
        <v>119694</v>
      </c>
      <c r="C14198" s="96">
        <v>11</v>
      </c>
      <c r="D14198" s="97">
        <v>4842616</v>
      </c>
      <c r="E14198" s="97">
        <v>4843644</v>
      </c>
      <c r="F14198" s="96" t="s">
        <v>2321</v>
      </c>
      <c r="G14198" s="96">
        <v>3</v>
      </c>
      <c r="H14198" s="96">
        <v>0.64861000000000002</v>
      </c>
      <c r="I14198" s="810">
        <v>1</v>
      </c>
    </row>
    <row r="14199" spans="1:9" x14ac:dyDescent="0.15">
      <c r="A14199" s="694" t="s">
        <v>16538</v>
      </c>
      <c r="B14199" s="96">
        <v>5326</v>
      </c>
      <c r="C14199" s="96">
        <v>20</v>
      </c>
      <c r="D14199" s="97">
        <v>30780307</v>
      </c>
      <c r="E14199" s="97">
        <v>30795546</v>
      </c>
      <c r="F14199" s="96" t="s">
        <v>2328</v>
      </c>
      <c r="G14199" s="96">
        <v>19</v>
      </c>
      <c r="H14199" s="96">
        <v>0.64863000000000004</v>
      </c>
      <c r="I14199" s="810">
        <v>1</v>
      </c>
    </row>
    <row r="14200" spans="1:9" x14ac:dyDescent="0.15">
      <c r="A14200" s="694" t="s">
        <v>16539</v>
      </c>
      <c r="B14200" s="96">
        <v>2962</v>
      </c>
      <c r="C14200" s="96">
        <v>19</v>
      </c>
      <c r="D14200" s="97">
        <v>6379580</v>
      </c>
      <c r="E14200" s="97">
        <v>6393291</v>
      </c>
      <c r="F14200" s="96" t="s">
        <v>2328</v>
      </c>
      <c r="G14200" s="96">
        <v>49</v>
      </c>
      <c r="H14200" s="96">
        <v>0.64864999999999995</v>
      </c>
      <c r="I14200" s="810">
        <v>1</v>
      </c>
    </row>
    <row r="14201" spans="1:9" x14ac:dyDescent="0.15">
      <c r="A14201" s="694" t="s">
        <v>16540</v>
      </c>
      <c r="B14201" s="96">
        <v>121391</v>
      </c>
      <c r="C14201" s="96">
        <v>12</v>
      </c>
      <c r="D14201" s="97">
        <v>52959603</v>
      </c>
      <c r="E14201" s="97">
        <v>52967609</v>
      </c>
      <c r="F14201" s="96" t="s">
        <v>2328</v>
      </c>
      <c r="G14201" s="96">
        <v>63</v>
      </c>
      <c r="H14201" s="96">
        <v>0.64866999999999997</v>
      </c>
      <c r="I14201" s="810">
        <v>1</v>
      </c>
    </row>
    <row r="14202" spans="1:9" x14ac:dyDescent="0.15">
      <c r="A14202" s="694" t="s">
        <v>16541</v>
      </c>
      <c r="B14202" s="96">
        <v>5871</v>
      </c>
      <c r="C14202" s="96">
        <v>11</v>
      </c>
      <c r="D14202" s="97">
        <v>64556609</v>
      </c>
      <c r="E14202" s="97">
        <v>64570720</v>
      </c>
      <c r="F14202" s="96" t="s">
        <v>2328</v>
      </c>
      <c r="G14202" s="96">
        <v>14</v>
      </c>
      <c r="H14202" s="96">
        <v>0.64873000000000003</v>
      </c>
      <c r="I14202" s="810">
        <v>1</v>
      </c>
    </row>
    <row r="14203" spans="1:9" x14ac:dyDescent="0.15">
      <c r="A14203" s="694" t="s">
        <v>16542</v>
      </c>
      <c r="B14203" s="96">
        <v>3315</v>
      </c>
      <c r="C14203" s="96">
        <v>7</v>
      </c>
      <c r="D14203" s="97">
        <v>75931875</v>
      </c>
      <c r="E14203" s="97">
        <v>75933614</v>
      </c>
      <c r="F14203" s="96" t="s">
        <v>2321</v>
      </c>
      <c r="G14203" s="96">
        <v>8</v>
      </c>
      <c r="H14203" s="96">
        <v>0.64875000000000005</v>
      </c>
      <c r="I14203" s="810">
        <v>1</v>
      </c>
    </row>
    <row r="14204" spans="1:9" x14ac:dyDescent="0.15">
      <c r="A14204" s="694" t="s">
        <v>16543</v>
      </c>
      <c r="B14204" s="96">
        <v>6728</v>
      </c>
      <c r="C14204" s="96">
        <v>5</v>
      </c>
      <c r="D14204" s="97">
        <v>112196885</v>
      </c>
      <c r="E14204" s="97">
        <v>112228776</v>
      </c>
      <c r="F14204" s="96" t="s">
        <v>2321</v>
      </c>
      <c r="G14204" s="96">
        <v>171</v>
      </c>
      <c r="H14204" s="96">
        <v>0.64893000000000001</v>
      </c>
      <c r="I14204" s="810">
        <v>1</v>
      </c>
    </row>
    <row r="14205" spans="1:9" x14ac:dyDescent="0.15">
      <c r="A14205" s="694" t="s">
        <v>16544</v>
      </c>
      <c r="B14205" s="96">
        <v>6474</v>
      </c>
      <c r="C14205" s="96">
        <v>3</v>
      </c>
      <c r="D14205" s="97">
        <v>157813800</v>
      </c>
      <c r="E14205" s="97">
        <v>157823952</v>
      </c>
      <c r="F14205" s="96" t="s">
        <v>2328</v>
      </c>
      <c r="G14205" s="96">
        <v>29</v>
      </c>
      <c r="H14205" s="96">
        <v>0.64912000000000003</v>
      </c>
      <c r="I14205" s="810">
        <v>1</v>
      </c>
    </row>
    <row r="14206" spans="1:9" x14ac:dyDescent="0.15">
      <c r="A14206" s="694" t="s">
        <v>16545</v>
      </c>
      <c r="B14206" s="96">
        <v>124975</v>
      </c>
      <c r="C14206" s="96">
        <v>17</v>
      </c>
      <c r="D14206" s="97">
        <v>4460222</v>
      </c>
      <c r="E14206" s="97">
        <v>4463876</v>
      </c>
      <c r="F14206" s="96" t="s">
        <v>2328</v>
      </c>
      <c r="G14206" s="96">
        <v>10</v>
      </c>
      <c r="H14206" s="96">
        <v>0.64917999999999998</v>
      </c>
      <c r="I14206" s="810">
        <v>1</v>
      </c>
    </row>
    <row r="14207" spans="1:9" x14ac:dyDescent="0.15">
      <c r="A14207" s="694" t="s">
        <v>16546</v>
      </c>
      <c r="B14207" s="96">
        <v>23544</v>
      </c>
      <c r="C14207" s="96">
        <v>22</v>
      </c>
      <c r="D14207" s="97">
        <v>26565440</v>
      </c>
      <c r="E14207" s="97">
        <v>26779563</v>
      </c>
      <c r="F14207" s="96" t="s">
        <v>2321</v>
      </c>
      <c r="G14207" s="96">
        <v>910</v>
      </c>
      <c r="H14207" s="96">
        <v>0.64922999999999997</v>
      </c>
      <c r="I14207" s="810">
        <v>1</v>
      </c>
    </row>
    <row r="14208" spans="1:9" x14ac:dyDescent="0.15">
      <c r="A14208" s="694" t="s">
        <v>16547</v>
      </c>
      <c r="B14208" s="96">
        <v>6838</v>
      </c>
      <c r="C14208" s="96">
        <v>9</v>
      </c>
      <c r="D14208" s="97">
        <v>136197543</v>
      </c>
      <c r="E14208" s="97">
        <v>136203047</v>
      </c>
      <c r="F14208" s="96" t="s">
        <v>2328</v>
      </c>
      <c r="G14208" s="96">
        <v>19</v>
      </c>
      <c r="H14208" s="96">
        <v>0.64924999999999999</v>
      </c>
      <c r="I14208" s="810">
        <v>1</v>
      </c>
    </row>
    <row r="14209" spans="1:9" x14ac:dyDescent="0.15">
      <c r="A14209" s="694" t="s">
        <v>16548</v>
      </c>
      <c r="B14209" s="96">
        <v>154150</v>
      </c>
      <c r="C14209" s="96">
        <v>6</v>
      </c>
      <c r="D14209" s="97">
        <v>22569678</v>
      </c>
      <c r="E14209" s="97">
        <v>22570750</v>
      </c>
      <c r="F14209" s="96" t="s">
        <v>2321</v>
      </c>
      <c r="G14209" s="96">
        <v>4</v>
      </c>
      <c r="H14209" s="96">
        <v>0.64934000000000003</v>
      </c>
      <c r="I14209" s="810">
        <v>1</v>
      </c>
    </row>
    <row r="14210" spans="1:9" x14ac:dyDescent="0.15">
      <c r="A14210" s="694" t="s">
        <v>16549</v>
      </c>
      <c r="B14210" s="96">
        <v>195827</v>
      </c>
      <c r="C14210" s="96">
        <v>9</v>
      </c>
      <c r="D14210" s="97">
        <v>99403109</v>
      </c>
      <c r="E14210" s="97">
        <v>99417603</v>
      </c>
      <c r="F14210" s="96" t="s">
        <v>2328</v>
      </c>
      <c r="G14210" s="96">
        <v>27</v>
      </c>
      <c r="H14210" s="96">
        <v>0.64942</v>
      </c>
      <c r="I14210" s="810">
        <v>1</v>
      </c>
    </row>
    <row r="14211" spans="1:9" x14ac:dyDescent="0.15">
      <c r="A14211" s="694" t="s">
        <v>16550</v>
      </c>
      <c r="B14211" s="96">
        <v>6416</v>
      </c>
      <c r="C14211" s="96">
        <v>17</v>
      </c>
      <c r="D14211" s="97">
        <v>11924135</v>
      </c>
      <c r="E14211" s="97">
        <v>12047148</v>
      </c>
      <c r="F14211" s="96" t="s">
        <v>2321</v>
      </c>
      <c r="G14211" s="96">
        <v>335</v>
      </c>
      <c r="H14211" s="96">
        <v>0.64951000000000003</v>
      </c>
      <c r="I14211" s="810">
        <v>1</v>
      </c>
    </row>
    <row r="14212" spans="1:9" x14ac:dyDescent="0.15">
      <c r="A14212" s="694" t="s">
        <v>16551</v>
      </c>
      <c r="B14212" s="96">
        <v>158158</v>
      </c>
      <c r="C14212" s="96">
        <v>9</v>
      </c>
      <c r="D14212" s="97">
        <v>85594500</v>
      </c>
      <c r="E14212" s="97">
        <v>85678043</v>
      </c>
      <c r="F14212" s="96" t="s">
        <v>2328</v>
      </c>
      <c r="G14212" s="96">
        <v>176</v>
      </c>
      <c r="H14212" s="96">
        <v>0.64954000000000001</v>
      </c>
      <c r="I14212" s="810">
        <v>1</v>
      </c>
    </row>
    <row r="14213" spans="1:9" x14ac:dyDescent="0.15">
      <c r="A14213" s="694" t="s">
        <v>16552</v>
      </c>
      <c r="B14213" s="96">
        <v>23589</v>
      </c>
      <c r="C14213" s="96">
        <v>16</v>
      </c>
      <c r="D14213" s="97">
        <v>8946799</v>
      </c>
      <c r="E14213" s="97">
        <v>8962869</v>
      </c>
      <c r="F14213" s="96" t="s">
        <v>2328</v>
      </c>
      <c r="G14213" s="96">
        <v>97</v>
      </c>
      <c r="H14213" s="96">
        <v>0.64954000000000001</v>
      </c>
      <c r="I14213" s="810">
        <v>1</v>
      </c>
    </row>
    <row r="14214" spans="1:9" x14ac:dyDescent="0.15">
      <c r="A14214" s="694" t="s">
        <v>16553</v>
      </c>
      <c r="B14214" s="96">
        <v>5818</v>
      </c>
      <c r="C14214" s="96">
        <v>11</v>
      </c>
      <c r="D14214" s="97">
        <v>119508808</v>
      </c>
      <c r="E14214" s="97">
        <v>119599435</v>
      </c>
      <c r="F14214" s="96" t="s">
        <v>2328</v>
      </c>
      <c r="G14214" s="96">
        <v>269</v>
      </c>
      <c r="H14214" s="96">
        <v>0.64954000000000001</v>
      </c>
      <c r="I14214" s="810">
        <v>1</v>
      </c>
    </row>
    <row r="14215" spans="1:9" x14ac:dyDescent="0.15">
      <c r="A14215" s="694" t="s">
        <v>16554</v>
      </c>
      <c r="B14215" s="96">
        <v>390243</v>
      </c>
      <c r="C14215" s="96">
        <v>11</v>
      </c>
      <c r="D14215" s="97">
        <v>94038803</v>
      </c>
      <c r="E14215" s="97">
        <v>94040858</v>
      </c>
      <c r="F14215" s="96" t="s">
        <v>2321</v>
      </c>
      <c r="G14215" s="96">
        <v>7</v>
      </c>
      <c r="H14215" s="96">
        <v>0.64959999999999996</v>
      </c>
      <c r="I14215" s="810">
        <v>1</v>
      </c>
    </row>
    <row r="14216" spans="1:9" x14ac:dyDescent="0.15">
      <c r="A14216" s="694" t="s">
        <v>16555</v>
      </c>
      <c r="B14216" s="96">
        <v>285231</v>
      </c>
      <c r="C14216" s="96">
        <v>3</v>
      </c>
      <c r="D14216" s="97">
        <v>48413709</v>
      </c>
      <c r="E14216" s="97">
        <v>48436190</v>
      </c>
      <c r="F14216" s="96" t="s">
        <v>2321</v>
      </c>
      <c r="G14216" s="96">
        <v>48</v>
      </c>
      <c r="H14216" s="96">
        <v>0.64968999999999999</v>
      </c>
      <c r="I14216" s="810">
        <v>1</v>
      </c>
    </row>
    <row r="14217" spans="1:9" x14ac:dyDescent="0.15">
      <c r="A14217" s="694" t="s">
        <v>16556</v>
      </c>
      <c r="B14217" s="96">
        <v>7251</v>
      </c>
      <c r="C14217" s="96">
        <v>11</v>
      </c>
      <c r="D14217" s="97">
        <v>18501858</v>
      </c>
      <c r="E14217" s="97">
        <v>18548503</v>
      </c>
      <c r="F14217" s="96" t="s">
        <v>2328</v>
      </c>
      <c r="G14217" s="96">
        <v>135</v>
      </c>
      <c r="H14217" s="96">
        <v>0.64978999999999998</v>
      </c>
      <c r="I14217" s="810">
        <v>1</v>
      </c>
    </row>
    <row r="14218" spans="1:9" x14ac:dyDescent="0.15">
      <c r="A14218" s="694" t="s">
        <v>16557</v>
      </c>
      <c r="B14218" s="96">
        <v>84077</v>
      </c>
      <c r="C14218" s="96">
        <v>3</v>
      </c>
      <c r="D14218" s="97">
        <v>14716606</v>
      </c>
      <c r="E14218" s="97">
        <v>14814543</v>
      </c>
      <c r="F14218" s="96" t="s">
        <v>2321</v>
      </c>
      <c r="G14218" s="96">
        <v>304</v>
      </c>
      <c r="H14218" s="96">
        <v>0.64981</v>
      </c>
      <c r="I14218" s="810">
        <v>1</v>
      </c>
    </row>
    <row r="14219" spans="1:9" x14ac:dyDescent="0.15">
      <c r="A14219" s="694" t="s">
        <v>16558</v>
      </c>
      <c r="B14219" s="96">
        <v>133060</v>
      </c>
      <c r="C14219" s="96">
        <v>4</v>
      </c>
      <c r="D14219" s="97">
        <v>4190530</v>
      </c>
      <c r="E14219" s="97">
        <v>4228621</v>
      </c>
      <c r="F14219" s="96" t="s">
        <v>2328</v>
      </c>
      <c r="G14219" s="96">
        <v>134</v>
      </c>
      <c r="H14219" s="96">
        <v>0.64985000000000004</v>
      </c>
      <c r="I14219" s="810">
        <v>1</v>
      </c>
    </row>
    <row r="14220" spans="1:9" x14ac:dyDescent="0.15">
      <c r="A14220" s="694" t="s">
        <v>16559</v>
      </c>
      <c r="B14220" s="96">
        <v>1020</v>
      </c>
      <c r="C14220" s="96">
        <v>7</v>
      </c>
      <c r="D14220" s="97">
        <v>150750899</v>
      </c>
      <c r="E14220" s="97">
        <v>150755052</v>
      </c>
      <c r="F14220" s="96" t="s">
        <v>2328</v>
      </c>
      <c r="G14220" s="96">
        <v>10</v>
      </c>
      <c r="H14220" s="96">
        <v>0.64993999999999996</v>
      </c>
      <c r="I14220" s="810">
        <v>1</v>
      </c>
    </row>
    <row r="14221" spans="1:9" x14ac:dyDescent="0.15">
      <c r="A14221" s="694" t="s">
        <v>16560</v>
      </c>
      <c r="B14221" s="96">
        <v>401647</v>
      </c>
      <c r="C14221" s="96">
        <v>10</v>
      </c>
      <c r="D14221" s="97">
        <v>99609995</v>
      </c>
      <c r="E14221" s="97">
        <v>99631335</v>
      </c>
      <c r="F14221" s="96" t="s">
        <v>2321</v>
      </c>
      <c r="G14221" s="96">
        <v>50</v>
      </c>
      <c r="H14221" s="96">
        <v>0.64993999999999996</v>
      </c>
      <c r="I14221" s="810">
        <v>1</v>
      </c>
    </row>
    <row r="14222" spans="1:9" x14ac:dyDescent="0.15">
      <c r="A14222" s="694" t="s">
        <v>16561</v>
      </c>
      <c r="B14222" s="96">
        <v>79154</v>
      </c>
      <c r="C14222" s="96">
        <v>17</v>
      </c>
      <c r="D14222" s="97">
        <v>34948226</v>
      </c>
      <c r="E14222" s="97">
        <v>34957233</v>
      </c>
      <c r="F14222" s="96" t="s">
        <v>2321</v>
      </c>
      <c r="G14222" s="96">
        <v>20</v>
      </c>
      <c r="H14222" s="96">
        <v>0.65</v>
      </c>
      <c r="I14222" s="810">
        <v>1</v>
      </c>
    </row>
    <row r="14223" spans="1:9" x14ac:dyDescent="0.15">
      <c r="A14223" s="694" t="s">
        <v>16562</v>
      </c>
      <c r="B14223" s="96">
        <v>6382</v>
      </c>
      <c r="C14223" s="96">
        <v>2</v>
      </c>
      <c r="D14223" s="97">
        <v>20400558</v>
      </c>
      <c r="E14223" s="97">
        <v>20425194</v>
      </c>
      <c r="F14223" s="96" t="s">
        <v>2328</v>
      </c>
      <c r="G14223" s="96">
        <v>80</v>
      </c>
      <c r="H14223" s="96">
        <v>0.65005999999999997</v>
      </c>
      <c r="I14223" s="810">
        <v>1</v>
      </c>
    </row>
    <row r="14224" spans="1:9" x14ac:dyDescent="0.15">
      <c r="A14224" s="694" t="s">
        <v>16563</v>
      </c>
      <c r="B14224" s="96">
        <v>7390</v>
      </c>
      <c r="C14224" s="96">
        <v>10</v>
      </c>
      <c r="D14224" s="97">
        <v>127474091</v>
      </c>
      <c r="E14224" s="97">
        <v>127511837</v>
      </c>
      <c r="F14224" s="96" t="s">
        <v>2328</v>
      </c>
      <c r="G14224" s="96">
        <v>101</v>
      </c>
      <c r="H14224" s="96">
        <v>0.65017000000000003</v>
      </c>
      <c r="I14224" s="810">
        <v>1</v>
      </c>
    </row>
    <row r="14225" spans="1:9" x14ac:dyDescent="0.15">
      <c r="A14225" s="694" t="s">
        <v>16564</v>
      </c>
      <c r="B14225" s="96">
        <v>79980</v>
      </c>
      <c r="C14225" s="96">
        <v>20</v>
      </c>
      <c r="D14225" s="97">
        <v>35380194</v>
      </c>
      <c r="E14225" s="97">
        <v>35402578</v>
      </c>
      <c r="F14225" s="96" t="s">
        <v>2328</v>
      </c>
      <c r="G14225" s="96">
        <v>26</v>
      </c>
      <c r="H14225" s="96">
        <v>0.65017999999999998</v>
      </c>
      <c r="I14225" s="810">
        <v>1</v>
      </c>
    </row>
    <row r="14226" spans="1:9" x14ac:dyDescent="0.15">
      <c r="A14226" s="694" t="s">
        <v>16565</v>
      </c>
      <c r="B14226" s="96">
        <v>221357</v>
      </c>
      <c r="C14226" s="96">
        <v>6</v>
      </c>
      <c r="D14226" s="97">
        <v>52696540</v>
      </c>
      <c r="E14226" s="97">
        <v>52710893</v>
      </c>
      <c r="F14226" s="96" t="s">
        <v>2328</v>
      </c>
      <c r="G14226" s="96">
        <v>44</v>
      </c>
      <c r="H14226" s="96">
        <v>0.65022000000000002</v>
      </c>
      <c r="I14226" s="810">
        <v>1</v>
      </c>
    </row>
    <row r="14227" spans="1:9" x14ac:dyDescent="0.15">
      <c r="A14227" s="694" t="s">
        <v>16566</v>
      </c>
      <c r="B14227" s="96">
        <v>128360</v>
      </c>
      <c r="C14227" s="96">
        <v>1</v>
      </c>
      <c r="D14227" s="97">
        <v>158368312</v>
      </c>
      <c r="E14227" s="97">
        <v>158369256</v>
      </c>
      <c r="F14227" s="96" t="s">
        <v>2328</v>
      </c>
      <c r="G14227" s="96">
        <v>10</v>
      </c>
      <c r="H14227" s="96">
        <v>0.65034999999999998</v>
      </c>
      <c r="I14227" s="810">
        <v>1</v>
      </c>
    </row>
    <row r="14228" spans="1:9" x14ac:dyDescent="0.15">
      <c r="A14228" s="694" t="s">
        <v>16567</v>
      </c>
      <c r="B14228" s="96">
        <v>9508</v>
      </c>
      <c r="C14228" s="96">
        <v>4</v>
      </c>
      <c r="D14228" s="97">
        <v>73146686</v>
      </c>
      <c r="E14228" s="97">
        <v>73434516</v>
      </c>
      <c r="F14228" s="96" t="s">
        <v>2328</v>
      </c>
      <c r="G14228" s="96">
        <v>513</v>
      </c>
      <c r="H14228" s="96">
        <v>0.65037999999999996</v>
      </c>
      <c r="I14228" s="810">
        <v>1</v>
      </c>
    </row>
    <row r="14229" spans="1:9" x14ac:dyDescent="0.15">
      <c r="A14229" s="694" t="s">
        <v>16568</v>
      </c>
      <c r="B14229" s="96">
        <v>338821</v>
      </c>
      <c r="C14229" s="96">
        <v>12</v>
      </c>
      <c r="D14229" s="97">
        <v>21168630</v>
      </c>
      <c r="E14229" s="97">
        <v>21243040</v>
      </c>
      <c r="F14229" s="96" t="s">
        <v>2321</v>
      </c>
      <c r="G14229" s="96">
        <v>330</v>
      </c>
      <c r="H14229" s="96">
        <v>0.65042</v>
      </c>
      <c r="I14229" s="810">
        <v>1</v>
      </c>
    </row>
    <row r="14230" spans="1:9" x14ac:dyDescent="0.15">
      <c r="A14230" s="694" t="s">
        <v>16569</v>
      </c>
      <c r="B14230" s="96">
        <v>127943</v>
      </c>
      <c r="C14230" s="96">
        <v>1</v>
      </c>
      <c r="D14230" s="97">
        <v>161691598</v>
      </c>
      <c r="E14230" s="97">
        <v>161697933</v>
      </c>
      <c r="F14230" s="96" t="s">
        <v>2321</v>
      </c>
      <c r="G14230" s="96">
        <v>34</v>
      </c>
      <c r="H14230" s="96">
        <v>0.65044999999999997</v>
      </c>
      <c r="I14230" s="810">
        <v>1</v>
      </c>
    </row>
    <row r="14231" spans="1:9" x14ac:dyDescent="0.15">
      <c r="A14231" s="694" t="s">
        <v>16570</v>
      </c>
      <c r="B14231" s="96">
        <v>64863</v>
      </c>
      <c r="C14231" s="96">
        <v>18</v>
      </c>
      <c r="D14231" s="97">
        <v>2537524</v>
      </c>
      <c r="E14231" s="97">
        <v>2571489</v>
      </c>
      <c r="F14231" s="96" t="s">
        <v>2328</v>
      </c>
      <c r="G14231" s="96">
        <v>149</v>
      </c>
      <c r="H14231" s="96">
        <v>0.65044999999999997</v>
      </c>
      <c r="I14231" s="810">
        <v>1</v>
      </c>
    </row>
    <row r="14232" spans="1:9" x14ac:dyDescent="0.15">
      <c r="A14232" s="694" t="s">
        <v>16571</v>
      </c>
      <c r="B14232" s="96">
        <v>7024</v>
      </c>
      <c r="C14232" s="96">
        <v>12</v>
      </c>
      <c r="D14232" s="97">
        <v>51487539</v>
      </c>
      <c r="E14232" s="97">
        <v>51566926</v>
      </c>
      <c r="F14232" s="96" t="s">
        <v>2328</v>
      </c>
      <c r="G14232" s="96">
        <v>260</v>
      </c>
      <c r="H14232" s="96">
        <v>0.65051000000000003</v>
      </c>
      <c r="I14232" s="810">
        <v>1</v>
      </c>
    </row>
    <row r="14233" spans="1:9" x14ac:dyDescent="0.15">
      <c r="A14233" s="694" t="s">
        <v>16572</v>
      </c>
      <c r="B14233" s="96">
        <v>4771</v>
      </c>
      <c r="C14233" s="96">
        <v>22</v>
      </c>
      <c r="D14233" s="97">
        <v>29999545</v>
      </c>
      <c r="E14233" s="97">
        <v>30094589</v>
      </c>
      <c r="F14233" s="96" t="s">
        <v>2321</v>
      </c>
      <c r="G14233" s="96">
        <v>237</v>
      </c>
      <c r="H14233" s="96">
        <v>0.65064999999999995</v>
      </c>
      <c r="I14233" s="810">
        <v>1</v>
      </c>
    </row>
    <row r="14234" spans="1:9" x14ac:dyDescent="0.15">
      <c r="A14234" s="694" t="s">
        <v>16573</v>
      </c>
      <c r="B14234" s="96">
        <v>6039</v>
      </c>
      <c r="C14234" s="96">
        <v>14</v>
      </c>
      <c r="D14234" s="97">
        <v>21249210</v>
      </c>
      <c r="E14234" s="97">
        <v>21250626</v>
      </c>
      <c r="F14234" s="96" t="s">
        <v>2321</v>
      </c>
      <c r="G14234" s="96">
        <v>3</v>
      </c>
      <c r="H14234" s="96">
        <v>0.65083999999999997</v>
      </c>
      <c r="I14234" s="810">
        <v>1</v>
      </c>
    </row>
    <row r="14235" spans="1:9" x14ac:dyDescent="0.15">
      <c r="A14235" s="694" t="s">
        <v>16574</v>
      </c>
      <c r="B14235" s="96">
        <v>54578</v>
      </c>
      <c r="C14235" s="96">
        <v>2</v>
      </c>
      <c r="D14235" s="97">
        <v>234600321</v>
      </c>
      <c r="E14235" s="97">
        <v>234681951</v>
      </c>
      <c r="F14235" s="96" t="s">
        <v>2321</v>
      </c>
      <c r="G14235" s="96">
        <v>345</v>
      </c>
      <c r="H14235" s="96">
        <v>0.65085000000000004</v>
      </c>
      <c r="I14235" s="810">
        <v>1</v>
      </c>
    </row>
    <row r="14236" spans="1:9" x14ac:dyDescent="0.15">
      <c r="A14236" s="694" t="s">
        <v>16575</v>
      </c>
      <c r="B14236" s="96">
        <v>84246</v>
      </c>
      <c r="C14236" s="96">
        <v>5</v>
      </c>
      <c r="D14236" s="97">
        <v>6372039</v>
      </c>
      <c r="E14236" s="97">
        <v>6378639</v>
      </c>
      <c r="F14236" s="96" t="s">
        <v>2328</v>
      </c>
      <c r="G14236" s="96">
        <v>25</v>
      </c>
      <c r="H14236" s="96">
        <v>0.65100000000000002</v>
      </c>
      <c r="I14236" s="810">
        <v>1</v>
      </c>
    </row>
    <row r="14237" spans="1:9" x14ac:dyDescent="0.15">
      <c r="A14237" s="694" t="s">
        <v>16576</v>
      </c>
      <c r="B14237" s="96">
        <v>3697</v>
      </c>
      <c r="C14237" s="96">
        <v>3</v>
      </c>
      <c r="D14237" s="97">
        <v>52811602</v>
      </c>
      <c r="E14237" s="97">
        <v>52826084</v>
      </c>
      <c r="F14237" s="96" t="s">
        <v>2321</v>
      </c>
      <c r="G14237" s="96">
        <v>41</v>
      </c>
      <c r="H14237" s="96">
        <v>0.65110999999999997</v>
      </c>
      <c r="I14237" s="810">
        <v>1</v>
      </c>
    </row>
    <row r="14238" spans="1:9" x14ac:dyDescent="0.15">
      <c r="A14238" s="694" t="s">
        <v>16577</v>
      </c>
      <c r="B14238" s="96">
        <v>387733</v>
      </c>
      <c r="C14238" s="96">
        <v>11</v>
      </c>
      <c r="D14238" s="97">
        <v>298200</v>
      </c>
      <c r="E14238" s="97">
        <v>299526</v>
      </c>
      <c r="F14238" s="96" t="s">
        <v>2328</v>
      </c>
      <c r="G14238" s="96">
        <v>4</v>
      </c>
      <c r="H14238" s="96">
        <v>0.65115000000000001</v>
      </c>
      <c r="I14238" s="810">
        <v>1</v>
      </c>
    </row>
    <row r="14239" spans="1:9" x14ac:dyDescent="0.15">
      <c r="A14239" s="694" t="s">
        <v>16578</v>
      </c>
      <c r="B14239" s="96">
        <v>84167</v>
      </c>
      <c r="C14239" s="96">
        <v>19</v>
      </c>
      <c r="D14239" s="97">
        <v>16607187</v>
      </c>
      <c r="E14239" s="97">
        <v>16632180</v>
      </c>
      <c r="F14239" s="96" t="s">
        <v>2321</v>
      </c>
      <c r="G14239" s="96">
        <v>73</v>
      </c>
      <c r="H14239" s="96">
        <v>0.65122999999999998</v>
      </c>
      <c r="I14239" s="810">
        <v>1</v>
      </c>
    </row>
    <row r="14240" spans="1:9" x14ac:dyDescent="0.15">
      <c r="A14240" s="694" t="s">
        <v>16579</v>
      </c>
      <c r="B14240" s="96">
        <v>101928208</v>
      </c>
      <c r="C14240" s="96">
        <v>7</v>
      </c>
      <c r="D14240" s="97">
        <v>29760114</v>
      </c>
      <c r="E14240" s="97">
        <v>29782218</v>
      </c>
      <c r="F14240" s="96" t="s">
        <v>2321</v>
      </c>
      <c r="G14240" s="96">
        <v>78</v>
      </c>
      <c r="H14240" s="96">
        <v>0.65146999999999999</v>
      </c>
      <c r="I14240" s="810">
        <v>1</v>
      </c>
    </row>
    <row r="14241" spans="1:9" x14ac:dyDescent="0.15">
      <c r="A14241" s="694" t="s">
        <v>16580</v>
      </c>
      <c r="B14241" s="96">
        <v>23347</v>
      </c>
      <c r="C14241" s="96">
        <v>18</v>
      </c>
      <c r="D14241" s="97">
        <v>2655886</v>
      </c>
      <c r="E14241" s="97">
        <v>2805015</v>
      </c>
      <c r="F14241" s="96" t="s">
        <v>2321</v>
      </c>
      <c r="G14241" s="96">
        <v>597</v>
      </c>
      <c r="H14241" s="96">
        <v>0.65147999999999995</v>
      </c>
      <c r="I14241" s="810">
        <v>1</v>
      </c>
    </row>
    <row r="14242" spans="1:9" x14ac:dyDescent="0.15">
      <c r="A14242" s="694" t="s">
        <v>16581</v>
      </c>
      <c r="B14242" s="96">
        <v>55080</v>
      </c>
      <c r="C14242" s="96">
        <v>12</v>
      </c>
      <c r="D14242" s="97">
        <v>6561177</v>
      </c>
      <c r="E14242" s="97">
        <v>6571488</v>
      </c>
      <c r="F14242" s="96" t="s">
        <v>2321</v>
      </c>
      <c r="G14242" s="96">
        <v>44</v>
      </c>
      <c r="H14242" s="96">
        <v>0.65149000000000001</v>
      </c>
      <c r="I14242" s="810">
        <v>1</v>
      </c>
    </row>
    <row r="14243" spans="1:9" x14ac:dyDescent="0.15">
      <c r="A14243" s="694" t="s">
        <v>16582</v>
      </c>
      <c r="B14243" s="96">
        <v>128989</v>
      </c>
      <c r="C14243" s="96">
        <v>22</v>
      </c>
      <c r="D14243" s="97">
        <v>20004554</v>
      </c>
      <c r="E14243" s="97">
        <v>20053449</v>
      </c>
      <c r="F14243" s="96" t="s">
        <v>2321</v>
      </c>
      <c r="G14243" s="96">
        <v>205</v>
      </c>
      <c r="H14243" s="96">
        <v>0.65161000000000002</v>
      </c>
      <c r="I14243" s="810">
        <v>1</v>
      </c>
    </row>
    <row r="14244" spans="1:9" x14ac:dyDescent="0.15">
      <c r="A14244" s="694" t="s">
        <v>16583</v>
      </c>
      <c r="B14244" s="96">
        <v>643905</v>
      </c>
      <c r="C14244" s="96">
        <v>2</v>
      </c>
      <c r="D14244" s="97">
        <v>240981230</v>
      </c>
      <c r="E14244" s="97">
        <v>240982399</v>
      </c>
      <c r="F14244" s="96" t="s">
        <v>2328</v>
      </c>
      <c r="G14244" s="96">
        <v>5</v>
      </c>
      <c r="H14244" s="96">
        <v>0.65175000000000005</v>
      </c>
      <c r="I14244" s="810">
        <v>1</v>
      </c>
    </row>
    <row r="14245" spans="1:9" x14ac:dyDescent="0.15">
      <c r="A14245" s="694" t="s">
        <v>16584</v>
      </c>
      <c r="B14245" s="96">
        <v>6450</v>
      </c>
      <c r="C14245" s="96">
        <v>21</v>
      </c>
      <c r="D14245" s="97">
        <v>40817797</v>
      </c>
      <c r="E14245" s="97">
        <v>40887433</v>
      </c>
      <c r="F14245" s="96" t="s">
        <v>2321</v>
      </c>
      <c r="G14245" s="96">
        <v>261</v>
      </c>
      <c r="H14245" s="96">
        <v>0.65178999999999998</v>
      </c>
      <c r="I14245" s="810">
        <v>1</v>
      </c>
    </row>
    <row r="14246" spans="1:9" x14ac:dyDescent="0.15">
      <c r="A14246" s="694" t="s">
        <v>16585</v>
      </c>
      <c r="B14246" s="96">
        <v>147807</v>
      </c>
      <c r="C14246" s="96">
        <v>19</v>
      </c>
      <c r="D14246" s="97">
        <v>56111730</v>
      </c>
      <c r="E14246" s="97">
        <v>56114504</v>
      </c>
      <c r="F14246" s="96" t="s">
        <v>2321</v>
      </c>
      <c r="G14246" s="96">
        <v>8</v>
      </c>
      <c r="H14246" s="96">
        <v>0.65181999999999995</v>
      </c>
      <c r="I14246" s="810">
        <v>1</v>
      </c>
    </row>
    <row r="14247" spans="1:9" x14ac:dyDescent="0.15">
      <c r="A14247" s="694" t="s">
        <v>16586</v>
      </c>
      <c r="B14247" s="96">
        <v>5552</v>
      </c>
      <c r="C14247" s="96">
        <v>10</v>
      </c>
      <c r="D14247" s="97">
        <v>70847828</v>
      </c>
      <c r="E14247" s="97">
        <v>70864567</v>
      </c>
      <c r="F14247" s="96" t="s">
        <v>2321</v>
      </c>
      <c r="G14247" s="96">
        <v>46</v>
      </c>
      <c r="H14247" s="96">
        <v>0.65185999999999999</v>
      </c>
      <c r="I14247" s="810">
        <v>1</v>
      </c>
    </row>
    <row r="14248" spans="1:9" x14ac:dyDescent="0.15">
      <c r="A14248" s="694" t="s">
        <v>16587</v>
      </c>
      <c r="B14248" s="96">
        <v>112885</v>
      </c>
      <c r="C14248" s="96">
        <v>22</v>
      </c>
      <c r="D14248" s="97">
        <v>45277042</v>
      </c>
      <c r="E14248" s="97">
        <v>45405809</v>
      </c>
      <c r="F14248" s="96" t="s">
        <v>2328</v>
      </c>
      <c r="G14248" s="96">
        <v>561</v>
      </c>
      <c r="H14248" s="96">
        <v>0.65186999999999995</v>
      </c>
      <c r="I14248" s="810">
        <v>1</v>
      </c>
    </row>
    <row r="14249" spans="1:9" x14ac:dyDescent="0.15">
      <c r="A14249" s="694" t="s">
        <v>16588</v>
      </c>
      <c r="B14249" s="96">
        <v>146556</v>
      </c>
      <c r="C14249" s="96">
        <v>16</v>
      </c>
      <c r="D14249" s="97">
        <v>5092925</v>
      </c>
      <c r="E14249" s="97">
        <v>5116146</v>
      </c>
      <c r="F14249" s="96" t="s">
        <v>2328</v>
      </c>
      <c r="G14249" s="96">
        <v>79</v>
      </c>
      <c r="H14249" s="96">
        <v>0.65197000000000005</v>
      </c>
      <c r="I14249" s="810">
        <v>1</v>
      </c>
    </row>
    <row r="14250" spans="1:9" x14ac:dyDescent="0.15">
      <c r="A14250" s="694" t="s">
        <v>16589</v>
      </c>
      <c r="B14250" s="96">
        <v>8563</v>
      </c>
      <c r="C14250" s="96">
        <v>22</v>
      </c>
      <c r="D14250" s="97">
        <v>29904156</v>
      </c>
      <c r="E14250" s="97">
        <v>29949749</v>
      </c>
      <c r="F14250" s="96" t="s">
        <v>2328</v>
      </c>
      <c r="G14250" s="96">
        <v>160</v>
      </c>
      <c r="H14250" s="96">
        <v>0.65210000000000001</v>
      </c>
      <c r="I14250" s="810">
        <v>1</v>
      </c>
    </row>
    <row r="14251" spans="1:9" x14ac:dyDescent="0.15">
      <c r="A14251" s="694" t="s">
        <v>16590</v>
      </c>
      <c r="B14251" s="96">
        <v>283464</v>
      </c>
      <c r="C14251" s="96">
        <v>12</v>
      </c>
      <c r="D14251" s="97">
        <v>42475647</v>
      </c>
      <c r="E14251" s="97">
        <v>42538673</v>
      </c>
      <c r="F14251" s="96" t="s">
        <v>2328</v>
      </c>
      <c r="G14251" s="96">
        <v>180</v>
      </c>
      <c r="H14251" s="96">
        <v>0.65210999999999997</v>
      </c>
      <c r="I14251" s="810">
        <v>1</v>
      </c>
    </row>
    <row r="14252" spans="1:9" x14ac:dyDescent="0.15">
      <c r="A14252" s="694" t="s">
        <v>16591</v>
      </c>
      <c r="B14252" s="96">
        <v>728392</v>
      </c>
      <c r="C14252" s="96">
        <v>17</v>
      </c>
      <c r="D14252" s="97">
        <v>5402747</v>
      </c>
      <c r="E14252" s="97">
        <v>5405042</v>
      </c>
      <c r="F14252" s="96" t="s">
        <v>2328</v>
      </c>
      <c r="G14252" s="96">
        <v>11</v>
      </c>
      <c r="H14252" s="96">
        <v>0.65229999999999999</v>
      </c>
      <c r="I14252" s="810">
        <v>1</v>
      </c>
    </row>
    <row r="14253" spans="1:9" x14ac:dyDescent="0.15">
      <c r="A14253" s="694" t="s">
        <v>16592</v>
      </c>
      <c r="B14253" s="96">
        <v>27243</v>
      </c>
      <c r="C14253" s="96">
        <v>19</v>
      </c>
      <c r="D14253" s="97">
        <v>59062933</v>
      </c>
      <c r="E14253" s="97">
        <v>59066495</v>
      </c>
      <c r="F14253" s="96" t="s">
        <v>2328</v>
      </c>
      <c r="G14253" s="96">
        <v>7</v>
      </c>
      <c r="H14253" s="96">
        <v>0.65234000000000003</v>
      </c>
      <c r="I14253" s="810">
        <v>1</v>
      </c>
    </row>
    <row r="14254" spans="1:9" x14ac:dyDescent="0.15">
      <c r="A14254" s="694" t="s">
        <v>16593</v>
      </c>
      <c r="B14254" s="96">
        <v>85025</v>
      </c>
      <c r="C14254" s="96">
        <v>7</v>
      </c>
      <c r="D14254" s="97">
        <v>77423045</v>
      </c>
      <c r="E14254" s="97">
        <v>77427747</v>
      </c>
      <c r="F14254" s="96" t="s">
        <v>2328</v>
      </c>
      <c r="G14254" s="96">
        <v>13</v>
      </c>
      <c r="H14254" s="96">
        <v>0.65234000000000003</v>
      </c>
      <c r="I14254" s="810">
        <v>1</v>
      </c>
    </row>
    <row r="14255" spans="1:9" x14ac:dyDescent="0.15">
      <c r="A14255" s="694" t="s">
        <v>16594</v>
      </c>
      <c r="B14255" s="96">
        <v>10071</v>
      </c>
      <c r="C14255" s="96">
        <v>7</v>
      </c>
      <c r="D14255" s="97">
        <v>100612904</v>
      </c>
      <c r="E14255" s="97">
        <v>100662230</v>
      </c>
      <c r="F14255" s="96" t="s">
        <v>2321</v>
      </c>
      <c r="G14255" s="96">
        <v>119</v>
      </c>
      <c r="H14255" s="96">
        <v>0.65236000000000005</v>
      </c>
      <c r="I14255" s="810">
        <v>1</v>
      </c>
    </row>
    <row r="14256" spans="1:9" x14ac:dyDescent="0.15">
      <c r="A14256" s="694" t="s">
        <v>16595</v>
      </c>
      <c r="B14256" s="96">
        <v>220988</v>
      </c>
      <c r="C14256" s="96">
        <v>2</v>
      </c>
      <c r="D14256" s="97">
        <v>178076063</v>
      </c>
      <c r="E14256" s="97">
        <v>178088687</v>
      </c>
      <c r="F14256" s="96" t="s">
        <v>2321</v>
      </c>
      <c r="G14256" s="96">
        <v>19</v>
      </c>
      <c r="H14256" s="96">
        <v>0.65246000000000004</v>
      </c>
      <c r="I14256" s="810">
        <v>1</v>
      </c>
    </row>
    <row r="14257" spans="1:9" x14ac:dyDescent="0.15">
      <c r="A14257" s="694" t="s">
        <v>16596</v>
      </c>
      <c r="B14257" s="96">
        <v>5967</v>
      </c>
      <c r="C14257" s="96">
        <v>2</v>
      </c>
      <c r="D14257" s="97">
        <v>79347584</v>
      </c>
      <c r="E14257" s="97">
        <v>79350545</v>
      </c>
      <c r="F14257" s="96" t="s">
        <v>2321</v>
      </c>
      <c r="G14257" s="96">
        <v>18</v>
      </c>
      <c r="H14257" s="96">
        <v>0.65246999999999999</v>
      </c>
      <c r="I14257" s="810">
        <v>1</v>
      </c>
    </row>
    <row r="14258" spans="1:9" x14ac:dyDescent="0.15">
      <c r="A14258" s="694" t="s">
        <v>16597</v>
      </c>
      <c r="B14258" s="96">
        <v>646000</v>
      </c>
      <c r="C14258" s="96">
        <v>18</v>
      </c>
      <c r="D14258" s="97">
        <v>11609557</v>
      </c>
      <c r="E14258" s="97">
        <v>11610611</v>
      </c>
      <c r="F14258" s="96" t="s">
        <v>2321</v>
      </c>
      <c r="G14258" s="96">
        <v>1</v>
      </c>
      <c r="H14258" s="96">
        <v>0.65249999999999997</v>
      </c>
      <c r="I14258" s="810">
        <v>1</v>
      </c>
    </row>
    <row r="14259" spans="1:9" x14ac:dyDescent="0.15">
      <c r="A14259" s="694" t="s">
        <v>16598</v>
      </c>
      <c r="B14259" s="96">
        <v>116372</v>
      </c>
      <c r="C14259" s="96">
        <v>2</v>
      </c>
      <c r="D14259" s="97">
        <v>133402337</v>
      </c>
      <c r="E14259" s="97">
        <v>133429070</v>
      </c>
      <c r="F14259" s="96" t="s">
        <v>2328</v>
      </c>
      <c r="G14259" s="96">
        <v>95</v>
      </c>
      <c r="H14259" s="96">
        <v>0.65266999999999997</v>
      </c>
      <c r="I14259" s="810">
        <v>1</v>
      </c>
    </row>
    <row r="14260" spans="1:9" x14ac:dyDescent="0.15">
      <c r="A14260" s="694" t="s">
        <v>16599</v>
      </c>
      <c r="B14260" s="96">
        <v>221150</v>
      </c>
      <c r="C14260" s="96">
        <v>13</v>
      </c>
      <c r="D14260" s="97">
        <v>21727734</v>
      </c>
      <c r="E14260" s="97">
        <v>21750741</v>
      </c>
      <c r="F14260" s="96" t="s">
        <v>2328</v>
      </c>
      <c r="G14260" s="96">
        <v>80</v>
      </c>
      <c r="H14260" s="96">
        <v>0.65271999999999997</v>
      </c>
      <c r="I14260" s="810">
        <v>1</v>
      </c>
    </row>
    <row r="14261" spans="1:9" x14ac:dyDescent="0.15">
      <c r="A14261" s="694" t="s">
        <v>16600</v>
      </c>
      <c r="B14261" s="96">
        <v>79745</v>
      </c>
      <c r="C14261" s="96">
        <v>2</v>
      </c>
      <c r="D14261" s="97">
        <v>29320542</v>
      </c>
      <c r="E14261" s="97">
        <v>29406679</v>
      </c>
      <c r="F14261" s="96" t="s">
        <v>2321</v>
      </c>
      <c r="G14261" s="96">
        <v>284</v>
      </c>
      <c r="H14261" s="96">
        <v>0.65280000000000005</v>
      </c>
      <c r="I14261" s="810">
        <v>1</v>
      </c>
    </row>
    <row r="14262" spans="1:9" x14ac:dyDescent="0.15">
      <c r="A14262" s="694" t="s">
        <v>16601</v>
      </c>
      <c r="B14262" s="96">
        <v>284358</v>
      </c>
      <c r="C14262" s="96">
        <v>19</v>
      </c>
      <c r="D14262" s="97">
        <v>49215999</v>
      </c>
      <c r="E14262" s="97">
        <v>49222976</v>
      </c>
      <c r="F14262" s="96" t="s">
        <v>2328</v>
      </c>
      <c r="G14262" s="96">
        <v>22</v>
      </c>
      <c r="H14262" s="96">
        <v>0.65283000000000002</v>
      </c>
      <c r="I14262" s="810">
        <v>1</v>
      </c>
    </row>
    <row r="14263" spans="1:9" x14ac:dyDescent="0.15">
      <c r="A14263" s="694" t="s">
        <v>16602</v>
      </c>
      <c r="B14263" s="96">
        <v>23102</v>
      </c>
      <c r="C14263" s="96">
        <v>15</v>
      </c>
      <c r="D14263" s="97">
        <v>78287327</v>
      </c>
      <c r="E14263" s="97">
        <v>78369994</v>
      </c>
      <c r="F14263" s="96" t="s">
        <v>2328</v>
      </c>
      <c r="G14263" s="96">
        <v>305</v>
      </c>
      <c r="H14263" s="96">
        <v>0.65305999999999997</v>
      </c>
      <c r="I14263" s="810">
        <v>1</v>
      </c>
    </row>
    <row r="14264" spans="1:9" x14ac:dyDescent="0.15">
      <c r="A14264" s="694" t="s">
        <v>16603</v>
      </c>
      <c r="B14264" s="96">
        <v>80149</v>
      </c>
      <c r="C14264" s="96">
        <v>1</v>
      </c>
      <c r="D14264" s="97">
        <v>37940119</v>
      </c>
      <c r="E14264" s="97">
        <v>37949978</v>
      </c>
      <c r="F14264" s="96" t="s">
        <v>2321</v>
      </c>
      <c r="G14264" s="96">
        <v>21</v>
      </c>
      <c r="H14264" s="96">
        <v>0.65329999999999999</v>
      </c>
      <c r="I14264" s="810">
        <v>1</v>
      </c>
    </row>
    <row r="14265" spans="1:9" x14ac:dyDescent="0.15">
      <c r="A14265" s="694" t="s">
        <v>16604</v>
      </c>
      <c r="B14265" s="96">
        <v>54811</v>
      </c>
      <c r="C14265" s="96">
        <v>19</v>
      </c>
      <c r="D14265" s="97">
        <v>9759330</v>
      </c>
      <c r="E14265" s="97">
        <v>9785776</v>
      </c>
      <c r="F14265" s="96" t="s">
        <v>2328</v>
      </c>
      <c r="G14265" s="96">
        <v>64</v>
      </c>
      <c r="H14265" s="96">
        <v>0.65330999999999995</v>
      </c>
      <c r="I14265" s="810">
        <v>1</v>
      </c>
    </row>
    <row r="14266" spans="1:9" x14ac:dyDescent="0.15">
      <c r="A14266" s="694" t="s">
        <v>16605</v>
      </c>
      <c r="B14266" s="96">
        <v>913</v>
      </c>
      <c r="C14266" s="96">
        <v>1</v>
      </c>
      <c r="D14266" s="97">
        <v>158323486</v>
      </c>
      <c r="E14266" s="97">
        <v>158327343</v>
      </c>
      <c r="F14266" s="96" t="s">
        <v>2321</v>
      </c>
      <c r="G14266" s="96">
        <v>5</v>
      </c>
      <c r="H14266" s="96">
        <v>0.65330999999999995</v>
      </c>
      <c r="I14266" s="810">
        <v>1</v>
      </c>
    </row>
    <row r="14267" spans="1:9" x14ac:dyDescent="0.15">
      <c r="A14267" s="694" t="s">
        <v>16606</v>
      </c>
      <c r="B14267" s="96">
        <v>441459</v>
      </c>
      <c r="C14267" s="96">
        <v>9</v>
      </c>
      <c r="D14267" s="97">
        <v>33524347</v>
      </c>
      <c r="E14267" s="97">
        <v>33602658</v>
      </c>
      <c r="F14267" s="96" t="s">
        <v>2321</v>
      </c>
      <c r="G14267" s="96">
        <v>181</v>
      </c>
      <c r="H14267" s="96">
        <v>0.65342999999999996</v>
      </c>
      <c r="I14267" s="810">
        <v>1</v>
      </c>
    </row>
    <row r="14268" spans="1:9" x14ac:dyDescent="0.15">
      <c r="A14268" s="694" t="s">
        <v>16607</v>
      </c>
      <c r="B14268" s="96">
        <v>85293</v>
      </c>
      <c r="C14268" s="96">
        <v>17</v>
      </c>
      <c r="D14268" s="97">
        <v>39149682</v>
      </c>
      <c r="E14268" s="97">
        <v>39150385</v>
      </c>
      <c r="F14268" s="96" t="s">
        <v>2328</v>
      </c>
      <c r="G14268" s="96">
        <v>7</v>
      </c>
      <c r="H14268" s="96">
        <v>0.65354999999999996</v>
      </c>
      <c r="I14268" s="810">
        <v>1</v>
      </c>
    </row>
    <row r="14269" spans="1:9" x14ac:dyDescent="0.15">
      <c r="A14269" s="694" t="s">
        <v>16608</v>
      </c>
      <c r="B14269" s="96">
        <v>4643</v>
      </c>
      <c r="C14269" s="96">
        <v>15</v>
      </c>
      <c r="D14269" s="97">
        <v>59428168</v>
      </c>
      <c r="E14269" s="97">
        <v>59665071</v>
      </c>
      <c r="F14269" s="96" t="s">
        <v>2328</v>
      </c>
      <c r="G14269" s="96">
        <v>885</v>
      </c>
      <c r="H14269" s="96">
        <v>0.65361999999999998</v>
      </c>
      <c r="I14269" s="810">
        <v>1</v>
      </c>
    </row>
    <row r="14270" spans="1:9" x14ac:dyDescent="0.15">
      <c r="A14270" s="694" t="s">
        <v>16609</v>
      </c>
      <c r="B14270" s="96">
        <v>727857</v>
      </c>
      <c r="C14270" s="96">
        <v>17</v>
      </c>
      <c r="D14270" s="97">
        <v>1173858</v>
      </c>
      <c r="E14270" s="97">
        <v>1174565</v>
      </c>
      <c r="F14270" s="96" t="s">
        <v>2321</v>
      </c>
      <c r="G14270" s="96">
        <v>1</v>
      </c>
      <c r="H14270" s="96">
        <v>0.65369999999999995</v>
      </c>
      <c r="I14270" s="810">
        <v>1</v>
      </c>
    </row>
    <row r="14271" spans="1:9" x14ac:dyDescent="0.15">
      <c r="A14271" s="694" t="s">
        <v>16610</v>
      </c>
      <c r="B14271" s="96">
        <v>64598</v>
      </c>
      <c r="C14271" s="96">
        <v>7</v>
      </c>
      <c r="D14271" s="97">
        <v>100209725</v>
      </c>
      <c r="E14271" s="97">
        <v>100213003</v>
      </c>
      <c r="F14271" s="96" t="s">
        <v>2321</v>
      </c>
      <c r="G14271" s="96">
        <v>6</v>
      </c>
      <c r="H14271" s="96">
        <v>0.65373999999999999</v>
      </c>
      <c r="I14271" s="810">
        <v>1</v>
      </c>
    </row>
    <row r="14272" spans="1:9" x14ac:dyDescent="0.15">
      <c r="A14272" s="694" t="s">
        <v>16611</v>
      </c>
      <c r="B14272" s="96">
        <v>50507</v>
      </c>
      <c r="C14272" s="96">
        <v>11</v>
      </c>
      <c r="D14272" s="97">
        <v>89057521</v>
      </c>
      <c r="E14272" s="97">
        <v>89322779</v>
      </c>
      <c r="F14272" s="96" t="s">
        <v>2328</v>
      </c>
      <c r="G14272" s="96">
        <v>725</v>
      </c>
      <c r="H14272" s="96">
        <v>0.65376999999999996</v>
      </c>
      <c r="I14272" s="810">
        <v>1</v>
      </c>
    </row>
    <row r="14273" spans="1:9" x14ac:dyDescent="0.15">
      <c r="A14273" s="694" t="s">
        <v>16612</v>
      </c>
      <c r="B14273" s="96">
        <v>55362</v>
      </c>
      <c r="C14273" s="96">
        <v>6</v>
      </c>
      <c r="D14273" s="97">
        <v>44094599</v>
      </c>
      <c r="E14273" s="97">
        <v>44123256</v>
      </c>
      <c r="F14273" s="96" t="s">
        <v>2321</v>
      </c>
      <c r="G14273" s="96">
        <v>114</v>
      </c>
      <c r="H14273" s="96">
        <v>0.65376999999999996</v>
      </c>
      <c r="I14273" s="810">
        <v>1</v>
      </c>
    </row>
    <row r="14274" spans="1:9" x14ac:dyDescent="0.15">
      <c r="A14274" s="694" t="s">
        <v>16613</v>
      </c>
      <c r="B14274" s="96">
        <v>1647</v>
      </c>
      <c r="C14274" s="96">
        <v>1</v>
      </c>
      <c r="D14274" s="97">
        <v>68150860</v>
      </c>
      <c r="E14274" s="97">
        <v>68154021</v>
      </c>
      <c r="F14274" s="96" t="s">
        <v>2321</v>
      </c>
      <c r="G14274" s="96">
        <v>11</v>
      </c>
      <c r="H14274" s="96">
        <v>0.65380000000000005</v>
      </c>
      <c r="I14274" s="810">
        <v>1</v>
      </c>
    </row>
    <row r="14275" spans="1:9" x14ac:dyDescent="0.15">
      <c r="A14275" s="694" t="s">
        <v>16614</v>
      </c>
      <c r="B14275" s="96">
        <v>9537</v>
      </c>
      <c r="C14275" s="96">
        <v>11</v>
      </c>
      <c r="D14275" s="97">
        <v>44907454</v>
      </c>
      <c r="E14275" s="97">
        <v>44972919</v>
      </c>
      <c r="F14275" s="96" t="s">
        <v>2328</v>
      </c>
      <c r="G14275" s="96">
        <v>223</v>
      </c>
      <c r="H14275" s="96">
        <v>0.65385000000000004</v>
      </c>
      <c r="I14275" s="810">
        <v>1</v>
      </c>
    </row>
    <row r="14276" spans="1:9" x14ac:dyDescent="0.15">
      <c r="A14276" s="694" t="s">
        <v>16615</v>
      </c>
      <c r="B14276" s="96">
        <v>9108</v>
      </c>
      <c r="C14276" s="96">
        <v>8</v>
      </c>
      <c r="D14276" s="97">
        <v>17154306</v>
      </c>
      <c r="E14276" s="97">
        <v>17271040</v>
      </c>
      <c r="F14276" s="96" t="s">
        <v>2328</v>
      </c>
      <c r="G14276" s="96">
        <v>732</v>
      </c>
      <c r="H14276" s="96">
        <v>0.65386</v>
      </c>
      <c r="I14276" s="810">
        <v>1</v>
      </c>
    </row>
    <row r="14277" spans="1:9" x14ac:dyDescent="0.15">
      <c r="A14277" s="694" t="s">
        <v>16616</v>
      </c>
      <c r="B14277" s="96">
        <v>23612</v>
      </c>
      <c r="C14277" s="96">
        <v>1</v>
      </c>
      <c r="D14277" s="97">
        <v>201434607</v>
      </c>
      <c r="E14277" s="97">
        <v>201438299</v>
      </c>
      <c r="F14277" s="96" t="s">
        <v>2328</v>
      </c>
      <c r="G14277" s="96">
        <v>13</v>
      </c>
      <c r="H14277" s="96">
        <v>0.65391999999999995</v>
      </c>
      <c r="I14277" s="810">
        <v>1</v>
      </c>
    </row>
    <row r="14278" spans="1:9" x14ac:dyDescent="0.15">
      <c r="A14278" s="694" t="s">
        <v>16617</v>
      </c>
      <c r="B14278" s="96">
        <v>10347</v>
      </c>
      <c r="C14278" s="96">
        <v>19</v>
      </c>
      <c r="D14278" s="97">
        <v>1040102</v>
      </c>
      <c r="E14278" s="97">
        <v>1065571</v>
      </c>
      <c r="F14278" s="96" t="s">
        <v>2321</v>
      </c>
      <c r="G14278" s="96">
        <v>113</v>
      </c>
      <c r="H14278" s="96">
        <v>0.65408999999999995</v>
      </c>
      <c r="I14278" s="810">
        <v>1</v>
      </c>
    </row>
    <row r="14279" spans="1:9" x14ac:dyDescent="0.15">
      <c r="A14279" s="694" t="s">
        <v>16618</v>
      </c>
      <c r="B14279" s="96">
        <v>220108</v>
      </c>
      <c r="C14279" s="96">
        <v>13</v>
      </c>
      <c r="D14279" s="97">
        <v>51796470</v>
      </c>
      <c r="E14279" s="97">
        <v>51858377</v>
      </c>
      <c r="F14279" s="96" t="s">
        <v>2321</v>
      </c>
      <c r="G14279" s="96">
        <v>193</v>
      </c>
      <c r="H14279" s="96">
        <v>0.65408999999999995</v>
      </c>
      <c r="I14279" s="810">
        <v>1</v>
      </c>
    </row>
    <row r="14280" spans="1:9" x14ac:dyDescent="0.15">
      <c r="A14280" s="694" t="s">
        <v>16619</v>
      </c>
      <c r="B14280" s="96">
        <v>348738</v>
      </c>
      <c r="C14280" s="96">
        <v>2</v>
      </c>
      <c r="D14280" s="97">
        <v>10281509</v>
      </c>
      <c r="E14280" s="97">
        <v>10351856</v>
      </c>
      <c r="F14280" s="96" t="s">
        <v>2321</v>
      </c>
      <c r="G14280" s="96">
        <v>307</v>
      </c>
      <c r="H14280" s="96">
        <v>0.65412000000000003</v>
      </c>
      <c r="I14280" s="810">
        <v>1</v>
      </c>
    </row>
    <row r="14281" spans="1:9" x14ac:dyDescent="0.15">
      <c r="A14281" s="694" t="s">
        <v>16620</v>
      </c>
      <c r="B14281" s="96">
        <v>353323</v>
      </c>
      <c r="C14281" s="96">
        <v>21</v>
      </c>
      <c r="D14281" s="97">
        <v>46086106</v>
      </c>
      <c r="E14281" s="97">
        <v>46086844</v>
      </c>
      <c r="F14281" s="96" t="s">
        <v>2328</v>
      </c>
      <c r="G14281" s="96">
        <v>10</v>
      </c>
      <c r="H14281" s="96">
        <v>0.65412999999999999</v>
      </c>
      <c r="I14281" s="810">
        <v>1</v>
      </c>
    </row>
    <row r="14282" spans="1:9" x14ac:dyDescent="0.15">
      <c r="A14282" s="694" t="s">
        <v>16621</v>
      </c>
      <c r="B14282" s="96">
        <v>7374</v>
      </c>
      <c r="C14282" s="96">
        <v>12</v>
      </c>
      <c r="D14282" s="97">
        <v>109535399</v>
      </c>
      <c r="E14282" s="97">
        <v>109548798</v>
      </c>
      <c r="F14282" s="96" t="s">
        <v>2321</v>
      </c>
      <c r="G14282" s="96">
        <v>30</v>
      </c>
      <c r="H14282" s="96">
        <v>0.65419000000000005</v>
      </c>
      <c r="I14282" s="810">
        <v>1</v>
      </c>
    </row>
    <row r="14283" spans="1:9" x14ac:dyDescent="0.15">
      <c r="A14283" s="694" t="s">
        <v>16622</v>
      </c>
      <c r="B14283" s="96">
        <v>55795</v>
      </c>
      <c r="C14283" s="96">
        <v>13</v>
      </c>
      <c r="D14283" s="97">
        <v>113831853</v>
      </c>
      <c r="E14283" s="97">
        <v>113863335</v>
      </c>
      <c r="F14283" s="96" t="s">
        <v>2328</v>
      </c>
      <c r="G14283" s="96">
        <v>55</v>
      </c>
      <c r="H14283" s="96">
        <v>0.65424000000000004</v>
      </c>
      <c r="I14283" s="810">
        <v>1</v>
      </c>
    </row>
    <row r="14284" spans="1:9" x14ac:dyDescent="0.15">
      <c r="A14284" s="694" t="s">
        <v>16623</v>
      </c>
      <c r="B14284" s="96">
        <v>55731</v>
      </c>
      <c r="C14284" s="96">
        <v>17</v>
      </c>
      <c r="D14284" s="97">
        <v>27082996</v>
      </c>
      <c r="E14284" s="97">
        <v>27169857</v>
      </c>
      <c r="F14284" s="96" t="s">
        <v>2328</v>
      </c>
      <c r="G14284" s="96">
        <v>173</v>
      </c>
      <c r="H14284" s="96">
        <v>0.65432999999999997</v>
      </c>
      <c r="I14284" s="810">
        <v>1</v>
      </c>
    </row>
    <row r="14285" spans="1:9" x14ac:dyDescent="0.15">
      <c r="A14285" s="694" t="s">
        <v>16624</v>
      </c>
      <c r="B14285" s="96">
        <v>8508</v>
      </c>
      <c r="C14285" s="96">
        <v>22</v>
      </c>
      <c r="D14285" s="97">
        <v>29950797</v>
      </c>
      <c r="E14285" s="97">
        <v>29977326</v>
      </c>
      <c r="F14285" s="96" t="s">
        <v>2328</v>
      </c>
      <c r="G14285" s="96">
        <v>93</v>
      </c>
      <c r="H14285" s="96">
        <v>0.65436000000000005</v>
      </c>
      <c r="I14285" s="810">
        <v>1</v>
      </c>
    </row>
    <row r="14286" spans="1:9" x14ac:dyDescent="0.15">
      <c r="A14286" s="694" t="s">
        <v>16625</v>
      </c>
      <c r="B14286" s="96">
        <v>55808</v>
      </c>
      <c r="C14286" s="96">
        <v>17</v>
      </c>
      <c r="D14286" s="97">
        <v>74620838</v>
      </c>
      <c r="E14286" s="97">
        <v>74639894</v>
      </c>
      <c r="F14286" s="96" t="s">
        <v>2328</v>
      </c>
      <c r="G14286" s="96">
        <v>64</v>
      </c>
      <c r="H14286" s="96">
        <v>0.65449999999999997</v>
      </c>
      <c r="I14286" s="810">
        <v>1</v>
      </c>
    </row>
    <row r="14287" spans="1:9" x14ac:dyDescent="0.15">
      <c r="A14287" s="694" t="s">
        <v>16626</v>
      </c>
      <c r="B14287" s="96">
        <v>1368</v>
      </c>
      <c r="C14287" s="96">
        <v>12</v>
      </c>
      <c r="D14287" s="97">
        <v>69244955</v>
      </c>
      <c r="E14287" s="97">
        <v>69357020</v>
      </c>
      <c r="F14287" s="96" t="s">
        <v>2328</v>
      </c>
      <c r="G14287" s="96">
        <v>393</v>
      </c>
      <c r="H14287" s="96">
        <v>0.65451000000000004</v>
      </c>
      <c r="I14287" s="810">
        <v>1</v>
      </c>
    </row>
    <row r="14288" spans="1:9" x14ac:dyDescent="0.15">
      <c r="A14288" s="694" t="s">
        <v>16627</v>
      </c>
      <c r="B14288" s="96">
        <v>81300</v>
      </c>
      <c r="C14288" s="96">
        <v>11</v>
      </c>
      <c r="D14288" s="97">
        <v>55405834</v>
      </c>
      <c r="E14288" s="97">
        <v>55406772</v>
      </c>
      <c r="F14288" s="96" t="s">
        <v>2321</v>
      </c>
      <c r="G14288" s="96">
        <v>1</v>
      </c>
      <c r="H14288" s="96">
        <v>0.65459999999999996</v>
      </c>
      <c r="I14288" s="810">
        <v>1</v>
      </c>
    </row>
    <row r="14289" spans="1:9" x14ac:dyDescent="0.15">
      <c r="A14289" s="694" t="s">
        <v>16628</v>
      </c>
      <c r="B14289" s="96">
        <v>150297</v>
      </c>
      <c r="C14289" s="96">
        <v>22</v>
      </c>
      <c r="D14289" s="97">
        <v>32544993</v>
      </c>
      <c r="E14289" s="97">
        <v>32555510</v>
      </c>
      <c r="F14289" s="96" t="s">
        <v>2328</v>
      </c>
      <c r="G14289" s="96">
        <v>47</v>
      </c>
      <c r="H14289" s="96">
        <v>0.65461999999999998</v>
      </c>
      <c r="I14289" s="810">
        <v>1</v>
      </c>
    </row>
    <row r="14290" spans="1:9" x14ac:dyDescent="0.15">
      <c r="A14290" s="694" t="s">
        <v>16629</v>
      </c>
      <c r="B14290" s="96">
        <v>8608</v>
      </c>
      <c r="C14290" s="96">
        <v>12</v>
      </c>
      <c r="D14290" s="97">
        <v>57345215</v>
      </c>
      <c r="E14290" s="97">
        <v>57353158</v>
      </c>
      <c r="F14290" s="96" t="s">
        <v>2328</v>
      </c>
      <c r="G14290" s="96">
        <v>21</v>
      </c>
      <c r="H14290" s="96">
        <v>0.65466999999999997</v>
      </c>
      <c r="I14290" s="810">
        <v>1</v>
      </c>
    </row>
    <row r="14291" spans="1:9" x14ac:dyDescent="0.15">
      <c r="A14291" s="694" t="s">
        <v>16630</v>
      </c>
      <c r="B14291" s="96">
        <v>1459</v>
      </c>
      <c r="C14291" s="96">
        <v>16</v>
      </c>
      <c r="D14291" s="97">
        <v>58191811</v>
      </c>
      <c r="E14291" s="97">
        <v>58231782</v>
      </c>
      <c r="F14291" s="96" t="s">
        <v>2328</v>
      </c>
      <c r="G14291" s="96">
        <v>142</v>
      </c>
      <c r="H14291" s="96">
        <v>0.65497000000000005</v>
      </c>
      <c r="I14291" s="810">
        <v>1</v>
      </c>
    </row>
    <row r="14292" spans="1:9" x14ac:dyDescent="0.15">
      <c r="A14292" s="694" t="s">
        <v>16631</v>
      </c>
      <c r="B14292" s="96">
        <v>55315</v>
      </c>
      <c r="C14292" s="96">
        <v>10</v>
      </c>
      <c r="D14292" s="97">
        <v>73079010</v>
      </c>
      <c r="E14292" s="97">
        <v>73123147</v>
      </c>
      <c r="F14292" s="96" t="s">
        <v>2321</v>
      </c>
      <c r="G14292" s="96">
        <v>188</v>
      </c>
      <c r="H14292" s="96">
        <v>0.65500999999999998</v>
      </c>
      <c r="I14292" s="810">
        <v>1</v>
      </c>
    </row>
    <row r="14293" spans="1:9" x14ac:dyDescent="0.15">
      <c r="A14293" s="694" t="s">
        <v>16632</v>
      </c>
      <c r="B14293" s="96">
        <v>10574</v>
      </c>
      <c r="C14293" s="96">
        <v>2</v>
      </c>
      <c r="D14293" s="97">
        <v>73461364</v>
      </c>
      <c r="E14293" s="97">
        <v>73480150</v>
      </c>
      <c r="F14293" s="96" t="s">
        <v>2321</v>
      </c>
      <c r="G14293" s="96">
        <v>52</v>
      </c>
      <c r="H14293" s="96">
        <v>0.65503</v>
      </c>
      <c r="I14293" s="810">
        <v>1</v>
      </c>
    </row>
    <row r="14294" spans="1:9" x14ac:dyDescent="0.15">
      <c r="A14294" s="694" t="s">
        <v>16633</v>
      </c>
      <c r="B14294" s="96">
        <v>9953</v>
      </c>
      <c r="C14294" s="96">
        <v>17</v>
      </c>
      <c r="D14294" s="97">
        <v>14204367</v>
      </c>
      <c r="E14294" s="97">
        <v>14252721</v>
      </c>
      <c r="F14294" s="96" t="s">
        <v>2321</v>
      </c>
      <c r="G14294" s="96">
        <v>187</v>
      </c>
      <c r="H14294" s="96">
        <v>0.65503999999999996</v>
      </c>
      <c r="I14294" s="810">
        <v>1</v>
      </c>
    </row>
    <row r="14295" spans="1:9" x14ac:dyDescent="0.15">
      <c r="A14295" s="694" t="s">
        <v>16634</v>
      </c>
      <c r="B14295" s="96">
        <v>389072</v>
      </c>
      <c r="C14295" s="96">
        <v>2</v>
      </c>
      <c r="D14295" s="97">
        <v>208686012</v>
      </c>
      <c r="E14295" s="97">
        <v>208890284</v>
      </c>
      <c r="F14295" s="96" t="s">
        <v>2328</v>
      </c>
      <c r="G14295" s="96">
        <v>444</v>
      </c>
      <c r="H14295" s="96">
        <v>0.65505000000000002</v>
      </c>
      <c r="I14295" s="810">
        <v>1</v>
      </c>
    </row>
    <row r="14296" spans="1:9" x14ac:dyDescent="0.15">
      <c r="A14296" s="694" t="s">
        <v>16635</v>
      </c>
      <c r="B14296" s="96">
        <v>3452</v>
      </c>
      <c r="C14296" s="96">
        <v>9</v>
      </c>
      <c r="D14296" s="97">
        <v>21165636</v>
      </c>
      <c r="E14296" s="97">
        <v>21166659</v>
      </c>
      <c r="F14296" s="96" t="s">
        <v>2328</v>
      </c>
      <c r="G14296" s="96">
        <v>4</v>
      </c>
      <c r="H14296" s="96">
        <v>0.65508999999999995</v>
      </c>
      <c r="I14296" s="810">
        <v>1</v>
      </c>
    </row>
    <row r="14297" spans="1:9" x14ac:dyDescent="0.15">
      <c r="A14297" s="694" t="s">
        <v>16636</v>
      </c>
      <c r="B14297" s="96">
        <v>216</v>
      </c>
      <c r="C14297" s="96">
        <v>9</v>
      </c>
      <c r="D14297" s="97">
        <v>75515578</v>
      </c>
      <c r="E14297" s="97">
        <v>75653633</v>
      </c>
      <c r="F14297" s="96" t="s">
        <v>2328</v>
      </c>
      <c r="G14297" s="96">
        <v>368</v>
      </c>
      <c r="H14297" s="96">
        <v>0.65529999999999999</v>
      </c>
      <c r="I14297" s="810">
        <v>1</v>
      </c>
    </row>
    <row r="14298" spans="1:9" x14ac:dyDescent="0.15">
      <c r="A14298" s="694" t="s">
        <v>16637</v>
      </c>
      <c r="B14298" s="96">
        <v>56126</v>
      </c>
      <c r="C14298" s="96">
        <v>5</v>
      </c>
      <c r="D14298" s="97">
        <v>140571952</v>
      </c>
      <c r="E14298" s="97">
        <v>140575213</v>
      </c>
      <c r="F14298" s="96" t="s">
        <v>2321</v>
      </c>
      <c r="G14298" s="96">
        <v>15</v>
      </c>
      <c r="H14298" s="96">
        <v>0.65536000000000005</v>
      </c>
      <c r="I14298" s="810">
        <v>1</v>
      </c>
    </row>
    <row r="14299" spans="1:9" x14ac:dyDescent="0.15">
      <c r="A14299" s="694" t="s">
        <v>16638</v>
      </c>
      <c r="B14299" s="96">
        <v>56301</v>
      </c>
      <c r="C14299" s="96">
        <v>19</v>
      </c>
      <c r="D14299" s="97">
        <v>33699570</v>
      </c>
      <c r="E14299" s="97">
        <v>33716756</v>
      </c>
      <c r="F14299" s="96" t="s">
        <v>2328</v>
      </c>
      <c r="G14299" s="96">
        <v>46</v>
      </c>
      <c r="H14299" s="96">
        <v>0.65549000000000002</v>
      </c>
      <c r="I14299" s="810">
        <v>1</v>
      </c>
    </row>
    <row r="14300" spans="1:9" x14ac:dyDescent="0.15">
      <c r="A14300" s="694" t="s">
        <v>16639</v>
      </c>
      <c r="B14300" s="96">
        <v>85285</v>
      </c>
      <c r="C14300" s="96">
        <v>17</v>
      </c>
      <c r="D14300" s="97">
        <v>39340352</v>
      </c>
      <c r="E14300" s="97">
        <v>39341147</v>
      </c>
      <c r="F14300" s="96" t="s">
        <v>2328</v>
      </c>
      <c r="G14300" s="96">
        <v>4</v>
      </c>
      <c r="H14300" s="96">
        <v>0.65549000000000002</v>
      </c>
      <c r="I14300" s="810">
        <v>1</v>
      </c>
    </row>
    <row r="14301" spans="1:9" x14ac:dyDescent="0.15">
      <c r="A14301" s="694" t="s">
        <v>16640</v>
      </c>
      <c r="B14301" s="96">
        <v>4242</v>
      </c>
      <c r="C14301" s="96">
        <v>22</v>
      </c>
      <c r="D14301" s="97">
        <v>37865101</v>
      </c>
      <c r="E14301" s="97">
        <v>37882499</v>
      </c>
      <c r="F14301" s="96" t="s">
        <v>2328</v>
      </c>
      <c r="G14301" s="96">
        <v>40</v>
      </c>
      <c r="H14301" s="96">
        <v>0.65558000000000005</v>
      </c>
      <c r="I14301" s="810">
        <v>1</v>
      </c>
    </row>
    <row r="14302" spans="1:9" x14ac:dyDescent="0.15">
      <c r="A14302" s="694" t="s">
        <v>16641</v>
      </c>
      <c r="B14302" s="96">
        <v>219699</v>
      </c>
      <c r="C14302" s="96">
        <v>10</v>
      </c>
      <c r="D14302" s="97">
        <v>72972292</v>
      </c>
      <c r="E14302" s="97">
        <v>73062635</v>
      </c>
      <c r="F14302" s="96" t="s">
        <v>2321</v>
      </c>
      <c r="G14302" s="96">
        <v>384</v>
      </c>
      <c r="H14302" s="96">
        <v>0.65569</v>
      </c>
      <c r="I14302" s="810">
        <v>1</v>
      </c>
    </row>
    <row r="14303" spans="1:9" x14ac:dyDescent="0.15">
      <c r="A14303" s="694" t="s">
        <v>16642</v>
      </c>
      <c r="B14303" s="96">
        <v>5050</v>
      </c>
      <c r="C14303" s="96">
        <v>19</v>
      </c>
      <c r="D14303" s="97">
        <v>42801185</v>
      </c>
      <c r="E14303" s="97">
        <v>42806952</v>
      </c>
      <c r="F14303" s="96" t="s">
        <v>2328</v>
      </c>
      <c r="G14303" s="96">
        <v>6</v>
      </c>
      <c r="H14303" s="96">
        <v>0.65569999999999995</v>
      </c>
      <c r="I14303" s="810">
        <v>1</v>
      </c>
    </row>
    <row r="14304" spans="1:9" x14ac:dyDescent="0.15">
      <c r="A14304" s="694" t="s">
        <v>16643</v>
      </c>
      <c r="B14304" s="96">
        <v>26519</v>
      </c>
      <c r="C14304" s="96">
        <v>11</v>
      </c>
      <c r="D14304" s="97">
        <v>57295936</v>
      </c>
      <c r="E14304" s="97">
        <v>57298232</v>
      </c>
      <c r="F14304" s="96" t="s">
        <v>2328</v>
      </c>
      <c r="G14304" s="96">
        <v>2</v>
      </c>
      <c r="H14304" s="96">
        <v>0.65583999999999998</v>
      </c>
      <c r="I14304" s="810">
        <v>1</v>
      </c>
    </row>
    <row r="14305" spans="1:9" x14ac:dyDescent="0.15">
      <c r="A14305" s="694" t="s">
        <v>16644</v>
      </c>
      <c r="B14305" s="96">
        <v>221091</v>
      </c>
      <c r="C14305" s="96">
        <v>11</v>
      </c>
      <c r="D14305" s="97">
        <v>62453874</v>
      </c>
      <c r="E14305" s="97">
        <v>62457371</v>
      </c>
      <c r="F14305" s="96" t="s">
        <v>2328</v>
      </c>
      <c r="G14305" s="96">
        <v>4</v>
      </c>
      <c r="H14305" s="96">
        <v>0.65585000000000004</v>
      </c>
      <c r="I14305" s="810">
        <v>1</v>
      </c>
    </row>
    <row r="14306" spans="1:9" x14ac:dyDescent="0.15">
      <c r="A14306" s="694" t="s">
        <v>16645</v>
      </c>
      <c r="B14306" s="96">
        <v>64062</v>
      </c>
      <c r="C14306" s="96">
        <v>13</v>
      </c>
      <c r="D14306" s="97">
        <v>79885962</v>
      </c>
      <c r="E14306" s="97">
        <v>79980393</v>
      </c>
      <c r="F14306" s="96" t="s">
        <v>2328</v>
      </c>
      <c r="G14306" s="96">
        <v>287</v>
      </c>
      <c r="H14306" s="96">
        <v>0.65586</v>
      </c>
      <c r="I14306" s="810">
        <v>1</v>
      </c>
    </row>
    <row r="14307" spans="1:9" x14ac:dyDescent="0.15">
      <c r="A14307" s="694" t="s">
        <v>16646</v>
      </c>
      <c r="B14307" s="96">
        <v>5468</v>
      </c>
      <c r="C14307" s="96">
        <v>3</v>
      </c>
      <c r="D14307" s="97">
        <v>12329349</v>
      </c>
      <c r="E14307" s="97">
        <v>12475855</v>
      </c>
      <c r="F14307" s="96" t="s">
        <v>2321</v>
      </c>
      <c r="G14307" s="96">
        <v>442</v>
      </c>
      <c r="H14307" s="96">
        <v>0.65590999999999999</v>
      </c>
      <c r="I14307" s="810">
        <v>1</v>
      </c>
    </row>
    <row r="14308" spans="1:9" x14ac:dyDescent="0.15">
      <c r="A14308" s="694" t="s">
        <v>16647</v>
      </c>
      <c r="B14308" s="96">
        <v>100506564</v>
      </c>
      <c r="C14308" s="96">
        <v>4</v>
      </c>
      <c r="D14308" s="97">
        <v>57396775</v>
      </c>
      <c r="E14308" s="97">
        <v>57469489</v>
      </c>
      <c r="F14308" s="96" t="s">
        <v>2321</v>
      </c>
      <c r="G14308" s="96">
        <v>246</v>
      </c>
      <c r="H14308" s="96">
        <v>0.65593999999999997</v>
      </c>
      <c r="I14308" s="810">
        <v>1</v>
      </c>
    </row>
    <row r="14309" spans="1:9" x14ac:dyDescent="0.15">
      <c r="A14309" s="694" t="s">
        <v>16648</v>
      </c>
      <c r="B14309" s="96">
        <v>125972</v>
      </c>
      <c r="C14309" s="96">
        <v>19</v>
      </c>
      <c r="D14309" s="97">
        <v>16589767</v>
      </c>
      <c r="E14309" s="97">
        <v>16607015</v>
      </c>
      <c r="F14309" s="96" t="s">
        <v>2328</v>
      </c>
      <c r="G14309" s="96">
        <v>54</v>
      </c>
      <c r="H14309" s="96">
        <v>0.65595999999999999</v>
      </c>
      <c r="I14309" s="810">
        <v>1</v>
      </c>
    </row>
    <row r="14310" spans="1:9" x14ac:dyDescent="0.15">
      <c r="A14310" s="694" t="s">
        <v>16649</v>
      </c>
      <c r="B14310" s="96">
        <v>137682</v>
      </c>
      <c r="C14310" s="96">
        <v>8</v>
      </c>
      <c r="D14310" s="97">
        <v>96037209</v>
      </c>
      <c r="E14310" s="97">
        <v>96115685</v>
      </c>
      <c r="F14310" s="96" t="s">
        <v>2321</v>
      </c>
      <c r="G14310" s="96">
        <v>251</v>
      </c>
      <c r="H14310" s="96">
        <v>0.65607000000000004</v>
      </c>
      <c r="I14310" s="810">
        <v>1</v>
      </c>
    </row>
    <row r="14311" spans="1:9" x14ac:dyDescent="0.15">
      <c r="A14311" s="694" t="s">
        <v>16650</v>
      </c>
      <c r="B14311" s="96">
        <v>1410</v>
      </c>
      <c r="C14311" s="96">
        <v>11</v>
      </c>
      <c r="D14311" s="97">
        <v>111779350</v>
      </c>
      <c r="E14311" s="97">
        <v>111782473</v>
      </c>
      <c r="F14311" s="96" t="s">
        <v>2328</v>
      </c>
      <c r="G14311" s="96">
        <v>5</v>
      </c>
      <c r="H14311" s="96">
        <v>0.65615999999999997</v>
      </c>
      <c r="I14311" s="810">
        <v>1</v>
      </c>
    </row>
    <row r="14312" spans="1:9" x14ac:dyDescent="0.15">
      <c r="A14312" s="694" t="s">
        <v>16651</v>
      </c>
      <c r="B14312" s="96">
        <v>644096</v>
      </c>
      <c r="C14312" s="96">
        <v>19</v>
      </c>
      <c r="D14312" s="97">
        <v>36486090</v>
      </c>
      <c r="E14312" s="97">
        <v>36487220</v>
      </c>
      <c r="F14312" s="96" t="s">
        <v>2321</v>
      </c>
      <c r="G14312" s="96">
        <v>3</v>
      </c>
      <c r="H14312" s="96">
        <v>0.65615999999999997</v>
      </c>
      <c r="I14312" s="810">
        <v>1</v>
      </c>
    </row>
    <row r="14313" spans="1:9" x14ac:dyDescent="0.15">
      <c r="A14313" s="694" t="s">
        <v>16652</v>
      </c>
      <c r="B14313" s="96">
        <v>493829</v>
      </c>
      <c r="C14313" s="96">
        <v>16</v>
      </c>
      <c r="D14313" s="97">
        <v>31225342</v>
      </c>
      <c r="E14313" s="97">
        <v>31236510</v>
      </c>
      <c r="F14313" s="96" t="s">
        <v>2321</v>
      </c>
      <c r="G14313" s="96">
        <v>17</v>
      </c>
      <c r="H14313" s="96">
        <v>0.65620000000000001</v>
      </c>
      <c r="I14313" s="810">
        <v>1</v>
      </c>
    </row>
    <row r="14314" spans="1:9" x14ac:dyDescent="0.15">
      <c r="A14314" s="694" t="s">
        <v>16653</v>
      </c>
      <c r="B14314" s="96">
        <v>4223</v>
      </c>
      <c r="C14314" s="96">
        <v>7</v>
      </c>
      <c r="D14314" s="97">
        <v>15650837</v>
      </c>
      <c r="E14314" s="97">
        <v>15726308</v>
      </c>
      <c r="F14314" s="96" t="s">
        <v>2328</v>
      </c>
      <c r="G14314" s="96">
        <v>307</v>
      </c>
      <c r="H14314" s="96">
        <v>0.65625</v>
      </c>
      <c r="I14314" s="810">
        <v>1</v>
      </c>
    </row>
    <row r="14315" spans="1:9" x14ac:dyDescent="0.15">
      <c r="A14315" s="694" t="s">
        <v>16654</v>
      </c>
      <c r="B14315" s="96">
        <v>619373</v>
      </c>
      <c r="C14315" s="96">
        <v>8</v>
      </c>
      <c r="D14315" s="97">
        <v>29989187</v>
      </c>
      <c r="E14315" s="97">
        <v>30002200</v>
      </c>
      <c r="F14315" s="96" t="s">
        <v>2328</v>
      </c>
      <c r="G14315" s="96">
        <v>35</v>
      </c>
      <c r="H14315" s="96">
        <v>0.65639999999999998</v>
      </c>
      <c r="I14315" s="810">
        <v>1</v>
      </c>
    </row>
    <row r="14316" spans="1:9" x14ac:dyDescent="0.15">
      <c r="A14316" s="694" t="s">
        <v>16655</v>
      </c>
      <c r="B14316" s="96">
        <v>10332</v>
      </c>
      <c r="C14316" s="96">
        <v>19</v>
      </c>
      <c r="D14316" s="97">
        <v>7828035</v>
      </c>
      <c r="E14316" s="97">
        <v>7834491</v>
      </c>
      <c r="F14316" s="96" t="s">
        <v>2321</v>
      </c>
      <c r="G14316" s="96">
        <v>32</v>
      </c>
      <c r="H14316" s="96">
        <v>0.65649999999999997</v>
      </c>
      <c r="I14316" s="810">
        <v>1</v>
      </c>
    </row>
    <row r="14317" spans="1:9" x14ac:dyDescent="0.15">
      <c r="A14317" s="694" t="s">
        <v>1710</v>
      </c>
      <c r="B14317" s="96">
        <v>390038</v>
      </c>
      <c r="C14317" s="96">
        <v>11</v>
      </c>
      <c r="D14317" s="97">
        <v>4660945</v>
      </c>
      <c r="E14317" s="97">
        <v>4662068</v>
      </c>
      <c r="F14317" s="96" t="s">
        <v>2321</v>
      </c>
      <c r="G14317" s="96">
        <v>7</v>
      </c>
      <c r="H14317" s="96">
        <v>0.65658000000000005</v>
      </c>
      <c r="I14317" s="810">
        <v>1</v>
      </c>
    </row>
    <row r="14318" spans="1:9" x14ac:dyDescent="0.15">
      <c r="A14318" s="694" t="s">
        <v>16656</v>
      </c>
      <c r="B14318" s="96">
        <v>58513</v>
      </c>
      <c r="C14318" s="96">
        <v>19</v>
      </c>
      <c r="D14318" s="97">
        <v>16466055</v>
      </c>
      <c r="E14318" s="97">
        <v>16582823</v>
      </c>
      <c r="F14318" s="96" t="s">
        <v>2328</v>
      </c>
      <c r="G14318" s="96">
        <v>275</v>
      </c>
      <c r="H14318" s="96">
        <v>0.65669999999999995</v>
      </c>
      <c r="I14318" s="810">
        <v>1</v>
      </c>
    </row>
    <row r="14319" spans="1:9" x14ac:dyDescent="0.15">
      <c r="A14319" s="694" t="s">
        <v>16657</v>
      </c>
      <c r="B14319" s="96">
        <v>1052</v>
      </c>
      <c r="C14319" s="96">
        <v>8</v>
      </c>
      <c r="D14319" s="97">
        <v>48649476</v>
      </c>
      <c r="E14319" s="97">
        <v>48650726</v>
      </c>
      <c r="F14319" s="96" t="s">
        <v>2328</v>
      </c>
      <c r="G14319" s="96">
        <v>1</v>
      </c>
      <c r="H14319" s="96">
        <v>0.65700000000000003</v>
      </c>
      <c r="I14319" s="810">
        <v>1</v>
      </c>
    </row>
    <row r="14320" spans="1:9" x14ac:dyDescent="0.15">
      <c r="A14320" s="694" t="s">
        <v>1574</v>
      </c>
      <c r="B14320" s="96">
        <v>5747</v>
      </c>
      <c r="C14320" s="96">
        <v>8</v>
      </c>
      <c r="D14320" s="97">
        <v>141668481</v>
      </c>
      <c r="E14320" s="97">
        <v>142011412</v>
      </c>
      <c r="F14320" s="96" t="s">
        <v>2328</v>
      </c>
      <c r="G14320" s="96">
        <v>754</v>
      </c>
      <c r="H14320" s="96">
        <v>0.65707000000000004</v>
      </c>
      <c r="I14320" s="810">
        <v>1</v>
      </c>
    </row>
    <row r="14321" spans="1:9" x14ac:dyDescent="0.15">
      <c r="A14321" s="694" t="s">
        <v>16658</v>
      </c>
      <c r="B14321" s="96">
        <v>60681</v>
      </c>
      <c r="C14321" s="96">
        <v>17</v>
      </c>
      <c r="D14321" s="97">
        <v>39968962</v>
      </c>
      <c r="E14321" s="97">
        <v>39979469</v>
      </c>
      <c r="F14321" s="96" t="s">
        <v>2321</v>
      </c>
      <c r="G14321" s="96">
        <v>26</v>
      </c>
      <c r="H14321" s="96">
        <v>0.65713999999999995</v>
      </c>
      <c r="I14321" s="810">
        <v>1</v>
      </c>
    </row>
    <row r="14322" spans="1:9" x14ac:dyDescent="0.15">
      <c r="A14322" s="694" t="s">
        <v>16659</v>
      </c>
      <c r="B14322" s="96">
        <v>9507</v>
      </c>
      <c r="C14322" s="96">
        <v>1</v>
      </c>
      <c r="D14322" s="97">
        <v>161159538</v>
      </c>
      <c r="E14322" s="97">
        <v>161168845</v>
      </c>
      <c r="F14322" s="96" t="s">
        <v>2328</v>
      </c>
      <c r="G14322" s="96">
        <v>27</v>
      </c>
      <c r="H14322" s="96">
        <v>0.65719000000000005</v>
      </c>
      <c r="I14322" s="810">
        <v>1</v>
      </c>
    </row>
    <row r="14323" spans="1:9" x14ac:dyDescent="0.15">
      <c r="A14323" s="694" t="s">
        <v>16660</v>
      </c>
      <c r="B14323" s="96">
        <v>290</v>
      </c>
      <c r="C14323" s="96">
        <v>15</v>
      </c>
      <c r="D14323" s="97">
        <v>90328126</v>
      </c>
      <c r="E14323" s="97">
        <v>90358119</v>
      </c>
      <c r="F14323" s="96" t="s">
        <v>2328</v>
      </c>
      <c r="G14323" s="96">
        <v>132</v>
      </c>
      <c r="H14323" s="96">
        <v>0.65725999999999996</v>
      </c>
      <c r="I14323" s="810">
        <v>1</v>
      </c>
    </row>
    <row r="14324" spans="1:9" x14ac:dyDescent="0.15">
      <c r="A14324" s="694" t="s">
        <v>16661</v>
      </c>
      <c r="B14324" s="96">
        <v>8496</v>
      </c>
      <c r="C14324" s="96">
        <v>12</v>
      </c>
      <c r="D14324" s="97">
        <v>27677045</v>
      </c>
      <c r="E14324" s="97">
        <v>27848497</v>
      </c>
      <c r="F14324" s="96" t="s">
        <v>2321</v>
      </c>
      <c r="G14324" s="96">
        <v>630</v>
      </c>
      <c r="H14324" s="96">
        <v>0.65737999999999996</v>
      </c>
      <c r="I14324" s="810">
        <v>1</v>
      </c>
    </row>
    <row r="14325" spans="1:9" x14ac:dyDescent="0.15">
      <c r="A14325" s="694" t="s">
        <v>16662</v>
      </c>
      <c r="B14325" s="96">
        <v>90333</v>
      </c>
      <c r="C14325" s="96">
        <v>19</v>
      </c>
      <c r="D14325" s="97">
        <v>53341785</v>
      </c>
      <c r="E14325" s="97">
        <v>53360902</v>
      </c>
      <c r="F14325" s="96" t="s">
        <v>2328</v>
      </c>
      <c r="G14325" s="96">
        <v>76</v>
      </c>
      <c r="H14325" s="96">
        <v>0.65739999999999998</v>
      </c>
      <c r="I14325" s="810">
        <v>1</v>
      </c>
    </row>
    <row r="14326" spans="1:9" x14ac:dyDescent="0.15">
      <c r="A14326" s="694" t="s">
        <v>16663</v>
      </c>
      <c r="B14326" s="96">
        <v>253012</v>
      </c>
      <c r="C14326" s="96">
        <v>7</v>
      </c>
      <c r="D14326" s="97">
        <v>92817899</v>
      </c>
      <c r="E14326" s="97">
        <v>92855783</v>
      </c>
      <c r="F14326" s="96" t="s">
        <v>2328</v>
      </c>
      <c r="G14326" s="96">
        <v>84</v>
      </c>
      <c r="H14326" s="96">
        <v>0.65744000000000002</v>
      </c>
      <c r="I14326" s="810">
        <v>1</v>
      </c>
    </row>
    <row r="14327" spans="1:9" x14ac:dyDescent="0.15">
      <c r="A14327" s="694" t="s">
        <v>16664</v>
      </c>
      <c r="B14327" s="96">
        <v>266553</v>
      </c>
      <c r="C14327" s="96">
        <v>6</v>
      </c>
      <c r="D14327" s="97">
        <v>9697863</v>
      </c>
      <c r="E14327" s="97">
        <v>10211841</v>
      </c>
      <c r="F14327" s="96" t="s">
        <v>2328</v>
      </c>
      <c r="G14327" s="96">
        <v>2017</v>
      </c>
      <c r="H14327" s="96">
        <v>0.65751000000000004</v>
      </c>
      <c r="I14327" s="810">
        <v>1</v>
      </c>
    </row>
    <row r="14328" spans="1:9" x14ac:dyDescent="0.15">
      <c r="A14328" s="694" t="s">
        <v>16665</v>
      </c>
      <c r="B14328" s="96">
        <v>51231</v>
      </c>
      <c r="C14328" s="96">
        <v>19</v>
      </c>
      <c r="D14328" s="97">
        <v>50479724</v>
      </c>
      <c r="E14328" s="97">
        <v>50529274</v>
      </c>
      <c r="F14328" s="96" t="s">
        <v>2328</v>
      </c>
      <c r="G14328" s="96">
        <v>170</v>
      </c>
      <c r="H14328" s="96">
        <v>0.65754000000000001</v>
      </c>
      <c r="I14328" s="810">
        <v>1</v>
      </c>
    </row>
    <row r="14329" spans="1:9" x14ac:dyDescent="0.15">
      <c r="A14329" s="694" t="s">
        <v>16666</v>
      </c>
      <c r="B14329" s="96">
        <v>7044</v>
      </c>
      <c r="C14329" s="96">
        <v>1</v>
      </c>
      <c r="D14329" s="97">
        <v>226124298</v>
      </c>
      <c r="E14329" s="97">
        <v>226129083</v>
      </c>
      <c r="F14329" s="96" t="s">
        <v>2328</v>
      </c>
      <c r="G14329" s="96">
        <v>6</v>
      </c>
      <c r="H14329" s="96">
        <v>0.65756000000000003</v>
      </c>
      <c r="I14329" s="810">
        <v>1</v>
      </c>
    </row>
    <row r="14330" spans="1:9" x14ac:dyDescent="0.15">
      <c r="A14330" s="694" t="s">
        <v>16667</v>
      </c>
      <c r="B14330" s="96">
        <v>374860</v>
      </c>
      <c r="C14330" s="96">
        <v>18</v>
      </c>
      <c r="D14330" s="97">
        <v>14748239</v>
      </c>
      <c r="E14330" s="97">
        <v>14852737</v>
      </c>
      <c r="F14330" s="96" t="s">
        <v>2321</v>
      </c>
      <c r="G14330" s="96">
        <v>109</v>
      </c>
      <c r="H14330" s="96">
        <v>0.65761999999999998</v>
      </c>
      <c r="I14330" s="810">
        <v>1</v>
      </c>
    </row>
    <row r="14331" spans="1:9" x14ac:dyDescent="0.15">
      <c r="A14331" s="694" t="s">
        <v>16668</v>
      </c>
      <c r="B14331" s="96">
        <v>2635</v>
      </c>
      <c r="C14331" s="96">
        <v>1</v>
      </c>
      <c r="D14331" s="97">
        <v>89472360</v>
      </c>
      <c r="E14331" s="97">
        <v>89488556</v>
      </c>
      <c r="F14331" s="96" t="s">
        <v>2328</v>
      </c>
      <c r="G14331" s="96">
        <v>45</v>
      </c>
      <c r="H14331" s="96">
        <v>0.65763000000000005</v>
      </c>
      <c r="I14331" s="810">
        <v>1</v>
      </c>
    </row>
    <row r="14332" spans="1:9" x14ac:dyDescent="0.15">
      <c r="A14332" s="694" t="s">
        <v>16669</v>
      </c>
      <c r="B14332" s="96">
        <v>144811</v>
      </c>
      <c r="C14332" s="96">
        <v>13</v>
      </c>
      <c r="D14332" s="97">
        <v>44453420</v>
      </c>
      <c r="E14332" s="97">
        <v>44468068</v>
      </c>
      <c r="F14332" s="96" t="s">
        <v>2321</v>
      </c>
      <c r="G14332" s="96">
        <v>60</v>
      </c>
      <c r="H14332" s="96">
        <v>0.65769</v>
      </c>
      <c r="I14332" s="810">
        <v>1</v>
      </c>
    </row>
    <row r="14333" spans="1:9" x14ac:dyDescent="0.15">
      <c r="A14333" s="694" t="s">
        <v>16670</v>
      </c>
      <c r="B14333" s="96">
        <v>1411</v>
      </c>
      <c r="C14333" s="96">
        <v>17</v>
      </c>
      <c r="D14333" s="97">
        <v>27573875</v>
      </c>
      <c r="E14333" s="97">
        <v>27581512</v>
      </c>
      <c r="F14333" s="96" t="s">
        <v>2321</v>
      </c>
      <c r="G14333" s="96">
        <v>20</v>
      </c>
      <c r="H14333" s="96">
        <v>0.65771000000000002</v>
      </c>
      <c r="I14333" s="810">
        <v>1</v>
      </c>
    </row>
    <row r="14334" spans="1:9" x14ac:dyDescent="0.15">
      <c r="A14334" s="694" t="s">
        <v>16671</v>
      </c>
      <c r="B14334" s="96">
        <v>728888</v>
      </c>
      <c r="C14334" s="96">
        <v>16</v>
      </c>
      <c r="D14334" s="97">
        <v>29392624</v>
      </c>
      <c r="E14334" s="97">
        <v>29421669</v>
      </c>
      <c r="F14334" s="96" t="s">
        <v>2328</v>
      </c>
      <c r="G14334" s="96">
        <v>7</v>
      </c>
      <c r="H14334" s="96">
        <v>0.65773999999999999</v>
      </c>
      <c r="I14334" s="810">
        <v>1</v>
      </c>
    </row>
    <row r="14335" spans="1:9" x14ac:dyDescent="0.15">
      <c r="A14335" s="694" t="s">
        <v>16672</v>
      </c>
      <c r="B14335" s="96">
        <v>10841</v>
      </c>
      <c r="C14335" s="96">
        <v>21</v>
      </c>
      <c r="D14335" s="97">
        <v>47556065</v>
      </c>
      <c r="E14335" s="97">
        <v>47575499</v>
      </c>
      <c r="F14335" s="96" t="s">
        <v>2328</v>
      </c>
      <c r="G14335" s="96">
        <v>104</v>
      </c>
      <c r="H14335" s="96">
        <v>0.65778999999999999</v>
      </c>
      <c r="I14335" s="810">
        <v>1</v>
      </c>
    </row>
    <row r="14336" spans="1:9" x14ac:dyDescent="0.15">
      <c r="A14336" s="694" t="s">
        <v>16673</v>
      </c>
      <c r="B14336" s="96">
        <v>392275</v>
      </c>
      <c r="C14336" s="96">
        <v>8</v>
      </c>
      <c r="D14336" s="97">
        <v>145102853</v>
      </c>
      <c r="E14336" s="97">
        <v>145106170</v>
      </c>
      <c r="F14336" s="96" t="s">
        <v>2321</v>
      </c>
      <c r="G14336" s="96">
        <v>1</v>
      </c>
      <c r="H14336" s="96">
        <v>0.65780000000000005</v>
      </c>
      <c r="I14336" s="810">
        <v>1</v>
      </c>
    </row>
    <row r="14337" spans="1:9" x14ac:dyDescent="0.15">
      <c r="A14337" s="694" t="s">
        <v>16674</v>
      </c>
      <c r="B14337" s="96">
        <v>92521</v>
      </c>
      <c r="C14337" s="96">
        <v>17</v>
      </c>
      <c r="D14337" s="97">
        <v>19912649</v>
      </c>
      <c r="E14337" s="97">
        <v>20218072</v>
      </c>
      <c r="F14337" s="96" t="s">
        <v>2321</v>
      </c>
      <c r="G14337" s="96">
        <v>803</v>
      </c>
      <c r="H14337" s="96">
        <v>0.65786</v>
      </c>
      <c r="I14337" s="810">
        <v>1</v>
      </c>
    </row>
    <row r="14338" spans="1:9" x14ac:dyDescent="0.15">
      <c r="A14338" s="694" t="s">
        <v>16675</v>
      </c>
      <c r="B14338" s="96">
        <v>388581</v>
      </c>
      <c r="C14338" s="96">
        <v>1</v>
      </c>
      <c r="D14338" s="97">
        <v>1177826</v>
      </c>
      <c r="E14338" s="97">
        <v>1182102</v>
      </c>
      <c r="F14338" s="96" t="s">
        <v>2328</v>
      </c>
      <c r="G14338" s="96">
        <v>12</v>
      </c>
      <c r="H14338" s="96">
        <v>0.65802000000000005</v>
      </c>
      <c r="I14338" s="810">
        <v>1</v>
      </c>
    </row>
    <row r="14339" spans="1:9" x14ac:dyDescent="0.15">
      <c r="A14339" s="694" t="s">
        <v>16676</v>
      </c>
      <c r="B14339" s="96">
        <v>90649</v>
      </c>
      <c r="C14339" s="96">
        <v>19</v>
      </c>
      <c r="D14339" s="97">
        <v>20278020</v>
      </c>
      <c r="E14339" s="97">
        <v>20311299</v>
      </c>
      <c r="F14339" s="96" t="s">
        <v>2321</v>
      </c>
      <c r="G14339" s="96">
        <v>113</v>
      </c>
      <c r="H14339" s="96">
        <v>0.65802000000000005</v>
      </c>
      <c r="I14339" s="810">
        <v>1</v>
      </c>
    </row>
    <row r="14340" spans="1:9" x14ac:dyDescent="0.15">
      <c r="A14340" s="694" t="s">
        <v>16677</v>
      </c>
      <c r="B14340" s="96">
        <v>5260</v>
      </c>
      <c r="C14340" s="96">
        <v>7</v>
      </c>
      <c r="D14340" s="97">
        <v>56147616</v>
      </c>
      <c r="E14340" s="97">
        <v>56160780</v>
      </c>
      <c r="F14340" s="96" t="s">
        <v>2328</v>
      </c>
      <c r="G14340" s="96">
        <v>47</v>
      </c>
      <c r="H14340" s="96">
        <v>0.65808</v>
      </c>
      <c r="I14340" s="810">
        <v>1</v>
      </c>
    </row>
    <row r="14341" spans="1:9" x14ac:dyDescent="0.15">
      <c r="A14341" s="694" t="s">
        <v>16678</v>
      </c>
      <c r="B14341" s="96">
        <v>10256</v>
      </c>
      <c r="C14341" s="96">
        <v>1</v>
      </c>
      <c r="D14341" s="97">
        <v>26503981</v>
      </c>
      <c r="E14341" s="97">
        <v>26516375</v>
      </c>
      <c r="F14341" s="96" t="s">
        <v>2321</v>
      </c>
      <c r="G14341" s="96">
        <v>36</v>
      </c>
      <c r="H14341" s="96">
        <v>0.65817000000000003</v>
      </c>
      <c r="I14341" s="810">
        <v>1</v>
      </c>
    </row>
    <row r="14342" spans="1:9" x14ac:dyDescent="0.15">
      <c r="A14342" s="694" t="s">
        <v>16679</v>
      </c>
      <c r="B14342" s="96">
        <v>55798</v>
      </c>
      <c r="C14342" s="96">
        <v>7</v>
      </c>
      <c r="D14342" s="97">
        <v>128116783</v>
      </c>
      <c r="E14342" s="97">
        <v>128142978</v>
      </c>
      <c r="F14342" s="96" t="s">
        <v>2321</v>
      </c>
      <c r="G14342" s="96">
        <v>81</v>
      </c>
      <c r="H14342" s="96">
        <v>0.65820000000000001</v>
      </c>
      <c r="I14342" s="810">
        <v>1</v>
      </c>
    </row>
    <row r="14343" spans="1:9" x14ac:dyDescent="0.15">
      <c r="A14343" s="694" t="s">
        <v>16680</v>
      </c>
      <c r="B14343" s="96">
        <v>56477</v>
      </c>
      <c r="C14343" s="96">
        <v>5</v>
      </c>
      <c r="D14343" s="97">
        <v>43376747</v>
      </c>
      <c r="E14343" s="97">
        <v>43412488</v>
      </c>
      <c r="F14343" s="96" t="s">
        <v>2328</v>
      </c>
      <c r="G14343" s="96">
        <v>115</v>
      </c>
      <c r="H14343" s="96">
        <v>0.65830999999999995</v>
      </c>
      <c r="I14343" s="810">
        <v>1</v>
      </c>
    </row>
    <row r="14344" spans="1:9" x14ac:dyDescent="0.15">
      <c r="A14344" s="694" t="s">
        <v>16681</v>
      </c>
      <c r="B14344" s="96">
        <v>342945</v>
      </c>
      <c r="C14344" s="96">
        <v>19</v>
      </c>
      <c r="D14344" s="97">
        <v>58838385</v>
      </c>
      <c r="E14344" s="97">
        <v>58853712</v>
      </c>
      <c r="F14344" s="96" t="s">
        <v>2321</v>
      </c>
      <c r="G14344" s="96">
        <v>43</v>
      </c>
      <c r="H14344" s="96">
        <v>0.65837999999999997</v>
      </c>
      <c r="I14344" s="810">
        <v>1</v>
      </c>
    </row>
    <row r="14345" spans="1:9" x14ac:dyDescent="0.15">
      <c r="A14345" s="694" t="s">
        <v>16682</v>
      </c>
      <c r="B14345" s="96">
        <v>27109</v>
      </c>
      <c r="C14345" s="96">
        <v>14</v>
      </c>
      <c r="D14345" s="97">
        <v>50778256</v>
      </c>
      <c r="E14345" s="97">
        <v>50802359</v>
      </c>
      <c r="F14345" s="96" t="s">
        <v>2321</v>
      </c>
      <c r="G14345" s="96">
        <v>97</v>
      </c>
      <c r="H14345" s="96">
        <v>0.65849999999999997</v>
      </c>
      <c r="I14345" s="810">
        <v>1</v>
      </c>
    </row>
    <row r="14346" spans="1:9" x14ac:dyDescent="0.15">
      <c r="A14346" s="694" t="s">
        <v>16683</v>
      </c>
      <c r="B14346" s="96">
        <v>4968</v>
      </c>
      <c r="C14346" s="96">
        <v>3</v>
      </c>
      <c r="D14346" s="97">
        <v>9791628</v>
      </c>
      <c r="E14346" s="97">
        <v>9829468</v>
      </c>
      <c r="F14346" s="96" t="s">
        <v>2321</v>
      </c>
      <c r="G14346" s="96">
        <v>83</v>
      </c>
      <c r="H14346" s="96">
        <v>0.65891</v>
      </c>
      <c r="I14346" s="810">
        <v>1</v>
      </c>
    </row>
    <row r="14347" spans="1:9" x14ac:dyDescent="0.15">
      <c r="A14347" s="694" t="s">
        <v>16684</v>
      </c>
      <c r="B14347" s="96">
        <v>1604</v>
      </c>
      <c r="C14347" s="96">
        <v>1</v>
      </c>
      <c r="D14347" s="97">
        <v>207494817</v>
      </c>
      <c r="E14347" s="97">
        <v>207534311</v>
      </c>
      <c r="F14347" s="96" t="s">
        <v>2321</v>
      </c>
      <c r="G14347" s="96">
        <v>97</v>
      </c>
      <c r="H14347" s="96">
        <v>0.65896999999999994</v>
      </c>
      <c r="I14347" s="810">
        <v>1</v>
      </c>
    </row>
    <row r="14348" spans="1:9" x14ac:dyDescent="0.15">
      <c r="A14348" s="694" t="s">
        <v>16685</v>
      </c>
      <c r="B14348" s="96">
        <v>5496</v>
      </c>
      <c r="C14348" s="96">
        <v>2</v>
      </c>
      <c r="D14348" s="97">
        <v>27604066</v>
      </c>
      <c r="E14348" s="97">
        <v>27632550</v>
      </c>
      <c r="F14348" s="96" t="s">
        <v>2328</v>
      </c>
      <c r="G14348" s="96">
        <v>59</v>
      </c>
      <c r="H14348" s="96">
        <v>0.65900999999999998</v>
      </c>
      <c r="I14348" s="810">
        <v>1</v>
      </c>
    </row>
    <row r="14349" spans="1:9" x14ac:dyDescent="0.15">
      <c r="A14349" s="694" t="s">
        <v>16686</v>
      </c>
      <c r="B14349" s="96">
        <v>345079</v>
      </c>
      <c r="C14349" s="96">
        <v>4</v>
      </c>
      <c r="D14349" s="97">
        <v>77816082</v>
      </c>
      <c r="E14349" s="97">
        <v>77819002</v>
      </c>
      <c r="F14349" s="96" t="s">
        <v>2328</v>
      </c>
      <c r="G14349" s="96">
        <v>9</v>
      </c>
      <c r="H14349" s="96">
        <v>0.65912999999999999</v>
      </c>
      <c r="I14349" s="810">
        <v>1</v>
      </c>
    </row>
    <row r="14350" spans="1:9" x14ac:dyDescent="0.15">
      <c r="A14350" s="694" t="s">
        <v>16687</v>
      </c>
      <c r="B14350" s="96">
        <v>7733</v>
      </c>
      <c r="C14350" s="96">
        <v>19</v>
      </c>
      <c r="D14350" s="97">
        <v>44978645</v>
      </c>
      <c r="E14350" s="97">
        <v>45004574</v>
      </c>
      <c r="F14350" s="96" t="s">
        <v>2328</v>
      </c>
      <c r="G14350" s="96">
        <v>130</v>
      </c>
      <c r="H14350" s="96">
        <v>0.65913999999999995</v>
      </c>
      <c r="I14350" s="810">
        <v>1</v>
      </c>
    </row>
    <row r="14351" spans="1:9" x14ac:dyDescent="0.15">
      <c r="A14351" s="694" t="s">
        <v>16688</v>
      </c>
      <c r="B14351" s="96">
        <v>374877</v>
      </c>
      <c r="C14351" s="96">
        <v>19</v>
      </c>
      <c r="D14351" s="97">
        <v>7562445</v>
      </c>
      <c r="E14351" s="97">
        <v>7573336</v>
      </c>
      <c r="F14351" s="96" t="s">
        <v>2321</v>
      </c>
      <c r="G14351" s="96">
        <v>43</v>
      </c>
      <c r="H14351" s="96">
        <v>0.65917000000000003</v>
      </c>
      <c r="I14351" s="810">
        <v>1</v>
      </c>
    </row>
    <row r="14352" spans="1:9" x14ac:dyDescent="0.15">
      <c r="A14352" s="694" t="s">
        <v>16689</v>
      </c>
      <c r="B14352" s="96">
        <v>8453</v>
      </c>
      <c r="C14352" s="96">
        <v>10</v>
      </c>
      <c r="D14352" s="97">
        <v>35297479</v>
      </c>
      <c r="E14352" s="97">
        <v>35379570</v>
      </c>
      <c r="F14352" s="96" t="s">
        <v>2328</v>
      </c>
      <c r="G14352" s="96">
        <v>216</v>
      </c>
      <c r="H14352" s="96">
        <v>0.65925</v>
      </c>
      <c r="I14352" s="810">
        <v>1</v>
      </c>
    </row>
    <row r="14353" spans="1:9" x14ac:dyDescent="0.15">
      <c r="A14353" s="694" t="s">
        <v>16690</v>
      </c>
      <c r="B14353" s="96">
        <v>51263</v>
      </c>
      <c r="C14353" s="96">
        <v>2</v>
      </c>
      <c r="D14353" s="97">
        <v>99797542</v>
      </c>
      <c r="E14353" s="97">
        <v>99816020</v>
      </c>
      <c r="F14353" s="96" t="s">
        <v>2321</v>
      </c>
      <c r="G14353" s="96">
        <v>57</v>
      </c>
      <c r="H14353" s="96">
        <v>0.65925999999999996</v>
      </c>
      <c r="I14353" s="810">
        <v>1</v>
      </c>
    </row>
    <row r="14354" spans="1:9" x14ac:dyDescent="0.15">
      <c r="A14354" s="694" t="s">
        <v>16691</v>
      </c>
      <c r="B14354" s="96">
        <v>64943</v>
      </c>
      <c r="C14354" s="96">
        <v>3</v>
      </c>
      <c r="D14354" s="97">
        <v>52558385</v>
      </c>
      <c r="E14354" s="97">
        <v>52569093</v>
      </c>
      <c r="F14354" s="96" t="s">
        <v>2328</v>
      </c>
      <c r="G14354" s="96">
        <v>37</v>
      </c>
      <c r="H14354" s="96">
        <v>0.6593</v>
      </c>
      <c r="I14354" s="810">
        <v>1</v>
      </c>
    </row>
    <row r="14355" spans="1:9" x14ac:dyDescent="0.15">
      <c r="A14355" s="694" t="s">
        <v>16692</v>
      </c>
      <c r="B14355" s="96">
        <v>6965</v>
      </c>
      <c r="C14355" s="96">
        <v>7</v>
      </c>
      <c r="D14355" s="97">
        <v>38279625</v>
      </c>
      <c r="E14355" s="97">
        <v>38407656</v>
      </c>
      <c r="F14355" s="96" t="s">
        <v>2328</v>
      </c>
      <c r="G14355" s="96">
        <v>707</v>
      </c>
      <c r="H14355" s="96">
        <v>0.65949000000000002</v>
      </c>
      <c r="I14355" s="810">
        <v>1</v>
      </c>
    </row>
    <row r="14356" spans="1:9" x14ac:dyDescent="0.15">
      <c r="A14356" s="694" t="s">
        <v>16693</v>
      </c>
      <c r="B14356" s="96">
        <v>91828</v>
      </c>
      <c r="C14356" s="96">
        <v>14</v>
      </c>
      <c r="D14356" s="97">
        <v>103561044</v>
      </c>
      <c r="E14356" s="97">
        <v>103576896</v>
      </c>
      <c r="F14356" s="96" t="s">
        <v>2321</v>
      </c>
      <c r="G14356" s="96">
        <v>56</v>
      </c>
      <c r="H14356" s="96">
        <v>0.65949000000000002</v>
      </c>
      <c r="I14356" s="810">
        <v>1</v>
      </c>
    </row>
    <row r="14357" spans="1:9" x14ac:dyDescent="0.15">
      <c r="A14357" s="694" t="s">
        <v>16694</v>
      </c>
      <c r="B14357" s="96">
        <v>4215</v>
      </c>
      <c r="C14357" s="96">
        <v>17</v>
      </c>
      <c r="D14357" s="97">
        <v>61699404</v>
      </c>
      <c r="E14357" s="97">
        <v>61773670</v>
      </c>
      <c r="F14357" s="96" t="s">
        <v>2321</v>
      </c>
      <c r="G14357" s="96">
        <v>121</v>
      </c>
      <c r="H14357" s="96">
        <v>0.65952999999999995</v>
      </c>
      <c r="I14357" s="810">
        <v>1</v>
      </c>
    </row>
    <row r="14358" spans="1:9" x14ac:dyDescent="0.15">
      <c r="A14358" s="694" t="s">
        <v>16695</v>
      </c>
      <c r="B14358" s="96">
        <v>493911</v>
      </c>
      <c r="C14358" s="96">
        <v>2</v>
      </c>
      <c r="D14358" s="97">
        <v>170550946</v>
      </c>
      <c r="E14358" s="97">
        <v>170558218</v>
      </c>
      <c r="F14358" s="96" t="s">
        <v>2321</v>
      </c>
      <c r="G14358" s="96">
        <v>11</v>
      </c>
      <c r="H14358" s="96">
        <v>0.65964</v>
      </c>
      <c r="I14358" s="810">
        <v>1</v>
      </c>
    </row>
    <row r="14359" spans="1:9" x14ac:dyDescent="0.15">
      <c r="A14359" s="694" t="s">
        <v>16696</v>
      </c>
      <c r="B14359" s="96">
        <v>388403</v>
      </c>
      <c r="C14359" s="96">
        <v>17</v>
      </c>
      <c r="D14359" s="97">
        <v>57409053</v>
      </c>
      <c r="E14359" s="97">
        <v>57479095</v>
      </c>
      <c r="F14359" s="96" t="s">
        <v>2321</v>
      </c>
      <c r="G14359" s="96">
        <v>183</v>
      </c>
      <c r="H14359" s="96">
        <v>0.65964999999999996</v>
      </c>
      <c r="I14359" s="810">
        <v>1</v>
      </c>
    </row>
    <row r="14360" spans="1:9" x14ac:dyDescent="0.15">
      <c r="A14360" s="694" t="s">
        <v>16697</v>
      </c>
      <c r="B14360" s="96">
        <v>79148</v>
      </c>
      <c r="C14360" s="96">
        <v>17</v>
      </c>
      <c r="D14360" s="97">
        <v>34083316</v>
      </c>
      <c r="E14360" s="97">
        <v>34122711</v>
      </c>
      <c r="F14360" s="96" t="s">
        <v>2328</v>
      </c>
      <c r="G14360" s="96">
        <v>82</v>
      </c>
      <c r="H14360" s="96">
        <v>0.65974999999999995</v>
      </c>
      <c r="I14360" s="810">
        <v>1</v>
      </c>
    </row>
    <row r="14361" spans="1:9" x14ac:dyDescent="0.15">
      <c r="A14361" s="694" t="s">
        <v>16698</v>
      </c>
      <c r="B14361" s="96">
        <v>59348</v>
      </c>
      <c r="C14361" s="96">
        <v>19</v>
      </c>
      <c r="D14361" s="97">
        <v>52467593</v>
      </c>
      <c r="E14361" s="97">
        <v>52490079</v>
      </c>
      <c r="F14361" s="96" t="s">
        <v>2328</v>
      </c>
      <c r="G14361" s="96">
        <v>89</v>
      </c>
      <c r="H14361" s="96">
        <v>0.65978000000000003</v>
      </c>
      <c r="I14361" s="810">
        <v>1</v>
      </c>
    </row>
    <row r="14362" spans="1:9" x14ac:dyDescent="0.15">
      <c r="A14362" s="694" t="s">
        <v>16699</v>
      </c>
      <c r="B14362" s="96">
        <v>79077</v>
      </c>
      <c r="C14362" s="96">
        <v>16</v>
      </c>
      <c r="D14362" s="97">
        <v>30435019</v>
      </c>
      <c r="E14362" s="97">
        <v>30441373</v>
      </c>
      <c r="F14362" s="96" t="s">
        <v>2328</v>
      </c>
      <c r="G14362" s="96">
        <v>5</v>
      </c>
      <c r="H14362" s="96">
        <v>0.65978999999999999</v>
      </c>
      <c r="I14362" s="810">
        <v>1</v>
      </c>
    </row>
    <row r="14363" spans="1:9" x14ac:dyDescent="0.15">
      <c r="A14363" s="694" t="s">
        <v>16700</v>
      </c>
      <c r="B14363" s="96">
        <v>221092</v>
      </c>
      <c r="C14363" s="96">
        <v>11</v>
      </c>
      <c r="D14363" s="97">
        <v>62480097</v>
      </c>
      <c r="E14363" s="97">
        <v>62494857</v>
      </c>
      <c r="F14363" s="96" t="s">
        <v>2328</v>
      </c>
      <c r="G14363" s="96">
        <v>25</v>
      </c>
      <c r="H14363" s="96">
        <v>0.65983999999999998</v>
      </c>
      <c r="I14363" s="810">
        <v>1</v>
      </c>
    </row>
    <row r="14364" spans="1:9" x14ac:dyDescent="0.15">
      <c r="A14364" s="694" t="s">
        <v>16701</v>
      </c>
      <c r="B14364" s="96">
        <v>6827</v>
      </c>
      <c r="C14364" s="96">
        <v>17</v>
      </c>
      <c r="D14364" s="97">
        <v>56422536</v>
      </c>
      <c r="E14364" s="97">
        <v>56429599</v>
      </c>
      <c r="F14364" s="96" t="s">
        <v>2328</v>
      </c>
      <c r="G14364" s="96">
        <v>23</v>
      </c>
      <c r="H14364" s="96">
        <v>0.65991999999999995</v>
      </c>
      <c r="I14364" s="810">
        <v>1</v>
      </c>
    </row>
    <row r="14365" spans="1:9" x14ac:dyDescent="0.15">
      <c r="A14365" s="694" t="s">
        <v>16702</v>
      </c>
      <c r="B14365" s="96">
        <v>201164</v>
      </c>
      <c r="C14365" s="96">
        <v>17</v>
      </c>
      <c r="D14365" s="97">
        <v>17104309</v>
      </c>
      <c r="E14365" s="97">
        <v>17109646</v>
      </c>
      <c r="F14365" s="96" t="s">
        <v>2328</v>
      </c>
      <c r="G14365" s="96">
        <v>25</v>
      </c>
      <c r="H14365" s="96">
        <v>0.66003000000000001</v>
      </c>
      <c r="I14365" s="810">
        <v>1</v>
      </c>
    </row>
    <row r="14366" spans="1:9" x14ac:dyDescent="0.15">
      <c r="A14366" s="694" t="s">
        <v>16703</v>
      </c>
      <c r="B14366" s="96">
        <v>126074</v>
      </c>
      <c r="C14366" s="96">
        <v>19</v>
      </c>
      <c r="D14366" s="97">
        <v>11485383</v>
      </c>
      <c r="E14366" s="97">
        <v>11487627</v>
      </c>
      <c r="F14366" s="96" t="s">
        <v>2321</v>
      </c>
      <c r="G14366" s="96">
        <v>1</v>
      </c>
      <c r="H14366" s="96">
        <v>0.66010000000000002</v>
      </c>
      <c r="I14366" s="810">
        <v>1</v>
      </c>
    </row>
    <row r="14367" spans="1:9" x14ac:dyDescent="0.15">
      <c r="A14367" s="694" t="s">
        <v>16704</v>
      </c>
      <c r="B14367" s="96">
        <v>2354</v>
      </c>
      <c r="C14367" s="96">
        <v>19</v>
      </c>
      <c r="D14367" s="97">
        <v>45971253</v>
      </c>
      <c r="E14367" s="97">
        <v>45978437</v>
      </c>
      <c r="F14367" s="96" t="s">
        <v>2321</v>
      </c>
      <c r="G14367" s="96">
        <v>22</v>
      </c>
      <c r="H14367" s="96">
        <v>0.66022999999999998</v>
      </c>
      <c r="I14367" s="810">
        <v>1</v>
      </c>
    </row>
    <row r="14368" spans="1:9" x14ac:dyDescent="0.15">
      <c r="A14368" s="694" t="s">
        <v>16705</v>
      </c>
      <c r="B14368" s="96">
        <v>51327</v>
      </c>
      <c r="C14368" s="96">
        <v>16</v>
      </c>
      <c r="D14368" s="97">
        <v>31539203</v>
      </c>
      <c r="E14368" s="97">
        <v>31540125</v>
      </c>
      <c r="F14368" s="96" t="s">
        <v>2321</v>
      </c>
      <c r="G14368" s="96">
        <v>5</v>
      </c>
      <c r="H14368" s="96">
        <v>0.66025</v>
      </c>
      <c r="I14368" s="810">
        <v>1</v>
      </c>
    </row>
    <row r="14369" spans="1:9" x14ac:dyDescent="0.15">
      <c r="A14369" s="694" t="s">
        <v>16706</v>
      </c>
      <c r="B14369" s="96">
        <v>197335</v>
      </c>
      <c r="C14369" s="96">
        <v>16</v>
      </c>
      <c r="D14369" s="97">
        <v>699363</v>
      </c>
      <c r="E14369" s="97">
        <v>717833</v>
      </c>
      <c r="F14369" s="96" t="s">
        <v>2321</v>
      </c>
      <c r="G14369" s="96">
        <v>72</v>
      </c>
      <c r="H14369" s="96">
        <v>0.66032000000000002</v>
      </c>
      <c r="I14369" s="810">
        <v>1</v>
      </c>
    </row>
    <row r="14370" spans="1:9" x14ac:dyDescent="0.15">
      <c r="A14370" s="694" t="s">
        <v>16707</v>
      </c>
      <c r="B14370" s="96">
        <v>728318</v>
      </c>
      <c r="C14370" s="96">
        <v>17</v>
      </c>
      <c r="D14370" s="97">
        <v>39346139</v>
      </c>
      <c r="E14370" s="97">
        <v>39346891</v>
      </c>
      <c r="F14370" s="96" t="s">
        <v>2321</v>
      </c>
      <c r="G14370" s="96">
        <v>3</v>
      </c>
      <c r="H14370" s="96">
        <v>0.66034000000000004</v>
      </c>
      <c r="I14370" s="810">
        <v>1</v>
      </c>
    </row>
    <row r="14371" spans="1:9" x14ac:dyDescent="0.15">
      <c r="A14371" s="694" t="s">
        <v>16708</v>
      </c>
      <c r="B14371" s="96">
        <v>646</v>
      </c>
      <c r="C14371" s="96">
        <v>15</v>
      </c>
      <c r="D14371" s="97">
        <v>83924655</v>
      </c>
      <c r="E14371" s="97">
        <v>83953468</v>
      </c>
      <c r="F14371" s="96" t="s">
        <v>2328</v>
      </c>
      <c r="G14371" s="96">
        <v>62</v>
      </c>
      <c r="H14371" s="96">
        <v>0.66034999999999999</v>
      </c>
      <c r="I14371" s="810">
        <v>1</v>
      </c>
    </row>
    <row r="14372" spans="1:9" x14ac:dyDescent="0.15">
      <c r="A14372" s="694" t="s">
        <v>16709</v>
      </c>
      <c r="B14372" s="96">
        <v>4088</v>
      </c>
      <c r="C14372" s="96">
        <v>15</v>
      </c>
      <c r="D14372" s="97">
        <v>67358036</v>
      </c>
      <c r="E14372" s="97">
        <v>67487533</v>
      </c>
      <c r="F14372" s="96" t="s">
        <v>2321</v>
      </c>
      <c r="G14372" s="96">
        <v>450</v>
      </c>
      <c r="H14372" s="96">
        <v>0.66039000000000003</v>
      </c>
      <c r="I14372" s="810">
        <v>1</v>
      </c>
    </row>
    <row r="14373" spans="1:9" x14ac:dyDescent="0.15">
      <c r="A14373" s="694" t="s">
        <v>16710</v>
      </c>
      <c r="B14373" s="96">
        <v>387082</v>
      </c>
      <c r="C14373" s="96">
        <v>6</v>
      </c>
      <c r="D14373" s="97">
        <v>149721284</v>
      </c>
      <c r="E14373" s="97">
        <v>149722182</v>
      </c>
      <c r="F14373" s="96" t="s">
        <v>2321</v>
      </c>
      <c r="G14373" s="96">
        <v>2</v>
      </c>
      <c r="H14373" s="96">
        <v>0.66042999999999996</v>
      </c>
      <c r="I14373" s="810">
        <v>1</v>
      </c>
    </row>
    <row r="14374" spans="1:9" x14ac:dyDescent="0.15">
      <c r="A14374" s="694" t="s">
        <v>16711</v>
      </c>
      <c r="B14374" s="96">
        <v>202559</v>
      </c>
      <c r="C14374" s="96">
        <v>6</v>
      </c>
      <c r="D14374" s="97">
        <v>62389865</v>
      </c>
      <c r="E14374" s="97">
        <v>62996100</v>
      </c>
      <c r="F14374" s="96" t="s">
        <v>2328</v>
      </c>
      <c r="G14374" s="96">
        <v>1803</v>
      </c>
      <c r="H14374" s="96">
        <v>0.66046000000000005</v>
      </c>
      <c r="I14374" s="810">
        <v>1</v>
      </c>
    </row>
    <row r="14375" spans="1:9" x14ac:dyDescent="0.15">
      <c r="A14375" s="694" t="s">
        <v>16712</v>
      </c>
      <c r="B14375" s="96">
        <v>112858</v>
      </c>
      <c r="C14375" s="96">
        <v>20</v>
      </c>
      <c r="D14375" s="97">
        <v>45313004</v>
      </c>
      <c r="E14375" s="97">
        <v>45318301</v>
      </c>
      <c r="F14375" s="96" t="s">
        <v>2328</v>
      </c>
      <c r="G14375" s="96">
        <v>13</v>
      </c>
      <c r="H14375" s="96">
        <v>0.66047</v>
      </c>
      <c r="I14375" s="810">
        <v>1</v>
      </c>
    </row>
    <row r="14376" spans="1:9" x14ac:dyDescent="0.15">
      <c r="A14376" s="694" t="s">
        <v>16713</v>
      </c>
      <c r="B14376" s="96">
        <v>1444</v>
      </c>
      <c r="C14376" s="96">
        <v>17</v>
      </c>
      <c r="D14376" s="97">
        <v>61986965</v>
      </c>
      <c r="E14376" s="97">
        <v>61988688</v>
      </c>
      <c r="F14376" s="96" t="s">
        <v>2328</v>
      </c>
      <c r="G14376" s="96">
        <v>9</v>
      </c>
      <c r="H14376" s="96">
        <v>0.66047</v>
      </c>
      <c r="I14376" s="810">
        <v>1</v>
      </c>
    </row>
    <row r="14377" spans="1:9" x14ac:dyDescent="0.15">
      <c r="A14377" s="694" t="s">
        <v>16714</v>
      </c>
      <c r="B14377" s="96">
        <v>22927</v>
      </c>
      <c r="C14377" s="96">
        <v>9</v>
      </c>
      <c r="D14377" s="97">
        <v>99212414</v>
      </c>
      <c r="E14377" s="97">
        <v>99253618</v>
      </c>
      <c r="F14377" s="96" t="s">
        <v>2321</v>
      </c>
      <c r="G14377" s="96">
        <v>101</v>
      </c>
      <c r="H14377" s="96">
        <v>0.66059000000000001</v>
      </c>
      <c r="I14377" s="810">
        <v>1</v>
      </c>
    </row>
    <row r="14378" spans="1:9" x14ac:dyDescent="0.15">
      <c r="A14378" s="694" t="s">
        <v>16715</v>
      </c>
      <c r="B14378" s="96">
        <v>374618</v>
      </c>
      <c r="C14378" s="96">
        <v>15</v>
      </c>
      <c r="D14378" s="97">
        <v>56536207</v>
      </c>
      <c r="E14378" s="97">
        <v>56739032</v>
      </c>
      <c r="F14378" s="96" t="s">
        <v>2321</v>
      </c>
      <c r="G14378" s="96">
        <v>701</v>
      </c>
      <c r="H14378" s="96">
        <v>0.66059999999999997</v>
      </c>
      <c r="I14378" s="810">
        <v>1</v>
      </c>
    </row>
    <row r="14379" spans="1:9" x14ac:dyDescent="0.15">
      <c r="A14379" s="694" t="s">
        <v>16716</v>
      </c>
      <c r="B14379" s="96">
        <v>286362</v>
      </c>
      <c r="C14379" s="96">
        <v>9</v>
      </c>
      <c r="D14379" s="97">
        <v>107379529</v>
      </c>
      <c r="E14379" s="97">
        <v>107380485</v>
      </c>
      <c r="F14379" s="96" t="s">
        <v>2328</v>
      </c>
      <c r="G14379" s="96">
        <v>5</v>
      </c>
      <c r="H14379" s="96">
        <v>0.66068000000000005</v>
      </c>
      <c r="I14379" s="810">
        <v>1</v>
      </c>
    </row>
    <row r="14380" spans="1:9" x14ac:dyDescent="0.15">
      <c r="A14380" s="694" t="s">
        <v>16717</v>
      </c>
      <c r="B14380" s="96">
        <v>100131094</v>
      </c>
      <c r="C14380" s="96">
        <v>19</v>
      </c>
      <c r="D14380" s="97">
        <v>4679294</v>
      </c>
      <c r="E14380" s="97">
        <v>4685960</v>
      </c>
      <c r="F14380" s="96" t="s">
        <v>2321</v>
      </c>
      <c r="G14380" s="96">
        <v>11</v>
      </c>
      <c r="H14380" s="96">
        <v>0.66071000000000002</v>
      </c>
      <c r="I14380" s="810">
        <v>1</v>
      </c>
    </row>
    <row r="14381" spans="1:9" x14ac:dyDescent="0.15">
      <c r="A14381" s="694" t="s">
        <v>16718</v>
      </c>
      <c r="B14381" s="96">
        <v>9720</v>
      </c>
      <c r="C14381" s="96">
        <v>17</v>
      </c>
      <c r="D14381" s="97">
        <v>16593549</v>
      </c>
      <c r="E14381" s="97">
        <v>16678311</v>
      </c>
      <c r="F14381" s="96" t="s">
        <v>2321</v>
      </c>
      <c r="G14381" s="96">
        <v>16</v>
      </c>
      <c r="H14381" s="96">
        <v>0.66073999999999999</v>
      </c>
      <c r="I14381" s="810">
        <v>1</v>
      </c>
    </row>
    <row r="14382" spans="1:9" x14ac:dyDescent="0.15">
      <c r="A14382" s="694" t="s">
        <v>16719</v>
      </c>
      <c r="B14382" s="96">
        <v>55332</v>
      </c>
      <c r="C14382" s="96">
        <v>12</v>
      </c>
      <c r="D14382" s="97">
        <v>102271105</v>
      </c>
      <c r="E14382" s="97">
        <v>102317401</v>
      </c>
      <c r="F14382" s="96" t="s">
        <v>2321</v>
      </c>
      <c r="G14382" s="96">
        <v>275</v>
      </c>
      <c r="H14382" s="96">
        <v>0.66081999999999996</v>
      </c>
      <c r="I14382" s="810">
        <v>1</v>
      </c>
    </row>
    <row r="14383" spans="1:9" x14ac:dyDescent="0.15">
      <c r="A14383" s="694" t="s">
        <v>16720</v>
      </c>
      <c r="B14383" s="96">
        <v>3991</v>
      </c>
      <c r="C14383" s="96">
        <v>19</v>
      </c>
      <c r="D14383" s="97">
        <v>42905664</v>
      </c>
      <c r="E14383" s="97">
        <v>42931578</v>
      </c>
      <c r="F14383" s="96" t="s">
        <v>2328</v>
      </c>
      <c r="G14383" s="96">
        <v>35</v>
      </c>
      <c r="H14383" s="96">
        <v>0.66083000000000003</v>
      </c>
      <c r="I14383" s="810">
        <v>1</v>
      </c>
    </row>
    <row r="14384" spans="1:9" x14ac:dyDescent="0.15">
      <c r="A14384" s="694" t="s">
        <v>16721</v>
      </c>
      <c r="B14384" s="96">
        <v>10265</v>
      </c>
      <c r="C14384" s="96">
        <v>16</v>
      </c>
      <c r="D14384" s="97">
        <v>54965111</v>
      </c>
      <c r="E14384" s="97">
        <v>54968397</v>
      </c>
      <c r="F14384" s="96" t="s">
        <v>2321</v>
      </c>
      <c r="G14384" s="96">
        <v>8</v>
      </c>
      <c r="H14384" s="96">
        <v>0.66083999999999998</v>
      </c>
      <c r="I14384" s="810">
        <v>1</v>
      </c>
    </row>
    <row r="14385" spans="1:9" x14ac:dyDescent="0.15">
      <c r="A14385" s="694" t="s">
        <v>16722</v>
      </c>
      <c r="B14385" s="96">
        <v>84699</v>
      </c>
      <c r="C14385" s="96">
        <v>19</v>
      </c>
      <c r="D14385" s="97">
        <v>4153598</v>
      </c>
      <c r="E14385" s="97">
        <v>4173051</v>
      </c>
      <c r="F14385" s="96" t="s">
        <v>2321</v>
      </c>
      <c r="G14385" s="96">
        <v>61</v>
      </c>
      <c r="H14385" s="96">
        <v>0.66117000000000004</v>
      </c>
      <c r="I14385" s="810">
        <v>1</v>
      </c>
    </row>
    <row r="14386" spans="1:9" x14ac:dyDescent="0.15">
      <c r="A14386" s="694" t="s">
        <v>16723</v>
      </c>
      <c r="B14386" s="96">
        <v>10447</v>
      </c>
      <c r="C14386" s="96">
        <v>7</v>
      </c>
      <c r="D14386" s="97">
        <v>120988905</v>
      </c>
      <c r="E14386" s="97">
        <v>121036422</v>
      </c>
      <c r="F14386" s="96" t="s">
        <v>2328</v>
      </c>
      <c r="G14386" s="96">
        <v>122</v>
      </c>
      <c r="H14386" s="96">
        <v>0.66164999999999996</v>
      </c>
      <c r="I14386" s="810">
        <v>1</v>
      </c>
    </row>
    <row r="14387" spans="1:9" x14ac:dyDescent="0.15">
      <c r="A14387" s="694" t="s">
        <v>16724</v>
      </c>
      <c r="B14387" s="96">
        <v>157378</v>
      </c>
      <c r="C14387" s="96">
        <v>8</v>
      </c>
      <c r="D14387" s="97">
        <v>125323159</v>
      </c>
      <c r="E14387" s="97">
        <v>125384940</v>
      </c>
      <c r="F14387" s="96" t="s">
        <v>2328</v>
      </c>
      <c r="G14387" s="96">
        <v>195</v>
      </c>
      <c r="H14387" s="96">
        <v>0.66169</v>
      </c>
      <c r="I14387" s="810">
        <v>1</v>
      </c>
    </row>
    <row r="14388" spans="1:9" x14ac:dyDescent="0.15">
      <c r="A14388" s="694" t="s">
        <v>16725</v>
      </c>
      <c r="B14388" s="96">
        <v>284498</v>
      </c>
      <c r="C14388" s="96">
        <v>1</v>
      </c>
      <c r="D14388" s="97">
        <v>11823827</v>
      </c>
      <c r="E14388" s="97">
        <v>11849642</v>
      </c>
      <c r="F14388" s="96" t="s">
        <v>2321</v>
      </c>
      <c r="G14388" s="96">
        <v>149</v>
      </c>
      <c r="H14388" s="96">
        <v>0.66171000000000002</v>
      </c>
      <c r="I14388" s="810">
        <v>1</v>
      </c>
    </row>
    <row r="14389" spans="1:9" x14ac:dyDescent="0.15">
      <c r="A14389" s="694" t="s">
        <v>16726</v>
      </c>
      <c r="B14389" s="96">
        <v>53822</v>
      </c>
      <c r="C14389" s="96">
        <v>19</v>
      </c>
      <c r="D14389" s="97">
        <v>35634154</v>
      </c>
      <c r="E14389" s="97">
        <v>35645205</v>
      </c>
      <c r="F14389" s="96" t="s">
        <v>2321</v>
      </c>
      <c r="G14389" s="96">
        <v>25</v>
      </c>
      <c r="H14389" s="96">
        <v>0.66178000000000003</v>
      </c>
      <c r="I14389" s="810">
        <v>1</v>
      </c>
    </row>
    <row r="14390" spans="1:9" x14ac:dyDescent="0.15">
      <c r="A14390" s="694" t="s">
        <v>16727</v>
      </c>
      <c r="B14390" s="96">
        <v>204801</v>
      </c>
      <c r="C14390" s="96">
        <v>19</v>
      </c>
      <c r="D14390" s="97">
        <v>56296763</v>
      </c>
      <c r="E14390" s="97">
        <v>56348128</v>
      </c>
      <c r="F14390" s="96" t="s">
        <v>2328</v>
      </c>
      <c r="G14390" s="96">
        <v>304</v>
      </c>
      <c r="H14390" s="96">
        <v>0.66186</v>
      </c>
      <c r="I14390" s="810">
        <v>1</v>
      </c>
    </row>
    <row r="14391" spans="1:9" x14ac:dyDescent="0.15">
      <c r="A14391" s="694" t="s">
        <v>16728</v>
      </c>
      <c r="B14391" s="96">
        <v>131890</v>
      </c>
      <c r="C14391" s="96">
        <v>3</v>
      </c>
      <c r="D14391" s="97">
        <v>141497043</v>
      </c>
      <c r="E14391" s="97">
        <v>141535892</v>
      </c>
      <c r="F14391" s="96" t="s">
        <v>2321</v>
      </c>
      <c r="G14391" s="96">
        <v>122</v>
      </c>
      <c r="H14391" s="96">
        <v>0.66188000000000002</v>
      </c>
      <c r="I14391" s="810">
        <v>1</v>
      </c>
    </row>
    <row r="14392" spans="1:9" x14ac:dyDescent="0.15">
      <c r="A14392" s="694" t="s">
        <v>16729</v>
      </c>
      <c r="B14392" s="96">
        <v>162073</v>
      </c>
      <c r="C14392" s="96">
        <v>16</v>
      </c>
      <c r="D14392" s="97">
        <v>19125254</v>
      </c>
      <c r="E14392" s="97">
        <v>19132952</v>
      </c>
      <c r="F14392" s="96" t="s">
        <v>2321</v>
      </c>
      <c r="G14392" s="96">
        <v>7</v>
      </c>
      <c r="H14392" s="96">
        <v>0.66208</v>
      </c>
      <c r="I14392" s="810">
        <v>1</v>
      </c>
    </row>
    <row r="14393" spans="1:9" x14ac:dyDescent="0.15">
      <c r="A14393" s="694" t="s">
        <v>16730</v>
      </c>
      <c r="B14393" s="96">
        <v>353333</v>
      </c>
      <c r="C14393" s="96">
        <v>21</v>
      </c>
      <c r="D14393" s="97">
        <v>46057273</v>
      </c>
      <c r="E14393" s="97">
        <v>46058372</v>
      </c>
      <c r="F14393" s="96" t="s">
        <v>2321</v>
      </c>
      <c r="G14393" s="96">
        <v>6</v>
      </c>
      <c r="H14393" s="96">
        <v>0.66220999999999997</v>
      </c>
      <c r="I14393" s="810">
        <v>1</v>
      </c>
    </row>
    <row r="14394" spans="1:9" x14ac:dyDescent="0.15">
      <c r="A14394" s="694" t="s">
        <v>16731</v>
      </c>
      <c r="B14394" s="96">
        <v>1594</v>
      </c>
      <c r="C14394" s="96">
        <v>12</v>
      </c>
      <c r="D14394" s="97">
        <v>58156117</v>
      </c>
      <c r="E14394" s="97">
        <v>58160976</v>
      </c>
      <c r="F14394" s="96" t="s">
        <v>2328</v>
      </c>
      <c r="G14394" s="96">
        <v>7</v>
      </c>
      <c r="H14394" s="96">
        <v>0.66222999999999999</v>
      </c>
      <c r="I14394" s="810">
        <v>1</v>
      </c>
    </row>
    <row r="14395" spans="1:9" x14ac:dyDescent="0.15">
      <c r="A14395" s="694" t="s">
        <v>16732</v>
      </c>
      <c r="B14395" s="96">
        <v>3553</v>
      </c>
      <c r="C14395" s="96">
        <v>2</v>
      </c>
      <c r="D14395" s="97">
        <v>113587337</v>
      </c>
      <c r="E14395" s="97">
        <v>113594356</v>
      </c>
      <c r="F14395" s="96" t="s">
        <v>2328</v>
      </c>
      <c r="G14395" s="96">
        <v>21</v>
      </c>
      <c r="H14395" s="96">
        <v>0.66222999999999999</v>
      </c>
      <c r="I14395" s="810">
        <v>1</v>
      </c>
    </row>
    <row r="14396" spans="1:9" x14ac:dyDescent="0.15">
      <c r="A14396" s="694" t="s">
        <v>16733</v>
      </c>
      <c r="B14396" s="96">
        <v>144347</v>
      </c>
      <c r="C14396" s="96">
        <v>12</v>
      </c>
      <c r="D14396" s="97">
        <v>124773710</v>
      </c>
      <c r="E14396" s="97">
        <v>124800570</v>
      </c>
      <c r="F14396" s="96" t="s">
        <v>2321</v>
      </c>
      <c r="G14396" s="96">
        <v>112</v>
      </c>
      <c r="H14396" s="96">
        <v>0.66224000000000005</v>
      </c>
      <c r="I14396" s="810">
        <v>1</v>
      </c>
    </row>
    <row r="14397" spans="1:9" x14ac:dyDescent="0.15">
      <c r="A14397" s="694" t="s">
        <v>16734</v>
      </c>
      <c r="B14397" s="96">
        <v>54584</v>
      </c>
      <c r="C14397" s="96">
        <v>22</v>
      </c>
      <c r="D14397" s="97">
        <v>19775932</v>
      </c>
      <c r="E14397" s="97">
        <v>19842462</v>
      </c>
      <c r="F14397" s="96" t="s">
        <v>2328</v>
      </c>
      <c r="G14397" s="96">
        <v>230</v>
      </c>
      <c r="H14397" s="96">
        <v>0.66227999999999998</v>
      </c>
      <c r="I14397" s="810">
        <v>1</v>
      </c>
    </row>
    <row r="14398" spans="1:9" x14ac:dyDescent="0.15">
      <c r="A14398" s="694" t="s">
        <v>16735</v>
      </c>
      <c r="B14398" s="96">
        <v>5214</v>
      </c>
      <c r="C14398" s="96">
        <v>10</v>
      </c>
      <c r="D14398" s="97">
        <v>3109667</v>
      </c>
      <c r="E14398" s="97">
        <v>3178997</v>
      </c>
      <c r="F14398" s="96" t="s">
        <v>2321</v>
      </c>
      <c r="G14398" s="96">
        <v>517</v>
      </c>
      <c r="H14398" s="96">
        <v>0.66239000000000003</v>
      </c>
      <c r="I14398" s="810">
        <v>1</v>
      </c>
    </row>
    <row r="14399" spans="1:9" x14ac:dyDescent="0.15">
      <c r="A14399" s="694" t="s">
        <v>16736</v>
      </c>
      <c r="B14399" s="96">
        <v>6711</v>
      </c>
      <c r="C14399" s="96">
        <v>2</v>
      </c>
      <c r="D14399" s="97">
        <v>54683454</v>
      </c>
      <c r="E14399" s="97">
        <v>54898583</v>
      </c>
      <c r="F14399" s="96" t="s">
        <v>2321</v>
      </c>
      <c r="G14399" s="96">
        <v>916</v>
      </c>
      <c r="H14399" s="96">
        <v>0.66242000000000001</v>
      </c>
      <c r="I14399" s="810">
        <v>1</v>
      </c>
    </row>
    <row r="14400" spans="1:9" x14ac:dyDescent="0.15">
      <c r="A14400" s="694" t="s">
        <v>16737</v>
      </c>
      <c r="B14400" s="96">
        <v>51478</v>
      </c>
      <c r="C14400" s="96">
        <v>1</v>
      </c>
      <c r="D14400" s="97">
        <v>162760496</v>
      </c>
      <c r="E14400" s="97">
        <v>162782608</v>
      </c>
      <c r="F14400" s="96" t="s">
        <v>2321</v>
      </c>
      <c r="G14400" s="96">
        <v>56</v>
      </c>
      <c r="H14400" s="96">
        <v>0.66242999999999996</v>
      </c>
      <c r="I14400" s="810">
        <v>1</v>
      </c>
    </row>
    <row r="14401" spans="1:9" x14ac:dyDescent="0.15">
      <c r="A14401" s="694" t="s">
        <v>16738</v>
      </c>
      <c r="B14401" s="96">
        <v>51526</v>
      </c>
      <c r="C14401" s="96">
        <v>20</v>
      </c>
      <c r="D14401" s="97">
        <v>42824579</v>
      </c>
      <c r="E14401" s="97">
        <v>42839702</v>
      </c>
      <c r="F14401" s="96" t="s">
        <v>2328</v>
      </c>
      <c r="G14401" s="96">
        <v>64</v>
      </c>
      <c r="H14401" s="96">
        <v>0.66252</v>
      </c>
      <c r="I14401" s="810">
        <v>1</v>
      </c>
    </row>
    <row r="14402" spans="1:9" x14ac:dyDescent="0.15">
      <c r="A14402" s="694" t="s">
        <v>16739</v>
      </c>
      <c r="B14402" s="96">
        <v>256130</v>
      </c>
      <c r="C14402" s="96">
        <v>7</v>
      </c>
      <c r="D14402" s="97">
        <v>19758938</v>
      </c>
      <c r="E14402" s="97">
        <v>19812404</v>
      </c>
      <c r="F14402" s="96" t="s">
        <v>2328</v>
      </c>
      <c r="G14402" s="96">
        <v>222</v>
      </c>
      <c r="H14402" s="96">
        <v>0.66252999999999995</v>
      </c>
      <c r="I14402" s="810">
        <v>1</v>
      </c>
    </row>
    <row r="14403" spans="1:9" x14ac:dyDescent="0.15">
      <c r="A14403" s="694" t="s">
        <v>16740</v>
      </c>
      <c r="B14403" s="96">
        <v>10734</v>
      </c>
      <c r="C14403" s="96">
        <v>7</v>
      </c>
      <c r="D14403" s="97">
        <v>99775186</v>
      </c>
      <c r="E14403" s="97">
        <v>99812010</v>
      </c>
      <c r="F14403" s="96" t="s">
        <v>2321</v>
      </c>
      <c r="G14403" s="96">
        <v>99</v>
      </c>
      <c r="H14403" s="96">
        <v>0.66261000000000003</v>
      </c>
      <c r="I14403" s="810">
        <v>1</v>
      </c>
    </row>
    <row r="14404" spans="1:9" x14ac:dyDescent="0.15">
      <c r="A14404" s="694" t="s">
        <v>16741</v>
      </c>
      <c r="B14404" s="96">
        <v>10409</v>
      </c>
      <c r="C14404" s="96">
        <v>5</v>
      </c>
      <c r="D14404" s="97">
        <v>17216932</v>
      </c>
      <c r="E14404" s="97">
        <v>17276954</v>
      </c>
      <c r="F14404" s="96" t="s">
        <v>2321</v>
      </c>
      <c r="G14404" s="96">
        <v>162</v>
      </c>
      <c r="H14404" s="96">
        <v>0.66286999999999996</v>
      </c>
      <c r="I14404" s="810">
        <v>1</v>
      </c>
    </row>
    <row r="14405" spans="1:9" x14ac:dyDescent="0.15">
      <c r="A14405" s="694" t="s">
        <v>16742</v>
      </c>
      <c r="B14405" s="96">
        <v>144165</v>
      </c>
      <c r="C14405" s="96">
        <v>12</v>
      </c>
      <c r="D14405" s="97">
        <v>42852140</v>
      </c>
      <c r="E14405" s="97">
        <v>42983572</v>
      </c>
      <c r="F14405" s="96" t="s">
        <v>2328</v>
      </c>
      <c r="G14405" s="96">
        <v>469</v>
      </c>
      <c r="H14405" s="96">
        <v>0.66286999999999996</v>
      </c>
      <c r="I14405" s="810">
        <v>1</v>
      </c>
    </row>
    <row r="14406" spans="1:9" x14ac:dyDescent="0.15">
      <c r="A14406" s="694" t="s">
        <v>16743</v>
      </c>
      <c r="B14406" s="96">
        <v>145226</v>
      </c>
      <c r="C14406" s="96">
        <v>14</v>
      </c>
      <c r="D14406" s="97">
        <v>68168603</v>
      </c>
      <c r="E14406" s="97">
        <v>68201168</v>
      </c>
      <c r="F14406" s="96" t="s">
        <v>2321</v>
      </c>
      <c r="G14406" s="96">
        <v>133</v>
      </c>
      <c r="H14406" s="96">
        <v>0.66286999999999996</v>
      </c>
      <c r="I14406" s="810">
        <v>1</v>
      </c>
    </row>
    <row r="14407" spans="1:9" x14ac:dyDescent="0.15">
      <c r="A14407" s="694" t="s">
        <v>16744</v>
      </c>
      <c r="B14407" s="96">
        <v>51119</v>
      </c>
      <c r="C14407" s="96">
        <v>7</v>
      </c>
      <c r="D14407" s="97">
        <v>66452690</v>
      </c>
      <c r="E14407" s="97">
        <v>66460588</v>
      </c>
      <c r="F14407" s="96" t="s">
        <v>2328</v>
      </c>
      <c r="G14407" s="96">
        <v>27</v>
      </c>
      <c r="H14407" s="96">
        <v>0.66290000000000004</v>
      </c>
      <c r="I14407" s="810">
        <v>1</v>
      </c>
    </row>
    <row r="14408" spans="1:9" x14ac:dyDescent="0.15">
      <c r="A14408" s="694" t="s">
        <v>16745</v>
      </c>
      <c r="B14408" s="96">
        <v>29078</v>
      </c>
      <c r="C14408" s="96">
        <v>6</v>
      </c>
      <c r="D14408" s="97">
        <v>97337187</v>
      </c>
      <c r="E14408" s="97">
        <v>97345767</v>
      </c>
      <c r="F14408" s="96" t="s">
        <v>2328</v>
      </c>
      <c r="G14408" s="96">
        <v>37</v>
      </c>
      <c r="H14408" s="96">
        <v>0.66293999999999997</v>
      </c>
      <c r="I14408" s="810">
        <v>1</v>
      </c>
    </row>
    <row r="14409" spans="1:9" x14ac:dyDescent="0.15">
      <c r="A14409" s="694" t="s">
        <v>16746</v>
      </c>
      <c r="B14409" s="96">
        <v>253832</v>
      </c>
      <c r="C14409" s="96">
        <v>13</v>
      </c>
      <c r="D14409" s="97">
        <v>21946710</v>
      </c>
      <c r="E14409" s="97">
        <v>22033508</v>
      </c>
      <c r="F14409" s="96" t="s">
        <v>2328</v>
      </c>
      <c r="G14409" s="96">
        <v>247</v>
      </c>
      <c r="H14409" s="96">
        <v>0.66295000000000004</v>
      </c>
      <c r="I14409" s="810">
        <v>1</v>
      </c>
    </row>
    <row r="14410" spans="1:9" x14ac:dyDescent="0.15">
      <c r="A14410" s="694" t="s">
        <v>16747</v>
      </c>
      <c r="B14410" s="96">
        <v>55283</v>
      </c>
      <c r="C14410" s="96">
        <v>1</v>
      </c>
      <c r="D14410" s="97">
        <v>85483765</v>
      </c>
      <c r="E14410" s="97">
        <v>85514585</v>
      </c>
      <c r="F14410" s="96" t="s">
        <v>2328</v>
      </c>
      <c r="G14410" s="96">
        <v>76</v>
      </c>
      <c r="H14410" s="96">
        <v>0.66296999999999995</v>
      </c>
      <c r="I14410" s="810">
        <v>1</v>
      </c>
    </row>
    <row r="14411" spans="1:9" x14ac:dyDescent="0.15">
      <c r="A14411" s="694" t="s">
        <v>16748</v>
      </c>
      <c r="B14411" s="96">
        <v>1992</v>
      </c>
      <c r="C14411" s="96">
        <v>6</v>
      </c>
      <c r="D14411" s="97">
        <v>2832566</v>
      </c>
      <c r="E14411" s="97">
        <v>2842283</v>
      </c>
      <c r="F14411" s="96" t="s">
        <v>2328</v>
      </c>
      <c r="G14411" s="96">
        <v>27</v>
      </c>
      <c r="H14411" s="96">
        <v>0.66300000000000003</v>
      </c>
      <c r="I14411" s="810">
        <v>1</v>
      </c>
    </row>
    <row r="14412" spans="1:9" x14ac:dyDescent="0.15">
      <c r="A14412" s="694" t="s">
        <v>16749</v>
      </c>
      <c r="B14412" s="96">
        <v>94031</v>
      </c>
      <c r="C14412" s="96">
        <v>4</v>
      </c>
      <c r="D14412" s="97">
        <v>8271487</v>
      </c>
      <c r="E14412" s="97">
        <v>8308838</v>
      </c>
      <c r="F14412" s="96" t="s">
        <v>2321</v>
      </c>
      <c r="G14412" s="96">
        <v>151</v>
      </c>
      <c r="H14412" s="96">
        <v>0.66300999999999999</v>
      </c>
      <c r="I14412" s="810">
        <v>1</v>
      </c>
    </row>
    <row r="14413" spans="1:9" x14ac:dyDescent="0.15">
      <c r="A14413" s="694" t="s">
        <v>16750</v>
      </c>
      <c r="B14413" s="96">
        <v>24145</v>
      </c>
      <c r="C14413" s="96">
        <v>11</v>
      </c>
      <c r="D14413" s="97">
        <v>93862094</v>
      </c>
      <c r="E14413" s="97">
        <v>93918762</v>
      </c>
      <c r="F14413" s="96" t="s">
        <v>2321</v>
      </c>
      <c r="G14413" s="96">
        <v>181</v>
      </c>
      <c r="H14413" s="96">
        <v>0.66312000000000004</v>
      </c>
      <c r="I14413" s="810">
        <v>1</v>
      </c>
    </row>
    <row r="14414" spans="1:9" x14ac:dyDescent="0.15">
      <c r="A14414" s="694" t="s">
        <v>16751</v>
      </c>
      <c r="B14414" s="96">
        <v>140735</v>
      </c>
      <c r="C14414" s="96">
        <v>17</v>
      </c>
      <c r="D14414" s="97">
        <v>56160780</v>
      </c>
      <c r="E14414" s="97">
        <v>56167618</v>
      </c>
      <c r="F14414" s="96" t="s">
        <v>2321</v>
      </c>
      <c r="G14414" s="96">
        <v>7</v>
      </c>
      <c r="H14414" s="96">
        <v>0.66315999999999997</v>
      </c>
      <c r="I14414" s="810">
        <v>1</v>
      </c>
    </row>
    <row r="14415" spans="1:9" x14ac:dyDescent="0.15">
      <c r="A14415" s="694" t="s">
        <v>16752</v>
      </c>
      <c r="B14415" s="96">
        <v>92935</v>
      </c>
      <c r="C14415" s="96">
        <v>2</v>
      </c>
      <c r="D14415" s="97">
        <v>198570028</v>
      </c>
      <c r="E14415" s="97">
        <v>198573114</v>
      </c>
      <c r="F14415" s="96" t="s">
        <v>2321</v>
      </c>
      <c r="G14415" s="96">
        <v>1</v>
      </c>
      <c r="H14415" s="96">
        <v>0.6633</v>
      </c>
      <c r="I14415" s="810">
        <v>1</v>
      </c>
    </row>
    <row r="14416" spans="1:9" x14ac:dyDescent="0.15">
      <c r="A14416" s="694" t="s">
        <v>16753</v>
      </c>
      <c r="B14416" s="96">
        <v>113402</v>
      </c>
      <c r="C14416" s="96">
        <v>6</v>
      </c>
      <c r="D14416" s="97">
        <v>166733516</v>
      </c>
      <c r="E14416" s="97">
        <v>166755991</v>
      </c>
      <c r="F14416" s="96" t="s">
        <v>2328</v>
      </c>
      <c r="G14416" s="96">
        <v>55</v>
      </c>
      <c r="H14416" s="96">
        <v>0.66341000000000006</v>
      </c>
      <c r="I14416" s="810">
        <v>1</v>
      </c>
    </row>
    <row r="14417" spans="1:9" x14ac:dyDescent="0.15">
      <c r="A14417" s="694" t="s">
        <v>16754</v>
      </c>
      <c r="B14417" s="96">
        <v>8074</v>
      </c>
      <c r="C14417" s="96">
        <v>12</v>
      </c>
      <c r="D14417" s="97">
        <v>4477393</v>
      </c>
      <c r="E14417" s="97">
        <v>4488894</v>
      </c>
      <c r="F14417" s="96" t="s">
        <v>2328</v>
      </c>
      <c r="G14417" s="96">
        <v>21</v>
      </c>
      <c r="H14417" s="96">
        <v>0.66344999999999998</v>
      </c>
      <c r="I14417" s="810">
        <v>1</v>
      </c>
    </row>
    <row r="14418" spans="1:9" x14ac:dyDescent="0.15">
      <c r="A14418" s="694" t="s">
        <v>16755</v>
      </c>
      <c r="B14418" s="96">
        <v>333929</v>
      </c>
      <c r="C14418" s="96">
        <v>16</v>
      </c>
      <c r="D14418" s="97">
        <v>88744090</v>
      </c>
      <c r="E14418" s="97">
        <v>88753192</v>
      </c>
      <c r="F14418" s="96" t="s">
        <v>2328</v>
      </c>
      <c r="G14418" s="96">
        <v>23</v>
      </c>
      <c r="H14418" s="96">
        <v>0.66347999999999996</v>
      </c>
      <c r="I14418" s="810">
        <v>1</v>
      </c>
    </row>
    <row r="14419" spans="1:9" x14ac:dyDescent="0.15">
      <c r="A14419" s="694" t="s">
        <v>16756</v>
      </c>
      <c r="B14419" s="96">
        <v>5676</v>
      </c>
      <c r="C14419" s="96">
        <v>19</v>
      </c>
      <c r="D14419" s="97">
        <v>43428284</v>
      </c>
      <c r="E14419" s="97">
        <v>43441330</v>
      </c>
      <c r="F14419" s="96" t="s">
        <v>2328</v>
      </c>
      <c r="G14419" s="96">
        <v>39</v>
      </c>
      <c r="H14419" s="96">
        <v>0.66369</v>
      </c>
      <c r="I14419" s="810">
        <v>1</v>
      </c>
    </row>
    <row r="14420" spans="1:9" x14ac:dyDescent="0.15">
      <c r="A14420" s="694" t="s">
        <v>16757</v>
      </c>
      <c r="B14420" s="96">
        <v>642636</v>
      </c>
      <c r="C14420" s="96">
        <v>20</v>
      </c>
      <c r="D14420" s="97">
        <v>1206707</v>
      </c>
      <c r="E14420" s="97">
        <v>1235988</v>
      </c>
      <c r="F14420" s="96" t="s">
        <v>2321</v>
      </c>
      <c r="G14420" s="96">
        <v>83</v>
      </c>
      <c r="H14420" s="96">
        <v>0.66396999999999995</v>
      </c>
      <c r="I14420" s="810">
        <v>1</v>
      </c>
    </row>
    <row r="14421" spans="1:9" x14ac:dyDescent="0.15">
      <c r="A14421" s="694" t="s">
        <v>16758</v>
      </c>
      <c r="B14421" s="96">
        <v>2145</v>
      </c>
      <c r="C14421" s="96">
        <v>17</v>
      </c>
      <c r="D14421" s="97">
        <v>40852293</v>
      </c>
      <c r="E14421" s="97">
        <v>40897095</v>
      </c>
      <c r="F14421" s="96" t="s">
        <v>2328</v>
      </c>
      <c r="G14421" s="96">
        <v>58</v>
      </c>
      <c r="H14421" s="96">
        <v>0.66403999999999996</v>
      </c>
      <c r="I14421" s="810">
        <v>1</v>
      </c>
    </row>
    <row r="14422" spans="1:9" x14ac:dyDescent="0.15">
      <c r="A14422" s="694" t="s">
        <v>16759</v>
      </c>
      <c r="B14422" s="96">
        <v>3300</v>
      </c>
      <c r="C14422" s="96">
        <v>2</v>
      </c>
      <c r="D14422" s="97">
        <v>220144040</v>
      </c>
      <c r="E14422" s="97">
        <v>220151622</v>
      </c>
      <c r="F14422" s="96" t="s">
        <v>2321</v>
      </c>
      <c r="G14422" s="96">
        <v>20</v>
      </c>
      <c r="H14422" s="96">
        <v>0.66413</v>
      </c>
      <c r="I14422" s="810">
        <v>1</v>
      </c>
    </row>
    <row r="14423" spans="1:9" x14ac:dyDescent="0.15">
      <c r="A14423" s="694" t="s">
        <v>16760</v>
      </c>
      <c r="B14423" s="96">
        <v>153643</v>
      </c>
      <c r="C14423" s="96">
        <v>5</v>
      </c>
      <c r="D14423" s="97">
        <v>94727048</v>
      </c>
      <c r="E14423" s="97">
        <v>94786145</v>
      </c>
      <c r="F14423" s="96" t="s">
        <v>2321</v>
      </c>
      <c r="G14423" s="96">
        <v>255</v>
      </c>
      <c r="H14423" s="96">
        <v>0.66413999999999995</v>
      </c>
      <c r="I14423" s="810">
        <v>1</v>
      </c>
    </row>
    <row r="14424" spans="1:9" x14ac:dyDescent="0.15">
      <c r="A14424" s="694" t="s">
        <v>16761</v>
      </c>
      <c r="B14424" s="96">
        <v>654254</v>
      </c>
      <c r="C14424" s="96">
        <v>4</v>
      </c>
      <c r="D14424" s="97">
        <v>264464</v>
      </c>
      <c r="E14424" s="97">
        <v>299110</v>
      </c>
      <c r="F14424" s="96" t="s">
        <v>2328</v>
      </c>
      <c r="G14424" s="96">
        <v>112</v>
      </c>
      <c r="H14424" s="96">
        <v>0.66420999999999997</v>
      </c>
      <c r="I14424" s="810">
        <v>1</v>
      </c>
    </row>
    <row r="14425" spans="1:9" x14ac:dyDescent="0.15">
      <c r="A14425" s="694" t="s">
        <v>16762</v>
      </c>
      <c r="B14425" s="96">
        <v>340665</v>
      </c>
      <c r="C14425" s="96">
        <v>10</v>
      </c>
      <c r="D14425" s="97">
        <v>94820565</v>
      </c>
      <c r="E14425" s="97">
        <v>94829304</v>
      </c>
      <c r="F14425" s="96" t="s">
        <v>2321</v>
      </c>
      <c r="G14425" s="96">
        <v>21</v>
      </c>
      <c r="H14425" s="96">
        <v>0.66425000000000001</v>
      </c>
      <c r="I14425" s="810">
        <v>1</v>
      </c>
    </row>
    <row r="14426" spans="1:9" x14ac:dyDescent="0.15">
      <c r="A14426" s="694" t="s">
        <v>16763</v>
      </c>
      <c r="B14426" s="96">
        <v>5250</v>
      </c>
      <c r="C14426" s="96">
        <v>12</v>
      </c>
      <c r="D14426" s="97">
        <v>98987403</v>
      </c>
      <c r="E14426" s="97">
        <v>98995778</v>
      </c>
      <c r="F14426" s="96" t="s">
        <v>2321</v>
      </c>
      <c r="G14426" s="96">
        <v>25</v>
      </c>
      <c r="H14426" s="96">
        <v>0.66430999999999996</v>
      </c>
      <c r="I14426" s="810">
        <v>1</v>
      </c>
    </row>
    <row r="14427" spans="1:9" x14ac:dyDescent="0.15">
      <c r="A14427" s="694" t="s">
        <v>16764</v>
      </c>
      <c r="B14427" s="96">
        <v>79740</v>
      </c>
      <c r="C14427" s="96">
        <v>3</v>
      </c>
      <c r="D14427" s="97">
        <v>166958075</v>
      </c>
      <c r="E14427" s="97">
        <v>167098193</v>
      </c>
      <c r="F14427" s="96" t="s">
        <v>2328</v>
      </c>
      <c r="G14427" s="96">
        <v>426</v>
      </c>
      <c r="H14427" s="96">
        <v>0.66447999999999996</v>
      </c>
      <c r="I14427" s="810">
        <v>1</v>
      </c>
    </row>
    <row r="14428" spans="1:9" x14ac:dyDescent="0.15">
      <c r="A14428" s="694" t="s">
        <v>16765</v>
      </c>
      <c r="B14428" s="96">
        <v>338692</v>
      </c>
      <c r="C14428" s="96">
        <v>11</v>
      </c>
      <c r="D14428" s="97">
        <v>67056762</v>
      </c>
      <c r="E14428" s="97">
        <v>67069955</v>
      </c>
      <c r="F14428" s="96" t="s">
        <v>2321</v>
      </c>
      <c r="G14428" s="96">
        <v>24</v>
      </c>
      <c r="H14428" s="96">
        <v>0.66451000000000005</v>
      </c>
      <c r="I14428" s="810">
        <v>1</v>
      </c>
    </row>
    <row r="14429" spans="1:9" x14ac:dyDescent="0.15">
      <c r="A14429" s="694" t="s">
        <v>16766</v>
      </c>
      <c r="B14429" s="96">
        <v>51225</v>
      </c>
      <c r="C14429" s="96">
        <v>17</v>
      </c>
      <c r="D14429" s="97">
        <v>47287589</v>
      </c>
      <c r="E14429" s="97">
        <v>47300587</v>
      </c>
      <c r="F14429" s="96" t="s">
        <v>2321</v>
      </c>
      <c r="G14429" s="96">
        <v>44</v>
      </c>
      <c r="H14429" s="96">
        <v>0.66454999999999997</v>
      </c>
      <c r="I14429" s="810">
        <v>1</v>
      </c>
    </row>
    <row r="14430" spans="1:9" x14ac:dyDescent="0.15">
      <c r="A14430" s="694" t="s">
        <v>16767</v>
      </c>
      <c r="B14430" s="96">
        <v>6185</v>
      </c>
      <c r="C14430" s="96">
        <v>20</v>
      </c>
      <c r="D14430" s="97">
        <v>35807454</v>
      </c>
      <c r="E14430" s="97">
        <v>35870026</v>
      </c>
      <c r="F14430" s="96" t="s">
        <v>2321</v>
      </c>
      <c r="G14430" s="96">
        <v>227</v>
      </c>
      <c r="H14430" s="96">
        <v>0.66461000000000003</v>
      </c>
      <c r="I14430" s="810">
        <v>1</v>
      </c>
    </row>
    <row r="14431" spans="1:9" x14ac:dyDescent="0.15">
      <c r="A14431" s="694" t="s">
        <v>16768</v>
      </c>
      <c r="B14431" s="96">
        <v>51557</v>
      </c>
      <c r="C14431" s="96">
        <v>6</v>
      </c>
      <c r="D14431" s="97">
        <v>63985856</v>
      </c>
      <c r="E14431" s="97">
        <v>64029882</v>
      </c>
      <c r="F14431" s="96" t="s">
        <v>2328</v>
      </c>
      <c r="G14431" s="96">
        <v>64</v>
      </c>
      <c r="H14431" s="96">
        <v>0.66461999999999999</v>
      </c>
      <c r="I14431" s="810">
        <v>1</v>
      </c>
    </row>
    <row r="14432" spans="1:9" x14ac:dyDescent="0.15">
      <c r="A14432" s="694" t="s">
        <v>16769</v>
      </c>
      <c r="B14432" s="96">
        <v>448835</v>
      </c>
      <c r="C14432" s="96">
        <v>1</v>
      </c>
      <c r="D14432" s="97">
        <v>152815330</v>
      </c>
      <c r="E14432" s="97">
        <v>152816459</v>
      </c>
      <c r="F14432" s="96" t="s">
        <v>2321</v>
      </c>
      <c r="G14432" s="96">
        <v>4</v>
      </c>
      <c r="H14432" s="96">
        <v>0.66483000000000003</v>
      </c>
      <c r="I14432" s="810">
        <v>1</v>
      </c>
    </row>
    <row r="14433" spans="1:9" x14ac:dyDescent="0.15">
      <c r="A14433" s="694" t="s">
        <v>16770</v>
      </c>
      <c r="B14433" s="96">
        <v>54680</v>
      </c>
      <c r="C14433" s="96">
        <v>1</v>
      </c>
      <c r="D14433" s="97">
        <v>86115106</v>
      </c>
      <c r="E14433" s="97">
        <v>86174116</v>
      </c>
      <c r="F14433" s="96" t="s">
        <v>2328</v>
      </c>
      <c r="G14433" s="96">
        <v>157</v>
      </c>
      <c r="H14433" s="96">
        <v>0.66485000000000005</v>
      </c>
      <c r="I14433" s="810">
        <v>1</v>
      </c>
    </row>
    <row r="14434" spans="1:9" x14ac:dyDescent="0.15">
      <c r="A14434" s="694" t="s">
        <v>16771</v>
      </c>
      <c r="B14434" s="96">
        <v>4853</v>
      </c>
      <c r="C14434" s="96">
        <v>1</v>
      </c>
      <c r="D14434" s="97">
        <v>120454176</v>
      </c>
      <c r="E14434" s="97">
        <v>120639880</v>
      </c>
      <c r="F14434" s="96" t="s">
        <v>2328</v>
      </c>
      <c r="G14434" s="96">
        <v>105</v>
      </c>
      <c r="H14434" s="96">
        <v>0.66486000000000001</v>
      </c>
      <c r="I14434" s="810">
        <v>1</v>
      </c>
    </row>
    <row r="14435" spans="1:9" x14ac:dyDescent="0.15">
      <c r="A14435" s="694" t="s">
        <v>16772</v>
      </c>
      <c r="B14435" s="96">
        <v>23770</v>
      </c>
      <c r="C14435" s="96">
        <v>19</v>
      </c>
      <c r="D14435" s="97">
        <v>18642568</v>
      </c>
      <c r="E14435" s="97">
        <v>18654887</v>
      </c>
      <c r="F14435" s="96" t="s">
        <v>2328</v>
      </c>
      <c r="G14435" s="96">
        <v>20</v>
      </c>
      <c r="H14435" s="96">
        <v>0.66490000000000005</v>
      </c>
      <c r="I14435" s="810">
        <v>1</v>
      </c>
    </row>
    <row r="14436" spans="1:9" x14ac:dyDescent="0.15">
      <c r="A14436" s="694" t="s">
        <v>16773</v>
      </c>
      <c r="B14436" s="96">
        <v>389320</v>
      </c>
      <c r="C14436" s="96">
        <v>5</v>
      </c>
      <c r="D14436" s="97">
        <v>125967414</v>
      </c>
      <c r="E14436" s="97">
        <v>125971974</v>
      </c>
      <c r="F14436" s="96" t="s">
        <v>2321</v>
      </c>
      <c r="G14436" s="96">
        <v>14</v>
      </c>
      <c r="H14436" s="96">
        <v>0.66496</v>
      </c>
      <c r="I14436" s="810">
        <v>1</v>
      </c>
    </row>
    <row r="14437" spans="1:9" x14ac:dyDescent="0.15">
      <c r="A14437" s="694" t="s">
        <v>16774</v>
      </c>
      <c r="B14437" s="96">
        <v>81610</v>
      </c>
      <c r="C14437" s="96">
        <v>20</v>
      </c>
      <c r="D14437" s="97">
        <v>37554955</v>
      </c>
      <c r="E14437" s="97">
        <v>37581703</v>
      </c>
      <c r="F14437" s="96" t="s">
        <v>2321</v>
      </c>
      <c r="G14437" s="96">
        <v>69</v>
      </c>
      <c r="H14437" s="96">
        <v>0.66496999999999995</v>
      </c>
      <c r="I14437" s="810">
        <v>1</v>
      </c>
    </row>
    <row r="14438" spans="1:9" x14ac:dyDescent="0.15">
      <c r="A14438" s="694" t="s">
        <v>1636</v>
      </c>
      <c r="B14438" s="96">
        <v>9695</v>
      </c>
      <c r="C14438" s="96">
        <v>3</v>
      </c>
      <c r="D14438" s="97">
        <v>5229359</v>
      </c>
      <c r="E14438" s="97">
        <v>5261650</v>
      </c>
      <c r="F14438" s="96" t="s">
        <v>2321</v>
      </c>
      <c r="G14438" s="96">
        <v>64</v>
      </c>
      <c r="H14438" s="96">
        <v>0.66496999999999995</v>
      </c>
      <c r="I14438" s="810">
        <v>1</v>
      </c>
    </row>
    <row r="14439" spans="1:9" x14ac:dyDescent="0.15">
      <c r="A14439" s="694" t="s">
        <v>16775</v>
      </c>
      <c r="B14439" s="96">
        <v>2188</v>
      </c>
      <c r="C14439" s="96">
        <v>11</v>
      </c>
      <c r="D14439" s="97">
        <v>22644079</v>
      </c>
      <c r="E14439" s="97">
        <v>22647387</v>
      </c>
      <c r="F14439" s="96" t="s">
        <v>2328</v>
      </c>
      <c r="G14439" s="96">
        <v>6</v>
      </c>
      <c r="H14439" s="96">
        <v>0.66501999999999994</v>
      </c>
      <c r="I14439" s="810">
        <v>1</v>
      </c>
    </row>
    <row r="14440" spans="1:9" x14ac:dyDescent="0.15">
      <c r="A14440" s="694" t="s">
        <v>16776</v>
      </c>
      <c r="B14440" s="96">
        <v>405754</v>
      </c>
      <c r="C14440" s="96">
        <v>6</v>
      </c>
      <c r="D14440" s="97">
        <v>11102722</v>
      </c>
      <c r="E14440" s="97">
        <v>11112071</v>
      </c>
      <c r="F14440" s="96" t="s">
        <v>2328</v>
      </c>
      <c r="G14440" s="96">
        <v>53</v>
      </c>
      <c r="H14440" s="96">
        <v>0.66503999999999996</v>
      </c>
      <c r="I14440" s="810">
        <v>1</v>
      </c>
    </row>
    <row r="14441" spans="1:9" x14ac:dyDescent="0.15">
      <c r="A14441" s="694" t="s">
        <v>1604</v>
      </c>
      <c r="B14441" s="96">
        <v>89797</v>
      </c>
      <c r="C14441" s="96">
        <v>11</v>
      </c>
      <c r="D14441" s="97">
        <v>19372271</v>
      </c>
      <c r="E14441" s="97">
        <v>20143147</v>
      </c>
      <c r="F14441" s="96" t="s">
        <v>2321</v>
      </c>
      <c r="G14441" s="96">
        <v>2652</v>
      </c>
      <c r="H14441" s="96">
        <v>0.66515999999999997</v>
      </c>
      <c r="I14441" s="810">
        <v>1</v>
      </c>
    </row>
    <row r="14442" spans="1:9" x14ac:dyDescent="0.15">
      <c r="A14442" s="694" t="s">
        <v>16777</v>
      </c>
      <c r="B14442" s="96">
        <v>3384</v>
      </c>
      <c r="C14442" s="96">
        <v>17</v>
      </c>
      <c r="D14442" s="97">
        <v>62079955</v>
      </c>
      <c r="E14442" s="97">
        <v>62097994</v>
      </c>
      <c r="F14442" s="96" t="s">
        <v>2328</v>
      </c>
      <c r="G14442" s="96">
        <v>15</v>
      </c>
      <c r="H14442" s="96">
        <v>0.66520000000000001</v>
      </c>
      <c r="I14442" s="810">
        <v>1</v>
      </c>
    </row>
    <row r="14443" spans="1:9" x14ac:dyDescent="0.15">
      <c r="A14443" s="694" t="s">
        <v>16778</v>
      </c>
      <c r="B14443" s="96">
        <v>2975</v>
      </c>
      <c r="C14443" s="96">
        <v>16</v>
      </c>
      <c r="D14443" s="97">
        <v>27471934</v>
      </c>
      <c r="E14443" s="97">
        <v>27561251</v>
      </c>
      <c r="F14443" s="96" t="s">
        <v>2328</v>
      </c>
      <c r="G14443" s="96">
        <v>162</v>
      </c>
      <c r="H14443" s="96">
        <v>0.66529000000000005</v>
      </c>
      <c r="I14443" s="810">
        <v>1</v>
      </c>
    </row>
    <row r="14444" spans="1:9" x14ac:dyDescent="0.15">
      <c r="A14444" s="694" t="s">
        <v>16779</v>
      </c>
      <c r="B14444" s="96">
        <v>79042</v>
      </c>
      <c r="C14444" s="96">
        <v>19</v>
      </c>
      <c r="D14444" s="97">
        <v>54694112</v>
      </c>
      <c r="E14444" s="97">
        <v>54698394</v>
      </c>
      <c r="F14444" s="96" t="s">
        <v>2321</v>
      </c>
      <c r="G14444" s="96">
        <v>11</v>
      </c>
      <c r="H14444" s="96">
        <v>0.6653</v>
      </c>
      <c r="I14444" s="810">
        <v>1</v>
      </c>
    </row>
    <row r="14445" spans="1:9" x14ac:dyDescent="0.15">
      <c r="A14445" s="694" t="s">
        <v>16780</v>
      </c>
      <c r="B14445" s="96">
        <v>219293</v>
      </c>
      <c r="C14445" s="96">
        <v>1</v>
      </c>
      <c r="D14445" s="97">
        <v>1378152</v>
      </c>
      <c r="E14445" s="97">
        <v>1405538</v>
      </c>
      <c r="F14445" s="96" t="s">
        <v>2321</v>
      </c>
      <c r="G14445" s="96">
        <v>46</v>
      </c>
      <c r="H14445" s="96">
        <v>0.66542000000000001</v>
      </c>
      <c r="I14445" s="810">
        <v>1</v>
      </c>
    </row>
    <row r="14446" spans="1:9" x14ac:dyDescent="0.15">
      <c r="A14446" s="694" t="s">
        <v>16781</v>
      </c>
      <c r="B14446" s="96">
        <v>340784</v>
      </c>
      <c r="C14446" s="96">
        <v>10</v>
      </c>
      <c r="D14446" s="97">
        <v>124895567</v>
      </c>
      <c r="E14446" s="97">
        <v>124897247</v>
      </c>
      <c r="F14446" s="96" t="s">
        <v>2321</v>
      </c>
      <c r="G14446" s="96">
        <v>2</v>
      </c>
      <c r="H14446" s="96">
        <v>0.66547000000000001</v>
      </c>
      <c r="I14446" s="810">
        <v>1</v>
      </c>
    </row>
    <row r="14447" spans="1:9" x14ac:dyDescent="0.15">
      <c r="A14447" s="694" t="s">
        <v>16782</v>
      </c>
      <c r="B14447" s="96">
        <v>7542</v>
      </c>
      <c r="C14447" s="96">
        <v>11</v>
      </c>
      <c r="D14447" s="97">
        <v>64851694</v>
      </c>
      <c r="E14447" s="97">
        <v>64855874</v>
      </c>
      <c r="F14447" s="96" t="s">
        <v>2321</v>
      </c>
      <c r="G14447" s="96">
        <v>3</v>
      </c>
      <c r="H14447" s="96">
        <v>0.66551000000000005</v>
      </c>
      <c r="I14447" s="810">
        <v>1</v>
      </c>
    </row>
    <row r="14448" spans="1:9" x14ac:dyDescent="0.15">
      <c r="A14448" s="694" t="s">
        <v>16783</v>
      </c>
      <c r="B14448" s="96">
        <v>91608</v>
      </c>
      <c r="C14448" s="96">
        <v>17</v>
      </c>
      <c r="D14448" s="97">
        <v>34058679</v>
      </c>
      <c r="E14448" s="97">
        <v>34070540</v>
      </c>
      <c r="F14448" s="96" t="s">
        <v>2321</v>
      </c>
      <c r="G14448" s="96">
        <v>31</v>
      </c>
      <c r="H14448" s="96">
        <v>0.66556000000000004</v>
      </c>
      <c r="I14448" s="810">
        <v>1</v>
      </c>
    </row>
    <row r="14449" spans="1:9" x14ac:dyDescent="0.15">
      <c r="A14449" s="694" t="s">
        <v>16784</v>
      </c>
      <c r="B14449" s="96">
        <v>5555</v>
      </c>
      <c r="C14449" s="96">
        <v>12</v>
      </c>
      <c r="D14449" s="97">
        <v>11081834</v>
      </c>
      <c r="E14449" s="97">
        <v>11087444</v>
      </c>
      <c r="F14449" s="96" t="s">
        <v>2321</v>
      </c>
      <c r="G14449" s="96">
        <v>26</v>
      </c>
      <c r="H14449" s="96">
        <v>0.66556999999999999</v>
      </c>
      <c r="I14449" s="810">
        <v>1</v>
      </c>
    </row>
    <row r="14450" spans="1:9" x14ac:dyDescent="0.15">
      <c r="A14450" s="694" t="s">
        <v>16785</v>
      </c>
      <c r="B14450" s="96">
        <v>122416</v>
      </c>
      <c r="C14450" s="96">
        <v>14</v>
      </c>
      <c r="D14450" s="97">
        <v>102973179</v>
      </c>
      <c r="E14450" s="97">
        <v>102976128</v>
      </c>
      <c r="F14450" s="96" t="s">
        <v>2328</v>
      </c>
      <c r="G14450" s="96">
        <v>8</v>
      </c>
      <c r="H14450" s="96">
        <v>0.66557999999999995</v>
      </c>
      <c r="I14450" s="810">
        <v>1</v>
      </c>
    </row>
    <row r="14451" spans="1:9" x14ac:dyDescent="0.15">
      <c r="A14451" s="694" t="s">
        <v>16786</v>
      </c>
      <c r="B14451" s="96">
        <v>26509</v>
      </c>
      <c r="C14451" s="96">
        <v>10</v>
      </c>
      <c r="D14451" s="97">
        <v>95066186</v>
      </c>
      <c r="E14451" s="97">
        <v>95242190</v>
      </c>
      <c r="F14451" s="96" t="s">
        <v>2328</v>
      </c>
      <c r="G14451" s="96">
        <v>837</v>
      </c>
      <c r="H14451" s="96">
        <v>0.66569999999999996</v>
      </c>
      <c r="I14451" s="810">
        <v>1</v>
      </c>
    </row>
    <row r="14452" spans="1:9" x14ac:dyDescent="0.15">
      <c r="A14452" s="694" t="s">
        <v>16787</v>
      </c>
      <c r="B14452" s="96">
        <v>339804</v>
      </c>
      <c r="C14452" s="96">
        <v>2</v>
      </c>
      <c r="D14452" s="97">
        <v>61372221</v>
      </c>
      <c r="E14452" s="97">
        <v>61391964</v>
      </c>
      <c r="F14452" s="96" t="s">
        <v>2321</v>
      </c>
      <c r="G14452" s="96">
        <v>85</v>
      </c>
      <c r="H14452" s="96">
        <v>0.66581999999999997</v>
      </c>
      <c r="I14452" s="810">
        <v>1</v>
      </c>
    </row>
    <row r="14453" spans="1:9" x14ac:dyDescent="0.15">
      <c r="A14453" s="694" t="s">
        <v>16788</v>
      </c>
      <c r="B14453" s="96">
        <v>2740</v>
      </c>
      <c r="C14453" s="96">
        <v>6</v>
      </c>
      <c r="D14453" s="97">
        <v>39016557</v>
      </c>
      <c r="E14453" s="97">
        <v>39056657</v>
      </c>
      <c r="F14453" s="96" t="s">
        <v>2321</v>
      </c>
      <c r="G14453" s="96">
        <v>219</v>
      </c>
      <c r="H14453" s="96">
        <v>0.66583999999999999</v>
      </c>
      <c r="I14453" s="810">
        <v>1</v>
      </c>
    </row>
    <row r="14454" spans="1:9" x14ac:dyDescent="0.15">
      <c r="A14454" s="694" t="s">
        <v>16789</v>
      </c>
      <c r="B14454" s="96">
        <v>57047</v>
      </c>
      <c r="C14454" s="96">
        <v>3</v>
      </c>
      <c r="D14454" s="97">
        <v>146109150</v>
      </c>
      <c r="E14454" s="97">
        <v>146213778</v>
      </c>
      <c r="F14454" s="96" t="s">
        <v>2328</v>
      </c>
      <c r="G14454" s="96">
        <v>369</v>
      </c>
      <c r="H14454" s="96">
        <v>0.66585000000000005</v>
      </c>
      <c r="I14454" s="810">
        <v>1</v>
      </c>
    </row>
    <row r="14455" spans="1:9" x14ac:dyDescent="0.15">
      <c r="A14455" s="694" t="s">
        <v>16790</v>
      </c>
      <c r="B14455" s="96">
        <v>692094</v>
      </c>
      <c r="C14455" s="96">
        <v>9</v>
      </c>
      <c r="D14455" s="97">
        <v>35752987</v>
      </c>
      <c r="E14455" s="97">
        <v>35754274</v>
      </c>
      <c r="F14455" s="96" t="s">
        <v>2328</v>
      </c>
      <c r="G14455" s="96">
        <v>2</v>
      </c>
      <c r="H14455" s="96">
        <v>0.66593000000000002</v>
      </c>
      <c r="I14455" s="810">
        <v>1</v>
      </c>
    </row>
    <row r="14456" spans="1:9" x14ac:dyDescent="0.15">
      <c r="A14456" s="694" t="s">
        <v>16791</v>
      </c>
      <c r="B14456" s="96">
        <v>314</v>
      </c>
      <c r="C14456" s="96">
        <v>17</v>
      </c>
      <c r="D14456" s="97">
        <v>40996609</v>
      </c>
      <c r="E14456" s="97">
        <v>41002724</v>
      </c>
      <c r="F14456" s="96" t="s">
        <v>2321</v>
      </c>
      <c r="G14456" s="96">
        <v>14</v>
      </c>
      <c r="H14456" s="96">
        <v>0.66603000000000001</v>
      </c>
      <c r="I14456" s="810">
        <v>1</v>
      </c>
    </row>
    <row r="14457" spans="1:9" x14ac:dyDescent="0.15">
      <c r="A14457" s="694" t="s">
        <v>16792</v>
      </c>
      <c r="B14457" s="96">
        <v>115677</v>
      </c>
      <c r="C14457" s="96">
        <v>2</v>
      </c>
      <c r="D14457" s="97">
        <v>169643049</v>
      </c>
      <c r="E14457" s="97">
        <v>169721849</v>
      </c>
      <c r="F14457" s="96" t="s">
        <v>2321</v>
      </c>
      <c r="G14457" s="96">
        <v>246</v>
      </c>
      <c r="H14457" s="96">
        <v>0.66605999999999999</v>
      </c>
      <c r="I14457" s="810">
        <v>1</v>
      </c>
    </row>
    <row r="14458" spans="1:9" x14ac:dyDescent="0.15">
      <c r="A14458" s="694" t="s">
        <v>16793</v>
      </c>
      <c r="B14458" s="96">
        <v>26235</v>
      </c>
      <c r="C14458" s="96">
        <v>6</v>
      </c>
      <c r="D14458" s="97">
        <v>99321601</v>
      </c>
      <c r="E14458" s="97">
        <v>99395882</v>
      </c>
      <c r="F14458" s="96" t="s">
        <v>2328</v>
      </c>
      <c r="G14458" s="96">
        <v>169</v>
      </c>
      <c r="H14458" s="96">
        <v>0.66625000000000001</v>
      </c>
      <c r="I14458" s="810">
        <v>1</v>
      </c>
    </row>
    <row r="14459" spans="1:9" x14ac:dyDescent="0.15">
      <c r="A14459" s="694" t="s">
        <v>16794</v>
      </c>
      <c r="B14459" s="96">
        <v>5669</v>
      </c>
      <c r="C14459" s="96">
        <v>19</v>
      </c>
      <c r="D14459" s="97">
        <v>43370613</v>
      </c>
      <c r="E14459" s="97">
        <v>43383921</v>
      </c>
      <c r="F14459" s="96" t="s">
        <v>2328</v>
      </c>
      <c r="G14459" s="96">
        <v>45</v>
      </c>
      <c r="H14459" s="96">
        <v>0.66635</v>
      </c>
      <c r="I14459" s="810">
        <v>1</v>
      </c>
    </row>
    <row r="14460" spans="1:9" x14ac:dyDescent="0.15">
      <c r="A14460" s="694" t="s">
        <v>16795</v>
      </c>
      <c r="B14460" s="96">
        <v>768211</v>
      </c>
      <c r="C14460" s="96">
        <v>4</v>
      </c>
      <c r="D14460" s="97">
        <v>37592422</v>
      </c>
      <c r="E14460" s="97">
        <v>37687999</v>
      </c>
      <c r="F14460" s="96" t="s">
        <v>2328</v>
      </c>
      <c r="G14460" s="96">
        <v>370</v>
      </c>
      <c r="H14460" s="96">
        <v>0.66637999999999997</v>
      </c>
      <c r="I14460" s="810">
        <v>1</v>
      </c>
    </row>
    <row r="14461" spans="1:9" x14ac:dyDescent="0.15">
      <c r="A14461" s="694" t="s">
        <v>16796</v>
      </c>
      <c r="B14461" s="96">
        <v>114990</v>
      </c>
      <c r="C14461" s="96">
        <v>16</v>
      </c>
      <c r="D14461" s="97">
        <v>4421849</v>
      </c>
      <c r="E14461" s="97">
        <v>4433529</v>
      </c>
      <c r="F14461" s="96" t="s">
        <v>2321</v>
      </c>
      <c r="G14461" s="96">
        <v>35</v>
      </c>
      <c r="H14461" s="96">
        <v>0.66639000000000004</v>
      </c>
      <c r="I14461" s="810">
        <v>1</v>
      </c>
    </row>
    <row r="14462" spans="1:9" x14ac:dyDescent="0.15">
      <c r="A14462" s="694" t="s">
        <v>16797</v>
      </c>
      <c r="B14462" s="96">
        <v>5318</v>
      </c>
      <c r="C14462" s="96">
        <v>12</v>
      </c>
      <c r="D14462" s="97">
        <v>32943680</v>
      </c>
      <c r="E14462" s="97">
        <v>33049780</v>
      </c>
      <c r="F14462" s="96" t="s">
        <v>2328</v>
      </c>
      <c r="G14462" s="96">
        <v>400</v>
      </c>
      <c r="H14462" s="96">
        <v>0.66644999999999999</v>
      </c>
      <c r="I14462" s="810">
        <v>1</v>
      </c>
    </row>
    <row r="14463" spans="1:9" x14ac:dyDescent="0.15">
      <c r="A14463" s="694" t="s">
        <v>16798</v>
      </c>
      <c r="B14463" s="96">
        <v>56158</v>
      </c>
      <c r="C14463" s="96">
        <v>11</v>
      </c>
      <c r="D14463" s="97">
        <v>112004926</v>
      </c>
      <c r="E14463" s="97">
        <v>112043279</v>
      </c>
      <c r="F14463" s="96" t="s">
        <v>2321</v>
      </c>
      <c r="G14463" s="96">
        <v>105</v>
      </c>
      <c r="H14463" s="96">
        <v>0.66654000000000002</v>
      </c>
      <c r="I14463" s="810">
        <v>1</v>
      </c>
    </row>
    <row r="14464" spans="1:9" x14ac:dyDescent="0.15">
      <c r="A14464" s="694" t="s">
        <v>16799</v>
      </c>
      <c r="B14464" s="96">
        <v>10342</v>
      </c>
      <c r="C14464" s="96">
        <v>3</v>
      </c>
      <c r="D14464" s="97">
        <v>100428128</v>
      </c>
      <c r="E14464" s="97">
        <v>100467811</v>
      </c>
      <c r="F14464" s="96" t="s">
        <v>2321</v>
      </c>
      <c r="G14464" s="96">
        <v>175</v>
      </c>
      <c r="H14464" s="96">
        <v>0.66657</v>
      </c>
      <c r="I14464" s="810">
        <v>1</v>
      </c>
    </row>
    <row r="14465" spans="1:9" x14ac:dyDescent="0.15">
      <c r="A14465" s="694" t="s">
        <v>16800</v>
      </c>
      <c r="B14465" s="96">
        <v>796</v>
      </c>
      <c r="C14465" s="96">
        <v>11</v>
      </c>
      <c r="D14465" s="97">
        <v>14988214</v>
      </c>
      <c r="E14465" s="97">
        <v>14993879</v>
      </c>
      <c r="F14465" s="96" t="s">
        <v>2328</v>
      </c>
      <c r="G14465" s="96">
        <v>13</v>
      </c>
      <c r="H14465" s="96">
        <v>0.66669</v>
      </c>
      <c r="I14465" s="810">
        <v>1</v>
      </c>
    </row>
    <row r="14466" spans="1:9" x14ac:dyDescent="0.15">
      <c r="A14466" s="694" t="s">
        <v>16801</v>
      </c>
      <c r="B14466" s="96">
        <v>7164</v>
      </c>
      <c r="C14466" s="96">
        <v>6</v>
      </c>
      <c r="D14466" s="97">
        <v>125474876</v>
      </c>
      <c r="E14466" s="97">
        <v>125584644</v>
      </c>
      <c r="F14466" s="96" t="s">
        <v>2321</v>
      </c>
      <c r="G14466" s="96">
        <v>386</v>
      </c>
      <c r="H14466" s="96">
        <v>0.66669999999999996</v>
      </c>
      <c r="I14466" s="810">
        <v>1</v>
      </c>
    </row>
    <row r="14467" spans="1:9" x14ac:dyDescent="0.15">
      <c r="A14467" s="694" t="s">
        <v>16802</v>
      </c>
      <c r="B14467" s="96">
        <v>79973</v>
      </c>
      <c r="C14467" s="96">
        <v>19</v>
      </c>
      <c r="D14467" s="97">
        <v>12460185</v>
      </c>
      <c r="E14467" s="97">
        <v>12476475</v>
      </c>
      <c r="F14467" s="96" t="s">
        <v>2328</v>
      </c>
      <c r="G14467" s="96">
        <v>24</v>
      </c>
      <c r="H14467" s="96">
        <v>0.66669999999999996</v>
      </c>
      <c r="I14467" s="810">
        <v>1</v>
      </c>
    </row>
    <row r="14468" spans="1:9" x14ac:dyDescent="0.15">
      <c r="A14468" s="694" t="s">
        <v>16803</v>
      </c>
      <c r="B14468" s="96">
        <v>51234</v>
      </c>
      <c r="C14468" s="96">
        <v>15</v>
      </c>
      <c r="D14468" s="97">
        <v>34517214</v>
      </c>
      <c r="E14468" s="97">
        <v>34522357</v>
      </c>
      <c r="F14468" s="96" t="s">
        <v>2321</v>
      </c>
      <c r="G14468" s="96">
        <v>21</v>
      </c>
      <c r="H14468" s="96">
        <v>0.66683000000000003</v>
      </c>
      <c r="I14468" s="810">
        <v>1</v>
      </c>
    </row>
    <row r="14469" spans="1:9" x14ac:dyDescent="0.15">
      <c r="A14469" s="694" t="s">
        <v>16804</v>
      </c>
      <c r="B14469" s="96">
        <v>9466</v>
      </c>
      <c r="C14469" s="96">
        <v>19</v>
      </c>
      <c r="D14469" s="97">
        <v>14142552</v>
      </c>
      <c r="E14469" s="97">
        <v>14163731</v>
      </c>
      <c r="F14469" s="96" t="s">
        <v>2321</v>
      </c>
      <c r="G14469" s="96">
        <v>64</v>
      </c>
      <c r="H14469" s="96">
        <v>0.66691</v>
      </c>
      <c r="I14469" s="810">
        <v>1</v>
      </c>
    </row>
    <row r="14470" spans="1:9" x14ac:dyDescent="0.15">
      <c r="A14470" s="694" t="s">
        <v>16805</v>
      </c>
      <c r="B14470" s="96">
        <v>285220</v>
      </c>
      <c r="C14470" s="96">
        <v>3</v>
      </c>
      <c r="D14470" s="97">
        <v>96533425</v>
      </c>
      <c r="E14470" s="97">
        <v>97467786</v>
      </c>
      <c r="F14470" s="96" t="s">
        <v>2321</v>
      </c>
      <c r="G14470" s="96">
        <v>2005</v>
      </c>
      <c r="H14470" s="96">
        <v>0.66708999999999996</v>
      </c>
      <c r="I14470" s="810">
        <v>1</v>
      </c>
    </row>
    <row r="14471" spans="1:9" x14ac:dyDescent="0.15">
      <c r="A14471" s="694" t="s">
        <v>16806</v>
      </c>
      <c r="B14471" s="96">
        <v>389177</v>
      </c>
      <c r="C14471" s="96">
        <v>3</v>
      </c>
      <c r="D14471" s="97">
        <v>171561139</v>
      </c>
      <c r="E14471" s="97">
        <v>171577108</v>
      </c>
      <c r="F14471" s="96" t="s">
        <v>2321</v>
      </c>
      <c r="G14471" s="96">
        <v>34</v>
      </c>
      <c r="H14471" s="96">
        <v>0.66708999999999996</v>
      </c>
      <c r="I14471" s="810">
        <v>1</v>
      </c>
    </row>
    <row r="14472" spans="1:9" x14ac:dyDescent="0.15">
      <c r="A14472" s="694" t="s">
        <v>16807</v>
      </c>
      <c r="B14472" s="96">
        <v>81501</v>
      </c>
      <c r="C14472" s="96">
        <v>8</v>
      </c>
      <c r="D14472" s="97">
        <v>105352024</v>
      </c>
      <c r="E14472" s="97">
        <v>105368917</v>
      </c>
      <c r="F14472" s="96" t="s">
        <v>2321</v>
      </c>
      <c r="G14472" s="96">
        <v>65</v>
      </c>
      <c r="H14472" s="96">
        <v>0.66730999999999996</v>
      </c>
      <c r="I14472" s="810">
        <v>1</v>
      </c>
    </row>
    <row r="14473" spans="1:9" x14ac:dyDescent="0.15">
      <c r="A14473" s="694" t="s">
        <v>16808</v>
      </c>
      <c r="B14473" s="96">
        <v>824</v>
      </c>
      <c r="C14473" s="96">
        <v>1</v>
      </c>
      <c r="D14473" s="97">
        <v>223889295</v>
      </c>
      <c r="E14473" s="97">
        <v>223963720</v>
      </c>
      <c r="F14473" s="96" t="s">
        <v>2321</v>
      </c>
      <c r="G14473" s="96">
        <v>272</v>
      </c>
      <c r="H14473" s="96">
        <v>0.66732000000000002</v>
      </c>
      <c r="I14473" s="810">
        <v>1</v>
      </c>
    </row>
    <row r="14474" spans="1:9" x14ac:dyDescent="0.15">
      <c r="A14474" s="694" t="s">
        <v>16809</v>
      </c>
      <c r="B14474" s="96">
        <v>63036</v>
      </c>
      <c r="C14474" s="96">
        <v>1</v>
      </c>
      <c r="D14474" s="97">
        <v>15783223</v>
      </c>
      <c r="E14474" s="97">
        <v>15798586</v>
      </c>
      <c r="F14474" s="96" t="s">
        <v>2321</v>
      </c>
      <c r="G14474" s="96">
        <v>62</v>
      </c>
      <c r="H14474" s="96">
        <v>0.66732999999999998</v>
      </c>
      <c r="I14474" s="810">
        <v>1</v>
      </c>
    </row>
    <row r="14475" spans="1:9" x14ac:dyDescent="0.15">
      <c r="A14475" s="694" t="s">
        <v>16810</v>
      </c>
      <c r="B14475" s="96">
        <v>51465</v>
      </c>
      <c r="C14475" s="96">
        <v>6</v>
      </c>
      <c r="D14475" s="97">
        <v>90036344</v>
      </c>
      <c r="E14475" s="97">
        <v>90062619</v>
      </c>
      <c r="F14475" s="96" t="s">
        <v>2328</v>
      </c>
      <c r="G14475" s="96">
        <v>69</v>
      </c>
      <c r="H14475" s="96">
        <v>0.66754999999999998</v>
      </c>
      <c r="I14475" s="810">
        <v>1</v>
      </c>
    </row>
    <row r="14476" spans="1:9" x14ac:dyDescent="0.15">
      <c r="A14476" s="694" t="s">
        <v>16811</v>
      </c>
      <c r="B14476" s="96">
        <v>147664</v>
      </c>
      <c r="C14476" s="96">
        <v>19</v>
      </c>
      <c r="D14476" s="97">
        <v>53517344</v>
      </c>
      <c r="E14476" s="97">
        <v>53519833</v>
      </c>
      <c r="F14476" s="96" t="s">
        <v>2321</v>
      </c>
      <c r="G14476" s="96">
        <v>4</v>
      </c>
      <c r="H14476" s="96">
        <v>0.66759999999999997</v>
      </c>
      <c r="I14476" s="810">
        <v>1</v>
      </c>
    </row>
    <row r="14477" spans="1:9" x14ac:dyDescent="0.15">
      <c r="A14477" s="694" t="s">
        <v>16812</v>
      </c>
      <c r="B14477" s="96">
        <v>55353</v>
      </c>
      <c r="C14477" s="96">
        <v>8</v>
      </c>
      <c r="D14477" s="97">
        <v>98787809</v>
      </c>
      <c r="E14477" s="97">
        <v>98864830</v>
      </c>
      <c r="F14477" s="96" t="s">
        <v>2321</v>
      </c>
      <c r="G14477" s="96">
        <v>412</v>
      </c>
      <c r="H14477" s="96">
        <v>0.66781999999999997</v>
      </c>
      <c r="I14477" s="810">
        <v>1</v>
      </c>
    </row>
    <row r="14478" spans="1:9" x14ac:dyDescent="0.15">
      <c r="A14478" s="694" t="s">
        <v>16813</v>
      </c>
      <c r="B14478" s="96">
        <v>57050</v>
      </c>
      <c r="C14478" s="96">
        <v>4</v>
      </c>
      <c r="D14478" s="97">
        <v>71554196</v>
      </c>
      <c r="E14478" s="97">
        <v>71556268</v>
      </c>
      <c r="F14478" s="96" t="s">
        <v>2321</v>
      </c>
      <c r="G14478" s="96">
        <v>2</v>
      </c>
      <c r="H14478" s="96">
        <v>0.66785000000000005</v>
      </c>
      <c r="I14478" s="810">
        <v>1</v>
      </c>
    </row>
    <row r="14479" spans="1:9" x14ac:dyDescent="0.15">
      <c r="A14479" s="694" t="s">
        <v>16814</v>
      </c>
      <c r="B14479" s="96">
        <v>149478</v>
      </c>
      <c r="C14479" s="96">
        <v>1</v>
      </c>
      <c r="D14479" s="97">
        <v>45273373</v>
      </c>
      <c r="E14479" s="97">
        <v>45279801</v>
      </c>
      <c r="F14479" s="96" t="s">
        <v>2321</v>
      </c>
      <c r="G14479" s="96">
        <v>19</v>
      </c>
      <c r="H14479" s="96">
        <v>0.66786000000000001</v>
      </c>
      <c r="I14479" s="810">
        <v>1</v>
      </c>
    </row>
    <row r="14480" spans="1:9" x14ac:dyDescent="0.15">
      <c r="A14480" s="694" t="s">
        <v>16815</v>
      </c>
      <c r="B14480" s="96">
        <v>91544</v>
      </c>
      <c r="C14480" s="96">
        <v>1</v>
      </c>
      <c r="D14480" s="97">
        <v>26608773</v>
      </c>
      <c r="E14480" s="97">
        <v>26644756</v>
      </c>
      <c r="F14480" s="96" t="s">
        <v>2328</v>
      </c>
      <c r="G14480" s="96">
        <v>139</v>
      </c>
      <c r="H14480" s="96">
        <v>0.66786999999999996</v>
      </c>
      <c r="I14480" s="810">
        <v>1</v>
      </c>
    </row>
    <row r="14481" spans="1:9" x14ac:dyDescent="0.15">
      <c r="A14481" s="694" t="s">
        <v>16816</v>
      </c>
      <c r="B14481" s="96">
        <v>79654</v>
      </c>
      <c r="C14481" s="96">
        <v>1</v>
      </c>
      <c r="D14481" s="97">
        <v>45468220</v>
      </c>
      <c r="E14481" s="97">
        <v>45477027</v>
      </c>
      <c r="F14481" s="96" t="s">
        <v>2328</v>
      </c>
      <c r="G14481" s="96">
        <v>33</v>
      </c>
      <c r="H14481" s="96">
        <v>0.66788999999999998</v>
      </c>
      <c r="I14481" s="810">
        <v>1</v>
      </c>
    </row>
    <row r="14482" spans="1:9" x14ac:dyDescent="0.15">
      <c r="A14482" s="694" t="s">
        <v>16817</v>
      </c>
      <c r="B14482" s="96">
        <v>26156</v>
      </c>
      <c r="C14482" s="96">
        <v>16</v>
      </c>
      <c r="D14482" s="97">
        <v>11928053</v>
      </c>
      <c r="E14482" s="97">
        <v>11945442</v>
      </c>
      <c r="F14482" s="96" t="s">
        <v>2328</v>
      </c>
      <c r="G14482" s="96">
        <v>49</v>
      </c>
      <c r="H14482" s="96">
        <v>0.66790000000000005</v>
      </c>
      <c r="I14482" s="810">
        <v>1</v>
      </c>
    </row>
    <row r="14483" spans="1:9" x14ac:dyDescent="0.15">
      <c r="A14483" s="694" t="s">
        <v>16818</v>
      </c>
      <c r="B14483" s="96">
        <v>2693</v>
      </c>
      <c r="C14483" s="96">
        <v>3</v>
      </c>
      <c r="D14483" s="97">
        <v>172161081</v>
      </c>
      <c r="E14483" s="97">
        <v>172166246</v>
      </c>
      <c r="F14483" s="96" t="s">
        <v>2328</v>
      </c>
      <c r="G14483" s="96">
        <v>20</v>
      </c>
      <c r="H14483" s="96">
        <v>0.66808999999999996</v>
      </c>
      <c r="I14483" s="810">
        <v>1</v>
      </c>
    </row>
    <row r="14484" spans="1:9" x14ac:dyDescent="0.15">
      <c r="A14484" s="694" t="s">
        <v>16819</v>
      </c>
      <c r="B14484" s="96">
        <v>51061</v>
      </c>
      <c r="C14484" s="96">
        <v>16</v>
      </c>
      <c r="D14484" s="97">
        <v>11772939</v>
      </c>
      <c r="E14484" s="97">
        <v>11836707</v>
      </c>
      <c r="F14484" s="96" t="s">
        <v>2328</v>
      </c>
      <c r="G14484" s="96">
        <v>185</v>
      </c>
      <c r="H14484" s="96">
        <v>0.66813</v>
      </c>
      <c r="I14484" s="810">
        <v>1</v>
      </c>
    </row>
    <row r="14485" spans="1:9" x14ac:dyDescent="0.15">
      <c r="A14485" s="694" t="s">
        <v>16820</v>
      </c>
      <c r="B14485" s="96">
        <v>92960</v>
      </c>
      <c r="C14485" s="96">
        <v>19</v>
      </c>
      <c r="D14485" s="97">
        <v>7541756</v>
      </c>
      <c r="E14485" s="97">
        <v>7555884</v>
      </c>
      <c r="F14485" s="96" t="s">
        <v>2328</v>
      </c>
      <c r="G14485" s="96">
        <v>59</v>
      </c>
      <c r="H14485" s="96">
        <v>0.66813</v>
      </c>
      <c r="I14485" s="810">
        <v>1</v>
      </c>
    </row>
    <row r="14486" spans="1:9" x14ac:dyDescent="0.15">
      <c r="A14486" s="694" t="s">
        <v>16821</v>
      </c>
      <c r="B14486" s="96">
        <v>169270</v>
      </c>
      <c r="C14486" s="96">
        <v>8</v>
      </c>
      <c r="D14486" s="97">
        <v>182200</v>
      </c>
      <c r="E14486" s="97">
        <v>197339</v>
      </c>
      <c r="F14486" s="96" t="s">
        <v>2321</v>
      </c>
      <c r="G14486" s="96">
        <v>41</v>
      </c>
      <c r="H14486" s="96">
        <v>0.66827999999999999</v>
      </c>
      <c r="I14486" s="810">
        <v>1</v>
      </c>
    </row>
    <row r="14487" spans="1:9" x14ac:dyDescent="0.15">
      <c r="A14487" s="694" t="s">
        <v>16822</v>
      </c>
      <c r="B14487" s="96">
        <v>57223</v>
      </c>
      <c r="C14487" s="96">
        <v>2</v>
      </c>
      <c r="D14487" s="97">
        <v>55774428</v>
      </c>
      <c r="E14487" s="97">
        <v>55844860</v>
      </c>
      <c r="F14487" s="96" t="s">
        <v>2328</v>
      </c>
      <c r="G14487" s="96">
        <v>256</v>
      </c>
      <c r="H14487" s="96">
        <v>0.66839000000000004</v>
      </c>
      <c r="I14487" s="810">
        <v>1</v>
      </c>
    </row>
    <row r="14488" spans="1:9" x14ac:dyDescent="0.15">
      <c r="A14488" s="694" t="s">
        <v>16823</v>
      </c>
      <c r="B14488" s="96">
        <v>5671</v>
      </c>
      <c r="C14488" s="96">
        <v>19</v>
      </c>
      <c r="D14488" s="97">
        <v>43225794</v>
      </c>
      <c r="E14488" s="97">
        <v>43244668</v>
      </c>
      <c r="F14488" s="96" t="s">
        <v>2328</v>
      </c>
      <c r="G14488" s="96">
        <v>58</v>
      </c>
      <c r="H14488" s="96">
        <v>0.66846000000000005</v>
      </c>
      <c r="I14488" s="810">
        <v>1</v>
      </c>
    </row>
    <row r="14489" spans="1:9" x14ac:dyDescent="0.15">
      <c r="A14489" s="694" t="s">
        <v>16824</v>
      </c>
      <c r="B14489" s="96">
        <v>219749</v>
      </c>
      <c r="C14489" s="96">
        <v>10</v>
      </c>
      <c r="D14489" s="97">
        <v>38238500</v>
      </c>
      <c r="E14489" s="97">
        <v>38265584</v>
      </c>
      <c r="F14489" s="96" t="s">
        <v>2328</v>
      </c>
      <c r="G14489" s="96">
        <v>95</v>
      </c>
      <c r="H14489" s="96">
        <v>0.66847000000000001</v>
      </c>
      <c r="I14489" s="810">
        <v>1</v>
      </c>
    </row>
    <row r="14490" spans="1:9" x14ac:dyDescent="0.15">
      <c r="A14490" s="694" t="s">
        <v>16825</v>
      </c>
      <c r="B14490" s="96">
        <v>24138</v>
      </c>
      <c r="C14490" s="96">
        <v>10</v>
      </c>
      <c r="D14490" s="97">
        <v>91174031</v>
      </c>
      <c r="E14490" s="97">
        <v>91180759</v>
      </c>
      <c r="F14490" s="96" t="s">
        <v>2321</v>
      </c>
      <c r="G14490" s="96">
        <v>34</v>
      </c>
      <c r="H14490" s="96">
        <v>0.66876999999999998</v>
      </c>
      <c r="I14490" s="810">
        <v>1</v>
      </c>
    </row>
    <row r="14491" spans="1:9" x14ac:dyDescent="0.15">
      <c r="A14491" s="694" t="s">
        <v>16826</v>
      </c>
      <c r="B14491" s="96">
        <v>9136</v>
      </c>
      <c r="C14491" s="96">
        <v>3</v>
      </c>
      <c r="D14491" s="97">
        <v>51967442</v>
      </c>
      <c r="E14491" s="97">
        <v>51975957</v>
      </c>
      <c r="F14491" s="96" t="s">
        <v>2328</v>
      </c>
      <c r="G14491" s="96">
        <v>18</v>
      </c>
      <c r="H14491" s="96">
        <v>0.66896</v>
      </c>
      <c r="I14491" s="810">
        <v>1</v>
      </c>
    </row>
    <row r="14492" spans="1:9" x14ac:dyDescent="0.15">
      <c r="A14492" s="694" t="s">
        <v>16827</v>
      </c>
      <c r="B14492" s="96">
        <v>94240</v>
      </c>
      <c r="C14492" s="96">
        <v>13</v>
      </c>
      <c r="D14492" s="97">
        <v>43460524</v>
      </c>
      <c r="E14492" s="97">
        <v>43566407</v>
      </c>
      <c r="F14492" s="96" t="s">
        <v>2328</v>
      </c>
      <c r="G14492" s="96">
        <v>407</v>
      </c>
      <c r="H14492" s="96">
        <v>0.66905999999999999</v>
      </c>
      <c r="I14492" s="810">
        <v>1</v>
      </c>
    </row>
    <row r="14493" spans="1:9" x14ac:dyDescent="0.15">
      <c r="A14493" s="694" t="s">
        <v>16828</v>
      </c>
      <c r="B14493" s="96">
        <v>11079</v>
      </c>
      <c r="C14493" s="96">
        <v>1</v>
      </c>
      <c r="D14493" s="97">
        <v>2323214</v>
      </c>
      <c r="E14493" s="97">
        <v>2336883</v>
      </c>
      <c r="F14493" s="96" t="s">
        <v>2321</v>
      </c>
      <c r="G14493" s="96">
        <v>42</v>
      </c>
      <c r="H14493" s="96">
        <v>0.66912000000000005</v>
      </c>
      <c r="I14493" s="810">
        <v>1</v>
      </c>
    </row>
    <row r="14494" spans="1:9" x14ac:dyDescent="0.15">
      <c r="A14494" s="694" t="s">
        <v>16829</v>
      </c>
      <c r="B14494" s="96">
        <v>23593</v>
      </c>
      <c r="C14494" s="96">
        <v>6</v>
      </c>
      <c r="D14494" s="97">
        <v>138725336</v>
      </c>
      <c r="E14494" s="97">
        <v>138734582</v>
      </c>
      <c r="F14494" s="96" t="s">
        <v>2321</v>
      </c>
      <c r="G14494" s="96">
        <v>26</v>
      </c>
      <c r="H14494" s="96">
        <v>0.66915000000000002</v>
      </c>
      <c r="I14494" s="810">
        <v>1</v>
      </c>
    </row>
    <row r="14495" spans="1:9" x14ac:dyDescent="0.15">
      <c r="A14495" s="694" t="s">
        <v>16830</v>
      </c>
      <c r="B14495" s="96">
        <v>81566</v>
      </c>
      <c r="C14495" s="96">
        <v>12</v>
      </c>
      <c r="D14495" s="97">
        <v>51454988</v>
      </c>
      <c r="E14495" s="97">
        <v>51477454</v>
      </c>
      <c r="F14495" s="96" t="s">
        <v>2328</v>
      </c>
      <c r="G14495" s="96">
        <v>60</v>
      </c>
      <c r="H14495" s="96">
        <v>0.66915000000000002</v>
      </c>
      <c r="I14495" s="810">
        <v>1</v>
      </c>
    </row>
    <row r="14496" spans="1:9" x14ac:dyDescent="0.15">
      <c r="A14496" s="694" t="s">
        <v>16831</v>
      </c>
      <c r="B14496" s="96">
        <v>23562</v>
      </c>
      <c r="C14496" s="96">
        <v>21</v>
      </c>
      <c r="D14496" s="97">
        <v>37832919</v>
      </c>
      <c r="E14496" s="97">
        <v>37948867</v>
      </c>
      <c r="F14496" s="96" t="s">
        <v>2328</v>
      </c>
      <c r="G14496" s="96">
        <v>454</v>
      </c>
      <c r="H14496" s="96">
        <v>0.66920999999999997</v>
      </c>
      <c r="I14496" s="810">
        <v>1</v>
      </c>
    </row>
    <row r="14497" spans="1:9" x14ac:dyDescent="0.15">
      <c r="A14497" s="694" t="s">
        <v>16832</v>
      </c>
      <c r="B14497" s="96">
        <v>284433</v>
      </c>
      <c r="C14497" s="96">
        <v>19</v>
      </c>
      <c r="D14497" s="97">
        <v>15904859</v>
      </c>
      <c r="E14497" s="97">
        <v>15905806</v>
      </c>
      <c r="F14497" s="96" t="s">
        <v>2321</v>
      </c>
      <c r="G14497" s="96">
        <v>12</v>
      </c>
      <c r="H14497" s="96">
        <v>0.66925000000000001</v>
      </c>
      <c r="I14497" s="810">
        <v>1</v>
      </c>
    </row>
    <row r="14498" spans="1:9" x14ac:dyDescent="0.15">
      <c r="A14498" s="694" t="s">
        <v>16833</v>
      </c>
      <c r="B14498" s="96">
        <v>146853</v>
      </c>
      <c r="C14498" s="96">
        <v>17</v>
      </c>
      <c r="D14498" s="97">
        <v>34087890</v>
      </c>
      <c r="E14498" s="97">
        <v>34092098</v>
      </c>
      <c r="F14498" s="96" t="s">
        <v>2321</v>
      </c>
      <c r="G14498" s="96">
        <v>9</v>
      </c>
      <c r="H14498" s="96">
        <v>0.66937000000000002</v>
      </c>
      <c r="I14498" s="810">
        <v>1</v>
      </c>
    </row>
    <row r="14499" spans="1:9" x14ac:dyDescent="0.15">
      <c r="A14499" s="694" t="s">
        <v>16834</v>
      </c>
      <c r="B14499" s="96">
        <v>55289</v>
      </c>
      <c r="C14499" s="96">
        <v>2</v>
      </c>
      <c r="D14499" s="97">
        <v>111490150</v>
      </c>
      <c r="E14499" s="97">
        <v>111875799</v>
      </c>
      <c r="F14499" s="96" t="s">
        <v>2321</v>
      </c>
      <c r="G14499" s="96">
        <v>1321</v>
      </c>
      <c r="H14499" s="96">
        <v>0.66939000000000004</v>
      </c>
      <c r="I14499" s="810">
        <v>1</v>
      </c>
    </row>
    <row r="14500" spans="1:9" x14ac:dyDescent="0.15">
      <c r="A14500" s="694" t="s">
        <v>16835</v>
      </c>
      <c r="B14500" s="96">
        <v>5459</v>
      </c>
      <c r="C14500" s="96">
        <v>5</v>
      </c>
      <c r="D14500" s="97">
        <v>145718587</v>
      </c>
      <c r="E14500" s="97">
        <v>145720083</v>
      </c>
      <c r="F14500" s="96" t="s">
        <v>2321</v>
      </c>
      <c r="G14500" s="96">
        <v>1</v>
      </c>
      <c r="H14500" s="96">
        <v>0.6694</v>
      </c>
      <c r="I14500" s="810">
        <v>1</v>
      </c>
    </row>
    <row r="14501" spans="1:9" x14ac:dyDescent="0.15">
      <c r="A14501" s="694" t="s">
        <v>16836</v>
      </c>
      <c r="B14501" s="96">
        <v>126541</v>
      </c>
      <c r="C14501" s="96">
        <v>19</v>
      </c>
      <c r="D14501" s="97">
        <v>16059818</v>
      </c>
      <c r="E14501" s="97">
        <v>16060768</v>
      </c>
      <c r="F14501" s="96" t="s">
        <v>2321</v>
      </c>
      <c r="G14501" s="96">
        <v>6</v>
      </c>
      <c r="H14501" s="96">
        <v>0.66940999999999995</v>
      </c>
      <c r="I14501" s="810">
        <v>1</v>
      </c>
    </row>
    <row r="14502" spans="1:9" x14ac:dyDescent="0.15">
      <c r="A14502" s="694" t="s">
        <v>16837</v>
      </c>
      <c r="B14502" s="96">
        <v>51</v>
      </c>
      <c r="C14502" s="96">
        <v>17</v>
      </c>
      <c r="D14502" s="97">
        <v>73937588</v>
      </c>
      <c r="E14502" s="97">
        <v>73975515</v>
      </c>
      <c r="F14502" s="96" t="s">
        <v>2328</v>
      </c>
      <c r="G14502" s="96">
        <v>162</v>
      </c>
      <c r="H14502" s="96">
        <v>0.66949999999999998</v>
      </c>
      <c r="I14502" s="810">
        <v>1</v>
      </c>
    </row>
    <row r="14503" spans="1:9" x14ac:dyDescent="0.15">
      <c r="A14503" s="694" t="s">
        <v>16838</v>
      </c>
      <c r="B14503" s="96">
        <v>1453</v>
      </c>
      <c r="C14503" s="96">
        <v>17</v>
      </c>
      <c r="D14503" s="97">
        <v>80197523</v>
      </c>
      <c r="E14503" s="97">
        <v>80231594</v>
      </c>
      <c r="F14503" s="96" t="s">
        <v>2328</v>
      </c>
      <c r="G14503" s="96">
        <v>50</v>
      </c>
      <c r="H14503" s="96">
        <v>0.66976000000000002</v>
      </c>
      <c r="I14503" s="810">
        <v>1</v>
      </c>
    </row>
    <row r="14504" spans="1:9" x14ac:dyDescent="0.15">
      <c r="A14504" s="694" t="s">
        <v>16839</v>
      </c>
      <c r="B14504" s="96">
        <v>5566</v>
      </c>
      <c r="C14504" s="96">
        <v>19</v>
      </c>
      <c r="D14504" s="97">
        <v>14202500</v>
      </c>
      <c r="E14504" s="97">
        <v>14228559</v>
      </c>
      <c r="F14504" s="96" t="s">
        <v>2328</v>
      </c>
      <c r="G14504" s="96">
        <v>30</v>
      </c>
      <c r="H14504" s="96">
        <v>0.66976999999999998</v>
      </c>
      <c r="I14504" s="810">
        <v>1</v>
      </c>
    </row>
    <row r="14505" spans="1:9" x14ac:dyDescent="0.15">
      <c r="A14505" s="694" t="s">
        <v>16840</v>
      </c>
      <c r="B14505" s="96">
        <v>148523</v>
      </c>
      <c r="C14505" s="96">
        <v>1</v>
      </c>
      <c r="D14505" s="97">
        <v>150254930</v>
      </c>
      <c r="E14505" s="97">
        <v>150259505</v>
      </c>
      <c r="F14505" s="96" t="s">
        <v>2321</v>
      </c>
      <c r="G14505" s="96">
        <v>10</v>
      </c>
      <c r="H14505" s="96">
        <v>0.66979999999999995</v>
      </c>
      <c r="I14505" s="810">
        <v>1</v>
      </c>
    </row>
    <row r="14506" spans="1:9" x14ac:dyDescent="0.15">
      <c r="A14506" s="694" t="s">
        <v>16841</v>
      </c>
      <c r="B14506" s="96">
        <v>132671</v>
      </c>
      <c r="C14506" s="96">
        <v>4</v>
      </c>
      <c r="D14506" s="97">
        <v>52917578</v>
      </c>
      <c r="E14506" s="97">
        <v>52963461</v>
      </c>
      <c r="F14506" s="96" t="s">
        <v>2321</v>
      </c>
      <c r="G14506" s="96">
        <v>119</v>
      </c>
      <c r="H14506" s="96">
        <v>0.66995000000000005</v>
      </c>
      <c r="I14506" s="810">
        <v>1</v>
      </c>
    </row>
    <row r="14507" spans="1:9" x14ac:dyDescent="0.15">
      <c r="A14507" s="694" t="s">
        <v>16842</v>
      </c>
      <c r="B14507" s="96">
        <v>112483</v>
      </c>
      <c r="C14507" s="96">
        <v>17</v>
      </c>
      <c r="D14507" s="97">
        <v>7529552</v>
      </c>
      <c r="E14507" s="97">
        <v>7531194</v>
      </c>
      <c r="F14507" s="96" t="s">
        <v>2328</v>
      </c>
      <c r="G14507" s="96">
        <v>4</v>
      </c>
      <c r="H14507" s="96">
        <v>0.66998000000000002</v>
      </c>
      <c r="I14507" s="810">
        <v>1</v>
      </c>
    </row>
    <row r="14508" spans="1:9" x14ac:dyDescent="0.15">
      <c r="A14508" s="694" t="s">
        <v>16843</v>
      </c>
      <c r="B14508" s="96">
        <v>79691</v>
      </c>
      <c r="C14508" s="96">
        <v>3</v>
      </c>
      <c r="D14508" s="97">
        <v>113775582</v>
      </c>
      <c r="E14508" s="97">
        <v>113807269</v>
      </c>
      <c r="F14508" s="96" t="s">
        <v>2321</v>
      </c>
      <c r="G14508" s="96">
        <v>81</v>
      </c>
      <c r="H14508" s="96">
        <v>0.67013</v>
      </c>
      <c r="I14508" s="810">
        <v>1</v>
      </c>
    </row>
    <row r="14509" spans="1:9" x14ac:dyDescent="0.15">
      <c r="A14509" s="694" t="s">
        <v>16844</v>
      </c>
      <c r="B14509" s="96">
        <v>284546</v>
      </c>
      <c r="C14509" s="96">
        <v>1</v>
      </c>
      <c r="D14509" s="97">
        <v>51442129</v>
      </c>
      <c r="E14509" s="97">
        <v>51613754</v>
      </c>
      <c r="F14509" s="96" t="s">
        <v>2321</v>
      </c>
      <c r="G14509" s="96">
        <v>491</v>
      </c>
      <c r="H14509" s="96">
        <v>0.67020000000000002</v>
      </c>
      <c r="I14509" s="810">
        <v>1</v>
      </c>
    </row>
    <row r="14510" spans="1:9" x14ac:dyDescent="0.15">
      <c r="A14510" s="694" t="s">
        <v>16845</v>
      </c>
      <c r="B14510" s="96">
        <v>301</v>
      </c>
      <c r="C14510" s="96">
        <v>9</v>
      </c>
      <c r="D14510" s="97">
        <v>75766721</v>
      </c>
      <c r="E14510" s="97">
        <v>75785309</v>
      </c>
      <c r="F14510" s="96" t="s">
        <v>2321</v>
      </c>
      <c r="G14510" s="96">
        <v>44</v>
      </c>
      <c r="H14510" s="96">
        <v>0.67020000000000002</v>
      </c>
      <c r="I14510" s="810">
        <v>1</v>
      </c>
    </row>
    <row r="14511" spans="1:9" x14ac:dyDescent="0.15">
      <c r="A14511" s="694" t="s">
        <v>16846</v>
      </c>
      <c r="B14511" s="96">
        <v>9655</v>
      </c>
      <c r="C14511" s="96">
        <v>2</v>
      </c>
      <c r="D14511" s="97">
        <v>46926099</v>
      </c>
      <c r="E14511" s="97">
        <v>46989927</v>
      </c>
      <c r="F14511" s="96" t="s">
        <v>2321</v>
      </c>
      <c r="G14511" s="96">
        <v>314</v>
      </c>
      <c r="H14511" s="96">
        <v>0.67037000000000002</v>
      </c>
      <c r="I14511" s="810">
        <v>1</v>
      </c>
    </row>
    <row r="14512" spans="1:9" x14ac:dyDescent="0.15">
      <c r="A14512" s="694" t="s">
        <v>16847</v>
      </c>
      <c r="B14512" s="96">
        <v>1326</v>
      </c>
      <c r="C14512" s="96">
        <v>10</v>
      </c>
      <c r="D14512" s="97">
        <v>30722950</v>
      </c>
      <c r="E14512" s="97">
        <v>30750762</v>
      </c>
      <c r="F14512" s="96" t="s">
        <v>2321</v>
      </c>
      <c r="G14512" s="96">
        <v>58</v>
      </c>
      <c r="H14512" s="96">
        <v>0.67049000000000003</v>
      </c>
      <c r="I14512" s="810">
        <v>1</v>
      </c>
    </row>
    <row r="14513" spans="1:9" x14ac:dyDescent="0.15">
      <c r="A14513" s="694" t="s">
        <v>16848</v>
      </c>
      <c r="B14513" s="96">
        <v>400713</v>
      </c>
      <c r="C14513" s="96">
        <v>19</v>
      </c>
      <c r="D14513" s="97">
        <v>52873170</v>
      </c>
      <c r="E14513" s="97">
        <v>52889048</v>
      </c>
      <c r="F14513" s="96" t="s">
        <v>2321</v>
      </c>
      <c r="G14513" s="96">
        <v>87</v>
      </c>
      <c r="H14513" s="96">
        <v>0.67051000000000005</v>
      </c>
      <c r="I14513" s="810">
        <v>1</v>
      </c>
    </row>
    <row r="14514" spans="1:9" x14ac:dyDescent="0.15">
      <c r="A14514" s="694" t="s">
        <v>16849</v>
      </c>
      <c r="B14514" s="96">
        <v>1558</v>
      </c>
      <c r="C14514" s="96">
        <v>10</v>
      </c>
      <c r="D14514" s="97">
        <v>96796529</v>
      </c>
      <c r="E14514" s="97">
        <v>96829255</v>
      </c>
      <c r="F14514" s="96" t="s">
        <v>2328</v>
      </c>
      <c r="G14514" s="96">
        <v>159</v>
      </c>
      <c r="H14514" s="96">
        <v>0.67057</v>
      </c>
      <c r="I14514" s="810">
        <v>1</v>
      </c>
    </row>
    <row r="14515" spans="1:9" x14ac:dyDescent="0.15">
      <c r="A14515" s="694" t="s">
        <v>16850</v>
      </c>
      <c r="B14515" s="96">
        <v>57456</v>
      </c>
      <c r="C14515" s="96">
        <v>3</v>
      </c>
      <c r="D14515" s="97">
        <v>44790236</v>
      </c>
      <c r="E14515" s="97">
        <v>44803173</v>
      </c>
      <c r="F14515" s="96" t="s">
        <v>2328</v>
      </c>
      <c r="G14515" s="96">
        <v>24</v>
      </c>
      <c r="H14515" s="96">
        <v>0.67059999999999997</v>
      </c>
      <c r="I14515" s="810">
        <v>1</v>
      </c>
    </row>
    <row r="14516" spans="1:9" x14ac:dyDescent="0.15">
      <c r="A14516" s="694" t="s">
        <v>16851</v>
      </c>
      <c r="B14516" s="96">
        <v>116151</v>
      </c>
      <c r="C14516" s="96">
        <v>20</v>
      </c>
      <c r="D14516" s="97">
        <v>54933983</v>
      </c>
      <c r="E14516" s="97">
        <v>54943719</v>
      </c>
      <c r="F14516" s="96" t="s">
        <v>2321</v>
      </c>
      <c r="G14516" s="96">
        <v>38</v>
      </c>
      <c r="H14516" s="96">
        <v>0.67064000000000001</v>
      </c>
      <c r="I14516" s="810">
        <v>1</v>
      </c>
    </row>
    <row r="14517" spans="1:9" x14ac:dyDescent="0.15">
      <c r="A14517" s="694" t="s">
        <v>16852</v>
      </c>
      <c r="B14517" s="96">
        <v>84152</v>
      </c>
      <c r="C14517" s="96">
        <v>17</v>
      </c>
      <c r="D14517" s="97">
        <v>37783177</v>
      </c>
      <c r="E14517" s="97">
        <v>37792878</v>
      </c>
      <c r="F14517" s="96" t="s">
        <v>2321</v>
      </c>
      <c r="G14517" s="96">
        <v>27</v>
      </c>
      <c r="H14517" s="96">
        <v>0.67071999999999998</v>
      </c>
      <c r="I14517" s="810">
        <v>1</v>
      </c>
    </row>
    <row r="14518" spans="1:9" x14ac:dyDescent="0.15">
      <c r="A14518" s="694" t="s">
        <v>16853</v>
      </c>
      <c r="B14518" s="96">
        <v>126755</v>
      </c>
      <c r="C14518" s="96">
        <v>1</v>
      </c>
      <c r="D14518" s="97">
        <v>13801445</v>
      </c>
      <c r="E14518" s="97">
        <v>13840242</v>
      </c>
      <c r="F14518" s="96" t="s">
        <v>2328</v>
      </c>
      <c r="G14518" s="96">
        <v>167</v>
      </c>
      <c r="H14518" s="96">
        <v>0.67078000000000004</v>
      </c>
      <c r="I14518" s="810">
        <v>1</v>
      </c>
    </row>
    <row r="14519" spans="1:9" x14ac:dyDescent="0.15">
      <c r="A14519" s="694" t="s">
        <v>16854</v>
      </c>
      <c r="B14519" s="96">
        <v>79652</v>
      </c>
      <c r="C14519" s="96">
        <v>16</v>
      </c>
      <c r="D14519" s="97">
        <v>1578742</v>
      </c>
      <c r="E14519" s="97">
        <v>1605581</v>
      </c>
      <c r="F14519" s="96" t="s">
        <v>2321</v>
      </c>
      <c r="G14519" s="96">
        <v>119</v>
      </c>
      <c r="H14519" s="96">
        <v>0.67079</v>
      </c>
      <c r="I14519" s="810">
        <v>1</v>
      </c>
    </row>
    <row r="14520" spans="1:9" x14ac:dyDescent="0.15">
      <c r="A14520" s="694" t="s">
        <v>16855</v>
      </c>
      <c r="B14520" s="96">
        <v>26189</v>
      </c>
      <c r="C14520" s="96">
        <v>17</v>
      </c>
      <c r="D14520" s="97">
        <v>3100813</v>
      </c>
      <c r="E14520" s="97">
        <v>3101742</v>
      </c>
      <c r="F14520" s="96" t="s">
        <v>2321</v>
      </c>
      <c r="G14520" s="96">
        <v>5</v>
      </c>
      <c r="H14520" s="96">
        <v>0.67103999999999997</v>
      </c>
      <c r="I14520" s="810">
        <v>1</v>
      </c>
    </row>
    <row r="14521" spans="1:9" x14ac:dyDescent="0.15">
      <c r="A14521" s="694" t="s">
        <v>16856</v>
      </c>
      <c r="B14521" s="96">
        <v>2078</v>
      </c>
      <c r="C14521" s="96">
        <v>21</v>
      </c>
      <c r="D14521" s="97">
        <v>39739183</v>
      </c>
      <c r="E14521" s="97">
        <v>40033704</v>
      </c>
      <c r="F14521" s="96" t="s">
        <v>2328</v>
      </c>
      <c r="G14521" s="96">
        <v>1146</v>
      </c>
      <c r="H14521" s="96">
        <v>0.67108000000000001</v>
      </c>
      <c r="I14521" s="810">
        <v>1</v>
      </c>
    </row>
    <row r="14522" spans="1:9" x14ac:dyDescent="0.15">
      <c r="A14522" s="694" t="s">
        <v>16857</v>
      </c>
      <c r="B14522" s="96">
        <v>286133</v>
      </c>
      <c r="C14522" s="96">
        <v>8</v>
      </c>
      <c r="D14522" s="97">
        <v>27727399</v>
      </c>
      <c r="E14522" s="97">
        <v>27850369</v>
      </c>
      <c r="F14522" s="96" t="s">
        <v>2328</v>
      </c>
      <c r="G14522" s="96">
        <v>586</v>
      </c>
      <c r="H14522" s="96">
        <v>0.67112000000000005</v>
      </c>
      <c r="I14522" s="810">
        <v>1</v>
      </c>
    </row>
    <row r="14523" spans="1:9" x14ac:dyDescent="0.15">
      <c r="A14523" s="694" t="s">
        <v>16858</v>
      </c>
      <c r="B14523" s="96">
        <v>117157</v>
      </c>
      <c r="C14523" s="96">
        <v>1</v>
      </c>
      <c r="D14523" s="97">
        <v>162365056</v>
      </c>
      <c r="E14523" s="97">
        <v>162381928</v>
      </c>
      <c r="F14523" s="96" t="s">
        <v>2328</v>
      </c>
      <c r="G14523" s="96">
        <v>64</v>
      </c>
      <c r="H14523" s="96">
        <v>0.67113</v>
      </c>
      <c r="I14523" s="810">
        <v>1</v>
      </c>
    </row>
    <row r="14524" spans="1:9" x14ac:dyDescent="0.15">
      <c r="A14524" s="694" t="s">
        <v>16859</v>
      </c>
      <c r="B14524" s="96">
        <v>10138</v>
      </c>
      <c r="C14524" s="96">
        <v>12</v>
      </c>
      <c r="D14524" s="97">
        <v>42550906</v>
      </c>
      <c r="E14524" s="97">
        <v>42632154</v>
      </c>
      <c r="F14524" s="96" t="s">
        <v>2328</v>
      </c>
      <c r="G14524" s="96">
        <v>188</v>
      </c>
      <c r="H14524" s="96">
        <v>0.67115999999999998</v>
      </c>
      <c r="I14524" s="810">
        <v>1</v>
      </c>
    </row>
    <row r="14525" spans="1:9" x14ac:dyDescent="0.15">
      <c r="A14525" s="694" t="s">
        <v>16860</v>
      </c>
      <c r="B14525" s="96">
        <v>5744</v>
      </c>
      <c r="C14525" s="96">
        <v>12</v>
      </c>
      <c r="D14525" s="97">
        <v>28111017</v>
      </c>
      <c r="E14525" s="97">
        <v>28125664</v>
      </c>
      <c r="F14525" s="96" t="s">
        <v>2328</v>
      </c>
      <c r="G14525" s="96">
        <v>52</v>
      </c>
      <c r="H14525" s="96">
        <v>0.67118</v>
      </c>
      <c r="I14525" s="810">
        <v>1</v>
      </c>
    </row>
    <row r="14526" spans="1:9" x14ac:dyDescent="0.15">
      <c r="A14526" s="694" t="s">
        <v>16861</v>
      </c>
      <c r="B14526" s="96">
        <v>7371</v>
      </c>
      <c r="C14526" s="96">
        <v>1</v>
      </c>
      <c r="D14526" s="97">
        <v>165796732</v>
      </c>
      <c r="E14526" s="97">
        <v>165880855</v>
      </c>
      <c r="F14526" s="96" t="s">
        <v>2321</v>
      </c>
      <c r="G14526" s="96">
        <v>241</v>
      </c>
      <c r="H14526" s="96">
        <v>0.67120999999999997</v>
      </c>
      <c r="I14526" s="810">
        <v>1</v>
      </c>
    </row>
    <row r="14527" spans="1:9" x14ac:dyDescent="0.15">
      <c r="A14527" s="694" t="s">
        <v>16862</v>
      </c>
      <c r="B14527" s="96">
        <v>57600</v>
      </c>
      <c r="C14527" s="96">
        <v>4</v>
      </c>
      <c r="D14527" s="97">
        <v>159690182</v>
      </c>
      <c r="E14527" s="97">
        <v>159829202</v>
      </c>
      <c r="F14527" s="96" t="s">
        <v>2321</v>
      </c>
      <c r="G14527" s="96">
        <v>255</v>
      </c>
      <c r="H14527" s="96">
        <v>0.67122000000000004</v>
      </c>
      <c r="I14527" s="810">
        <v>1</v>
      </c>
    </row>
    <row r="14528" spans="1:9" x14ac:dyDescent="0.15">
      <c r="A14528" s="694" t="s">
        <v>16863</v>
      </c>
      <c r="B14528" s="96">
        <v>219409</v>
      </c>
      <c r="C14528" s="96">
        <v>13</v>
      </c>
      <c r="D14528" s="97">
        <v>28366780</v>
      </c>
      <c r="E14528" s="97">
        <v>28368089</v>
      </c>
      <c r="F14528" s="96" t="s">
        <v>2321</v>
      </c>
      <c r="G14528" s="96">
        <v>2</v>
      </c>
      <c r="H14528" s="96">
        <v>0.67122999999999999</v>
      </c>
      <c r="I14528" s="810">
        <v>1</v>
      </c>
    </row>
    <row r="14529" spans="1:9" x14ac:dyDescent="0.15">
      <c r="A14529" s="694" t="s">
        <v>16864</v>
      </c>
      <c r="B14529" s="96">
        <v>51752</v>
      </c>
      <c r="C14529" s="96">
        <v>5</v>
      </c>
      <c r="D14529" s="97">
        <v>96096514</v>
      </c>
      <c r="E14529" s="97">
        <v>96149848</v>
      </c>
      <c r="F14529" s="96" t="s">
        <v>2328</v>
      </c>
      <c r="G14529" s="96">
        <v>292</v>
      </c>
      <c r="H14529" s="96">
        <v>0.67127000000000003</v>
      </c>
      <c r="I14529" s="810">
        <v>1</v>
      </c>
    </row>
    <row r="14530" spans="1:9" x14ac:dyDescent="0.15">
      <c r="A14530" s="694" t="s">
        <v>16865</v>
      </c>
      <c r="B14530" s="96">
        <v>121643</v>
      </c>
      <c r="C14530" s="96">
        <v>12</v>
      </c>
      <c r="D14530" s="97">
        <v>109715783</v>
      </c>
      <c r="E14530" s="97">
        <v>109747025</v>
      </c>
      <c r="F14530" s="96" t="s">
        <v>2328</v>
      </c>
      <c r="G14530" s="96">
        <v>77</v>
      </c>
      <c r="H14530" s="96">
        <v>0.67129000000000005</v>
      </c>
      <c r="I14530" s="810">
        <v>1</v>
      </c>
    </row>
    <row r="14531" spans="1:9" x14ac:dyDescent="0.15">
      <c r="A14531" s="694" t="s">
        <v>16866</v>
      </c>
      <c r="B14531" s="96">
        <v>29058</v>
      </c>
      <c r="C14531" s="96">
        <v>20</v>
      </c>
      <c r="D14531" s="97">
        <v>5049129</v>
      </c>
      <c r="E14531" s="97">
        <v>5093736</v>
      </c>
      <c r="F14531" s="96" t="s">
        <v>2328</v>
      </c>
      <c r="G14531" s="96">
        <v>95</v>
      </c>
      <c r="H14531" s="96">
        <v>0.67129000000000005</v>
      </c>
      <c r="I14531" s="810">
        <v>1</v>
      </c>
    </row>
    <row r="14532" spans="1:9" x14ac:dyDescent="0.15">
      <c r="A14532" s="694" t="s">
        <v>16867</v>
      </c>
      <c r="B14532" s="96">
        <v>63970</v>
      </c>
      <c r="C14532" s="96">
        <v>11</v>
      </c>
      <c r="D14532" s="97">
        <v>128804627</v>
      </c>
      <c r="E14532" s="97">
        <v>128813294</v>
      </c>
      <c r="F14532" s="96" t="s">
        <v>2328</v>
      </c>
      <c r="G14532" s="96">
        <v>40</v>
      </c>
      <c r="H14532" s="96">
        <v>0.67171000000000003</v>
      </c>
      <c r="I14532" s="810">
        <v>1</v>
      </c>
    </row>
    <row r="14533" spans="1:9" x14ac:dyDescent="0.15">
      <c r="A14533" s="694" t="s">
        <v>16868</v>
      </c>
      <c r="B14533" s="96">
        <v>58511</v>
      </c>
      <c r="C14533" s="96">
        <v>1</v>
      </c>
      <c r="D14533" s="97">
        <v>84864215</v>
      </c>
      <c r="E14533" s="97">
        <v>84880691</v>
      </c>
      <c r="F14533" s="96" t="s">
        <v>2321</v>
      </c>
      <c r="G14533" s="96">
        <v>78</v>
      </c>
      <c r="H14533" s="96">
        <v>0.67171999999999998</v>
      </c>
      <c r="I14533" s="810">
        <v>1</v>
      </c>
    </row>
    <row r="14534" spans="1:9" x14ac:dyDescent="0.15">
      <c r="A14534" s="694" t="s">
        <v>16869</v>
      </c>
      <c r="B14534" s="96">
        <v>57211</v>
      </c>
      <c r="C14534" s="96">
        <v>6</v>
      </c>
      <c r="D14534" s="97">
        <v>142623056</v>
      </c>
      <c r="E14534" s="97">
        <v>142767403</v>
      </c>
      <c r="F14534" s="96" t="s">
        <v>2321</v>
      </c>
      <c r="G14534" s="96">
        <v>315</v>
      </c>
      <c r="H14534" s="96">
        <v>0.67174999999999996</v>
      </c>
      <c r="I14534" s="810">
        <v>1</v>
      </c>
    </row>
    <row r="14535" spans="1:9" x14ac:dyDescent="0.15">
      <c r="A14535" s="694" t="s">
        <v>16870</v>
      </c>
      <c r="B14535" s="96">
        <v>11174</v>
      </c>
      <c r="C14535" s="96">
        <v>5</v>
      </c>
      <c r="D14535" s="97">
        <v>64444563</v>
      </c>
      <c r="E14535" s="97">
        <v>64777704</v>
      </c>
      <c r="F14535" s="96" t="s">
        <v>2328</v>
      </c>
      <c r="G14535" s="96">
        <v>920</v>
      </c>
      <c r="H14535" s="96">
        <v>0.67183000000000004</v>
      </c>
      <c r="I14535" s="810">
        <v>1</v>
      </c>
    </row>
    <row r="14536" spans="1:9" x14ac:dyDescent="0.15">
      <c r="A14536" s="694" t="s">
        <v>16871</v>
      </c>
      <c r="B14536" s="96">
        <v>29068</v>
      </c>
      <c r="C14536" s="96">
        <v>11</v>
      </c>
      <c r="D14536" s="97">
        <v>130096572</v>
      </c>
      <c r="E14536" s="97">
        <v>130184663</v>
      </c>
      <c r="F14536" s="96" t="s">
        <v>2328</v>
      </c>
      <c r="G14536" s="96">
        <v>326</v>
      </c>
      <c r="H14536" s="96">
        <v>0.67186000000000001</v>
      </c>
      <c r="I14536" s="810">
        <v>1</v>
      </c>
    </row>
    <row r="14537" spans="1:9" x14ac:dyDescent="0.15">
      <c r="A14537" s="694" t="s">
        <v>16872</v>
      </c>
      <c r="B14537" s="96">
        <v>10007</v>
      </c>
      <c r="C14537" s="96">
        <v>5</v>
      </c>
      <c r="D14537" s="97">
        <v>141380234</v>
      </c>
      <c r="E14537" s="97">
        <v>141392620</v>
      </c>
      <c r="F14537" s="96" t="s">
        <v>2328</v>
      </c>
      <c r="G14537" s="96">
        <v>30</v>
      </c>
      <c r="H14537" s="96">
        <v>0.67196</v>
      </c>
      <c r="I14537" s="810">
        <v>1</v>
      </c>
    </row>
    <row r="14538" spans="1:9" x14ac:dyDescent="0.15">
      <c r="A14538" s="694" t="s">
        <v>16873</v>
      </c>
      <c r="B14538" s="96">
        <v>79685</v>
      </c>
      <c r="C14538" s="96">
        <v>5</v>
      </c>
      <c r="D14538" s="97">
        <v>153825517</v>
      </c>
      <c r="E14538" s="97">
        <v>153840613</v>
      </c>
      <c r="F14538" s="96" t="s">
        <v>2321</v>
      </c>
      <c r="G14538" s="96">
        <v>39</v>
      </c>
      <c r="H14538" s="96">
        <v>0.67203000000000002</v>
      </c>
      <c r="I14538" s="810">
        <v>1</v>
      </c>
    </row>
    <row r="14539" spans="1:9" x14ac:dyDescent="0.15">
      <c r="A14539" s="694" t="s">
        <v>16874</v>
      </c>
      <c r="B14539" s="96">
        <v>85403</v>
      </c>
      <c r="C14539" s="96">
        <v>3</v>
      </c>
      <c r="D14539" s="97">
        <v>15469064</v>
      </c>
      <c r="E14539" s="97">
        <v>15484120</v>
      </c>
      <c r="F14539" s="96" t="s">
        <v>2321</v>
      </c>
      <c r="G14539" s="96">
        <v>42</v>
      </c>
      <c r="H14539" s="96">
        <v>0.67205000000000004</v>
      </c>
      <c r="I14539" s="810">
        <v>1</v>
      </c>
    </row>
    <row r="14540" spans="1:9" x14ac:dyDescent="0.15">
      <c r="A14540" s="694" t="s">
        <v>16875</v>
      </c>
      <c r="B14540" s="96">
        <v>9890</v>
      </c>
      <c r="C14540" s="96">
        <v>1</v>
      </c>
      <c r="D14540" s="97">
        <v>99729848</v>
      </c>
      <c r="E14540" s="97">
        <v>99775140</v>
      </c>
      <c r="F14540" s="96" t="s">
        <v>2321</v>
      </c>
      <c r="G14540" s="96">
        <v>167</v>
      </c>
      <c r="H14540" s="96">
        <v>0.67210000000000003</v>
      </c>
      <c r="I14540" s="810">
        <v>1</v>
      </c>
    </row>
    <row r="14541" spans="1:9" x14ac:dyDescent="0.15">
      <c r="A14541" s="694" t="s">
        <v>16876</v>
      </c>
      <c r="B14541" s="96">
        <v>83890</v>
      </c>
      <c r="C14541" s="96">
        <v>5</v>
      </c>
      <c r="D14541" s="97">
        <v>94987885</v>
      </c>
      <c r="E14541" s="97">
        <v>95018885</v>
      </c>
      <c r="F14541" s="96" t="s">
        <v>2328</v>
      </c>
      <c r="G14541" s="96">
        <v>79</v>
      </c>
      <c r="H14541" s="96">
        <v>0.67212000000000005</v>
      </c>
      <c r="I14541" s="810">
        <v>1</v>
      </c>
    </row>
    <row r="14542" spans="1:9" x14ac:dyDescent="0.15">
      <c r="A14542" s="694" t="s">
        <v>16877</v>
      </c>
      <c r="B14542" s="96">
        <v>79711</v>
      </c>
      <c r="C14542" s="96">
        <v>14</v>
      </c>
      <c r="D14542" s="97">
        <v>24649425</v>
      </c>
      <c r="E14542" s="97">
        <v>24658124</v>
      </c>
      <c r="F14542" s="96" t="s">
        <v>2328</v>
      </c>
      <c r="G14542" s="96">
        <v>19</v>
      </c>
      <c r="H14542" s="96">
        <v>0.67215999999999998</v>
      </c>
      <c r="I14542" s="810">
        <v>1</v>
      </c>
    </row>
    <row r="14543" spans="1:9" x14ac:dyDescent="0.15">
      <c r="A14543" s="694" t="s">
        <v>16878</v>
      </c>
      <c r="B14543" s="96">
        <v>161176</v>
      </c>
      <c r="C14543" s="96">
        <v>14</v>
      </c>
      <c r="D14543" s="97">
        <v>95883831</v>
      </c>
      <c r="E14543" s="97">
        <v>95983000</v>
      </c>
      <c r="F14543" s="96" t="s">
        <v>2328</v>
      </c>
      <c r="G14543" s="96">
        <v>554</v>
      </c>
      <c r="H14543" s="96">
        <v>0.67232999999999998</v>
      </c>
      <c r="I14543" s="810">
        <v>1</v>
      </c>
    </row>
    <row r="14544" spans="1:9" x14ac:dyDescent="0.15">
      <c r="A14544" s="694" t="s">
        <v>16879</v>
      </c>
      <c r="B14544" s="96">
        <v>114548</v>
      </c>
      <c r="C14544" s="96">
        <v>1</v>
      </c>
      <c r="D14544" s="97">
        <v>247579247</v>
      </c>
      <c r="E14544" s="97">
        <v>247612410</v>
      </c>
      <c r="F14544" s="96" t="s">
        <v>2321</v>
      </c>
      <c r="G14544" s="96">
        <v>159</v>
      </c>
      <c r="H14544" s="96">
        <v>0.67249000000000003</v>
      </c>
      <c r="I14544" s="810">
        <v>1</v>
      </c>
    </row>
    <row r="14545" spans="1:9" x14ac:dyDescent="0.15">
      <c r="A14545" s="694" t="s">
        <v>16880</v>
      </c>
      <c r="B14545" s="96">
        <v>54363</v>
      </c>
      <c r="C14545" s="96">
        <v>20</v>
      </c>
      <c r="D14545" s="97">
        <v>7863631</v>
      </c>
      <c r="E14545" s="97">
        <v>7921093</v>
      </c>
      <c r="F14545" s="96" t="s">
        <v>2328</v>
      </c>
      <c r="G14545" s="96">
        <v>176</v>
      </c>
      <c r="H14545" s="96">
        <v>0.67256000000000005</v>
      </c>
      <c r="I14545" s="810">
        <v>1</v>
      </c>
    </row>
    <row r="14546" spans="1:9" x14ac:dyDescent="0.15">
      <c r="A14546" s="694" t="s">
        <v>16881</v>
      </c>
      <c r="B14546" s="96">
        <v>283208</v>
      </c>
      <c r="C14546" s="96">
        <v>11</v>
      </c>
      <c r="D14546" s="97">
        <v>73958532</v>
      </c>
      <c r="E14546" s="97">
        <v>74022699</v>
      </c>
      <c r="F14546" s="96" t="s">
        <v>2328</v>
      </c>
      <c r="G14546" s="96">
        <v>249</v>
      </c>
      <c r="H14546" s="96">
        <v>0.67257999999999996</v>
      </c>
      <c r="I14546" s="810">
        <v>1</v>
      </c>
    </row>
    <row r="14547" spans="1:9" x14ac:dyDescent="0.15">
      <c r="A14547" s="694" t="s">
        <v>16882</v>
      </c>
      <c r="B14547" s="96">
        <v>9985</v>
      </c>
      <c r="C14547" s="96">
        <v>14</v>
      </c>
      <c r="D14547" s="97">
        <v>24641062</v>
      </c>
      <c r="E14547" s="97">
        <v>24649735</v>
      </c>
      <c r="F14547" s="96" t="s">
        <v>2321</v>
      </c>
      <c r="G14547" s="96">
        <v>22</v>
      </c>
      <c r="H14547" s="96">
        <v>0.67259000000000002</v>
      </c>
      <c r="I14547" s="810">
        <v>1</v>
      </c>
    </row>
    <row r="14548" spans="1:9" x14ac:dyDescent="0.15">
      <c r="A14548" s="694" t="s">
        <v>16883</v>
      </c>
      <c r="B14548" s="96">
        <v>54442</v>
      </c>
      <c r="C14548" s="96">
        <v>16</v>
      </c>
      <c r="D14548" s="97">
        <v>2732495</v>
      </c>
      <c r="E14548" s="97">
        <v>2759031</v>
      </c>
      <c r="F14548" s="96" t="s">
        <v>2321</v>
      </c>
      <c r="G14548" s="96">
        <v>50</v>
      </c>
      <c r="H14548" s="96">
        <v>0.67262</v>
      </c>
      <c r="I14548" s="810">
        <v>1</v>
      </c>
    </row>
    <row r="14549" spans="1:9" x14ac:dyDescent="0.15">
      <c r="A14549" s="694" t="s">
        <v>16884</v>
      </c>
      <c r="B14549" s="96">
        <v>1285</v>
      </c>
      <c r="C14549" s="96">
        <v>2</v>
      </c>
      <c r="D14549" s="97">
        <v>228029281</v>
      </c>
      <c r="E14549" s="97">
        <v>228179508</v>
      </c>
      <c r="F14549" s="96" t="s">
        <v>2321</v>
      </c>
      <c r="G14549" s="96">
        <v>790</v>
      </c>
      <c r="H14549" s="96">
        <v>0.67301999999999995</v>
      </c>
      <c r="I14549" s="810">
        <v>1</v>
      </c>
    </row>
    <row r="14550" spans="1:9" x14ac:dyDescent="0.15">
      <c r="A14550" s="694" t="s">
        <v>16885</v>
      </c>
      <c r="B14550" s="96">
        <v>27341</v>
      </c>
      <c r="C14550" s="96">
        <v>22</v>
      </c>
      <c r="D14550" s="97">
        <v>42904341</v>
      </c>
      <c r="E14550" s="97">
        <v>42915829</v>
      </c>
      <c r="F14550" s="96" t="s">
        <v>2328</v>
      </c>
      <c r="G14550" s="96">
        <v>52</v>
      </c>
      <c r="H14550" s="96">
        <v>0.67313999999999996</v>
      </c>
      <c r="I14550" s="810">
        <v>1</v>
      </c>
    </row>
    <row r="14551" spans="1:9" x14ac:dyDescent="0.15">
      <c r="A14551" s="694" t="s">
        <v>16886</v>
      </c>
      <c r="B14551" s="96">
        <v>23306</v>
      </c>
      <c r="C14551" s="96">
        <v>12</v>
      </c>
      <c r="D14551" s="97">
        <v>57449426</v>
      </c>
      <c r="E14551" s="97">
        <v>57472574</v>
      </c>
      <c r="F14551" s="96" t="s">
        <v>2328</v>
      </c>
      <c r="G14551" s="96">
        <v>43</v>
      </c>
      <c r="H14551" s="96">
        <v>0.67318</v>
      </c>
      <c r="I14551" s="810">
        <v>1</v>
      </c>
    </row>
    <row r="14552" spans="1:9" x14ac:dyDescent="0.15">
      <c r="A14552" s="694" t="s">
        <v>16887</v>
      </c>
      <c r="B14552" s="96">
        <v>5563</v>
      </c>
      <c r="C14552" s="96">
        <v>1</v>
      </c>
      <c r="D14552" s="97">
        <v>57110990</v>
      </c>
      <c r="E14552" s="97">
        <v>57181008</v>
      </c>
      <c r="F14552" s="96" t="s">
        <v>2321</v>
      </c>
      <c r="G14552" s="96">
        <v>247</v>
      </c>
      <c r="H14552" s="96">
        <v>0.67318999999999996</v>
      </c>
      <c r="I14552" s="810">
        <v>1</v>
      </c>
    </row>
    <row r="14553" spans="1:9" x14ac:dyDescent="0.15">
      <c r="A14553" s="694" t="s">
        <v>16888</v>
      </c>
      <c r="B14553" s="96">
        <v>26515</v>
      </c>
      <c r="C14553" s="96">
        <v>11</v>
      </c>
      <c r="D14553" s="97">
        <v>6502677</v>
      </c>
      <c r="E14553" s="97">
        <v>6506109</v>
      </c>
      <c r="F14553" s="96" t="s">
        <v>2321</v>
      </c>
      <c r="G14553" s="96">
        <v>6</v>
      </c>
      <c r="H14553" s="96">
        <v>0.67320999999999998</v>
      </c>
      <c r="I14553" s="810">
        <v>1</v>
      </c>
    </row>
    <row r="14554" spans="1:9" x14ac:dyDescent="0.15">
      <c r="A14554" s="694" t="s">
        <v>16889</v>
      </c>
      <c r="B14554" s="96">
        <v>101928193</v>
      </c>
      <c r="C14554" s="96">
        <v>9</v>
      </c>
      <c r="D14554" s="97">
        <v>136062207</v>
      </c>
      <c r="E14554" s="97">
        <v>136067257</v>
      </c>
      <c r="F14554" s="96" t="s">
        <v>2321</v>
      </c>
      <c r="G14554" s="96">
        <v>30</v>
      </c>
      <c r="H14554" s="96">
        <v>0.67325999999999997</v>
      </c>
      <c r="I14554" s="810">
        <v>1</v>
      </c>
    </row>
    <row r="14555" spans="1:9" x14ac:dyDescent="0.15">
      <c r="A14555" s="694" t="s">
        <v>16890</v>
      </c>
      <c r="B14555" s="96">
        <v>894</v>
      </c>
      <c r="C14555" s="96">
        <v>12</v>
      </c>
      <c r="D14555" s="97">
        <v>4382901</v>
      </c>
      <c r="E14555" s="97">
        <v>4414522</v>
      </c>
      <c r="F14555" s="96" t="s">
        <v>2321</v>
      </c>
      <c r="G14555" s="96">
        <v>75</v>
      </c>
      <c r="H14555" s="96">
        <v>0.67335999999999996</v>
      </c>
      <c r="I14555" s="810">
        <v>1</v>
      </c>
    </row>
    <row r="14556" spans="1:9" x14ac:dyDescent="0.15">
      <c r="A14556" s="694" t="s">
        <v>16891</v>
      </c>
      <c r="B14556" s="96">
        <v>6511</v>
      </c>
      <c r="C14556" s="96">
        <v>19</v>
      </c>
      <c r="D14556" s="97">
        <v>15060845</v>
      </c>
      <c r="E14556" s="97">
        <v>15121455</v>
      </c>
      <c r="F14556" s="96" t="s">
        <v>2328</v>
      </c>
      <c r="G14556" s="96">
        <v>415</v>
      </c>
      <c r="H14556" s="96">
        <v>0.67337999999999998</v>
      </c>
      <c r="I14556" s="810">
        <v>1</v>
      </c>
    </row>
    <row r="14557" spans="1:9" x14ac:dyDescent="0.15">
      <c r="A14557" s="694" t="s">
        <v>1411</v>
      </c>
      <c r="B14557" s="96">
        <v>154467</v>
      </c>
      <c r="C14557" s="96">
        <v>6</v>
      </c>
      <c r="D14557" s="97">
        <v>37450696</v>
      </c>
      <c r="E14557" s="97">
        <v>37467700</v>
      </c>
      <c r="F14557" s="96" t="s">
        <v>2328</v>
      </c>
      <c r="G14557" s="96">
        <v>58</v>
      </c>
      <c r="H14557" s="96">
        <v>0.67339000000000004</v>
      </c>
      <c r="I14557" s="810">
        <v>1</v>
      </c>
    </row>
    <row r="14558" spans="1:9" x14ac:dyDescent="0.15">
      <c r="A14558" s="694" t="s">
        <v>16892</v>
      </c>
      <c r="B14558" s="96">
        <v>257218</v>
      </c>
      <c r="C14558" s="96">
        <v>6</v>
      </c>
      <c r="D14558" s="97">
        <v>146205943</v>
      </c>
      <c r="E14558" s="97">
        <v>146285421</v>
      </c>
      <c r="F14558" s="96" t="s">
        <v>2328</v>
      </c>
      <c r="G14558" s="96">
        <v>169</v>
      </c>
      <c r="H14558" s="96">
        <v>0.67344000000000004</v>
      </c>
      <c r="I14558" s="810">
        <v>1</v>
      </c>
    </row>
    <row r="14559" spans="1:9" x14ac:dyDescent="0.15">
      <c r="A14559" s="694" t="s">
        <v>16893</v>
      </c>
      <c r="B14559" s="96">
        <v>219931</v>
      </c>
      <c r="C14559" s="96">
        <v>11</v>
      </c>
      <c r="D14559" s="97">
        <v>68816350</v>
      </c>
      <c r="E14559" s="97">
        <v>68858072</v>
      </c>
      <c r="F14559" s="96" t="s">
        <v>2321</v>
      </c>
      <c r="G14559" s="96">
        <v>162</v>
      </c>
      <c r="H14559" s="96">
        <v>0.67347000000000001</v>
      </c>
      <c r="I14559" s="810">
        <v>1</v>
      </c>
    </row>
    <row r="14560" spans="1:9" x14ac:dyDescent="0.15">
      <c r="A14560" s="694" t="s">
        <v>16894</v>
      </c>
      <c r="B14560" s="96">
        <v>29035</v>
      </c>
      <c r="C14560" s="96">
        <v>16</v>
      </c>
      <c r="D14560" s="97">
        <v>9185537</v>
      </c>
      <c r="E14560" s="97">
        <v>9213555</v>
      </c>
      <c r="F14560" s="96" t="s">
        <v>2321</v>
      </c>
      <c r="G14560" s="96">
        <v>74</v>
      </c>
      <c r="H14560" s="96">
        <v>0.67357</v>
      </c>
      <c r="I14560" s="810">
        <v>1</v>
      </c>
    </row>
    <row r="14561" spans="1:9" x14ac:dyDescent="0.15">
      <c r="A14561" s="694" t="s">
        <v>16895</v>
      </c>
      <c r="B14561" s="96">
        <v>57818</v>
      </c>
      <c r="C14561" s="96">
        <v>2</v>
      </c>
      <c r="D14561" s="97">
        <v>169757750</v>
      </c>
      <c r="E14561" s="97">
        <v>169766510</v>
      </c>
      <c r="F14561" s="96" t="s">
        <v>2321</v>
      </c>
      <c r="G14561" s="96">
        <v>27</v>
      </c>
      <c r="H14561" s="96">
        <v>0.67357</v>
      </c>
      <c r="I14561" s="810">
        <v>1</v>
      </c>
    </row>
    <row r="14562" spans="1:9" x14ac:dyDescent="0.15">
      <c r="A14562" s="694" t="s">
        <v>16896</v>
      </c>
      <c r="B14562" s="96">
        <v>26038</v>
      </c>
      <c r="C14562" s="96">
        <v>1</v>
      </c>
      <c r="D14562" s="97">
        <v>6161847</v>
      </c>
      <c r="E14562" s="97">
        <v>6240194</v>
      </c>
      <c r="F14562" s="96" t="s">
        <v>2328</v>
      </c>
      <c r="G14562" s="96">
        <v>299</v>
      </c>
      <c r="H14562" s="96">
        <v>0.67371000000000003</v>
      </c>
      <c r="I14562" s="810">
        <v>1</v>
      </c>
    </row>
    <row r="14563" spans="1:9" x14ac:dyDescent="0.15">
      <c r="A14563" s="694" t="s">
        <v>16897</v>
      </c>
      <c r="B14563" s="96">
        <v>79896</v>
      </c>
      <c r="C14563" s="96">
        <v>10</v>
      </c>
      <c r="D14563" s="97">
        <v>25305508</v>
      </c>
      <c r="E14563" s="97">
        <v>25315593</v>
      </c>
      <c r="F14563" s="96" t="s">
        <v>2321</v>
      </c>
      <c r="G14563" s="96">
        <v>35</v>
      </c>
      <c r="H14563" s="96">
        <v>0.67383000000000004</v>
      </c>
      <c r="I14563" s="810">
        <v>1</v>
      </c>
    </row>
    <row r="14564" spans="1:9" x14ac:dyDescent="0.15">
      <c r="A14564" s="694" t="s">
        <v>16898</v>
      </c>
      <c r="B14564" s="96">
        <v>3617</v>
      </c>
      <c r="C14564" s="96">
        <v>6</v>
      </c>
      <c r="D14564" s="97">
        <v>76631062</v>
      </c>
      <c r="E14564" s="97">
        <v>76782335</v>
      </c>
      <c r="F14564" s="96" t="s">
        <v>2328</v>
      </c>
      <c r="G14564" s="96">
        <v>430</v>
      </c>
      <c r="H14564" s="96">
        <v>0.67388999999999999</v>
      </c>
      <c r="I14564" s="810">
        <v>1</v>
      </c>
    </row>
    <row r="14565" spans="1:9" x14ac:dyDescent="0.15">
      <c r="A14565" s="694" t="s">
        <v>16899</v>
      </c>
      <c r="B14565" s="96">
        <v>54579</v>
      </c>
      <c r="C14565" s="96">
        <v>2</v>
      </c>
      <c r="D14565" s="97">
        <v>234621638</v>
      </c>
      <c r="E14565" s="97">
        <v>234681945</v>
      </c>
      <c r="F14565" s="96" t="s">
        <v>2321</v>
      </c>
      <c r="G14565" s="96">
        <v>268</v>
      </c>
      <c r="H14565" s="96">
        <v>0.67390000000000005</v>
      </c>
      <c r="I14565" s="810">
        <v>1</v>
      </c>
    </row>
    <row r="14566" spans="1:9" x14ac:dyDescent="0.15">
      <c r="A14566" s="694" t="s">
        <v>16900</v>
      </c>
      <c r="B14566" s="96">
        <v>64241</v>
      </c>
      <c r="C14566" s="96">
        <v>2</v>
      </c>
      <c r="D14566" s="97">
        <v>44066103</v>
      </c>
      <c r="E14566" s="97">
        <v>44105947</v>
      </c>
      <c r="F14566" s="96" t="s">
        <v>2321</v>
      </c>
      <c r="G14566" s="96">
        <v>303</v>
      </c>
      <c r="H14566" s="96">
        <v>0.67390000000000005</v>
      </c>
      <c r="I14566" s="810">
        <v>1</v>
      </c>
    </row>
    <row r="14567" spans="1:9" x14ac:dyDescent="0.15">
      <c r="A14567" s="694" t="s">
        <v>16901</v>
      </c>
      <c r="B14567" s="96">
        <v>10520</v>
      </c>
      <c r="C14567" s="96">
        <v>19</v>
      </c>
      <c r="D14567" s="97">
        <v>58144535</v>
      </c>
      <c r="E14567" s="97">
        <v>58155409</v>
      </c>
      <c r="F14567" s="96" t="s">
        <v>2321</v>
      </c>
      <c r="G14567" s="96">
        <v>79</v>
      </c>
      <c r="H14567" s="96">
        <v>0.67413000000000001</v>
      </c>
      <c r="I14567" s="810">
        <v>1</v>
      </c>
    </row>
    <row r="14568" spans="1:9" x14ac:dyDescent="0.15">
      <c r="A14568" s="694" t="s">
        <v>16902</v>
      </c>
      <c r="B14568" s="96">
        <v>5298</v>
      </c>
      <c r="C14568" s="96">
        <v>1</v>
      </c>
      <c r="D14568" s="97">
        <v>151264273</v>
      </c>
      <c r="E14568" s="97">
        <v>151300191</v>
      </c>
      <c r="F14568" s="96" t="s">
        <v>2328</v>
      </c>
      <c r="G14568" s="96">
        <v>60</v>
      </c>
      <c r="H14568" s="96">
        <v>0.67420999999999998</v>
      </c>
      <c r="I14568" s="810">
        <v>1</v>
      </c>
    </row>
    <row r="14569" spans="1:9" x14ac:dyDescent="0.15">
      <c r="A14569" s="694" t="s">
        <v>16903</v>
      </c>
      <c r="B14569" s="96">
        <v>7784</v>
      </c>
      <c r="C14569" s="96">
        <v>7</v>
      </c>
      <c r="D14569" s="97">
        <v>76026841</v>
      </c>
      <c r="E14569" s="97">
        <v>76071388</v>
      </c>
      <c r="F14569" s="96" t="s">
        <v>2321</v>
      </c>
      <c r="G14569" s="96">
        <v>184</v>
      </c>
      <c r="H14569" s="96">
        <v>0.67423</v>
      </c>
      <c r="I14569" s="810">
        <v>1</v>
      </c>
    </row>
    <row r="14570" spans="1:9" x14ac:dyDescent="0.15">
      <c r="A14570" s="694" t="s">
        <v>16904</v>
      </c>
      <c r="B14570" s="96">
        <v>23408</v>
      </c>
      <c r="C14570" s="96">
        <v>6</v>
      </c>
      <c r="D14570" s="97">
        <v>13574506</v>
      </c>
      <c r="E14570" s="97">
        <v>13615390</v>
      </c>
      <c r="F14570" s="96" t="s">
        <v>2321</v>
      </c>
      <c r="G14570" s="96">
        <v>73</v>
      </c>
      <c r="H14570" s="96">
        <v>0.67423999999999995</v>
      </c>
      <c r="I14570" s="810">
        <v>1</v>
      </c>
    </row>
    <row r="14571" spans="1:9" x14ac:dyDescent="0.15">
      <c r="A14571" s="694" t="s">
        <v>1442</v>
      </c>
      <c r="B14571" s="96">
        <v>55120</v>
      </c>
      <c r="C14571" s="96">
        <v>2</v>
      </c>
      <c r="D14571" s="97">
        <v>58386378</v>
      </c>
      <c r="E14571" s="97">
        <v>58468515</v>
      </c>
      <c r="F14571" s="96" t="s">
        <v>2328</v>
      </c>
      <c r="G14571" s="96">
        <v>226</v>
      </c>
      <c r="H14571" s="96">
        <v>0.67423999999999995</v>
      </c>
      <c r="I14571" s="810">
        <v>1</v>
      </c>
    </row>
    <row r="14572" spans="1:9" x14ac:dyDescent="0.15">
      <c r="A14572" s="694" t="s">
        <v>16905</v>
      </c>
      <c r="B14572" s="96">
        <v>10776</v>
      </c>
      <c r="C14572" s="96">
        <v>15</v>
      </c>
      <c r="D14572" s="97">
        <v>52839384</v>
      </c>
      <c r="E14572" s="97">
        <v>52861436</v>
      </c>
      <c r="F14572" s="96" t="s">
        <v>2328</v>
      </c>
      <c r="G14572" s="96">
        <v>81</v>
      </c>
      <c r="H14572" s="96">
        <v>0.67425999999999997</v>
      </c>
      <c r="I14572" s="810">
        <v>1</v>
      </c>
    </row>
    <row r="14573" spans="1:9" x14ac:dyDescent="0.15">
      <c r="A14573" s="694" t="s">
        <v>16906</v>
      </c>
      <c r="B14573" s="96">
        <v>4650</v>
      </c>
      <c r="C14573" s="96">
        <v>19</v>
      </c>
      <c r="D14573" s="97">
        <v>17186591</v>
      </c>
      <c r="E14573" s="97">
        <v>17324104</v>
      </c>
      <c r="F14573" s="96" t="s">
        <v>2321</v>
      </c>
      <c r="G14573" s="96">
        <v>595</v>
      </c>
      <c r="H14573" s="96">
        <v>0.67435</v>
      </c>
      <c r="I14573" s="810">
        <v>1</v>
      </c>
    </row>
    <row r="14574" spans="1:9" x14ac:dyDescent="0.15">
      <c r="A14574" s="694" t="s">
        <v>16907</v>
      </c>
      <c r="B14574" s="96">
        <v>440345</v>
      </c>
      <c r="C14574" s="96">
        <v>16</v>
      </c>
      <c r="D14574" s="97">
        <v>21845889</v>
      </c>
      <c r="E14574" s="97">
        <v>21869843</v>
      </c>
      <c r="F14574" s="96" t="s">
        <v>2328</v>
      </c>
      <c r="G14574" s="96">
        <v>1</v>
      </c>
      <c r="H14574" s="96">
        <v>0.67449999999999999</v>
      </c>
      <c r="I14574" s="810">
        <v>1</v>
      </c>
    </row>
    <row r="14575" spans="1:9" x14ac:dyDescent="0.15">
      <c r="A14575" s="694" t="s">
        <v>16908</v>
      </c>
      <c r="B14575" s="96">
        <v>55957</v>
      </c>
      <c r="C14575" s="96">
        <v>19</v>
      </c>
      <c r="D14575" s="97">
        <v>36239262</v>
      </c>
      <c r="E14575" s="97">
        <v>36245420</v>
      </c>
      <c r="F14575" s="96" t="s">
        <v>2321</v>
      </c>
      <c r="G14575" s="96">
        <v>13</v>
      </c>
      <c r="H14575" s="96">
        <v>0.67454999999999998</v>
      </c>
      <c r="I14575" s="810">
        <v>1</v>
      </c>
    </row>
    <row r="14576" spans="1:9" x14ac:dyDescent="0.15">
      <c r="A14576" s="694" t="s">
        <v>16909</v>
      </c>
      <c r="B14576" s="96">
        <v>79659</v>
      </c>
      <c r="C14576" s="96">
        <v>11</v>
      </c>
      <c r="D14576" s="97">
        <v>102980160</v>
      </c>
      <c r="E14576" s="97">
        <v>103350591</v>
      </c>
      <c r="F14576" s="96" t="s">
        <v>2321</v>
      </c>
      <c r="G14576" s="96">
        <v>1882</v>
      </c>
      <c r="H14576" s="96">
        <v>0.67459000000000002</v>
      </c>
      <c r="I14576" s="810">
        <v>1</v>
      </c>
    </row>
    <row r="14577" spans="1:9" x14ac:dyDescent="0.15">
      <c r="A14577" s="694" t="s">
        <v>16910</v>
      </c>
      <c r="B14577" s="96">
        <v>6440</v>
      </c>
      <c r="C14577" s="96">
        <v>8</v>
      </c>
      <c r="D14577" s="97">
        <v>22014853</v>
      </c>
      <c r="E14577" s="97">
        <v>22021992</v>
      </c>
      <c r="F14577" s="96" t="s">
        <v>2321</v>
      </c>
      <c r="G14577" s="96">
        <v>22</v>
      </c>
      <c r="H14577" s="96">
        <v>0.67469999999999997</v>
      </c>
      <c r="I14577" s="810">
        <v>1</v>
      </c>
    </row>
    <row r="14578" spans="1:9" x14ac:dyDescent="0.15">
      <c r="A14578" s="694" t="s">
        <v>16911</v>
      </c>
      <c r="B14578" s="96">
        <v>79746</v>
      </c>
      <c r="C14578" s="96">
        <v>10</v>
      </c>
      <c r="D14578" s="97">
        <v>11784356</v>
      </c>
      <c r="E14578" s="97">
        <v>11806065</v>
      </c>
      <c r="F14578" s="96" t="s">
        <v>2321</v>
      </c>
      <c r="G14578" s="96">
        <v>152</v>
      </c>
      <c r="H14578" s="96">
        <v>0.67471000000000003</v>
      </c>
      <c r="I14578" s="810">
        <v>1</v>
      </c>
    </row>
    <row r="14579" spans="1:9" x14ac:dyDescent="0.15">
      <c r="A14579" s="694" t="s">
        <v>16912</v>
      </c>
      <c r="B14579" s="96">
        <v>8566</v>
      </c>
      <c r="C14579" s="96">
        <v>21</v>
      </c>
      <c r="D14579" s="97">
        <v>45138978</v>
      </c>
      <c r="E14579" s="97">
        <v>45182188</v>
      </c>
      <c r="F14579" s="96" t="s">
        <v>2321</v>
      </c>
      <c r="G14579" s="96">
        <v>161</v>
      </c>
      <c r="H14579" s="96">
        <v>0.67496</v>
      </c>
      <c r="I14579" s="810">
        <v>1</v>
      </c>
    </row>
    <row r="14580" spans="1:9" x14ac:dyDescent="0.15">
      <c r="A14580" s="694" t="s">
        <v>1089</v>
      </c>
      <c r="B14580" s="96">
        <v>23173</v>
      </c>
      <c r="C14580" s="96">
        <v>4</v>
      </c>
      <c r="D14580" s="97">
        <v>99916788</v>
      </c>
      <c r="E14580" s="97">
        <v>99983960</v>
      </c>
      <c r="F14580" s="96" t="s">
        <v>2321</v>
      </c>
      <c r="G14580" s="96">
        <v>201</v>
      </c>
      <c r="H14580" s="96">
        <v>0.67508999999999997</v>
      </c>
      <c r="I14580" s="810">
        <v>1</v>
      </c>
    </row>
    <row r="14581" spans="1:9" x14ac:dyDescent="0.15">
      <c r="A14581" s="694" t="s">
        <v>16913</v>
      </c>
      <c r="B14581" s="96">
        <v>7130</v>
      </c>
      <c r="C14581" s="96">
        <v>2</v>
      </c>
      <c r="D14581" s="97">
        <v>152214106</v>
      </c>
      <c r="E14581" s="97">
        <v>152236562</v>
      </c>
      <c r="F14581" s="96" t="s">
        <v>2321</v>
      </c>
      <c r="G14581" s="96">
        <v>70</v>
      </c>
      <c r="H14581" s="96">
        <v>0.67510000000000003</v>
      </c>
      <c r="I14581" s="810">
        <v>1</v>
      </c>
    </row>
    <row r="14582" spans="1:9" x14ac:dyDescent="0.15">
      <c r="A14582" s="694" t="s">
        <v>16914</v>
      </c>
      <c r="B14582" s="96">
        <v>79088</v>
      </c>
      <c r="C14582" s="96">
        <v>19</v>
      </c>
      <c r="D14582" s="97">
        <v>9638667</v>
      </c>
      <c r="E14582" s="97">
        <v>9649638</v>
      </c>
      <c r="F14582" s="96" t="s">
        <v>2328</v>
      </c>
      <c r="G14582" s="96">
        <v>20</v>
      </c>
      <c r="H14582" s="96">
        <v>0.67512000000000005</v>
      </c>
      <c r="I14582" s="810">
        <v>1</v>
      </c>
    </row>
    <row r="14583" spans="1:9" x14ac:dyDescent="0.15">
      <c r="A14583" s="694" t="s">
        <v>16915</v>
      </c>
      <c r="B14583" s="96">
        <v>9743</v>
      </c>
      <c r="C14583" s="96">
        <v>11</v>
      </c>
      <c r="D14583" s="97">
        <v>128834955</v>
      </c>
      <c r="E14583" s="97">
        <v>129062093</v>
      </c>
      <c r="F14583" s="96" t="s">
        <v>2328</v>
      </c>
      <c r="G14583" s="96">
        <v>633</v>
      </c>
      <c r="H14583" s="96">
        <v>0.67523999999999995</v>
      </c>
      <c r="I14583" s="810">
        <v>1</v>
      </c>
    </row>
    <row r="14584" spans="1:9" x14ac:dyDescent="0.15">
      <c r="A14584" s="694" t="s">
        <v>16916</v>
      </c>
      <c r="B14584" s="96">
        <v>284613</v>
      </c>
      <c r="C14584" s="96">
        <v>1</v>
      </c>
      <c r="D14584" s="97">
        <v>110036658</v>
      </c>
      <c r="E14584" s="97">
        <v>110043063</v>
      </c>
      <c r="F14584" s="96" t="s">
        <v>2321</v>
      </c>
      <c r="G14584" s="96">
        <v>13</v>
      </c>
      <c r="H14584" s="96">
        <v>0.67542999999999997</v>
      </c>
      <c r="I14584" s="810">
        <v>1</v>
      </c>
    </row>
    <row r="14585" spans="1:9" x14ac:dyDescent="0.15">
      <c r="A14585" s="694" t="s">
        <v>16917</v>
      </c>
      <c r="B14585" s="96">
        <v>51733</v>
      </c>
      <c r="C14585" s="96">
        <v>22</v>
      </c>
      <c r="D14585" s="97">
        <v>24863344</v>
      </c>
      <c r="E14585" s="97">
        <v>24922553</v>
      </c>
      <c r="F14585" s="96" t="s">
        <v>2321</v>
      </c>
      <c r="G14585" s="96">
        <v>178</v>
      </c>
      <c r="H14585" s="96">
        <v>0.67547999999999997</v>
      </c>
      <c r="I14585" s="810">
        <v>1</v>
      </c>
    </row>
    <row r="14586" spans="1:9" x14ac:dyDescent="0.15">
      <c r="A14586" s="694" t="s">
        <v>16918</v>
      </c>
      <c r="B14586" s="96">
        <v>54577</v>
      </c>
      <c r="C14586" s="96">
        <v>2</v>
      </c>
      <c r="D14586" s="97">
        <v>234590584</v>
      </c>
      <c r="E14586" s="97">
        <v>234681945</v>
      </c>
      <c r="F14586" s="96" t="s">
        <v>2321</v>
      </c>
      <c r="G14586" s="96">
        <v>391</v>
      </c>
      <c r="H14586" s="96">
        <v>0.67552000000000001</v>
      </c>
      <c r="I14586" s="810">
        <v>1</v>
      </c>
    </row>
    <row r="14587" spans="1:9" x14ac:dyDescent="0.15">
      <c r="A14587" s="694" t="s">
        <v>16919</v>
      </c>
      <c r="B14587" s="96">
        <v>9313</v>
      </c>
      <c r="C14587" s="96">
        <v>11</v>
      </c>
      <c r="D14587" s="97">
        <v>102447566</v>
      </c>
      <c r="E14587" s="97">
        <v>102496063</v>
      </c>
      <c r="F14587" s="96" t="s">
        <v>2328</v>
      </c>
      <c r="G14587" s="96">
        <v>260</v>
      </c>
      <c r="H14587" s="96">
        <v>0.67556000000000005</v>
      </c>
      <c r="I14587" s="810">
        <v>1</v>
      </c>
    </row>
    <row r="14588" spans="1:9" x14ac:dyDescent="0.15">
      <c r="A14588" s="694" t="s">
        <v>16920</v>
      </c>
      <c r="B14588" s="96">
        <v>1439</v>
      </c>
      <c r="C14588" s="96">
        <v>22</v>
      </c>
      <c r="D14588" s="97">
        <v>37309639</v>
      </c>
      <c r="E14588" s="97">
        <v>37336491</v>
      </c>
      <c r="F14588" s="96" t="s">
        <v>2321</v>
      </c>
      <c r="G14588" s="96">
        <v>151</v>
      </c>
      <c r="H14588" s="96">
        <v>0.67567999999999995</v>
      </c>
      <c r="I14588" s="810">
        <v>1</v>
      </c>
    </row>
    <row r="14589" spans="1:9" x14ac:dyDescent="0.15">
      <c r="A14589" s="694" t="s">
        <v>16921</v>
      </c>
      <c r="B14589" s="96">
        <v>54487</v>
      </c>
      <c r="C14589" s="96">
        <v>22</v>
      </c>
      <c r="D14589" s="97">
        <v>20067755</v>
      </c>
      <c r="E14589" s="97">
        <v>20099400</v>
      </c>
      <c r="F14589" s="96" t="s">
        <v>2321</v>
      </c>
      <c r="G14589" s="96">
        <v>129</v>
      </c>
      <c r="H14589" s="96">
        <v>0.67574999999999996</v>
      </c>
      <c r="I14589" s="810">
        <v>1</v>
      </c>
    </row>
    <row r="14590" spans="1:9" x14ac:dyDescent="0.15">
      <c r="A14590" s="694" t="s">
        <v>16922</v>
      </c>
      <c r="B14590" s="96">
        <v>154043</v>
      </c>
      <c r="C14590" s="96">
        <v>6</v>
      </c>
      <c r="D14590" s="97">
        <v>154726433</v>
      </c>
      <c r="E14590" s="97">
        <v>154831753</v>
      </c>
      <c r="F14590" s="96" t="s">
        <v>2328</v>
      </c>
      <c r="G14590" s="96">
        <v>544</v>
      </c>
      <c r="H14590" s="96">
        <v>0.67584</v>
      </c>
      <c r="I14590" s="810">
        <v>1</v>
      </c>
    </row>
    <row r="14591" spans="1:9" x14ac:dyDescent="0.15">
      <c r="A14591" s="694" t="s">
        <v>16923</v>
      </c>
      <c r="B14591" s="96">
        <v>8061</v>
      </c>
      <c r="C14591" s="96">
        <v>11</v>
      </c>
      <c r="D14591" s="97">
        <v>65659616</v>
      </c>
      <c r="E14591" s="97">
        <v>65667997</v>
      </c>
      <c r="F14591" s="96" t="s">
        <v>2328</v>
      </c>
      <c r="G14591" s="96">
        <v>26</v>
      </c>
      <c r="H14591" s="96">
        <v>0.67627000000000004</v>
      </c>
      <c r="I14591" s="810">
        <v>1</v>
      </c>
    </row>
    <row r="14592" spans="1:9" x14ac:dyDescent="0.15">
      <c r="A14592" s="694" t="s">
        <v>16924</v>
      </c>
      <c r="B14592" s="96">
        <v>54658</v>
      </c>
      <c r="C14592" s="96">
        <v>2</v>
      </c>
      <c r="D14592" s="97">
        <v>234668919</v>
      </c>
      <c r="E14592" s="97">
        <v>234681945</v>
      </c>
      <c r="F14592" s="96" t="s">
        <v>2321</v>
      </c>
      <c r="G14592" s="96">
        <v>44</v>
      </c>
      <c r="H14592" s="96">
        <v>0.67642000000000002</v>
      </c>
      <c r="I14592" s="810">
        <v>1</v>
      </c>
    </row>
    <row r="14593" spans="1:9" x14ac:dyDescent="0.15">
      <c r="A14593" s="694" t="s">
        <v>16925</v>
      </c>
      <c r="B14593" s="96">
        <v>64756</v>
      </c>
      <c r="C14593" s="96">
        <v>1</v>
      </c>
      <c r="D14593" s="97">
        <v>47100711</v>
      </c>
      <c r="E14593" s="97">
        <v>47134099</v>
      </c>
      <c r="F14593" s="96" t="s">
        <v>2328</v>
      </c>
      <c r="G14593" s="96">
        <v>117</v>
      </c>
      <c r="H14593" s="96">
        <v>0.67647000000000002</v>
      </c>
      <c r="I14593" s="810">
        <v>1</v>
      </c>
    </row>
    <row r="14594" spans="1:9" x14ac:dyDescent="0.15">
      <c r="A14594" s="694" t="s">
        <v>16926</v>
      </c>
      <c r="B14594" s="96">
        <v>619208</v>
      </c>
      <c r="C14594" s="96">
        <v>6</v>
      </c>
      <c r="D14594" s="97">
        <v>112408674</v>
      </c>
      <c r="E14594" s="97">
        <v>112423993</v>
      </c>
      <c r="F14594" s="96" t="s">
        <v>2321</v>
      </c>
      <c r="G14594" s="96">
        <v>58</v>
      </c>
      <c r="H14594" s="96">
        <v>0.67652999999999996</v>
      </c>
      <c r="I14594" s="810">
        <v>1</v>
      </c>
    </row>
    <row r="14595" spans="1:9" x14ac:dyDescent="0.15">
      <c r="A14595" s="694" t="s">
        <v>16927</v>
      </c>
      <c r="B14595" s="96">
        <v>284349</v>
      </c>
      <c r="C14595" s="96">
        <v>19</v>
      </c>
      <c r="D14595" s="97">
        <v>44331445</v>
      </c>
      <c r="E14595" s="97">
        <v>44353050</v>
      </c>
      <c r="F14595" s="96" t="s">
        <v>2321</v>
      </c>
      <c r="G14595" s="96">
        <v>114</v>
      </c>
      <c r="H14595" s="96">
        <v>0.67659000000000002</v>
      </c>
      <c r="I14595" s="810">
        <v>1</v>
      </c>
    </row>
    <row r="14596" spans="1:9" x14ac:dyDescent="0.15">
      <c r="A14596" s="694" t="s">
        <v>16928</v>
      </c>
      <c r="B14596" s="96">
        <v>4033</v>
      </c>
      <c r="C14596" s="96">
        <v>12</v>
      </c>
      <c r="D14596" s="97">
        <v>25205181</v>
      </c>
      <c r="E14596" s="97">
        <v>25261269</v>
      </c>
      <c r="F14596" s="96" t="s">
        <v>2321</v>
      </c>
      <c r="G14596" s="96">
        <v>233</v>
      </c>
      <c r="H14596" s="96">
        <v>0.67659999999999998</v>
      </c>
      <c r="I14596" s="810">
        <v>1</v>
      </c>
    </row>
    <row r="14597" spans="1:9" x14ac:dyDescent="0.15">
      <c r="A14597" s="694" t="s">
        <v>16929</v>
      </c>
      <c r="B14597" s="96">
        <v>54814</v>
      </c>
      <c r="C14597" s="96">
        <v>19</v>
      </c>
      <c r="D14597" s="97">
        <v>46195741</v>
      </c>
      <c r="E14597" s="97">
        <v>46207248</v>
      </c>
      <c r="F14597" s="96" t="s">
        <v>2321</v>
      </c>
      <c r="G14597" s="96">
        <v>31</v>
      </c>
      <c r="H14597" s="96">
        <v>0.67662</v>
      </c>
      <c r="I14597" s="810">
        <v>1</v>
      </c>
    </row>
    <row r="14598" spans="1:9" x14ac:dyDescent="0.15">
      <c r="A14598" s="694" t="s">
        <v>16930</v>
      </c>
      <c r="B14598" s="96">
        <v>346562</v>
      </c>
      <c r="C14598" s="96">
        <v>7</v>
      </c>
      <c r="D14598" s="97">
        <v>80087987</v>
      </c>
      <c r="E14598" s="97">
        <v>80141242</v>
      </c>
      <c r="F14598" s="96" t="s">
        <v>2328</v>
      </c>
      <c r="G14598" s="96">
        <v>146</v>
      </c>
      <c r="H14598" s="96">
        <v>0.67664999999999997</v>
      </c>
      <c r="I14598" s="810">
        <v>1</v>
      </c>
    </row>
    <row r="14599" spans="1:9" x14ac:dyDescent="0.15">
      <c r="A14599" s="694" t="s">
        <v>16931</v>
      </c>
      <c r="B14599" s="96">
        <v>138429</v>
      </c>
      <c r="C14599" s="96">
        <v>9</v>
      </c>
      <c r="D14599" s="97">
        <v>130683808</v>
      </c>
      <c r="E14599" s="97">
        <v>130693076</v>
      </c>
      <c r="F14599" s="96" t="s">
        <v>2328</v>
      </c>
      <c r="G14599" s="96">
        <v>13</v>
      </c>
      <c r="H14599" s="96">
        <v>0.67666999999999999</v>
      </c>
      <c r="I14599" s="810">
        <v>1</v>
      </c>
    </row>
    <row r="14600" spans="1:9" x14ac:dyDescent="0.15">
      <c r="A14600" s="694" t="s">
        <v>16932</v>
      </c>
      <c r="B14600" s="96">
        <v>84106</v>
      </c>
      <c r="C14600" s="96">
        <v>19</v>
      </c>
      <c r="D14600" s="97">
        <v>8554940</v>
      </c>
      <c r="E14600" s="97">
        <v>8567538</v>
      </c>
      <c r="F14600" s="96" t="s">
        <v>2328</v>
      </c>
      <c r="G14600" s="96">
        <v>33</v>
      </c>
      <c r="H14600" s="96">
        <v>0.67673000000000005</v>
      </c>
      <c r="I14600" s="810">
        <v>1</v>
      </c>
    </row>
    <row r="14601" spans="1:9" x14ac:dyDescent="0.15">
      <c r="A14601" s="694" t="s">
        <v>16933</v>
      </c>
      <c r="B14601" s="96">
        <v>285636</v>
      </c>
      <c r="C14601" s="96">
        <v>5</v>
      </c>
      <c r="D14601" s="97">
        <v>41904423</v>
      </c>
      <c r="E14601" s="97">
        <v>41921738</v>
      </c>
      <c r="F14601" s="96" t="s">
        <v>2321</v>
      </c>
      <c r="G14601" s="96">
        <v>29</v>
      </c>
      <c r="H14601" s="96">
        <v>0.67684</v>
      </c>
      <c r="I14601" s="810">
        <v>1</v>
      </c>
    </row>
    <row r="14602" spans="1:9" x14ac:dyDescent="0.15">
      <c r="A14602" s="694" t="s">
        <v>16934</v>
      </c>
      <c r="B14602" s="96">
        <v>6341</v>
      </c>
      <c r="C14602" s="96">
        <v>17</v>
      </c>
      <c r="D14602" s="97">
        <v>10583649</v>
      </c>
      <c r="E14602" s="97">
        <v>10600885</v>
      </c>
      <c r="F14602" s="96" t="s">
        <v>2328</v>
      </c>
      <c r="G14602" s="96">
        <v>31</v>
      </c>
      <c r="H14602" s="96">
        <v>0.67686000000000002</v>
      </c>
      <c r="I14602" s="810">
        <v>1</v>
      </c>
    </row>
    <row r="14603" spans="1:9" x14ac:dyDescent="0.15">
      <c r="A14603" s="694" t="s">
        <v>16935</v>
      </c>
      <c r="B14603" s="96">
        <v>55837</v>
      </c>
      <c r="C14603" s="96">
        <v>14</v>
      </c>
      <c r="D14603" s="97">
        <v>34985135</v>
      </c>
      <c r="E14603" s="97">
        <v>35008943</v>
      </c>
      <c r="F14603" s="96" t="s">
        <v>2328</v>
      </c>
      <c r="G14603" s="96">
        <v>76</v>
      </c>
      <c r="H14603" s="96">
        <v>0.67696000000000001</v>
      </c>
      <c r="I14603" s="810">
        <v>1</v>
      </c>
    </row>
    <row r="14604" spans="1:9" x14ac:dyDescent="0.15">
      <c r="A14604" s="694" t="s">
        <v>16936</v>
      </c>
      <c r="B14604" s="96">
        <v>165100</v>
      </c>
      <c r="C14604" s="96">
        <v>2</v>
      </c>
      <c r="D14604" s="97">
        <v>232457575</v>
      </c>
      <c r="E14604" s="97">
        <v>232458994</v>
      </c>
      <c r="F14604" s="96" t="s">
        <v>2321</v>
      </c>
      <c r="G14604" s="96">
        <v>7</v>
      </c>
      <c r="H14604" s="96">
        <v>0.67701999999999996</v>
      </c>
      <c r="I14604" s="810">
        <v>1</v>
      </c>
    </row>
    <row r="14605" spans="1:9" x14ac:dyDescent="0.15">
      <c r="A14605" s="694" t="s">
        <v>16937</v>
      </c>
      <c r="B14605" s="96">
        <v>57567</v>
      </c>
      <c r="C14605" s="96">
        <v>16</v>
      </c>
      <c r="D14605" s="97">
        <v>58028572</v>
      </c>
      <c r="E14605" s="97">
        <v>58034551</v>
      </c>
      <c r="F14605" s="96" t="s">
        <v>2328</v>
      </c>
      <c r="G14605" s="96">
        <v>14</v>
      </c>
      <c r="H14605" s="96">
        <v>0.67706</v>
      </c>
      <c r="I14605" s="810">
        <v>1</v>
      </c>
    </row>
    <row r="14606" spans="1:9" x14ac:dyDescent="0.15">
      <c r="A14606" s="694" t="s">
        <v>16938</v>
      </c>
      <c r="B14606" s="96">
        <v>574537</v>
      </c>
      <c r="C14606" s="96">
        <v>4</v>
      </c>
      <c r="D14606" s="97">
        <v>70454135</v>
      </c>
      <c r="E14606" s="97">
        <v>70505360</v>
      </c>
      <c r="F14606" s="96" t="s">
        <v>2328</v>
      </c>
      <c r="G14606" s="96">
        <v>221</v>
      </c>
      <c r="H14606" s="96">
        <v>0.67713999999999996</v>
      </c>
      <c r="I14606" s="810">
        <v>1</v>
      </c>
    </row>
    <row r="14607" spans="1:9" x14ac:dyDescent="0.15">
      <c r="A14607" s="694" t="s">
        <v>16939</v>
      </c>
      <c r="B14607" s="96">
        <v>274</v>
      </c>
      <c r="C14607" s="96">
        <v>2</v>
      </c>
      <c r="D14607" s="97">
        <v>127805599</v>
      </c>
      <c r="E14607" s="97">
        <v>127864903</v>
      </c>
      <c r="F14607" s="96" t="s">
        <v>2328</v>
      </c>
      <c r="G14607" s="96">
        <v>276</v>
      </c>
      <c r="H14607" s="96">
        <v>0.67723</v>
      </c>
      <c r="I14607" s="810">
        <v>1</v>
      </c>
    </row>
    <row r="14608" spans="1:9" x14ac:dyDescent="0.15">
      <c r="A14608" s="694" t="s">
        <v>16940</v>
      </c>
      <c r="B14608" s="96">
        <v>255231</v>
      </c>
      <c r="C14608" s="96">
        <v>1</v>
      </c>
      <c r="D14608" s="97">
        <v>85391266</v>
      </c>
      <c r="E14608" s="97">
        <v>85462796</v>
      </c>
      <c r="F14608" s="96" t="s">
        <v>2328</v>
      </c>
      <c r="G14608" s="96">
        <v>276</v>
      </c>
      <c r="H14608" s="96">
        <v>0.67730000000000001</v>
      </c>
      <c r="I14608" s="810">
        <v>1</v>
      </c>
    </row>
    <row r="14609" spans="1:9" x14ac:dyDescent="0.15">
      <c r="A14609" s="694" t="s">
        <v>16941</v>
      </c>
      <c r="B14609" s="96">
        <v>206338</v>
      </c>
      <c r="C14609" s="96">
        <v>5</v>
      </c>
      <c r="D14609" s="97">
        <v>115298151</v>
      </c>
      <c r="E14609" s="97">
        <v>115363303</v>
      </c>
      <c r="F14609" s="96" t="s">
        <v>2321</v>
      </c>
      <c r="G14609" s="96">
        <v>445</v>
      </c>
      <c r="H14609" s="96">
        <v>0.67742000000000002</v>
      </c>
      <c r="I14609" s="810">
        <v>1</v>
      </c>
    </row>
    <row r="14610" spans="1:9" x14ac:dyDescent="0.15">
      <c r="A14610" s="694" t="s">
        <v>16942</v>
      </c>
      <c r="B14610" s="96">
        <v>64779</v>
      </c>
      <c r="C14610" s="96">
        <v>16</v>
      </c>
      <c r="D14610" s="97">
        <v>86563782</v>
      </c>
      <c r="E14610" s="97">
        <v>86588841</v>
      </c>
      <c r="F14610" s="96" t="s">
        <v>2328</v>
      </c>
      <c r="G14610" s="96">
        <v>120</v>
      </c>
      <c r="H14610" s="96">
        <v>0.67744000000000004</v>
      </c>
      <c r="I14610" s="810">
        <v>1</v>
      </c>
    </row>
    <row r="14611" spans="1:9" x14ac:dyDescent="0.15">
      <c r="A14611" s="694" t="s">
        <v>16943</v>
      </c>
      <c r="B14611" s="96">
        <v>55355</v>
      </c>
      <c r="C14611" s="96">
        <v>2</v>
      </c>
      <c r="D14611" s="97">
        <v>234745486</v>
      </c>
      <c r="E14611" s="97">
        <v>234763212</v>
      </c>
      <c r="F14611" s="96" t="s">
        <v>2328</v>
      </c>
      <c r="G14611" s="96">
        <v>81</v>
      </c>
      <c r="H14611" s="96">
        <v>0.67747000000000002</v>
      </c>
      <c r="I14611" s="810">
        <v>1</v>
      </c>
    </row>
    <row r="14612" spans="1:9" x14ac:dyDescent="0.15">
      <c r="A14612" s="694" t="s">
        <v>16944</v>
      </c>
      <c r="B14612" s="96">
        <v>6184</v>
      </c>
      <c r="C14612" s="96">
        <v>3</v>
      </c>
      <c r="D14612" s="97">
        <v>128338813</v>
      </c>
      <c r="E14612" s="97">
        <v>128369719</v>
      </c>
      <c r="F14612" s="96" t="s">
        <v>2328</v>
      </c>
      <c r="G14612" s="96">
        <v>97</v>
      </c>
      <c r="H14612" s="96">
        <v>0.67747999999999997</v>
      </c>
      <c r="I14612" s="810">
        <v>1</v>
      </c>
    </row>
    <row r="14613" spans="1:9" x14ac:dyDescent="0.15">
      <c r="A14613" s="694" t="s">
        <v>16945</v>
      </c>
      <c r="B14613" s="96">
        <v>55313</v>
      </c>
      <c r="C14613" s="96">
        <v>16</v>
      </c>
      <c r="D14613" s="97">
        <v>12753656</v>
      </c>
      <c r="E14613" s="97">
        <v>12897744</v>
      </c>
      <c r="F14613" s="96" t="s">
        <v>2328</v>
      </c>
      <c r="G14613" s="96">
        <v>629</v>
      </c>
      <c r="H14613" s="96">
        <v>0.67764000000000002</v>
      </c>
      <c r="I14613" s="810">
        <v>1</v>
      </c>
    </row>
    <row r="14614" spans="1:9" x14ac:dyDescent="0.15">
      <c r="A14614" s="694" t="s">
        <v>16946</v>
      </c>
      <c r="B14614" s="96">
        <v>27314</v>
      </c>
      <c r="C14614" s="96">
        <v>11</v>
      </c>
      <c r="D14614" s="97">
        <v>82684177</v>
      </c>
      <c r="E14614" s="97">
        <v>82782965</v>
      </c>
      <c r="F14614" s="96" t="s">
        <v>2328</v>
      </c>
      <c r="G14614" s="96">
        <v>318</v>
      </c>
      <c r="H14614" s="96">
        <v>0.67769999999999997</v>
      </c>
      <c r="I14614" s="810">
        <v>1</v>
      </c>
    </row>
    <row r="14615" spans="1:9" x14ac:dyDescent="0.15">
      <c r="A14615" s="694" t="s">
        <v>16947</v>
      </c>
      <c r="B14615" s="96">
        <v>768</v>
      </c>
      <c r="C14615" s="96">
        <v>9</v>
      </c>
      <c r="D14615" s="97">
        <v>35673915</v>
      </c>
      <c r="E14615" s="97">
        <v>35681156</v>
      </c>
      <c r="F14615" s="96" t="s">
        <v>2321</v>
      </c>
      <c r="G14615" s="96">
        <v>31</v>
      </c>
      <c r="H14615" s="96">
        <v>0.67779999999999996</v>
      </c>
      <c r="I14615" s="810">
        <v>1</v>
      </c>
    </row>
    <row r="14616" spans="1:9" x14ac:dyDescent="0.15">
      <c r="A14616" s="694" t="s">
        <v>16948</v>
      </c>
      <c r="B14616" s="96">
        <v>127074</v>
      </c>
      <c r="C14616" s="96">
        <v>1</v>
      </c>
      <c r="D14616" s="97">
        <v>248524883</v>
      </c>
      <c r="E14616" s="97">
        <v>248525929</v>
      </c>
      <c r="F14616" s="96" t="s">
        <v>2321</v>
      </c>
      <c r="G14616" s="96">
        <v>6</v>
      </c>
      <c r="H14616" s="96">
        <v>0.67791999999999997</v>
      </c>
      <c r="I14616" s="810">
        <v>1</v>
      </c>
    </row>
    <row r="14617" spans="1:9" x14ac:dyDescent="0.15">
      <c r="A14617" s="694" t="s">
        <v>16949</v>
      </c>
      <c r="B14617" s="96">
        <v>84282</v>
      </c>
      <c r="C14617" s="96">
        <v>17</v>
      </c>
      <c r="D14617" s="97">
        <v>29296224</v>
      </c>
      <c r="E14617" s="97">
        <v>29326929</v>
      </c>
      <c r="F14617" s="96" t="s">
        <v>2321</v>
      </c>
      <c r="G14617" s="96">
        <v>47</v>
      </c>
      <c r="H14617" s="96">
        <v>0.67815999999999999</v>
      </c>
      <c r="I14617" s="810">
        <v>1</v>
      </c>
    </row>
    <row r="14618" spans="1:9" x14ac:dyDescent="0.15">
      <c r="A14618" s="694" t="s">
        <v>16950</v>
      </c>
      <c r="B14618" s="96">
        <v>138311</v>
      </c>
      <c r="C14618" s="96">
        <v>9</v>
      </c>
      <c r="D14618" s="97">
        <v>139607024</v>
      </c>
      <c r="E14618" s="97">
        <v>139619170</v>
      </c>
      <c r="F14618" s="96" t="s">
        <v>2321</v>
      </c>
      <c r="G14618" s="96">
        <v>44</v>
      </c>
      <c r="H14618" s="96">
        <v>0.67822000000000005</v>
      </c>
      <c r="I14618" s="810">
        <v>1</v>
      </c>
    </row>
    <row r="14619" spans="1:9" x14ac:dyDescent="0.15">
      <c r="A14619" s="694" t="s">
        <v>16951</v>
      </c>
      <c r="B14619" s="96">
        <v>55897</v>
      </c>
      <c r="C14619" s="96">
        <v>15</v>
      </c>
      <c r="D14619" s="97">
        <v>90293098</v>
      </c>
      <c r="E14619" s="97">
        <v>90294540</v>
      </c>
      <c r="F14619" s="96" t="s">
        <v>2328</v>
      </c>
      <c r="G14619" s="96">
        <v>7</v>
      </c>
      <c r="H14619" s="96">
        <v>0.67825999999999997</v>
      </c>
      <c r="I14619" s="810">
        <v>1</v>
      </c>
    </row>
    <row r="14620" spans="1:9" x14ac:dyDescent="0.15">
      <c r="A14620" s="694" t="s">
        <v>16952</v>
      </c>
      <c r="B14620" s="96">
        <v>5213</v>
      </c>
      <c r="C14620" s="96">
        <v>12</v>
      </c>
      <c r="D14620" s="97">
        <v>48499656</v>
      </c>
      <c r="E14620" s="97">
        <v>48540187</v>
      </c>
      <c r="F14620" s="96" t="s">
        <v>2321</v>
      </c>
      <c r="G14620" s="96">
        <v>151</v>
      </c>
      <c r="H14620" s="96">
        <v>0.67835999999999996</v>
      </c>
      <c r="I14620" s="810">
        <v>1</v>
      </c>
    </row>
    <row r="14621" spans="1:9" x14ac:dyDescent="0.15">
      <c r="A14621" s="694" t="s">
        <v>16953</v>
      </c>
      <c r="B14621" s="96">
        <v>11160</v>
      </c>
      <c r="C14621" s="96">
        <v>8</v>
      </c>
      <c r="D14621" s="97">
        <v>37593743</v>
      </c>
      <c r="E14621" s="97">
        <v>37615319</v>
      </c>
      <c r="F14621" s="96" t="s">
        <v>2321</v>
      </c>
      <c r="G14621" s="96">
        <v>18</v>
      </c>
      <c r="H14621" s="96">
        <v>0.67837999999999998</v>
      </c>
      <c r="I14621" s="810">
        <v>1</v>
      </c>
    </row>
    <row r="14622" spans="1:9" x14ac:dyDescent="0.15">
      <c r="A14622" s="694" t="s">
        <v>16954</v>
      </c>
      <c r="B14622" s="96">
        <v>361</v>
      </c>
      <c r="C14622" s="96">
        <v>18</v>
      </c>
      <c r="D14622" s="97">
        <v>24432007</v>
      </c>
      <c r="E14622" s="97">
        <v>24445735</v>
      </c>
      <c r="F14622" s="96" t="s">
        <v>2328</v>
      </c>
      <c r="G14622" s="96">
        <v>46</v>
      </c>
      <c r="H14622" s="96">
        <v>0.67861000000000005</v>
      </c>
      <c r="I14622" s="810">
        <v>1</v>
      </c>
    </row>
    <row r="14623" spans="1:9" x14ac:dyDescent="0.15">
      <c r="A14623" s="694" t="s">
        <v>16955</v>
      </c>
      <c r="B14623" s="96">
        <v>402269</v>
      </c>
      <c r="C14623" s="96">
        <v>7</v>
      </c>
      <c r="D14623" s="97">
        <v>63092986</v>
      </c>
      <c r="E14623" s="97">
        <v>63145929</v>
      </c>
      <c r="F14623" s="96" t="s">
        <v>2321</v>
      </c>
      <c r="G14623" s="96">
        <v>3</v>
      </c>
      <c r="H14623" s="96">
        <v>0.67869000000000002</v>
      </c>
      <c r="I14623" s="810">
        <v>1</v>
      </c>
    </row>
    <row r="14624" spans="1:9" x14ac:dyDescent="0.15">
      <c r="A14624" s="694" t="s">
        <v>16956</v>
      </c>
      <c r="B14624" s="96">
        <v>122945</v>
      </c>
      <c r="C14624" s="96">
        <v>14</v>
      </c>
      <c r="D14624" s="97">
        <v>77859827</v>
      </c>
      <c r="E14624" s="97">
        <v>77890225</v>
      </c>
      <c r="F14624" s="96" t="s">
        <v>2328</v>
      </c>
      <c r="G14624" s="96">
        <v>92</v>
      </c>
      <c r="H14624" s="96">
        <v>0.67876000000000003</v>
      </c>
      <c r="I14624" s="810">
        <v>1</v>
      </c>
    </row>
    <row r="14625" spans="1:9" x14ac:dyDescent="0.15">
      <c r="A14625" s="694" t="s">
        <v>16957</v>
      </c>
      <c r="B14625" s="96">
        <v>57026</v>
      </c>
      <c r="C14625" s="96">
        <v>22</v>
      </c>
      <c r="D14625" s="97">
        <v>38054737</v>
      </c>
      <c r="E14625" s="97">
        <v>38062939</v>
      </c>
      <c r="F14625" s="96" t="s">
        <v>2321</v>
      </c>
      <c r="G14625" s="96">
        <v>22</v>
      </c>
      <c r="H14625" s="96">
        <v>0.67881999999999998</v>
      </c>
      <c r="I14625" s="810">
        <v>1</v>
      </c>
    </row>
    <row r="14626" spans="1:9" x14ac:dyDescent="0.15">
      <c r="A14626" s="694" t="s">
        <v>16958</v>
      </c>
      <c r="B14626" s="96">
        <v>1400</v>
      </c>
      <c r="C14626" s="96">
        <v>4</v>
      </c>
      <c r="D14626" s="97">
        <v>5822491</v>
      </c>
      <c r="E14626" s="97">
        <v>5894785</v>
      </c>
      <c r="F14626" s="96" t="s">
        <v>2328</v>
      </c>
      <c r="G14626" s="96">
        <v>338</v>
      </c>
      <c r="H14626" s="96">
        <v>0.67888000000000004</v>
      </c>
      <c r="I14626" s="810">
        <v>1</v>
      </c>
    </row>
    <row r="14627" spans="1:9" x14ac:dyDescent="0.15">
      <c r="A14627" s="694" t="s">
        <v>16959</v>
      </c>
      <c r="B14627" s="96">
        <v>1628</v>
      </c>
      <c r="C14627" s="96">
        <v>19</v>
      </c>
      <c r="D14627" s="97">
        <v>49133817</v>
      </c>
      <c r="E14627" s="97">
        <v>49140639</v>
      </c>
      <c r="F14627" s="96" t="s">
        <v>2328</v>
      </c>
      <c r="G14627" s="96">
        <v>14</v>
      </c>
      <c r="H14627" s="96">
        <v>0.67893999999999999</v>
      </c>
      <c r="I14627" s="810">
        <v>1</v>
      </c>
    </row>
    <row r="14628" spans="1:9" x14ac:dyDescent="0.15">
      <c r="A14628" s="694" t="s">
        <v>16960</v>
      </c>
      <c r="B14628" s="96">
        <v>5170</v>
      </c>
      <c r="C14628" s="96">
        <v>16</v>
      </c>
      <c r="D14628" s="97">
        <v>2587965</v>
      </c>
      <c r="E14628" s="97">
        <v>2653191</v>
      </c>
      <c r="F14628" s="96" t="s">
        <v>2321</v>
      </c>
      <c r="G14628" s="96">
        <v>18</v>
      </c>
      <c r="H14628" s="96">
        <v>0.67903999999999998</v>
      </c>
      <c r="I14628" s="810">
        <v>1</v>
      </c>
    </row>
    <row r="14629" spans="1:9" x14ac:dyDescent="0.15">
      <c r="A14629" s="694" t="s">
        <v>16961</v>
      </c>
      <c r="B14629" s="96">
        <v>284759</v>
      </c>
      <c r="C14629" s="96">
        <v>20</v>
      </c>
      <c r="D14629" s="97">
        <v>1455236</v>
      </c>
      <c r="E14629" s="97">
        <v>1472233</v>
      </c>
      <c r="F14629" s="96" t="s">
        <v>2328</v>
      </c>
      <c r="G14629" s="96">
        <v>68</v>
      </c>
      <c r="H14629" s="96">
        <v>0.67927999999999999</v>
      </c>
      <c r="I14629" s="810">
        <v>1</v>
      </c>
    </row>
    <row r="14630" spans="1:9" x14ac:dyDescent="0.15">
      <c r="A14630" s="694" t="s">
        <v>16962</v>
      </c>
      <c r="B14630" s="96">
        <v>4161</v>
      </c>
      <c r="C14630" s="96">
        <v>18</v>
      </c>
      <c r="D14630" s="97">
        <v>13825543</v>
      </c>
      <c r="E14630" s="97">
        <v>13826861</v>
      </c>
      <c r="F14630" s="96" t="s">
        <v>2321</v>
      </c>
      <c r="G14630" s="96">
        <v>8</v>
      </c>
      <c r="H14630" s="96">
        <v>0.67932000000000003</v>
      </c>
      <c r="I14630" s="810">
        <v>1</v>
      </c>
    </row>
    <row r="14631" spans="1:9" x14ac:dyDescent="0.15">
      <c r="A14631" s="694" t="s">
        <v>16963</v>
      </c>
      <c r="B14631" s="96">
        <v>10941</v>
      </c>
      <c r="C14631" s="96">
        <v>4</v>
      </c>
      <c r="D14631" s="97">
        <v>70454135</v>
      </c>
      <c r="E14631" s="97">
        <v>70518967</v>
      </c>
      <c r="F14631" s="96" t="s">
        <v>2328</v>
      </c>
      <c r="G14631" s="96">
        <v>278</v>
      </c>
      <c r="H14631" s="96">
        <v>0.67937000000000003</v>
      </c>
      <c r="I14631" s="810">
        <v>1</v>
      </c>
    </row>
    <row r="14632" spans="1:9" x14ac:dyDescent="0.15">
      <c r="A14632" s="694" t="s">
        <v>16964</v>
      </c>
      <c r="B14632" s="96">
        <v>1521</v>
      </c>
      <c r="C14632" s="96">
        <v>11</v>
      </c>
      <c r="D14632" s="97">
        <v>65647284</v>
      </c>
      <c r="E14632" s="97">
        <v>65651212</v>
      </c>
      <c r="F14632" s="96" t="s">
        <v>2321</v>
      </c>
      <c r="G14632" s="96">
        <v>16</v>
      </c>
      <c r="H14632" s="96">
        <v>0.67937999999999998</v>
      </c>
      <c r="I14632" s="810">
        <v>1</v>
      </c>
    </row>
    <row r="14633" spans="1:9" x14ac:dyDescent="0.15">
      <c r="A14633" s="694" t="s">
        <v>16965</v>
      </c>
      <c r="B14633" s="96">
        <v>3567</v>
      </c>
      <c r="C14633" s="96">
        <v>5</v>
      </c>
      <c r="D14633" s="97">
        <v>131877136</v>
      </c>
      <c r="E14633" s="97">
        <v>131892555</v>
      </c>
      <c r="F14633" s="96" t="s">
        <v>2328</v>
      </c>
      <c r="G14633" s="96">
        <v>29</v>
      </c>
      <c r="H14633" s="96">
        <v>0.67940999999999996</v>
      </c>
      <c r="I14633" s="810">
        <v>1</v>
      </c>
    </row>
    <row r="14634" spans="1:9" x14ac:dyDescent="0.15">
      <c r="A14634" s="694" t="s">
        <v>16966</v>
      </c>
      <c r="B14634" s="96">
        <v>8989</v>
      </c>
      <c r="C14634" s="96">
        <v>8</v>
      </c>
      <c r="D14634" s="97">
        <v>72933486</v>
      </c>
      <c r="E14634" s="97">
        <v>72987819</v>
      </c>
      <c r="F14634" s="96" t="s">
        <v>2328</v>
      </c>
      <c r="G14634" s="96">
        <v>273</v>
      </c>
      <c r="H14634" s="96">
        <v>0.67944000000000004</v>
      </c>
      <c r="I14634" s="810">
        <v>1</v>
      </c>
    </row>
    <row r="14635" spans="1:9" x14ac:dyDescent="0.15">
      <c r="A14635" s="694" t="s">
        <v>16967</v>
      </c>
      <c r="B14635" s="96">
        <v>4726</v>
      </c>
      <c r="C14635" s="96">
        <v>5</v>
      </c>
      <c r="D14635" s="97">
        <v>1801496</v>
      </c>
      <c r="E14635" s="97">
        <v>1816165</v>
      </c>
      <c r="F14635" s="96" t="s">
        <v>2321</v>
      </c>
      <c r="G14635" s="96">
        <v>62</v>
      </c>
      <c r="H14635" s="96">
        <v>0.67947999999999997</v>
      </c>
      <c r="I14635" s="810">
        <v>1</v>
      </c>
    </row>
    <row r="14636" spans="1:9" x14ac:dyDescent="0.15">
      <c r="A14636" s="694" t="s">
        <v>16968</v>
      </c>
      <c r="B14636" s="96">
        <v>5202</v>
      </c>
      <c r="C14636" s="96">
        <v>1</v>
      </c>
      <c r="D14636" s="97">
        <v>161070346</v>
      </c>
      <c r="E14636" s="97">
        <v>161087866</v>
      </c>
      <c r="F14636" s="96" t="s">
        <v>2328</v>
      </c>
      <c r="G14636" s="96">
        <v>50</v>
      </c>
      <c r="H14636" s="96">
        <v>0.67972999999999995</v>
      </c>
      <c r="I14636" s="810">
        <v>1</v>
      </c>
    </row>
    <row r="14637" spans="1:9" x14ac:dyDescent="0.15">
      <c r="A14637" s="694" t="s">
        <v>16969</v>
      </c>
      <c r="B14637" s="96">
        <v>388799</v>
      </c>
      <c r="C14637" s="96">
        <v>20</v>
      </c>
      <c r="D14637" s="97">
        <v>55105960</v>
      </c>
      <c r="E14637" s="97">
        <v>55111576</v>
      </c>
      <c r="F14637" s="96" t="s">
        <v>2321</v>
      </c>
      <c r="G14637" s="96">
        <v>17</v>
      </c>
      <c r="H14637" s="96">
        <v>0.67979999999999996</v>
      </c>
      <c r="I14637" s="810">
        <v>1</v>
      </c>
    </row>
    <row r="14638" spans="1:9" x14ac:dyDescent="0.15">
      <c r="A14638" s="694" t="s">
        <v>16970</v>
      </c>
      <c r="B14638" s="96">
        <v>9784</v>
      </c>
      <c r="C14638" s="96">
        <v>2</v>
      </c>
      <c r="D14638" s="97">
        <v>27593363</v>
      </c>
      <c r="E14638" s="97">
        <v>27600400</v>
      </c>
      <c r="F14638" s="96" t="s">
        <v>2321</v>
      </c>
      <c r="G14638" s="96">
        <v>17</v>
      </c>
      <c r="H14638" s="96">
        <v>0.67986999999999997</v>
      </c>
      <c r="I14638" s="810">
        <v>1</v>
      </c>
    </row>
    <row r="14639" spans="1:9" x14ac:dyDescent="0.15">
      <c r="A14639" s="694" t="s">
        <v>16971</v>
      </c>
      <c r="B14639" s="96">
        <v>56124</v>
      </c>
      <c r="C14639" s="96">
        <v>5</v>
      </c>
      <c r="D14639" s="97">
        <v>140587914</v>
      </c>
      <c r="E14639" s="97">
        <v>140592143</v>
      </c>
      <c r="F14639" s="96" t="s">
        <v>2321</v>
      </c>
      <c r="G14639" s="96">
        <v>13</v>
      </c>
      <c r="H14639" s="96">
        <v>0.67988999999999999</v>
      </c>
      <c r="I14639" s="810">
        <v>1</v>
      </c>
    </row>
    <row r="14640" spans="1:9" x14ac:dyDescent="0.15">
      <c r="A14640" s="694" t="s">
        <v>16972</v>
      </c>
      <c r="B14640" s="96">
        <v>2520</v>
      </c>
      <c r="C14640" s="96">
        <v>17</v>
      </c>
      <c r="D14640" s="97">
        <v>39868578</v>
      </c>
      <c r="E14640" s="97">
        <v>39872221</v>
      </c>
      <c r="F14640" s="96" t="s">
        <v>2321</v>
      </c>
      <c r="G14640" s="96">
        <v>10</v>
      </c>
      <c r="H14640" s="96">
        <v>0.68013000000000001</v>
      </c>
      <c r="I14640" s="810">
        <v>1</v>
      </c>
    </row>
    <row r="14641" spans="1:9" x14ac:dyDescent="0.15">
      <c r="A14641" s="694" t="s">
        <v>16973</v>
      </c>
      <c r="B14641" s="96">
        <v>8649</v>
      </c>
      <c r="C14641" s="96">
        <v>4</v>
      </c>
      <c r="D14641" s="97">
        <v>100799495</v>
      </c>
      <c r="E14641" s="97">
        <v>100815703</v>
      </c>
      <c r="F14641" s="96" t="s">
        <v>2328</v>
      </c>
      <c r="G14641" s="96">
        <v>33</v>
      </c>
      <c r="H14641" s="96">
        <v>0.68013000000000001</v>
      </c>
      <c r="I14641" s="810">
        <v>1</v>
      </c>
    </row>
    <row r="14642" spans="1:9" x14ac:dyDescent="0.15">
      <c r="A14642" s="694" t="s">
        <v>16974</v>
      </c>
      <c r="B14642" s="96">
        <v>9126</v>
      </c>
      <c r="C14642" s="96">
        <v>10</v>
      </c>
      <c r="D14642" s="97">
        <v>112327449</v>
      </c>
      <c r="E14642" s="97">
        <v>112364392</v>
      </c>
      <c r="F14642" s="96" t="s">
        <v>2321</v>
      </c>
      <c r="G14642" s="96">
        <v>143</v>
      </c>
      <c r="H14642" s="96">
        <v>0.68013000000000001</v>
      </c>
      <c r="I14642" s="810">
        <v>1</v>
      </c>
    </row>
    <row r="14643" spans="1:9" x14ac:dyDescent="0.15">
      <c r="A14643" s="694" t="s">
        <v>16975</v>
      </c>
      <c r="B14643" s="96">
        <v>8027</v>
      </c>
      <c r="C14643" s="96">
        <v>10</v>
      </c>
      <c r="D14643" s="97">
        <v>17686124</v>
      </c>
      <c r="E14643" s="97">
        <v>17758823</v>
      </c>
      <c r="F14643" s="96" t="s">
        <v>2321</v>
      </c>
      <c r="G14643" s="96">
        <v>335</v>
      </c>
      <c r="H14643" s="96">
        <v>0.68015000000000003</v>
      </c>
      <c r="I14643" s="810">
        <v>1</v>
      </c>
    </row>
    <row r="14644" spans="1:9" x14ac:dyDescent="0.15">
      <c r="A14644" s="694" t="s">
        <v>16976</v>
      </c>
      <c r="B14644" s="96">
        <v>403274</v>
      </c>
      <c r="C14644" s="96">
        <v>3</v>
      </c>
      <c r="D14644" s="97">
        <v>97887544</v>
      </c>
      <c r="E14644" s="97">
        <v>97888485</v>
      </c>
      <c r="F14644" s="96" t="s">
        <v>2321</v>
      </c>
      <c r="G14644" s="96">
        <v>9</v>
      </c>
      <c r="H14644" s="96">
        <v>0.68020000000000003</v>
      </c>
      <c r="I14644" s="810">
        <v>1</v>
      </c>
    </row>
    <row r="14645" spans="1:9" x14ac:dyDescent="0.15">
      <c r="A14645" s="694" t="s">
        <v>16977</v>
      </c>
      <c r="B14645" s="96">
        <v>916</v>
      </c>
      <c r="C14645" s="96">
        <v>11</v>
      </c>
      <c r="D14645" s="97">
        <v>118175295</v>
      </c>
      <c r="E14645" s="97">
        <v>118186890</v>
      </c>
      <c r="F14645" s="96" t="s">
        <v>2321</v>
      </c>
      <c r="G14645" s="96">
        <v>33</v>
      </c>
      <c r="H14645" s="96">
        <v>0.68033999999999994</v>
      </c>
      <c r="I14645" s="810">
        <v>1</v>
      </c>
    </row>
    <row r="14646" spans="1:9" x14ac:dyDescent="0.15">
      <c r="A14646" s="694" t="s">
        <v>16978</v>
      </c>
      <c r="B14646" s="96">
        <v>9101</v>
      </c>
      <c r="C14646" s="96">
        <v>15</v>
      </c>
      <c r="D14646" s="97">
        <v>50716579</v>
      </c>
      <c r="E14646" s="97">
        <v>50793280</v>
      </c>
      <c r="F14646" s="96" t="s">
        <v>2321</v>
      </c>
      <c r="G14646" s="96">
        <v>284</v>
      </c>
      <c r="H14646" s="96">
        <v>0.68045</v>
      </c>
      <c r="I14646" s="810">
        <v>1</v>
      </c>
    </row>
    <row r="14647" spans="1:9" x14ac:dyDescent="0.15">
      <c r="A14647" s="694" t="s">
        <v>16979</v>
      </c>
      <c r="B14647" s="96">
        <v>286077</v>
      </c>
      <c r="C14647" s="96">
        <v>8</v>
      </c>
      <c r="D14647" s="97">
        <v>144806103</v>
      </c>
      <c r="E14647" s="97">
        <v>144822710</v>
      </c>
      <c r="F14647" s="96" t="s">
        <v>2328</v>
      </c>
      <c r="G14647" s="96">
        <v>55</v>
      </c>
      <c r="H14647" s="96">
        <v>0.68054000000000003</v>
      </c>
      <c r="I14647" s="810">
        <v>1</v>
      </c>
    </row>
    <row r="14648" spans="1:9" x14ac:dyDescent="0.15">
      <c r="A14648" s="694" t="s">
        <v>16980</v>
      </c>
      <c r="B14648" s="96">
        <v>4676</v>
      </c>
      <c r="C14648" s="96">
        <v>11</v>
      </c>
      <c r="D14648" s="97">
        <v>2965660</v>
      </c>
      <c r="E14648" s="97">
        <v>3013607</v>
      </c>
      <c r="F14648" s="96" t="s">
        <v>2328</v>
      </c>
      <c r="G14648" s="96">
        <v>194</v>
      </c>
      <c r="H14648" s="96">
        <v>0.68057000000000001</v>
      </c>
      <c r="I14648" s="810">
        <v>1</v>
      </c>
    </row>
    <row r="14649" spans="1:9" x14ac:dyDescent="0.15">
      <c r="A14649" s="694" t="s">
        <v>16981</v>
      </c>
      <c r="B14649" s="96">
        <v>5730</v>
      </c>
      <c r="C14649" s="96">
        <v>9</v>
      </c>
      <c r="D14649" s="97">
        <v>139871898</v>
      </c>
      <c r="E14649" s="97">
        <v>139876194</v>
      </c>
      <c r="F14649" s="96" t="s">
        <v>2321</v>
      </c>
      <c r="G14649" s="96">
        <v>7</v>
      </c>
      <c r="H14649" s="96">
        <v>0.68059000000000003</v>
      </c>
      <c r="I14649" s="810">
        <v>1</v>
      </c>
    </row>
    <row r="14650" spans="1:9" x14ac:dyDescent="0.15">
      <c r="A14650" s="694" t="s">
        <v>16982</v>
      </c>
      <c r="B14650" s="96">
        <v>390059</v>
      </c>
      <c r="C14650" s="96">
        <v>11</v>
      </c>
      <c r="D14650" s="97">
        <v>5410607</v>
      </c>
      <c r="E14650" s="97">
        <v>5411664</v>
      </c>
      <c r="F14650" s="96" t="s">
        <v>2321</v>
      </c>
      <c r="G14650" s="96">
        <v>9</v>
      </c>
      <c r="H14650" s="96">
        <v>0.68061000000000005</v>
      </c>
      <c r="I14650" s="810">
        <v>1</v>
      </c>
    </row>
    <row r="14651" spans="1:9" x14ac:dyDescent="0.15">
      <c r="A14651" s="694" t="s">
        <v>16983</v>
      </c>
      <c r="B14651" s="96">
        <v>344807</v>
      </c>
      <c r="C14651" s="96">
        <v>3</v>
      </c>
      <c r="D14651" s="97">
        <v>112534556</v>
      </c>
      <c r="E14651" s="97">
        <v>112564797</v>
      </c>
      <c r="F14651" s="96" t="s">
        <v>2328</v>
      </c>
      <c r="G14651" s="96">
        <v>135</v>
      </c>
      <c r="H14651" s="96">
        <v>0.68062</v>
      </c>
      <c r="I14651" s="810">
        <v>1</v>
      </c>
    </row>
    <row r="14652" spans="1:9" x14ac:dyDescent="0.15">
      <c r="A14652" s="694" t="s">
        <v>16984</v>
      </c>
      <c r="B14652" s="96">
        <v>85440</v>
      </c>
      <c r="C14652" s="96">
        <v>1</v>
      </c>
      <c r="D14652" s="97">
        <v>62920397</v>
      </c>
      <c r="E14652" s="97">
        <v>63154039</v>
      </c>
      <c r="F14652" s="96" t="s">
        <v>2328</v>
      </c>
      <c r="G14652" s="96">
        <v>410</v>
      </c>
      <c r="H14652" s="96">
        <v>0.68062999999999996</v>
      </c>
      <c r="I14652" s="810">
        <v>1</v>
      </c>
    </row>
    <row r="14653" spans="1:9" x14ac:dyDescent="0.15">
      <c r="A14653" s="694" t="s">
        <v>16985</v>
      </c>
      <c r="B14653" s="96">
        <v>55571</v>
      </c>
      <c r="C14653" s="96">
        <v>2</v>
      </c>
      <c r="D14653" s="97">
        <v>101869345</v>
      </c>
      <c r="E14653" s="97">
        <v>101886778</v>
      </c>
      <c r="F14653" s="96" t="s">
        <v>2321</v>
      </c>
      <c r="G14653" s="96">
        <v>33</v>
      </c>
      <c r="H14653" s="96">
        <v>0.68072999999999995</v>
      </c>
      <c r="I14653" s="810">
        <v>1</v>
      </c>
    </row>
    <row r="14654" spans="1:9" x14ac:dyDescent="0.15">
      <c r="A14654" s="694" t="s">
        <v>16986</v>
      </c>
      <c r="B14654" s="96">
        <v>375387</v>
      </c>
      <c r="C14654" s="96">
        <v>3</v>
      </c>
      <c r="D14654" s="97">
        <v>196366656</v>
      </c>
      <c r="E14654" s="97">
        <v>196388875</v>
      </c>
      <c r="F14654" s="96" t="s">
        <v>2321</v>
      </c>
      <c r="G14654" s="96">
        <v>64</v>
      </c>
      <c r="H14654" s="96">
        <v>0.68079000000000001</v>
      </c>
      <c r="I14654" s="810">
        <v>1</v>
      </c>
    </row>
    <row r="14655" spans="1:9" x14ac:dyDescent="0.15">
      <c r="A14655" s="694" t="s">
        <v>16987</v>
      </c>
      <c r="B14655" s="96">
        <v>6332</v>
      </c>
      <c r="C14655" s="96">
        <v>2</v>
      </c>
      <c r="D14655" s="97">
        <v>167260083</v>
      </c>
      <c r="E14655" s="97">
        <v>167343481</v>
      </c>
      <c r="F14655" s="96" t="s">
        <v>2328</v>
      </c>
      <c r="G14655" s="96">
        <v>249</v>
      </c>
      <c r="H14655" s="96">
        <v>0.68081000000000003</v>
      </c>
      <c r="I14655" s="810">
        <v>1</v>
      </c>
    </row>
    <row r="14656" spans="1:9" x14ac:dyDescent="0.15">
      <c r="A14656" s="694" t="s">
        <v>16988</v>
      </c>
      <c r="B14656" s="96">
        <v>79966</v>
      </c>
      <c r="C14656" s="96">
        <v>4</v>
      </c>
      <c r="D14656" s="97">
        <v>83550690</v>
      </c>
      <c r="E14656" s="97">
        <v>83720010</v>
      </c>
      <c r="F14656" s="96" t="s">
        <v>2328</v>
      </c>
      <c r="G14656" s="96">
        <v>823</v>
      </c>
      <c r="H14656" s="96">
        <v>0.68081999999999998</v>
      </c>
      <c r="I14656" s="810">
        <v>1</v>
      </c>
    </row>
    <row r="14657" spans="1:9" x14ac:dyDescent="0.15">
      <c r="A14657" s="694" t="s">
        <v>16989</v>
      </c>
      <c r="B14657" s="96">
        <v>3880</v>
      </c>
      <c r="C14657" s="96">
        <v>17</v>
      </c>
      <c r="D14657" s="97">
        <v>39679869</v>
      </c>
      <c r="E14657" s="97">
        <v>39684641</v>
      </c>
      <c r="F14657" s="96" t="s">
        <v>2328</v>
      </c>
      <c r="G14657" s="96">
        <v>9</v>
      </c>
      <c r="H14657" s="96">
        <v>0.68083000000000005</v>
      </c>
      <c r="I14657" s="810">
        <v>1</v>
      </c>
    </row>
    <row r="14658" spans="1:9" x14ac:dyDescent="0.15">
      <c r="A14658" s="694" t="s">
        <v>16990</v>
      </c>
      <c r="B14658" s="96">
        <v>4940</v>
      </c>
      <c r="C14658" s="96">
        <v>12</v>
      </c>
      <c r="D14658" s="97">
        <v>113376249</v>
      </c>
      <c r="E14658" s="97">
        <v>113411056</v>
      </c>
      <c r="F14658" s="96" t="s">
        <v>2321</v>
      </c>
      <c r="G14658" s="96">
        <v>123</v>
      </c>
      <c r="H14658" s="96">
        <v>0.68091000000000002</v>
      </c>
      <c r="I14658" s="810">
        <v>1</v>
      </c>
    </row>
    <row r="14659" spans="1:9" x14ac:dyDescent="0.15">
      <c r="A14659" s="694" t="s">
        <v>16991</v>
      </c>
      <c r="B14659" s="96">
        <v>152189</v>
      </c>
      <c r="C14659" s="96">
        <v>3</v>
      </c>
      <c r="D14659" s="97">
        <v>32280171</v>
      </c>
      <c r="E14659" s="97">
        <v>32411817</v>
      </c>
      <c r="F14659" s="96" t="s">
        <v>2321</v>
      </c>
      <c r="G14659" s="96">
        <v>527</v>
      </c>
      <c r="H14659" s="96">
        <v>0.68117000000000005</v>
      </c>
      <c r="I14659" s="810">
        <v>1</v>
      </c>
    </row>
    <row r="14660" spans="1:9" x14ac:dyDescent="0.15">
      <c r="A14660" s="694" t="s">
        <v>16992</v>
      </c>
      <c r="B14660" s="96">
        <v>29992</v>
      </c>
      <c r="C14660" s="96">
        <v>7</v>
      </c>
      <c r="D14660" s="97">
        <v>99971068</v>
      </c>
      <c r="E14660" s="97">
        <v>99997722</v>
      </c>
      <c r="F14660" s="96" t="s">
        <v>2321</v>
      </c>
      <c r="G14660" s="96">
        <v>57</v>
      </c>
      <c r="H14660" s="96">
        <v>0.68128</v>
      </c>
      <c r="I14660" s="810">
        <v>1</v>
      </c>
    </row>
    <row r="14661" spans="1:9" x14ac:dyDescent="0.15">
      <c r="A14661" s="694" t="s">
        <v>16993</v>
      </c>
      <c r="B14661" s="96">
        <v>1054</v>
      </c>
      <c r="C14661" s="96">
        <v>19</v>
      </c>
      <c r="D14661" s="97">
        <v>33864575</v>
      </c>
      <c r="E14661" s="97">
        <v>33873592</v>
      </c>
      <c r="F14661" s="96" t="s">
        <v>2321</v>
      </c>
      <c r="G14661" s="96">
        <v>19</v>
      </c>
      <c r="H14661" s="96">
        <v>0.68135000000000001</v>
      </c>
      <c r="I14661" s="810">
        <v>1</v>
      </c>
    </row>
    <row r="14662" spans="1:9" x14ac:dyDescent="0.15">
      <c r="A14662" s="694" t="s">
        <v>16994</v>
      </c>
      <c r="B14662" s="96">
        <v>10870</v>
      </c>
      <c r="C14662" s="96">
        <v>19</v>
      </c>
      <c r="D14662" s="97">
        <v>36393382</v>
      </c>
      <c r="E14662" s="97">
        <v>36395173</v>
      </c>
      <c r="F14662" s="96" t="s">
        <v>2321</v>
      </c>
      <c r="G14662" s="96">
        <v>8</v>
      </c>
      <c r="H14662" s="96">
        <v>0.68135000000000001</v>
      </c>
      <c r="I14662" s="810">
        <v>1</v>
      </c>
    </row>
    <row r="14663" spans="1:9" x14ac:dyDescent="0.15">
      <c r="A14663" s="694" t="s">
        <v>16995</v>
      </c>
      <c r="B14663" s="96">
        <v>84280</v>
      </c>
      <c r="C14663" s="96">
        <v>11</v>
      </c>
      <c r="D14663" s="97">
        <v>13409555</v>
      </c>
      <c r="E14663" s="97">
        <v>13484838</v>
      </c>
      <c r="F14663" s="96" t="s">
        <v>2328</v>
      </c>
      <c r="G14663" s="96">
        <v>218</v>
      </c>
      <c r="H14663" s="96">
        <v>0.68140999999999996</v>
      </c>
      <c r="I14663" s="810">
        <v>1</v>
      </c>
    </row>
    <row r="14664" spans="1:9" x14ac:dyDescent="0.15">
      <c r="A14664" s="694" t="s">
        <v>16996</v>
      </c>
      <c r="B14664" s="96">
        <v>445347</v>
      </c>
      <c r="C14664" s="96">
        <v>7</v>
      </c>
      <c r="D14664" s="97">
        <v>38299243</v>
      </c>
      <c r="E14664" s="97">
        <v>38357285</v>
      </c>
      <c r="F14664" s="96" t="s">
        <v>2328</v>
      </c>
      <c r="G14664" s="96">
        <v>314</v>
      </c>
      <c r="H14664" s="96">
        <v>0.68142000000000003</v>
      </c>
      <c r="I14664" s="810">
        <v>1</v>
      </c>
    </row>
    <row r="14665" spans="1:9" x14ac:dyDescent="0.15">
      <c r="A14665" s="694" t="s">
        <v>16997</v>
      </c>
      <c r="B14665" s="96">
        <v>4313</v>
      </c>
      <c r="C14665" s="96">
        <v>16</v>
      </c>
      <c r="D14665" s="97">
        <v>55513081</v>
      </c>
      <c r="E14665" s="97">
        <v>55540586</v>
      </c>
      <c r="F14665" s="96" t="s">
        <v>2321</v>
      </c>
      <c r="G14665" s="96">
        <v>132</v>
      </c>
      <c r="H14665" s="96">
        <v>0.68147999999999997</v>
      </c>
      <c r="I14665" s="810">
        <v>1</v>
      </c>
    </row>
    <row r="14666" spans="1:9" x14ac:dyDescent="0.15">
      <c r="A14666" s="694" t="s">
        <v>16998</v>
      </c>
      <c r="B14666" s="96">
        <v>146183</v>
      </c>
      <c r="C14666" s="96">
        <v>16</v>
      </c>
      <c r="D14666" s="97">
        <v>21689835</v>
      </c>
      <c r="E14666" s="97">
        <v>21772050</v>
      </c>
      <c r="F14666" s="96" t="s">
        <v>2321</v>
      </c>
      <c r="G14666" s="96">
        <v>103</v>
      </c>
      <c r="H14666" s="96">
        <v>0.68169000000000002</v>
      </c>
      <c r="I14666" s="810">
        <v>1</v>
      </c>
    </row>
    <row r="14667" spans="1:9" x14ac:dyDescent="0.15">
      <c r="A14667" s="694" t="s">
        <v>16999</v>
      </c>
      <c r="B14667" s="96">
        <v>146723</v>
      </c>
      <c r="C14667" s="96">
        <v>17</v>
      </c>
      <c r="D14667" s="97">
        <v>72581057</v>
      </c>
      <c r="E14667" s="97">
        <v>72590348</v>
      </c>
      <c r="F14667" s="96" t="s">
        <v>2321</v>
      </c>
      <c r="G14667" s="96">
        <v>34</v>
      </c>
      <c r="H14667" s="96">
        <v>0.68174999999999997</v>
      </c>
      <c r="I14667" s="810">
        <v>1</v>
      </c>
    </row>
    <row r="14668" spans="1:9" x14ac:dyDescent="0.15">
      <c r="A14668" s="694" t="s">
        <v>17000</v>
      </c>
      <c r="B14668" s="96">
        <v>85294</v>
      </c>
      <c r="C14668" s="96">
        <v>17</v>
      </c>
      <c r="D14668" s="97">
        <v>39221368</v>
      </c>
      <c r="E14668" s="97">
        <v>39222131</v>
      </c>
      <c r="F14668" s="96" t="s">
        <v>2328</v>
      </c>
      <c r="G14668" s="96">
        <v>1</v>
      </c>
      <c r="H14668" s="96">
        <v>0.68179999999999996</v>
      </c>
      <c r="I14668" s="810">
        <v>1</v>
      </c>
    </row>
    <row r="14669" spans="1:9" x14ac:dyDescent="0.15">
      <c r="A14669" s="694" t="s">
        <v>17001</v>
      </c>
      <c r="B14669" s="96">
        <v>6418</v>
      </c>
      <c r="C14669" s="96">
        <v>9</v>
      </c>
      <c r="D14669" s="97">
        <v>131445934</v>
      </c>
      <c r="E14669" s="97">
        <v>131458675</v>
      </c>
      <c r="F14669" s="96" t="s">
        <v>2321</v>
      </c>
      <c r="G14669" s="96">
        <v>11</v>
      </c>
      <c r="H14669" s="96">
        <v>0.68189999999999995</v>
      </c>
      <c r="I14669" s="810">
        <v>1</v>
      </c>
    </row>
    <row r="14670" spans="1:9" x14ac:dyDescent="0.15">
      <c r="A14670" s="694" t="s">
        <v>17002</v>
      </c>
      <c r="B14670" s="96">
        <v>9546</v>
      </c>
      <c r="C14670" s="96">
        <v>19</v>
      </c>
      <c r="D14670" s="97">
        <v>3750771</v>
      </c>
      <c r="E14670" s="97">
        <v>3761673</v>
      </c>
      <c r="F14670" s="96" t="s">
        <v>2328</v>
      </c>
      <c r="G14670" s="96">
        <v>48</v>
      </c>
      <c r="H14670" s="96">
        <v>0.68203999999999998</v>
      </c>
      <c r="I14670" s="810">
        <v>1</v>
      </c>
    </row>
    <row r="14671" spans="1:9" x14ac:dyDescent="0.15">
      <c r="A14671" s="694" t="s">
        <v>17003</v>
      </c>
      <c r="B14671" s="96">
        <v>2668</v>
      </c>
      <c r="C14671" s="96">
        <v>5</v>
      </c>
      <c r="D14671" s="97">
        <v>37812779</v>
      </c>
      <c r="E14671" s="97">
        <v>37839782</v>
      </c>
      <c r="F14671" s="96" t="s">
        <v>2328</v>
      </c>
      <c r="G14671" s="96">
        <v>95</v>
      </c>
      <c r="H14671" s="96">
        <v>0.68205000000000005</v>
      </c>
      <c r="I14671" s="810">
        <v>1</v>
      </c>
    </row>
    <row r="14672" spans="1:9" x14ac:dyDescent="0.15">
      <c r="A14672" s="694" t="s">
        <v>17004</v>
      </c>
      <c r="B14672" s="96">
        <v>56927</v>
      </c>
      <c r="C14672" s="96">
        <v>19</v>
      </c>
      <c r="D14672" s="97">
        <v>6729925</v>
      </c>
      <c r="E14672" s="97">
        <v>6737633</v>
      </c>
      <c r="F14672" s="96" t="s">
        <v>2328</v>
      </c>
      <c r="G14672" s="96">
        <v>25</v>
      </c>
      <c r="H14672" s="96">
        <v>0.68208000000000002</v>
      </c>
      <c r="I14672" s="810">
        <v>1</v>
      </c>
    </row>
    <row r="14673" spans="1:9" x14ac:dyDescent="0.15">
      <c r="A14673" s="694" t="s">
        <v>17005</v>
      </c>
      <c r="B14673" s="96">
        <v>253635</v>
      </c>
      <c r="C14673" s="96">
        <v>2</v>
      </c>
      <c r="D14673" s="97">
        <v>37311594</v>
      </c>
      <c r="E14673" s="97">
        <v>37326387</v>
      </c>
      <c r="F14673" s="96" t="s">
        <v>2321</v>
      </c>
      <c r="G14673" s="96">
        <v>40</v>
      </c>
      <c r="H14673" s="96">
        <v>0.68210999999999999</v>
      </c>
      <c r="I14673" s="810">
        <v>1</v>
      </c>
    </row>
    <row r="14674" spans="1:9" x14ac:dyDescent="0.15">
      <c r="A14674" s="694" t="s">
        <v>17006</v>
      </c>
      <c r="B14674" s="96">
        <v>56907</v>
      </c>
      <c r="C14674" s="96">
        <v>18</v>
      </c>
      <c r="D14674" s="97">
        <v>12446511</v>
      </c>
      <c r="E14674" s="97">
        <v>12661456</v>
      </c>
      <c r="F14674" s="96" t="s">
        <v>2328</v>
      </c>
      <c r="G14674" s="96">
        <v>767</v>
      </c>
      <c r="H14674" s="96">
        <v>0.68210999999999999</v>
      </c>
      <c r="I14674" s="810">
        <v>1</v>
      </c>
    </row>
    <row r="14675" spans="1:9" x14ac:dyDescent="0.15">
      <c r="A14675" s="694" t="s">
        <v>17007</v>
      </c>
      <c r="B14675" s="96">
        <v>284001</v>
      </c>
      <c r="C14675" s="96">
        <v>17</v>
      </c>
      <c r="D14675" s="97">
        <v>80059333</v>
      </c>
      <c r="E14675" s="97">
        <v>80170705</v>
      </c>
      <c r="F14675" s="96" t="s">
        <v>2328</v>
      </c>
      <c r="G14675" s="96">
        <v>461</v>
      </c>
      <c r="H14675" s="96">
        <v>0.68223999999999996</v>
      </c>
      <c r="I14675" s="810">
        <v>1</v>
      </c>
    </row>
    <row r="14676" spans="1:9" x14ac:dyDescent="0.15">
      <c r="A14676" s="694" t="s">
        <v>17008</v>
      </c>
      <c r="B14676" s="96">
        <v>2512</v>
      </c>
      <c r="C14676" s="96">
        <v>19</v>
      </c>
      <c r="D14676" s="97">
        <v>49467659</v>
      </c>
      <c r="E14676" s="97">
        <v>49470136</v>
      </c>
      <c r="F14676" s="96" t="s">
        <v>2321</v>
      </c>
      <c r="G14676" s="96">
        <v>3</v>
      </c>
      <c r="H14676" s="96">
        <v>0.68225999999999998</v>
      </c>
      <c r="I14676" s="810">
        <v>1</v>
      </c>
    </row>
    <row r="14677" spans="1:9" x14ac:dyDescent="0.15">
      <c r="A14677" s="694" t="s">
        <v>17009</v>
      </c>
      <c r="B14677" s="96">
        <v>5373</v>
      </c>
      <c r="C14677" s="96">
        <v>16</v>
      </c>
      <c r="D14677" s="97">
        <v>8891670</v>
      </c>
      <c r="E14677" s="97">
        <v>8943194</v>
      </c>
      <c r="F14677" s="96" t="s">
        <v>2321</v>
      </c>
      <c r="G14677" s="96">
        <v>247</v>
      </c>
      <c r="H14677" s="96">
        <v>0.68232000000000004</v>
      </c>
      <c r="I14677" s="810">
        <v>1</v>
      </c>
    </row>
    <row r="14678" spans="1:9" x14ac:dyDescent="0.15">
      <c r="A14678" s="694" t="s">
        <v>17010</v>
      </c>
      <c r="B14678" s="96">
        <v>84261</v>
      </c>
      <c r="C14678" s="96">
        <v>19</v>
      </c>
      <c r="D14678" s="97">
        <v>12799730</v>
      </c>
      <c r="E14678" s="97">
        <v>12807649</v>
      </c>
      <c r="F14678" s="96" t="s">
        <v>2328</v>
      </c>
      <c r="G14678" s="96">
        <v>24</v>
      </c>
      <c r="H14678" s="96">
        <v>0.68237000000000003</v>
      </c>
      <c r="I14678" s="810">
        <v>1</v>
      </c>
    </row>
    <row r="14679" spans="1:9" x14ac:dyDescent="0.15">
      <c r="A14679" s="694" t="s">
        <v>17011</v>
      </c>
      <c r="B14679" s="96">
        <v>8195</v>
      </c>
      <c r="C14679" s="96">
        <v>20</v>
      </c>
      <c r="D14679" s="97">
        <v>10385428</v>
      </c>
      <c r="E14679" s="97">
        <v>10414887</v>
      </c>
      <c r="F14679" s="96" t="s">
        <v>2328</v>
      </c>
      <c r="G14679" s="96">
        <v>117</v>
      </c>
      <c r="H14679" s="96">
        <v>0.68239000000000005</v>
      </c>
      <c r="I14679" s="810">
        <v>1</v>
      </c>
    </row>
    <row r="14680" spans="1:9" x14ac:dyDescent="0.15">
      <c r="A14680" s="694" t="s">
        <v>17012</v>
      </c>
      <c r="B14680" s="96">
        <v>653784</v>
      </c>
      <c r="C14680" s="96">
        <v>2</v>
      </c>
      <c r="D14680" s="97">
        <v>132227298</v>
      </c>
      <c r="E14680" s="97">
        <v>132250312</v>
      </c>
      <c r="F14680" s="96" t="s">
        <v>2328</v>
      </c>
      <c r="G14680" s="96">
        <v>92</v>
      </c>
      <c r="H14680" s="96">
        <v>0.68244000000000005</v>
      </c>
      <c r="I14680" s="810">
        <v>1</v>
      </c>
    </row>
    <row r="14681" spans="1:9" x14ac:dyDescent="0.15">
      <c r="A14681" s="694" t="s">
        <v>17013</v>
      </c>
      <c r="B14681" s="96">
        <v>375298</v>
      </c>
      <c r="C14681" s="96">
        <v>2</v>
      </c>
      <c r="D14681" s="97">
        <v>182401399</v>
      </c>
      <c r="E14681" s="97">
        <v>182521834</v>
      </c>
      <c r="F14681" s="96" t="s">
        <v>2328</v>
      </c>
      <c r="G14681" s="96">
        <v>427</v>
      </c>
      <c r="H14681" s="96">
        <v>0.68252000000000002</v>
      </c>
      <c r="I14681" s="810">
        <v>1</v>
      </c>
    </row>
    <row r="14682" spans="1:9" x14ac:dyDescent="0.15">
      <c r="A14682" s="694" t="s">
        <v>17014</v>
      </c>
      <c r="B14682" s="96">
        <v>643161</v>
      </c>
      <c r="C14682" s="96">
        <v>10</v>
      </c>
      <c r="D14682" s="97">
        <v>88780046</v>
      </c>
      <c r="E14682" s="97">
        <v>88784487</v>
      </c>
      <c r="F14682" s="96" t="s">
        <v>2321</v>
      </c>
      <c r="G14682" s="96">
        <v>14</v>
      </c>
      <c r="H14682" s="96">
        <v>0.68269999999999997</v>
      </c>
      <c r="I14682" s="810">
        <v>1</v>
      </c>
    </row>
    <row r="14683" spans="1:9" x14ac:dyDescent="0.15">
      <c r="A14683" s="694" t="s">
        <v>17015</v>
      </c>
      <c r="B14683" s="96">
        <v>79798</v>
      </c>
      <c r="C14683" s="96">
        <v>16</v>
      </c>
      <c r="D14683" s="97">
        <v>31469010</v>
      </c>
      <c r="E14683" s="97">
        <v>31478488</v>
      </c>
      <c r="F14683" s="96" t="s">
        <v>2321</v>
      </c>
      <c r="G14683" s="96">
        <v>17</v>
      </c>
      <c r="H14683" s="96">
        <v>0.68269999999999997</v>
      </c>
      <c r="I14683" s="810">
        <v>1</v>
      </c>
    </row>
    <row r="14684" spans="1:9" x14ac:dyDescent="0.15">
      <c r="A14684" s="694" t="s">
        <v>17016</v>
      </c>
      <c r="B14684" s="96">
        <v>1796</v>
      </c>
      <c r="C14684" s="96">
        <v>2</v>
      </c>
      <c r="D14684" s="97">
        <v>74776147</v>
      </c>
      <c r="E14684" s="97">
        <v>74784678</v>
      </c>
      <c r="F14684" s="96" t="s">
        <v>2321</v>
      </c>
      <c r="G14684" s="96">
        <v>17</v>
      </c>
      <c r="H14684" s="96">
        <v>0.68271999999999999</v>
      </c>
      <c r="I14684" s="810">
        <v>1</v>
      </c>
    </row>
    <row r="14685" spans="1:9" x14ac:dyDescent="0.15">
      <c r="A14685" s="694" t="s">
        <v>17017</v>
      </c>
      <c r="B14685" s="96">
        <v>55025</v>
      </c>
      <c r="C14685" s="96">
        <v>7</v>
      </c>
      <c r="D14685" s="97">
        <v>33765567</v>
      </c>
      <c r="E14685" s="97">
        <v>33768068</v>
      </c>
      <c r="F14685" s="96" t="s">
        <v>2321</v>
      </c>
      <c r="G14685" s="96">
        <v>8</v>
      </c>
      <c r="H14685" s="96">
        <v>0.68278000000000005</v>
      </c>
      <c r="I14685" s="810">
        <v>1</v>
      </c>
    </row>
    <row r="14686" spans="1:9" x14ac:dyDescent="0.15">
      <c r="A14686" s="694" t="s">
        <v>17018</v>
      </c>
      <c r="B14686" s="96">
        <v>10171</v>
      </c>
      <c r="C14686" s="96">
        <v>9</v>
      </c>
      <c r="D14686" s="97">
        <v>4792834</v>
      </c>
      <c r="E14686" s="97">
        <v>4861066</v>
      </c>
      <c r="F14686" s="96" t="s">
        <v>2321</v>
      </c>
      <c r="G14686" s="96">
        <v>342</v>
      </c>
      <c r="H14686" s="96">
        <v>0.68281999999999998</v>
      </c>
      <c r="I14686" s="810">
        <v>1</v>
      </c>
    </row>
    <row r="14687" spans="1:9" x14ac:dyDescent="0.15">
      <c r="A14687" s="694" t="s">
        <v>17019</v>
      </c>
      <c r="B14687" s="96">
        <v>256646</v>
      </c>
      <c r="C14687" s="96">
        <v>15</v>
      </c>
      <c r="D14687" s="97">
        <v>34635458</v>
      </c>
      <c r="E14687" s="97">
        <v>34649936</v>
      </c>
      <c r="F14687" s="96" t="s">
        <v>2321</v>
      </c>
      <c r="G14687" s="96">
        <v>44</v>
      </c>
      <c r="H14687" s="96">
        <v>0.68289</v>
      </c>
      <c r="I14687" s="810">
        <v>1</v>
      </c>
    </row>
    <row r="14688" spans="1:9" x14ac:dyDescent="0.15">
      <c r="A14688" s="694" t="s">
        <v>17020</v>
      </c>
      <c r="B14688" s="96">
        <v>7082</v>
      </c>
      <c r="C14688" s="96">
        <v>15</v>
      </c>
      <c r="D14688" s="97">
        <v>29992338</v>
      </c>
      <c r="E14688" s="97">
        <v>30261038</v>
      </c>
      <c r="F14688" s="96" t="s">
        <v>2328</v>
      </c>
      <c r="G14688" s="96">
        <v>815</v>
      </c>
      <c r="H14688" s="96">
        <v>0.68291999999999997</v>
      </c>
      <c r="I14688" s="810">
        <v>1</v>
      </c>
    </row>
    <row r="14689" spans="1:9" x14ac:dyDescent="0.15">
      <c r="A14689" s="694" t="s">
        <v>17021</v>
      </c>
      <c r="B14689" s="96">
        <v>5321</v>
      </c>
      <c r="C14689" s="96">
        <v>1</v>
      </c>
      <c r="D14689" s="97">
        <v>186798032</v>
      </c>
      <c r="E14689" s="97">
        <v>186958113</v>
      </c>
      <c r="F14689" s="96" t="s">
        <v>2321</v>
      </c>
      <c r="G14689" s="96">
        <v>566</v>
      </c>
      <c r="H14689" s="96">
        <v>0.68294999999999995</v>
      </c>
      <c r="I14689" s="810">
        <v>1</v>
      </c>
    </row>
    <row r="14690" spans="1:9" x14ac:dyDescent="0.15">
      <c r="A14690" s="694" t="s">
        <v>17022</v>
      </c>
      <c r="B14690" s="96">
        <v>23623</v>
      </c>
      <c r="C14690" s="96">
        <v>1</v>
      </c>
      <c r="D14690" s="97">
        <v>155290640</v>
      </c>
      <c r="E14690" s="97">
        <v>155300909</v>
      </c>
      <c r="F14690" s="96" t="s">
        <v>2321</v>
      </c>
      <c r="G14690" s="96">
        <v>8</v>
      </c>
      <c r="H14690" s="96">
        <v>0.68310000000000004</v>
      </c>
      <c r="I14690" s="810">
        <v>1</v>
      </c>
    </row>
    <row r="14691" spans="1:9" x14ac:dyDescent="0.15">
      <c r="A14691" s="694" t="s">
        <v>17023</v>
      </c>
      <c r="B14691" s="96">
        <v>55527</v>
      </c>
      <c r="C14691" s="96">
        <v>19</v>
      </c>
      <c r="D14691" s="97">
        <v>4791728</v>
      </c>
      <c r="E14691" s="97">
        <v>4795571</v>
      </c>
      <c r="F14691" s="96" t="s">
        <v>2321</v>
      </c>
      <c r="G14691" s="96">
        <v>3</v>
      </c>
      <c r="H14691" s="96">
        <v>0.68320000000000003</v>
      </c>
      <c r="I14691" s="810">
        <v>1</v>
      </c>
    </row>
    <row r="14692" spans="1:9" x14ac:dyDescent="0.15">
      <c r="A14692" s="694" t="s">
        <v>17024</v>
      </c>
      <c r="B14692" s="96">
        <v>29850</v>
      </c>
      <c r="C14692" s="96">
        <v>11</v>
      </c>
      <c r="D14692" s="97">
        <v>2425745</v>
      </c>
      <c r="E14692" s="97">
        <v>2444275</v>
      </c>
      <c r="F14692" s="96" t="s">
        <v>2328</v>
      </c>
      <c r="G14692" s="96">
        <v>46</v>
      </c>
      <c r="H14692" s="96">
        <v>0.68332000000000004</v>
      </c>
      <c r="I14692" s="810">
        <v>1</v>
      </c>
    </row>
    <row r="14693" spans="1:9" x14ac:dyDescent="0.15">
      <c r="A14693" s="694" t="s">
        <v>17025</v>
      </c>
      <c r="B14693" s="96">
        <v>11284</v>
      </c>
      <c r="C14693" s="96">
        <v>19</v>
      </c>
      <c r="D14693" s="97">
        <v>50364460</v>
      </c>
      <c r="E14693" s="97">
        <v>50370840</v>
      </c>
      <c r="F14693" s="96" t="s">
        <v>2328</v>
      </c>
      <c r="G14693" s="96">
        <v>18</v>
      </c>
      <c r="H14693" s="96">
        <v>0.68335999999999997</v>
      </c>
      <c r="I14693" s="810">
        <v>1</v>
      </c>
    </row>
    <row r="14694" spans="1:9" x14ac:dyDescent="0.15">
      <c r="A14694" s="694" t="s">
        <v>17026</v>
      </c>
      <c r="B14694" s="96">
        <v>9168</v>
      </c>
      <c r="C14694" s="96">
        <v>2</v>
      </c>
      <c r="D14694" s="97">
        <v>85132763</v>
      </c>
      <c r="E14694" s="97">
        <v>85133799</v>
      </c>
      <c r="F14694" s="96" t="s">
        <v>2321</v>
      </c>
      <c r="G14694" s="96">
        <v>2</v>
      </c>
      <c r="H14694" s="96">
        <v>0.68337999999999999</v>
      </c>
      <c r="I14694" s="810">
        <v>1</v>
      </c>
    </row>
    <row r="14695" spans="1:9" x14ac:dyDescent="0.15">
      <c r="A14695" s="694" t="s">
        <v>17027</v>
      </c>
      <c r="B14695" s="96">
        <v>151112</v>
      </c>
      <c r="C14695" s="96">
        <v>2</v>
      </c>
      <c r="D14695" s="97">
        <v>187692207</v>
      </c>
      <c r="E14695" s="97">
        <v>187713897</v>
      </c>
      <c r="F14695" s="96" t="s">
        <v>2328</v>
      </c>
      <c r="G14695" s="96">
        <v>97</v>
      </c>
      <c r="H14695" s="96">
        <v>0.68340000000000001</v>
      </c>
      <c r="I14695" s="810">
        <v>1</v>
      </c>
    </row>
    <row r="14696" spans="1:9" x14ac:dyDescent="0.15">
      <c r="A14696" s="694" t="s">
        <v>17028</v>
      </c>
      <c r="B14696" s="96">
        <v>9488</v>
      </c>
      <c r="C14696" s="96">
        <v>15</v>
      </c>
      <c r="D14696" s="97">
        <v>55611133</v>
      </c>
      <c r="E14696" s="97">
        <v>55647906</v>
      </c>
      <c r="F14696" s="96" t="s">
        <v>2321</v>
      </c>
      <c r="G14696" s="96">
        <v>129</v>
      </c>
      <c r="H14696" s="96">
        <v>0.68340000000000001</v>
      </c>
      <c r="I14696" s="810">
        <v>1</v>
      </c>
    </row>
    <row r="14697" spans="1:9" x14ac:dyDescent="0.15">
      <c r="A14697" s="694" t="s">
        <v>17029</v>
      </c>
      <c r="B14697" s="96">
        <v>5420</v>
      </c>
      <c r="C14697" s="96">
        <v>7</v>
      </c>
      <c r="D14697" s="97">
        <v>131185021</v>
      </c>
      <c r="E14697" s="97">
        <v>131241376</v>
      </c>
      <c r="F14697" s="96" t="s">
        <v>2328</v>
      </c>
      <c r="G14697" s="96">
        <v>193</v>
      </c>
      <c r="H14697" s="96">
        <v>0.68347000000000002</v>
      </c>
      <c r="I14697" s="810">
        <v>1</v>
      </c>
    </row>
    <row r="14698" spans="1:9" x14ac:dyDescent="0.15">
      <c r="A14698" s="694" t="s">
        <v>17030</v>
      </c>
      <c r="B14698" s="96">
        <v>126917</v>
      </c>
      <c r="C14698" s="96">
        <v>1</v>
      </c>
      <c r="D14698" s="97">
        <v>19230774</v>
      </c>
      <c r="E14698" s="97">
        <v>19282826</v>
      </c>
      <c r="F14698" s="96" t="s">
        <v>2328</v>
      </c>
      <c r="G14698" s="96">
        <v>210</v>
      </c>
      <c r="H14698" s="96">
        <v>0.68347999999999998</v>
      </c>
      <c r="I14698" s="810">
        <v>1</v>
      </c>
    </row>
    <row r="14699" spans="1:9" x14ac:dyDescent="0.15">
      <c r="A14699" s="694" t="s">
        <v>17031</v>
      </c>
      <c r="B14699" s="96">
        <v>26119</v>
      </c>
      <c r="C14699" s="96">
        <v>1</v>
      </c>
      <c r="D14699" s="97">
        <v>25870071</v>
      </c>
      <c r="E14699" s="97">
        <v>25895377</v>
      </c>
      <c r="F14699" s="96" t="s">
        <v>2321</v>
      </c>
      <c r="G14699" s="96">
        <v>36</v>
      </c>
      <c r="H14699" s="96">
        <v>0.68359999999999999</v>
      </c>
      <c r="I14699" s="810">
        <v>1</v>
      </c>
    </row>
    <row r="14700" spans="1:9" x14ac:dyDescent="0.15">
      <c r="A14700" s="694" t="s">
        <v>17032</v>
      </c>
      <c r="B14700" s="96">
        <v>2826</v>
      </c>
      <c r="C14700" s="96">
        <v>17</v>
      </c>
      <c r="D14700" s="97">
        <v>40831420</v>
      </c>
      <c r="E14700" s="97">
        <v>40833845</v>
      </c>
      <c r="F14700" s="96" t="s">
        <v>2328</v>
      </c>
      <c r="G14700" s="96">
        <v>1</v>
      </c>
      <c r="H14700" s="96">
        <v>0.68369999999999997</v>
      </c>
      <c r="I14700" s="810">
        <v>1</v>
      </c>
    </row>
    <row r="14701" spans="1:9" x14ac:dyDescent="0.15">
      <c r="A14701" s="694" t="s">
        <v>17033</v>
      </c>
      <c r="B14701" s="96">
        <v>338785</v>
      </c>
      <c r="C14701" s="96">
        <v>12</v>
      </c>
      <c r="D14701" s="97">
        <v>53215231</v>
      </c>
      <c r="E14701" s="97">
        <v>53228077</v>
      </c>
      <c r="F14701" s="96" t="s">
        <v>2328</v>
      </c>
      <c r="G14701" s="96">
        <v>29</v>
      </c>
      <c r="H14701" s="96">
        <v>0.68371999999999999</v>
      </c>
      <c r="I14701" s="810">
        <v>1</v>
      </c>
    </row>
    <row r="14702" spans="1:9" x14ac:dyDescent="0.15">
      <c r="A14702" s="694" t="s">
        <v>17034</v>
      </c>
      <c r="B14702" s="96">
        <v>7299</v>
      </c>
      <c r="C14702" s="96">
        <v>11</v>
      </c>
      <c r="D14702" s="97">
        <v>88911040</v>
      </c>
      <c r="E14702" s="97">
        <v>89028927</v>
      </c>
      <c r="F14702" s="96" t="s">
        <v>2321</v>
      </c>
      <c r="G14702" s="96">
        <v>356</v>
      </c>
      <c r="H14702" s="96">
        <v>0.68393999999999999</v>
      </c>
      <c r="I14702" s="810">
        <v>1</v>
      </c>
    </row>
    <row r="14703" spans="1:9" x14ac:dyDescent="0.15">
      <c r="A14703" s="694" t="s">
        <v>17035</v>
      </c>
      <c r="B14703" s="96">
        <v>79887</v>
      </c>
      <c r="C14703" s="96">
        <v>12</v>
      </c>
      <c r="D14703" s="97">
        <v>14656597</v>
      </c>
      <c r="E14703" s="97">
        <v>14720791</v>
      </c>
      <c r="F14703" s="96" t="s">
        <v>2328</v>
      </c>
      <c r="G14703" s="96">
        <v>183</v>
      </c>
      <c r="H14703" s="96">
        <v>0.68413000000000002</v>
      </c>
      <c r="I14703" s="810">
        <v>1</v>
      </c>
    </row>
    <row r="14704" spans="1:9" x14ac:dyDescent="0.15">
      <c r="A14704" s="694" t="s">
        <v>17036</v>
      </c>
      <c r="B14704" s="96">
        <v>375035</v>
      </c>
      <c r="C14704" s="96">
        <v>1</v>
      </c>
      <c r="D14704" s="97">
        <v>168195255</v>
      </c>
      <c r="E14704" s="97">
        <v>168212088</v>
      </c>
      <c r="F14704" s="96" t="s">
        <v>2321</v>
      </c>
      <c r="G14704" s="96">
        <v>28</v>
      </c>
      <c r="H14704" s="96">
        <v>0.68415999999999999</v>
      </c>
      <c r="I14704" s="810">
        <v>1</v>
      </c>
    </row>
    <row r="14705" spans="1:9" x14ac:dyDescent="0.15">
      <c r="A14705" s="694" t="s">
        <v>17037</v>
      </c>
      <c r="B14705" s="96">
        <v>84140</v>
      </c>
      <c r="C14705" s="96">
        <v>2</v>
      </c>
      <c r="D14705" s="97">
        <v>62051983</v>
      </c>
      <c r="E14705" s="97">
        <v>62081278</v>
      </c>
      <c r="F14705" s="96" t="s">
        <v>2328</v>
      </c>
      <c r="G14705" s="96">
        <v>82</v>
      </c>
      <c r="H14705" s="96">
        <v>0.68420999999999998</v>
      </c>
      <c r="I14705" s="810">
        <v>1</v>
      </c>
    </row>
    <row r="14706" spans="1:9" x14ac:dyDescent="0.15">
      <c r="A14706" s="694" t="s">
        <v>17038</v>
      </c>
      <c r="B14706" s="96">
        <v>23042</v>
      </c>
      <c r="C14706" s="96">
        <v>16</v>
      </c>
      <c r="D14706" s="97">
        <v>15068448</v>
      </c>
      <c r="E14706" s="97">
        <v>15131552</v>
      </c>
      <c r="F14706" s="96" t="s">
        <v>2321</v>
      </c>
      <c r="G14706" s="96">
        <v>24</v>
      </c>
      <c r="H14706" s="96">
        <v>0.68432999999999999</v>
      </c>
      <c r="I14706" s="810">
        <v>1</v>
      </c>
    </row>
    <row r="14707" spans="1:9" x14ac:dyDescent="0.15">
      <c r="A14707" s="694" t="s">
        <v>17039</v>
      </c>
      <c r="B14707" s="96">
        <v>92211</v>
      </c>
      <c r="C14707" s="96">
        <v>10</v>
      </c>
      <c r="D14707" s="97">
        <v>85954391</v>
      </c>
      <c r="E14707" s="97">
        <v>85979377</v>
      </c>
      <c r="F14707" s="96" t="s">
        <v>2321</v>
      </c>
      <c r="G14707" s="96">
        <v>112</v>
      </c>
      <c r="H14707" s="96">
        <v>0.68442000000000003</v>
      </c>
      <c r="I14707" s="810">
        <v>1</v>
      </c>
    </row>
    <row r="14708" spans="1:9" x14ac:dyDescent="0.15">
      <c r="A14708" s="694" t="s">
        <v>17040</v>
      </c>
      <c r="B14708" s="96">
        <v>9971</v>
      </c>
      <c r="C14708" s="96">
        <v>12</v>
      </c>
      <c r="D14708" s="97">
        <v>100867486</v>
      </c>
      <c r="E14708" s="97">
        <v>100957645</v>
      </c>
      <c r="F14708" s="96" t="s">
        <v>2321</v>
      </c>
      <c r="G14708" s="96">
        <v>239</v>
      </c>
      <c r="H14708" s="96">
        <v>0.6845</v>
      </c>
      <c r="I14708" s="810">
        <v>1</v>
      </c>
    </row>
    <row r="14709" spans="1:9" x14ac:dyDescent="0.15">
      <c r="A14709" s="694" t="s">
        <v>17041</v>
      </c>
      <c r="B14709" s="96">
        <v>79885</v>
      </c>
      <c r="C14709" s="96">
        <v>3</v>
      </c>
      <c r="D14709" s="97">
        <v>13521671</v>
      </c>
      <c r="E14709" s="97">
        <v>13547924</v>
      </c>
      <c r="F14709" s="96" t="s">
        <v>2321</v>
      </c>
      <c r="G14709" s="96">
        <v>82</v>
      </c>
      <c r="H14709" s="96">
        <v>0.68455999999999995</v>
      </c>
      <c r="I14709" s="810">
        <v>1</v>
      </c>
    </row>
    <row r="14710" spans="1:9" x14ac:dyDescent="0.15">
      <c r="A14710" s="694" t="s">
        <v>17042</v>
      </c>
      <c r="B14710" s="96">
        <v>3073</v>
      </c>
      <c r="C14710" s="96">
        <v>15</v>
      </c>
      <c r="D14710" s="97">
        <v>72635778</v>
      </c>
      <c r="E14710" s="97">
        <v>72669474</v>
      </c>
      <c r="F14710" s="96" t="s">
        <v>2328</v>
      </c>
      <c r="G14710" s="96">
        <v>93</v>
      </c>
      <c r="H14710" s="96">
        <v>0.68459000000000003</v>
      </c>
      <c r="I14710" s="810">
        <v>1</v>
      </c>
    </row>
    <row r="14711" spans="1:9" x14ac:dyDescent="0.15">
      <c r="A14711" s="694" t="s">
        <v>17043</v>
      </c>
      <c r="B14711" s="96">
        <v>90485</v>
      </c>
      <c r="C14711" s="96">
        <v>19</v>
      </c>
      <c r="D14711" s="97">
        <v>57173729</v>
      </c>
      <c r="E14711" s="97">
        <v>57183151</v>
      </c>
      <c r="F14711" s="96" t="s">
        <v>2328</v>
      </c>
      <c r="G14711" s="96">
        <v>55</v>
      </c>
      <c r="H14711" s="96">
        <v>0.68484</v>
      </c>
      <c r="I14711" s="810">
        <v>1</v>
      </c>
    </row>
    <row r="14712" spans="1:9" x14ac:dyDescent="0.15">
      <c r="A14712" s="694" t="s">
        <v>17044</v>
      </c>
      <c r="B14712" s="96">
        <v>9457</v>
      </c>
      <c r="C14712" s="96">
        <v>6</v>
      </c>
      <c r="D14712" s="97">
        <v>97010406</v>
      </c>
      <c r="E14712" s="97">
        <v>97067806</v>
      </c>
      <c r="F14712" s="96" t="s">
        <v>2321</v>
      </c>
      <c r="G14712" s="96">
        <v>231</v>
      </c>
      <c r="H14712" s="96">
        <v>0.68488000000000004</v>
      </c>
      <c r="I14712" s="810">
        <v>1</v>
      </c>
    </row>
    <row r="14713" spans="1:9" x14ac:dyDescent="0.15">
      <c r="A14713" s="694" t="s">
        <v>17045</v>
      </c>
      <c r="B14713" s="96">
        <v>3202</v>
      </c>
      <c r="C14713" s="96">
        <v>7</v>
      </c>
      <c r="D14713" s="97">
        <v>27180671</v>
      </c>
      <c r="E14713" s="97">
        <v>27192309</v>
      </c>
      <c r="F14713" s="96" t="s">
        <v>2328</v>
      </c>
      <c r="G14713" s="96">
        <v>40</v>
      </c>
      <c r="H14713" s="96">
        <v>0.68494999999999995</v>
      </c>
      <c r="I14713" s="810">
        <v>1</v>
      </c>
    </row>
    <row r="14714" spans="1:9" x14ac:dyDescent="0.15">
      <c r="A14714" s="694" t="s">
        <v>17046</v>
      </c>
      <c r="B14714" s="96">
        <v>9002</v>
      </c>
      <c r="C14714" s="96">
        <v>19</v>
      </c>
      <c r="D14714" s="97">
        <v>16999826</v>
      </c>
      <c r="E14714" s="97">
        <v>17002830</v>
      </c>
      <c r="F14714" s="96" t="s">
        <v>2321</v>
      </c>
      <c r="G14714" s="96">
        <v>7</v>
      </c>
      <c r="H14714" s="96">
        <v>0.68506</v>
      </c>
      <c r="I14714" s="810">
        <v>1</v>
      </c>
    </row>
    <row r="14715" spans="1:9" x14ac:dyDescent="0.15">
      <c r="A14715" s="694" t="s">
        <v>17047</v>
      </c>
      <c r="B14715" s="96">
        <v>6647</v>
      </c>
      <c r="C14715" s="96">
        <v>21</v>
      </c>
      <c r="D14715" s="97">
        <v>33031935</v>
      </c>
      <c r="E14715" s="97">
        <v>33041244</v>
      </c>
      <c r="F14715" s="96" t="s">
        <v>2321</v>
      </c>
      <c r="G14715" s="96">
        <v>22</v>
      </c>
      <c r="H14715" s="96">
        <v>0.68513999999999997</v>
      </c>
      <c r="I14715" s="810">
        <v>1</v>
      </c>
    </row>
    <row r="14716" spans="1:9" x14ac:dyDescent="0.15">
      <c r="A14716" s="694" t="s">
        <v>17048</v>
      </c>
      <c r="B14716" s="96">
        <v>128710</v>
      </c>
      <c r="C14716" s="96">
        <v>20</v>
      </c>
      <c r="D14716" s="97">
        <v>10415951</v>
      </c>
      <c r="E14716" s="97">
        <v>10604551</v>
      </c>
      <c r="F14716" s="96" t="s">
        <v>2321</v>
      </c>
      <c r="G14716" s="96">
        <v>677</v>
      </c>
      <c r="H14716" s="96">
        <v>0.68523000000000001</v>
      </c>
      <c r="I14716" s="810">
        <v>1</v>
      </c>
    </row>
    <row r="14717" spans="1:9" x14ac:dyDescent="0.15">
      <c r="A14717" s="694" t="s">
        <v>17049</v>
      </c>
      <c r="B14717" s="96">
        <v>390260</v>
      </c>
      <c r="C14717" s="96">
        <v>11</v>
      </c>
      <c r="D14717" s="97">
        <v>123624288</v>
      </c>
      <c r="E14717" s="97">
        <v>123625226</v>
      </c>
      <c r="F14717" s="96" t="s">
        <v>2328</v>
      </c>
      <c r="G14717" s="96">
        <v>3</v>
      </c>
      <c r="H14717" s="96">
        <v>0.68525999999999998</v>
      </c>
      <c r="I14717" s="810">
        <v>1</v>
      </c>
    </row>
    <row r="14718" spans="1:9" x14ac:dyDescent="0.15">
      <c r="A14718" s="694" t="s">
        <v>17050</v>
      </c>
      <c r="B14718" s="96">
        <v>64395</v>
      </c>
      <c r="C14718" s="96">
        <v>2</v>
      </c>
      <c r="D14718" s="97">
        <v>70056818</v>
      </c>
      <c r="E14718" s="97">
        <v>70106727</v>
      </c>
      <c r="F14718" s="96" t="s">
        <v>2321</v>
      </c>
      <c r="G14718" s="96">
        <v>107</v>
      </c>
      <c r="H14718" s="96">
        <v>0.68533999999999995</v>
      </c>
      <c r="I14718" s="810">
        <v>1</v>
      </c>
    </row>
    <row r="14719" spans="1:9" x14ac:dyDescent="0.15">
      <c r="A14719" s="694" t="s">
        <v>17051</v>
      </c>
      <c r="B14719" s="96">
        <v>55187</v>
      </c>
      <c r="C14719" s="96">
        <v>1</v>
      </c>
      <c r="D14719" s="97">
        <v>12290101</v>
      </c>
      <c r="E14719" s="97">
        <v>12572099</v>
      </c>
      <c r="F14719" s="96" t="s">
        <v>2321</v>
      </c>
      <c r="G14719" s="96">
        <v>637</v>
      </c>
      <c r="H14719" s="96">
        <v>0.68539000000000005</v>
      </c>
      <c r="I14719" s="810">
        <v>1</v>
      </c>
    </row>
    <row r="14720" spans="1:9" x14ac:dyDescent="0.15">
      <c r="A14720" s="694" t="s">
        <v>17052</v>
      </c>
      <c r="B14720" s="96">
        <v>2138</v>
      </c>
      <c r="C14720" s="96">
        <v>8</v>
      </c>
      <c r="D14720" s="97">
        <v>72109668</v>
      </c>
      <c r="E14720" s="97">
        <v>72459888</v>
      </c>
      <c r="F14720" s="96" t="s">
        <v>2328</v>
      </c>
      <c r="G14720" s="96">
        <v>970</v>
      </c>
      <c r="H14720" s="96">
        <v>0.68544000000000005</v>
      </c>
      <c r="I14720" s="810">
        <v>1</v>
      </c>
    </row>
    <row r="14721" spans="1:9" x14ac:dyDescent="0.15">
      <c r="A14721" s="694" t="s">
        <v>17053</v>
      </c>
      <c r="B14721" s="96">
        <v>22944</v>
      </c>
      <c r="C14721" s="96">
        <v>10</v>
      </c>
      <c r="D14721" s="97">
        <v>7792925</v>
      </c>
      <c r="E14721" s="97">
        <v>7829990</v>
      </c>
      <c r="F14721" s="96" t="s">
        <v>2328</v>
      </c>
      <c r="G14721" s="96">
        <v>155</v>
      </c>
      <c r="H14721" s="96">
        <v>0.68552999999999997</v>
      </c>
      <c r="I14721" s="810">
        <v>1</v>
      </c>
    </row>
    <row r="14722" spans="1:9" x14ac:dyDescent="0.15">
      <c r="A14722" s="694" t="s">
        <v>17054</v>
      </c>
      <c r="B14722" s="96">
        <v>2060</v>
      </c>
      <c r="C14722" s="96">
        <v>1</v>
      </c>
      <c r="D14722" s="97">
        <v>51819935</v>
      </c>
      <c r="E14722" s="97">
        <v>51985026</v>
      </c>
      <c r="F14722" s="96" t="s">
        <v>2328</v>
      </c>
      <c r="G14722" s="96">
        <v>559</v>
      </c>
      <c r="H14722" s="96">
        <v>0.68554999999999999</v>
      </c>
      <c r="I14722" s="810">
        <v>1</v>
      </c>
    </row>
    <row r="14723" spans="1:9" x14ac:dyDescent="0.15">
      <c r="A14723" s="694" t="s">
        <v>17055</v>
      </c>
      <c r="B14723" s="96">
        <v>5675</v>
      </c>
      <c r="C14723" s="96">
        <v>19</v>
      </c>
      <c r="D14723" s="97">
        <v>43406234</v>
      </c>
      <c r="E14723" s="97">
        <v>43422076</v>
      </c>
      <c r="F14723" s="96" t="s">
        <v>2328</v>
      </c>
      <c r="G14723" s="96">
        <v>24</v>
      </c>
      <c r="H14723" s="96">
        <v>0.68557000000000001</v>
      </c>
      <c r="I14723" s="810">
        <v>1</v>
      </c>
    </row>
    <row r="14724" spans="1:9" x14ac:dyDescent="0.15">
      <c r="A14724" s="694" t="s">
        <v>17056</v>
      </c>
      <c r="B14724" s="96">
        <v>84517</v>
      </c>
      <c r="C14724" s="96">
        <v>3</v>
      </c>
      <c r="D14724" s="97">
        <v>169484709</v>
      </c>
      <c r="E14724" s="97">
        <v>169487683</v>
      </c>
      <c r="F14724" s="96" t="s">
        <v>2328</v>
      </c>
      <c r="G14724" s="96">
        <v>12</v>
      </c>
      <c r="H14724" s="96">
        <v>0.68557000000000001</v>
      </c>
      <c r="I14724" s="810">
        <v>1</v>
      </c>
    </row>
    <row r="14725" spans="1:9" x14ac:dyDescent="0.15">
      <c r="A14725" s="694" t="s">
        <v>17057</v>
      </c>
      <c r="B14725" s="96">
        <v>163</v>
      </c>
      <c r="C14725" s="96">
        <v>17</v>
      </c>
      <c r="D14725" s="97">
        <v>33913918</v>
      </c>
      <c r="E14725" s="97">
        <v>34053436</v>
      </c>
      <c r="F14725" s="96" t="s">
        <v>2321</v>
      </c>
      <c r="G14725" s="96">
        <v>479</v>
      </c>
      <c r="H14725" s="96">
        <v>0.68593000000000004</v>
      </c>
      <c r="I14725" s="810">
        <v>1</v>
      </c>
    </row>
    <row r="14726" spans="1:9" x14ac:dyDescent="0.15">
      <c r="A14726" s="694" t="s">
        <v>17058</v>
      </c>
      <c r="B14726" s="96">
        <v>23603</v>
      </c>
      <c r="C14726" s="96">
        <v>12</v>
      </c>
      <c r="D14726" s="97">
        <v>109038885</v>
      </c>
      <c r="E14726" s="97">
        <v>109125326</v>
      </c>
      <c r="F14726" s="96" t="s">
        <v>2328</v>
      </c>
      <c r="G14726" s="96">
        <v>226</v>
      </c>
      <c r="H14726" s="96">
        <v>0.68596999999999997</v>
      </c>
      <c r="I14726" s="810">
        <v>1</v>
      </c>
    </row>
    <row r="14727" spans="1:9" x14ac:dyDescent="0.15">
      <c r="A14727" s="694" t="s">
        <v>17059</v>
      </c>
      <c r="B14727" s="96">
        <v>9064</v>
      </c>
      <c r="C14727" s="96">
        <v>1</v>
      </c>
      <c r="D14727" s="97">
        <v>27681670</v>
      </c>
      <c r="E14727" s="97">
        <v>27693558</v>
      </c>
      <c r="F14727" s="96" t="s">
        <v>2328</v>
      </c>
      <c r="G14727" s="96">
        <v>31</v>
      </c>
      <c r="H14727" s="96">
        <v>0.68600000000000005</v>
      </c>
      <c r="I14727" s="810">
        <v>1</v>
      </c>
    </row>
    <row r="14728" spans="1:9" x14ac:dyDescent="0.15">
      <c r="A14728" s="694" t="s">
        <v>17060</v>
      </c>
      <c r="B14728" s="96">
        <v>81832</v>
      </c>
      <c r="C14728" s="96">
        <v>18</v>
      </c>
      <c r="D14728" s="97">
        <v>70409549</v>
      </c>
      <c r="E14728" s="97">
        <v>70534828</v>
      </c>
      <c r="F14728" s="96" t="s">
        <v>2328</v>
      </c>
      <c r="G14728" s="96">
        <v>546</v>
      </c>
      <c r="H14728" s="96">
        <v>0.68603000000000003</v>
      </c>
      <c r="I14728" s="810">
        <v>1</v>
      </c>
    </row>
    <row r="14729" spans="1:9" x14ac:dyDescent="0.15">
      <c r="A14729" s="694" t="s">
        <v>17061</v>
      </c>
      <c r="B14729" s="96">
        <v>23417</v>
      </c>
      <c r="C14729" s="96">
        <v>16</v>
      </c>
      <c r="D14729" s="97">
        <v>83932720</v>
      </c>
      <c r="E14729" s="97">
        <v>83962428</v>
      </c>
      <c r="F14729" s="96" t="s">
        <v>2321</v>
      </c>
      <c r="G14729" s="96">
        <v>157</v>
      </c>
      <c r="H14729" s="96">
        <v>0.68606999999999996</v>
      </c>
      <c r="I14729" s="810">
        <v>1</v>
      </c>
    </row>
    <row r="14730" spans="1:9" x14ac:dyDescent="0.15">
      <c r="A14730" s="694" t="s">
        <v>17062</v>
      </c>
      <c r="B14730" s="96">
        <v>2342</v>
      </c>
      <c r="C14730" s="96">
        <v>14</v>
      </c>
      <c r="D14730" s="97">
        <v>65453507</v>
      </c>
      <c r="E14730" s="97">
        <v>65529370</v>
      </c>
      <c r="F14730" s="96" t="s">
        <v>2321</v>
      </c>
      <c r="G14730" s="96">
        <v>217</v>
      </c>
      <c r="H14730" s="96">
        <v>0.68615999999999999</v>
      </c>
      <c r="I14730" s="810">
        <v>1</v>
      </c>
    </row>
    <row r="14731" spans="1:9" x14ac:dyDescent="0.15">
      <c r="A14731" s="694" t="s">
        <v>17063</v>
      </c>
      <c r="B14731" s="96">
        <v>340252</v>
      </c>
      <c r="C14731" s="96">
        <v>7</v>
      </c>
      <c r="D14731" s="97">
        <v>63980255</v>
      </c>
      <c r="E14731" s="97">
        <v>64023505</v>
      </c>
      <c r="F14731" s="96" t="s">
        <v>2328</v>
      </c>
      <c r="G14731" s="96">
        <v>199</v>
      </c>
      <c r="H14731" s="96">
        <v>0.68637000000000004</v>
      </c>
      <c r="I14731" s="810">
        <v>1</v>
      </c>
    </row>
    <row r="14732" spans="1:9" x14ac:dyDescent="0.15">
      <c r="A14732" s="694" t="s">
        <v>17064</v>
      </c>
      <c r="B14732" s="96">
        <v>9019</v>
      </c>
      <c r="C14732" s="96">
        <v>1</v>
      </c>
      <c r="D14732" s="97">
        <v>167691187</v>
      </c>
      <c r="E14732" s="97">
        <v>167761156</v>
      </c>
      <c r="F14732" s="96" t="s">
        <v>2321</v>
      </c>
      <c r="G14732" s="96">
        <v>230</v>
      </c>
      <c r="H14732" s="96">
        <v>0.68642999999999998</v>
      </c>
      <c r="I14732" s="810">
        <v>1</v>
      </c>
    </row>
    <row r="14733" spans="1:9" x14ac:dyDescent="0.15">
      <c r="A14733" s="694" t="s">
        <v>17065</v>
      </c>
      <c r="B14733" s="96">
        <v>259285</v>
      </c>
      <c r="C14733" s="96">
        <v>7</v>
      </c>
      <c r="D14733" s="97">
        <v>142880512</v>
      </c>
      <c r="E14733" s="97">
        <v>142881528</v>
      </c>
      <c r="F14733" s="96" t="s">
        <v>2321</v>
      </c>
      <c r="G14733" s="96">
        <v>1</v>
      </c>
      <c r="H14733" s="96">
        <v>0.6865</v>
      </c>
      <c r="I14733" s="810">
        <v>1</v>
      </c>
    </row>
    <row r="14734" spans="1:9" x14ac:dyDescent="0.15">
      <c r="A14734" s="694" t="s">
        <v>17066</v>
      </c>
      <c r="B14734" s="96">
        <v>127254</v>
      </c>
      <c r="C14734" s="96">
        <v>1</v>
      </c>
      <c r="D14734" s="97">
        <v>75033795</v>
      </c>
      <c r="E14734" s="97">
        <v>75139422</v>
      </c>
      <c r="F14734" s="96" t="s">
        <v>2328</v>
      </c>
      <c r="G14734" s="96">
        <v>184</v>
      </c>
      <c r="H14734" s="96">
        <v>0.68652000000000002</v>
      </c>
      <c r="I14734" s="810">
        <v>1</v>
      </c>
    </row>
    <row r="14735" spans="1:9" x14ac:dyDescent="0.15">
      <c r="A14735" s="694" t="s">
        <v>17067</v>
      </c>
      <c r="B14735" s="96">
        <v>1268</v>
      </c>
      <c r="C14735" s="96">
        <v>6</v>
      </c>
      <c r="D14735" s="97">
        <v>88849583</v>
      </c>
      <c r="E14735" s="97">
        <v>88876063</v>
      </c>
      <c r="F14735" s="96" t="s">
        <v>2328</v>
      </c>
      <c r="G14735" s="96">
        <v>82</v>
      </c>
      <c r="H14735" s="96">
        <v>0.68664999999999998</v>
      </c>
      <c r="I14735" s="810">
        <v>1</v>
      </c>
    </row>
    <row r="14736" spans="1:9" x14ac:dyDescent="0.15">
      <c r="A14736" s="694" t="s">
        <v>17068</v>
      </c>
      <c r="B14736" s="96">
        <v>79958</v>
      </c>
      <c r="C14736" s="96">
        <v>19</v>
      </c>
      <c r="D14736" s="97">
        <v>6467218</v>
      </c>
      <c r="E14736" s="97">
        <v>6481798</v>
      </c>
      <c r="F14736" s="96" t="s">
        <v>2328</v>
      </c>
      <c r="G14736" s="96">
        <v>53</v>
      </c>
      <c r="H14736" s="96">
        <v>0.68669000000000002</v>
      </c>
      <c r="I14736" s="810">
        <v>1</v>
      </c>
    </row>
    <row r="14737" spans="1:9" x14ac:dyDescent="0.15">
      <c r="A14737" s="694" t="s">
        <v>17069</v>
      </c>
      <c r="B14737" s="96">
        <v>23302</v>
      </c>
      <c r="C14737" s="96">
        <v>17</v>
      </c>
      <c r="D14737" s="97">
        <v>5972426</v>
      </c>
      <c r="E14737" s="97">
        <v>6027747</v>
      </c>
      <c r="F14737" s="96" t="s">
        <v>2321</v>
      </c>
      <c r="G14737" s="96">
        <v>114</v>
      </c>
      <c r="H14737" s="96">
        <v>0.68677999999999995</v>
      </c>
      <c r="I14737" s="810">
        <v>1</v>
      </c>
    </row>
    <row r="14738" spans="1:9" x14ac:dyDescent="0.15">
      <c r="A14738" s="694" t="s">
        <v>17070</v>
      </c>
      <c r="B14738" s="96">
        <v>7276</v>
      </c>
      <c r="C14738" s="96">
        <v>18</v>
      </c>
      <c r="D14738" s="97">
        <v>29171730</v>
      </c>
      <c r="E14738" s="97">
        <v>29178987</v>
      </c>
      <c r="F14738" s="96" t="s">
        <v>2321</v>
      </c>
      <c r="G14738" s="96">
        <v>11</v>
      </c>
      <c r="H14738" s="96">
        <v>0.68693000000000004</v>
      </c>
      <c r="I14738" s="810">
        <v>1</v>
      </c>
    </row>
    <row r="14739" spans="1:9" x14ac:dyDescent="0.15">
      <c r="A14739" s="694" t="s">
        <v>17071</v>
      </c>
      <c r="B14739" s="96">
        <v>9496</v>
      </c>
      <c r="C14739" s="96">
        <v>17</v>
      </c>
      <c r="D14739" s="97">
        <v>59529134</v>
      </c>
      <c r="E14739" s="97">
        <v>59562471</v>
      </c>
      <c r="F14739" s="96" t="s">
        <v>2321</v>
      </c>
      <c r="G14739" s="96">
        <v>85</v>
      </c>
      <c r="H14739" s="96">
        <v>0.68694999999999995</v>
      </c>
      <c r="I14739" s="810">
        <v>1</v>
      </c>
    </row>
    <row r="14740" spans="1:9" x14ac:dyDescent="0.15">
      <c r="A14740" s="694" t="s">
        <v>17072</v>
      </c>
      <c r="B14740" s="96">
        <v>1114</v>
      </c>
      <c r="C14740" s="96">
        <v>20</v>
      </c>
      <c r="D14740" s="97">
        <v>5891974</v>
      </c>
      <c r="E14740" s="97">
        <v>5906007</v>
      </c>
      <c r="F14740" s="96" t="s">
        <v>2321</v>
      </c>
      <c r="G14740" s="96">
        <v>51</v>
      </c>
      <c r="H14740" s="96">
        <v>0.68696000000000002</v>
      </c>
      <c r="I14740" s="810">
        <v>1</v>
      </c>
    </row>
    <row r="14741" spans="1:9" x14ac:dyDescent="0.15">
      <c r="A14741" s="694" t="s">
        <v>17073</v>
      </c>
      <c r="B14741" s="96">
        <v>57091</v>
      </c>
      <c r="C14741" s="96">
        <v>20</v>
      </c>
      <c r="D14741" s="97">
        <v>54987168</v>
      </c>
      <c r="E14741" s="97">
        <v>55034396</v>
      </c>
      <c r="F14741" s="96" t="s">
        <v>2321</v>
      </c>
      <c r="G14741" s="96">
        <v>146</v>
      </c>
      <c r="H14741" s="96">
        <v>0.68703999999999998</v>
      </c>
      <c r="I14741" s="810">
        <v>1</v>
      </c>
    </row>
    <row r="14742" spans="1:9" x14ac:dyDescent="0.15">
      <c r="A14742" s="694" t="s">
        <v>17074</v>
      </c>
      <c r="B14742" s="96">
        <v>735</v>
      </c>
      <c r="C14742" s="96">
        <v>5</v>
      </c>
      <c r="D14742" s="97">
        <v>39284377</v>
      </c>
      <c r="E14742" s="97">
        <v>39364655</v>
      </c>
      <c r="F14742" s="96" t="s">
        <v>2328</v>
      </c>
      <c r="G14742" s="96">
        <v>366</v>
      </c>
      <c r="H14742" s="96">
        <v>0.68708000000000002</v>
      </c>
      <c r="I14742" s="810">
        <v>1</v>
      </c>
    </row>
    <row r="14743" spans="1:9" x14ac:dyDescent="0.15">
      <c r="A14743" s="694" t="s">
        <v>17075</v>
      </c>
      <c r="B14743" s="96">
        <v>392862</v>
      </c>
      <c r="C14743" s="96">
        <v>7</v>
      </c>
      <c r="D14743" s="97">
        <v>6536409</v>
      </c>
      <c r="E14743" s="97">
        <v>6591067</v>
      </c>
      <c r="F14743" s="96" t="s">
        <v>2328</v>
      </c>
      <c r="G14743" s="96">
        <v>190</v>
      </c>
      <c r="H14743" s="96">
        <v>0.68711999999999995</v>
      </c>
      <c r="I14743" s="810">
        <v>1</v>
      </c>
    </row>
    <row r="14744" spans="1:9" x14ac:dyDescent="0.15">
      <c r="A14744" s="694" t="s">
        <v>2675</v>
      </c>
      <c r="B14744" s="96">
        <v>254251</v>
      </c>
      <c r="C14744" s="96">
        <v>4</v>
      </c>
      <c r="D14744" s="97">
        <v>17844839</v>
      </c>
      <c r="E14744" s="97">
        <v>18023483</v>
      </c>
      <c r="F14744" s="96" t="s">
        <v>2328</v>
      </c>
      <c r="G14744" s="96">
        <v>512</v>
      </c>
      <c r="H14744" s="96">
        <v>0.68715999999999999</v>
      </c>
      <c r="I14744" s="810">
        <v>1</v>
      </c>
    </row>
    <row r="14745" spans="1:9" x14ac:dyDescent="0.15">
      <c r="A14745" s="694" t="s">
        <v>17076</v>
      </c>
      <c r="B14745" s="96">
        <v>256536</v>
      </c>
      <c r="C14745" s="96">
        <v>10</v>
      </c>
      <c r="D14745" s="97">
        <v>132890655</v>
      </c>
      <c r="E14745" s="97">
        <v>133109984</v>
      </c>
      <c r="F14745" s="96" t="s">
        <v>2328</v>
      </c>
      <c r="G14745" s="96">
        <v>1289</v>
      </c>
      <c r="H14745" s="96">
        <v>0.68723999999999996</v>
      </c>
      <c r="I14745" s="810">
        <v>1</v>
      </c>
    </row>
    <row r="14746" spans="1:9" x14ac:dyDescent="0.15">
      <c r="A14746" s="694" t="s">
        <v>17077</v>
      </c>
      <c r="B14746" s="96">
        <v>51545</v>
      </c>
      <c r="C14746" s="96">
        <v>19</v>
      </c>
      <c r="D14746" s="97">
        <v>56154986</v>
      </c>
      <c r="E14746" s="97">
        <v>56156989</v>
      </c>
      <c r="F14746" s="96" t="s">
        <v>2321</v>
      </c>
      <c r="G14746" s="96">
        <v>3</v>
      </c>
      <c r="H14746" s="96">
        <v>0.68730999999999998</v>
      </c>
      <c r="I14746" s="810">
        <v>1</v>
      </c>
    </row>
    <row r="14747" spans="1:9" x14ac:dyDescent="0.15">
      <c r="A14747" s="694" t="s">
        <v>17078</v>
      </c>
      <c r="B14747" s="96">
        <v>7283</v>
      </c>
      <c r="C14747" s="96">
        <v>17</v>
      </c>
      <c r="D14747" s="97">
        <v>40761358</v>
      </c>
      <c r="E14747" s="97">
        <v>40767256</v>
      </c>
      <c r="F14747" s="96" t="s">
        <v>2321</v>
      </c>
      <c r="G14747" s="96">
        <v>7</v>
      </c>
      <c r="H14747" s="96">
        <v>0.68742999999999999</v>
      </c>
      <c r="I14747" s="810">
        <v>1</v>
      </c>
    </row>
    <row r="14748" spans="1:9" x14ac:dyDescent="0.15">
      <c r="A14748" s="694" t="s">
        <v>17079</v>
      </c>
      <c r="B14748" s="96">
        <v>8367</v>
      </c>
      <c r="C14748" s="96">
        <v>6</v>
      </c>
      <c r="D14748" s="97">
        <v>26204873</v>
      </c>
      <c r="E14748" s="97">
        <v>26205249</v>
      </c>
      <c r="F14748" s="96" t="s">
        <v>2321</v>
      </c>
      <c r="G14748" s="96">
        <v>4</v>
      </c>
      <c r="H14748" s="96">
        <v>0.68749000000000005</v>
      </c>
      <c r="I14748" s="810">
        <v>1</v>
      </c>
    </row>
    <row r="14749" spans="1:9" x14ac:dyDescent="0.15">
      <c r="A14749" s="694" t="s">
        <v>17080</v>
      </c>
      <c r="B14749" s="96">
        <v>5889</v>
      </c>
      <c r="C14749" s="96">
        <v>17</v>
      </c>
      <c r="D14749" s="97">
        <v>56769934</v>
      </c>
      <c r="E14749" s="97">
        <v>56811703</v>
      </c>
      <c r="F14749" s="96" t="s">
        <v>2321</v>
      </c>
      <c r="G14749" s="96">
        <v>96</v>
      </c>
      <c r="H14749" s="96">
        <v>0.68752000000000002</v>
      </c>
      <c r="I14749" s="810">
        <v>1</v>
      </c>
    </row>
    <row r="14750" spans="1:9" x14ac:dyDescent="0.15">
      <c r="A14750" s="694" t="s">
        <v>17081</v>
      </c>
      <c r="B14750" s="96">
        <v>3557</v>
      </c>
      <c r="C14750" s="96">
        <v>2</v>
      </c>
      <c r="D14750" s="97">
        <v>113868693</v>
      </c>
      <c r="E14750" s="97">
        <v>113891593</v>
      </c>
      <c r="F14750" s="96" t="s">
        <v>2321</v>
      </c>
      <c r="G14750" s="96">
        <v>115</v>
      </c>
      <c r="H14750" s="96">
        <v>0.68762999999999996</v>
      </c>
      <c r="I14750" s="810">
        <v>1</v>
      </c>
    </row>
    <row r="14751" spans="1:9" x14ac:dyDescent="0.15">
      <c r="A14751" s="694" t="s">
        <v>17082</v>
      </c>
      <c r="B14751" s="96">
        <v>54600</v>
      </c>
      <c r="C14751" s="96">
        <v>2</v>
      </c>
      <c r="D14751" s="97">
        <v>234580544</v>
      </c>
      <c r="E14751" s="97">
        <v>234681951</v>
      </c>
      <c r="F14751" s="96" t="s">
        <v>2321</v>
      </c>
      <c r="G14751" s="96">
        <v>446</v>
      </c>
      <c r="H14751" s="96">
        <v>0.68781000000000003</v>
      </c>
      <c r="I14751" s="810">
        <v>1</v>
      </c>
    </row>
    <row r="14752" spans="1:9" x14ac:dyDescent="0.15">
      <c r="A14752" s="694" t="s">
        <v>17083</v>
      </c>
      <c r="B14752" s="96">
        <v>6641</v>
      </c>
      <c r="C14752" s="96">
        <v>8</v>
      </c>
      <c r="D14752" s="97">
        <v>121547985</v>
      </c>
      <c r="E14752" s="97">
        <v>121825599</v>
      </c>
      <c r="F14752" s="96" t="s">
        <v>2328</v>
      </c>
      <c r="G14752" s="96">
        <v>879</v>
      </c>
      <c r="H14752" s="96">
        <v>0.68784000000000001</v>
      </c>
      <c r="I14752" s="810">
        <v>1</v>
      </c>
    </row>
    <row r="14753" spans="1:9" x14ac:dyDescent="0.15">
      <c r="A14753" s="694" t="s">
        <v>17084</v>
      </c>
      <c r="B14753" s="96">
        <v>441376</v>
      </c>
      <c r="C14753" s="96">
        <v>8</v>
      </c>
      <c r="D14753" s="97">
        <v>117950464</v>
      </c>
      <c r="E14753" s="97">
        <v>117956239</v>
      </c>
      <c r="F14753" s="96" t="s">
        <v>2321</v>
      </c>
      <c r="G14753" s="96">
        <v>13</v>
      </c>
      <c r="H14753" s="96">
        <v>0.68798999999999999</v>
      </c>
      <c r="I14753" s="810">
        <v>1</v>
      </c>
    </row>
    <row r="14754" spans="1:9" x14ac:dyDescent="0.15">
      <c r="A14754" s="694" t="s">
        <v>17085</v>
      </c>
      <c r="B14754" s="96">
        <v>11056</v>
      </c>
      <c r="C14754" s="96">
        <v>17</v>
      </c>
      <c r="D14754" s="97">
        <v>35972363</v>
      </c>
      <c r="E14754" s="97">
        <v>36003493</v>
      </c>
      <c r="F14754" s="96" t="s">
        <v>2328</v>
      </c>
      <c r="G14754" s="96">
        <v>70</v>
      </c>
      <c r="H14754" s="96">
        <v>0.68808999999999998</v>
      </c>
      <c r="I14754" s="810">
        <v>1</v>
      </c>
    </row>
    <row r="14755" spans="1:9" x14ac:dyDescent="0.15">
      <c r="A14755" s="694" t="s">
        <v>17086</v>
      </c>
      <c r="B14755" s="96">
        <v>337971</v>
      </c>
      <c r="C14755" s="96">
        <v>21</v>
      </c>
      <c r="D14755" s="97">
        <v>31869174</v>
      </c>
      <c r="E14755" s="97">
        <v>31869428</v>
      </c>
      <c r="F14755" s="96" t="s">
        <v>2328</v>
      </c>
      <c r="G14755" s="96">
        <v>1</v>
      </c>
      <c r="H14755" s="96">
        <v>0.68820000000000003</v>
      </c>
      <c r="I14755" s="810">
        <v>1</v>
      </c>
    </row>
    <row r="14756" spans="1:9" x14ac:dyDescent="0.15">
      <c r="A14756" s="694" t="s">
        <v>17087</v>
      </c>
      <c r="B14756" s="96">
        <v>154064</v>
      </c>
      <c r="C14756" s="96">
        <v>6</v>
      </c>
      <c r="D14756" s="97">
        <v>150341266</v>
      </c>
      <c r="E14756" s="97">
        <v>150346668</v>
      </c>
      <c r="F14756" s="96" t="s">
        <v>2328</v>
      </c>
      <c r="G14756" s="96">
        <v>17</v>
      </c>
      <c r="H14756" s="96">
        <v>0.68827000000000005</v>
      </c>
      <c r="I14756" s="810">
        <v>1</v>
      </c>
    </row>
    <row r="14757" spans="1:9" x14ac:dyDescent="0.15">
      <c r="A14757" s="694" t="s">
        <v>17088</v>
      </c>
      <c r="B14757" s="96">
        <v>28962</v>
      </c>
      <c r="C14757" s="96">
        <v>6</v>
      </c>
      <c r="D14757" s="97">
        <v>108362613</v>
      </c>
      <c r="E14757" s="97">
        <v>108395941</v>
      </c>
      <c r="F14757" s="96" t="s">
        <v>2328</v>
      </c>
      <c r="G14757" s="96">
        <v>135</v>
      </c>
      <c r="H14757" s="96">
        <v>0.68830000000000002</v>
      </c>
      <c r="I14757" s="810">
        <v>1</v>
      </c>
    </row>
    <row r="14758" spans="1:9" x14ac:dyDescent="0.15">
      <c r="A14758" s="694" t="s">
        <v>17089</v>
      </c>
      <c r="B14758" s="96">
        <v>4908</v>
      </c>
      <c r="C14758" s="96">
        <v>12</v>
      </c>
      <c r="D14758" s="97">
        <v>5541280</v>
      </c>
      <c r="E14758" s="97">
        <v>5604465</v>
      </c>
      <c r="F14758" s="96" t="s">
        <v>2321</v>
      </c>
      <c r="G14758" s="96">
        <v>235</v>
      </c>
      <c r="H14758" s="96">
        <v>0.68830999999999998</v>
      </c>
      <c r="I14758" s="810">
        <v>1</v>
      </c>
    </row>
    <row r="14759" spans="1:9" x14ac:dyDescent="0.15">
      <c r="A14759" s="694" t="s">
        <v>17090</v>
      </c>
      <c r="B14759" s="96">
        <v>3936</v>
      </c>
      <c r="C14759" s="96">
        <v>13</v>
      </c>
      <c r="D14759" s="97">
        <v>46700058</v>
      </c>
      <c r="E14759" s="97">
        <v>46756459</v>
      </c>
      <c r="F14759" s="96" t="s">
        <v>2328</v>
      </c>
      <c r="G14759" s="96">
        <v>189</v>
      </c>
      <c r="H14759" s="96">
        <v>0.68859000000000004</v>
      </c>
      <c r="I14759" s="810">
        <v>1</v>
      </c>
    </row>
    <row r="14760" spans="1:9" x14ac:dyDescent="0.15">
      <c r="A14760" s="694" t="s">
        <v>17091</v>
      </c>
      <c r="B14760" s="96">
        <v>2920</v>
      </c>
      <c r="C14760" s="96">
        <v>4</v>
      </c>
      <c r="D14760" s="97">
        <v>74962752</v>
      </c>
      <c r="E14760" s="97">
        <v>74964997</v>
      </c>
      <c r="F14760" s="96" t="s">
        <v>2328</v>
      </c>
      <c r="G14760" s="96">
        <v>3</v>
      </c>
      <c r="H14760" s="96">
        <v>0.68864000000000003</v>
      </c>
      <c r="I14760" s="810">
        <v>1</v>
      </c>
    </row>
    <row r="14761" spans="1:9" x14ac:dyDescent="0.15">
      <c r="A14761" s="694" t="s">
        <v>17092</v>
      </c>
      <c r="B14761" s="96">
        <v>83549</v>
      </c>
      <c r="C14761" s="96">
        <v>9</v>
      </c>
      <c r="D14761" s="97">
        <v>134399183</v>
      </c>
      <c r="E14761" s="97">
        <v>134406662</v>
      </c>
      <c r="F14761" s="96" t="s">
        <v>2328</v>
      </c>
      <c r="G14761" s="96">
        <v>27</v>
      </c>
      <c r="H14761" s="96">
        <v>0.68866000000000005</v>
      </c>
      <c r="I14761" s="810">
        <v>1</v>
      </c>
    </row>
    <row r="14762" spans="1:9" x14ac:dyDescent="0.15">
      <c r="A14762" s="694" t="s">
        <v>17093</v>
      </c>
      <c r="B14762" s="96">
        <v>861</v>
      </c>
      <c r="C14762" s="96">
        <v>21</v>
      </c>
      <c r="D14762" s="97">
        <v>36160098</v>
      </c>
      <c r="E14762" s="97">
        <v>36421595</v>
      </c>
      <c r="F14762" s="96" t="s">
        <v>2328</v>
      </c>
      <c r="G14762" s="96">
        <v>737</v>
      </c>
      <c r="H14762" s="96">
        <v>0.68871000000000004</v>
      </c>
      <c r="I14762" s="810">
        <v>1</v>
      </c>
    </row>
    <row r="14763" spans="1:9" x14ac:dyDescent="0.15">
      <c r="A14763" s="694" t="s">
        <v>17094</v>
      </c>
      <c r="B14763" s="96">
        <v>50632</v>
      </c>
      <c r="C14763" s="96">
        <v>10</v>
      </c>
      <c r="D14763" s="97">
        <v>135138928</v>
      </c>
      <c r="E14763" s="97">
        <v>135150482</v>
      </c>
      <c r="F14763" s="96" t="s">
        <v>2328</v>
      </c>
      <c r="G14763" s="96">
        <v>28</v>
      </c>
      <c r="H14763" s="96">
        <v>0.68876999999999999</v>
      </c>
      <c r="I14763" s="810">
        <v>1</v>
      </c>
    </row>
    <row r="14764" spans="1:9" x14ac:dyDescent="0.15">
      <c r="A14764" s="694" t="s">
        <v>17095</v>
      </c>
      <c r="B14764" s="96">
        <v>55591</v>
      </c>
      <c r="C14764" s="96">
        <v>12</v>
      </c>
      <c r="D14764" s="97">
        <v>95611522</v>
      </c>
      <c r="E14764" s="97">
        <v>95696566</v>
      </c>
      <c r="F14764" s="96" t="s">
        <v>2321</v>
      </c>
      <c r="G14764" s="96">
        <v>295</v>
      </c>
      <c r="H14764" s="96">
        <v>0.68879999999999997</v>
      </c>
      <c r="I14764" s="810">
        <v>1</v>
      </c>
    </row>
    <row r="14765" spans="1:9" x14ac:dyDescent="0.15">
      <c r="A14765" s="694" t="s">
        <v>17096</v>
      </c>
      <c r="B14765" s="96">
        <v>84787</v>
      </c>
      <c r="C14765" s="96">
        <v>19</v>
      </c>
      <c r="D14765" s="97">
        <v>55851221</v>
      </c>
      <c r="E14765" s="97">
        <v>55859489</v>
      </c>
      <c r="F14765" s="96" t="s">
        <v>2321</v>
      </c>
      <c r="G14765" s="96">
        <v>36</v>
      </c>
      <c r="H14765" s="96">
        <v>0.68906999999999996</v>
      </c>
      <c r="I14765" s="810">
        <v>1</v>
      </c>
    </row>
    <row r="14766" spans="1:9" x14ac:dyDescent="0.15">
      <c r="A14766" s="694" t="s">
        <v>17097</v>
      </c>
      <c r="B14766" s="96">
        <v>89886</v>
      </c>
      <c r="C14766" s="96">
        <v>1</v>
      </c>
      <c r="D14766" s="97">
        <v>159921282</v>
      </c>
      <c r="E14766" s="97">
        <v>159924044</v>
      </c>
      <c r="F14766" s="96" t="s">
        <v>2328</v>
      </c>
      <c r="G14766" s="96">
        <v>11</v>
      </c>
      <c r="H14766" s="96">
        <v>0.68908000000000003</v>
      </c>
      <c r="I14766" s="810">
        <v>1</v>
      </c>
    </row>
    <row r="14767" spans="1:9" x14ac:dyDescent="0.15">
      <c r="A14767" s="694" t="s">
        <v>17098</v>
      </c>
      <c r="B14767" s="96">
        <v>93517</v>
      </c>
      <c r="C14767" s="96">
        <v>16</v>
      </c>
      <c r="D14767" s="97">
        <v>82031251</v>
      </c>
      <c r="E14767" s="97">
        <v>82045093</v>
      </c>
      <c r="F14767" s="96" t="s">
        <v>2328</v>
      </c>
      <c r="G14767" s="96">
        <v>63</v>
      </c>
      <c r="H14767" s="96">
        <v>0.68908999999999998</v>
      </c>
      <c r="I14767" s="810">
        <v>1</v>
      </c>
    </row>
    <row r="14768" spans="1:9" x14ac:dyDescent="0.15">
      <c r="A14768" s="694" t="s">
        <v>17099</v>
      </c>
      <c r="B14768" s="96">
        <v>1621</v>
      </c>
      <c r="C14768" s="96">
        <v>9</v>
      </c>
      <c r="D14768" s="97">
        <v>136501485</v>
      </c>
      <c r="E14768" s="97">
        <v>136524466</v>
      </c>
      <c r="F14768" s="96" t="s">
        <v>2321</v>
      </c>
      <c r="G14768" s="96">
        <v>150</v>
      </c>
      <c r="H14768" s="96">
        <v>0.68911</v>
      </c>
      <c r="I14768" s="810">
        <v>1</v>
      </c>
    </row>
    <row r="14769" spans="1:9" x14ac:dyDescent="0.15">
      <c r="A14769" s="694" t="s">
        <v>17100</v>
      </c>
      <c r="B14769" s="96">
        <v>219402</v>
      </c>
      <c r="C14769" s="96">
        <v>13</v>
      </c>
      <c r="D14769" s="97">
        <v>28009776</v>
      </c>
      <c r="E14769" s="97">
        <v>28024739</v>
      </c>
      <c r="F14769" s="96" t="s">
        <v>2328</v>
      </c>
      <c r="G14769" s="96">
        <v>73</v>
      </c>
      <c r="H14769" s="96">
        <v>0.68911999999999995</v>
      </c>
      <c r="I14769" s="810">
        <v>1</v>
      </c>
    </row>
    <row r="14770" spans="1:9" x14ac:dyDescent="0.15">
      <c r="A14770" s="694" t="s">
        <v>17101</v>
      </c>
      <c r="B14770" s="96">
        <v>91975</v>
      </c>
      <c r="C14770" s="96">
        <v>5</v>
      </c>
      <c r="D14770" s="97">
        <v>150273954</v>
      </c>
      <c r="E14770" s="97">
        <v>150284545</v>
      </c>
      <c r="F14770" s="96" t="s">
        <v>2328</v>
      </c>
      <c r="G14770" s="96">
        <v>29</v>
      </c>
      <c r="H14770" s="96">
        <v>0.68916999999999995</v>
      </c>
      <c r="I14770" s="810">
        <v>1</v>
      </c>
    </row>
    <row r="14771" spans="1:9" x14ac:dyDescent="0.15">
      <c r="A14771" s="694" t="s">
        <v>17102</v>
      </c>
      <c r="B14771" s="96">
        <v>440292</v>
      </c>
      <c r="C14771" s="96">
        <v>15</v>
      </c>
      <c r="D14771" s="97">
        <v>78233745</v>
      </c>
      <c r="E14771" s="97">
        <v>78245144</v>
      </c>
      <c r="F14771" s="96" t="s">
        <v>2328</v>
      </c>
      <c r="G14771" s="96">
        <v>16</v>
      </c>
      <c r="H14771" s="96">
        <v>0.68920000000000003</v>
      </c>
      <c r="I14771" s="810">
        <v>1</v>
      </c>
    </row>
    <row r="14772" spans="1:9" x14ac:dyDescent="0.15">
      <c r="A14772" s="694" t="s">
        <v>17103</v>
      </c>
      <c r="B14772" s="96">
        <v>6233</v>
      </c>
      <c r="C14772" s="96">
        <v>2</v>
      </c>
      <c r="D14772" s="97">
        <v>55459039</v>
      </c>
      <c r="E14772" s="97">
        <v>55462989</v>
      </c>
      <c r="F14772" s="96" t="s">
        <v>2321</v>
      </c>
      <c r="G14772" s="96">
        <v>15</v>
      </c>
      <c r="H14772" s="96">
        <v>0.68920000000000003</v>
      </c>
      <c r="I14772" s="810">
        <v>1</v>
      </c>
    </row>
    <row r="14773" spans="1:9" x14ac:dyDescent="0.15">
      <c r="A14773" s="694" t="s">
        <v>17104</v>
      </c>
      <c r="B14773" s="96">
        <v>5542</v>
      </c>
      <c r="C14773" s="96">
        <v>12</v>
      </c>
      <c r="D14773" s="97">
        <v>11504757</v>
      </c>
      <c r="E14773" s="97">
        <v>11508524</v>
      </c>
      <c r="F14773" s="96" t="s">
        <v>2328</v>
      </c>
      <c r="G14773" s="96">
        <v>6</v>
      </c>
      <c r="H14773" s="96">
        <v>0.68932000000000004</v>
      </c>
      <c r="I14773" s="810">
        <v>1</v>
      </c>
    </row>
    <row r="14774" spans="1:9" x14ac:dyDescent="0.15">
      <c r="A14774" s="694" t="s">
        <v>17105</v>
      </c>
      <c r="B14774" s="96">
        <v>81611</v>
      </c>
      <c r="C14774" s="96">
        <v>1</v>
      </c>
      <c r="D14774" s="97">
        <v>150190717</v>
      </c>
      <c r="E14774" s="97">
        <v>150208504</v>
      </c>
      <c r="F14774" s="96" t="s">
        <v>2328</v>
      </c>
      <c r="G14774" s="96">
        <v>25</v>
      </c>
      <c r="H14774" s="96">
        <v>0.68940000000000001</v>
      </c>
      <c r="I14774" s="810">
        <v>1</v>
      </c>
    </row>
    <row r="14775" spans="1:9" x14ac:dyDescent="0.15">
      <c r="A14775" s="694" t="s">
        <v>17106</v>
      </c>
      <c r="B14775" s="96">
        <v>245932</v>
      </c>
      <c r="C14775" s="96">
        <v>20</v>
      </c>
      <c r="D14775" s="97">
        <v>29964966</v>
      </c>
      <c r="E14775" s="97">
        <v>29978452</v>
      </c>
      <c r="F14775" s="96" t="s">
        <v>2328</v>
      </c>
      <c r="G14775" s="96">
        <v>43</v>
      </c>
      <c r="H14775" s="96">
        <v>0.68942000000000003</v>
      </c>
      <c r="I14775" s="810">
        <v>1</v>
      </c>
    </row>
    <row r="14776" spans="1:9" x14ac:dyDescent="0.15">
      <c r="A14776" s="694" t="s">
        <v>17107</v>
      </c>
      <c r="B14776" s="96">
        <v>79960</v>
      </c>
      <c r="C14776" s="96">
        <v>4</v>
      </c>
      <c r="D14776" s="97">
        <v>129730779</v>
      </c>
      <c r="E14776" s="97">
        <v>129796379</v>
      </c>
      <c r="F14776" s="96" t="s">
        <v>2321</v>
      </c>
      <c r="G14776" s="96">
        <v>109</v>
      </c>
      <c r="H14776" s="96">
        <v>0.68947000000000003</v>
      </c>
      <c r="I14776" s="810">
        <v>1</v>
      </c>
    </row>
    <row r="14777" spans="1:9" x14ac:dyDescent="0.15">
      <c r="A14777" s="694" t="s">
        <v>17108</v>
      </c>
      <c r="B14777" s="96">
        <v>157570</v>
      </c>
      <c r="C14777" s="96">
        <v>8</v>
      </c>
      <c r="D14777" s="97">
        <v>27632057</v>
      </c>
      <c r="E14777" s="97">
        <v>27670141</v>
      </c>
      <c r="F14777" s="96" t="s">
        <v>2321</v>
      </c>
      <c r="G14777" s="96">
        <v>138</v>
      </c>
      <c r="H14777" s="96">
        <v>0.68947999999999998</v>
      </c>
      <c r="I14777" s="810">
        <v>1</v>
      </c>
    </row>
    <row r="14778" spans="1:9" x14ac:dyDescent="0.15">
      <c r="A14778" s="694" t="s">
        <v>17109</v>
      </c>
      <c r="B14778" s="96">
        <v>5480</v>
      </c>
      <c r="C14778" s="96">
        <v>5</v>
      </c>
      <c r="D14778" s="97">
        <v>122359078</v>
      </c>
      <c r="E14778" s="97">
        <v>122372425</v>
      </c>
      <c r="F14778" s="96" t="s">
        <v>2328</v>
      </c>
      <c r="G14778" s="96">
        <v>56</v>
      </c>
      <c r="H14778" s="96">
        <v>0.68957999999999997</v>
      </c>
      <c r="I14778" s="810">
        <v>1</v>
      </c>
    </row>
    <row r="14779" spans="1:9" x14ac:dyDescent="0.15">
      <c r="A14779" s="694" t="s">
        <v>17110</v>
      </c>
      <c r="B14779" s="96">
        <v>64145</v>
      </c>
      <c r="C14779" s="96">
        <v>3</v>
      </c>
      <c r="D14779" s="97">
        <v>15111580</v>
      </c>
      <c r="E14779" s="97">
        <v>15140662</v>
      </c>
      <c r="F14779" s="96" t="s">
        <v>2328</v>
      </c>
      <c r="G14779" s="96">
        <v>82</v>
      </c>
      <c r="H14779" s="96">
        <v>0.68960999999999995</v>
      </c>
      <c r="I14779" s="810">
        <v>1</v>
      </c>
    </row>
    <row r="14780" spans="1:9" x14ac:dyDescent="0.15">
      <c r="A14780" s="694" t="s">
        <v>17111</v>
      </c>
      <c r="B14780" s="96">
        <v>135458</v>
      </c>
      <c r="C14780" s="96">
        <v>6</v>
      </c>
      <c r="D14780" s="97">
        <v>655939</v>
      </c>
      <c r="E14780" s="97">
        <v>656964</v>
      </c>
      <c r="F14780" s="96" t="s">
        <v>2328</v>
      </c>
      <c r="G14780" s="96">
        <v>4</v>
      </c>
      <c r="H14780" s="96">
        <v>0.68962000000000001</v>
      </c>
      <c r="I14780" s="810">
        <v>1</v>
      </c>
    </row>
    <row r="14781" spans="1:9" x14ac:dyDescent="0.15">
      <c r="A14781" s="694" t="s">
        <v>17112</v>
      </c>
      <c r="B14781" s="96">
        <v>670</v>
      </c>
      <c r="C14781" s="96">
        <v>6</v>
      </c>
      <c r="D14781" s="97">
        <v>3118926</v>
      </c>
      <c r="E14781" s="97">
        <v>3153833</v>
      </c>
      <c r="F14781" s="96" t="s">
        <v>2321</v>
      </c>
      <c r="G14781" s="96">
        <v>106</v>
      </c>
      <c r="H14781" s="96">
        <v>0.68971000000000005</v>
      </c>
      <c r="I14781" s="810">
        <v>1</v>
      </c>
    </row>
    <row r="14782" spans="1:9" x14ac:dyDescent="0.15">
      <c r="A14782" s="694" t="s">
        <v>17113</v>
      </c>
      <c r="B14782" s="96">
        <v>10555</v>
      </c>
      <c r="C14782" s="96">
        <v>9</v>
      </c>
      <c r="D14782" s="97">
        <v>139567595</v>
      </c>
      <c r="E14782" s="97">
        <v>139581911</v>
      </c>
      <c r="F14782" s="96" t="s">
        <v>2328</v>
      </c>
      <c r="G14782" s="96">
        <v>35</v>
      </c>
      <c r="H14782" s="96">
        <v>0.68984000000000001</v>
      </c>
      <c r="I14782" s="810">
        <v>1</v>
      </c>
    </row>
    <row r="14783" spans="1:9" x14ac:dyDescent="0.15">
      <c r="A14783" s="694" t="s">
        <v>17114</v>
      </c>
      <c r="B14783" s="96">
        <v>79784</v>
      </c>
      <c r="C14783" s="96">
        <v>19</v>
      </c>
      <c r="D14783" s="97">
        <v>50706885</v>
      </c>
      <c r="E14783" s="97">
        <v>50813801</v>
      </c>
      <c r="F14783" s="96" t="s">
        <v>2321</v>
      </c>
      <c r="G14783" s="96">
        <v>512</v>
      </c>
      <c r="H14783" s="96">
        <v>0.69013000000000002</v>
      </c>
      <c r="I14783" s="810">
        <v>1</v>
      </c>
    </row>
    <row r="14784" spans="1:9" x14ac:dyDescent="0.15">
      <c r="A14784" s="694" t="s">
        <v>17115</v>
      </c>
      <c r="B14784" s="96">
        <v>55769</v>
      </c>
      <c r="C14784" s="96">
        <v>19</v>
      </c>
      <c r="D14784" s="97">
        <v>53115617</v>
      </c>
      <c r="E14784" s="97">
        <v>53193834</v>
      </c>
      <c r="F14784" s="96" t="s">
        <v>2328</v>
      </c>
      <c r="G14784" s="96">
        <v>445</v>
      </c>
      <c r="H14784" s="96">
        <v>0.69018000000000002</v>
      </c>
      <c r="I14784" s="810">
        <v>1</v>
      </c>
    </row>
    <row r="14785" spans="1:9" x14ac:dyDescent="0.15">
      <c r="A14785" s="694" t="s">
        <v>17116</v>
      </c>
      <c r="B14785" s="96">
        <v>89941</v>
      </c>
      <c r="C14785" s="96">
        <v>16</v>
      </c>
      <c r="D14785" s="97">
        <v>718083</v>
      </c>
      <c r="E14785" s="97">
        <v>724174</v>
      </c>
      <c r="F14785" s="96" t="s">
        <v>2321</v>
      </c>
      <c r="G14785" s="96">
        <v>27</v>
      </c>
      <c r="H14785" s="96">
        <v>0.69020999999999999</v>
      </c>
      <c r="I14785" s="810">
        <v>1</v>
      </c>
    </row>
    <row r="14786" spans="1:9" x14ac:dyDescent="0.15">
      <c r="A14786" s="694" t="s">
        <v>17117</v>
      </c>
      <c r="B14786" s="96">
        <v>51778</v>
      </c>
      <c r="C14786" s="96">
        <v>4</v>
      </c>
      <c r="D14786" s="97">
        <v>120056939</v>
      </c>
      <c r="E14786" s="97">
        <v>120108944</v>
      </c>
      <c r="F14786" s="96" t="s">
        <v>2321</v>
      </c>
      <c r="G14786" s="96">
        <v>198</v>
      </c>
      <c r="H14786" s="96">
        <v>0.69023000000000001</v>
      </c>
      <c r="I14786" s="810">
        <v>1</v>
      </c>
    </row>
    <row r="14787" spans="1:9" x14ac:dyDescent="0.15">
      <c r="A14787" s="694" t="s">
        <v>17118</v>
      </c>
      <c r="B14787" s="96">
        <v>9797</v>
      </c>
      <c r="C14787" s="96">
        <v>3</v>
      </c>
      <c r="D14787" s="97">
        <v>10290177</v>
      </c>
      <c r="E14787" s="97">
        <v>10322906</v>
      </c>
      <c r="F14787" s="96" t="s">
        <v>2321</v>
      </c>
      <c r="G14787" s="96">
        <v>116</v>
      </c>
      <c r="H14787" s="96">
        <v>0.69040000000000001</v>
      </c>
      <c r="I14787" s="810">
        <v>1</v>
      </c>
    </row>
    <row r="14788" spans="1:9" x14ac:dyDescent="0.15">
      <c r="A14788" s="694" t="s">
        <v>17119</v>
      </c>
      <c r="B14788" s="96">
        <v>283080</v>
      </c>
      <c r="C14788" s="96">
        <v>10</v>
      </c>
      <c r="D14788" s="97">
        <v>29135337</v>
      </c>
      <c r="E14788" s="97">
        <v>29170827</v>
      </c>
      <c r="F14788" s="96" t="s">
        <v>2321</v>
      </c>
      <c r="G14788" s="96">
        <v>166</v>
      </c>
      <c r="H14788" s="96">
        <v>0.69049000000000005</v>
      </c>
      <c r="I14788" s="810">
        <v>1</v>
      </c>
    </row>
    <row r="14789" spans="1:9" x14ac:dyDescent="0.15">
      <c r="A14789" s="694" t="s">
        <v>17120</v>
      </c>
      <c r="B14789" s="96">
        <v>64106</v>
      </c>
      <c r="C14789" s="96">
        <v>10</v>
      </c>
      <c r="D14789" s="97">
        <v>72014713</v>
      </c>
      <c r="E14789" s="97">
        <v>72043450</v>
      </c>
      <c r="F14789" s="96" t="s">
        <v>2328</v>
      </c>
      <c r="G14789" s="96">
        <v>117</v>
      </c>
      <c r="H14789" s="96">
        <v>0.69071000000000005</v>
      </c>
      <c r="I14789" s="810">
        <v>1</v>
      </c>
    </row>
    <row r="14790" spans="1:9" x14ac:dyDescent="0.15">
      <c r="A14790" s="694" t="s">
        <v>17121</v>
      </c>
      <c r="B14790" s="96">
        <v>23483</v>
      </c>
      <c r="C14790" s="96">
        <v>13</v>
      </c>
      <c r="D14790" s="97">
        <v>95226308</v>
      </c>
      <c r="E14790" s="97">
        <v>95248511</v>
      </c>
      <c r="F14790" s="96" t="s">
        <v>2328</v>
      </c>
      <c r="G14790" s="96">
        <v>67</v>
      </c>
      <c r="H14790" s="96">
        <v>0.69074000000000002</v>
      </c>
      <c r="I14790" s="810">
        <v>1</v>
      </c>
    </row>
    <row r="14791" spans="1:9" x14ac:dyDescent="0.15">
      <c r="A14791" s="694" t="s">
        <v>17122</v>
      </c>
      <c r="B14791" s="96">
        <v>1024</v>
      </c>
      <c r="C14791" s="96">
        <v>13</v>
      </c>
      <c r="D14791" s="97">
        <v>26828262</v>
      </c>
      <c r="E14791" s="97">
        <v>26979375</v>
      </c>
      <c r="F14791" s="96" t="s">
        <v>2321</v>
      </c>
      <c r="G14791" s="96">
        <v>481</v>
      </c>
      <c r="H14791" s="96">
        <v>0.69086000000000003</v>
      </c>
      <c r="I14791" s="810">
        <v>1</v>
      </c>
    </row>
    <row r="14792" spans="1:9" x14ac:dyDescent="0.15">
      <c r="A14792" s="694" t="s">
        <v>17123</v>
      </c>
      <c r="B14792" s="96">
        <v>9832</v>
      </c>
      <c r="C14792" s="96">
        <v>5</v>
      </c>
      <c r="D14792" s="97">
        <v>146965002</v>
      </c>
      <c r="E14792" s="97">
        <v>147162411</v>
      </c>
      <c r="F14792" s="96" t="s">
        <v>2328</v>
      </c>
      <c r="G14792" s="96">
        <v>605</v>
      </c>
      <c r="H14792" s="96">
        <v>0.69120999999999999</v>
      </c>
      <c r="I14792" s="810">
        <v>1</v>
      </c>
    </row>
    <row r="14793" spans="1:9" x14ac:dyDescent="0.15">
      <c r="A14793" s="694" t="s">
        <v>17124</v>
      </c>
      <c r="B14793" s="96">
        <v>4821</v>
      </c>
      <c r="C14793" s="96">
        <v>20</v>
      </c>
      <c r="D14793" s="97">
        <v>21491655</v>
      </c>
      <c r="E14793" s="97">
        <v>21494664</v>
      </c>
      <c r="F14793" s="96" t="s">
        <v>2328</v>
      </c>
      <c r="G14793" s="96">
        <v>8</v>
      </c>
      <c r="H14793" s="96">
        <v>0.69128999999999996</v>
      </c>
      <c r="I14793" s="810">
        <v>1</v>
      </c>
    </row>
    <row r="14794" spans="1:9" x14ac:dyDescent="0.15">
      <c r="A14794" s="694" t="s">
        <v>17125</v>
      </c>
      <c r="B14794" s="96">
        <v>388552</v>
      </c>
      <c r="C14794" s="96">
        <v>19</v>
      </c>
      <c r="D14794" s="97">
        <v>45682003</v>
      </c>
      <c r="E14794" s="97">
        <v>45685058</v>
      </c>
      <c r="F14794" s="96" t="s">
        <v>2321</v>
      </c>
      <c r="G14794" s="96">
        <v>5</v>
      </c>
      <c r="H14794" s="96">
        <v>0.69135999999999997</v>
      </c>
      <c r="I14794" s="810">
        <v>1</v>
      </c>
    </row>
    <row r="14795" spans="1:9" x14ac:dyDescent="0.15">
      <c r="A14795" s="694" t="s">
        <v>17126</v>
      </c>
      <c r="B14795" s="96">
        <v>5575</v>
      </c>
      <c r="C14795" s="96">
        <v>7</v>
      </c>
      <c r="D14795" s="97">
        <v>588834</v>
      </c>
      <c r="E14795" s="97">
        <v>767313</v>
      </c>
      <c r="F14795" s="96" t="s">
        <v>2328</v>
      </c>
      <c r="G14795" s="96">
        <v>546</v>
      </c>
      <c r="H14795" s="96">
        <v>0.69142000000000003</v>
      </c>
      <c r="I14795" s="810">
        <v>1</v>
      </c>
    </row>
    <row r="14796" spans="1:9" x14ac:dyDescent="0.15">
      <c r="A14796" s="694" t="s">
        <v>17127</v>
      </c>
      <c r="B14796" s="96">
        <v>81875</v>
      </c>
      <c r="C14796" s="96">
        <v>1</v>
      </c>
      <c r="D14796" s="97">
        <v>156691687</v>
      </c>
      <c r="E14796" s="97">
        <v>156698577</v>
      </c>
      <c r="F14796" s="96" t="s">
        <v>2328</v>
      </c>
      <c r="G14796" s="96">
        <v>16</v>
      </c>
      <c r="H14796" s="96">
        <v>0.69142000000000003</v>
      </c>
      <c r="I14796" s="810">
        <v>1</v>
      </c>
    </row>
    <row r="14797" spans="1:9" x14ac:dyDescent="0.15">
      <c r="A14797" s="694" t="s">
        <v>17128</v>
      </c>
      <c r="B14797" s="96">
        <v>8836</v>
      </c>
      <c r="C14797" s="96">
        <v>8</v>
      </c>
      <c r="D14797" s="97">
        <v>63927638</v>
      </c>
      <c r="E14797" s="97">
        <v>63951610</v>
      </c>
      <c r="F14797" s="96" t="s">
        <v>2328</v>
      </c>
      <c r="G14797" s="96">
        <v>103</v>
      </c>
      <c r="H14797" s="96">
        <v>0.69142000000000003</v>
      </c>
      <c r="I14797" s="810">
        <v>1</v>
      </c>
    </row>
    <row r="14798" spans="1:9" x14ac:dyDescent="0.15">
      <c r="A14798" s="694" t="s">
        <v>17129</v>
      </c>
      <c r="B14798" s="96">
        <v>30836</v>
      </c>
      <c r="C14798" s="96">
        <v>1</v>
      </c>
      <c r="D14798" s="97">
        <v>94335014</v>
      </c>
      <c r="E14798" s="97">
        <v>94345474</v>
      </c>
      <c r="F14798" s="96" t="s">
        <v>2328</v>
      </c>
      <c r="G14798" s="96">
        <v>47</v>
      </c>
      <c r="H14798" s="96">
        <v>0.6915</v>
      </c>
      <c r="I14798" s="810">
        <v>1</v>
      </c>
    </row>
    <row r="14799" spans="1:9" x14ac:dyDescent="0.15">
      <c r="A14799" s="694" t="s">
        <v>17130</v>
      </c>
      <c r="B14799" s="96">
        <v>81573</v>
      </c>
      <c r="C14799" s="96">
        <v>1</v>
      </c>
      <c r="D14799" s="97">
        <v>70724685</v>
      </c>
      <c r="E14799" s="97">
        <v>70820471</v>
      </c>
      <c r="F14799" s="96" t="s">
        <v>2328</v>
      </c>
      <c r="G14799" s="96">
        <v>204</v>
      </c>
      <c r="H14799" s="96">
        <v>0.69152999999999998</v>
      </c>
      <c r="I14799" s="810">
        <v>1</v>
      </c>
    </row>
    <row r="14800" spans="1:9" x14ac:dyDescent="0.15">
      <c r="A14800" s="694" t="s">
        <v>17131</v>
      </c>
      <c r="B14800" s="96">
        <v>6821</v>
      </c>
      <c r="C14800" s="96">
        <v>12</v>
      </c>
      <c r="D14800" s="97">
        <v>56391043</v>
      </c>
      <c r="E14800" s="97">
        <v>56399309</v>
      </c>
      <c r="F14800" s="96" t="s">
        <v>2321</v>
      </c>
      <c r="G14800" s="96">
        <v>18</v>
      </c>
      <c r="H14800" s="96">
        <v>0.69154000000000004</v>
      </c>
      <c r="I14800" s="810">
        <v>1</v>
      </c>
    </row>
    <row r="14801" spans="1:9" x14ac:dyDescent="0.15">
      <c r="A14801" s="694" t="s">
        <v>17132</v>
      </c>
      <c r="B14801" s="96">
        <v>9510</v>
      </c>
      <c r="C14801" s="96">
        <v>21</v>
      </c>
      <c r="D14801" s="97">
        <v>28208606</v>
      </c>
      <c r="E14801" s="97">
        <v>28217728</v>
      </c>
      <c r="F14801" s="96" t="s">
        <v>2328</v>
      </c>
      <c r="G14801" s="96">
        <v>33</v>
      </c>
      <c r="H14801" s="96">
        <v>0.69159000000000004</v>
      </c>
      <c r="I14801" s="810">
        <v>1</v>
      </c>
    </row>
    <row r="14802" spans="1:9" x14ac:dyDescent="0.15">
      <c r="A14802" s="694" t="s">
        <v>17133</v>
      </c>
      <c r="B14802" s="96">
        <v>10079</v>
      </c>
      <c r="C14802" s="96">
        <v>20</v>
      </c>
      <c r="D14802" s="97">
        <v>50213314</v>
      </c>
      <c r="E14802" s="97">
        <v>50384908</v>
      </c>
      <c r="F14802" s="96" t="s">
        <v>2328</v>
      </c>
      <c r="G14802" s="96">
        <v>873</v>
      </c>
      <c r="H14802" s="96">
        <v>0.69160999999999995</v>
      </c>
      <c r="I14802" s="810">
        <v>1</v>
      </c>
    </row>
    <row r="14803" spans="1:9" x14ac:dyDescent="0.15">
      <c r="A14803" s="694" t="s">
        <v>17134</v>
      </c>
      <c r="B14803" s="96">
        <v>9140</v>
      </c>
      <c r="C14803" s="96">
        <v>5</v>
      </c>
      <c r="D14803" s="97">
        <v>115163893</v>
      </c>
      <c r="E14803" s="97">
        <v>115177548</v>
      </c>
      <c r="F14803" s="96" t="s">
        <v>2328</v>
      </c>
      <c r="G14803" s="96">
        <v>45</v>
      </c>
      <c r="H14803" s="96">
        <v>0.69181999999999999</v>
      </c>
      <c r="I14803" s="810">
        <v>1</v>
      </c>
    </row>
    <row r="14804" spans="1:9" x14ac:dyDescent="0.15">
      <c r="A14804" s="694" t="s">
        <v>17135</v>
      </c>
      <c r="B14804" s="96">
        <v>10717</v>
      </c>
      <c r="C14804" s="96">
        <v>1</v>
      </c>
      <c r="D14804" s="97">
        <v>114437370</v>
      </c>
      <c r="E14804" s="97">
        <v>114447741</v>
      </c>
      <c r="F14804" s="96" t="s">
        <v>2328</v>
      </c>
      <c r="G14804" s="96">
        <v>24</v>
      </c>
      <c r="H14804" s="96">
        <v>0.69188000000000005</v>
      </c>
      <c r="I14804" s="810">
        <v>1</v>
      </c>
    </row>
    <row r="14805" spans="1:9" x14ac:dyDescent="0.15">
      <c r="A14805" s="694" t="s">
        <v>17136</v>
      </c>
      <c r="B14805" s="96">
        <v>171546</v>
      </c>
      <c r="C14805" s="96">
        <v>14</v>
      </c>
      <c r="D14805" s="97">
        <v>34902144</v>
      </c>
      <c r="E14805" s="97">
        <v>34931468</v>
      </c>
      <c r="F14805" s="96" t="s">
        <v>2328</v>
      </c>
      <c r="G14805" s="96">
        <v>91</v>
      </c>
      <c r="H14805" s="96">
        <v>0.69203000000000003</v>
      </c>
      <c r="I14805" s="810">
        <v>1</v>
      </c>
    </row>
    <row r="14806" spans="1:9" x14ac:dyDescent="0.15">
      <c r="A14806" s="694" t="s">
        <v>997</v>
      </c>
      <c r="B14806" s="96">
        <v>23237</v>
      </c>
      <c r="C14806" s="96">
        <v>8</v>
      </c>
      <c r="D14806" s="97">
        <v>143692405</v>
      </c>
      <c r="E14806" s="97">
        <v>143695833</v>
      </c>
      <c r="F14806" s="96" t="s">
        <v>2328</v>
      </c>
      <c r="G14806" s="96">
        <v>11</v>
      </c>
      <c r="H14806" s="96">
        <v>0.69218000000000002</v>
      </c>
      <c r="I14806" s="810">
        <v>1</v>
      </c>
    </row>
    <row r="14807" spans="1:9" x14ac:dyDescent="0.15">
      <c r="A14807" s="694" t="s">
        <v>17137</v>
      </c>
      <c r="B14807" s="96">
        <v>134637</v>
      </c>
      <c r="C14807" s="96">
        <v>6</v>
      </c>
      <c r="D14807" s="97">
        <v>143743969</v>
      </c>
      <c r="E14807" s="97">
        <v>143771841</v>
      </c>
      <c r="F14807" s="96" t="s">
        <v>2328</v>
      </c>
      <c r="G14807" s="96">
        <v>108</v>
      </c>
      <c r="H14807" s="96">
        <v>0.69221999999999995</v>
      </c>
      <c r="I14807" s="810">
        <v>1</v>
      </c>
    </row>
    <row r="14808" spans="1:9" x14ac:dyDescent="0.15">
      <c r="A14808" s="694" t="s">
        <v>17138</v>
      </c>
      <c r="B14808" s="96">
        <v>127665</v>
      </c>
      <c r="C14808" s="96">
        <v>1</v>
      </c>
      <c r="D14808" s="97">
        <v>182023705</v>
      </c>
      <c r="E14808" s="97">
        <v>182030847</v>
      </c>
      <c r="F14808" s="96" t="s">
        <v>2328</v>
      </c>
      <c r="G14808" s="96">
        <v>12</v>
      </c>
      <c r="H14808" s="96">
        <v>0.69254000000000004</v>
      </c>
      <c r="I14808" s="810">
        <v>1</v>
      </c>
    </row>
    <row r="14809" spans="1:9" x14ac:dyDescent="0.15">
      <c r="A14809" s="694" t="s">
        <v>17139</v>
      </c>
      <c r="B14809" s="96">
        <v>729330</v>
      </c>
      <c r="C14809" s="96">
        <v>8</v>
      </c>
      <c r="D14809" s="97">
        <v>133036467</v>
      </c>
      <c r="E14809" s="97">
        <v>133071627</v>
      </c>
      <c r="F14809" s="96" t="s">
        <v>2328</v>
      </c>
      <c r="G14809" s="96">
        <v>194</v>
      </c>
      <c r="H14809" s="96">
        <v>0.69254000000000004</v>
      </c>
      <c r="I14809" s="810">
        <v>1</v>
      </c>
    </row>
    <row r="14810" spans="1:9" x14ac:dyDescent="0.15">
      <c r="A14810" s="694" t="s">
        <v>17140</v>
      </c>
      <c r="B14810" s="96">
        <v>7267</v>
      </c>
      <c r="C14810" s="96">
        <v>21</v>
      </c>
      <c r="D14810" s="97">
        <v>38445554</v>
      </c>
      <c r="E14810" s="97">
        <v>38575408</v>
      </c>
      <c r="F14810" s="96" t="s">
        <v>2321</v>
      </c>
      <c r="G14810" s="96">
        <v>498</v>
      </c>
      <c r="H14810" s="96">
        <v>0.69260999999999995</v>
      </c>
      <c r="I14810" s="810">
        <v>1</v>
      </c>
    </row>
    <row r="14811" spans="1:9" x14ac:dyDescent="0.15">
      <c r="A14811" s="694" t="s">
        <v>17141</v>
      </c>
      <c r="B14811" s="96">
        <v>27190</v>
      </c>
      <c r="C14811" s="96">
        <v>5</v>
      </c>
      <c r="D14811" s="97">
        <v>148753830</v>
      </c>
      <c r="E14811" s="97">
        <v>148760848</v>
      </c>
      <c r="F14811" s="96" t="s">
        <v>2328</v>
      </c>
      <c r="G14811" s="96">
        <v>23</v>
      </c>
      <c r="H14811" s="96">
        <v>0.69264000000000003</v>
      </c>
      <c r="I14811" s="810">
        <v>1</v>
      </c>
    </row>
    <row r="14812" spans="1:9" x14ac:dyDescent="0.15">
      <c r="A14812" s="694" t="s">
        <v>17142</v>
      </c>
      <c r="B14812" s="96">
        <v>84923</v>
      </c>
      <c r="C14812" s="96">
        <v>17</v>
      </c>
      <c r="D14812" s="97">
        <v>71203492</v>
      </c>
      <c r="E14812" s="97">
        <v>71228533</v>
      </c>
      <c r="F14812" s="96" t="s">
        <v>2328</v>
      </c>
      <c r="G14812" s="96">
        <v>101</v>
      </c>
      <c r="H14812" s="96">
        <v>0.69266000000000005</v>
      </c>
      <c r="I14812" s="810">
        <v>1</v>
      </c>
    </row>
    <row r="14813" spans="1:9" x14ac:dyDescent="0.15">
      <c r="A14813" s="694" t="s">
        <v>17143</v>
      </c>
      <c r="B14813" s="96">
        <v>56999</v>
      </c>
      <c r="C14813" s="96">
        <v>3</v>
      </c>
      <c r="D14813" s="97">
        <v>64501330</v>
      </c>
      <c r="E14813" s="97">
        <v>64673676</v>
      </c>
      <c r="F14813" s="96" t="s">
        <v>2328</v>
      </c>
      <c r="G14813" s="96">
        <v>639</v>
      </c>
      <c r="H14813" s="96">
        <v>0.69272999999999996</v>
      </c>
      <c r="I14813" s="810">
        <v>1</v>
      </c>
    </row>
    <row r="14814" spans="1:9" x14ac:dyDescent="0.15">
      <c r="A14814" s="694" t="s">
        <v>17144</v>
      </c>
      <c r="B14814" s="96">
        <v>222194</v>
      </c>
      <c r="C14814" s="96">
        <v>7</v>
      </c>
      <c r="D14814" s="97">
        <v>77325743</v>
      </c>
      <c r="E14814" s="97">
        <v>77409120</v>
      </c>
      <c r="F14814" s="96" t="s">
        <v>2321</v>
      </c>
      <c r="G14814" s="96">
        <v>247</v>
      </c>
      <c r="H14814" s="96">
        <v>0.69274000000000002</v>
      </c>
      <c r="I14814" s="810">
        <v>1</v>
      </c>
    </row>
    <row r="14815" spans="1:9" x14ac:dyDescent="0.15">
      <c r="A14815" s="694" t="s">
        <v>17145</v>
      </c>
      <c r="B14815" s="96">
        <v>81850</v>
      </c>
      <c r="C14815" s="96">
        <v>17</v>
      </c>
      <c r="D14815" s="97">
        <v>39190136</v>
      </c>
      <c r="E14815" s="97">
        <v>39191107</v>
      </c>
      <c r="F14815" s="96" t="s">
        <v>2328</v>
      </c>
      <c r="G14815" s="96">
        <v>4</v>
      </c>
      <c r="H14815" s="96">
        <v>0.69276000000000004</v>
      </c>
      <c r="I14815" s="810">
        <v>1</v>
      </c>
    </row>
    <row r="14816" spans="1:9" x14ac:dyDescent="0.15">
      <c r="A14816" s="694" t="s">
        <v>17146</v>
      </c>
      <c r="B14816" s="96">
        <v>116085</v>
      </c>
      <c r="C14816" s="96">
        <v>11</v>
      </c>
      <c r="D14816" s="97">
        <v>64358113</v>
      </c>
      <c r="E14816" s="97">
        <v>64369825</v>
      </c>
      <c r="F14816" s="96" t="s">
        <v>2321</v>
      </c>
      <c r="G14816" s="96">
        <v>42</v>
      </c>
      <c r="H14816" s="96">
        <v>0.69286999999999999</v>
      </c>
      <c r="I14816" s="810">
        <v>1</v>
      </c>
    </row>
    <row r="14817" spans="1:9" x14ac:dyDescent="0.15">
      <c r="A14817" s="694" t="s">
        <v>17147</v>
      </c>
      <c r="B14817" s="96">
        <v>341350</v>
      </c>
      <c r="C14817" s="96">
        <v>12</v>
      </c>
      <c r="D14817" s="97">
        <v>29580489</v>
      </c>
      <c r="E14817" s="97">
        <v>29650619</v>
      </c>
      <c r="F14817" s="96" t="s">
        <v>2328</v>
      </c>
      <c r="G14817" s="96">
        <v>242</v>
      </c>
      <c r="H14817" s="96">
        <v>0.69291999999999998</v>
      </c>
      <c r="I14817" s="810">
        <v>1</v>
      </c>
    </row>
    <row r="14818" spans="1:9" x14ac:dyDescent="0.15">
      <c r="A14818" s="694" t="s">
        <v>1075</v>
      </c>
      <c r="B14818" s="96">
        <v>126</v>
      </c>
      <c r="C14818" s="96">
        <v>4</v>
      </c>
      <c r="D14818" s="97">
        <v>100257649</v>
      </c>
      <c r="E14818" s="97">
        <v>100273917</v>
      </c>
      <c r="F14818" s="96" t="s">
        <v>2328</v>
      </c>
      <c r="G14818" s="96">
        <v>109</v>
      </c>
      <c r="H14818" s="96">
        <v>0.69294999999999995</v>
      </c>
      <c r="I14818" s="810">
        <v>1</v>
      </c>
    </row>
    <row r="14819" spans="1:9" x14ac:dyDescent="0.15">
      <c r="A14819" s="694" t="s">
        <v>17148</v>
      </c>
      <c r="B14819" s="96">
        <v>23111</v>
      </c>
      <c r="C14819" s="96">
        <v>13</v>
      </c>
      <c r="D14819" s="97">
        <v>36875775</v>
      </c>
      <c r="E14819" s="97">
        <v>36944317</v>
      </c>
      <c r="F14819" s="96" t="s">
        <v>2328</v>
      </c>
      <c r="G14819" s="96">
        <v>163</v>
      </c>
      <c r="H14819" s="96">
        <v>0.69296000000000002</v>
      </c>
      <c r="I14819" s="810">
        <v>1</v>
      </c>
    </row>
    <row r="14820" spans="1:9" x14ac:dyDescent="0.15">
      <c r="A14820" s="694" t="s">
        <v>17149</v>
      </c>
      <c r="B14820" s="96">
        <v>258</v>
      </c>
      <c r="C14820" s="96">
        <v>4</v>
      </c>
      <c r="D14820" s="97">
        <v>71457975</v>
      </c>
      <c r="E14820" s="97">
        <v>71473005</v>
      </c>
      <c r="F14820" s="96" t="s">
        <v>2321</v>
      </c>
      <c r="G14820" s="96">
        <v>63</v>
      </c>
      <c r="H14820" s="96">
        <v>0.69298999999999999</v>
      </c>
      <c r="I14820" s="810">
        <v>1</v>
      </c>
    </row>
    <row r="14821" spans="1:9" x14ac:dyDescent="0.15">
      <c r="A14821" s="694" t="s">
        <v>17150</v>
      </c>
      <c r="B14821" s="96">
        <v>285800</v>
      </c>
      <c r="C14821" s="96">
        <v>6</v>
      </c>
      <c r="D14821" s="97">
        <v>166718788</v>
      </c>
      <c r="E14821" s="97">
        <v>166722011</v>
      </c>
      <c r="F14821" s="96" t="s">
        <v>2328</v>
      </c>
      <c r="G14821" s="96">
        <v>9</v>
      </c>
      <c r="H14821" s="96">
        <v>0.69303000000000003</v>
      </c>
      <c r="I14821" s="810">
        <v>1</v>
      </c>
    </row>
    <row r="14822" spans="1:9" x14ac:dyDescent="0.15">
      <c r="A14822" s="694" t="s">
        <v>17151</v>
      </c>
      <c r="B14822" s="96">
        <v>5471</v>
      </c>
      <c r="C14822" s="96">
        <v>4</v>
      </c>
      <c r="D14822" s="97">
        <v>57259528</v>
      </c>
      <c r="E14822" s="97">
        <v>57301802</v>
      </c>
      <c r="F14822" s="96" t="s">
        <v>2328</v>
      </c>
      <c r="G14822" s="96">
        <v>112</v>
      </c>
      <c r="H14822" s="96">
        <v>0.69311</v>
      </c>
      <c r="I14822" s="810">
        <v>1</v>
      </c>
    </row>
    <row r="14823" spans="1:9" x14ac:dyDescent="0.15">
      <c r="A14823" s="694" t="s">
        <v>17152</v>
      </c>
      <c r="B14823" s="96">
        <v>9931</v>
      </c>
      <c r="C14823" s="96">
        <v>17</v>
      </c>
      <c r="D14823" s="97">
        <v>65066554</v>
      </c>
      <c r="E14823" s="97">
        <v>65241349</v>
      </c>
      <c r="F14823" s="96" t="s">
        <v>2328</v>
      </c>
      <c r="G14823" s="96">
        <v>426</v>
      </c>
      <c r="H14823" s="96">
        <v>0.69313999999999998</v>
      </c>
      <c r="I14823" s="810">
        <v>1</v>
      </c>
    </row>
    <row r="14824" spans="1:9" x14ac:dyDescent="0.15">
      <c r="A14824" s="694" t="s">
        <v>17153</v>
      </c>
      <c r="B14824" s="96">
        <v>81853</v>
      </c>
      <c r="C14824" s="96">
        <v>6</v>
      </c>
      <c r="D14824" s="97">
        <v>10747995</v>
      </c>
      <c r="E14824" s="97">
        <v>10770389</v>
      </c>
      <c r="F14824" s="96" t="s">
        <v>2321</v>
      </c>
      <c r="G14824" s="96">
        <v>61</v>
      </c>
      <c r="H14824" s="96">
        <v>0.69318999999999997</v>
      </c>
      <c r="I14824" s="810">
        <v>1</v>
      </c>
    </row>
    <row r="14825" spans="1:9" x14ac:dyDescent="0.15">
      <c r="A14825" s="694" t="s">
        <v>17154</v>
      </c>
      <c r="B14825" s="96">
        <v>55867</v>
      </c>
      <c r="C14825" s="96">
        <v>11</v>
      </c>
      <c r="D14825" s="97">
        <v>64323098</v>
      </c>
      <c r="E14825" s="97">
        <v>64339002</v>
      </c>
      <c r="F14825" s="96" t="s">
        <v>2321</v>
      </c>
      <c r="G14825" s="96">
        <v>38</v>
      </c>
      <c r="H14825" s="96">
        <v>0.69321999999999995</v>
      </c>
      <c r="I14825" s="810">
        <v>1</v>
      </c>
    </row>
    <row r="14826" spans="1:9" x14ac:dyDescent="0.15">
      <c r="A14826" s="694" t="s">
        <v>17155</v>
      </c>
      <c r="B14826" s="96">
        <v>63905</v>
      </c>
      <c r="C14826" s="96">
        <v>20</v>
      </c>
      <c r="D14826" s="97">
        <v>35918051</v>
      </c>
      <c r="E14826" s="97">
        <v>35945663</v>
      </c>
      <c r="F14826" s="96" t="s">
        <v>2321</v>
      </c>
      <c r="G14826" s="96">
        <v>34</v>
      </c>
      <c r="H14826" s="96">
        <v>0.69327000000000005</v>
      </c>
      <c r="I14826" s="810">
        <v>1</v>
      </c>
    </row>
    <row r="14827" spans="1:9" x14ac:dyDescent="0.15">
      <c r="A14827" s="694" t="s">
        <v>17156</v>
      </c>
      <c r="B14827" s="96">
        <v>26338</v>
      </c>
      <c r="C14827" s="96">
        <v>11</v>
      </c>
      <c r="D14827" s="97">
        <v>55594695</v>
      </c>
      <c r="E14827" s="97">
        <v>55595630</v>
      </c>
      <c r="F14827" s="96" t="s">
        <v>2321</v>
      </c>
      <c r="G14827" s="96">
        <v>5</v>
      </c>
      <c r="H14827" s="96">
        <v>0.69333999999999996</v>
      </c>
      <c r="I14827" s="810">
        <v>1</v>
      </c>
    </row>
    <row r="14828" spans="1:9" x14ac:dyDescent="0.15">
      <c r="A14828" s="694" t="s">
        <v>17157</v>
      </c>
      <c r="B14828" s="96">
        <v>374454</v>
      </c>
      <c r="C14828" s="96">
        <v>12</v>
      </c>
      <c r="D14828" s="97">
        <v>53083396</v>
      </c>
      <c r="E14828" s="97">
        <v>53097247</v>
      </c>
      <c r="F14828" s="96" t="s">
        <v>2328</v>
      </c>
      <c r="G14828" s="96">
        <v>47</v>
      </c>
      <c r="H14828" s="96">
        <v>0.69335000000000002</v>
      </c>
      <c r="I14828" s="810">
        <v>1</v>
      </c>
    </row>
    <row r="14829" spans="1:9" x14ac:dyDescent="0.15">
      <c r="A14829" s="694" t="s">
        <v>17158</v>
      </c>
      <c r="B14829" s="96">
        <v>126767</v>
      </c>
      <c r="C14829" s="96">
        <v>1</v>
      </c>
      <c r="D14829" s="97">
        <v>12776118</v>
      </c>
      <c r="E14829" s="97">
        <v>12788726</v>
      </c>
      <c r="F14829" s="96" t="s">
        <v>2321</v>
      </c>
      <c r="G14829" s="96">
        <v>44</v>
      </c>
      <c r="H14829" s="96">
        <v>0.69340000000000002</v>
      </c>
      <c r="I14829" s="810">
        <v>1</v>
      </c>
    </row>
    <row r="14830" spans="1:9" x14ac:dyDescent="0.15">
      <c r="A14830" s="694" t="s">
        <v>17159</v>
      </c>
      <c r="B14830" s="96">
        <v>8926</v>
      </c>
      <c r="C14830" s="96">
        <v>15</v>
      </c>
      <c r="D14830" s="97">
        <v>25200070</v>
      </c>
      <c r="E14830" s="97">
        <v>25223729</v>
      </c>
      <c r="F14830" s="96" t="s">
        <v>2321</v>
      </c>
      <c r="G14830" s="96">
        <v>45</v>
      </c>
      <c r="H14830" s="96">
        <v>0.69342000000000004</v>
      </c>
      <c r="I14830" s="810">
        <v>1</v>
      </c>
    </row>
    <row r="14831" spans="1:9" x14ac:dyDescent="0.15">
      <c r="A14831" s="694" t="s">
        <v>17160</v>
      </c>
      <c r="B14831" s="96">
        <v>307</v>
      </c>
      <c r="C14831" s="96">
        <v>2</v>
      </c>
      <c r="D14831" s="97">
        <v>69947946</v>
      </c>
      <c r="E14831" s="97">
        <v>70053596</v>
      </c>
      <c r="F14831" s="96" t="s">
        <v>2321</v>
      </c>
      <c r="G14831" s="96">
        <v>314</v>
      </c>
      <c r="H14831" s="96">
        <v>0.69343999999999995</v>
      </c>
      <c r="I14831" s="810">
        <v>1</v>
      </c>
    </row>
    <row r="14832" spans="1:9" x14ac:dyDescent="0.15">
      <c r="A14832" s="694" t="s">
        <v>17161</v>
      </c>
      <c r="B14832" s="96">
        <v>393046</v>
      </c>
      <c r="C14832" s="96">
        <v>7</v>
      </c>
      <c r="D14832" s="97">
        <v>143747495</v>
      </c>
      <c r="E14832" s="97">
        <v>143748430</v>
      </c>
      <c r="F14832" s="96" t="s">
        <v>2321</v>
      </c>
      <c r="G14832" s="96">
        <v>4</v>
      </c>
      <c r="H14832" s="96">
        <v>0.69362999999999997</v>
      </c>
      <c r="I14832" s="810">
        <v>1</v>
      </c>
    </row>
    <row r="14833" spans="1:9" x14ac:dyDescent="0.15">
      <c r="A14833" s="694" t="s">
        <v>17162</v>
      </c>
      <c r="B14833" s="96">
        <v>6927</v>
      </c>
      <c r="C14833" s="96">
        <v>12</v>
      </c>
      <c r="D14833" s="97">
        <v>121415861</v>
      </c>
      <c r="E14833" s="97">
        <v>121440315</v>
      </c>
      <c r="F14833" s="96" t="s">
        <v>2321</v>
      </c>
      <c r="G14833" s="96">
        <v>100</v>
      </c>
      <c r="H14833" s="96">
        <v>0.69372</v>
      </c>
      <c r="I14833" s="810">
        <v>1</v>
      </c>
    </row>
    <row r="14834" spans="1:9" x14ac:dyDescent="0.15">
      <c r="A14834" s="694" t="s">
        <v>17163</v>
      </c>
      <c r="B14834" s="96">
        <v>10509</v>
      </c>
      <c r="C14834" s="96">
        <v>15</v>
      </c>
      <c r="D14834" s="97">
        <v>90727985</v>
      </c>
      <c r="E14834" s="97">
        <v>90772897</v>
      </c>
      <c r="F14834" s="96" t="s">
        <v>2321</v>
      </c>
      <c r="G14834" s="96">
        <v>187</v>
      </c>
      <c r="H14834" s="96">
        <v>0.69377999999999995</v>
      </c>
      <c r="I14834" s="810">
        <v>1</v>
      </c>
    </row>
    <row r="14835" spans="1:9" x14ac:dyDescent="0.15">
      <c r="A14835" s="694" t="s">
        <v>17164</v>
      </c>
      <c r="B14835" s="96">
        <v>9073</v>
      </c>
      <c r="C14835" s="96">
        <v>21</v>
      </c>
      <c r="D14835" s="97">
        <v>31586324</v>
      </c>
      <c r="E14835" s="97">
        <v>31588469</v>
      </c>
      <c r="F14835" s="96" t="s">
        <v>2328</v>
      </c>
      <c r="G14835" s="96">
        <v>4</v>
      </c>
      <c r="H14835" s="96">
        <v>0.69386000000000003</v>
      </c>
      <c r="I14835" s="810">
        <v>1</v>
      </c>
    </row>
    <row r="14836" spans="1:9" x14ac:dyDescent="0.15">
      <c r="A14836" s="694" t="s">
        <v>17165</v>
      </c>
      <c r="B14836" s="96">
        <v>10518</v>
      </c>
      <c r="C14836" s="96">
        <v>15</v>
      </c>
      <c r="D14836" s="97">
        <v>78396948</v>
      </c>
      <c r="E14836" s="97">
        <v>78423877</v>
      </c>
      <c r="F14836" s="96" t="s">
        <v>2328</v>
      </c>
      <c r="G14836" s="96">
        <v>108</v>
      </c>
      <c r="H14836" s="96">
        <v>0.69391000000000003</v>
      </c>
      <c r="I14836" s="810">
        <v>1</v>
      </c>
    </row>
    <row r="14837" spans="1:9" x14ac:dyDescent="0.15">
      <c r="A14837" s="694" t="s">
        <v>17166</v>
      </c>
      <c r="B14837" s="96">
        <v>360226</v>
      </c>
      <c r="C14837" s="96">
        <v>16</v>
      </c>
      <c r="D14837" s="97">
        <v>2848486</v>
      </c>
      <c r="E14837" s="97">
        <v>2855133</v>
      </c>
      <c r="F14837" s="96" t="s">
        <v>2321</v>
      </c>
      <c r="G14837" s="96">
        <v>4</v>
      </c>
      <c r="H14837" s="96">
        <v>0.69401000000000002</v>
      </c>
      <c r="I14837" s="810">
        <v>1</v>
      </c>
    </row>
    <row r="14838" spans="1:9" x14ac:dyDescent="0.15">
      <c r="A14838" s="694" t="s">
        <v>17167</v>
      </c>
      <c r="B14838" s="96">
        <v>219870</v>
      </c>
      <c r="C14838" s="96">
        <v>11</v>
      </c>
      <c r="D14838" s="97">
        <v>123893720</v>
      </c>
      <c r="E14838" s="97">
        <v>123894655</v>
      </c>
      <c r="F14838" s="96" t="s">
        <v>2321</v>
      </c>
      <c r="G14838" s="96">
        <v>12</v>
      </c>
      <c r="H14838" s="96">
        <v>0.69403999999999999</v>
      </c>
      <c r="I14838" s="810">
        <v>1</v>
      </c>
    </row>
    <row r="14839" spans="1:9" x14ac:dyDescent="0.15">
      <c r="A14839" s="694" t="s">
        <v>17168</v>
      </c>
      <c r="B14839" s="96">
        <v>3982</v>
      </c>
      <c r="C14839" s="96">
        <v>19</v>
      </c>
      <c r="D14839" s="97">
        <v>51883163</v>
      </c>
      <c r="E14839" s="97">
        <v>51891210</v>
      </c>
      <c r="F14839" s="96" t="s">
        <v>2328</v>
      </c>
      <c r="G14839" s="96">
        <v>27</v>
      </c>
      <c r="H14839" s="96">
        <v>0.69408000000000003</v>
      </c>
      <c r="I14839" s="810">
        <v>1</v>
      </c>
    </row>
    <row r="14840" spans="1:9" x14ac:dyDescent="0.15">
      <c r="A14840" s="694" t="s">
        <v>17169</v>
      </c>
      <c r="B14840" s="96">
        <v>254048</v>
      </c>
      <c r="C14840" s="96">
        <v>7</v>
      </c>
      <c r="D14840" s="97">
        <v>138915978</v>
      </c>
      <c r="E14840" s="97">
        <v>138992982</v>
      </c>
      <c r="F14840" s="96" t="s">
        <v>2321</v>
      </c>
      <c r="G14840" s="96">
        <v>149</v>
      </c>
      <c r="H14840" s="96">
        <v>0.69423000000000001</v>
      </c>
      <c r="I14840" s="810">
        <v>1</v>
      </c>
    </row>
    <row r="14841" spans="1:9" x14ac:dyDescent="0.15">
      <c r="A14841" s="694" t="s">
        <v>17170</v>
      </c>
      <c r="B14841" s="96">
        <v>5732</v>
      </c>
      <c r="C14841" s="96">
        <v>14</v>
      </c>
      <c r="D14841" s="97">
        <v>52781016</v>
      </c>
      <c r="E14841" s="97">
        <v>52795324</v>
      </c>
      <c r="F14841" s="96" t="s">
        <v>2321</v>
      </c>
      <c r="G14841" s="96">
        <v>56</v>
      </c>
      <c r="H14841" s="96">
        <v>0.69440999999999997</v>
      </c>
      <c r="I14841" s="810">
        <v>1</v>
      </c>
    </row>
    <row r="14842" spans="1:9" x14ac:dyDescent="0.15">
      <c r="A14842" s="694" t="s">
        <v>17171</v>
      </c>
      <c r="B14842" s="96">
        <v>1482</v>
      </c>
      <c r="C14842" s="96">
        <v>5</v>
      </c>
      <c r="D14842" s="97">
        <v>172659107</v>
      </c>
      <c r="E14842" s="97">
        <v>172662315</v>
      </c>
      <c r="F14842" s="96" t="s">
        <v>2328</v>
      </c>
      <c r="G14842" s="96">
        <v>4</v>
      </c>
      <c r="H14842" s="96">
        <v>0.69443999999999995</v>
      </c>
      <c r="I14842" s="810">
        <v>1</v>
      </c>
    </row>
    <row r="14843" spans="1:9" x14ac:dyDescent="0.15">
      <c r="A14843" s="694" t="s">
        <v>17172</v>
      </c>
      <c r="B14843" s="96">
        <v>8484</v>
      </c>
      <c r="C14843" s="96">
        <v>22</v>
      </c>
      <c r="D14843" s="97">
        <v>38219389</v>
      </c>
      <c r="E14843" s="97">
        <v>38221502</v>
      </c>
      <c r="F14843" s="96" t="s">
        <v>2321</v>
      </c>
      <c r="G14843" s="96">
        <v>4</v>
      </c>
      <c r="H14843" s="96">
        <v>0.69460999999999995</v>
      </c>
      <c r="I14843" s="810">
        <v>1</v>
      </c>
    </row>
    <row r="14844" spans="1:9" x14ac:dyDescent="0.15">
      <c r="A14844" s="694" t="s">
        <v>17173</v>
      </c>
      <c r="B14844" s="96">
        <v>2683</v>
      </c>
      <c r="C14844" s="96">
        <v>9</v>
      </c>
      <c r="D14844" s="97">
        <v>33110636</v>
      </c>
      <c r="E14844" s="97">
        <v>33167356</v>
      </c>
      <c r="F14844" s="96" t="s">
        <v>2328</v>
      </c>
      <c r="G14844" s="96">
        <v>225</v>
      </c>
      <c r="H14844" s="96">
        <v>0.69479999999999997</v>
      </c>
      <c r="I14844" s="810">
        <v>1</v>
      </c>
    </row>
    <row r="14845" spans="1:9" x14ac:dyDescent="0.15">
      <c r="A14845" s="694" t="s">
        <v>17174</v>
      </c>
      <c r="B14845" s="96">
        <v>114836</v>
      </c>
      <c r="C14845" s="96">
        <v>1</v>
      </c>
      <c r="D14845" s="97">
        <v>160454820</v>
      </c>
      <c r="E14845" s="97">
        <v>160493052</v>
      </c>
      <c r="F14845" s="96" t="s">
        <v>2328</v>
      </c>
      <c r="G14845" s="96">
        <v>130</v>
      </c>
      <c r="H14845" s="96">
        <v>0.69486000000000003</v>
      </c>
      <c r="I14845" s="810">
        <v>1</v>
      </c>
    </row>
    <row r="14846" spans="1:9" x14ac:dyDescent="0.15">
      <c r="A14846" s="694" t="s">
        <v>17175</v>
      </c>
      <c r="B14846" s="96">
        <v>2295</v>
      </c>
      <c r="C14846" s="96">
        <v>6</v>
      </c>
      <c r="D14846" s="97">
        <v>1390069</v>
      </c>
      <c r="E14846" s="97">
        <v>1395832</v>
      </c>
      <c r="F14846" s="96" t="s">
        <v>2321</v>
      </c>
      <c r="G14846" s="96">
        <v>20</v>
      </c>
      <c r="H14846" s="96">
        <v>0.69486000000000003</v>
      </c>
      <c r="I14846" s="810">
        <v>1</v>
      </c>
    </row>
    <row r="14847" spans="1:9" x14ac:dyDescent="0.15">
      <c r="A14847" s="694" t="s">
        <v>17176</v>
      </c>
      <c r="B14847" s="96">
        <v>51177</v>
      </c>
      <c r="C14847" s="96">
        <v>1</v>
      </c>
      <c r="D14847" s="97">
        <v>150122170</v>
      </c>
      <c r="E14847" s="97">
        <v>150131825</v>
      </c>
      <c r="F14847" s="96" t="s">
        <v>2321</v>
      </c>
      <c r="G14847" s="96">
        <v>23</v>
      </c>
      <c r="H14847" s="96">
        <v>0.69486999999999999</v>
      </c>
      <c r="I14847" s="810">
        <v>1</v>
      </c>
    </row>
    <row r="14848" spans="1:9" x14ac:dyDescent="0.15">
      <c r="A14848" s="694" t="s">
        <v>17177</v>
      </c>
      <c r="B14848" s="96">
        <v>9616</v>
      </c>
      <c r="C14848" s="96">
        <v>3</v>
      </c>
      <c r="D14848" s="97">
        <v>141457051</v>
      </c>
      <c r="E14848" s="97">
        <v>141465645</v>
      </c>
      <c r="F14848" s="96" t="s">
        <v>2321</v>
      </c>
      <c r="G14848" s="96">
        <v>30</v>
      </c>
      <c r="H14848" s="96">
        <v>0.69488000000000005</v>
      </c>
      <c r="I14848" s="810">
        <v>1</v>
      </c>
    </row>
    <row r="14849" spans="1:9" x14ac:dyDescent="0.15">
      <c r="A14849" s="694" t="s">
        <v>17178</v>
      </c>
      <c r="B14849" s="96">
        <v>2939</v>
      </c>
      <c r="C14849" s="96">
        <v>6</v>
      </c>
      <c r="D14849" s="97">
        <v>52614885</v>
      </c>
      <c r="E14849" s="97">
        <v>52628361</v>
      </c>
      <c r="F14849" s="96" t="s">
        <v>2328</v>
      </c>
      <c r="G14849" s="96">
        <v>43</v>
      </c>
      <c r="H14849" s="96">
        <v>0.69491000000000003</v>
      </c>
      <c r="I14849" s="810">
        <v>1</v>
      </c>
    </row>
    <row r="14850" spans="1:9" x14ac:dyDescent="0.15">
      <c r="A14850" s="694" t="s">
        <v>17179</v>
      </c>
      <c r="B14850" s="96">
        <v>135398</v>
      </c>
      <c r="C14850" s="96">
        <v>6</v>
      </c>
      <c r="D14850" s="97">
        <v>49518113</v>
      </c>
      <c r="E14850" s="97">
        <v>49523166</v>
      </c>
      <c r="F14850" s="96" t="s">
        <v>2321</v>
      </c>
      <c r="G14850" s="96">
        <v>15</v>
      </c>
      <c r="H14850" s="96">
        <v>0.69498000000000004</v>
      </c>
      <c r="I14850" s="810">
        <v>1</v>
      </c>
    </row>
    <row r="14851" spans="1:9" x14ac:dyDescent="0.15">
      <c r="A14851" s="694" t="s">
        <v>17180</v>
      </c>
      <c r="B14851" s="96">
        <v>284339</v>
      </c>
      <c r="C14851" s="96">
        <v>19</v>
      </c>
      <c r="D14851" s="97">
        <v>42817477</v>
      </c>
      <c r="E14851" s="97">
        <v>42829214</v>
      </c>
      <c r="F14851" s="96" t="s">
        <v>2321</v>
      </c>
      <c r="G14851" s="96">
        <v>15</v>
      </c>
      <c r="H14851" s="96">
        <v>0.69506000000000001</v>
      </c>
      <c r="I14851" s="810">
        <v>1</v>
      </c>
    </row>
    <row r="14852" spans="1:9" x14ac:dyDescent="0.15">
      <c r="A14852" s="694" t="s">
        <v>17181</v>
      </c>
      <c r="B14852" s="96">
        <v>10068</v>
      </c>
      <c r="C14852" s="96">
        <v>11</v>
      </c>
      <c r="D14852" s="97">
        <v>71709955</v>
      </c>
      <c r="E14852" s="97">
        <v>71713965</v>
      </c>
      <c r="F14852" s="96" t="s">
        <v>2321</v>
      </c>
      <c r="G14852" s="96">
        <v>15</v>
      </c>
      <c r="H14852" s="96">
        <v>0.69523999999999997</v>
      </c>
      <c r="I14852" s="810">
        <v>1</v>
      </c>
    </row>
    <row r="14853" spans="1:9" x14ac:dyDescent="0.15">
      <c r="A14853" s="694" t="s">
        <v>17182</v>
      </c>
      <c r="B14853" s="96">
        <v>1871</v>
      </c>
      <c r="C14853" s="96">
        <v>6</v>
      </c>
      <c r="D14853" s="97">
        <v>20402137</v>
      </c>
      <c r="E14853" s="97">
        <v>20493945</v>
      </c>
      <c r="F14853" s="96" t="s">
        <v>2321</v>
      </c>
      <c r="G14853" s="96">
        <v>255</v>
      </c>
      <c r="H14853" s="96">
        <v>0.69533</v>
      </c>
      <c r="I14853" s="810">
        <v>1</v>
      </c>
    </row>
    <row r="14854" spans="1:9" x14ac:dyDescent="0.15">
      <c r="A14854" s="694" t="s">
        <v>17183</v>
      </c>
      <c r="B14854" s="96">
        <v>10920</v>
      </c>
      <c r="C14854" s="96">
        <v>2</v>
      </c>
      <c r="D14854" s="97">
        <v>237993870</v>
      </c>
      <c r="E14854" s="97">
        <v>238007489</v>
      </c>
      <c r="F14854" s="96" t="s">
        <v>2321</v>
      </c>
      <c r="G14854" s="96">
        <v>44</v>
      </c>
      <c r="H14854" s="96">
        <v>0.69533999999999996</v>
      </c>
      <c r="I14854" s="810">
        <v>1</v>
      </c>
    </row>
    <row r="14855" spans="1:9" x14ac:dyDescent="0.15">
      <c r="A14855" s="694" t="s">
        <v>17184</v>
      </c>
      <c r="B14855" s="96">
        <v>91289</v>
      </c>
      <c r="C14855" s="96">
        <v>22</v>
      </c>
      <c r="D14855" s="97">
        <v>50941376</v>
      </c>
      <c r="E14855" s="97">
        <v>50946148</v>
      </c>
      <c r="F14855" s="96" t="s">
        <v>2328</v>
      </c>
      <c r="G14855" s="96">
        <v>23</v>
      </c>
      <c r="H14855" s="96">
        <v>0.69537000000000004</v>
      </c>
      <c r="I14855" s="810">
        <v>1</v>
      </c>
    </row>
    <row r="14856" spans="1:9" x14ac:dyDescent="0.15">
      <c r="A14856" s="694" t="s">
        <v>17185</v>
      </c>
      <c r="B14856" s="96">
        <v>9631</v>
      </c>
      <c r="C14856" s="96">
        <v>5</v>
      </c>
      <c r="D14856" s="97">
        <v>37291735</v>
      </c>
      <c r="E14856" s="97">
        <v>37371228</v>
      </c>
      <c r="F14856" s="96" t="s">
        <v>2328</v>
      </c>
      <c r="G14856" s="96">
        <v>195</v>
      </c>
      <c r="H14856" s="96">
        <v>0.69542000000000004</v>
      </c>
      <c r="I14856" s="810">
        <v>1</v>
      </c>
    </row>
    <row r="14857" spans="1:9" x14ac:dyDescent="0.15">
      <c r="A14857" s="694" t="s">
        <v>17186</v>
      </c>
      <c r="B14857" s="924">
        <v>84302</v>
      </c>
      <c r="C14857" s="96">
        <v>9</v>
      </c>
      <c r="D14857" s="97">
        <v>104235442</v>
      </c>
      <c r="E14857" s="97">
        <v>104249475</v>
      </c>
      <c r="F14857" s="96" t="s">
        <v>2328</v>
      </c>
      <c r="G14857" s="96">
        <v>45</v>
      </c>
      <c r="H14857" s="96">
        <v>0.69543999999999995</v>
      </c>
      <c r="I14857" s="810">
        <v>1</v>
      </c>
    </row>
    <row r="14858" spans="1:9" x14ac:dyDescent="0.15">
      <c r="A14858" s="694" t="s">
        <v>17187</v>
      </c>
      <c r="B14858" s="96">
        <v>10022</v>
      </c>
      <c r="C14858" s="96">
        <v>1</v>
      </c>
      <c r="D14858" s="97">
        <v>67263424</v>
      </c>
      <c r="E14858" s="97">
        <v>67266942</v>
      </c>
      <c r="F14858" s="96" t="s">
        <v>2328</v>
      </c>
      <c r="G14858" s="96">
        <v>9</v>
      </c>
      <c r="H14858" s="96">
        <v>0.69552000000000003</v>
      </c>
      <c r="I14858" s="810">
        <v>1</v>
      </c>
    </row>
    <row r="14859" spans="1:9" x14ac:dyDescent="0.15">
      <c r="A14859" s="694" t="s">
        <v>17188</v>
      </c>
      <c r="B14859" s="96">
        <v>91689</v>
      </c>
      <c r="C14859" s="96">
        <v>22</v>
      </c>
      <c r="D14859" s="97">
        <v>42475695</v>
      </c>
      <c r="E14859" s="97">
        <v>42480288</v>
      </c>
      <c r="F14859" s="96" t="s">
        <v>2321</v>
      </c>
      <c r="G14859" s="96">
        <v>8</v>
      </c>
      <c r="H14859" s="96">
        <v>0.69567999999999997</v>
      </c>
      <c r="I14859" s="810">
        <v>1</v>
      </c>
    </row>
    <row r="14860" spans="1:9" x14ac:dyDescent="0.15">
      <c r="A14860" s="694" t="s">
        <v>17189</v>
      </c>
      <c r="B14860" s="96">
        <v>56164</v>
      </c>
      <c r="C14860" s="96">
        <v>7</v>
      </c>
      <c r="D14860" s="97">
        <v>23749786</v>
      </c>
      <c r="E14860" s="97">
        <v>23872132</v>
      </c>
      <c r="F14860" s="96" t="s">
        <v>2321</v>
      </c>
      <c r="G14860" s="96">
        <v>538</v>
      </c>
      <c r="H14860" s="96">
        <v>0.69589000000000001</v>
      </c>
      <c r="I14860" s="810">
        <v>1</v>
      </c>
    </row>
    <row r="14861" spans="1:9" x14ac:dyDescent="0.15">
      <c r="A14861" s="694" t="s">
        <v>17190</v>
      </c>
      <c r="B14861" s="96">
        <v>130951</v>
      </c>
      <c r="C14861" s="96">
        <v>2</v>
      </c>
      <c r="D14861" s="97">
        <v>74785010</v>
      </c>
      <c r="E14861" s="97">
        <v>74875994</v>
      </c>
      <c r="F14861" s="96" t="s">
        <v>2328</v>
      </c>
      <c r="G14861" s="96">
        <v>175</v>
      </c>
      <c r="H14861" s="96">
        <v>0.69596999999999998</v>
      </c>
      <c r="I14861" s="810">
        <v>1</v>
      </c>
    </row>
    <row r="14862" spans="1:9" x14ac:dyDescent="0.15">
      <c r="A14862" s="694" t="s">
        <v>17191</v>
      </c>
      <c r="B14862" s="96">
        <v>9555</v>
      </c>
      <c r="C14862" s="96">
        <v>5</v>
      </c>
      <c r="D14862" s="97">
        <v>134670071</v>
      </c>
      <c r="E14862" s="97">
        <v>134735645</v>
      </c>
      <c r="F14862" s="96" t="s">
        <v>2328</v>
      </c>
      <c r="G14862" s="96">
        <v>139</v>
      </c>
      <c r="H14862" s="96">
        <v>0.69599999999999995</v>
      </c>
      <c r="I14862" s="810">
        <v>1</v>
      </c>
    </row>
    <row r="14863" spans="1:9" x14ac:dyDescent="0.15">
      <c r="A14863" s="694" t="s">
        <v>17192</v>
      </c>
      <c r="B14863" s="96">
        <v>2634</v>
      </c>
      <c r="C14863" s="96">
        <v>1</v>
      </c>
      <c r="D14863" s="97">
        <v>89571815</v>
      </c>
      <c r="E14863" s="97">
        <v>89591842</v>
      </c>
      <c r="F14863" s="96" t="s">
        <v>2328</v>
      </c>
      <c r="G14863" s="96">
        <v>68</v>
      </c>
      <c r="H14863" s="96">
        <v>0.69611999999999996</v>
      </c>
      <c r="I14863" s="810">
        <v>1</v>
      </c>
    </row>
    <row r="14864" spans="1:9" x14ac:dyDescent="0.15">
      <c r="A14864" s="694" t="s">
        <v>2848</v>
      </c>
      <c r="B14864" s="96">
        <v>84779</v>
      </c>
      <c r="C14864" s="96">
        <v>4</v>
      </c>
      <c r="D14864" s="97">
        <v>80238272</v>
      </c>
      <c r="E14864" s="97">
        <v>80247171</v>
      </c>
      <c r="F14864" s="96" t="s">
        <v>2328</v>
      </c>
      <c r="G14864" s="96">
        <v>9</v>
      </c>
      <c r="H14864" s="96">
        <v>0.69616</v>
      </c>
      <c r="I14864" s="810">
        <v>1</v>
      </c>
    </row>
    <row r="14865" spans="1:9" x14ac:dyDescent="0.15">
      <c r="A14865" s="694" t="s">
        <v>17193</v>
      </c>
      <c r="B14865" s="96">
        <v>27032</v>
      </c>
      <c r="C14865" s="96">
        <v>3</v>
      </c>
      <c r="D14865" s="97">
        <v>130569327</v>
      </c>
      <c r="E14865" s="97">
        <v>130735556</v>
      </c>
      <c r="F14865" s="96" t="s">
        <v>2321</v>
      </c>
      <c r="G14865" s="96">
        <v>355</v>
      </c>
      <c r="H14865" s="96">
        <v>0.69625999999999999</v>
      </c>
      <c r="I14865" s="810">
        <v>1</v>
      </c>
    </row>
    <row r="14866" spans="1:9" x14ac:dyDescent="0.15">
      <c r="A14866" s="694" t="s">
        <v>17194</v>
      </c>
      <c r="B14866" s="96">
        <v>286053</v>
      </c>
      <c r="C14866" s="96">
        <v>8</v>
      </c>
      <c r="D14866" s="97">
        <v>126104083</v>
      </c>
      <c r="E14866" s="97">
        <v>126379367</v>
      </c>
      <c r="F14866" s="96" t="s">
        <v>2321</v>
      </c>
      <c r="G14866" s="96">
        <v>737</v>
      </c>
      <c r="H14866" s="96">
        <v>0.69625999999999999</v>
      </c>
      <c r="I14866" s="810">
        <v>1</v>
      </c>
    </row>
    <row r="14867" spans="1:9" x14ac:dyDescent="0.15">
      <c r="A14867" s="694" t="s">
        <v>17195</v>
      </c>
      <c r="B14867" s="96">
        <v>2643</v>
      </c>
      <c r="C14867" s="96">
        <v>14</v>
      </c>
      <c r="D14867" s="97">
        <v>55308723</v>
      </c>
      <c r="E14867" s="97">
        <v>55369603</v>
      </c>
      <c r="F14867" s="96" t="s">
        <v>2328</v>
      </c>
      <c r="G14867" s="96">
        <v>198</v>
      </c>
      <c r="H14867" s="96">
        <v>0.69637000000000004</v>
      </c>
      <c r="I14867" s="810">
        <v>1</v>
      </c>
    </row>
    <row r="14868" spans="1:9" x14ac:dyDescent="0.15">
      <c r="A14868" s="694" t="s">
        <v>17196</v>
      </c>
      <c r="B14868" s="96">
        <v>55213</v>
      </c>
      <c r="C14868" s="96">
        <v>13</v>
      </c>
      <c r="D14868" s="97">
        <v>50106082</v>
      </c>
      <c r="E14868" s="97">
        <v>50159742</v>
      </c>
      <c r="F14868" s="96" t="s">
        <v>2328</v>
      </c>
      <c r="G14868" s="96">
        <v>293</v>
      </c>
      <c r="H14868" s="96">
        <v>0.69642000000000004</v>
      </c>
      <c r="I14868" s="810">
        <v>1</v>
      </c>
    </row>
    <row r="14869" spans="1:9" x14ac:dyDescent="0.15">
      <c r="A14869" s="694" t="s">
        <v>17197</v>
      </c>
      <c r="B14869" s="96">
        <v>10215</v>
      </c>
      <c r="C14869" s="96">
        <v>21</v>
      </c>
      <c r="D14869" s="97">
        <v>34398216</v>
      </c>
      <c r="E14869" s="97">
        <v>34401504</v>
      </c>
      <c r="F14869" s="96" t="s">
        <v>2321</v>
      </c>
      <c r="G14869" s="96">
        <v>8</v>
      </c>
      <c r="H14869" s="96">
        <v>0.69657000000000002</v>
      </c>
      <c r="I14869" s="810">
        <v>1</v>
      </c>
    </row>
    <row r="14870" spans="1:9" x14ac:dyDescent="0.15">
      <c r="A14870" s="694" t="s">
        <v>17198</v>
      </c>
      <c r="B14870" s="96">
        <v>3320</v>
      </c>
      <c r="C14870" s="96">
        <v>14</v>
      </c>
      <c r="D14870" s="97">
        <v>102547075</v>
      </c>
      <c r="E14870" s="97">
        <v>102606086</v>
      </c>
      <c r="F14870" s="96" t="s">
        <v>2328</v>
      </c>
      <c r="G14870" s="96">
        <v>160</v>
      </c>
      <c r="H14870" s="96">
        <v>0.69669000000000003</v>
      </c>
      <c r="I14870" s="810">
        <v>1</v>
      </c>
    </row>
    <row r="14871" spans="1:9" x14ac:dyDescent="0.15">
      <c r="A14871" s="694" t="s">
        <v>17199</v>
      </c>
      <c r="B14871" s="96">
        <v>8793</v>
      </c>
      <c r="C14871" s="96">
        <v>8</v>
      </c>
      <c r="D14871" s="97">
        <v>22993101</v>
      </c>
      <c r="E14871" s="97">
        <v>23021543</v>
      </c>
      <c r="F14871" s="96" t="s">
        <v>2328</v>
      </c>
      <c r="G14871" s="96">
        <v>115</v>
      </c>
      <c r="H14871" s="96">
        <v>0.69677</v>
      </c>
      <c r="I14871" s="810">
        <v>1</v>
      </c>
    </row>
    <row r="14872" spans="1:9" x14ac:dyDescent="0.15">
      <c r="A14872" s="694" t="s">
        <v>17200</v>
      </c>
      <c r="B14872" s="96">
        <v>26503</v>
      </c>
      <c r="C14872" s="96">
        <v>6</v>
      </c>
      <c r="D14872" s="97">
        <v>74303102</v>
      </c>
      <c r="E14872" s="97">
        <v>74363737</v>
      </c>
      <c r="F14872" s="96" t="s">
        <v>2328</v>
      </c>
      <c r="G14872" s="96">
        <v>360</v>
      </c>
      <c r="H14872" s="96">
        <v>0.69679000000000002</v>
      </c>
      <c r="I14872" s="810">
        <v>1</v>
      </c>
    </row>
    <row r="14873" spans="1:9" x14ac:dyDescent="0.15">
      <c r="A14873" s="694" t="s">
        <v>17201</v>
      </c>
      <c r="B14873" s="96">
        <v>55299</v>
      </c>
      <c r="C14873" s="96">
        <v>5</v>
      </c>
      <c r="D14873" s="97">
        <v>34915820</v>
      </c>
      <c r="E14873" s="97">
        <v>34925787</v>
      </c>
      <c r="F14873" s="96" t="s">
        <v>2321</v>
      </c>
      <c r="G14873" s="96">
        <v>14</v>
      </c>
      <c r="H14873" s="96">
        <v>0.69699999999999995</v>
      </c>
      <c r="I14873" s="810">
        <v>1</v>
      </c>
    </row>
    <row r="14874" spans="1:9" x14ac:dyDescent="0.15">
      <c r="A14874" s="694" t="s">
        <v>17202</v>
      </c>
      <c r="B14874" s="96">
        <v>149233</v>
      </c>
      <c r="C14874" s="96">
        <v>1</v>
      </c>
      <c r="D14874" s="97">
        <v>67604590</v>
      </c>
      <c r="E14874" s="97">
        <v>67725662</v>
      </c>
      <c r="F14874" s="96" t="s">
        <v>2321</v>
      </c>
      <c r="G14874" s="96">
        <v>374</v>
      </c>
      <c r="H14874" s="96">
        <v>0.69706999999999997</v>
      </c>
      <c r="I14874" s="810">
        <v>1</v>
      </c>
    </row>
    <row r="14875" spans="1:9" x14ac:dyDescent="0.15">
      <c r="A14875" s="694" t="s">
        <v>17203</v>
      </c>
      <c r="B14875" s="96">
        <v>283638</v>
      </c>
      <c r="C14875" s="96">
        <v>14</v>
      </c>
      <c r="D14875" s="97">
        <v>105331650</v>
      </c>
      <c r="E14875" s="97">
        <v>105363107</v>
      </c>
      <c r="F14875" s="96" t="s">
        <v>2321</v>
      </c>
      <c r="G14875" s="96">
        <v>116</v>
      </c>
      <c r="H14875" s="96">
        <v>0.69711000000000001</v>
      </c>
      <c r="I14875" s="810">
        <v>1</v>
      </c>
    </row>
    <row r="14876" spans="1:9" x14ac:dyDescent="0.15">
      <c r="A14876" s="694" t="s">
        <v>17204</v>
      </c>
      <c r="B14876" s="96">
        <v>656</v>
      </c>
      <c r="C14876" s="96">
        <v>1</v>
      </c>
      <c r="D14876" s="97">
        <v>40223903</v>
      </c>
      <c r="E14876" s="97">
        <v>40254533</v>
      </c>
      <c r="F14876" s="96" t="s">
        <v>2328</v>
      </c>
      <c r="G14876" s="96">
        <v>92</v>
      </c>
      <c r="H14876" s="96">
        <v>0.69711000000000001</v>
      </c>
      <c r="I14876" s="810">
        <v>1</v>
      </c>
    </row>
    <row r="14877" spans="1:9" x14ac:dyDescent="0.15">
      <c r="A14877" s="694" t="s">
        <v>17205</v>
      </c>
      <c r="B14877" s="96">
        <v>374973</v>
      </c>
      <c r="C14877" s="96">
        <v>1</v>
      </c>
      <c r="D14877" s="97">
        <v>47137497</v>
      </c>
      <c r="E14877" s="97">
        <v>47139266</v>
      </c>
      <c r="F14877" s="96" t="s">
        <v>2321</v>
      </c>
      <c r="G14877" s="96">
        <v>5</v>
      </c>
      <c r="H14877" s="96">
        <v>0.69721999999999995</v>
      </c>
      <c r="I14877" s="810">
        <v>1</v>
      </c>
    </row>
    <row r="14878" spans="1:9" x14ac:dyDescent="0.15">
      <c r="A14878" s="694" t="s">
        <v>17206</v>
      </c>
      <c r="B14878" s="96">
        <v>2330</v>
      </c>
      <c r="C14878" s="96">
        <v>1</v>
      </c>
      <c r="D14878" s="97">
        <v>146655884</v>
      </c>
      <c r="E14878" s="97">
        <v>146697390</v>
      </c>
      <c r="F14878" s="96" t="s">
        <v>2328</v>
      </c>
      <c r="G14878" s="96">
        <v>220</v>
      </c>
      <c r="H14878" s="96">
        <v>0.69725999999999999</v>
      </c>
      <c r="I14878" s="810">
        <v>1</v>
      </c>
    </row>
    <row r="14879" spans="1:9" x14ac:dyDescent="0.15">
      <c r="A14879" s="694" t="s">
        <v>17207</v>
      </c>
      <c r="B14879" s="96">
        <v>56904</v>
      </c>
      <c r="C14879" s="96">
        <v>9</v>
      </c>
      <c r="D14879" s="97">
        <v>131770313</v>
      </c>
      <c r="E14879" s="97">
        <v>131790604</v>
      </c>
      <c r="F14879" s="96" t="s">
        <v>2328</v>
      </c>
      <c r="G14879" s="96">
        <v>34</v>
      </c>
      <c r="H14879" s="96">
        <v>0.69750000000000001</v>
      </c>
      <c r="I14879" s="810">
        <v>1</v>
      </c>
    </row>
    <row r="14880" spans="1:9" x14ac:dyDescent="0.15">
      <c r="A14880" s="694" t="s">
        <v>17208</v>
      </c>
      <c r="B14880" s="96">
        <v>1727</v>
      </c>
      <c r="C14880" s="96">
        <v>22</v>
      </c>
      <c r="D14880" s="97">
        <v>43013846</v>
      </c>
      <c r="E14880" s="97">
        <v>43045405</v>
      </c>
      <c r="F14880" s="96" t="s">
        <v>2328</v>
      </c>
      <c r="G14880" s="96">
        <v>127</v>
      </c>
      <c r="H14880" s="96">
        <v>0.69779000000000002</v>
      </c>
      <c r="I14880" s="810">
        <v>1</v>
      </c>
    </row>
    <row r="14881" spans="1:9" x14ac:dyDescent="0.15">
      <c r="A14881" s="694" t="s">
        <v>17209</v>
      </c>
      <c r="B14881" s="96">
        <v>138639</v>
      </c>
      <c r="C14881" s="96">
        <v>9</v>
      </c>
      <c r="D14881" s="97">
        <v>96793076</v>
      </c>
      <c r="E14881" s="97">
        <v>96872138</v>
      </c>
      <c r="F14881" s="96" t="s">
        <v>2321</v>
      </c>
      <c r="G14881" s="96">
        <v>147</v>
      </c>
      <c r="H14881" s="96">
        <v>0.69779999999999998</v>
      </c>
      <c r="I14881" s="810">
        <v>1</v>
      </c>
    </row>
    <row r="14882" spans="1:9" x14ac:dyDescent="0.15">
      <c r="A14882" s="694" t="s">
        <v>17210</v>
      </c>
      <c r="B14882" s="96">
        <v>55211</v>
      </c>
      <c r="C14882" s="96">
        <v>3</v>
      </c>
      <c r="D14882" s="97">
        <v>109044988</v>
      </c>
      <c r="E14882" s="97">
        <v>109056419</v>
      </c>
      <c r="F14882" s="96" t="s">
        <v>2328</v>
      </c>
      <c r="G14882" s="96">
        <v>53</v>
      </c>
      <c r="H14882" s="96">
        <v>0.69791000000000003</v>
      </c>
      <c r="I14882" s="810">
        <v>1</v>
      </c>
    </row>
    <row r="14883" spans="1:9" x14ac:dyDescent="0.15">
      <c r="A14883" s="694" t="s">
        <v>17211</v>
      </c>
      <c r="B14883" s="96">
        <v>8030</v>
      </c>
      <c r="C14883" s="96">
        <v>10</v>
      </c>
      <c r="D14883" s="97">
        <v>61548505</v>
      </c>
      <c r="E14883" s="97">
        <v>61666414</v>
      </c>
      <c r="F14883" s="96" t="s">
        <v>2328</v>
      </c>
      <c r="G14883" s="96">
        <v>487</v>
      </c>
      <c r="H14883" s="96">
        <v>0.69796999999999998</v>
      </c>
      <c r="I14883" s="810">
        <v>1</v>
      </c>
    </row>
    <row r="14884" spans="1:9" x14ac:dyDescent="0.15">
      <c r="A14884" s="694" t="s">
        <v>17212</v>
      </c>
      <c r="B14884" s="96">
        <v>7757</v>
      </c>
      <c r="C14884" s="96">
        <v>19</v>
      </c>
      <c r="D14884" s="97">
        <v>22148897</v>
      </c>
      <c r="E14884" s="97">
        <v>22193745</v>
      </c>
      <c r="F14884" s="96" t="s">
        <v>2328</v>
      </c>
      <c r="G14884" s="96">
        <v>144</v>
      </c>
      <c r="H14884" s="96">
        <v>0.69801000000000002</v>
      </c>
      <c r="I14884" s="810">
        <v>1</v>
      </c>
    </row>
    <row r="14885" spans="1:9" x14ac:dyDescent="0.15">
      <c r="A14885" s="694" t="s">
        <v>17213</v>
      </c>
      <c r="B14885" s="96">
        <v>10733</v>
      </c>
      <c r="C14885" s="96">
        <v>4</v>
      </c>
      <c r="D14885" s="97">
        <v>128802016</v>
      </c>
      <c r="E14885" s="97">
        <v>128820379</v>
      </c>
      <c r="F14885" s="96" t="s">
        <v>2321</v>
      </c>
      <c r="G14885" s="96">
        <v>36</v>
      </c>
      <c r="H14885" s="96">
        <v>0.69804999999999995</v>
      </c>
      <c r="I14885" s="810">
        <v>1</v>
      </c>
    </row>
    <row r="14886" spans="1:9" x14ac:dyDescent="0.15">
      <c r="A14886" s="694" t="s">
        <v>17214</v>
      </c>
      <c r="B14886" s="96">
        <v>80024</v>
      </c>
      <c r="C14886" s="96">
        <v>12</v>
      </c>
      <c r="D14886" s="97">
        <v>113736571</v>
      </c>
      <c r="E14886" s="97">
        <v>113772934</v>
      </c>
      <c r="F14886" s="96" t="s">
        <v>2328</v>
      </c>
      <c r="G14886" s="96">
        <v>113</v>
      </c>
      <c r="H14886" s="96">
        <v>0.69804999999999995</v>
      </c>
      <c r="I14886" s="810">
        <v>1</v>
      </c>
    </row>
    <row r="14887" spans="1:9" x14ac:dyDescent="0.15">
      <c r="A14887" s="694" t="s">
        <v>17215</v>
      </c>
      <c r="B14887" s="96">
        <v>6005</v>
      </c>
      <c r="C14887" s="96">
        <v>6</v>
      </c>
      <c r="D14887" s="97">
        <v>49572888</v>
      </c>
      <c r="E14887" s="97">
        <v>49604587</v>
      </c>
      <c r="F14887" s="96" t="s">
        <v>2328</v>
      </c>
      <c r="G14887" s="96">
        <v>139</v>
      </c>
      <c r="H14887" s="96">
        <v>0.69813999999999998</v>
      </c>
      <c r="I14887" s="810">
        <v>1</v>
      </c>
    </row>
    <row r="14888" spans="1:9" x14ac:dyDescent="0.15">
      <c r="A14888" s="694" t="s">
        <v>17216</v>
      </c>
      <c r="B14888" s="96">
        <v>10699</v>
      </c>
      <c r="C14888" s="96">
        <v>4</v>
      </c>
      <c r="D14888" s="97">
        <v>47596015</v>
      </c>
      <c r="E14888" s="97">
        <v>47840395</v>
      </c>
      <c r="F14888" s="96" t="s">
        <v>2328</v>
      </c>
      <c r="G14888" s="96">
        <v>734</v>
      </c>
      <c r="H14888" s="96">
        <v>0.69815000000000005</v>
      </c>
      <c r="I14888" s="810">
        <v>1</v>
      </c>
    </row>
    <row r="14889" spans="1:9" x14ac:dyDescent="0.15">
      <c r="A14889" s="694" t="s">
        <v>17217</v>
      </c>
      <c r="B14889" s="96">
        <v>146852</v>
      </c>
      <c r="C14889" s="96">
        <v>17</v>
      </c>
      <c r="D14889" s="97">
        <v>8243158</v>
      </c>
      <c r="E14889" s="97">
        <v>8249364</v>
      </c>
      <c r="F14889" s="96" t="s">
        <v>2321</v>
      </c>
      <c r="G14889" s="96">
        <v>29</v>
      </c>
      <c r="H14889" s="96">
        <v>0.69816999999999996</v>
      </c>
      <c r="I14889" s="810">
        <v>1</v>
      </c>
    </row>
    <row r="14890" spans="1:9" x14ac:dyDescent="0.15">
      <c r="A14890" s="694" t="s">
        <v>17218</v>
      </c>
      <c r="B14890" s="96">
        <v>80217</v>
      </c>
      <c r="C14890" s="96">
        <v>10</v>
      </c>
      <c r="D14890" s="97">
        <v>105889646</v>
      </c>
      <c r="E14890" s="97">
        <v>105992124</v>
      </c>
      <c r="F14890" s="96" t="s">
        <v>2328</v>
      </c>
      <c r="G14890" s="96">
        <v>281</v>
      </c>
      <c r="H14890" s="96">
        <v>0.69818999999999998</v>
      </c>
      <c r="I14890" s="810">
        <v>1</v>
      </c>
    </row>
    <row r="14891" spans="1:9" x14ac:dyDescent="0.15">
      <c r="A14891" s="694" t="s">
        <v>17219</v>
      </c>
      <c r="B14891" s="96">
        <v>390168</v>
      </c>
      <c r="C14891" s="96">
        <v>11</v>
      </c>
      <c r="D14891" s="97">
        <v>56380031</v>
      </c>
      <c r="E14891" s="97">
        <v>56380978</v>
      </c>
      <c r="F14891" s="96" t="s">
        <v>2328</v>
      </c>
      <c r="G14891" s="96">
        <v>2</v>
      </c>
      <c r="H14891" s="96">
        <v>0.69821</v>
      </c>
      <c r="I14891" s="810">
        <v>1</v>
      </c>
    </row>
    <row r="14892" spans="1:9" x14ac:dyDescent="0.15">
      <c r="A14892" s="694" t="s">
        <v>17220</v>
      </c>
      <c r="B14892" s="96">
        <v>9453</v>
      </c>
      <c r="C14892" s="96">
        <v>1</v>
      </c>
      <c r="D14892" s="97">
        <v>235491753</v>
      </c>
      <c r="E14892" s="97">
        <v>235507847</v>
      </c>
      <c r="F14892" s="96" t="s">
        <v>2321</v>
      </c>
      <c r="G14892" s="96">
        <v>58</v>
      </c>
      <c r="H14892" s="96">
        <v>0.69823000000000002</v>
      </c>
      <c r="I14892" s="810">
        <v>1</v>
      </c>
    </row>
    <row r="14893" spans="1:9" x14ac:dyDescent="0.15">
      <c r="A14893" s="694" t="s">
        <v>17221</v>
      </c>
      <c r="B14893" s="96">
        <v>6456</v>
      </c>
      <c r="C14893" s="96">
        <v>9</v>
      </c>
      <c r="D14893" s="97">
        <v>17578953</v>
      </c>
      <c r="E14893" s="97">
        <v>17797122</v>
      </c>
      <c r="F14893" s="96" t="s">
        <v>2321</v>
      </c>
      <c r="G14893" s="96">
        <v>1202</v>
      </c>
      <c r="H14893" s="96">
        <v>0.69828999999999997</v>
      </c>
      <c r="I14893" s="810">
        <v>1</v>
      </c>
    </row>
    <row r="14894" spans="1:9" x14ac:dyDescent="0.15">
      <c r="A14894" s="694" t="s">
        <v>17222</v>
      </c>
      <c r="B14894" s="96">
        <v>140465</v>
      </c>
      <c r="C14894" s="96">
        <v>12</v>
      </c>
      <c r="D14894" s="97">
        <v>56546040</v>
      </c>
      <c r="E14894" s="97">
        <v>56551771</v>
      </c>
      <c r="F14894" s="96" t="s">
        <v>2321</v>
      </c>
      <c r="G14894" s="96">
        <v>4</v>
      </c>
      <c r="H14894" s="96">
        <v>0.69838</v>
      </c>
      <c r="I14894" s="810">
        <v>1</v>
      </c>
    </row>
    <row r="14895" spans="1:9" x14ac:dyDescent="0.15">
      <c r="A14895" s="694" t="s">
        <v>17223</v>
      </c>
      <c r="B14895" s="96">
        <v>8832</v>
      </c>
      <c r="C14895" s="96">
        <v>1</v>
      </c>
      <c r="D14895" s="97">
        <v>160510884</v>
      </c>
      <c r="E14895" s="97">
        <v>160549306</v>
      </c>
      <c r="F14895" s="96" t="s">
        <v>2328</v>
      </c>
      <c r="G14895" s="96">
        <v>127</v>
      </c>
      <c r="H14895" s="96">
        <v>0.69845999999999997</v>
      </c>
      <c r="I14895" s="810">
        <v>1</v>
      </c>
    </row>
    <row r="14896" spans="1:9" x14ac:dyDescent="0.15">
      <c r="A14896" s="694" t="s">
        <v>17224</v>
      </c>
      <c r="B14896" s="96">
        <v>9749</v>
      </c>
      <c r="C14896" s="96">
        <v>6</v>
      </c>
      <c r="D14896" s="97">
        <v>143929317</v>
      </c>
      <c r="E14896" s="97">
        <v>144152322</v>
      </c>
      <c r="F14896" s="96" t="s">
        <v>2321</v>
      </c>
      <c r="G14896" s="96">
        <v>768</v>
      </c>
      <c r="H14896" s="96">
        <v>0.69857999999999998</v>
      </c>
      <c r="I14896" s="810">
        <v>1</v>
      </c>
    </row>
    <row r="14897" spans="1:9" x14ac:dyDescent="0.15">
      <c r="A14897" s="694" t="s">
        <v>17225</v>
      </c>
      <c r="B14897" s="96">
        <v>10876</v>
      </c>
      <c r="C14897" s="96">
        <v>14</v>
      </c>
      <c r="D14897" s="97">
        <v>21214099</v>
      </c>
      <c r="E14897" s="97">
        <v>21216539</v>
      </c>
      <c r="F14897" s="96" t="s">
        <v>2321</v>
      </c>
      <c r="G14897" s="96">
        <v>18</v>
      </c>
      <c r="H14897" s="96">
        <v>0.69877999999999996</v>
      </c>
      <c r="I14897" s="810">
        <v>1</v>
      </c>
    </row>
    <row r="14898" spans="1:9" x14ac:dyDescent="0.15">
      <c r="A14898" s="694" t="s">
        <v>17226</v>
      </c>
      <c r="B14898" s="96">
        <v>22827</v>
      </c>
      <c r="C14898" s="96">
        <v>8</v>
      </c>
      <c r="D14898" s="97">
        <v>144898514</v>
      </c>
      <c r="E14898" s="97">
        <v>144911556</v>
      </c>
      <c r="F14898" s="96" t="s">
        <v>2328</v>
      </c>
      <c r="G14898" s="96">
        <v>30</v>
      </c>
      <c r="H14898" s="96">
        <v>0.69882999999999995</v>
      </c>
      <c r="I14898" s="810">
        <v>1</v>
      </c>
    </row>
    <row r="14899" spans="1:9" x14ac:dyDescent="0.15">
      <c r="A14899" s="694" t="s">
        <v>17227</v>
      </c>
      <c r="B14899" s="96">
        <v>391192</v>
      </c>
      <c r="C14899" s="96">
        <v>1</v>
      </c>
      <c r="D14899" s="97">
        <v>248223984</v>
      </c>
      <c r="E14899" s="97">
        <v>248224922</v>
      </c>
      <c r="F14899" s="96" t="s">
        <v>2321</v>
      </c>
      <c r="G14899" s="96">
        <v>6</v>
      </c>
      <c r="H14899" s="96">
        <v>0.69894000000000001</v>
      </c>
      <c r="I14899" s="810">
        <v>1</v>
      </c>
    </row>
    <row r="14900" spans="1:9" x14ac:dyDescent="0.15">
      <c r="A14900" s="694" t="s">
        <v>17228</v>
      </c>
      <c r="B14900" s="96">
        <v>11131</v>
      </c>
      <c r="C14900" s="96">
        <v>6</v>
      </c>
      <c r="D14900" s="97">
        <v>44126548</v>
      </c>
      <c r="E14900" s="97">
        <v>44152139</v>
      </c>
      <c r="F14900" s="96" t="s">
        <v>2321</v>
      </c>
      <c r="G14900" s="96">
        <v>116</v>
      </c>
      <c r="H14900" s="96">
        <v>0.69904999999999995</v>
      </c>
      <c r="I14900" s="810">
        <v>1</v>
      </c>
    </row>
    <row r="14901" spans="1:9" x14ac:dyDescent="0.15">
      <c r="A14901" s="694" t="s">
        <v>17229</v>
      </c>
      <c r="B14901" s="96">
        <v>56676</v>
      </c>
      <c r="C14901" s="96">
        <v>11</v>
      </c>
      <c r="D14901" s="97">
        <v>8959119</v>
      </c>
      <c r="E14901" s="97">
        <v>8964580</v>
      </c>
      <c r="F14901" s="96" t="s">
        <v>2328</v>
      </c>
      <c r="G14901" s="96">
        <v>37</v>
      </c>
      <c r="H14901" s="96">
        <v>0.69911000000000001</v>
      </c>
      <c r="I14901" s="810">
        <v>1</v>
      </c>
    </row>
    <row r="14902" spans="1:9" x14ac:dyDescent="0.15">
      <c r="A14902" s="694" t="s">
        <v>17230</v>
      </c>
      <c r="B14902" s="96">
        <v>219793</v>
      </c>
      <c r="C14902" s="96">
        <v>10</v>
      </c>
      <c r="D14902" s="97">
        <v>72530995</v>
      </c>
      <c r="E14902" s="97">
        <v>72545157</v>
      </c>
      <c r="F14902" s="96" t="s">
        <v>2328</v>
      </c>
      <c r="G14902" s="96">
        <v>83</v>
      </c>
      <c r="H14902" s="96">
        <v>0.69916999999999996</v>
      </c>
      <c r="I14902" s="810">
        <v>1</v>
      </c>
    </row>
    <row r="14903" spans="1:9" x14ac:dyDescent="0.15">
      <c r="A14903" s="694" t="s">
        <v>17231</v>
      </c>
      <c r="B14903" s="96">
        <v>1215</v>
      </c>
      <c r="C14903" s="96">
        <v>14</v>
      </c>
      <c r="D14903" s="97">
        <v>24974712</v>
      </c>
      <c r="E14903" s="97">
        <v>24977471</v>
      </c>
      <c r="F14903" s="96" t="s">
        <v>2328</v>
      </c>
      <c r="G14903" s="96">
        <v>11</v>
      </c>
      <c r="H14903" s="96">
        <v>0.69918000000000002</v>
      </c>
      <c r="I14903" s="810">
        <v>1</v>
      </c>
    </row>
    <row r="14904" spans="1:9" x14ac:dyDescent="0.15">
      <c r="A14904" s="694" t="s">
        <v>17232</v>
      </c>
      <c r="B14904" s="96">
        <v>1234</v>
      </c>
      <c r="C14904" s="96">
        <v>3</v>
      </c>
      <c r="D14904" s="97">
        <v>46411633</v>
      </c>
      <c r="E14904" s="97">
        <v>46417697</v>
      </c>
      <c r="F14904" s="96" t="s">
        <v>2321</v>
      </c>
      <c r="G14904" s="96">
        <v>25</v>
      </c>
      <c r="H14904" s="96">
        <v>0.69947999999999999</v>
      </c>
      <c r="I14904" s="810">
        <v>1</v>
      </c>
    </row>
    <row r="14905" spans="1:9" x14ac:dyDescent="0.15">
      <c r="A14905" s="694" t="s">
        <v>17233</v>
      </c>
      <c r="B14905" s="96">
        <v>117286</v>
      </c>
      <c r="C14905" s="96">
        <v>19</v>
      </c>
      <c r="D14905" s="97">
        <v>16272179</v>
      </c>
      <c r="E14905" s="97">
        <v>16284286</v>
      </c>
      <c r="F14905" s="96" t="s">
        <v>2328</v>
      </c>
      <c r="G14905" s="96">
        <v>37</v>
      </c>
      <c r="H14905" s="96">
        <v>0.69952999999999999</v>
      </c>
      <c r="I14905" s="810">
        <v>1</v>
      </c>
    </row>
    <row r="14906" spans="1:9" x14ac:dyDescent="0.15">
      <c r="A14906" s="694" t="s">
        <v>17234</v>
      </c>
      <c r="B14906" s="96">
        <v>4337</v>
      </c>
      <c r="C14906" s="96">
        <v>6</v>
      </c>
      <c r="D14906" s="97">
        <v>39872034</v>
      </c>
      <c r="E14906" s="97">
        <v>39902290</v>
      </c>
      <c r="F14906" s="96" t="s">
        <v>2328</v>
      </c>
      <c r="G14906" s="96">
        <v>123</v>
      </c>
      <c r="H14906" s="96">
        <v>0.69957000000000003</v>
      </c>
      <c r="I14906" s="810">
        <v>1</v>
      </c>
    </row>
    <row r="14907" spans="1:9" x14ac:dyDescent="0.15">
      <c r="A14907" s="694" t="s">
        <v>17235</v>
      </c>
      <c r="B14907" s="96">
        <v>1089</v>
      </c>
      <c r="C14907" s="96">
        <v>19</v>
      </c>
      <c r="D14907" s="97">
        <v>42125344</v>
      </c>
      <c r="E14907" s="97">
        <v>42133442</v>
      </c>
      <c r="F14907" s="96" t="s">
        <v>2328</v>
      </c>
      <c r="G14907" s="96">
        <v>45</v>
      </c>
      <c r="H14907" s="96">
        <v>0.69967000000000001</v>
      </c>
      <c r="I14907" s="810">
        <v>1</v>
      </c>
    </row>
    <row r="14908" spans="1:9" x14ac:dyDescent="0.15">
      <c r="A14908" s="694" t="s">
        <v>17236</v>
      </c>
      <c r="B14908" s="96">
        <v>9940</v>
      </c>
      <c r="C14908" s="96">
        <v>3</v>
      </c>
      <c r="D14908" s="97">
        <v>38080497</v>
      </c>
      <c r="E14908" s="97">
        <v>38164228</v>
      </c>
      <c r="F14908" s="96" t="s">
        <v>2321</v>
      </c>
      <c r="G14908" s="96">
        <v>236</v>
      </c>
      <c r="H14908" s="96">
        <v>0.69979999999999998</v>
      </c>
      <c r="I14908" s="810">
        <v>1</v>
      </c>
    </row>
    <row r="14909" spans="1:9" x14ac:dyDescent="0.15">
      <c r="A14909" s="694" t="s">
        <v>17237</v>
      </c>
      <c r="B14909" s="96">
        <v>342918</v>
      </c>
      <c r="C14909" s="96">
        <v>19</v>
      </c>
      <c r="D14909" s="97">
        <v>51152702</v>
      </c>
      <c r="E14909" s="97">
        <v>51162567</v>
      </c>
      <c r="F14909" s="96" t="s">
        <v>2321</v>
      </c>
      <c r="G14909" s="96">
        <v>35</v>
      </c>
      <c r="H14909" s="96">
        <v>0.69996000000000003</v>
      </c>
      <c r="I14909" s="810">
        <v>1</v>
      </c>
    </row>
    <row r="14910" spans="1:9" x14ac:dyDescent="0.15">
      <c r="A14910" s="694" t="s">
        <v>17238</v>
      </c>
      <c r="B14910" s="96">
        <v>7378</v>
      </c>
      <c r="C14910" s="96">
        <v>7</v>
      </c>
      <c r="D14910" s="97">
        <v>48128355</v>
      </c>
      <c r="E14910" s="97">
        <v>48148330</v>
      </c>
      <c r="F14910" s="96" t="s">
        <v>2321</v>
      </c>
      <c r="G14910" s="96">
        <v>57</v>
      </c>
      <c r="H14910" s="96">
        <v>0.69999</v>
      </c>
      <c r="I14910" s="810">
        <v>1</v>
      </c>
    </row>
    <row r="14911" spans="1:9" x14ac:dyDescent="0.15">
      <c r="A14911" s="694" t="s">
        <v>17239</v>
      </c>
      <c r="B14911" s="96">
        <v>162515</v>
      </c>
      <c r="C14911" s="96">
        <v>17</v>
      </c>
      <c r="D14911" s="97">
        <v>6944949</v>
      </c>
      <c r="E14911" s="97">
        <v>6947242</v>
      </c>
      <c r="F14911" s="96" t="s">
        <v>2328</v>
      </c>
      <c r="G14911" s="96">
        <v>8</v>
      </c>
      <c r="H14911" s="96">
        <v>0.70016</v>
      </c>
      <c r="I14911" s="810">
        <v>1</v>
      </c>
    </row>
    <row r="14912" spans="1:9" x14ac:dyDescent="0.15">
      <c r="A14912" s="694" t="s">
        <v>17240</v>
      </c>
      <c r="B14912" s="96">
        <v>60385</v>
      </c>
      <c r="C14912" s="96">
        <v>19</v>
      </c>
      <c r="D14912" s="97">
        <v>50243011</v>
      </c>
      <c r="E14912" s="97">
        <v>50266587</v>
      </c>
      <c r="F14912" s="96" t="s">
        <v>2328</v>
      </c>
      <c r="G14912" s="96">
        <v>55</v>
      </c>
      <c r="H14912" s="96">
        <v>0.70021999999999995</v>
      </c>
      <c r="I14912" s="810">
        <v>1</v>
      </c>
    </row>
    <row r="14913" spans="1:9" x14ac:dyDescent="0.15">
      <c r="A14913" s="694" t="s">
        <v>17241</v>
      </c>
      <c r="B14913" s="96">
        <v>29083</v>
      </c>
      <c r="C14913" s="96">
        <v>3</v>
      </c>
      <c r="D14913" s="97">
        <v>112709323</v>
      </c>
      <c r="E14913" s="97">
        <v>112720221</v>
      </c>
      <c r="F14913" s="96" t="s">
        <v>2321</v>
      </c>
      <c r="G14913" s="96">
        <v>35</v>
      </c>
      <c r="H14913" s="96">
        <v>0.70025999999999999</v>
      </c>
      <c r="I14913" s="810">
        <v>1</v>
      </c>
    </row>
    <row r="14914" spans="1:9" x14ac:dyDescent="0.15">
      <c r="A14914" s="694" t="s">
        <v>17242</v>
      </c>
      <c r="B14914" s="96">
        <v>84522</v>
      </c>
      <c r="C14914" s="96">
        <v>3</v>
      </c>
      <c r="D14914" s="97">
        <v>9932271</v>
      </c>
      <c r="E14914" s="97">
        <v>9936033</v>
      </c>
      <c r="F14914" s="96" t="s">
        <v>2321</v>
      </c>
      <c r="G14914" s="96">
        <v>14</v>
      </c>
      <c r="H14914" s="96">
        <v>0.70025999999999999</v>
      </c>
      <c r="I14914" s="810">
        <v>1</v>
      </c>
    </row>
    <row r="14915" spans="1:9" x14ac:dyDescent="0.15">
      <c r="A14915" s="694" t="s">
        <v>17243</v>
      </c>
      <c r="B14915" s="96">
        <v>136853</v>
      </c>
      <c r="C14915" s="96">
        <v>7</v>
      </c>
      <c r="D14915" s="97">
        <v>76018646</v>
      </c>
      <c r="E14915" s="97">
        <v>76039012</v>
      </c>
      <c r="F14915" s="96" t="s">
        <v>2328</v>
      </c>
      <c r="G14915" s="96">
        <v>92</v>
      </c>
      <c r="H14915" s="96">
        <v>0.70028999999999997</v>
      </c>
      <c r="I14915" s="810">
        <v>1</v>
      </c>
    </row>
    <row r="14916" spans="1:9" x14ac:dyDescent="0.15">
      <c r="A14916" s="694" t="s">
        <v>17244</v>
      </c>
      <c r="B14916" s="96">
        <v>7533</v>
      </c>
      <c r="C14916" s="96">
        <v>22</v>
      </c>
      <c r="D14916" s="97">
        <v>32340479</v>
      </c>
      <c r="E14916" s="97">
        <v>32353590</v>
      </c>
      <c r="F14916" s="96" t="s">
        <v>2321</v>
      </c>
      <c r="G14916" s="96">
        <v>48</v>
      </c>
      <c r="H14916" s="96">
        <v>0.70054000000000005</v>
      </c>
      <c r="I14916" s="810">
        <v>1</v>
      </c>
    </row>
    <row r="14917" spans="1:9" x14ac:dyDescent="0.15">
      <c r="A14917" s="694" t="s">
        <v>17245</v>
      </c>
      <c r="B14917" s="96">
        <v>126669</v>
      </c>
      <c r="C14917" s="96">
        <v>1</v>
      </c>
      <c r="D14917" s="97">
        <v>154442118</v>
      </c>
      <c r="E14917" s="97">
        <v>154474786</v>
      </c>
      <c r="F14917" s="96" t="s">
        <v>2328</v>
      </c>
      <c r="G14917" s="96">
        <v>47</v>
      </c>
      <c r="H14917" s="96">
        <v>0.70060999999999996</v>
      </c>
      <c r="I14917" s="810">
        <v>1</v>
      </c>
    </row>
    <row r="14918" spans="1:9" x14ac:dyDescent="0.15">
      <c r="A14918" s="694" t="s">
        <v>17246</v>
      </c>
      <c r="B14918" s="96">
        <v>2178</v>
      </c>
      <c r="C14918" s="96">
        <v>6</v>
      </c>
      <c r="D14918" s="97">
        <v>35420116</v>
      </c>
      <c r="E14918" s="97">
        <v>35434918</v>
      </c>
      <c r="F14918" s="96" t="s">
        <v>2321</v>
      </c>
      <c r="G14918" s="96">
        <v>62</v>
      </c>
      <c r="H14918" s="96">
        <v>0.70072000000000001</v>
      </c>
      <c r="I14918" s="810">
        <v>1</v>
      </c>
    </row>
    <row r="14919" spans="1:9" x14ac:dyDescent="0.15">
      <c r="A14919" s="694" t="s">
        <v>17247</v>
      </c>
      <c r="B14919" s="96">
        <v>116362</v>
      </c>
      <c r="C14919" s="96">
        <v>1</v>
      </c>
      <c r="D14919" s="97">
        <v>10057255</v>
      </c>
      <c r="E14919" s="97">
        <v>10076078</v>
      </c>
      <c r="F14919" s="96" t="s">
        <v>2321</v>
      </c>
      <c r="G14919" s="96">
        <v>43</v>
      </c>
      <c r="H14919" s="96">
        <v>0.70079999999999998</v>
      </c>
      <c r="I14919" s="810">
        <v>1</v>
      </c>
    </row>
    <row r="14920" spans="1:9" x14ac:dyDescent="0.15">
      <c r="A14920" s="694" t="s">
        <v>17248</v>
      </c>
      <c r="B14920" s="96">
        <v>254973</v>
      </c>
      <c r="C14920" s="96">
        <v>9</v>
      </c>
      <c r="D14920" s="97">
        <v>125486269</v>
      </c>
      <c r="E14920" s="97">
        <v>125487204</v>
      </c>
      <c r="F14920" s="96" t="s">
        <v>2321</v>
      </c>
      <c r="G14920" s="96">
        <v>1</v>
      </c>
      <c r="H14920" s="96">
        <v>0.70079999999999998</v>
      </c>
      <c r="I14920" s="810">
        <v>1</v>
      </c>
    </row>
    <row r="14921" spans="1:9" x14ac:dyDescent="0.15">
      <c r="A14921" s="694" t="s">
        <v>17249</v>
      </c>
      <c r="B14921" s="96">
        <v>84248</v>
      </c>
      <c r="C14921" s="96">
        <v>3</v>
      </c>
      <c r="D14921" s="97">
        <v>197476424</v>
      </c>
      <c r="E14921" s="97">
        <v>197511317</v>
      </c>
      <c r="F14921" s="96" t="s">
        <v>2321</v>
      </c>
      <c r="G14921" s="96">
        <v>94</v>
      </c>
      <c r="H14921" s="96">
        <v>0.70081000000000004</v>
      </c>
      <c r="I14921" s="810">
        <v>1</v>
      </c>
    </row>
    <row r="14922" spans="1:9" x14ac:dyDescent="0.15">
      <c r="A14922" s="694" t="s">
        <v>17250</v>
      </c>
      <c r="B14922" s="96">
        <v>57728</v>
      </c>
      <c r="C14922" s="96">
        <v>4</v>
      </c>
      <c r="D14922" s="97">
        <v>39184024</v>
      </c>
      <c r="E14922" s="97">
        <v>39287430</v>
      </c>
      <c r="F14922" s="96" t="s">
        <v>2321</v>
      </c>
      <c r="G14922" s="96">
        <v>211</v>
      </c>
      <c r="H14922" s="96">
        <v>0.70089000000000001</v>
      </c>
      <c r="I14922" s="810">
        <v>1</v>
      </c>
    </row>
    <row r="14923" spans="1:9" x14ac:dyDescent="0.15">
      <c r="A14923" s="694" t="s">
        <v>17251</v>
      </c>
      <c r="B14923" s="96">
        <v>64098</v>
      </c>
      <c r="C14923" s="96">
        <v>22</v>
      </c>
      <c r="D14923" s="97">
        <v>44566271</v>
      </c>
      <c r="E14923" s="97">
        <v>44604349</v>
      </c>
      <c r="F14923" s="96" t="s">
        <v>2321</v>
      </c>
      <c r="G14923" s="96">
        <v>191</v>
      </c>
      <c r="H14923" s="96">
        <v>0.70094000000000001</v>
      </c>
      <c r="I14923" s="810">
        <v>1</v>
      </c>
    </row>
    <row r="14924" spans="1:9" x14ac:dyDescent="0.15">
      <c r="A14924" s="694" t="s">
        <v>17252</v>
      </c>
      <c r="B14924" s="96">
        <v>4802</v>
      </c>
      <c r="C14924" s="96">
        <v>1</v>
      </c>
      <c r="D14924" s="97">
        <v>41157242</v>
      </c>
      <c r="E14924" s="97">
        <v>41237275</v>
      </c>
      <c r="F14924" s="96" t="s">
        <v>2321</v>
      </c>
      <c r="G14924" s="96">
        <v>230</v>
      </c>
      <c r="H14924" s="96">
        <v>0.70103000000000004</v>
      </c>
      <c r="I14924" s="810">
        <v>1</v>
      </c>
    </row>
    <row r="14925" spans="1:9" x14ac:dyDescent="0.15">
      <c r="A14925" s="694" t="s">
        <v>17253</v>
      </c>
      <c r="B14925" s="96">
        <v>401207</v>
      </c>
      <c r="C14925" s="96">
        <v>5</v>
      </c>
      <c r="D14925" s="97">
        <v>126378250</v>
      </c>
      <c r="E14925" s="97">
        <v>126409184</v>
      </c>
      <c r="F14925" s="96" t="s">
        <v>2328</v>
      </c>
      <c r="G14925" s="96">
        <v>94</v>
      </c>
      <c r="H14925" s="96">
        <v>0.70104</v>
      </c>
      <c r="I14925" s="810">
        <v>1</v>
      </c>
    </row>
    <row r="14926" spans="1:9" x14ac:dyDescent="0.15">
      <c r="A14926" s="694" t="s">
        <v>17254</v>
      </c>
      <c r="B14926" s="96">
        <v>134353</v>
      </c>
      <c r="C14926" s="96">
        <v>5</v>
      </c>
      <c r="D14926" s="97">
        <v>157170755</v>
      </c>
      <c r="E14926" s="97">
        <v>157183746</v>
      </c>
      <c r="F14926" s="96" t="s">
        <v>2321</v>
      </c>
      <c r="G14926" s="96">
        <v>35</v>
      </c>
      <c r="H14926" s="96">
        <v>0.70111999999999997</v>
      </c>
      <c r="I14926" s="810">
        <v>1</v>
      </c>
    </row>
    <row r="14927" spans="1:9" x14ac:dyDescent="0.15">
      <c r="A14927" s="694" t="s">
        <v>17255</v>
      </c>
      <c r="B14927" s="96">
        <v>10316</v>
      </c>
      <c r="C14927" s="96">
        <v>2</v>
      </c>
      <c r="D14927" s="97">
        <v>232387871</v>
      </c>
      <c r="E14927" s="97">
        <v>232395182</v>
      </c>
      <c r="F14927" s="96" t="s">
        <v>2328</v>
      </c>
      <c r="G14927" s="96">
        <v>34</v>
      </c>
      <c r="H14927" s="96">
        <v>0.70123999999999997</v>
      </c>
      <c r="I14927" s="810">
        <v>1</v>
      </c>
    </row>
    <row r="14928" spans="1:9" x14ac:dyDescent="0.15">
      <c r="A14928" s="694" t="s">
        <v>17256</v>
      </c>
      <c r="B14928" s="96">
        <v>54543</v>
      </c>
      <c r="C14928" s="96">
        <v>7</v>
      </c>
      <c r="D14928" s="97">
        <v>22852251</v>
      </c>
      <c r="E14928" s="97">
        <v>22862471</v>
      </c>
      <c r="F14928" s="96" t="s">
        <v>2328</v>
      </c>
      <c r="G14928" s="96">
        <v>70</v>
      </c>
      <c r="H14928" s="96">
        <v>0.70126999999999995</v>
      </c>
      <c r="I14928" s="810">
        <v>1</v>
      </c>
    </row>
    <row r="14929" spans="1:9" x14ac:dyDescent="0.15">
      <c r="A14929" s="694" t="s">
        <v>17257</v>
      </c>
      <c r="B14929" s="96">
        <v>5238</v>
      </c>
      <c r="C14929" s="96">
        <v>6</v>
      </c>
      <c r="D14929" s="97">
        <v>83874592</v>
      </c>
      <c r="E14929" s="97">
        <v>83903655</v>
      </c>
      <c r="F14929" s="96" t="s">
        <v>2328</v>
      </c>
      <c r="G14929" s="96">
        <v>48</v>
      </c>
      <c r="H14929" s="96">
        <v>0.70128000000000001</v>
      </c>
      <c r="I14929" s="810">
        <v>1</v>
      </c>
    </row>
    <row r="14930" spans="1:9" x14ac:dyDescent="0.15">
      <c r="A14930" s="694" t="s">
        <v>17258</v>
      </c>
      <c r="B14930" s="96">
        <v>55001</v>
      </c>
      <c r="C14930" s="96">
        <v>1</v>
      </c>
      <c r="D14930" s="97">
        <v>55246752</v>
      </c>
      <c r="E14930" s="97">
        <v>55266941</v>
      </c>
      <c r="F14930" s="96" t="s">
        <v>2328</v>
      </c>
      <c r="G14930" s="96">
        <v>67</v>
      </c>
      <c r="H14930" s="96">
        <v>0.70132000000000005</v>
      </c>
      <c r="I14930" s="810">
        <v>1</v>
      </c>
    </row>
    <row r="14931" spans="1:9" x14ac:dyDescent="0.15">
      <c r="A14931" s="694" t="s">
        <v>17259</v>
      </c>
      <c r="B14931" s="96">
        <v>54462</v>
      </c>
      <c r="C14931" s="96">
        <v>10</v>
      </c>
      <c r="D14931" s="97">
        <v>86088342</v>
      </c>
      <c r="E14931" s="97">
        <v>86278276</v>
      </c>
      <c r="F14931" s="96" t="s">
        <v>2321</v>
      </c>
      <c r="G14931" s="96">
        <v>653</v>
      </c>
      <c r="H14931" s="96">
        <v>0.70137000000000005</v>
      </c>
      <c r="I14931" s="810">
        <v>1</v>
      </c>
    </row>
    <row r="14932" spans="1:9" x14ac:dyDescent="0.15">
      <c r="A14932" s="694" t="s">
        <v>17260</v>
      </c>
      <c r="B14932" s="96">
        <v>10878</v>
      </c>
      <c r="C14932" s="96">
        <v>1</v>
      </c>
      <c r="D14932" s="97">
        <v>196743925</v>
      </c>
      <c r="E14932" s="97">
        <v>196763203</v>
      </c>
      <c r="F14932" s="96" t="s">
        <v>2321</v>
      </c>
      <c r="G14932" s="96">
        <v>5</v>
      </c>
      <c r="H14932" s="96">
        <v>0.70150000000000001</v>
      </c>
      <c r="I14932" s="810">
        <v>1</v>
      </c>
    </row>
    <row r="14933" spans="1:9" x14ac:dyDescent="0.15">
      <c r="A14933" s="694" t="s">
        <v>17261</v>
      </c>
      <c r="B14933" s="96">
        <v>386681</v>
      </c>
      <c r="C14933" s="96">
        <v>21</v>
      </c>
      <c r="D14933" s="97">
        <v>46031996</v>
      </c>
      <c r="E14933" s="97">
        <v>46032871</v>
      </c>
      <c r="F14933" s="96" t="s">
        <v>2321</v>
      </c>
      <c r="G14933" s="96">
        <v>4</v>
      </c>
      <c r="H14933" s="96">
        <v>0.70155000000000001</v>
      </c>
      <c r="I14933" s="810">
        <v>1</v>
      </c>
    </row>
    <row r="14934" spans="1:9" x14ac:dyDescent="0.15">
      <c r="A14934" s="694" t="s">
        <v>17262</v>
      </c>
      <c r="B14934" s="96">
        <v>2972</v>
      </c>
      <c r="C14934" s="96">
        <v>14</v>
      </c>
      <c r="D14934" s="97">
        <v>105675623</v>
      </c>
      <c r="E14934" s="97">
        <v>105781914</v>
      </c>
      <c r="F14934" s="96" t="s">
        <v>2328</v>
      </c>
      <c r="G14934" s="96">
        <v>285</v>
      </c>
      <c r="H14934" s="96">
        <v>0.70160999999999996</v>
      </c>
      <c r="I14934" s="810">
        <v>1</v>
      </c>
    </row>
    <row r="14935" spans="1:9" x14ac:dyDescent="0.15">
      <c r="A14935" s="694" t="s">
        <v>17263</v>
      </c>
      <c r="B14935" s="96">
        <v>116496</v>
      </c>
      <c r="C14935" s="96">
        <v>1</v>
      </c>
      <c r="D14935" s="97">
        <v>184760159</v>
      </c>
      <c r="E14935" s="97">
        <v>184943718</v>
      </c>
      <c r="F14935" s="96" t="s">
        <v>2328</v>
      </c>
      <c r="G14935" s="96">
        <v>632</v>
      </c>
      <c r="H14935" s="96">
        <v>0.70164000000000004</v>
      </c>
      <c r="I14935" s="810">
        <v>1</v>
      </c>
    </row>
    <row r="14936" spans="1:9" x14ac:dyDescent="0.15">
      <c r="A14936" s="694" t="s">
        <v>17264</v>
      </c>
      <c r="B14936" s="96">
        <v>1629</v>
      </c>
      <c r="C14936" s="96">
        <v>1</v>
      </c>
      <c r="D14936" s="97">
        <v>100652478</v>
      </c>
      <c r="E14936" s="97">
        <v>100715409</v>
      </c>
      <c r="F14936" s="96" t="s">
        <v>2328</v>
      </c>
      <c r="G14936" s="96">
        <v>150</v>
      </c>
      <c r="H14936" s="96">
        <v>0.70165</v>
      </c>
      <c r="I14936" s="810">
        <v>1</v>
      </c>
    </row>
    <row r="14937" spans="1:9" x14ac:dyDescent="0.15">
      <c r="A14937" s="694" t="s">
        <v>17265</v>
      </c>
      <c r="B14937" s="96">
        <v>221002</v>
      </c>
      <c r="C14937" s="96">
        <v>10</v>
      </c>
      <c r="D14937" s="97">
        <v>43689983</v>
      </c>
      <c r="E14937" s="97">
        <v>43762367</v>
      </c>
      <c r="F14937" s="96" t="s">
        <v>2328</v>
      </c>
      <c r="G14937" s="96">
        <v>327</v>
      </c>
      <c r="H14937" s="96">
        <v>0.70165999999999995</v>
      </c>
      <c r="I14937" s="810">
        <v>1</v>
      </c>
    </row>
    <row r="14938" spans="1:9" x14ac:dyDescent="0.15">
      <c r="A14938" s="694" t="s">
        <v>17266</v>
      </c>
      <c r="B14938" s="96">
        <v>340267</v>
      </c>
      <c r="C14938" s="96">
        <v>7</v>
      </c>
      <c r="D14938" s="97">
        <v>7398244</v>
      </c>
      <c r="E14938" s="97">
        <v>7575460</v>
      </c>
      <c r="F14938" s="96" t="s">
        <v>2328</v>
      </c>
      <c r="G14938" s="96">
        <v>876</v>
      </c>
      <c r="H14938" s="96">
        <v>0.70172999999999996</v>
      </c>
      <c r="I14938" s="810">
        <v>1</v>
      </c>
    </row>
    <row r="14939" spans="1:9" x14ac:dyDescent="0.15">
      <c r="A14939" s="694" t="s">
        <v>17267</v>
      </c>
      <c r="B14939" s="96">
        <v>80045</v>
      </c>
      <c r="C14939" s="96">
        <v>1</v>
      </c>
      <c r="D14939" s="97">
        <v>9163472</v>
      </c>
      <c r="E14939" s="97">
        <v>9189229</v>
      </c>
      <c r="F14939" s="96" t="s">
        <v>2328</v>
      </c>
      <c r="G14939" s="96">
        <v>83</v>
      </c>
      <c r="H14939" s="96">
        <v>0.70196000000000003</v>
      </c>
      <c r="I14939" s="810">
        <v>1</v>
      </c>
    </row>
    <row r="14940" spans="1:9" x14ac:dyDescent="0.15">
      <c r="A14940" s="694" t="s">
        <v>17268</v>
      </c>
      <c r="B14940" s="96">
        <v>283446</v>
      </c>
      <c r="C14940" s="96">
        <v>12</v>
      </c>
      <c r="D14940" s="97">
        <v>109826439</v>
      </c>
      <c r="E14940" s="97">
        <v>109886176</v>
      </c>
      <c r="F14940" s="96" t="s">
        <v>2321</v>
      </c>
      <c r="G14940" s="96">
        <v>307</v>
      </c>
      <c r="H14940" s="96">
        <v>0.70198000000000005</v>
      </c>
      <c r="I14940" s="810">
        <v>1</v>
      </c>
    </row>
    <row r="14941" spans="1:9" x14ac:dyDescent="0.15">
      <c r="A14941" s="694" t="s">
        <v>17269</v>
      </c>
      <c r="B14941" s="96">
        <v>11341</v>
      </c>
      <c r="C14941" s="96">
        <v>4</v>
      </c>
      <c r="D14941" s="97">
        <v>174309299</v>
      </c>
      <c r="E14941" s="97">
        <v>174320617</v>
      </c>
      <c r="F14941" s="96" t="s">
        <v>2328</v>
      </c>
      <c r="G14941" s="96">
        <v>25</v>
      </c>
      <c r="H14941" s="96">
        <v>0.70204</v>
      </c>
      <c r="I14941" s="810">
        <v>1</v>
      </c>
    </row>
    <row r="14942" spans="1:9" x14ac:dyDescent="0.15">
      <c r="A14942" s="694" t="s">
        <v>17270</v>
      </c>
      <c r="B14942" s="96">
        <v>1263</v>
      </c>
      <c r="C14942" s="96">
        <v>1</v>
      </c>
      <c r="D14942" s="97">
        <v>45265638</v>
      </c>
      <c r="E14942" s="97">
        <v>45271667</v>
      </c>
      <c r="F14942" s="96" t="s">
        <v>2321</v>
      </c>
      <c r="G14942" s="96">
        <v>20</v>
      </c>
      <c r="H14942" s="96">
        <v>0.70208999999999999</v>
      </c>
      <c r="I14942" s="810">
        <v>1</v>
      </c>
    </row>
    <row r="14943" spans="1:9" x14ac:dyDescent="0.15">
      <c r="A14943" s="694" t="s">
        <v>17271</v>
      </c>
      <c r="B14943" s="96">
        <v>1390</v>
      </c>
      <c r="C14943" s="96">
        <v>10</v>
      </c>
      <c r="D14943" s="97">
        <v>35415769</v>
      </c>
      <c r="E14943" s="97">
        <v>35501886</v>
      </c>
      <c r="F14943" s="96" t="s">
        <v>2321</v>
      </c>
      <c r="G14943" s="96">
        <v>214</v>
      </c>
      <c r="H14943" s="96">
        <v>0.70216999999999996</v>
      </c>
      <c r="I14943" s="810">
        <v>1</v>
      </c>
    </row>
    <row r="14944" spans="1:9" x14ac:dyDescent="0.15">
      <c r="A14944" s="694" t="s">
        <v>17272</v>
      </c>
      <c r="B14944" s="96">
        <v>644041</v>
      </c>
      <c r="C14944" s="96">
        <v>18</v>
      </c>
      <c r="D14944" s="97">
        <v>71983110</v>
      </c>
      <c r="E14944" s="97">
        <v>72026422</v>
      </c>
      <c r="F14944" s="96" t="s">
        <v>2321</v>
      </c>
      <c r="G14944" s="96">
        <v>190</v>
      </c>
      <c r="H14944" s="96">
        <v>0.70262000000000002</v>
      </c>
      <c r="I14944" s="810">
        <v>1</v>
      </c>
    </row>
    <row r="14945" spans="1:9" x14ac:dyDescent="0.15">
      <c r="A14945" s="694" t="s">
        <v>17273</v>
      </c>
      <c r="B14945" s="96">
        <v>5790</v>
      </c>
      <c r="C14945" s="96">
        <v>11</v>
      </c>
      <c r="D14945" s="97">
        <v>67202981</v>
      </c>
      <c r="E14945" s="97">
        <v>67205153</v>
      </c>
      <c r="F14945" s="96" t="s">
        <v>2328</v>
      </c>
      <c r="G14945" s="96">
        <v>5</v>
      </c>
      <c r="H14945" s="96">
        <v>0.70269000000000004</v>
      </c>
      <c r="I14945" s="810">
        <v>1</v>
      </c>
    </row>
    <row r="14946" spans="1:9" x14ac:dyDescent="0.15">
      <c r="A14946" s="694" t="s">
        <v>17274</v>
      </c>
      <c r="B14946" s="96">
        <v>55600</v>
      </c>
      <c r="C14946" s="96">
        <v>1</v>
      </c>
      <c r="D14946" s="97">
        <v>160846330</v>
      </c>
      <c r="E14946" s="97">
        <v>160854960</v>
      </c>
      <c r="F14946" s="96" t="s">
        <v>2328</v>
      </c>
      <c r="G14946" s="96">
        <v>40</v>
      </c>
      <c r="H14946" s="96">
        <v>0.70279000000000003</v>
      </c>
      <c r="I14946" s="810">
        <v>1</v>
      </c>
    </row>
    <row r="14947" spans="1:9" x14ac:dyDescent="0.15">
      <c r="A14947" s="694" t="s">
        <v>17275</v>
      </c>
      <c r="B14947" s="96">
        <v>79629</v>
      </c>
      <c r="C14947" s="96">
        <v>19</v>
      </c>
      <c r="D14947" s="97">
        <v>17337040</v>
      </c>
      <c r="E14947" s="97">
        <v>17340028</v>
      </c>
      <c r="F14947" s="96" t="s">
        <v>2321</v>
      </c>
      <c r="G14947" s="96">
        <v>29</v>
      </c>
      <c r="H14947" s="96">
        <v>0.70282999999999995</v>
      </c>
      <c r="I14947" s="810">
        <v>1</v>
      </c>
    </row>
    <row r="14948" spans="1:9" x14ac:dyDescent="0.15">
      <c r="A14948" s="694" t="s">
        <v>17276</v>
      </c>
      <c r="B14948" s="96">
        <v>389333</v>
      </c>
      <c r="C14948" s="96">
        <v>5</v>
      </c>
      <c r="D14948" s="97">
        <v>138727635</v>
      </c>
      <c r="E14948" s="97">
        <v>138730885</v>
      </c>
      <c r="F14948" s="96" t="s">
        <v>2328</v>
      </c>
      <c r="G14948" s="96">
        <v>3</v>
      </c>
      <c r="H14948" s="96">
        <v>0.70284000000000002</v>
      </c>
      <c r="I14948" s="810">
        <v>1</v>
      </c>
    </row>
    <row r="14949" spans="1:9" x14ac:dyDescent="0.15">
      <c r="A14949" s="694" t="s">
        <v>17277</v>
      </c>
      <c r="B14949" s="96">
        <v>10753</v>
      </c>
      <c r="C14949" s="96">
        <v>1</v>
      </c>
      <c r="D14949" s="97">
        <v>230883089</v>
      </c>
      <c r="E14949" s="97">
        <v>230937749</v>
      </c>
      <c r="F14949" s="96" t="s">
        <v>2321</v>
      </c>
      <c r="G14949" s="96">
        <v>299</v>
      </c>
      <c r="H14949" s="96">
        <v>0.70313000000000003</v>
      </c>
      <c r="I14949" s="810">
        <v>1</v>
      </c>
    </row>
    <row r="14950" spans="1:9" x14ac:dyDescent="0.15">
      <c r="A14950" s="694" t="s">
        <v>17278</v>
      </c>
      <c r="B14950" s="96">
        <v>8590</v>
      </c>
      <c r="C14950" s="96">
        <v>11</v>
      </c>
      <c r="D14950" s="97">
        <v>6815756</v>
      </c>
      <c r="E14950" s="97">
        <v>6817139</v>
      </c>
      <c r="F14950" s="96" t="s">
        <v>2328</v>
      </c>
      <c r="G14950" s="96">
        <v>5</v>
      </c>
      <c r="H14950" s="96">
        <v>0.70316000000000001</v>
      </c>
      <c r="I14950" s="810">
        <v>1</v>
      </c>
    </row>
    <row r="14951" spans="1:9" x14ac:dyDescent="0.15">
      <c r="A14951" s="694" t="s">
        <v>17279</v>
      </c>
      <c r="B14951" s="96">
        <v>54557</v>
      </c>
      <c r="C14951" s="96">
        <v>5</v>
      </c>
      <c r="D14951" s="97">
        <v>64961755</v>
      </c>
      <c r="E14951" s="97">
        <v>65018648</v>
      </c>
      <c r="F14951" s="96" t="s">
        <v>2328</v>
      </c>
      <c r="G14951" s="96">
        <v>124</v>
      </c>
      <c r="H14951" s="96">
        <v>0.70328999999999997</v>
      </c>
      <c r="I14951" s="810">
        <v>1</v>
      </c>
    </row>
    <row r="14952" spans="1:9" x14ac:dyDescent="0.15">
      <c r="A14952" s="694" t="s">
        <v>17280</v>
      </c>
      <c r="B14952" s="96">
        <v>25999</v>
      </c>
      <c r="C14952" s="96">
        <v>19</v>
      </c>
      <c r="D14952" s="97">
        <v>36505562</v>
      </c>
      <c r="E14952" s="97">
        <v>36523797</v>
      </c>
      <c r="F14952" s="96" t="s">
        <v>2328</v>
      </c>
      <c r="G14952" s="96">
        <v>41</v>
      </c>
      <c r="H14952" s="96">
        <v>0.70340000000000003</v>
      </c>
      <c r="I14952" s="810">
        <v>1</v>
      </c>
    </row>
    <row r="14953" spans="1:9" x14ac:dyDescent="0.15">
      <c r="A14953" s="694" t="s">
        <v>17281</v>
      </c>
      <c r="B14953" s="96">
        <v>81029</v>
      </c>
      <c r="C14953" s="96">
        <v>12</v>
      </c>
      <c r="D14953" s="97">
        <v>1683823</v>
      </c>
      <c r="E14953" s="97">
        <v>1756379</v>
      </c>
      <c r="F14953" s="96" t="s">
        <v>2321</v>
      </c>
      <c r="G14953" s="96">
        <v>209</v>
      </c>
      <c r="H14953" s="96">
        <v>0.70340000000000003</v>
      </c>
      <c r="I14953" s="810">
        <v>1</v>
      </c>
    </row>
    <row r="14954" spans="1:9" x14ac:dyDescent="0.15">
      <c r="A14954" s="694" t="s">
        <v>17282</v>
      </c>
      <c r="B14954" s="96">
        <v>152110</v>
      </c>
      <c r="C14954" s="96">
        <v>3</v>
      </c>
      <c r="D14954" s="97">
        <v>27257097</v>
      </c>
      <c r="E14954" s="97">
        <v>27410912</v>
      </c>
      <c r="F14954" s="96" t="s">
        <v>2328</v>
      </c>
      <c r="G14954" s="96">
        <v>590</v>
      </c>
      <c r="H14954" s="96">
        <v>0.70350000000000001</v>
      </c>
      <c r="I14954" s="810">
        <v>1</v>
      </c>
    </row>
    <row r="14955" spans="1:9" x14ac:dyDescent="0.15">
      <c r="A14955" s="694" t="s">
        <v>17283</v>
      </c>
      <c r="B14955" s="96">
        <v>648044</v>
      </c>
      <c r="C14955" s="96">
        <v>19</v>
      </c>
      <c r="D14955" s="97">
        <v>12798791</v>
      </c>
      <c r="E14955" s="97">
        <v>12799230</v>
      </c>
      <c r="F14955" s="96" t="s">
        <v>2321</v>
      </c>
      <c r="G14955" s="96">
        <v>1</v>
      </c>
      <c r="H14955" s="96">
        <v>0.70350000000000001</v>
      </c>
      <c r="I14955" s="810">
        <v>1</v>
      </c>
    </row>
    <row r="14956" spans="1:9" x14ac:dyDescent="0.15">
      <c r="A14956" s="694" t="s">
        <v>17284</v>
      </c>
      <c r="B14956" s="96">
        <v>3592</v>
      </c>
      <c r="C14956" s="96">
        <v>3</v>
      </c>
      <c r="D14956" s="97">
        <v>159706623</v>
      </c>
      <c r="E14956" s="97">
        <v>159713806</v>
      </c>
      <c r="F14956" s="96" t="s">
        <v>2321</v>
      </c>
      <c r="G14956" s="96">
        <v>19</v>
      </c>
      <c r="H14956" s="96">
        <v>0.70374000000000003</v>
      </c>
      <c r="I14956" s="810">
        <v>1</v>
      </c>
    </row>
    <row r="14957" spans="1:9" x14ac:dyDescent="0.15">
      <c r="A14957" s="694" t="s">
        <v>17285</v>
      </c>
      <c r="B14957" s="96">
        <v>10194</v>
      </c>
      <c r="C14957" s="96">
        <v>18</v>
      </c>
      <c r="D14957" s="97">
        <v>72922710</v>
      </c>
      <c r="E14957" s="97">
        <v>73001905</v>
      </c>
      <c r="F14957" s="96" t="s">
        <v>2321</v>
      </c>
      <c r="G14957" s="96">
        <v>303</v>
      </c>
      <c r="H14957" s="96">
        <v>0.70379999999999998</v>
      </c>
      <c r="I14957" s="810">
        <v>1</v>
      </c>
    </row>
    <row r="14958" spans="1:9" x14ac:dyDescent="0.15">
      <c r="A14958" s="694" t="s">
        <v>17286</v>
      </c>
      <c r="B14958" s="96">
        <v>204</v>
      </c>
      <c r="C14958" s="96">
        <v>1</v>
      </c>
      <c r="D14958" s="97">
        <v>33473541</v>
      </c>
      <c r="E14958" s="97">
        <v>33502512</v>
      </c>
      <c r="F14958" s="96" t="s">
        <v>2328</v>
      </c>
      <c r="G14958" s="96">
        <v>63</v>
      </c>
      <c r="H14958" s="96">
        <v>0.70386000000000004</v>
      </c>
      <c r="I14958" s="810">
        <v>1</v>
      </c>
    </row>
    <row r="14959" spans="1:9" x14ac:dyDescent="0.15">
      <c r="A14959" s="694" t="s">
        <v>17287</v>
      </c>
      <c r="B14959" s="96">
        <v>57722</v>
      </c>
      <c r="C14959" s="96">
        <v>15</v>
      </c>
      <c r="D14959" s="97">
        <v>65673825</v>
      </c>
      <c r="E14959" s="97">
        <v>65715410</v>
      </c>
      <c r="F14959" s="96" t="s">
        <v>2328</v>
      </c>
      <c r="G14959" s="96">
        <v>93</v>
      </c>
      <c r="H14959" s="96">
        <v>0.70387</v>
      </c>
      <c r="I14959" s="810">
        <v>1</v>
      </c>
    </row>
    <row r="14960" spans="1:9" x14ac:dyDescent="0.15">
      <c r="A14960" s="694" t="s">
        <v>17288</v>
      </c>
      <c r="B14960" s="96">
        <v>55786</v>
      </c>
      <c r="C14960" s="96">
        <v>19</v>
      </c>
      <c r="D14960" s="97">
        <v>53611132</v>
      </c>
      <c r="E14960" s="97">
        <v>53636173</v>
      </c>
      <c r="F14960" s="96" t="s">
        <v>2328</v>
      </c>
      <c r="G14960" s="96">
        <v>123</v>
      </c>
      <c r="H14960" s="96">
        <v>0.70389000000000002</v>
      </c>
      <c r="I14960" s="810">
        <v>1</v>
      </c>
    </row>
    <row r="14961" spans="1:9" x14ac:dyDescent="0.15">
      <c r="A14961" s="694" t="s">
        <v>17289</v>
      </c>
      <c r="B14961" s="96">
        <v>284996</v>
      </c>
      <c r="C14961" s="96">
        <v>2</v>
      </c>
      <c r="D14961" s="97">
        <v>101887681</v>
      </c>
      <c r="E14961" s="97">
        <v>101925178</v>
      </c>
      <c r="F14961" s="96" t="s">
        <v>2328</v>
      </c>
      <c r="G14961" s="96">
        <v>76</v>
      </c>
      <c r="H14961" s="96">
        <v>0.70389999999999997</v>
      </c>
      <c r="I14961" s="810">
        <v>1</v>
      </c>
    </row>
    <row r="14962" spans="1:9" x14ac:dyDescent="0.15">
      <c r="A14962" s="694" t="s">
        <v>17290</v>
      </c>
      <c r="B14962" s="96">
        <v>54626</v>
      </c>
      <c r="C14962" s="96">
        <v>1</v>
      </c>
      <c r="D14962" s="97">
        <v>6475292</v>
      </c>
      <c r="E14962" s="97">
        <v>6484724</v>
      </c>
      <c r="F14962" s="96" t="s">
        <v>2328</v>
      </c>
      <c r="G14962" s="96">
        <v>29</v>
      </c>
      <c r="H14962" s="96">
        <v>0.70389999999999997</v>
      </c>
      <c r="I14962" s="810">
        <v>1</v>
      </c>
    </row>
    <row r="14963" spans="1:9" x14ac:dyDescent="0.15">
      <c r="A14963" s="694" t="s">
        <v>17291</v>
      </c>
      <c r="B14963" s="96">
        <v>124274</v>
      </c>
      <c r="C14963" s="96">
        <v>16</v>
      </c>
      <c r="D14963" s="97">
        <v>20042981</v>
      </c>
      <c r="E14963" s="97">
        <v>20085100</v>
      </c>
      <c r="F14963" s="96" t="s">
        <v>2328</v>
      </c>
      <c r="G14963" s="96">
        <v>200</v>
      </c>
      <c r="H14963" s="96">
        <v>0.70404</v>
      </c>
      <c r="I14963" s="810">
        <v>1</v>
      </c>
    </row>
    <row r="14964" spans="1:9" x14ac:dyDescent="0.15">
      <c r="A14964" s="694" t="s">
        <v>17292</v>
      </c>
      <c r="B14964" s="96">
        <v>101927855</v>
      </c>
      <c r="C14964" s="96">
        <v>17</v>
      </c>
      <c r="D14964" s="97">
        <v>59440108</v>
      </c>
      <c r="E14964" s="97">
        <v>59444966</v>
      </c>
      <c r="F14964" s="96" t="s">
        <v>2328</v>
      </c>
      <c r="G14964" s="96">
        <v>7</v>
      </c>
      <c r="H14964" s="96">
        <v>0.70443999999999996</v>
      </c>
      <c r="I14964" s="810">
        <v>1</v>
      </c>
    </row>
    <row r="14965" spans="1:9" x14ac:dyDescent="0.15">
      <c r="A14965" s="694" t="s">
        <v>17293</v>
      </c>
      <c r="B14965" s="96">
        <v>286097</v>
      </c>
      <c r="C14965" s="96">
        <v>8</v>
      </c>
      <c r="D14965" s="97">
        <v>16884747</v>
      </c>
      <c r="E14965" s="97">
        <v>16980148</v>
      </c>
      <c r="F14965" s="96" t="s">
        <v>2321</v>
      </c>
      <c r="G14965" s="96">
        <v>341</v>
      </c>
      <c r="H14965" s="96">
        <v>0.70448</v>
      </c>
      <c r="I14965" s="810">
        <v>1</v>
      </c>
    </row>
    <row r="14966" spans="1:9" x14ac:dyDescent="0.15">
      <c r="A14966" s="694" t="s">
        <v>17294</v>
      </c>
      <c r="B14966" s="96">
        <v>5232</v>
      </c>
      <c r="C14966" s="96">
        <v>6</v>
      </c>
      <c r="D14966" s="97">
        <v>49753364</v>
      </c>
      <c r="E14966" s="97">
        <v>49755053</v>
      </c>
      <c r="F14966" s="96" t="s">
        <v>2328</v>
      </c>
      <c r="G14966" s="96">
        <v>1</v>
      </c>
      <c r="H14966" s="96">
        <v>0.70450000000000002</v>
      </c>
      <c r="I14966" s="810">
        <v>1</v>
      </c>
    </row>
    <row r="14967" spans="1:9" x14ac:dyDescent="0.15">
      <c r="A14967" s="694" t="s">
        <v>17295</v>
      </c>
      <c r="B14967" s="96">
        <v>5334</v>
      </c>
      <c r="C14967" s="96">
        <v>2</v>
      </c>
      <c r="D14967" s="97">
        <v>198669426</v>
      </c>
      <c r="E14967" s="97">
        <v>199014608</v>
      </c>
      <c r="F14967" s="96" t="s">
        <v>2321</v>
      </c>
      <c r="G14967" s="96">
        <v>763</v>
      </c>
      <c r="H14967" s="96">
        <v>0.70452000000000004</v>
      </c>
      <c r="I14967" s="810">
        <v>1</v>
      </c>
    </row>
    <row r="14968" spans="1:9" x14ac:dyDescent="0.15">
      <c r="A14968" s="694" t="s">
        <v>17296</v>
      </c>
      <c r="B14968" s="96">
        <v>400629</v>
      </c>
      <c r="C14968" s="96">
        <v>17</v>
      </c>
      <c r="D14968" s="97">
        <v>80317123</v>
      </c>
      <c r="E14968" s="97">
        <v>80321652</v>
      </c>
      <c r="F14968" s="96" t="s">
        <v>2321</v>
      </c>
      <c r="G14968" s="96">
        <v>10</v>
      </c>
      <c r="H14968" s="96">
        <v>0.70452999999999999</v>
      </c>
      <c r="I14968" s="810">
        <v>1</v>
      </c>
    </row>
    <row r="14969" spans="1:9" x14ac:dyDescent="0.15">
      <c r="A14969" s="694" t="s">
        <v>17297</v>
      </c>
      <c r="B14969" s="96">
        <v>79782</v>
      </c>
      <c r="C14969" s="96">
        <v>3</v>
      </c>
      <c r="D14969" s="97">
        <v>169557029</v>
      </c>
      <c r="E14969" s="97">
        <v>169587723</v>
      </c>
      <c r="F14969" s="96" t="s">
        <v>2328</v>
      </c>
      <c r="G14969" s="96">
        <v>90</v>
      </c>
      <c r="H14969" s="96">
        <v>0.70452999999999999</v>
      </c>
      <c r="I14969" s="810">
        <v>1</v>
      </c>
    </row>
    <row r="14970" spans="1:9" x14ac:dyDescent="0.15">
      <c r="A14970" s="694" t="s">
        <v>17298</v>
      </c>
      <c r="B14970" s="96">
        <v>79017</v>
      </c>
      <c r="C14970" s="96">
        <v>7</v>
      </c>
      <c r="D14970" s="97">
        <v>30536237</v>
      </c>
      <c r="E14970" s="97">
        <v>30544457</v>
      </c>
      <c r="F14970" s="96" t="s">
        <v>2328</v>
      </c>
      <c r="G14970" s="96">
        <v>34</v>
      </c>
      <c r="H14970" s="96">
        <v>0.70455000000000001</v>
      </c>
      <c r="I14970" s="810">
        <v>1</v>
      </c>
    </row>
    <row r="14971" spans="1:9" x14ac:dyDescent="0.15">
      <c r="A14971" s="694" t="s">
        <v>17299</v>
      </c>
      <c r="B14971" s="96">
        <v>10566</v>
      </c>
      <c r="C14971" s="96">
        <v>12</v>
      </c>
      <c r="D14971" s="97">
        <v>4723837</v>
      </c>
      <c r="E14971" s="97">
        <v>4758213</v>
      </c>
      <c r="F14971" s="96" t="s">
        <v>2328</v>
      </c>
      <c r="G14971" s="96">
        <v>191</v>
      </c>
      <c r="H14971" s="96">
        <v>0.70457000000000003</v>
      </c>
      <c r="I14971" s="810">
        <v>1</v>
      </c>
    </row>
    <row r="14972" spans="1:9" x14ac:dyDescent="0.15">
      <c r="A14972" s="694" t="s">
        <v>17300</v>
      </c>
      <c r="B14972" s="96">
        <v>5027</v>
      </c>
      <c r="C14972" s="96">
        <v>12</v>
      </c>
      <c r="D14972" s="97">
        <v>121570622</v>
      </c>
      <c r="E14972" s="97">
        <v>121624439</v>
      </c>
      <c r="F14972" s="96" t="s">
        <v>2321</v>
      </c>
      <c r="G14972" s="96">
        <v>285</v>
      </c>
      <c r="H14972" s="96">
        <v>0.7046</v>
      </c>
      <c r="I14972" s="810">
        <v>1</v>
      </c>
    </row>
    <row r="14973" spans="1:9" x14ac:dyDescent="0.15">
      <c r="A14973" s="694" t="s">
        <v>17301</v>
      </c>
      <c r="B14973" s="96">
        <v>390649</v>
      </c>
      <c r="C14973" s="96">
        <v>15</v>
      </c>
      <c r="D14973" s="97">
        <v>102358390</v>
      </c>
      <c r="E14973" s="97">
        <v>102359328</v>
      </c>
      <c r="F14973" s="96" t="s">
        <v>2321</v>
      </c>
      <c r="G14973" s="96">
        <v>2</v>
      </c>
      <c r="H14973" s="96">
        <v>0.70462999999999998</v>
      </c>
      <c r="I14973" s="810">
        <v>1</v>
      </c>
    </row>
    <row r="14974" spans="1:9" x14ac:dyDescent="0.15">
      <c r="A14974" s="694" t="s">
        <v>17302</v>
      </c>
      <c r="B14974" s="96">
        <v>6196</v>
      </c>
      <c r="C14974" s="96">
        <v>6</v>
      </c>
      <c r="D14974" s="97">
        <v>166822854</v>
      </c>
      <c r="E14974" s="97">
        <v>167275948</v>
      </c>
      <c r="F14974" s="96" t="s">
        <v>2328</v>
      </c>
      <c r="G14974" s="96">
        <v>1823</v>
      </c>
      <c r="H14974" s="96">
        <v>0.70464000000000004</v>
      </c>
      <c r="I14974" s="810">
        <v>1</v>
      </c>
    </row>
    <row r="14975" spans="1:9" x14ac:dyDescent="0.15">
      <c r="A14975" s="694" t="s">
        <v>17303</v>
      </c>
      <c r="B14975" s="96">
        <v>79642</v>
      </c>
      <c r="C14975" s="96">
        <v>4</v>
      </c>
      <c r="D14975" s="97">
        <v>114821432</v>
      </c>
      <c r="E14975" s="97">
        <v>114901281</v>
      </c>
      <c r="F14975" s="96" t="s">
        <v>2328</v>
      </c>
      <c r="G14975" s="96">
        <v>278</v>
      </c>
      <c r="H14975" s="96">
        <v>0.70477999999999996</v>
      </c>
      <c r="I14975" s="810">
        <v>1</v>
      </c>
    </row>
    <row r="14976" spans="1:9" x14ac:dyDescent="0.15">
      <c r="A14976" s="694" t="s">
        <v>17304</v>
      </c>
      <c r="B14976" s="96">
        <v>1295</v>
      </c>
      <c r="C14976" s="96">
        <v>3</v>
      </c>
      <c r="D14976" s="97">
        <v>99357440</v>
      </c>
      <c r="E14976" s="97">
        <v>99518061</v>
      </c>
      <c r="F14976" s="96" t="s">
        <v>2321</v>
      </c>
      <c r="G14976" s="96">
        <v>480</v>
      </c>
      <c r="H14976" s="96">
        <v>0.70486000000000004</v>
      </c>
      <c r="I14976" s="810">
        <v>1</v>
      </c>
    </row>
    <row r="14977" spans="1:9" x14ac:dyDescent="0.15">
      <c r="A14977" s="694" t="s">
        <v>17305</v>
      </c>
      <c r="B14977" s="96">
        <v>5267</v>
      </c>
      <c r="C14977" s="96">
        <v>14</v>
      </c>
      <c r="D14977" s="97">
        <v>95027779</v>
      </c>
      <c r="E14977" s="97">
        <v>95036243</v>
      </c>
      <c r="F14977" s="96" t="s">
        <v>2321</v>
      </c>
      <c r="G14977" s="96">
        <v>38</v>
      </c>
      <c r="H14977" s="96">
        <v>0.70487999999999995</v>
      </c>
      <c r="I14977" s="810">
        <v>1</v>
      </c>
    </row>
    <row r="14978" spans="1:9" x14ac:dyDescent="0.15">
      <c r="A14978" s="694" t="s">
        <v>17306</v>
      </c>
      <c r="B14978" s="96">
        <v>26268</v>
      </c>
      <c r="C14978" s="96">
        <v>6</v>
      </c>
      <c r="D14978" s="97">
        <v>52922586</v>
      </c>
      <c r="E14978" s="97">
        <v>52965671</v>
      </c>
      <c r="F14978" s="96" t="s">
        <v>2321</v>
      </c>
      <c r="G14978" s="96">
        <v>74</v>
      </c>
      <c r="H14978" s="96">
        <v>0.70494999999999997</v>
      </c>
      <c r="I14978" s="810">
        <v>1</v>
      </c>
    </row>
    <row r="14979" spans="1:9" x14ac:dyDescent="0.15">
      <c r="A14979" s="694" t="s">
        <v>17307</v>
      </c>
      <c r="B14979" s="96">
        <v>55614</v>
      </c>
      <c r="C14979" s="96">
        <v>20</v>
      </c>
      <c r="D14979" s="97">
        <v>16252742</v>
      </c>
      <c r="E14979" s="97">
        <v>16554079</v>
      </c>
      <c r="F14979" s="96" t="s">
        <v>2328</v>
      </c>
      <c r="G14979" s="96">
        <v>1352</v>
      </c>
      <c r="H14979" s="96">
        <v>0.70494999999999997</v>
      </c>
      <c r="I14979" s="810">
        <v>1</v>
      </c>
    </row>
    <row r="14980" spans="1:9" x14ac:dyDescent="0.15">
      <c r="A14980" s="694" t="s">
        <v>17308</v>
      </c>
      <c r="B14980" s="96">
        <v>54510</v>
      </c>
      <c r="C14980" s="96">
        <v>4</v>
      </c>
      <c r="D14980" s="97">
        <v>138440072</v>
      </c>
      <c r="E14980" s="97">
        <v>138453629</v>
      </c>
      <c r="F14980" s="96" t="s">
        <v>2328</v>
      </c>
      <c r="G14980" s="96">
        <v>45</v>
      </c>
      <c r="H14980" s="96">
        <v>0.70509999999999995</v>
      </c>
      <c r="I14980" s="810">
        <v>1</v>
      </c>
    </row>
    <row r="14981" spans="1:9" x14ac:dyDescent="0.15">
      <c r="A14981" s="694" t="s">
        <v>17309</v>
      </c>
      <c r="B14981" s="96">
        <v>57010</v>
      </c>
      <c r="C14981" s="96">
        <v>11</v>
      </c>
      <c r="D14981" s="97">
        <v>67219886</v>
      </c>
      <c r="E14981" s="97">
        <v>67229245</v>
      </c>
      <c r="F14981" s="96" t="s">
        <v>2321</v>
      </c>
      <c r="G14981" s="96">
        <v>31</v>
      </c>
      <c r="H14981" s="96">
        <v>0.70521</v>
      </c>
      <c r="I14981" s="810">
        <v>1</v>
      </c>
    </row>
    <row r="14982" spans="1:9" x14ac:dyDescent="0.15">
      <c r="A14982" s="694" t="s">
        <v>17310</v>
      </c>
      <c r="B14982" s="96">
        <v>390748</v>
      </c>
      <c r="C14982" s="96">
        <v>16</v>
      </c>
      <c r="D14982" s="97">
        <v>88929746</v>
      </c>
      <c r="E14982" s="97">
        <v>88933068</v>
      </c>
      <c r="F14982" s="96" t="s">
        <v>2328</v>
      </c>
      <c r="G14982" s="96">
        <v>19</v>
      </c>
      <c r="H14982" s="96">
        <v>0.70525000000000004</v>
      </c>
      <c r="I14982" s="810">
        <v>1</v>
      </c>
    </row>
    <row r="14983" spans="1:9" x14ac:dyDescent="0.15">
      <c r="A14983" s="694" t="s">
        <v>17311</v>
      </c>
      <c r="B14983" s="96">
        <v>199777</v>
      </c>
      <c r="C14983" s="96">
        <v>19</v>
      </c>
      <c r="D14983" s="97">
        <v>20802745</v>
      </c>
      <c r="E14983" s="97">
        <v>20844402</v>
      </c>
      <c r="F14983" s="96" t="s">
        <v>2328</v>
      </c>
      <c r="G14983" s="96">
        <v>219</v>
      </c>
      <c r="H14983" s="96">
        <v>0.70526999999999995</v>
      </c>
      <c r="I14983" s="810">
        <v>1</v>
      </c>
    </row>
    <row r="14984" spans="1:9" x14ac:dyDescent="0.15">
      <c r="A14984" s="694" t="s">
        <v>17312</v>
      </c>
      <c r="B14984" s="96">
        <v>253959</v>
      </c>
      <c r="C14984" s="96">
        <v>14</v>
      </c>
      <c r="D14984" s="97">
        <v>36007558</v>
      </c>
      <c r="E14984" s="97">
        <v>36278432</v>
      </c>
      <c r="F14984" s="96" t="s">
        <v>2328</v>
      </c>
      <c r="G14984" s="96">
        <v>496</v>
      </c>
      <c r="H14984" s="96">
        <v>0.70545000000000002</v>
      </c>
      <c r="I14984" s="810">
        <v>1</v>
      </c>
    </row>
    <row r="14985" spans="1:9" x14ac:dyDescent="0.15">
      <c r="A14985" s="694" t="s">
        <v>17313</v>
      </c>
      <c r="B14985" s="96">
        <v>91283</v>
      </c>
      <c r="C14985" s="96">
        <v>9</v>
      </c>
      <c r="D14985" s="97">
        <v>103189495</v>
      </c>
      <c r="E14985" s="97">
        <v>103214016</v>
      </c>
      <c r="F14985" s="96" t="s">
        <v>2321</v>
      </c>
      <c r="G14985" s="96">
        <v>78</v>
      </c>
      <c r="H14985" s="96">
        <v>0.70545000000000002</v>
      </c>
      <c r="I14985" s="810">
        <v>1</v>
      </c>
    </row>
    <row r="14986" spans="1:9" x14ac:dyDescent="0.15">
      <c r="A14986" s="694" t="s">
        <v>17314</v>
      </c>
      <c r="B14986" s="96">
        <v>162963</v>
      </c>
      <c r="C14986" s="96">
        <v>19</v>
      </c>
      <c r="D14986" s="97">
        <v>52839498</v>
      </c>
      <c r="E14986" s="97">
        <v>52870376</v>
      </c>
      <c r="F14986" s="96" t="s">
        <v>2321</v>
      </c>
      <c r="G14986" s="96">
        <v>145</v>
      </c>
      <c r="H14986" s="96">
        <v>0.70557000000000003</v>
      </c>
      <c r="I14986" s="810">
        <v>1</v>
      </c>
    </row>
    <row r="14987" spans="1:9" x14ac:dyDescent="0.15">
      <c r="A14987" s="694" t="s">
        <v>17315</v>
      </c>
      <c r="B14987" s="96">
        <v>55220</v>
      </c>
      <c r="C14987" s="96">
        <v>1</v>
      </c>
      <c r="D14987" s="97">
        <v>205305193</v>
      </c>
      <c r="E14987" s="97">
        <v>205326218</v>
      </c>
      <c r="F14987" s="96" t="s">
        <v>2328</v>
      </c>
      <c r="G14987" s="96">
        <v>113</v>
      </c>
      <c r="H14987" s="96">
        <v>0.70557000000000003</v>
      </c>
      <c r="I14987" s="810">
        <v>1</v>
      </c>
    </row>
    <row r="14988" spans="1:9" x14ac:dyDescent="0.15">
      <c r="A14988" s="694" t="s">
        <v>17316</v>
      </c>
      <c r="B14988" s="96">
        <v>22885</v>
      </c>
      <c r="C14988" s="96">
        <v>5</v>
      </c>
      <c r="D14988" s="97">
        <v>148521054</v>
      </c>
      <c r="E14988" s="97">
        <v>148640002</v>
      </c>
      <c r="F14988" s="96" t="s">
        <v>2321</v>
      </c>
      <c r="G14988" s="96">
        <v>398</v>
      </c>
      <c r="H14988" s="96">
        <v>0.70565999999999995</v>
      </c>
      <c r="I14988" s="810">
        <v>1</v>
      </c>
    </row>
    <row r="14989" spans="1:9" x14ac:dyDescent="0.15">
      <c r="A14989" s="694" t="s">
        <v>17317</v>
      </c>
      <c r="B14989" s="96">
        <v>9601</v>
      </c>
      <c r="C14989" s="96">
        <v>7</v>
      </c>
      <c r="D14989" s="97">
        <v>148700154</v>
      </c>
      <c r="E14989" s="97">
        <v>148725782</v>
      </c>
      <c r="F14989" s="96" t="s">
        <v>2328</v>
      </c>
      <c r="G14989" s="96">
        <v>98</v>
      </c>
      <c r="H14989" s="96">
        <v>0.70574999999999999</v>
      </c>
      <c r="I14989" s="810">
        <v>1</v>
      </c>
    </row>
    <row r="14990" spans="1:9" x14ac:dyDescent="0.15">
      <c r="A14990" s="694" t="s">
        <v>17318</v>
      </c>
      <c r="B14990" s="96">
        <v>3607</v>
      </c>
      <c r="C14990" s="96">
        <v>17</v>
      </c>
      <c r="D14990" s="97">
        <v>80477594</v>
      </c>
      <c r="E14990" s="97">
        <v>80562483</v>
      </c>
      <c r="F14990" s="96" t="s">
        <v>2321</v>
      </c>
      <c r="G14990" s="96">
        <v>371</v>
      </c>
      <c r="H14990" s="96">
        <v>0.70586000000000004</v>
      </c>
      <c r="I14990" s="810">
        <v>1</v>
      </c>
    </row>
    <row r="14991" spans="1:9" x14ac:dyDescent="0.15">
      <c r="A14991" s="694" t="s">
        <v>1058</v>
      </c>
      <c r="B14991" s="96">
        <v>125</v>
      </c>
      <c r="C14991" s="96">
        <v>4</v>
      </c>
      <c r="D14991" s="97">
        <v>100227527</v>
      </c>
      <c r="E14991" s="97">
        <v>100242572</v>
      </c>
      <c r="F14991" s="96" t="s">
        <v>2328</v>
      </c>
      <c r="G14991" s="96">
        <v>40</v>
      </c>
      <c r="H14991" s="96">
        <v>0.70591999999999999</v>
      </c>
      <c r="I14991" s="810">
        <v>1</v>
      </c>
    </row>
    <row r="14992" spans="1:9" x14ac:dyDescent="0.15">
      <c r="A14992" s="694" t="s">
        <v>17319</v>
      </c>
      <c r="B14992" s="96">
        <v>27235</v>
      </c>
      <c r="C14992" s="96">
        <v>4</v>
      </c>
      <c r="D14992" s="97">
        <v>84184972</v>
      </c>
      <c r="E14992" s="97">
        <v>84206067</v>
      </c>
      <c r="F14992" s="96" t="s">
        <v>2328</v>
      </c>
      <c r="G14992" s="96">
        <v>48</v>
      </c>
      <c r="H14992" s="96">
        <v>0.70601999999999998</v>
      </c>
      <c r="I14992" s="810">
        <v>1</v>
      </c>
    </row>
    <row r="14993" spans="1:9" x14ac:dyDescent="0.15">
      <c r="A14993" s="694" t="s">
        <v>17320</v>
      </c>
      <c r="B14993" s="96">
        <v>3122</v>
      </c>
      <c r="C14993" s="96">
        <v>6</v>
      </c>
      <c r="D14993" s="97">
        <v>32407619</v>
      </c>
      <c r="E14993" s="97">
        <v>32412823</v>
      </c>
      <c r="F14993" s="96" t="s">
        <v>2321</v>
      </c>
      <c r="G14993" s="96">
        <v>67</v>
      </c>
      <c r="H14993" s="96">
        <v>0.70606999999999998</v>
      </c>
      <c r="I14993" s="810">
        <v>1</v>
      </c>
    </row>
    <row r="14994" spans="1:9" x14ac:dyDescent="0.15">
      <c r="A14994" s="694" t="s">
        <v>17321</v>
      </c>
      <c r="B14994" s="96">
        <v>23195</v>
      </c>
      <c r="C14994" s="96">
        <v>6</v>
      </c>
      <c r="D14994" s="97">
        <v>90352494</v>
      </c>
      <c r="E14994" s="97">
        <v>90529442</v>
      </c>
      <c r="F14994" s="96" t="s">
        <v>2328</v>
      </c>
      <c r="G14994" s="96">
        <v>488</v>
      </c>
      <c r="H14994" s="96">
        <v>0.70608000000000004</v>
      </c>
      <c r="I14994" s="810">
        <v>1</v>
      </c>
    </row>
    <row r="14995" spans="1:9" x14ac:dyDescent="0.15">
      <c r="A14995" s="694" t="s">
        <v>17322</v>
      </c>
      <c r="B14995" s="96">
        <v>100526693</v>
      </c>
      <c r="C14995" s="96">
        <v>3</v>
      </c>
      <c r="D14995" s="97">
        <v>9834232</v>
      </c>
      <c r="E14995" s="97">
        <v>9878040</v>
      </c>
      <c r="F14995" s="96" t="s">
        <v>2321</v>
      </c>
      <c r="G14995" s="96">
        <v>159</v>
      </c>
      <c r="H14995" s="96">
        <v>0.70609</v>
      </c>
      <c r="I14995" s="810">
        <v>1</v>
      </c>
    </row>
    <row r="14996" spans="1:9" x14ac:dyDescent="0.15">
      <c r="A14996" s="694" t="s">
        <v>17323</v>
      </c>
      <c r="B14996" s="96">
        <v>28959</v>
      </c>
      <c r="C14996" s="96">
        <v>7</v>
      </c>
      <c r="D14996" s="97">
        <v>150488375</v>
      </c>
      <c r="E14996" s="97">
        <v>150498448</v>
      </c>
      <c r="F14996" s="96" t="s">
        <v>2328</v>
      </c>
      <c r="G14996" s="96">
        <v>49</v>
      </c>
      <c r="H14996" s="96">
        <v>0.70611999999999997</v>
      </c>
      <c r="I14996" s="810">
        <v>1</v>
      </c>
    </row>
    <row r="14997" spans="1:9" x14ac:dyDescent="0.15">
      <c r="A14997" s="694" t="s">
        <v>2356</v>
      </c>
      <c r="B14997" s="96">
        <v>83858</v>
      </c>
      <c r="C14997" s="96">
        <v>1</v>
      </c>
      <c r="D14997" s="97">
        <v>1407139</v>
      </c>
      <c r="E14997" s="97">
        <v>1444852</v>
      </c>
      <c r="F14997" s="96" t="s">
        <v>2321</v>
      </c>
      <c r="G14997" s="96">
        <v>33</v>
      </c>
      <c r="H14997" s="96">
        <v>0.70621999999999996</v>
      </c>
      <c r="I14997" s="810">
        <v>1</v>
      </c>
    </row>
    <row r="14998" spans="1:9" x14ac:dyDescent="0.15">
      <c r="A14998" s="694" t="s">
        <v>17324</v>
      </c>
      <c r="B14998" s="96">
        <v>401666</v>
      </c>
      <c r="C14998" s="96">
        <v>11</v>
      </c>
      <c r="D14998" s="97">
        <v>4967389</v>
      </c>
      <c r="E14998" s="97">
        <v>4968330</v>
      </c>
      <c r="F14998" s="96" t="s">
        <v>2328</v>
      </c>
      <c r="G14998" s="96">
        <v>8</v>
      </c>
      <c r="H14998" s="96">
        <v>0.70626</v>
      </c>
      <c r="I14998" s="810">
        <v>1</v>
      </c>
    </row>
    <row r="14999" spans="1:9" x14ac:dyDescent="0.15">
      <c r="A14999" s="694" t="s">
        <v>17325</v>
      </c>
      <c r="B14999" s="96">
        <v>441098</v>
      </c>
      <c r="C14999" s="96">
        <v>5</v>
      </c>
      <c r="D14999" s="97">
        <v>99724925</v>
      </c>
      <c r="E14999" s="97">
        <v>99729362</v>
      </c>
      <c r="F14999" s="96" t="s">
        <v>2321</v>
      </c>
      <c r="G14999" s="96">
        <v>1</v>
      </c>
      <c r="H14999" s="96">
        <v>0.70630000000000004</v>
      </c>
      <c r="I14999" s="810">
        <v>1</v>
      </c>
    </row>
    <row r="15000" spans="1:9" x14ac:dyDescent="0.15">
      <c r="A15000" s="694" t="s">
        <v>17326</v>
      </c>
      <c r="B15000" s="96">
        <v>57186</v>
      </c>
      <c r="C15000" s="96">
        <v>20</v>
      </c>
      <c r="D15000" s="97">
        <v>20370202</v>
      </c>
      <c r="E15000" s="97">
        <v>20693281</v>
      </c>
      <c r="F15000" s="96" t="s">
        <v>2328</v>
      </c>
      <c r="G15000" s="96">
        <v>589</v>
      </c>
      <c r="H15000" s="96">
        <v>0.70630999999999999</v>
      </c>
      <c r="I15000" s="810">
        <v>1</v>
      </c>
    </row>
    <row r="15001" spans="1:9" x14ac:dyDescent="0.15">
      <c r="A15001" s="694" t="s">
        <v>17327</v>
      </c>
      <c r="B15001" s="96">
        <v>25873</v>
      </c>
      <c r="C15001" s="96">
        <v>19</v>
      </c>
      <c r="D15001" s="97">
        <v>5690272</v>
      </c>
      <c r="E15001" s="97">
        <v>5691678</v>
      </c>
      <c r="F15001" s="96" t="s">
        <v>2321</v>
      </c>
      <c r="G15001" s="96">
        <v>2</v>
      </c>
      <c r="H15001" s="96">
        <v>0.70635999999999999</v>
      </c>
      <c r="I15001" s="810">
        <v>1</v>
      </c>
    </row>
    <row r="15002" spans="1:9" x14ac:dyDescent="0.15">
      <c r="A15002" s="694" t="s">
        <v>17328</v>
      </c>
      <c r="B15002" s="96">
        <v>254173</v>
      </c>
      <c r="C15002" s="96">
        <v>1</v>
      </c>
      <c r="D15002" s="97">
        <v>1109286</v>
      </c>
      <c r="E15002" s="97">
        <v>1133315</v>
      </c>
      <c r="F15002" s="96" t="s">
        <v>2321</v>
      </c>
      <c r="G15002" s="96">
        <v>136</v>
      </c>
      <c r="H15002" s="96">
        <v>0.70640000000000003</v>
      </c>
      <c r="I15002" s="810">
        <v>1</v>
      </c>
    </row>
    <row r="15003" spans="1:9" x14ac:dyDescent="0.15">
      <c r="A15003" s="694" t="s">
        <v>17329</v>
      </c>
      <c r="B15003" s="96">
        <v>79937</v>
      </c>
      <c r="C15003" s="96">
        <v>9</v>
      </c>
      <c r="D15003" s="97">
        <v>39070196</v>
      </c>
      <c r="E15003" s="97">
        <v>39288300</v>
      </c>
      <c r="F15003" s="96" t="s">
        <v>2328</v>
      </c>
      <c r="G15003" s="96">
        <v>12</v>
      </c>
      <c r="H15003" s="96">
        <v>0.70643</v>
      </c>
      <c r="I15003" s="810">
        <v>1</v>
      </c>
    </row>
    <row r="15004" spans="1:9" x14ac:dyDescent="0.15">
      <c r="A15004" s="694" t="s">
        <v>17330</v>
      </c>
      <c r="B15004" s="96">
        <v>414332</v>
      </c>
      <c r="C15004" s="96">
        <v>9</v>
      </c>
      <c r="D15004" s="97">
        <v>139632619</v>
      </c>
      <c r="E15004" s="97">
        <v>139637411</v>
      </c>
      <c r="F15004" s="96" t="s">
        <v>2328</v>
      </c>
      <c r="G15004" s="96">
        <v>15</v>
      </c>
      <c r="H15004" s="96">
        <v>0.70643999999999996</v>
      </c>
      <c r="I15004" s="810">
        <v>1</v>
      </c>
    </row>
    <row r="15005" spans="1:9" x14ac:dyDescent="0.15">
      <c r="A15005" s="694" t="s">
        <v>17331</v>
      </c>
      <c r="B15005" s="96">
        <v>400</v>
      </c>
      <c r="C15005" s="96">
        <v>12</v>
      </c>
      <c r="D15005" s="97">
        <v>101786894</v>
      </c>
      <c r="E15005" s="97">
        <v>101802192</v>
      </c>
      <c r="F15005" s="96" t="s">
        <v>2328</v>
      </c>
      <c r="G15005" s="96">
        <v>52</v>
      </c>
      <c r="H15005" s="96">
        <v>0.70650999999999997</v>
      </c>
      <c r="I15005" s="810">
        <v>1</v>
      </c>
    </row>
    <row r="15006" spans="1:9" x14ac:dyDescent="0.15">
      <c r="A15006" s="694" t="s">
        <v>17332</v>
      </c>
      <c r="B15006" s="96">
        <v>80167</v>
      </c>
      <c r="C15006" s="96">
        <v>4</v>
      </c>
      <c r="D15006" s="97">
        <v>128886411</v>
      </c>
      <c r="E15006" s="97">
        <v>128957478</v>
      </c>
      <c r="F15006" s="96" t="s">
        <v>2321</v>
      </c>
      <c r="G15006" s="96">
        <v>130</v>
      </c>
      <c r="H15006" s="96">
        <v>0.70652999999999999</v>
      </c>
      <c r="I15006" s="810">
        <v>1</v>
      </c>
    </row>
    <row r="15007" spans="1:9" x14ac:dyDescent="0.15">
      <c r="A15007" s="694" t="s">
        <v>17333</v>
      </c>
      <c r="B15007" s="96">
        <v>643812</v>
      </c>
      <c r="C15007" s="96">
        <v>21</v>
      </c>
      <c r="D15007" s="97">
        <v>31709331</v>
      </c>
      <c r="E15007" s="97">
        <v>31710012</v>
      </c>
      <c r="F15007" s="96" t="s">
        <v>2328</v>
      </c>
      <c r="G15007" s="96">
        <v>2</v>
      </c>
      <c r="H15007" s="96">
        <v>0.70684000000000002</v>
      </c>
      <c r="I15007" s="810">
        <v>1</v>
      </c>
    </row>
    <row r="15008" spans="1:9" x14ac:dyDescent="0.15">
      <c r="A15008" s="694" t="s">
        <v>17334</v>
      </c>
      <c r="B15008" s="96">
        <v>5025</v>
      </c>
      <c r="C15008" s="96">
        <v>12</v>
      </c>
      <c r="D15008" s="97">
        <v>121647664</v>
      </c>
      <c r="E15008" s="97">
        <v>121671909</v>
      </c>
      <c r="F15008" s="96" t="s">
        <v>2321</v>
      </c>
      <c r="G15008" s="96">
        <v>99</v>
      </c>
      <c r="H15008" s="96">
        <v>0.70687</v>
      </c>
      <c r="I15008" s="810">
        <v>1</v>
      </c>
    </row>
    <row r="15009" spans="1:9" x14ac:dyDescent="0.15">
      <c r="A15009" s="694" t="s">
        <v>17335</v>
      </c>
      <c r="B15009" s="96">
        <v>10960</v>
      </c>
      <c r="C15009" s="96">
        <v>5</v>
      </c>
      <c r="D15009" s="97">
        <v>176758563</v>
      </c>
      <c r="E15009" s="97">
        <v>176778885</v>
      </c>
      <c r="F15009" s="96" t="s">
        <v>2328</v>
      </c>
      <c r="G15009" s="96">
        <v>41</v>
      </c>
      <c r="H15009" s="96">
        <v>0.70713999999999999</v>
      </c>
      <c r="I15009" s="810">
        <v>1</v>
      </c>
    </row>
    <row r="15010" spans="1:9" x14ac:dyDescent="0.15">
      <c r="A15010" s="694" t="s">
        <v>17336</v>
      </c>
      <c r="B15010" s="96">
        <v>9618</v>
      </c>
      <c r="C15010" s="96">
        <v>17</v>
      </c>
      <c r="D15010" s="97">
        <v>27071023</v>
      </c>
      <c r="E15010" s="97">
        <v>27077976</v>
      </c>
      <c r="F15010" s="96" t="s">
        <v>2321</v>
      </c>
      <c r="G15010" s="96">
        <v>11</v>
      </c>
      <c r="H15010" s="96">
        <v>0.70716000000000001</v>
      </c>
      <c r="I15010" s="810">
        <v>1</v>
      </c>
    </row>
    <row r="15011" spans="1:9" x14ac:dyDescent="0.15">
      <c r="A15011" s="694" t="s">
        <v>17337</v>
      </c>
      <c r="B15011" s="96">
        <v>84073</v>
      </c>
      <c r="C15011" s="96">
        <v>17</v>
      </c>
      <c r="D15011" s="97">
        <v>48585745</v>
      </c>
      <c r="E15011" s="97">
        <v>48608863</v>
      </c>
      <c r="F15011" s="96" t="s">
        <v>2321</v>
      </c>
      <c r="G15011" s="96">
        <v>83</v>
      </c>
      <c r="H15011" s="96">
        <v>0.70720000000000005</v>
      </c>
      <c r="I15011" s="810">
        <v>1</v>
      </c>
    </row>
    <row r="15012" spans="1:9" x14ac:dyDescent="0.15">
      <c r="A15012" s="694" t="s">
        <v>17338</v>
      </c>
      <c r="B15012" s="96">
        <v>174</v>
      </c>
      <c r="C15012" s="96">
        <v>4</v>
      </c>
      <c r="D15012" s="97">
        <v>74301933</v>
      </c>
      <c r="E15012" s="97">
        <v>74321492</v>
      </c>
      <c r="F15012" s="96" t="s">
        <v>2321</v>
      </c>
      <c r="G15012" s="96">
        <v>45</v>
      </c>
      <c r="H15012" s="96">
        <v>0.70745000000000002</v>
      </c>
      <c r="I15012" s="810">
        <v>1</v>
      </c>
    </row>
    <row r="15013" spans="1:9" x14ac:dyDescent="0.15">
      <c r="A15013" s="694" t="s">
        <v>17339</v>
      </c>
      <c r="B15013" s="96">
        <v>84317</v>
      </c>
      <c r="C15013" s="96">
        <v>2</v>
      </c>
      <c r="D15013" s="97">
        <v>131095814</v>
      </c>
      <c r="E15013" s="97">
        <v>131100383</v>
      </c>
      <c r="F15013" s="96" t="s">
        <v>2328</v>
      </c>
      <c r="G15013" s="96">
        <v>6</v>
      </c>
      <c r="H15013" s="96">
        <v>0.70747000000000004</v>
      </c>
      <c r="I15013" s="810">
        <v>1</v>
      </c>
    </row>
    <row r="15014" spans="1:9" x14ac:dyDescent="0.15">
      <c r="A15014" s="694" t="s">
        <v>17340</v>
      </c>
      <c r="B15014" s="96">
        <v>55863</v>
      </c>
      <c r="C15014" s="96">
        <v>11</v>
      </c>
      <c r="D15014" s="97">
        <v>85339617</v>
      </c>
      <c r="E15014" s="97">
        <v>85347583</v>
      </c>
      <c r="F15014" s="96" t="s">
        <v>2321</v>
      </c>
      <c r="G15014" s="96">
        <v>16</v>
      </c>
      <c r="H15014" s="96">
        <v>0.70752999999999999</v>
      </c>
      <c r="I15014" s="810">
        <v>1</v>
      </c>
    </row>
    <row r="15015" spans="1:9" x14ac:dyDescent="0.15">
      <c r="A15015" s="694" t="s">
        <v>17341</v>
      </c>
      <c r="B15015" s="96">
        <v>267004</v>
      </c>
      <c r="C15015" s="96">
        <v>10</v>
      </c>
      <c r="D15015" s="97">
        <v>50723151</v>
      </c>
      <c r="E15015" s="97">
        <v>50732327</v>
      </c>
      <c r="F15015" s="96" t="s">
        <v>2328</v>
      </c>
      <c r="G15015" s="96">
        <v>25</v>
      </c>
      <c r="H15015" s="96">
        <v>0.70759000000000005</v>
      </c>
      <c r="I15015" s="810">
        <v>1</v>
      </c>
    </row>
    <row r="15016" spans="1:9" x14ac:dyDescent="0.15">
      <c r="A15016" s="694" t="s">
        <v>17342</v>
      </c>
      <c r="B15016" s="96">
        <v>3281</v>
      </c>
      <c r="C15016" s="96">
        <v>16</v>
      </c>
      <c r="D15016" s="97">
        <v>83841508</v>
      </c>
      <c r="E15016" s="97">
        <v>83846607</v>
      </c>
      <c r="F15016" s="96" t="s">
        <v>2321</v>
      </c>
      <c r="G15016" s="96">
        <v>13</v>
      </c>
      <c r="H15016" s="96">
        <v>0.70762999999999998</v>
      </c>
      <c r="I15016" s="810">
        <v>1</v>
      </c>
    </row>
    <row r="15017" spans="1:9" x14ac:dyDescent="0.15">
      <c r="A15017" s="694" t="s">
        <v>17343</v>
      </c>
      <c r="B15017" s="96">
        <v>151230</v>
      </c>
      <c r="C15017" s="96">
        <v>2</v>
      </c>
      <c r="D15017" s="97">
        <v>170590356</v>
      </c>
      <c r="E15017" s="97">
        <v>170608396</v>
      </c>
      <c r="F15017" s="96" t="s">
        <v>2321</v>
      </c>
      <c r="G15017" s="96">
        <v>92</v>
      </c>
      <c r="H15017" s="96">
        <v>0.70777999999999996</v>
      </c>
      <c r="I15017" s="810">
        <v>1</v>
      </c>
    </row>
    <row r="15018" spans="1:9" x14ac:dyDescent="0.15">
      <c r="A15018" s="694" t="s">
        <v>17344</v>
      </c>
      <c r="B15018" s="96">
        <v>2838</v>
      </c>
      <c r="C15018" s="96">
        <v>3</v>
      </c>
      <c r="D15018" s="97">
        <v>98250743</v>
      </c>
      <c r="E15018" s="97">
        <v>98251994</v>
      </c>
      <c r="F15018" s="96" t="s">
        <v>2321</v>
      </c>
      <c r="G15018" s="96">
        <v>3</v>
      </c>
      <c r="H15018" s="96">
        <v>0.70792999999999995</v>
      </c>
      <c r="I15018" s="810">
        <v>1</v>
      </c>
    </row>
    <row r="15019" spans="1:9" x14ac:dyDescent="0.15">
      <c r="A15019" s="694" t="s">
        <v>17345</v>
      </c>
      <c r="B15019" s="96">
        <v>81614</v>
      </c>
      <c r="C15019" s="96">
        <v>15</v>
      </c>
      <c r="D15019" s="97">
        <v>23004684</v>
      </c>
      <c r="E15019" s="97">
        <v>23034427</v>
      </c>
      <c r="F15019" s="96" t="s">
        <v>2328</v>
      </c>
      <c r="G15019" s="96">
        <v>139</v>
      </c>
      <c r="H15019" s="96">
        <v>0.70794999999999997</v>
      </c>
      <c r="I15019" s="810">
        <v>1</v>
      </c>
    </row>
    <row r="15020" spans="1:9" x14ac:dyDescent="0.15">
      <c r="A15020" s="694" t="s">
        <v>17346</v>
      </c>
      <c r="B15020" s="96">
        <v>27249</v>
      </c>
      <c r="C15020" s="96">
        <v>2</v>
      </c>
      <c r="D15020" s="97">
        <v>150426147</v>
      </c>
      <c r="E15020" s="97">
        <v>150444330</v>
      </c>
      <c r="F15020" s="96" t="s">
        <v>2328</v>
      </c>
      <c r="G15020" s="96">
        <v>47</v>
      </c>
      <c r="H15020" s="96">
        <v>0.70799000000000001</v>
      </c>
      <c r="I15020" s="810">
        <v>1</v>
      </c>
    </row>
    <row r="15021" spans="1:9" x14ac:dyDescent="0.15">
      <c r="A15021" s="694" t="s">
        <v>17347</v>
      </c>
      <c r="B15021" s="96">
        <v>6017</v>
      </c>
      <c r="C15021" s="96">
        <v>15</v>
      </c>
      <c r="D15021" s="97">
        <v>89753098</v>
      </c>
      <c r="E15021" s="97">
        <v>89764922</v>
      </c>
      <c r="F15021" s="96" t="s">
        <v>2328</v>
      </c>
      <c r="G15021" s="96">
        <v>34</v>
      </c>
      <c r="H15021" s="96">
        <v>0.70799000000000001</v>
      </c>
      <c r="I15021" s="810">
        <v>1</v>
      </c>
    </row>
    <row r="15022" spans="1:9" x14ac:dyDescent="0.15">
      <c r="A15022" s="694" t="s">
        <v>17348</v>
      </c>
      <c r="B15022" s="96">
        <v>64110</v>
      </c>
      <c r="C15022" s="96">
        <v>3</v>
      </c>
      <c r="D15022" s="97">
        <v>184428155</v>
      </c>
      <c r="E15022" s="97">
        <v>184429836</v>
      </c>
      <c r="F15022" s="96" t="s">
        <v>2328</v>
      </c>
      <c r="G15022" s="96">
        <v>3</v>
      </c>
      <c r="H15022" s="96">
        <v>0.70814999999999995</v>
      </c>
      <c r="I15022" s="810">
        <v>1</v>
      </c>
    </row>
    <row r="15023" spans="1:9" x14ac:dyDescent="0.15">
      <c r="A15023" s="694" t="s">
        <v>17349</v>
      </c>
      <c r="B15023" s="96">
        <v>5168</v>
      </c>
      <c r="C15023" s="96">
        <v>8</v>
      </c>
      <c r="D15023" s="97">
        <v>120569317</v>
      </c>
      <c r="E15023" s="97">
        <v>120685644</v>
      </c>
      <c r="F15023" s="96" t="s">
        <v>2328</v>
      </c>
      <c r="G15023" s="96">
        <v>353</v>
      </c>
      <c r="H15023" s="96">
        <v>0.70820000000000005</v>
      </c>
      <c r="I15023" s="810">
        <v>1</v>
      </c>
    </row>
    <row r="15024" spans="1:9" x14ac:dyDescent="0.15">
      <c r="A15024" s="694" t="s">
        <v>17350</v>
      </c>
      <c r="B15024" s="96">
        <v>58527</v>
      </c>
      <c r="C15024" s="96">
        <v>6</v>
      </c>
      <c r="D15024" s="97">
        <v>139349819</v>
      </c>
      <c r="E15024" s="97">
        <v>139364439</v>
      </c>
      <c r="F15024" s="96" t="s">
        <v>2321</v>
      </c>
      <c r="G15024" s="96">
        <v>55</v>
      </c>
      <c r="H15024" s="96">
        <v>0.70845000000000002</v>
      </c>
      <c r="I15024" s="810">
        <v>1</v>
      </c>
    </row>
    <row r="15025" spans="1:9" x14ac:dyDescent="0.15">
      <c r="A15025" s="694" t="s">
        <v>17351</v>
      </c>
      <c r="B15025" s="96">
        <v>54586</v>
      </c>
      <c r="C15025" s="96">
        <v>9</v>
      </c>
      <c r="D15025" s="97">
        <v>27284652</v>
      </c>
      <c r="E15025" s="97">
        <v>27297137</v>
      </c>
      <c r="F15025" s="96" t="s">
        <v>2328</v>
      </c>
      <c r="G15025" s="96">
        <v>63</v>
      </c>
      <c r="H15025" s="96">
        <v>0.70879000000000003</v>
      </c>
      <c r="I15025" s="810">
        <v>1</v>
      </c>
    </row>
    <row r="15026" spans="1:9" x14ac:dyDescent="0.15">
      <c r="A15026" s="694" t="s">
        <v>17352</v>
      </c>
      <c r="B15026" s="96">
        <v>56751</v>
      </c>
      <c r="C15026" s="96">
        <v>9</v>
      </c>
      <c r="D15026" s="97">
        <v>135457993</v>
      </c>
      <c r="E15026" s="97">
        <v>135465640</v>
      </c>
      <c r="F15026" s="96" t="s">
        <v>2321</v>
      </c>
      <c r="G15026" s="96">
        <v>16</v>
      </c>
      <c r="H15026" s="96">
        <v>0.70879999999999999</v>
      </c>
      <c r="I15026" s="810">
        <v>1</v>
      </c>
    </row>
    <row r="15027" spans="1:9" x14ac:dyDescent="0.15">
      <c r="A15027" s="694" t="s">
        <v>17353</v>
      </c>
      <c r="B15027" s="96">
        <v>221927</v>
      </c>
      <c r="C15027" s="96">
        <v>7</v>
      </c>
      <c r="D15027" s="97">
        <v>2577444</v>
      </c>
      <c r="E15027" s="97">
        <v>2595392</v>
      </c>
      <c r="F15027" s="96" t="s">
        <v>2328</v>
      </c>
      <c r="G15027" s="96">
        <v>73</v>
      </c>
      <c r="H15027" s="96">
        <v>0.70898000000000005</v>
      </c>
      <c r="I15027" s="810">
        <v>1</v>
      </c>
    </row>
    <row r="15028" spans="1:9" x14ac:dyDescent="0.15">
      <c r="A15028" s="694" t="s">
        <v>17354</v>
      </c>
      <c r="B15028" s="96">
        <v>5104</v>
      </c>
      <c r="C15028" s="96">
        <v>14</v>
      </c>
      <c r="D15028" s="97">
        <v>95047706</v>
      </c>
      <c r="E15028" s="97">
        <v>95059457</v>
      </c>
      <c r="F15028" s="96" t="s">
        <v>2321</v>
      </c>
      <c r="G15028" s="96">
        <v>81</v>
      </c>
      <c r="H15028" s="96">
        <v>0.70904999999999996</v>
      </c>
      <c r="I15028" s="810">
        <v>1</v>
      </c>
    </row>
    <row r="15029" spans="1:9" x14ac:dyDescent="0.15">
      <c r="A15029" s="694" t="s">
        <v>17355</v>
      </c>
      <c r="B15029" s="96">
        <v>389827</v>
      </c>
      <c r="C15029" s="96">
        <v>9</v>
      </c>
      <c r="D15029" s="97">
        <v>136379708</v>
      </c>
      <c r="E15029" s="97">
        <v>136390068</v>
      </c>
      <c r="F15029" s="96" t="s">
        <v>2328</v>
      </c>
      <c r="G15029" s="96">
        <v>35</v>
      </c>
      <c r="H15029" s="96">
        <v>0.70906000000000002</v>
      </c>
      <c r="I15029" s="810">
        <v>1</v>
      </c>
    </row>
    <row r="15030" spans="1:9" x14ac:dyDescent="0.15">
      <c r="A15030" s="694" t="s">
        <v>17356</v>
      </c>
      <c r="B15030" s="96">
        <v>55423</v>
      </c>
      <c r="C15030" s="96">
        <v>20</v>
      </c>
      <c r="D15030" s="97">
        <v>1609522</v>
      </c>
      <c r="E15030" s="97">
        <v>1638425</v>
      </c>
      <c r="F15030" s="96" t="s">
        <v>2328</v>
      </c>
      <c r="G15030" s="96">
        <v>117</v>
      </c>
      <c r="H15030" s="96">
        <v>0.70906000000000002</v>
      </c>
      <c r="I15030" s="810">
        <v>1</v>
      </c>
    </row>
    <row r="15031" spans="1:9" x14ac:dyDescent="0.15">
      <c r="A15031" s="694" t="s">
        <v>17357</v>
      </c>
      <c r="B15031" s="96">
        <v>7644</v>
      </c>
      <c r="C15031" s="96">
        <v>19</v>
      </c>
      <c r="D15031" s="97">
        <v>23540498</v>
      </c>
      <c r="E15031" s="97">
        <v>23578269</v>
      </c>
      <c r="F15031" s="96" t="s">
        <v>2328</v>
      </c>
      <c r="G15031" s="96">
        <v>120</v>
      </c>
      <c r="H15031" s="96">
        <v>0.70914999999999995</v>
      </c>
      <c r="I15031" s="810">
        <v>1</v>
      </c>
    </row>
    <row r="15032" spans="1:9" x14ac:dyDescent="0.15">
      <c r="A15032" s="694" t="s">
        <v>17358</v>
      </c>
      <c r="B15032" s="96">
        <v>3725</v>
      </c>
      <c r="C15032" s="96">
        <v>1</v>
      </c>
      <c r="D15032" s="97">
        <v>59246463</v>
      </c>
      <c r="E15032" s="97">
        <v>59249785</v>
      </c>
      <c r="F15032" s="96" t="s">
        <v>2328</v>
      </c>
      <c r="G15032" s="96">
        <v>2</v>
      </c>
      <c r="H15032" s="96">
        <v>0.70916000000000001</v>
      </c>
      <c r="I15032" s="810">
        <v>1</v>
      </c>
    </row>
    <row r="15033" spans="1:9" x14ac:dyDescent="0.15">
      <c r="A15033" s="694" t="s">
        <v>17359</v>
      </c>
      <c r="B15033" s="96">
        <v>100289678</v>
      </c>
      <c r="C15033" s="96">
        <v>7</v>
      </c>
      <c r="D15033" s="97">
        <v>148959262</v>
      </c>
      <c r="E15033" s="97">
        <v>148982085</v>
      </c>
      <c r="F15033" s="96" t="s">
        <v>2321</v>
      </c>
      <c r="G15033" s="96">
        <v>100</v>
      </c>
      <c r="H15033" s="96">
        <v>0.70945999999999998</v>
      </c>
      <c r="I15033" s="810">
        <v>1</v>
      </c>
    </row>
    <row r="15034" spans="1:9" x14ac:dyDescent="0.15">
      <c r="A15034" s="694" t="s">
        <v>17360</v>
      </c>
      <c r="B15034" s="96">
        <v>131076</v>
      </c>
      <c r="C15034" s="96">
        <v>3</v>
      </c>
      <c r="D15034" s="97">
        <v>122078436</v>
      </c>
      <c r="E15034" s="97">
        <v>122102074</v>
      </c>
      <c r="F15034" s="96" t="s">
        <v>2328</v>
      </c>
      <c r="G15034" s="96">
        <v>75</v>
      </c>
      <c r="H15034" s="96">
        <v>0.70948</v>
      </c>
      <c r="I15034" s="810">
        <v>1</v>
      </c>
    </row>
    <row r="15035" spans="1:9" x14ac:dyDescent="0.15">
      <c r="A15035" s="694" t="s">
        <v>17361</v>
      </c>
      <c r="B15035" s="96">
        <v>23291</v>
      </c>
      <c r="C15035" s="96">
        <v>5</v>
      </c>
      <c r="D15035" s="97">
        <v>171288553</v>
      </c>
      <c r="E15035" s="97">
        <v>171433877</v>
      </c>
      <c r="F15035" s="96" t="s">
        <v>2328</v>
      </c>
      <c r="G15035" s="96">
        <v>227</v>
      </c>
      <c r="H15035" s="96">
        <v>0.70952999999999999</v>
      </c>
      <c r="I15035" s="810">
        <v>1</v>
      </c>
    </row>
    <row r="15036" spans="1:9" x14ac:dyDescent="0.15">
      <c r="A15036" s="694" t="s">
        <v>17362</v>
      </c>
      <c r="B15036" s="96">
        <v>60313</v>
      </c>
      <c r="C15036" s="96">
        <v>1</v>
      </c>
      <c r="D15036" s="97">
        <v>46092976</v>
      </c>
      <c r="E15036" s="97">
        <v>46153782</v>
      </c>
      <c r="F15036" s="96" t="s">
        <v>2328</v>
      </c>
      <c r="G15036" s="96">
        <v>180</v>
      </c>
      <c r="H15036" s="96">
        <v>0.70955999999999997</v>
      </c>
      <c r="I15036" s="810">
        <v>1</v>
      </c>
    </row>
    <row r="15037" spans="1:9" x14ac:dyDescent="0.15">
      <c r="A15037" s="694" t="s">
        <v>17363</v>
      </c>
      <c r="B15037" s="96">
        <v>221476</v>
      </c>
      <c r="C15037" s="96">
        <v>6</v>
      </c>
      <c r="D15037" s="97">
        <v>36916039</v>
      </c>
      <c r="E15037" s="97">
        <v>36932613</v>
      </c>
      <c r="F15037" s="96" t="s">
        <v>2321</v>
      </c>
      <c r="G15037" s="96">
        <v>75</v>
      </c>
      <c r="H15037" s="96">
        <v>0.70964000000000005</v>
      </c>
      <c r="I15037" s="810">
        <v>1</v>
      </c>
    </row>
    <row r="15038" spans="1:9" x14ac:dyDescent="0.15">
      <c r="A15038" s="694" t="s">
        <v>17364</v>
      </c>
      <c r="B15038" s="96">
        <v>256471</v>
      </c>
      <c r="C15038" s="96">
        <v>4</v>
      </c>
      <c r="D15038" s="97">
        <v>128838960</v>
      </c>
      <c r="E15038" s="97">
        <v>128887185</v>
      </c>
      <c r="F15038" s="96" t="s">
        <v>2328</v>
      </c>
      <c r="G15038" s="96">
        <v>79</v>
      </c>
      <c r="H15038" s="96">
        <v>0.7097</v>
      </c>
      <c r="I15038" s="810">
        <v>1</v>
      </c>
    </row>
    <row r="15039" spans="1:9" x14ac:dyDescent="0.15">
      <c r="A15039" s="694" t="s">
        <v>17365</v>
      </c>
      <c r="B15039" s="96">
        <v>146845</v>
      </c>
      <c r="C15039" s="96">
        <v>17</v>
      </c>
      <c r="D15039" s="97">
        <v>9479944</v>
      </c>
      <c r="E15039" s="97">
        <v>9546776</v>
      </c>
      <c r="F15039" s="96" t="s">
        <v>2321</v>
      </c>
      <c r="G15039" s="96">
        <v>90</v>
      </c>
      <c r="H15039" s="96">
        <v>0.70989000000000002</v>
      </c>
      <c r="I15039" s="810">
        <v>1</v>
      </c>
    </row>
    <row r="15040" spans="1:9" x14ac:dyDescent="0.15">
      <c r="A15040" s="694" t="s">
        <v>17366</v>
      </c>
      <c r="B15040" s="96">
        <v>28</v>
      </c>
      <c r="C15040" s="96">
        <v>9</v>
      </c>
      <c r="D15040" s="97">
        <v>136130563</v>
      </c>
      <c r="E15040" s="97">
        <v>136150630</v>
      </c>
      <c r="F15040" s="96" t="s">
        <v>2328</v>
      </c>
      <c r="G15040" s="96">
        <v>207</v>
      </c>
      <c r="H15040" s="96">
        <v>0.70989000000000002</v>
      </c>
      <c r="I15040" s="810">
        <v>1</v>
      </c>
    </row>
    <row r="15041" spans="1:9" x14ac:dyDescent="0.15">
      <c r="A15041" s="694" t="s">
        <v>17367</v>
      </c>
      <c r="B15041" s="96">
        <v>56961</v>
      </c>
      <c r="C15041" s="96">
        <v>19</v>
      </c>
      <c r="D15041" s="97">
        <v>4278598</v>
      </c>
      <c r="E15041" s="97">
        <v>4290720</v>
      </c>
      <c r="F15041" s="96" t="s">
        <v>2321</v>
      </c>
      <c r="G15041" s="96">
        <v>34</v>
      </c>
      <c r="H15041" s="96">
        <v>0.70989000000000002</v>
      </c>
      <c r="I15041" s="810">
        <v>1</v>
      </c>
    </row>
    <row r="15042" spans="1:9" x14ac:dyDescent="0.15">
      <c r="A15042" s="694" t="s">
        <v>17368</v>
      </c>
      <c r="B15042" s="96">
        <v>65062</v>
      </c>
      <c r="C15042" s="96">
        <v>2</v>
      </c>
      <c r="D15042" s="97">
        <v>202484907</v>
      </c>
      <c r="E15042" s="97">
        <v>202508252</v>
      </c>
      <c r="F15042" s="96" t="s">
        <v>2328</v>
      </c>
      <c r="G15042" s="96">
        <v>49</v>
      </c>
      <c r="H15042" s="96">
        <v>0.70989000000000002</v>
      </c>
      <c r="I15042" s="810">
        <v>1</v>
      </c>
    </row>
    <row r="15043" spans="1:9" x14ac:dyDescent="0.15">
      <c r="A15043" s="694" t="s">
        <v>17369</v>
      </c>
      <c r="B15043" s="96">
        <v>728715</v>
      </c>
      <c r="C15043" s="96">
        <v>12</v>
      </c>
      <c r="D15043" s="97">
        <v>9549658</v>
      </c>
      <c r="E15043" s="97">
        <v>9555776</v>
      </c>
      <c r="F15043" s="96" t="s">
        <v>2328</v>
      </c>
      <c r="G15043" s="96">
        <v>3</v>
      </c>
      <c r="H15043" s="96">
        <v>0.71003000000000005</v>
      </c>
      <c r="I15043" s="810">
        <v>1</v>
      </c>
    </row>
    <row r="15044" spans="1:9" x14ac:dyDescent="0.15">
      <c r="A15044" s="694" t="s">
        <v>17370</v>
      </c>
      <c r="B15044" s="96">
        <v>6533</v>
      </c>
      <c r="C15044" s="96">
        <v>3</v>
      </c>
      <c r="D15044" s="97">
        <v>14444076</v>
      </c>
      <c r="E15044" s="97">
        <v>14530857</v>
      </c>
      <c r="F15044" s="96" t="s">
        <v>2321</v>
      </c>
      <c r="G15044" s="96">
        <v>275</v>
      </c>
      <c r="H15044" s="96">
        <v>0.71006000000000002</v>
      </c>
      <c r="I15044" s="810">
        <v>1</v>
      </c>
    </row>
    <row r="15045" spans="1:9" x14ac:dyDescent="0.15">
      <c r="A15045" s="694" t="s">
        <v>17371</v>
      </c>
      <c r="B15045" s="96">
        <v>50489</v>
      </c>
      <c r="C15045" s="96">
        <v>2</v>
      </c>
      <c r="D15045" s="97">
        <v>71057343</v>
      </c>
      <c r="E15045" s="97">
        <v>71062953</v>
      </c>
      <c r="F15045" s="96" t="s">
        <v>2328</v>
      </c>
      <c r="G15045" s="96">
        <v>34</v>
      </c>
      <c r="H15045" s="96">
        <v>0.71006999999999998</v>
      </c>
      <c r="I15045" s="810">
        <v>1</v>
      </c>
    </row>
    <row r="15046" spans="1:9" x14ac:dyDescent="0.15">
      <c r="A15046" s="694" t="s">
        <v>17372</v>
      </c>
      <c r="B15046" s="96">
        <v>56134</v>
      </c>
      <c r="C15046" s="96">
        <v>5</v>
      </c>
      <c r="D15046" s="97">
        <v>140345747</v>
      </c>
      <c r="E15046" s="97">
        <v>140391929</v>
      </c>
      <c r="F15046" s="96" t="s">
        <v>2321</v>
      </c>
      <c r="G15046" s="96">
        <v>93</v>
      </c>
      <c r="H15046" s="96">
        <v>0.71011000000000002</v>
      </c>
      <c r="I15046" s="810">
        <v>1</v>
      </c>
    </row>
    <row r="15047" spans="1:9" x14ac:dyDescent="0.15">
      <c r="A15047" s="694" t="s">
        <v>17373</v>
      </c>
      <c r="B15047" s="96">
        <v>149465</v>
      </c>
      <c r="C15047" s="96">
        <v>1</v>
      </c>
      <c r="D15047" s="97">
        <v>43638001</v>
      </c>
      <c r="E15047" s="97">
        <v>43720029</v>
      </c>
      <c r="F15047" s="96" t="s">
        <v>2321</v>
      </c>
      <c r="G15047" s="96">
        <v>364</v>
      </c>
      <c r="H15047" s="96">
        <v>0.71025000000000005</v>
      </c>
      <c r="I15047" s="810">
        <v>1</v>
      </c>
    </row>
    <row r="15048" spans="1:9" x14ac:dyDescent="0.15">
      <c r="A15048" s="694" t="s">
        <v>17374</v>
      </c>
      <c r="B15048" s="96">
        <v>56975</v>
      </c>
      <c r="C15048" s="96">
        <v>7</v>
      </c>
      <c r="D15048" s="97">
        <v>192969</v>
      </c>
      <c r="E15048" s="97">
        <v>300740</v>
      </c>
      <c r="F15048" s="96" t="s">
        <v>2321</v>
      </c>
      <c r="G15048" s="96">
        <v>175</v>
      </c>
      <c r="H15048" s="96">
        <v>0.71025000000000005</v>
      </c>
      <c r="I15048" s="810">
        <v>1</v>
      </c>
    </row>
    <row r="15049" spans="1:9" x14ac:dyDescent="0.15">
      <c r="A15049" s="694" t="s">
        <v>17375</v>
      </c>
      <c r="B15049" s="96">
        <v>85359</v>
      </c>
      <c r="C15049" s="96">
        <v>22</v>
      </c>
      <c r="D15049" s="97">
        <v>20301761</v>
      </c>
      <c r="E15049" s="97">
        <v>20307628</v>
      </c>
      <c r="F15049" s="96" t="s">
        <v>2328</v>
      </c>
      <c r="G15049" s="96">
        <v>8</v>
      </c>
      <c r="H15049" s="96">
        <v>0.71025000000000005</v>
      </c>
      <c r="I15049" s="810">
        <v>1</v>
      </c>
    </row>
    <row r="15050" spans="1:9" x14ac:dyDescent="0.15">
      <c r="A15050" s="694" t="s">
        <v>17376</v>
      </c>
      <c r="B15050" s="96">
        <v>2081</v>
      </c>
      <c r="C15050" s="96">
        <v>17</v>
      </c>
      <c r="D15050" s="97">
        <v>62116502</v>
      </c>
      <c r="E15050" s="97">
        <v>62207502</v>
      </c>
      <c r="F15050" s="96" t="s">
        <v>2328</v>
      </c>
      <c r="G15050" s="96">
        <v>189</v>
      </c>
      <c r="H15050" s="96">
        <v>0.71026999999999996</v>
      </c>
      <c r="I15050" s="810">
        <v>1</v>
      </c>
    </row>
    <row r="15051" spans="1:9" x14ac:dyDescent="0.15">
      <c r="A15051" s="694" t="s">
        <v>17377</v>
      </c>
      <c r="B15051" s="96">
        <v>124944</v>
      </c>
      <c r="C15051" s="96">
        <v>17</v>
      </c>
      <c r="D15051" s="97">
        <v>6918056</v>
      </c>
      <c r="E15051" s="97">
        <v>6920843</v>
      </c>
      <c r="F15051" s="96" t="s">
        <v>2321</v>
      </c>
      <c r="G15051" s="96">
        <v>6</v>
      </c>
      <c r="H15051" s="96">
        <v>0.71036999999999995</v>
      </c>
      <c r="I15051" s="810">
        <v>1</v>
      </c>
    </row>
    <row r="15052" spans="1:9" x14ac:dyDescent="0.15">
      <c r="A15052" s="694" t="s">
        <v>17378</v>
      </c>
      <c r="B15052" s="96">
        <v>752014</v>
      </c>
      <c r="C15052" s="96">
        <v>16</v>
      </c>
      <c r="D15052" s="97">
        <v>2580036</v>
      </c>
      <c r="E15052" s="97">
        <v>2581409</v>
      </c>
      <c r="F15052" s="96" t="s">
        <v>2328</v>
      </c>
      <c r="G15052" s="96">
        <v>3</v>
      </c>
      <c r="H15052" s="96">
        <v>0.71065</v>
      </c>
      <c r="I15052" s="810">
        <v>1</v>
      </c>
    </row>
    <row r="15053" spans="1:9" x14ac:dyDescent="0.15">
      <c r="A15053" s="694" t="s">
        <v>17379</v>
      </c>
      <c r="B15053" s="96">
        <v>9751</v>
      </c>
      <c r="C15053" s="96">
        <v>20</v>
      </c>
      <c r="D15053" s="97">
        <v>1246948</v>
      </c>
      <c r="E15053" s="97">
        <v>1289971</v>
      </c>
      <c r="F15053" s="96" t="s">
        <v>2321</v>
      </c>
      <c r="G15053" s="96">
        <v>150</v>
      </c>
      <c r="H15053" s="96">
        <v>0.71067000000000002</v>
      </c>
      <c r="I15053" s="810">
        <v>1</v>
      </c>
    </row>
    <row r="15054" spans="1:9" x14ac:dyDescent="0.15">
      <c r="A15054" s="694" t="s">
        <v>17380</v>
      </c>
      <c r="B15054" s="96">
        <v>65981</v>
      </c>
      <c r="C15054" s="96">
        <v>12</v>
      </c>
      <c r="D15054" s="97">
        <v>30862486</v>
      </c>
      <c r="E15054" s="97">
        <v>30907448</v>
      </c>
      <c r="F15054" s="96" t="s">
        <v>2328</v>
      </c>
      <c r="G15054" s="96">
        <v>163</v>
      </c>
      <c r="H15054" s="96">
        <v>0.71069000000000004</v>
      </c>
      <c r="I15054" s="810">
        <v>1</v>
      </c>
    </row>
    <row r="15055" spans="1:9" x14ac:dyDescent="0.15">
      <c r="A15055" s="694" t="s">
        <v>1655</v>
      </c>
      <c r="B15055" s="96">
        <v>6207</v>
      </c>
      <c r="C15055" s="96">
        <v>11</v>
      </c>
      <c r="D15055" s="97">
        <v>17095939</v>
      </c>
      <c r="E15055" s="97">
        <v>17099220</v>
      </c>
      <c r="F15055" s="96" t="s">
        <v>2328</v>
      </c>
      <c r="G15055" s="96">
        <v>10</v>
      </c>
      <c r="H15055" s="96">
        <v>0.71074999999999999</v>
      </c>
      <c r="I15055" s="810">
        <v>1</v>
      </c>
    </row>
    <row r="15056" spans="1:9" x14ac:dyDescent="0.15">
      <c r="A15056" s="694" t="s">
        <v>17381</v>
      </c>
      <c r="B15056" s="96">
        <v>5309</v>
      </c>
      <c r="C15056" s="96">
        <v>10</v>
      </c>
      <c r="D15056" s="97">
        <v>103989946</v>
      </c>
      <c r="E15056" s="97">
        <v>104001231</v>
      </c>
      <c r="F15056" s="96" t="s">
        <v>2328</v>
      </c>
      <c r="G15056" s="96">
        <v>23</v>
      </c>
      <c r="H15056" s="96">
        <v>0.71097999999999995</v>
      </c>
      <c r="I15056" s="810">
        <v>1</v>
      </c>
    </row>
    <row r="15057" spans="1:9" x14ac:dyDescent="0.15">
      <c r="A15057" s="694" t="s">
        <v>17382</v>
      </c>
      <c r="B15057" s="96">
        <v>1146</v>
      </c>
      <c r="C15057" s="96">
        <v>2</v>
      </c>
      <c r="D15057" s="97">
        <v>233404424</v>
      </c>
      <c r="E15057" s="97">
        <v>233411038</v>
      </c>
      <c r="F15057" s="96" t="s">
        <v>2321</v>
      </c>
      <c r="G15057" s="96">
        <v>21</v>
      </c>
      <c r="H15057" s="96">
        <v>0.71109999999999995</v>
      </c>
      <c r="I15057" s="810">
        <v>1</v>
      </c>
    </row>
    <row r="15058" spans="1:9" x14ac:dyDescent="0.15">
      <c r="A15058" s="694" t="s">
        <v>17383</v>
      </c>
      <c r="B15058" s="96">
        <v>6737</v>
      </c>
      <c r="C15058" s="96">
        <v>11</v>
      </c>
      <c r="D15058" s="97">
        <v>4406127</v>
      </c>
      <c r="E15058" s="97">
        <v>4414926</v>
      </c>
      <c r="F15058" s="96" t="s">
        <v>2328</v>
      </c>
      <c r="G15058" s="96">
        <v>39</v>
      </c>
      <c r="H15058" s="96">
        <v>0.71111999999999997</v>
      </c>
      <c r="I15058" s="810">
        <v>1</v>
      </c>
    </row>
    <row r="15059" spans="1:9" x14ac:dyDescent="0.15">
      <c r="A15059" s="694" t="s">
        <v>17384</v>
      </c>
      <c r="B15059" s="96">
        <v>84985</v>
      </c>
      <c r="C15059" s="96">
        <v>8</v>
      </c>
      <c r="D15059" s="97">
        <v>124194752</v>
      </c>
      <c r="E15059" s="97">
        <v>124222318</v>
      </c>
      <c r="F15059" s="96" t="s">
        <v>2321</v>
      </c>
      <c r="G15059" s="96">
        <v>83</v>
      </c>
      <c r="H15059" s="96">
        <v>0.71126</v>
      </c>
      <c r="I15059" s="810">
        <v>1</v>
      </c>
    </row>
    <row r="15060" spans="1:9" x14ac:dyDescent="0.15">
      <c r="A15060" s="694" t="s">
        <v>17385</v>
      </c>
      <c r="B15060" s="96">
        <v>137814</v>
      </c>
      <c r="C15060" s="96">
        <v>8</v>
      </c>
      <c r="D15060" s="97">
        <v>23559964</v>
      </c>
      <c r="E15060" s="97">
        <v>23564111</v>
      </c>
      <c r="F15060" s="96" t="s">
        <v>2328</v>
      </c>
      <c r="G15060" s="96">
        <v>15</v>
      </c>
      <c r="H15060" s="96">
        <v>0.71128000000000002</v>
      </c>
      <c r="I15060" s="810">
        <v>1</v>
      </c>
    </row>
    <row r="15061" spans="1:9" x14ac:dyDescent="0.15">
      <c r="A15061" s="694" t="s">
        <v>17386</v>
      </c>
      <c r="B15061" s="96">
        <v>440836</v>
      </c>
      <c r="C15061" s="96">
        <v>22</v>
      </c>
      <c r="D15061" s="97">
        <v>50968836</v>
      </c>
      <c r="E15061" s="97">
        <v>50971008</v>
      </c>
      <c r="F15061" s="96" t="s">
        <v>2328</v>
      </c>
      <c r="G15061" s="96">
        <v>5</v>
      </c>
      <c r="H15061" s="96">
        <v>0.71131999999999995</v>
      </c>
      <c r="I15061" s="810">
        <v>1</v>
      </c>
    </row>
    <row r="15062" spans="1:9" x14ac:dyDescent="0.15">
      <c r="A15062" s="694" t="s">
        <v>17387</v>
      </c>
      <c r="B15062" s="96">
        <v>2131</v>
      </c>
      <c r="C15062" s="96">
        <v>8</v>
      </c>
      <c r="D15062" s="97">
        <v>118811602</v>
      </c>
      <c r="E15062" s="97">
        <v>119124058</v>
      </c>
      <c r="F15062" s="96" t="s">
        <v>2328</v>
      </c>
      <c r="G15062" s="96">
        <v>976</v>
      </c>
      <c r="H15062" s="96">
        <v>0.71136999999999995</v>
      </c>
      <c r="I15062" s="810">
        <v>1</v>
      </c>
    </row>
    <row r="15063" spans="1:9" x14ac:dyDescent="0.15">
      <c r="A15063" s="694" t="s">
        <v>17388</v>
      </c>
      <c r="B15063" s="96">
        <v>8899</v>
      </c>
      <c r="C15063" s="96">
        <v>6</v>
      </c>
      <c r="D15063" s="97">
        <v>4021563</v>
      </c>
      <c r="E15063" s="97">
        <v>4065217</v>
      </c>
      <c r="F15063" s="96" t="s">
        <v>2321</v>
      </c>
      <c r="G15063" s="96">
        <v>134</v>
      </c>
      <c r="H15063" s="96">
        <v>0.71138999999999997</v>
      </c>
      <c r="I15063" s="810">
        <v>1</v>
      </c>
    </row>
    <row r="15064" spans="1:9" x14ac:dyDescent="0.15">
      <c r="A15064" s="694" t="s">
        <v>17389</v>
      </c>
      <c r="B15064" s="96">
        <v>1045</v>
      </c>
      <c r="C15064" s="96">
        <v>13</v>
      </c>
      <c r="D15064" s="97">
        <v>28536205</v>
      </c>
      <c r="E15064" s="97">
        <v>28543505</v>
      </c>
      <c r="F15064" s="96" t="s">
        <v>2328</v>
      </c>
      <c r="G15064" s="96">
        <v>17</v>
      </c>
      <c r="H15064" s="96">
        <v>0.71140000000000003</v>
      </c>
      <c r="I15064" s="810">
        <v>1</v>
      </c>
    </row>
    <row r="15065" spans="1:9" x14ac:dyDescent="0.15">
      <c r="A15065" s="694" t="s">
        <v>17390</v>
      </c>
      <c r="B15065" s="96">
        <v>50848</v>
      </c>
      <c r="C15065" s="96">
        <v>1</v>
      </c>
      <c r="D15065" s="97">
        <v>160965001</v>
      </c>
      <c r="E15065" s="97">
        <v>160991133</v>
      </c>
      <c r="F15065" s="96" t="s">
        <v>2328</v>
      </c>
      <c r="G15065" s="96">
        <v>85</v>
      </c>
      <c r="H15065" s="96">
        <v>0.71147000000000005</v>
      </c>
      <c r="I15065" s="810">
        <v>1</v>
      </c>
    </row>
    <row r="15066" spans="1:9" x14ac:dyDescent="0.15">
      <c r="A15066" s="694" t="s">
        <v>17391</v>
      </c>
      <c r="B15066" s="96">
        <v>83759</v>
      </c>
      <c r="C15066" s="96">
        <v>11</v>
      </c>
      <c r="D15066" s="97">
        <v>66432469</v>
      </c>
      <c r="E15066" s="97">
        <v>66445348</v>
      </c>
      <c r="F15066" s="96" t="s">
        <v>2328</v>
      </c>
      <c r="G15066" s="96">
        <v>20</v>
      </c>
      <c r="H15066" s="96">
        <v>0.71165</v>
      </c>
      <c r="I15066" s="810">
        <v>1</v>
      </c>
    </row>
    <row r="15067" spans="1:9" x14ac:dyDescent="0.15">
      <c r="A15067" s="694" t="s">
        <v>17392</v>
      </c>
      <c r="B15067" s="96">
        <v>84074</v>
      </c>
      <c r="C15067" s="96">
        <v>17</v>
      </c>
      <c r="D15067" s="97">
        <v>74270130</v>
      </c>
      <c r="E15067" s="97">
        <v>74304771</v>
      </c>
      <c r="F15067" s="96" t="s">
        <v>2328</v>
      </c>
      <c r="G15067" s="96">
        <v>141</v>
      </c>
      <c r="H15067" s="96">
        <v>0.71165999999999996</v>
      </c>
      <c r="I15067" s="810">
        <v>1</v>
      </c>
    </row>
    <row r="15068" spans="1:9" x14ac:dyDescent="0.15">
      <c r="A15068" s="694" t="s">
        <v>17393</v>
      </c>
      <c r="B15068" s="96">
        <v>2013</v>
      </c>
      <c r="C15068" s="96">
        <v>16</v>
      </c>
      <c r="D15068" s="97">
        <v>10622279</v>
      </c>
      <c r="E15068" s="97">
        <v>10674539</v>
      </c>
      <c r="F15068" s="96" t="s">
        <v>2328</v>
      </c>
      <c r="G15068" s="96">
        <v>255</v>
      </c>
      <c r="H15068" s="96">
        <v>0.71169000000000004</v>
      </c>
      <c r="I15068" s="810">
        <v>1</v>
      </c>
    </row>
    <row r="15069" spans="1:9" x14ac:dyDescent="0.15">
      <c r="A15069" s="694" t="s">
        <v>17394</v>
      </c>
      <c r="B15069" s="96">
        <v>387263</v>
      </c>
      <c r="C15069" s="96">
        <v>6</v>
      </c>
      <c r="D15069" s="97">
        <v>170102238</v>
      </c>
      <c r="E15069" s="97">
        <v>170106402</v>
      </c>
      <c r="F15069" s="96" t="s">
        <v>2321</v>
      </c>
      <c r="G15069" s="96">
        <v>11</v>
      </c>
      <c r="H15069" s="96">
        <v>0.71177999999999997</v>
      </c>
      <c r="I15069" s="810">
        <v>1</v>
      </c>
    </row>
    <row r="15070" spans="1:9" x14ac:dyDescent="0.15">
      <c r="A15070" s="694" t="s">
        <v>17395</v>
      </c>
      <c r="B15070" s="96">
        <v>80168</v>
      </c>
      <c r="C15070" s="96">
        <v>11</v>
      </c>
      <c r="D15070" s="97">
        <v>75428934</v>
      </c>
      <c r="E15070" s="97">
        <v>75442331</v>
      </c>
      <c r="F15070" s="96" t="s">
        <v>2321</v>
      </c>
      <c r="G15070" s="96">
        <v>55</v>
      </c>
      <c r="H15070" s="96">
        <v>0.71177999999999997</v>
      </c>
      <c r="I15070" s="810">
        <v>1</v>
      </c>
    </row>
    <row r="15071" spans="1:9" x14ac:dyDescent="0.15">
      <c r="A15071" s="694" t="s">
        <v>17396</v>
      </c>
      <c r="B15071" s="96">
        <v>6158</v>
      </c>
      <c r="C15071" s="96">
        <v>19</v>
      </c>
      <c r="D15071" s="97">
        <v>55897300</v>
      </c>
      <c r="E15071" s="97">
        <v>55914616</v>
      </c>
      <c r="F15071" s="96" t="s">
        <v>2321</v>
      </c>
      <c r="G15071" s="96">
        <v>93</v>
      </c>
      <c r="H15071" s="96">
        <v>0.71186000000000005</v>
      </c>
      <c r="I15071" s="810">
        <v>1</v>
      </c>
    </row>
    <row r="15072" spans="1:9" x14ac:dyDescent="0.15">
      <c r="A15072" s="694" t="s">
        <v>17397</v>
      </c>
      <c r="B15072" s="96">
        <v>4149</v>
      </c>
      <c r="C15072" s="96">
        <v>14</v>
      </c>
      <c r="D15072" s="97">
        <v>65472819</v>
      </c>
      <c r="E15072" s="97">
        <v>65569413</v>
      </c>
      <c r="F15072" s="96" t="s">
        <v>2328</v>
      </c>
      <c r="G15072" s="96">
        <v>287</v>
      </c>
      <c r="H15072" s="96">
        <v>0.71192</v>
      </c>
      <c r="I15072" s="810">
        <v>1</v>
      </c>
    </row>
    <row r="15073" spans="1:9" x14ac:dyDescent="0.15">
      <c r="A15073" s="694" t="s">
        <v>17398</v>
      </c>
      <c r="B15073" s="96">
        <v>8867</v>
      </c>
      <c r="C15073" s="96">
        <v>21</v>
      </c>
      <c r="D15073" s="97">
        <v>33997269</v>
      </c>
      <c r="E15073" s="97">
        <v>34100351</v>
      </c>
      <c r="F15073" s="96" t="s">
        <v>2328</v>
      </c>
      <c r="G15073" s="96">
        <v>198</v>
      </c>
      <c r="H15073" s="96">
        <v>0.71192</v>
      </c>
      <c r="I15073" s="810">
        <v>1</v>
      </c>
    </row>
    <row r="15074" spans="1:9" x14ac:dyDescent="0.15">
      <c r="A15074" s="926">
        <v>42986</v>
      </c>
      <c r="B15074" s="96">
        <v>23176</v>
      </c>
      <c r="C15074" s="96">
        <v>5</v>
      </c>
      <c r="D15074" s="97">
        <v>132086509</v>
      </c>
      <c r="E15074" s="97">
        <v>132113976</v>
      </c>
      <c r="F15074" s="96" t="s">
        <v>2328</v>
      </c>
      <c r="G15074" s="96">
        <v>48</v>
      </c>
      <c r="H15074" s="96">
        <v>0.71192999999999995</v>
      </c>
      <c r="I15074" s="810">
        <v>1</v>
      </c>
    </row>
    <row r="15075" spans="1:9" x14ac:dyDescent="0.15">
      <c r="A15075" s="694" t="s">
        <v>17399</v>
      </c>
      <c r="B15075" s="96">
        <v>169355</v>
      </c>
      <c r="C15075" s="96">
        <v>8</v>
      </c>
      <c r="D15075" s="97">
        <v>39792474</v>
      </c>
      <c r="E15075" s="97">
        <v>39873910</v>
      </c>
      <c r="F15075" s="96" t="s">
        <v>2321</v>
      </c>
      <c r="G15075" s="96">
        <v>438</v>
      </c>
      <c r="H15075" s="96">
        <v>0.71214</v>
      </c>
      <c r="I15075" s="810">
        <v>1</v>
      </c>
    </row>
    <row r="15076" spans="1:9" x14ac:dyDescent="0.15">
      <c r="A15076" s="694" t="s">
        <v>17400</v>
      </c>
      <c r="B15076" s="96">
        <v>133022</v>
      </c>
      <c r="C15076" s="96">
        <v>4</v>
      </c>
      <c r="D15076" s="97">
        <v>118004710</v>
      </c>
      <c r="E15076" s="97">
        <v>118006736</v>
      </c>
      <c r="F15076" s="96" t="s">
        <v>2328</v>
      </c>
      <c r="G15076" s="96">
        <v>2</v>
      </c>
      <c r="H15076" s="96">
        <v>0.71216999999999997</v>
      </c>
      <c r="I15076" s="810">
        <v>1</v>
      </c>
    </row>
    <row r="15077" spans="1:9" x14ac:dyDescent="0.15">
      <c r="A15077" s="694" t="s">
        <v>17401</v>
      </c>
      <c r="B15077" s="96">
        <v>344905</v>
      </c>
      <c r="C15077" s="96">
        <v>3</v>
      </c>
      <c r="D15077" s="97">
        <v>192992831</v>
      </c>
      <c r="E15077" s="97">
        <v>193096514</v>
      </c>
      <c r="F15077" s="96" t="s">
        <v>2328</v>
      </c>
      <c r="G15077" s="96">
        <v>434</v>
      </c>
      <c r="H15077" s="96">
        <v>0.71218000000000004</v>
      </c>
      <c r="I15077" s="810">
        <v>1</v>
      </c>
    </row>
    <row r="15078" spans="1:9" x14ac:dyDescent="0.15">
      <c r="A15078" s="694" t="s">
        <v>17402</v>
      </c>
      <c r="B15078" s="96">
        <v>79990</v>
      </c>
      <c r="C15078" s="96">
        <v>17</v>
      </c>
      <c r="D15078" s="97">
        <v>40819932</v>
      </c>
      <c r="E15078" s="97">
        <v>40829048</v>
      </c>
      <c r="F15078" s="96" t="s">
        <v>2328</v>
      </c>
      <c r="G15078" s="96">
        <v>12</v>
      </c>
      <c r="H15078" s="96">
        <v>0.71220000000000006</v>
      </c>
      <c r="I15078" s="810">
        <v>1</v>
      </c>
    </row>
    <row r="15079" spans="1:9" x14ac:dyDescent="0.15">
      <c r="A15079" s="694" t="s">
        <v>17403</v>
      </c>
      <c r="B15079" s="96">
        <v>8754</v>
      </c>
      <c r="C15079" s="96">
        <v>8</v>
      </c>
      <c r="D15079" s="97">
        <v>38854505</v>
      </c>
      <c r="E15079" s="97">
        <v>38962780</v>
      </c>
      <c r="F15079" s="96" t="s">
        <v>2321</v>
      </c>
      <c r="G15079" s="96">
        <v>249</v>
      </c>
      <c r="H15079" s="96">
        <v>0.71230000000000004</v>
      </c>
      <c r="I15079" s="810">
        <v>1</v>
      </c>
    </row>
    <row r="15080" spans="1:9" x14ac:dyDescent="0.15">
      <c r="A15080" s="694" t="s">
        <v>17404</v>
      </c>
      <c r="B15080" s="96">
        <v>401190</v>
      </c>
      <c r="C15080" s="96">
        <v>5</v>
      </c>
      <c r="D15080" s="97">
        <v>63801774</v>
      </c>
      <c r="E15080" s="97">
        <v>63909285</v>
      </c>
      <c r="F15080" s="96" t="s">
        <v>2321</v>
      </c>
      <c r="G15080" s="96">
        <v>354</v>
      </c>
      <c r="H15080" s="96">
        <v>0.71231</v>
      </c>
      <c r="I15080" s="810">
        <v>1</v>
      </c>
    </row>
    <row r="15081" spans="1:9" x14ac:dyDescent="0.15">
      <c r="A15081" s="694" t="s">
        <v>17405</v>
      </c>
      <c r="B15081" s="96">
        <v>54997</v>
      </c>
      <c r="C15081" s="96">
        <v>12</v>
      </c>
      <c r="D15081" s="97">
        <v>117476728</v>
      </c>
      <c r="E15081" s="97">
        <v>117537251</v>
      </c>
      <c r="F15081" s="96" t="s">
        <v>2328</v>
      </c>
      <c r="G15081" s="96">
        <v>260</v>
      </c>
      <c r="H15081" s="96">
        <v>0.71247000000000005</v>
      </c>
      <c r="I15081" s="810">
        <v>1</v>
      </c>
    </row>
    <row r="15082" spans="1:9" x14ac:dyDescent="0.15">
      <c r="A15082" s="694" t="s">
        <v>17406</v>
      </c>
      <c r="B15082" s="96">
        <v>3601</v>
      </c>
      <c r="C15082" s="96">
        <v>10</v>
      </c>
      <c r="D15082" s="97">
        <v>5994334</v>
      </c>
      <c r="E15082" s="97">
        <v>6020150</v>
      </c>
      <c r="F15082" s="96" t="s">
        <v>2328</v>
      </c>
      <c r="G15082" s="96">
        <v>152</v>
      </c>
      <c r="H15082" s="96">
        <v>0.71265999999999996</v>
      </c>
      <c r="I15082" s="810">
        <v>1</v>
      </c>
    </row>
    <row r="15083" spans="1:9" x14ac:dyDescent="0.15">
      <c r="A15083" s="694" t="s">
        <v>17407</v>
      </c>
      <c r="B15083" s="96">
        <v>114904</v>
      </c>
      <c r="C15083" s="96">
        <v>22</v>
      </c>
      <c r="D15083" s="97">
        <v>37576206</v>
      </c>
      <c r="E15083" s="97">
        <v>37594341</v>
      </c>
      <c r="F15083" s="96" t="s">
        <v>2328</v>
      </c>
      <c r="G15083" s="96">
        <v>87</v>
      </c>
      <c r="H15083" s="96">
        <v>0.71267999999999998</v>
      </c>
      <c r="I15083" s="810">
        <v>1</v>
      </c>
    </row>
    <row r="15084" spans="1:9" x14ac:dyDescent="0.15">
      <c r="A15084" s="694" t="s">
        <v>17408</v>
      </c>
      <c r="B15084" s="96">
        <v>26986</v>
      </c>
      <c r="C15084" s="96">
        <v>8</v>
      </c>
      <c r="D15084" s="97">
        <v>101715144</v>
      </c>
      <c r="E15084" s="97">
        <v>101734969</v>
      </c>
      <c r="F15084" s="96" t="s">
        <v>2328</v>
      </c>
      <c r="G15084" s="96">
        <v>37</v>
      </c>
      <c r="H15084" s="96">
        <v>0.71272999999999997</v>
      </c>
      <c r="I15084" s="810">
        <v>1</v>
      </c>
    </row>
    <row r="15085" spans="1:9" x14ac:dyDescent="0.15">
      <c r="A15085" s="694" t="s">
        <v>17409</v>
      </c>
      <c r="B15085" s="96">
        <v>353497</v>
      </c>
      <c r="C15085" s="96">
        <v>4</v>
      </c>
      <c r="D15085" s="97">
        <v>2073645</v>
      </c>
      <c r="E15085" s="97">
        <v>2243848</v>
      </c>
      <c r="F15085" s="96" t="s">
        <v>2328</v>
      </c>
      <c r="G15085" s="96">
        <v>483</v>
      </c>
      <c r="H15085" s="96">
        <v>0.71272999999999997</v>
      </c>
      <c r="I15085" s="810">
        <v>1</v>
      </c>
    </row>
    <row r="15086" spans="1:9" x14ac:dyDescent="0.15">
      <c r="A15086" s="694" t="s">
        <v>17410</v>
      </c>
      <c r="B15086" s="96">
        <v>30000</v>
      </c>
      <c r="C15086" s="96">
        <v>19</v>
      </c>
      <c r="D15086" s="97">
        <v>12810008</v>
      </c>
      <c r="E15086" s="97">
        <v>12834838</v>
      </c>
      <c r="F15086" s="96" t="s">
        <v>2328</v>
      </c>
      <c r="G15086" s="96">
        <v>62</v>
      </c>
      <c r="H15086" s="96">
        <v>0.71274000000000004</v>
      </c>
      <c r="I15086" s="810">
        <v>1</v>
      </c>
    </row>
    <row r="15087" spans="1:9" x14ac:dyDescent="0.15">
      <c r="A15087" s="694" t="s">
        <v>17411</v>
      </c>
      <c r="B15087" s="96">
        <v>6713</v>
      </c>
      <c r="C15087" s="96">
        <v>8</v>
      </c>
      <c r="D15087" s="97">
        <v>126010720</v>
      </c>
      <c r="E15087" s="97">
        <v>126034525</v>
      </c>
      <c r="F15087" s="96" t="s">
        <v>2321</v>
      </c>
      <c r="G15087" s="96">
        <v>99</v>
      </c>
      <c r="H15087" s="96">
        <v>0.71275999999999995</v>
      </c>
      <c r="I15087" s="810">
        <v>1</v>
      </c>
    </row>
    <row r="15088" spans="1:9" x14ac:dyDescent="0.15">
      <c r="A15088" s="694" t="s">
        <v>17412</v>
      </c>
      <c r="B15088" s="96">
        <v>200844</v>
      </c>
      <c r="C15088" s="96">
        <v>3</v>
      </c>
      <c r="D15088" s="97">
        <v>58720199</v>
      </c>
      <c r="E15088" s="97">
        <v>59035804</v>
      </c>
      <c r="F15088" s="96" t="s">
        <v>2328</v>
      </c>
      <c r="G15088" s="96">
        <v>514</v>
      </c>
      <c r="H15088" s="96">
        <v>0.71277000000000001</v>
      </c>
      <c r="I15088" s="810">
        <v>1</v>
      </c>
    </row>
    <row r="15089" spans="1:9" x14ac:dyDescent="0.15">
      <c r="A15089" s="694" t="s">
        <v>17413</v>
      </c>
      <c r="B15089" s="96">
        <v>3398</v>
      </c>
      <c r="C15089" s="96">
        <v>2</v>
      </c>
      <c r="D15089" s="97">
        <v>8822113</v>
      </c>
      <c r="E15089" s="97">
        <v>8824583</v>
      </c>
      <c r="F15089" s="96" t="s">
        <v>2321</v>
      </c>
      <c r="G15089" s="96">
        <v>2</v>
      </c>
      <c r="H15089" s="96">
        <v>0.71297999999999995</v>
      </c>
      <c r="I15089" s="810">
        <v>1</v>
      </c>
    </row>
    <row r="15090" spans="1:9" x14ac:dyDescent="0.15">
      <c r="A15090" s="694" t="s">
        <v>17414</v>
      </c>
      <c r="B15090" s="96">
        <v>6532</v>
      </c>
      <c r="C15090" s="96">
        <v>17</v>
      </c>
      <c r="D15090" s="97">
        <v>28521337</v>
      </c>
      <c r="E15090" s="97">
        <v>28562986</v>
      </c>
      <c r="F15090" s="96" t="s">
        <v>2328</v>
      </c>
      <c r="G15090" s="96">
        <v>101</v>
      </c>
      <c r="H15090" s="96">
        <v>0.71299000000000001</v>
      </c>
      <c r="I15090" s="810">
        <v>1</v>
      </c>
    </row>
    <row r="15091" spans="1:9" x14ac:dyDescent="0.15">
      <c r="A15091" s="694" t="s">
        <v>17415</v>
      </c>
      <c r="B15091" s="96">
        <v>1318</v>
      </c>
      <c r="C15091" s="96">
        <v>9</v>
      </c>
      <c r="D15091" s="97">
        <v>115913238</v>
      </c>
      <c r="E15091" s="97">
        <v>115926422</v>
      </c>
      <c r="F15091" s="96" t="s">
        <v>2321</v>
      </c>
      <c r="G15091" s="96">
        <v>67</v>
      </c>
      <c r="H15091" s="96">
        <v>0.71301999999999999</v>
      </c>
      <c r="I15091" s="810">
        <v>1</v>
      </c>
    </row>
    <row r="15092" spans="1:9" x14ac:dyDescent="0.15">
      <c r="A15092" s="694" t="s">
        <v>17416</v>
      </c>
      <c r="B15092" s="96">
        <v>10551</v>
      </c>
      <c r="C15092" s="96">
        <v>7</v>
      </c>
      <c r="D15092" s="97">
        <v>16831437</v>
      </c>
      <c r="E15092" s="97">
        <v>16844738</v>
      </c>
      <c r="F15092" s="96" t="s">
        <v>2328</v>
      </c>
      <c r="G15092" s="96">
        <v>76</v>
      </c>
      <c r="H15092" s="96">
        <v>0.71306000000000003</v>
      </c>
      <c r="I15092" s="810">
        <v>1</v>
      </c>
    </row>
    <row r="15093" spans="1:9" x14ac:dyDescent="0.15">
      <c r="A15093" s="694" t="s">
        <v>17417</v>
      </c>
      <c r="B15093" s="96">
        <v>84109</v>
      </c>
      <c r="C15093" s="96">
        <v>4</v>
      </c>
      <c r="D15093" s="97">
        <v>122249797</v>
      </c>
      <c r="E15093" s="97">
        <v>122302181</v>
      </c>
      <c r="F15093" s="96" t="s">
        <v>2328</v>
      </c>
      <c r="G15093" s="96">
        <v>301</v>
      </c>
      <c r="H15093" s="96">
        <v>0.71311000000000002</v>
      </c>
      <c r="I15093" s="810">
        <v>1</v>
      </c>
    </row>
    <row r="15094" spans="1:9" x14ac:dyDescent="0.15">
      <c r="A15094" s="694" t="s">
        <v>17418</v>
      </c>
      <c r="B15094" s="96">
        <v>128229</v>
      </c>
      <c r="C15094" s="96">
        <v>1</v>
      </c>
      <c r="D15094" s="97">
        <v>156307105</v>
      </c>
      <c r="E15094" s="97">
        <v>156316786</v>
      </c>
      <c r="F15094" s="96" t="s">
        <v>2321</v>
      </c>
      <c r="G15094" s="96">
        <v>15</v>
      </c>
      <c r="H15094" s="96">
        <v>0.71314999999999995</v>
      </c>
      <c r="I15094" s="810">
        <v>1</v>
      </c>
    </row>
    <row r="15095" spans="1:9" x14ac:dyDescent="0.15">
      <c r="A15095" s="694" t="s">
        <v>17419</v>
      </c>
      <c r="B15095" s="96">
        <v>148229</v>
      </c>
      <c r="C15095" s="96">
        <v>19</v>
      </c>
      <c r="D15095" s="97">
        <v>1782074</v>
      </c>
      <c r="E15095" s="97">
        <v>1812275</v>
      </c>
      <c r="F15095" s="96" t="s">
        <v>2328</v>
      </c>
      <c r="G15095" s="96">
        <v>92</v>
      </c>
      <c r="H15095" s="96">
        <v>0.71323999999999999</v>
      </c>
      <c r="I15095" s="810">
        <v>1</v>
      </c>
    </row>
    <row r="15096" spans="1:9" x14ac:dyDescent="0.15">
      <c r="A15096" s="694" t="s">
        <v>17420</v>
      </c>
      <c r="B15096" s="96">
        <v>283463</v>
      </c>
      <c r="C15096" s="96">
        <v>12</v>
      </c>
      <c r="D15096" s="97">
        <v>40791677</v>
      </c>
      <c r="E15096" s="97">
        <v>40964632</v>
      </c>
      <c r="F15096" s="96" t="s">
        <v>2321</v>
      </c>
      <c r="G15096" s="96">
        <v>1045</v>
      </c>
      <c r="H15096" s="96">
        <v>0.71328999999999998</v>
      </c>
      <c r="I15096" s="810">
        <v>1</v>
      </c>
    </row>
    <row r="15097" spans="1:9" x14ac:dyDescent="0.15">
      <c r="A15097" s="694" t="s">
        <v>17421</v>
      </c>
      <c r="B15097" s="96">
        <v>9781</v>
      </c>
      <c r="C15097" s="96">
        <v>2</v>
      </c>
      <c r="D15097" s="97">
        <v>7057523</v>
      </c>
      <c r="E15097" s="97">
        <v>7209011</v>
      </c>
      <c r="F15097" s="96" t="s">
        <v>2321</v>
      </c>
      <c r="G15097" s="96">
        <v>576</v>
      </c>
      <c r="H15097" s="96">
        <v>0.71333000000000002</v>
      </c>
      <c r="I15097" s="810">
        <v>1</v>
      </c>
    </row>
    <row r="15098" spans="1:9" x14ac:dyDescent="0.15">
      <c r="A15098" s="694" t="s">
        <v>17422</v>
      </c>
      <c r="B15098" s="96">
        <v>9144</v>
      </c>
      <c r="C15098" s="96">
        <v>17</v>
      </c>
      <c r="D15098" s="97">
        <v>76164632</v>
      </c>
      <c r="E15098" s="97">
        <v>76169009</v>
      </c>
      <c r="F15098" s="96" t="s">
        <v>2321</v>
      </c>
      <c r="G15098" s="96">
        <v>18</v>
      </c>
      <c r="H15098" s="96">
        <v>0.71335000000000004</v>
      </c>
      <c r="I15098" s="810">
        <v>1</v>
      </c>
    </row>
    <row r="15099" spans="1:9" x14ac:dyDescent="0.15">
      <c r="A15099" s="694" t="s">
        <v>17423</v>
      </c>
      <c r="B15099" s="96">
        <v>3248</v>
      </c>
      <c r="C15099" s="96">
        <v>4</v>
      </c>
      <c r="D15099" s="97">
        <v>175411328</v>
      </c>
      <c r="E15099" s="97">
        <v>175444049</v>
      </c>
      <c r="F15099" s="96" t="s">
        <v>2328</v>
      </c>
      <c r="G15099" s="96">
        <v>139</v>
      </c>
      <c r="H15099" s="96">
        <v>0.71335999999999999</v>
      </c>
      <c r="I15099" s="810">
        <v>1</v>
      </c>
    </row>
    <row r="15100" spans="1:9" x14ac:dyDescent="0.15">
      <c r="A15100" s="694" t="s">
        <v>17424</v>
      </c>
      <c r="B15100" s="96">
        <v>2998</v>
      </c>
      <c r="C15100" s="96">
        <v>12</v>
      </c>
      <c r="D15100" s="97">
        <v>21684461</v>
      </c>
      <c r="E15100" s="97">
        <v>21783722</v>
      </c>
      <c r="F15100" s="96" t="s">
        <v>2328</v>
      </c>
      <c r="G15100" s="96">
        <v>423</v>
      </c>
      <c r="H15100" s="96">
        <v>0.71342000000000005</v>
      </c>
      <c r="I15100" s="810">
        <v>1</v>
      </c>
    </row>
    <row r="15101" spans="1:9" x14ac:dyDescent="0.15">
      <c r="A15101" s="694" t="s">
        <v>17425</v>
      </c>
      <c r="B15101" s="96">
        <v>51466</v>
      </c>
      <c r="C15101" s="96">
        <v>14</v>
      </c>
      <c r="D15101" s="97">
        <v>100485719</v>
      </c>
      <c r="E15101" s="97">
        <v>100610573</v>
      </c>
      <c r="F15101" s="96" t="s">
        <v>2321</v>
      </c>
      <c r="G15101" s="96">
        <v>393</v>
      </c>
      <c r="H15101" s="96">
        <v>0.71353999999999995</v>
      </c>
      <c r="I15101" s="810">
        <v>1</v>
      </c>
    </row>
    <row r="15102" spans="1:9" x14ac:dyDescent="0.15">
      <c r="A15102" s="694" t="s">
        <v>17426</v>
      </c>
      <c r="B15102" s="96">
        <v>23395</v>
      </c>
      <c r="C15102" s="96">
        <v>3</v>
      </c>
      <c r="D15102" s="97">
        <v>45430053</v>
      </c>
      <c r="E15102" s="97">
        <v>45590334</v>
      </c>
      <c r="F15102" s="96" t="s">
        <v>2321</v>
      </c>
      <c r="G15102" s="96">
        <v>507</v>
      </c>
      <c r="H15102" s="96">
        <v>0.71362999999999999</v>
      </c>
      <c r="I15102" s="810">
        <v>1</v>
      </c>
    </row>
    <row r="15103" spans="1:9" x14ac:dyDescent="0.15">
      <c r="A15103" s="694" t="s">
        <v>17427</v>
      </c>
      <c r="B15103" s="96">
        <v>3954</v>
      </c>
      <c r="C15103" s="96">
        <v>4</v>
      </c>
      <c r="D15103" s="97">
        <v>1813206</v>
      </c>
      <c r="E15103" s="97">
        <v>1857974</v>
      </c>
      <c r="F15103" s="96" t="s">
        <v>2328</v>
      </c>
      <c r="G15103" s="96">
        <v>46</v>
      </c>
      <c r="H15103" s="96">
        <v>0.71370999999999996</v>
      </c>
      <c r="I15103" s="810">
        <v>1</v>
      </c>
    </row>
    <row r="15104" spans="1:9" x14ac:dyDescent="0.15">
      <c r="A15104" s="694" t="s">
        <v>17428</v>
      </c>
      <c r="B15104" s="96">
        <v>25890</v>
      </c>
      <c r="C15104" s="96">
        <v>3</v>
      </c>
      <c r="D15104" s="97">
        <v>100468179</v>
      </c>
      <c r="E15104" s="97">
        <v>100712336</v>
      </c>
      <c r="F15104" s="96" t="s">
        <v>2328</v>
      </c>
      <c r="G15104" s="96">
        <v>900</v>
      </c>
      <c r="H15104" s="96">
        <v>0.71372000000000002</v>
      </c>
      <c r="I15104" s="810">
        <v>1</v>
      </c>
    </row>
    <row r="15105" spans="1:9" x14ac:dyDescent="0.15">
      <c r="A15105" s="694" t="s">
        <v>17429</v>
      </c>
      <c r="B15105" s="96">
        <v>79006</v>
      </c>
      <c r="C15105" s="96">
        <v>16</v>
      </c>
      <c r="D15105" s="97">
        <v>765173</v>
      </c>
      <c r="E15105" s="97">
        <v>769655</v>
      </c>
      <c r="F15105" s="96" t="s">
        <v>2321</v>
      </c>
      <c r="G15105" s="96">
        <v>18</v>
      </c>
      <c r="H15105" s="96">
        <v>0.71384999999999998</v>
      </c>
      <c r="I15105" s="810">
        <v>1</v>
      </c>
    </row>
    <row r="15106" spans="1:9" x14ac:dyDescent="0.15">
      <c r="A15106" s="926">
        <v>42993</v>
      </c>
      <c r="B15106" s="96">
        <v>9403</v>
      </c>
      <c r="C15106" s="96">
        <v>1</v>
      </c>
      <c r="D15106" s="97">
        <v>87328128</v>
      </c>
      <c r="E15106" s="97">
        <v>87380107</v>
      </c>
      <c r="F15106" s="96" t="s">
        <v>2328</v>
      </c>
      <c r="G15106" s="96">
        <v>180</v>
      </c>
      <c r="H15106" s="96">
        <v>0.71389999999999998</v>
      </c>
      <c r="I15106" s="810">
        <v>1</v>
      </c>
    </row>
    <row r="15107" spans="1:9" x14ac:dyDescent="0.15">
      <c r="A15107" s="694" t="s">
        <v>17430</v>
      </c>
      <c r="B15107" s="96">
        <v>785</v>
      </c>
      <c r="C15107" s="96">
        <v>2</v>
      </c>
      <c r="D15107" s="97">
        <v>152689285</v>
      </c>
      <c r="E15107" s="97">
        <v>152955593</v>
      </c>
      <c r="F15107" s="96" t="s">
        <v>2328</v>
      </c>
      <c r="G15107" s="96">
        <v>732</v>
      </c>
      <c r="H15107" s="96">
        <v>0.71396999999999999</v>
      </c>
      <c r="I15107" s="810">
        <v>1</v>
      </c>
    </row>
    <row r="15108" spans="1:9" x14ac:dyDescent="0.15">
      <c r="A15108" s="694" t="s">
        <v>17431</v>
      </c>
      <c r="B15108" s="96">
        <v>221468</v>
      </c>
      <c r="C15108" s="96">
        <v>6</v>
      </c>
      <c r="D15108" s="97">
        <v>37179954</v>
      </c>
      <c r="E15108" s="97">
        <v>37225931</v>
      </c>
      <c r="F15108" s="96" t="s">
        <v>2328</v>
      </c>
      <c r="G15108" s="96">
        <v>123</v>
      </c>
      <c r="H15108" s="96">
        <v>0.71416000000000002</v>
      </c>
      <c r="I15108" s="810">
        <v>1</v>
      </c>
    </row>
    <row r="15109" spans="1:9" x14ac:dyDescent="0.15">
      <c r="A15109" s="694" t="s">
        <v>17432</v>
      </c>
      <c r="B15109" s="96">
        <v>84616</v>
      </c>
      <c r="C15109" s="96">
        <v>17</v>
      </c>
      <c r="D15109" s="97">
        <v>39315905</v>
      </c>
      <c r="E15109" s="97">
        <v>39316983</v>
      </c>
      <c r="F15109" s="96" t="s">
        <v>2328</v>
      </c>
      <c r="G15109" s="96">
        <v>1</v>
      </c>
      <c r="H15109" s="96">
        <v>0.71440000000000003</v>
      </c>
      <c r="I15109" s="810">
        <v>1</v>
      </c>
    </row>
    <row r="15110" spans="1:9" x14ac:dyDescent="0.15">
      <c r="A15110" s="694" t="s">
        <v>17433</v>
      </c>
      <c r="B15110" s="96">
        <v>84888</v>
      </c>
      <c r="C15110" s="96">
        <v>15</v>
      </c>
      <c r="D15110" s="97">
        <v>50999730</v>
      </c>
      <c r="E15110" s="97">
        <v>51057910</v>
      </c>
      <c r="F15110" s="96" t="s">
        <v>2328</v>
      </c>
      <c r="G15110" s="96">
        <v>235</v>
      </c>
      <c r="H15110" s="96">
        <v>0.71455000000000002</v>
      </c>
      <c r="I15110" s="810">
        <v>1</v>
      </c>
    </row>
    <row r="15111" spans="1:9" x14ac:dyDescent="0.15">
      <c r="A15111" s="694" t="s">
        <v>17434</v>
      </c>
      <c r="B15111" s="96">
        <v>8916</v>
      </c>
      <c r="C15111" s="96">
        <v>4</v>
      </c>
      <c r="D15111" s="97">
        <v>89513574</v>
      </c>
      <c r="E15111" s="97">
        <v>89629693</v>
      </c>
      <c r="F15111" s="96" t="s">
        <v>2321</v>
      </c>
      <c r="G15111" s="96">
        <v>330</v>
      </c>
      <c r="H15111" s="96">
        <v>0.71457999999999999</v>
      </c>
      <c r="I15111" s="810">
        <v>1</v>
      </c>
    </row>
    <row r="15112" spans="1:9" x14ac:dyDescent="0.15">
      <c r="A15112" s="694" t="s">
        <v>17435</v>
      </c>
      <c r="B15112" s="96">
        <v>5653</v>
      </c>
      <c r="C15112" s="96">
        <v>19</v>
      </c>
      <c r="D15112" s="97">
        <v>51461887</v>
      </c>
      <c r="E15112" s="97">
        <v>51472929</v>
      </c>
      <c r="F15112" s="96" t="s">
        <v>2328</v>
      </c>
      <c r="G15112" s="96">
        <v>14</v>
      </c>
      <c r="H15112" s="96">
        <v>0.71460000000000001</v>
      </c>
      <c r="I15112" s="810">
        <v>1</v>
      </c>
    </row>
    <row r="15113" spans="1:9" x14ac:dyDescent="0.15">
      <c r="A15113" s="694" t="s">
        <v>17436</v>
      </c>
      <c r="B15113" s="96">
        <v>135</v>
      </c>
      <c r="C15113" s="96">
        <v>22</v>
      </c>
      <c r="D15113" s="97">
        <v>24819565</v>
      </c>
      <c r="E15113" s="97">
        <v>24838328</v>
      </c>
      <c r="F15113" s="96" t="s">
        <v>2321</v>
      </c>
      <c r="G15113" s="96">
        <v>49</v>
      </c>
      <c r="H15113" s="96">
        <v>0.71467000000000003</v>
      </c>
      <c r="I15113" s="810">
        <v>1</v>
      </c>
    </row>
    <row r="15114" spans="1:9" x14ac:dyDescent="0.15">
      <c r="A15114" s="694" t="s">
        <v>17437</v>
      </c>
      <c r="B15114" s="96">
        <v>390058</v>
      </c>
      <c r="C15114" s="96">
        <v>11</v>
      </c>
      <c r="D15114" s="97">
        <v>5372738</v>
      </c>
      <c r="E15114" s="97">
        <v>5373676</v>
      </c>
      <c r="F15114" s="96" t="s">
        <v>2321</v>
      </c>
      <c r="G15114" s="96">
        <v>22</v>
      </c>
      <c r="H15114" s="96">
        <v>0.71469000000000005</v>
      </c>
      <c r="I15114" s="810">
        <v>1</v>
      </c>
    </row>
    <row r="15115" spans="1:9" x14ac:dyDescent="0.15">
      <c r="A15115" s="694" t="s">
        <v>17438</v>
      </c>
      <c r="B15115" s="96">
        <v>343637</v>
      </c>
      <c r="C15115" s="96">
        <v>20</v>
      </c>
      <c r="D15115" s="97">
        <v>939095</v>
      </c>
      <c r="E15115" s="97">
        <v>982907</v>
      </c>
      <c r="F15115" s="96" t="s">
        <v>2328</v>
      </c>
      <c r="G15115" s="96">
        <v>222</v>
      </c>
      <c r="H15115" s="96">
        <v>0.71526999999999996</v>
      </c>
      <c r="I15115" s="810">
        <v>1</v>
      </c>
    </row>
    <row r="15116" spans="1:9" x14ac:dyDescent="0.15">
      <c r="A15116" s="694" t="s">
        <v>17439</v>
      </c>
      <c r="B15116" s="96">
        <v>5172</v>
      </c>
      <c r="C15116" s="96">
        <v>7</v>
      </c>
      <c r="D15116" s="97">
        <v>107301080</v>
      </c>
      <c r="E15116" s="97">
        <v>107358254</v>
      </c>
      <c r="F15116" s="96" t="s">
        <v>2321</v>
      </c>
      <c r="G15116" s="96">
        <v>105</v>
      </c>
      <c r="H15116" s="96">
        <v>0.71528999999999998</v>
      </c>
      <c r="I15116" s="810">
        <v>1</v>
      </c>
    </row>
    <row r="15117" spans="1:9" x14ac:dyDescent="0.15">
      <c r="A15117" s="694" t="s">
        <v>17440</v>
      </c>
      <c r="B15117" s="96">
        <v>1353</v>
      </c>
      <c r="C15117" s="96">
        <v>17</v>
      </c>
      <c r="D15117" s="97">
        <v>53029259</v>
      </c>
      <c r="E15117" s="97">
        <v>53046064</v>
      </c>
      <c r="F15117" s="96" t="s">
        <v>2328</v>
      </c>
      <c r="G15117" s="96">
        <v>76</v>
      </c>
      <c r="H15117" s="96">
        <v>0.71547000000000005</v>
      </c>
      <c r="I15117" s="810">
        <v>1</v>
      </c>
    </row>
    <row r="15118" spans="1:9" x14ac:dyDescent="0.15">
      <c r="A15118" s="694" t="s">
        <v>17441</v>
      </c>
      <c r="B15118" s="96">
        <v>5984</v>
      </c>
      <c r="C15118" s="96">
        <v>3</v>
      </c>
      <c r="D15118" s="97">
        <v>186507681</v>
      </c>
      <c r="E15118" s="97">
        <v>186524484</v>
      </c>
      <c r="F15118" s="96" t="s">
        <v>2328</v>
      </c>
      <c r="G15118" s="96">
        <v>57</v>
      </c>
      <c r="H15118" s="96">
        <v>0.71553</v>
      </c>
      <c r="I15118" s="810">
        <v>1</v>
      </c>
    </row>
    <row r="15119" spans="1:9" x14ac:dyDescent="0.15">
      <c r="A15119" s="694" t="s">
        <v>17442</v>
      </c>
      <c r="B15119" s="96">
        <v>55605</v>
      </c>
      <c r="C15119" s="96">
        <v>12</v>
      </c>
      <c r="D15119" s="97">
        <v>39687030</v>
      </c>
      <c r="E15119" s="97">
        <v>39837192</v>
      </c>
      <c r="F15119" s="96" t="s">
        <v>2328</v>
      </c>
      <c r="G15119" s="96">
        <v>344</v>
      </c>
      <c r="H15119" s="96">
        <v>0.71567999999999998</v>
      </c>
      <c r="I15119" s="810">
        <v>1</v>
      </c>
    </row>
    <row r="15120" spans="1:9" x14ac:dyDescent="0.15">
      <c r="A15120" s="694" t="s">
        <v>17443</v>
      </c>
      <c r="B15120" s="96">
        <v>90673</v>
      </c>
      <c r="C15120" s="96">
        <v>14</v>
      </c>
      <c r="D15120" s="97">
        <v>23764861</v>
      </c>
      <c r="E15120" s="97">
        <v>23772071</v>
      </c>
      <c r="F15120" s="96" t="s">
        <v>2328</v>
      </c>
      <c r="G15120" s="96">
        <v>13</v>
      </c>
      <c r="H15120" s="96">
        <v>0.71591000000000005</v>
      </c>
      <c r="I15120" s="810">
        <v>1</v>
      </c>
    </row>
    <row r="15121" spans="1:9" x14ac:dyDescent="0.15">
      <c r="A15121" s="694" t="s">
        <v>17444</v>
      </c>
      <c r="B15121" s="96">
        <v>718</v>
      </c>
      <c r="C15121" s="96">
        <v>19</v>
      </c>
      <c r="D15121" s="97">
        <v>6677846</v>
      </c>
      <c r="E15121" s="97">
        <v>6720662</v>
      </c>
      <c r="F15121" s="96" t="s">
        <v>2328</v>
      </c>
      <c r="G15121" s="96">
        <v>174</v>
      </c>
      <c r="H15121" s="96">
        <v>0.71604999999999996</v>
      </c>
      <c r="I15121" s="810">
        <v>1</v>
      </c>
    </row>
    <row r="15122" spans="1:9" x14ac:dyDescent="0.15">
      <c r="A15122" s="694" t="s">
        <v>17445</v>
      </c>
      <c r="B15122" s="96">
        <v>25906</v>
      </c>
      <c r="C15122" s="96">
        <v>11</v>
      </c>
      <c r="D15122" s="97">
        <v>71820633</v>
      </c>
      <c r="E15122" s="97">
        <v>71823822</v>
      </c>
      <c r="F15122" s="96" t="s">
        <v>2328</v>
      </c>
      <c r="G15122" s="96">
        <v>6</v>
      </c>
      <c r="H15122" s="96">
        <v>0.71614999999999995</v>
      </c>
      <c r="I15122" s="810">
        <v>1</v>
      </c>
    </row>
    <row r="15123" spans="1:9" x14ac:dyDescent="0.15">
      <c r="A15123" s="694" t="s">
        <v>17446</v>
      </c>
      <c r="B15123" s="96">
        <v>81833</v>
      </c>
      <c r="C15123" s="96">
        <v>6</v>
      </c>
      <c r="D15123" s="97">
        <v>88757507</v>
      </c>
      <c r="E15123" s="97">
        <v>88776550</v>
      </c>
      <c r="F15123" s="96" t="s">
        <v>2321</v>
      </c>
      <c r="G15123" s="96">
        <v>53</v>
      </c>
      <c r="H15123" s="96">
        <v>0.71623000000000003</v>
      </c>
      <c r="I15123" s="810">
        <v>1</v>
      </c>
    </row>
    <row r="15124" spans="1:9" x14ac:dyDescent="0.15">
      <c r="A15124" s="694" t="s">
        <v>17447</v>
      </c>
      <c r="B15124" s="96">
        <v>29798</v>
      </c>
      <c r="C15124" s="96">
        <v>2</v>
      </c>
      <c r="D15124" s="97">
        <v>132479973</v>
      </c>
      <c r="E15124" s="97">
        <v>132524977</v>
      </c>
      <c r="F15124" s="96" t="s">
        <v>2321</v>
      </c>
      <c r="G15124" s="96">
        <v>98</v>
      </c>
      <c r="H15124" s="96">
        <v>0.71626000000000001</v>
      </c>
      <c r="I15124" s="810">
        <v>1</v>
      </c>
    </row>
    <row r="15125" spans="1:9" x14ac:dyDescent="0.15">
      <c r="A15125" s="694" t="s">
        <v>17448</v>
      </c>
      <c r="B15125" s="96">
        <v>51533</v>
      </c>
      <c r="C15125" s="96">
        <v>3</v>
      </c>
      <c r="D15125" s="97">
        <v>52444577</v>
      </c>
      <c r="E15125" s="97">
        <v>52457657</v>
      </c>
      <c r="F15125" s="96" t="s">
        <v>2321</v>
      </c>
      <c r="G15125" s="96">
        <v>35</v>
      </c>
      <c r="H15125" s="96">
        <v>0.71643000000000001</v>
      </c>
      <c r="I15125" s="810">
        <v>1</v>
      </c>
    </row>
    <row r="15126" spans="1:9" x14ac:dyDescent="0.15">
      <c r="A15126" s="694" t="s">
        <v>17449</v>
      </c>
      <c r="B15126" s="96">
        <v>57132</v>
      </c>
      <c r="C15126" s="96">
        <v>18</v>
      </c>
      <c r="D15126" s="97">
        <v>11851389</v>
      </c>
      <c r="E15126" s="97">
        <v>11854448</v>
      </c>
      <c r="F15126" s="96" t="s">
        <v>2321</v>
      </c>
      <c r="G15126" s="96">
        <v>2</v>
      </c>
      <c r="H15126" s="96">
        <v>0.71648999999999996</v>
      </c>
      <c r="I15126" s="810">
        <v>1</v>
      </c>
    </row>
    <row r="15127" spans="1:9" x14ac:dyDescent="0.15">
      <c r="A15127" s="694" t="s">
        <v>17450</v>
      </c>
      <c r="B15127" s="96">
        <v>646892</v>
      </c>
      <c r="C15127" s="96">
        <v>15</v>
      </c>
      <c r="D15127" s="97">
        <v>78384927</v>
      </c>
      <c r="E15127" s="97">
        <v>78396393</v>
      </c>
      <c r="F15127" s="96" t="s">
        <v>2321</v>
      </c>
      <c r="G15127" s="96">
        <v>30</v>
      </c>
      <c r="H15127" s="96">
        <v>0.71652000000000005</v>
      </c>
      <c r="I15127" s="810">
        <v>1</v>
      </c>
    </row>
    <row r="15128" spans="1:9" x14ac:dyDescent="0.15">
      <c r="A15128" s="694" t="s">
        <v>17451</v>
      </c>
      <c r="B15128" s="96">
        <v>7188</v>
      </c>
      <c r="C15128" s="96">
        <v>1</v>
      </c>
      <c r="D15128" s="97">
        <v>211499849</v>
      </c>
      <c r="E15128" s="97">
        <v>211548403</v>
      </c>
      <c r="F15128" s="96" t="s">
        <v>2321</v>
      </c>
      <c r="G15128" s="96">
        <v>136</v>
      </c>
      <c r="H15128" s="96">
        <v>0.71694000000000002</v>
      </c>
      <c r="I15128" s="810">
        <v>1</v>
      </c>
    </row>
    <row r="15129" spans="1:9" x14ac:dyDescent="0.15">
      <c r="A15129" s="694" t="s">
        <v>17452</v>
      </c>
      <c r="B15129" s="96">
        <v>79680</v>
      </c>
      <c r="C15129" s="96">
        <v>22</v>
      </c>
      <c r="D15129" s="97">
        <v>19833661</v>
      </c>
      <c r="E15129" s="97">
        <v>19842371</v>
      </c>
      <c r="F15129" s="96" t="s">
        <v>2328</v>
      </c>
      <c r="G15129" s="96">
        <v>37</v>
      </c>
      <c r="H15129" s="96">
        <v>0.71704000000000001</v>
      </c>
      <c r="I15129" s="810">
        <v>1</v>
      </c>
    </row>
    <row r="15130" spans="1:9" x14ac:dyDescent="0.15">
      <c r="A15130" s="694" t="s">
        <v>17453</v>
      </c>
      <c r="B15130" s="96">
        <v>1109</v>
      </c>
      <c r="C15130" s="96">
        <v>10</v>
      </c>
      <c r="D15130" s="97">
        <v>5238798</v>
      </c>
      <c r="E15130" s="97">
        <v>5260910</v>
      </c>
      <c r="F15130" s="96" t="s">
        <v>2321</v>
      </c>
      <c r="G15130" s="96">
        <v>121</v>
      </c>
      <c r="H15130" s="96">
        <v>0.71714999999999995</v>
      </c>
      <c r="I15130" s="810">
        <v>1</v>
      </c>
    </row>
    <row r="15131" spans="1:9" x14ac:dyDescent="0.15">
      <c r="A15131" s="694" t="s">
        <v>17454</v>
      </c>
      <c r="B15131" s="96">
        <v>54765</v>
      </c>
      <c r="C15131" s="96">
        <v>11</v>
      </c>
      <c r="D15131" s="97">
        <v>35684353</v>
      </c>
      <c r="E15131" s="97">
        <v>35830930</v>
      </c>
      <c r="F15131" s="96" t="s">
        <v>2321</v>
      </c>
      <c r="G15131" s="96">
        <v>251</v>
      </c>
      <c r="H15131" s="96">
        <v>0.71719999999999995</v>
      </c>
      <c r="I15131" s="810">
        <v>1</v>
      </c>
    </row>
    <row r="15132" spans="1:9" x14ac:dyDescent="0.15">
      <c r="A15132" s="694" t="s">
        <v>17455</v>
      </c>
      <c r="B15132" s="96">
        <v>92610</v>
      </c>
      <c r="C15132" s="96">
        <v>4</v>
      </c>
      <c r="D15132" s="97">
        <v>113196782</v>
      </c>
      <c r="E15132" s="97">
        <v>113207059</v>
      </c>
      <c r="F15132" s="96" t="s">
        <v>2328</v>
      </c>
      <c r="G15132" s="96">
        <v>42</v>
      </c>
      <c r="H15132" s="96">
        <v>0.71728999999999998</v>
      </c>
      <c r="I15132" s="810">
        <v>1</v>
      </c>
    </row>
    <row r="15133" spans="1:9" x14ac:dyDescent="0.15">
      <c r="A15133" s="694" t="s">
        <v>17456</v>
      </c>
      <c r="B15133" s="96">
        <v>9986</v>
      </c>
      <c r="C15133" s="96">
        <v>11</v>
      </c>
      <c r="D15133" s="97">
        <v>66610883</v>
      </c>
      <c r="E15133" s="97">
        <v>66614003</v>
      </c>
      <c r="F15133" s="96" t="s">
        <v>2321</v>
      </c>
      <c r="G15133" s="96">
        <v>6</v>
      </c>
      <c r="H15133" s="96">
        <v>0.71775999999999995</v>
      </c>
      <c r="I15133" s="810">
        <v>1</v>
      </c>
    </row>
    <row r="15134" spans="1:9" x14ac:dyDescent="0.15">
      <c r="A15134" s="694" t="s">
        <v>17457</v>
      </c>
      <c r="B15134" s="96">
        <v>1592</v>
      </c>
      <c r="C15134" s="96">
        <v>10</v>
      </c>
      <c r="D15134" s="97">
        <v>94833232</v>
      </c>
      <c r="E15134" s="97">
        <v>94837641</v>
      </c>
      <c r="F15134" s="96" t="s">
        <v>2321</v>
      </c>
      <c r="G15134" s="96">
        <v>9</v>
      </c>
      <c r="H15134" s="96">
        <v>0.71777000000000002</v>
      </c>
      <c r="I15134" s="810">
        <v>1</v>
      </c>
    </row>
    <row r="15135" spans="1:9" x14ac:dyDescent="0.15">
      <c r="A15135" s="694" t="s">
        <v>17458</v>
      </c>
      <c r="B15135" s="96">
        <v>152485</v>
      </c>
      <c r="C15135" s="96">
        <v>4</v>
      </c>
      <c r="D15135" s="97">
        <v>146681874</v>
      </c>
      <c r="E15135" s="97">
        <v>146859607</v>
      </c>
      <c r="F15135" s="96" t="s">
        <v>2328</v>
      </c>
      <c r="G15135" s="96">
        <v>378</v>
      </c>
      <c r="H15135" s="96">
        <v>0.71794000000000002</v>
      </c>
      <c r="I15135" s="810">
        <v>1</v>
      </c>
    </row>
    <row r="15136" spans="1:9" x14ac:dyDescent="0.15">
      <c r="A15136" s="694" t="s">
        <v>17459</v>
      </c>
      <c r="B15136" s="96">
        <v>5375</v>
      </c>
      <c r="C15136" s="96">
        <v>8</v>
      </c>
      <c r="D15136" s="97">
        <v>82352561</v>
      </c>
      <c r="E15136" s="97">
        <v>82359719</v>
      </c>
      <c r="F15136" s="96" t="s">
        <v>2328</v>
      </c>
      <c r="G15136" s="96">
        <v>18</v>
      </c>
      <c r="H15136" s="96">
        <v>0.71797</v>
      </c>
      <c r="I15136" s="810">
        <v>1</v>
      </c>
    </row>
    <row r="15137" spans="1:9" x14ac:dyDescent="0.15">
      <c r="A15137" s="694" t="s">
        <v>17460</v>
      </c>
      <c r="B15137" s="96">
        <v>1071</v>
      </c>
      <c r="C15137" s="96">
        <v>16</v>
      </c>
      <c r="D15137" s="97">
        <v>56995835</v>
      </c>
      <c r="E15137" s="97">
        <v>57017757</v>
      </c>
      <c r="F15137" s="96" t="s">
        <v>2321</v>
      </c>
      <c r="G15137" s="96">
        <v>127</v>
      </c>
      <c r="H15137" s="96">
        <v>0.71801000000000004</v>
      </c>
      <c r="I15137" s="810">
        <v>1</v>
      </c>
    </row>
    <row r="15138" spans="1:9" x14ac:dyDescent="0.15">
      <c r="A15138" s="694" t="s">
        <v>17461</v>
      </c>
      <c r="B15138" s="96">
        <v>55893</v>
      </c>
      <c r="C15138" s="96">
        <v>8</v>
      </c>
      <c r="D15138" s="97">
        <v>28203102</v>
      </c>
      <c r="E15138" s="97">
        <v>28243983</v>
      </c>
      <c r="F15138" s="96" t="s">
        <v>2328</v>
      </c>
      <c r="G15138" s="96">
        <v>75</v>
      </c>
      <c r="H15138" s="96">
        <v>0.71811000000000003</v>
      </c>
      <c r="I15138" s="810">
        <v>1</v>
      </c>
    </row>
    <row r="15139" spans="1:9" x14ac:dyDescent="0.15">
      <c r="A15139" s="694" t="s">
        <v>17462</v>
      </c>
      <c r="B15139" s="96">
        <v>55125</v>
      </c>
      <c r="C15139" s="96">
        <v>18</v>
      </c>
      <c r="D15139" s="97">
        <v>12991352</v>
      </c>
      <c r="E15139" s="97">
        <v>13125052</v>
      </c>
      <c r="F15139" s="96" t="s">
        <v>2321</v>
      </c>
      <c r="G15139" s="96">
        <v>482</v>
      </c>
      <c r="H15139" s="96">
        <v>0.71816000000000002</v>
      </c>
      <c r="I15139" s="810">
        <v>1</v>
      </c>
    </row>
    <row r="15140" spans="1:9" x14ac:dyDescent="0.15">
      <c r="A15140" s="694" t="s">
        <v>17463</v>
      </c>
      <c r="B15140" s="96">
        <v>3217</v>
      </c>
      <c r="C15140" s="96">
        <v>17</v>
      </c>
      <c r="D15140" s="97">
        <v>46684594</v>
      </c>
      <c r="E15140" s="97">
        <v>46688383</v>
      </c>
      <c r="F15140" s="96" t="s">
        <v>2328</v>
      </c>
      <c r="G15140" s="96">
        <v>16</v>
      </c>
      <c r="H15140" s="96">
        <v>0.71821000000000002</v>
      </c>
      <c r="I15140" s="810">
        <v>1</v>
      </c>
    </row>
    <row r="15141" spans="1:9" x14ac:dyDescent="0.15">
      <c r="A15141" s="694" t="s">
        <v>17464</v>
      </c>
      <c r="B15141" s="96">
        <v>114804</v>
      </c>
      <c r="C15141" s="96">
        <v>17</v>
      </c>
      <c r="D15141" s="97">
        <v>74138534</v>
      </c>
      <c r="E15141" s="97">
        <v>74236448</v>
      </c>
      <c r="F15141" s="96" t="s">
        <v>2328</v>
      </c>
      <c r="G15141" s="96">
        <v>252</v>
      </c>
      <c r="H15141" s="96">
        <v>0.71835000000000004</v>
      </c>
      <c r="I15141" s="810">
        <v>1</v>
      </c>
    </row>
    <row r="15142" spans="1:9" x14ac:dyDescent="0.15">
      <c r="A15142" s="694" t="s">
        <v>17465</v>
      </c>
      <c r="B15142" s="96">
        <v>8402</v>
      </c>
      <c r="C15142" s="96">
        <v>17</v>
      </c>
      <c r="D15142" s="97">
        <v>4840425</v>
      </c>
      <c r="E15142" s="97">
        <v>4843462</v>
      </c>
      <c r="F15142" s="96" t="s">
        <v>2328</v>
      </c>
      <c r="G15142" s="96">
        <v>3</v>
      </c>
      <c r="H15142" s="96">
        <v>0.71847000000000005</v>
      </c>
      <c r="I15142" s="810">
        <v>1</v>
      </c>
    </row>
    <row r="15143" spans="1:9" x14ac:dyDescent="0.15">
      <c r="A15143" s="694" t="s">
        <v>17466</v>
      </c>
      <c r="B15143" s="96">
        <v>8819</v>
      </c>
      <c r="C15143" s="96">
        <v>4</v>
      </c>
      <c r="D15143" s="97">
        <v>174292093</v>
      </c>
      <c r="E15143" s="97">
        <v>174298683</v>
      </c>
      <c r="F15143" s="96" t="s">
        <v>2321</v>
      </c>
      <c r="G15143" s="96">
        <v>6</v>
      </c>
      <c r="H15143" s="96">
        <v>0.71867000000000003</v>
      </c>
      <c r="I15143" s="810">
        <v>1</v>
      </c>
    </row>
    <row r="15144" spans="1:9" x14ac:dyDescent="0.15">
      <c r="A15144" s="694" t="s">
        <v>17467</v>
      </c>
      <c r="B15144" s="96">
        <v>1670</v>
      </c>
      <c r="C15144" s="96">
        <v>8</v>
      </c>
      <c r="D15144" s="97">
        <v>6912829</v>
      </c>
      <c r="E15144" s="97">
        <v>6914259</v>
      </c>
      <c r="F15144" s="96" t="s">
        <v>2328</v>
      </c>
      <c r="G15144" s="96">
        <v>11</v>
      </c>
      <c r="H15144" s="96">
        <v>0.71870000000000001</v>
      </c>
      <c r="I15144" s="810">
        <v>1</v>
      </c>
    </row>
    <row r="15145" spans="1:9" x14ac:dyDescent="0.15">
      <c r="A15145" s="694" t="s">
        <v>17468</v>
      </c>
      <c r="B15145" s="96">
        <v>58191</v>
      </c>
      <c r="C15145" s="96">
        <v>17</v>
      </c>
      <c r="D15145" s="97">
        <v>4636828</v>
      </c>
      <c r="E15145" s="97">
        <v>4643223</v>
      </c>
      <c r="F15145" s="96" t="s">
        <v>2328</v>
      </c>
      <c r="G15145" s="96">
        <v>34</v>
      </c>
      <c r="H15145" s="96">
        <v>0.71877999999999997</v>
      </c>
      <c r="I15145" s="810">
        <v>1</v>
      </c>
    </row>
    <row r="15146" spans="1:9" x14ac:dyDescent="0.15">
      <c r="A15146" s="694" t="s">
        <v>17469</v>
      </c>
      <c r="B15146" s="96">
        <v>56980</v>
      </c>
      <c r="C15146" s="96">
        <v>11</v>
      </c>
      <c r="D15146" s="97">
        <v>129769601</v>
      </c>
      <c r="E15146" s="97">
        <v>129872730</v>
      </c>
      <c r="F15146" s="96" t="s">
        <v>2328</v>
      </c>
      <c r="G15146" s="96">
        <v>364</v>
      </c>
      <c r="H15146" s="96">
        <v>0.71887999999999996</v>
      </c>
      <c r="I15146" s="810">
        <v>1</v>
      </c>
    </row>
    <row r="15147" spans="1:9" x14ac:dyDescent="0.15">
      <c r="A15147" s="694" t="s">
        <v>17470</v>
      </c>
      <c r="B15147" s="96">
        <v>132299</v>
      </c>
      <c r="C15147" s="96">
        <v>4</v>
      </c>
      <c r="D15147" s="97">
        <v>48887405</v>
      </c>
      <c r="E15147" s="97">
        <v>48908815</v>
      </c>
      <c r="F15147" s="96" t="s">
        <v>2328</v>
      </c>
      <c r="G15147" s="96">
        <v>33</v>
      </c>
      <c r="H15147" s="96">
        <v>0.71896000000000004</v>
      </c>
      <c r="I15147" s="810">
        <v>1</v>
      </c>
    </row>
    <row r="15148" spans="1:9" x14ac:dyDescent="0.15">
      <c r="A15148" s="694" t="s">
        <v>17471</v>
      </c>
      <c r="B15148" s="96">
        <v>11262</v>
      </c>
      <c r="C15148" s="96">
        <v>2</v>
      </c>
      <c r="D15148" s="97">
        <v>231090445</v>
      </c>
      <c r="E15148" s="97">
        <v>231177930</v>
      </c>
      <c r="F15148" s="96" t="s">
        <v>2321</v>
      </c>
      <c r="G15148" s="96">
        <v>328</v>
      </c>
      <c r="H15148" s="96">
        <v>0.71916999999999998</v>
      </c>
      <c r="I15148" s="810">
        <v>1</v>
      </c>
    </row>
    <row r="15149" spans="1:9" x14ac:dyDescent="0.15">
      <c r="A15149" s="694" t="s">
        <v>17472</v>
      </c>
      <c r="B15149" s="96">
        <v>387509</v>
      </c>
      <c r="C15149" s="96">
        <v>1</v>
      </c>
      <c r="D15149" s="97">
        <v>6307406</v>
      </c>
      <c r="E15149" s="97">
        <v>6321035</v>
      </c>
      <c r="F15149" s="96" t="s">
        <v>2328</v>
      </c>
      <c r="G15149" s="96">
        <v>40</v>
      </c>
      <c r="H15149" s="96">
        <v>0.71919999999999995</v>
      </c>
      <c r="I15149" s="810">
        <v>1</v>
      </c>
    </row>
    <row r="15150" spans="1:9" x14ac:dyDescent="0.15">
      <c r="A15150" s="694" t="s">
        <v>17473</v>
      </c>
      <c r="B15150" s="96">
        <v>206358</v>
      </c>
      <c r="C15150" s="96">
        <v>5</v>
      </c>
      <c r="D15150" s="97">
        <v>150816553</v>
      </c>
      <c r="E15150" s="97">
        <v>150871940</v>
      </c>
      <c r="F15150" s="96" t="s">
        <v>2321</v>
      </c>
      <c r="G15150" s="96">
        <v>223</v>
      </c>
      <c r="H15150" s="96">
        <v>0.71926999999999996</v>
      </c>
      <c r="I15150" s="810">
        <v>1</v>
      </c>
    </row>
    <row r="15151" spans="1:9" x14ac:dyDescent="0.15">
      <c r="A15151" s="694" t="s">
        <v>17474</v>
      </c>
      <c r="B15151" s="96">
        <v>151278</v>
      </c>
      <c r="C15151" s="96">
        <v>2</v>
      </c>
      <c r="D15151" s="97">
        <v>223162866</v>
      </c>
      <c r="E15151" s="97">
        <v>223169936</v>
      </c>
      <c r="F15151" s="96" t="s">
        <v>2321</v>
      </c>
      <c r="G15151" s="96">
        <v>15</v>
      </c>
      <c r="H15151" s="96">
        <v>0.71943999999999997</v>
      </c>
      <c r="I15151" s="810">
        <v>1</v>
      </c>
    </row>
    <row r="15152" spans="1:9" x14ac:dyDescent="0.15">
      <c r="A15152" s="694" t="s">
        <v>17475</v>
      </c>
      <c r="B15152" s="96">
        <v>10020</v>
      </c>
      <c r="C15152" s="96">
        <v>9</v>
      </c>
      <c r="D15152" s="97">
        <v>36214438</v>
      </c>
      <c r="E15152" s="97">
        <v>36277053</v>
      </c>
      <c r="F15152" s="96" t="s">
        <v>2328</v>
      </c>
      <c r="G15152" s="96">
        <v>182</v>
      </c>
      <c r="H15152" s="96">
        <v>0.71948000000000001</v>
      </c>
      <c r="I15152" s="810">
        <v>1</v>
      </c>
    </row>
    <row r="15153" spans="1:9" x14ac:dyDescent="0.15">
      <c r="A15153" s="694" t="s">
        <v>17476</v>
      </c>
      <c r="B15153" s="96">
        <v>80183</v>
      </c>
      <c r="C15153" s="96">
        <v>13</v>
      </c>
      <c r="D15153" s="97">
        <v>46916136</v>
      </c>
      <c r="E15153" s="97">
        <v>46964177</v>
      </c>
      <c r="F15153" s="96" t="s">
        <v>2328</v>
      </c>
      <c r="G15153" s="96">
        <v>152</v>
      </c>
      <c r="H15153" s="96">
        <v>0.71950000000000003</v>
      </c>
      <c r="I15153" s="810">
        <v>1</v>
      </c>
    </row>
    <row r="15154" spans="1:9" x14ac:dyDescent="0.15">
      <c r="A15154" s="694" t="s">
        <v>17477</v>
      </c>
      <c r="B15154" s="96">
        <v>26140</v>
      </c>
      <c r="C15154" s="96">
        <v>3</v>
      </c>
      <c r="D15154" s="97">
        <v>9851632</v>
      </c>
      <c r="E15154" s="97">
        <v>9878040</v>
      </c>
      <c r="F15154" s="96" t="s">
        <v>2321</v>
      </c>
      <c r="G15154" s="96">
        <v>114</v>
      </c>
      <c r="H15154" s="96">
        <v>0.71955000000000002</v>
      </c>
      <c r="I15154" s="810">
        <v>1</v>
      </c>
    </row>
    <row r="15155" spans="1:9" x14ac:dyDescent="0.15">
      <c r="A15155" s="694" t="s">
        <v>17478</v>
      </c>
      <c r="B15155" s="96">
        <v>57673</v>
      </c>
      <c r="C15155" s="96">
        <v>6</v>
      </c>
      <c r="D15155" s="97">
        <v>107386385</v>
      </c>
      <c r="E15155" s="97">
        <v>107436371</v>
      </c>
      <c r="F15155" s="96" t="s">
        <v>2328</v>
      </c>
      <c r="G15155" s="96">
        <v>138</v>
      </c>
      <c r="H15155" s="96">
        <v>0.71955999999999998</v>
      </c>
      <c r="I15155" s="810">
        <v>1</v>
      </c>
    </row>
    <row r="15156" spans="1:9" x14ac:dyDescent="0.15">
      <c r="A15156" s="694" t="s">
        <v>17479</v>
      </c>
      <c r="B15156" s="96">
        <v>83856</v>
      </c>
      <c r="C15156" s="96">
        <v>9</v>
      </c>
      <c r="D15156" s="97">
        <v>108210077</v>
      </c>
      <c r="E15156" s="97">
        <v>108314714</v>
      </c>
      <c r="F15156" s="96" t="s">
        <v>2321</v>
      </c>
      <c r="G15156" s="96">
        <v>253</v>
      </c>
      <c r="H15156" s="96">
        <v>0.71957000000000004</v>
      </c>
      <c r="I15156" s="810">
        <v>1</v>
      </c>
    </row>
    <row r="15157" spans="1:9" x14ac:dyDescent="0.15">
      <c r="A15157" s="694" t="s">
        <v>17480</v>
      </c>
      <c r="B15157" s="96">
        <v>201255</v>
      </c>
      <c r="C15157" s="96">
        <v>17</v>
      </c>
      <c r="D15157" s="97">
        <v>79981280</v>
      </c>
      <c r="E15157" s="97">
        <v>79989027</v>
      </c>
      <c r="F15157" s="96" t="s">
        <v>2321</v>
      </c>
      <c r="G15157" s="96">
        <v>13</v>
      </c>
      <c r="H15157" s="96">
        <v>0.71967000000000003</v>
      </c>
      <c r="I15157" s="810">
        <v>1</v>
      </c>
    </row>
    <row r="15158" spans="1:9" x14ac:dyDescent="0.15">
      <c r="A15158" s="694" t="s">
        <v>17481</v>
      </c>
      <c r="B15158" s="96">
        <v>2829</v>
      </c>
      <c r="C15158" s="96">
        <v>3</v>
      </c>
      <c r="D15158" s="97">
        <v>46062291</v>
      </c>
      <c r="E15158" s="97">
        <v>46068979</v>
      </c>
      <c r="F15158" s="96" t="s">
        <v>2328</v>
      </c>
      <c r="G15158" s="96">
        <v>20</v>
      </c>
      <c r="H15158" s="96">
        <v>0.71986000000000006</v>
      </c>
      <c r="I15158" s="810">
        <v>1</v>
      </c>
    </row>
    <row r="15159" spans="1:9" x14ac:dyDescent="0.15">
      <c r="A15159" s="694" t="s">
        <v>17482</v>
      </c>
      <c r="B15159" s="96">
        <v>117247</v>
      </c>
      <c r="C15159" s="96">
        <v>6</v>
      </c>
      <c r="D15159" s="97">
        <v>111408728</v>
      </c>
      <c r="E15159" s="97">
        <v>111544608</v>
      </c>
      <c r="F15159" s="96" t="s">
        <v>2321</v>
      </c>
      <c r="G15159" s="96">
        <v>302</v>
      </c>
      <c r="H15159" s="96">
        <v>0.71987999999999996</v>
      </c>
      <c r="I15159" s="810">
        <v>1</v>
      </c>
    </row>
    <row r="15160" spans="1:9" x14ac:dyDescent="0.15">
      <c r="A15160" s="694" t="s">
        <v>17483</v>
      </c>
      <c r="B15160" s="96">
        <v>56674</v>
      </c>
      <c r="C15160" s="96">
        <v>11</v>
      </c>
      <c r="D15160" s="97">
        <v>8968840</v>
      </c>
      <c r="E15160" s="97">
        <v>8986553</v>
      </c>
      <c r="F15160" s="96" t="s">
        <v>2328</v>
      </c>
      <c r="G15160" s="96">
        <v>62</v>
      </c>
      <c r="H15160" s="96">
        <v>0.71989000000000003</v>
      </c>
      <c r="I15160" s="810">
        <v>1</v>
      </c>
    </row>
    <row r="15161" spans="1:9" x14ac:dyDescent="0.15">
      <c r="A15161" s="694" t="s">
        <v>17484</v>
      </c>
      <c r="B15161" s="96">
        <v>64376</v>
      </c>
      <c r="C15161" s="96">
        <v>10</v>
      </c>
      <c r="D15161" s="97">
        <v>124750322</v>
      </c>
      <c r="E15161" s="97">
        <v>124768366</v>
      </c>
      <c r="F15161" s="96" t="s">
        <v>2328</v>
      </c>
      <c r="G15161" s="96">
        <v>51</v>
      </c>
      <c r="H15161" s="96">
        <v>0.71992999999999996</v>
      </c>
      <c r="I15161" s="810">
        <v>1</v>
      </c>
    </row>
    <row r="15162" spans="1:9" x14ac:dyDescent="0.15">
      <c r="A15162" s="694" t="s">
        <v>17485</v>
      </c>
      <c r="B15162" s="96">
        <v>9917</v>
      </c>
      <c r="C15162" s="96">
        <v>1</v>
      </c>
      <c r="D15162" s="97">
        <v>178994939</v>
      </c>
      <c r="E15162" s="97">
        <v>179045702</v>
      </c>
      <c r="F15162" s="96" t="s">
        <v>2321</v>
      </c>
      <c r="G15162" s="96">
        <v>198</v>
      </c>
      <c r="H15162" s="96">
        <v>0.71999000000000002</v>
      </c>
      <c r="I15162" s="810">
        <v>1</v>
      </c>
    </row>
    <row r="15163" spans="1:9" x14ac:dyDescent="0.15">
      <c r="A15163" s="694" t="s">
        <v>17486</v>
      </c>
      <c r="B15163" s="96">
        <v>6415</v>
      </c>
      <c r="C15163" s="96">
        <v>19</v>
      </c>
      <c r="D15163" s="97">
        <v>48281842</v>
      </c>
      <c r="E15163" s="97">
        <v>48287939</v>
      </c>
      <c r="F15163" s="96" t="s">
        <v>2321</v>
      </c>
      <c r="G15163" s="96">
        <v>11</v>
      </c>
      <c r="H15163" s="96">
        <v>0.72002999999999995</v>
      </c>
      <c r="I15163" s="810">
        <v>1</v>
      </c>
    </row>
    <row r="15164" spans="1:9" x14ac:dyDescent="0.15">
      <c r="A15164" s="694" t="s">
        <v>17487</v>
      </c>
      <c r="B15164" s="96">
        <v>9436</v>
      </c>
      <c r="C15164" s="96">
        <v>6</v>
      </c>
      <c r="D15164" s="97">
        <v>41303528</v>
      </c>
      <c r="E15164" s="97">
        <v>41318625</v>
      </c>
      <c r="F15164" s="96" t="s">
        <v>2321</v>
      </c>
      <c r="G15164" s="96">
        <v>79</v>
      </c>
      <c r="H15164" s="96">
        <v>0.72009000000000001</v>
      </c>
      <c r="I15164" s="810">
        <v>1</v>
      </c>
    </row>
    <row r="15165" spans="1:9" x14ac:dyDescent="0.15">
      <c r="A15165" s="694" t="s">
        <v>17488</v>
      </c>
      <c r="B15165" s="96">
        <v>114908</v>
      </c>
      <c r="C15165" s="96">
        <v>11</v>
      </c>
      <c r="D15165" s="97">
        <v>102267056</v>
      </c>
      <c r="E15165" s="97">
        <v>102323775</v>
      </c>
      <c r="F15165" s="96" t="s">
        <v>2328</v>
      </c>
      <c r="G15165" s="96">
        <v>130</v>
      </c>
      <c r="H15165" s="96">
        <v>0.72014999999999996</v>
      </c>
      <c r="I15165" s="810">
        <v>1</v>
      </c>
    </row>
    <row r="15166" spans="1:9" x14ac:dyDescent="0.15">
      <c r="A15166" s="694" t="s">
        <v>17489</v>
      </c>
      <c r="B15166" s="96">
        <v>2350</v>
      </c>
      <c r="C15166" s="96">
        <v>11</v>
      </c>
      <c r="D15166" s="97">
        <v>71927819</v>
      </c>
      <c r="E15166" s="97">
        <v>71932994</v>
      </c>
      <c r="F15166" s="96" t="s">
        <v>2321</v>
      </c>
      <c r="G15166" s="96">
        <v>9</v>
      </c>
      <c r="H15166" s="96">
        <v>0.72019999999999995</v>
      </c>
      <c r="I15166" s="810">
        <v>1</v>
      </c>
    </row>
    <row r="15167" spans="1:9" x14ac:dyDescent="0.15">
      <c r="A15167" s="694" t="s">
        <v>17490</v>
      </c>
      <c r="B15167" s="96">
        <v>54545</v>
      </c>
      <c r="C15167" s="96">
        <v>5</v>
      </c>
      <c r="D15167" s="97">
        <v>32227111</v>
      </c>
      <c r="E15167" s="97">
        <v>32313114</v>
      </c>
      <c r="F15167" s="96" t="s">
        <v>2328</v>
      </c>
      <c r="G15167" s="96">
        <v>285</v>
      </c>
      <c r="H15167" s="96">
        <v>0.72021000000000002</v>
      </c>
      <c r="I15167" s="810">
        <v>1</v>
      </c>
    </row>
    <row r="15168" spans="1:9" x14ac:dyDescent="0.15">
      <c r="A15168" s="694" t="s">
        <v>17491</v>
      </c>
      <c r="B15168" s="96">
        <v>204219</v>
      </c>
      <c r="C15168" s="96">
        <v>15</v>
      </c>
      <c r="D15168" s="97">
        <v>100940600</v>
      </c>
      <c r="E15168" s="97">
        <v>101084925</v>
      </c>
      <c r="F15168" s="96" t="s">
        <v>2328</v>
      </c>
      <c r="G15168" s="96">
        <v>720</v>
      </c>
      <c r="H15168" s="96">
        <v>0.72035000000000005</v>
      </c>
      <c r="I15168" s="810">
        <v>1</v>
      </c>
    </row>
    <row r="15169" spans="1:9" x14ac:dyDescent="0.15">
      <c r="A15169" s="694" t="s">
        <v>17492</v>
      </c>
      <c r="B15169" s="96">
        <v>23022</v>
      </c>
      <c r="C15169" s="96">
        <v>4</v>
      </c>
      <c r="D15169" s="97">
        <v>169418215</v>
      </c>
      <c r="E15169" s="97">
        <v>169849608</v>
      </c>
      <c r="F15169" s="96" t="s">
        <v>2321</v>
      </c>
      <c r="G15169" s="96">
        <v>1662</v>
      </c>
      <c r="H15169" s="96">
        <v>0.72045999999999999</v>
      </c>
      <c r="I15169" s="810">
        <v>1</v>
      </c>
    </row>
    <row r="15170" spans="1:9" x14ac:dyDescent="0.15">
      <c r="A15170" s="694" t="s">
        <v>17493</v>
      </c>
      <c r="B15170" s="96">
        <v>2213</v>
      </c>
      <c r="C15170" s="96">
        <v>1</v>
      </c>
      <c r="D15170" s="97">
        <v>161632905</v>
      </c>
      <c r="E15170" s="97">
        <v>161648444</v>
      </c>
      <c r="F15170" s="96" t="s">
        <v>2321</v>
      </c>
      <c r="G15170" s="96">
        <v>16</v>
      </c>
      <c r="H15170" s="96">
        <v>0.72050999999999998</v>
      </c>
      <c r="I15170" s="810">
        <v>1</v>
      </c>
    </row>
    <row r="15171" spans="1:9" x14ac:dyDescent="0.15">
      <c r="A15171" s="694" t="s">
        <v>17494</v>
      </c>
      <c r="B15171" s="96">
        <v>56898</v>
      </c>
      <c r="C15171" s="96">
        <v>4</v>
      </c>
      <c r="D15171" s="97">
        <v>103998770</v>
      </c>
      <c r="E15171" s="97">
        <v>104021024</v>
      </c>
      <c r="F15171" s="96" t="s">
        <v>2328</v>
      </c>
      <c r="G15171" s="96">
        <v>60</v>
      </c>
      <c r="H15171" s="96">
        <v>0.72050999999999998</v>
      </c>
      <c r="I15171" s="810">
        <v>1</v>
      </c>
    </row>
    <row r="15172" spans="1:9" x14ac:dyDescent="0.15">
      <c r="A15172" s="694" t="s">
        <v>17495</v>
      </c>
      <c r="B15172" s="96">
        <v>147687</v>
      </c>
      <c r="C15172" s="96">
        <v>19</v>
      </c>
      <c r="D15172" s="97">
        <v>58417142</v>
      </c>
      <c r="E15172" s="97">
        <v>58427978</v>
      </c>
      <c r="F15172" s="96" t="s">
        <v>2328</v>
      </c>
      <c r="G15172" s="96">
        <v>35</v>
      </c>
      <c r="H15172" s="96">
        <v>0.72060000000000002</v>
      </c>
      <c r="I15172" s="810">
        <v>1</v>
      </c>
    </row>
    <row r="15173" spans="1:9" x14ac:dyDescent="0.15">
      <c r="A15173" s="694" t="s">
        <v>17496</v>
      </c>
      <c r="B15173" s="96">
        <v>85407</v>
      </c>
      <c r="C15173" s="96">
        <v>16</v>
      </c>
      <c r="D15173" s="97">
        <v>50582241</v>
      </c>
      <c r="E15173" s="97">
        <v>50674771</v>
      </c>
      <c r="F15173" s="96" t="s">
        <v>2321</v>
      </c>
      <c r="G15173" s="96">
        <v>190</v>
      </c>
      <c r="H15173" s="96">
        <v>0.72075</v>
      </c>
      <c r="I15173" s="810">
        <v>1</v>
      </c>
    </row>
    <row r="15174" spans="1:9" x14ac:dyDescent="0.15">
      <c r="A15174" s="694" t="s">
        <v>17497</v>
      </c>
      <c r="B15174" s="96">
        <v>124093</v>
      </c>
      <c r="C15174" s="96">
        <v>16</v>
      </c>
      <c r="D15174" s="97">
        <v>772582</v>
      </c>
      <c r="E15174" s="97">
        <v>776880</v>
      </c>
      <c r="F15174" s="96" t="s">
        <v>2328</v>
      </c>
      <c r="G15174" s="96">
        <v>15</v>
      </c>
      <c r="H15174" s="96">
        <v>0.72077000000000002</v>
      </c>
      <c r="I15174" s="810">
        <v>1</v>
      </c>
    </row>
    <row r="15175" spans="1:9" x14ac:dyDescent="0.15">
      <c r="A15175" s="694" t="s">
        <v>17498</v>
      </c>
      <c r="B15175" s="96">
        <v>3191</v>
      </c>
      <c r="C15175" s="96">
        <v>19</v>
      </c>
      <c r="D15175" s="97">
        <v>39327028</v>
      </c>
      <c r="E15175" s="97">
        <v>39342979</v>
      </c>
      <c r="F15175" s="96" t="s">
        <v>2328</v>
      </c>
      <c r="G15175" s="96">
        <v>35</v>
      </c>
      <c r="H15175" s="96">
        <v>0.7208</v>
      </c>
      <c r="I15175" s="810">
        <v>1</v>
      </c>
    </row>
    <row r="15176" spans="1:9" x14ac:dyDescent="0.15">
      <c r="A15176" s="694" t="s">
        <v>17499</v>
      </c>
      <c r="B15176" s="96">
        <v>191585</v>
      </c>
      <c r="C15176" s="96">
        <v>21</v>
      </c>
      <c r="D15176" s="97">
        <v>42547158</v>
      </c>
      <c r="E15176" s="97">
        <v>42557166</v>
      </c>
      <c r="F15176" s="96" t="s">
        <v>2328</v>
      </c>
      <c r="G15176" s="96">
        <v>16</v>
      </c>
      <c r="H15176" s="96">
        <v>0.72106999999999999</v>
      </c>
      <c r="I15176" s="810">
        <v>1</v>
      </c>
    </row>
    <row r="15177" spans="1:9" x14ac:dyDescent="0.15">
      <c r="A15177" s="694" t="s">
        <v>17500</v>
      </c>
      <c r="B15177" s="96">
        <v>29924</v>
      </c>
      <c r="C15177" s="96">
        <v>19</v>
      </c>
      <c r="D15177" s="97">
        <v>56186561</v>
      </c>
      <c r="E15177" s="97">
        <v>56207141</v>
      </c>
      <c r="F15177" s="96" t="s">
        <v>2321</v>
      </c>
      <c r="G15177" s="96">
        <v>86</v>
      </c>
      <c r="H15177" s="96">
        <v>0.72114999999999996</v>
      </c>
      <c r="I15177" s="810">
        <v>1</v>
      </c>
    </row>
    <row r="15178" spans="1:9" x14ac:dyDescent="0.15">
      <c r="A15178" s="694" t="s">
        <v>17501</v>
      </c>
      <c r="B15178" s="96">
        <v>10295</v>
      </c>
      <c r="C15178" s="96">
        <v>16</v>
      </c>
      <c r="D15178" s="97">
        <v>31119615</v>
      </c>
      <c r="E15178" s="97">
        <v>31124112</v>
      </c>
      <c r="F15178" s="96" t="s">
        <v>2321</v>
      </c>
      <c r="G15178" s="96">
        <v>3</v>
      </c>
      <c r="H15178" s="96">
        <v>0.72141</v>
      </c>
      <c r="I15178" s="810">
        <v>1</v>
      </c>
    </row>
    <row r="15179" spans="1:9" x14ac:dyDescent="0.15">
      <c r="A15179" s="694" t="s">
        <v>17502</v>
      </c>
      <c r="B15179" s="96">
        <v>338324</v>
      </c>
      <c r="C15179" s="96">
        <v>1</v>
      </c>
      <c r="D15179" s="97">
        <v>153389000</v>
      </c>
      <c r="E15179" s="97">
        <v>153395701</v>
      </c>
      <c r="F15179" s="96" t="s">
        <v>2321</v>
      </c>
      <c r="G15179" s="96">
        <v>18</v>
      </c>
      <c r="H15179" s="96">
        <v>0.72157000000000004</v>
      </c>
      <c r="I15179" s="810">
        <v>1</v>
      </c>
    </row>
    <row r="15180" spans="1:9" x14ac:dyDescent="0.15">
      <c r="A15180" s="694" t="s">
        <v>17503</v>
      </c>
      <c r="B15180" s="96">
        <v>8462</v>
      </c>
      <c r="C15180" s="96">
        <v>2</v>
      </c>
      <c r="D15180" s="97">
        <v>10170776</v>
      </c>
      <c r="E15180" s="97">
        <v>10194963</v>
      </c>
      <c r="F15180" s="96" t="s">
        <v>2321</v>
      </c>
      <c r="G15180" s="96">
        <v>82</v>
      </c>
      <c r="H15180" s="96">
        <v>0.72167000000000003</v>
      </c>
      <c r="I15180" s="810">
        <v>1</v>
      </c>
    </row>
    <row r="15181" spans="1:9" x14ac:dyDescent="0.15">
      <c r="A15181" s="694" t="s">
        <v>17504</v>
      </c>
      <c r="B15181" s="96">
        <v>6147</v>
      </c>
      <c r="C15181" s="96">
        <v>17</v>
      </c>
      <c r="D15181" s="97">
        <v>27047000</v>
      </c>
      <c r="E15181" s="97">
        <v>27051374</v>
      </c>
      <c r="F15181" s="96" t="s">
        <v>2321</v>
      </c>
      <c r="G15181" s="96">
        <v>6</v>
      </c>
      <c r="H15181" s="96">
        <v>0.72169000000000005</v>
      </c>
      <c r="I15181" s="810">
        <v>1</v>
      </c>
    </row>
    <row r="15182" spans="1:9" x14ac:dyDescent="0.15">
      <c r="A15182" s="694" t="s">
        <v>17505</v>
      </c>
      <c r="B15182" s="96">
        <v>85291</v>
      </c>
      <c r="C15182" s="96">
        <v>17</v>
      </c>
      <c r="D15182" s="97">
        <v>39333698</v>
      </c>
      <c r="E15182" s="97">
        <v>39334460</v>
      </c>
      <c r="F15182" s="96" t="s">
        <v>2328</v>
      </c>
      <c r="G15182" s="96">
        <v>6</v>
      </c>
      <c r="H15182" s="96">
        <v>0.72170000000000001</v>
      </c>
      <c r="I15182" s="810">
        <v>1</v>
      </c>
    </row>
    <row r="15183" spans="1:9" x14ac:dyDescent="0.15">
      <c r="A15183" s="694" t="s">
        <v>17506</v>
      </c>
      <c r="B15183" s="96">
        <v>151242</v>
      </c>
      <c r="C15183" s="96">
        <v>2</v>
      </c>
      <c r="D15183" s="97">
        <v>182818968</v>
      </c>
      <c r="E15183" s="97">
        <v>182996109</v>
      </c>
      <c r="F15183" s="96" t="s">
        <v>2321</v>
      </c>
      <c r="G15183" s="96">
        <v>532</v>
      </c>
      <c r="H15183" s="96">
        <v>0.72182000000000002</v>
      </c>
      <c r="I15183" s="810">
        <v>1</v>
      </c>
    </row>
    <row r="15184" spans="1:9" x14ac:dyDescent="0.15">
      <c r="A15184" s="694" t="s">
        <v>17507</v>
      </c>
      <c r="B15184" s="96">
        <v>94104</v>
      </c>
      <c r="C15184" s="96">
        <v>21</v>
      </c>
      <c r="D15184" s="97">
        <v>34106210</v>
      </c>
      <c r="E15184" s="97">
        <v>34144169</v>
      </c>
      <c r="F15184" s="96" t="s">
        <v>2328</v>
      </c>
      <c r="G15184" s="96">
        <v>70</v>
      </c>
      <c r="H15184" s="96">
        <v>0.72189000000000003</v>
      </c>
      <c r="I15184" s="810">
        <v>1</v>
      </c>
    </row>
    <row r="15185" spans="1:9" x14ac:dyDescent="0.15">
      <c r="A15185" s="694" t="s">
        <v>17508</v>
      </c>
      <c r="B15185" s="96">
        <v>8635</v>
      </c>
      <c r="C15185" s="96">
        <v>6</v>
      </c>
      <c r="D15185" s="97">
        <v>167342992</v>
      </c>
      <c r="E15185" s="97">
        <v>167370077</v>
      </c>
      <c r="F15185" s="96" t="s">
        <v>2328</v>
      </c>
      <c r="G15185" s="96">
        <v>91</v>
      </c>
      <c r="H15185" s="96">
        <v>0.72189999999999999</v>
      </c>
      <c r="I15185" s="810">
        <v>1</v>
      </c>
    </row>
    <row r="15186" spans="1:9" x14ac:dyDescent="0.15">
      <c r="A15186" s="694" t="s">
        <v>17509</v>
      </c>
      <c r="B15186" s="96">
        <v>9068</v>
      </c>
      <c r="C15186" s="96">
        <v>1</v>
      </c>
      <c r="D15186" s="97">
        <v>178818670</v>
      </c>
      <c r="E15186" s="97">
        <v>178840215</v>
      </c>
      <c r="F15186" s="96" t="s">
        <v>2328</v>
      </c>
      <c r="G15186" s="96">
        <v>36</v>
      </c>
      <c r="H15186" s="96">
        <v>0.72191000000000005</v>
      </c>
      <c r="I15186" s="810">
        <v>1</v>
      </c>
    </row>
    <row r="15187" spans="1:9" x14ac:dyDescent="0.15">
      <c r="A15187" s="694" t="s">
        <v>17510</v>
      </c>
      <c r="B15187" s="96">
        <v>54558</v>
      </c>
      <c r="C15187" s="96">
        <v>1</v>
      </c>
      <c r="D15187" s="97">
        <v>48761044</v>
      </c>
      <c r="E15187" s="97">
        <v>48937876</v>
      </c>
      <c r="F15187" s="96" t="s">
        <v>2328</v>
      </c>
      <c r="G15187" s="96">
        <v>411</v>
      </c>
      <c r="H15187" s="96">
        <v>0.72194000000000003</v>
      </c>
      <c r="I15187" s="810">
        <v>1</v>
      </c>
    </row>
    <row r="15188" spans="1:9" x14ac:dyDescent="0.15">
      <c r="A15188" s="926">
        <v>42797</v>
      </c>
      <c r="B15188" s="96">
        <v>115123</v>
      </c>
      <c r="C15188" s="96">
        <v>5</v>
      </c>
      <c r="D15188" s="97">
        <v>126203406</v>
      </c>
      <c r="E15188" s="97">
        <v>126366500</v>
      </c>
      <c r="F15188" s="96" t="s">
        <v>2328</v>
      </c>
      <c r="G15188" s="96">
        <v>482</v>
      </c>
      <c r="H15188" s="96">
        <v>0.72194999999999998</v>
      </c>
      <c r="I15188" s="810">
        <v>1</v>
      </c>
    </row>
    <row r="15189" spans="1:9" x14ac:dyDescent="0.15">
      <c r="A15189" s="694" t="s">
        <v>17511</v>
      </c>
      <c r="B15189" s="96">
        <v>3577</v>
      </c>
      <c r="C15189" s="96">
        <v>2</v>
      </c>
      <c r="D15189" s="97">
        <v>219027568</v>
      </c>
      <c r="E15189" s="97">
        <v>219031716</v>
      </c>
      <c r="F15189" s="96" t="s">
        <v>2328</v>
      </c>
      <c r="G15189" s="96">
        <v>7</v>
      </c>
      <c r="H15189" s="96">
        <v>0.72199000000000002</v>
      </c>
      <c r="I15189" s="810">
        <v>1</v>
      </c>
    </row>
    <row r="15190" spans="1:9" x14ac:dyDescent="0.15">
      <c r="A15190" s="694" t="s">
        <v>17512</v>
      </c>
      <c r="B15190" s="96">
        <v>7023</v>
      </c>
      <c r="C15190" s="96">
        <v>16</v>
      </c>
      <c r="D15190" s="97">
        <v>4307187</v>
      </c>
      <c r="E15190" s="97">
        <v>4323001</v>
      </c>
      <c r="F15190" s="96" t="s">
        <v>2328</v>
      </c>
      <c r="G15190" s="96">
        <v>27</v>
      </c>
      <c r="H15190" s="96">
        <v>0.72214</v>
      </c>
      <c r="I15190" s="810">
        <v>1</v>
      </c>
    </row>
    <row r="15191" spans="1:9" x14ac:dyDescent="0.15">
      <c r="A15191" s="694" t="s">
        <v>17513</v>
      </c>
      <c r="B15191" s="96">
        <v>26354</v>
      </c>
      <c r="C15191" s="96">
        <v>3</v>
      </c>
      <c r="D15191" s="97">
        <v>52719936</v>
      </c>
      <c r="E15191" s="97">
        <v>52728513</v>
      </c>
      <c r="F15191" s="96" t="s">
        <v>2321</v>
      </c>
      <c r="G15191" s="96">
        <v>24</v>
      </c>
      <c r="H15191" s="96">
        <v>0.72219</v>
      </c>
      <c r="I15191" s="810">
        <v>1</v>
      </c>
    </row>
    <row r="15192" spans="1:9" x14ac:dyDescent="0.15">
      <c r="A15192" s="694" t="s">
        <v>17514</v>
      </c>
      <c r="B15192" s="96">
        <v>23365</v>
      </c>
      <c r="C15192" s="96">
        <v>11</v>
      </c>
      <c r="D15192" s="97">
        <v>120207264</v>
      </c>
      <c r="E15192" s="97">
        <v>120360645</v>
      </c>
      <c r="F15192" s="96" t="s">
        <v>2321</v>
      </c>
      <c r="G15192" s="96">
        <v>356</v>
      </c>
      <c r="H15192" s="96">
        <v>0.72226000000000001</v>
      </c>
      <c r="I15192" s="810">
        <v>1</v>
      </c>
    </row>
    <row r="15193" spans="1:9" x14ac:dyDescent="0.15">
      <c r="A15193" s="694" t="s">
        <v>17515</v>
      </c>
      <c r="B15193" s="96">
        <v>79641</v>
      </c>
      <c r="C15193" s="96">
        <v>16</v>
      </c>
      <c r="D15193" s="97">
        <v>4846963</v>
      </c>
      <c r="E15193" s="97">
        <v>4852951</v>
      </c>
      <c r="F15193" s="96" t="s">
        <v>2328</v>
      </c>
      <c r="G15193" s="96">
        <v>17</v>
      </c>
      <c r="H15193" s="96">
        <v>0.72226000000000001</v>
      </c>
      <c r="I15193" s="810">
        <v>1</v>
      </c>
    </row>
    <row r="15194" spans="1:9" x14ac:dyDescent="0.15">
      <c r="A15194" s="694" t="s">
        <v>17516</v>
      </c>
      <c r="B15194" s="96">
        <v>27250</v>
      </c>
      <c r="C15194" s="96">
        <v>10</v>
      </c>
      <c r="D15194" s="97">
        <v>112631553</v>
      </c>
      <c r="E15194" s="97">
        <v>112659764</v>
      </c>
      <c r="F15194" s="96" t="s">
        <v>2321</v>
      </c>
      <c r="G15194" s="96">
        <v>74</v>
      </c>
      <c r="H15194" s="96">
        <v>0.72238999999999998</v>
      </c>
      <c r="I15194" s="810">
        <v>1</v>
      </c>
    </row>
    <row r="15195" spans="1:9" x14ac:dyDescent="0.15">
      <c r="A15195" s="694" t="s">
        <v>17517</v>
      </c>
      <c r="B15195" s="96">
        <v>339230</v>
      </c>
      <c r="C15195" s="96">
        <v>17</v>
      </c>
      <c r="D15195" s="97">
        <v>79633761</v>
      </c>
      <c r="E15195" s="97">
        <v>79640937</v>
      </c>
      <c r="F15195" s="96" t="s">
        <v>2321</v>
      </c>
      <c r="G15195" s="96">
        <v>44</v>
      </c>
      <c r="H15195" s="96">
        <v>0.72248999999999997</v>
      </c>
      <c r="I15195" s="810">
        <v>1</v>
      </c>
    </row>
    <row r="15196" spans="1:9" x14ac:dyDescent="0.15">
      <c r="A15196" s="694" t="s">
        <v>17518</v>
      </c>
      <c r="B15196" s="96">
        <v>58486</v>
      </c>
      <c r="C15196" s="96">
        <v>11</v>
      </c>
      <c r="D15196" s="97">
        <v>10874251</v>
      </c>
      <c r="E15196" s="97">
        <v>10879620</v>
      </c>
      <c r="F15196" s="96" t="s">
        <v>2328</v>
      </c>
      <c r="G15196" s="96">
        <v>17</v>
      </c>
      <c r="H15196" s="96">
        <v>0.72275</v>
      </c>
      <c r="I15196" s="810">
        <v>1</v>
      </c>
    </row>
    <row r="15197" spans="1:9" x14ac:dyDescent="0.15">
      <c r="A15197" s="694" t="s">
        <v>17519</v>
      </c>
      <c r="B15197" s="96">
        <v>10282</v>
      </c>
      <c r="C15197" s="96">
        <v>7</v>
      </c>
      <c r="D15197" s="97">
        <v>93592082</v>
      </c>
      <c r="E15197" s="97">
        <v>93633693</v>
      </c>
      <c r="F15197" s="96" t="s">
        <v>2328</v>
      </c>
      <c r="G15197" s="96">
        <v>67</v>
      </c>
      <c r="H15197" s="96">
        <v>0.72277000000000002</v>
      </c>
      <c r="I15197" s="810">
        <v>1</v>
      </c>
    </row>
    <row r="15198" spans="1:9" x14ac:dyDescent="0.15">
      <c r="A15198" s="694" t="s">
        <v>17520</v>
      </c>
      <c r="B15198" s="96">
        <v>51535</v>
      </c>
      <c r="C15198" s="96">
        <v>12</v>
      </c>
      <c r="D15198" s="97">
        <v>42719947</v>
      </c>
      <c r="E15198" s="97">
        <v>42842422</v>
      </c>
      <c r="F15198" s="96" t="s">
        <v>2321</v>
      </c>
      <c r="G15198" s="96">
        <v>413</v>
      </c>
      <c r="H15198" s="96">
        <v>0.72289999999999999</v>
      </c>
      <c r="I15198" s="810">
        <v>1</v>
      </c>
    </row>
    <row r="15199" spans="1:9" x14ac:dyDescent="0.15">
      <c r="A15199" s="694" t="s">
        <v>17521</v>
      </c>
      <c r="B15199" s="96">
        <v>84501</v>
      </c>
      <c r="C15199" s="96">
        <v>16</v>
      </c>
      <c r="D15199" s="97">
        <v>89894883</v>
      </c>
      <c r="E15199" s="97">
        <v>89937727</v>
      </c>
      <c r="F15199" s="96" t="s">
        <v>2321</v>
      </c>
      <c r="G15199" s="96">
        <v>160</v>
      </c>
      <c r="H15199" s="96">
        <v>0.72291000000000005</v>
      </c>
      <c r="I15199" s="810">
        <v>1</v>
      </c>
    </row>
    <row r="15200" spans="1:9" x14ac:dyDescent="0.15">
      <c r="A15200" s="694" t="s">
        <v>17522</v>
      </c>
      <c r="B15200" s="96">
        <v>138162</v>
      </c>
      <c r="C15200" s="96">
        <v>9</v>
      </c>
      <c r="D15200" s="97">
        <v>138387026</v>
      </c>
      <c r="E15200" s="97">
        <v>138391761</v>
      </c>
      <c r="F15200" s="96" t="s">
        <v>2328</v>
      </c>
      <c r="G15200" s="96">
        <v>18</v>
      </c>
      <c r="H15200" s="96">
        <v>0.72297</v>
      </c>
      <c r="I15200" s="810">
        <v>1</v>
      </c>
    </row>
    <row r="15201" spans="1:9" x14ac:dyDescent="0.15">
      <c r="A15201" s="694" t="s">
        <v>17523</v>
      </c>
      <c r="B15201" s="96">
        <v>100188893</v>
      </c>
      <c r="C15201" s="96">
        <v>6</v>
      </c>
      <c r="D15201" s="97">
        <v>41755181</v>
      </c>
      <c r="E15201" s="97">
        <v>41757634</v>
      </c>
      <c r="F15201" s="96" t="s">
        <v>2321</v>
      </c>
      <c r="G15201" s="96">
        <v>8</v>
      </c>
      <c r="H15201" s="96">
        <v>0.72309000000000001</v>
      </c>
      <c r="I15201" s="810">
        <v>1</v>
      </c>
    </row>
    <row r="15202" spans="1:9" x14ac:dyDescent="0.15">
      <c r="A15202" s="694" t="s">
        <v>17524</v>
      </c>
      <c r="B15202" s="96">
        <v>23011</v>
      </c>
      <c r="C15202" s="96">
        <v>12</v>
      </c>
      <c r="D15202" s="97">
        <v>72148658</v>
      </c>
      <c r="E15202" s="97">
        <v>72181150</v>
      </c>
      <c r="F15202" s="96" t="s">
        <v>2321</v>
      </c>
      <c r="G15202" s="96">
        <v>56</v>
      </c>
      <c r="H15202" s="96">
        <v>0.72313000000000005</v>
      </c>
      <c r="I15202" s="810">
        <v>1</v>
      </c>
    </row>
    <row r="15203" spans="1:9" x14ac:dyDescent="0.15">
      <c r="A15203" s="694" t="s">
        <v>17525</v>
      </c>
      <c r="B15203" s="96">
        <v>6447</v>
      </c>
      <c r="C15203" s="96">
        <v>15</v>
      </c>
      <c r="D15203" s="97">
        <v>32933757</v>
      </c>
      <c r="E15203" s="97">
        <v>32989299</v>
      </c>
      <c r="F15203" s="96" t="s">
        <v>2321</v>
      </c>
      <c r="G15203" s="96">
        <v>178</v>
      </c>
      <c r="H15203" s="96">
        <v>0.72319</v>
      </c>
      <c r="I15203" s="810">
        <v>1</v>
      </c>
    </row>
    <row r="15204" spans="1:9" x14ac:dyDescent="0.15">
      <c r="A15204" s="694" t="s">
        <v>17526</v>
      </c>
      <c r="B15204" s="96">
        <v>100652758</v>
      </c>
      <c r="C15204" s="96">
        <v>5</v>
      </c>
      <c r="D15204" s="97">
        <v>151149354</v>
      </c>
      <c r="E15204" s="97">
        <v>151151069</v>
      </c>
      <c r="F15204" s="96" t="s">
        <v>2328</v>
      </c>
      <c r="G15204" s="96">
        <v>7</v>
      </c>
      <c r="H15204" s="96">
        <v>0.72323000000000004</v>
      </c>
      <c r="I15204" s="810">
        <v>1</v>
      </c>
    </row>
    <row r="15205" spans="1:9" x14ac:dyDescent="0.15">
      <c r="A15205" s="694" t="s">
        <v>17527</v>
      </c>
      <c r="B15205" s="96">
        <v>84958</v>
      </c>
      <c r="C15205" s="96">
        <v>1</v>
      </c>
      <c r="D15205" s="97">
        <v>27668483</v>
      </c>
      <c r="E15205" s="97">
        <v>27680423</v>
      </c>
      <c r="F15205" s="96" t="s">
        <v>2321</v>
      </c>
      <c r="G15205" s="96">
        <v>33</v>
      </c>
      <c r="H15205" s="96">
        <v>0.72331000000000001</v>
      </c>
      <c r="I15205" s="810">
        <v>1</v>
      </c>
    </row>
    <row r="15206" spans="1:9" x14ac:dyDescent="0.15">
      <c r="A15206" s="694" t="s">
        <v>17528</v>
      </c>
      <c r="B15206" s="96">
        <v>55168</v>
      </c>
      <c r="C15206" s="96">
        <v>6</v>
      </c>
      <c r="D15206" s="97">
        <v>43638934</v>
      </c>
      <c r="E15206" s="97">
        <v>43655549</v>
      </c>
      <c r="F15206" s="96" t="s">
        <v>2328</v>
      </c>
      <c r="G15206" s="96">
        <v>52</v>
      </c>
      <c r="H15206" s="96">
        <v>0.72380999999999995</v>
      </c>
      <c r="I15206" s="810">
        <v>1</v>
      </c>
    </row>
    <row r="15207" spans="1:9" x14ac:dyDescent="0.15">
      <c r="A15207" s="694" t="s">
        <v>17529</v>
      </c>
      <c r="B15207" s="96">
        <v>866</v>
      </c>
      <c r="C15207" s="96">
        <v>14</v>
      </c>
      <c r="D15207" s="97">
        <v>94770585</v>
      </c>
      <c r="E15207" s="97">
        <v>94789688</v>
      </c>
      <c r="F15207" s="96" t="s">
        <v>2328</v>
      </c>
      <c r="G15207" s="96">
        <v>91</v>
      </c>
      <c r="H15207" s="96">
        <v>0.72384999999999999</v>
      </c>
      <c r="I15207" s="810">
        <v>1</v>
      </c>
    </row>
    <row r="15208" spans="1:9" x14ac:dyDescent="0.15">
      <c r="A15208" s="694" t="s">
        <v>17530</v>
      </c>
      <c r="B15208" s="96">
        <v>26539</v>
      </c>
      <c r="C15208" s="96">
        <v>19</v>
      </c>
      <c r="D15208" s="97">
        <v>15917817</v>
      </c>
      <c r="E15208" s="97">
        <v>15918936</v>
      </c>
      <c r="F15208" s="96" t="s">
        <v>2328</v>
      </c>
      <c r="G15208" s="96">
        <v>3</v>
      </c>
      <c r="H15208" s="96">
        <v>0.72385999999999995</v>
      </c>
      <c r="I15208" s="810">
        <v>1</v>
      </c>
    </row>
    <row r="15209" spans="1:9" x14ac:dyDescent="0.15">
      <c r="A15209" s="694" t="s">
        <v>17531</v>
      </c>
      <c r="B15209" s="96">
        <v>646174</v>
      </c>
      <c r="C15209" s="96">
        <v>16</v>
      </c>
      <c r="D15209" s="97">
        <v>3543484</v>
      </c>
      <c r="E15209" s="97">
        <v>3545758</v>
      </c>
      <c r="F15209" s="96" t="s">
        <v>2328</v>
      </c>
      <c r="G15209" s="96">
        <v>12</v>
      </c>
      <c r="H15209" s="96">
        <v>0.72402999999999995</v>
      </c>
      <c r="I15209" s="810">
        <v>1</v>
      </c>
    </row>
    <row r="15210" spans="1:9" x14ac:dyDescent="0.15">
      <c r="A15210" s="694" t="s">
        <v>17532</v>
      </c>
      <c r="B15210" s="96">
        <v>8786</v>
      </c>
      <c r="C15210" s="96">
        <v>16</v>
      </c>
      <c r="D15210" s="97">
        <v>318300</v>
      </c>
      <c r="E15210" s="97">
        <v>325941</v>
      </c>
      <c r="F15210" s="96" t="s">
        <v>2328</v>
      </c>
      <c r="G15210" s="96">
        <v>28</v>
      </c>
      <c r="H15210" s="96">
        <v>0.72416999999999998</v>
      </c>
      <c r="I15210" s="810">
        <v>1</v>
      </c>
    </row>
    <row r="15211" spans="1:9" x14ac:dyDescent="0.15">
      <c r="A15211" s="694" t="s">
        <v>17533</v>
      </c>
      <c r="B15211" s="96">
        <v>9992</v>
      </c>
      <c r="C15211" s="96">
        <v>21</v>
      </c>
      <c r="D15211" s="97">
        <v>35736323</v>
      </c>
      <c r="E15211" s="97">
        <v>35743440</v>
      </c>
      <c r="F15211" s="96" t="s">
        <v>2321</v>
      </c>
      <c r="G15211" s="96">
        <v>25</v>
      </c>
      <c r="H15211" s="96">
        <v>0.72418000000000005</v>
      </c>
      <c r="I15211" s="810">
        <v>1</v>
      </c>
    </row>
    <row r="15212" spans="1:9" x14ac:dyDescent="0.15">
      <c r="A15212" s="694" t="s">
        <v>17534</v>
      </c>
      <c r="B15212" s="96">
        <v>341567</v>
      </c>
      <c r="C15212" s="96">
        <v>12</v>
      </c>
      <c r="D15212" s="97">
        <v>48722763</v>
      </c>
      <c r="E15212" s="97">
        <v>48724062</v>
      </c>
      <c r="F15212" s="96" t="s">
        <v>2321</v>
      </c>
      <c r="G15212" s="96">
        <v>8</v>
      </c>
      <c r="H15212" s="96">
        <v>0.72423000000000004</v>
      </c>
      <c r="I15212" s="810">
        <v>1</v>
      </c>
    </row>
    <row r="15213" spans="1:9" x14ac:dyDescent="0.15">
      <c r="A15213" s="694" t="s">
        <v>17535</v>
      </c>
      <c r="B15213" s="96">
        <v>644150</v>
      </c>
      <c r="C15213" s="96">
        <v>7</v>
      </c>
      <c r="D15213" s="97">
        <v>29846170</v>
      </c>
      <c r="E15213" s="97">
        <v>29956682</v>
      </c>
      <c r="F15213" s="96" t="s">
        <v>2321</v>
      </c>
      <c r="G15213" s="96">
        <v>458</v>
      </c>
      <c r="H15213" s="96">
        <v>0.72431999999999996</v>
      </c>
      <c r="I15213" s="810">
        <v>1</v>
      </c>
    </row>
    <row r="15214" spans="1:9" x14ac:dyDescent="0.15">
      <c r="A15214" s="694" t="s">
        <v>17536</v>
      </c>
      <c r="B15214" s="96">
        <v>83874</v>
      </c>
      <c r="C15214" s="96">
        <v>22</v>
      </c>
      <c r="D15214" s="97">
        <v>30687979</v>
      </c>
      <c r="E15214" s="97">
        <v>30722955</v>
      </c>
      <c r="F15214" s="96" t="s">
        <v>2328</v>
      </c>
      <c r="G15214" s="96">
        <v>76</v>
      </c>
      <c r="H15214" s="96">
        <v>0.72436</v>
      </c>
      <c r="I15214" s="810">
        <v>1</v>
      </c>
    </row>
    <row r="15215" spans="1:9" x14ac:dyDescent="0.15">
      <c r="A15215" s="694" t="s">
        <v>17537</v>
      </c>
      <c r="B15215" s="96">
        <v>647219</v>
      </c>
      <c r="C15215" s="96">
        <v>1</v>
      </c>
      <c r="D15215" s="97">
        <v>201083081</v>
      </c>
      <c r="E15215" s="97">
        <v>201084500</v>
      </c>
      <c r="F15215" s="96" t="s">
        <v>2328</v>
      </c>
      <c r="G15215" s="96">
        <v>4</v>
      </c>
      <c r="H15215" s="96">
        <v>0.72443999999999997</v>
      </c>
      <c r="I15215" s="810">
        <v>1</v>
      </c>
    </row>
    <row r="15216" spans="1:9" x14ac:dyDescent="0.15">
      <c r="A15216" s="694" t="s">
        <v>17538</v>
      </c>
      <c r="B15216" s="96">
        <v>1048</v>
      </c>
      <c r="C15216" s="96">
        <v>19</v>
      </c>
      <c r="D15216" s="97">
        <v>42212530</v>
      </c>
      <c r="E15216" s="97">
        <v>42234437</v>
      </c>
      <c r="F15216" s="96" t="s">
        <v>2321</v>
      </c>
      <c r="G15216" s="96">
        <v>70</v>
      </c>
      <c r="H15216" s="96">
        <v>0.72445000000000004</v>
      </c>
      <c r="I15216" s="810">
        <v>1</v>
      </c>
    </row>
    <row r="15217" spans="1:9" x14ac:dyDescent="0.15">
      <c r="A15217" s="694" t="s">
        <v>17539</v>
      </c>
      <c r="B15217" s="96">
        <v>4494</v>
      </c>
      <c r="C15217" s="96">
        <v>16</v>
      </c>
      <c r="D15217" s="97">
        <v>56691855</v>
      </c>
      <c r="E15217" s="97">
        <v>56693215</v>
      </c>
      <c r="F15217" s="96" t="s">
        <v>2321</v>
      </c>
      <c r="G15217" s="96">
        <v>4</v>
      </c>
      <c r="H15217" s="96">
        <v>0.72452000000000005</v>
      </c>
      <c r="I15217" s="810">
        <v>1</v>
      </c>
    </row>
    <row r="15218" spans="1:9" x14ac:dyDescent="0.15">
      <c r="A15218" s="694" t="s">
        <v>17540</v>
      </c>
      <c r="B15218" s="96">
        <v>55617</v>
      </c>
      <c r="C15218" s="96">
        <v>20</v>
      </c>
      <c r="D15218" s="97">
        <v>13370036</v>
      </c>
      <c r="E15218" s="97">
        <v>13619583</v>
      </c>
      <c r="F15218" s="96" t="s">
        <v>2328</v>
      </c>
      <c r="G15218" s="96">
        <v>860</v>
      </c>
      <c r="H15218" s="96">
        <v>0.72465000000000002</v>
      </c>
      <c r="I15218" s="810">
        <v>1</v>
      </c>
    </row>
    <row r="15219" spans="1:9" x14ac:dyDescent="0.15">
      <c r="A15219" s="694" t="s">
        <v>17541</v>
      </c>
      <c r="B15219" s="96">
        <v>84264</v>
      </c>
      <c r="C15219" s="96">
        <v>16</v>
      </c>
      <c r="D15219" s="97">
        <v>776958</v>
      </c>
      <c r="E15219" s="97">
        <v>779715</v>
      </c>
      <c r="F15219" s="96" t="s">
        <v>2321</v>
      </c>
      <c r="G15219" s="96">
        <v>6</v>
      </c>
      <c r="H15219" s="96">
        <v>0.72467999999999999</v>
      </c>
      <c r="I15219" s="810">
        <v>1</v>
      </c>
    </row>
    <row r="15220" spans="1:9" x14ac:dyDescent="0.15">
      <c r="A15220" s="694" t="s">
        <v>17542</v>
      </c>
      <c r="B15220" s="96">
        <v>8174</v>
      </c>
      <c r="C15220" s="96">
        <v>19</v>
      </c>
      <c r="D15220" s="97">
        <v>496487</v>
      </c>
      <c r="E15220" s="97">
        <v>505343</v>
      </c>
      <c r="F15220" s="96" t="s">
        <v>2321</v>
      </c>
      <c r="G15220" s="96">
        <v>17</v>
      </c>
      <c r="H15220" s="96">
        <v>0.72470999999999997</v>
      </c>
      <c r="I15220" s="810">
        <v>1</v>
      </c>
    </row>
    <row r="15221" spans="1:9" x14ac:dyDescent="0.15">
      <c r="A15221" s="694" t="s">
        <v>17543</v>
      </c>
      <c r="B15221" s="96">
        <v>282966</v>
      </c>
      <c r="C15221" s="96">
        <v>10</v>
      </c>
      <c r="D15221" s="97">
        <v>50887684</v>
      </c>
      <c r="E15221" s="97">
        <v>50916956</v>
      </c>
      <c r="F15221" s="96" t="s">
        <v>2321</v>
      </c>
      <c r="G15221" s="96">
        <v>127</v>
      </c>
      <c r="H15221" s="96">
        <v>0.72474000000000005</v>
      </c>
      <c r="I15221" s="810">
        <v>1</v>
      </c>
    </row>
    <row r="15222" spans="1:9" x14ac:dyDescent="0.15">
      <c r="A15222" s="694" t="s">
        <v>17544</v>
      </c>
      <c r="B15222" s="96">
        <v>83394</v>
      </c>
      <c r="C15222" s="96">
        <v>17</v>
      </c>
      <c r="D15222" s="97">
        <v>6354583</v>
      </c>
      <c r="E15222" s="97">
        <v>6459877</v>
      </c>
      <c r="F15222" s="96" t="s">
        <v>2328</v>
      </c>
      <c r="G15222" s="96">
        <v>390</v>
      </c>
      <c r="H15222" s="96">
        <v>0.72480999999999995</v>
      </c>
      <c r="I15222" s="810">
        <v>1</v>
      </c>
    </row>
    <row r="15223" spans="1:9" x14ac:dyDescent="0.15">
      <c r="A15223" s="694" t="s">
        <v>17545</v>
      </c>
      <c r="B15223" s="96">
        <v>5581</v>
      </c>
      <c r="C15223" s="96">
        <v>2</v>
      </c>
      <c r="D15223" s="97">
        <v>45878454</v>
      </c>
      <c r="E15223" s="97">
        <v>46415129</v>
      </c>
      <c r="F15223" s="96" t="s">
        <v>2321</v>
      </c>
      <c r="G15223" s="96">
        <v>2392</v>
      </c>
      <c r="H15223" s="96">
        <v>0.72482999999999997</v>
      </c>
      <c r="I15223" s="810">
        <v>1</v>
      </c>
    </row>
    <row r="15224" spans="1:9" x14ac:dyDescent="0.15">
      <c r="A15224" s="694" t="s">
        <v>17546</v>
      </c>
      <c r="B15224" s="96">
        <v>387778</v>
      </c>
      <c r="C15224" s="96">
        <v>11</v>
      </c>
      <c r="D15224" s="97">
        <v>64937707</v>
      </c>
      <c r="E15224" s="97">
        <v>64940688</v>
      </c>
      <c r="F15224" s="96" t="s">
        <v>2321</v>
      </c>
      <c r="G15224" s="96">
        <v>4</v>
      </c>
      <c r="H15224" s="96">
        <v>0.72489999999999999</v>
      </c>
      <c r="I15224" s="810">
        <v>1</v>
      </c>
    </row>
    <row r="15225" spans="1:9" x14ac:dyDescent="0.15">
      <c r="A15225" s="694" t="s">
        <v>17547</v>
      </c>
      <c r="B15225" s="96">
        <v>196463</v>
      </c>
      <c r="C15225" s="96">
        <v>12</v>
      </c>
      <c r="D15225" s="97">
        <v>113796371</v>
      </c>
      <c r="E15225" s="97">
        <v>113827458</v>
      </c>
      <c r="F15225" s="96" t="s">
        <v>2321</v>
      </c>
      <c r="G15225" s="96">
        <v>70</v>
      </c>
      <c r="H15225" s="96">
        <v>0.72499999999999998</v>
      </c>
      <c r="I15225" s="810">
        <v>1</v>
      </c>
    </row>
    <row r="15226" spans="1:9" x14ac:dyDescent="0.15">
      <c r="A15226" s="694" t="s">
        <v>17548</v>
      </c>
      <c r="B15226" s="96">
        <v>122876</v>
      </c>
      <c r="C15226" s="96">
        <v>14</v>
      </c>
      <c r="D15226" s="97">
        <v>63779549</v>
      </c>
      <c r="E15226" s="97">
        <v>63785593</v>
      </c>
      <c r="F15226" s="96" t="s">
        <v>2328</v>
      </c>
      <c r="G15226" s="96">
        <v>33</v>
      </c>
      <c r="H15226" s="96">
        <v>0.72502</v>
      </c>
      <c r="I15226" s="810">
        <v>1</v>
      </c>
    </row>
    <row r="15227" spans="1:9" x14ac:dyDescent="0.15">
      <c r="A15227" s="694" t="s">
        <v>17549</v>
      </c>
      <c r="B15227" s="96">
        <v>9389</v>
      </c>
      <c r="C15227" s="96">
        <v>3</v>
      </c>
      <c r="D15227" s="97">
        <v>38323785</v>
      </c>
      <c r="E15227" s="97">
        <v>38360064</v>
      </c>
      <c r="F15227" s="96" t="s">
        <v>2321</v>
      </c>
      <c r="G15227" s="96">
        <v>215</v>
      </c>
      <c r="H15227" s="96">
        <v>0.72502999999999995</v>
      </c>
      <c r="I15227" s="810">
        <v>1</v>
      </c>
    </row>
    <row r="15228" spans="1:9" x14ac:dyDescent="0.15">
      <c r="A15228" s="694" t="s">
        <v>17550</v>
      </c>
      <c r="B15228" s="96">
        <v>56979</v>
      </c>
      <c r="C15228" s="96">
        <v>5</v>
      </c>
      <c r="D15228" s="97">
        <v>23507724</v>
      </c>
      <c r="E15228" s="97">
        <v>23528706</v>
      </c>
      <c r="F15228" s="96" t="s">
        <v>2321</v>
      </c>
      <c r="G15228" s="96">
        <v>43</v>
      </c>
      <c r="H15228" s="96">
        <v>0.72524999999999995</v>
      </c>
      <c r="I15228" s="810">
        <v>1</v>
      </c>
    </row>
    <row r="15229" spans="1:9" x14ac:dyDescent="0.15">
      <c r="A15229" s="694" t="s">
        <v>17551</v>
      </c>
      <c r="B15229" s="96">
        <v>57724</v>
      </c>
      <c r="C15229" s="96">
        <v>18</v>
      </c>
      <c r="D15229" s="97">
        <v>43427574</v>
      </c>
      <c r="E15229" s="97">
        <v>43547305</v>
      </c>
      <c r="F15229" s="96" t="s">
        <v>2328</v>
      </c>
      <c r="G15229" s="96">
        <v>390</v>
      </c>
      <c r="H15229" s="96">
        <v>0.72543000000000002</v>
      </c>
      <c r="I15229" s="810">
        <v>1</v>
      </c>
    </row>
    <row r="15230" spans="1:9" x14ac:dyDescent="0.15">
      <c r="A15230" s="694" t="s">
        <v>17552</v>
      </c>
      <c r="B15230" s="96">
        <v>22918</v>
      </c>
      <c r="C15230" s="96">
        <v>20</v>
      </c>
      <c r="D15230" s="97">
        <v>23059993</v>
      </c>
      <c r="E15230" s="97">
        <v>23066977</v>
      </c>
      <c r="F15230" s="96" t="s">
        <v>2328</v>
      </c>
      <c r="G15230" s="96">
        <v>20</v>
      </c>
      <c r="H15230" s="96">
        <v>0.72545999999999999</v>
      </c>
      <c r="I15230" s="810">
        <v>1</v>
      </c>
    </row>
    <row r="15231" spans="1:9" x14ac:dyDescent="0.15">
      <c r="A15231" s="694" t="s">
        <v>17553</v>
      </c>
      <c r="B15231" s="96">
        <v>1123</v>
      </c>
      <c r="C15231" s="96">
        <v>2</v>
      </c>
      <c r="D15231" s="97">
        <v>175664042</v>
      </c>
      <c r="E15231" s="97">
        <v>175870671</v>
      </c>
      <c r="F15231" s="96" t="s">
        <v>2328</v>
      </c>
      <c r="G15231" s="96">
        <v>356</v>
      </c>
      <c r="H15231" s="96">
        <v>0.72553000000000001</v>
      </c>
      <c r="I15231" s="810">
        <v>1</v>
      </c>
    </row>
    <row r="15232" spans="1:9" x14ac:dyDescent="0.15">
      <c r="A15232" s="694" t="s">
        <v>17554</v>
      </c>
      <c r="B15232" s="96">
        <v>51282</v>
      </c>
      <c r="C15232" s="96">
        <v>20</v>
      </c>
      <c r="D15232" s="97">
        <v>34541539</v>
      </c>
      <c r="E15232" s="97">
        <v>34543281</v>
      </c>
      <c r="F15232" s="96" t="s">
        <v>2328</v>
      </c>
      <c r="G15232" s="96">
        <v>3</v>
      </c>
      <c r="H15232" s="96">
        <v>0.72555000000000003</v>
      </c>
      <c r="I15232" s="810">
        <v>1</v>
      </c>
    </row>
    <row r="15233" spans="1:9" x14ac:dyDescent="0.15">
      <c r="A15233" s="694" t="s">
        <v>17555</v>
      </c>
      <c r="B15233" s="96">
        <v>146712</v>
      </c>
      <c r="C15233" s="96">
        <v>17</v>
      </c>
      <c r="D15233" s="97">
        <v>80900009</v>
      </c>
      <c r="E15233" s="97">
        <v>81009686</v>
      </c>
      <c r="F15233" s="96" t="s">
        <v>2328</v>
      </c>
      <c r="G15233" s="96">
        <v>536</v>
      </c>
      <c r="H15233" s="96">
        <v>0.72563999999999995</v>
      </c>
      <c r="I15233" s="810">
        <v>1</v>
      </c>
    </row>
    <row r="15234" spans="1:9" x14ac:dyDescent="0.15">
      <c r="A15234" s="694" t="s">
        <v>17556</v>
      </c>
      <c r="B15234" s="96">
        <v>4619</v>
      </c>
      <c r="C15234" s="96">
        <v>17</v>
      </c>
      <c r="D15234" s="97">
        <v>10395624</v>
      </c>
      <c r="E15234" s="97">
        <v>10421859</v>
      </c>
      <c r="F15234" s="96" t="s">
        <v>2328</v>
      </c>
      <c r="G15234" s="96">
        <v>46</v>
      </c>
      <c r="H15234" s="96">
        <v>0.72568999999999995</v>
      </c>
      <c r="I15234" s="810">
        <v>1</v>
      </c>
    </row>
    <row r="15235" spans="1:9" x14ac:dyDescent="0.15">
      <c r="A15235" s="694" t="s">
        <v>17557</v>
      </c>
      <c r="B15235" s="96">
        <v>56257</v>
      </c>
      <c r="C15235" s="96">
        <v>7</v>
      </c>
      <c r="D15235" s="97">
        <v>100026321</v>
      </c>
      <c r="E15235" s="97">
        <v>100031749</v>
      </c>
      <c r="F15235" s="96" t="s">
        <v>2321</v>
      </c>
      <c r="G15235" s="96">
        <v>13</v>
      </c>
      <c r="H15235" s="96">
        <v>0.72568999999999995</v>
      </c>
      <c r="I15235" s="810">
        <v>1</v>
      </c>
    </row>
    <row r="15236" spans="1:9" x14ac:dyDescent="0.15">
      <c r="A15236" s="694" t="s">
        <v>17558</v>
      </c>
      <c r="B15236" s="96">
        <v>221184</v>
      </c>
      <c r="C15236" s="96">
        <v>16</v>
      </c>
      <c r="D15236" s="97">
        <v>57126455</v>
      </c>
      <c r="E15236" s="97">
        <v>57182281</v>
      </c>
      <c r="F15236" s="96" t="s">
        <v>2321</v>
      </c>
      <c r="G15236" s="96">
        <v>212</v>
      </c>
      <c r="H15236" s="96">
        <v>0.72584000000000004</v>
      </c>
      <c r="I15236" s="810">
        <v>1</v>
      </c>
    </row>
    <row r="15237" spans="1:9" x14ac:dyDescent="0.15">
      <c r="A15237" s="694" t="s">
        <v>17559</v>
      </c>
      <c r="B15237" s="96">
        <v>51373</v>
      </c>
      <c r="C15237" s="96">
        <v>7</v>
      </c>
      <c r="D15237" s="97">
        <v>56019611</v>
      </c>
      <c r="E15237" s="97">
        <v>56023034</v>
      </c>
      <c r="F15237" s="96" t="s">
        <v>2321</v>
      </c>
      <c r="G15237" s="96">
        <v>13</v>
      </c>
      <c r="H15237" s="96">
        <v>0.72609000000000001</v>
      </c>
      <c r="I15237" s="810">
        <v>1</v>
      </c>
    </row>
    <row r="15238" spans="1:9" x14ac:dyDescent="0.15">
      <c r="A15238" s="694" t="s">
        <v>17560</v>
      </c>
      <c r="B15238" s="96">
        <v>101060341</v>
      </c>
      <c r="C15238" s="96">
        <v>7</v>
      </c>
      <c r="D15238" s="97">
        <v>55813825</v>
      </c>
      <c r="E15238" s="97">
        <v>55815854</v>
      </c>
      <c r="F15238" s="96" t="s">
        <v>2328</v>
      </c>
      <c r="G15238" s="96">
        <v>1</v>
      </c>
      <c r="H15238" s="96">
        <v>0.72609999999999997</v>
      </c>
      <c r="I15238" s="810">
        <v>1</v>
      </c>
    </row>
    <row r="15239" spans="1:9" x14ac:dyDescent="0.15">
      <c r="A15239" s="694" t="s">
        <v>17561</v>
      </c>
      <c r="B15239" s="96">
        <v>220158</v>
      </c>
      <c r="C15239" s="96">
        <v>18</v>
      </c>
      <c r="D15239" s="97">
        <v>68297755</v>
      </c>
      <c r="E15239" s="97">
        <v>68318093</v>
      </c>
      <c r="F15239" s="96" t="s">
        <v>2328</v>
      </c>
      <c r="G15239" s="96">
        <v>94</v>
      </c>
      <c r="H15239" s="96">
        <v>0.72616000000000003</v>
      </c>
      <c r="I15239" s="810">
        <v>1</v>
      </c>
    </row>
    <row r="15240" spans="1:9" x14ac:dyDescent="0.15">
      <c r="A15240" s="694" t="s">
        <v>17562</v>
      </c>
      <c r="B15240" s="96">
        <v>4778</v>
      </c>
      <c r="C15240" s="96">
        <v>12</v>
      </c>
      <c r="D15240" s="97">
        <v>54685891</v>
      </c>
      <c r="E15240" s="97">
        <v>54718869</v>
      </c>
      <c r="F15240" s="96" t="s">
        <v>2328</v>
      </c>
      <c r="G15240" s="96">
        <v>38</v>
      </c>
      <c r="H15240" s="96">
        <v>0.72616999999999998</v>
      </c>
      <c r="I15240" s="810">
        <v>1</v>
      </c>
    </row>
    <row r="15241" spans="1:9" x14ac:dyDescent="0.15">
      <c r="A15241" s="694" t="s">
        <v>17563</v>
      </c>
      <c r="B15241" s="96">
        <v>1315</v>
      </c>
      <c r="C15241" s="96">
        <v>11</v>
      </c>
      <c r="D15241" s="97">
        <v>14479049</v>
      </c>
      <c r="E15241" s="97">
        <v>14521441</v>
      </c>
      <c r="F15241" s="96" t="s">
        <v>2328</v>
      </c>
      <c r="G15241" s="96">
        <v>95</v>
      </c>
      <c r="H15241" s="96">
        <v>0.72618000000000005</v>
      </c>
      <c r="I15241" s="810">
        <v>1</v>
      </c>
    </row>
    <row r="15242" spans="1:9" x14ac:dyDescent="0.15">
      <c r="A15242" s="694" t="s">
        <v>17564</v>
      </c>
      <c r="B15242" s="96">
        <v>283685</v>
      </c>
      <c r="C15242" s="96">
        <v>15</v>
      </c>
      <c r="D15242" s="97">
        <v>23684535</v>
      </c>
      <c r="E15242" s="97">
        <v>23692390</v>
      </c>
      <c r="F15242" s="96" t="s">
        <v>2328</v>
      </c>
      <c r="G15242" s="96">
        <v>18</v>
      </c>
      <c r="H15242" s="96">
        <v>0.72675000000000001</v>
      </c>
      <c r="I15242" s="810">
        <v>1</v>
      </c>
    </row>
    <row r="15243" spans="1:9" x14ac:dyDescent="0.15">
      <c r="A15243" s="694" t="s">
        <v>17565</v>
      </c>
      <c r="B15243" s="924">
        <v>339448</v>
      </c>
      <c r="C15243" s="96">
        <v>1</v>
      </c>
      <c r="D15243" s="97">
        <v>3805697</v>
      </c>
      <c r="E15243" s="97">
        <v>3816857</v>
      </c>
      <c r="F15243" s="96" t="s">
        <v>2328</v>
      </c>
      <c r="G15243" s="96">
        <v>38</v>
      </c>
      <c r="H15243" s="96">
        <v>0.72680999999999996</v>
      </c>
      <c r="I15243" s="810">
        <v>1</v>
      </c>
    </row>
    <row r="15244" spans="1:9" x14ac:dyDescent="0.15">
      <c r="A15244" s="694" t="s">
        <v>17566</v>
      </c>
      <c r="B15244" s="96">
        <v>199964</v>
      </c>
      <c r="C15244" s="96">
        <v>1</v>
      </c>
      <c r="D15244" s="97">
        <v>55446271</v>
      </c>
      <c r="E15244" s="97">
        <v>55457966</v>
      </c>
      <c r="F15244" s="96" t="s">
        <v>2321</v>
      </c>
      <c r="G15244" s="96">
        <v>51</v>
      </c>
      <c r="H15244" s="96">
        <v>0.72687000000000002</v>
      </c>
      <c r="I15244" s="810">
        <v>1</v>
      </c>
    </row>
    <row r="15245" spans="1:9" x14ac:dyDescent="0.15">
      <c r="A15245" s="694" t="s">
        <v>17567</v>
      </c>
      <c r="B15245" s="96">
        <v>441631</v>
      </c>
      <c r="C15245" s="96">
        <v>12</v>
      </c>
      <c r="D15245" s="97">
        <v>31079536</v>
      </c>
      <c r="E15245" s="97">
        <v>31149537</v>
      </c>
      <c r="F15245" s="96" t="s">
        <v>2321</v>
      </c>
      <c r="G15245" s="96">
        <v>339</v>
      </c>
      <c r="H15245" s="96">
        <v>0.72687999999999997</v>
      </c>
      <c r="I15245" s="810">
        <v>1</v>
      </c>
    </row>
    <row r="15246" spans="1:9" x14ac:dyDescent="0.15">
      <c r="A15246" s="694" t="s">
        <v>17568</v>
      </c>
      <c r="B15246" s="96">
        <v>55181</v>
      </c>
      <c r="C15246" s="96">
        <v>17</v>
      </c>
      <c r="D15246" s="97">
        <v>57287371</v>
      </c>
      <c r="E15246" s="97">
        <v>57292611</v>
      </c>
      <c r="F15246" s="96" t="s">
        <v>2321</v>
      </c>
      <c r="G15246" s="96">
        <v>9</v>
      </c>
      <c r="H15246" s="96">
        <v>0.72714999999999996</v>
      </c>
      <c r="I15246" s="810">
        <v>1</v>
      </c>
    </row>
    <row r="15247" spans="1:9" x14ac:dyDescent="0.15">
      <c r="A15247" s="694" t="s">
        <v>17569</v>
      </c>
      <c r="B15247" s="96">
        <v>9447</v>
      </c>
      <c r="C15247" s="96">
        <v>1</v>
      </c>
      <c r="D15247" s="97">
        <v>159028790</v>
      </c>
      <c r="E15247" s="97">
        <v>159046685</v>
      </c>
      <c r="F15247" s="96" t="s">
        <v>2328</v>
      </c>
      <c r="G15247" s="96">
        <v>49</v>
      </c>
      <c r="H15247" s="96">
        <v>0.72719999999999996</v>
      </c>
      <c r="I15247" s="810">
        <v>1</v>
      </c>
    </row>
    <row r="15248" spans="1:9" x14ac:dyDescent="0.15">
      <c r="A15248" s="694" t="s">
        <v>17570</v>
      </c>
      <c r="B15248" s="96">
        <v>117285</v>
      </c>
      <c r="C15248" s="96">
        <v>20</v>
      </c>
      <c r="D15248" s="97">
        <v>29956421</v>
      </c>
      <c r="E15248" s="97">
        <v>29961726</v>
      </c>
      <c r="F15248" s="96" t="s">
        <v>2321</v>
      </c>
      <c r="G15248" s="96">
        <v>14</v>
      </c>
      <c r="H15248" s="96">
        <v>0.72741999999999996</v>
      </c>
      <c r="I15248" s="810">
        <v>1</v>
      </c>
    </row>
    <row r="15249" spans="1:9" x14ac:dyDescent="0.15">
      <c r="A15249" s="694" t="s">
        <v>17571</v>
      </c>
      <c r="B15249" s="96">
        <v>170960</v>
      </c>
      <c r="C15249" s="96">
        <v>4</v>
      </c>
      <c r="D15249" s="97">
        <v>433773</v>
      </c>
      <c r="E15249" s="97">
        <v>492960</v>
      </c>
      <c r="F15249" s="96" t="s">
        <v>2328</v>
      </c>
      <c r="G15249" s="96">
        <v>203</v>
      </c>
      <c r="H15249" s="96">
        <v>0.72745000000000004</v>
      </c>
      <c r="I15249" s="810">
        <v>1</v>
      </c>
    </row>
    <row r="15250" spans="1:9" x14ac:dyDescent="0.15">
      <c r="A15250" s="694" t="s">
        <v>17572</v>
      </c>
      <c r="B15250" s="96">
        <v>10794</v>
      </c>
      <c r="C15250" s="96">
        <v>19</v>
      </c>
      <c r="D15250" s="97">
        <v>57790776</v>
      </c>
      <c r="E15250" s="97">
        <v>57805436</v>
      </c>
      <c r="F15250" s="96" t="s">
        <v>2321</v>
      </c>
      <c r="G15250" s="96">
        <v>57</v>
      </c>
      <c r="H15250" s="96">
        <v>0.72753000000000001</v>
      </c>
      <c r="I15250" s="810">
        <v>1</v>
      </c>
    </row>
    <row r="15251" spans="1:9" x14ac:dyDescent="0.15">
      <c r="A15251" s="694" t="s">
        <v>17573</v>
      </c>
      <c r="B15251" s="96">
        <v>440533</v>
      </c>
      <c r="C15251" s="96">
        <v>19</v>
      </c>
      <c r="D15251" s="97">
        <v>43256839</v>
      </c>
      <c r="E15251" s="97">
        <v>43269831</v>
      </c>
      <c r="F15251" s="96" t="s">
        <v>2328</v>
      </c>
      <c r="G15251" s="96">
        <v>53</v>
      </c>
      <c r="H15251" s="96">
        <v>0.72757000000000005</v>
      </c>
      <c r="I15251" s="810">
        <v>1</v>
      </c>
    </row>
    <row r="15252" spans="1:9" x14ac:dyDescent="0.15">
      <c r="A15252" s="694" t="s">
        <v>17574</v>
      </c>
      <c r="B15252" s="96">
        <v>5122</v>
      </c>
      <c r="C15252" s="96">
        <v>5</v>
      </c>
      <c r="D15252" s="97">
        <v>95726040</v>
      </c>
      <c r="E15252" s="97">
        <v>95768985</v>
      </c>
      <c r="F15252" s="96" t="s">
        <v>2328</v>
      </c>
      <c r="G15252" s="96">
        <v>88</v>
      </c>
      <c r="H15252" s="96">
        <v>0.72757000000000005</v>
      </c>
      <c r="I15252" s="810">
        <v>1</v>
      </c>
    </row>
    <row r="15253" spans="1:9" x14ac:dyDescent="0.15">
      <c r="A15253" s="694" t="s">
        <v>17575</v>
      </c>
      <c r="B15253" s="96">
        <v>7783</v>
      </c>
      <c r="C15253" s="96">
        <v>16</v>
      </c>
      <c r="D15253" s="97">
        <v>21208773</v>
      </c>
      <c r="E15253" s="97">
        <v>21225831</v>
      </c>
      <c r="F15253" s="96" t="s">
        <v>2328</v>
      </c>
      <c r="G15253" s="96">
        <v>53</v>
      </c>
      <c r="H15253" s="96">
        <v>0.72768999999999995</v>
      </c>
      <c r="I15253" s="810">
        <v>1</v>
      </c>
    </row>
    <row r="15254" spans="1:9" x14ac:dyDescent="0.15">
      <c r="A15254" s="694" t="s">
        <v>17576</v>
      </c>
      <c r="B15254" s="96">
        <v>54059</v>
      </c>
      <c r="C15254" s="96">
        <v>21</v>
      </c>
      <c r="D15254" s="97">
        <v>47706250</v>
      </c>
      <c r="E15254" s="97">
        <v>47733020</v>
      </c>
      <c r="F15254" s="96" t="s">
        <v>2321</v>
      </c>
      <c r="G15254" s="96">
        <v>131</v>
      </c>
      <c r="H15254" s="96">
        <v>0.72770999999999997</v>
      </c>
      <c r="I15254" s="810">
        <v>1</v>
      </c>
    </row>
    <row r="15255" spans="1:9" x14ac:dyDescent="0.15">
      <c r="A15255" s="694" t="s">
        <v>17577</v>
      </c>
      <c r="B15255" s="96">
        <v>90321</v>
      </c>
      <c r="C15255" s="96">
        <v>19</v>
      </c>
      <c r="D15255" s="97">
        <v>52772824</v>
      </c>
      <c r="E15255" s="97">
        <v>52795979</v>
      </c>
      <c r="F15255" s="96" t="s">
        <v>2321</v>
      </c>
      <c r="G15255" s="96">
        <v>145</v>
      </c>
      <c r="H15255" s="96">
        <v>0.72774000000000005</v>
      </c>
      <c r="I15255" s="810">
        <v>1</v>
      </c>
    </row>
    <row r="15256" spans="1:9" x14ac:dyDescent="0.15">
      <c r="A15256" s="694" t="s">
        <v>17578</v>
      </c>
      <c r="B15256" s="96">
        <v>7138</v>
      </c>
      <c r="C15256" s="96">
        <v>19</v>
      </c>
      <c r="D15256" s="97">
        <v>55644161</v>
      </c>
      <c r="E15256" s="97">
        <v>55660752</v>
      </c>
      <c r="F15256" s="96" t="s">
        <v>2328</v>
      </c>
      <c r="G15256" s="96">
        <v>28</v>
      </c>
      <c r="H15256" s="96">
        <v>0.72775000000000001</v>
      </c>
      <c r="I15256" s="810">
        <v>1</v>
      </c>
    </row>
    <row r="15257" spans="1:9" x14ac:dyDescent="0.15">
      <c r="A15257" s="694" t="s">
        <v>17579</v>
      </c>
      <c r="B15257" s="96">
        <v>266675</v>
      </c>
      <c r="C15257" s="96">
        <v>1</v>
      </c>
      <c r="D15257" s="97">
        <v>45247831</v>
      </c>
      <c r="E15257" s="97">
        <v>45253648</v>
      </c>
      <c r="F15257" s="96" t="s">
        <v>2328</v>
      </c>
      <c r="G15257" s="96">
        <v>9</v>
      </c>
      <c r="H15257" s="96">
        <v>0.72777000000000003</v>
      </c>
      <c r="I15257" s="810">
        <v>1</v>
      </c>
    </row>
    <row r="15258" spans="1:9" x14ac:dyDescent="0.15">
      <c r="A15258" s="694" t="s">
        <v>17580</v>
      </c>
      <c r="B15258" s="96">
        <v>84518</v>
      </c>
      <c r="C15258" s="96">
        <v>19</v>
      </c>
      <c r="D15258" s="97">
        <v>42891171</v>
      </c>
      <c r="E15258" s="97">
        <v>42894444</v>
      </c>
      <c r="F15258" s="96" t="s">
        <v>2328</v>
      </c>
      <c r="G15258" s="96">
        <v>7</v>
      </c>
      <c r="H15258" s="96">
        <v>0.72777999999999998</v>
      </c>
      <c r="I15258" s="810">
        <v>1</v>
      </c>
    </row>
    <row r="15259" spans="1:9" x14ac:dyDescent="0.15">
      <c r="A15259" s="694" t="s">
        <v>17581</v>
      </c>
      <c r="B15259" s="96">
        <v>8651</v>
      </c>
      <c r="C15259" s="96">
        <v>16</v>
      </c>
      <c r="D15259" s="97">
        <v>11348274</v>
      </c>
      <c r="E15259" s="97">
        <v>11350039</v>
      </c>
      <c r="F15259" s="96" t="s">
        <v>2328</v>
      </c>
      <c r="G15259" s="96">
        <v>4</v>
      </c>
      <c r="H15259" s="96">
        <v>0.72780999999999996</v>
      </c>
      <c r="I15259" s="810">
        <v>1</v>
      </c>
    </row>
    <row r="15260" spans="1:9" x14ac:dyDescent="0.15">
      <c r="A15260" s="694" t="s">
        <v>17582</v>
      </c>
      <c r="B15260" s="96">
        <v>57231</v>
      </c>
      <c r="C15260" s="96">
        <v>6</v>
      </c>
      <c r="D15260" s="97">
        <v>86215214</v>
      </c>
      <c r="E15260" s="97">
        <v>86303850</v>
      </c>
      <c r="F15260" s="96" t="s">
        <v>2328</v>
      </c>
      <c r="G15260" s="96">
        <v>194</v>
      </c>
      <c r="H15260" s="96">
        <v>0.72787999999999997</v>
      </c>
      <c r="I15260" s="810">
        <v>1</v>
      </c>
    </row>
    <row r="15261" spans="1:9" x14ac:dyDescent="0.15">
      <c r="A15261" s="694" t="s">
        <v>17583</v>
      </c>
      <c r="B15261" s="96">
        <v>387837</v>
      </c>
      <c r="C15261" s="96">
        <v>12</v>
      </c>
      <c r="D15261" s="97">
        <v>10163231</v>
      </c>
      <c r="E15261" s="97">
        <v>10171399</v>
      </c>
      <c r="F15261" s="96" t="s">
        <v>2321</v>
      </c>
      <c r="G15261" s="96">
        <v>29</v>
      </c>
      <c r="H15261" s="96">
        <v>0.72809000000000001</v>
      </c>
      <c r="I15261" s="810">
        <v>1</v>
      </c>
    </row>
    <row r="15262" spans="1:9" x14ac:dyDescent="0.15">
      <c r="A15262" s="694" t="s">
        <v>17584</v>
      </c>
      <c r="B15262" s="96">
        <v>79573</v>
      </c>
      <c r="C15262" s="96">
        <v>1</v>
      </c>
      <c r="D15262" s="97">
        <v>231041987</v>
      </c>
      <c r="E15262" s="97">
        <v>231114618</v>
      </c>
      <c r="F15262" s="96" t="s">
        <v>2328</v>
      </c>
      <c r="G15262" s="96">
        <v>301</v>
      </c>
      <c r="H15262" s="96">
        <v>0.72811000000000003</v>
      </c>
      <c r="I15262" s="810">
        <v>1</v>
      </c>
    </row>
    <row r="15263" spans="1:9" x14ac:dyDescent="0.15">
      <c r="A15263" s="694" t="s">
        <v>17585</v>
      </c>
      <c r="B15263" s="96">
        <v>151888</v>
      </c>
      <c r="C15263" s="96">
        <v>3</v>
      </c>
      <c r="D15263" s="97">
        <v>112182813</v>
      </c>
      <c r="E15263" s="97">
        <v>112218438</v>
      </c>
      <c r="F15263" s="96" t="s">
        <v>2328</v>
      </c>
      <c r="G15263" s="96">
        <v>82</v>
      </c>
      <c r="H15263" s="96">
        <v>0.72816999999999998</v>
      </c>
      <c r="I15263" s="810">
        <v>1</v>
      </c>
    </row>
    <row r="15264" spans="1:9" x14ac:dyDescent="0.15">
      <c r="A15264" s="694" t="s">
        <v>17586</v>
      </c>
      <c r="B15264" s="96">
        <v>440279</v>
      </c>
      <c r="C15264" s="96">
        <v>15</v>
      </c>
      <c r="D15264" s="97">
        <v>54270557</v>
      </c>
      <c r="E15264" s="97">
        <v>54920806</v>
      </c>
      <c r="F15264" s="96" t="s">
        <v>2321</v>
      </c>
      <c r="G15264" s="96">
        <v>3118</v>
      </c>
      <c r="H15264" s="96">
        <v>0.72823000000000004</v>
      </c>
      <c r="I15264" s="810">
        <v>1</v>
      </c>
    </row>
    <row r="15265" spans="1:9" x14ac:dyDescent="0.15">
      <c r="A15265" s="694" t="s">
        <v>17587</v>
      </c>
      <c r="B15265" s="96">
        <v>55691</v>
      </c>
      <c r="C15265" s="96">
        <v>10</v>
      </c>
      <c r="D15265" s="97">
        <v>13685706</v>
      </c>
      <c r="E15265" s="97">
        <v>14372866</v>
      </c>
      <c r="F15265" s="96" t="s">
        <v>2328</v>
      </c>
      <c r="G15265" s="96">
        <v>3365</v>
      </c>
      <c r="H15265" s="96">
        <v>0.72838000000000003</v>
      </c>
      <c r="I15265" s="810">
        <v>1</v>
      </c>
    </row>
    <row r="15266" spans="1:9" x14ac:dyDescent="0.15">
      <c r="A15266" s="694" t="s">
        <v>17588</v>
      </c>
      <c r="B15266" s="96">
        <v>2134</v>
      </c>
      <c r="C15266" s="96">
        <v>1</v>
      </c>
      <c r="D15266" s="97">
        <v>26348266</v>
      </c>
      <c r="E15266" s="97">
        <v>26362955</v>
      </c>
      <c r="F15266" s="96" t="s">
        <v>2321</v>
      </c>
      <c r="G15266" s="96">
        <v>39</v>
      </c>
      <c r="H15266" s="96">
        <v>0.72846999999999995</v>
      </c>
      <c r="I15266" s="810">
        <v>1</v>
      </c>
    </row>
    <row r="15267" spans="1:9" x14ac:dyDescent="0.15">
      <c r="A15267" s="694" t="s">
        <v>17589</v>
      </c>
      <c r="B15267" s="96">
        <v>3172</v>
      </c>
      <c r="C15267" s="96">
        <v>20</v>
      </c>
      <c r="D15267" s="97">
        <v>42984441</v>
      </c>
      <c r="E15267" s="97">
        <v>43061485</v>
      </c>
      <c r="F15267" s="96" t="s">
        <v>2321</v>
      </c>
      <c r="G15267" s="96">
        <v>282</v>
      </c>
      <c r="H15267" s="96">
        <v>0.72855999999999999</v>
      </c>
      <c r="I15267" s="810">
        <v>1</v>
      </c>
    </row>
    <row r="15268" spans="1:9" x14ac:dyDescent="0.15">
      <c r="A15268" s="694" t="s">
        <v>17590</v>
      </c>
      <c r="B15268" s="96">
        <v>9266</v>
      </c>
      <c r="C15268" s="96">
        <v>19</v>
      </c>
      <c r="D15268" s="97">
        <v>48972465</v>
      </c>
      <c r="E15268" s="97">
        <v>48985571</v>
      </c>
      <c r="F15268" s="96" t="s">
        <v>2321</v>
      </c>
      <c r="G15268" s="96">
        <v>36</v>
      </c>
      <c r="H15268" s="96">
        <v>0.72863999999999995</v>
      </c>
      <c r="I15268" s="810">
        <v>1</v>
      </c>
    </row>
    <row r="15269" spans="1:9" x14ac:dyDescent="0.15">
      <c r="A15269" s="694" t="s">
        <v>17591</v>
      </c>
      <c r="B15269" s="96">
        <v>79705</v>
      </c>
      <c r="C15269" s="96">
        <v>15</v>
      </c>
      <c r="D15269" s="97">
        <v>101459460</v>
      </c>
      <c r="E15269" s="97">
        <v>101610317</v>
      </c>
      <c r="F15269" s="96" t="s">
        <v>2321</v>
      </c>
      <c r="G15269" s="96">
        <v>681</v>
      </c>
      <c r="H15269" s="96">
        <v>0.7288</v>
      </c>
      <c r="I15269" s="810">
        <v>1</v>
      </c>
    </row>
    <row r="15270" spans="1:9" x14ac:dyDescent="0.15">
      <c r="A15270" s="694" t="s">
        <v>17592</v>
      </c>
      <c r="B15270" s="96">
        <v>91074</v>
      </c>
      <c r="C15270" s="96">
        <v>10</v>
      </c>
      <c r="D15270" s="97">
        <v>37414785</v>
      </c>
      <c r="E15270" s="97">
        <v>37521495</v>
      </c>
      <c r="F15270" s="96" t="s">
        <v>2321</v>
      </c>
      <c r="G15270" s="96">
        <v>206</v>
      </c>
      <c r="H15270" s="96">
        <v>0.72880999999999996</v>
      </c>
      <c r="I15270" s="810">
        <v>1</v>
      </c>
    </row>
    <row r="15271" spans="1:9" x14ac:dyDescent="0.15">
      <c r="A15271" s="694" t="s">
        <v>17593</v>
      </c>
      <c r="B15271" s="96">
        <v>64319</v>
      </c>
      <c r="C15271" s="96">
        <v>16</v>
      </c>
      <c r="D15271" s="97">
        <v>30675778</v>
      </c>
      <c r="E15271" s="97">
        <v>30682131</v>
      </c>
      <c r="F15271" s="96" t="s">
        <v>2321</v>
      </c>
      <c r="G15271" s="96">
        <v>2</v>
      </c>
      <c r="H15271" s="96">
        <v>0.72885999999999995</v>
      </c>
      <c r="I15271" s="810">
        <v>1</v>
      </c>
    </row>
    <row r="15272" spans="1:9" x14ac:dyDescent="0.15">
      <c r="A15272" s="694" t="s">
        <v>17594</v>
      </c>
      <c r="B15272" s="96">
        <v>7357</v>
      </c>
      <c r="C15272" s="96">
        <v>9</v>
      </c>
      <c r="D15272" s="97">
        <v>114659206</v>
      </c>
      <c r="E15272" s="97">
        <v>114697649</v>
      </c>
      <c r="F15272" s="96" t="s">
        <v>2321</v>
      </c>
      <c r="G15272" s="96">
        <v>189</v>
      </c>
      <c r="H15272" s="96">
        <v>0.72894000000000003</v>
      </c>
      <c r="I15272" s="810">
        <v>1</v>
      </c>
    </row>
    <row r="15273" spans="1:9" x14ac:dyDescent="0.15">
      <c r="A15273" s="694" t="s">
        <v>17595</v>
      </c>
      <c r="B15273" s="96">
        <v>55707</v>
      </c>
      <c r="C15273" s="96">
        <v>1</v>
      </c>
      <c r="D15273" s="97">
        <v>16767167</v>
      </c>
      <c r="E15273" s="97">
        <v>16786585</v>
      </c>
      <c r="F15273" s="96" t="s">
        <v>2321</v>
      </c>
      <c r="G15273" s="96">
        <v>48</v>
      </c>
      <c r="H15273" s="96">
        <v>0.72896000000000005</v>
      </c>
      <c r="I15273" s="810">
        <v>1</v>
      </c>
    </row>
    <row r="15274" spans="1:9" x14ac:dyDescent="0.15">
      <c r="A15274" s="694" t="s">
        <v>17596</v>
      </c>
      <c r="B15274" s="96">
        <v>199746</v>
      </c>
      <c r="C15274" s="96">
        <v>19</v>
      </c>
      <c r="D15274" s="97">
        <v>36233428</v>
      </c>
      <c r="E15274" s="97">
        <v>36236409</v>
      </c>
      <c r="F15274" s="96" t="s">
        <v>2328</v>
      </c>
      <c r="G15274" s="96">
        <v>12</v>
      </c>
      <c r="H15274" s="96">
        <v>0.72899000000000003</v>
      </c>
      <c r="I15274" s="810">
        <v>1</v>
      </c>
    </row>
    <row r="15275" spans="1:9" x14ac:dyDescent="0.15">
      <c r="A15275" s="694" t="s">
        <v>17597</v>
      </c>
      <c r="B15275" s="96">
        <v>84959</v>
      </c>
      <c r="C15275" s="96">
        <v>11</v>
      </c>
      <c r="D15275" s="97">
        <v>122526398</v>
      </c>
      <c r="E15275" s="97">
        <v>122685187</v>
      </c>
      <c r="F15275" s="96" t="s">
        <v>2321</v>
      </c>
      <c r="G15275" s="96">
        <v>609</v>
      </c>
      <c r="H15275" s="96">
        <v>0.72904000000000002</v>
      </c>
      <c r="I15275" s="810">
        <v>1</v>
      </c>
    </row>
    <row r="15276" spans="1:9" x14ac:dyDescent="0.15">
      <c r="A15276" s="694" t="s">
        <v>17598</v>
      </c>
      <c r="B15276" s="96">
        <v>25888</v>
      </c>
      <c r="C15276" s="96">
        <v>19</v>
      </c>
      <c r="D15276" s="97">
        <v>50528786</v>
      </c>
      <c r="E15276" s="97">
        <v>50552033</v>
      </c>
      <c r="F15276" s="96" t="s">
        <v>2321</v>
      </c>
      <c r="G15276" s="96">
        <v>52</v>
      </c>
      <c r="H15276" s="96">
        <v>0.72904999999999998</v>
      </c>
      <c r="I15276" s="810">
        <v>1</v>
      </c>
    </row>
    <row r="15277" spans="1:9" x14ac:dyDescent="0.15">
      <c r="A15277" s="694" t="s">
        <v>17599</v>
      </c>
      <c r="B15277" s="96">
        <v>2267</v>
      </c>
      <c r="C15277" s="96">
        <v>8</v>
      </c>
      <c r="D15277" s="97">
        <v>17721894</v>
      </c>
      <c r="E15277" s="97">
        <v>17767874</v>
      </c>
      <c r="F15277" s="96" t="s">
        <v>2328</v>
      </c>
      <c r="G15277" s="96">
        <v>342</v>
      </c>
      <c r="H15277" s="96">
        <v>0.72907999999999995</v>
      </c>
      <c r="I15277" s="810">
        <v>1</v>
      </c>
    </row>
    <row r="15278" spans="1:9" x14ac:dyDescent="0.15">
      <c r="A15278" s="694" t="s">
        <v>17600</v>
      </c>
      <c r="B15278" s="96">
        <v>54677</v>
      </c>
      <c r="C15278" s="96">
        <v>7</v>
      </c>
      <c r="D15278" s="97">
        <v>86974951</v>
      </c>
      <c r="E15278" s="97">
        <v>87029112</v>
      </c>
      <c r="F15278" s="96" t="s">
        <v>2321</v>
      </c>
      <c r="G15278" s="96">
        <v>145</v>
      </c>
      <c r="H15278" s="96">
        <v>0.72916999999999998</v>
      </c>
      <c r="I15278" s="810">
        <v>1</v>
      </c>
    </row>
    <row r="15279" spans="1:9" x14ac:dyDescent="0.15">
      <c r="A15279" s="694" t="s">
        <v>17601</v>
      </c>
      <c r="B15279" s="96">
        <v>80208</v>
      </c>
      <c r="C15279" s="96">
        <v>15</v>
      </c>
      <c r="D15279" s="97">
        <v>44854894</v>
      </c>
      <c r="E15279" s="97">
        <v>44955876</v>
      </c>
      <c r="F15279" s="96" t="s">
        <v>2328</v>
      </c>
      <c r="G15279" s="96">
        <v>199</v>
      </c>
      <c r="H15279" s="96">
        <v>0.72921999999999998</v>
      </c>
      <c r="I15279" s="810">
        <v>1</v>
      </c>
    </row>
    <row r="15280" spans="1:9" x14ac:dyDescent="0.15">
      <c r="A15280" s="694" t="s">
        <v>17602</v>
      </c>
      <c r="B15280" s="96">
        <v>79858</v>
      </c>
      <c r="C15280" s="96">
        <v>3</v>
      </c>
      <c r="D15280" s="97">
        <v>130745694</v>
      </c>
      <c r="E15280" s="97">
        <v>131069309</v>
      </c>
      <c r="F15280" s="96" t="s">
        <v>2321</v>
      </c>
      <c r="G15280" s="96">
        <v>821</v>
      </c>
      <c r="H15280" s="96">
        <v>0.72923000000000004</v>
      </c>
      <c r="I15280" s="810">
        <v>1</v>
      </c>
    </row>
    <row r="15281" spans="1:9" x14ac:dyDescent="0.15">
      <c r="A15281" s="694" t="s">
        <v>17603</v>
      </c>
      <c r="B15281" s="96">
        <v>345275</v>
      </c>
      <c r="C15281" s="96">
        <v>4</v>
      </c>
      <c r="D15281" s="97">
        <v>88224941</v>
      </c>
      <c r="E15281" s="97">
        <v>88244056</v>
      </c>
      <c r="F15281" s="96" t="s">
        <v>2328</v>
      </c>
      <c r="G15281" s="96">
        <v>64</v>
      </c>
      <c r="H15281" s="96">
        <v>0.72936999999999996</v>
      </c>
      <c r="I15281" s="810">
        <v>1</v>
      </c>
    </row>
    <row r="15282" spans="1:9" x14ac:dyDescent="0.15">
      <c r="A15282" s="694" t="s">
        <v>17604</v>
      </c>
      <c r="B15282" s="96">
        <v>642987</v>
      </c>
      <c r="C15282" s="96">
        <v>5</v>
      </c>
      <c r="D15282" s="97">
        <v>109755197</v>
      </c>
      <c r="E15282" s="97">
        <v>110062507</v>
      </c>
      <c r="F15282" s="96" t="s">
        <v>2328</v>
      </c>
      <c r="G15282" s="96">
        <v>911</v>
      </c>
      <c r="H15282" s="96">
        <v>0.72938000000000003</v>
      </c>
      <c r="I15282" s="810">
        <v>1</v>
      </c>
    </row>
    <row r="15283" spans="1:9" x14ac:dyDescent="0.15">
      <c r="A15283" s="694" t="s">
        <v>17605</v>
      </c>
      <c r="B15283" s="96">
        <v>57151</v>
      </c>
      <c r="C15283" s="96">
        <v>17</v>
      </c>
      <c r="D15283" s="97">
        <v>34261522</v>
      </c>
      <c r="E15283" s="97">
        <v>34270714</v>
      </c>
      <c r="F15283" s="96" t="s">
        <v>2328</v>
      </c>
      <c r="G15283" s="96">
        <v>40</v>
      </c>
      <c r="H15283" s="96">
        <v>0.72958999999999996</v>
      </c>
      <c r="I15283" s="810">
        <v>1</v>
      </c>
    </row>
    <row r="15284" spans="1:9" x14ac:dyDescent="0.15">
      <c r="A15284" s="694" t="s">
        <v>17606</v>
      </c>
      <c r="B15284" s="96">
        <v>127059</v>
      </c>
      <c r="C15284" s="96">
        <v>1</v>
      </c>
      <c r="D15284" s="97">
        <v>248308450</v>
      </c>
      <c r="E15284" s="97">
        <v>248309388</v>
      </c>
      <c r="F15284" s="96" t="s">
        <v>2321</v>
      </c>
      <c r="G15284" s="96">
        <v>4</v>
      </c>
      <c r="H15284" s="96">
        <v>0.72965999999999998</v>
      </c>
      <c r="I15284" s="810">
        <v>1</v>
      </c>
    </row>
    <row r="15285" spans="1:9" x14ac:dyDescent="0.15">
      <c r="A15285" s="694" t="s">
        <v>17607</v>
      </c>
      <c r="B15285" s="96">
        <v>57405</v>
      </c>
      <c r="C15285" s="96">
        <v>2</v>
      </c>
      <c r="D15285" s="97">
        <v>169727401</v>
      </c>
      <c r="E15285" s="97">
        <v>169747277</v>
      </c>
      <c r="F15285" s="96" t="s">
        <v>2328</v>
      </c>
      <c r="G15285" s="96">
        <v>59</v>
      </c>
      <c r="H15285" s="96">
        <v>0.72968999999999995</v>
      </c>
      <c r="I15285" s="810">
        <v>1</v>
      </c>
    </row>
    <row r="15286" spans="1:9" x14ac:dyDescent="0.15">
      <c r="A15286" s="694" t="s">
        <v>17608</v>
      </c>
      <c r="B15286" s="96">
        <v>126859</v>
      </c>
      <c r="C15286" s="96">
        <v>1</v>
      </c>
      <c r="D15286" s="97">
        <v>179334855</v>
      </c>
      <c r="E15286" s="97">
        <v>179523870</v>
      </c>
      <c r="F15286" s="96" t="s">
        <v>2321</v>
      </c>
      <c r="G15286" s="96">
        <v>1123</v>
      </c>
      <c r="H15286" s="96">
        <v>0.72984000000000004</v>
      </c>
      <c r="I15286" s="810">
        <v>1</v>
      </c>
    </row>
    <row r="15287" spans="1:9" x14ac:dyDescent="0.15">
      <c r="A15287" s="694" t="s">
        <v>17609</v>
      </c>
      <c r="B15287" s="96">
        <v>7481</v>
      </c>
      <c r="C15287" s="96">
        <v>11</v>
      </c>
      <c r="D15287" s="97">
        <v>75897370</v>
      </c>
      <c r="E15287" s="97">
        <v>75921803</v>
      </c>
      <c r="F15287" s="96" t="s">
        <v>2328</v>
      </c>
      <c r="G15287" s="96">
        <v>84</v>
      </c>
      <c r="H15287" s="96">
        <v>0.72989000000000004</v>
      </c>
      <c r="I15287" s="810">
        <v>1</v>
      </c>
    </row>
    <row r="15288" spans="1:9" x14ac:dyDescent="0.15">
      <c r="A15288" s="694" t="s">
        <v>17610</v>
      </c>
      <c r="B15288" s="96">
        <v>54058</v>
      </c>
      <c r="C15288" s="96">
        <v>21</v>
      </c>
      <c r="D15288" s="97">
        <v>47720344</v>
      </c>
      <c r="E15288" s="97">
        <v>47743813</v>
      </c>
      <c r="F15288" s="96" t="s">
        <v>2328</v>
      </c>
      <c r="G15288" s="96">
        <v>80</v>
      </c>
      <c r="H15288" s="96">
        <v>0.73016999999999999</v>
      </c>
      <c r="I15288" s="810">
        <v>1</v>
      </c>
    </row>
    <row r="15289" spans="1:9" x14ac:dyDescent="0.15">
      <c r="A15289" s="694" t="s">
        <v>17611</v>
      </c>
      <c r="B15289" s="96">
        <v>10993</v>
      </c>
      <c r="C15289" s="96">
        <v>12</v>
      </c>
      <c r="D15289" s="97">
        <v>113830250</v>
      </c>
      <c r="E15289" s="97">
        <v>113841692</v>
      </c>
      <c r="F15289" s="96" t="s">
        <v>2328</v>
      </c>
      <c r="G15289" s="96">
        <v>33</v>
      </c>
      <c r="H15289" s="96">
        <v>0.73019999999999996</v>
      </c>
      <c r="I15289" s="810">
        <v>1</v>
      </c>
    </row>
    <row r="15290" spans="1:9" x14ac:dyDescent="0.15">
      <c r="A15290" s="694" t="s">
        <v>17612</v>
      </c>
      <c r="B15290" s="96">
        <v>80303</v>
      </c>
      <c r="C15290" s="96">
        <v>2</v>
      </c>
      <c r="D15290" s="97">
        <v>233470767</v>
      </c>
      <c r="E15290" s="97">
        <v>233547491</v>
      </c>
      <c r="F15290" s="96" t="s">
        <v>2321</v>
      </c>
      <c r="G15290" s="96">
        <v>226</v>
      </c>
      <c r="H15290" s="96">
        <v>0.73024999999999995</v>
      </c>
      <c r="I15290" s="810">
        <v>1</v>
      </c>
    </row>
    <row r="15291" spans="1:9" x14ac:dyDescent="0.15">
      <c r="A15291" s="694" t="s">
        <v>17613</v>
      </c>
      <c r="B15291" s="96">
        <v>10163</v>
      </c>
      <c r="C15291" s="96">
        <v>1</v>
      </c>
      <c r="D15291" s="97">
        <v>27730734</v>
      </c>
      <c r="E15291" s="97">
        <v>27816678</v>
      </c>
      <c r="F15291" s="96" t="s">
        <v>2328</v>
      </c>
      <c r="G15291" s="96">
        <v>158</v>
      </c>
      <c r="H15291" s="96">
        <v>0.73026000000000002</v>
      </c>
      <c r="I15291" s="810">
        <v>1</v>
      </c>
    </row>
    <row r="15292" spans="1:9" x14ac:dyDescent="0.15">
      <c r="A15292" s="694" t="s">
        <v>17614</v>
      </c>
      <c r="B15292" s="96">
        <v>6943</v>
      </c>
      <c r="C15292" s="96">
        <v>6</v>
      </c>
      <c r="D15292" s="97">
        <v>134210259</v>
      </c>
      <c r="E15292" s="97">
        <v>134216675</v>
      </c>
      <c r="F15292" s="96" t="s">
        <v>2321</v>
      </c>
      <c r="G15292" s="96">
        <v>22</v>
      </c>
      <c r="H15292" s="96">
        <v>0.73031000000000001</v>
      </c>
      <c r="I15292" s="810">
        <v>1</v>
      </c>
    </row>
    <row r="15293" spans="1:9" x14ac:dyDescent="0.15">
      <c r="A15293" s="694" t="s">
        <v>17615</v>
      </c>
      <c r="B15293" s="96">
        <v>9141</v>
      </c>
      <c r="C15293" s="96">
        <v>19</v>
      </c>
      <c r="D15293" s="97">
        <v>33072071</v>
      </c>
      <c r="E15293" s="97">
        <v>33078358</v>
      </c>
      <c r="F15293" s="96" t="s">
        <v>2321</v>
      </c>
      <c r="G15293" s="96">
        <v>20</v>
      </c>
      <c r="H15293" s="96">
        <v>0.73033000000000003</v>
      </c>
      <c r="I15293" s="810">
        <v>1</v>
      </c>
    </row>
    <row r="15294" spans="1:9" x14ac:dyDescent="0.15">
      <c r="A15294" s="694" t="s">
        <v>17616</v>
      </c>
      <c r="B15294" s="96">
        <v>442361</v>
      </c>
      <c r="C15294" s="96">
        <v>7</v>
      </c>
      <c r="D15294" s="97">
        <v>143806676</v>
      </c>
      <c r="E15294" s="97">
        <v>143807632</v>
      </c>
      <c r="F15294" s="96" t="s">
        <v>2321</v>
      </c>
      <c r="G15294" s="96">
        <v>4</v>
      </c>
      <c r="H15294" s="96">
        <v>0.73036999999999996</v>
      </c>
      <c r="I15294" s="810">
        <v>1</v>
      </c>
    </row>
    <row r="15295" spans="1:9" x14ac:dyDescent="0.15">
      <c r="A15295" s="694" t="s">
        <v>17617</v>
      </c>
      <c r="B15295" s="96">
        <v>64978</v>
      </c>
      <c r="C15295" s="96">
        <v>17</v>
      </c>
      <c r="D15295" s="97">
        <v>73894724</v>
      </c>
      <c r="E15295" s="97">
        <v>73901181</v>
      </c>
      <c r="F15295" s="96" t="s">
        <v>2328</v>
      </c>
      <c r="G15295" s="96">
        <v>16</v>
      </c>
      <c r="H15295" s="96">
        <v>0.73038999999999998</v>
      </c>
      <c r="I15295" s="810">
        <v>1</v>
      </c>
    </row>
    <row r="15296" spans="1:9" x14ac:dyDescent="0.15">
      <c r="A15296" s="694" t="s">
        <v>17618</v>
      </c>
      <c r="B15296" s="924">
        <v>83657</v>
      </c>
      <c r="C15296" s="96">
        <v>16</v>
      </c>
      <c r="D15296" s="97">
        <v>80574854</v>
      </c>
      <c r="E15296" s="97">
        <v>80584713</v>
      </c>
      <c r="F15296" s="96" t="s">
        <v>2321</v>
      </c>
      <c r="G15296" s="96">
        <v>51</v>
      </c>
      <c r="H15296" s="96">
        <v>0.73045000000000004</v>
      </c>
      <c r="I15296" s="810">
        <v>1</v>
      </c>
    </row>
    <row r="15297" spans="1:9" x14ac:dyDescent="0.15">
      <c r="A15297" s="694" t="s">
        <v>17619</v>
      </c>
      <c r="B15297" s="96">
        <v>57577</v>
      </c>
      <c r="C15297" s="96">
        <v>3</v>
      </c>
      <c r="D15297" s="97">
        <v>113682984</v>
      </c>
      <c r="E15297" s="97">
        <v>113775460</v>
      </c>
      <c r="F15297" s="96" t="s">
        <v>2328</v>
      </c>
      <c r="G15297" s="96">
        <v>165</v>
      </c>
      <c r="H15297" s="96">
        <v>0.73058000000000001</v>
      </c>
      <c r="I15297" s="810">
        <v>1</v>
      </c>
    </row>
    <row r="15298" spans="1:9" x14ac:dyDescent="0.15">
      <c r="A15298" s="694" t="s">
        <v>17620</v>
      </c>
      <c r="B15298" s="96">
        <v>701</v>
      </c>
      <c r="C15298" s="96">
        <v>15</v>
      </c>
      <c r="D15298" s="97">
        <v>40453210</v>
      </c>
      <c r="E15298" s="97">
        <v>40513337</v>
      </c>
      <c r="F15298" s="96" t="s">
        <v>2321</v>
      </c>
      <c r="G15298" s="96">
        <v>156</v>
      </c>
      <c r="H15298" s="96">
        <v>0.73065999999999998</v>
      </c>
      <c r="I15298" s="810">
        <v>1</v>
      </c>
    </row>
    <row r="15299" spans="1:9" x14ac:dyDescent="0.15">
      <c r="A15299" s="694" t="s">
        <v>17621</v>
      </c>
      <c r="B15299" s="96">
        <v>114132</v>
      </c>
      <c r="C15299" s="96">
        <v>19</v>
      </c>
      <c r="D15299" s="97">
        <v>50452250</v>
      </c>
      <c r="E15299" s="97">
        <v>50464439</v>
      </c>
      <c r="F15299" s="96" t="s">
        <v>2328</v>
      </c>
      <c r="G15299" s="96">
        <v>32</v>
      </c>
      <c r="H15299" s="96">
        <v>0.73067000000000004</v>
      </c>
      <c r="I15299" s="810">
        <v>1</v>
      </c>
    </row>
    <row r="15300" spans="1:9" x14ac:dyDescent="0.15">
      <c r="A15300" s="694" t="s">
        <v>17622</v>
      </c>
      <c r="B15300" s="96">
        <v>30816</v>
      </c>
      <c r="C15300" s="96">
        <v>7</v>
      </c>
      <c r="D15300" s="97">
        <v>92097694</v>
      </c>
      <c r="E15300" s="97">
        <v>92107229</v>
      </c>
      <c r="F15300" s="96" t="s">
        <v>2328</v>
      </c>
      <c r="G15300" s="96">
        <v>25</v>
      </c>
      <c r="H15300" s="96">
        <v>0.73070000000000002</v>
      </c>
      <c r="I15300" s="810">
        <v>1</v>
      </c>
    </row>
    <row r="15301" spans="1:9" x14ac:dyDescent="0.15">
      <c r="A15301" s="694" t="s">
        <v>17623</v>
      </c>
      <c r="B15301" s="96">
        <v>641</v>
      </c>
      <c r="C15301" s="96">
        <v>15</v>
      </c>
      <c r="D15301" s="97">
        <v>91260579</v>
      </c>
      <c r="E15301" s="97">
        <v>91358686</v>
      </c>
      <c r="F15301" s="96" t="s">
        <v>2321</v>
      </c>
      <c r="G15301" s="96">
        <v>314</v>
      </c>
      <c r="H15301" s="96">
        <v>0.73080999999999996</v>
      </c>
      <c r="I15301" s="810">
        <v>1</v>
      </c>
    </row>
    <row r="15302" spans="1:9" x14ac:dyDescent="0.15">
      <c r="A15302" s="694" t="s">
        <v>17624</v>
      </c>
      <c r="B15302" s="96">
        <v>1807</v>
      </c>
      <c r="C15302" s="96">
        <v>8</v>
      </c>
      <c r="D15302" s="97">
        <v>105391652</v>
      </c>
      <c r="E15302" s="97">
        <v>105479281</v>
      </c>
      <c r="F15302" s="96" t="s">
        <v>2328</v>
      </c>
      <c r="G15302" s="96">
        <v>296</v>
      </c>
      <c r="H15302" s="96">
        <v>0.73087999999999997</v>
      </c>
      <c r="I15302" s="810">
        <v>1</v>
      </c>
    </row>
    <row r="15303" spans="1:9" x14ac:dyDescent="0.15">
      <c r="A15303" s="694" t="s">
        <v>17625</v>
      </c>
      <c r="B15303" s="96">
        <v>353149</v>
      </c>
      <c r="C15303" s="96">
        <v>17</v>
      </c>
      <c r="D15303" s="97">
        <v>15635591</v>
      </c>
      <c r="E15303" s="97">
        <v>15648098</v>
      </c>
      <c r="F15303" s="96" t="s">
        <v>2321</v>
      </c>
      <c r="G15303" s="96">
        <v>20</v>
      </c>
      <c r="H15303" s="96">
        <v>0.73094999999999999</v>
      </c>
      <c r="I15303" s="810">
        <v>1</v>
      </c>
    </row>
    <row r="15304" spans="1:9" x14ac:dyDescent="0.15">
      <c r="A15304" s="694" t="s">
        <v>17626</v>
      </c>
      <c r="B15304" s="96">
        <v>2303</v>
      </c>
      <c r="C15304" s="96">
        <v>16</v>
      </c>
      <c r="D15304" s="97">
        <v>86600857</v>
      </c>
      <c r="E15304" s="97">
        <v>86602539</v>
      </c>
      <c r="F15304" s="96" t="s">
        <v>2321</v>
      </c>
      <c r="G15304" s="96">
        <v>1</v>
      </c>
      <c r="H15304" s="96">
        <v>0.73099999999999998</v>
      </c>
      <c r="I15304" s="810">
        <v>1</v>
      </c>
    </row>
    <row r="15305" spans="1:9" x14ac:dyDescent="0.15">
      <c r="A15305" s="694" t="s">
        <v>17627</v>
      </c>
      <c r="B15305" s="96">
        <v>9147</v>
      </c>
      <c r="C15305" s="96">
        <v>14</v>
      </c>
      <c r="D15305" s="97">
        <v>50250528</v>
      </c>
      <c r="E15305" s="97">
        <v>50319763</v>
      </c>
      <c r="F15305" s="96" t="s">
        <v>2328</v>
      </c>
      <c r="G15305" s="96">
        <v>88</v>
      </c>
      <c r="H15305" s="96">
        <v>0.73114000000000001</v>
      </c>
      <c r="I15305" s="810">
        <v>1</v>
      </c>
    </row>
    <row r="15306" spans="1:9" x14ac:dyDescent="0.15">
      <c r="A15306" s="694" t="s">
        <v>17628</v>
      </c>
      <c r="B15306" s="96">
        <v>79622</v>
      </c>
      <c r="C15306" s="96">
        <v>16</v>
      </c>
      <c r="D15306" s="97">
        <v>103829</v>
      </c>
      <c r="E15306" s="97">
        <v>107669</v>
      </c>
      <c r="F15306" s="96" t="s">
        <v>2321</v>
      </c>
      <c r="G15306" s="96">
        <v>12</v>
      </c>
      <c r="H15306" s="96">
        <v>0.73129999999999995</v>
      </c>
      <c r="I15306" s="810">
        <v>1</v>
      </c>
    </row>
    <row r="15307" spans="1:9" x14ac:dyDescent="0.15">
      <c r="A15307" s="694" t="s">
        <v>17629</v>
      </c>
      <c r="B15307" s="96">
        <v>201163</v>
      </c>
      <c r="C15307" s="96">
        <v>17</v>
      </c>
      <c r="D15307" s="97">
        <v>17115523</v>
      </c>
      <c r="E15307" s="97">
        <v>17140502</v>
      </c>
      <c r="F15307" s="96" t="s">
        <v>2328</v>
      </c>
      <c r="G15307" s="96">
        <v>112</v>
      </c>
      <c r="H15307" s="96">
        <v>0.73136000000000001</v>
      </c>
      <c r="I15307" s="810">
        <v>1</v>
      </c>
    </row>
    <row r="15308" spans="1:9" x14ac:dyDescent="0.15">
      <c r="A15308" s="694" t="s">
        <v>17630</v>
      </c>
      <c r="B15308" s="96">
        <v>5921</v>
      </c>
      <c r="C15308" s="96">
        <v>5</v>
      </c>
      <c r="D15308" s="97">
        <v>86564070</v>
      </c>
      <c r="E15308" s="97">
        <v>86687743</v>
      </c>
      <c r="F15308" s="96" t="s">
        <v>2321</v>
      </c>
      <c r="G15308" s="96">
        <v>206</v>
      </c>
      <c r="H15308" s="96">
        <v>0.73141</v>
      </c>
      <c r="I15308" s="810">
        <v>1</v>
      </c>
    </row>
    <row r="15309" spans="1:9" x14ac:dyDescent="0.15">
      <c r="A15309" s="694" t="s">
        <v>17631</v>
      </c>
      <c r="B15309" s="96">
        <v>501</v>
      </c>
      <c r="C15309" s="96">
        <v>5</v>
      </c>
      <c r="D15309" s="97">
        <v>125877533</v>
      </c>
      <c r="E15309" s="97">
        <v>125931104</v>
      </c>
      <c r="F15309" s="96" t="s">
        <v>2328</v>
      </c>
      <c r="G15309" s="96">
        <v>207</v>
      </c>
      <c r="H15309" s="96">
        <v>0.73158000000000001</v>
      </c>
      <c r="I15309" s="810">
        <v>1</v>
      </c>
    </row>
    <row r="15310" spans="1:9" x14ac:dyDescent="0.15">
      <c r="A15310" s="694" t="s">
        <v>17632</v>
      </c>
      <c r="B15310" s="96">
        <v>3586</v>
      </c>
      <c r="C15310" s="96">
        <v>1</v>
      </c>
      <c r="D15310" s="97">
        <v>206940948</v>
      </c>
      <c r="E15310" s="97">
        <v>206945839</v>
      </c>
      <c r="F15310" s="96" t="s">
        <v>2328</v>
      </c>
      <c r="G15310" s="96">
        <v>18</v>
      </c>
      <c r="H15310" s="96">
        <v>0.73172000000000004</v>
      </c>
      <c r="I15310" s="810">
        <v>1</v>
      </c>
    </row>
    <row r="15311" spans="1:9" x14ac:dyDescent="0.15">
      <c r="A15311" s="694" t="s">
        <v>17633</v>
      </c>
      <c r="B15311" s="96">
        <v>4725</v>
      </c>
      <c r="C15311" s="96">
        <v>1</v>
      </c>
      <c r="D15311" s="97">
        <v>39491967</v>
      </c>
      <c r="E15311" s="97">
        <v>39500308</v>
      </c>
      <c r="F15311" s="96" t="s">
        <v>2321</v>
      </c>
      <c r="G15311" s="96">
        <v>30</v>
      </c>
      <c r="H15311" s="96">
        <v>0.73172000000000004</v>
      </c>
      <c r="I15311" s="810">
        <v>1</v>
      </c>
    </row>
    <row r="15312" spans="1:9" x14ac:dyDescent="0.15">
      <c r="A15312" s="694" t="s">
        <v>17634</v>
      </c>
      <c r="B15312" s="96">
        <v>4773</v>
      </c>
      <c r="C15312" s="96">
        <v>20</v>
      </c>
      <c r="D15312" s="97">
        <v>50003494</v>
      </c>
      <c r="E15312" s="97">
        <v>50179370</v>
      </c>
      <c r="F15312" s="96" t="s">
        <v>2328</v>
      </c>
      <c r="G15312" s="96">
        <v>539</v>
      </c>
      <c r="H15312" s="96">
        <v>0.73173999999999995</v>
      </c>
      <c r="I15312" s="810">
        <v>1</v>
      </c>
    </row>
    <row r="15313" spans="1:9" x14ac:dyDescent="0.15">
      <c r="A15313" s="694" t="s">
        <v>17635</v>
      </c>
      <c r="B15313" s="96">
        <v>246213</v>
      </c>
      <c r="C15313" s="96">
        <v>12</v>
      </c>
      <c r="D15313" s="97">
        <v>100750857</v>
      </c>
      <c r="E15313" s="97">
        <v>100815837</v>
      </c>
      <c r="F15313" s="96" t="s">
        <v>2321</v>
      </c>
      <c r="G15313" s="96">
        <v>201</v>
      </c>
      <c r="H15313" s="96">
        <v>0.73196000000000006</v>
      </c>
      <c r="I15313" s="810">
        <v>1</v>
      </c>
    </row>
    <row r="15314" spans="1:9" x14ac:dyDescent="0.15">
      <c r="A15314" s="694" t="s">
        <v>17636</v>
      </c>
      <c r="B15314" s="96">
        <v>55374</v>
      </c>
      <c r="C15314" s="96">
        <v>5</v>
      </c>
      <c r="D15314" s="97">
        <v>140019012</v>
      </c>
      <c r="E15314" s="97">
        <v>140024989</v>
      </c>
      <c r="F15314" s="96" t="s">
        <v>2321</v>
      </c>
      <c r="G15314" s="96">
        <v>21</v>
      </c>
      <c r="H15314" s="96">
        <v>0.73201000000000005</v>
      </c>
      <c r="I15314" s="810">
        <v>1</v>
      </c>
    </row>
    <row r="15315" spans="1:9" x14ac:dyDescent="0.15">
      <c r="A15315" s="694" t="s">
        <v>17637</v>
      </c>
      <c r="B15315" s="96">
        <v>64963</v>
      </c>
      <c r="C15315" s="96">
        <v>15</v>
      </c>
      <c r="D15315" s="97">
        <v>89010684</v>
      </c>
      <c r="E15315" s="97">
        <v>89021861</v>
      </c>
      <c r="F15315" s="96" t="s">
        <v>2321</v>
      </c>
      <c r="G15315" s="96">
        <v>17</v>
      </c>
      <c r="H15315" s="96">
        <v>0.73207999999999995</v>
      </c>
      <c r="I15315" s="810">
        <v>1</v>
      </c>
    </row>
    <row r="15316" spans="1:9" x14ac:dyDescent="0.15">
      <c r="A15316" s="694" t="s">
        <v>17638</v>
      </c>
      <c r="B15316" s="96">
        <v>6284</v>
      </c>
      <c r="C15316" s="96">
        <v>1</v>
      </c>
      <c r="D15316" s="97">
        <v>153591275</v>
      </c>
      <c r="E15316" s="97">
        <v>153606582</v>
      </c>
      <c r="F15316" s="96" t="s">
        <v>2328</v>
      </c>
      <c r="G15316" s="96">
        <v>39</v>
      </c>
      <c r="H15316" s="96">
        <v>0.73216000000000003</v>
      </c>
      <c r="I15316" s="810">
        <v>1</v>
      </c>
    </row>
    <row r="15317" spans="1:9" x14ac:dyDescent="0.15">
      <c r="A15317" s="694" t="s">
        <v>17639</v>
      </c>
      <c r="B15317" s="96">
        <v>22796</v>
      </c>
      <c r="C15317" s="96">
        <v>1</v>
      </c>
      <c r="D15317" s="97">
        <v>230778202</v>
      </c>
      <c r="E15317" s="97">
        <v>230829731</v>
      </c>
      <c r="F15317" s="96" t="s">
        <v>2321</v>
      </c>
      <c r="G15317" s="96">
        <v>199</v>
      </c>
      <c r="H15317" s="96">
        <v>0.73226000000000002</v>
      </c>
      <c r="I15317" s="810">
        <v>1</v>
      </c>
    </row>
    <row r="15318" spans="1:9" x14ac:dyDescent="0.15">
      <c r="A15318" s="694" t="s">
        <v>17640</v>
      </c>
      <c r="B15318" s="96">
        <v>54575</v>
      </c>
      <c r="C15318" s="96">
        <v>2</v>
      </c>
      <c r="D15318" s="97">
        <v>234545123</v>
      </c>
      <c r="E15318" s="97">
        <v>234681951</v>
      </c>
      <c r="F15318" s="96" t="s">
        <v>2321</v>
      </c>
      <c r="G15318" s="96">
        <v>556</v>
      </c>
      <c r="H15318" s="96">
        <v>0.73248000000000002</v>
      </c>
      <c r="I15318" s="810">
        <v>1</v>
      </c>
    </row>
    <row r="15319" spans="1:9" x14ac:dyDescent="0.15">
      <c r="A15319" s="694" t="s">
        <v>17641</v>
      </c>
      <c r="B15319" s="96">
        <v>90007</v>
      </c>
      <c r="C15319" s="96">
        <v>19</v>
      </c>
      <c r="D15319" s="97">
        <v>1248552</v>
      </c>
      <c r="E15319" s="97">
        <v>1259142</v>
      </c>
      <c r="F15319" s="96" t="s">
        <v>2321</v>
      </c>
      <c r="G15319" s="96">
        <v>14</v>
      </c>
      <c r="H15319" s="96">
        <v>0.73265999999999998</v>
      </c>
      <c r="I15319" s="810">
        <v>1</v>
      </c>
    </row>
    <row r="15320" spans="1:9" x14ac:dyDescent="0.15">
      <c r="A15320" s="694" t="s">
        <v>17642</v>
      </c>
      <c r="B15320" s="96">
        <v>6276</v>
      </c>
      <c r="C15320" s="96">
        <v>1</v>
      </c>
      <c r="D15320" s="97">
        <v>153509623</v>
      </c>
      <c r="E15320" s="97">
        <v>153515772</v>
      </c>
      <c r="F15320" s="96" t="s">
        <v>2328</v>
      </c>
      <c r="G15320" s="96">
        <v>12</v>
      </c>
      <c r="H15320" s="96">
        <v>0.73273999999999995</v>
      </c>
      <c r="I15320" s="810">
        <v>1</v>
      </c>
    </row>
    <row r="15321" spans="1:9" x14ac:dyDescent="0.15">
      <c r="A15321" s="694" t="s">
        <v>17643</v>
      </c>
      <c r="B15321" s="96">
        <v>91373</v>
      </c>
      <c r="C15321" s="96">
        <v>9</v>
      </c>
      <c r="D15321" s="97">
        <v>139971944</v>
      </c>
      <c r="E15321" s="97">
        <v>139978990</v>
      </c>
      <c r="F15321" s="96" t="s">
        <v>2321</v>
      </c>
      <c r="G15321" s="96">
        <v>16</v>
      </c>
      <c r="H15321" s="96">
        <v>0.73294999999999999</v>
      </c>
      <c r="I15321" s="810">
        <v>1</v>
      </c>
    </row>
    <row r="15322" spans="1:9" x14ac:dyDescent="0.15">
      <c r="A15322" s="694" t="s">
        <v>17644</v>
      </c>
      <c r="B15322" s="96">
        <v>10360</v>
      </c>
      <c r="C15322" s="96">
        <v>10</v>
      </c>
      <c r="D15322" s="97">
        <v>103541082</v>
      </c>
      <c r="E15322" s="97">
        <v>103543170</v>
      </c>
      <c r="F15322" s="96" t="s">
        <v>2328</v>
      </c>
      <c r="G15322" s="96">
        <v>5</v>
      </c>
      <c r="H15322" s="96">
        <v>0.73304999999999998</v>
      </c>
      <c r="I15322" s="810">
        <v>1</v>
      </c>
    </row>
    <row r="15323" spans="1:9" x14ac:dyDescent="0.15">
      <c r="A15323" s="694" t="s">
        <v>17645</v>
      </c>
      <c r="B15323" s="96">
        <v>119682</v>
      </c>
      <c r="C15323" s="96">
        <v>11</v>
      </c>
      <c r="D15323" s="97">
        <v>5020213</v>
      </c>
      <c r="E15323" s="97">
        <v>5021160</v>
      </c>
      <c r="F15323" s="96" t="s">
        <v>2321</v>
      </c>
      <c r="G15323" s="96">
        <v>7</v>
      </c>
      <c r="H15323" s="96">
        <v>0.73311999999999999</v>
      </c>
      <c r="I15323" s="810">
        <v>1</v>
      </c>
    </row>
    <row r="15324" spans="1:9" x14ac:dyDescent="0.15">
      <c r="A15324" s="694" t="s">
        <v>17646</v>
      </c>
      <c r="B15324" s="96">
        <v>116159</v>
      </c>
      <c r="C15324" s="96">
        <v>21</v>
      </c>
      <c r="D15324" s="97">
        <v>27838528</v>
      </c>
      <c r="E15324" s="97">
        <v>27945603</v>
      </c>
      <c r="F15324" s="96" t="s">
        <v>2328</v>
      </c>
      <c r="G15324" s="96">
        <v>339</v>
      </c>
      <c r="H15324" s="96">
        <v>0.73316999999999999</v>
      </c>
      <c r="I15324" s="810">
        <v>1</v>
      </c>
    </row>
    <row r="15325" spans="1:9" x14ac:dyDescent="0.15">
      <c r="A15325" s="694" t="s">
        <v>17647</v>
      </c>
      <c r="B15325" s="96">
        <v>57466</v>
      </c>
      <c r="C15325" s="96">
        <v>21</v>
      </c>
      <c r="D15325" s="97">
        <v>33043313</v>
      </c>
      <c r="E15325" s="97">
        <v>33104431</v>
      </c>
      <c r="F15325" s="96" t="s">
        <v>2328</v>
      </c>
      <c r="G15325" s="96">
        <v>158</v>
      </c>
      <c r="H15325" s="96">
        <v>0.73341000000000001</v>
      </c>
      <c r="I15325" s="810">
        <v>1</v>
      </c>
    </row>
    <row r="15326" spans="1:9" x14ac:dyDescent="0.15">
      <c r="A15326" s="694" t="s">
        <v>17648</v>
      </c>
      <c r="B15326" s="96">
        <v>114984</v>
      </c>
      <c r="C15326" s="96">
        <v>16</v>
      </c>
      <c r="D15326" s="97">
        <v>2932924</v>
      </c>
      <c r="E15326" s="97">
        <v>2949383</v>
      </c>
      <c r="F15326" s="96" t="s">
        <v>2321</v>
      </c>
      <c r="G15326" s="96">
        <v>82</v>
      </c>
      <c r="H15326" s="96">
        <v>0.73343000000000003</v>
      </c>
      <c r="I15326" s="810">
        <v>1</v>
      </c>
    </row>
    <row r="15327" spans="1:9" x14ac:dyDescent="0.15">
      <c r="A15327" s="694" t="s">
        <v>17649</v>
      </c>
      <c r="B15327" s="96">
        <v>8735</v>
      </c>
      <c r="C15327" s="96">
        <v>17</v>
      </c>
      <c r="D15327" s="97">
        <v>10201401</v>
      </c>
      <c r="E15327" s="97">
        <v>10276322</v>
      </c>
      <c r="F15327" s="96" t="s">
        <v>2328</v>
      </c>
      <c r="G15327" s="96">
        <v>268</v>
      </c>
      <c r="H15327" s="96">
        <v>0.73345000000000005</v>
      </c>
      <c r="I15327" s="810">
        <v>1</v>
      </c>
    </row>
    <row r="15328" spans="1:9" x14ac:dyDescent="0.15">
      <c r="A15328" s="694" t="s">
        <v>17650</v>
      </c>
      <c r="B15328" s="96">
        <v>143471</v>
      </c>
      <c r="C15328" s="96">
        <v>18</v>
      </c>
      <c r="D15328" s="97">
        <v>23713816</v>
      </c>
      <c r="E15328" s="97">
        <v>23773319</v>
      </c>
      <c r="F15328" s="96" t="s">
        <v>2321</v>
      </c>
      <c r="G15328" s="96">
        <v>155</v>
      </c>
      <c r="H15328" s="96">
        <v>0.73355000000000004</v>
      </c>
      <c r="I15328" s="810">
        <v>1</v>
      </c>
    </row>
    <row r="15329" spans="1:9" x14ac:dyDescent="0.15">
      <c r="A15329" s="694" t="s">
        <v>17651</v>
      </c>
      <c r="B15329" s="96">
        <v>548645</v>
      </c>
      <c r="C15329" s="96">
        <v>9</v>
      </c>
      <c r="D15329" s="97">
        <v>114393632</v>
      </c>
      <c r="E15329" s="97">
        <v>114416631</v>
      </c>
      <c r="F15329" s="96" t="s">
        <v>2321</v>
      </c>
      <c r="G15329" s="96">
        <v>93</v>
      </c>
      <c r="H15329" s="96">
        <v>0.73363</v>
      </c>
      <c r="I15329" s="810">
        <v>1</v>
      </c>
    </row>
    <row r="15330" spans="1:9" x14ac:dyDescent="0.15">
      <c r="A15330" s="694" t="s">
        <v>17652</v>
      </c>
      <c r="B15330" s="96">
        <v>5911</v>
      </c>
      <c r="C15330" s="96">
        <v>13</v>
      </c>
      <c r="D15330" s="97">
        <v>98086475</v>
      </c>
      <c r="E15330" s="97">
        <v>98120252</v>
      </c>
      <c r="F15330" s="96" t="s">
        <v>2321</v>
      </c>
      <c r="G15330" s="96">
        <v>60</v>
      </c>
      <c r="H15330" s="96">
        <v>0.73365000000000002</v>
      </c>
      <c r="I15330" s="810">
        <v>1</v>
      </c>
    </row>
    <row r="15331" spans="1:9" x14ac:dyDescent="0.15">
      <c r="A15331" s="694" t="s">
        <v>17653</v>
      </c>
      <c r="B15331" s="96">
        <v>79989</v>
      </c>
      <c r="C15331" s="96">
        <v>7</v>
      </c>
      <c r="D15331" s="97">
        <v>138818490</v>
      </c>
      <c r="E15331" s="97">
        <v>138874550</v>
      </c>
      <c r="F15331" s="96" t="s">
        <v>2321</v>
      </c>
      <c r="G15331" s="96">
        <v>167</v>
      </c>
      <c r="H15331" s="96">
        <v>0.73411999999999999</v>
      </c>
      <c r="I15331" s="810">
        <v>1</v>
      </c>
    </row>
    <row r="15332" spans="1:9" x14ac:dyDescent="0.15">
      <c r="A15332" s="694" t="s">
        <v>17654</v>
      </c>
      <c r="B15332" s="96">
        <v>51071</v>
      </c>
      <c r="C15332" s="96">
        <v>12</v>
      </c>
      <c r="D15332" s="97">
        <v>16064186</v>
      </c>
      <c r="E15332" s="97">
        <v>16190315</v>
      </c>
      <c r="F15332" s="96" t="s">
        <v>2321</v>
      </c>
      <c r="G15332" s="96">
        <v>256</v>
      </c>
      <c r="H15332" s="96">
        <v>0.73416999999999999</v>
      </c>
      <c r="I15332" s="810">
        <v>1</v>
      </c>
    </row>
    <row r="15333" spans="1:9" x14ac:dyDescent="0.15">
      <c r="A15333" s="694" t="s">
        <v>17655</v>
      </c>
      <c r="B15333" s="96">
        <v>100532736</v>
      </c>
      <c r="C15333" s="96">
        <v>1</v>
      </c>
      <c r="D15333" s="97">
        <v>19923471</v>
      </c>
      <c r="E15333" s="97">
        <v>19984949</v>
      </c>
      <c r="F15333" s="96" t="s">
        <v>2321</v>
      </c>
      <c r="G15333" s="96">
        <v>195</v>
      </c>
      <c r="H15333" s="96">
        <v>0.73424</v>
      </c>
      <c r="I15333" s="810">
        <v>1</v>
      </c>
    </row>
    <row r="15334" spans="1:9" x14ac:dyDescent="0.15">
      <c r="A15334" s="694" t="s">
        <v>17656</v>
      </c>
      <c r="B15334" s="96">
        <v>494188</v>
      </c>
      <c r="C15334" s="96">
        <v>17</v>
      </c>
      <c r="D15334" s="97">
        <v>37092685</v>
      </c>
      <c r="E15334" s="97">
        <v>37123655</v>
      </c>
      <c r="F15334" s="96" t="s">
        <v>2328</v>
      </c>
      <c r="G15334" s="96">
        <v>38</v>
      </c>
      <c r="H15334" s="96">
        <v>0.73424999999999996</v>
      </c>
      <c r="I15334" s="810">
        <v>1</v>
      </c>
    </row>
    <row r="15335" spans="1:9" x14ac:dyDescent="0.15">
      <c r="A15335" s="694" t="s">
        <v>17657</v>
      </c>
      <c r="B15335" s="96">
        <v>138009</v>
      </c>
      <c r="C15335" s="96">
        <v>8</v>
      </c>
      <c r="D15335" s="97">
        <v>88882971</v>
      </c>
      <c r="E15335" s="97">
        <v>88886296</v>
      </c>
      <c r="F15335" s="96" t="s">
        <v>2328</v>
      </c>
      <c r="G15335" s="96">
        <v>8</v>
      </c>
      <c r="H15335" s="96">
        <v>0.73431999999999997</v>
      </c>
      <c r="I15335" s="810">
        <v>1</v>
      </c>
    </row>
    <row r="15336" spans="1:9" x14ac:dyDescent="0.15">
      <c r="A15336" s="694" t="s">
        <v>17658</v>
      </c>
      <c r="B15336" s="96">
        <v>57599</v>
      </c>
      <c r="C15336" s="96">
        <v>3</v>
      </c>
      <c r="D15336" s="97">
        <v>39093477</v>
      </c>
      <c r="E15336" s="97">
        <v>39138155</v>
      </c>
      <c r="F15336" s="96" t="s">
        <v>2321</v>
      </c>
      <c r="G15336" s="96">
        <v>160</v>
      </c>
      <c r="H15336" s="96">
        <v>0.73460999999999999</v>
      </c>
      <c r="I15336" s="810">
        <v>1</v>
      </c>
    </row>
    <row r="15337" spans="1:9" x14ac:dyDescent="0.15">
      <c r="A15337" s="694" t="s">
        <v>17659</v>
      </c>
      <c r="B15337" s="96">
        <v>10867</v>
      </c>
      <c r="C15337" s="96">
        <v>12</v>
      </c>
      <c r="D15337" s="97">
        <v>3186521</v>
      </c>
      <c r="E15337" s="97">
        <v>3395730</v>
      </c>
      <c r="F15337" s="96" t="s">
        <v>2321</v>
      </c>
      <c r="G15337" s="96">
        <v>1033</v>
      </c>
      <c r="H15337" s="96">
        <v>0.73462000000000005</v>
      </c>
      <c r="I15337" s="810">
        <v>1</v>
      </c>
    </row>
    <row r="15338" spans="1:9" x14ac:dyDescent="0.15">
      <c r="A15338" s="694" t="s">
        <v>17660</v>
      </c>
      <c r="B15338" s="96">
        <v>645191</v>
      </c>
      <c r="C15338" s="96">
        <v>19</v>
      </c>
      <c r="D15338" s="97">
        <v>2289774</v>
      </c>
      <c r="E15338" s="97">
        <v>2308156</v>
      </c>
      <c r="F15338" s="96" t="s">
        <v>2328</v>
      </c>
      <c r="G15338" s="96">
        <v>62</v>
      </c>
      <c r="H15338" s="96">
        <v>0.73463999999999996</v>
      </c>
      <c r="I15338" s="810">
        <v>1</v>
      </c>
    </row>
    <row r="15339" spans="1:9" x14ac:dyDescent="0.15">
      <c r="A15339" s="694" t="s">
        <v>17661</v>
      </c>
      <c r="B15339" s="96">
        <v>123606</v>
      </c>
      <c r="C15339" s="96">
        <v>15</v>
      </c>
      <c r="D15339" s="97">
        <v>23043279</v>
      </c>
      <c r="E15339" s="97">
        <v>23086843</v>
      </c>
      <c r="F15339" s="96" t="s">
        <v>2328</v>
      </c>
      <c r="G15339" s="96">
        <v>145</v>
      </c>
      <c r="H15339" s="96">
        <v>0.73487999999999998</v>
      </c>
      <c r="I15339" s="810">
        <v>1</v>
      </c>
    </row>
    <row r="15340" spans="1:9" x14ac:dyDescent="0.15">
      <c r="A15340" s="694" t="s">
        <v>17662</v>
      </c>
      <c r="B15340" s="96">
        <v>10999</v>
      </c>
      <c r="C15340" s="96">
        <v>9</v>
      </c>
      <c r="D15340" s="97">
        <v>131102839</v>
      </c>
      <c r="E15340" s="97">
        <v>131123749</v>
      </c>
      <c r="F15340" s="96" t="s">
        <v>2321</v>
      </c>
      <c r="G15340" s="96">
        <v>45</v>
      </c>
      <c r="H15340" s="96">
        <v>0.73495999999999995</v>
      </c>
      <c r="I15340" s="810">
        <v>1</v>
      </c>
    </row>
    <row r="15341" spans="1:9" x14ac:dyDescent="0.15">
      <c r="A15341" s="694" t="s">
        <v>17663</v>
      </c>
      <c r="B15341" s="96">
        <v>11171</v>
      </c>
      <c r="C15341" s="96">
        <v>12</v>
      </c>
      <c r="D15341" s="97">
        <v>16035288</v>
      </c>
      <c r="E15341" s="97">
        <v>16056412</v>
      </c>
      <c r="F15341" s="96" t="s">
        <v>2321</v>
      </c>
      <c r="G15341" s="96">
        <v>17</v>
      </c>
      <c r="H15341" s="96">
        <v>0.73499999999999999</v>
      </c>
      <c r="I15341" s="810">
        <v>1</v>
      </c>
    </row>
    <row r="15342" spans="1:9" x14ac:dyDescent="0.15">
      <c r="A15342" s="694" t="s">
        <v>17664</v>
      </c>
      <c r="B15342" s="96">
        <v>92291</v>
      </c>
      <c r="C15342" s="96">
        <v>2</v>
      </c>
      <c r="D15342" s="97">
        <v>30945637</v>
      </c>
      <c r="E15342" s="97">
        <v>31030383</v>
      </c>
      <c r="F15342" s="96" t="s">
        <v>2328</v>
      </c>
      <c r="G15342" s="96">
        <v>420</v>
      </c>
      <c r="H15342" s="96">
        <v>0.73511000000000004</v>
      </c>
      <c r="I15342" s="810">
        <v>1</v>
      </c>
    </row>
    <row r="15343" spans="1:9" x14ac:dyDescent="0.15">
      <c r="A15343" s="694" t="s">
        <v>17665</v>
      </c>
      <c r="B15343" s="96">
        <v>81855</v>
      </c>
      <c r="C15343" s="96">
        <v>10</v>
      </c>
      <c r="D15343" s="97">
        <v>102790996</v>
      </c>
      <c r="E15343" s="97">
        <v>102800998</v>
      </c>
      <c r="F15343" s="96" t="s">
        <v>2321</v>
      </c>
      <c r="G15343" s="96">
        <v>20</v>
      </c>
      <c r="H15343" s="96">
        <v>0.73523000000000005</v>
      </c>
      <c r="I15343" s="810">
        <v>1</v>
      </c>
    </row>
    <row r="15344" spans="1:9" x14ac:dyDescent="0.15">
      <c r="A15344" s="694" t="s">
        <v>17666</v>
      </c>
      <c r="B15344" s="96">
        <v>54517</v>
      </c>
      <c r="C15344" s="96">
        <v>7</v>
      </c>
      <c r="D15344" s="97">
        <v>105096948</v>
      </c>
      <c r="E15344" s="97">
        <v>105162689</v>
      </c>
      <c r="F15344" s="96" t="s">
        <v>2328</v>
      </c>
      <c r="G15344" s="96">
        <v>243</v>
      </c>
      <c r="H15344" s="96">
        <v>0.73529</v>
      </c>
      <c r="I15344" s="810">
        <v>1</v>
      </c>
    </row>
    <row r="15345" spans="1:9" x14ac:dyDescent="0.15">
      <c r="A15345" s="694" t="s">
        <v>17667</v>
      </c>
      <c r="B15345" s="96">
        <v>100131187</v>
      </c>
      <c r="C15345" s="96">
        <v>1</v>
      </c>
      <c r="D15345" s="97">
        <v>161007418</v>
      </c>
      <c r="E15345" s="97">
        <v>161008887</v>
      </c>
      <c r="F15345" s="96" t="s">
        <v>2328</v>
      </c>
      <c r="G15345" s="96">
        <v>4</v>
      </c>
      <c r="H15345" s="96">
        <v>0.73529999999999995</v>
      </c>
      <c r="I15345" s="810">
        <v>1</v>
      </c>
    </row>
    <row r="15346" spans="1:9" x14ac:dyDescent="0.15">
      <c r="A15346" s="694" t="s">
        <v>17668</v>
      </c>
      <c r="B15346" s="96">
        <v>914</v>
      </c>
      <c r="C15346" s="96">
        <v>1</v>
      </c>
      <c r="D15346" s="97">
        <v>117297057</v>
      </c>
      <c r="E15346" s="97">
        <v>117311851</v>
      </c>
      <c r="F15346" s="96" t="s">
        <v>2321</v>
      </c>
      <c r="G15346" s="96">
        <v>43</v>
      </c>
      <c r="H15346" s="96">
        <v>0.73533999999999999</v>
      </c>
      <c r="I15346" s="810">
        <v>1</v>
      </c>
    </row>
    <row r="15347" spans="1:9" x14ac:dyDescent="0.15">
      <c r="A15347" s="694" t="s">
        <v>17669</v>
      </c>
      <c r="B15347" s="96">
        <v>55036</v>
      </c>
      <c r="C15347" s="96">
        <v>17</v>
      </c>
      <c r="D15347" s="97">
        <v>78010431</v>
      </c>
      <c r="E15347" s="97">
        <v>78074412</v>
      </c>
      <c r="F15347" s="96" t="s">
        <v>2321</v>
      </c>
      <c r="G15347" s="96">
        <v>364</v>
      </c>
      <c r="H15347" s="96">
        <v>0.73551</v>
      </c>
      <c r="I15347" s="810">
        <v>1</v>
      </c>
    </row>
    <row r="15348" spans="1:9" x14ac:dyDescent="0.15">
      <c r="A15348" s="694" t="s">
        <v>1073</v>
      </c>
      <c r="B15348" s="96">
        <v>115265</v>
      </c>
      <c r="C15348" s="96">
        <v>4</v>
      </c>
      <c r="D15348" s="97">
        <v>101106267</v>
      </c>
      <c r="E15348" s="97">
        <v>101111939</v>
      </c>
      <c r="F15348" s="96" t="s">
        <v>2328</v>
      </c>
      <c r="G15348" s="96">
        <v>37</v>
      </c>
      <c r="H15348" s="96">
        <v>0.73553000000000002</v>
      </c>
      <c r="I15348" s="810">
        <v>1</v>
      </c>
    </row>
    <row r="15349" spans="1:9" x14ac:dyDescent="0.15">
      <c r="A15349" s="694" t="s">
        <v>17670</v>
      </c>
      <c r="B15349" s="96">
        <v>7634</v>
      </c>
      <c r="C15349" s="96">
        <v>3</v>
      </c>
      <c r="D15349" s="97">
        <v>113953370</v>
      </c>
      <c r="E15349" s="97">
        <v>113956425</v>
      </c>
      <c r="F15349" s="96" t="s">
        <v>2328</v>
      </c>
      <c r="G15349" s="96">
        <v>17</v>
      </c>
      <c r="H15349" s="96">
        <v>0.73555999999999999</v>
      </c>
      <c r="I15349" s="810">
        <v>1</v>
      </c>
    </row>
    <row r="15350" spans="1:9" x14ac:dyDescent="0.15">
      <c r="A15350" s="694" t="s">
        <v>17671</v>
      </c>
      <c r="B15350" s="96">
        <v>962</v>
      </c>
      <c r="C15350" s="96">
        <v>1</v>
      </c>
      <c r="D15350" s="97">
        <v>160648536</v>
      </c>
      <c r="E15350" s="97">
        <v>160681641</v>
      </c>
      <c r="F15350" s="96" t="s">
        <v>2328</v>
      </c>
      <c r="G15350" s="96">
        <v>52</v>
      </c>
      <c r="H15350" s="96">
        <v>0.73555999999999999</v>
      </c>
      <c r="I15350" s="810">
        <v>1</v>
      </c>
    </row>
    <row r="15351" spans="1:9" x14ac:dyDescent="0.15">
      <c r="A15351" s="694" t="s">
        <v>17672</v>
      </c>
      <c r="B15351" s="96">
        <v>10505</v>
      </c>
      <c r="C15351" s="96">
        <v>2</v>
      </c>
      <c r="D15351" s="97">
        <v>74881355</v>
      </c>
      <c r="E15351" s="97">
        <v>74910981</v>
      </c>
      <c r="F15351" s="96" t="s">
        <v>2321</v>
      </c>
      <c r="G15351" s="96">
        <v>66</v>
      </c>
      <c r="H15351" s="96">
        <v>0.73560000000000003</v>
      </c>
      <c r="I15351" s="810">
        <v>1</v>
      </c>
    </row>
    <row r="15352" spans="1:9" x14ac:dyDescent="0.15">
      <c r="A15352" s="694" t="s">
        <v>17673</v>
      </c>
      <c r="B15352" s="96">
        <v>127933</v>
      </c>
      <c r="C15352" s="96">
        <v>1</v>
      </c>
      <c r="D15352" s="97">
        <v>162466964</v>
      </c>
      <c r="E15352" s="97">
        <v>162499419</v>
      </c>
      <c r="F15352" s="96" t="s">
        <v>2321</v>
      </c>
      <c r="G15352" s="96">
        <v>93</v>
      </c>
      <c r="H15352" s="96">
        <v>0.73570000000000002</v>
      </c>
      <c r="I15352" s="810">
        <v>1</v>
      </c>
    </row>
    <row r="15353" spans="1:9" x14ac:dyDescent="0.15">
      <c r="A15353" s="694" t="s">
        <v>17674</v>
      </c>
      <c r="B15353" s="96">
        <v>56952</v>
      </c>
      <c r="C15353" s="96">
        <v>10</v>
      </c>
      <c r="D15353" s="97">
        <v>25137536</v>
      </c>
      <c r="E15353" s="97">
        <v>25242680</v>
      </c>
      <c r="F15353" s="96" t="s">
        <v>2328</v>
      </c>
      <c r="G15353" s="96">
        <v>418</v>
      </c>
      <c r="H15353" s="96">
        <v>0.73594999999999999</v>
      </c>
      <c r="I15353" s="810">
        <v>1</v>
      </c>
    </row>
    <row r="15354" spans="1:9" x14ac:dyDescent="0.15">
      <c r="A15354" s="694" t="s">
        <v>17675</v>
      </c>
      <c r="B15354" s="96">
        <v>79415</v>
      </c>
      <c r="C15354" s="96">
        <v>17</v>
      </c>
      <c r="D15354" s="97">
        <v>80400462</v>
      </c>
      <c r="E15354" s="97">
        <v>80408707</v>
      </c>
      <c r="F15354" s="96" t="s">
        <v>2328</v>
      </c>
      <c r="G15354" s="96">
        <v>35</v>
      </c>
      <c r="H15354" s="96">
        <v>0.73609999999999998</v>
      </c>
      <c r="I15354" s="810">
        <v>1</v>
      </c>
    </row>
    <row r="15355" spans="1:9" x14ac:dyDescent="0.15">
      <c r="A15355" s="694" t="s">
        <v>17676</v>
      </c>
      <c r="B15355" s="96">
        <v>7290</v>
      </c>
      <c r="C15355" s="96">
        <v>22</v>
      </c>
      <c r="D15355" s="97">
        <v>19318221</v>
      </c>
      <c r="E15355" s="97">
        <v>19419247</v>
      </c>
      <c r="F15355" s="96" t="s">
        <v>2328</v>
      </c>
      <c r="G15355" s="96">
        <v>254</v>
      </c>
      <c r="H15355" s="96">
        <v>0.73612999999999995</v>
      </c>
      <c r="I15355" s="810">
        <v>1</v>
      </c>
    </row>
    <row r="15356" spans="1:9" x14ac:dyDescent="0.15">
      <c r="A15356" s="694" t="s">
        <v>17677</v>
      </c>
      <c r="B15356" s="96">
        <v>115948</v>
      </c>
      <c r="C15356" s="96">
        <v>19</v>
      </c>
      <c r="D15356" s="97">
        <v>11531272</v>
      </c>
      <c r="E15356" s="97">
        <v>11546853</v>
      </c>
      <c r="F15356" s="96" t="s">
        <v>2328</v>
      </c>
      <c r="G15356" s="96">
        <v>34</v>
      </c>
      <c r="H15356" s="96">
        <v>0.73643999999999998</v>
      </c>
      <c r="I15356" s="810">
        <v>1</v>
      </c>
    </row>
    <row r="15357" spans="1:9" x14ac:dyDescent="0.15">
      <c r="A15357" s="694" t="s">
        <v>17678</v>
      </c>
      <c r="B15357" s="96">
        <v>165055</v>
      </c>
      <c r="C15357" s="96">
        <v>2</v>
      </c>
      <c r="D15357" s="97">
        <v>109403208</v>
      </c>
      <c r="E15357" s="97">
        <v>109493047</v>
      </c>
      <c r="F15357" s="96" t="s">
        <v>2321</v>
      </c>
      <c r="G15357" s="96">
        <v>228</v>
      </c>
      <c r="H15357" s="96">
        <v>0.73655000000000004</v>
      </c>
      <c r="I15357" s="810">
        <v>1</v>
      </c>
    </row>
    <row r="15358" spans="1:9" x14ac:dyDescent="0.15">
      <c r="A15358" s="694" t="s">
        <v>17679</v>
      </c>
      <c r="B15358" s="96">
        <v>57639</v>
      </c>
      <c r="C15358" s="96">
        <v>7</v>
      </c>
      <c r="D15358" s="97">
        <v>76751934</v>
      </c>
      <c r="E15358" s="97">
        <v>76924534</v>
      </c>
      <c r="F15358" s="96" t="s">
        <v>2321</v>
      </c>
      <c r="G15358" s="96">
        <v>535</v>
      </c>
      <c r="H15358" s="96">
        <v>0.73668999999999996</v>
      </c>
      <c r="I15358" s="810">
        <v>1</v>
      </c>
    </row>
    <row r="15359" spans="1:9" x14ac:dyDescent="0.15">
      <c r="A15359" s="694" t="s">
        <v>17680</v>
      </c>
      <c r="B15359" s="96">
        <v>9175</v>
      </c>
      <c r="C15359" s="96">
        <v>3</v>
      </c>
      <c r="D15359" s="97">
        <v>185000729</v>
      </c>
      <c r="E15359" s="97">
        <v>185206882</v>
      </c>
      <c r="F15359" s="96" t="s">
        <v>2321</v>
      </c>
      <c r="G15359" s="96">
        <v>522</v>
      </c>
      <c r="H15359" s="96">
        <v>0.73668999999999996</v>
      </c>
      <c r="I15359" s="810">
        <v>1</v>
      </c>
    </row>
    <row r="15360" spans="1:9" x14ac:dyDescent="0.15">
      <c r="A15360" s="694" t="s">
        <v>17681</v>
      </c>
      <c r="B15360" s="96">
        <v>8568</v>
      </c>
      <c r="C15360" s="96">
        <v>21</v>
      </c>
      <c r="D15360" s="97">
        <v>45209418</v>
      </c>
      <c r="E15360" s="97">
        <v>45223983</v>
      </c>
      <c r="F15360" s="96" t="s">
        <v>2321</v>
      </c>
      <c r="G15360" s="96">
        <v>82</v>
      </c>
      <c r="H15360" s="96">
        <v>0.73673</v>
      </c>
      <c r="I15360" s="810">
        <v>1</v>
      </c>
    </row>
    <row r="15361" spans="1:9" x14ac:dyDescent="0.15">
      <c r="A15361" s="694" t="s">
        <v>17682</v>
      </c>
      <c r="B15361" s="96">
        <v>3483</v>
      </c>
      <c r="C15361" s="96">
        <v>16</v>
      </c>
      <c r="D15361" s="97">
        <v>1840414</v>
      </c>
      <c r="E15361" s="97">
        <v>1844909</v>
      </c>
      <c r="F15361" s="96" t="s">
        <v>2328</v>
      </c>
      <c r="G15361" s="96">
        <v>28</v>
      </c>
      <c r="H15361" s="96">
        <v>0.73692000000000002</v>
      </c>
      <c r="I15361" s="810">
        <v>1</v>
      </c>
    </row>
    <row r="15362" spans="1:9" x14ac:dyDescent="0.15">
      <c r="A15362" s="694" t="s">
        <v>17683</v>
      </c>
      <c r="B15362" s="96">
        <v>200010</v>
      </c>
      <c r="C15362" s="96">
        <v>1</v>
      </c>
      <c r="D15362" s="97">
        <v>48688339</v>
      </c>
      <c r="E15362" s="97">
        <v>48714316</v>
      </c>
      <c r="F15362" s="96" t="s">
        <v>2321</v>
      </c>
      <c r="G15362" s="96">
        <v>71</v>
      </c>
      <c r="H15362" s="96">
        <v>0.73697999999999997</v>
      </c>
      <c r="I15362" s="810">
        <v>1</v>
      </c>
    </row>
    <row r="15363" spans="1:9" x14ac:dyDescent="0.15">
      <c r="A15363" s="694" t="s">
        <v>17684</v>
      </c>
      <c r="B15363" s="96">
        <v>2631</v>
      </c>
      <c r="C15363" s="96">
        <v>7</v>
      </c>
      <c r="D15363" s="97">
        <v>56032270</v>
      </c>
      <c r="E15363" s="97">
        <v>56067875</v>
      </c>
      <c r="F15363" s="96" t="s">
        <v>2321</v>
      </c>
      <c r="G15363" s="96">
        <v>118</v>
      </c>
      <c r="H15363" s="96">
        <v>0.73702999999999996</v>
      </c>
      <c r="I15363" s="810">
        <v>1</v>
      </c>
    </row>
    <row r="15364" spans="1:9" x14ac:dyDescent="0.15">
      <c r="A15364" s="694" t="s">
        <v>1033</v>
      </c>
      <c r="B15364" s="96">
        <v>3761</v>
      </c>
      <c r="C15364" s="96">
        <v>22</v>
      </c>
      <c r="D15364" s="97">
        <v>38822332</v>
      </c>
      <c r="E15364" s="97">
        <v>38851205</v>
      </c>
      <c r="F15364" s="96" t="s">
        <v>2328</v>
      </c>
      <c r="G15364" s="96">
        <v>99</v>
      </c>
      <c r="H15364" s="96">
        <v>0.73716999999999999</v>
      </c>
      <c r="I15364" s="810">
        <v>1</v>
      </c>
    </row>
    <row r="15365" spans="1:9" x14ac:dyDescent="0.15">
      <c r="A15365" s="694" t="s">
        <v>17685</v>
      </c>
      <c r="B15365" s="96">
        <v>3175</v>
      </c>
      <c r="C15365" s="96">
        <v>15</v>
      </c>
      <c r="D15365" s="97">
        <v>53049160</v>
      </c>
      <c r="E15365" s="97">
        <v>53082209</v>
      </c>
      <c r="F15365" s="96" t="s">
        <v>2328</v>
      </c>
      <c r="G15365" s="96">
        <v>110</v>
      </c>
      <c r="H15365" s="96">
        <v>0.73723000000000005</v>
      </c>
      <c r="I15365" s="810">
        <v>1</v>
      </c>
    </row>
    <row r="15366" spans="1:9" x14ac:dyDescent="0.15">
      <c r="A15366" s="694" t="s">
        <v>17686</v>
      </c>
      <c r="B15366" s="96">
        <v>10769</v>
      </c>
      <c r="C15366" s="96">
        <v>5</v>
      </c>
      <c r="D15366" s="97">
        <v>57749809</v>
      </c>
      <c r="E15366" s="97">
        <v>57755966</v>
      </c>
      <c r="F15366" s="96" t="s">
        <v>2328</v>
      </c>
      <c r="G15366" s="96">
        <v>30</v>
      </c>
      <c r="H15366" s="96">
        <v>0.73733000000000004</v>
      </c>
      <c r="I15366" s="810">
        <v>1</v>
      </c>
    </row>
    <row r="15367" spans="1:9" x14ac:dyDescent="0.15">
      <c r="A15367" s="694" t="s">
        <v>17687</v>
      </c>
      <c r="B15367" s="96">
        <v>10026</v>
      </c>
      <c r="C15367" s="96">
        <v>1</v>
      </c>
      <c r="D15367" s="97">
        <v>77554666</v>
      </c>
      <c r="E15367" s="97">
        <v>77685132</v>
      </c>
      <c r="F15367" s="96" t="s">
        <v>2328</v>
      </c>
      <c r="G15367" s="96">
        <v>415</v>
      </c>
      <c r="H15367" s="96">
        <v>0.73734999999999995</v>
      </c>
      <c r="I15367" s="810">
        <v>1</v>
      </c>
    </row>
    <row r="15368" spans="1:9" x14ac:dyDescent="0.15">
      <c r="A15368" s="694" t="s">
        <v>17688</v>
      </c>
      <c r="B15368" s="96">
        <v>23435</v>
      </c>
      <c r="C15368" s="96">
        <v>1</v>
      </c>
      <c r="D15368" s="97">
        <v>11072462</v>
      </c>
      <c r="E15368" s="97">
        <v>11085549</v>
      </c>
      <c r="F15368" s="96" t="s">
        <v>2321</v>
      </c>
      <c r="G15368" s="96">
        <v>22</v>
      </c>
      <c r="H15368" s="96">
        <v>0.73738000000000004</v>
      </c>
      <c r="I15368" s="810">
        <v>1</v>
      </c>
    </row>
    <row r="15369" spans="1:9" x14ac:dyDescent="0.15">
      <c r="A15369" s="694" t="s">
        <v>17689</v>
      </c>
      <c r="B15369" s="96">
        <v>51606</v>
      </c>
      <c r="C15369" s="96">
        <v>8</v>
      </c>
      <c r="D15369" s="97">
        <v>54628103</v>
      </c>
      <c r="E15369" s="97">
        <v>54756099</v>
      </c>
      <c r="F15369" s="96" t="s">
        <v>2328</v>
      </c>
      <c r="G15369" s="96">
        <v>259</v>
      </c>
      <c r="H15369" s="96">
        <v>0.73743000000000003</v>
      </c>
      <c r="I15369" s="810">
        <v>1</v>
      </c>
    </row>
    <row r="15370" spans="1:9" x14ac:dyDescent="0.15">
      <c r="A15370" s="694" t="s">
        <v>17690</v>
      </c>
      <c r="B15370" s="96">
        <v>64770</v>
      </c>
      <c r="C15370" s="96">
        <v>3</v>
      </c>
      <c r="D15370" s="97">
        <v>123616152</v>
      </c>
      <c r="E15370" s="97">
        <v>123680255</v>
      </c>
      <c r="F15370" s="96" t="s">
        <v>2328</v>
      </c>
      <c r="G15370" s="96">
        <v>186</v>
      </c>
      <c r="H15370" s="96">
        <v>0.73750000000000004</v>
      </c>
      <c r="I15370" s="810">
        <v>1</v>
      </c>
    </row>
    <row r="15371" spans="1:9" x14ac:dyDescent="0.15">
      <c r="A15371" s="694" t="s">
        <v>17691</v>
      </c>
      <c r="B15371" s="96">
        <v>5836</v>
      </c>
      <c r="C15371" s="96">
        <v>14</v>
      </c>
      <c r="D15371" s="97">
        <v>51371935</v>
      </c>
      <c r="E15371" s="97">
        <v>51411248</v>
      </c>
      <c r="F15371" s="96" t="s">
        <v>2328</v>
      </c>
      <c r="G15371" s="96">
        <v>158</v>
      </c>
      <c r="H15371" s="96">
        <v>0.73758999999999997</v>
      </c>
      <c r="I15371" s="810">
        <v>1</v>
      </c>
    </row>
    <row r="15372" spans="1:9" x14ac:dyDescent="0.15">
      <c r="A15372" s="694" t="s">
        <v>17692</v>
      </c>
      <c r="B15372" s="96">
        <v>57587</v>
      </c>
      <c r="C15372" s="96">
        <v>4</v>
      </c>
      <c r="D15372" s="97">
        <v>186080815</v>
      </c>
      <c r="E15372" s="97">
        <v>186125182</v>
      </c>
      <c r="F15372" s="96" t="s">
        <v>2328</v>
      </c>
      <c r="G15372" s="96">
        <v>169</v>
      </c>
      <c r="H15372" s="96">
        <v>0.73765000000000003</v>
      </c>
      <c r="I15372" s="810">
        <v>1</v>
      </c>
    </row>
    <row r="15373" spans="1:9" x14ac:dyDescent="0.15">
      <c r="A15373" s="694" t="s">
        <v>17693</v>
      </c>
      <c r="B15373" s="96">
        <v>390010</v>
      </c>
      <c r="C15373" s="96">
        <v>10</v>
      </c>
      <c r="D15373" s="97">
        <v>126135998</v>
      </c>
      <c r="E15373" s="97">
        <v>126138550</v>
      </c>
      <c r="F15373" s="96" t="s">
        <v>2328</v>
      </c>
      <c r="G15373" s="96">
        <v>10</v>
      </c>
      <c r="H15373" s="96">
        <v>0.73767000000000005</v>
      </c>
      <c r="I15373" s="810">
        <v>1</v>
      </c>
    </row>
    <row r="15374" spans="1:9" x14ac:dyDescent="0.15">
      <c r="A15374" s="694" t="s">
        <v>17694</v>
      </c>
      <c r="B15374" s="96">
        <v>55805</v>
      </c>
      <c r="C15374" s="96">
        <v>4</v>
      </c>
      <c r="D15374" s="97">
        <v>186285032</v>
      </c>
      <c r="E15374" s="97">
        <v>186318297</v>
      </c>
      <c r="F15374" s="96" t="s">
        <v>2328</v>
      </c>
      <c r="G15374" s="96">
        <v>111</v>
      </c>
      <c r="H15374" s="96">
        <v>0.73767000000000005</v>
      </c>
      <c r="I15374" s="810">
        <v>1</v>
      </c>
    </row>
    <row r="15375" spans="1:9" x14ac:dyDescent="0.15">
      <c r="A15375" s="694" t="s">
        <v>17695</v>
      </c>
      <c r="B15375" s="96">
        <v>23329</v>
      </c>
      <c r="C15375" s="96">
        <v>12</v>
      </c>
      <c r="D15375" s="97">
        <v>65218352</v>
      </c>
      <c r="E15375" s="97">
        <v>65274802</v>
      </c>
      <c r="F15375" s="96" t="s">
        <v>2321</v>
      </c>
      <c r="G15375" s="96">
        <v>101</v>
      </c>
      <c r="H15375" s="96">
        <v>0.73780000000000001</v>
      </c>
      <c r="I15375" s="810">
        <v>1</v>
      </c>
    </row>
    <row r="15376" spans="1:9" x14ac:dyDescent="0.15">
      <c r="A15376" s="694" t="s">
        <v>17696</v>
      </c>
      <c r="B15376" s="96">
        <v>26693</v>
      </c>
      <c r="C15376" s="96">
        <v>5</v>
      </c>
      <c r="D15376" s="97">
        <v>180551339</v>
      </c>
      <c r="E15376" s="97">
        <v>180556557</v>
      </c>
      <c r="F15376" s="96" t="s">
        <v>2328</v>
      </c>
      <c r="G15376" s="96">
        <v>16</v>
      </c>
      <c r="H15376" s="96">
        <v>0.73792999999999997</v>
      </c>
      <c r="I15376" s="810">
        <v>1</v>
      </c>
    </row>
    <row r="15377" spans="1:9" x14ac:dyDescent="0.15">
      <c r="A15377" s="694" t="s">
        <v>17697</v>
      </c>
      <c r="B15377" s="96">
        <v>11260</v>
      </c>
      <c r="C15377" s="96">
        <v>12</v>
      </c>
      <c r="D15377" s="97">
        <v>64798153</v>
      </c>
      <c r="E15377" s="97">
        <v>64842464</v>
      </c>
      <c r="F15377" s="96" t="s">
        <v>2321</v>
      </c>
      <c r="G15377" s="96">
        <v>77</v>
      </c>
      <c r="H15377" s="96">
        <v>0.73811000000000004</v>
      </c>
      <c r="I15377" s="810">
        <v>1</v>
      </c>
    </row>
    <row r="15378" spans="1:9" x14ac:dyDescent="0.15">
      <c r="A15378" s="694" t="s">
        <v>17698</v>
      </c>
      <c r="B15378" s="96">
        <v>56673</v>
      </c>
      <c r="C15378" s="96">
        <v>11</v>
      </c>
      <c r="D15378" s="97">
        <v>8941623</v>
      </c>
      <c r="E15378" s="97">
        <v>8954553</v>
      </c>
      <c r="F15378" s="96" t="s">
        <v>2328</v>
      </c>
      <c r="G15378" s="96">
        <v>54</v>
      </c>
      <c r="H15378" s="96">
        <v>0.73817999999999995</v>
      </c>
      <c r="I15378" s="810">
        <v>1</v>
      </c>
    </row>
    <row r="15379" spans="1:9" x14ac:dyDescent="0.15">
      <c r="A15379" s="694" t="s">
        <v>17699</v>
      </c>
      <c r="B15379" s="96">
        <v>4678</v>
      </c>
      <c r="C15379" s="96">
        <v>1</v>
      </c>
      <c r="D15379" s="97">
        <v>46049660</v>
      </c>
      <c r="E15379" s="97">
        <v>46084578</v>
      </c>
      <c r="F15379" s="96" t="s">
        <v>2321</v>
      </c>
      <c r="G15379" s="96">
        <v>117</v>
      </c>
      <c r="H15379" s="96">
        <v>0.73821000000000003</v>
      </c>
      <c r="I15379" s="810">
        <v>1</v>
      </c>
    </row>
    <row r="15380" spans="1:9" x14ac:dyDescent="0.15">
      <c r="A15380" s="694" t="s">
        <v>17700</v>
      </c>
      <c r="B15380" s="96">
        <v>162681</v>
      </c>
      <c r="C15380" s="96">
        <v>18</v>
      </c>
      <c r="D15380" s="97">
        <v>51884284</v>
      </c>
      <c r="E15380" s="97">
        <v>51908404</v>
      </c>
      <c r="F15380" s="96" t="s">
        <v>2321</v>
      </c>
      <c r="G15380" s="96">
        <v>99</v>
      </c>
      <c r="H15380" s="96">
        <v>0.73836000000000002</v>
      </c>
      <c r="I15380" s="810">
        <v>1</v>
      </c>
    </row>
    <row r="15381" spans="1:9" x14ac:dyDescent="0.15">
      <c r="A15381" s="694" t="s">
        <v>17701</v>
      </c>
      <c r="B15381" s="96">
        <v>256957</v>
      </c>
      <c r="C15381" s="96">
        <v>17</v>
      </c>
      <c r="D15381" s="97">
        <v>34181898</v>
      </c>
      <c r="E15381" s="97">
        <v>34195895</v>
      </c>
      <c r="F15381" s="96" t="s">
        <v>2328</v>
      </c>
      <c r="G15381" s="96">
        <v>30</v>
      </c>
      <c r="H15381" s="96">
        <v>0.73838000000000004</v>
      </c>
      <c r="I15381" s="810">
        <v>1</v>
      </c>
    </row>
    <row r="15382" spans="1:9" x14ac:dyDescent="0.15">
      <c r="A15382" s="694" t="s">
        <v>17702</v>
      </c>
      <c r="B15382" s="96">
        <v>5612</v>
      </c>
      <c r="C15382" s="96">
        <v>11</v>
      </c>
      <c r="D15382" s="97">
        <v>76061004</v>
      </c>
      <c r="E15382" s="97">
        <v>76091880</v>
      </c>
      <c r="F15382" s="96" t="s">
        <v>2328</v>
      </c>
      <c r="G15382" s="96">
        <v>67</v>
      </c>
      <c r="H15382" s="96">
        <v>0.73846999999999996</v>
      </c>
      <c r="I15382" s="810">
        <v>1</v>
      </c>
    </row>
    <row r="15383" spans="1:9" x14ac:dyDescent="0.15">
      <c r="A15383" s="694" t="s">
        <v>17703</v>
      </c>
      <c r="B15383" s="96">
        <v>8799</v>
      </c>
      <c r="C15383" s="96">
        <v>1</v>
      </c>
      <c r="D15383" s="97">
        <v>145516165</v>
      </c>
      <c r="E15383" s="97">
        <v>145523732</v>
      </c>
      <c r="F15383" s="96" t="s">
        <v>2321</v>
      </c>
      <c r="G15383" s="96">
        <v>2</v>
      </c>
      <c r="H15383" s="96">
        <v>0.73858000000000001</v>
      </c>
      <c r="I15383" s="810">
        <v>1</v>
      </c>
    </row>
    <row r="15384" spans="1:9" x14ac:dyDescent="0.15">
      <c r="A15384" s="694" t="s">
        <v>17704</v>
      </c>
      <c r="B15384" s="96">
        <v>4524</v>
      </c>
      <c r="C15384" s="96">
        <v>1</v>
      </c>
      <c r="D15384" s="97">
        <v>11845787</v>
      </c>
      <c r="E15384" s="97">
        <v>11866160</v>
      </c>
      <c r="F15384" s="96" t="s">
        <v>2328</v>
      </c>
      <c r="G15384" s="96">
        <v>79</v>
      </c>
      <c r="H15384" s="96">
        <v>0.73863999999999996</v>
      </c>
      <c r="I15384" s="810">
        <v>1</v>
      </c>
    </row>
    <row r="15385" spans="1:9" x14ac:dyDescent="0.15">
      <c r="A15385" s="694" t="s">
        <v>17705</v>
      </c>
      <c r="B15385" s="96">
        <v>253190</v>
      </c>
      <c r="C15385" s="96">
        <v>22</v>
      </c>
      <c r="D15385" s="97">
        <v>42949858</v>
      </c>
      <c r="E15385" s="97">
        <v>42970703</v>
      </c>
      <c r="F15385" s="96" t="s">
        <v>2321</v>
      </c>
      <c r="G15385" s="96">
        <v>60</v>
      </c>
      <c r="H15385" s="96">
        <v>0.73865000000000003</v>
      </c>
      <c r="I15385" s="810">
        <v>1</v>
      </c>
    </row>
    <row r="15386" spans="1:9" x14ac:dyDescent="0.15">
      <c r="A15386" s="694" t="s">
        <v>17706</v>
      </c>
      <c r="B15386" s="96">
        <v>54659</v>
      </c>
      <c r="C15386" s="96">
        <v>2</v>
      </c>
      <c r="D15386" s="97">
        <v>234637773</v>
      </c>
      <c r="E15386" s="97">
        <v>234681945</v>
      </c>
      <c r="F15386" s="96" t="s">
        <v>2321</v>
      </c>
      <c r="G15386" s="96">
        <v>185</v>
      </c>
      <c r="H15386" s="96">
        <v>0.73868999999999996</v>
      </c>
      <c r="I15386" s="810">
        <v>1</v>
      </c>
    </row>
    <row r="15387" spans="1:9" x14ac:dyDescent="0.15">
      <c r="A15387" s="694" t="s">
        <v>17707</v>
      </c>
      <c r="B15387" s="96">
        <v>162979</v>
      </c>
      <c r="C15387" s="96">
        <v>19</v>
      </c>
      <c r="D15387" s="97">
        <v>45574758</v>
      </c>
      <c r="E15387" s="97">
        <v>45579688</v>
      </c>
      <c r="F15387" s="96" t="s">
        <v>2328</v>
      </c>
      <c r="G15387" s="96">
        <v>1</v>
      </c>
      <c r="H15387" s="96">
        <v>0.73870000000000002</v>
      </c>
      <c r="I15387" s="810">
        <v>1</v>
      </c>
    </row>
    <row r="15388" spans="1:9" x14ac:dyDescent="0.15">
      <c r="A15388" s="694" t="s">
        <v>17708</v>
      </c>
      <c r="B15388" s="96">
        <v>100288797</v>
      </c>
      <c r="C15388" s="96">
        <v>20</v>
      </c>
      <c r="D15388" s="97">
        <v>2796585</v>
      </c>
      <c r="E15388" s="97">
        <v>2797804</v>
      </c>
      <c r="F15388" s="96" t="s">
        <v>2321</v>
      </c>
      <c r="G15388" s="96">
        <v>3</v>
      </c>
      <c r="H15388" s="96">
        <v>0.73882000000000003</v>
      </c>
      <c r="I15388" s="810">
        <v>1</v>
      </c>
    </row>
    <row r="15389" spans="1:9" x14ac:dyDescent="0.15">
      <c r="A15389" s="694" t="s">
        <v>17709</v>
      </c>
      <c r="B15389" s="96">
        <v>51249</v>
      </c>
      <c r="C15389" s="96">
        <v>1</v>
      </c>
      <c r="D15389" s="97">
        <v>46153847</v>
      </c>
      <c r="E15389" s="97">
        <v>46160110</v>
      </c>
      <c r="F15389" s="96" t="s">
        <v>2321</v>
      </c>
      <c r="G15389" s="96">
        <v>17</v>
      </c>
      <c r="H15389" s="96">
        <v>0.73887999999999998</v>
      </c>
      <c r="I15389" s="810">
        <v>1</v>
      </c>
    </row>
    <row r="15390" spans="1:9" x14ac:dyDescent="0.15">
      <c r="A15390" s="694" t="s">
        <v>17710</v>
      </c>
      <c r="B15390" s="96">
        <v>57094</v>
      </c>
      <c r="C15390" s="96">
        <v>8</v>
      </c>
      <c r="D15390" s="97">
        <v>68334405</v>
      </c>
      <c r="E15390" s="97">
        <v>68658620</v>
      </c>
      <c r="F15390" s="96" t="s">
        <v>2328</v>
      </c>
      <c r="G15390" s="96">
        <v>1043</v>
      </c>
      <c r="H15390" s="96">
        <v>0.73907</v>
      </c>
      <c r="I15390" s="810">
        <v>1</v>
      </c>
    </row>
    <row r="15391" spans="1:9" x14ac:dyDescent="0.15">
      <c r="A15391" s="694" t="s">
        <v>17711</v>
      </c>
      <c r="B15391" s="96">
        <v>4820</v>
      </c>
      <c r="C15391" s="96">
        <v>3</v>
      </c>
      <c r="D15391" s="97">
        <v>42642147</v>
      </c>
      <c r="E15391" s="97">
        <v>42690233</v>
      </c>
      <c r="F15391" s="96" t="s">
        <v>2321</v>
      </c>
      <c r="G15391" s="96">
        <v>134</v>
      </c>
      <c r="H15391" s="96">
        <v>0.73907999999999996</v>
      </c>
      <c r="I15391" s="810">
        <v>1</v>
      </c>
    </row>
    <row r="15392" spans="1:9" x14ac:dyDescent="0.15">
      <c r="A15392" s="694" t="s">
        <v>17712</v>
      </c>
      <c r="B15392" s="96">
        <v>5858</v>
      </c>
      <c r="C15392" s="96">
        <v>12</v>
      </c>
      <c r="D15392" s="97">
        <v>9301436</v>
      </c>
      <c r="E15392" s="97">
        <v>9360966</v>
      </c>
      <c r="F15392" s="96" t="s">
        <v>2328</v>
      </c>
      <c r="G15392" s="96">
        <v>182</v>
      </c>
      <c r="H15392" s="96">
        <v>0.73921999999999999</v>
      </c>
      <c r="I15392" s="810">
        <v>1</v>
      </c>
    </row>
    <row r="15393" spans="1:9" x14ac:dyDescent="0.15">
      <c r="A15393" s="694" t="s">
        <v>17713</v>
      </c>
      <c r="B15393" s="96">
        <v>171389</v>
      </c>
      <c r="C15393" s="96">
        <v>11</v>
      </c>
      <c r="D15393" s="97">
        <v>278570</v>
      </c>
      <c r="E15393" s="97">
        <v>285388</v>
      </c>
      <c r="F15393" s="96" t="s">
        <v>2321</v>
      </c>
      <c r="G15393" s="96">
        <v>13</v>
      </c>
      <c r="H15393" s="96">
        <v>0.73950000000000005</v>
      </c>
      <c r="I15393" s="810">
        <v>1</v>
      </c>
    </row>
    <row r="15394" spans="1:9" x14ac:dyDescent="0.15">
      <c r="A15394" s="694" t="s">
        <v>17714</v>
      </c>
      <c r="B15394" s="96">
        <v>219738</v>
      </c>
      <c r="C15394" s="96">
        <v>10</v>
      </c>
      <c r="D15394" s="97">
        <v>71390003</v>
      </c>
      <c r="E15394" s="97">
        <v>71393355</v>
      </c>
      <c r="F15394" s="96" t="s">
        <v>2321</v>
      </c>
      <c r="G15394" s="96">
        <v>10</v>
      </c>
      <c r="H15394" s="96">
        <v>0.73970999999999998</v>
      </c>
      <c r="I15394" s="810">
        <v>1</v>
      </c>
    </row>
    <row r="15395" spans="1:9" x14ac:dyDescent="0.15">
      <c r="A15395" s="694" t="s">
        <v>17715</v>
      </c>
      <c r="B15395" s="96">
        <v>390110</v>
      </c>
      <c r="C15395" s="96">
        <v>11</v>
      </c>
      <c r="D15395" s="97">
        <v>44069531</v>
      </c>
      <c r="E15395" s="97">
        <v>44081527</v>
      </c>
      <c r="F15395" s="96" t="s">
        <v>2321</v>
      </c>
      <c r="G15395" s="96">
        <v>51</v>
      </c>
      <c r="H15395" s="96">
        <v>0.73973999999999995</v>
      </c>
      <c r="I15395" s="810">
        <v>1</v>
      </c>
    </row>
    <row r="15396" spans="1:9" x14ac:dyDescent="0.15">
      <c r="A15396" s="694" t="s">
        <v>17716</v>
      </c>
      <c r="B15396" s="96">
        <v>9639</v>
      </c>
      <c r="C15396" s="96">
        <v>8</v>
      </c>
      <c r="D15396" s="97">
        <v>1772149</v>
      </c>
      <c r="E15396" s="97">
        <v>1906807</v>
      </c>
      <c r="F15396" s="96" t="s">
        <v>2321</v>
      </c>
      <c r="G15396" s="96">
        <v>765</v>
      </c>
      <c r="H15396" s="96">
        <v>0.73977999999999999</v>
      </c>
      <c r="I15396" s="810">
        <v>1</v>
      </c>
    </row>
    <row r="15397" spans="1:9" x14ac:dyDescent="0.15">
      <c r="A15397" s="926">
        <v>42983</v>
      </c>
      <c r="B15397" s="96">
        <v>5413</v>
      </c>
      <c r="C15397" s="96">
        <v>22</v>
      </c>
      <c r="D15397" s="97">
        <v>19701987</v>
      </c>
      <c r="E15397" s="97">
        <v>19710845</v>
      </c>
      <c r="F15397" s="96" t="s">
        <v>2321</v>
      </c>
      <c r="G15397" s="96">
        <v>5</v>
      </c>
      <c r="H15397" s="96">
        <v>0.73978999999999995</v>
      </c>
      <c r="I15397" s="810">
        <v>1</v>
      </c>
    </row>
    <row r="15398" spans="1:9" x14ac:dyDescent="0.15">
      <c r="A15398" s="694" t="s">
        <v>17717</v>
      </c>
      <c r="B15398" s="96">
        <v>1317</v>
      </c>
      <c r="C15398" s="96">
        <v>9</v>
      </c>
      <c r="D15398" s="97">
        <v>115983808</v>
      </c>
      <c r="E15398" s="97">
        <v>116026772</v>
      </c>
      <c r="F15398" s="96" t="s">
        <v>2321</v>
      </c>
      <c r="G15398" s="96">
        <v>127</v>
      </c>
      <c r="H15398" s="96">
        <v>0.73987999999999998</v>
      </c>
      <c r="I15398" s="810">
        <v>1</v>
      </c>
    </row>
    <row r="15399" spans="1:9" x14ac:dyDescent="0.15">
      <c r="A15399" s="694" t="s">
        <v>17718</v>
      </c>
      <c r="B15399" s="96">
        <v>1908</v>
      </c>
      <c r="C15399" s="96">
        <v>20</v>
      </c>
      <c r="D15399" s="97">
        <v>57875499</v>
      </c>
      <c r="E15399" s="97">
        <v>57901047</v>
      </c>
      <c r="F15399" s="96" t="s">
        <v>2321</v>
      </c>
      <c r="G15399" s="96">
        <v>54</v>
      </c>
      <c r="H15399" s="96">
        <v>0.74000999999999995</v>
      </c>
      <c r="I15399" s="810">
        <v>1</v>
      </c>
    </row>
    <row r="15400" spans="1:9" x14ac:dyDescent="0.15">
      <c r="A15400" s="694" t="s">
        <v>17719</v>
      </c>
      <c r="B15400" s="96">
        <v>1062</v>
      </c>
      <c r="C15400" s="96">
        <v>4</v>
      </c>
      <c r="D15400" s="97">
        <v>104026963</v>
      </c>
      <c r="E15400" s="97">
        <v>104119566</v>
      </c>
      <c r="F15400" s="96" t="s">
        <v>2328</v>
      </c>
      <c r="G15400" s="96">
        <v>239</v>
      </c>
      <c r="H15400" s="96">
        <v>0.74002000000000001</v>
      </c>
      <c r="I15400" s="810">
        <v>1</v>
      </c>
    </row>
    <row r="15401" spans="1:9" x14ac:dyDescent="0.15">
      <c r="A15401" s="694" t="s">
        <v>17720</v>
      </c>
      <c r="B15401" s="96">
        <v>89</v>
      </c>
      <c r="C15401" s="96">
        <v>11</v>
      </c>
      <c r="D15401" s="97">
        <v>66314312</v>
      </c>
      <c r="E15401" s="97">
        <v>66330799</v>
      </c>
      <c r="F15401" s="96" t="s">
        <v>2321</v>
      </c>
      <c r="G15401" s="96">
        <v>46</v>
      </c>
      <c r="H15401" s="96">
        <v>0.74009999999999998</v>
      </c>
      <c r="I15401" s="810">
        <v>1</v>
      </c>
    </row>
    <row r="15402" spans="1:9" x14ac:dyDescent="0.15">
      <c r="A15402" s="694" t="s">
        <v>17721</v>
      </c>
      <c r="B15402" s="96">
        <v>388963</v>
      </c>
      <c r="C15402" s="96">
        <v>2</v>
      </c>
      <c r="D15402" s="97">
        <v>74641303</v>
      </c>
      <c r="E15402" s="97">
        <v>74644934</v>
      </c>
      <c r="F15402" s="96" t="s">
        <v>2328</v>
      </c>
      <c r="G15402" s="96">
        <v>8</v>
      </c>
      <c r="H15402" s="96">
        <v>0.74012</v>
      </c>
      <c r="I15402" s="810">
        <v>1</v>
      </c>
    </row>
    <row r="15403" spans="1:9" x14ac:dyDescent="0.15">
      <c r="A15403" s="694" t="s">
        <v>17722</v>
      </c>
      <c r="B15403" s="96">
        <v>55758</v>
      </c>
      <c r="C15403" s="96">
        <v>1</v>
      </c>
      <c r="D15403" s="97">
        <v>211432708</v>
      </c>
      <c r="E15403" s="97">
        <v>211489727</v>
      </c>
      <c r="F15403" s="96" t="s">
        <v>2321</v>
      </c>
      <c r="G15403" s="96">
        <v>209</v>
      </c>
      <c r="H15403" s="96">
        <v>0.74012</v>
      </c>
      <c r="I15403" s="810">
        <v>1</v>
      </c>
    </row>
    <row r="15404" spans="1:9" x14ac:dyDescent="0.15">
      <c r="A15404" s="694" t="s">
        <v>17723</v>
      </c>
      <c r="B15404" s="96">
        <v>128637</v>
      </c>
      <c r="C15404" s="96">
        <v>20</v>
      </c>
      <c r="D15404" s="97">
        <v>416124</v>
      </c>
      <c r="E15404" s="97">
        <v>443187</v>
      </c>
      <c r="F15404" s="96" t="s">
        <v>2328</v>
      </c>
      <c r="G15404" s="96">
        <v>83</v>
      </c>
      <c r="H15404" s="96">
        <v>0.74012999999999995</v>
      </c>
      <c r="I15404" s="810">
        <v>1</v>
      </c>
    </row>
    <row r="15405" spans="1:9" x14ac:dyDescent="0.15">
      <c r="A15405" s="694" t="s">
        <v>17724</v>
      </c>
      <c r="B15405" s="96">
        <v>4591</v>
      </c>
      <c r="C15405" s="96">
        <v>17</v>
      </c>
      <c r="D15405" s="97">
        <v>57059999</v>
      </c>
      <c r="E15405" s="97">
        <v>57184266</v>
      </c>
      <c r="F15405" s="96" t="s">
        <v>2328</v>
      </c>
      <c r="G15405" s="96">
        <v>256</v>
      </c>
      <c r="H15405" s="96">
        <v>0.74024000000000001</v>
      </c>
      <c r="I15405" s="810">
        <v>1</v>
      </c>
    </row>
    <row r="15406" spans="1:9" x14ac:dyDescent="0.15">
      <c r="A15406" s="694" t="s">
        <v>17725</v>
      </c>
      <c r="B15406" s="96">
        <v>80725</v>
      </c>
      <c r="C15406" s="96">
        <v>17</v>
      </c>
      <c r="D15406" s="97">
        <v>36686259</v>
      </c>
      <c r="E15406" s="97">
        <v>36762183</v>
      </c>
      <c r="F15406" s="96" t="s">
        <v>2328</v>
      </c>
      <c r="G15406" s="96">
        <v>161</v>
      </c>
      <c r="H15406" s="96">
        <v>0.74038000000000004</v>
      </c>
      <c r="I15406" s="810">
        <v>1</v>
      </c>
    </row>
    <row r="15407" spans="1:9" x14ac:dyDescent="0.15">
      <c r="A15407" s="694" t="s">
        <v>17726</v>
      </c>
      <c r="B15407" s="96">
        <v>163154</v>
      </c>
      <c r="C15407" s="96">
        <v>19</v>
      </c>
      <c r="D15407" s="97">
        <v>5782971</v>
      </c>
      <c r="E15407" s="97">
        <v>5784776</v>
      </c>
      <c r="F15407" s="96" t="s">
        <v>2328</v>
      </c>
      <c r="G15407" s="96">
        <v>9</v>
      </c>
      <c r="H15407" s="96">
        <v>0.74041999999999997</v>
      </c>
      <c r="I15407" s="810">
        <v>1</v>
      </c>
    </row>
    <row r="15408" spans="1:9" x14ac:dyDescent="0.15">
      <c r="A15408" s="694" t="s">
        <v>17727</v>
      </c>
      <c r="B15408" s="96">
        <v>79669</v>
      </c>
      <c r="C15408" s="96">
        <v>3</v>
      </c>
      <c r="D15408" s="97">
        <v>111805175</v>
      </c>
      <c r="E15408" s="97">
        <v>111837073</v>
      </c>
      <c r="F15408" s="96" t="s">
        <v>2321</v>
      </c>
      <c r="G15408" s="96">
        <v>117</v>
      </c>
      <c r="H15408" s="96">
        <v>0.74050000000000005</v>
      </c>
      <c r="I15408" s="810">
        <v>1</v>
      </c>
    </row>
    <row r="15409" spans="1:9" x14ac:dyDescent="0.15">
      <c r="A15409" s="694" t="s">
        <v>17728</v>
      </c>
      <c r="B15409" s="96">
        <v>4642</v>
      </c>
      <c r="C15409" s="96">
        <v>17</v>
      </c>
      <c r="D15409" s="97">
        <v>30819628</v>
      </c>
      <c r="E15409" s="97">
        <v>31203902</v>
      </c>
      <c r="F15409" s="96" t="s">
        <v>2328</v>
      </c>
      <c r="G15409" s="96">
        <v>890</v>
      </c>
      <c r="H15409" s="96">
        <v>0.74051999999999996</v>
      </c>
      <c r="I15409" s="810">
        <v>1</v>
      </c>
    </row>
    <row r="15410" spans="1:9" x14ac:dyDescent="0.15">
      <c r="A15410" s="694" t="s">
        <v>17729</v>
      </c>
      <c r="B15410" s="96">
        <v>56131</v>
      </c>
      <c r="C15410" s="96">
        <v>5</v>
      </c>
      <c r="D15410" s="97">
        <v>140501581</v>
      </c>
      <c r="E15410" s="97">
        <v>140505201</v>
      </c>
      <c r="F15410" s="96" t="s">
        <v>2321</v>
      </c>
      <c r="G15410" s="96">
        <v>12</v>
      </c>
      <c r="H15410" s="96">
        <v>0.74051999999999996</v>
      </c>
      <c r="I15410" s="810">
        <v>1</v>
      </c>
    </row>
    <row r="15411" spans="1:9" x14ac:dyDescent="0.15">
      <c r="A15411" s="694" t="s">
        <v>17730</v>
      </c>
      <c r="B15411" s="96">
        <v>168374</v>
      </c>
      <c r="C15411" s="96">
        <v>7</v>
      </c>
      <c r="D15411" s="97">
        <v>64838752</v>
      </c>
      <c r="E15411" s="97">
        <v>64866049</v>
      </c>
      <c r="F15411" s="96" t="s">
        <v>2321</v>
      </c>
      <c r="G15411" s="96">
        <v>89</v>
      </c>
      <c r="H15411" s="96">
        <v>0.74056</v>
      </c>
      <c r="I15411" s="810">
        <v>1</v>
      </c>
    </row>
    <row r="15412" spans="1:9" x14ac:dyDescent="0.15">
      <c r="A15412" s="694" t="s">
        <v>17731</v>
      </c>
      <c r="B15412" s="96">
        <v>92999</v>
      </c>
      <c r="C15412" s="96">
        <v>3</v>
      </c>
      <c r="D15412" s="97">
        <v>42695176</v>
      </c>
      <c r="E15412" s="97">
        <v>42709072</v>
      </c>
      <c r="F15412" s="96" t="s">
        <v>2321</v>
      </c>
      <c r="G15412" s="96">
        <v>39</v>
      </c>
      <c r="H15412" s="96">
        <v>0.74056999999999995</v>
      </c>
      <c r="I15412" s="810">
        <v>1</v>
      </c>
    </row>
    <row r="15413" spans="1:9" x14ac:dyDescent="0.15">
      <c r="A15413" s="694" t="s">
        <v>17732</v>
      </c>
      <c r="B15413" s="96">
        <v>283116</v>
      </c>
      <c r="C15413" s="96">
        <v>11</v>
      </c>
      <c r="D15413" s="97">
        <v>49053152</v>
      </c>
      <c r="E15413" s="97">
        <v>49059529</v>
      </c>
      <c r="F15413" s="96" t="s">
        <v>2321</v>
      </c>
      <c r="G15413" s="96">
        <v>10</v>
      </c>
      <c r="H15413" s="96">
        <v>0.74058000000000002</v>
      </c>
      <c r="I15413" s="810">
        <v>1</v>
      </c>
    </row>
    <row r="15414" spans="1:9" x14ac:dyDescent="0.15">
      <c r="A15414" s="694" t="s">
        <v>17733</v>
      </c>
      <c r="B15414" s="96">
        <v>64499</v>
      </c>
      <c r="C15414" s="96">
        <v>16</v>
      </c>
      <c r="D15414" s="97">
        <v>1278336</v>
      </c>
      <c r="E15414" s="97">
        <v>1280185</v>
      </c>
      <c r="F15414" s="96" t="s">
        <v>2328</v>
      </c>
      <c r="G15414" s="96">
        <v>2</v>
      </c>
      <c r="H15414" s="96">
        <v>0.74058000000000002</v>
      </c>
      <c r="I15414" s="810">
        <v>1</v>
      </c>
    </row>
    <row r="15415" spans="1:9" x14ac:dyDescent="0.15">
      <c r="A15415" s="694" t="s">
        <v>17734</v>
      </c>
      <c r="B15415" s="96">
        <v>7365</v>
      </c>
      <c r="C15415" s="96">
        <v>4</v>
      </c>
      <c r="D15415" s="97">
        <v>69681713</v>
      </c>
      <c r="E15415" s="97">
        <v>69697741</v>
      </c>
      <c r="F15415" s="96" t="s">
        <v>2321</v>
      </c>
      <c r="G15415" s="96">
        <v>82</v>
      </c>
      <c r="H15415" s="96">
        <v>0.74058000000000002</v>
      </c>
      <c r="I15415" s="810">
        <v>1</v>
      </c>
    </row>
    <row r="15416" spans="1:9" x14ac:dyDescent="0.15">
      <c r="A15416" s="694" t="s">
        <v>17735</v>
      </c>
      <c r="B15416" s="96">
        <v>260434</v>
      </c>
      <c r="C15416" s="96">
        <v>16</v>
      </c>
      <c r="D15416" s="97">
        <v>31227283</v>
      </c>
      <c r="E15416" s="97">
        <v>31228398</v>
      </c>
      <c r="F15416" s="96" t="s">
        <v>2328</v>
      </c>
      <c r="G15416" s="96">
        <v>3</v>
      </c>
      <c r="H15416" s="96">
        <v>0.74065000000000003</v>
      </c>
      <c r="I15416" s="810">
        <v>1</v>
      </c>
    </row>
    <row r="15417" spans="1:9" x14ac:dyDescent="0.15">
      <c r="A15417" s="694" t="s">
        <v>17736</v>
      </c>
      <c r="B15417" s="96">
        <v>51264</v>
      </c>
      <c r="C15417" s="96">
        <v>17</v>
      </c>
      <c r="D15417" s="97">
        <v>48445228</v>
      </c>
      <c r="E15417" s="97">
        <v>48450562</v>
      </c>
      <c r="F15417" s="96" t="s">
        <v>2328</v>
      </c>
      <c r="G15417" s="96">
        <v>21</v>
      </c>
      <c r="H15417" s="96">
        <v>0.74072000000000005</v>
      </c>
      <c r="I15417" s="810">
        <v>1</v>
      </c>
    </row>
    <row r="15418" spans="1:9" x14ac:dyDescent="0.15">
      <c r="A15418" s="694" t="s">
        <v>17737</v>
      </c>
      <c r="B15418" s="96">
        <v>7536</v>
      </c>
      <c r="C15418" s="96">
        <v>11</v>
      </c>
      <c r="D15418" s="97">
        <v>64532076</v>
      </c>
      <c r="E15418" s="97">
        <v>64546515</v>
      </c>
      <c r="F15418" s="96" t="s">
        <v>2328</v>
      </c>
      <c r="G15418" s="96">
        <v>19</v>
      </c>
      <c r="H15418" s="96">
        <v>0.74089000000000005</v>
      </c>
      <c r="I15418" s="810">
        <v>1</v>
      </c>
    </row>
    <row r="15419" spans="1:9" x14ac:dyDescent="0.15">
      <c r="A15419" s="694" t="s">
        <v>17738</v>
      </c>
      <c r="B15419" s="96">
        <v>5111</v>
      </c>
      <c r="C15419" s="96">
        <v>20</v>
      </c>
      <c r="D15419" s="97">
        <v>5095599</v>
      </c>
      <c r="E15419" s="97">
        <v>5107268</v>
      </c>
      <c r="F15419" s="96" t="s">
        <v>2328</v>
      </c>
      <c r="G15419" s="96">
        <v>15</v>
      </c>
      <c r="H15419" s="96">
        <v>0.74097000000000002</v>
      </c>
      <c r="I15419" s="810">
        <v>1</v>
      </c>
    </row>
    <row r="15420" spans="1:9" x14ac:dyDescent="0.15">
      <c r="A15420" s="694" t="s">
        <v>17739</v>
      </c>
      <c r="B15420" s="96">
        <v>4759</v>
      </c>
      <c r="C15420" s="96">
        <v>2</v>
      </c>
      <c r="D15420" s="97">
        <v>233897382</v>
      </c>
      <c r="E15420" s="97">
        <v>233899767</v>
      </c>
      <c r="F15420" s="96" t="s">
        <v>2321</v>
      </c>
      <c r="G15420" s="96">
        <v>8</v>
      </c>
      <c r="H15420" s="96">
        <v>0.74104000000000003</v>
      </c>
      <c r="I15420" s="810">
        <v>1</v>
      </c>
    </row>
    <row r="15421" spans="1:9" x14ac:dyDescent="0.15">
      <c r="A15421" s="694" t="s">
        <v>17740</v>
      </c>
      <c r="B15421" s="96">
        <v>429</v>
      </c>
      <c r="C15421" s="96">
        <v>12</v>
      </c>
      <c r="D15421" s="97">
        <v>103351452</v>
      </c>
      <c r="E15421" s="97">
        <v>103354294</v>
      </c>
      <c r="F15421" s="96" t="s">
        <v>2321</v>
      </c>
      <c r="G15421" s="96">
        <v>4</v>
      </c>
      <c r="H15421" s="96">
        <v>0.74107999999999996</v>
      </c>
      <c r="I15421" s="810">
        <v>1</v>
      </c>
    </row>
    <row r="15422" spans="1:9" x14ac:dyDescent="0.15">
      <c r="A15422" s="694" t="s">
        <v>17741</v>
      </c>
      <c r="B15422" s="96">
        <v>80761</v>
      </c>
      <c r="C15422" s="96">
        <v>7</v>
      </c>
      <c r="D15422" s="97">
        <v>76139650</v>
      </c>
      <c r="E15422" s="97">
        <v>76157200</v>
      </c>
      <c r="F15422" s="96" t="s">
        <v>2321</v>
      </c>
      <c r="G15422" s="96">
        <v>3</v>
      </c>
      <c r="H15422" s="96">
        <v>0.74146999999999996</v>
      </c>
      <c r="I15422" s="810">
        <v>1</v>
      </c>
    </row>
    <row r="15423" spans="1:9" x14ac:dyDescent="0.15">
      <c r="A15423" s="694" t="s">
        <v>17742</v>
      </c>
      <c r="B15423" s="96">
        <v>5445</v>
      </c>
      <c r="C15423" s="96">
        <v>7</v>
      </c>
      <c r="D15423" s="97">
        <v>95034174</v>
      </c>
      <c r="E15423" s="97">
        <v>95064636</v>
      </c>
      <c r="F15423" s="96" t="s">
        <v>2328</v>
      </c>
      <c r="G15423" s="96">
        <v>100</v>
      </c>
      <c r="H15423" s="96">
        <v>0.74160999999999999</v>
      </c>
      <c r="I15423" s="810">
        <v>1</v>
      </c>
    </row>
    <row r="15424" spans="1:9" x14ac:dyDescent="0.15">
      <c r="A15424" s="694" t="s">
        <v>17743</v>
      </c>
      <c r="B15424" s="96">
        <v>57446</v>
      </c>
      <c r="C15424" s="96">
        <v>20</v>
      </c>
      <c r="D15424" s="97">
        <v>35280169</v>
      </c>
      <c r="E15424" s="97">
        <v>35374541</v>
      </c>
      <c r="F15424" s="96" t="s">
        <v>2328</v>
      </c>
      <c r="G15424" s="96">
        <v>124</v>
      </c>
      <c r="H15424" s="96">
        <v>0.74170999999999998</v>
      </c>
      <c r="I15424" s="810">
        <v>1</v>
      </c>
    </row>
    <row r="15425" spans="1:9" x14ac:dyDescent="0.15">
      <c r="A15425" s="694" t="s">
        <v>17744</v>
      </c>
      <c r="B15425" s="96">
        <v>5010</v>
      </c>
      <c r="C15425" s="96">
        <v>3</v>
      </c>
      <c r="D15425" s="97">
        <v>170136653</v>
      </c>
      <c r="E15425" s="97">
        <v>170152479</v>
      </c>
      <c r="F15425" s="96" t="s">
        <v>2321</v>
      </c>
      <c r="G15425" s="96">
        <v>55</v>
      </c>
      <c r="H15425" s="96">
        <v>0.74175000000000002</v>
      </c>
      <c r="I15425" s="810">
        <v>1</v>
      </c>
    </row>
    <row r="15426" spans="1:9" x14ac:dyDescent="0.15">
      <c r="A15426" s="694" t="s">
        <v>17745</v>
      </c>
      <c r="B15426" s="96">
        <v>161742</v>
      </c>
      <c r="C15426" s="96">
        <v>15</v>
      </c>
      <c r="D15426" s="97">
        <v>38544925</v>
      </c>
      <c r="E15426" s="97">
        <v>38649450</v>
      </c>
      <c r="F15426" s="96" t="s">
        <v>2321</v>
      </c>
      <c r="G15426" s="96">
        <v>378</v>
      </c>
      <c r="H15426" s="96">
        <v>0.74187999999999998</v>
      </c>
      <c r="I15426" s="810">
        <v>1</v>
      </c>
    </row>
    <row r="15427" spans="1:9" x14ac:dyDescent="0.15">
      <c r="A15427" s="694" t="s">
        <v>17746</v>
      </c>
      <c r="B15427" s="96">
        <v>27034</v>
      </c>
      <c r="C15427" s="96">
        <v>11</v>
      </c>
      <c r="D15427" s="97">
        <v>134123428</v>
      </c>
      <c r="E15427" s="97">
        <v>134135749</v>
      </c>
      <c r="F15427" s="96" t="s">
        <v>2321</v>
      </c>
      <c r="G15427" s="96">
        <v>37</v>
      </c>
      <c r="H15427" s="96">
        <v>0.74195999999999995</v>
      </c>
      <c r="I15427" s="810">
        <v>1</v>
      </c>
    </row>
    <row r="15428" spans="1:9" x14ac:dyDescent="0.15">
      <c r="A15428" s="694" t="s">
        <v>17747</v>
      </c>
      <c r="B15428" s="96">
        <v>6050</v>
      </c>
      <c r="C15428" s="96">
        <v>11</v>
      </c>
      <c r="D15428" s="97">
        <v>494512</v>
      </c>
      <c r="E15428" s="97">
        <v>507283</v>
      </c>
      <c r="F15428" s="96" t="s">
        <v>2328</v>
      </c>
      <c r="G15428" s="96">
        <v>76</v>
      </c>
      <c r="H15428" s="96">
        <v>0.74202999999999997</v>
      </c>
      <c r="I15428" s="810">
        <v>1</v>
      </c>
    </row>
    <row r="15429" spans="1:9" x14ac:dyDescent="0.15">
      <c r="A15429" s="694" t="s">
        <v>17748</v>
      </c>
      <c r="B15429" s="96">
        <v>136242</v>
      </c>
      <c r="C15429" s="96">
        <v>7</v>
      </c>
      <c r="D15429" s="97">
        <v>141536078</v>
      </c>
      <c r="E15429" s="97">
        <v>141541332</v>
      </c>
      <c r="F15429" s="96" t="s">
        <v>2328</v>
      </c>
      <c r="G15429" s="96">
        <v>32</v>
      </c>
      <c r="H15429" s="96">
        <v>0.74224999999999997</v>
      </c>
      <c r="I15429" s="810">
        <v>1</v>
      </c>
    </row>
    <row r="15430" spans="1:9" x14ac:dyDescent="0.15">
      <c r="A15430" s="694" t="s">
        <v>17749</v>
      </c>
      <c r="B15430" s="96">
        <v>27145</v>
      </c>
      <c r="C15430" s="96">
        <v>6</v>
      </c>
      <c r="D15430" s="97">
        <v>76004607</v>
      </c>
      <c r="E15430" s="97">
        <v>76203516</v>
      </c>
      <c r="F15430" s="96" t="s">
        <v>2328</v>
      </c>
      <c r="G15430" s="96">
        <v>519</v>
      </c>
      <c r="H15430" s="96">
        <v>0.74243999999999999</v>
      </c>
      <c r="I15430" s="810">
        <v>1</v>
      </c>
    </row>
    <row r="15431" spans="1:9" x14ac:dyDescent="0.15">
      <c r="A15431" s="694" t="s">
        <v>17750</v>
      </c>
      <c r="B15431" s="96">
        <v>199786</v>
      </c>
      <c r="C15431" s="96">
        <v>19</v>
      </c>
      <c r="D15431" s="97">
        <v>17634110</v>
      </c>
      <c r="E15431" s="97">
        <v>17664648</v>
      </c>
      <c r="F15431" s="96" t="s">
        <v>2321</v>
      </c>
      <c r="G15431" s="96">
        <v>87</v>
      </c>
      <c r="H15431" s="96">
        <v>0.74248999999999998</v>
      </c>
      <c r="I15431" s="810">
        <v>1</v>
      </c>
    </row>
    <row r="15432" spans="1:9" x14ac:dyDescent="0.15">
      <c r="A15432" s="694" t="s">
        <v>17751</v>
      </c>
      <c r="B15432" s="96">
        <v>23500</v>
      </c>
      <c r="C15432" s="96">
        <v>6</v>
      </c>
      <c r="D15432" s="97">
        <v>39760159</v>
      </c>
      <c r="E15432" s="97">
        <v>39872653</v>
      </c>
      <c r="F15432" s="96" t="s">
        <v>2321</v>
      </c>
      <c r="G15432" s="96">
        <v>447</v>
      </c>
      <c r="H15432" s="96">
        <v>0.74248999999999998</v>
      </c>
      <c r="I15432" s="810">
        <v>1</v>
      </c>
    </row>
    <row r="15433" spans="1:9" x14ac:dyDescent="0.15">
      <c r="A15433" s="694" t="s">
        <v>17752</v>
      </c>
      <c r="B15433" s="96">
        <v>11073</v>
      </c>
      <c r="C15433" s="96">
        <v>3</v>
      </c>
      <c r="D15433" s="97">
        <v>133319449</v>
      </c>
      <c r="E15433" s="97">
        <v>133380762</v>
      </c>
      <c r="F15433" s="96" t="s">
        <v>2328</v>
      </c>
      <c r="G15433" s="96">
        <v>203</v>
      </c>
      <c r="H15433" s="96">
        <v>0.74265000000000003</v>
      </c>
      <c r="I15433" s="810">
        <v>1</v>
      </c>
    </row>
    <row r="15434" spans="1:9" x14ac:dyDescent="0.15">
      <c r="A15434" s="694" t="s">
        <v>17753</v>
      </c>
      <c r="B15434" s="96">
        <v>2</v>
      </c>
      <c r="C15434" s="96">
        <v>12</v>
      </c>
      <c r="D15434" s="97">
        <v>9220304</v>
      </c>
      <c r="E15434" s="97">
        <v>9268558</v>
      </c>
      <c r="F15434" s="96" t="s">
        <v>2328</v>
      </c>
      <c r="G15434" s="96">
        <v>141</v>
      </c>
      <c r="H15434" s="96">
        <v>0.74270999999999998</v>
      </c>
      <c r="I15434" s="810">
        <v>1</v>
      </c>
    </row>
    <row r="15435" spans="1:9" x14ac:dyDescent="0.15">
      <c r="A15435" s="694" t="s">
        <v>17754</v>
      </c>
      <c r="B15435" s="96">
        <v>2005</v>
      </c>
      <c r="C15435" s="96">
        <v>1</v>
      </c>
      <c r="D15435" s="97">
        <v>205577071</v>
      </c>
      <c r="E15435" s="97">
        <v>205602971</v>
      </c>
      <c r="F15435" s="96" t="s">
        <v>2328</v>
      </c>
      <c r="G15435" s="96">
        <v>72</v>
      </c>
      <c r="H15435" s="96">
        <v>0.74289000000000005</v>
      </c>
      <c r="I15435" s="810">
        <v>1</v>
      </c>
    </row>
    <row r="15436" spans="1:9" x14ac:dyDescent="0.15">
      <c r="A15436" s="694" t="s">
        <v>17755</v>
      </c>
      <c r="B15436" s="96">
        <v>441457</v>
      </c>
      <c r="C15436" s="96">
        <v>9</v>
      </c>
      <c r="D15436" s="97">
        <v>99691286</v>
      </c>
      <c r="E15436" s="97">
        <v>99704572</v>
      </c>
      <c r="F15436" s="96" t="s">
        <v>2321</v>
      </c>
      <c r="G15436" s="96">
        <v>1</v>
      </c>
      <c r="H15436" s="96">
        <v>0.7429</v>
      </c>
      <c r="I15436" s="810">
        <v>1</v>
      </c>
    </row>
    <row r="15437" spans="1:9" x14ac:dyDescent="0.15">
      <c r="A15437" s="694" t="s">
        <v>17756</v>
      </c>
      <c r="B15437" s="96">
        <v>4350</v>
      </c>
      <c r="C15437" s="96">
        <v>16</v>
      </c>
      <c r="D15437" s="97">
        <v>127018</v>
      </c>
      <c r="E15437" s="97">
        <v>135850</v>
      </c>
      <c r="F15437" s="96" t="s">
        <v>2321</v>
      </c>
      <c r="G15437" s="96">
        <v>20</v>
      </c>
      <c r="H15437" s="96">
        <v>0.74304999999999999</v>
      </c>
      <c r="I15437" s="810">
        <v>1</v>
      </c>
    </row>
    <row r="15438" spans="1:9" x14ac:dyDescent="0.15">
      <c r="A15438" s="694" t="s">
        <v>17757</v>
      </c>
      <c r="B15438" s="96">
        <v>11222</v>
      </c>
      <c r="C15438" s="96">
        <v>3</v>
      </c>
      <c r="D15438" s="97">
        <v>131181045</v>
      </c>
      <c r="E15438" s="97">
        <v>131221860</v>
      </c>
      <c r="F15438" s="96" t="s">
        <v>2328</v>
      </c>
      <c r="G15438" s="96">
        <v>107</v>
      </c>
      <c r="H15438" s="96">
        <v>0.74324000000000001</v>
      </c>
      <c r="I15438" s="810">
        <v>1</v>
      </c>
    </row>
    <row r="15439" spans="1:9" x14ac:dyDescent="0.15">
      <c r="A15439" s="694" t="s">
        <v>17758</v>
      </c>
      <c r="B15439" s="96">
        <v>4818</v>
      </c>
      <c r="C15439" s="96">
        <v>19</v>
      </c>
      <c r="D15439" s="97">
        <v>51874874</v>
      </c>
      <c r="E15439" s="97">
        <v>51875976</v>
      </c>
      <c r="F15439" s="96" t="s">
        <v>2328</v>
      </c>
      <c r="G15439" s="96">
        <v>3</v>
      </c>
      <c r="H15439" s="96">
        <v>0.74328000000000005</v>
      </c>
      <c r="I15439" s="810">
        <v>1</v>
      </c>
    </row>
    <row r="15440" spans="1:9" x14ac:dyDescent="0.15">
      <c r="A15440" s="694" t="s">
        <v>17759</v>
      </c>
      <c r="B15440" s="96">
        <v>83443</v>
      </c>
      <c r="C15440" s="96">
        <v>6</v>
      </c>
      <c r="D15440" s="97">
        <v>144416018</v>
      </c>
      <c r="E15440" s="97">
        <v>144416754</v>
      </c>
      <c r="F15440" s="96" t="s">
        <v>2328</v>
      </c>
      <c r="G15440" s="96">
        <v>2</v>
      </c>
      <c r="H15440" s="96">
        <v>0.74336000000000002</v>
      </c>
      <c r="I15440" s="810">
        <v>1</v>
      </c>
    </row>
    <row r="15441" spans="1:9" x14ac:dyDescent="0.15">
      <c r="A15441" s="694" t="s">
        <v>17760</v>
      </c>
      <c r="B15441" s="96">
        <v>113201</v>
      </c>
      <c r="C15441" s="96">
        <v>15</v>
      </c>
      <c r="D15441" s="97">
        <v>44580909</v>
      </c>
      <c r="E15441" s="97">
        <v>44707959</v>
      </c>
      <c r="F15441" s="96" t="s">
        <v>2321</v>
      </c>
      <c r="G15441" s="96">
        <v>215</v>
      </c>
      <c r="H15441" s="96">
        <v>0.74356</v>
      </c>
      <c r="I15441" s="810">
        <v>1</v>
      </c>
    </row>
    <row r="15442" spans="1:9" x14ac:dyDescent="0.15">
      <c r="A15442" s="694" t="s">
        <v>17761</v>
      </c>
      <c r="B15442" s="96">
        <v>3178</v>
      </c>
      <c r="C15442" s="96">
        <v>12</v>
      </c>
      <c r="D15442" s="97">
        <v>54674480</v>
      </c>
      <c r="E15442" s="97">
        <v>54680871</v>
      </c>
      <c r="F15442" s="96" t="s">
        <v>2321</v>
      </c>
      <c r="G15442" s="96">
        <v>7</v>
      </c>
      <c r="H15442" s="96">
        <v>0.74365000000000003</v>
      </c>
      <c r="I15442" s="810">
        <v>1</v>
      </c>
    </row>
    <row r="15443" spans="1:9" x14ac:dyDescent="0.15">
      <c r="A15443" s="694" t="s">
        <v>17762</v>
      </c>
      <c r="B15443" s="96">
        <v>115761</v>
      </c>
      <c r="C15443" s="96">
        <v>13</v>
      </c>
      <c r="D15443" s="97">
        <v>50202435</v>
      </c>
      <c r="E15443" s="97">
        <v>50208008</v>
      </c>
      <c r="F15443" s="96" t="s">
        <v>2321</v>
      </c>
      <c r="G15443" s="96">
        <v>22</v>
      </c>
      <c r="H15443" s="96">
        <v>0.74373</v>
      </c>
      <c r="I15443" s="810">
        <v>1</v>
      </c>
    </row>
    <row r="15444" spans="1:9" x14ac:dyDescent="0.15">
      <c r="A15444" s="694" t="s">
        <v>17763</v>
      </c>
      <c r="B15444" s="96">
        <v>160287</v>
      </c>
      <c r="C15444" s="96">
        <v>11</v>
      </c>
      <c r="D15444" s="97">
        <v>18477374</v>
      </c>
      <c r="E15444" s="97">
        <v>18501814</v>
      </c>
      <c r="F15444" s="96" t="s">
        <v>2321</v>
      </c>
      <c r="G15444" s="96">
        <v>70</v>
      </c>
      <c r="H15444" s="96">
        <v>0.74373999999999996</v>
      </c>
      <c r="I15444" s="810">
        <v>1</v>
      </c>
    </row>
    <row r="15445" spans="1:9" x14ac:dyDescent="0.15">
      <c r="A15445" s="694" t="s">
        <v>17764</v>
      </c>
      <c r="B15445" s="96">
        <v>9534</v>
      </c>
      <c r="C15445" s="96">
        <v>19</v>
      </c>
      <c r="D15445" s="97">
        <v>24014991</v>
      </c>
      <c r="E15445" s="97">
        <v>24312770</v>
      </c>
      <c r="F15445" s="96" t="s">
        <v>2321</v>
      </c>
      <c r="G15445" s="96">
        <v>1099</v>
      </c>
      <c r="H15445" s="96">
        <v>0.74378999999999995</v>
      </c>
      <c r="I15445" s="810">
        <v>1</v>
      </c>
    </row>
    <row r="15446" spans="1:9" x14ac:dyDescent="0.15">
      <c r="A15446" s="694" t="s">
        <v>17765</v>
      </c>
      <c r="B15446" s="96">
        <v>10124</v>
      </c>
      <c r="C15446" s="96">
        <v>7</v>
      </c>
      <c r="D15446" s="97">
        <v>12726452</v>
      </c>
      <c r="E15446" s="97">
        <v>12730559</v>
      </c>
      <c r="F15446" s="96" t="s">
        <v>2321</v>
      </c>
      <c r="G15446" s="96">
        <v>19</v>
      </c>
      <c r="H15446" s="96">
        <v>0.74387999999999999</v>
      </c>
      <c r="I15446" s="810">
        <v>1</v>
      </c>
    </row>
    <row r="15447" spans="1:9" x14ac:dyDescent="0.15">
      <c r="A15447" s="694" t="s">
        <v>17766</v>
      </c>
      <c r="B15447" s="96">
        <v>10892</v>
      </c>
      <c r="C15447" s="96">
        <v>18</v>
      </c>
      <c r="D15447" s="97">
        <v>56338618</v>
      </c>
      <c r="E15447" s="97">
        <v>56417371</v>
      </c>
      <c r="F15447" s="96" t="s">
        <v>2321</v>
      </c>
      <c r="G15447" s="96">
        <v>249</v>
      </c>
      <c r="H15447" s="96">
        <v>0.74404000000000003</v>
      </c>
      <c r="I15447" s="810">
        <v>1</v>
      </c>
    </row>
    <row r="15448" spans="1:9" x14ac:dyDescent="0.15">
      <c r="A15448" s="694" t="s">
        <v>17767</v>
      </c>
      <c r="B15448" s="96">
        <v>4851</v>
      </c>
      <c r="C15448" s="96">
        <v>9</v>
      </c>
      <c r="D15448" s="97">
        <v>139388896</v>
      </c>
      <c r="E15448" s="97">
        <v>139440238</v>
      </c>
      <c r="F15448" s="96" t="s">
        <v>2328</v>
      </c>
      <c r="G15448" s="96">
        <v>190</v>
      </c>
      <c r="H15448" s="96">
        <v>0.74416000000000004</v>
      </c>
      <c r="I15448" s="810">
        <v>1</v>
      </c>
    </row>
    <row r="15449" spans="1:9" x14ac:dyDescent="0.15">
      <c r="A15449" s="694" t="s">
        <v>17768</v>
      </c>
      <c r="B15449" s="96">
        <v>7779</v>
      </c>
      <c r="C15449" s="96">
        <v>1</v>
      </c>
      <c r="D15449" s="97">
        <v>211748381</v>
      </c>
      <c r="E15449" s="97">
        <v>211752099</v>
      </c>
      <c r="F15449" s="96" t="s">
        <v>2328</v>
      </c>
      <c r="G15449" s="96">
        <v>7</v>
      </c>
      <c r="H15449" s="96">
        <v>0.74417999999999995</v>
      </c>
      <c r="I15449" s="810">
        <v>1</v>
      </c>
    </row>
    <row r="15450" spans="1:9" x14ac:dyDescent="0.15">
      <c r="A15450" s="694" t="s">
        <v>17769</v>
      </c>
      <c r="B15450" s="96">
        <v>167691</v>
      </c>
      <c r="C15450" s="96">
        <v>6</v>
      </c>
      <c r="D15450" s="97">
        <v>80194708</v>
      </c>
      <c r="E15450" s="97">
        <v>80247147</v>
      </c>
      <c r="F15450" s="96" t="s">
        <v>2328</v>
      </c>
      <c r="G15450" s="96">
        <v>141</v>
      </c>
      <c r="H15450" s="96">
        <v>0.74419000000000002</v>
      </c>
      <c r="I15450" s="810">
        <v>1</v>
      </c>
    </row>
    <row r="15451" spans="1:9" x14ac:dyDescent="0.15">
      <c r="A15451" s="694" t="s">
        <v>17770</v>
      </c>
      <c r="B15451" s="96">
        <v>284467</v>
      </c>
      <c r="C15451" s="96">
        <v>1</v>
      </c>
      <c r="D15451" s="97">
        <v>113261619</v>
      </c>
      <c r="E15451" s="97">
        <v>113269857</v>
      </c>
      <c r="F15451" s="96" t="s">
        <v>2321</v>
      </c>
      <c r="G15451" s="96">
        <v>20</v>
      </c>
      <c r="H15451" s="96">
        <v>0.74428000000000005</v>
      </c>
      <c r="I15451" s="810">
        <v>1</v>
      </c>
    </row>
    <row r="15452" spans="1:9" x14ac:dyDescent="0.15">
      <c r="A15452" s="694" t="s">
        <v>17771</v>
      </c>
      <c r="B15452" s="96">
        <v>196483</v>
      </c>
      <c r="C15452" s="96">
        <v>16</v>
      </c>
      <c r="D15452" s="97">
        <v>5134301</v>
      </c>
      <c r="E15452" s="97">
        <v>5147789</v>
      </c>
      <c r="F15452" s="96" t="s">
        <v>2328</v>
      </c>
      <c r="G15452" s="96">
        <v>37</v>
      </c>
      <c r="H15452" s="96">
        <v>0.74431999999999998</v>
      </c>
      <c r="I15452" s="810">
        <v>1</v>
      </c>
    </row>
    <row r="15453" spans="1:9" x14ac:dyDescent="0.15">
      <c r="A15453" s="694" t="s">
        <v>17772</v>
      </c>
      <c r="B15453" s="96">
        <v>23625</v>
      </c>
      <c r="C15453" s="96">
        <v>11</v>
      </c>
      <c r="D15453" s="97">
        <v>65339820</v>
      </c>
      <c r="E15453" s="97">
        <v>65341669</v>
      </c>
      <c r="F15453" s="96" t="s">
        <v>2321</v>
      </c>
      <c r="G15453" s="96">
        <v>2</v>
      </c>
      <c r="H15453" s="96">
        <v>0.74436999999999998</v>
      </c>
      <c r="I15453" s="810">
        <v>1</v>
      </c>
    </row>
    <row r="15454" spans="1:9" x14ac:dyDescent="0.15">
      <c r="A15454" s="694" t="s">
        <v>17773</v>
      </c>
      <c r="B15454" s="96">
        <v>3224</v>
      </c>
      <c r="C15454" s="96">
        <v>12</v>
      </c>
      <c r="D15454" s="97">
        <v>54402890</v>
      </c>
      <c r="E15454" s="97">
        <v>54406547</v>
      </c>
      <c r="F15454" s="96" t="s">
        <v>2321</v>
      </c>
      <c r="G15454" s="96">
        <v>4</v>
      </c>
      <c r="H15454" s="96">
        <v>0.74444999999999995</v>
      </c>
      <c r="I15454" s="810">
        <v>1</v>
      </c>
    </row>
    <row r="15455" spans="1:9" x14ac:dyDescent="0.15">
      <c r="A15455" s="694" t="s">
        <v>17774</v>
      </c>
      <c r="B15455" s="96">
        <v>65084</v>
      </c>
      <c r="C15455" s="96">
        <v>11</v>
      </c>
      <c r="D15455" s="97">
        <v>86748886</v>
      </c>
      <c r="E15455" s="97">
        <v>87039876</v>
      </c>
      <c r="F15455" s="96" t="s">
        <v>2321</v>
      </c>
      <c r="G15455" s="96">
        <v>1583</v>
      </c>
      <c r="H15455" s="96">
        <v>0.74446999999999997</v>
      </c>
      <c r="I15455" s="810">
        <v>1</v>
      </c>
    </row>
    <row r="15456" spans="1:9" x14ac:dyDescent="0.15">
      <c r="A15456" s="694" t="s">
        <v>17775</v>
      </c>
      <c r="B15456" s="96">
        <v>149563</v>
      </c>
      <c r="C15456" s="96">
        <v>1</v>
      </c>
      <c r="D15456" s="97">
        <v>16330731</v>
      </c>
      <c r="E15456" s="97">
        <v>16333184</v>
      </c>
      <c r="F15456" s="96" t="s">
        <v>2321</v>
      </c>
      <c r="G15456" s="96">
        <v>14</v>
      </c>
      <c r="H15456" s="96">
        <v>0.74456999999999995</v>
      </c>
      <c r="I15456" s="810">
        <v>1</v>
      </c>
    </row>
    <row r="15457" spans="1:9" x14ac:dyDescent="0.15">
      <c r="A15457" s="694" t="s">
        <v>17776</v>
      </c>
      <c r="B15457" s="96">
        <v>81931</v>
      </c>
      <c r="C15457" s="96">
        <v>19</v>
      </c>
      <c r="D15457" s="97">
        <v>20011722</v>
      </c>
      <c r="E15457" s="97">
        <v>20046382</v>
      </c>
      <c r="F15457" s="96" t="s">
        <v>2321</v>
      </c>
      <c r="G15457" s="96">
        <v>113</v>
      </c>
      <c r="H15457" s="96">
        <v>0.74463000000000001</v>
      </c>
      <c r="I15457" s="810">
        <v>1</v>
      </c>
    </row>
    <row r="15458" spans="1:9" x14ac:dyDescent="0.15">
      <c r="A15458" s="694" t="s">
        <v>17777</v>
      </c>
      <c r="B15458" s="96">
        <v>22998</v>
      </c>
      <c r="C15458" s="96">
        <v>4</v>
      </c>
      <c r="D15458" s="97">
        <v>41362802</v>
      </c>
      <c r="E15458" s="97">
        <v>41702061</v>
      </c>
      <c r="F15458" s="96" t="s">
        <v>2321</v>
      </c>
      <c r="G15458" s="96">
        <v>1059</v>
      </c>
      <c r="H15458" s="96">
        <v>0.74467000000000005</v>
      </c>
      <c r="I15458" s="810">
        <v>1</v>
      </c>
    </row>
    <row r="15459" spans="1:9" x14ac:dyDescent="0.15">
      <c r="A15459" s="694" t="s">
        <v>17778</v>
      </c>
      <c r="B15459" s="96">
        <v>146822</v>
      </c>
      <c r="C15459" s="96">
        <v>17</v>
      </c>
      <c r="D15459" s="97">
        <v>14139173</v>
      </c>
      <c r="E15459" s="97">
        <v>14140150</v>
      </c>
      <c r="F15459" s="96" t="s">
        <v>2328</v>
      </c>
      <c r="G15459" s="96">
        <v>1</v>
      </c>
      <c r="H15459" s="96">
        <v>0.74470000000000003</v>
      </c>
      <c r="I15459" s="810">
        <v>1</v>
      </c>
    </row>
    <row r="15460" spans="1:9" x14ac:dyDescent="0.15">
      <c r="A15460" s="694" t="s">
        <v>17779</v>
      </c>
      <c r="B15460" s="96">
        <v>64784</v>
      </c>
      <c r="C15460" s="96">
        <v>15</v>
      </c>
      <c r="D15460" s="97">
        <v>91073118</v>
      </c>
      <c r="E15460" s="97">
        <v>91188577</v>
      </c>
      <c r="F15460" s="96" t="s">
        <v>2321</v>
      </c>
      <c r="G15460" s="96">
        <v>392</v>
      </c>
      <c r="H15460" s="96">
        <v>0.74472000000000005</v>
      </c>
      <c r="I15460" s="810">
        <v>1</v>
      </c>
    </row>
    <row r="15461" spans="1:9" x14ac:dyDescent="0.15">
      <c r="A15461" s="694" t="s">
        <v>17780</v>
      </c>
      <c r="B15461" s="96">
        <v>6366</v>
      </c>
      <c r="C15461" s="96">
        <v>9</v>
      </c>
      <c r="D15461" s="97">
        <v>34709002</v>
      </c>
      <c r="E15461" s="97">
        <v>34710164</v>
      </c>
      <c r="F15461" s="96" t="s">
        <v>2328</v>
      </c>
      <c r="G15461" s="96">
        <v>1</v>
      </c>
      <c r="H15461" s="96">
        <v>0.74480000000000002</v>
      </c>
      <c r="I15461" s="810">
        <v>1</v>
      </c>
    </row>
    <row r="15462" spans="1:9" x14ac:dyDescent="0.15">
      <c r="A15462" s="694" t="s">
        <v>17781</v>
      </c>
      <c r="B15462" s="96">
        <v>26284</v>
      </c>
      <c r="C15462" s="96">
        <v>17</v>
      </c>
      <c r="D15462" s="97">
        <v>27182043</v>
      </c>
      <c r="E15462" s="97">
        <v>27188072</v>
      </c>
      <c r="F15462" s="96" t="s">
        <v>2321</v>
      </c>
      <c r="G15462" s="96">
        <v>15</v>
      </c>
      <c r="H15462" s="96">
        <v>0.74495999999999996</v>
      </c>
      <c r="I15462" s="810">
        <v>1</v>
      </c>
    </row>
    <row r="15463" spans="1:9" x14ac:dyDescent="0.15">
      <c r="A15463" s="694" t="s">
        <v>17782</v>
      </c>
      <c r="B15463" s="96">
        <v>153478</v>
      </c>
      <c r="C15463" s="96">
        <v>5</v>
      </c>
      <c r="D15463" s="97">
        <v>140373</v>
      </c>
      <c r="E15463" s="97">
        <v>190087</v>
      </c>
      <c r="F15463" s="96" t="s">
        <v>2321</v>
      </c>
      <c r="G15463" s="96">
        <v>186</v>
      </c>
      <c r="H15463" s="96">
        <v>0.74497999999999998</v>
      </c>
      <c r="I15463" s="810">
        <v>1</v>
      </c>
    </row>
    <row r="15464" spans="1:9" x14ac:dyDescent="0.15">
      <c r="A15464" s="694" t="s">
        <v>17783</v>
      </c>
      <c r="B15464" s="96">
        <v>390155</v>
      </c>
      <c r="C15464" s="96">
        <v>11</v>
      </c>
      <c r="D15464" s="97">
        <v>56043115</v>
      </c>
      <c r="E15464" s="97">
        <v>56044095</v>
      </c>
      <c r="F15464" s="96" t="s">
        <v>2321</v>
      </c>
      <c r="G15464" s="96">
        <v>2</v>
      </c>
      <c r="H15464" s="96">
        <v>0.74504000000000004</v>
      </c>
      <c r="I15464" s="810">
        <v>1</v>
      </c>
    </row>
    <row r="15465" spans="1:9" x14ac:dyDescent="0.15">
      <c r="A15465" s="694" t="s">
        <v>17784</v>
      </c>
      <c r="B15465" s="96">
        <v>84279</v>
      </c>
      <c r="C15465" s="96">
        <v>2</v>
      </c>
      <c r="D15465" s="97">
        <v>73455134</v>
      </c>
      <c r="E15465" s="97">
        <v>73460356</v>
      </c>
      <c r="F15465" s="96" t="s">
        <v>2328</v>
      </c>
      <c r="G15465" s="96">
        <v>14</v>
      </c>
      <c r="H15465" s="96">
        <v>0.74504999999999999</v>
      </c>
      <c r="I15465" s="810">
        <v>1</v>
      </c>
    </row>
    <row r="15466" spans="1:9" x14ac:dyDescent="0.15">
      <c r="A15466" s="694" t="s">
        <v>17785</v>
      </c>
      <c r="B15466" s="96">
        <v>2235</v>
      </c>
      <c r="C15466" s="96">
        <v>18</v>
      </c>
      <c r="D15466" s="97">
        <v>55212073</v>
      </c>
      <c r="E15466" s="97">
        <v>55253969</v>
      </c>
      <c r="F15466" s="96" t="s">
        <v>2328</v>
      </c>
      <c r="G15466" s="96">
        <v>158</v>
      </c>
      <c r="H15466" s="96">
        <v>0.74507000000000001</v>
      </c>
      <c r="I15466" s="810">
        <v>1</v>
      </c>
    </row>
    <row r="15467" spans="1:9" x14ac:dyDescent="0.15">
      <c r="A15467" s="694" t="s">
        <v>17786</v>
      </c>
      <c r="B15467" s="96">
        <v>3746</v>
      </c>
      <c r="C15467" s="96">
        <v>11</v>
      </c>
      <c r="D15467" s="97">
        <v>17757495</v>
      </c>
      <c r="E15467" s="97">
        <v>17804602</v>
      </c>
      <c r="F15467" s="96" t="s">
        <v>2321</v>
      </c>
      <c r="G15467" s="96">
        <v>173</v>
      </c>
      <c r="H15467" s="96">
        <v>0.74507999999999996</v>
      </c>
      <c r="I15467" s="810">
        <v>1</v>
      </c>
    </row>
    <row r="15468" spans="1:9" x14ac:dyDescent="0.15">
      <c r="A15468" s="694" t="s">
        <v>17787</v>
      </c>
      <c r="B15468" s="96">
        <v>5825</v>
      </c>
      <c r="C15468" s="96">
        <v>1</v>
      </c>
      <c r="D15468" s="97">
        <v>94883933</v>
      </c>
      <c r="E15468" s="97">
        <v>94984219</v>
      </c>
      <c r="F15468" s="96" t="s">
        <v>2321</v>
      </c>
      <c r="G15468" s="96">
        <v>155</v>
      </c>
      <c r="H15468" s="96">
        <v>0.74517</v>
      </c>
      <c r="I15468" s="810">
        <v>1</v>
      </c>
    </row>
    <row r="15469" spans="1:9" x14ac:dyDescent="0.15">
      <c r="A15469" s="694" t="s">
        <v>17788</v>
      </c>
      <c r="B15469" s="96">
        <v>6718</v>
      </c>
      <c r="C15469" s="96">
        <v>7</v>
      </c>
      <c r="D15469" s="97">
        <v>137761178</v>
      </c>
      <c r="E15469" s="97">
        <v>137803050</v>
      </c>
      <c r="F15469" s="96" t="s">
        <v>2321</v>
      </c>
      <c r="G15469" s="96">
        <v>145</v>
      </c>
      <c r="H15469" s="96">
        <v>0.74517999999999995</v>
      </c>
      <c r="I15469" s="810">
        <v>1</v>
      </c>
    </row>
    <row r="15470" spans="1:9" x14ac:dyDescent="0.15">
      <c r="A15470" s="694" t="s">
        <v>17789</v>
      </c>
      <c r="B15470" s="96">
        <v>10673</v>
      </c>
      <c r="C15470" s="96">
        <v>13</v>
      </c>
      <c r="D15470" s="97">
        <v>108921875</v>
      </c>
      <c r="E15470" s="97">
        <v>108960832</v>
      </c>
      <c r="F15470" s="96" t="s">
        <v>2321</v>
      </c>
      <c r="G15470" s="96">
        <v>89</v>
      </c>
      <c r="H15470" s="96">
        <v>0.74529999999999996</v>
      </c>
      <c r="I15470" s="810">
        <v>1</v>
      </c>
    </row>
    <row r="15471" spans="1:9" x14ac:dyDescent="0.15">
      <c r="A15471" s="694" t="s">
        <v>17790</v>
      </c>
      <c r="B15471" s="96">
        <v>126637</v>
      </c>
      <c r="C15471" s="96">
        <v>1</v>
      </c>
      <c r="D15471" s="97">
        <v>152056620</v>
      </c>
      <c r="E15471" s="97">
        <v>152061540</v>
      </c>
      <c r="F15471" s="96" t="s">
        <v>2328</v>
      </c>
      <c r="G15471" s="96">
        <v>5</v>
      </c>
      <c r="H15471" s="96">
        <v>0.74531000000000003</v>
      </c>
      <c r="I15471" s="810">
        <v>1</v>
      </c>
    </row>
    <row r="15472" spans="1:9" x14ac:dyDescent="0.15">
      <c r="A15472" s="694" t="s">
        <v>17791</v>
      </c>
      <c r="B15472" s="96">
        <v>127700</v>
      </c>
      <c r="C15472" s="96">
        <v>1</v>
      </c>
      <c r="D15472" s="97">
        <v>36883507</v>
      </c>
      <c r="E15472" s="97">
        <v>36916086</v>
      </c>
      <c r="F15472" s="96" t="s">
        <v>2328</v>
      </c>
      <c r="G15472" s="96">
        <v>140</v>
      </c>
      <c r="H15472" s="96">
        <v>0.74541999999999997</v>
      </c>
      <c r="I15472" s="810">
        <v>1</v>
      </c>
    </row>
    <row r="15473" spans="1:9" x14ac:dyDescent="0.15">
      <c r="A15473" s="694" t="s">
        <v>17792</v>
      </c>
      <c r="B15473" s="96">
        <v>125893</v>
      </c>
      <c r="C15473" s="96">
        <v>19</v>
      </c>
      <c r="D15473" s="97">
        <v>53452632</v>
      </c>
      <c r="E15473" s="97">
        <v>53466164</v>
      </c>
      <c r="F15473" s="96" t="s">
        <v>2328</v>
      </c>
      <c r="G15473" s="96">
        <v>35</v>
      </c>
      <c r="H15473" s="96">
        <v>0.74556999999999995</v>
      </c>
      <c r="I15473" s="810">
        <v>1</v>
      </c>
    </row>
    <row r="15474" spans="1:9" x14ac:dyDescent="0.15">
      <c r="A15474" s="694" t="s">
        <v>17793</v>
      </c>
      <c r="B15474" s="96">
        <v>84910</v>
      </c>
      <c r="C15474" s="96">
        <v>2</v>
      </c>
      <c r="D15474" s="97">
        <v>112812800</v>
      </c>
      <c r="E15474" s="97">
        <v>112876895</v>
      </c>
      <c r="F15474" s="96" t="s">
        <v>2321</v>
      </c>
      <c r="G15474" s="96">
        <v>187</v>
      </c>
      <c r="H15474" s="96">
        <v>0.74560000000000004</v>
      </c>
      <c r="I15474" s="810">
        <v>1</v>
      </c>
    </row>
    <row r="15475" spans="1:9" x14ac:dyDescent="0.15">
      <c r="A15475" s="694" t="s">
        <v>17794</v>
      </c>
      <c r="B15475" s="96">
        <v>387707</v>
      </c>
      <c r="C15475" s="96">
        <v>10</v>
      </c>
      <c r="D15475" s="97">
        <v>97721331</v>
      </c>
      <c r="E15475" s="97">
        <v>97793496</v>
      </c>
      <c r="F15475" s="96" t="s">
        <v>2321</v>
      </c>
      <c r="G15475" s="96">
        <v>260</v>
      </c>
      <c r="H15475" s="96">
        <v>0.74563999999999997</v>
      </c>
      <c r="I15475" s="810">
        <v>1</v>
      </c>
    </row>
    <row r="15476" spans="1:9" x14ac:dyDescent="0.15">
      <c r="A15476" s="694" t="s">
        <v>17795</v>
      </c>
      <c r="B15476" s="96">
        <v>93492</v>
      </c>
      <c r="C15476" s="96">
        <v>13</v>
      </c>
      <c r="D15476" s="97">
        <v>19997017</v>
      </c>
      <c r="E15476" s="97">
        <v>20135714</v>
      </c>
      <c r="F15476" s="96" t="s">
        <v>2328</v>
      </c>
      <c r="G15476" s="96">
        <v>340</v>
      </c>
      <c r="H15476" s="96">
        <v>0.74567000000000005</v>
      </c>
      <c r="I15476" s="810">
        <v>1</v>
      </c>
    </row>
    <row r="15477" spans="1:9" x14ac:dyDescent="0.15">
      <c r="A15477" s="694" t="s">
        <v>17796</v>
      </c>
      <c r="B15477" s="96">
        <v>84725</v>
      </c>
      <c r="C15477" s="96">
        <v>7</v>
      </c>
      <c r="D15477" s="97">
        <v>30067977</v>
      </c>
      <c r="E15477" s="97">
        <v>30157961</v>
      </c>
      <c r="F15477" s="96" t="s">
        <v>2321</v>
      </c>
      <c r="G15477" s="96">
        <v>251</v>
      </c>
      <c r="H15477" s="96">
        <v>0.74573</v>
      </c>
      <c r="I15477" s="810">
        <v>1</v>
      </c>
    </row>
    <row r="15478" spans="1:9" x14ac:dyDescent="0.15">
      <c r="A15478" s="694" t="s">
        <v>17797</v>
      </c>
      <c r="B15478" s="96">
        <v>388559</v>
      </c>
      <c r="C15478" s="96">
        <v>19</v>
      </c>
      <c r="D15478" s="97">
        <v>53409168</v>
      </c>
      <c r="E15478" s="97">
        <v>53426930</v>
      </c>
      <c r="F15478" s="96" t="s">
        <v>2328</v>
      </c>
      <c r="G15478" s="96">
        <v>63</v>
      </c>
      <c r="H15478" s="96">
        <v>0.74585999999999997</v>
      </c>
      <c r="I15478" s="810">
        <v>1</v>
      </c>
    </row>
    <row r="15479" spans="1:9" x14ac:dyDescent="0.15">
      <c r="A15479" s="694" t="s">
        <v>17798</v>
      </c>
      <c r="B15479" s="924">
        <v>6626</v>
      </c>
      <c r="C15479" s="96">
        <v>19</v>
      </c>
      <c r="D15479" s="97">
        <v>41256725</v>
      </c>
      <c r="E15479" s="97">
        <v>41271297</v>
      </c>
      <c r="F15479" s="96" t="s">
        <v>2321</v>
      </c>
      <c r="G15479" s="96">
        <v>37</v>
      </c>
      <c r="H15479" s="96">
        <v>0.74595999999999996</v>
      </c>
      <c r="I15479" s="810">
        <v>1</v>
      </c>
    </row>
    <row r="15480" spans="1:9" x14ac:dyDescent="0.15">
      <c r="A15480" s="694" t="s">
        <v>17799</v>
      </c>
      <c r="B15480" s="96">
        <v>5366</v>
      </c>
      <c r="C15480" s="96">
        <v>18</v>
      </c>
      <c r="D15480" s="97">
        <v>57567153</v>
      </c>
      <c r="E15480" s="97">
        <v>57571538</v>
      </c>
      <c r="F15480" s="96" t="s">
        <v>2321</v>
      </c>
      <c r="G15480" s="96">
        <v>18</v>
      </c>
      <c r="H15480" s="96">
        <v>0.746</v>
      </c>
      <c r="I15480" s="810">
        <v>1</v>
      </c>
    </row>
    <row r="15481" spans="1:9" x14ac:dyDescent="0.15">
      <c r="A15481" s="694" t="s">
        <v>17800</v>
      </c>
      <c r="B15481" s="96">
        <v>347169</v>
      </c>
      <c r="C15481" s="96">
        <v>9</v>
      </c>
      <c r="D15481" s="97">
        <v>125390858</v>
      </c>
      <c r="E15481" s="97">
        <v>125391814</v>
      </c>
      <c r="F15481" s="96" t="s">
        <v>2328</v>
      </c>
      <c r="G15481" s="96">
        <v>8</v>
      </c>
      <c r="H15481" s="96">
        <v>0.74621000000000004</v>
      </c>
      <c r="I15481" s="810">
        <v>1</v>
      </c>
    </row>
    <row r="15482" spans="1:9" x14ac:dyDescent="0.15">
      <c r="A15482" s="694" t="s">
        <v>17801</v>
      </c>
      <c r="B15482" s="96">
        <v>441250</v>
      </c>
      <c r="C15482" s="96">
        <v>7</v>
      </c>
      <c r="D15482" s="97">
        <v>72023729</v>
      </c>
      <c r="E15482" s="97">
        <v>72298813</v>
      </c>
      <c r="F15482" s="96" t="s">
        <v>2328</v>
      </c>
      <c r="G15482" s="96">
        <v>500</v>
      </c>
      <c r="H15482" s="96">
        <v>0.74624999999999997</v>
      </c>
      <c r="I15482" s="810">
        <v>1</v>
      </c>
    </row>
    <row r="15483" spans="1:9" x14ac:dyDescent="0.15">
      <c r="A15483" s="694" t="s">
        <v>17802</v>
      </c>
      <c r="B15483" s="96">
        <v>3155</v>
      </c>
      <c r="C15483" s="96">
        <v>1</v>
      </c>
      <c r="D15483" s="97">
        <v>24128367</v>
      </c>
      <c r="E15483" s="97">
        <v>24165110</v>
      </c>
      <c r="F15483" s="96" t="s">
        <v>2328</v>
      </c>
      <c r="G15483" s="96">
        <v>56</v>
      </c>
      <c r="H15483" s="96">
        <v>0.74641000000000002</v>
      </c>
      <c r="I15483" s="810">
        <v>1</v>
      </c>
    </row>
    <row r="15484" spans="1:9" x14ac:dyDescent="0.15">
      <c r="A15484" s="694" t="s">
        <v>17803</v>
      </c>
      <c r="B15484" s="96">
        <v>1601</v>
      </c>
      <c r="C15484" s="96">
        <v>5</v>
      </c>
      <c r="D15484" s="97">
        <v>39371776</v>
      </c>
      <c r="E15484" s="97">
        <v>39425335</v>
      </c>
      <c r="F15484" s="96" t="s">
        <v>2328</v>
      </c>
      <c r="G15484" s="96">
        <v>215</v>
      </c>
      <c r="H15484" s="96">
        <v>0.74651999999999996</v>
      </c>
      <c r="I15484" s="810">
        <v>1</v>
      </c>
    </row>
    <row r="15485" spans="1:9" x14ac:dyDescent="0.15">
      <c r="A15485" s="694" t="s">
        <v>17804</v>
      </c>
      <c r="B15485" s="96">
        <v>26984</v>
      </c>
      <c r="C15485" s="96">
        <v>3</v>
      </c>
      <c r="D15485" s="97">
        <v>122920774</v>
      </c>
      <c r="E15485" s="97">
        <v>122992983</v>
      </c>
      <c r="F15485" s="96" t="s">
        <v>2321</v>
      </c>
      <c r="G15485" s="96">
        <v>271</v>
      </c>
      <c r="H15485" s="96">
        <v>0.74656999999999996</v>
      </c>
      <c r="I15485" s="810">
        <v>1</v>
      </c>
    </row>
    <row r="15486" spans="1:9" x14ac:dyDescent="0.15">
      <c r="A15486" s="694" t="s">
        <v>17805</v>
      </c>
      <c r="B15486" s="96">
        <v>79054</v>
      </c>
      <c r="C15486" s="96">
        <v>2</v>
      </c>
      <c r="D15486" s="97">
        <v>234826043</v>
      </c>
      <c r="E15486" s="97">
        <v>234928166</v>
      </c>
      <c r="F15486" s="96" t="s">
        <v>2321</v>
      </c>
      <c r="G15486" s="96">
        <v>446</v>
      </c>
      <c r="H15486" s="96">
        <v>0.74665000000000004</v>
      </c>
      <c r="I15486" s="810">
        <v>1</v>
      </c>
    </row>
    <row r="15487" spans="1:9" x14ac:dyDescent="0.15">
      <c r="A15487" s="694" t="s">
        <v>17806</v>
      </c>
      <c r="B15487" s="96">
        <v>388512</v>
      </c>
      <c r="C15487" s="96">
        <v>19</v>
      </c>
      <c r="D15487" s="97">
        <v>14693896</v>
      </c>
      <c r="E15487" s="97">
        <v>14721956</v>
      </c>
      <c r="F15487" s="96" t="s">
        <v>2321</v>
      </c>
      <c r="G15487" s="96">
        <v>102</v>
      </c>
      <c r="H15487" s="96">
        <v>0.74697000000000002</v>
      </c>
      <c r="I15487" s="810">
        <v>1</v>
      </c>
    </row>
    <row r="15488" spans="1:9" x14ac:dyDescent="0.15">
      <c r="A15488" s="694" t="s">
        <v>17807</v>
      </c>
      <c r="B15488" s="96">
        <v>2935</v>
      </c>
      <c r="C15488" s="96">
        <v>16</v>
      </c>
      <c r="D15488" s="97">
        <v>11961985</v>
      </c>
      <c r="E15488" s="97">
        <v>12010519</v>
      </c>
      <c r="F15488" s="96" t="s">
        <v>2328</v>
      </c>
      <c r="G15488" s="96">
        <v>120</v>
      </c>
      <c r="H15488" s="96">
        <v>0.74719000000000002</v>
      </c>
      <c r="I15488" s="810">
        <v>1</v>
      </c>
    </row>
    <row r="15489" spans="1:9" x14ac:dyDescent="0.15">
      <c r="A15489" s="694" t="s">
        <v>17808</v>
      </c>
      <c r="B15489" s="96">
        <v>4261</v>
      </c>
      <c r="C15489" s="96">
        <v>16</v>
      </c>
      <c r="D15489" s="97">
        <v>10971055</v>
      </c>
      <c r="E15489" s="97">
        <v>11018840</v>
      </c>
      <c r="F15489" s="96" t="s">
        <v>2321</v>
      </c>
      <c r="G15489" s="96">
        <v>134</v>
      </c>
      <c r="H15489" s="96">
        <v>0.74734</v>
      </c>
      <c r="I15489" s="810">
        <v>1</v>
      </c>
    </row>
    <row r="15490" spans="1:9" x14ac:dyDescent="0.15">
      <c r="A15490" s="694" t="s">
        <v>17809</v>
      </c>
      <c r="B15490" s="96">
        <v>55612</v>
      </c>
      <c r="C15490" s="96">
        <v>20</v>
      </c>
      <c r="D15490" s="97">
        <v>6055492</v>
      </c>
      <c r="E15490" s="97">
        <v>6104191</v>
      </c>
      <c r="F15490" s="96" t="s">
        <v>2328</v>
      </c>
      <c r="G15490" s="96">
        <v>263</v>
      </c>
      <c r="H15490" s="96">
        <v>0.74744999999999995</v>
      </c>
      <c r="I15490" s="810">
        <v>1</v>
      </c>
    </row>
    <row r="15491" spans="1:9" x14ac:dyDescent="0.15">
      <c r="A15491" s="694" t="s">
        <v>17810</v>
      </c>
      <c r="B15491" s="96">
        <v>55510</v>
      </c>
      <c r="C15491" s="96">
        <v>6</v>
      </c>
      <c r="D15491" s="97">
        <v>74104285</v>
      </c>
      <c r="E15491" s="97">
        <v>74127289</v>
      </c>
      <c r="F15491" s="96" t="s">
        <v>2321</v>
      </c>
      <c r="G15491" s="96">
        <v>49</v>
      </c>
      <c r="H15491" s="96">
        <v>0.74751000000000001</v>
      </c>
      <c r="I15491" s="810">
        <v>1</v>
      </c>
    </row>
    <row r="15492" spans="1:9" x14ac:dyDescent="0.15">
      <c r="A15492" s="694" t="s">
        <v>17811</v>
      </c>
      <c r="B15492" s="96">
        <v>329</v>
      </c>
      <c r="C15492" s="96">
        <v>11</v>
      </c>
      <c r="D15492" s="97">
        <v>102217913</v>
      </c>
      <c r="E15492" s="97">
        <v>102249401</v>
      </c>
      <c r="F15492" s="96" t="s">
        <v>2321</v>
      </c>
      <c r="G15492" s="96">
        <v>65</v>
      </c>
      <c r="H15492" s="96">
        <v>0.74753000000000003</v>
      </c>
      <c r="I15492" s="810">
        <v>1</v>
      </c>
    </row>
    <row r="15493" spans="1:9" x14ac:dyDescent="0.15">
      <c r="A15493" s="694" t="s">
        <v>17812</v>
      </c>
      <c r="B15493" s="96">
        <v>53842</v>
      </c>
      <c r="C15493" s="96">
        <v>4</v>
      </c>
      <c r="D15493" s="97">
        <v>184239220</v>
      </c>
      <c r="E15493" s="97">
        <v>184241927</v>
      </c>
      <c r="F15493" s="96" t="s">
        <v>2328</v>
      </c>
      <c r="G15493" s="96">
        <v>3</v>
      </c>
      <c r="H15493" s="96">
        <v>0.74756</v>
      </c>
      <c r="I15493" s="810">
        <v>1</v>
      </c>
    </row>
    <row r="15494" spans="1:9" x14ac:dyDescent="0.15">
      <c r="A15494" s="694" t="s">
        <v>17813</v>
      </c>
      <c r="B15494" s="96">
        <v>10040</v>
      </c>
      <c r="C15494" s="96">
        <v>17</v>
      </c>
      <c r="D15494" s="97">
        <v>52977880</v>
      </c>
      <c r="E15494" s="97">
        <v>53039328</v>
      </c>
      <c r="F15494" s="96" t="s">
        <v>2321</v>
      </c>
      <c r="G15494" s="96">
        <v>224</v>
      </c>
      <c r="H15494" s="96">
        <v>0.74756999999999996</v>
      </c>
      <c r="I15494" s="810">
        <v>1</v>
      </c>
    </row>
    <row r="15495" spans="1:9" x14ac:dyDescent="0.15">
      <c r="A15495" s="694" t="s">
        <v>17814</v>
      </c>
      <c r="B15495" s="96">
        <v>8643</v>
      </c>
      <c r="C15495" s="96">
        <v>1</v>
      </c>
      <c r="D15495" s="97">
        <v>45285516</v>
      </c>
      <c r="E15495" s="97">
        <v>45309226</v>
      </c>
      <c r="F15495" s="96" t="s">
        <v>2328</v>
      </c>
      <c r="G15495" s="96">
        <v>80</v>
      </c>
      <c r="H15495" s="96">
        <v>0.74756999999999996</v>
      </c>
      <c r="I15495" s="810">
        <v>1</v>
      </c>
    </row>
    <row r="15496" spans="1:9" x14ac:dyDescent="0.15">
      <c r="A15496" s="694" t="s">
        <v>17815</v>
      </c>
      <c r="B15496" s="96">
        <v>22903</v>
      </c>
      <c r="C15496" s="96">
        <v>20</v>
      </c>
      <c r="D15496" s="97">
        <v>11871377</v>
      </c>
      <c r="E15496" s="97">
        <v>11907243</v>
      </c>
      <c r="F15496" s="96" t="s">
        <v>2321</v>
      </c>
      <c r="G15496" s="96">
        <v>118</v>
      </c>
      <c r="H15496" s="96">
        <v>0.74758000000000002</v>
      </c>
      <c r="I15496" s="810">
        <v>1</v>
      </c>
    </row>
    <row r="15497" spans="1:9" x14ac:dyDescent="0.15">
      <c r="A15497" s="694" t="s">
        <v>17816</v>
      </c>
      <c r="B15497" s="96">
        <v>9997</v>
      </c>
      <c r="C15497" s="96">
        <v>22</v>
      </c>
      <c r="D15497" s="97">
        <v>50961997</v>
      </c>
      <c r="E15497" s="97">
        <v>50964868</v>
      </c>
      <c r="F15497" s="96" t="s">
        <v>2328</v>
      </c>
      <c r="G15497" s="96">
        <v>17</v>
      </c>
      <c r="H15497" s="96">
        <v>0.74761999999999995</v>
      </c>
      <c r="I15497" s="810">
        <v>1</v>
      </c>
    </row>
    <row r="15498" spans="1:9" x14ac:dyDescent="0.15">
      <c r="A15498" s="694" t="s">
        <v>17817</v>
      </c>
      <c r="B15498" s="96">
        <v>403273</v>
      </c>
      <c r="C15498" s="96">
        <v>3</v>
      </c>
      <c r="D15498" s="97">
        <v>97868230</v>
      </c>
      <c r="E15498" s="97">
        <v>97869162</v>
      </c>
      <c r="F15498" s="96" t="s">
        <v>2321</v>
      </c>
      <c r="G15498" s="96">
        <v>9</v>
      </c>
      <c r="H15498" s="96">
        <v>0.74763999999999997</v>
      </c>
      <c r="I15498" s="810">
        <v>1</v>
      </c>
    </row>
    <row r="15499" spans="1:9" x14ac:dyDescent="0.15">
      <c r="A15499" s="694" t="s">
        <v>17818</v>
      </c>
      <c r="B15499" s="96">
        <v>7775</v>
      </c>
      <c r="C15499" s="96">
        <v>17</v>
      </c>
      <c r="D15499" s="97">
        <v>5009029</v>
      </c>
      <c r="E15499" s="97">
        <v>5026411</v>
      </c>
      <c r="F15499" s="96" t="s">
        <v>2328</v>
      </c>
      <c r="G15499" s="96">
        <v>51</v>
      </c>
      <c r="H15499" s="96">
        <v>0.74765000000000004</v>
      </c>
      <c r="I15499" s="810">
        <v>1</v>
      </c>
    </row>
    <row r="15500" spans="1:9" x14ac:dyDescent="0.15">
      <c r="A15500" s="694" t="s">
        <v>17819</v>
      </c>
      <c r="B15500" s="96">
        <v>390054</v>
      </c>
      <c r="C15500" s="96">
        <v>11</v>
      </c>
      <c r="D15500" s="97">
        <v>5152922</v>
      </c>
      <c r="E15500" s="97">
        <v>5153872</v>
      </c>
      <c r="F15500" s="96" t="s">
        <v>2328</v>
      </c>
      <c r="G15500" s="96">
        <v>1</v>
      </c>
      <c r="H15500" s="96">
        <v>0.74780000000000002</v>
      </c>
      <c r="I15500" s="810">
        <v>1</v>
      </c>
    </row>
    <row r="15501" spans="1:9" x14ac:dyDescent="0.15">
      <c r="A15501" s="694" t="s">
        <v>17820</v>
      </c>
      <c r="B15501" s="96">
        <v>201229</v>
      </c>
      <c r="C15501" s="96">
        <v>17</v>
      </c>
      <c r="D15501" s="97">
        <v>26205340</v>
      </c>
      <c r="E15501" s="97">
        <v>26220409</v>
      </c>
      <c r="F15501" s="96" t="s">
        <v>2328</v>
      </c>
      <c r="G15501" s="96">
        <v>24</v>
      </c>
      <c r="H15501" s="96">
        <v>0.74795999999999996</v>
      </c>
      <c r="I15501" s="810">
        <v>1</v>
      </c>
    </row>
    <row r="15502" spans="1:9" x14ac:dyDescent="0.15">
      <c r="A15502" s="694" t="s">
        <v>17821</v>
      </c>
      <c r="B15502" s="96">
        <v>254887</v>
      </c>
      <c r="C15502" s="96">
        <v>3</v>
      </c>
      <c r="D15502" s="97">
        <v>113666748</v>
      </c>
      <c r="E15502" s="97">
        <v>113705706</v>
      </c>
      <c r="F15502" s="96" t="s">
        <v>2321</v>
      </c>
      <c r="G15502" s="96">
        <v>84</v>
      </c>
      <c r="H15502" s="96">
        <v>0.74799000000000004</v>
      </c>
      <c r="I15502" s="810">
        <v>1</v>
      </c>
    </row>
    <row r="15503" spans="1:9" x14ac:dyDescent="0.15">
      <c r="A15503" s="694" t="s">
        <v>17822</v>
      </c>
      <c r="B15503" s="96">
        <v>391114</v>
      </c>
      <c r="C15503" s="96">
        <v>1</v>
      </c>
      <c r="D15503" s="97">
        <v>158686958</v>
      </c>
      <c r="E15503" s="97">
        <v>158687905</v>
      </c>
      <c r="F15503" s="96" t="s">
        <v>2328</v>
      </c>
      <c r="G15503" s="96">
        <v>4</v>
      </c>
      <c r="H15503" s="96">
        <v>0.74804999999999999</v>
      </c>
      <c r="I15503" s="810">
        <v>1</v>
      </c>
    </row>
    <row r="15504" spans="1:9" x14ac:dyDescent="0.15">
      <c r="A15504" s="694" t="s">
        <v>17823</v>
      </c>
      <c r="B15504" s="96">
        <v>333</v>
      </c>
      <c r="C15504" s="96">
        <v>19</v>
      </c>
      <c r="D15504" s="97">
        <v>36358806</v>
      </c>
      <c r="E15504" s="97">
        <v>36370699</v>
      </c>
      <c r="F15504" s="96" t="s">
        <v>2321</v>
      </c>
      <c r="G15504" s="96">
        <v>25</v>
      </c>
      <c r="H15504" s="96">
        <v>0.74807999999999997</v>
      </c>
      <c r="I15504" s="810">
        <v>1</v>
      </c>
    </row>
    <row r="15505" spans="1:9" x14ac:dyDescent="0.15">
      <c r="A15505" s="694" t="s">
        <v>17824</v>
      </c>
      <c r="B15505" s="96">
        <v>51029</v>
      </c>
      <c r="C15505" s="96">
        <v>1</v>
      </c>
      <c r="D15505" s="97">
        <v>244816352</v>
      </c>
      <c r="E15505" s="97">
        <v>244872335</v>
      </c>
      <c r="F15505" s="96" t="s">
        <v>2321</v>
      </c>
      <c r="G15505" s="96">
        <v>134</v>
      </c>
      <c r="H15505" s="96">
        <v>0.74819999999999998</v>
      </c>
      <c r="I15505" s="810">
        <v>1</v>
      </c>
    </row>
    <row r="15506" spans="1:9" x14ac:dyDescent="0.15">
      <c r="A15506" s="694" t="s">
        <v>17825</v>
      </c>
      <c r="B15506" s="96">
        <v>10913</v>
      </c>
      <c r="C15506" s="96">
        <v>2</v>
      </c>
      <c r="D15506" s="97">
        <v>109510927</v>
      </c>
      <c r="E15506" s="97">
        <v>109605828</v>
      </c>
      <c r="F15506" s="96" t="s">
        <v>2328</v>
      </c>
      <c r="G15506" s="96">
        <v>366</v>
      </c>
      <c r="H15506" s="96">
        <v>0.74822999999999995</v>
      </c>
      <c r="I15506" s="810">
        <v>1</v>
      </c>
    </row>
    <row r="15507" spans="1:9" x14ac:dyDescent="0.15">
      <c r="A15507" s="694" t="s">
        <v>17826</v>
      </c>
      <c r="B15507" s="96">
        <v>9615</v>
      </c>
      <c r="C15507" s="96">
        <v>9</v>
      </c>
      <c r="D15507" s="97">
        <v>74729511</v>
      </c>
      <c r="E15507" s="97">
        <v>74867140</v>
      </c>
      <c r="F15507" s="96" t="s">
        <v>2321</v>
      </c>
      <c r="G15507" s="96">
        <v>428</v>
      </c>
      <c r="H15507" s="96">
        <v>0.74822999999999995</v>
      </c>
      <c r="I15507" s="810">
        <v>1</v>
      </c>
    </row>
    <row r="15508" spans="1:9" x14ac:dyDescent="0.15">
      <c r="A15508" s="694" t="s">
        <v>17827</v>
      </c>
      <c r="B15508" s="96">
        <v>7272</v>
      </c>
      <c r="C15508" s="96">
        <v>6</v>
      </c>
      <c r="D15508" s="97">
        <v>80714322</v>
      </c>
      <c r="E15508" s="97">
        <v>80752244</v>
      </c>
      <c r="F15508" s="96" t="s">
        <v>2321</v>
      </c>
      <c r="G15508" s="96">
        <v>171</v>
      </c>
      <c r="H15508" s="96">
        <v>0.74831999999999999</v>
      </c>
      <c r="I15508" s="810">
        <v>1</v>
      </c>
    </row>
    <row r="15509" spans="1:9" x14ac:dyDescent="0.15">
      <c r="A15509" s="694" t="s">
        <v>17828</v>
      </c>
      <c r="B15509" s="96">
        <v>200933</v>
      </c>
      <c r="C15509" s="96">
        <v>3</v>
      </c>
      <c r="D15509" s="97">
        <v>196295725</v>
      </c>
      <c r="E15509" s="97">
        <v>196315930</v>
      </c>
      <c r="F15509" s="96" t="s">
        <v>2321</v>
      </c>
      <c r="G15509" s="96">
        <v>35</v>
      </c>
      <c r="H15509" s="96">
        <v>0.74860000000000004</v>
      </c>
      <c r="I15509" s="810">
        <v>1</v>
      </c>
    </row>
    <row r="15510" spans="1:9" x14ac:dyDescent="0.15">
      <c r="A15510" s="694" t="s">
        <v>17829</v>
      </c>
      <c r="B15510" s="96">
        <v>100113407</v>
      </c>
      <c r="C15510" s="96">
        <v>6</v>
      </c>
      <c r="D15510" s="97">
        <v>11538460</v>
      </c>
      <c r="E15510" s="97">
        <v>11583757</v>
      </c>
      <c r="F15510" s="96" t="s">
        <v>2321</v>
      </c>
      <c r="G15510" s="96">
        <v>165</v>
      </c>
      <c r="H15510" s="96">
        <v>0.74868999999999997</v>
      </c>
      <c r="I15510" s="810">
        <v>1</v>
      </c>
    </row>
    <row r="15511" spans="1:9" x14ac:dyDescent="0.15">
      <c r="A15511" s="694" t="s">
        <v>17830</v>
      </c>
      <c r="B15511" s="96">
        <v>11101</v>
      </c>
      <c r="C15511" s="96">
        <v>10</v>
      </c>
      <c r="D15511" s="97">
        <v>123499939</v>
      </c>
      <c r="E15511" s="97">
        <v>123688149</v>
      </c>
      <c r="F15511" s="96" t="s">
        <v>2328</v>
      </c>
      <c r="G15511" s="96">
        <v>810</v>
      </c>
      <c r="H15511" s="96">
        <v>0.74895</v>
      </c>
      <c r="I15511" s="810">
        <v>1</v>
      </c>
    </row>
    <row r="15512" spans="1:9" x14ac:dyDescent="0.15">
      <c r="A15512" s="694" t="s">
        <v>17831</v>
      </c>
      <c r="B15512" s="96">
        <v>3045</v>
      </c>
      <c r="C15512" s="96">
        <v>11</v>
      </c>
      <c r="D15512" s="97">
        <v>5254059</v>
      </c>
      <c r="E15512" s="97">
        <v>5255858</v>
      </c>
      <c r="F15512" s="96" t="s">
        <v>2328</v>
      </c>
      <c r="G15512" s="96">
        <v>3</v>
      </c>
      <c r="H15512" s="96">
        <v>0.749</v>
      </c>
      <c r="I15512" s="810">
        <v>1</v>
      </c>
    </row>
    <row r="15513" spans="1:9" x14ac:dyDescent="0.15">
      <c r="A15513" s="694" t="s">
        <v>17832</v>
      </c>
      <c r="B15513" s="96">
        <v>123745</v>
      </c>
      <c r="C15513" s="96">
        <v>15</v>
      </c>
      <c r="D15513" s="97">
        <v>42273780</v>
      </c>
      <c r="E15513" s="97">
        <v>42342901</v>
      </c>
      <c r="F15513" s="96" t="s">
        <v>2328</v>
      </c>
      <c r="G15513" s="96">
        <v>346</v>
      </c>
      <c r="H15513" s="96">
        <v>0.74904000000000004</v>
      </c>
      <c r="I15513" s="810">
        <v>1</v>
      </c>
    </row>
    <row r="15514" spans="1:9" x14ac:dyDescent="0.15">
      <c r="A15514" s="694" t="s">
        <v>17833</v>
      </c>
      <c r="B15514" s="96">
        <v>1373</v>
      </c>
      <c r="C15514" s="96">
        <v>2</v>
      </c>
      <c r="D15514" s="97">
        <v>211342406</v>
      </c>
      <c r="E15514" s="97">
        <v>211543831</v>
      </c>
      <c r="F15514" s="96" t="s">
        <v>2321</v>
      </c>
      <c r="G15514" s="96">
        <v>576</v>
      </c>
      <c r="H15514" s="96">
        <v>0.74907999999999997</v>
      </c>
      <c r="I15514" s="810">
        <v>1</v>
      </c>
    </row>
    <row r="15515" spans="1:9" x14ac:dyDescent="0.15">
      <c r="A15515" s="694" t="s">
        <v>17834</v>
      </c>
      <c r="B15515" s="96">
        <v>51002</v>
      </c>
      <c r="C15515" s="96">
        <v>2</v>
      </c>
      <c r="D15515" s="97">
        <v>73955744</v>
      </c>
      <c r="E15515" s="97">
        <v>73964765</v>
      </c>
      <c r="F15515" s="96" t="s">
        <v>2328</v>
      </c>
      <c r="G15515" s="96">
        <v>13</v>
      </c>
      <c r="H15515" s="96">
        <v>0.74924000000000002</v>
      </c>
      <c r="I15515" s="810">
        <v>1</v>
      </c>
    </row>
    <row r="15516" spans="1:9" x14ac:dyDescent="0.15">
      <c r="A15516" s="694" t="s">
        <v>17835</v>
      </c>
      <c r="B15516" s="96">
        <v>29958</v>
      </c>
      <c r="C15516" s="96">
        <v>5</v>
      </c>
      <c r="D15516" s="97">
        <v>78293387</v>
      </c>
      <c r="E15516" s="97">
        <v>78365497</v>
      </c>
      <c r="F15516" s="96" t="s">
        <v>2328</v>
      </c>
      <c r="G15516" s="96">
        <v>293</v>
      </c>
      <c r="H15516" s="96">
        <v>0.74931999999999999</v>
      </c>
      <c r="I15516" s="810">
        <v>1</v>
      </c>
    </row>
    <row r="15517" spans="1:9" x14ac:dyDescent="0.15">
      <c r="A15517" s="694" t="s">
        <v>17836</v>
      </c>
      <c r="B15517" s="96">
        <v>7389</v>
      </c>
      <c r="C15517" s="96">
        <v>1</v>
      </c>
      <c r="D15517" s="97">
        <v>45477805</v>
      </c>
      <c r="E15517" s="97">
        <v>45481341</v>
      </c>
      <c r="F15517" s="96" t="s">
        <v>2321</v>
      </c>
      <c r="G15517" s="96">
        <v>11</v>
      </c>
      <c r="H15517" s="96">
        <v>0.74948000000000004</v>
      </c>
      <c r="I15517" s="810">
        <v>1</v>
      </c>
    </row>
    <row r="15518" spans="1:9" x14ac:dyDescent="0.15">
      <c r="A15518" s="694" t="s">
        <v>17837</v>
      </c>
      <c r="B15518" s="96">
        <v>57486</v>
      </c>
      <c r="C15518" s="96">
        <v>5</v>
      </c>
      <c r="D15518" s="97">
        <v>65018023</v>
      </c>
      <c r="E15518" s="97">
        <v>65125111</v>
      </c>
      <c r="F15518" s="96" t="s">
        <v>2321</v>
      </c>
      <c r="G15518" s="96">
        <v>372</v>
      </c>
      <c r="H15518" s="96">
        <v>0.74953000000000003</v>
      </c>
      <c r="I15518" s="810">
        <v>1</v>
      </c>
    </row>
    <row r="15519" spans="1:9" x14ac:dyDescent="0.15">
      <c r="A15519" s="694" t="s">
        <v>17838</v>
      </c>
      <c r="B15519" s="96">
        <v>80328</v>
      </c>
      <c r="C15519" s="96">
        <v>6</v>
      </c>
      <c r="D15519" s="97">
        <v>150255901</v>
      </c>
      <c r="E15519" s="97">
        <v>150270371</v>
      </c>
      <c r="F15519" s="96" t="s">
        <v>2321</v>
      </c>
      <c r="G15519" s="96">
        <v>34</v>
      </c>
      <c r="H15519" s="96">
        <v>0.74956</v>
      </c>
      <c r="I15519" s="810">
        <v>1</v>
      </c>
    </row>
    <row r="15520" spans="1:9" x14ac:dyDescent="0.15">
      <c r="A15520" s="694" t="s">
        <v>17839</v>
      </c>
      <c r="B15520" s="96">
        <v>10668</v>
      </c>
      <c r="C15520" s="96">
        <v>14</v>
      </c>
      <c r="D15520" s="97">
        <v>54976587</v>
      </c>
      <c r="E15520" s="97">
        <v>55005334</v>
      </c>
      <c r="F15520" s="96" t="s">
        <v>2321</v>
      </c>
      <c r="G15520" s="96">
        <v>44</v>
      </c>
      <c r="H15520" s="96">
        <v>0.74961999999999995</v>
      </c>
      <c r="I15520" s="810">
        <v>1</v>
      </c>
    </row>
    <row r="15521" spans="1:9" x14ac:dyDescent="0.15">
      <c r="A15521" s="694" t="s">
        <v>17840</v>
      </c>
      <c r="B15521" s="96">
        <v>9093</v>
      </c>
      <c r="C15521" s="96">
        <v>16</v>
      </c>
      <c r="D15521" s="97">
        <v>4475806</v>
      </c>
      <c r="E15521" s="97">
        <v>4506776</v>
      </c>
      <c r="F15521" s="96" t="s">
        <v>2321</v>
      </c>
      <c r="G15521" s="96">
        <v>93</v>
      </c>
      <c r="H15521" s="96">
        <v>0.74961999999999995</v>
      </c>
      <c r="I15521" s="810">
        <v>1</v>
      </c>
    </row>
    <row r="15522" spans="1:9" x14ac:dyDescent="0.15">
      <c r="A15522" s="694" t="s">
        <v>17841</v>
      </c>
      <c r="B15522" s="96">
        <v>28966</v>
      </c>
      <c r="C15522" s="96">
        <v>5</v>
      </c>
      <c r="D15522" s="97">
        <v>122181149</v>
      </c>
      <c r="E15522" s="97">
        <v>122347317</v>
      </c>
      <c r="F15522" s="96" t="s">
        <v>2321</v>
      </c>
      <c r="G15522" s="96">
        <v>681</v>
      </c>
      <c r="H15522" s="96">
        <v>0.74972000000000005</v>
      </c>
      <c r="I15522" s="810">
        <v>1</v>
      </c>
    </row>
    <row r="15523" spans="1:9" x14ac:dyDescent="0.15">
      <c r="A15523" s="694" t="s">
        <v>17842</v>
      </c>
      <c r="B15523" s="96">
        <v>84203</v>
      </c>
      <c r="C15523" s="96">
        <v>18</v>
      </c>
      <c r="D15523" s="97">
        <v>9885723</v>
      </c>
      <c r="E15523" s="97">
        <v>9889272</v>
      </c>
      <c r="F15523" s="96" t="s">
        <v>2321</v>
      </c>
      <c r="G15523" s="96">
        <v>24</v>
      </c>
      <c r="H15523" s="96">
        <v>0.74980000000000002</v>
      </c>
      <c r="I15523" s="810">
        <v>1</v>
      </c>
    </row>
    <row r="15524" spans="1:9" x14ac:dyDescent="0.15">
      <c r="A15524" s="694" t="s">
        <v>17843</v>
      </c>
      <c r="B15524" s="96">
        <v>7702</v>
      </c>
      <c r="C15524" s="96">
        <v>11</v>
      </c>
      <c r="D15524" s="97">
        <v>9482512</v>
      </c>
      <c r="E15524" s="97">
        <v>9550071</v>
      </c>
      <c r="F15524" s="96" t="s">
        <v>2321</v>
      </c>
      <c r="G15524" s="96">
        <v>186</v>
      </c>
      <c r="H15524" s="96">
        <v>0.74982000000000004</v>
      </c>
      <c r="I15524" s="810">
        <v>1</v>
      </c>
    </row>
    <row r="15525" spans="1:9" x14ac:dyDescent="0.15">
      <c r="A15525" s="694" t="s">
        <v>17844</v>
      </c>
      <c r="B15525" s="96">
        <v>2596</v>
      </c>
      <c r="C15525" s="96">
        <v>3</v>
      </c>
      <c r="D15525" s="97">
        <v>115342151</v>
      </c>
      <c r="E15525" s="97">
        <v>115440334</v>
      </c>
      <c r="F15525" s="96" t="s">
        <v>2321</v>
      </c>
      <c r="G15525" s="96">
        <v>278</v>
      </c>
      <c r="H15525" s="96">
        <v>0.74997000000000003</v>
      </c>
      <c r="I15525" s="810">
        <v>1</v>
      </c>
    </row>
    <row r="15526" spans="1:9" x14ac:dyDescent="0.15">
      <c r="A15526" s="694" t="s">
        <v>17845</v>
      </c>
      <c r="B15526" s="96">
        <v>101927955</v>
      </c>
      <c r="C15526" s="96">
        <v>11</v>
      </c>
      <c r="D15526" s="97">
        <v>9726380</v>
      </c>
      <c r="E15526" s="97">
        <v>9727943</v>
      </c>
      <c r="F15526" s="96" t="s">
        <v>2328</v>
      </c>
      <c r="G15526" s="96">
        <v>1</v>
      </c>
      <c r="H15526" s="96">
        <v>0.75</v>
      </c>
      <c r="I15526" s="810">
        <v>1</v>
      </c>
    </row>
    <row r="15527" spans="1:9" x14ac:dyDescent="0.15">
      <c r="A15527" s="694" t="s">
        <v>17846</v>
      </c>
      <c r="B15527" s="96">
        <v>100631383</v>
      </c>
      <c r="C15527" s="96">
        <v>4</v>
      </c>
      <c r="D15527" s="97">
        <v>77172853</v>
      </c>
      <c r="E15527" s="97">
        <v>77232283</v>
      </c>
      <c r="F15527" s="96" t="s">
        <v>2321</v>
      </c>
      <c r="G15527" s="96">
        <v>284</v>
      </c>
      <c r="H15527" s="96">
        <v>0.75016000000000005</v>
      </c>
      <c r="I15527" s="810">
        <v>1</v>
      </c>
    </row>
    <row r="15528" spans="1:9" x14ac:dyDescent="0.15">
      <c r="A15528" s="694" t="s">
        <v>17847</v>
      </c>
      <c r="B15528" s="96">
        <v>643314</v>
      </c>
      <c r="C15528" s="96">
        <v>1</v>
      </c>
      <c r="D15528" s="97">
        <v>39875176</v>
      </c>
      <c r="E15528" s="97">
        <v>39882154</v>
      </c>
      <c r="F15528" s="96" t="s">
        <v>2321</v>
      </c>
      <c r="G15528" s="96">
        <v>15</v>
      </c>
      <c r="H15528" s="96">
        <v>0.75019000000000002</v>
      </c>
      <c r="I15528" s="810">
        <v>1</v>
      </c>
    </row>
    <row r="15529" spans="1:9" x14ac:dyDescent="0.15">
      <c r="A15529" s="694" t="s">
        <v>17848</v>
      </c>
      <c r="B15529" s="96">
        <v>64838</v>
      </c>
      <c r="C15529" s="96">
        <v>2</v>
      </c>
      <c r="D15529" s="97">
        <v>27714750</v>
      </c>
      <c r="E15529" s="97">
        <v>27718126</v>
      </c>
      <c r="F15529" s="96" t="s">
        <v>2328</v>
      </c>
      <c r="G15529" s="96">
        <v>9</v>
      </c>
      <c r="H15529" s="96">
        <v>0.75029000000000001</v>
      </c>
      <c r="I15529" s="810">
        <v>1</v>
      </c>
    </row>
    <row r="15530" spans="1:9" x14ac:dyDescent="0.15">
      <c r="A15530" s="694" t="s">
        <v>17849</v>
      </c>
      <c r="B15530" s="96">
        <v>10718</v>
      </c>
      <c r="C15530" s="96">
        <v>10</v>
      </c>
      <c r="D15530" s="97">
        <v>83635070</v>
      </c>
      <c r="E15530" s="97">
        <v>84746935</v>
      </c>
      <c r="F15530" s="96" t="s">
        <v>2321</v>
      </c>
      <c r="G15530" s="96">
        <v>3777</v>
      </c>
      <c r="H15530" s="96">
        <v>0.75031999999999999</v>
      </c>
      <c r="I15530" s="810">
        <v>1</v>
      </c>
    </row>
    <row r="15531" spans="1:9" x14ac:dyDescent="0.15">
      <c r="A15531" s="694" t="s">
        <v>17850</v>
      </c>
      <c r="B15531" s="96">
        <v>27111</v>
      </c>
      <c r="C15531" s="96">
        <v>20</v>
      </c>
      <c r="D15531" s="97">
        <v>1290553</v>
      </c>
      <c r="E15531" s="97">
        <v>1309879</v>
      </c>
      <c r="F15531" s="96" t="s">
        <v>2328</v>
      </c>
      <c r="G15531" s="96">
        <v>95</v>
      </c>
      <c r="H15531" s="96">
        <v>0.75034999999999996</v>
      </c>
      <c r="I15531" s="810">
        <v>1</v>
      </c>
    </row>
    <row r="15532" spans="1:9" x14ac:dyDescent="0.15">
      <c r="A15532" s="694" t="s">
        <v>17851</v>
      </c>
      <c r="B15532" s="96">
        <v>81490</v>
      </c>
      <c r="C15532" s="96">
        <v>11</v>
      </c>
      <c r="D15532" s="97">
        <v>450280</v>
      </c>
      <c r="E15532" s="97">
        <v>491399</v>
      </c>
      <c r="F15532" s="96" t="s">
        <v>2321</v>
      </c>
      <c r="G15532" s="96">
        <v>144</v>
      </c>
      <c r="H15532" s="96">
        <v>0.75036000000000003</v>
      </c>
      <c r="I15532" s="810">
        <v>1</v>
      </c>
    </row>
    <row r="15533" spans="1:9" x14ac:dyDescent="0.15">
      <c r="A15533" s="694" t="s">
        <v>17852</v>
      </c>
      <c r="B15533" s="96">
        <v>6360</v>
      </c>
      <c r="C15533" s="96">
        <v>17</v>
      </c>
      <c r="D15533" s="97">
        <v>34303529</v>
      </c>
      <c r="E15533" s="97">
        <v>34310373</v>
      </c>
      <c r="F15533" s="96" t="s">
        <v>2328</v>
      </c>
      <c r="G15533" s="96">
        <v>25</v>
      </c>
      <c r="H15533" s="96">
        <v>0.75046000000000002</v>
      </c>
      <c r="I15533" s="810">
        <v>1</v>
      </c>
    </row>
    <row r="15534" spans="1:9" x14ac:dyDescent="0.15">
      <c r="A15534" s="694" t="s">
        <v>17853</v>
      </c>
      <c r="B15534" s="96">
        <v>100652807</v>
      </c>
      <c r="C15534" s="96">
        <v>3</v>
      </c>
      <c r="D15534" s="97">
        <v>28617222</v>
      </c>
      <c r="E15534" s="97">
        <v>28617981</v>
      </c>
      <c r="F15534" s="96" t="s">
        <v>2328</v>
      </c>
      <c r="G15534" s="96">
        <v>1</v>
      </c>
      <c r="H15534" s="96">
        <v>0.75049999999999994</v>
      </c>
      <c r="I15534" s="810">
        <v>1</v>
      </c>
    </row>
    <row r="15535" spans="1:9" x14ac:dyDescent="0.15">
      <c r="A15535" s="694" t="s">
        <v>17854</v>
      </c>
      <c r="B15535" s="96">
        <v>6370</v>
      </c>
      <c r="C15535" s="96">
        <v>19</v>
      </c>
      <c r="D15535" s="97">
        <v>8117224</v>
      </c>
      <c r="E15535" s="97">
        <v>8127547</v>
      </c>
      <c r="F15535" s="96" t="s">
        <v>2321</v>
      </c>
      <c r="G15535" s="96">
        <v>46</v>
      </c>
      <c r="H15535" s="96">
        <v>0.75053999999999998</v>
      </c>
      <c r="I15535" s="810">
        <v>1</v>
      </c>
    </row>
    <row r="15536" spans="1:9" x14ac:dyDescent="0.15">
      <c r="A15536" s="694" t="s">
        <v>17855</v>
      </c>
      <c r="B15536" s="96">
        <v>5349</v>
      </c>
      <c r="C15536" s="96">
        <v>19</v>
      </c>
      <c r="D15536" s="97">
        <v>35606732</v>
      </c>
      <c r="E15536" s="97">
        <v>35615228</v>
      </c>
      <c r="F15536" s="96" t="s">
        <v>2321</v>
      </c>
      <c r="G15536" s="96">
        <v>27</v>
      </c>
      <c r="H15536" s="96">
        <v>0.75056</v>
      </c>
      <c r="I15536" s="810">
        <v>1</v>
      </c>
    </row>
    <row r="15537" spans="1:9" x14ac:dyDescent="0.15">
      <c r="A15537" s="694" t="s">
        <v>17856</v>
      </c>
      <c r="B15537" s="96">
        <v>84240</v>
      </c>
      <c r="C15537" s="96">
        <v>5</v>
      </c>
      <c r="D15537" s="97">
        <v>80597402</v>
      </c>
      <c r="E15537" s="97">
        <v>80608966</v>
      </c>
      <c r="F15537" s="96" t="s">
        <v>2321</v>
      </c>
      <c r="G15537" s="96">
        <v>33</v>
      </c>
      <c r="H15537" s="96">
        <v>0.75056</v>
      </c>
      <c r="I15537" s="810">
        <v>1</v>
      </c>
    </row>
    <row r="15538" spans="1:9" x14ac:dyDescent="0.15">
      <c r="A15538" s="694" t="s">
        <v>17857</v>
      </c>
      <c r="B15538" s="96">
        <v>89890</v>
      </c>
      <c r="C15538" s="96">
        <v>13</v>
      </c>
      <c r="D15538" s="97">
        <v>41701709</v>
      </c>
      <c r="E15538" s="97">
        <v>41706936</v>
      </c>
      <c r="F15538" s="96" t="s">
        <v>2328</v>
      </c>
      <c r="G15538" s="96">
        <v>8</v>
      </c>
      <c r="H15538" s="96">
        <v>0.75065000000000004</v>
      </c>
      <c r="I15538" s="810">
        <v>1</v>
      </c>
    </row>
    <row r="15539" spans="1:9" x14ac:dyDescent="0.15">
      <c r="A15539" s="694" t="s">
        <v>17858</v>
      </c>
      <c r="B15539" s="96">
        <v>81848</v>
      </c>
      <c r="C15539" s="96">
        <v>5</v>
      </c>
      <c r="D15539" s="97">
        <v>141689992</v>
      </c>
      <c r="E15539" s="97">
        <v>141704620</v>
      </c>
      <c r="F15539" s="96" t="s">
        <v>2328</v>
      </c>
      <c r="G15539" s="96">
        <v>37</v>
      </c>
      <c r="H15539" s="96">
        <v>0.75087999999999999</v>
      </c>
      <c r="I15539" s="810">
        <v>1</v>
      </c>
    </row>
    <row r="15540" spans="1:9" x14ac:dyDescent="0.15">
      <c r="A15540" s="694" t="s">
        <v>17859</v>
      </c>
      <c r="B15540" s="96">
        <v>3098</v>
      </c>
      <c r="C15540" s="96">
        <v>10</v>
      </c>
      <c r="D15540" s="97">
        <v>71029740</v>
      </c>
      <c r="E15540" s="97">
        <v>71161638</v>
      </c>
      <c r="F15540" s="96" t="s">
        <v>2321</v>
      </c>
      <c r="G15540" s="96">
        <v>577</v>
      </c>
      <c r="H15540" s="96">
        <v>0.75088999999999995</v>
      </c>
      <c r="I15540" s="810">
        <v>1</v>
      </c>
    </row>
    <row r="15541" spans="1:9" x14ac:dyDescent="0.15">
      <c r="A15541" s="694" t="s">
        <v>17860</v>
      </c>
      <c r="B15541" s="96">
        <v>284611</v>
      </c>
      <c r="C15541" s="96">
        <v>1</v>
      </c>
      <c r="D15541" s="97">
        <v>109102653</v>
      </c>
      <c r="E15541" s="97">
        <v>109181949</v>
      </c>
      <c r="F15541" s="96" t="s">
        <v>2321</v>
      </c>
      <c r="G15541" s="96">
        <v>161</v>
      </c>
      <c r="H15541" s="96">
        <v>0.75105</v>
      </c>
      <c r="I15541" s="810">
        <v>1</v>
      </c>
    </row>
    <row r="15542" spans="1:9" x14ac:dyDescent="0.15">
      <c r="A15542" s="694" t="s">
        <v>2370</v>
      </c>
      <c r="B15542" s="96">
        <v>8924</v>
      </c>
      <c r="C15542" s="96">
        <v>15</v>
      </c>
      <c r="D15542" s="97">
        <v>28356183</v>
      </c>
      <c r="E15542" s="97">
        <v>28567313</v>
      </c>
      <c r="F15542" s="96" t="s">
        <v>2328</v>
      </c>
      <c r="G15542" s="96">
        <v>252</v>
      </c>
      <c r="H15542" s="96">
        <v>0.75105999999999995</v>
      </c>
      <c r="I15542" s="810">
        <v>1</v>
      </c>
    </row>
    <row r="15543" spans="1:9" x14ac:dyDescent="0.15">
      <c r="A15543" s="694" t="s">
        <v>17861</v>
      </c>
      <c r="B15543" s="96">
        <v>341277</v>
      </c>
      <c r="C15543" s="96">
        <v>11</v>
      </c>
      <c r="D15543" s="97">
        <v>7710669</v>
      </c>
      <c r="E15543" s="97">
        <v>7728001</v>
      </c>
      <c r="F15543" s="96" t="s">
        <v>2328</v>
      </c>
      <c r="G15543" s="96">
        <v>82</v>
      </c>
      <c r="H15543" s="96">
        <v>0.75119999999999998</v>
      </c>
      <c r="I15543" s="810">
        <v>1</v>
      </c>
    </row>
    <row r="15544" spans="1:9" x14ac:dyDescent="0.15">
      <c r="A15544" s="694" t="s">
        <v>17862</v>
      </c>
      <c r="B15544" s="96">
        <v>5698</v>
      </c>
      <c r="C15544" s="96">
        <v>6</v>
      </c>
      <c r="D15544" s="97">
        <v>32821927</v>
      </c>
      <c r="E15544" s="97">
        <v>32827628</v>
      </c>
      <c r="F15544" s="96" t="s">
        <v>2321</v>
      </c>
      <c r="G15544" s="96">
        <v>37</v>
      </c>
      <c r="H15544" s="96">
        <v>0.75121000000000004</v>
      </c>
      <c r="I15544" s="810">
        <v>1</v>
      </c>
    </row>
    <row r="15545" spans="1:9" x14ac:dyDescent="0.15">
      <c r="A15545" s="694" t="s">
        <v>17863</v>
      </c>
      <c r="B15545" s="96">
        <v>4084</v>
      </c>
      <c r="C15545" s="96">
        <v>2</v>
      </c>
      <c r="D15545" s="97">
        <v>70142173</v>
      </c>
      <c r="E15545" s="97">
        <v>70170077</v>
      </c>
      <c r="F15545" s="96" t="s">
        <v>2321</v>
      </c>
      <c r="G15545" s="96">
        <v>60</v>
      </c>
      <c r="H15545" s="96">
        <v>0.75124000000000002</v>
      </c>
      <c r="I15545" s="810">
        <v>1</v>
      </c>
    </row>
    <row r="15546" spans="1:9" x14ac:dyDescent="0.15">
      <c r="A15546" s="694" t="s">
        <v>17864</v>
      </c>
      <c r="B15546" s="96">
        <v>733</v>
      </c>
      <c r="C15546" s="96">
        <v>9</v>
      </c>
      <c r="D15546" s="97">
        <v>139839333</v>
      </c>
      <c r="E15546" s="97">
        <v>139841426</v>
      </c>
      <c r="F15546" s="96" t="s">
        <v>2321</v>
      </c>
      <c r="G15546" s="96">
        <v>17</v>
      </c>
      <c r="H15546" s="96">
        <v>0.75143000000000004</v>
      </c>
      <c r="I15546" s="810">
        <v>1</v>
      </c>
    </row>
    <row r="15547" spans="1:9" x14ac:dyDescent="0.15">
      <c r="A15547" s="694" t="s">
        <v>17865</v>
      </c>
      <c r="B15547" s="96">
        <v>83872</v>
      </c>
      <c r="C15547" s="96">
        <v>1</v>
      </c>
      <c r="D15547" s="97">
        <v>185703683</v>
      </c>
      <c r="E15547" s="97">
        <v>186160085</v>
      </c>
      <c r="F15547" s="96" t="s">
        <v>2321</v>
      </c>
      <c r="G15547" s="96">
        <v>912</v>
      </c>
      <c r="H15547" s="96">
        <v>0.75148999999999999</v>
      </c>
      <c r="I15547" s="810">
        <v>1</v>
      </c>
    </row>
    <row r="15548" spans="1:9" x14ac:dyDescent="0.15">
      <c r="A15548" s="694" t="s">
        <v>17866</v>
      </c>
      <c r="B15548" s="96">
        <v>342977</v>
      </c>
      <c r="C15548" s="96">
        <v>19</v>
      </c>
      <c r="D15548" s="97">
        <v>13988063</v>
      </c>
      <c r="E15548" s="97">
        <v>13991571</v>
      </c>
      <c r="F15548" s="96" t="s">
        <v>2321</v>
      </c>
      <c r="G15548" s="96">
        <v>8</v>
      </c>
      <c r="H15548" s="96">
        <v>0.75165999999999999</v>
      </c>
      <c r="I15548" s="810">
        <v>1</v>
      </c>
    </row>
    <row r="15549" spans="1:9" x14ac:dyDescent="0.15">
      <c r="A15549" s="694" t="s">
        <v>17867</v>
      </c>
      <c r="B15549" s="96">
        <v>4355</v>
      </c>
      <c r="C15549" s="96">
        <v>17</v>
      </c>
      <c r="D15549" s="97">
        <v>41952727</v>
      </c>
      <c r="E15549" s="97">
        <v>41987079</v>
      </c>
      <c r="F15549" s="96" t="s">
        <v>2328</v>
      </c>
      <c r="G15549" s="96">
        <v>130</v>
      </c>
      <c r="H15549" s="96">
        <v>0.75166999999999995</v>
      </c>
      <c r="I15549" s="810">
        <v>1</v>
      </c>
    </row>
    <row r="15550" spans="1:9" x14ac:dyDescent="0.15">
      <c r="A15550" s="694" t="s">
        <v>17868</v>
      </c>
      <c r="B15550" s="96">
        <v>51507</v>
      </c>
      <c r="C15550" s="96">
        <v>20</v>
      </c>
      <c r="D15550" s="97">
        <v>55043641</v>
      </c>
      <c r="E15550" s="97">
        <v>55093942</v>
      </c>
      <c r="F15550" s="96" t="s">
        <v>2321</v>
      </c>
      <c r="G15550" s="96">
        <v>139</v>
      </c>
      <c r="H15550" s="96">
        <v>0.75170999999999999</v>
      </c>
      <c r="I15550" s="810">
        <v>1</v>
      </c>
    </row>
    <row r="15551" spans="1:9" x14ac:dyDescent="0.15">
      <c r="A15551" s="694" t="s">
        <v>17869</v>
      </c>
      <c r="B15551" s="96">
        <v>55778</v>
      </c>
      <c r="C15551" s="96">
        <v>14</v>
      </c>
      <c r="D15551" s="97">
        <v>102783714</v>
      </c>
      <c r="E15551" s="97">
        <v>102809511</v>
      </c>
      <c r="F15551" s="96" t="s">
        <v>2321</v>
      </c>
      <c r="G15551" s="96">
        <v>82</v>
      </c>
      <c r="H15551" s="96">
        <v>0.75173000000000001</v>
      </c>
      <c r="I15551" s="810">
        <v>1</v>
      </c>
    </row>
    <row r="15552" spans="1:9" x14ac:dyDescent="0.15">
      <c r="A15552" s="694" t="s">
        <v>17870</v>
      </c>
      <c r="B15552" s="96">
        <v>10450</v>
      </c>
      <c r="C15552" s="96">
        <v>1</v>
      </c>
      <c r="D15552" s="97">
        <v>40204517</v>
      </c>
      <c r="E15552" s="97">
        <v>40229586</v>
      </c>
      <c r="F15552" s="96" t="s">
        <v>2321</v>
      </c>
      <c r="G15552" s="96">
        <v>74</v>
      </c>
      <c r="H15552" s="96">
        <v>0.75178</v>
      </c>
      <c r="I15552" s="810">
        <v>1</v>
      </c>
    </row>
    <row r="15553" spans="1:9" x14ac:dyDescent="0.15">
      <c r="A15553" s="694" t="s">
        <v>17871</v>
      </c>
      <c r="B15553" s="96">
        <v>51371</v>
      </c>
      <c r="C15553" s="96">
        <v>13</v>
      </c>
      <c r="D15553" s="97">
        <v>29233141</v>
      </c>
      <c r="E15553" s="97">
        <v>29253094</v>
      </c>
      <c r="F15553" s="96" t="s">
        <v>2321</v>
      </c>
      <c r="G15553" s="96">
        <v>52</v>
      </c>
      <c r="H15553" s="96">
        <v>0.75178999999999996</v>
      </c>
      <c r="I15553" s="810">
        <v>1</v>
      </c>
    </row>
    <row r="15554" spans="1:9" x14ac:dyDescent="0.15">
      <c r="A15554" s="694" t="s">
        <v>17872</v>
      </c>
      <c r="B15554" s="96">
        <v>100049587</v>
      </c>
      <c r="C15554" s="96">
        <v>19</v>
      </c>
      <c r="D15554" s="97">
        <v>52145806</v>
      </c>
      <c r="E15554" s="97">
        <v>52150132</v>
      </c>
      <c r="F15554" s="96" t="s">
        <v>2328</v>
      </c>
      <c r="G15554" s="96">
        <v>3</v>
      </c>
      <c r="H15554" s="96">
        <v>0.75185000000000002</v>
      </c>
      <c r="I15554" s="810">
        <v>1</v>
      </c>
    </row>
    <row r="15555" spans="1:9" x14ac:dyDescent="0.15">
      <c r="A15555" s="694" t="s">
        <v>17873</v>
      </c>
      <c r="B15555" s="96">
        <v>94015</v>
      </c>
      <c r="C15555" s="96">
        <v>17</v>
      </c>
      <c r="D15555" s="97">
        <v>72209696</v>
      </c>
      <c r="E15555" s="97">
        <v>72258159</v>
      </c>
      <c r="F15555" s="96" t="s">
        <v>2321</v>
      </c>
      <c r="G15555" s="96">
        <v>184</v>
      </c>
      <c r="H15555" s="96">
        <v>0.75192000000000003</v>
      </c>
      <c r="I15555" s="810">
        <v>1</v>
      </c>
    </row>
    <row r="15556" spans="1:9" x14ac:dyDescent="0.15">
      <c r="A15556" s="694" t="s">
        <v>17874</v>
      </c>
      <c r="B15556" s="96">
        <v>55269</v>
      </c>
      <c r="C15556" s="96">
        <v>13</v>
      </c>
      <c r="D15556" s="97">
        <v>20248892</v>
      </c>
      <c r="E15556" s="97">
        <v>20357159</v>
      </c>
      <c r="F15556" s="96" t="s">
        <v>2328</v>
      </c>
      <c r="G15556" s="96">
        <v>309</v>
      </c>
      <c r="H15556" s="96">
        <v>0.75205</v>
      </c>
      <c r="I15556" s="810">
        <v>1</v>
      </c>
    </row>
    <row r="15557" spans="1:9" x14ac:dyDescent="0.15">
      <c r="A15557" s="694" t="s">
        <v>17875</v>
      </c>
      <c r="B15557" s="96">
        <v>51367</v>
      </c>
      <c r="C15557" s="96">
        <v>12</v>
      </c>
      <c r="D15557" s="97">
        <v>121016848</v>
      </c>
      <c r="E15557" s="97">
        <v>121019201</v>
      </c>
      <c r="F15557" s="96" t="s">
        <v>2328</v>
      </c>
      <c r="G15557" s="96">
        <v>13</v>
      </c>
      <c r="H15557" s="96">
        <v>0.75212999999999997</v>
      </c>
      <c r="I15557" s="810">
        <v>1</v>
      </c>
    </row>
    <row r="15558" spans="1:9" x14ac:dyDescent="0.15">
      <c r="A15558" s="694" t="s">
        <v>17876</v>
      </c>
      <c r="B15558" s="96">
        <v>1917</v>
      </c>
      <c r="C15558" s="96">
        <v>20</v>
      </c>
      <c r="D15558" s="97">
        <v>62119365</v>
      </c>
      <c r="E15558" s="97">
        <v>62130668</v>
      </c>
      <c r="F15558" s="96" t="s">
        <v>2328</v>
      </c>
      <c r="G15558" s="96">
        <v>55</v>
      </c>
      <c r="H15558" s="96">
        <v>0.75219999999999998</v>
      </c>
      <c r="I15558" s="810">
        <v>1</v>
      </c>
    </row>
    <row r="15559" spans="1:9" x14ac:dyDescent="0.15">
      <c r="A15559" s="694" t="s">
        <v>17877</v>
      </c>
      <c r="B15559" s="96">
        <v>7988</v>
      </c>
      <c r="C15559" s="96">
        <v>7</v>
      </c>
      <c r="D15559" s="97">
        <v>148936741</v>
      </c>
      <c r="E15559" s="97">
        <v>148952700</v>
      </c>
      <c r="F15559" s="96" t="s">
        <v>2321</v>
      </c>
      <c r="G15559" s="96">
        <v>60</v>
      </c>
      <c r="H15559" s="96">
        <v>0.75224999999999997</v>
      </c>
      <c r="I15559" s="810">
        <v>1</v>
      </c>
    </row>
    <row r="15560" spans="1:9" x14ac:dyDescent="0.15">
      <c r="A15560" s="694" t="s">
        <v>17878</v>
      </c>
      <c r="B15560" s="96">
        <v>5507</v>
      </c>
      <c r="C15560" s="96">
        <v>10</v>
      </c>
      <c r="D15560" s="97">
        <v>93388197</v>
      </c>
      <c r="E15560" s="97">
        <v>93392858</v>
      </c>
      <c r="F15560" s="96" t="s">
        <v>2328</v>
      </c>
      <c r="G15560" s="96">
        <v>7</v>
      </c>
      <c r="H15560" s="96">
        <v>0.75226000000000004</v>
      </c>
      <c r="I15560" s="810">
        <v>1</v>
      </c>
    </row>
    <row r="15561" spans="1:9" x14ac:dyDescent="0.15">
      <c r="A15561" s="694" t="s">
        <v>17879</v>
      </c>
      <c r="B15561" s="96">
        <v>26259</v>
      </c>
      <c r="C15561" s="96">
        <v>12</v>
      </c>
      <c r="D15561" s="97">
        <v>117348756</v>
      </c>
      <c r="E15561" s="97">
        <v>117468953</v>
      </c>
      <c r="F15561" s="96" t="s">
        <v>2321</v>
      </c>
      <c r="G15561" s="96">
        <v>393</v>
      </c>
      <c r="H15561" s="96">
        <v>0.75256000000000001</v>
      </c>
      <c r="I15561" s="810">
        <v>1</v>
      </c>
    </row>
    <row r="15562" spans="1:9" x14ac:dyDescent="0.15">
      <c r="A15562" s="694" t="s">
        <v>17880</v>
      </c>
      <c r="B15562" s="96">
        <v>54576</v>
      </c>
      <c r="C15562" s="96">
        <v>2</v>
      </c>
      <c r="D15562" s="97">
        <v>234526291</v>
      </c>
      <c r="E15562" s="97">
        <v>234681946</v>
      </c>
      <c r="F15562" s="96" t="s">
        <v>2321</v>
      </c>
      <c r="G15562" s="96">
        <v>613</v>
      </c>
      <c r="H15562" s="96">
        <v>0.75266</v>
      </c>
      <c r="I15562" s="810">
        <v>1</v>
      </c>
    </row>
    <row r="15563" spans="1:9" x14ac:dyDescent="0.15">
      <c r="A15563" s="694" t="s">
        <v>17881</v>
      </c>
      <c r="B15563" s="96">
        <v>146691</v>
      </c>
      <c r="C15563" s="96">
        <v>17</v>
      </c>
      <c r="D15563" s="97">
        <v>17746822</v>
      </c>
      <c r="E15563" s="97">
        <v>17875784</v>
      </c>
      <c r="F15563" s="96" t="s">
        <v>2328</v>
      </c>
      <c r="G15563" s="96">
        <v>296</v>
      </c>
      <c r="H15563" s="96">
        <v>0.75270000000000004</v>
      </c>
      <c r="I15563" s="810">
        <v>1</v>
      </c>
    </row>
    <row r="15564" spans="1:9" x14ac:dyDescent="0.15">
      <c r="A15564" s="694" t="s">
        <v>17882</v>
      </c>
      <c r="B15564" s="96">
        <v>84312</v>
      </c>
      <c r="C15564" s="96">
        <v>14</v>
      </c>
      <c r="D15564" s="97">
        <v>36295524</v>
      </c>
      <c r="E15564" s="97">
        <v>36341169</v>
      </c>
      <c r="F15564" s="96" t="s">
        <v>2321</v>
      </c>
      <c r="G15564" s="96">
        <v>99</v>
      </c>
      <c r="H15564" s="96">
        <v>0.75270999999999999</v>
      </c>
      <c r="I15564" s="810">
        <v>1</v>
      </c>
    </row>
    <row r="15565" spans="1:9" x14ac:dyDescent="0.15">
      <c r="A15565" s="694" t="s">
        <v>17883</v>
      </c>
      <c r="B15565" s="96">
        <v>91057</v>
      </c>
      <c r="C15565" s="96">
        <v>11</v>
      </c>
      <c r="D15565" s="97">
        <v>27360061</v>
      </c>
      <c r="E15565" s="97">
        <v>27384795</v>
      </c>
      <c r="F15565" s="96" t="s">
        <v>2328</v>
      </c>
      <c r="G15565" s="96">
        <v>66</v>
      </c>
      <c r="H15565" s="96">
        <v>0.75273000000000001</v>
      </c>
      <c r="I15565" s="810">
        <v>1</v>
      </c>
    </row>
    <row r="15566" spans="1:9" x14ac:dyDescent="0.15">
      <c r="A15566" s="694" t="s">
        <v>17884</v>
      </c>
      <c r="B15566" s="96">
        <v>3283</v>
      </c>
      <c r="C15566" s="96">
        <v>1</v>
      </c>
      <c r="D15566" s="97">
        <v>120049826</v>
      </c>
      <c r="E15566" s="97">
        <v>120057681</v>
      </c>
      <c r="F15566" s="96" t="s">
        <v>2321</v>
      </c>
      <c r="G15566" s="96">
        <v>25</v>
      </c>
      <c r="H15566" s="96">
        <v>0.75273999999999996</v>
      </c>
      <c r="I15566" s="810">
        <v>1</v>
      </c>
    </row>
    <row r="15567" spans="1:9" x14ac:dyDescent="0.15">
      <c r="A15567" s="694" t="s">
        <v>17885</v>
      </c>
      <c r="B15567" s="96">
        <v>22836</v>
      </c>
      <c r="C15567" s="96">
        <v>5</v>
      </c>
      <c r="D15567" s="97">
        <v>95049181</v>
      </c>
      <c r="E15567" s="97">
        <v>95132071</v>
      </c>
      <c r="F15567" s="96" t="s">
        <v>2321</v>
      </c>
      <c r="G15567" s="96">
        <v>212</v>
      </c>
      <c r="H15567" s="96">
        <v>0.75278999999999996</v>
      </c>
      <c r="I15567" s="810">
        <v>1</v>
      </c>
    </row>
    <row r="15568" spans="1:9" x14ac:dyDescent="0.15">
      <c r="A15568" s="694" t="s">
        <v>17886</v>
      </c>
      <c r="B15568" s="96">
        <v>649</v>
      </c>
      <c r="C15568" s="96">
        <v>8</v>
      </c>
      <c r="D15568" s="97">
        <v>22022653</v>
      </c>
      <c r="E15568" s="97">
        <v>22069839</v>
      </c>
      <c r="F15568" s="96" t="s">
        <v>2321</v>
      </c>
      <c r="G15568" s="96">
        <v>160</v>
      </c>
      <c r="H15568" s="96">
        <v>0.75294000000000005</v>
      </c>
      <c r="I15568" s="810">
        <v>1</v>
      </c>
    </row>
    <row r="15569" spans="1:9" x14ac:dyDescent="0.15">
      <c r="A15569" s="694" t="s">
        <v>17887</v>
      </c>
      <c r="B15569" s="96">
        <v>101927403</v>
      </c>
      <c r="C15569" s="96">
        <v>13</v>
      </c>
      <c r="D15569" s="97">
        <v>33587204</v>
      </c>
      <c r="E15569" s="97">
        <v>33590580</v>
      </c>
      <c r="F15569" s="96" t="s">
        <v>2328</v>
      </c>
      <c r="G15569" s="96">
        <v>10</v>
      </c>
      <c r="H15569" s="96">
        <v>0.75295999999999996</v>
      </c>
      <c r="I15569" s="810">
        <v>1</v>
      </c>
    </row>
    <row r="15570" spans="1:9" x14ac:dyDescent="0.15">
      <c r="A15570" s="694" t="s">
        <v>17888</v>
      </c>
      <c r="B15570" s="96">
        <v>54940</v>
      </c>
      <c r="C15570" s="96">
        <v>4</v>
      </c>
      <c r="D15570" s="97">
        <v>48832599</v>
      </c>
      <c r="E15570" s="97">
        <v>48863834</v>
      </c>
      <c r="F15570" s="96" t="s">
        <v>2321</v>
      </c>
      <c r="G15570" s="96">
        <v>43</v>
      </c>
      <c r="H15570" s="96">
        <v>0.75302999999999998</v>
      </c>
      <c r="I15570" s="810">
        <v>1</v>
      </c>
    </row>
    <row r="15571" spans="1:9" x14ac:dyDescent="0.15">
      <c r="A15571" s="694" t="s">
        <v>17889</v>
      </c>
      <c r="B15571" s="96">
        <v>4246</v>
      </c>
      <c r="C15571" s="96">
        <v>11</v>
      </c>
      <c r="D15571" s="97">
        <v>61976140</v>
      </c>
      <c r="E15571" s="97">
        <v>61981411</v>
      </c>
      <c r="F15571" s="96" t="s">
        <v>2321</v>
      </c>
      <c r="G15571" s="96">
        <v>20</v>
      </c>
      <c r="H15571" s="96">
        <v>0.75309000000000004</v>
      </c>
      <c r="I15571" s="810">
        <v>1</v>
      </c>
    </row>
    <row r="15572" spans="1:9" x14ac:dyDescent="0.15">
      <c r="A15572" s="694" t="s">
        <v>17890</v>
      </c>
      <c r="B15572" s="96">
        <v>63915</v>
      </c>
      <c r="C15572" s="96">
        <v>6</v>
      </c>
      <c r="D15572" s="97">
        <v>8013800</v>
      </c>
      <c r="E15572" s="97">
        <v>8064647</v>
      </c>
      <c r="F15572" s="96" t="s">
        <v>2328</v>
      </c>
      <c r="G15572" s="96">
        <v>224</v>
      </c>
      <c r="H15572" s="96">
        <v>0.75309000000000004</v>
      </c>
      <c r="I15572" s="810">
        <v>1</v>
      </c>
    </row>
    <row r="15573" spans="1:9" x14ac:dyDescent="0.15">
      <c r="A15573" s="694" t="s">
        <v>17891</v>
      </c>
      <c r="B15573" s="96">
        <v>7756</v>
      </c>
      <c r="C15573" s="96">
        <v>17</v>
      </c>
      <c r="D15573" s="97">
        <v>30677071</v>
      </c>
      <c r="E15573" s="97">
        <v>30697468</v>
      </c>
      <c r="F15573" s="96" t="s">
        <v>2321</v>
      </c>
      <c r="G15573" s="96">
        <v>52</v>
      </c>
      <c r="H15573" s="96">
        <v>0.75312000000000001</v>
      </c>
      <c r="I15573" s="810">
        <v>1</v>
      </c>
    </row>
    <row r="15574" spans="1:9" x14ac:dyDescent="0.15">
      <c r="A15574" s="694" t="s">
        <v>17892</v>
      </c>
      <c r="B15574" s="96">
        <v>835</v>
      </c>
      <c r="C15574" s="96">
        <v>7</v>
      </c>
      <c r="D15574" s="97">
        <v>142985308</v>
      </c>
      <c r="E15574" s="97">
        <v>143004789</v>
      </c>
      <c r="F15574" s="96" t="s">
        <v>2321</v>
      </c>
      <c r="G15574" s="96">
        <v>29</v>
      </c>
      <c r="H15574" s="96">
        <v>0.75319999999999998</v>
      </c>
      <c r="I15574" s="810">
        <v>1</v>
      </c>
    </row>
    <row r="15575" spans="1:9" x14ac:dyDescent="0.15">
      <c r="A15575" s="694" t="s">
        <v>17893</v>
      </c>
      <c r="B15575" s="96">
        <v>83666</v>
      </c>
      <c r="C15575" s="96">
        <v>3</v>
      </c>
      <c r="D15575" s="97">
        <v>122246757</v>
      </c>
      <c r="E15575" s="97">
        <v>122283523</v>
      </c>
      <c r="F15575" s="96" t="s">
        <v>2328</v>
      </c>
      <c r="G15575" s="96">
        <v>103</v>
      </c>
      <c r="H15575" s="96">
        <v>0.75334999999999996</v>
      </c>
      <c r="I15575" s="810">
        <v>1</v>
      </c>
    </row>
    <row r="15576" spans="1:9" x14ac:dyDescent="0.15">
      <c r="A15576" s="694" t="s">
        <v>17894</v>
      </c>
      <c r="B15576" s="96">
        <v>127</v>
      </c>
      <c r="C15576" s="96">
        <v>4</v>
      </c>
      <c r="D15576" s="97">
        <v>100044832</v>
      </c>
      <c r="E15576" s="97">
        <v>100065449</v>
      </c>
      <c r="F15576" s="96" t="s">
        <v>2328</v>
      </c>
      <c r="G15576" s="96">
        <v>151</v>
      </c>
      <c r="H15576" s="96">
        <v>0.75336000000000003</v>
      </c>
      <c r="I15576" s="810">
        <v>1</v>
      </c>
    </row>
    <row r="15577" spans="1:9" x14ac:dyDescent="0.15">
      <c r="A15577" s="694" t="s">
        <v>17895</v>
      </c>
      <c r="B15577" s="96">
        <v>131965</v>
      </c>
      <c r="C15577" s="96">
        <v>3</v>
      </c>
      <c r="D15577" s="97">
        <v>15422782</v>
      </c>
      <c r="E15577" s="97">
        <v>15469054</v>
      </c>
      <c r="F15577" s="96" t="s">
        <v>2328</v>
      </c>
      <c r="G15577" s="96">
        <v>149</v>
      </c>
      <c r="H15577" s="96">
        <v>0.75336999999999998</v>
      </c>
      <c r="I15577" s="810">
        <v>1</v>
      </c>
    </row>
    <row r="15578" spans="1:9" x14ac:dyDescent="0.15">
      <c r="A15578" s="694" t="s">
        <v>17896</v>
      </c>
      <c r="B15578" s="96">
        <v>3306</v>
      </c>
      <c r="C15578" s="96">
        <v>14</v>
      </c>
      <c r="D15578" s="97">
        <v>65007186</v>
      </c>
      <c r="E15578" s="97">
        <v>65009955</v>
      </c>
      <c r="F15578" s="96" t="s">
        <v>2321</v>
      </c>
      <c r="G15578" s="96">
        <v>5</v>
      </c>
      <c r="H15578" s="96">
        <v>0.75341999999999998</v>
      </c>
      <c r="I15578" s="810">
        <v>1</v>
      </c>
    </row>
    <row r="15579" spans="1:9" x14ac:dyDescent="0.15">
      <c r="A15579" s="694" t="s">
        <v>17897</v>
      </c>
      <c r="B15579" s="96">
        <v>4804</v>
      </c>
      <c r="C15579" s="96">
        <v>17</v>
      </c>
      <c r="D15579" s="97">
        <v>47572655</v>
      </c>
      <c r="E15579" s="97">
        <v>47592382</v>
      </c>
      <c r="F15579" s="96" t="s">
        <v>2321</v>
      </c>
      <c r="G15579" s="96">
        <v>73</v>
      </c>
      <c r="H15579" s="96">
        <v>0.75346000000000002</v>
      </c>
      <c r="I15579" s="810">
        <v>1</v>
      </c>
    </row>
    <row r="15580" spans="1:9" x14ac:dyDescent="0.15">
      <c r="A15580" s="694" t="s">
        <v>17898</v>
      </c>
      <c r="B15580" s="96">
        <v>2752</v>
      </c>
      <c r="C15580" s="96">
        <v>1</v>
      </c>
      <c r="D15580" s="97">
        <v>182350839</v>
      </c>
      <c r="E15580" s="97">
        <v>182361341</v>
      </c>
      <c r="F15580" s="96" t="s">
        <v>2328</v>
      </c>
      <c r="G15580" s="96">
        <v>40</v>
      </c>
      <c r="H15580" s="96">
        <v>0.75348000000000004</v>
      </c>
      <c r="I15580" s="810">
        <v>1</v>
      </c>
    </row>
    <row r="15581" spans="1:9" x14ac:dyDescent="0.15">
      <c r="A15581" s="694" t="s">
        <v>17899</v>
      </c>
      <c r="B15581" s="96">
        <v>219654</v>
      </c>
      <c r="C15581" s="96">
        <v>10</v>
      </c>
      <c r="D15581" s="97">
        <v>81142081</v>
      </c>
      <c r="E15581" s="97">
        <v>81205383</v>
      </c>
      <c r="F15581" s="96" t="s">
        <v>2328</v>
      </c>
      <c r="G15581" s="96">
        <v>248</v>
      </c>
      <c r="H15581" s="96">
        <v>0.75363000000000002</v>
      </c>
      <c r="I15581" s="810">
        <v>1</v>
      </c>
    </row>
    <row r="15582" spans="1:9" x14ac:dyDescent="0.15">
      <c r="A15582" s="694" t="s">
        <v>17900</v>
      </c>
      <c r="B15582" s="96">
        <v>1</v>
      </c>
      <c r="C15582" s="96">
        <v>19</v>
      </c>
      <c r="D15582" s="97">
        <v>58858172</v>
      </c>
      <c r="E15582" s="97">
        <v>58864865</v>
      </c>
      <c r="F15582" s="96" t="s">
        <v>2328</v>
      </c>
      <c r="G15582" s="96">
        <v>8</v>
      </c>
      <c r="H15582" s="96">
        <v>0.75387000000000004</v>
      </c>
      <c r="I15582" s="810">
        <v>1</v>
      </c>
    </row>
    <row r="15583" spans="1:9" x14ac:dyDescent="0.15">
      <c r="A15583" s="694" t="s">
        <v>17901</v>
      </c>
      <c r="B15583" s="96">
        <v>84915</v>
      </c>
      <c r="C15583" s="96">
        <v>12</v>
      </c>
      <c r="D15583" s="97">
        <v>110152187</v>
      </c>
      <c r="E15583" s="97">
        <v>110208312</v>
      </c>
      <c r="F15583" s="96" t="s">
        <v>2321</v>
      </c>
      <c r="G15583" s="96">
        <v>185</v>
      </c>
      <c r="H15583" s="96">
        <v>0.75395999999999996</v>
      </c>
      <c r="I15583" s="810">
        <v>1</v>
      </c>
    </row>
    <row r="15584" spans="1:9" x14ac:dyDescent="0.15">
      <c r="A15584" s="694" t="s">
        <v>17902</v>
      </c>
      <c r="B15584" s="96">
        <v>221421</v>
      </c>
      <c r="C15584" s="96">
        <v>6</v>
      </c>
      <c r="D15584" s="97">
        <v>43612767</v>
      </c>
      <c r="E15584" s="97">
        <v>43638935</v>
      </c>
      <c r="F15584" s="96" t="s">
        <v>2321</v>
      </c>
      <c r="G15584" s="96">
        <v>88</v>
      </c>
      <c r="H15584" s="96">
        <v>0.75424999999999998</v>
      </c>
      <c r="I15584" s="810">
        <v>1</v>
      </c>
    </row>
    <row r="15585" spans="1:9" x14ac:dyDescent="0.15">
      <c r="A15585" s="694" t="s">
        <v>17903</v>
      </c>
      <c r="B15585" s="96">
        <v>4752</v>
      </c>
      <c r="C15585" s="96">
        <v>13</v>
      </c>
      <c r="D15585" s="97">
        <v>52706779</v>
      </c>
      <c r="E15585" s="97">
        <v>52733996</v>
      </c>
      <c r="F15585" s="96" t="s">
        <v>2328</v>
      </c>
      <c r="G15585" s="96">
        <v>81</v>
      </c>
      <c r="H15585" s="96">
        <v>0.75426000000000004</v>
      </c>
      <c r="I15585" s="810">
        <v>1</v>
      </c>
    </row>
    <row r="15586" spans="1:9" x14ac:dyDescent="0.15">
      <c r="A15586" s="694" t="s">
        <v>17904</v>
      </c>
      <c r="B15586" s="96">
        <v>100130742</v>
      </c>
      <c r="C15586" s="96">
        <v>8</v>
      </c>
      <c r="D15586" s="97">
        <v>92114847</v>
      </c>
      <c r="E15586" s="97">
        <v>92231473</v>
      </c>
      <c r="F15586" s="96" t="s">
        <v>2321</v>
      </c>
      <c r="G15586" s="96">
        <v>333</v>
      </c>
      <c r="H15586" s="96">
        <v>0.75429000000000002</v>
      </c>
      <c r="I15586" s="810">
        <v>1</v>
      </c>
    </row>
    <row r="15587" spans="1:9" x14ac:dyDescent="0.15">
      <c r="A15587" s="694" t="s">
        <v>17905</v>
      </c>
      <c r="B15587" s="96">
        <v>7514</v>
      </c>
      <c r="C15587" s="96">
        <v>2</v>
      </c>
      <c r="D15587" s="97">
        <v>61705069</v>
      </c>
      <c r="E15587" s="97">
        <v>61765440</v>
      </c>
      <c r="F15587" s="96" t="s">
        <v>2328</v>
      </c>
      <c r="G15587" s="96">
        <v>133</v>
      </c>
      <c r="H15587" s="96">
        <v>0.75429999999999997</v>
      </c>
      <c r="I15587" s="810">
        <v>1</v>
      </c>
    </row>
    <row r="15588" spans="1:9" x14ac:dyDescent="0.15">
      <c r="A15588" s="694" t="s">
        <v>17906</v>
      </c>
      <c r="B15588" s="96">
        <v>149840</v>
      </c>
      <c r="C15588" s="96">
        <v>20</v>
      </c>
      <c r="D15588" s="97">
        <v>5731043</v>
      </c>
      <c r="E15588" s="97">
        <v>5844558</v>
      </c>
      <c r="F15588" s="96" t="s">
        <v>2321</v>
      </c>
      <c r="G15588" s="96">
        <v>459</v>
      </c>
      <c r="H15588" s="96">
        <v>0.75432999999999995</v>
      </c>
      <c r="I15588" s="810">
        <v>1</v>
      </c>
    </row>
    <row r="15589" spans="1:9" x14ac:dyDescent="0.15">
      <c r="A15589" s="694" t="s">
        <v>17907</v>
      </c>
      <c r="B15589" s="96">
        <v>196792</v>
      </c>
      <c r="C15589" s="96">
        <v>10</v>
      </c>
      <c r="D15589" s="97">
        <v>124608610</v>
      </c>
      <c r="E15589" s="97">
        <v>124639157</v>
      </c>
      <c r="F15589" s="96" t="s">
        <v>2328</v>
      </c>
      <c r="G15589" s="96">
        <v>90</v>
      </c>
      <c r="H15589" s="96">
        <v>0.75436000000000003</v>
      </c>
      <c r="I15589" s="810">
        <v>1</v>
      </c>
    </row>
    <row r="15590" spans="1:9" x14ac:dyDescent="0.15">
      <c r="A15590" s="694" t="s">
        <v>17908</v>
      </c>
      <c r="B15590" s="96">
        <v>387601</v>
      </c>
      <c r="C15590" s="96">
        <v>11</v>
      </c>
      <c r="D15590" s="97">
        <v>62930523</v>
      </c>
      <c r="E15590" s="97">
        <v>63005415</v>
      </c>
      <c r="F15590" s="96" t="s">
        <v>2328</v>
      </c>
      <c r="G15590" s="96">
        <v>304</v>
      </c>
      <c r="H15590" s="96">
        <v>0.75439999999999996</v>
      </c>
      <c r="I15590" s="810">
        <v>1</v>
      </c>
    </row>
    <row r="15591" spans="1:9" x14ac:dyDescent="0.15">
      <c r="A15591" s="694" t="s">
        <v>17909</v>
      </c>
      <c r="B15591" s="96">
        <v>51131</v>
      </c>
      <c r="C15591" s="96">
        <v>13</v>
      </c>
      <c r="D15591" s="97">
        <v>50069746</v>
      </c>
      <c r="E15591" s="97">
        <v>50103123</v>
      </c>
      <c r="F15591" s="96" t="s">
        <v>2321</v>
      </c>
      <c r="G15591" s="96">
        <v>111</v>
      </c>
      <c r="H15591" s="96">
        <v>0.75461</v>
      </c>
      <c r="I15591" s="810">
        <v>1</v>
      </c>
    </row>
    <row r="15592" spans="1:9" x14ac:dyDescent="0.15">
      <c r="A15592" s="694" t="s">
        <v>17910</v>
      </c>
      <c r="B15592" s="96">
        <v>124923</v>
      </c>
      <c r="C15592" s="96">
        <v>17</v>
      </c>
      <c r="D15592" s="97">
        <v>26934799</v>
      </c>
      <c r="E15592" s="97">
        <v>26941377</v>
      </c>
      <c r="F15592" s="96" t="s">
        <v>2328</v>
      </c>
      <c r="G15592" s="96">
        <v>7</v>
      </c>
      <c r="H15592" s="96">
        <v>0.75463000000000002</v>
      </c>
      <c r="I15592" s="810">
        <v>1</v>
      </c>
    </row>
    <row r="15593" spans="1:9" x14ac:dyDescent="0.15">
      <c r="A15593" s="694" t="s">
        <v>17911</v>
      </c>
      <c r="B15593" s="96">
        <v>746</v>
      </c>
      <c r="C15593" s="96">
        <v>11</v>
      </c>
      <c r="D15593" s="97">
        <v>61556602</v>
      </c>
      <c r="E15593" s="97">
        <v>61560085</v>
      </c>
      <c r="F15593" s="96" t="s">
        <v>2328</v>
      </c>
      <c r="G15593" s="96">
        <v>8</v>
      </c>
      <c r="H15593" s="96">
        <v>0.75466999999999995</v>
      </c>
      <c r="I15593" s="810">
        <v>1</v>
      </c>
    </row>
    <row r="15594" spans="1:9" x14ac:dyDescent="0.15">
      <c r="A15594" s="694" t="s">
        <v>17912</v>
      </c>
      <c r="B15594" s="96">
        <v>3588</v>
      </c>
      <c r="C15594" s="96">
        <v>21</v>
      </c>
      <c r="D15594" s="97">
        <v>34638665</v>
      </c>
      <c r="E15594" s="97">
        <v>34669539</v>
      </c>
      <c r="F15594" s="96" t="s">
        <v>2321</v>
      </c>
      <c r="G15594" s="96">
        <v>103</v>
      </c>
      <c r="H15594" s="96">
        <v>0.75468000000000002</v>
      </c>
      <c r="I15594" s="810">
        <v>1</v>
      </c>
    </row>
    <row r="15595" spans="1:9" x14ac:dyDescent="0.15">
      <c r="A15595" s="694" t="s">
        <v>17913</v>
      </c>
      <c r="B15595" s="96">
        <v>51473</v>
      </c>
      <c r="C15595" s="96">
        <v>6</v>
      </c>
      <c r="D15595" s="97">
        <v>24171983</v>
      </c>
      <c r="E15595" s="97">
        <v>24383520</v>
      </c>
      <c r="F15595" s="96" t="s">
        <v>2328</v>
      </c>
      <c r="G15595" s="96">
        <v>1044</v>
      </c>
      <c r="H15595" s="96">
        <v>0.75480999999999998</v>
      </c>
      <c r="I15595" s="810">
        <v>1</v>
      </c>
    </row>
    <row r="15596" spans="1:9" x14ac:dyDescent="0.15">
      <c r="A15596" s="694" t="s">
        <v>1735</v>
      </c>
      <c r="B15596" s="96">
        <v>2712</v>
      </c>
      <c r="C15596" s="96">
        <v>4</v>
      </c>
      <c r="D15596" s="97">
        <v>80327507</v>
      </c>
      <c r="E15596" s="97">
        <v>80329372</v>
      </c>
      <c r="F15596" s="96" t="s">
        <v>2328</v>
      </c>
      <c r="G15596" s="96">
        <v>1</v>
      </c>
      <c r="H15596" s="96">
        <v>0.75490000000000002</v>
      </c>
      <c r="I15596" s="810">
        <v>1</v>
      </c>
    </row>
    <row r="15597" spans="1:9" x14ac:dyDescent="0.15">
      <c r="A15597" s="694" t="s">
        <v>17914</v>
      </c>
      <c r="B15597" s="96">
        <v>53827</v>
      </c>
      <c r="C15597" s="96">
        <v>19</v>
      </c>
      <c r="D15597" s="97">
        <v>35645625</v>
      </c>
      <c r="E15597" s="97">
        <v>35660788</v>
      </c>
      <c r="F15597" s="96" t="s">
        <v>2321</v>
      </c>
      <c r="G15597" s="96">
        <v>62</v>
      </c>
      <c r="H15597" s="96">
        <v>0.75490999999999997</v>
      </c>
      <c r="I15597" s="810">
        <v>1</v>
      </c>
    </row>
    <row r="15598" spans="1:9" x14ac:dyDescent="0.15">
      <c r="A15598" s="694" t="s">
        <v>17915</v>
      </c>
      <c r="B15598" s="96">
        <v>25833</v>
      </c>
      <c r="C15598" s="96">
        <v>11</v>
      </c>
      <c r="D15598" s="97">
        <v>120107349</v>
      </c>
      <c r="E15598" s="97">
        <v>120190653</v>
      </c>
      <c r="F15598" s="96" t="s">
        <v>2321</v>
      </c>
      <c r="G15598" s="96">
        <v>274</v>
      </c>
      <c r="H15598" s="96">
        <v>0.75494000000000006</v>
      </c>
      <c r="I15598" s="810">
        <v>1</v>
      </c>
    </row>
    <row r="15599" spans="1:9" x14ac:dyDescent="0.15">
      <c r="A15599" s="694" t="s">
        <v>17916</v>
      </c>
      <c r="B15599" s="96">
        <v>147670</v>
      </c>
      <c r="C15599" s="96">
        <v>19</v>
      </c>
      <c r="D15599" s="97">
        <v>57154527</v>
      </c>
      <c r="E15599" s="97">
        <v>57168614</v>
      </c>
      <c r="F15599" s="96" t="s">
        <v>2321</v>
      </c>
      <c r="G15599" s="96">
        <v>57</v>
      </c>
      <c r="H15599" s="96">
        <v>0.75495999999999996</v>
      </c>
      <c r="I15599" s="810">
        <v>1</v>
      </c>
    </row>
    <row r="15600" spans="1:9" x14ac:dyDescent="0.15">
      <c r="A15600" s="694" t="s">
        <v>17917</v>
      </c>
      <c r="B15600" s="96">
        <v>27332</v>
      </c>
      <c r="C15600" s="96">
        <v>2</v>
      </c>
      <c r="D15600" s="97">
        <v>71503729</v>
      </c>
      <c r="E15600" s="97">
        <v>71662191</v>
      </c>
      <c r="F15600" s="96" t="s">
        <v>2321</v>
      </c>
      <c r="G15600" s="96">
        <v>529</v>
      </c>
      <c r="H15600" s="96">
        <v>0.75499000000000005</v>
      </c>
      <c r="I15600" s="810">
        <v>1</v>
      </c>
    </row>
    <row r="15601" spans="1:9" x14ac:dyDescent="0.15">
      <c r="A15601" s="694" t="s">
        <v>17918</v>
      </c>
      <c r="B15601" s="96">
        <v>138881</v>
      </c>
      <c r="C15601" s="96">
        <v>9</v>
      </c>
      <c r="D15601" s="97">
        <v>125329827</v>
      </c>
      <c r="E15601" s="97">
        <v>125330756</v>
      </c>
      <c r="F15601" s="96" t="s">
        <v>2328</v>
      </c>
      <c r="G15601" s="96">
        <v>6</v>
      </c>
      <c r="H15601" s="96">
        <v>0.75502000000000002</v>
      </c>
      <c r="I15601" s="810">
        <v>1</v>
      </c>
    </row>
    <row r="15602" spans="1:9" x14ac:dyDescent="0.15">
      <c r="A15602" s="694" t="s">
        <v>1222</v>
      </c>
      <c r="B15602" s="96">
        <v>2072</v>
      </c>
      <c r="C15602" s="96">
        <v>16</v>
      </c>
      <c r="D15602" s="97">
        <v>14014014</v>
      </c>
      <c r="E15602" s="97">
        <v>14046205</v>
      </c>
      <c r="F15602" s="96" t="s">
        <v>2321</v>
      </c>
      <c r="G15602" s="96">
        <v>93</v>
      </c>
      <c r="H15602" s="96">
        <v>0.75512000000000001</v>
      </c>
      <c r="I15602" s="810">
        <v>1</v>
      </c>
    </row>
    <row r="15603" spans="1:9" x14ac:dyDescent="0.15">
      <c r="A15603" s="694" t="s">
        <v>17919</v>
      </c>
      <c r="B15603" s="96">
        <v>165918</v>
      </c>
      <c r="C15603" s="96">
        <v>3</v>
      </c>
      <c r="D15603" s="97">
        <v>196195654</v>
      </c>
      <c r="E15603" s="97">
        <v>196230639</v>
      </c>
      <c r="F15603" s="96" t="s">
        <v>2328</v>
      </c>
      <c r="G15603" s="96">
        <v>119</v>
      </c>
      <c r="H15603" s="96">
        <v>0.75514999999999999</v>
      </c>
      <c r="I15603" s="810">
        <v>1</v>
      </c>
    </row>
    <row r="15604" spans="1:9" x14ac:dyDescent="0.15">
      <c r="A15604" s="694" t="s">
        <v>17920</v>
      </c>
      <c r="B15604" s="96">
        <v>154865</v>
      </c>
      <c r="C15604" s="96">
        <v>7</v>
      </c>
      <c r="D15604" s="97">
        <v>123091993</v>
      </c>
      <c r="E15604" s="97">
        <v>123174718</v>
      </c>
      <c r="F15604" s="96" t="s">
        <v>2328</v>
      </c>
      <c r="G15604" s="96">
        <v>155</v>
      </c>
      <c r="H15604" s="96">
        <v>0.75536000000000003</v>
      </c>
      <c r="I15604" s="810">
        <v>1</v>
      </c>
    </row>
    <row r="15605" spans="1:9" x14ac:dyDescent="0.15">
      <c r="A15605" s="694" t="s">
        <v>17921</v>
      </c>
      <c r="B15605" s="96">
        <v>10859</v>
      </c>
      <c r="C15605" s="96">
        <v>19</v>
      </c>
      <c r="D15605" s="97">
        <v>55128384</v>
      </c>
      <c r="E15605" s="97">
        <v>55149007</v>
      </c>
      <c r="F15605" s="96" t="s">
        <v>2321</v>
      </c>
      <c r="G15605" s="96">
        <v>130</v>
      </c>
      <c r="H15605" s="96">
        <v>0.75538000000000005</v>
      </c>
      <c r="I15605" s="810">
        <v>1</v>
      </c>
    </row>
    <row r="15606" spans="1:9" x14ac:dyDescent="0.15">
      <c r="A15606" s="694" t="s">
        <v>17922</v>
      </c>
      <c r="B15606" s="96">
        <v>56260</v>
      </c>
      <c r="C15606" s="96">
        <v>8</v>
      </c>
      <c r="D15606" s="97">
        <v>67579787</v>
      </c>
      <c r="E15606" s="97">
        <v>67597797</v>
      </c>
      <c r="F15606" s="96" t="s">
        <v>2321</v>
      </c>
      <c r="G15606" s="96">
        <v>28</v>
      </c>
      <c r="H15606" s="96">
        <v>0.75551999999999997</v>
      </c>
      <c r="I15606" s="810">
        <v>1</v>
      </c>
    </row>
    <row r="15607" spans="1:9" x14ac:dyDescent="0.15">
      <c r="A15607" s="694" t="s">
        <v>17923</v>
      </c>
      <c r="B15607" s="96">
        <v>3036</v>
      </c>
      <c r="C15607" s="96">
        <v>19</v>
      </c>
      <c r="D15607" s="97">
        <v>52216365</v>
      </c>
      <c r="E15607" s="97">
        <v>52227239</v>
      </c>
      <c r="F15607" s="96" t="s">
        <v>2328</v>
      </c>
      <c r="G15607" s="96">
        <v>50</v>
      </c>
      <c r="H15607" s="96">
        <v>0.75558999999999998</v>
      </c>
      <c r="I15607" s="810">
        <v>1</v>
      </c>
    </row>
    <row r="15608" spans="1:9" x14ac:dyDescent="0.15">
      <c r="A15608" s="694" t="s">
        <v>17924</v>
      </c>
      <c r="B15608" s="96">
        <v>51168</v>
      </c>
      <c r="C15608" s="96">
        <v>17</v>
      </c>
      <c r="D15608" s="97">
        <v>18012020</v>
      </c>
      <c r="E15608" s="97">
        <v>18083116</v>
      </c>
      <c r="F15608" s="96" t="s">
        <v>2321</v>
      </c>
      <c r="G15608" s="96">
        <v>194</v>
      </c>
      <c r="H15608" s="96">
        <v>0.75565000000000004</v>
      </c>
      <c r="I15608" s="810">
        <v>1</v>
      </c>
    </row>
    <row r="15609" spans="1:9" x14ac:dyDescent="0.15">
      <c r="A15609" s="694" t="s">
        <v>17925</v>
      </c>
      <c r="B15609" s="96">
        <v>55339</v>
      </c>
      <c r="C15609" s="96">
        <v>2</v>
      </c>
      <c r="D15609" s="97">
        <v>128461808</v>
      </c>
      <c r="E15609" s="97">
        <v>128568761</v>
      </c>
      <c r="F15609" s="96" t="s">
        <v>2328</v>
      </c>
      <c r="G15609" s="96">
        <v>328</v>
      </c>
      <c r="H15609" s="96">
        <v>0.75573999999999997</v>
      </c>
      <c r="I15609" s="810">
        <v>1</v>
      </c>
    </row>
    <row r="15610" spans="1:9" x14ac:dyDescent="0.15">
      <c r="A15610" s="694" t="s">
        <v>17926</v>
      </c>
      <c r="B15610" s="96">
        <v>9935</v>
      </c>
      <c r="C15610" s="96">
        <v>20</v>
      </c>
      <c r="D15610" s="97">
        <v>39314488</v>
      </c>
      <c r="E15610" s="97">
        <v>39317880</v>
      </c>
      <c r="F15610" s="96" t="s">
        <v>2328</v>
      </c>
      <c r="G15610" s="96">
        <v>2</v>
      </c>
      <c r="H15610" s="96">
        <v>0.75573999999999997</v>
      </c>
      <c r="I15610" s="810">
        <v>1</v>
      </c>
    </row>
    <row r="15611" spans="1:9" x14ac:dyDescent="0.15">
      <c r="A15611" s="694" t="s">
        <v>17927</v>
      </c>
      <c r="B15611" s="96">
        <v>23225</v>
      </c>
      <c r="C15611" s="96">
        <v>3</v>
      </c>
      <c r="D15611" s="97">
        <v>13357730</v>
      </c>
      <c r="E15611" s="97">
        <v>13461819</v>
      </c>
      <c r="F15611" s="96" t="s">
        <v>2328</v>
      </c>
      <c r="G15611" s="96">
        <v>364</v>
      </c>
      <c r="H15611" s="96">
        <v>0.75578000000000001</v>
      </c>
      <c r="I15611" s="810">
        <v>1</v>
      </c>
    </row>
    <row r="15612" spans="1:9" x14ac:dyDescent="0.15">
      <c r="A15612" s="694" t="s">
        <v>1567</v>
      </c>
      <c r="B15612" s="96">
        <v>35</v>
      </c>
      <c r="C15612" s="96">
        <v>12</v>
      </c>
      <c r="D15612" s="97">
        <v>121163544</v>
      </c>
      <c r="E15612" s="97">
        <v>121177811</v>
      </c>
      <c r="F15612" s="96" t="s">
        <v>2321</v>
      </c>
      <c r="G15612" s="96">
        <v>50</v>
      </c>
      <c r="H15612" s="96">
        <v>0.75592000000000004</v>
      </c>
      <c r="I15612" s="810">
        <v>1</v>
      </c>
    </row>
    <row r="15613" spans="1:9" x14ac:dyDescent="0.15">
      <c r="A15613" s="694" t="s">
        <v>17928</v>
      </c>
      <c r="B15613" s="96">
        <v>115992</v>
      </c>
      <c r="C15613" s="96">
        <v>16</v>
      </c>
      <c r="D15613" s="97">
        <v>88762903</v>
      </c>
      <c r="E15613" s="97">
        <v>88772829</v>
      </c>
      <c r="F15613" s="96" t="s">
        <v>2328</v>
      </c>
      <c r="G15613" s="96">
        <v>60</v>
      </c>
      <c r="H15613" s="96">
        <v>0.75592999999999999</v>
      </c>
      <c r="I15613" s="810">
        <v>1</v>
      </c>
    </row>
    <row r="15614" spans="1:9" x14ac:dyDescent="0.15">
      <c r="A15614" s="694" t="s">
        <v>17929</v>
      </c>
      <c r="B15614" s="96">
        <v>9464</v>
      </c>
      <c r="C15614" s="96">
        <v>4</v>
      </c>
      <c r="D15614" s="97">
        <v>174447652</v>
      </c>
      <c r="E15614" s="97">
        <v>174451378</v>
      </c>
      <c r="F15614" s="96" t="s">
        <v>2328</v>
      </c>
      <c r="G15614" s="96">
        <v>5</v>
      </c>
      <c r="H15614" s="96">
        <v>0.75595000000000001</v>
      </c>
      <c r="I15614" s="810">
        <v>1</v>
      </c>
    </row>
    <row r="15615" spans="1:9" x14ac:dyDescent="0.15">
      <c r="A15615" s="694" t="s">
        <v>17930</v>
      </c>
      <c r="B15615" s="96">
        <v>30846</v>
      </c>
      <c r="C15615" s="96">
        <v>19</v>
      </c>
      <c r="D15615" s="97">
        <v>48216601</v>
      </c>
      <c r="E15615" s="97">
        <v>48246391</v>
      </c>
      <c r="F15615" s="96" t="s">
        <v>2321</v>
      </c>
      <c r="G15615" s="96">
        <v>107</v>
      </c>
      <c r="H15615" s="96">
        <v>0.75639000000000001</v>
      </c>
      <c r="I15615" s="810">
        <v>1</v>
      </c>
    </row>
    <row r="15616" spans="1:9" x14ac:dyDescent="0.15">
      <c r="A15616" s="694" t="s">
        <v>17931</v>
      </c>
      <c r="B15616" s="96">
        <v>4938</v>
      </c>
      <c r="C15616" s="96">
        <v>12</v>
      </c>
      <c r="D15616" s="97">
        <v>113344739</v>
      </c>
      <c r="E15616" s="97">
        <v>113357712</v>
      </c>
      <c r="F15616" s="96" t="s">
        <v>2321</v>
      </c>
      <c r="G15616" s="96">
        <v>26</v>
      </c>
      <c r="H15616" s="96">
        <v>0.75651000000000002</v>
      </c>
      <c r="I15616" s="810">
        <v>1</v>
      </c>
    </row>
    <row r="15617" spans="1:9" x14ac:dyDescent="0.15">
      <c r="A15617" s="694" t="s">
        <v>17932</v>
      </c>
      <c r="B15617" s="96">
        <v>150962</v>
      </c>
      <c r="C15617" s="96">
        <v>2</v>
      </c>
      <c r="D15617" s="97">
        <v>61167548</v>
      </c>
      <c r="E15617" s="97">
        <v>61245365</v>
      </c>
      <c r="F15617" s="96" t="s">
        <v>2328</v>
      </c>
      <c r="G15617" s="96">
        <v>172</v>
      </c>
      <c r="H15617" s="96">
        <v>0.75656999999999996</v>
      </c>
      <c r="I15617" s="810">
        <v>1</v>
      </c>
    </row>
    <row r="15618" spans="1:9" x14ac:dyDescent="0.15">
      <c r="A15618" s="694" t="s">
        <v>17933</v>
      </c>
      <c r="B15618" s="96">
        <v>23384</v>
      </c>
      <c r="C15618" s="96">
        <v>22</v>
      </c>
      <c r="D15618" s="97">
        <v>24666785</v>
      </c>
      <c r="E15618" s="97">
        <v>24813708</v>
      </c>
      <c r="F15618" s="96" t="s">
        <v>2321</v>
      </c>
      <c r="G15618" s="96">
        <v>414</v>
      </c>
      <c r="H15618" s="96">
        <v>0.75670999999999999</v>
      </c>
      <c r="I15618" s="810">
        <v>1</v>
      </c>
    </row>
    <row r="15619" spans="1:9" x14ac:dyDescent="0.15">
      <c r="A15619" s="694" t="s">
        <v>17934</v>
      </c>
      <c r="B15619" s="96">
        <v>2591</v>
      </c>
      <c r="C15619" s="96">
        <v>2</v>
      </c>
      <c r="D15619" s="97">
        <v>166604313</v>
      </c>
      <c r="E15619" s="97">
        <v>166650803</v>
      </c>
      <c r="F15619" s="96" t="s">
        <v>2328</v>
      </c>
      <c r="G15619" s="96">
        <v>98</v>
      </c>
      <c r="H15619" s="96">
        <v>0.75685000000000002</v>
      </c>
      <c r="I15619" s="810">
        <v>1</v>
      </c>
    </row>
    <row r="15620" spans="1:9" x14ac:dyDescent="0.15">
      <c r="A15620" s="694" t="s">
        <v>17935</v>
      </c>
      <c r="B15620" s="96">
        <v>10268</v>
      </c>
      <c r="C15620" s="96">
        <v>7</v>
      </c>
      <c r="D15620" s="97">
        <v>45197367</v>
      </c>
      <c r="E15620" s="97">
        <v>45223849</v>
      </c>
      <c r="F15620" s="96" t="s">
        <v>2321</v>
      </c>
      <c r="G15620" s="96">
        <v>187</v>
      </c>
      <c r="H15620" s="96">
        <v>0.75692999999999999</v>
      </c>
      <c r="I15620" s="810">
        <v>1</v>
      </c>
    </row>
    <row r="15621" spans="1:9" x14ac:dyDescent="0.15">
      <c r="A15621" s="694" t="s">
        <v>17936</v>
      </c>
      <c r="B15621" s="96">
        <v>648</v>
      </c>
      <c r="C15621" s="96">
        <v>10</v>
      </c>
      <c r="D15621" s="97">
        <v>22610139</v>
      </c>
      <c r="E15621" s="97">
        <v>22620414</v>
      </c>
      <c r="F15621" s="96" t="s">
        <v>2321</v>
      </c>
      <c r="G15621" s="96">
        <v>10</v>
      </c>
      <c r="H15621" s="96">
        <v>0.75693999999999995</v>
      </c>
      <c r="I15621" s="810">
        <v>1</v>
      </c>
    </row>
    <row r="15622" spans="1:9" x14ac:dyDescent="0.15">
      <c r="A15622" s="694" t="s">
        <v>17937</v>
      </c>
      <c r="B15622" s="96">
        <v>6742</v>
      </c>
      <c r="C15622" s="96">
        <v>7</v>
      </c>
      <c r="D15622" s="97">
        <v>141438121</v>
      </c>
      <c r="E15622" s="97">
        <v>141450288</v>
      </c>
      <c r="F15622" s="96" t="s">
        <v>2321</v>
      </c>
      <c r="G15622" s="96">
        <v>34</v>
      </c>
      <c r="H15622" s="96">
        <v>0.75695000000000001</v>
      </c>
      <c r="I15622" s="810">
        <v>1</v>
      </c>
    </row>
    <row r="15623" spans="1:9" x14ac:dyDescent="0.15">
      <c r="A15623" s="694" t="s">
        <v>17938</v>
      </c>
      <c r="B15623" s="96">
        <v>28970</v>
      </c>
      <c r="C15623" s="96">
        <v>11</v>
      </c>
      <c r="D15623" s="97">
        <v>93474769</v>
      </c>
      <c r="E15623" s="97">
        <v>93496250</v>
      </c>
      <c r="F15623" s="96" t="s">
        <v>2321</v>
      </c>
      <c r="G15623" s="96">
        <v>78</v>
      </c>
      <c r="H15623" s="96">
        <v>0.75716000000000006</v>
      </c>
      <c r="I15623" s="810">
        <v>1</v>
      </c>
    </row>
    <row r="15624" spans="1:9" x14ac:dyDescent="0.15">
      <c r="A15624" s="694" t="s">
        <v>17939</v>
      </c>
      <c r="B15624" s="96">
        <v>101929536</v>
      </c>
      <c r="C15624" s="96">
        <v>1</v>
      </c>
      <c r="D15624" s="97">
        <v>40254654</v>
      </c>
      <c r="E15624" s="97">
        <v>40255843</v>
      </c>
      <c r="F15624" s="96" t="s">
        <v>2321</v>
      </c>
      <c r="G15624" s="96">
        <v>8</v>
      </c>
      <c r="H15624" s="96">
        <v>0.75719999999999998</v>
      </c>
      <c r="I15624" s="810">
        <v>1</v>
      </c>
    </row>
    <row r="15625" spans="1:9" x14ac:dyDescent="0.15">
      <c r="A15625" s="694" t="s">
        <v>17940</v>
      </c>
      <c r="B15625" s="96">
        <v>8531</v>
      </c>
      <c r="C15625" s="96">
        <v>12</v>
      </c>
      <c r="D15625" s="97">
        <v>10851676</v>
      </c>
      <c r="E15625" s="97">
        <v>10876047</v>
      </c>
      <c r="F15625" s="96" t="s">
        <v>2328</v>
      </c>
      <c r="G15625" s="96">
        <v>89</v>
      </c>
      <c r="H15625" s="96">
        <v>0.75722</v>
      </c>
      <c r="I15625" s="810">
        <v>1</v>
      </c>
    </row>
    <row r="15626" spans="1:9" x14ac:dyDescent="0.15">
      <c r="A15626" s="694" t="s">
        <v>17941</v>
      </c>
      <c r="B15626" s="96">
        <v>100303755</v>
      </c>
      <c r="C15626" s="96">
        <v>20</v>
      </c>
      <c r="D15626" s="97">
        <v>18118499</v>
      </c>
      <c r="E15626" s="97">
        <v>18169016</v>
      </c>
      <c r="F15626" s="96" t="s">
        <v>2321</v>
      </c>
      <c r="G15626" s="96">
        <v>204</v>
      </c>
      <c r="H15626" s="96">
        <v>0.75736000000000003</v>
      </c>
      <c r="I15626" s="810">
        <v>1</v>
      </c>
    </row>
    <row r="15627" spans="1:9" x14ac:dyDescent="0.15">
      <c r="A15627" s="694" t="s">
        <v>17942</v>
      </c>
      <c r="B15627" s="96">
        <v>51181</v>
      </c>
      <c r="C15627" s="96">
        <v>17</v>
      </c>
      <c r="D15627" s="97">
        <v>79993757</v>
      </c>
      <c r="E15627" s="97">
        <v>79995573</v>
      </c>
      <c r="F15627" s="96" t="s">
        <v>2328</v>
      </c>
      <c r="G15627" s="96">
        <v>6</v>
      </c>
      <c r="H15627" s="96">
        <v>0.75748000000000004</v>
      </c>
      <c r="I15627" s="810">
        <v>1</v>
      </c>
    </row>
    <row r="15628" spans="1:9" x14ac:dyDescent="0.15">
      <c r="A15628" s="694" t="s">
        <v>17943</v>
      </c>
      <c r="B15628" s="96">
        <v>53358</v>
      </c>
      <c r="C15628" s="96">
        <v>9</v>
      </c>
      <c r="D15628" s="97">
        <v>91620686</v>
      </c>
      <c r="E15628" s="97">
        <v>91793682</v>
      </c>
      <c r="F15628" s="96" t="s">
        <v>2328</v>
      </c>
      <c r="G15628" s="96">
        <v>624</v>
      </c>
      <c r="H15628" s="96">
        <v>0.75748000000000004</v>
      </c>
      <c r="I15628" s="810">
        <v>1</v>
      </c>
    </row>
    <row r="15629" spans="1:9" x14ac:dyDescent="0.15">
      <c r="A15629" s="694" t="s">
        <v>17944</v>
      </c>
      <c r="B15629" s="96">
        <v>26064</v>
      </c>
      <c r="C15629" s="96">
        <v>5</v>
      </c>
      <c r="D15629" s="97">
        <v>34656342</v>
      </c>
      <c r="E15629" s="97">
        <v>34832717</v>
      </c>
      <c r="F15629" s="96" t="s">
        <v>2321</v>
      </c>
      <c r="G15629" s="96">
        <v>651</v>
      </c>
      <c r="H15629" s="96">
        <v>0.75751999999999997</v>
      </c>
      <c r="I15629" s="810">
        <v>1</v>
      </c>
    </row>
    <row r="15630" spans="1:9" x14ac:dyDescent="0.15">
      <c r="A15630" s="694" t="s">
        <v>17945</v>
      </c>
      <c r="B15630" s="96">
        <v>121599</v>
      </c>
      <c r="C15630" s="96">
        <v>12</v>
      </c>
      <c r="D15630" s="97">
        <v>101869133</v>
      </c>
      <c r="E15630" s="97">
        <v>101880954</v>
      </c>
      <c r="F15630" s="96" t="s">
        <v>2321</v>
      </c>
      <c r="G15630" s="96">
        <v>36</v>
      </c>
      <c r="H15630" s="96">
        <v>0.75753999999999999</v>
      </c>
      <c r="I15630" s="810">
        <v>1</v>
      </c>
    </row>
    <row r="15631" spans="1:9" x14ac:dyDescent="0.15">
      <c r="A15631" s="694" t="s">
        <v>17946</v>
      </c>
      <c r="B15631" s="96">
        <v>91404</v>
      </c>
      <c r="C15631" s="96">
        <v>2</v>
      </c>
      <c r="D15631" s="97">
        <v>179966419</v>
      </c>
      <c r="E15631" s="97">
        <v>180129350</v>
      </c>
      <c r="F15631" s="96" t="s">
        <v>2328</v>
      </c>
      <c r="G15631" s="96">
        <v>479</v>
      </c>
      <c r="H15631" s="96">
        <v>0.75773000000000001</v>
      </c>
      <c r="I15631" s="810">
        <v>1</v>
      </c>
    </row>
    <row r="15632" spans="1:9" x14ac:dyDescent="0.15">
      <c r="A15632" s="694" t="s">
        <v>17947</v>
      </c>
      <c r="B15632" s="96">
        <v>122525</v>
      </c>
      <c r="C15632" s="96">
        <v>14</v>
      </c>
      <c r="D15632" s="97">
        <v>45366433</v>
      </c>
      <c r="E15632" s="97">
        <v>45376460</v>
      </c>
      <c r="F15632" s="96" t="s">
        <v>2321</v>
      </c>
      <c r="G15632" s="96">
        <v>24</v>
      </c>
      <c r="H15632" s="96">
        <v>0.75780999999999998</v>
      </c>
      <c r="I15632" s="810">
        <v>1</v>
      </c>
    </row>
    <row r="15633" spans="1:9" x14ac:dyDescent="0.15">
      <c r="A15633" s="694" t="s">
        <v>17948</v>
      </c>
      <c r="B15633" s="96">
        <v>360</v>
      </c>
      <c r="C15633" s="96">
        <v>9</v>
      </c>
      <c r="D15633" s="97">
        <v>33441152</v>
      </c>
      <c r="E15633" s="97">
        <v>33447631</v>
      </c>
      <c r="F15633" s="96" t="s">
        <v>2328</v>
      </c>
      <c r="G15633" s="96">
        <v>19</v>
      </c>
      <c r="H15633" s="96">
        <v>0.75788999999999995</v>
      </c>
      <c r="I15633" s="810">
        <v>1</v>
      </c>
    </row>
    <row r="15634" spans="1:9" x14ac:dyDescent="0.15">
      <c r="A15634" s="694" t="s">
        <v>17949</v>
      </c>
      <c r="B15634" s="96">
        <v>638</v>
      </c>
      <c r="C15634" s="96">
        <v>22</v>
      </c>
      <c r="D15634" s="97">
        <v>43506754</v>
      </c>
      <c r="E15634" s="97">
        <v>43525718</v>
      </c>
      <c r="F15634" s="96" t="s">
        <v>2321</v>
      </c>
      <c r="G15634" s="96">
        <v>71</v>
      </c>
      <c r="H15634" s="96">
        <v>0.75795000000000001</v>
      </c>
      <c r="I15634" s="810">
        <v>1</v>
      </c>
    </row>
    <row r="15635" spans="1:9" x14ac:dyDescent="0.15">
      <c r="A15635" s="694" t="s">
        <v>17950</v>
      </c>
      <c r="B15635" s="96">
        <v>3110</v>
      </c>
      <c r="C15635" s="96">
        <v>7</v>
      </c>
      <c r="D15635" s="97">
        <v>156797547</v>
      </c>
      <c r="E15635" s="97">
        <v>156803347</v>
      </c>
      <c r="F15635" s="96" t="s">
        <v>2328</v>
      </c>
      <c r="G15635" s="96">
        <v>18</v>
      </c>
      <c r="H15635" s="96">
        <v>0.75804000000000005</v>
      </c>
      <c r="I15635" s="810">
        <v>1</v>
      </c>
    </row>
    <row r="15636" spans="1:9" x14ac:dyDescent="0.15">
      <c r="A15636" s="694" t="s">
        <v>17951</v>
      </c>
      <c r="B15636" s="96">
        <v>5518</v>
      </c>
      <c r="C15636" s="96">
        <v>19</v>
      </c>
      <c r="D15636" s="97">
        <v>52693055</v>
      </c>
      <c r="E15636" s="97">
        <v>52729678</v>
      </c>
      <c r="F15636" s="96" t="s">
        <v>2321</v>
      </c>
      <c r="G15636" s="96">
        <v>157</v>
      </c>
      <c r="H15636" s="96">
        <v>0.75814999999999999</v>
      </c>
      <c r="I15636" s="810">
        <v>1</v>
      </c>
    </row>
    <row r="15637" spans="1:9" x14ac:dyDescent="0.15">
      <c r="A15637" s="694" t="s">
        <v>17952</v>
      </c>
      <c r="B15637" s="96">
        <v>6489</v>
      </c>
      <c r="C15637" s="96">
        <v>12</v>
      </c>
      <c r="D15637" s="97">
        <v>22346325</v>
      </c>
      <c r="E15637" s="97">
        <v>22487648</v>
      </c>
      <c r="F15637" s="96" t="s">
        <v>2328</v>
      </c>
      <c r="G15637" s="96">
        <v>490</v>
      </c>
      <c r="H15637" s="96">
        <v>0.75819999999999999</v>
      </c>
      <c r="I15637" s="810">
        <v>1</v>
      </c>
    </row>
    <row r="15638" spans="1:9" x14ac:dyDescent="0.15">
      <c r="A15638" s="694" t="s">
        <v>17953</v>
      </c>
      <c r="B15638" s="96">
        <v>2864</v>
      </c>
      <c r="C15638" s="96">
        <v>19</v>
      </c>
      <c r="D15638" s="97">
        <v>35841645</v>
      </c>
      <c r="E15638" s="97">
        <v>35844764</v>
      </c>
      <c r="F15638" s="96" t="s">
        <v>2321</v>
      </c>
      <c r="G15638" s="96">
        <v>12</v>
      </c>
      <c r="H15638" s="96">
        <v>0.75822000000000001</v>
      </c>
      <c r="I15638" s="810">
        <v>1</v>
      </c>
    </row>
    <row r="15639" spans="1:9" x14ac:dyDescent="0.15">
      <c r="A15639" s="694" t="s">
        <v>17954</v>
      </c>
      <c r="B15639" s="96">
        <v>2648</v>
      </c>
      <c r="C15639" s="96">
        <v>17</v>
      </c>
      <c r="D15639" s="97">
        <v>40265129</v>
      </c>
      <c r="E15639" s="97">
        <v>40273382</v>
      </c>
      <c r="F15639" s="96" t="s">
        <v>2328</v>
      </c>
      <c r="G15639" s="96">
        <v>19</v>
      </c>
      <c r="H15639" s="96">
        <v>0.75826000000000005</v>
      </c>
      <c r="I15639" s="810">
        <v>1</v>
      </c>
    </row>
    <row r="15640" spans="1:9" x14ac:dyDescent="0.15">
      <c r="A15640" s="694" t="s">
        <v>17955</v>
      </c>
      <c r="B15640" s="96">
        <v>8704</v>
      </c>
      <c r="C15640" s="96">
        <v>1</v>
      </c>
      <c r="D15640" s="97">
        <v>44444874</v>
      </c>
      <c r="E15640" s="97">
        <v>44456843</v>
      </c>
      <c r="F15640" s="96" t="s">
        <v>2321</v>
      </c>
      <c r="G15640" s="96">
        <v>25</v>
      </c>
      <c r="H15640" s="96">
        <v>0.75829000000000002</v>
      </c>
      <c r="I15640" s="810">
        <v>1</v>
      </c>
    </row>
    <row r="15641" spans="1:9" x14ac:dyDescent="0.15">
      <c r="A15641" s="694" t="s">
        <v>17956</v>
      </c>
      <c r="B15641" s="96">
        <v>902</v>
      </c>
      <c r="C15641" s="96">
        <v>5</v>
      </c>
      <c r="D15641" s="97">
        <v>86687310</v>
      </c>
      <c r="E15641" s="97">
        <v>86708850</v>
      </c>
      <c r="F15641" s="96" t="s">
        <v>2328</v>
      </c>
      <c r="G15641" s="96">
        <v>37</v>
      </c>
      <c r="H15641" s="96">
        <v>0.75829000000000002</v>
      </c>
      <c r="I15641" s="810">
        <v>1</v>
      </c>
    </row>
    <row r="15642" spans="1:9" x14ac:dyDescent="0.15">
      <c r="A15642" s="694" t="s">
        <v>17957</v>
      </c>
      <c r="B15642" s="96">
        <v>7391</v>
      </c>
      <c r="C15642" s="96">
        <v>1</v>
      </c>
      <c r="D15642" s="97">
        <v>161009041</v>
      </c>
      <c r="E15642" s="97">
        <v>161015769</v>
      </c>
      <c r="F15642" s="96" t="s">
        <v>2328</v>
      </c>
      <c r="G15642" s="96">
        <v>23</v>
      </c>
      <c r="H15642" s="96">
        <v>0.75834999999999997</v>
      </c>
      <c r="I15642" s="810">
        <v>1</v>
      </c>
    </row>
    <row r="15643" spans="1:9" x14ac:dyDescent="0.15">
      <c r="A15643" s="694" t="s">
        <v>17958</v>
      </c>
      <c r="B15643" s="96">
        <v>161931</v>
      </c>
      <c r="C15643" s="96">
        <v>16</v>
      </c>
      <c r="D15643" s="97">
        <v>84224723</v>
      </c>
      <c r="E15643" s="97">
        <v>84230772</v>
      </c>
      <c r="F15643" s="96" t="s">
        <v>2321</v>
      </c>
      <c r="G15643" s="96">
        <v>37</v>
      </c>
      <c r="H15643" s="96">
        <v>0.75854999999999995</v>
      </c>
      <c r="I15643" s="810">
        <v>1</v>
      </c>
    </row>
    <row r="15644" spans="1:9" x14ac:dyDescent="0.15">
      <c r="A15644" s="694" t="s">
        <v>17959</v>
      </c>
      <c r="B15644" s="96">
        <v>440574</v>
      </c>
      <c r="C15644" s="96">
        <v>1</v>
      </c>
      <c r="D15644" s="97">
        <v>19923471</v>
      </c>
      <c r="E15644" s="97">
        <v>19956315</v>
      </c>
      <c r="F15644" s="96" t="s">
        <v>2321</v>
      </c>
      <c r="G15644" s="96">
        <v>86</v>
      </c>
      <c r="H15644" s="96">
        <v>0.75865000000000005</v>
      </c>
      <c r="I15644" s="810">
        <v>1</v>
      </c>
    </row>
    <row r="15645" spans="1:9" x14ac:dyDescent="0.15">
      <c r="A15645" s="694" t="s">
        <v>17960</v>
      </c>
      <c r="B15645" s="96">
        <v>6431</v>
      </c>
      <c r="C15645" s="96">
        <v>20</v>
      </c>
      <c r="D15645" s="97">
        <v>42086504</v>
      </c>
      <c r="E15645" s="97">
        <v>42092245</v>
      </c>
      <c r="F15645" s="96" t="s">
        <v>2321</v>
      </c>
      <c r="G15645" s="96">
        <v>15</v>
      </c>
      <c r="H15645" s="96">
        <v>0.75878999999999996</v>
      </c>
      <c r="I15645" s="810">
        <v>1</v>
      </c>
    </row>
    <row r="15646" spans="1:9" x14ac:dyDescent="0.15">
      <c r="A15646" s="694" t="s">
        <v>17961</v>
      </c>
      <c r="B15646" s="96">
        <v>84626</v>
      </c>
      <c r="C15646" s="96">
        <v>7</v>
      </c>
      <c r="D15646" s="97">
        <v>149412061</v>
      </c>
      <c r="E15646" s="97">
        <v>149431664</v>
      </c>
      <c r="F15646" s="96" t="s">
        <v>2321</v>
      </c>
      <c r="G15646" s="96">
        <v>69</v>
      </c>
      <c r="H15646" s="96">
        <v>0.75878999999999996</v>
      </c>
      <c r="I15646" s="810">
        <v>1</v>
      </c>
    </row>
    <row r="15647" spans="1:9" x14ac:dyDescent="0.15">
      <c r="A15647" s="694" t="s">
        <v>17962</v>
      </c>
      <c r="B15647" s="96">
        <v>29895</v>
      </c>
      <c r="C15647" s="96">
        <v>16</v>
      </c>
      <c r="D15647" s="97">
        <v>30386123</v>
      </c>
      <c r="E15647" s="97">
        <v>30389310</v>
      </c>
      <c r="F15647" s="96" t="s">
        <v>2321</v>
      </c>
      <c r="G15647" s="96">
        <v>3</v>
      </c>
      <c r="H15647" s="96">
        <v>0.75885999999999998</v>
      </c>
      <c r="I15647" s="810">
        <v>1</v>
      </c>
    </row>
    <row r="15648" spans="1:9" x14ac:dyDescent="0.15">
      <c r="A15648" s="694" t="s">
        <v>17963</v>
      </c>
      <c r="B15648" s="96">
        <v>84285</v>
      </c>
      <c r="C15648" s="96">
        <v>11</v>
      </c>
      <c r="D15648" s="97">
        <v>65764016</v>
      </c>
      <c r="E15648" s="97">
        <v>65769637</v>
      </c>
      <c r="F15648" s="96" t="s">
        <v>2328</v>
      </c>
      <c r="G15648" s="96">
        <v>24</v>
      </c>
      <c r="H15648" s="96">
        <v>0.75887000000000004</v>
      </c>
      <c r="I15648" s="810">
        <v>1</v>
      </c>
    </row>
    <row r="15649" spans="1:9" x14ac:dyDescent="0.15">
      <c r="A15649" s="694" t="s">
        <v>17964</v>
      </c>
      <c r="B15649" s="96">
        <v>5723</v>
      </c>
      <c r="C15649" s="96">
        <v>7</v>
      </c>
      <c r="D15649" s="97">
        <v>56078056</v>
      </c>
      <c r="E15649" s="97">
        <v>56119297</v>
      </c>
      <c r="F15649" s="96" t="s">
        <v>2328</v>
      </c>
      <c r="G15649" s="96">
        <v>106</v>
      </c>
      <c r="H15649" s="96">
        <v>0.75890000000000002</v>
      </c>
      <c r="I15649" s="810">
        <v>1</v>
      </c>
    </row>
    <row r="15650" spans="1:9" x14ac:dyDescent="0.15">
      <c r="A15650" s="694" t="s">
        <v>17965</v>
      </c>
      <c r="B15650" s="96">
        <v>7873</v>
      </c>
      <c r="C15650" s="96">
        <v>3</v>
      </c>
      <c r="D15650" s="97">
        <v>51422692</v>
      </c>
      <c r="E15650" s="97">
        <v>51426828</v>
      </c>
      <c r="F15650" s="96" t="s">
        <v>2321</v>
      </c>
      <c r="G15650" s="96">
        <v>7</v>
      </c>
      <c r="H15650" s="96">
        <v>0.75893999999999995</v>
      </c>
      <c r="I15650" s="810">
        <v>1</v>
      </c>
    </row>
    <row r="15651" spans="1:9" x14ac:dyDescent="0.15">
      <c r="A15651" s="694" t="s">
        <v>17966</v>
      </c>
      <c r="B15651" s="96">
        <v>220965</v>
      </c>
      <c r="C15651" s="96">
        <v>10</v>
      </c>
      <c r="D15651" s="97">
        <v>61005889</v>
      </c>
      <c r="E15651" s="97">
        <v>61122661</v>
      </c>
      <c r="F15651" s="96" t="s">
        <v>2328</v>
      </c>
      <c r="G15651" s="96">
        <v>354</v>
      </c>
      <c r="H15651" s="96">
        <v>0.75909000000000004</v>
      </c>
      <c r="I15651" s="810">
        <v>1</v>
      </c>
    </row>
    <row r="15652" spans="1:9" x14ac:dyDescent="0.15">
      <c r="A15652" s="694" t="s">
        <v>17967</v>
      </c>
      <c r="B15652" s="96">
        <v>51365</v>
      </c>
      <c r="C15652" s="96">
        <v>3</v>
      </c>
      <c r="D15652" s="97">
        <v>119316695</v>
      </c>
      <c r="E15652" s="97">
        <v>119348658</v>
      </c>
      <c r="F15652" s="96" t="s">
        <v>2321</v>
      </c>
      <c r="G15652" s="96">
        <v>144</v>
      </c>
      <c r="H15652" s="96">
        <v>0.75917999999999997</v>
      </c>
      <c r="I15652" s="810">
        <v>1</v>
      </c>
    </row>
    <row r="15653" spans="1:9" x14ac:dyDescent="0.15">
      <c r="A15653" s="694" t="s">
        <v>17968</v>
      </c>
      <c r="B15653" s="96">
        <v>9521</v>
      </c>
      <c r="C15653" s="96">
        <v>6</v>
      </c>
      <c r="D15653" s="97">
        <v>8073593</v>
      </c>
      <c r="E15653" s="97">
        <v>8102828</v>
      </c>
      <c r="F15653" s="96" t="s">
        <v>2328</v>
      </c>
      <c r="G15653" s="96">
        <v>92</v>
      </c>
      <c r="H15653" s="96">
        <v>0.75919000000000003</v>
      </c>
      <c r="I15653" s="810">
        <v>1</v>
      </c>
    </row>
    <row r="15654" spans="1:9" x14ac:dyDescent="0.15">
      <c r="A15654" s="694" t="s">
        <v>17969</v>
      </c>
      <c r="B15654" s="96">
        <v>343069</v>
      </c>
      <c r="C15654" s="96">
        <v>1</v>
      </c>
      <c r="D15654" s="97">
        <v>12907261</v>
      </c>
      <c r="E15654" s="97">
        <v>12908578</v>
      </c>
      <c r="F15654" s="96" t="s">
        <v>2328</v>
      </c>
      <c r="G15654" s="96">
        <v>1</v>
      </c>
      <c r="H15654" s="96">
        <v>0.75919999999999999</v>
      </c>
      <c r="I15654" s="810">
        <v>1</v>
      </c>
    </row>
    <row r="15655" spans="1:9" x14ac:dyDescent="0.15">
      <c r="A15655" s="694" t="s">
        <v>17970</v>
      </c>
      <c r="B15655" s="96">
        <v>23617</v>
      </c>
      <c r="C15655" s="96">
        <v>22</v>
      </c>
      <c r="D15655" s="97">
        <v>19118321</v>
      </c>
      <c r="E15655" s="97">
        <v>19120136</v>
      </c>
      <c r="F15655" s="96" t="s">
        <v>2321</v>
      </c>
      <c r="G15655" s="96">
        <v>5</v>
      </c>
      <c r="H15655" s="96">
        <v>0.75922000000000001</v>
      </c>
      <c r="I15655" s="810">
        <v>1</v>
      </c>
    </row>
    <row r="15656" spans="1:9" x14ac:dyDescent="0.15">
      <c r="A15656" s="694" t="s">
        <v>17971</v>
      </c>
      <c r="B15656" s="96">
        <v>57469</v>
      </c>
      <c r="C15656" s="96">
        <v>19</v>
      </c>
      <c r="D15656" s="97">
        <v>46994448</v>
      </c>
      <c r="E15656" s="97">
        <v>46999169</v>
      </c>
      <c r="F15656" s="96" t="s">
        <v>2328</v>
      </c>
      <c r="G15656" s="96">
        <v>14</v>
      </c>
      <c r="H15656" s="96">
        <v>0.75929999999999997</v>
      </c>
      <c r="I15656" s="810">
        <v>1</v>
      </c>
    </row>
    <row r="15657" spans="1:9" x14ac:dyDescent="0.15">
      <c r="A15657" s="694" t="s">
        <v>17972</v>
      </c>
      <c r="B15657" s="96">
        <v>80095</v>
      </c>
      <c r="C15657" s="96">
        <v>19</v>
      </c>
      <c r="D15657" s="97">
        <v>58488440</v>
      </c>
      <c r="E15657" s="97">
        <v>58514714</v>
      </c>
      <c r="F15657" s="96" t="s">
        <v>2328</v>
      </c>
      <c r="G15657" s="96">
        <v>105</v>
      </c>
      <c r="H15657" s="96">
        <v>0.75939000000000001</v>
      </c>
      <c r="I15657" s="810">
        <v>1</v>
      </c>
    </row>
    <row r="15658" spans="1:9" x14ac:dyDescent="0.15">
      <c r="A15658" s="694" t="s">
        <v>17973</v>
      </c>
      <c r="B15658" s="96">
        <v>115572</v>
      </c>
      <c r="C15658" s="96">
        <v>1</v>
      </c>
      <c r="D15658" s="97">
        <v>27331511</v>
      </c>
      <c r="E15658" s="97">
        <v>27339333</v>
      </c>
      <c r="F15658" s="96" t="s">
        <v>2328</v>
      </c>
      <c r="G15658" s="96">
        <v>12</v>
      </c>
      <c r="H15658" s="96">
        <v>0.75944</v>
      </c>
      <c r="I15658" s="810">
        <v>1</v>
      </c>
    </row>
    <row r="15659" spans="1:9" x14ac:dyDescent="0.15">
      <c r="A15659" s="694" t="s">
        <v>17974</v>
      </c>
      <c r="B15659" s="96">
        <v>113675</v>
      </c>
      <c r="C15659" s="96">
        <v>12</v>
      </c>
      <c r="D15659" s="97">
        <v>113860042</v>
      </c>
      <c r="E15659" s="97">
        <v>113876081</v>
      </c>
      <c r="F15659" s="96" t="s">
        <v>2321</v>
      </c>
      <c r="G15659" s="96">
        <v>54</v>
      </c>
      <c r="H15659" s="96">
        <v>0.75944999999999996</v>
      </c>
      <c r="I15659" s="810">
        <v>1</v>
      </c>
    </row>
    <row r="15660" spans="1:9" x14ac:dyDescent="0.15">
      <c r="A15660" s="694" t="s">
        <v>17975</v>
      </c>
      <c r="B15660" s="96">
        <v>956</v>
      </c>
      <c r="C15660" s="96">
        <v>3</v>
      </c>
      <c r="D15660" s="97">
        <v>40428647</v>
      </c>
      <c r="E15660" s="97">
        <v>40470110</v>
      </c>
      <c r="F15660" s="96" t="s">
        <v>2321</v>
      </c>
      <c r="G15660" s="96">
        <v>129</v>
      </c>
      <c r="H15660" s="96">
        <v>0.75949999999999995</v>
      </c>
      <c r="I15660" s="810">
        <v>1</v>
      </c>
    </row>
    <row r="15661" spans="1:9" x14ac:dyDescent="0.15">
      <c r="A15661" s="694" t="s">
        <v>17976</v>
      </c>
      <c r="B15661" s="96">
        <v>353345</v>
      </c>
      <c r="C15661" s="96">
        <v>7</v>
      </c>
      <c r="D15661" s="97">
        <v>37570212</v>
      </c>
      <c r="E15661" s="97">
        <v>37781888</v>
      </c>
      <c r="F15661" s="96" t="s">
        <v>2321</v>
      </c>
      <c r="G15661" s="96">
        <v>656</v>
      </c>
      <c r="H15661" s="96">
        <v>0.75958000000000003</v>
      </c>
      <c r="I15661" s="810">
        <v>1</v>
      </c>
    </row>
    <row r="15662" spans="1:9" x14ac:dyDescent="0.15">
      <c r="A15662" s="694" t="s">
        <v>17977</v>
      </c>
      <c r="B15662" s="96">
        <v>150094</v>
      </c>
      <c r="C15662" s="96">
        <v>21</v>
      </c>
      <c r="D15662" s="97">
        <v>44834395</v>
      </c>
      <c r="E15662" s="97">
        <v>44847002</v>
      </c>
      <c r="F15662" s="96" t="s">
        <v>2328</v>
      </c>
      <c r="G15662" s="96">
        <v>57</v>
      </c>
      <c r="H15662" s="96">
        <v>0.75968000000000002</v>
      </c>
      <c r="I15662" s="810">
        <v>1</v>
      </c>
    </row>
    <row r="15663" spans="1:9" x14ac:dyDescent="0.15">
      <c r="A15663" s="694" t="s">
        <v>17978</v>
      </c>
      <c r="B15663" s="96">
        <v>2113</v>
      </c>
      <c r="C15663" s="96">
        <v>11</v>
      </c>
      <c r="D15663" s="97">
        <v>128328656</v>
      </c>
      <c r="E15663" s="97">
        <v>128457453</v>
      </c>
      <c r="F15663" s="96" t="s">
        <v>2328</v>
      </c>
      <c r="G15663" s="96">
        <v>383</v>
      </c>
      <c r="H15663" s="96">
        <v>0.75975999999999999</v>
      </c>
      <c r="I15663" s="810">
        <v>1</v>
      </c>
    </row>
    <row r="15664" spans="1:9" x14ac:dyDescent="0.15">
      <c r="A15664" s="694" t="s">
        <v>17979</v>
      </c>
      <c r="B15664" s="96">
        <v>729</v>
      </c>
      <c r="C15664" s="96">
        <v>5</v>
      </c>
      <c r="D15664" s="97">
        <v>41142248</v>
      </c>
      <c r="E15664" s="97">
        <v>41261588</v>
      </c>
      <c r="F15664" s="96" t="s">
        <v>2328</v>
      </c>
      <c r="G15664" s="96">
        <v>435</v>
      </c>
      <c r="H15664" s="96">
        <v>0.75985999999999998</v>
      </c>
      <c r="I15664" s="810">
        <v>1</v>
      </c>
    </row>
    <row r="15665" spans="1:9" x14ac:dyDescent="0.15">
      <c r="A15665" s="694" t="s">
        <v>17980</v>
      </c>
      <c r="B15665" s="96">
        <v>24146</v>
      </c>
      <c r="C15665" s="96">
        <v>7</v>
      </c>
      <c r="D15665" s="97">
        <v>100875373</v>
      </c>
      <c r="E15665" s="97">
        <v>100882101</v>
      </c>
      <c r="F15665" s="96" t="s">
        <v>2328</v>
      </c>
      <c r="G15665" s="96">
        <v>16</v>
      </c>
      <c r="H15665" s="96">
        <v>0.75990000000000002</v>
      </c>
      <c r="I15665" s="810">
        <v>1</v>
      </c>
    </row>
    <row r="15666" spans="1:9" x14ac:dyDescent="0.15">
      <c r="A15666" s="694" t="s">
        <v>17981</v>
      </c>
      <c r="B15666" s="96">
        <v>23780</v>
      </c>
      <c r="C15666" s="96">
        <v>22</v>
      </c>
      <c r="D15666" s="97">
        <v>36622255</v>
      </c>
      <c r="E15666" s="97">
        <v>36636000</v>
      </c>
      <c r="F15666" s="96" t="s">
        <v>2328</v>
      </c>
      <c r="G15666" s="96">
        <v>70</v>
      </c>
      <c r="H15666" s="96">
        <v>0.76012000000000002</v>
      </c>
      <c r="I15666" s="810">
        <v>1</v>
      </c>
    </row>
    <row r="15667" spans="1:9" x14ac:dyDescent="0.15">
      <c r="A15667" s="694" t="s">
        <v>17982</v>
      </c>
      <c r="B15667" s="96">
        <v>93210</v>
      </c>
      <c r="C15667" s="96">
        <v>17</v>
      </c>
      <c r="D15667" s="97">
        <v>37827375</v>
      </c>
      <c r="E15667" s="97">
        <v>37844310</v>
      </c>
      <c r="F15667" s="96" t="s">
        <v>2328</v>
      </c>
      <c r="G15667" s="96">
        <v>60</v>
      </c>
      <c r="H15667" s="96">
        <v>0.76019000000000003</v>
      </c>
      <c r="I15667" s="810">
        <v>1</v>
      </c>
    </row>
    <row r="15668" spans="1:9" x14ac:dyDescent="0.15">
      <c r="A15668" s="694" t="s">
        <v>17983</v>
      </c>
      <c r="B15668" s="96">
        <v>25862</v>
      </c>
      <c r="C15668" s="96">
        <v>6</v>
      </c>
      <c r="D15668" s="97">
        <v>41757634</v>
      </c>
      <c r="E15668" s="97">
        <v>41863099</v>
      </c>
      <c r="F15668" s="96" t="s">
        <v>2328</v>
      </c>
      <c r="G15668" s="96">
        <v>267</v>
      </c>
      <c r="H15668" s="96">
        <v>0.76021000000000005</v>
      </c>
      <c r="I15668" s="810">
        <v>1</v>
      </c>
    </row>
    <row r="15669" spans="1:9" x14ac:dyDescent="0.15">
      <c r="A15669" s="694" t="s">
        <v>17984</v>
      </c>
      <c r="B15669" s="96">
        <v>1472</v>
      </c>
      <c r="C15669" s="96">
        <v>20</v>
      </c>
      <c r="D15669" s="97">
        <v>23666277</v>
      </c>
      <c r="E15669" s="97">
        <v>23669662</v>
      </c>
      <c r="F15669" s="96" t="s">
        <v>2328</v>
      </c>
      <c r="G15669" s="96">
        <v>20</v>
      </c>
      <c r="H15669" s="96">
        <v>0.76024999999999998</v>
      </c>
      <c r="I15669" s="810">
        <v>1</v>
      </c>
    </row>
    <row r="15670" spans="1:9" x14ac:dyDescent="0.15">
      <c r="A15670" s="694" t="s">
        <v>17985</v>
      </c>
      <c r="B15670" s="96">
        <v>51706</v>
      </c>
      <c r="C15670" s="96">
        <v>1</v>
      </c>
      <c r="D15670" s="97">
        <v>202931001</v>
      </c>
      <c r="E15670" s="97">
        <v>202936404</v>
      </c>
      <c r="F15670" s="96" t="s">
        <v>2328</v>
      </c>
      <c r="G15670" s="96">
        <v>11</v>
      </c>
      <c r="H15670" s="96">
        <v>0.76027</v>
      </c>
      <c r="I15670" s="810">
        <v>1</v>
      </c>
    </row>
    <row r="15671" spans="1:9" x14ac:dyDescent="0.15">
      <c r="A15671" s="694" t="s">
        <v>17986</v>
      </c>
      <c r="B15671" s="96">
        <v>10165</v>
      </c>
      <c r="C15671" s="96">
        <v>7</v>
      </c>
      <c r="D15671" s="97">
        <v>95749532</v>
      </c>
      <c r="E15671" s="97">
        <v>95951459</v>
      </c>
      <c r="F15671" s="96" t="s">
        <v>2328</v>
      </c>
      <c r="G15671" s="96">
        <v>430</v>
      </c>
      <c r="H15671" s="96">
        <v>0.76031000000000004</v>
      </c>
      <c r="I15671" s="810">
        <v>1</v>
      </c>
    </row>
    <row r="15672" spans="1:9" x14ac:dyDescent="0.15">
      <c r="A15672" s="694" t="s">
        <v>17987</v>
      </c>
      <c r="B15672" s="96">
        <v>60484</v>
      </c>
      <c r="C15672" s="96">
        <v>1</v>
      </c>
      <c r="D15672" s="97">
        <v>156589085</v>
      </c>
      <c r="E15672" s="97">
        <v>156595517</v>
      </c>
      <c r="F15672" s="96" t="s">
        <v>2321</v>
      </c>
      <c r="G15672" s="96">
        <v>9</v>
      </c>
      <c r="H15672" s="96">
        <v>0.76037999999999994</v>
      </c>
      <c r="I15672" s="810">
        <v>1</v>
      </c>
    </row>
    <row r="15673" spans="1:9" x14ac:dyDescent="0.15">
      <c r="A15673" s="694" t="s">
        <v>17988</v>
      </c>
      <c r="B15673" s="96">
        <v>2568</v>
      </c>
      <c r="C15673" s="96">
        <v>5</v>
      </c>
      <c r="D15673" s="97">
        <v>170210723</v>
      </c>
      <c r="E15673" s="97">
        <v>170241051</v>
      </c>
      <c r="F15673" s="96" t="s">
        <v>2321</v>
      </c>
      <c r="G15673" s="96">
        <v>106</v>
      </c>
      <c r="H15673" s="96">
        <v>0.76044999999999996</v>
      </c>
      <c r="I15673" s="810">
        <v>1</v>
      </c>
    </row>
    <row r="15674" spans="1:9" x14ac:dyDescent="0.15">
      <c r="A15674" s="694" t="s">
        <v>17989</v>
      </c>
      <c r="B15674" s="96">
        <v>342125</v>
      </c>
      <c r="C15674" s="96">
        <v>15</v>
      </c>
      <c r="D15674" s="97">
        <v>81624760</v>
      </c>
      <c r="E15674" s="97">
        <v>81666418</v>
      </c>
      <c r="F15674" s="96" t="s">
        <v>2328</v>
      </c>
      <c r="G15674" s="96">
        <v>159</v>
      </c>
      <c r="H15674" s="96">
        <v>0.76051000000000002</v>
      </c>
      <c r="I15674" s="810">
        <v>1</v>
      </c>
    </row>
    <row r="15675" spans="1:9" x14ac:dyDescent="0.15">
      <c r="A15675" s="694" t="s">
        <v>17990</v>
      </c>
      <c r="B15675" s="96">
        <v>29959</v>
      </c>
      <c r="C15675" s="96">
        <v>2</v>
      </c>
      <c r="D15675" s="97">
        <v>27651473</v>
      </c>
      <c r="E15675" s="97">
        <v>27665126</v>
      </c>
      <c r="F15675" s="96" t="s">
        <v>2321</v>
      </c>
      <c r="G15675" s="96">
        <v>26</v>
      </c>
      <c r="H15675" s="96">
        <v>0.76051999999999997</v>
      </c>
      <c r="I15675" s="810">
        <v>1</v>
      </c>
    </row>
    <row r="15676" spans="1:9" x14ac:dyDescent="0.15">
      <c r="A15676" s="694" t="s">
        <v>17991</v>
      </c>
      <c r="B15676" s="96">
        <v>910</v>
      </c>
      <c r="C15676" s="96">
        <v>1</v>
      </c>
      <c r="D15676" s="97">
        <v>158297740</v>
      </c>
      <c r="E15676" s="97">
        <v>158301321</v>
      </c>
      <c r="F15676" s="96" t="s">
        <v>2328</v>
      </c>
      <c r="G15676" s="96">
        <v>11</v>
      </c>
      <c r="H15676" s="96">
        <v>0.76058999999999999</v>
      </c>
      <c r="I15676" s="810">
        <v>1</v>
      </c>
    </row>
    <row r="15677" spans="1:9" x14ac:dyDescent="0.15">
      <c r="A15677" s="694" t="s">
        <v>17992</v>
      </c>
      <c r="B15677" s="96">
        <v>1861</v>
      </c>
      <c r="C15677" s="96">
        <v>9</v>
      </c>
      <c r="D15677" s="97">
        <v>132575221</v>
      </c>
      <c r="E15677" s="97">
        <v>132586441</v>
      </c>
      <c r="F15677" s="96" t="s">
        <v>2328</v>
      </c>
      <c r="G15677" s="96">
        <v>31</v>
      </c>
      <c r="H15677" s="96">
        <v>0.76061999999999996</v>
      </c>
      <c r="I15677" s="810">
        <v>1</v>
      </c>
    </row>
    <row r="15678" spans="1:9" x14ac:dyDescent="0.15">
      <c r="A15678" s="694" t="s">
        <v>17993</v>
      </c>
      <c r="B15678" s="96">
        <v>80745</v>
      </c>
      <c r="C15678" s="96">
        <v>2</v>
      </c>
      <c r="D15678" s="97">
        <v>39963200</v>
      </c>
      <c r="E15678" s="97">
        <v>40006416</v>
      </c>
      <c r="F15678" s="96" t="s">
        <v>2328</v>
      </c>
      <c r="G15678" s="96">
        <v>147</v>
      </c>
      <c r="H15678" s="96">
        <v>0.76071</v>
      </c>
      <c r="I15678" s="810">
        <v>1</v>
      </c>
    </row>
    <row r="15679" spans="1:9" x14ac:dyDescent="0.15">
      <c r="A15679" s="694" t="s">
        <v>17994</v>
      </c>
      <c r="B15679" s="96">
        <v>26098</v>
      </c>
      <c r="C15679" s="96">
        <v>10</v>
      </c>
      <c r="D15679" s="97">
        <v>127408084</v>
      </c>
      <c r="E15679" s="97">
        <v>127452712</v>
      </c>
      <c r="F15679" s="96" t="s">
        <v>2321</v>
      </c>
      <c r="G15679" s="96">
        <v>73</v>
      </c>
      <c r="H15679" s="96">
        <v>0.76107999999999998</v>
      </c>
      <c r="I15679" s="810">
        <v>1</v>
      </c>
    </row>
    <row r="15680" spans="1:9" x14ac:dyDescent="0.15">
      <c r="A15680" s="694" t="s">
        <v>17995</v>
      </c>
      <c r="B15680" s="96">
        <v>4885</v>
      </c>
      <c r="C15680" s="96">
        <v>7</v>
      </c>
      <c r="D15680" s="97">
        <v>98246597</v>
      </c>
      <c r="E15680" s="97">
        <v>98259181</v>
      </c>
      <c r="F15680" s="96" t="s">
        <v>2321</v>
      </c>
      <c r="G15680" s="96">
        <v>27</v>
      </c>
      <c r="H15680" s="96">
        <v>0.76114000000000004</v>
      </c>
      <c r="I15680" s="810">
        <v>1</v>
      </c>
    </row>
    <row r="15681" spans="1:9" x14ac:dyDescent="0.15">
      <c r="A15681" s="694" t="s">
        <v>17996</v>
      </c>
      <c r="B15681" s="96">
        <v>60495</v>
      </c>
      <c r="C15681" s="96">
        <v>10</v>
      </c>
      <c r="D15681" s="97">
        <v>100216834</v>
      </c>
      <c r="E15681" s="97">
        <v>100995632</v>
      </c>
      <c r="F15681" s="96" t="s">
        <v>2328</v>
      </c>
      <c r="G15681" s="96">
        <v>2428</v>
      </c>
      <c r="H15681" s="96">
        <v>0.76119999999999999</v>
      </c>
      <c r="I15681" s="810">
        <v>1</v>
      </c>
    </row>
    <row r="15682" spans="1:9" x14ac:dyDescent="0.15">
      <c r="A15682" s="694" t="s">
        <v>17997</v>
      </c>
      <c r="B15682" s="96">
        <v>169436</v>
      </c>
      <c r="C15682" s="96">
        <v>9</v>
      </c>
      <c r="D15682" s="97">
        <v>136243284</v>
      </c>
      <c r="E15682" s="97">
        <v>136271220</v>
      </c>
      <c r="F15682" s="96" t="s">
        <v>2321</v>
      </c>
      <c r="G15682" s="96">
        <v>115</v>
      </c>
      <c r="H15682" s="96">
        <v>0.76122000000000001</v>
      </c>
      <c r="I15682" s="810">
        <v>1</v>
      </c>
    </row>
    <row r="15683" spans="1:9" x14ac:dyDescent="0.15">
      <c r="A15683" s="694" t="s">
        <v>17998</v>
      </c>
      <c r="B15683" s="96">
        <v>51643</v>
      </c>
      <c r="C15683" s="96">
        <v>12</v>
      </c>
      <c r="D15683" s="97">
        <v>66530717</v>
      </c>
      <c r="E15683" s="97">
        <v>66563808</v>
      </c>
      <c r="F15683" s="96" t="s">
        <v>2328</v>
      </c>
      <c r="G15683" s="96">
        <v>102</v>
      </c>
      <c r="H15683" s="96">
        <v>0.76122000000000001</v>
      </c>
      <c r="I15683" s="810">
        <v>1</v>
      </c>
    </row>
    <row r="15684" spans="1:9" x14ac:dyDescent="0.15">
      <c r="A15684" s="694" t="s">
        <v>17999</v>
      </c>
      <c r="B15684" s="96">
        <v>221477</v>
      </c>
      <c r="C15684" s="96">
        <v>6</v>
      </c>
      <c r="D15684" s="97">
        <v>36853640</v>
      </c>
      <c r="E15684" s="97">
        <v>36896740</v>
      </c>
      <c r="F15684" s="96" t="s">
        <v>2321</v>
      </c>
      <c r="G15684" s="96">
        <v>192</v>
      </c>
      <c r="H15684" s="96">
        <v>0.76127</v>
      </c>
      <c r="I15684" s="810">
        <v>1</v>
      </c>
    </row>
    <row r="15685" spans="1:9" x14ac:dyDescent="0.15">
      <c r="A15685" s="694" t="s">
        <v>18000</v>
      </c>
      <c r="B15685" s="96">
        <v>163049</v>
      </c>
      <c r="C15685" s="96">
        <v>19</v>
      </c>
      <c r="D15685" s="97">
        <v>12721732</v>
      </c>
      <c r="E15685" s="97">
        <v>12740676</v>
      </c>
      <c r="F15685" s="96" t="s">
        <v>2321</v>
      </c>
      <c r="G15685" s="96">
        <v>53</v>
      </c>
      <c r="H15685" s="96">
        <v>0.76136999999999999</v>
      </c>
      <c r="I15685" s="810">
        <v>1</v>
      </c>
    </row>
    <row r="15686" spans="1:9" x14ac:dyDescent="0.15">
      <c r="A15686" s="694" t="s">
        <v>18001</v>
      </c>
      <c r="B15686" s="96">
        <v>5798</v>
      </c>
      <c r="C15686" s="96">
        <v>2</v>
      </c>
      <c r="D15686" s="97">
        <v>220154345</v>
      </c>
      <c r="E15686" s="97">
        <v>220174295</v>
      </c>
      <c r="F15686" s="96" t="s">
        <v>2328</v>
      </c>
      <c r="G15686" s="96">
        <v>51</v>
      </c>
      <c r="H15686" s="96">
        <v>0.76146999999999998</v>
      </c>
      <c r="I15686" s="810">
        <v>1</v>
      </c>
    </row>
    <row r="15687" spans="1:9" x14ac:dyDescent="0.15">
      <c r="A15687" s="694" t="s">
        <v>18002</v>
      </c>
      <c r="B15687" s="96">
        <v>84824</v>
      </c>
      <c r="C15687" s="96">
        <v>1</v>
      </c>
      <c r="D15687" s="97">
        <v>161676762</v>
      </c>
      <c r="E15687" s="97">
        <v>161684142</v>
      </c>
      <c r="F15687" s="96" t="s">
        <v>2321</v>
      </c>
      <c r="G15687" s="96">
        <v>33</v>
      </c>
      <c r="H15687" s="96">
        <v>0.76148000000000005</v>
      </c>
      <c r="I15687" s="810">
        <v>1</v>
      </c>
    </row>
    <row r="15688" spans="1:9" x14ac:dyDescent="0.15">
      <c r="A15688" s="694" t="s">
        <v>18003</v>
      </c>
      <c r="B15688" s="96">
        <v>84675</v>
      </c>
      <c r="C15688" s="96">
        <v>8</v>
      </c>
      <c r="D15688" s="97">
        <v>67039131</v>
      </c>
      <c r="E15688" s="97">
        <v>67087720</v>
      </c>
      <c r="F15688" s="96" t="s">
        <v>2321</v>
      </c>
      <c r="G15688" s="96">
        <v>132</v>
      </c>
      <c r="H15688" s="96">
        <v>0.76149999999999995</v>
      </c>
      <c r="I15688" s="810">
        <v>1</v>
      </c>
    </row>
    <row r="15689" spans="1:9" x14ac:dyDescent="0.15">
      <c r="A15689" s="694" t="s">
        <v>18004</v>
      </c>
      <c r="B15689" s="96">
        <v>2176</v>
      </c>
      <c r="C15689" s="96">
        <v>9</v>
      </c>
      <c r="D15689" s="97">
        <v>97861336</v>
      </c>
      <c r="E15689" s="97">
        <v>98079991</v>
      </c>
      <c r="F15689" s="96" t="s">
        <v>2328</v>
      </c>
      <c r="G15689" s="96">
        <v>320</v>
      </c>
      <c r="H15689" s="96">
        <v>0.76153999999999999</v>
      </c>
      <c r="I15689" s="810">
        <v>1</v>
      </c>
    </row>
    <row r="15690" spans="1:9" x14ac:dyDescent="0.15">
      <c r="A15690" s="694" t="s">
        <v>18005</v>
      </c>
      <c r="B15690" s="96">
        <v>23166</v>
      </c>
      <c r="C15690" s="96">
        <v>3</v>
      </c>
      <c r="D15690" s="97">
        <v>52529354</v>
      </c>
      <c r="E15690" s="97">
        <v>52558512</v>
      </c>
      <c r="F15690" s="96" t="s">
        <v>2321</v>
      </c>
      <c r="G15690" s="96">
        <v>76</v>
      </c>
      <c r="H15690" s="96">
        <v>0.76165000000000005</v>
      </c>
      <c r="I15690" s="810">
        <v>1</v>
      </c>
    </row>
    <row r="15691" spans="1:9" x14ac:dyDescent="0.15">
      <c r="A15691" s="694" t="s">
        <v>18006</v>
      </c>
      <c r="B15691" s="96">
        <v>54956</v>
      </c>
      <c r="C15691" s="96">
        <v>15</v>
      </c>
      <c r="D15691" s="97">
        <v>65550436</v>
      </c>
      <c r="E15691" s="97">
        <v>65579212</v>
      </c>
      <c r="F15691" s="96" t="s">
        <v>2328</v>
      </c>
      <c r="G15691" s="96">
        <v>83</v>
      </c>
      <c r="H15691" s="96">
        <v>0.76175000000000004</v>
      </c>
      <c r="I15691" s="810">
        <v>1</v>
      </c>
    </row>
    <row r="15692" spans="1:9" x14ac:dyDescent="0.15">
      <c r="A15692" s="694" t="s">
        <v>18007</v>
      </c>
      <c r="B15692" s="96">
        <v>7167</v>
      </c>
      <c r="C15692" s="96">
        <v>12</v>
      </c>
      <c r="D15692" s="97">
        <v>6976288</v>
      </c>
      <c r="E15692" s="97">
        <v>6980110</v>
      </c>
      <c r="F15692" s="96" t="s">
        <v>2321</v>
      </c>
      <c r="G15692" s="96">
        <v>12</v>
      </c>
      <c r="H15692" s="96">
        <v>0.76180000000000003</v>
      </c>
      <c r="I15692" s="810">
        <v>1</v>
      </c>
    </row>
    <row r="15693" spans="1:9" x14ac:dyDescent="0.15">
      <c r="A15693" s="694" t="s">
        <v>18008</v>
      </c>
      <c r="B15693" s="96">
        <v>54465</v>
      </c>
      <c r="C15693" s="96">
        <v>2</v>
      </c>
      <c r="D15693" s="97">
        <v>67624442</v>
      </c>
      <c r="E15693" s="97">
        <v>67637540</v>
      </c>
      <c r="F15693" s="96" t="s">
        <v>2321</v>
      </c>
      <c r="G15693" s="96">
        <v>42</v>
      </c>
      <c r="H15693" s="96">
        <v>0.76190999999999998</v>
      </c>
      <c r="I15693" s="810">
        <v>1</v>
      </c>
    </row>
    <row r="15694" spans="1:9" x14ac:dyDescent="0.15">
      <c r="A15694" s="694" t="s">
        <v>18009</v>
      </c>
      <c r="B15694" s="96">
        <v>1635</v>
      </c>
      <c r="C15694" s="96">
        <v>4</v>
      </c>
      <c r="D15694" s="97">
        <v>183811244</v>
      </c>
      <c r="E15694" s="97">
        <v>183838630</v>
      </c>
      <c r="F15694" s="96" t="s">
        <v>2328</v>
      </c>
      <c r="G15694" s="96">
        <v>154</v>
      </c>
      <c r="H15694" s="96">
        <v>0.76197999999999999</v>
      </c>
      <c r="I15694" s="810">
        <v>1</v>
      </c>
    </row>
    <row r="15695" spans="1:9" x14ac:dyDescent="0.15">
      <c r="A15695" s="694" t="s">
        <v>18010</v>
      </c>
      <c r="B15695" s="96">
        <v>64172</v>
      </c>
      <c r="C15695" s="96">
        <v>2</v>
      </c>
      <c r="D15695" s="97">
        <v>190611386</v>
      </c>
      <c r="E15695" s="97">
        <v>190628020</v>
      </c>
      <c r="F15695" s="96" t="s">
        <v>2328</v>
      </c>
      <c r="G15695" s="96">
        <v>24</v>
      </c>
      <c r="H15695" s="96">
        <v>0.76205000000000001</v>
      </c>
      <c r="I15695" s="810">
        <v>1</v>
      </c>
    </row>
    <row r="15696" spans="1:9" x14ac:dyDescent="0.15">
      <c r="A15696" s="694" t="s">
        <v>18011</v>
      </c>
      <c r="B15696" s="96">
        <v>100190949</v>
      </c>
      <c r="C15696" s="96">
        <v>5</v>
      </c>
      <c r="D15696" s="97">
        <v>157098561</v>
      </c>
      <c r="E15696" s="97">
        <v>157107162</v>
      </c>
      <c r="F15696" s="96" t="s">
        <v>2321</v>
      </c>
      <c r="G15696" s="96">
        <v>35</v>
      </c>
      <c r="H15696" s="96">
        <v>0.76210999999999995</v>
      </c>
      <c r="I15696" s="810">
        <v>1</v>
      </c>
    </row>
    <row r="15697" spans="1:9" x14ac:dyDescent="0.15">
      <c r="A15697" s="694" t="s">
        <v>18012</v>
      </c>
      <c r="B15697" s="96">
        <v>149461</v>
      </c>
      <c r="C15697" s="96">
        <v>1</v>
      </c>
      <c r="D15697" s="97">
        <v>43198764</v>
      </c>
      <c r="E15697" s="97">
        <v>43205925</v>
      </c>
      <c r="F15697" s="96" t="s">
        <v>2328</v>
      </c>
      <c r="G15697" s="96">
        <v>19</v>
      </c>
      <c r="H15697" s="96">
        <v>0.76217999999999997</v>
      </c>
      <c r="I15697" s="810">
        <v>1</v>
      </c>
    </row>
    <row r="15698" spans="1:9" x14ac:dyDescent="0.15">
      <c r="A15698" s="694" t="s">
        <v>18013</v>
      </c>
      <c r="B15698" s="96">
        <v>9270</v>
      </c>
      <c r="C15698" s="96">
        <v>2</v>
      </c>
      <c r="D15698" s="97">
        <v>9545810</v>
      </c>
      <c r="E15698" s="97">
        <v>9563698</v>
      </c>
      <c r="F15698" s="96" t="s">
        <v>2328</v>
      </c>
      <c r="G15698" s="96">
        <v>50</v>
      </c>
      <c r="H15698" s="96">
        <v>0.76232</v>
      </c>
      <c r="I15698" s="810">
        <v>1</v>
      </c>
    </row>
    <row r="15699" spans="1:9" x14ac:dyDescent="0.15">
      <c r="A15699" s="694" t="s">
        <v>18014</v>
      </c>
      <c r="B15699" s="96">
        <v>29937</v>
      </c>
      <c r="C15699" s="96">
        <v>1</v>
      </c>
      <c r="D15699" s="97">
        <v>212606229</v>
      </c>
      <c r="E15699" s="97">
        <v>212619721</v>
      </c>
      <c r="F15699" s="96" t="s">
        <v>2321</v>
      </c>
      <c r="G15699" s="96">
        <v>58</v>
      </c>
      <c r="H15699" s="96">
        <v>0.76232999999999995</v>
      </c>
      <c r="I15699" s="810">
        <v>1</v>
      </c>
    </row>
    <row r="15700" spans="1:9" x14ac:dyDescent="0.15">
      <c r="A15700" s="694" t="s">
        <v>18015</v>
      </c>
      <c r="B15700" s="96">
        <v>1593</v>
      </c>
      <c r="C15700" s="96">
        <v>2</v>
      </c>
      <c r="D15700" s="97">
        <v>219646472</v>
      </c>
      <c r="E15700" s="97">
        <v>219680016</v>
      </c>
      <c r="F15700" s="96" t="s">
        <v>2321</v>
      </c>
      <c r="G15700" s="96">
        <v>78</v>
      </c>
      <c r="H15700" s="96">
        <v>0.76239000000000001</v>
      </c>
      <c r="I15700" s="810">
        <v>1</v>
      </c>
    </row>
    <row r="15701" spans="1:9" x14ac:dyDescent="0.15">
      <c r="A15701" s="694" t="s">
        <v>18016</v>
      </c>
      <c r="B15701" s="96">
        <v>10349</v>
      </c>
      <c r="C15701" s="96">
        <v>17</v>
      </c>
      <c r="D15701" s="97">
        <v>67144148</v>
      </c>
      <c r="E15701" s="97">
        <v>67240956</v>
      </c>
      <c r="F15701" s="96" t="s">
        <v>2328</v>
      </c>
      <c r="G15701" s="96">
        <v>246</v>
      </c>
      <c r="H15701" s="96">
        <v>0.76249999999999996</v>
      </c>
      <c r="I15701" s="810">
        <v>1</v>
      </c>
    </row>
    <row r="15702" spans="1:9" x14ac:dyDescent="0.15">
      <c r="A15702" s="694" t="s">
        <v>18017</v>
      </c>
      <c r="B15702" s="96">
        <v>10747</v>
      </c>
      <c r="C15702" s="96">
        <v>1</v>
      </c>
      <c r="D15702" s="97">
        <v>11086580</v>
      </c>
      <c r="E15702" s="97">
        <v>11107296</v>
      </c>
      <c r="F15702" s="96" t="s">
        <v>2328</v>
      </c>
      <c r="G15702" s="96">
        <v>56</v>
      </c>
      <c r="H15702" s="96">
        <v>0.76253000000000004</v>
      </c>
      <c r="I15702" s="810">
        <v>1</v>
      </c>
    </row>
    <row r="15703" spans="1:9" x14ac:dyDescent="0.15">
      <c r="A15703" s="694" t="s">
        <v>18018</v>
      </c>
      <c r="B15703" s="96">
        <v>80714</v>
      </c>
      <c r="C15703" s="96">
        <v>19</v>
      </c>
      <c r="D15703" s="97">
        <v>19672516</v>
      </c>
      <c r="E15703" s="97">
        <v>19729725</v>
      </c>
      <c r="F15703" s="96" t="s">
        <v>2328</v>
      </c>
      <c r="G15703" s="96">
        <v>189</v>
      </c>
      <c r="H15703" s="96">
        <v>0.76268000000000002</v>
      </c>
      <c r="I15703" s="810">
        <v>1</v>
      </c>
    </row>
    <row r="15704" spans="1:9" x14ac:dyDescent="0.15">
      <c r="A15704" s="694" t="s">
        <v>18019</v>
      </c>
      <c r="B15704" s="96">
        <v>8190</v>
      </c>
      <c r="C15704" s="96">
        <v>19</v>
      </c>
      <c r="D15704" s="97">
        <v>41281082</v>
      </c>
      <c r="E15704" s="97">
        <v>41283398</v>
      </c>
      <c r="F15704" s="96" t="s">
        <v>2321</v>
      </c>
      <c r="G15704" s="96">
        <v>9</v>
      </c>
      <c r="H15704" s="96">
        <v>0.76270000000000004</v>
      </c>
      <c r="I15704" s="810">
        <v>1</v>
      </c>
    </row>
    <row r="15705" spans="1:9" x14ac:dyDescent="0.15">
      <c r="A15705" s="694" t="s">
        <v>18020</v>
      </c>
      <c r="B15705" s="96">
        <v>5076</v>
      </c>
      <c r="C15705" s="96">
        <v>10</v>
      </c>
      <c r="D15705" s="97">
        <v>102495316</v>
      </c>
      <c r="E15705" s="97">
        <v>102589698</v>
      </c>
      <c r="F15705" s="96" t="s">
        <v>2321</v>
      </c>
      <c r="G15705" s="96">
        <v>294</v>
      </c>
      <c r="H15705" s="96">
        <v>0.76275999999999999</v>
      </c>
      <c r="I15705" s="810">
        <v>1</v>
      </c>
    </row>
    <row r="15706" spans="1:9" x14ac:dyDescent="0.15">
      <c r="A15706" s="694" t="s">
        <v>18021</v>
      </c>
      <c r="B15706" s="96">
        <v>114783</v>
      </c>
      <c r="C15706" s="96">
        <v>19</v>
      </c>
      <c r="D15706" s="97">
        <v>48988528</v>
      </c>
      <c r="E15706" s="97">
        <v>49016446</v>
      </c>
      <c r="F15706" s="96" t="s">
        <v>2328</v>
      </c>
      <c r="G15706" s="96">
        <v>58</v>
      </c>
      <c r="H15706" s="96">
        <v>0.76280000000000003</v>
      </c>
      <c r="I15706" s="810">
        <v>1</v>
      </c>
    </row>
    <row r="15707" spans="1:9" x14ac:dyDescent="0.15">
      <c r="A15707" s="694" t="s">
        <v>18022</v>
      </c>
      <c r="B15707" s="96">
        <v>116988</v>
      </c>
      <c r="C15707" s="96">
        <v>7</v>
      </c>
      <c r="D15707" s="97">
        <v>150782918</v>
      </c>
      <c r="E15707" s="97">
        <v>150841523</v>
      </c>
      <c r="F15707" s="96" t="s">
        <v>2321</v>
      </c>
      <c r="G15707" s="96">
        <v>186</v>
      </c>
      <c r="H15707" s="96">
        <v>0.76280000000000003</v>
      </c>
      <c r="I15707" s="810">
        <v>1</v>
      </c>
    </row>
    <row r="15708" spans="1:9" x14ac:dyDescent="0.15">
      <c r="A15708" s="694" t="s">
        <v>18023</v>
      </c>
      <c r="B15708" s="96">
        <v>390980</v>
      </c>
      <c r="C15708" s="96">
        <v>19</v>
      </c>
      <c r="D15708" s="97">
        <v>57752053</v>
      </c>
      <c r="E15708" s="97">
        <v>57774106</v>
      </c>
      <c r="F15708" s="96" t="s">
        <v>2321</v>
      </c>
      <c r="G15708" s="96">
        <v>92</v>
      </c>
      <c r="H15708" s="96">
        <v>0.76287000000000005</v>
      </c>
      <c r="I15708" s="810">
        <v>1</v>
      </c>
    </row>
    <row r="15709" spans="1:9" x14ac:dyDescent="0.15">
      <c r="A15709" s="694" t="s">
        <v>18024</v>
      </c>
      <c r="B15709" s="96">
        <v>59067</v>
      </c>
      <c r="C15709" s="96">
        <v>4</v>
      </c>
      <c r="D15709" s="97">
        <v>123533783</v>
      </c>
      <c r="E15709" s="97">
        <v>123542212</v>
      </c>
      <c r="F15709" s="96" t="s">
        <v>2328</v>
      </c>
      <c r="G15709" s="96">
        <v>22</v>
      </c>
      <c r="H15709" s="96">
        <v>0.76290999999999998</v>
      </c>
      <c r="I15709" s="810">
        <v>1</v>
      </c>
    </row>
    <row r="15710" spans="1:9" x14ac:dyDescent="0.15">
      <c r="A15710" s="694" t="s">
        <v>18025</v>
      </c>
      <c r="B15710" s="96">
        <v>147920</v>
      </c>
      <c r="C15710" s="96">
        <v>19</v>
      </c>
      <c r="D15710" s="97">
        <v>46651039</v>
      </c>
      <c r="E15710" s="97">
        <v>46664561</v>
      </c>
      <c r="F15710" s="96" t="s">
        <v>2321</v>
      </c>
      <c r="G15710" s="96">
        <v>33</v>
      </c>
      <c r="H15710" s="96">
        <v>0.76304000000000005</v>
      </c>
      <c r="I15710" s="810">
        <v>1</v>
      </c>
    </row>
    <row r="15711" spans="1:9" x14ac:dyDescent="0.15">
      <c r="A15711" s="694" t="s">
        <v>18026</v>
      </c>
      <c r="B15711" s="96">
        <v>404203</v>
      </c>
      <c r="C15711" s="96">
        <v>5</v>
      </c>
      <c r="D15711" s="97">
        <v>147582357</v>
      </c>
      <c r="E15711" s="97">
        <v>147594700</v>
      </c>
      <c r="F15711" s="96" t="s">
        <v>2321</v>
      </c>
      <c r="G15711" s="96">
        <v>38</v>
      </c>
      <c r="H15711" s="96">
        <v>0.76326000000000005</v>
      </c>
      <c r="I15711" s="810">
        <v>1</v>
      </c>
    </row>
    <row r="15712" spans="1:9" x14ac:dyDescent="0.15">
      <c r="A15712" s="694" t="s">
        <v>18027</v>
      </c>
      <c r="B15712" s="96">
        <v>3295</v>
      </c>
      <c r="C15712" s="96">
        <v>5</v>
      </c>
      <c r="D15712" s="97">
        <v>118788138</v>
      </c>
      <c r="E15712" s="97">
        <v>118878030</v>
      </c>
      <c r="F15712" s="96" t="s">
        <v>2321</v>
      </c>
      <c r="G15712" s="96">
        <v>349</v>
      </c>
      <c r="H15712" s="96">
        <v>0.76344999999999996</v>
      </c>
      <c r="I15712" s="810">
        <v>1</v>
      </c>
    </row>
    <row r="15713" spans="1:9" x14ac:dyDescent="0.15">
      <c r="A15713" s="694" t="s">
        <v>18028</v>
      </c>
      <c r="B15713" s="96">
        <v>22845</v>
      </c>
      <c r="C15713" s="96">
        <v>9</v>
      </c>
      <c r="D15713" s="97">
        <v>131707809</v>
      </c>
      <c r="E15713" s="97">
        <v>131710012</v>
      </c>
      <c r="F15713" s="96" t="s">
        <v>2328</v>
      </c>
      <c r="G15713" s="96">
        <v>1</v>
      </c>
      <c r="H15713" s="96">
        <v>0.76349999999999996</v>
      </c>
      <c r="I15713" s="810">
        <v>1</v>
      </c>
    </row>
    <row r="15714" spans="1:9" x14ac:dyDescent="0.15">
      <c r="A15714" s="694" t="s">
        <v>18029</v>
      </c>
      <c r="B15714" s="96">
        <v>390667</v>
      </c>
      <c r="C15714" s="96">
        <v>16</v>
      </c>
      <c r="D15714" s="97">
        <v>1535940</v>
      </c>
      <c r="E15714" s="97">
        <v>1538468</v>
      </c>
      <c r="F15714" s="96" t="s">
        <v>2328</v>
      </c>
      <c r="G15714" s="96">
        <v>22</v>
      </c>
      <c r="H15714" s="96">
        <v>0.76356000000000002</v>
      </c>
      <c r="I15714" s="810">
        <v>1</v>
      </c>
    </row>
    <row r="15715" spans="1:9" x14ac:dyDescent="0.15">
      <c r="A15715" s="694" t="s">
        <v>18030</v>
      </c>
      <c r="B15715" s="96">
        <v>199223</v>
      </c>
      <c r="C15715" s="96">
        <v>3</v>
      </c>
      <c r="D15715" s="97">
        <v>39149152</v>
      </c>
      <c r="E15715" s="97">
        <v>39180394</v>
      </c>
      <c r="F15715" s="96" t="s">
        <v>2321</v>
      </c>
      <c r="G15715" s="96">
        <v>129</v>
      </c>
      <c r="H15715" s="96">
        <v>0.76361000000000001</v>
      </c>
      <c r="I15715" s="810">
        <v>1</v>
      </c>
    </row>
    <row r="15716" spans="1:9" x14ac:dyDescent="0.15">
      <c r="A15716" s="694" t="s">
        <v>18031</v>
      </c>
      <c r="B15716" s="96">
        <v>219858</v>
      </c>
      <c r="C15716" s="96">
        <v>11</v>
      </c>
      <c r="D15716" s="97">
        <v>124412618</v>
      </c>
      <c r="E15716" s="97">
        <v>124413550</v>
      </c>
      <c r="F15716" s="96" t="s">
        <v>2328</v>
      </c>
      <c r="G15716" s="96">
        <v>1</v>
      </c>
      <c r="H15716" s="96">
        <v>0.76370000000000005</v>
      </c>
      <c r="I15716" s="810">
        <v>1</v>
      </c>
    </row>
    <row r="15717" spans="1:9" x14ac:dyDescent="0.15">
      <c r="A15717" s="694" t="s">
        <v>18032</v>
      </c>
      <c r="B15717" s="96">
        <v>9790</v>
      </c>
      <c r="C15717" s="96">
        <v>10</v>
      </c>
      <c r="D15717" s="97">
        <v>43277954</v>
      </c>
      <c r="E15717" s="97">
        <v>43330385</v>
      </c>
      <c r="F15717" s="96" t="s">
        <v>2321</v>
      </c>
      <c r="G15717" s="96">
        <v>180</v>
      </c>
      <c r="H15717" s="96">
        <v>0.76371999999999995</v>
      </c>
      <c r="I15717" s="810">
        <v>1</v>
      </c>
    </row>
    <row r="15718" spans="1:9" x14ac:dyDescent="0.15">
      <c r="A15718" s="694" t="s">
        <v>18033</v>
      </c>
      <c r="B15718" s="96">
        <v>25972</v>
      </c>
      <c r="C15718" s="96">
        <v>2</v>
      </c>
      <c r="D15718" s="97">
        <v>99225032</v>
      </c>
      <c r="E15718" s="97">
        <v>99234978</v>
      </c>
      <c r="F15718" s="96" t="s">
        <v>2321</v>
      </c>
      <c r="G15718" s="96">
        <v>26</v>
      </c>
      <c r="H15718" s="96">
        <v>0.76373000000000002</v>
      </c>
      <c r="I15718" s="810">
        <v>1</v>
      </c>
    </row>
    <row r="15719" spans="1:9" x14ac:dyDescent="0.15">
      <c r="A15719" s="694" t="s">
        <v>18034</v>
      </c>
      <c r="B15719" s="96">
        <v>51384</v>
      </c>
      <c r="C15719" s="96">
        <v>7</v>
      </c>
      <c r="D15719" s="97">
        <v>120965421</v>
      </c>
      <c r="E15719" s="97">
        <v>120981158</v>
      </c>
      <c r="F15719" s="96" t="s">
        <v>2321</v>
      </c>
      <c r="G15719" s="96">
        <v>52</v>
      </c>
      <c r="H15719" s="96">
        <v>0.76388999999999996</v>
      </c>
      <c r="I15719" s="810">
        <v>1</v>
      </c>
    </row>
    <row r="15720" spans="1:9" x14ac:dyDescent="0.15">
      <c r="A15720" s="694" t="s">
        <v>18035</v>
      </c>
      <c r="B15720" s="96">
        <v>27189</v>
      </c>
      <c r="C15720" s="96">
        <v>16</v>
      </c>
      <c r="D15720" s="97">
        <v>88705001</v>
      </c>
      <c r="E15720" s="97">
        <v>88706882</v>
      </c>
      <c r="F15720" s="96" t="s">
        <v>2321</v>
      </c>
      <c r="G15720" s="96">
        <v>5</v>
      </c>
      <c r="H15720" s="96">
        <v>0.76392000000000004</v>
      </c>
      <c r="I15720" s="810">
        <v>1</v>
      </c>
    </row>
    <row r="15721" spans="1:9" x14ac:dyDescent="0.15">
      <c r="A15721" s="694" t="s">
        <v>18036</v>
      </c>
      <c r="B15721" s="96">
        <v>84166</v>
      </c>
      <c r="C15721" s="96">
        <v>16</v>
      </c>
      <c r="D15721" s="97">
        <v>57023469</v>
      </c>
      <c r="E15721" s="97">
        <v>57117438</v>
      </c>
      <c r="F15721" s="96" t="s">
        <v>2321</v>
      </c>
      <c r="G15721" s="96">
        <v>430</v>
      </c>
      <c r="H15721" s="96">
        <v>0.76414000000000004</v>
      </c>
      <c r="I15721" s="810">
        <v>1</v>
      </c>
    </row>
    <row r="15722" spans="1:9" x14ac:dyDescent="0.15">
      <c r="A15722" s="694" t="s">
        <v>18037</v>
      </c>
      <c r="B15722" s="96">
        <v>164781</v>
      </c>
      <c r="C15722" s="96">
        <v>2</v>
      </c>
      <c r="D15722" s="97">
        <v>228736325</v>
      </c>
      <c r="E15722" s="97">
        <v>228789131</v>
      </c>
      <c r="F15722" s="96" t="s">
        <v>2321</v>
      </c>
      <c r="G15722" s="96">
        <v>235</v>
      </c>
      <c r="H15722" s="96">
        <v>0.76417000000000002</v>
      </c>
      <c r="I15722" s="810">
        <v>1</v>
      </c>
    </row>
    <row r="15723" spans="1:9" x14ac:dyDescent="0.15">
      <c r="A15723" s="694" t="s">
        <v>18038</v>
      </c>
      <c r="B15723" s="96">
        <v>144699</v>
      </c>
      <c r="C15723" s="96">
        <v>12</v>
      </c>
      <c r="D15723" s="97">
        <v>1675159</v>
      </c>
      <c r="E15723" s="97">
        <v>1703331</v>
      </c>
      <c r="F15723" s="96" t="s">
        <v>2328</v>
      </c>
      <c r="G15723" s="96">
        <v>42</v>
      </c>
      <c r="H15723" s="96">
        <v>0.76422000000000001</v>
      </c>
      <c r="I15723" s="810">
        <v>1</v>
      </c>
    </row>
    <row r="15724" spans="1:9" x14ac:dyDescent="0.15">
      <c r="A15724" s="694" t="s">
        <v>18039</v>
      </c>
      <c r="B15724" s="96">
        <v>306</v>
      </c>
      <c r="C15724" s="96">
        <v>4</v>
      </c>
      <c r="D15724" s="97">
        <v>79472742</v>
      </c>
      <c r="E15724" s="97">
        <v>79531605</v>
      </c>
      <c r="F15724" s="96" t="s">
        <v>2321</v>
      </c>
      <c r="G15724" s="96">
        <v>173</v>
      </c>
      <c r="H15724" s="96">
        <v>0.76427</v>
      </c>
      <c r="I15724" s="810">
        <v>1</v>
      </c>
    </row>
    <row r="15725" spans="1:9" x14ac:dyDescent="0.15">
      <c r="A15725" s="694" t="s">
        <v>18040</v>
      </c>
      <c r="B15725" s="96">
        <v>9422</v>
      </c>
      <c r="C15725" s="96">
        <v>19</v>
      </c>
      <c r="D15725" s="97">
        <v>57702868</v>
      </c>
      <c r="E15725" s="97">
        <v>57734214</v>
      </c>
      <c r="F15725" s="96" t="s">
        <v>2321</v>
      </c>
      <c r="G15725" s="96">
        <v>92</v>
      </c>
      <c r="H15725" s="96">
        <v>0.76444999999999996</v>
      </c>
      <c r="I15725" s="810">
        <v>1</v>
      </c>
    </row>
    <row r="15726" spans="1:9" x14ac:dyDescent="0.15">
      <c r="A15726" s="694" t="s">
        <v>18041</v>
      </c>
      <c r="B15726" s="96">
        <v>56946</v>
      </c>
      <c r="C15726" s="96">
        <v>11</v>
      </c>
      <c r="D15726" s="97">
        <v>76155967</v>
      </c>
      <c r="E15726" s="97">
        <v>76263943</v>
      </c>
      <c r="F15726" s="96" t="s">
        <v>2321</v>
      </c>
      <c r="G15726" s="96">
        <v>265</v>
      </c>
      <c r="H15726" s="96">
        <v>0.76449999999999996</v>
      </c>
      <c r="I15726" s="810">
        <v>1</v>
      </c>
    </row>
    <row r="15727" spans="1:9" x14ac:dyDescent="0.15">
      <c r="A15727" s="694" t="s">
        <v>18042</v>
      </c>
      <c r="B15727" s="96">
        <v>100316904</v>
      </c>
      <c r="C15727" s="96">
        <v>7</v>
      </c>
      <c r="D15727" s="97">
        <v>100169851</v>
      </c>
      <c r="E15727" s="97">
        <v>100171487</v>
      </c>
      <c r="F15727" s="96" t="s">
        <v>2328</v>
      </c>
      <c r="G15727" s="96">
        <v>3</v>
      </c>
      <c r="H15727" s="96">
        <v>0.76456999999999997</v>
      </c>
      <c r="I15727" s="810">
        <v>1</v>
      </c>
    </row>
    <row r="15728" spans="1:9" x14ac:dyDescent="0.15">
      <c r="A15728" s="694" t="s">
        <v>18043</v>
      </c>
      <c r="B15728" s="96">
        <v>6590</v>
      </c>
      <c r="C15728" s="96">
        <v>20</v>
      </c>
      <c r="D15728" s="97">
        <v>43880880</v>
      </c>
      <c r="E15728" s="97">
        <v>43883205</v>
      </c>
      <c r="F15728" s="96" t="s">
        <v>2328</v>
      </c>
      <c r="G15728" s="96">
        <v>12</v>
      </c>
      <c r="H15728" s="96">
        <v>0.76458000000000004</v>
      </c>
      <c r="I15728" s="810">
        <v>1</v>
      </c>
    </row>
    <row r="15729" spans="1:9" x14ac:dyDescent="0.15">
      <c r="A15729" s="694" t="s">
        <v>18044</v>
      </c>
      <c r="B15729" s="96">
        <v>57215</v>
      </c>
      <c r="C15729" s="96">
        <v>16</v>
      </c>
      <c r="D15729" s="97">
        <v>67876213</v>
      </c>
      <c r="E15729" s="97">
        <v>67878098</v>
      </c>
      <c r="F15729" s="96" t="s">
        <v>2321</v>
      </c>
      <c r="G15729" s="96">
        <v>1</v>
      </c>
      <c r="H15729" s="96">
        <v>0.76459999999999995</v>
      </c>
      <c r="I15729" s="810">
        <v>1</v>
      </c>
    </row>
    <row r="15730" spans="1:9" x14ac:dyDescent="0.15">
      <c r="A15730" s="694" t="s">
        <v>18045</v>
      </c>
      <c r="B15730" s="96">
        <v>9813</v>
      </c>
      <c r="C15730" s="96">
        <v>1</v>
      </c>
      <c r="D15730" s="97">
        <v>47140831</v>
      </c>
      <c r="E15730" s="97">
        <v>47184792</v>
      </c>
      <c r="F15730" s="96" t="s">
        <v>2328</v>
      </c>
      <c r="G15730" s="96">
        <v>111</v>
      </c>
      <c r="H15730" s="96">
        <v>0.76459999999999995</v>
      </c>
      <c r="I15730" s="810">
        <v>1</v>
      </c>
    </row>
    <row r="15731" spans="1:9" x14ac:dyDescent="0.15">
      <c r="A15731" s="694" t="s">
        <v>18046</v>
      </c>
      <c r="B15731" s="96">
        <v>7337</v>
      </c>
      <c r="C15731" s="96">
        <v>15</v>
      </c>
      <c r="D15731" s="97">
        <v>25582394</v>
      </c>
      <c r="E15731" s="97">
        <v>25684190</v>
      </c>
      <c r="F15731" s="96" t="s">
        <v>2328</v>
      </c>
      <c r="G15731" s="96">
        <v>295</v>
      </c>
      <c r="H15731" s="96">
        <v>0.76461999999999997</v>
      </c>
      <c r="I15731" s="810">
        <v>1</v>
      </c>
    </row>
    <row r="15732" spans="1:9" x14ac:dyDescent="0.15">
      <c r="A15732" s="694" t="s">
        <v>18047</v>
      </c>
      <c r="B15732" s="96">
        <v>9938</v>
      </c>
      <c r="C15732" s="96">
        <v>2</v>
      </c>
      <c r="D15732" s="97">
        <v>68961913</v>
      </c>
      <c r="E15732" s="97">
        <v>69053965</v>
      </c>
      <c r="F15732" s="96" t="s">
        <v>2321</v>
      </c>
      <c r="G15732" s="96">
        <v>427</v>
      </c>
      <c r="H15732" s="96">
        <v>0.76465000000000005</v>
      </c>
      <c r="I15732" s="810">
        <v>1</v>
      </c>
    </row>
    <row r="15733" spans="1:9" x14ac:dyDescent="0.15">
      <c r="A15733" s="694" t="s">
        <v>18048</v>
      </c>
      <c r="B15733" s="96">
        <v>93649</v>
      </c>
      <c r="C15733" s="96">
        <v>17</v>
      </c>
      <c r="D15733" s="97">
        <v>12569207</v>
      </c>
      <c r="E15733" s="97">
        <v>12672266</v>
      </c>
      <c r="F15733" s="96" t="s">
        <v>2321</v>
      </c>
      <c r="G15733" s="96">
        <v>412</v>
      </c>
      <c r="H15733" s="96">
        <v>0.76470000000000005</v>
      </c>
      <c r="I15733" s="810">
        <v>1</v>
      </c>
    </row>
    <row r="15734" spans="1:9" x14ac:dyDescent="0.15">
      <c r="A15734" s="694" t="s">
        <v>18049</v>
      </c>
      <c r="B15734" s="96">
        <v>26230</v>
      </c>
      <c r="C15734" s="96">
        <v>6</v>
      </c>
      <c r="D15734" s="97">
        <v>155316488</v>
      </c>
      <c r="E15734" s="97">
        <v>155578857</v>
      </c>
      <c r="F15734" s="96" t="s">
        <v>2321</v>
      </c>
      <c r="G15734" s="96">
        <v>1095</v>
      </c>
      <c r="H15734" s="96">
        <v>0.76471999999999996</v>
      </c>
      <c r="I15734" s="810">
        <v>1</v>
      </c>
    </row>
    <row r="15735" spans="1:9" x14ac:dyDescent="0.15">
      <c r="A15735" s="694" t="s">
        <v>18050</v>
      </c>
      <c r="B15735" s="96">
        <v>2702</v>
      </c>
      <c r="C15735" s="96">
        <v>1</v>
      </c>
      <c r="D15735" s="97">
        <v>147228332</v>
      </c>
      <c r="E15735" s="97">
        <v>147253165</v>
      </c>
      <c r="F15735" s="96" t="s">
        <v>2328</v>
      </c>
      <c r="G15735" s="96">
        <v>123</v>
      </c>
      <c r="H15735" s="96">
        <v>0.76483000000000001</v>
      </c>
      <c r="I15735" s="810">
        <v>1</v>
      </c>
    </row>
    <row r="15736" spans="1:9" x14ac:dyDescent="0.15">
      <c r="A15736" s="694" t="s">
        <v>18051</v>
      </c>
      <c r="B15736" s="96">
        <v>11325</v>
      </c>
      <c r="C15736" s="96">
        <v>17</v>
      </c>
      <c r="D15736" s="97">
        <v>61851549</v>
      </c>
      <c r="E15736" s="97">
        <v>61896677</v>
      </c>
      <c r="F15736" s="96" t="s">
        <v>2321</v>
      </c>
      <c r="G15736" s="96">
        <v>106</v>
      </c>
      <c r="H15736" s="96">
        <v>0.76485999999999998</v>
      </c>
      <c r="I15736" s="810">
        <v>1</v>
      </c>
    </row>
    <row r="15737" spans="1:9" x14ac:dyDescent="0.15">
      <c r="A15737" s="694" t="s">
        <v>18052</v>
      </c>
      <c r="B15737" s="96">
        <v>665</v>
      </c>
      <c r="C15737" s="96">
        <v>8</v>
      </c>
      <c r="D15737" s="97">
        <v>26239894</v>
      </c>
      <c r="E15737" s="97">
        <v>26270644</v>
      </c>
      <c r="F15737" s="96" t="s">
        <v>2321</v>
      </c>
      <c r="G15737" s="96">
        <v>86</v>
      </c>
      <c r="H15737" s="96">
        <v>0.76490999999999998</v>
      </c>
      <c r="I15737" s="810">
        <v>1</v>
      </c>
    </row>
    <row r="15738" spans="1:9" x14ac:dyDescent="0.15">
      <c r="A15738" s="694" t="s">
        <v>18053</v>
      </c>
      <c r="B15738" s="96">
        <v>257364</v>
      </c>
      <c r="C15738" s="96">
        <v>15</v>
      </c>
      <c r="D15738" s="97">
        <v>75941348</v>
      </c>
      <c r="E15738" s="97">
        <v>75950968</v>
      </c>
      <c r="F15738" s="96" t="s">
        <v>2321</v>
      </c>
      <c r="G15738" s="96">
        <v>15</v>
      </c>
      <c r="H15738" s="96">
        <v>0.76493</v>
      </c>
      <c r="I15738" s="810">
        <v>1</v>
      </c>
    </row>
    <row r="15739" spans="1:9" x14ac:dyDescent="0.15">
      <c r="A15739" s="694" t="s">
        <v>18054</v>
      </c>
      <c r="B15739" s="96">
        <v>4552</v>
      </c>
      <c r="C15739" s="96">
        <v>5</v>
      </c>
      <c r="D15739" s="97">
        <v>7851299</v>
      </c>
      <c r="E15739" s="97">
        <v>7901237</v>
      </c>
      <c r="F15739" s="96" t="s">
        <v>2321</v>
      </c>
      <c r="G15739" s="96">
        <v>250</v>
      </c>
      <c r="H15739" s="96">
        <v>0.76495000000000002</v>
      </c>
      <c r="I15739" s="810">
        <v>1</v>
      </c>
    </row>
    <row r="15740" spans="1:9" x14ac:dyDescent="0.15">
      <c r="A15740" s="694" t="s">
        <v>18055</v>
      </c>
      <c r="B15740" s="96">
        <v>974</v>
      </c>
      <c r="C15740" s="96">
        <v>17</v>
      </c>
      <c r="D15740" s="97">
        <v>62006098</v>
      </c>
      <c r="E15740" s="97">
        <v>62009710</v>
      </c>
      <c r="F15740" s="96" t="s">
        <v>2328</v>
      </c>
      <c r="G15740" s="96">
        <v>12</v>
      </c>
      <c r="H15740" s="96">
        <v>0.76507999999999998</v>
      </c>
      <c r="I15740" s="810">
        <v>1</v>
      </c>
    </row>
    <row r="15741" spans="1:9" x14ac:dyDescent="0.15">
      <c r="A15741" s="694" t="s">
        <v>18056</v>
      </c>
      <c r="B15741" s="96">
        <v>5715</v>
      </c>
      <c r="C15741" s="96">
        <v>12</v>
      </c>
      <c r="D15741" s="97">
        <v>122326637</v>
      </c>
      <c r="E15741" s="97">
        <v>122355771</v>
      </c>
      <c r="F15741" s="96" t="s">
        <v>2321</v>
      </c>
      <c r="G15741" s="96">
        <v>75</v>
      </c>
      <c r="H15741" s="96">
        <v>0.76509000000000005</v>
      </c>
      <c r="I15741" s="810">
        <v>1</v>
      </c>
    </row>
    <row r="15742" spans="1:9" x14ac:dyDescent="0.15">
      <c r="A15742" s="694" t="s">
        <v>18057</v>
      </c>
      <c r="B15742" s="96">
        <v>57182</v>
      </c>
      <c r="C15742" s="96">
        <v>4</v>
      </c>
      <c r="D15742" s="97">
        <v>125585203</v>
      </c>
      <c r="E15742" s="97">
        <v>125633887</v>
      </c>
      <c r="F15742" s="96" t="s">
        <v>2328</v>
      </c>
      <c r="G15742" s="96">
        <v>94</v>
      </c>
      <c r="H15742" s="96">
        <v>0.76512999999999998</v>
      </c>
      <c r="I15742" s="810">
        <v>1</v>
      </c>
    </row>
    <row r="15743" spans="1:9" x14ac:dyDescent="0.15">
      <c r="A15743" s="694" t="s">
        <v>18058</v>
      </c>
      <c r="B15743" s="96">
        <v>84219</v>
      </c>
      <c r="C15743" s="96">
        <v>16</v>
      </c>
      <c r="D15743" s="97">
        <v>734622</v>
      </c>
      <c r="E15743" s="97">
        <v>740608</v>
      </c>
      <c r="F15743" s="96" t="s">
        <v>2328</v>
      </c>
      <c r="G15743" s="96">
        <v>14</v>
      </c>
      <c r="H15743" s="96">
        <v>0.76512999999999998</v>
      </c>
      <c r="I15743" s="810">
        <v>1</v>
      </c>
    </row>
    <row r="15744" spans="1:9" x14ac:dyDescent="0.15">
      <c r="A15744" s="694" t="s">
        <v>18059</v>
      </c>
      <c r="B15744" s="96">
        <v>6649</v>
      </c>
      <c r="C15744" s="96">
        <v>4</v>
      </c>
      <c r="D15744" s="97">
        <v>24797085</v>
      </c>
      <c r="E15744" s="97">
        <v>24802467</v>
      </c>
      <c r="F15744" s="96" t="s">
        <v>2321</v>
      </c>
      <c r="G15744" s="96">
        <v>15</v>
      </c>
      <c r="H15744" s="96">
        <v>0.76515</v>
      </c>
      <c r="I15744" s="810">
        <v>1</v>
      </c>
    </row>
    <row r="15745" spans="1:9" x14ac:dyDescent="0.15">
      <c r="A15745" s="694" t="s">
        <v>18060</v>
      </c>
      <c r="B15745" s="96">
        <v>201965</v>
      </c>
      <c r="C15745" s="96">
        <v>4</v>
      </c>
      <c r="D15745" s="97">
        <v>184560789</v>
      </c>
      <c r="E15745" s="97">
        <v>184580331</v>
      </c>
      <c r="F15745" s="96" t="s">
        <v>2328</v>
      </c>
      <c r="G15745" s="96">
        <v>86</v>
      </c>
      <c r="H15745" s="96">
        <v>0.76515999999999995</v>
      </c>
      <c r="I15745" s="810">
        <v>1</v>
      </c>
    </row>
    <row r="15746" spans="1:9" x14ac:dyDescent="0.15">
      <c r="A15746" s="694" t="s">
        <v>18061</v>
      </c>
      <c r="B15746" s="96">
        <v>84305</v>
      </c>
      <c r="C15746" s="96">
        <v>12</v>
      </c>
      <c r="D15746" s="97">
        <v>56295197</v>
      </c>
      <c r="E15746" s="97">
        <v>56321697</v>
      </c>
      <c r="F15746" s="96" t="s">
        <v>2328</v>
      </c>
      <c r="G15746" s="96">
        <v>44</v>
      </c>
      <c r="H15746" s="96">
        <v>0.76517999999999997</v>
      </c>
      <c r="I15746" s="810">
        <v>1</v>
      </c>
    </row>
    <row r="15747" spans="1:9" x14ac:dyDescent="0.15">
      <c r="A15747" s="694" t="s">
        <v>18062</v>
      </c>
      <c r="B15747" s="96">
        <v>8456</v>
      </c>
      <c r="C15747" s="96">
        <v>17</v>
      </c>
      <c r="D15747" s="97">
        <v>26833249</v>
      </c>
      <c r="E15747" s="97">
        <v>26865175</v>
      </c>
      <c r="F15747" s="96" t="s">
        <v>2321</v>
      </c>
      <c r="G15747" s="96">
        <v>101</v>
      </c>
      <c r="H15747" s="96">
        <v>0.76517999999999997</v>
      </c>
      <c r="I15747" s="810">
        <v>1</v>
      </c>
    </row>
    <row r="15748" spans="1:9" x14ac:dyDescent="0.15">
      <c r="A15748" s="694" t="s">
        <v>18063</v>
      </c>
      <c r="B15748" s="96">
        <v>92689</v>
      </c>
      <c r="C15748" s="96">
        <v>4</v>
      </c>
      <c r="D15748" s="97">
        <v>38869354</v>
      </c>
      <c r="E15748" s="97">
        <v>38947365</v>
      </c>
      <c r="F15748" s="96" t="s">
        <v>2321</v>
      </c>
      <c r="G15748" s="96">
        <v>346</v>
      </c>
      <c r="H15748" s="96">
        <v>0.76522999999999997</v>
      </c>
      <c r="I15748" s="810">
        <v>1</v>
      </c>
    </row>
    <row r="15749" spans="1:9" x14ac:dyDescent="0.15">
      <c r="A15749" s="694" t="s">
        <v>18064</v>
      </c>
      <c r="B15749" s="96">
        <v>2348</v>
      </c>
      <c r="C15749" s="96">
        <v>11</v>
      </c>
      <c r="D15749" s="97">
        <v>71900602</v>
      </c>
      <c r="E15749" s="97">
        <v>71907367</v>
      </c>
      <c r="F15749" s="96" t="s">
        <v>2321</v>
      </c>
      <c r="G15749" s="96">
        <v>21</v>
      </c>
      <c r="H15749" s="96">
        <v>0.76526000000000005</v>
      </c>
      <c r="I15749" s="810">
        <v>1</v>
      </c>
    </row>
    <row r="15750" spans="1:9" x14ac:dyDescent="0.15">
      <c r="A15750" s="694" t="s">
        <v>18065</v>
      </c>
      <c r="B15750" s="96">
        <v>364</v>
      </c>
      <c r="C15750" s="96">
        <v>9</v>
      </c>
      <c r="D15750" s="97">
        <v>33384948</v>
      </c>
      <c r="E15750" s="97">
        <v>33402643</v>
      </c>
      <c r="F15750" s="96" t="s">
        <v>2328</v>
      </c>
      <c r="G15750" s="96">
        <v>32</v>
      </c>
      <c r="H15750" s="96">
        <v>0.76536999999999999</v>
      </c>
      <c r="I15750" s="810">
        <v>1</v>
      </c>
    </row>
    <row r="15751" spans="1:9" x14ac:dyDescent="0.15">
      <c r="A15751" s="694" t="s">
        <v>18066</v>
      </c>
      <c r="B15751" s="96">
        <v>10078</v>
      </c>
      <c r="C15751" s="96">
        <v>11</v>
      </c>
      <c r="D15751" s="97">
        <v>2421723</v>
      </c>
      <c r="E15751" s="97">
        <v>2425108</v>
      </c>
      <c r="F15751" s="96" t="s">
        <v>2321</v>
      </c>
      <c r="G15751" s="96">
        <v>6</v>
      </c>
      <c r="H15751" s="96">
        <v>0.76539999999999997</v>
      </c>
      <c r="I15751" s="810">
        <v>1</v>
      </c>
    </row>
    <row r="15752" spans="1:9" x14ac:dyDescent="0.15">
      <c r="A15752" s="694" t="s">
        <v>18067</v>
      </c>
      <c r="B15752" s="96">
        <v>7915</v>
      </c>
      <c r="C15752" s="96">
        <v>6</v>
      </c>
      <c r="D15752" s="97">
        <v>24495197</v>
      </c>
      <c r="E15752" s="97">
        <v>24537435</v>
      </c>
      <c r="F15752" s="96" t="s">
        <v>2321</v>
      </c>
      <c r="G15752" s="96">
        <v>230</v>
      </c>
      <c r="H15752" s="96">
        <v>0.76554</v>
      </c>
      <c r="I15752" s="810">
        <v>1</v>
      </c>
    </row>
    <row r="15753" spans="1:9" x14ac:dyDescent="0.15">
      <c r="A15753" s="694" t="s">
        <v>18068</v>
      </c>
      <c r="B15753" s="96">
        <v>11001</v>
      </c>
      <c r="C15753" s="96">
        <v>15</v>
      </c>
      <c r="D15753" s="97">
        <v>50474393</v>
      </c>
      <c r="E15753" s="97">
        <v>50528589</v>
      </c>
      <c r="F15753" s="96" t="s">
        <v>2321</v>
      </c>
      <c r="G15753" s="96">
        <v>227</v>
      </c>
      <c r="H15753" s="96">
        <v>0.76556000000000002</v>
      </c>
      <c r="I15753" s="810">
        <v>1</v>
      </c>
    </row>
    <row r="15754" spans="1:9" x14ac:dyDescent="0.15">
      <c r="A15754" s="694" t="s">
        <v>18069</v>
      </c>
      <c r="B15754" s="96">
        <v>10438</v>
      </c>
      <c r="C15754" s="96">
        <v>2</v>
      </c>
      <c r="D15754" s="97">
        <v>68269332</v>
      </c>
      <c r="E15754" s="97">
        <v>68290159</v>
      </c>
      <c r="F15754" s="96" t="s">
        <v>2328</v>
      </c>
      <c r="G15754" s="96">
        <v>37</v>
      </c>
      <c r="H15754" s="96">
        <v>0.76578999999999997</v>
      </c>
      <c r="I15754" s="810">
        <v>1</v>
      </c>
    </row>
    <row r="15755" spans="1:9" x14ac:dyDescent="0.15">
      <c r="A15755" s="694" t="s">
        <v>18070</v>
      </c>
      <c r="B15755" s="96">
        <v>83444</v>
      </c>
      <c r="C15755" s="96">
        <v>2</v>
      </c>
      <c r="D15755" s="97">
        <v>74682150</v>
      </c>
      <c r="E15755" s="97">
        <v>74685087</v>
      </c>
      <c r="F15755" s="96" t="s">
        <v>2321</v>
      </c>
      <c r="G15755" s="96">
        <v>2</v>
      </c>
      <c r="H15755" s="96">
        <v>0.76592000000000005</v>
      </c>
      <c r="I15755" s="810">
        <v>1</v>
      </c>
    </row>
    <row r="15756" spans="1:9" x14ac:dyDescent="0.15">
      <c r="A15756" s="694" t="s">
        <v>18071</v>
      </c>
      <c r="B15756" s="96">
        <v>222658</v>
      </c>
      <c r="C15756" s="96">
        <v>6</v>
      </c>
      <c r="D15756" s="97">
        <v>36410544</v>
      </c>
      <c r="E15756" s="97">
        <v>36458918</v>
      </c>
      <c r="F15756" s="96" t="s">
        <v>2321</v>
      </c>
      <c r="G15756" s="96">
        <v>143</v>
      </c>
      <c r="H15756" s="96">
        <v>0.76602000000000003</v>
      </c>
      <c r="I15756" s="810">
        <v>1</v>
      </c>
    </row>
    <row r="15757" spans="1:9" x14ac:dyDescent="0.15">
      <c r="A15757" s="694" t="s">
        <v>18072</v>
      </c>
      <c r="B15757" s="96">
        <v>11276</v>
      </c>
      <c r="C15757" s="96">
        <v>17</v>
      </c>
      <c r="D15757" s="97">
        <v>35874900</v>
      </c>
      <c r="E15757" s="97">
        <v>35969544</v>
      </c>
      <c r="F15757" s="96" t="s">
        <v>2328</v>
      </c>
      <c r="G15757" s="96">
        <v>187</v>
      </c>
      <c r="H15757" s="96">
        <v>0.76607000000000003</v>
      </c>
      <c r="I15757" s="810">
        <v>1</v>
      </c>
    </row>
    <row r="15758" spans="1:9" x14ac:dyDescent="0.15">
      <c r="A15758" s="694" t="s">
        <v>18073</v>
      </c>
      <c r="B15758" s="96">
        <v>9293</v>
      </c>
      <c r="C15758" s="96">
        <v>1</v>
      </c>
      <c r="D15758" s="97">
        <v>174417212</v>
      </c>
      <c r="E15758" s="97">
        <v>174418683</v>
      </c>
      <c r="F15758" s="96" t="s">
        <v>2321</v>
      </c>
      <c r="G15758" s="96">
        <v>2</v>
      </c>
      <c r="H15758" s="96">
        <v>0.76610999999999996</v>
      </c>
      <c r="I15758" s="810">
        <v>1</v>
      </c>
    </row>
    <row r="15759" spans="1:9" x14ac:dyDescent="0.15">
      <c r="A15759" s="694" t="s">
        <v>18074</v>
      </c>
      <c r="B15759" s="96">
        <v>23647</v>
      </c>
      <c r="C15759" s="96">
        <v>11</v>
      </c>
      <c r="D15759" s="97">
        <v>6495913</v>
      </c>
      <c r="E15759" s="97">
        <v>6502709</v>
      </c>
      <c r="F15759" s="96" t="s">
        <v>2328</v>
      </c>
      <c r="G15759" s="96">
        <v>12</v>
      </c>
      <c r="H15759" s="96">
        <v>0.76622000000000001</v>
      </c>
      <c r="I15759" s="810">
        <v>1</v>
      </c>
    </row>
    <row r="15760" spans="1:9" x14ac:dyDescent="0.15">
      <c r="A15760" s="694" t="s">
        <v>18075</v>
      </c>
      <c r="B15760" s="96">
        <v>130557</v>
      </c>
      <c r="C15760" s="96">
        <v>2</v>
      </c>
      <c r="D15760" s="97">
        <v>27600098</v>
      </c>
      <c r="E15760" s="97">
        <v>27603733</v>
      </c>
      <c r="F15760" s="96" t="s">
        <v>2328</v>
      </c>
      <c r="G15760" s="96">
        <v>6</v>
      </c>
      <c r="H15760" s="96">
        <v>0.76644999999999996</v>
      </c>
      <c r="I15760" s="810">
        <v>1</v>
      </c>
    </row>
    <row r="15761" spans="1:9" x14ac:dyDescent="0.15">
      <c r="A15761" s="694" t="s">
        <v>18076</v>
      </c>
      <c r="B15761" s="96">
        <v>79701</v>
      </c>
      <c r="C15761" s="96">
        <v>17</v>
      </c>
      <c r="D15761" s="97">
        <v>80347086</v>
      </c>
      <c r="E15761" s="97">
        <v>80376513</v>
      </c>
      <c r="F15761" s="96" t="s">
        <v>2328</v>
      </c>
      <c r="G15761" s="96">
        <v>131</v>
      </c>
      <c r="H15761" s="96">
        <v>0.76644999999999996</v>
      </c>
      <c r="I15761" s="810">
        <v>1</v>
      </c>
    </row>
    <row r="15762" spans="1:9" x14ac:dyDescent="0.15">
      <c r="A15762" s="694" t="s">
        <v>18077</v>
      </c>
      <c r="B15762" s="96">
        <v>79744</v>
      </c>
      <c r="C15762" s="96">
        <v>19</v>
      </c>
      <c r="D15762" s="97">
        <v>57999079</v>
      </c>
      <c r="E15762" s="97">
        <v>58006048</v>
      </c>
      <c r="F15762" s="96" t="s">
        <v>2321</v>
      </c>
      <c r="G15762" s="96">
        <v>29</v>
      </c>
      <c r="H15762" s="96">
        <v>0.76651999999999998</v>
      </c>
      <c r="I15762" s="810">
        <v>1</v>
      </c>
    </row>
    <row r="15763" spans="1:9" x14ac:dyDescent="0.15">
      <c r="A15763" s="694" t="s">
        <v>18078</v>
      </c>
      <c r="B15763" s="96">
        <v>84128</v>
      </c>
      <c r="C15763" s="96">
        <v>2</v>
      </c>
      <c r="D15763" s="97">
        <v>190306159</v>
      </c>
      <c r="E15763" s="97">
        <v>190340287</v>
      </c>
      <c r="F15763" s="96" t="s">
        <v>2321</v>
      </c>
      <c r="G15763" s="96">
        <v>192</v>
      </c>
      <c r="H15763" s="96">
        <v>0.76654999999999995</v>
      </c>
      <c r="I15763" s="810">
        <v>1</v>
      </c>
    </row>
    <row r="15764" spans="1:9" x14ac:dyDescent="0.15">
      <c r="A15764" s="694" t="s">
        <v>18079</v>
      </c>
      <c r="B15764" s="96">
        <v>126299</v>
      </c>
      <c r="C15764" s="96">
        <v>19</v>
      </c>
      <c r="D15764" s="97">
        <v>44111376</v>
      </c>
      <c r="E15764" s="97">
        <v>44124298</v>
      </c>
      <c r="F15764" s="96" t="s">
        <v>2328</v>
      </c>
      <c r="G15764" s="96">
        <v>25</v>
      </c>
      <c r="H15764" s="96">
        <v>0.76663000000000003</v>
      </c>
      <c r="I15764" s="810">
        <v>1</v>
      </c>
    </row>
    <row r="15765" spans="1:9" x14ac:dyDescent="0.15">
      <c r="A15765" s="694" t="s">
        <v>18080</v>
      </c>
      <c r="B15765" s="96">
        <v>55768</v>
      </c>
      <c r="C15765" s="96">
        <v>3</v>
      </c>
      <c r="D15765" s="97">
        <v>25760435</v>
      </c>
      <c r="E15765" s="97">
        <v>25831530</v>
      </c>
      <c r="F15765" s="96" t="s">
        <v>2328</v>
      </c>
      <c r="G15765" s="96">
        <v>108</v>
      </c>
      <c r="H15765" s="96">
        <v>0.76671</v>
      </c>
      <c r="I15765" s="810">
        <v>1</v>
      </c>
    </row>
    <row r="15766" spans="1:9" x14ac:dyDescent="0.15">
      <c r="A15766" s="694" t="s">
        <v>18081</v>
      </c>
      <c r="B15766" s="96">
        <v>387775</v>
      </c>
      <c r="C15766" s="96">
        <v>11</v>
      </c>
      <c r="D15766" s="97">
        <v>63057372</v>
      </c>
      <c r="E15766" s="97">
        <v>63079246</v>
      </c>
      <c r="F15766" s="96" t="s">
        <v>2321</v>
      </c>
      <c r="G15766" s="96">
        <v>71</v>
      </c>
      <c r="H15766" s="96">
        <v>0.76671999999999996</v>
      </c>
      <c r="I15766" s="810">
        <v>1</v>
      </c>
    </row>
    <row r="15767" spans="1:9" x14ac:dyDescent="0.15">
      <c r="A15767" s="694" t="s">
        <v>18082</v>
      </c>
      <c r="B15767" s="96">
        <v>347902</v>
      </c>
      <c r="C15767" s="96">
        <v>12</v>
      </c>
      <c r="D15767" s="97">
        <v>47469490</v>
      </c>
      <c r="E15767" s="97">
        <v>47473734</v>
      </c>
      <c r="F15767" s="96" t="s">
        <v>2328</v>
      </c>
      <c r="G15767" s="96">
        <v>10</v>
      </c>
      <c r="H15767" s="96">
        <v>0.76680000000000004</v>
      </c>
      <c r="I15767" s="810">
        <v>1</v>
      </c>
    </row>
    <row r="15768" spans="1:9" x14ac:dyDescent="0.15">
      <c r="A15768" s="694" t="s">
        <v>18083</v>
      </c>
      <c r="B15768" s="96">
        <v>5536</v>
      </c>
      <c r="C15768" s="96">
        <v>19</v>
      </c>
      <c r="D15768" s="97">
        <v>46850251</v>
      </c>
      <c r="E15768" s="97">
        <v>46896238</v>
      </c>
      <c r="F15768" s="96" t="s">
        <v>2321</v>
      </c>
      <c r="G15768" s="96">
        <v>149</v>
      </c>
      <c r="H15768" s="96">
        <v>0.76685999999999999</v>
      </c>
      <c r="I15768" s="810">
        <v>1</v>
      </c>
    </row>
    <row r="15769" spans="1:9" x14ac:dyDescent="0.15">
      <c r="A15769" s="694" t="s">
        <v>18084</v>
      </c>
      <c r="B15769" s="96">
        <v>11188</v>
      </c>
      <c r="C15769" s="96">
        <v>3</v>
      </c>
      <c r="D15769" s="97">
        <v>52489524</v>
      </c>
      <c r="E15769" s="97">
        <v>52527088</v>
      </c>
      <c r="F15769" s="96" t="s">
        <v>2321</v>
      </c>
      <c r="G15769" s="96">
        <v>103</v>
      </c>
      <c r="H15769" s="96">
        <v>0.76693</v>
      </c>
      <c r="I15769" s="810">
        <v>1</v>
      </c>
    </row>
    <row r="15770" spans="1:9" x14ac:dyDescent="0.15">
      <c r="A15770" s="694" t="s">
        <v>18085</v>
      </c>
      <c r="B15770" s="96">
        <v>56882</v>
      </c>
      <c r="C15770" s="96">
        <v>1</v>
      </c>
      <c r="D15770" s="97">
        <v>151023447</v>
      </c>
      <c r="E15770" s="97">
        <v>151032125</v>
      </c>
      <c r="F15770" s="96" t="s">
        <v>2328</v>
      </c>
      <c r="G15770" s="96">
        <v>18</v>
      </c>
      <c r="H15770" s="96">
        <v>0.76695000000000002</v>
      </c>
      <c r="I15770" s="810">
        <v>1</v>
      </c>
    </row>
    <row r="15771" spans="1:9" x14ac:dyDescent="0.15">
      <c r="A15771" s="694" t="s">
        <v>18086</v>
      </c>
      <c r="B15771" s="96">
        <v>3818</v>
      </c>
      <c r="C15771" s="96">
        <v>4</v>
      </c>
      <c r="D15771" s="97">
        <v>187148502</v>
      </c>
      <c r="E15771" s="97">
        <v>187179625</v>
      </c>
      <c r="F15771" s="96" t="s">
        <v>2321</v>
      </c>
      <c r="G15771" s="96">
        <v>125</v>
      </c>
      <c r="H15771" s="96">
        <v>0.76698999999999995</v>
      </c>
      <c r="I15771" s="810">
        <v>1</v>
      </c>
    </row>
    <row r="15772" spans="1:9" x14ac:dyDescent="0.15">
      <c r="A15772" s="694" t="s">
        <v>18087</v>
      </c>
      <c r="B15772" s="96">
        <v>54951</v>
      </c>
      <c r="C15772" s="96">
        <v>4</v>
      </c>
      <c r="D15772" s="97">
        <v>47452815</v>
      </c>
      <c r="E15772" s="97">
        <v>47465676</v>
      </c>
      <c r="F15772" s="96" t="s">
        <v>2328</v>
      </c>
      <c r="G15772" s="96">
        <v>26</v>
      </c>
      <c r="H15772" s="96">
        <v>0.76727999999999996</v>
      </c>
      <c r="I15772" s="810">
        <v>1</v>
      </c>
    </row>
    <row r="15773" spans="1:9" x14ac:dyDescent="0.15">
      <c r="A15773" s="694" t="s">
        <v>18088</v>
      </c>
      <c r="B15773" s="96">
        <v>390637</v>
      </c>
      <c r="C15773" s="96">
        <v>15</v>
      </c>
      <c r="D15773" s="97">
        <v>90777487</v>
      </c>
      <c r="E15773" s="97">
        <v>90785312</v>
      </c>
      <c r="F15773" s="96" t="s">
        <v>2321</v>
      </c>
      <c r="G15773" s="96">
        <v>22</v>
      </c>
      <c r="H15773" s="96">
        <v>0.76734000000000002</v>
      </c>
      <c r="I15773" s="810">
        <v>1</v>
      </c>
    </row>
    <row r="15774" spans="1:9" x14ac:dyDescent="0.15">
      <c r="A15774" s="694" t="s">
        <v>18089</v>
      </c>
      <c r="B15774" s="96">
        <v>10397</v>
      </c>
      <c r="C15774" s="96">
        <v>8</v>
      </c>
      <c r="D15774" s="97">
        <v>134249414</v>
      </c>
      <c r="E15774" s="97">
        <v>134309835</v>
      </c>
      <c r="F15774" s="96" t="s">
        <v>2328</v>
      </c>
      <c r="G15774" s="96">
        <v>251</v>
      </c>
      <c r="H15774" s="96">
        <v>0.76737</v>
      </c>
      <c r="I15774" s="810">
        <v>1</v>
      </c>
    </row>
    <row r="15775" spans="1:9" x14ac:dyDescent="0.15">
      <c r="A15775" s="694" t="s">
        <v>18090</v>
      </c>
      <c r="B15775" s="96">
        <v>730087</v>
      </c>
      <c r="C15775" s="96">
        <v>19</v>
      </c>
      <c r="D15775" s="97">
        <v>24097684</v>
      </c>
      <c r="E15775" s="97">
        <v>24116769</v>
      </c>
      <c r="F15775" s="96" t="s">
        <v>2321</v>
      </c>
      <c r="G15775" s="96">
        <v>64</v>
      </c>
      <c r="H15775" s="96">
        <v>0.76744000000000001</v>
      </c>
      <c r="I15775" s="810">
        <v>1</v>
      </c>
    </row>
    <row r="15776" spans="1:9" x14ac:dyDescent="0.15">
      <c r="A15776" s="694" t="s">
        <v>18091</v>
      </c>
      <c r="B15776" s="96">
        <v>51193</v>
      </c>
      <c r="C15776" s="96">
        <v>3</v>
      </c>
      <c r="D15776" s="97">
        <v>179041551</v>
      </c>
      <c r="E15776" s="97">
        <v>179053325</v>
      </c>
      <c r="F15776" s="96" t="s">
        <v>2321</v>
      </c>
      <c r="G15776" s="96">
        <v>46</v>
      </c>
      <c r="H15776" s="96">
        <v>0.76746999999999999</v>
      </c>
      <c r="I15776" s="810">
        <v>1</v>
      </c>
    </row>
    <row r="15777" spans="1:9" x14ac:dyDescent="0.15">
      <c r="A15777" s="694" t="s">
        <v>18092</v>
      </c>
      <c r="B15777" s="96">
        <v>10817</v>
      </c>
      <c r="C15777" s="96">
        <v>6</v>
      </c>
      <c r="D15777" s="97">
        <v>41737914</v>
      </c>
      <c r="E15777" s="97">
        <v>41747643</v>
      </c>
      <c r="F15777" s="96" t="s">
        <v>2328</v>
      </c>
      <c r="G15777" s="96">
        <v>24</v>
      </c>
      <c r="H15777" s="96">
        <v>0.76751000000000003</v>
      </c>
      <c r="I15777" s="810">
        <v>1</v>
      </c>
    </row>
    <row r="15778" spans="1:9" x14ac:dyDescent="0.15">
      <c r="A15778" s="694" t="s">
        <v>18093</v>
      </c>
      <c r="B15778" s="96">
        <v>2993</v>
      </c>
      <c r="C15778" s="96">
        <v>4</v>
      </c>
      <c r="D15778" s="97">
        <v>145030456</v>
      </c>
      <c r="E15778" s="97">
        <v>145061904</v>
      </c>
      <c r="F15778" s="96" t="s">
        <v>2328</v>
      </c>
      <c r="G15778" s="96">
        <v>131</v>
      </c>
      <c r="H15778" s="96">
        <v>0.76754999999999995</v>
      </c>
      <c r="I15778" s="810">
        <v>1</v>
      </c>
    </row>
    <row r="15779" spans="1:9" x14ac:dyDescent="0.15">
      <c r="A15779" s="694" t="s">
        <v>18094</v>
      </c>
      <c r="B15779" s="96">
        <v>256297</v>
      </c>
      <c r="C15779" s="96">
        <v>10</v>
      </c>
      <c r="D15779" s="97">
        <v>23481460</v>
      </c>
      <c r="E15779" s="97">
        <v>23483181</v>
      </c>
      <c r="F15779" s="96" t="s">
        <v>2321</v>
      </c>
      <c r="G15779" s="96">
        <v>3</v>
      </c>
      <c r="H15779" s="96">
        <v>0.76761999999999997</v>
      </c>
      <c r="I15779" s="810">
        <v>1</v>
      </c>
    </row>
    <row r="15780" spans="1:9" x14ac:dyDescent="0.15">
      <c r="A15780" s="694" t="s">
        <v>18095</v>
      </c>
      <c r="B15780" s="96">
        <v>344901</v>
      </c>
      <c r="C15780" s="96">
        <v>3</v>
      </c>
      <c r="D15780" s="97">
        <v>190917039</v>
      </c>
      <c r="E15780" s="97">
        <v>190983404</v>
      </c>
      <c r="F15780" s="96" t="s">
        <v>2321</v>
      </c>
      <c r="G15780" s="96">
        <v>273</v>
      </c>
      <c r="H15780" s="96">
        <v>0.76770000000000005</v>
      </c>
      <c r="I15780" s="810">
        <v>1</v>
      </c>
    </row>
    <row r="15781" spans="1:9" x14ac:dyDescent="0.15">
      <c r="A15781" s="694" t="s">
        <v>18096</v>
      </c>
      <c r="B15781" s="96">
        <v>3977</v>
      </c>
      <c r="C15781" s="96">
        <v>5</v>
      </c>
      <c r="D15781" s="97">
        <v>38475065</v>
      </c>
      <c r="E15781" s="97">
        <v>38595507</v>
      </c>
      <c r="F15781" s="96" t="s">
        <v>2328</v>
      </c>
      <c r="G15781" s="96">
        <v>177</v>
      </c>
      <c r="H15781" s="96">
        <v>0.76785999999999999</v>
      </c>
      <c r="I15781" s="810">
        <v>1</v>
      </c>
    </row>
    <row r="15782" spans="1:9" x14ac:dyDescent="0.15">
      <c r="A15782" s="694" t="s">
        <v>18097</v>
      </c>
      <c r="B15782" s="96">
        <v>8888</v>
      </c>
      <c r="C15782" s="96">
        <v>21</v>
      </c>
      <c r="D15782" s="97">
        <v>47655047</v>
      </c>
      <c r="E15782" s="97">
        <v>47706211</v>
      </c>
      <c r="F15782" s="96" t="s">
        <v>2328</v>
      </c>
      <c r="G15782" s="96">
        <v>182</v>
      </c>
      <c r="H15782" s="96">
        <v>0.76800999999999997</v>
      </c>
      <c r="I15782" s="810">
        <v>1</v>
      </c>
    </row>
    <row r="15783" spans="1:9" x14ac:dyDescent="0.15">
      <c r="A15783" s="694" t="s">
        <v>18098</v>
      </c>
      <c r="B15783" s="96">
        <v>7057</v>
      </c>
      <c r="C15783" s="96">
        <v>15</v>
      </c>
      <c r="D15783" s="97">
        <v>39873280</v>
      </c>
      <c r="E15783" s="97">
        <v>39889668</v>
      </c>
      <c r="F15783" s="96" t="s">
        <v>2321</v>
      </c>
      <c r="G15783" s="96">
        <v>35</v>
      </c>
      <c r="H15783" s="96">
        <v>0.76807000000000003</v>
      </c>
      <c r="I15783" s="810">
        <v>1</v>
      </c>
    </row>
    <row r="15784" spans="1:9" x14ac:dyDescent="0.15">
      <c r="A15784" s="694" t="s">
        <v>18099</v>
      </c>
      <c r="B15784" s="96">
        <v>199953</v>
      </c>
      <c r="C15784" s="96">
        <v>1</v>
      </c>
      <c r="D15784" s="97">
        <v>9648932</v>
      </c>
      <c r="E15784" s="97">
        <v>9674935</v>
      </c>
      <c r="F15784" s="96" t="s">
        <v>2321</v>
      </c>
      <c r="G15784" s="96">
        <v>53</v>
      </c>
      <c r="H15784" s="96">
        <v>0.76819000000000004</v>
      </c>
      <c r="I15784" s="810">
        <v>1</v>
      </c>
    </row>
    <row r="15785" spans="1:9" x14ac:dyDescent="0.15">
      <c r="A15785" s="694" t="s">
        <v>18100</v>
      </c>
      <c r="B15785" s="96">
        <v>9875</v>
      </c>
      <c r="C15785" s="96">
        <v>21</v>
      </c>
      <c r="D15785" s="97">
        <v>33683330</v>
      </c>
      <c r="E15785" s="97">
        <v>33765312</v>
      </c>
      <c r="F15785" s="96" t="s">
        <v>2328</v>
      </c>
      <c r="G15785" s="96">
        <v>210</v>
      </c>
      <c r="H15785" s="96">
        <v>0.76819999999999999</v>
      </c>
      <c r="I15785" s="810">
        <v>1</v>
      </c>
    </row>
    <row r="15786" spans="1:9" x14ac:dyDescent="0.15">
      <c r="A15786" s="694" t="s">
        <v>18101</v>
      </c>
      <c r="B15786" s="96">
        <v>3162</v>
      </c>
      <c r="C15786" s="96">
        <v>22</v>
      </c>
      <c r="D15786" s="97">
        <v>35777060</v>
      </c>
      <c r="E15786" s="97">
        <v>35790207</v>
      </c>
      <c r="F15786" s="96" t="s">
        <v>2321</v>
      </c>
      <c r="G15786" s="96">
        <v>49</v>
      </c>
      <c r="H15786" s="96">
        <v>0.76824000000000003</v>
      </c>
      <c r="I15786" s="810">
        <v>1</v>
      </c>
    </row>
    <row r="15787" spans="1:9" x14ac:dyDescent="0.15">
      <c r="A15787" s="694" t="s">
        <v>18102</v>
      </c>
      <c r="B15787" s="96">
        <v>9154</v>
      </c>
      <c r="C15787" s="96">
        <v>15</v>
      </c>
      <c r="D15787" s="97">
        <v>85427794</v>
      </c>
      <c r="E15787" s="97">
        <v>85489027</v>
      </c>
      <c r="F15787" s="96" t="s">
        <v>2321</v>
      </c>
      <c r="G15787" s="96">
        <v>347</v>
      </c>
      <c r="H15787" s="96">
        <v>0.76827000000000001</v>
      </c>
      <c r="I15787" s="810">
        <v>1</v>
      </c>
    </row>
    <row r="15788" spans="1:9" x14ac:dyDescent="0.15">
      <c r="A15788" s="694" t="s">
        <v>18103</v>
      </c>
      <c r="B15788" s="96">
        <v>284612</v>
      </c>
      <c r="C15788" s="96">
        <v>1</v>
      </c>
      <c r="D15788" s="97">
        <v>110009100</v>
      </c>
      <c r="E15788" s="97">
        <v>110024764</v>
      </c>
      <c r="F15788" s="96" t="s">
        <v>2321</v>
      </c>
      <c r="G15788" s="96">
        <v>49</v>
      </c>
      <c r="H15788" s="96">
        <v>0.76829000000000003</v>
      </c>
      <c r="I15788" s="810">
        <v>1</v>
      </c>
    </row>
    <row r="15789" spans="1:9" x14ac:dyDescent="0.15">
      <c r="A15789" s="694" t="s">
        <v>18104</v>
      </c>
      <c r="B15789" s="96">
        <v>6795</v>
      </c>
      <c r="C15789" s="96">
        <v>19</v>
      </c>
      <c r="D15789" s="97">
        <v>57741750</v>
      </c>
      <c r="E15789" s="97">
        <v>57746916</v>
      </c>
      <c r="F15789" s="96" t="s">
        <v>2321</v>
      </c>
      <c r="G15789" s="96">
        <v>19</v>
      </c>
      <c r="H15789" s="96">
        <v>0.76831000000000005</v>
      </c>
      <c r="I15789" s="810">
        <v>1</v>
      </c>
    </row>
    <row r="15790" spans="1:9" x14ac:dyDescent="0.15">
      <c r="A15790" s="694" t="s">
        <v>18105</v>
      </c>
      <c r="B15790" s="96">
        <v>150681</v>
      </c>
      <c r="C15790" s="96">
        <v>2</v>
      </c>
      <c r="D15790" s="97">
        <v>240984494</v>
      </c>
      <c r="E15790" s="97">
        <v>240985489</v>
      </c>
      <c r="F15790" s="96" t="s">
        <v>2328</v>
      </c>
      <c r="G15790" s="96">
        <v>2</v>
      </c>
      <c r="H15790" s="96">
        <v>0.76834000000000002</v>
      </c>
      <c r="I15790" s="810">
        <v>1</v>
      </c>
    </row>
    <row r="15791" spans="1:9" x14ac:dyDescent="0.15">
      <c r="A15791" s="694" t="s">
        <v>18106</v>
      </c>
      <c r="B15791" s="96">
        <v>114659</v>
      </c>
      <c r="C15791" s="96">
        <v>17</v>
      </c>
      <c r="D15791" s="97">
        <v>30348155</v>
      </c>
      <c r="E15791" s="97">
        <v>30380519</v>
      </c>
      <c r="F15791" s="96" t="s">
        <v>2321</v>
      </c>
      <c r="G15791" s="96">
        <v>37</v>
      </c>
      <c r="H15791" s="96">
        <v>0.76834999999999998</v>
      </c>
      <c r="I15791" s="810">
        <v>1</v>
      </c>
    </row>
    <row r="15792" spans="1:9" x14ac:dyDescent="0.15">
      <c r="A15792" s="694" t="s">
        <v>18107</v>
      </c>
      <c r="B15792" s="96">
        <v>5527</v>
      </c>
      <c r="C15792" s="96">
        <v>14</v>
      </c>
      <c r="D15792" s="97">
        <v>102226910</v>
      </c>
      <c r="E15792" s="97">
        <v>102394329</v>
      </c>
      <c r="F15792" s="96" t="s">
        <v>2321</v>
      </c>
      <c r="G15792" s="96">
        <v>577</v>
      </c>
      <c r="H15792" s="96">
        <v>0.76834999999999998</v>
      </c>
      <c r="I15792" s="810">
        <v>1</v>
      </c>
    </row>
    <row r="15793" spans="1:9" x14ac:dyDescent="0.15">
      <c r="A15793" s="694" t="s">
        <v>18108</v>
      </c>
      <c r="B15793" s="96">
        <v>9052</v>
      </c>
      <c r="C15793" s="96">
        <v>12</v>
      </c>
      <c r="D15793" s="97">
        <v>13043956</v>
      </c>
      <c r="E15793" s="97">
        <v>13066600</v>
      </c>
      <c r="F15793" s="96" t="s">
        <v>2321</v>
      </c>
      <c r="G15793" s="96">
        <v>77</v>
      </c>
      <c r="H15793" s="96">
        <v>0.76839999999999997</v>
      </c>
      <c r="I15793" s="810">
        <v>1</v>
      </c>
    </row>
    <row r="15794" spans="1:9" x14ac:dyDescent="0.15">
      <c r="A15794" s="694" t="s">
        <v>18109</v>
      </c>
      <c r="B15794" s="96">
        <v>6618</v>
      </c>
      <c r="C15794" s="96">
        <v>19</v>
      </c>
      <c r="D15794" s="97">
        <v>7985194</v>
      </c>
      <c r="E15794" s="97">
        <v>7988136</v>
      </c>
      <c r="F15794" s="96" t="s">
        <v>2321</v>
      </c>
      <c r="G15794" s="96">
        <v>7</v>
      </c>
      <c r="H15794" s="96">
        <v>0.76841999999999999</v>
      </c>
      <c r="I15794" s="810">
        <v>1</v>
      </c>
    </row>
    <row r="15795" spans="1:9" x14ac:dyDescent="0.15">
      <c r="A15795" s="694" t="s">
        <v>18110</v>
      </c>
      <c r="B15795" s="96">
        <v>115704</v>
      </c>
      <c r="C15795" s="96">
        <v>19</v>
      </c>
      <c r="D15795" s="97">
        <v>7895161</v>
      </c>
      <c r="E15795" s="97">
        <v>7929862</v>
      </c>
      <c r="F15795" s="96" t="s">
        <v>2321</v>
      </c>
      <c r="G15795" s="96">
        <v>106</v>
      </c>
      <c r="H15795" s="96">
        <v>0.76851999999999998</v>
      </c>
      <c r="I15795" s="810">
        <v>1</v>
      </c>
    </row>
    <row r="15796" spans="1:9" x14ac:dyDescent="0.15">
      <c r="A15796" s="694" t="s">
        <v>18111</v>
      </c>
      <c r="B15796" s="96">
        <v>199713</v>
      </c>
      <c r="C15796" s="96">
        <v>19</v>
      </c>
      <c r="D15796" s="97">
        <v>55434857</v>
      </c>
      <c r="E15796" s="97">
        <v>55477611</v>
      </c>
      <c r="F15796" s="96" t="s">
        <v>2328</v>
      </c>
      <c r="G15796" s="96">
        <v>133</v>
      </c>
      <c r="H15796" s="96">
        <v>0.76851999999999998</v>
      </c>
      <c r="I15796" s="810">
        <v>1</v>
      </c>
    </row>
    <row r="15797" spans="1:9" x14ac:dyDescent="0.15">
      <c r="A15797" s="694" t="s">
        <v>18112</v>
      </c>
      <c r="B15797" s="96">
        <v>64184</v>
      </c>
      <c r="C15797" s="96">
        <v>14</v>
      </c>
      <c r="D15797" s="97">
        <v>21236586</v>
      </c>
      <c r="E15797" s="97">
        <v>21239107</v>
      </c>
      <c r="F15797" s="96" t="s">
        <v>2321</v>
      </c>
      <c r="G15797" s="96">
        <v>22</v>
      </c>
      <c r="H15797" s="96">
        <v>0.76858000000000004</v>
      </c>
      <c r="I15797" s="810">
        <v>1</v>
      </c>
    </row>
    <row r="15798" spans="1:9" x14ac:dyDescent="0.15">
      <c r="A15798" s="694" t="s">
        <v>18113</v>
      </c>
      <c r="B15798" s="96">
        <v>254295</v>
      </c>
      <c r="C15798" s="96">
        <v>9</v>
      </c>
      <c r="D15798" s="97">
        <v>131683174</v>
      </c>
      <c r="E15798" s="97">
        <v>131704322</v>
      </c>
      <c r="F15798" s="96" t="s">
        <v>2321</v>
      </c>
      <c r="G15798" s="96">
        <v>46</v>
      </c>
      <c r="H15798" s="96">
        <v>0.76903999999999995</v>
      </c>
      <c r="I15798" s="810">
        <v>1</v>
      </c>
    </row>
    <row r="15799" spans="1:9" x14ac:dyDescent="0.15">
      <c r="A15799" s="694" t="s">
        <v>18114</v>
      </c>
      <c r="B15799" s="96">
        <v>4338</v>
      </c>
      <c r="C15799" s="96">
        <v>5</v>
      </c>
      <c r="D15799" s="97">
        <v>52391509</v>
      </c>
      <c r="E15799" s="97">
        <v>52405602</v>
      </c>
      <c r="F15799" s="96" t="s">
        <v>2328</v>
      </c>
      <c r="G15799" s="96">
        <v>61</v>
      </c>
      <c r="H15799" s="96">
        <v>0.76910000000000001</v>
      </c>
      <c r="I15799" s="810">
        <v>1</v>
      </c>
    </row>
    <row r="15800" spans="1:9" x14ac:dyDescent="0.15">
      <c r="A15800" s="694" t="s">
        <v>18115</v>
      </c>
      <c r="B15800" s="96">
        <v>2891</v>
      </c>
      <c r="C15800" s="96">
        <v>4</v>
      </c>
      <c r="D15800" s="97">
        <v>158141736</v>
      </c>
      <c r="E15800" s="97">
        <v>158287227</v>
      </c>
      <c r="F15800" s="96" t="s">
        <v>2321</v>
      </c>
      <c r="G15800" s="96">
        <v>272</v>
      </c>
      <c r="H15800" s="96">
        <v>0.76912000000000003</v>
      </c>
      <c r="I15800" s="810">
        <v>1</v>
      </c>
    </row>
    <row r="15801" spans="1:9" x14ac:dyDescent="0.15">
      <c r="A15801" s="694" t="s">
        <v>18116</v>
      </c>
      <c r="B15801" s="96">
        <v>863</v>
      </c>
      <c r="C15801" s="96">
        <v>16</v>
      </c>
      <c r="D15801" s="97">
        <v>88941263</v>
      </c>
      <c r="E15801" s="97">
        <v>89043568</v>
      </c>
      <c r="F15801" s="96" t="s">
        <v>2328</v>
      </c>
      <c r="G15801" s="96">
        <v>551</v>
      </c>
      <c r="H15801" s="96">
        <v>0.76922999999999997</v>
      </c>
      <c r="I15801" s="810">
        <v>1</v>
      </c>
    </row>
    <row r="15802" spans="1:9" x14ac:dyDescent="0.15">
      <c r="A15802" s="694" t="s">
        <v>18117</v>
      </c>
      <c r="B15802" s="96">
        <v>1755</v>
      </c>
      <c r="C15802" s="96">
        <v>10</v>
      </c>
      <c r="D15802" s="97">
        <v>124320181</v>
      </c>
      <c r="E15802" s="97">
        <v>124403252</v>
      </c>
      <c r="F15802" s="96" t="s">
        <v>2321</v>
      </c>
      <c r="G15802" s="96">
        <v>287</v>
      </c>
      <c r="H15802" s="96">
        <v>0.76934000000000002</v>
      </c>
      <c r="I15802" s="810">
        <v>1</v>
      </c>
    </row>
    <row r="15803" spans="1:9" x14ac:dyDescent="0.15">
      <c r="A15803" s="694" t="s">
        <v>18118</v>
      </c>
      <c r="B15803" s="96">
        <v>442319</v>
      </c>
      <c r="C15803" s="96">
        <v>7</v>
      </c>
      <c r="D15803" s="97">
        <v>63505765</v>
      </c>
      <c r="E15803" s="97">
        <v>63544444</v>
      </c>
      <c r="F15803" s="96" t="s">
        <v>2321</v>
      </c>
      <c r="G15803" s="96">
        <v>167</v>
      </c>
      <c r="H15803" s="96">
        <v>0.76939999999999997</v>
      </c>
      <c r="I15803" s="810">
        <v>1</v>
      </c>
    </row>
    <row r="15804" spans="1:9" x14ac:dyDescent="0.15">
      <c r="A15804" s="694" t="s">
        <v>18119</v>
      </c>
      <c r="B15804" s="96">
        <v>6850</v>
      </c>
      <c r="C15804" s="96">
        <v>9</v>
      </c>
      <c r="D15804" s="97">
        <v>93564012</v>
      </c>
      <c r="E15804" s="97">
        <v>93660842</v>
      </c>
      <c r="F15804" s="96" t="s">
        <v>2321</v>
      </c>
      <c r="G15804" s="96">
        <v>515</v>
      </c>
      <c r="H15804" s="96">
        <v>0.76961000000000002</v>
      </c>
      <c r="I15804" s="810">
        <v>1</v>
      </c>
    </row>
    <row r="15805" spans="1:9" x14ac:dyDescent="0.15">
      <c r="A15805" s="694" t="s">
        <v>18120</v>
      </c>
      <c r="B15805" s="96">
        <v>27349</v>
      </c>
      <c r="C15805" s="96">
        <v>22</v>
      </c>
      <c r="D15805" s="97">
        <v>43528212</v>
      </c>
      <c r="E15805" s="97">
        <v>43539403</v>
      </c>
      <c r="F15805" s="96" t="s">
        <v>2328</v>
      </c>
      <c r="G15805" s="96">
        <v>37</v>
      </c>
      <c r="H15805" s="96">
        <v>0.76978000000000002</v>
      </c>
      <c r="I15805" s="810">
        <v>1</v>
      </c>
    </row>
    <row r="15806" spans="1:9" x14ac:dyDescent="0.15">
      <c r="A15806" s="694" t="s">
        <v>18121</v>
      </c>
      <c r="B15806" s="96">
        <v>5498</v>
      </c>
      <c r="C15806" s="96">
        <v>1</v>
      </c>
      <c r="D15806" s="97">
        <v>161135832</v>
      </c>
      <c r="E15806" s="97">
        <v>161148136</v>
      </c>
      <c r="F15806" s="96" t="s">
        <v>2321</v>
      </c>
      <c r="G15806" s="96">
        <v>29</v>
      </c>
      <c r="H15806" s="96">
        <v>0.76978999999999997</v>
      </c>
      <c r="I15806" s="810">
        <v>1</v>
      </c>
    </row>
    <row r="15807" spans="1:9" x14ac:dyDescent="0.15">
      <c r="A15807" s="694" t="s">
        <v>18122</v>
      </c>
      <c r="B15807" s="96">
        <v>6327</v>
      </c>
      <c r="C15807" s="96">
        <v>11</v>
      </c>
      <c r="D15807" s="97">
        <v>118033519</v>
      </c>
      <c r="E15807" s="97">
        <v>118047337</v>
      </c>
      <c r="F15807" s="96" t="s">
        <v>2328</v>
      </c>
      <c r="G15807" s="96">
        <v>57</v>
      </c>
      <c r="H15807" s="96">
        <v>0.76981999999999995</v>
      </c>
      <c r="I15807" s="810">
        <v>1</v>
      </c>
    </row>
    <row r="15808" spans="1:9" x14ac:dyDescent="0.15">
      <c r="A15808" s="694" t="s">
        <v>18123</v>
      </c>
      <c r="B15808" s="96">
        <v>9990</v>
      </c>
      <c r="C15808" s="96">
        <v>15</v>
      </c>
      <c r="D15808" s="97">
        <v>34522197</v>
      </c>
      <c r="E15808" s="97">
        <v>34630265</v>
      </c>
      <c r="F15808" s="96" t="s">
        <v>2328</v>
      </c>
      <c r="G15808" s="96">
        <v>475</v>
      </c>
      <c r="H15808" s="96">
        <v>0.76983999999999997</v>
      </c>
      <c r="I15808" s="810">
        <v>1</v>
      </c>
    </row>
    <row r="15809" spans="1:9" x14ac:dyDescent="0.15">
      <c r="A15809" s="694" t="s">
        <v>18124</v>
      </c>
      <c r="B15809" s="96">
        <v>6888</v>
      </c>
      <c r="C15809" s="96">
        <v>11</v>
      </c>
      <c r="D15809" s="97">
        <v>747417</v>
      </c>
      <c r="E15809" s="97">
        <v>765024</v>
      </c>
      <c r="F15809" s="96" t="s">
        <v>2321</v>
      </c>
      <c r="G15809" s="96">
        <v>37</v>
      </c>
      <c r="H15809" s="96">
        <v>0.76993999999999996</v>
      </c>
      <c r="I15809" s="810">
        <v>1</v>
      </c>
    </row>
    <row r="15810" spans="1:9" x14ac:dyDescent="0.15">
      <c r="A15810" s="694" t="s">
        <v>18125</v>
      </c>
      <c r="B15810" s="96">
        <v>3623</v>
      </c>
      <c r="C15810" s="96">
        <v>2</v>
      </c>
      <c r="D15810" s="97">
        <v>220436954</v>
      </c>
      <c r="E15810" s="97">
        <v>220440435</v>
      </c>
      <c r="F15810" s="96" t="s">
        <v>2321</v>
      </c>
      <c r="G15810" s="96">
        <v>15</v>
      </c>
      <c r="H15810" s="96">
        <v>0.76995000000000002</v>
      </c>
      <c r="I15810" s="810">
        <v>1</v>
      </c>
    </row>
    <row r="15811" spans="1:9" x14ac:dyDescent="0.15">
      <c r="A15811" s="694" t="s">
        <v>18126</v>
      </c>
      <c r="B15811" s="96">
        <v>89778</v>
      </c>
      <c r="C15811" s="96">
        <v>18</v>
      </c>
      <c r="D15811" s="97">
        <v>61370194</v>
      </c>
      <c r="E15811" s="97">
        <v>61391123</v>
      </c>
      <c r="F15811" s="96" t="s">
        <v>2321</v>
      </c>
      <c r="G15811" s="96">
        <v>117</v>
      </c>
      <c r="H15811" s="96">
        <v>0.77002999999999999</v>
      </c>
      <c r="I15811" s="810">
        <v>1</v>
      </c>
    </row>
    <row r="15812" spans="1:9" x14ac:dyDescent="0.15">
      <c r="A15812" s="694" t="s">
        <v>18127</v>
      </c>
      <c r="B15812" s="96">
        <v>2840</v>
      </c>
      <c r="C15812" s="96">
        <v>2</v>
      </c>
      <c r="D15812" s="97">
        <v>128403439</v>
      </c>
      <c r="E15812" s="97">
        <v>128410213</v>
      </c>
      <c r="F15812" s="96" t="s">
        <v>2321</v>
      </c>
      <c r="G15812" s="96">
        <v>34</v>
      </c>
      <c r="H15812" s="96">
        <v>0.77010000000000001</v>
      </c>
      <c r="I15812" s="810">
        <v>1</v>
      </c>
    </row>
    <row r="15813" spans="1:9" x14ac:dyDescent="0.15">
      <c r="A15813" s="694" t="s">
        <v>18128</v>
      </c>
      <c r="B15813" s="96">
        <v>663</v>
      </c>
      <c r="C15813" s="96">
        <v>15</v>
      </c>
      <c r="D15813" s="97">
        <v>59951345</v>
      </c>
      <c r="E15813" s="97">
        <v>59981728</v>
      </c>
      <c r="F15813" s="96" t="s">
        <v>2328</v>
      </c>
      <c r="G15813" s="96">
        <v>142</v>
      </c>
      <c r="H15813" s="96">
        <v>0.77014000000000005</v>
      </c>
      <c r="I15813" s="810">
        <v>1</v>
      </c>
    </row>
    <row r="15814" spans="1:9" x14ac:dyDescent="0.15">
      <c r="A15814" s="694" t="s">
        <v>18129</v>
      </c>
      <c r="B15814" s="96">
        <v>10783</v>
      </c>
      <c r="C15814" s="96">
        <v>9</v>
      </c>
      <c r="D15814" s="97">
        <v>127019885</v>
      </c>
      <c r="E15814" s="97">
        <v>127114721</v>
      </c>
      <c r="F15814" s="96" t="s">
        <v>2321</v>
      </c>
      <c r="G15814" s="96">
        <v>257</v>
      </c>
      <c r="H15814" s="96">
        <v>0.77034000000000002</v>
      </c>
      <c r="I15814" s="810">
        <v>1</v>
      </c>
    </row>
    <row r="15815" spans="1:9" x14ac:dyDescent="0.15">
      <c r="A15815" s="694" t="s">
        <v>18130</v>
      </c>
      <c r="B15815" s="96">
        <v>3732</v>
      </c>
      <c r="C15815" s="96">
        <v>11</v>
      </c>
      <c r="D15815" s="97">
        <v>44587141</v>
      </c>
      <c r="E15815" s="97">
        <v>44641339</v>
      </c>
      <c r="F15815" s="96" t="s">
        <v>2321</v>
      </c>
      <c r="G15815" s="96">
        <v>246</v>
      </c>
      <c r="H15815" s="96">
        <v>0.77041999999999999</v>
      </c>
      <c r="I15815" s="810">
        <v>1</v>
      </c>
    </row>
    <row r="15816" spans="1:9" x14ac:dyDescent="0.15">
      <c r="A15816" s="694" t="s">
        <v>18131</v>
      </c>
      <c r="B15816" s="96">
        <v>10333</v>
      </c>
      <c r="C15816" s="96">
        <v>4</v>
      </c>
      <c r="D15816" s="97">
        <v>38825325</v>
      </c>
      <c r="E15816" s="97">
        <v>38858438</v>
      </c>
      <c r="F15816" s="96" t="s">
        <v>2328</v>
      </c>
      <c r="G15816" s="96">
        <v>180</v>
      </c>
      <c r="H15816" s="96">
        <v>0.77056999999999998</v>
      </c>
      <c r="I15816" s="810">
        <v>1</v>
      </c>
    </row>
    <row r="15817" spans="1:9" x14ac:dyDescent="0.15">
      <c r="A15817" s="694" t="s">
        <v>18132</v>
      </c>
      <c r="B15817" s="96">
        <v>147741</v>
      </c>
      <c r="C15817" s="96">
        <v>19</v>
      </c>
      <c r="D15817" s="97">
        <v>9577031</v>
      </c>
      <c r="E15817" s="97">
        <v>9609279</v>
      </c>
      <c r="F15817" s="96" t="s">
        <v>2328</v>
      </c>
      <c r="G15817" s="96">
        <v>95</v>
      </c>
      <c r="H15817" s="96">
        <v>0.77080000000000004</v>
      </c>
      <c r="I15817" s="810">
        <v>1</v>
      </c>
    </row>
    <row r="15818" spans="1:9" x14ac:dyDescent="0.15">
      <c r="A15818" s="694" t="s">
        <v>18133</v>
      </c>
      <c r="B15818" s="96">
        <v>23118</v>
      </c>
      <c r="C15818" s="96">
        <v>6</v>
      </c>
      <c r="D15818" s="97">
        <v>149639436</v>
      </c>
      <c r="E15818" s="97">
        <v>149732747</v>
      </c>
      <c r="F15818" s="96" t="s">
        <v>2321</v>
      </c>
      <c r="G15818" s="96">
        <v>301</v>
      </c>
      <c r="H15818" s="96">
        <v>0.77088999999999996</v>
      </c>
      <c r="I15818" s="810">
        <v>1</v>
      </c>
    </row>
    <row r="15819" spans="1:9" x14ac:dyDescent="0.15">
      <c r="A15819" s="694" t="s">
        <v>18134</v>
      </c>
      <c r="B15819" s="96">
        <v>9573</v>
      </c>
      <c r="C15819" s="96">
        <v>12</v>
      </c>
      <c r="D15819" s="97">
        <v>7842381</v>
      </c>
      <c r="E15819" s="97">
        <v>7848360</v>
      </c>
      <c r="F15819" s="96" t="s">
        <v>2328</v>
      </c>
      <c r="G15819" s="96">
        <v>26</v>
      </c>
      <c r="H15819" s="96">
        <v>0.77088999999999996</v>
      </c>
      <c r="I15819" s="810">
        <v>1</v>
      </c>
    </row>
    <row r="15820" spans="1:9" x14ac:dyDescent="0.15">
      <c r="A15820" s="694" t="s">
        <v>18135</v>
      </c>
      <c r="B15820" s="96">
        <v>386684</v>
      </c>
      <c r="C15820" s="96">
        <v>21</v>
      </c>
      <c r="D15820" s="97">
        <v>46074130</v>
      </c>
      <c r="E15820" s="97">
        <v>46074576</v>
      </c>
      <c r="F15820" s="96" t="s">
        <v>2328</v>
      </c>
      <c r="G15820" s="96">
        <v>3</v>
      </c>
      <c r="H15820" s="96">
        <v>0.77097000000000004</v>
      </c>
      <c r="I15820" s="810">
        <v>1</v>
      </c>
    </row>
    <row r="15821" spans="1:9" x14ac:dyDescent="0.15">
      <c r="A15821" s="694" t="s">
        <v>18136</v>
      </c>
      <c r="B15821" s="96">
        <v>653</v>
      </c>
      <c r="C15821" s="96">
        <v>6</v>
      </c>
      <c r="D15821" s="97">
        <v>55618451</v>
      </c>
      <c r="E15821" s="97">
        <v>55740388</v>
      </c>
      <c r="F15821" s="96" t="s">
        <v>2328</v>
      </c>
      <c r="G15821" s="96">
        <v>308</v>
      </c>
      <c r="H15821" s="96">
        <v>0.7712</v>
      </c>
      <c r="I15821" s="810">
        <v>1</v>
      </c>
    </row>
    <row r="15822" spans="1:9" x14ac:dyDescent="0.15">
      <c r="A15822" s="694" t="s">
        <v>18137</v>
      </c>
      <c r="B15822" s="96">
        <v>11129</v>
      </c>
      <c r="C15822" s="96">
        <v>19</v>
      </c>
      <c r="D15822" s="97">
        <v>45542298</v>
      </c>
      <c r="E15822" s="97">
        <v>45574214</v>
      </c>
      <c r="F15822" s="96" t="s">
        <v>2321</v>
      </c>
      <c r="G15822" s="96">
        <v>30</v>
      </c>
      <c r="H15822" s="96">
        <v>0.77148000000000005</v>
      </c>
      <c r="I15822" s="810">
        <v>1</v>
      </c>
    </row>
    <row r="15823" spans="1:9" x14ac:dyDescent="0.15">
      <c r="A15823" s="694" t="s">
        <v>18138</v>
      </c>
      <c r="B15823" s="96">
        <v>219670</v>
      </c>
      <c r="C15823" s="96">
        <v>10</v>
      </c>
      <c r="D15823" s="97">
        <v>25270908</v>
      </c>
      <c r="E15823" s="97">
        <v>25351208</v>
      </c>
      <c r="F15823" s="96" t="s">
        <v>2328</v>
      </c>
      <c r="G15823" s="96">
        <v>237</v>
      </c>
      <c r="H15823" s="96">
        <v>0.77178999999999998</v>
      </c>
      <c r="I15823" s="810">
        <v>1</v>
      </c>
    </row>
    <row r="15824" spans="1:9" x14ac:dyDescent="0.15">
      <c r="A15824" s="694" t="s">
        <v>18139</v>
      </c>
      <c r="B15824" s="96">
        <v>55004</v>
      </c>
      <c r="C15824" s="96">
        <v>11</v>
      </c>
      <c r="D15824" s="97">
        <v>71805371</v>
      </c>
      <c r="E15824" s="97">
        <v>71814433</v>
      </c>
      <c r="F15824" s="96" t="s">
        <v>2328</v>
      </c>
      <c r="G15824" s="96">
        <v>15</v>
      </c>
      <c r="H15824" s="96">
        <v>0.77186999999999995</v>
      </c>
      <c r="I15824" s="810">
        <v>1</v>
      </c>
    </row>
    <row r="15825" spans="1:9" x14ac:dyDescent="0.15">
      <c r="A15825" s="694" t="s">
        <v>18140</v>
      </c>
      <c r="B15825" s="96">
        <v>81932</v>
      </c>
      <c r="C15825" s="96">
        <v>9</v>
      </c>
      <c r="D15825" s="97">
        <v>116135698</v>
      </c>
      <c r="E15825" s="97">
        <v>116139289</v>
      </c>
      <c r="F15825" s="96" t="s">
        <v>2328</v>
      </c>
      <c r="G15825" s="96">
        <v>15</v>
      </c>
      <c r="H15825" s="96">
        <v>0.77188000000000001</v>
      </c>
      <c r="I15825" s="810">
        <v>1</v>
      </c>
    </row>
    <row r="15826" spans="1:9" x14ac:dyDescent="0.15">
      <c r="A15826" s="694" t="s">
        <v>18141</v>
      </c>
      <c r="B15826" s="96">
        <v>283403</v>
      </c>
      <c r="C15826" s="96">
        <v>12</v>
      </c>
      <c r="D15826" s="97">
        <v>52599365</v>
      </c>
      <c r="E15826" s="97">
        <v>52604639</v>
      </c>
      <c r="F15826" s="96" t="s">
        <v>2328</v>
      </c>
      <c r="G15826" s="96">
        <v>14</v>
      </c>
      <c r="H15826" s="96">
        <v>0.77188999999999997</v>
      </c>
      <c r="I15826" s="810">
        <v>1</v>
      </c>
    </row>
    <row r="15827" spans="1:9" x14ac:dyDescent="0.15">
      <c r="A15827" s="694" t="s">
        <v>18142</v>
      </c>
      <c r="B15827" s="96">
        <v>8314</v>
      </c>
      <c r="C15827" s="96">
        <v>3</v>
      </c>
      <c r="D15827" s="97">
        <v>52435020</v>
      </c>
      <c r="E15827" s="97">
        <v>52444121</v>
      </c>
      <c r="F15827" s="96" t="s">
        <v>2328</v>
      </c>
      <c r="G15827" s="96">
        <v>15</v>
      </c>
      <c r="H15827" s="96">
        <v>0.77198999999999995</v>
      </c>
      <c r="I15827" s="810">
        <v>1</v>
      </c>
    </row>
    <row r="15828" spans="1:9" x14ac:dyDescent="0.15">
      <c r="A15828" s="694" t="s">
        <v>18143</v>
      </c>
      <c r="B15828" s="96">
        <v>129138</v>
      </c>
      <c r="C15828" s="96">
        <v>22</v>
      </c>
      <c r="D15828" s="97">
        <v>38226862</v>
      </c>
      <c r="E15828" s="97">
        <v>38240353</v>
      </c>
      <c r="F15828" s="96" t="s">
        <v>2328</v>
      </c>
      <c r="G15828" s="96">
        <v>22</v>
      </c>
      <c r="H15828" s="96">
        <v>0.77200000000000002</v>
      </c>
      <c r="I15828" s="810">
        <v>1</v>
      </c>
    </row>
    <row r="15829" spans="1:9" x14ac:dyDescent="0.15">
      <c r="A15829" s="694" t="s">
        <v>18144</v>
      </c>
      <c r="B15829" s="96">
        <v>133</v>
      </c>
      <c r="C15829" s="96">
        <v>11</v>
      </c>
      <c r="D15829" s="97">
        <v>10326642</v>
      </c>
      <c r="E15829" s="97">
        <v>10328923</v>
      </c>
      <c r="F15829" s="96" t="s">
        <v>2321</v>
      </c>
      <c r="G15829" s="96">
        <v>1</v>
      </c>
      <c r="H15829" s="96">
        <v>0.77200000000000002</v>
      </c>
      <c r="I15829" s="810">
        <v>1</v>
      </c>
    </row>
    <row r="15830" spans="1:9" x14ac:dyDescent="0.15">
      <c r="A15830" s="694" t="s">
        <v>18145</v>
      </c>
      <c r="B15830" s="96">
        <v>7113</v>
      </c>
      <c r="C15830" s="96">
        <v>21</v>
      </c>
      <c r="D15830" s="97">
        <v>42836236</v>
      </c>
      <c r="E15830" s="97">
        <v>42880085</v>
      </c>
      <c r="F15830" s="96" t="s">
        <v>2328</v>
      </c>
      <c r="G15830" s="96">
        <v>218</v>
      </c>
      <c r="H15830" s="96">
        <v>0.77200000000000002</v>
      </c>
      <c r="I15830" s="810">
        <v>1</v>
      </c>
    </row>
    <row r="15831" spans="1:9" x14ac:dyDescent="0.15">
      <c r="A15831" s="694" t="s">
        <v>18146</v>
      </c>
      <c r="B15831" s="96">
        <v>197370</v>
      </c>
      <c r="C15831" s="96">
        <v>16</v>
      </c>
      <c r="D15831" s="97">
        <v>27236315</v>
      </c>
      <c r="E15831" s="97">
        <v>27280113</v>
      </c>
      <c r="F15831" s="96" t="s">
        <v>2328</v>
      </c>
      <c r="G15831" s="96">
        <v>129</v>
      </c>
      <c r="H15831" s="96">
        <v>0.77222999999999997</v>
      </c>
      <c r="I15831" s="810">
        <v>1</v>
      </c>
    </row>
    <row r="15832" spans="1:9" x14ac:dyDescent="0.15">
      <c r="A15832" s="694" t="s">
        <v>18147</v>
      </c>
      <c r="B15832" s="96">
        <v>100287387</v>
      </c>
      <c r="C15832" s="96">
        <v>2</v>
      </c>
      <c r="D15832" s="97">
        <v>239753187</v>
      </c>
      <c r="E15832" s="97">
        <v>239756320</v>
      </c>
      <c r="F15832" s="96" t="s">
        <v>2328</v>
      </c>
      <c r="G15832" s="96">
        <v>4</v>
      </c>
      <c r="H15832" s="96">
        <v>0.77236000000000005</v>
      </c>
      <c r="I15832" s="810">
        <v>1</v>
      </c>
    </row>
    <row r="15833" spans="1:9" x14ac:dyDescent="0.15">
      <c r="A15833" s="694" t="s">
        <v>18148</v>
      </c>
      <c r="B15833" s="96">
        <v>54737</v>
      </c>
      <c r="C15833" s="96">
        <v>13</v>
      </c>
      <c r="D15833" s="97">
        <v>20207787</v>
      </c>
      <c r="E15833" s="97">
        <v>20247599</v>
      </c>
      <c r="F15833" s="96" t="s">
        <v>2321</v>
      </c>
      <c r="G15833" s="96">
        <v>106</v>
      </c>
      <c r="H15833" s="96">
        <v>0.77239000000000002</v>
      </c>
      <c r="I15833" s="810">
        <v>1</v>
      </c>
    </row>
    <row r="15834" spans="1:9" x14ac:dyDescent="0.15">
      <c r="A15834" s="694" t="s">
        <v>18149</v>
      </c>
      <c r="B15834" s="96">
        <v>56971</v>
      </c>
      <c r="C15834" s="96">
        <v>19</v>
      </c>
      <c r="D15834" s="97">
        <v>45174724</v>
      </c>
      <c r="E15834" s="97">
        <v>45187631</v>
      </c>
      <c r="F15834" s="96" t="s">
        <v>2321</v>
      </c>
      <c r="G15834" s="96">
        <v>29</v>
      </c>
      <c r="H15834" s="96">
        <v>0.77244000000000002</v>
      </c>
      <c r="I15834" s="810">
        <v>1</v>
      </c>
    </row>
    <row r="15835" spans="1:9" x14ac:dyDescent="0.15">
      <c r="A15835" s="694" t="s">
        <v>18150</v>
      </c>
      <c r="B15835" s="96">
        <v>3889</v>
      </c>
      <c r="C15835" s="96">
        <v>12</v>
      </c>
      <c r="D15835" s="97">
        <v>52708085</v>
      </c>
      <c r="E15835" s="97">
        <v>52715182</v>
      </c>
      <c r="F15835" s="96" t="s">
        <v>2328</v>
      </c>
      <c r="G15835" s="96">
        <v>52</v>
      </c>
      <c r="H15835" s="96">
        <v>0.77256999999999998</v>
      </c>
      <c r="I15835" s="810">
        <v>1</v>
      </c>
    </row>
    <row r="15836" spans="1:9" x14ac:dyDescent="0.15">
      <c r="A15836" s="694" t="s">
        <v>18151</v>
      </c>
      <c r="B15836" s="96">
        <v>101928841</v>
      </c>
      <c r="C15836" s="96">
        <v>13</v>
      </c>
      <c r="D15836" s="97">
        <v>114054786</v>
      </c>
      <c r="E15836" s="97">
        <v>114068708</v>
      </c>
      <c r="F15836" s="96" t="s">
        <v>2328</v>
      </c>
      <c r="G15836" s="96">
        <v>64</v>
      </c>
      <c r="H15836" s="96">
        <v>0.77261000000000002</v>
      </c>
      <c r="I15836" s="810">
        <v>1</v>
      </c>
    </row>
    <row r="15837" spans="1:9" x14ac:dyDescent="0.15">
      <c r="A15837" s="694" t="s">
        <v>18152</v>
      </c>
      <c r="B15837" s="96">
        <v>4172</v>
      </c>
      <c r="C15837" s="96">
        <v>6</v>
      </c>
      <c r="D15837" s="97">
        <v>52128812</v>
      </c>
      <c r="E15837" s="97">
        <v>52149679</v>
      </c>
      <c r="F15837" s="96" t="s">
        <v>2328</v>
      </c>
      <c r="G15837" s="96">
        <v>85</v>
      </c>
      <c r="H15837" s="96">
        <v>0.77261000000000002</v>
      </c>
      <c r="I15837" s="810">
        <v>1</v>
      </c>
    </row>
    <row r="15838" spans="1:9" x14ac:dyDescent="0.15">
      <c r="A15838" s="694" t="s">
        <v>18153</v>
      </c>
      <c r="B15838" s="96">
        <v>1580</v>
      </c>
      <c r="C15838" s="96">
        <v>1</v>
      </c>
      <c r="D15838" s="97">
        <v>47264670</v>
      </c>
      <c r="E15838" s="97">
        <v>47285021</v>
      </c>
      <c r="F15838" s="96" t="s">
        <v>2321</v>
      </c>
      <c r="G15838" s="96">
        <v>70</v>
      </c>
      <c r="H15838" s="96">
        <v>0.77271000000000001</v>
      </c>
      <c r="I15838" s="810">
        <v>1</v>
      </c>
    </row>
    <row r="15839" spans="1:9" x14ac:dyDescent="0.15">
      <c r="A15839" s="694" t="s">
        <v>18154</v>
      </c>
      <c r="B15839" s="96">
        <v>730755</v>
      </c>
      <c r="C15839" s="96">
        <v>17</v>
      </c>
      <c r="D15839" s="97">
        <v>39215492</v>
      </c>
      <c r="E15839" s="97">
        <v>39216344</v>
      </c>
      <c r="F15839" s="96" t="s">
        <v>2328</v>
      </c>
      <c r="G15839" s="96">
        <v>2</v>
      </c>
      <c r="H15839" s="96">
        <v>0.77278000000000002</v>
      </c>
      <c r="I15839" s="810">
        <v>1</v>
      </c>
    </row>
    <row r="15840" spans="1:9" x14ac:dyDescent="0.15">
      <c r="A15840" s="694" t="s">
        <v>18155</v>
      </c>
      <c r="B15840" s="96">
        <v>339766</v>
      </c>
      <c r="C15840" s="96">
        <v>2</v>
      </c>
      <c r="D15840" s="97">
        <v>234684325</v>
      </c>
      <c r="E15840" s="97">
        <v>234742069</v>
      </c>
      <c r="F15840" s="96" t="s">
        <v>2321</v>
      </c>
      <c r="G15840" s="96">
        <v>275</v>
      </c>
      <c r="H15840" s="96">
        <v>0.77310999999999996</v>
      </c>
      <c r="I15840" s="810">
        <v>1</v>
      </c>
    </row>
    <row r="15841" spans="1:9" x14ac:dyDescent="0.15">
      <c r="A15841" s="694" t="s">
        <v>18156</v>
      </c>
      <c r="B15841" s="96">
        <v>79596</v>
      </c>
      <c r="C15841" s="96">
        <v>13</v>
      </c>
      <c r="D15841" s="97">
        <v>79188421</v>
      </c>
      <c r="E15841" s="97">
        <v>79233314</v>
      </c>
      <c r="F15841" s="96" t="s">
        <v>2328</v>
      </c>
      <c r="G15841" s="96">
        <v>110</v>
      </c>
      <c r="H15841" s="96">
        <v>0.77312000000000003</v>
      </c>
      <c r="I15841" s="810">
        <v>1</v>
      </c>
    </row>
    <row r="15842" spans="1:9" x14ac:dyDescent="0.15">
      <c r="A15842" s="694" t="s">
        <v>18157</v>
      </c>
      <c r="B15842" s="96">
        <v>26261</v>
      </c>
      <c r="C15842" s="96">
        <v>7</v>
      </c>
      <c r="D15842" s="97">
        <v>100183840</v>
      </c>
      <c r="E15842" s="97">
        <v>100198740</v>
      </c>
      <c r="F15842" s="96" t="s">
        <v>2321</v>
      </c>
      <c r="G15842" s="96">
        <v>23</v>
      </c>
      <c r="H15842" s="96">
        <v>0.77317999999999998</v>
      </c>
      <c r="I15842" s="810">
        <v>1</v>
      </c>
    </row>
    <row r="15843" spans="1:9" x14ac:dyDescent="0.15">
      <c r="A15843" s="694" t="s">
        <v>18158</v>
      </c>
      <c r="B15843" s="96">
        <v>151827</v>
      </c>
      <c r="C15843" s="96">
        <v>3</v>
      </c>
      <c r="D15843" s="97">
        <v>169511216</v>
      </c>
      <c r="E15843" s="97">
        <v>169530574</v>
      </c>
      <c r="F15843" s="96" t="s">
        <v>2328</v>
      </c>
      <c r="G15843" s="96">
        <v>54</v>
      </c>
      <c r="H15843" s="96">
        <v>0.77337</v>
      </c>
      <c r="I15843" s="810">
        <v>1</v>
      </c>
    </row>
    <row r="15844" spans="1:9" x14ac:dyDescent="0.15">
      <c r="A15844" s="694" t="s">
        <v>18159</v>
      </c>
      <c r="B15844" s="96">
        <v>545</v>
      </c>
      <c r="C15844" s="96">
        <v>3</v>
      </c>
      <c r="D15844" s="97">
        <v>142168077</v>
      </c>
      <c r="E15844" s="97">
        <v>142297668</v>
      </c>
      <c r="F15844" s="96" t="s">
        <v>2328</v>
      </c>
      <c r="G15844" s="96">
        <v>328</v>
      </c>
      <c r="H15844" s="96">
        <v>0.77342</v>
      </c>
      <c r="I15844" s="810">
        <v>1</v>
      </c>
    </row>
    <row r="15845" spans="1:9" x14ac:dyDescent="0.15">
      <c r="A15845" s="694" t="s">
        <v>18160</v>
      </c>
      <c r="B15845" s="96">
        <v>345757</v>
      </c>
      <c r="C15845" s="96">
        <v>5</v>
      </c>
      <c r="D15845" s="97">
        <v>99871051</v>
      </c>
      <c r="E15845" s="97">
        <v>99922440</v>
      </c>
      <c r="F15845" s="96" t="s">
        <v>2321</v>
      </c>
      <c r="G15845" s="96">
        <v>113</v>
      </c>
      <c r="H15845" s="96">
        <v>0.77361000000000002</v>
      </c>
      <c r="I15845" s="810">
        <v>1</v>
      </c>
    </row>
    <row r="15846" spans="1:9" x14ac:dyDescent="0.15">
      <c r="A15846" s="694" t="s">
        <v>18161</v>
      </c>
      <c r="B15846" s="96">
        <v>9777</v>
      </c>
      <c r="C15846" s="96">
        <v>20</v>
      </c>
      <c r="D15846" s="97">
        <v>30697309</v>
      </c>
      <c r="E15846" s="97">
        <v>30755061</v>
      </c>
      <c r="F15846" s="96" t="s">
        <v>2321</v>
      </c>
      <c r="G15846" s="96">
        <v>138</v>
      </c>
      <c r="H15846" s="96">
        <v>0.77361000000000002</v>
      </c>
      <c r="I15846" s="810">
        <v>1</v>
      </c>
    </row>
    <row r="15847" spans="1:9" x14ac:dyDescent="0.15">
      <c r="A15847" s="694" t="s">
        <v>18162</v>
      </c>
      <c r="B15847" s="96">
        <v>55160</v>
      </c>
      <c r="C15847" s="96">
        <v>1</v>
      </c>
      <c r="D15847" s="97">
        <v>17846693</v>
      </c>
      <c r="E15847" s="97">
        <v>18024370</v>
      </c>
      <c r="F15847" s="96" t="s">
        <v>2321</v>
      </c>
      <c r="G15847" s="96">
        <v>474</v>
      </c>
      <c r="H15847" s="96">
        <v>0.77363000000000004</v>
      </c>
      <c r="I15847" s="810">
        <v>1</v>
      </c>
    </row>
    <row r="15848" spans="1:9" x14ac:dyDescent="0.15">
      <c r="A15848" s="694" t="s">
        <v>18163</v>
      </c>
      <c r="B15848" s="96">
        <v>441272</v>
      </c>
      <c r="C15848" s="96">
        <v>7</v>
      </c>
      <c r="D15848" s="97">
        <v>99905325</v>
      </c>
      <c r="E15848" s="97">
        <v>99919819</v>
      </c>
      <c r="F15848" s="96" t="s">
        <v>2321</v>
      </c>
      <c r="G15848" s="96">
        <v>9</v>
      </c>
      <c r="H15848" s="96">
        <v>0.77366999999999997</v>
      </c>
      <c r="I15848" s="810">
        <v>1</v>
      </c>
    </row>
    <row r="15849" spans="1:9" x14ac:dyDescent="0.15">
      <c r="A15849" s="694" t="s">
        <v>2368</v>
      </c>
      <c r="B15849" s="96">
        <v>259289</v>
      </c>
      <c r="C15849" s="96">
        <v>12</v>
      </c>
      <c r="D15849" s="97">
        <v>11243886</v>
      </c>
      <c r="E15849" s="97">
        <v>11244912</v>
      </c>
      <c r="F15849" s="96" t="s">
        <v>2328</v>
      </c>
      <c r="G15849" s="96">
        <v>1</v>
      </c>
      <c r="H15849" s="96">
        <v>0.77370000000000005</v>
      </c>
      <c r="I15849" s="810">
        <v>1</v>
      </c>
    </row>
    <row r="15850" spans="1:9" x14ac:dyDescent="0.15">
      <c r="A15850" s="694" t="s">
        <v>18164</v>
      </c>
      <c r="B15850" s="96">
        <v>57157</v>
      </c>
      <c r="C15850" s="96">
        <v>7</v>
      </c>
      <c r="D15850" s="97">
        <v>77428109</v>
      </c>
      <c r="E15850" s="97">
        <v>77586821</v>
      </c>
      <c r="F15850" s="96" t="s">
        <v>2321</v>
      </c>
      <c r="G15850" s="96">
        <v>390</v>
      </c>
      <c r="H15850" s="96">
        <v>0.77371999999999996</v>
      </c>
      <c r="I15850" s="810">
        <v>1</v>
      </c>
    </row>
    <row r="15851" spans="1:9" x14ac:dyDescent="0.15">
      <c r="A15851" s="694" t="s">
        <v>18165</v>
      </c>
      <c r="B15851" s="96">
        <v>8800</v>
      </c>
      <c r="C15851" s="96">
        <v>15</v>
      </c>
      <c r="D15851" s="97">
        <v>90224762</v>
      </c>
      <c r="E15851" s="97">
        <v>90234015</v>
      </c>
      <c r="F15851" s="96" t="s">
        <v>2328</v>
      </c>
      <c r="G15851" s="96">
        <v>29</v>
      </c>
      <c r="H15851" s="96">
        <v>0.77378999999999998</v>
      </c>
      <c r="I15851" s="810">
        <v>1</v>
      </c>
    </row>
    <row r="15852" spans="1:9" x14ac:dyDescent="0.15">
      <c r="A15852" s="694" t="s">
        <v>18166</v>
      </c>
      <c r="B15852" s="96">
        <v>644890</v>
      </c>
      <c r="C15852" s="96">
        <v>10</v>
      </c>
      <c r="D15852" s="97">
        <v>14996324</v>
      </c>
      <c r="E15852" s="97">
        <v>15014856</v>
      </c>
      <c r="F15852" s="96" t="s">
        <v>2321</v>
      </c>
      <c r="G15852" s="96">
        <v>108</v>
      </c>
      <c r="H15852" s="96">
        <v>0.77383999999999997</v>
      </c>
      <c r="I15852" s="810">
        <v>1</v>
      </c>
    </row>
    <row r="15853" spans="1:9" x14ac:dyDescent="0.15">
      <c r="A15853" s="694" t="s">
        <v>18167</v>
      </c>
      <c r="B15853" s="96">
        <v>6690</v>
      </c>
      <c r="C15853" s="96">
        <v>5</v>
      </c>
      <c r="D15853" s="97">
        <v>147204143</v>
      </c>
      <c r="E15853" s="97">
        <v>147218794</v>
      </c>
      <c r="F15853" s="96" t="s">
        <v>2328</v>
      </c>
      <c r="G15853" s="96">
        <v>37</v>
      </c>
      <c r="H15853" s="96">
        <v>0.77395999999999998</v>
      </c>
      <c r="I15853" s="810">
        <v>1</v>
      </c>
    </row>
    <row r="15854" spans="1:9" x14ac:dyDescent="0.15">
      <c r="A15854" s="694" t="s">
        <v>18168</v>
      </c>
      <c r="B15854" s="96">
        <v>983</v>
      </c>
      <c r="C15854" s="96">
        <v>10</v>
      </c>
      <c r="D15854" s="97">
        <v>62538089</v>
      </c>
      <c r="E15854" s="97">
        <v>62554610</v>
      </c>
      <c r="F15854" s="96" t="s">
        <v>2321</v>
      </c>
      <c r="G15854" s="96">
        <v>66</v>
      </c>
      <c r="H15854" s="96">
        <v>0.77407999999999999</v>
      </c>
      <c r="I15854" s="810">
        <v>1</v>
      </c>
    </row>
    <row r="15855" spans="1:9" x14ac:dyDescent="0.15">
      <c r="A15855" s="694" t="s">
        <v>18169</v>
      </c>
      <c r="B15855" s="96">
        <v>2878</v>
      </c>
      <c r="C15855" s="96">
        <v>5</v>
      </c>
      <c r="D15855" s="97">
        <v>150399999</v>
      </c>
      <c r="E15855" s="97">
        <v>150408554</v>
      </c>
      <c r="F15855" s="96" t="s">
        <v>2321</v>
      </c>
      <c r="G15855" s="96">
        <v>46</v>
      </c>
      <c r="H15855" s="96">
        <v>0.77410000000000001</v>
      </c>
      <c r="I15855" s="810">
        <v>1</v>
      </c>
    </row>
    <row r="15856" spans="1:9" x14ac:dyDescent="0.15">
      <c r="A15856" s="694" t="s">
        <v>18170</v>
      </c>
      <c r="B15856" s="96">
        <v>8725</v>
      </c>
      <c r="C15856" s="96">
        <v>19</v>
      </c>
      <c r="D15856" s="97">
        <v>30414551</v>
      </c>
      <c r="E15856" s="97">
        <v>30507519</v>
      </c>
      <c r="F15856" s="96" t="s">
        <v>2321</v>
      </c>
      <c r="G15856" s="96">
        <v>183</v>
      </c>
      <c r="H15856" s="96">
        <v>0.77427000000000001</v>
      </c>
      <c r="I15856" s="810">
        <v>1</v>
      </c>
    </row>
    <row r="15857" spans="1:9" x14ac:dyDescent="0.15">
      <c r="A15857" s="694" t="s">
        <v>18171</v>
      </c>
      <c r="B15857" s="96">
        <v>4946</v>
      </c>
      <c r="C15857" s="96">
        <v>19</v>
      </c>
      <c r="D15857" s="97">
        <v>2269520</v>
      </c>
      <c r="E15857" s="97">
        <v>2273487</v>
      </c>
      <c r="F15857" s="96" t="s">
        <v>2321</v>
      </c>
      <c r="G15857" s="96">
        <v>17</v>
      </c>
      <c r="H15857" s="96">
        <v>0.77434999999999998</v>
      </c>
      <c r="I15857" s="810">
        <v>1</v>
      </c>
    </row>
    <row r="15858" spans="1:9" x14ac:dyDescent="0.15">
      <c r="A15858" s="694" t="s">
        <v>18172</v>
      </c>
      <c r="B15858" s="96">
        <v>112609</v>
      </c>
      <c r="C15858" s="96">
        <v>6</v>
      </c>
      <c r="D15858" s="97">
        <v>84732746</v>
      </c>
      <c r="E15858" s="97">
        <v>84800606</v>
      </c>
      <c r="F15858" s="96" t="s">
        <v>2321</v>
      </c>
      <c r="G15858" s="96">
        <v>193</v>
      </c>
      <c r="H15858" s="96">
        <v>0.77442</v>
      </c>
      <c r="I15858" s="810">
        <v>1</v>
      </c>
    </row>
    <row r="15859" spans="1:9" x14ac:dyDescent="0.15">
      <c r="A15859" s="694" t="s">
        <v>18173</v>
      </c>
      <c r="B15859" s="96">
        <v>79570</v>
      </c>
      <c r="C15859" s="96">
        <v>1</v>
      </c>
      <c r="D15859" s="97">
        <v>31652592</v>
      </c>
      <c r="E15859" s="97">
        <v>31712734</v>
      </c>
      <c r="F15859" s="96" t="s">
        <v>2328</v>
      </c>
      <c r="G15859" s="96">
        <v>238</v>
      </c>
      <c r="H15859" s="96">
        <v>0.77447999999999995</v>
      </c>
      <c r="I15859" s="810">
        <v>1</v>
      </c>
    </row>
    <row r="15860" spans="1:9" x14ac:dyDescent="0.15">
      <c r="A15860" s="694" t="s">
        <v>18174</v>
      </c>
      <c r="B15860" s="96">
        <v>84335</v>
      </c>
      <c r="C15860" s="96">
        <v>19</v>
      </c>
      <c r="D15860" s="97">
        <v>50372290</v>
      </c>
      <c r="E15860" s="97">
        <v>50381613</v>
      </c>
      <c r="F15860" s="96" t="s">
        <v>2328</v>
      </c>
      <c r="G15860" s="96">
        <v>22</v>
      </c>
      <c r="H15860" s="96">
        <v>0.77453000000000005</v>
      </c>
      <c r="I15860" s="810">
        <v>1</v>
      </c>
    </row>
    <row r="15861" spans="1:9" x14ac:dyDescent="0.15">
      <c r="A15861" s="694" t="s">
        <v>18175</v>
      </c>
      <c r="B15861" s="96">
        <v>55210</v>
      </c>
      <c r="C15861" s="96">
        <v>1</v>
      </c>
      <c r="D15861" s="97">
        <v>1447523</v>
      </c>
      <c r="E15861" s="97">
        <v>1470067</v>
      </c>
      <c r="F15861" s="96" t="s">
        <v>2321</v>
      </c>
      <c r="G15861" s="96">
        <v>46</v>
      </c>
      <c r="H15861" s="96">
        <v>0.77456000000000003</v>
      </c>
      <c r="I15861" s="810">
        <v>1</v>
      </c>
    </row>
    <row r="15862" spans="1:9" x14ac:dyDescent="0.15">
      <c r="A15862" s="694" t="s">
        <v>18176</v>
      </c>
      <c r="B15862" s="96">
        <v>5224</v>
      </c>
      <c r="C15862" s="96">
        <v>7</v>
      </c>
      <c r="D15862" s="97">
        <v>44102326</v>
      </c>
      <c r="E15862" s="97">
        <v>44105186</v>
      </c>
      <c r="F15862" s="96" t="s">
        <v>2328</v>
      </c>
      <c r="G15862" s="96">
        <v>10</v>
      </c>
      <c r="H15862" s="96">
        <v>0.77456999999999998</v>
      </c>
      <c r="I15862" s="810">
        <v>1</v>
      </c>
    </row>
    <row r="15863" spans="1:9" x14ac:dyDescent="0.15">
      <c r="A15863" s="694" t="s">
        <v>18177</v>
      </c>
      <c r="B15863" s="96">
        <v>23551</v>
      </c>
      <c r="C15863" s="96">
        <v>22</v>
      </c>
      <c r="D15863" s="97">
        <v>35936556</v>
      </c>
      <c r="E15863" s="97">
        <v>35950048</v>
      </c>
      <c r="F15863" s="96" t="s">
        <v>2321</v>
      </c>
      <c r="G15863" s="96">
        <v>38</v>
      </c>
      <c r="H15863" s="96">
        <v>0.77471999999999996</v>
      </c>
      <c r="I15863" s="810">
        <v>1</v>
      </c>
    </row>
    <row r="15864" spans="1:9" x14ac:dyDescent="0.15">
      <c r="A15864" s="694" t="s">
        <v>18178</v>
      </c>
      <c r="B15864" s="96">
        <v>5908</v>
      </c>
      <c r="C15864" s="96">
        <v>12</v>
      </c>
      <c r="D15864" s="97">
        <v>69004619</v>
      </c>
      <c r="E15864" s="97">
        <v>69054385</v>
      </c>
      <c r="F15864" s="96" t="s">
        <v>2321</v>
      </c>
      <c r="G15864" s="96">
        <v>116</v>
      </c>
      <c r="H15864" s="96">
        <v>0.77505000000000002</v>
      </c>
      <c r="I15864" s="810">
        <v>1</v>
      </c>
    </row>
    <row r="15865" spans="1:9" x14ac:dyDescent="0.15">
      <c r="A15865" s="694" t="s">
        <v>18179</v>
      </c>
      <c r="B15865" s="96">
        <v>2195</v>
      </c>
      <c r="C15865" s="96">
        <v>4</v>
      </c>
      <c r="D15865" s="97">
        <v>187508937</v>
      </c>
      <c r="E15865" s="97">
        <v>187647876</v>
      </c>
      <c r="F15865" s="96" t="s">
        <v>2328</v>
      </c>
      <c r="G15865" s="96">
        <v>517</v>
      </c>
      <c r="H15865" s="96">
        <v>0.77515000000000001</v>
      </c>
      <c r="I15865" s="810">
        <v>1</v>
      </c>
    </row>
    <row r="15866" spans="1:9" x14ac:dyDescent="0.15">
      <c r="A15866" s="694" t="s">
        <v>18180</v>
      </c>
      <c r="B15866" s="96">
        <v>8527</v>
      </c>
      <c r="C15866" s="96">
        <v>2</v>
      </c>
      <c r="D15866" s="97">
        <v>234263149</v>
      </c>
      <c r="E15866" s="97">
        <v>234380744</v>
      </c>
      <c r="F15866" s="96" t="s">
        <v>2321</v>
      </c>
      <c r="G15866" s="96">
        <v>340</v>
      </c>
      <c r="H15866" s="96">
        <v>0.77515000000000001</v>
      </c>
      <c r="I15866" s="810">
        <v>1</v>
      </c>
    </row>
    <row r="15867" spans="1:9" x14ac:dyDescent="0.15">
      <c r="A15867" s="694" t="s">
        <v>18181</v>
      </c>
      <c r="B15867" s="96">
        <v>2843</v>
      </c>
      <c r="C15867" s="96">
        <v>8</v>
      </c>
      <c r="D15867" s="97">
        <v>142366585</v>
      </c>
      <c r="E15867" s="97">
        <v>142377365</v>
      </c>
      <c r="F15867" s="96" t="s">
        <v>2328</v>
      </c>
      <c r="G15867" s="96">
        <v>47</v>
      </c>
      <c r="H15867" s="96">
        <v>0.77527000000000001</v>
      </c>
      <c r="I15867" s="810">
        <v>1</v>
      </c>
    </row>
    <row r="15868" spans="1:9" x14ac:dyDescent="0.15">
      <c r="A15868" s="694" t="s">
        <v>18182</v>
      </c>
      <c r="B15868" s="96">
        <v>6278</v>
      </c>
      <c r="C15868" s="96">
        <v>1</v>
      </c>
      <c r="D15868" s="97">
        <v>153430220</v>
      </c>
      <c r="E15868" s="97">
        <v>153436559</v>
      </c>
      <c r="F15868" s="96" t="s">
        <v>2328</v>
      </c>
      <c r="G15868" s="96">
        <v>14</v>
      </c>
      <c r="H15868" s="96">
        <v>0.77551999999999999</v>
      </c>
      <c r="I15868" s="810">
        <v>1</v>
      </c>
    </row>
    <row r="15869" spans="1:9" x14ac:dyDescent="0.15">
      <c r="A15869" s="694" t="s">
        <v>18183</v>
      </c>
      <c r="B15869" s="96">
        <v>66037</v>
      </c>
      <c r="C15869" s="96">
        <v>2</v>
      </c>
      <c r="D15869" s="97">
        <v>198591603</v>
      </c>
      <c r="E15869" s="97">
        <v>198651036</v>
      </c>
      <c r="F15869" s="96" t="s">
        <v>2328</v>
      </c>
      <c r="G15869" s="96">
        <v>91</v>
      </c>
      <c r="H15869" s="96">
        <v>0.77556999999999998</v>
      </c>
      <c r="I15869" s="810">
        <v>1</v>
      </c>
    </row>
    <row r="15870" spans="1:9" x14ac:dyDescent="0.15">
      <c r="A15870" s="694" t="s">
        <v>18184</v>
      </c>
      <c r="B15870" s="96">
        <v>3809</v>
      </c>
      <c r="C15870" s="96">
        <v>19</v>
      </c>
      <c r="D15870" s="97">
        <v>55344174</v>
      </c>
      <c r="E15870" s="97">
        <v>55360023</v>
      </c>
      <c r="F15870" s="96" t="s">
        <v>2321</v>
      </c>
      <c r="G15870" s="96">
        <v>3</v>
      </c>
      <c r="H15870" s="96">
        <v>0.77566000000000002</v>
      </c>
      <c r="I15870" s="810">
        <v>1</v>
      </c>
    </row>
    <row r="15871" spans="1:9" x14ac:dyDescent="0.15">
      <c r="A15871" s="694" t="s">
        <v>18185</v>
      </c>
      <c r="B15871" s="96">
        <v>161</v>
      </c>
      <c r="C15871" s="96">
        <v>11</v>
      </c>
      <c r="D15871" s="97">
        <v>925809</v>
      </c>
      <c r="E15871" s="97">
        <v>1012245</v>
      </c>
      <c r="F15871" s="96" t="s">
        <v>2321</v>
      </c>
      <c r="G15871" s="96">
        <v>305</v>
      </c>
      <c r="H15871" s="96">
        <v>0.77568999999999999</v>
      </c>
      <c r="I15871" s="810">
        <v>1</v>
      </c>
    </row>
    <row r="15872" spans="1:9" x14ac:dyDescent="0.15">
      <c r="A15872" s="694" t="s">
        <v>18186</v>
      </c>
      <c r="B15872" s="96">
        <v>138799</v>
      </c>
      <c r="C15872" s="96">
        <v>9</v>
      </c>
      <c r="D15872" s="97">
        <v>107360738</v>
      </c>
      <c r="E15872" s="97">
        <v>107361694</v>
      </c>
      <c r="F15872" s="96" t="s">
        <v>2328</v>
      </c>
      <c r="G15872" s="96">
        <v>10</v>
      </c>
      <c r="H15872" s="96">
        <v>0.77575000000000005</v>
      </c>
      <c r="I15872" s="810">
        <v>1</v>
      </c>
    </row>
    <row r="15873" spans="1:9" x14ac:dyDescent="0.15">
      <c r="A15873" s="694" t="s">
        <v>18187</v>
      </c>
      <c r="B15873" s="96">
        <v>130560</v>
      </c>
      <c r="C15873" s="96">
        <v>2</v>
      </c>
      <c r="D15873" s="97">
        <v>231860839</v>
      </c>
      <c r="E15873" s="97">
        <v>231884572</v>
      </c>
      <c r="F15873" s="96" t="s">
        <v>2321</v>
      </c>
      <c r="G15873" s="96">
        <v>158</v>
      </c>
      <c r="H15873" s="96">
        <v>0.77576000000000001</v>
      </c>
      <c r="I15873" s="810">
        <v>1</v>
      </c>
    </row>
    <row r="15874" spans="1:9" x14ac:dyDescent="0.15">
      <c r="A15874" s="694" t="s">
        <v>18188</v>
      </c>
      <c r="B15874" s="96">
        <v>7398</v>
      </c>
      <c r="C15874" s="96">
        <v>1</v>
      </c>
      <c r="D15874" s="97">
        <v>62901975</v>
      </c>
      <c r="E15874" s="97">
        <v>62917475</v>
      </c>
      <c r="F15874" s="96" t="s">
        <v>2321</v>
      </c>
      <c r="G15874" s="96">
        <v>37</v>
      </c>
      <c r="H15874" s="96">
        <v>0.77592000000000005</v>
      </c>
      <c r="I15874" s="810">
        <v>1</v>
      </c>
    </row>
    <row r="15875" spans="1:9" x14ac:dyDescent="0.15">
      <c r="A15875" s="694" t="s">
        <v>18189</v>
      </c>
      <c r="B15875" s="96">
        <v>4904</v>
      </c>
      <c r="C15875" s="96">
        <v>1</v>
      </c>
      <c r="D15875" s="97">
        <v>43148060</v>
      </c>
      <c r="E15875" s="97">
        <v>43168024</v>
      </c>
      <c r="F15875" s="96" t="s">
        <v>2321</v>
      </c>
      <c r="G15875" s="96">
        <v>41</v>
      </c>
      <c r="H15875" s="96">
        <v>0.77593000000000001</v>
      </c>
      <c r="I15875" s="810">
        <v>1</v>
      </c>
    </row>
    <row r="15876" spans="1:9" x14ac:dyDescent="0.15">
      <c r="A15876" s="694" t="s">
        <v>18190</v>
      </c>
      <c r="B15876" s="96">
        <v>55603</v>
      </c>
      <c r="C15876" s="96">
        <v>6</v>
      </c>
      <c r="D15876" s="97">
        <v>82366829</v>
      </c>
      <c r="E15876" s="97">
        <v>82462607</v>
      </c>
      <c r="F15876" s="96" t="s">
        <v>2328</v>
      </c>
      <c r="G15876" s="96">
        <v>323</v>
      </c>
      <c r="H15876" s="96">
        <v>0.77593000000000001</v>
      </c>
      <c r="I15876" s="810">
        <v>1</v>
      </c>
    </row>
    <row r="15877" spans="1:9" x14ac:dyDescent="0.15">
      <c r="A15877" s="694" t="s">
        <v>18191</v>
      </c>
      <c r="B15877" s="96">
        <v>23315</v>
      </c>
      <c r="C15877" s="96">
        <v>20</v>
      </c>
      <c r="D15877" s="97">
        <v>48429250</v>
      </c>
      <c r="E15877" s="97">
        <v>48508779</v>
      </c>
      <c r="F15877" s="96" t="s">
        <v>2321</v>
      </c>
      <c r="G15877" s="96">
        <v>303</v>
      </c>
      <c r="H15877" s="96">
        <v>0.77615999999999996</v>
      </c>
      <c r="I15877" s="810">
        <v>1</v>
      </c>
    </row>
    <row r="15878" spans="1:9" x14ac:dyDescent="0.15">
      <c r="A15878" s="694" t="s">
        <v>18192</v>
      </c>
      <c r="B15878" s="96">
        <v>128506</v>
      </c>
      <c r="C15878" s="96">
        <v>20</v>
      </c>
      <c r="D15878" s="97">
        <v>45169670</v>
      </c>
      <c r="E15878" s="97">
        <v>45179213</v>
      </c>
      <c r="F15878" s="96" t="s">
        <v>2328</v>
      </c>
      <c r="G15878" s="96">
        <v>37</v>
      </c>
      <c r="H15878" s="96">
        <v>0.77625</v>
      </c>
      <c r="I15878" s="810">
        <v>1</v>
      </c>
    </row>
    <row r="15879" spans="1:9" x14ac:dyDescent="0.15">
      <c r="A15879" s="694" t="s">
        <v>18193</v>
      </c>
      <c r="B15879" s="96">
        <v>2733</v>
      </c>
      <c r="C15879" s="96">
        <v>9</v>
      </c>
      <c r="D15879" s="97">
        <v>131266971</v>
      </c>
      <c r="E15879" s="97">
        <v>131304580</v>
      </c>
      <c r="F15879" s="96" t="s">
        <v>2321</v>
      </c>
      <c r="G15879" s="96">
        <v>71</v>
      </c>
      <c r="H15879" s="96">
        <v>0.77627999999999997</v>
      </c>
      <c r="I15879" s="810">
        <v>1</v>
      </c>
    </row>
    <row r="15880" spans="1:9" x14ac:dyDescent="0.15">
      <c r="A15880" s="694" t="s">
        <v>18194</v>
      </c>
      <c r="B15880" s="96">
        <v>116540</v>
      </c>
      <c r="C15880" s="96">
        <v>2</v>
      </c>
      <c r="D15880" s="97">
        <v>74699085</v>
      </c>
      <c r="E15880" s="97">
        <v>74699942</v>
      </c>
      <c r="F15880" s="96" t="s">
        <v>2328</v>
      </c>
      <c r="G15880" s="96">
        <v>3</v>
      </c>
      <c r="H15880" s="96">
        <v>0.77634000000000003</v>
      </c>
      <c r="I15880" s="810">
        <v>1</v>
      </c>
    </row>
    <row r="15881" spans="1:9" x14ac:dyDescent="0.15">
      <c r="A15881" s="694" t="s">
        <v>18195</v>
      </c>
      <c r="B15881" s="96">
        <v>4927</v>
      </c>
      <c r="C15881" s="96">
        <v>17</v>
      </c>
      <c r="D15881" s="97">
        <v>5289346</v>
      </c>
      <c r="E15881" s="97">
        <v>5323400</v>
      </c>
      <c r="F15881" s="96" t="s">
        <v>2328</v>
      </c>
      <c r="G15881" s="96">
        <v>182</v>
      </c>
      <c r="H15881" s="96">
        <v>0.77639999999999998</v>
      </c>
      <c r="I15881" s="810">
        <v>1</v>
      </c>
    </row>
    <row r="15882" spans="1:9" x14ac:dyDescent="0.15">
      <c r="A15882" s="694" t="s">
        <v>18196</v>
      </c>
      <c r="B15882" s="96">
        <v>2036</v>
      </c>
      <c r="C15882" s="96">
        <v>20</v>
      </c>
      <c r="D15882" s="97">
        <v>34679426</v>
      </c>
      <c r="E15882" s="97">
        <v>34820721</v>
      </c>
      <c r="F15882" s="96" t="s">
        <v>2321</v>
      </c>
      <c r="G15882" s="96">
        <v>232</v>
      </c>
      <c r="H15882" s="96">
        <v>0.77659</v>
      </c>
      <c r="I15882" s="810">
        <v>1</v>
      </c>
    </row>
    <row r="15883" spans="1:9" x14ac:dyDescent="0.15">
      <c r="A15883" s="694" t="s">
        <v>18197</v>
      </c>
      <c r="B15883" s="96">
        <v>8506</v>
      </c>
      <c r="C15883" s="96">
        <v>17</v>
      </c>
      <c r="D15883" s="97">
        <v>40834632</v>
      </c>
      <c r="E15883" s="97">
        <v>40852011</v>
      </c>
      <c r="F15883" s="96" t="s">
        <v>2321</v>
      </c>
      <c r="G15883" s="96">
        <v>33</v>
      </c>
      <c r="H15883" s="96">
        <v>0.77668000000000004</v>
      </c>
      <c r="I15883" s="810">
        <v>1</v>
      </c>
    </row>
    <row r="15884" spans="1:9" x14ac:dyDescent="0.15">
      <c r="A15884" s="694" t="s">
        <v>18198</v>
      </c>
      <c r="B15884" s="96">
        <v>7439</v>
      </c>
      <c r="C15884" s="96">
        <v>11</v>
      </c>
      <c r="D15884" s="97">
        <v>61717356</v>
      </c>
      <c r="E15884" s="97">
        <v>61731935</v>
      </c>
      <c r="F15884" s="96" t="s">
        <v>2321</v>
      </c>
      <c r="G15884" s="96">
        <v>57</v>
      </c>
      <c r="H15884" s="96">
        <v>0.77681</v>
      </c>
      <c r="I15884" s="810">
        <v>1</v>
      </c>
    </row>
    <row r="15885" spans="1:9" x14ac:dyDescent="0.15">
      <c r="A15885" s="694" t="s">
        <v>18199</v>
      </c>
      <c r="B15885" s="96">
        <v>11135</v>
      </c>
      <c r="C15885" s="96">
        <v>22</v>
      </c>
      <c r="D15885" s="97">
        <v>37956471</v>
      </c>
      <c r="E15885" s="97">
        <v>37965412</v>
      </c>
      <c r="F15885" s="96" t="s">
        <v>2321</v>
      </c>
      <c r="G15885" s="96">
        <v>21</v>
      </c>
      <c r="H15885" s="96">
        <v>0.77686999999999995</v>
      </c>
      <c r="I15885" s="810">
        <v>1</v>
      </c>
    </row>
    <row r="15886" spans="1:9" x14ac:dyDescent="0.15">
      <c r="A15886" s="694" t="s">
        <v>18200</v>
      </c>
      <c r="B15886" s="96">
        <v>51496</v>
      </c>
      <c r="C15886" s="96">
        <v>15</v>
      </c>
      <c r="D15886" s="97">
        <v>44719579</v>
      </c>
      <c r="E15886" s="97">
        <v>44819455</v>
      </c>
      <c r="F15886" s="96" t="s">
        <v>2321</v>
      </c>
      <c r="G15886" s="96">
        <v>187</v>
      </c>
      <c r="H15886" s="96">
        <v>0.77690999999999999</v>
      </c>
      <c r="I15886" s="810">
        <v>1</v>
      </c>
    </row>
    <row r="15887" spans="1:9" x14ac:dyDescent="0.15">
      <c r="A15887" s="694" t="s">
        <v>18201</v>
      </c>
      <c r="B15887" s="96">
        <v>101928603</v>
      </c>
      <c r="C15887" s="96">
        <v>6</v>
      </c>
      <c r="D15887" s="97">
        <v>24797563</v>
      </c>
      <c r="E15887" s="97">
        <v>24799540</v>
      </c>
      <c r="F15887" s="96" t="s">
        <v>2328</v>
      </c>
      <c r="G15887" s="96">
        <v>6</v>
      </c>
      <c r="H15887" s="96">
        <v>0.77692000000000005</v>
      </c>
      <c r="I15887" s="810">
        <v>1</v>
      </c>
    </row>
    <row r="15888" spans="1:9" x14ac:dyDescent="0.15">
      <c r="A15888" s="694" t="s">
        <v>18202</v>
      </c>
      <c r="B15888" s="96">
        <v>347252</v>
      </c>
      <c r="C15888" s="96">
        <v>9</v>
      </c>
      <c r="D15888" s="97">
        <v>38406525</v>
      </c>
      <c r="E15888" s="97">
        <v>38424444</v>
      </c>
      <c r="F15888" s="96" t="s">
        <v>2328</v>
      </c>
      <c r="G15888" s="96">
        <v>71</v>
      </c>
      <c r="H15888" s="96">
        <v>0.77693999999999996</v>
      </c>
      <c r="I15888" s="810">
        <v>1</v>
      </c>
    </row>
    <row r="15889" spans="1:9" x14ac:dyDescent="0.15">
      <c r="A15889" s="694" t="s">
        <v>18203</v>
      </c>
      <c r="B15889" s="96">
        <v>101928433</v>
      </c>
      <c r="C15889" s="96">
        <v>6</v>
      </c>
      <c r="D15889" s="97">
        <v>16762102</v>
      </c>
      <c r="E15889" s="97">
        <v>16765225</v>
      </c>
      <c r="F15889" s="96" t="s">
        <v>2321</v>
      </c>
      <c r="G15889" s="96">
        <v>3</v>
      </c>
      <c r="H15889" s="96">
        <v>0.77710000000000001</v>
      </c>
      <c r="I15889" s="810">
        <v>1</v>
      </c>
    </row>
    <row r="15890" spans="1:9" x14ac:dyDescent="0.15">
      <c r="A15890" s="694" t="s">
        <v>18204</v>
      </c>
      <c r="B15890" s="96">
        <v>5874</v>
      </c>
      <c r="C15890" s="96">
        <v>18</v>
      </c>
      <c r="D15890" s="97">
        <v>52385097</v>
      </c>
      <c r="E15890" s="97">
        <v>52562747</v>
      </c>
      <c r="F15890" s="96" t="s">
        <v>2321</v>
      </c>
      <c r="G15890" s="96">
        <v>606</v>
      </c>
      <c r="H15890" s="96">
        <v>0.77715000000000001</v>
      </c>
      <c r="I15890" s="810">
        <v>1</v>
      </c>
    </row>
    <row r="15891" spans="1:9" x14ac:dyDescent="0.15">
      <c r="A15891" s="694" t="s">
        <v>18205</v>
      </c>
      <c r="B15891" s="96">
        <v>3431</v>
      </c>
      <c r="C15891" s="96">
        <v>2</v>
      </c>
      <c r="D15891" s="97">
        <v>231033634</v>
      </c>
      <c r="E15891" s="97">
        <v>231090444</v>
      </c>
      <c r="F15891" s="96" t="s">
        <v>2328</v>
      </c>
      <c r="G15891" s="96">
        <v>255</v>
      </c>
      <c r="H15891" s="96">
        <v>0.77736000000000005</v>
      </c>
      <c r="I15891" s="810">
        <v>1</v>
      </c>
    </row>
    <row r="15892" spans="1:9" x14ac:dyDescent="0.15">
      <c r="A15892" s="694" t="s">
        <v>18206</v>
      </c>
      <c r="B15892" s="96">
        <v>130576</v>
      </c>
      <c r="C15892" s="96">
        <v>2</v>
      </c>
      <c r="D15892" s="97">
        <v>149894981</v>
      </c>
      <c r="E15892" s="97">
        <v>150071776</v>
      </c>
      <c r="F15892" s="96" t="s">
        <v>2321</v>
      </c>
      <c r="G15892" s="96">
        <v>666</v>
      </c>
      <c r="H15892" s="96">
        <v>0.77769999999999995</v>
      </c>
      <c r="I15892" s="810">
        <v>1</v>
      </c>
    </row>
    <row r="15893" spans="1:9" x14ac:dyDescent="0.15">
      <c r="A15893" s="694" t="s">
        <v>18207</v>
      </c>
      <c r="B15893" s="96">
        <v>5074</v>
      </c>
      <c r="C15893" s="96">
        <v>12</v>
      </c>
      <c r="D15893" s="97">
        <v>79985745</v>
      </c>
      <c r="E15893" s="97">
        <v>80084877</v>
      </c>
      <c r="F15893" s="96" t="s">
        <v>2328</v>
      </c>
      <c r="G15893" s="96">
        <v>105</v>
      </c>
      <c r="H15893" s="96">
        <v>0.77771000000000001</v>
      </c>
      <c r="I15893" s="810">
        <v>1</v>
      </c>
    </row>
    <row r="15894" spans="1:9" x14ac:dyDescent="0.15">
      <c r="A15894" s="694" t="s">
        <v>18208</v>
      </c>
      <c r="B15894" s="96">
        <v>8178</v>
      </c>
      <c r="C15894" s="96">
        <v>19</v>
      </c>
      <c r="D15894" s="97">
        <v>18553473</v>
      </c>
      <c r="E15894" s="97">
        <v>18632937</v>
      </c>
      <c r="F15894" s="96" t="s">
        <v>2328</v>
      </c>
      <c r="G15894" s="96">
        <v>258</v>
      </c>
      <c r="H15894" s="96">
        <v>0.77778999999999998</v>
      </c>
      <c r="I15894" s="810">
        <v>1</v>
      </c>
    </row>
    <row r="15895" spans="1:9" x14ac:dyDescent="0.15">
      <c r="A15895" s="694" t="s">
        <v>18209</v>
      </c>
      <c r="B15895" s="96">
        <v>727936</v>
      </c>
      <c r="C15895" s="96">
        <v>3</v>
      </c>
      <c r="D15895" s="97">
        <v>72937385</v>
      </c>
      <c r="E15895" s="97">
        <v>73024525</v>
      </c>
      <c r="F15895" s="96" t="s">
        <v>2321</v>
      </c>
      <c r="G15895" s="96">
        <v>274</v>
      </c>
      <c r="H15895" s="96">
        <v>0.77780000000000005</v>
      </c>
      <c r="I15895" s="810">
        <v>1</v>
      </c>
    </row>
    <row r="15896" spans="1:9" x14ac:dyDescent="0.15">
      <c r="A15896" s="694" t="s">
        <v>18210</v>
      </c>
      <c r="B15896" s="96">
        <v>8440</v>
      </c>
      <c r="C15896" s="96">
        <v>2</v>
      </c>
      <c r="D15896" s="97">
        <v>106361520</v>
      </c>
      <c r="E15896" s="97">
        <v>106510730</v>
      </c>
      <c r="F15896" s="96" t="s">
        <v>2321</v>
      </c>
      <c r="G15896" s="96">
        <v>621</v>
      </c>
      <c r="H15896" s="96">
        <v>0.77783999999999998</v>
      </c>
      <c r="I15896" s="810">
        <v>1</v>
      </c>
    </row>
    <row r="15897" spans="1:9" x14ac:dyDescent="0.15">
      <c r="A15897" s="694" t="s">
        <v>18211</v>
      </c>
      <c r="B15897" s="96">
        <v>163782</v>
      </c>
      <c r="C15897" s="96">
        <v>1</v>
      </c>
      <c r="D15897" s="97">
        <v>62701837</v>
      </c>
      <c r="E15897" s="97">
        <v>62785083</v>
      </c>
      <c r="F15897" s="96" t="s">
        <v>2328</v>
      </c>
      <c r="G15897" s="96">
        <v>406</v>
      </c>
      <c r="H15897" s="96">
        <v>0.77788999999999997</v>
      </c>
      <c r="I15897" s="810">
        <v>1</v>
      </c>
    </row>
    <row r="15898" spans="1:9" x14ac:dyDescent="0.15">
      <c r="A15898" s="694" t="s">
        <v>18212</v>
      </c>
      <c r="B15898" s="96">
        <v>5136</v>
      </c>
      <c r="C15898" s="96">
        <v>2</v>
      </c>
      <c r="D15898" s="97">
        <v>183004762</v>
      </c>
      <c r="E15898" s="97">
        <v>183387572</v>
      </c>
      <c r="F15898" s="96" t="s">
        <v>2328</v>
      </c>
      <c r="G15898" s="96">
        <v>1463</v>
      </c>
      <c r="H15898" s="96">
        <v>0.77795999999999998</v>
      </c>
      <c r="I15898" s="810">
        <v>1</v>
      </c>
    </row>
    <row r="15899" spans="1:9" x14ac:dyDescent="0.15">
      <c r="A15899" s="694" t="s">
        <v>18213</v>
      </c>
      <c r="B15899" s="96">
        <v>80271</v>
      </c>
      <c r="C15899" s="96">
        <v>19</v>
      </c>
      <c r="D15899" s="97">
        <v>41222885</v>
      </c>
      <c r="E15899" s="97">
        <v>41246765</v>
      </c>
      <c r="F15899" s="96" t="s">
        <v>2321</v>
      </c>
      <c r="G15899" s="96">
        <v>72</v>
      </c>
      <c r="H15899" s="96">
        <v>0.77795999999999998</v>
      </c>
      <c r="I15899" s="810">
        <v>1</v>
      </c>
    </row>
    <row r="15900" spans="1:9" x14ac:dyDescent="0.15">
      <c r="A15900" s="694" t="s">
        <v>18214</v>
      </c>
      <c r="B15900" s="96">
        <v>9711</v>
      </c>
      <c r="C15900" s="96">
        <v>3</v>
      </c>
      <c r="D15900" s="97">
        <v>197398259</v>
      </c>
      <c r="E15900" s="97">
        <v>197476568</v>
      </c>
      <c r="F15900" s="96" t="s">
        <v>2328</v>
      </c>
      <c r="G15900" s="96">
        <v>205</v>
      </c>
      <c r="H15900" s="96">
        <v>0.77798</v>
      </c>
      <c r="I15900" s="810">
        <v>1</v>
      </c>
    </row>
    <row r="15901" spans="1:9" x14ac:dyDescent="0.15">
      <c r="A15901" s="694" t="s">
        <v>18215</v>
      </c>
      <c r="B15901" s="96">
        <v>120237</v>
      </c>
      <c r="C15901" s="96">
        <v>11</v>
      </c>
      <c r="D15901" s="97">
        <v>20177760</v>
      </c>
      <c r="E15901" s="97">
        <v>20181870</v>
      </c>
      <c r="F15901" s="96" t="s">
        <v>2328</v>
      </c>
      <c r="G15901" s="96">
        <v>15</v>
      </c>
      <c r="H15901" s="96">
        <v>0.77800999999999998</v>
      </c>
      <c r="I15901" s="810">
        <v>1</v>
      </c>
    </row>
    <row r="15902" spans="1:9" x14ac:dyDescent="0.15">
      <c r="A15902" s="694" t="s">
        <v>18216</v>
      </c>
      <c r="B15902" s="96">
        <v>145447</v>
      </c>
      <c r="C15902" s="96">
        <v>14</v>
      </c>
      <c r="D15902" s="97">
        <v>51338878</v>
      </c>
      <c r="E15902" s="97">
        <v>51371688</v>
      </c>
      <c r="F15902" s="96" t="s">
        <v>2321</v>
      </c>
      <c r="G15902" s="96">
        <v>68</v>
      </c>
      <c r="H15902" s="96">
        <v>0.77815999999999996</v>
      </c>
      <c r="I15902" s="810">
        <v>1</v>
      </c>
    </row>
    <row r="15903" spans="1:9" x14ac:dyDescent="0.15">
      <c r="A15903" s="694" t="s">
        <v>18217</v>
      </c>
      <c r="B15903" s="96">
        <v>54502</v>
      </c>
      <c r="C15903" s="96">
        <v>4</v>
      </c>
      <c r="D15903" s="97">
        <v>40425272</v>
      </c>
      <c r="E15903" s="97">
        <v>40632958</v>
      </c>
      <c r="F15903" s="96" t="s">
        <v>2328</v>
      </c>
      <c r="G15903" s="96">
        <v>616</v>
      </c>
      <c r="H15903" s="96">
        <v>0.77819000000000005</v>
      </c>
      <c r="I15903" s="810">
        <v>1</v>
      </c>
    </row>
    <row r="15904" spans="1:9" x14ac:dyDescent="0.15">
      <c r="A15904" s="694" t="s">
        <v>18218</v>
      </c>
      <c r="B15904" s="96">
        <v>115024</v>
      </c>
      <c r="C15904" s="96">
        <v>17</v>
      </c>
      <c r="D15904" s="97">
        <v>39981334</v>
      </c>
      <c r="E15904" s="97">
        <v>39992523</v>
      </c>
      <c r="F15904" s="96" t="s">
        <v>2328</v>
      </c>
      <c r="G15904" s="96">
        <v>41</v>
      </c>
      <c r="H15904" s="96">
        <v>0.7782</v>
      </c>
      <c r="I15904" s="810">
        <v>1</v>
      </c>
    </row>
    <row r="15905" spans="1:9" x14ac:dyDescent="0.15">
      <c r="A15905" s="694" t="s">
        <v>18219</v>
      </c>
      <c r="B15905" s="96">
        <v>3211</v>
      </c>
      <c r="C15905" s="96">
        <v>17</v>
      </c>
      <c r="D15905" s="97">
        <v>46606807</v>
      </c>
      <c r="E15905" s="97">
        <v>46608272</v>
      </c>
      <c r="F15905" s="96" t="s">
        <v>2328</v>
      </c>
      <c r="G15905" s="96">
        <v>5</v>
      </c>
      <c r="H15905" s="96">
        <v>0.77829999999999999</v>
      </c>
      <c r="I15905" s="810">
        <v>1</v>
      </c>
    </row>
    <row r="15906" spans="1:9" x14ac:dyDescent="0.15">
      <c r="A15906" s="694" t="s">
        <v>18220</v>
      </c>
      <c r="B15906" s="96">
        <v>3309</v>
      </c>
      <c r="C15906" s="96">
        <v>9</v>
      </c>
      <c r="D15906" s="97">
        <v>127997127</v>
      </c>
      <c r="E15906" s="97">
        <v>128003666</v>
      </c>
      <c r="F15906" s="96" t="s">
        <v>2328</v>
      </c>
      <c r="G15906" s="96">
        <v>7</v>
      </c>
      <c r="H15906" s="96">
        <v>0.77832999999999997</v>
      </c>
      <c r="I15906" s="810">
        <v>1</v>
      </c>
    </row>
    <row r="15907" spans="1:9" x14ac:dyDescent="0.15">
      <c r="A15907" s="694" t="s">
        <v>18221</v>
      </c>
      <c r="B15907" s="96">
        <v>1029</v>
      </c>
      <c r="C15907" s="96">
        <v>9</v>
      </c>
      <c r="D15907" s="97">
        <v>21967751</v>
      </c>
      <c r="E15907" s="97">
        <v>21994490</v>
      </c>
      <c r="F15907" s="96" t="s">
        <v>2328</v>
      </c>
      <c r="G15907" s="96">
        <v>57</v>
      </c>
      <c r="H15907" s="96">
        <v>0.77834999999999999</v>
      </c>
      <c r="I15907" s="810">
        <v>1</v>
      </c>
    </row>
    <row r="15908" spans="1:9" x14ac:dyDescent="0.15">
      <c r="A15908" s="694" t="s">
        <v>18222</v>
      </c>
      <c r="B15908" s="96">
        <v>56675</v>
      </c>
      <c r="C15908" s="96">
        <v>11</v>
      </c>
      <c r="D15908" s="97">
        <v>9002123</v>
      </c>
      <c r="E15908" s="97">
        <v>9025596</v>
      </c>
      <c r="F15908" s="96" t="s">
        <v>2328</v>
      </c>
      <c r="G15908" s="96">
        <v>81</v>
      </c>
      <c r="H15908" s="96">
        <v>0.77834999999999999</v>
      </c>
      <c r="I15908" s="810">
        <v>1</v>
      </c>
    </row>
    <row r="15909" spans="1:9" x14ac:dyDescent="0.15">
      <c r="A15909" s="694" t="s">
        <v>18223</v>
      </c>
      <c r="B15909" s="96">
        <v>90987</v>
      </c>
      <c r="C15909" s="96">
        <v>8</v>
      </c>
      <c r="D15909" s="97">
        <v>145946294</v>
      </c>
      <c r="E15909" s="97">
        <v>145981285</v>
      </c>
      <c r="F15909" s="96" t="s">
        <v>2328</v>
      </c>
      <c r="G15909" s="96">
        <v>64</v>
      </c>
      <c r="H15909" s="96">
        <v>0.77837000000000001</v>
      </c>
      <c r="I15909" s="810">
        <v>1</v>
      </c>
    </row>
    <row r="15910" spans="1:9" x14ac:dyDescent="0.15">
      <c r="A15910" s="694" t="s">
        <v>18224</v>
      </c>
      <c r="B15910" s="96">
        <v>2814</v>
      </c>
      <c r="C15910" s="96">
        <v>3</v>
      </c>
      <c r="D15910" s="97">
        <v>194115550</v>
      </c>
      <c r="E15910" s="97">
        <v>194119995</v>
      </c>
      <c r="F15910" s="96" t="s">
        <v>2328</v>
      </c>
      <c r="G15910" s="96">
        <v>17</v>
      </c>
      <c r="H15910" s="96">
        <v>0.77854999999999996</v>
      </c>
      <c r="I15910" s="810">
        <v>1</v>
      </c>
    </row>
    <row r="15911" spans="1:9" x14ac:dyDescent="0.15">
      <c r="A15911" s="694" t="s">
        <v>18225</v>
      </c>
      <c r="B15911" s="96">
        <v>257415</v>
      </c>
      <c r="C15911" s="96">
        <v>7</v>
      </c>
      <c r="D15911" s="97">
        <v>92190072</v>
      </c>
      <c r="E15911" s="97">
        <v>92219706</v>
      </c>
      <c r="F15911" s="96" t="s">
        <v>2328</v>
      </c>
      <c r="G15911" s="96">
        <v>72</v>
      </c>
      <c r="H15911" s="96">
        <v>0.77864999999999995</v>
      </c>
      <c r="I15911" s="810">
        <v>1</v>
      </c>
    </row>
    <row r="15912" spans="1:9" x14ac:dyDescent="0.15">
      <c r="A15912" s="694" t="s">
        <v>18226</v>
      </c>
      <c r="B15912" s="96">
        <v>5602</v>
      </c>
      <c r="C15912" s="96">
        <v>4</v>
      </c>
      <c r="D15912" s="97">
        <v>86933452</v>
      </c>
      <c r="E15912" s="97">
        <v>87374283</v>
      </c>
      <c r="F15912" s="96" t="s">
        <v>2328</v>
      </c>
      <c r="G15912" s="96">
        <v>1367</v>
      </c>
      <c r="H15912" s="96">
        <v>0.77873999999999999</v>
      </c>
      <c r="I15912" s="810">
        <v>1</v>
      </c>
    </row>
    <row r="15913" spans="1:9" x14ac:dyDescent="0.15">
      <c r="A15913" s="694" t="s">
        <v>18227</v>
      </c>
      <c r="B15913" s="96">
        <v>8756</v>
      </c>
      <c r="C15913" s="96">
        <v>8</v>
      </c>
      <c r="D15913" s="97">
        <v>24298509</v>
      </c>
      <c r="E15913" s="97">
        <v>24370273</v>
      </c>
      <c r="F15913" s="96" t="s">
        <v>2321</v>
      </c>
      <c r="G15913" s="96">
        <v>212</v>
      </c>
      <c r="H15913" s="96">
        <v>0.77876999999999996</v>
      </c>
      <c r="I15913" s="810">
        <v>1</v>
      </c>
    </row>
    <row r="15914" spans="1:9" x14ac:dyDescent="0.15">
      <c r="A15914" s="694" t="s">
        <v>18228</v>
      </c>
      <c r="B15914" s="96">
        <v>7525</v>
      </c>
      <c r="C15914" s="96">
        <v>18</v>
      </c>
      <c r="D15914" s="97">
        <v>721592</v>
      </c>
      <c r="E15914" s="97">
        <v>812327</v>
      </c>
      <c r="F15914" s="96" t="s">
        <v>2328</v>
      </c>
      <c r="G15914" s="96">
        <v>270</v>
      </c>
      <c r="H15914" s="96">
        <v>0.77881</v>
      </c>
      <c r="I15914" s="810">
        <v>1</v>
      </c>
    </row>
    <row r="15915" spans="1:9" x14ac:dyDescent="0.15">
      <c r="A15915" s="694" t="s">
        <v>18229</v>
      </c>
      <c r="B15915" s="96">
        <v>5866</v>
      </c>
      <c r="C15915" s="96">
        <v>11</v>
      </c>
      <c r="D15915" s="97">
        <v>61664706</v>
      </c>
      <c r="E15915" s="97">
        <v>61713747</v>
      </c>
      <c r="F15915" s="96" t="s">
        <v>2328</v>
      </c>
      <c r="G15915" s="96">
        <v>158</v>
      </c>
      <c r="H15915" s="96">
        <v>0.77883999999999998</v>
      </c>
      <c r="I15915" s="810">
        <v>1</v>
      </c>
    </row>
    <row r="15916" spans="1:9" x14ac:dyDescent="0.15">
      <c r="A15916" s="694" t="s">
        <v>18230</v>
      </c>
      <c r="B15916" s="96">
        <v>6646</v>
      </c>
      <c r="C15916" s="96">
        <v>1</v>
      </c>
      <c r="D15916" s="97">
        <v>179262849</v>
      </c>
      <c r="E15916" s="97">
        <v>179327815</v>
      </c>
      <c r="F15916" s="96" t="s">
        <v>2321</v>
      </c>
      <c r="G15916" s="96">
        <v>298</v>
      </c>
      <c r="H15916" s="96">
        <v>0.77886</v>
      </c>
      <c r="I15916" s="810">
        <v>1</v>
      </c>
    </row>
    <row r="15917" spans="1:9" x14ac:dyDescent="0.15">
      <c r="A15917" s="694" t="s">
        <v>18231</v>
      </c>
      <c r="B15917" s="96">
        <v>4057</v>
      </c>
      <c r="C15917" s="96">
        <v>3</v>
      </c>
      <c r="D15917" s="97">
        <v>46477496</v>
      </c>
      <c r="E15917" s="97">
        <v>46506598</v>
      </c>
      <c r="F15917" s="96" t="s">
        <v>2328</v>
      </c>
      <c r="G15917" s="96">
        <v>149</v>
      </c>
      <c r="H15917" s="96">
        <v>0.77893000000000001</v>
      </c>
      <c r="I15917" s="810">
        <v>1</v>
      </c>
    </row>
    <row r="15918" spans="1:9" x14ac:dyDescent="0.15">
      <c r="A15918" s="694" t="s">
        <v>18232</v>
      </c>
      <c r="B15918" s="96">
        <v>55832</v>
      </c>
      <c r="C15918" s="96">
        <v>12</v>
      </c>
      <c r="D15918" s="97">
        <v>67663061</v>
      </c>
      <c r="E15918" s="97">
        <v>67708388</v>
      </c>
      <c r="F15918" s="96" t="s">
        <v>2321</v>
      </c>
      <c r="G15918" s="96">
        <v>143</v>
      </c>
      <c r="H15918" s="96">
        <v>0.77893000000000001</v>
      </c>
      <c r="I15918" s="810">
        <v>1</v>
      </c>
    </row>
    <row r="15919" spans="1:9" x14ac:dyDescent="0.15">
      <c r="A15919" s="694" t="s">
        <v>18233</v>
      </c>
      <c r="B15919" s="96">
        <v>23187</v>
      </c>
      <c r="C15919" s="96">
        <v>11</v>
      </c>
      <c r="D15919" s="97">
        <v>118477213</v>
      </c>
      <c r="E15919" s="97">
        <v>118528748</v>
      </c>
      <c r="F15919" s="96" t="s">
        <v>2321</v>
      </c>
      <c r="G15919" s="96">
        <v>100</v>
      </c>
      <c r="H15919" s="96">
        <v>0.77915000000000001</v>
      </c>
      <c r="I15919" s="810">
        <v>1</v>
      </c>
    </row>
    <row r="15920" spans="1:9" x14ac:dyDescent="0.15">
      <c r="A15920" s="694" t="s">
        <v>18234</v>
      </c>
      <c r="B15920" s="96">
        <v>5582</v>
      </c>
      <c r="C15920" s="96">
        <v>19</v>
      </c>
      <c r="D15920" s="97">
        <v>54385467</v>
      </c>
      <c r="E15920" s="97">
        <v>54410906</v>
      </c>
      <c r="F15920" s="96" t="s">
        <v>2321</v>
      </c>
      <c r="G15920" s="96">
        <v>32</v>
      </c>
      <c r="H15920" s="96">
        <v>0.77934999999999999</v>
      </c>
      <c r="I15920" s="810">
        <v>1</v>
      </c>
    </row>
    <row r="15921" spans="1:9" x14ac:dyDescent="0.15">
      <c r="A15921" s="694" t="s">
        <v>18235</v>
      </c>
      <c r="B15921" s="96">
        <v>6557</v>
      </c>
      <c r="C15921" s="96">
        <v>15</v>
      </c>
      <c r="D15921" s="97">
        <v>48498498</v>
      </c>
      <c r="E15921" s="97">
        <v>48596275</v>
      </c>
      <c r="F15921" s="96" t="s">
        <v>2321</v>
      </c>
      <c r="G15921" s="96">
        <v>264</v>
      </c>
      <c r="H15921" s="96">
        <v>0.77942</v>
      </c>
      <c r="I15921" s="810">
        <v>1</v>
      </c>
    </row>
    <row r="15922" spans="1:9" x14ac:dyDescent="0.15">
      <c r="A15922" s="694" t="s">
        <v>18236</v>
      </c>
      <c r="B15922" s="96">
        <v>55850</v>
      </c>
      <c r="C15922" s="96">
        <v>19</v>
      </c>
      <c r="D15922" s="97">
        <v>17326155</v>
      </c>
      <c r="E15922" s="97">
        <v>17330638</v>
      </c>
      <c r="F15922" s="96" t="s">
        <v>2321</v>
      </c>
      <c r="G15922" s="96">
        <v>8</v>
      </c>
      <c r="H15922" s="96">
        <v>0.77949000000000002</v>
      </c>
      <c r="I15922" s="810">
        <v>1</v>
      </c>
    </row>
    <row r="15923" spans="1:9" x14ac:dyDescent="0.15">
      <c r="A15923" s="694" t="s">
        <v>18237</v>
      </c>
      <c r="B15923" s="96">
        <v>11061</v>
      </c>
      <c r="C15923" s="96">
        <v>13</v>
      </c>
      <c r="D15923" s="97">
        <v>53277399</v>
      </c>
      <c r="E15923" s="97">
        <v>53313947</v>
      </c>
      <c r="F15923" s="96" t="s">
        <v>2328</v>
      </c>
      <c r="G15923" s="96">
        <v>109</v>
      </c>
      <c r="H15923" s="96">
        <v>0.77949999999999997</v>
      </c>
      <c r="I15923" s="810">
        <v>1</v>
      </c>
    </row>
    <row r="15924" spans="1:9" x14ac:dyDescent="0.15">
      <c r="A15924" s="694" t="s">
        <v>18238</v>
      </c>
      <c r="B15924" s="96">
        <v>149647</v>
      </c>
      <c r="C15924" s="96">
        <v>1</v>
      </c>
      <c r="D15924" s="97">
        <v>212797789</v>
      </c>
      <c r="E15924" s="97">
        <v>212800120</v>
      </c>
      <c r="F15924" s="96" t="s">
        <v>2321</v>
      </c>
      <c r="G15924" s="96">
        <v>14</v>
      </c>
      <c r="H15924" s="96">
        <v>0.77951000000000004</v>
      </c>
      <c r="I15924" s="810">
        <v>1</v>
      </c>
    </row>
    <row r="15925" spans="1:9" x14ac:dyDescent="0.15">
      <c r="A15925" s="694" t="s">
        <v>18239</v>
      </c>
      <c r="B15925" s="96">
        <v>165215</v>
      </c>
      <c r="C15925" s="96">
        <v>2</v>
      </c>
      <c r="D15925" s="97">
        <v>187558789</v>
      </c>
      <c r="E15925" s="97">
        <v>187630686</v>
      </c>
      <c r="F15925" s="96" t="s">
        <v>2321</v>
      </c>
      <c r="G15925" s="96">
        <v>166</v>
      </c>
      <c r="H15925" s="96">
        <v>0.77954000000000001</v>
      </c>
      <c r="I15925" s="810">
        <v>1</v>
      </c>
    </row>
    <row r="15926" spans="1:9" x14ac:dyDescent="0.15">
      <c r="A15926" s="694" t="s">
        <v>18240</v>
      </c>
      <c r="B15926" s="96">
        <v>391123</v>
      </c>
      <c r="C15926" s="96">
        <v>1</v>
      </c>
      <c r="D15926" s="97">
        <v>159824106</v>
      </c>
      <c r="E15926" s="97">
        <v>159832447</v>
      </c>
      <c r="F15926" s="96" t="s">
        <v>2328</v>
      </c>
      <c r="G15926" s="96">
        <v>29</v>
      </c>
      <c r="H15926" s="96">
        <v>0.77954000000000001</v>
      </c>
      <c r="I15926" s="810">
        <v>1</v>
      </c>
    </row>
    <row r="15927" spans="1:9" x14ac:dyDescent="0.15">
      <c r="A15927" s="694" t="s">
        <v>18241</v>
      </c>
      <c r="B15927" s="96">
        <v>79465</v>
      </c>
      <c r="C15927" s="96">
        <v>6</v>
      </c>
      <c r="D15927" s="97">
        <v>150383341</v>
      </c>
      <c r="E15927" s="97">
        <v>150390940</v>
      </c>
      <c r="F15927" s="96" t="s">
        <v>2328</v>
      </c>
      <c r="G15927" s="96">
        <v>38</v>
      </c>
      <c r="H15927" s="96">
        <v>0.77968999999999999</v>
      </c>
      <c r="I15927" s="810">
        <v>1</v>
      </c>
    </row>
    <row r="15928" spans="1:9" x14ac:dyDescent="0.15">
      <c r="A15928" s="694" t="s">
        <v>18242</v>
      </c>
      <c r="B15928" s="96">
        <v>65987</v>
      </c>
      <c r="C15928" s="96">
        <v>11</v>
      </c>
      <c r="D15928" s="97">
        <v>77726761</v>
      </c>
      <c r="E15928" s="97">
        <v>77757237</v>
      </c>
      <c r="F15928" s="96" t="s">
        <v>2328</v>
      </c>
      <c r="G15928" s="96">
        <v>134</v>
      </c>
      <c r="H15928" s="96">
        <v>0.77975000000000005</v>
      </c>
      <c r="I15928" s="810">
        <v>1</v>
      </c>
    </row>
    <row r="15929" spans="1:9" x14ac:dyDescent="0.15">
      <c r="A15929" s="926">
        <v>43070</v>
      </c>
      <c r="B15929" s="96">
        <v>50514</v>
      </c>
      <c r="C15929" s="96">
        <v>9</v>
      </c>
      <c r="D15929" s="97">
        <v>117904097</v>
      </c>
      <c r="E15929" s="97">
        <v>118164923</v>
      </c>
      <c r="F15929" s="96" t="s">
        <v>2321</v>
      </c>
      <c r="G15929" s="96">
        <v>1172</v>
      </c>
      <c r="H15929" s="96">
        <v>0.77981999999999996</v>
      </c>
      <c r="I15929" s="810">
        <v>1</v>
      </c>
    </row>
    <row r="15930" spans="1:9" x14ac:dyDescent="0.15">
      <c r="A15930" s="694" t="s">
        <v>18243</v>
      </c>
      <c r="B15930" s="96">
        <v>51277</v>
      </c>
      <c r="C15930" s="96">
        <v>2</v>
      </c>
      <c r="D15930" s="97">
        <v>25166505</v>
      </c>
      <c r="E15930" s="97">
        <v>25194963</v>
      </c>
      <c r="F15930" s="96" t="s">
        <v>2328</v>
      </c>
      <c r="G15930" s="96">
        <v>68</v>
      </c>
      <c r="H15930" s="96">
        <v>0.77990999999999999</v>
      </c>
      <c r="I15930" s="810">
        <v>1</v>
      </c>
    </row>
    <row r="15931" spans="1:9" x14ac:dyDescent="0.15">
      <c r="A15931" s="694" t="s">
        <v>18244</v>
      </c>
      <c r="B15931" s="96">
        <v>5886</v>
      </c>
      <c r="C15931" s="96">
        <v>19</v>
      </c>
      <c r="D15931" s="97">
        <v>13056628</v>
      </c>
      <c r="E15931" s="97">
        <v>13064457</v>
      </c>
      <c r="F15931" s="96" t="s">
        <v>2321</v>
      </c>
      <c r="G15931" s="96">
        <v>15</v>
      </c>
      <c r="H15931" s="96">
        <v>0.77991999999999995</v>
      </c>
      <c r="I15931" s="810">
        <v>1</v>
      </c>
    </row>
    <row r="15932" spans="1:9" x14ac:dyDescent="0.15">
      <c r="A15932" s="694" t="s">
        <v>18245</v>
      </c>
      <c r="B15932" s="96">
        <v>1418</v>
      </c>
      <c r="C15932" s="96">
        <v>2</v>
      </c>
      <c r="D15932" s="97">
        <v>209025464</v>
      </c>
      <c r="E15932" s="97">
        <v>209028366</v>
      </c>
      <c r="F15932" s="96" t="s">
        <v>2328</v>
      </c>
      <c r="G15932" s="96">
        <v>12</v>
      </c>
      <c r="H15932" s="96">
        <v>0.77993999999999997</v>
      </c>
      <c r="I15932" s="810">
        <v>1</v>
      </c>
    </row>
    <row r="15933" spans="1:9" x14ac:dyDescent="0.15">
      <c r="A15933" s="694" t="s">
        <v>18246</v>
      </c>
      <c r="B15933" s="96">
        <v>197320</v>
      </c>
      <c r="C15933" s="96">
        <v>16</v>
      </c>
      <c r="D15933" s="97">
        <v>89284111</v>
      </c>
      <c r="E15933" s="97">
        <v>89302402</v>
      </c>
      <c r="F15933" s="96" t="s">
        <v>2321</v>
      </c>
      <c r="G15933" s="96">
        <v>127</v>
      </c>
      <c r="H15933" s="96">
        <v>0.77995999999999999</v>
      </c>
      <c r="I15933" s="810">
        <v>1</v>
      </c>
    </row>
    <row r="15934" spans="1:9" x14ac:dyDescent="0.15">
      <c r="A15934" s="694" t="s">
        <v>18247</v>
      </c>
      <c r="B15934" s="96">
        <v>148206</v>
      </c>
      <c r="C15934" s="96">
        <v>19</v>
      </c>
      <c r="D15934" s="97">
        <v>21264953</v>
      </c>
      <c r="E15934" s="97">
        <v>21307897</v>
      </c>
      <c r="F15934" s="96" t="s">
        <v>2321</v>
      </c>
      <c r="G15934" s="96">
        <v>162</v>
      </c>
      <c r="H15934" s="96">
        <v>0.78005999999999998</v>
      </c>
      <c r="I15934" s="810">
        <v>1</v>
      </c>
    </row>
    <row r="15935" spans="1:9" x14ac:dyDescent="0.15">
      <c r="A15935" s="694" t="s">
        <v>18248</v>
      </c>
      <c r="B15935" s="96">
        <v>6041</v>
      </c>
      <c r="C15935" s="96">
        <v>1</v>
      </c>
      <c r="D15935" s="97">
        <v>182542769</v>
      </c>
      <c r="E15935" s="97">
        <v>182558420</v>
      </c>
      <c r="F15935" s="96" t="s">
        <v>2328</v>
      </c>
      <c r="G15935" s="96">
        <v>40</v>
      </c>
      <c r="H15935" s="96">
        <v>0.78025</v>
      </c>
      <c r="I15935" s="810">
        <v>1</v>
      </c>
    </row>
    <row r="15936" spans="1:9" x14ac:dyDescent="0.15">
      <c r="A15936" s="694" t="s">
        <v>18249</v>
      </c>
      <c r="B15936" s="96">
        <v>60489</v>
      </c>
      <c r="C15936" s="96">
        <v>22</v>
      </c>
      <c r="D15936" s="97">
        <v>39473010</v>
      </c>
      <c r="E15936" s="97">
        <v>39483748</v>
      </c>
      <c r="F15936" s="96" t="s">
        <v>2321</v>
      </c>
      <c r="G15936" s="96">
        <v>51</v>
      </c>
      <c r="H15936" s="96">
        <v>0.78025999999999995</v>
      </c>
      <c r="I15936" s="810">
        <v>1</v>
      </c>
    </row>
    <row r="15937" spans="1:9" x14ac:dyDescent="0.15">
      <c r="A15937" s="694" t="s">
        <v>18250</v>
      </c>
      <c r="B15937" s="96">
        <v>4648</v>
      </c>
      <c r="C15937" s="96">
        <v>2</v>
      </c>
      <c r="D15937" s="97">
        <v>128293378</v>
      </c>
      <c r="E15937" s="97">
        <v>128395303</v>
      </c>
      <c r="F15937" s="96" t="s">
        <v>2321</v>
      </c>
      <c r="G15937" s="96">
        <v>348</v>
      </c>
      <c r="H15937" s="96">
        <v>0.78027999999999997</v>
      </c>
      <c r="I15937" s="810">
        <v>1</v>
      </c>
    </row>
    <row r="15938" spans="1:9" x14ac:dyDescent="0.15">
      <c r="A15938" s="694" t="s">
        <v>18251</v>
      </c>
      <c r="B15938" s="96">
        <v>2677</v>
      </c>
      <c r="C15938" s="96">
        <v>2</v>
      </c>
      <c r="D15938" s="97">
        <v>85771978</v>
      </c>
      <c r="E15938" s="97">
        <v>85788657</v>
      </c>
      <c r="F15938" s="96" t="s">
        <v>2328</v>
      </c>
      <c r="G15938" s="96">
        <v>54</v>
      </c>
      <c r="H15938" s="96">
        <v>0.78029999999999999</v>
      </c>
      <c r="I15938" s="810">
        <v>1</v>
      </c>
    </row>
    <row r="15939" spans="1:9" x14ac:dyDescent="0.15">
      <c r="A15939" s="694" t="s">
        <v>18252</v>
      </c>
      <c r="B15939" s="96">
        <v>54752</v>
      </c>
      <c r="C15939" s="96">
        <v>17</v>
      </c>
      <c r="D15939" s="97">
        <v>33448598</v>
      </c>
      <c r="E15939" s="97">
        <v>33457751</v>
      </c>
      <c r="F15939" s="96" t="s">
        <v>2321</v>
      </c>
      <c r="G15939" s="96">
        <v>21</v>
      </c>
      <c r="H15939" s="96">
        <v>0.78032000000000001</v>
      </c>
      <c r="I15939" s="810">
        <v>1</v>
      </c>
    </row>
    <row r="15940" spans="1:9" x14ac:dyDescent="0.15">
      <c r="A15940" s="694" t="s">
        <v>18253</v>
      </c>
      <c r="B15940" s="96">
        <v>5359</v>
      </c>
      <c r="C15940" s="96">
        <v>3</v>
      </c>
      <c r="D15940" s="97">
        <v>146232967</v>
      </c>
      <c r="E15940" s="97">
        <v>146262628</v>
      </c>
      <c r="F15940" s="96" t="s">
        <v>2328</v>
      </c>
      <c r="G15940" s="96">
        <v>154</v>
      </c>
      <c r="H15940" s="96">
        <v>0.78034000000000003</v>
      </c>
      <c r="I15940" s="810">
        <v>1</v>
      </c>
    </row>
    <row r="15941" spans="1:9" x14ac:dyDescent="0.15">
      <c r="A15941" s="694" t="s">
        <v>18254</v>
      </c>
      <c r="B15941" s="96">
        <v>54751</v>
      </c>
      <c r="C15941" s="96">
        <v>1</v>
      </c>
      <c r="D15941" s="97">
        <v>16083107</v>
      </c>
      <c r="E15941" s="97">
        <v>16113089</v>
      </c>
      <c r="F15941" s="96" t="s">
        <v>2321</v>
      </c>
      <c r="G15941" s="96">
        <v>108</v>
      </c>
      <c r="H15941" s="96">
        <v>0.78042999999999996</v>
      </c>
      <c r="I15941" s="810">
        <v>1</v>
      </c>
    </row>
    <row r="15942" spans="1:9" x14ac:dyDescent="0.15">
      <c r="A15942" s="694" t="s">
        <v>18255</v>
      </c>
      <c r="B15942" s="96">
        <v>646817</v>
      </c>
      <c r="C15942" s="96">
        <v>1</v>
      </c>
      <c r="D15942" s="97">
        <v>92540093</v>
      </c>
      <c r="E15942" s="97">
        <v>92540968</v>
      </c>
      <c r="F15942" s="96" t="s">
        <v>2328</v>
      </c>
      <c r="G15942" s="96">
        <v>2</v>
      </c>
      <c r="H15942" s="96">
        <v>0.78051000000000004</v>
      </c>
      <c r="I15942" s="810">
        <v>1</v>
      </c>
    </row>
    <row r="15943" spans="1:9" x14ac:dyDescent="0.15">
      <c r="A15943" s="694" t="s">
        <v>18256</v>
      </c>
      <c r="B15943" s="96">
        <v>5462</v>
      </c>
      <c r="C15943" s="96">
        <v>8</v>
      </c>
      <c r="D15943" s="97">
        <v>128427131</v>
      </c>
      <c r="E15943" s="97">
        <v>128429455</v>
      </c>
      <c r="F15943" s="96" t="s">
        <v>2321</v>
      </c>
      <c r="G15943" s="96">
        <v>13</v>
      </c>
      <c r="H15943" s="96">
        <v>0.78054000000000001</v>
      </c>
      <c r="I15943" s="810">
        <v>1</v>
      </c>
    </row>
    <row r="15944" spans="1:9" x14ac:dyDescent="0.15">
      <c r="A15944" s="694" t="s">
        <v>18257</v>
      </c>
      <c r="B15944" s="96">
        <v>439</v>
      </c>
      <c r="C15944" s="96">
        <v>19</v>
      </c>
      <c r="D15944" s="97">
        <v>12848306</v>
      </c>
      <c r="E15944" s="97">
        <v>12859137</v>
      </c>
      <c r="F15944" s="96" t="s">
        <v>2321</v>
      </c>
      <c r="G15944" s="96">
        <v>12</v>
      </c>
      <c r="H15944" s="96">
        <v>0.78078999999999998</v>
      </c>
      <c r="I15944" s="810">
        <v>1</v>
      </c>
    </row>
    <row r="15945" spans="1:9" x14ac:dyDescent="0.15">
      <c r="A15945" s="694" t="s">
        <v>18258</v>
      </c>
      <c r="B15945" s="96">
        <v>390999</v>
      </c>
      <c r="C15945" s="96">
        <v>1</v>
      </c>
      <c r="D15945" s="97">
        <v>12834984</v>
      </c>
      <c r="E15945" s="97">
        <v>12838049</v>
      </c>
      <c r="F15945" s="96" t="s">
        <v>2321</v>
      </c>
      <c r="G15945" s="96">
        <v>6</v>
      </c>
      <c r="H15945" s="96">
        <v>0.78086999999999995</v>
      </c>
      <c r="I15945" s="810">
        <v>1</v>
      </c>
    </row>
    <row r="15946" spans="1:9" x14ac:dyDescent="0.15">
      <c r="A15946" s="694" t="s">
        <v>18259</v>
      </c>
      <c r="B15946" s="96">
        <v>728591</v>
      </c>
      <c r="C15946" s="96">
        <v>13</v>
      </c>
      <c r="D15946" s="97">
        <v>36801179</v>
      </c>
      <c r="E15946" s="97">
        <v>36871992</v>
      </c>
      <c r="F15946" s="96" t="s">
        <v>2328</v>
      </c>
      <c r="G15946" s="96">
        <v>363</v>
      </c>
      <c r="H15946" s="96">
        <v>0.78086999999999995</v>
      </c>
      <c r="I15946" s="810">
        <v>1</v>
      </c>
    </row>
    <row r="15947" spans="1:9" x14ac:dyDescent="0.15">
      <c r="A15947" s="694" t="s">
        <v>18260</v>
      </c>
      <c r="B15947" s="96">
        <v>161394</v>
      </c>
      <c r="C15947" s="96">
        <v>14</v>
      </c>
      <c r="D15947" s="97">
        <v>77843762</v>
      </c>
      <c r="E15947" s="97">
        <v>77857587</v>
      </c>
      <c r="F15947" s="96" t="s">
        <v>2321</v>
      </c>
      <c r="G15947" s="96">
        <v>46</v>
      </c>
      <c r="H15947" s="96">
        <v>0.78097000000000005</v>
      </c>
      <c r="I15947" s="810">
        <v>1</v>
      </c>
    </row>
    <row r="15948" spans="1:9" x14ac:dyDescent="0.15">
      <c r="A15948" s="694" t="s">
        <v>18261</v>
      </c>
      <c r="B15948" s="96">
        <v>57116</v>
      </c>
      <c r="C15948" s="96">
        <v>1</v>
      </c>
      <c r="D15948" s="97">
        <v>247108849</v>
      </c>
      <c r="E15948" s="97">
        <v>247171395</v>
      </c>
      <c r="F15948" s="96" t="s">
        <v>2328</v>
      </c>
      <c r="G15948" s="96">
        <v>259</v>
      </c>
      <c r="H15948" s="96">
        <v>0.78102000000000005</v>
      </c>
      <c r="I15948" s="810">
        <v>1</v>
      </c>
    </row>
    <row r="15949" spans="1:9" x14ac:dyDescent="0.15">
      <c r="A15949" s="694" t="s">
        <v>18262</v>
      </c>
      <c r="B15949" s="96">
        <v>283238</v>
      </c>
      <c r="C15949" s="96">
        <v>11</v>
      </c>
      <c r="D15949" s="97">
        <v>62847412</v>
      </c>
      <c r="E15949" s="97">
        <v>62911693</v>
      </c>
      <c r="F15949" s="96" t="s">
        <v>2328</v>
      </c>
      <c r="G15949" s="96">
        <v>279</v>
      </c>
      <c r="H15949" s="96">
        <v>0.78103</v>
      </c>
      <c r="I15949" s="810">
        <v>1</v>
      </c>
    </row>
    <row r="15950" spans="1:9" x14ac:dyDescent="0.15">
      <c r="A15950" s="694" t="s">
        <v>18263</v>
      </c>
      <c r="B15950" s="96">
        <v>101926982</v>
      </c>
      <c r="C15950" s="96">
        <v>2</v>
      </c>
      <c r="D15950" s="97">
        <v>9789437</v>
      </c>
      <c r="E15950" s="97">
        <v>9805837</v>
      </c>
      <c r="F15950" s="96" t="s">
        <v>2328</v>
      </c>
      <c r="G15950" s="96">
        <v>73</v>
      </c>
      <c r="H15950" s="96">
        <v>0.78125999999999995</v>
      </c>
      <c r="I15950" s="810">
        <v>1</v>
      </c>
    </row>
    <row r="15951" spans="1:9" x14ac:dyDescent="0.15">
      <c r="A15951" s="694" t="s">
        <v>18264</v>
      </c>
      <c r="B15951" s="96">
        <v>8986</v>
      </c>
      <c r="C15951" s="96">
        <v>11</v>
      </c>
      <c r="D15951" s="97">
        <v>64126625</v>
      </c>
      <c r="E15951" s="97">
        <v>64139687</v>
      </c>
      <c r="F15951" s="96" t="s">
        <v>2321</v>
      </c>
      <c r="G15951" s="96">
        <v>30</v>
      </c>
      <c r="H15951" s="96">
        <v>0.78125999999999995</v>
      </c>
      <c r="I15951" s="810">
        <v>1</v>
      </c>
    </row>
    <row r="15952" spans="1:9" x14ac:dyDescent="0.15">
      <c r="A15952" s="694" t="s">
        <v>18265</v>
      </c>
      <c r="B15952" s="96">
        <v>8463</v>
      </c>
      <c r="C15952" s="96">
        <v>19</v>
      </c>
      <c r="D15952" s="97">
        <v>49843852</v>
      </c>
      <c r="E15952" s="97">
        <v>49865714</v>
      </c>
      <c r="F15952" s="96" t="s">
        <v>2328</v>
      </c>
      <c r="G15952" s="96">
        <v>68</v>
      </c>
      <c r="H15952" s="96">
        <v>0.78129000000000004</v>
      </c>
      <c r="I15952" s="810">
        <v>1</v>
      </c>
    </row>
    <row r="15953" spans="1:9" x14ac:dyDescent="0.15">
      <c r="A15953" s="694" t="s">
        <v>18266</v>
      </c>
      <c r="B15953" s="96">
        <v>11221</v>
      </c>
      <c r="C15953" s="96">
        <v>1</v>
      </c>
      <c r="D15953" s="97">
        <v>221874764</v>
      </c>
      <c r="E15953" s="97">
        <v>221916204</v>
      </c>
      <c r="F15953" s="96" t="s">
        <v>2328</v>
      </c>
      <c r="G15953" s="96">
        <v>130</v>
      </c>
      <c r="H15953" s="96">
        <v>0.78130999999999995</v>
      </c>
      <c r="I15953" s="810">
        <v>1</v>
      </c>
    </row>
    <row r="15954" spans="1:9" x14ac:dyDescent="0.15">
      <c r="A15954" s="694" t="s">
        <v>18267</v>
      </c>
      <c r="B15954" s="96">
        <v>4609</v>
      </c>
      <c r="C15954" s="96">
        <v>8</v>
      </c>
      <c r="D15954" s="97">
        <v>128748315</v>
      </c>
      <c r="E15954" s="97">
        <v>128753680</v>
      </c>
      <c r="F15954" s="96" t="s">
        <v>2321</v>
      </c>
      <c r="G15954" s="96">
        <v>19</v>
      </c>
      <c r="H15954" s="96">
        <v>0.78132000000000001</v>
      </c>
      <c r="I15954" s="810">
        <v>1</v>
      </c>
    </row>
    <row r="15955" spans="1:9" x14ac:dyDescent="0.15">
      <c r="A15955" s="694" t="s">
        <v>18268</v>
      </c>
      <c r="B15955" s="96">
        <v>5686</v>
      </c>
      <c r="C15955" s="96">
        <v>1</v>
      </c>
      <c r="D15955" s="97">
        <v>109941653</v>
      </c>
      <c r="E15955" s="97">
        <v>109969108</v>
      </c>
      <c r="F15955" s="96" t="s">
        <v>2328</v>
      </c>
      <c r="G15955" s="96">
        <v>53</v>
      </c>
      <c r="H15955" s="96">
        <v>0.78137000000000001</v>
      </c>
      <c r="I15955" s="810">
        <v>1</v>
      </c>
    </row>
    <row r="15956" spans="1:9" x14ac:dyDescent="0.15">
      <c r="A15956" s="694" t="s">
        <v>18269</v>
      </c>
      <c r="B15956" s="96">
        <v>391211</v>
      </c>
      <c r="C15956" s="96">
        <v>1</v>
      </c>
      <c r="D15956" s="97">
        <v>248684948</v>
      </c>
      <c r="E15956" s="97">
        <v>248685898</v>
      </c>
      <c r="F15956" s="96" t="s">
        <v>2321</v>
      </c>
      <c r="G15956" s="96">
        <v>1</v>
      </c>
      <c r="H15956" s="96">
        <v>0.78149999999999997</v>
      </c>
      <c r="I15956" s="810">
        <v>1</v>
      </c>
    </row>
    <row r="15957" spans="1:9" x14ac:dyDescent="0.15">
      <c r="A15957" s="694" t="s">
        <v>18270</v>
      </c>
      <c r="B15957" s="96">
        <v>390197</v>
      </c>
      <c r="C15957" s="96">
        <v>11</v>
      </c>
      <c r="D15957" s="97">
        <v>59244903</v>
      </c>
      <c r="E15957" s="97">
        <v>59245838</v>
      </c>
      <c r="F15957" s="96" t="s">
        <v>2321</v>
      </c>
      <c r="G15957" s="96">
        <v>2</v>
      </c>
      <c r="H15957" s="96">
        <v>0.78151999999999999</v>
      </c>
      <c r="I15957" s="810">
        <v>1</v>
      </c>
    </row>
    <row r="15958" spans="1:9" x14ac:dyDescent="0.15">
      <c r="A15958" s="694" t="s">
        <v>18271</v>
      </c>
      <c r="B15958" s="96">
        <v>1454</v>
      </c>
      <c r="C15958" s="96">
        <v>22</v>
      </c>
      <c r="D15958" s="97">
        <v>38686697</v>
      </c>
      <c r="E15958" s="97">
        <v>38714089</v>
      </c>
      <c r="F15958" s="96" t="s">
        <v>2328</v>
      </c>
      <c r="G15958" s="96">
        <v>57</v>
      </c>
      <c r="H15958" s="96">
        <v>0.78169999999999995</v>
      </c>
      <c r="I15958" s="810">
        <v>1</v>
      </c>
    </row>
    <row r="15959" spans="1:9" x14ac:dyDescent="0.15">
      <c r="A15959" s="694" t="s">
        <v>18272</v>
      </c>
      <c r="B15959" s="96">
        <v>53407</v>
      </c>
      <c r="C15959" s="96">
        <v>4</v>
      </c>
      <c r="D15959" s="97">
        <v>4420695</v>
      </c>
      <c r="E15959" s="97">
        <v>4543775</v>
      </c>
      <c r="F15959" s="96" t="s">
        <v>2328</v>
      </c>
      <c r="G15959" s="96">
        <v>366</v>
      </c>
      <c r="H15959" s="96">
        <v>0.78171000000000002</v>
      </c>
      <c r="I15959" s="810">
        <v>1</v>
      </c>
    </row>
    <row r="15960" spans="1:9" x14ac:dyDescent="0.15">
      <c r="A15960" s="694" t="s">
        <v>18273</v>
      </c>
      <c r="B15960" s="96">
        <v>6788</v>
      </c>
      <c r="C15960" s="96">
        <v>8</v>
      </c>
      <c r="D15960" s="97">
        <v>99466859</v>
      </c>
      <c r="E15960" s="97">
        <v>99954799</v>
      </c>
      <c r="F15960" s="96" t="s">
        <v>2328</v>
      </c>
      <c r="G15960" s="96">
        <v>873</v>
      </c>
      <c r="H15960" s="96">
        <v>0.78171000000000002</v>
      </c>
      <c r="I15960" s="810">
        <v>1</v>
      </c>
    </row>
    <row r="15961" spans="1:9" x14ac:dyDescent="0.15">
      <c r="A15961" s="694" t="s">
        <v>18274</v>
      </c>
      <c r="B15961" s="96">
        <v>719</v>
      </c>
      <c r="C15961" s="96">
        <v>12</v>
      </c>
      <c r="D15961" s="97">
        <v>8210919</v>
      </c>
      <c r="E15961" s="97">
        <v>8218955</v>
      </c>
      <c r="F15961" s="96" t="s">
        <v>2328</v>
      </c>
      <c r="G15961" s="96">
        <v>11</v>
      </c>
      <c r="H15961" s="96">
        <v>0.78171999999999997</v>
      </c>
      <c r="I15961" s="810">
        <v>1</v>
      </c>
    </row>
    <row r="15962" spans="1:9" x14ac:dyDescent="0.15">
      <c r="A15962" s="694" t="s">
        <v>18275</v>
      </c>
      <c r="B15962" s="96">
        <v>79650</v>
      </c>
      <c r="C15962" s="96">
        <v>16</v>
      </c>
      <c r="D15962" s="97">
        <v>58033450</v>
      </c>
      <c r="E15962" s="97">
        <v>58055527</v>
      </c>
      <c r="F15962" s="96" t="s">
        <v>2321</v>
      </c>
      <c r="G15962" s="96">
        <v>47</v>
      </c>
      <c r="H15962" s="96">
        <v>0.78178000000000003</v>
      </c>
      <c r="I15962" s="810">
        <v>1</v>
      </c>
    </row>
    <row r="15963" spans="1:9" x14ac:dyDescent="0.15">
      <c r="A15963" s="694" t="s">
        <v>18276</v>
      </c>
      <c r="B15963" s="96">
        <v>147694</v>
      </c>
      <c r="C15963" s="96">
        <v>19</v>
      </c>
      <c r="D15963" s="97">
        <v>57901218</v>
      </c>
      <c r="E15963" s="97">
        <v>57913919</v>
      </c>
      <c r="F15963" s="96" t="s">
        <v>2321</v>
      </c>
      <c r="G15963" s="96">
        <v>33</v>
      </c>
      <c r="H15963" s="96">
        <v>0.78186</v>
      </c>
      <c r="I15963" s="810">
        <v>1</v>
      </c>
    </row>
    <row r="15964" spans="1:9" x14ac:dyDescent="0.15">
      <c r="A15964" s="694" t="s">
        <v>18277</v>
      </c>
      <c r="B15964" s="96">
        <v>57325</v>
      </c>
      <c r="C15964" s="96">
        <v>20</v>
      </c>
      <c r="D15964" s="97">
        <v>18122868</v>
      </c>
      <c r="E15964" s="97">
        <v>18169031</v>
      </c>
      <c r="F15964" s="96" t="s">
        <v>2321</v>
      </c>
      <c r="G15964" s="96">
        <v>180</v>
      </c>
      <c r="H15964" s="96">
        <v>0.78193999999999997</v>
      </c>
      <c r="I15964" s="810">
        <v>1</v>
      </c>
    </row>
    <row r="15965" spans="1:9" x14ac:dyDescent="0.15">
      <c r="A15965" s="694" t="s">
        <v>18278</v>
      </c>
      <c r="B15965" s="96">
        <v>158056</v>
      </c>
      <c r="C15965" s="96">
        <v>9</v>
      </c>
      <c r="D15965" s="97">
        <v>139746819</v>
      </c>
      <c r="E15965" s="97">
        <v>139755251</v>
      </c>
      <c r="F15965" s="96" t="s">
        <v>2321</v>
      </c>
      <c r="G15965" s="96">
        <v>18</v>
      </c>
      <c r="H15965" s="96">
        <v>0.78205999999999998</v>
      </c>
      <c r="I15965" s="810">
        <v>1</v>
      </c>
    </row>
    <row r="15966" spans="1:9" x14ac:dyDescent="0.15">
      <c r="A15966" s="694" t="s">
        <v>18279</v>
      </c>
      <c r="B15966" s="96">
        <v>10235</v>
      </c>
      <c r="C15966" s="96">
        <v>11</v>
      </c>
      <c r="D15966" s="97">
        <v>64494383</v>
      </c>
      <c r="E15966" s="97">
        <v>64512928</v>
      </c>
      <c r="F15966" s="96" t="s">
        <v>2328</v>
      </c>
      <c r="G15966" s="96">
        <v>34</v>
      </c>
      <c r="H15966" s="96">
        <v>0.78208999999999995</v>
      </c>
      <c r="I15966" s="810">
        <v>1</v>
      </c>
    </row>
    <row r="15967" spans="1:9" x14ac:dyDescent="0.15">
      <c r="A15967" s="694" t="s">
        <v>18280</v>
      </c>
      <c r="B15967" s="96">
        <v>164668</v>
      </c>
      <c r="C15967" s="96">
        <v>22</v>
      </c>
      <c r="D15967" s="97">
        <v>39493229</v>
      </c>
      <c r="E15967" s="97">
        <v>39500072</v>
      </c>
      <c r="F15967" s="96" t="s">
        <v>2321</v>
      </c>
      <c r="G15967" s="96">
        <v>56</v>
      </c>
      <c r="H15967" s="96">
        <v>0.78213999999999995</v>
      </c>
      <c r="I15967" s="810">
        <v>1</v>
      </c>
    </row>
    <row r="15968" spans="1:9" x14ac:dyDescent="0.15">
      <c r="A15968" s="694" t="s">
        <v>18281</v>
      </c>
      <c r="B15968" s="96">
        <v>145864</v>
      </c>
      <c r="C15968" s="96">
        <v>15</v>
      </c>
      <c r="D15968" s="97">
        <v>89420519</v>
      </c>
      <c r="E15968" s="97">
        <v>89438857</v>
      </c>
      <c r="F15968" s="96" t="s">
        <v>2328</v>
      </c>
      <c r="G15968" s="96">
        <v>88</v>
      </c>
      <c r="H15968" s="96">
        <v>0.78234999999999999</v>
      </c>
      <c r="I15968" s="810">
        <v>1</v>
      </c>
    </row>
    <row r="15969" spans="1:9" x14ac:dyDescent="0.15">
      <c r="A15969" s="694" t="s">
        <v>18282</v>
      </c>
      <c r="B15969" s="96">
        <v>9040</v>
      </c>
      <c r="C15969" s="96">
        <v>19</v>
      </c>
      <c r="D15969" s="97">
        <v>59067079</v>
      </c>
      <c r="E15969" s="97">
        <v>59070343</v>
      </c>
      <c r="F15969" s="96" t="s">
        <v>2328</v>
      </c>
      <c r="G15969" s="96">
        <v>4</v>
      </c>
      <c r="H15969" s="96">
        <v>0.78236000000000006</v>
      </c>
      <c r="I15969" s="810">
        <v>1</v>
      </c>
    </row>
    <row r="15970" spans="1:9" x14ac:dyDescent="0.15">
      <c r="A15970" s="694" t="s">
        <v>18283</v>
      </c>
      <c r="B15970" s="96">
        <v>28965</v>
      </c>
      <c r="C15970" s="96">
        <v>5</v>
      </c>
      <c r="D15970" s="97">
        <v>128300951</v>
      </c>
      <c r="E15970" s="97">
        <v>128369335</v>
      </c>
      <c r="F15970" s="96" t="s">
        <v>2321</v>
      </c>
      <c r="G15970" s="96">
        <v>315</v>
      </c>
      <c r="H15970" s="96">
        <v>0.78249000000000002</v>
      </c>
      <c r="I15970" s="810">
        <v>1</v>
      </c>
    </row>
    <row r="15971" spans="1:9" x14ac:dyDescent="0.15">
      <c r="A15971" s="694" t="s">
        <v>18284</v>
      </c>
      <c r="B15971" s="96">
        <v>388335</v>
      </c>
      <c r="C15971" s="96">
        <v>17</v>
      </c>
      <c r="D15971" s="97">
        <v>10616631</v>
      </c>
      <c r="E15971" s="97">
        <v>10633646</v>
      </c>
      <c r="F15971" s="96" t="s">
        <v>2328</v>
      </c>
      <c r="G15971" s="96">
        <v>84</v>
      </c>
      <c r="H15971" s="96">
        <v>0.78249999999999997</v>
      </c>
      <c r="I15971" s="810">
        <v>1</v>
      </c>
    </row>
    <row r="15972" spans="1:9" x14ac:dyDescent="0.15">
      <c r="A15972" s="694" t="s">
        <v>18285</v>
      </c>
      <c r="B15972" s="96">
        <v>10083</v>
      </c>
      <c r="C15972" s="96">
        <v>11</v>
      </c>
      <c r="D15972" s="97">
        <v>17515442</v>
      </c>
      <c r="E15972" s="97">
        <v>17565963</v>
      </c>
      <c r="F15972" s="96" t="s">
        <v>2328</v>
      </c>
      <c r="G15972" s="96">
        <v>164</v>
      </c>
      <c r="H15972" s="96">
        <v>0.78252999999999995</v>
      </c>
      <c r="I15972" s="810">
        <v>1</v>
      </c>
    </row>
    <row r="15973" spans="1:9" x14ac:dyDescent="0.15">
      <c r="A15973" s="694" t="s">
        <v>18286</v>
      </c>
      <c r="B15973" s="96">
        <v>121274</v>
      </c>
      <c r="C15973" s="96">
        <v>12</v>
      </c>
      <c r="D15973" s="97">
        <v>48729065</v>
      </c>
      <c r="E15973" s="97">
        <v>48745029</v>
      </c>
      <c r="F15973" s="96" t="s">
        <v>2328</v>
      </c>
      <c r="G15973" s="96">
        <v>51</v>
      </c>
      <c r="H15973" s="96">
        <v>0.78268000000000004</v>
      </c>
      <c r="I15973" s="810">
        <v>1</v>
      </c>
    </row>
    <row r="15974" spans="1:9" x14ac:dyDescent="0.15">
      <c r="A15974" s="694" t="s">
        <v>18287</v>
      </c>
      <c r="B15974" s="96">
        <v>11215</v>
      </c>
      <c r="C15974" s="96">
        <v>13</v>
      </c>
      <c r="D15974" s="97">
        <v>42846261</v>
      </c>
      <c r="E15974" s="97">
        <v>42897403</v>
      </c>
      <c r="F15974" s="96" t="s">
        <v>2321</v>
      </c>
      <c r="G15974" s="96">
        <v>138</v>
      </c>
      <c r="H15974" s="96">
        <v>0.78271999999999997</v>
      </c>
      <c r="I15974" s="810">
        <v>1</v>
      </c>
    </row>
    <row r="15975" spans="1:9" x14ac:dyDescent="0.15">
      <c r="A15975" s="694" t="s">
        <v>18288</v>
      </c>
      <c r="B15975" s="96">
        <v>728597</v>
      </c>
      <c r="C15975" s="96">
        <v>2</v>
      </c>
      <c r="D15975" s="97">
        <v>3751188</v>
      </c>
      <c r="E15975" s="97">
        <v>3895001</v>
      </c>
      <c r="F15975" s="96" t="s">
        <v>2321</v>
      </c>
      <c r="G15975" s="96">
        <v>645</v>
      </c>
      <c r="H15975" s="96">
        <v>0.78273000000000004</v>
      </c>
      <c r="I15975" s="810">
        <v>1</v>
      </c>
    </row>
    <row r="15976" spans="1:9" x14ac:dyDescent="0.15">
      <c r="A15976" s="694" t="s">
        <v>18289</v>
      </c>
      <c r="B15976" s="96">
        <v>84967</v>
      </c>
      <c r="C15976" s="96">
        <v>1</v>
      </c>
      <c r="D15976" s="97">
        <v>36859031</v>
      </c>
      <c r="E15976" s="97">
        <v>36863493</v>
      </c>
      <c r="F15976" s="96" t="s">
        <v>2328</v>
      </c>
      <c r="G15976" s="96">
        <v>28</v>
      </c>
      <c r="H15976" s="96">
        <v>0.78273999999999999</v>
      </c>
      <c r="I15976" s="810">
        <v>1</v>
      </c>
    </row>
    <row r="15977" spans="1:9" x14ac:dyDescent="0.15">
      <c r="A15977" s="694" t="s">
        <v>18290</v>
      </c>
      <c r="B15977" s="96">
        <v>57085</v>
      </c>
      <c r="C15977" s="96">
        <v>1</v>
      </c>
      <c r="D15977" s="97">
        <v>11796142</v>
      </c>
      <c r="E15977" s="97">
        <v>11810828</v>
      </c>
      <c r="F15977" s="96" t="s">
        <v>2321</v>
      </c>
      <c r="G15977" s="96">
        <v>40</v>
      </c>
      <c r="H15977" s="96">
        <v>0.78274999999999995</v>
      </c>
      <c r="I15977" s="810">
        <v>1</v>
      </c>
    </row>
    <row r="15978" spans="1:9" x14ac:dyDescent="0.15">
      <c r="A15978" s="694" t="s">
        <v>18291</v>
      </c>
      <c r="B15978" s="96">
        <v>9653</v>
      </c>
      <c r="C15978" s="96">
        <v>1</v>
      </c>
      <c r="D15978" s="97">
        <v>87380335</v>
      </c>
      <c r="E15978" s="97">
        <v>87575681</v>
      </c>
      <c r="F15978" s="96" t="s">
        <v>2321</v>
      </c>
      <c r="G15978" s="96">
        <v>650</v>
      </c>
      <c r="H15978" s="96">
        <v>0.78278000000000003</v>
      </c>
      <c r="I15978" s="810">
        <v>1</v>
      </c>
    </row>
    <row r="15979" spans="1:9" x14ac:dyDescent="0.15">
      <c r="A15979" s="694" t="s">
        <v>18292</v>
      </c>
      <c r="B15979" s="96">
        <v>4647</v>
      </c>
      <c r="C15979" s="96">
        <v>11</v>
      </c>
      <c r="D15979" s="97">
        <v>76839302</v>
      </c>
      <c r="E15979" s="97">
        <v>76926286</v>
      </c>
      <c r="F15979" s="96" t="s">
        <v>2321</v>
      </c>
      <c r="G15979" s="96">
        <v>314</v>
      </c>
      <c r="H15979" s="96">
        <v>0.78283000000000003</v>
      </c>
      <c r="I15979" s="810">
        <v>1</v>
      </c>
    </row>
    <row r="15980" spans="1:9" x14ac:dyDescent="0.15">
      <c r="A15980" s="694" t="s">
        <v>18293</v>
      </c>
      <c r="B15980" s="96">
        <v>246175</v>
      </c>
      <c r="C15980" s="96">
        <v>4</v>
      </c>
      <c r="D15980" s="97">
        <v>78634541</v>
      </c>
      <c r="E15980" s="97">
        <v>78740764</v>
      </c>
      <c r="F15980" s="96" t="s">
        <v>2328</v>
      </c>
      <c r="G15980" s="96">
        <v>221</v>
      </c>
      <c r="H15980" s="96">
        <v>0.78303</v>
      </c>
      <c r="I15980" s="810">
        <v>1</v>
      </c>
    </row>
    <row r="15981" spans="1:9" x14ac:dyDescent="0.15">
      <c r="A15981" s="694" t="s">
        <v>18294</v>
      </c>
      <c r="B15981" s="96">
        <v>100534599</v>
      </c>
      <c r="C15981" s="96">
        <v>3</v>
      </c>
      <c r="D15981" s="97">
        <v>128806412</v>
      </c>
      <c r="E15981" s="97">
        <v>128880073</v>
      </c>
      <c r="F15981" s="96" t="s">
        <v>2328</v>
      </c>
      <c r="G15981" s="96">
        <v>123</v>
      </c>
      <c r="H15981" s="96">
        <v>0.78307000000000004</v>
      </c>
      <c r="I15981" s="810">
        <v>1</v>
      </c>
    </row>
    <row r="15982" spans="1:9" x14ac:dyDescent="0.15">
      <c r="A15982" s="694" t="s">
        <v>18295</v>
      </c>
      <c r="B15982" s="96">
        <v>4957</v>
      </c>
      <c r="C15982" s="96">
        <v>9</v>
      </c>
      <c r="D15982" s="97">
        <v>131217434</v>
      </c>
      <c r="E15982" s="97">
        <v>131263571</v>
      </c>
      <c r="F15982" s="96" t="s">
        <v>2321</v>
      </c>
      <c r="G15982" s="96">
        <v>94</v>
      </c>
      <c r="H15982" s="96">
        <v>0.78308</v>
      </c>
      <c r="I15982" s="810">
        <v>1</v>
      </c>
    </row>
    <row r="15983" spans="1:9" x14ac:dyDescent="0.15">
      <c r="A15983" s="694" t="s">
        <v>18296</v>
      </c>
      <c r="B15983" s="96">
        <v>100129098</v>
      </c>
      <c r="C15983" s="96">
        <v>8</v>
      </c>
      <c r="D15983" s="97">
        <v>55378154</v>
      </c>
      <c r="E15983" s="97">
        <v>55382986</v>
      </c>
      <c r="F15983" s="96" t="s">
        <v>2328</v>
      </c>
      <c r="G15983" s="96">
        <v>19</v>
      </c>
      <c r="H15983" s="96">
        <v>0.78310000000000002</v>
      </c>
      <c r="I15983" s="810">
        <v>1</v>
      </c>
    </row>
    <row r="15984" spans="1:9" x14ac:dyDescent="0.15">
      <c r="A15984" s="694" t="s">
        <v>18297</v>
      </c>
      <c r="B15984" s="96">
        <v>6119</v>
      </c>
      <c r="C15984" s="96">
        <v>7</v>
      </c>
      <c r="D15984" s="97">
        <v>7676347</v>
      </c>
      <c r="E15984" s="97">
        <v>7758238</v>
      </c>
      <c r="F15984" s="96" t="s">
        <v>2328</v>
      </c>
      <c r="G15984" s="96">
        <v>326</v>
      </c>
      <c r="H15984" s="96">
        <v>0.78317000000000003</v>
      </c>
      <c r="I15984" s="810">
        <v>1</v>
      </c>
    </row>
    <row r="15985" spans="1:9" x14ac:dyDescent="0.15">
      <c r="A15985" s="694" t="s">
        <v>18298</v>
      </c>
      <c r="B15985" s="96">
        <v>4588</v>
      </c>
      <c r="C15985" s="96">
        <v>11</v>
      </c>
      <c r="D15985" s="97">
        <v>1012824</v>
      </c>
      <c r="E15985" s="97">
        <v>1036706</v>
      </c>
      <c r="F15985" s="96" t="s">
        <v>2328</v>
      </c>
      <c r="G15985" s="96">
        <v>56</v>
      </c>
      <c r="H15985" s="96">
        <v>0.78317999999999999</v>
      </c>
      <c r="I15985" s="810">
        <v>1</v>
      </c>
    </row>
    <row r="15986" spans="1:9" x14ac:dyDescent="0.15">
      <c r="A15986" s="694" t="s">
        <v>18299</v>
      </c>
      <c r="B15986" s="96">
        <v>22832</v>
      </c>
      <c r="C15986" s="96">
        <v>6</v>
      </c>
      <c r="D15986" s="97">
        <v>84833960</v>
      </c>
      <c r="E15986" s="97">
        <v>84937386</v>
      </c>
      <c r="F15986" s="96" t="s">
        <v>2328</v>
      </c>
      <c r="G15986" s="96">
        <v>253</v>
      </c>
      <c r="H15986" s="96">
        <v>0.78332000000000002</v>
      </c>
      <c r="I15986" s="810">
        <v>1</v>
      </c>
    </row>
    <row r="15987" spans="1:9" x14ac:dyDescent="0.15">
      <c r="A15987" s="694" t="s">
        <v>18300</v>
      </c>
      <c r="B15987" s="96">
        <v>10921</v>
      </c>
      <c r="C15987" s="96">
        <v>16</v>
      </c>
      <c r="D15987" s="97">
        <v>2303100</v>
      </c>
      <c r="E15987" s="97">
        <v>2318413</v>
      </c>
      <c r="F15987" s="96" t="s">
        <v>2328</v>
      </c>
      <c r="G15987" s="96">
        <v>26</v>
      </c>
      <c r="H15987" s="96">
        <v>0.78359000000000001</v>
      </c>
      <c r="I15987" s="810">
        <v>1</v>
      </c>
    </row>
    <row r="15988" spans="1:9" x14ac:dyDescent="0.15">
      <c r="A15988" s="694" t="s">
        <v>18301</v>
      </c>
      <c r="B15988" s="96">
        <v>3739</v>
      </c>
      <c r="C15988" s="96">
        <v>11</v>
      </c>
      <c r="D15988" s="97">
        <v>30031288</v>
      </c>
      <c r="E15988" s="97">
        <v>30038577</v>
      </c>
      <c r="F15988" s="96" t="s">
        <v>2328</v>
      </c>
      <c r="G15988" s="96">
        <v>10</v>
      </c>
      <c r="H15988" s="96">
        <v>0.78368000000000004</v>
      </c>
      <c r="I15988" s="810">
        <v>1</v>
      </c>
    </row>
    <row r="15989" spans="1:9" x14ac:dyDescent="0.15">
      <c r="A15989" s="694" t="s">
        <v>18302</v>
      </c>
      <c r="B15989" s="96">
        <v>5499</v>
      </c>
      <c r="C15989" s="96">
        <v>11</v>
      </c>
      <c r="D15989" s="97">
        <v>67165652</v>
      </c>
      <c r="E15989" s="97">
        <v>67169376</v>
      </c>
      <c r="F15989" s="96" t="s">
        <v>2328</v>
      </c>
      <c r="G15989" s="96">
        <v>9</v>
      </c>
      <c r="H15989" s="96">
        <v>0.78373999999999999</v>
      </c>
      <c r="I15989" s="810">
        <v>1</v>
      </c>
    </row>
    <row r="15990" spans="1:9" x14ac:dyDescent="0.15">
      <c r="A15990" s="694" t="s">
        <v>18303</v>
      </c>
      <c r="B15990" s="96">
        <v>80306</v>
      </c>
      <c r="C15990" s="96">
        <v>4</v>
      </c>
      <c r="D15990" s="97">
        <v>17616273</v>
      </c>
      <c r="E15990" s="97">
        <v>17626160</v>
      </c>
      <c r="F15990" s="96" t="s">
        <v>2321</v>
      </c>
      <c r="G15990" s="96">
        <v>32</v>
      </c>
      <c r="H15990" s="96">
        <v>0.78376999999999997</v>
      </c>
      <c r="I15990" s="810">
        <v>1</v>
      </c>
    </row>
    <row r="15991" spans="1:9" x14ac:dyDescent="0.15">
      <c r="A15991" s="694" t="s">
        <v>18304</v>
      </c>
      <c r="B15991" s="96">
        <v>84933</v>
      </c>
      <c r="C15991" s="96">
        <v>8</v>
      </c>
      <c r="D15991" s="97">
        <v>124232196</v>
      </c>
      <c r="E15991" s="97">
        <v>124253656</v>
      </c>
      <c r="F15991" s="96" t="s">
        <v>2328</v>
      </c>
      <c r="G15991" s="96">
        <v>23</v>
      </c>
      <c r="H15991" s="96">
        <v>0.78388999999999998</v>
      </c>
      <c r="I15991" s="810">
        <v>1</v>
      </c>
    </row>
    <row r="15992" spans="1:9" x14ac:dyDescent="0.15">
      <c r="A15992" s="694" t="s">
        <v>18305</v>
      </c>
      <c r="B15992" s="96">
        <v>23038</v>
      </c>
      <c r="C15992" s="96">
        <v>1</v>
      </c>
      <c r="D15992" s="97">
        <v>27561007</v>
      </c>
      <c r="E15992" s="97">
        <v>27635124</v>
      </c>
      <c r="F15992" s="96" t="s">
        <v>2321</v>
      </c>
      <c r="G15992" s="96">
        <v>108</v>
      </c>
      <c r="H15992" s="96">
        <v>0.78391</v>
      </c>
      <c r="I15992" s="810">
        <v>1</v>
      </c>
    </row>
    <row r="15993" spans="1:9" x14ac:dyDescent="0.15">
      <c r="A15993" s="694" t="s">
        <v>18306</v>
      </c>
      <c r="B15993" s="96">
        <v>1514</v>
      </c>
      <c r="C15993" s="96">
        <v>9</v>
      </c>
      <c r="D15993" s="97">
        <v>90340974</v>
      </c>
      <c r="E15993" s="97">
        <v>90346384</v>
      </c>
      <c r="F15993" s="96" t="s">
        <v>2321</v>
      </c>
      <c r="G15993" s="96">
        <v>15</v>
      </c>
      <c r="H15993" s="96">
        <v>0.78398000000000001</v>
      </c>
      <c r="I15993" s="810">
        <v>1</v>
      </c>
    </row>
    <row r="15994" spans="1:9" x14ac:dyDescent="0.15">
      <c r="A15994" s="694" t="s">
        <v>18307</v>
      </c>
      <c r="B15994" s="96">
        <v>163732</v>
      </c>
      <c r="C15994" s="96">
        <v>1</v>
      </c>
      <c r="D15994" s="97">
        <v>41326728</v>
      </c>
      <c r="E15994" s="97">
        <v>41328018</v>
      </c>
      <c r="F15994" s="96" t="s">
        <v>2328</v>
      </c>
      <c r="G15994" s="96">
        <v>7</v>
      </c>
      <c r="H15994" s="96">
        <v>0.78408999999999995</v>
      </c>
      <c r="I15994" s="810">
        <v>1</v>
      </c>
    </row>
    <row r="15995" spans="1:9" x14ac:dyDescent="0.15">
      <c r="A15995" s="694" t="s">
        <v>18308</v>
      </c>
      <c r="B15995" s="96">
        <v>101928548</v>
      </c>
      <c r="C15995" s="96">
        <v>4</v>
      </c>
      <c r="D15995" s="97">
        <v>1193923</v>
      </c>
      <c r="E15995" s="97">
        <v>1195046</v>
      </c>
      <c r="F15995" s="96" t="s">
        <v>2328</v>
      </c>
      <c r="G15995" s="96">
        <v>3</v>
      </c>
      <c r="H15995" s="96">
        <v>0.78410000000000002</v>
      </c>
      <c r="I15995" s="810">
        <v>1</v>
      </c>
    </row>
    <row r="15996" spans="1:9" x14ac:dyDescent="0.15">
      <c r="A15996" s="694" t="s">
        <v>18309</v>
      </c>
      <c r="B15996" s="96">
        <v>374739</v>
      </c>
      <c r="C15996" s="96">
        <v>16</v>
      </c>
      <c r="D15996" s="97">
        <v>58010339</v>
      </c>
      <c r="E15996" s="97">
        <v>58022020</v>
      </c>
      <c r="F15996" s="96" t="s">
        <v>2321</v>
      </c>
      <c r="G15996" s="96">
        <v>41</v>
      </c>
      <c r="H15996" s="96">
        <v>0.78410999999999997</v>
      </c>
      <c r="I15996" s="810">
        <v>1</v>
      </c>
    </row>
    <row r="15997" spans="1:9" x14ac:dyDescent="0.15">
      <c r="A15997" s="694" t="s">
        <v>18310</v>
      </c>
      <c r="B15997" s="96">
        <v>5412</v>
      </c>
      <c r="C15997" s="96">
        <v>13</v>
      </c>
      <c r="D15997" s="97">
        <v>30338545</v>
      </c>
      <c r="E15997" s="97">
        <v>30424820</v>
      </c>
      <c r="F15997" s="96" t="s">
        <v>2328</v>
      </c>
      <c r="G15997" s="96">
        <v>256</v>
      </c>
      <c r="H15997" s="96">
        <v>0.78430999999999995</v>
      </c>
      <c r="I15997" s="810">
        <v>1</v>
      </c>
    </row>
    <row r="15998" spans="1:9" x14ac:dyDescent="0.15">
      <c r="A15998" s="694" t="s">
        <v>18311</v>
      </c>
      <c r="B15998" s="96">
        <v>2118</v>
      </c>
      <c r="C15998" s="96">
        <v>17</v>
      </c>
      <c r="D15998" s="97">
        <v>41605211</v>
      </c>
      <c r="E15998" s="97">
        <v>41623800</v>
      </c>
      <c r="F15998" s="96" t="s">
        <v>2328</v>
      </c>
      <c r="G15998" s="96">
        <v>39</v>
      </c>
      <c r="H15998" s="96">
        <v>0.78442000000000001</v>
      </c>
      <c r="I15998" s="810">
        <v>1</v>
      </c>
    </row>
    <row r="15999" spans="1:9" x14ac:dyDescent="0.15">
      <c r="A15999" s="694" t="s">
        <v>18312</v>
      </c>
      <c r="B15999" s="96">
        <v>80198</v>
      </c>
      <c r="C15999" s="96">
        <v>11</v>
      </c>
      <c r="D15999" s="97">
        <v>65627872</v>
      </c>
      <c r="E15999" s="97">
        <v>65633914</v>
      </c>
      <c r="F15999" s="96" t="s">
        <v>2321</v>
      </c>
      <c r="G15999" s="96">
        <v>19</v>
      </c>
      <c r="H15999" s="96">
        <v>0.78458000000000006</v>
      </c>
      <c r="I15999" s="810">
        <v>1</v>
      </c>
    </row>
    <row r="16000" spans="1:9" x14ac:dyDescent="0.15">
      <c r="A16000" s="694" t="s">
        <v>18313</v>
      </c>
      <c r="B16000" s="96">
        <v>5884</v>
      </c>
      <c r="C16000" s="96">
        <v>5</v>
      </c>
      <c r="D16000" s="97">
        <v>68665124</v>
      </c>
      <c r="E16000" s="97">
        <v>68710628</v>
      </c>
      <c r="F16000" s="96" t="s">
        <v>2321</v>
      </c>
      <c r="G16000" s="96">
        <v>88</v>
      </c>
      <c r="H16000" s="96">
        <v>0.78459999999999996</v>
      </c>
      <c r="I16000" s="810">
        <v>1</v>
      </c>
    </row>
    <row r="16001" spans="1:9" x14ac:dyDescent="0.15">
      <c r="A16001" s="694" t="s">
        <v>18314</v>
      </c>
      <c r="B16001" s="96">
        <v>84752</v>
      </c>
      <c r="C16001" s="96">
        <v>16</v>
      </c>
      <c r="D16001" s="97">
        <v>67182005</v>
      </c>
      <c r="E16001" s="97">
        <v>67184902</v>
      </c>
      <c r="F16001" s="96" t="s">
        <v>2328</v>
      </c>
      <c r="G16001" s="96">
        <v>1</v>
      </c>
      <c r="H16001" s="96">
        <v>0.78469999999999995</v>
      </c>
      <c r="I16001" s="810">
        <v>1</v>
      </c>
    </row>
    <row r="16002" spans="1:9" x14ac:dyDescent="0.15">
      <c r="A16002" s="694" t="s">
        <v>18315</v>
      </c>
      <c r="B16002" s="96">
        <v>10810</v>
      </c>
      <c r="C16002" s="96">
        <v>13</v>
      </c>
      <c r="D16002" s="97">
        <v>27131840</v>
      </c>
      <c r="E16002" s="97">
        <v>27263082</v>
      </c>
      <c r="F16002" s="96" t="s">
        <v>2321</v>
      </c>
      <c r="G16002" s="96">
        <v>505</v>
      </c>
      <c r="H16002" s="96">
        <v>0.78480000000000005</v>
      </c>
      <c r="I16002" s="810">
        <v>1</v>
      </c>
    </row>
    <row r="16003" spans="1:9" x14ac:dyDescent="0.15">
      <c r="A16003" s="694" t="s">
        <v>18316</v>
      </c>
      <c r="B16003" s="96">
        <v>6346</v>
      </c>
      <c r="C16003" s="96">
        <v>17</v>
      </c>
      <c r="D16003" s="97">
        <v>32687347</v>
      </c>
      <c r="E16003" s="97">
        <v>32690252</v>
      </c>
      <c r="F16003" s="96" t="s">
        <v>2328</v>
      </c>
      <c r="G16003" s="96">
        <v>13</v>
      </c>
      <c r="H16003" s="96">
        <v>0.78480000000000005</v>
      </c>
      <c r="I16003" s="810">
        <v>1</v>
      </c>
    </row>
    <row r="16004" spans="1:9" x14ac:dyDescent="0.15">
      <c r="A16004" s="694" t="s">
        <v>18317</v>
      </c>
      <c r="B16004" s="96">
        <v>51690</v>
      </c>
      <c r="C16004" s="96">
        <v>19</v>
      </c>
      <c r="D16004" s="97">
        <v>2321520</v>
      </c>
      <c r="E16004" s="97">
        <v>2328614</v>
      </c>
      <c r="F16004" s="96" t="s">
        <v>2328</v>
      </c>
      <c r="G16004" s="96">
        <v>32</v>
      </c>
      <c r="H16004" s="96">
        <v>0.78488999999999998</v>
      </c>
      <c r="I16004" s="810">
        <v>1</v>
      </c>
    </row>
    <row r="16005" spans="1:9" x14ac:dyDescent="0.15">
      <c r="A16005" s="694" t="s">
        <v>18318</v>
      </c>
      <c r="B16005" s="96">
        <v>148823</v>
      </c>
      <c r="C16005" s="96">
        <v>1</v>
      </c>
      <c r="D16005" s="97">
        <v>247670417</v>
      </c>
      <c r="E16005" s="97">
        <v>247740990</v>
      </c>
      <c r="F16005" s="96" t="s">
        <v>2321</v>
      </c>
      <c r="G16005" s="96">
        <v>268</v>
      </c>
      <c r="H16005" s="96">
        <v>0.78498000000000001</v>
      </c>
      <c r="I16005" s="810">
        <v>1</v>
      </c>
    </row>
    <row r="16006" spans="1:9" x14ac:dyDescent="0.15">
      <c r="A16006" s="694" t="s">
        <v>18319</v>
      </c>
      <c r="B16006" s="96">
        <v>24</v>
      </c>
      <c r="C16006" s="96">
        <v>1</v>
      </c>
      <c r="D16006" s="97">
        <v>94458393</v>
      </c>
      <c r="E16006" s="97">
        <v>94586705</v>
      </c>
      <c r="F16006" s="96" t="s">
        <v>2328</v>
      </c>
      <c r="G16006" s="96">
        <v>559</v>
      </c>
      <c r="H16006" s="96">
        <v>0.78505999999999998</v>
      </c>
      <c r="I16006" s="810">
        <v>1</v>
      </c>
    </row>
    <row r="16007" spans="1:9" x14ac:dyDescent="0.15">
      <c r="A16007" s="694" t="s">
        <v>18320</v>
      </c>
      <c r="B16007" s="96">
        <v>143502</v>
      </c>
      <c r="C16007" s="96">
        <v>11</v>
      </c>
      <c r="D16007" s="97">
        <v>4608021</v>
      </c>
      <c r="E16007" s="97">
        <v>4609135</v>
      </c>
      <c r="F16007" s="96" t="s">
        <v>2321</v>
      </c>
      <c r="G16007" s="96">
        <v>2</v>
      </c>
      <c r="H16007" s="96">
        <v>0.78510999999999997</v>
      </c>
      <c r="I16007" s="810">
        <v>1</v>
      </c>
    </row>
    <row r="16008" spans="1:9" x14ac:dyDescent="0.15">
      <c r="A16008" s="694" t="s">
        <v>18321</v>
      </c>
      <c r="B16008" s="96">
        <v>5672</v>
      </c>
      <c r="C16008" s="96">
        <v>19</v>
      </c>
      <c r="D16008" s="97">
        <v>43696854</v>
      </c>
      <c r="E16008" s="97">
        <v>43709926</v>
      </c>
      <c r="F16008" s="96" t="s">
        <v>2328</v>
      </c>
      <c r="G16008" s="96">
        <v>11</v>
      </c>
      <c r="H16008" s="96">
        <v>0.78512000000000004</v>
      </c>
      <c r="I16008" s="810">
        <v>1</v>
      </c>
    </row>
    <row r="16009" spans="1:9" x14ac:dyDescent="0.15">
      <c r="A16009" s="694" t="s">
        <v>18322</v>
      </c>
      <c r="B16009" s="96">
        <v>144406</v>
      </c>
      <c r="C16009" s="96">
        <v>12</v>
      </c>
      <c r="D16009" s="97">
        <v>122356463</v>
      </c>
      <c r="E16009" s="97">
        <v>122441839</v>
      </c>
      <c r="F16009" s="96" t="s">
        <v>2321</v>
      </c>
      <c r="G16009" s="96">
        <v>234</v>
      </c>
      <c r="H16009" s="96">
        <v>0.78513999999999995</v>
      </c>
      <c r="I16009" s="810">
        <v>1</v>
      </c>
    </row>
    <row r="16010" spans="1:9" x14ac:dyDescent="0.15">
      <c r="A16010" s="694" t="s">
        <v>18323</v>
      </c>
      <c r="B16010" s="96">
        <v>101927763</v>
      </c>
      <c r="C16010" s="96">
        <v>11</v>
      </c>
      <c r="D16010" s="97">
        <v>5538262</v>
      </c>
      <c r="E16010" s="97">
        <v>5544410</v>
      </c>
      <c r="F16010" s="96" t="s">
        <v>2328</v>
      </c>
      <c r="G16010" s="96">
        <v>23</v>
      </c>
      <c r="H16010" s="96">
        <v>0.78525</v>
      </c>
      <c r="I16010" s="810">
        <v>1</v>
      </c>
    </row>
    <row r="16011" spans="1:9" x14ac:dyDescent="0.15">
      <c r="A16011" s="694" t="s">
        <v>18324</v>
      </c>
      <c r="B16011" s="96">
        <v>6320</v>
      </c>
      <c r="C16011" s="96">
        <v>19</v>
      </c>
      <c r="D16011" s="97">
        <v>51226588</v>
      </c>
      <c r="E16011" s="97">
        <v>51228981</v>
      </c>
      <c r="F16011" s="96" t="s">
        <v>2321</v>
      </c>
      <c r="G16011" s="96">
        <v>5</v>
      </c>
      <c r="H16011" s="96">
        <v>0.78534000000000004</v>
      </c>
      <c r="I16011" s="810">
        <v>1</v>
      </c>
    </row>
    <row r="16012" spans="1:9" x14ac:dyDescent="0.15">
      <c r="A16012" s="694" t="s">
        <v>18325</v>
      </c>
      <c r="B16012" s="96">
        <v>4718</v>
      </c>
      <c r="C16012" s="96">
        <v>11</v>
      </c>
      <c r="D16012" s="97">
        <v>77779393</v>
      </c>
      <c r="E16012" s="97">
        <v>77791265</v>
      </c>
      <c r="F16012" s="96" t="s">
        <v>2328</v>
      </c>
      <c r="G16012" s="96">
        <v>40</v>
      </c>
      <c r="H16012" s="96">
        <v>0.78535999999999995</v>
      </c>
      <c r="I16012" s="810">
        <v>1</v>
      </c>
    </row>
    <row r="16013" spans="1:9" x14ac:dyDescent="0.15">
      <c r="A16013" s="694" t="s">
        <v>18326</v>
      </c>
      <c r="B16013" s="96">
        <v>374383</v>
      </c>
      <c r="C16013" s="96">
        <v>11</v>
      </c>
      <c r="D16013" s="97">
        <v>17373279</v>
      </c>
      <c r="E16013" s="97">
        <v>17398868</v>
      </c>
      <c r="F16013" s="96" t="s">
        <v>2321</v>
      </c>
      <c r="G16013" s="96">
        <v>72</v>
      </c>
      <c r="H16013" s="96">
        <v>0.78544000000000003</v>
      </c>
      <c r="I16013" s="810">
        <v>1</v>
      </c>
    </row>
    <row r="16014" spans="1:9" x14ac:dyDescent="0.15">
      <c r="A16014" s="694" t="s">
        <v>18327</v>
      </c>
      <c r="B16014" s="96">
        <v>55379</v>
      </c>
      <c r="C16014" s="96">
        <v>17</v>
      </c>
      <c r="D16014" s="97">
        <v>48458594</v>
      </c>
      <c r="E16014" s="97">
        <v>48474914</v>
      </c>
      <c r="F16014" s="96" t="s">
        <v>2328</v>
      </c>
      <c r="G16014" s="96">
        <v>62</v>
      </c>
      <c r="H16014" s="96">
        <v>0.78581000000000001</v>
      </c>
      <c r="I16014" s="810">
        <v>1</v>
      </c>
    </row>
    <row r="16015" spans="1:9" x14ac:dyDescent="0.15">
      <c r="A16015" s="694" t="s">
        <v>18328</v>
      </c>
      <c r="B16015" s="96">
        <v>5990</v>
      </c>
      <c r="C16015" s="96">
        <v>19</v>
      </c>
      <c r="D16015" s="97">
        <v>5993175</v>
      </c>
      <c r="E16015" s="97">
        <v>6110664</v>
      </c>
      <c r="F16015" s="96" t="s">
        <v>2328</v>
      </c>
      <c r="G16015" s="96">
        <v>297</v>
      </c>
      <c r="H16015" s="96">
        <v>0.78586</v>
      </c>
      <c r="I16015" s="810">
        <v>1</v>
      </c>
    </row>
    <row r="16016" spans="1:9" x14ac:dyDescent="0.15">
      <c r="A16016" s="694" t="s">
        <v>18329</v>
      </c>
      <c r="B16016" s="96">
        <v>7456</v>
      </c>
      <c r="C16016" s="96">
        <v>2</v>
      </c>
      <c r="D16016" s="97">
        <v>175424302</v>
      </c>
      <c r="E16016" s="97">
        <v>175547667</v>
      </c>
      <c r="F16016" s="96" t="s">
        <v>2328</v>
      </c>
      <c r="G16016" s="96">
        <v>242</v>
      </c>
      <c r="H16016" s="96">
        <v>0.78591</v>
      </c>
      <c r="I16016" s="810">
        <v>1</v>
      </c>
    </row>
    <row r="16017" spans="1:9" x14ac:dyDescent="0.15">
      <c r="A16017" s="694" t="s">
        <v>18330</v>
      </c>
      <c r="B16017" s="96">
        <v>8987</v>
      </c>
      <c r="C16017" s="96">
        <v>4</v>
      </c>
      <c r="D16017" s="97">
        <v>77227179</v>
      </c>
      <c r="E16017" s="97">
        <v>77232283</v>
      </c>
      <c r="F16017" s="96" t="s">
        <v>2321</v>
      </c>
      <c r="G16017" s="96">
        <v>11</v>
      </c>
      <c r="H16017" s="96">
        <v>0.78591</v>
      </c>
      <c r="I16017" s="810">
        <v>1</v>
      </c>
    </row>
    <row r="16018" spans="1:9" x14ac:dyDescent="0.15">
      <c r="A16018" s="694" t="s">
        <v>18331</v>
      </c>
      <c r="B16018" s="96">
        <v>2237</v>
      </c>
      <c r="C16018" s="96">
        <v>11</v>
      </c>
      <c r="D16018" s="97">
        <v>61560109</v>
      </c>
      <c r="E16018" s="97">
        <v>61564716</v>
      </c>
      <c r="F16018" s="96" t="s">
        <v>2321</v>
      </c>
      <c r="G16018" s="96">
        <v>5</v>
      </c>
      <c r="H16018" s="96">
        <v>0.78595000000000004</v>
      </c>
      <c r="I16018" s="810">
        <v>1</v>
      </c>
    </row>
    <row r="16019" spans="1:9" x14ac:dyDescent="0.15">
      <c r="A16019" s="694" t="s">
        <v>18332</v>
      </c>
      <c r="B16019" s="96">
        <v>6146</v>
      </c>
      <c r="C16019" s="96">
        <v>1</v>
      </c>
      <c r="D16019" s="97">
        <v>6245080</v>
      </c>
      <c r="E16019" s="97">
        <v>6259679</v>
      </c>
      <c r="F16019" s="96" t="s">
        <v>2328</v>
      </c>
      <c r="G16019" s="96">
        <v>37</v>
      </c>
      <c r="H16019" s="96">
        <v>0.78595000000000004</v>
      </c>
      <c r="I16019" s="810">
        <v>1</v>
      </c>
    </row>
    <row r="16020" spans="1:9" x14ac:dyDescent="0.15">
      <c r="A16020" s="694" t="s">
        <v>18333</v>
      </c>
      <c r="B16020" s="96">
        <v>11082</v>
      </c>
      <c r="C16020" s="96">
        <v>5</v>
      </c>
      <c r="D16020" s="97">
        <v>54273695</v>
      </c>
      <c r="E16020" s="97">
        <v>54281414</v>
      </c>
      <c r="F16020" s="96" t="s">
        <v>2328</v>
      </c>
      <c r="G16020" s="96">
        <v>28</v>
      </c>
      <c r="H16020" s="96">
        <v>0.78598999999999997</v>
      </c>
      <c r="I16020" s="810">
        <v>1</v>
      </c>
    </row>
    <row r="16021" spans="1:9" x14ac:dyDescent="0.15">
      <c r="A16021" s="694" t="s">
        <v>18334</v>
      </c>
      <c r="B16021" s="96">
        <v>1825</v>
      </c>
      <c r="C16021" s="96">
        <v>18</v>
      </c>
      <c r="D16021" s="97">
        <v>28570052</v>
      </c>
      <c r="E16021" s="97">
        <v>28622781</v>
      </c>
      <c r="F16021" s="96" t="s">
        <v>2328</v>
      </c>
      <c r="G16021" s="96">
        <v>182</v>
      </c>
      <c r="H16021" s="96">
        <v>0.78617999999999999</v>
      </c>
      <c r="I16021" s="810">
        <v>1</v>
      </c>
    </row>
    <row r="16022" spans="1:9" x14ac:dyDescent="0.15">
      <c r="A16022" s="694" t="s">
        <v>18335</v>
      </c>
      <c r="B16022" s="96">
        <v>345778</v>
      </c>
      <c r="C16022" s="96">
        <v>5</v>
      </c>
      <c r="D16022" s="97">
        <v>79272539</v>
      </c>
      <c r="E16022" s="97">
        <v>79287088</v>
      </c>
      <c r="F16022" s="96" t="s">
        <v>2328</v>
      </c>
      <c r="G16022" s="96">
        <v>37</v>
      </c>
      <c r="H16022" s="96">
        <v>0.78647</v>
      </c>
      <c r="I16022" s="810">
        <v>1</v>
      </c>
    </row>
    <row r="16023" spans="1:9" x14ac:dyDescent="0.15">
      <c r="A16023" s="694" t="s">
        <v>18336</v>
      </c>
      <c r="B16023" s="96">
        <v>100528017</v>
      </c>
      <c r="C16023" s="96">
        <v>11</v>
      </c>
      <c r="D16023" s="97">
        <v>18252902</v>
      </c>
      <c r="E16023" s="97">
        <v>18270221</v>
      </c>
      <c r="F16023" s="96" t="s">
        <v>2328</v>
      </c>
      <c r="G16023" s="96">
        <v>48</v>
      </c>
      <c r="H16023" s="96">
        <v>0.78664999999999996</v>
      </c>
      <c r="I16023" s="810">
        <v>1</v>
      </c>
    </row>
    <row r="16024" spans="1:9" x14ac:dyDescent="0.15">
      <c r="A16024" s="694" t="s">
        <v>18337</v>
      </c>
      <c r="B16024" s="96">
        <v>55908</v>
      </c>
      <c r="C16024" s="96">
        <v>19</v>
      </c>
      <c r="D16024" s="97">
        <v>11350295</v>
      </c>
      <c r="E16024" s="97">
        <v>11352619</v>
      </c>
      <c r="F16024" s="96" t="s">
        <v>2321</v>
      </c>
      <c r="G16024" s="96">
        <v>4</v>
      </c>
      <c r="H16024" s="96">
        <v>0.78664999999999996</v>
      </c>
      <c r="I16024" s="810">
        <v>1</v>
      </c>
    </row>
    <row r="16025" spans="1:9" x14ac:dyDescent="0.15">
      <c r="A16025" s="694" t="s">
        <v>18338</v>
      </c>
      <c r="B16025" s="96">
        <v>79785</v>
      </c>
      <c r="C16025" s="96">
        <v>12</v>
      </c>
      <c r="D16025" s="97">
        <v>18233803</v>
      </c>
      <c r="E16025" s="97">
        <v>18243139</v>
      </c>
      <c r="F16025" s="96" t="s">
        <v>2328</v>
      </c>
      <c r="G16025" s="96">
        <v>30</v>
      </c>
      <c r="H16025" s="96">
        <v>0.78676000000000001</v>
      </c>
      <c r="I16025" s="810">
        <v>1</v>
      </c>
    </row>
    <row r="16026" spans="1:9" x14ac:dyDescent="0.15">
      <c r="A16026" s="694" t="s">
        <v>18339</v>
      </c>
      <c r="B16026" s="96">
        <v>3037</v>
      </c>
      <c r="C16026" s="96">
        <v>8</v>
      </c>
      <c r="D16026" s="97">
        <v>122624356</v>
      </c>
      <c r="E16026" s="97">
        <v>122653675</v>
      </c>
      <c r="F16026" s="96" t="s">
        <v>2328</v>
      </c>
      <c r="G16026" s="96">
        <v>74</v>
      </c>
      <c r="H16026" s="96">
        <v>0.78688999999999998</v>
      </c>
      <c r="I16026" s="810">
        <v>1</v>
      </c>
    </row>
    <row r="16027" spans="1:9" x14ac:dyDescent="0.15">
      <c r="A16027" s="694" t="s">
        <v>18340</v>
      </c>
      <c r="B16027" s="96">
        <v>353514</v>
      </c>
      <c r="C16027" s="96">
        <v>19</v>
      </c>
      <c r="D16027" s="97">
        <v>54818353</v>
      </c>
      <c r="E16027" s="97">
        <v>54824409</v>
      </c>
      <c r="F16027" s="96" t="s">
        <v>2328</v>
      </c>
      <c r="G16027" s="96">
        <v>3</v>
      </c>
      <c r="H16027" s="96">
        <v>0.78707000000000005</v>
      </c>
      <c r="I16027" s="810">
        <v>1</v>
      </c>
    </row>
    <row r="16028" spans="1:9" x14ac:dyDescent="0.15">
      <c r="A16028" s="694" t="s">
        <v>18341</v>
      </c>
      <c r="B16028" s="96">
        <v>6558</v>
      </c>
      <c r="C16028" s="96">
        <v>5</v>
      </c>
      <c r="D16028" s="97">
        <v>127419483</v>
      </c>
      <c r="E16028" s="97">
        <v>127525380</v>
      </c>
      <c r="F16028" s="96" t="s">
        <v>2321</v>
      </c>
      <c r="G16028" s="96">
        <v>231</v>
      </c>
      <c r="H16028" s="96">
        <v>0.78718999999999995</v>
      </c>
      <c r="I16028" s="810">
        <v>1</v>
      </c>
    </row>
    <row r="16029" spans="1:9" x14ac:dyDescent="0.15">
      <c r="A16029" s="694" t="s">
        <v>18342</v>
      </c>
      <c r="B16029" s="96">
        <v>57474</v>
      </c>
      <c r="C16029" s="96">
        <v>19</v>
      </c>
      <c r="D16029" s="97">
        <v>12686920</v>
      </c>
      <c r="E16029" s="97">
        <v>12721623</v>
      </c>
      <c r="F16029" s="96" t="s">
        <v>2328</v>
      </c>
      <c r="G16029" s="96">
        <v>78</v>
      </c>
      <c r="H16029" s="96">
        <v>0.78720000000000001</v>
      </c>
      <c r="I16029" s="810">
        <v>1</v>
      </c>
    </row>
    <row r="16030" spans="1:9" x14ac:dyDescent="0.15">
      <c r="A16030" s="694" t="s">
        <v>18343</v>
      </c>
      <c r="B16030" s="96">
        <v>7516</v>
      </c>
      <c r="C16030" s="96">
        <v>7</v>
      </c>
      <c r="D16030" s="97">
        <v>152343583</v>
      </c>
      <c r="E16030" s="97">
        <v>152373250</v>
      </c>
      <c r="F16030" s="96" t="s">
        <v>2328</v>
      </c>
      <c r="G16030" s="96">
        <v>102</v>
      </c>
      <c r="H16030" s="96">
        <v>0.7873</v>
      </c>
      <c r="I16030" s="810">
        <v>1</v>
      </c>
    </row>
    <row r="16031" spans="1:9" x14ac:dyDescent="0.15">
      <c r="A16031" s="694" t="s">
        <v>18344</v>
      </c>
      <c r="B16031" s="96">
        <v>54834</v>
      </c>
      <c r="C16031" s="96">
        <v>1</v>
      </c>
      <c r="D16031" s="97">
        <v>118406107</v>
      </c>
      <c r="E16031" s="97">
        <v>118472302</v>
      </c>
      <c r="F16031" s="96" t="s">
        <v>2328</v>
      </c>
      <c r="G16031" s="96">
        <v>184</v>
      </c>
      <c r="H16031" s="96">
        <v>0.78730999999999995</v>
      </c>
      <c r="I16031" s="810">
        <v>1</v>
      </c>
    </row>
    <row r="16032" spans="1:9" x14ac:dyDescent="0.15">
      <c r="A16032" s="694" t="s">
        <v>18345</v>
      </c>
      <c r="B16032" s="96">
        <v>80347</v>
      </c>
      <c r="C16032" s="96">
        <v>17</v>
      </c>
      <c r="D16032" s="97">
        <v>40713485</v>
      </c>
      <c r="E16032" s="97">
        <v>40718299</v>
      </c>
      <c r="F16032" s="96" t="s">
        <v>2321</v>
      </c>
      <c r="G16032" s="96">
        <v>9</v>
      </c>
      <c r="H16032" s="96">
        <v>0.78732999999999997</v>
      </c>
      <c r="I16032" s="810">
        <v>1</v>
      </c>
    </row>
    <row r="16033" spans="1:9" x14ac:dyDescent="0.15">
      <c r="A16033" s="694" t="s">
        <v>18346</v>
      </c>
      <c r="B16033" s="96">
        <v>4640</v>
      </c>
      <c r="C16033" s="96">
        <v>12</v>
      </c>
      <c r="D16033" s="97">
        <v>57422301</v>
      </c>
      <c r="E16033" s="97">
        <v>57444549</v>
      </c>
      <c r="F16033" s="96" t="s">
        <v>2328</v>
      </c>
      <c r="G16033" s="96">
        <v>69</v>
      </c>
      <c r="H16033" s="96">
        <v>0.78737000000000001</v>
      </c>
      <c r="I16033" s="810">
        <v>1</v>
      </c>
    </row>
    <row r="16034" spans="1:9" x14ac:dyDescent="0.15">
      <c r="A16034" s="694" t="s">
        <v>18347</v>
      </c>
      <c r="B16034" s="96">
        <v>6342</v>
      </c>
      <c r="C16034" s="96">
        <v>1</v>
      </c>
      <c r="D16034" s="97">
        <v>53392901</v>
      </c>
      <c r="E16034" s="97">
        <v>53517289</v>
      </c>
      <c r="F16034" s="96" t="s">
        <v>2321</v>
      </c>
      <c r="G16034" s="96">
        <v>554</v>
      </c>
      <c r="H16034" s="96">
        <v>0.78744999999999998</v>
      </c>
      <c r="I16034" s="810">
        <v>1</v>
      </c>
    </row>
    <row r="16035" spans="1:9" x14ac:dyDescent="0.15">
      <c r="A16035" s="694" t="s">
        <v>18348</v>
      </c>
      <c r="B16035" s="96">
        <v>7033</v>
      </c>
      <c r="C16035" s="96">
        <v>21</v>
      </c>
      <c r="D16035" s="97">
        <v>43731777</v>
      </c>
      <c r="E16035" s="97">
        <v>43735706</v>
      </c>
      <c r="F16035" s="96" t="s">
        <v>2328</v>
      </c>
      <c r="G16035" s="96">
        <v>14</v>
      </c>
      <c r="H16035" s="96">
        <v>0.78749000000000002</v>
      </c>
      <c r="I16035" s="810">
        <v>1</v>
      </c>
    </row>
    <row r="16036" spans="1:9" x14ac:dyDescent="0.15">
      <c r="A16036" s="694" t="s">
        <v>18349</v>
      </c>
      <c r="B16036" s="96">
        <v>400830</v>
      </c>
      <c r="C16036" s="96">
        <v>20</v>
      </c>
      <c r="D16036" s="97">
        <v>238377</v>
      </c>
      <c r="E16036" s="97">
        <v>241737</v>
      </c>
      <c r="F16036" s="96" t="s">
        <v>2321</v>
      </c>
      <c r="G16036" s="96">
        <v>24</v>
      </c>
      <c r="H16036" s="96">
        <v>0.78761000000000003</v>
      </c>
      <c r="I16036" s="810">
        <v>1</v>
      </c>
    </row>
    <row r="16037" spans="1:9" x14ac:dyDescent="0.15">
      <c r="A16037" s="694" t="s">
        <v>18350</v>
      </c>
      <c r="B16037" s="96">
        <v>100130827</v>
      </c>
      <c r="C16037" s="96">
        <v>19</v>
      </c>
      <c r="D16037" s="97">
        <v>56052023</v>
      </c>
      <c r="E16037" s="97">
        <v>56056909</v>
      </c>
      <c r="F16037" s="96" t="s">
        <v>2328</v>
      </c>
      <c r="G16037" s="96">
        <v>20</v>
      </c>
      <c r="H16037" s="96">
        <v>0.78766000000000003</v>
      </c>
      <c r="I16037" s="810">
        <v>1</v>
      </c>
    </row>
    <row r="16038" spans="1:9" x14ac:dyDescent="0.15">
      <c r="A16038" s="694" t="s">
        <v>18351</v>
      </c>
      <c r="B16038" s="96">
        <v>10775</v>
      </c>
      <c r="C16038" s="96">
        <v>19</v>
      </c>
      <c r="D16038" s="97">
        <v>30097170</v>
      </c>
      <c r="E16038" s="97">
        <v>30108162</v>
      </c>
      <c r="F16038" s="96" t="s">
        <v>2321</v>
      </c>
      <c r="G16038" s="96">
        <v>52</v>
      </c>
      <c r="H16038" s="96">
        <v>0.78779999999999994</v>
      </c>
      <c r="I16038" s="810">
        <v>1</v>
      </c>
    </row>
    <row r="16039" spans="1:9" x14ac:dyDescent="0.15">
      <c r="A16039" s="694" t="s">
        <v>18352</v>
      </c>
      <c r="B16039" s="96">
        <v>56242</v>
      </c>
      <c r="C16039" s="96">
        <v>19</v>
      </c>
      <c r="D16039" s="97">
        <v>19976639</v>
      </c>
      <c r="E16039" s="97">
        <v>20005099</v>
      </c>
      <c r="F16039" s="96" t="s">
        <v>2321</v>
      </c>
      <c r="G16039" s="96">
        <v>96</v>
      </c>
      <c r="H16039" s="96">
        <v>0.78779999999999994</v>
      </c>
      <c r="I16039" s="810">
        <v>1</v>
      </c>
    </row>
    <row r="16040" spans="1:9" x14ac:dyDescent="0.15">
      <c r="A16040" s="694" t="s">
        <v>18353</v>
      </c>
      <c r="B16040" s="96">
        <v>339983</v>
      </c>
      <c r="C16040" s="96">
        <v>4</v>
      </c>
      <c r="D16040" s="97">
        <v>2061239</v>
      </c>
      <c r="E16040" s="97">
        <v>2070816</v>
      </c>
      <c r="F16040" s="96" t="s">
        <v>2321</v>
      </c>
      <c r="G16040" s="96">
        <v>18</v>
      </c>
      <c r="H16040" s="96">
        <v>0.78788000000000002</v>
      </c>
      <c r="I16040" s="810">
        <v>1</v>
      </c>
    </row>
    <row r="16041" spans="1:9" x14ac:dyDescent="0.15">
      <c r="A16041" s="694" t="s">
        <v>18354</v>
      </c>
      <c r="B16041" s="96">
        <v>57180</v>
      </c>
      <c r="C16041" s="96">
        <v>7</v>
      </c>
      <c r="D16041" s="97">
        <v>152456834</v>
      </c>
      <c r="E16041" s="97">
        <v>152552464</v>
      </c>
      <c r="F16041" s="96" t="s">
        <v>2321</v>
      </c>
      <c r="G16041" s="96">
        <v>83</v>
      </c>
      <c r="H16041" s="96">
        <v>0.78824000000000005</v>
      </c>
      <c r="I16041" s="810">
        <v>1</v>
      </c>
    </row>
    <row r="16042" spans="1:9" x14ac:dyDescent="0.15">
      <c r="A16042" s="694" t="s">
        <v>18355</v>
      </c>
      <c r="B16042" s="96">
        <v>51728</v>
      </c>
      <c r="C16042" s="96">
        <v>16</v>
      </c>
      <c r="D16042" s="97">
        <v>96979</v>
      </c>
      <c r="E16042" s="97">
        <v>103632</v>
      </c>
      <c r="F16042" s="96" t="s">
        <v>2328</v>
      </c>
      <c r="G16042" s="96">
        <v>20</v>
      </c>
      <c r="H16042" s="96">
        <v>0.78825000000000001</v>
      </c>
      <c r="I16042" s="810">
        <v>1</v>
      </c>
    </row>
    <row r="16043" spans="1:9" x14ac:dyDescent="0.15">
      <c r="A16043" s="694" t="s">
        <v>18356</v>
      </c>
      <c r="B16043" s="96">
        <v>147040</v>
      </c>
      <c r="C16043" s="96">
        <v>17</v>
      </c>
      <c r="D16043" s="97">
        <v>7255208</v>
      </c>
      <c r="E16043" s="97">
        <v>7258263</v>
      </c>
      <c r="F16043" s="96" t="s">
        <v>2321</v>
      </c>
      <c r="G16043" s="96">
        <v>4</v>
      </c>
      <c r="H16043" s="96">
        <v>0.78829000000000005</v>
      </c>
      <c r="I16043" s="810">
        <v>1</v>
      </c>
    </row>
    <row r="16044" spans="1:9" x14ac:dyDescent="0.15">
      <c r="A16044" s="694" t="s">
        <v>18357</v>
      </c>
      <c r="B16044" s="96">
        <v>51185</v>
      </c>
      <c r="C16044" s="96">
        <v>3</v>
      </c>
      <c r="D16044" s="97">
        <v>3191317</v>
      </c>
      <c r="E16044" s="97">
        <v>3221401</v>
      </c>
      <c r="F16044" s="96" t="s">
        <v>2328</v>
      </c>
      <c r="G16044" s="96">
        <v>174</v>
      </c>
      <c r="H16044" s="96">
        <v>0.78830999999999996</v>
      </c>
      <c r="I16044" s="810">
        <v>1</v>
      </c>
    </row>
    <row r="16045" spans="1:9" x14ac:dyDescent="0.15">
      <c r="A16045" s="694" t="s">
        <v>18358</v>
      </c>
      <c r="B16045" s="96">
        <v>1979</v>
      </c>
      <c r="C16045" s="96">
        <v>10</v>
      </c>
      <c r="D16045" s="97">
        <v>72163861</v>
      </c>
      <c r="E16045" s="97">
        <v>72188374</v>
      </c>
      <c r="F16045" s="96" t="s">
        <v>2321</v>
      </c>
      <c r="G16045" s="96">
        <v>65</v>
      </c>
      <c r="H16045" s="96">
        <v>0.78839999999999999</v>
      </c>
      <c r="I16045" s="810">
        <v>1</v>
      </c>
    </row>
    <row r="16046" spans="1:9" x14ac:dyDescent="0.15">
      <c r="A16046" s="694" t="s">
        <v>18359</v>
      </c>
      <c r="B16046" s="96">
        <v>7477</v>
      </c>
      <c r="C16046" s="96">
        <v>22</v>
      </c>
      <c r="D16046" s="97">
        <v>46316246</v>
      </c>
      <c r="E16046" s="97">
        <v>46373008</v>
      </c>
      <c r="F16046" s="96" t="s">
        <v>2328</v>
      </c>
      <c r="G16046" s="96">
        <v>110</v>
      </c>
      <c r="H16046" s="96">
        <v>0.78839999999999999</v>
      </c>
      <c r="I16046" s="810">
        <v>1</v>
      </c>
    </row>
    <row r="16047" spans="1:9" x14ac:dyDescent="0.15">
      <c r="A16047" s="694" t="s">
        <v>18360</v>
      </c>
      <c r="B16047" s="96">
        <v>6666</v>
      </c>
      <c r="C16047" s="96">
        <v>20</v>
      </c>
      <c r="D16047" s="97">
        <v>306215</v>
      </c>
      <c r="E16047" s="97">
        <v>310872</v>
      </c>
      <c r="F16047" s="96" t="s">
        <v>2321</v>
      </c>
      <c r="G16047" s="96">
        <v>13</v>
      </c>
      <c r="H16047" s="96">
        <v>0.78873000000000004</v>
      </c>
      <c r="I16047" s="810">
        <v>1</v>
      </c>
    </row>
    <row r="16048" spans="1:9" x14ac:dyDescent="0.15">
      <c r="A16048" s="694" t="s">
        <v>18361</v>
      </c>
      <c r="B16048" s="96">
        <v>36</v>
      </c>
      <c r="C16048" s="96">
        <v>10</v>
      </c>
      <c r="D16048" s="97">
        <v>124768429</v>
      </c>
      <c r="E16048" s="97">
        <v>124817806</v>
      </c>
      <c r="F16048" s="96" t="s">
        <v>2321</v>
      </c>
      <c r="G16048" s="96">
        <v>188</v>
      </c>
      <c r="H16048" s="96">
        <v>0.78898999999999997</v>
      </c>
      <c r="I16048" s="810">
        <v>1</v>
      </c>
    </row>
    <row r="16049" spans="1:9" x14ac:dyDescent="0.15">
      <c r="A16049" s="694" t="s">
        <v>18362</v>
      </c>
      <c r="B16049" s="96">
        <v>84622</v>
      </c>
      <c r="C16049" s="96">
        <v>17</v>
      </c>
      <c r="D16049" s="97">
        <v>5082830</v>
      </c>
      <c r="E16049" s="97">
        <v>5095178</v>
      </c>
      <c r="F16049" s="96" t="s">
        <v>2328</v>
      </c>
      <c r="G16049" s="96">
        <v>30</v>
      </c>
      <c r="H16049" s="96">
        <v>0.78900000000000003</v>
      </c>
      <c r="I16049" s="810">
        <v>1</v>
      </c>
    </row>
    <row r="16050" spans="1:9" x14ac:dyDescent="0.15">
      <c r="A16050" s="694" t="s">
        <v>18363</v>
      </c>
      <c r="B16050" s="96">
        <v>51450</v>
      </c>
      <c r="C16050" s="96">
        <v>9</v>
      </c>
      <c r="D16050" s="97">
        <v>132427920</v>
      </c>
      <c r="E16050" s="97">
        <v>132484953</v>
      </c>
      <c r="F16050" s="96" t="s">
        <v>2321</v>
      </c>
      <c r="G16050" s="96">
        <v>236</v>
      </c>
      <c r="H16050" s="96">
        <v>0.78900999999999999</v>
      </c>
      <c r="I16050" s="810">
        <v>1</v>
      </c>
    </row>
    <row r="16051" spans="1:9" x14ac:dyDescent="0.15">
      <c r="A16051" s="694" t="s">
        <v>18364</v>
      </c>
      <c r="B16051" s="96">
        <v>59343</v>
      </c>
      <c r="C16051" s="96">
        <v>3</v>
      </c>
      <c r="D16051" s="97">
        <v>185300284</v>
      </c>
      <c r="E16051" s="97">
        <v>185348889</v>
      </c>
      <c r="F16051" s="96" t="s">
        <v>2321</v>
      </c>
      <c r="G16051" s="96">
        <v>124</v>
      </c>
      <c r="H16051" s="96">
        <v>0.78905000000000003</v>
      </c>
      <c r="I16051" s="810">
        <v>1</v>
      </c>
    </row>
    <row r="16052" spans="1:9" x14ac:dyDescent="0.15">
      <c r="A16052" s="694" t="s">
        <v>18365</v>
      </c>
      <c r="B16052" s="96">
        <v>63922</v>
      </c>
      <c r="C16052" s="96">
        <v>16</v>
      </c>
      <c r="D16052" s="97">
        <v>838622</v>
      </c>
      <c r="E16052" s="97">
        <v>848074</v>
      </c>
      <c r="F16052" s="96" t="s">
        <v>2321</v>
      </c>
      <c r="G16052" s="96">
        <v>71</v>
      </c>
      <c r="H16052" s="96">
        <v>0.78917999999999999</v>
      </c>
      <c r="I16052" s="810">
        <v>1</v>
      </c>
    </row>
    <row r="16053" spans="1:9" x14ac:dyDescent="0.15">
      <c r="A16053" s="694" t="s">
        <v>18366</v>
      </c>
      <c r="B16053" s="96">
        <v>84519</v>
      </c>
      <c r="C16053" s="96">
        <v>12</v>
      </c>
      <c r="D16053" s="97">
        <v>6747241</v>
      </c>
      <c r="E16053" s="97">
        <v>6756594</v>
      </c>
      <c r="F16053" s="96" t="s">
        <v>2328</v>
      </c>
      <c r="G16053" s="96">
        <v>19</v>
      </c>
      <c r="H16053" s="96">
        <v>0.78925999999999996</v>
      </c>
      <c r="I16053" s="810">
        <v>1</v>
      </c>
    </row>
    <row r="16054" spans="1:9" x14ac:dyDescent="0.15">
      <c r="A16054" s="694" t="s">
        <v>18367</v>
      </c>
      <c r="B16054" s="96">
        <v>3280</v>
      </c>
      <c r="C16054" s="96">
        <v>3</v>
      </c>
      <c r="D16054" s="97">
        <v>193853931</v>
      </c>
      <c r="E16054" s="97">
        <v>193856401</v>
      </c>
      <c r="F16054" s="96" t="s">
        <v>2321</v>
      </c>
      <c r="G16054" s="96">
        <v>4</v>
      </c>
      <c r="H16054" s="96">
        <v>0.78944000000000003</v>
      </c>
      <c r="I16054" s="810">
        <v>1</v>
      </c>
    </row>
    <row r="16055" spans="1:9" x14ac:dyDescent="0.15">
      <c r="A16055" s="694" t="s">
        <v>18368</v>
      </c>
      <c r="B16055" s="96">
        <v>2300</v>
      </c>
      <c r="C16055" s="96">
        <v>16</v>
      </c>
      <c r="D16055" s="97">
        <v>86612115</v>
      </c>
      <c r="E16055" s="97">
        <v>86615304</v>
      </c>
      <c r="F16055" s="96" t="s">
        <v>2321</v>
      </c>
      <c r="G16055" s="96">
        <v>7</v>
      </c>
      <c r="H16055" s="96">
        <v>0.78944999999999999</v>
      </c>
      <c r="I16055" s="810">
        <v>1</v>
      </c>
    </row>
    <row r="16056" spans="1:9" x14ac:dyDescent="0.15">
      <c r="A16056" s="694" t="s">
        <v>18369</v>
      </c>
      <c r="B16056" s="96">
        <v>4320</v>
      </c>
      <c r="C16056" s="96">
        <v>22</v>
      </c>
      <c r="D16056" s="97">
        <v>24115036</v>
      </c>
      <c r="E16056" s="97">
        <v>24126503</v>
      </c>
      <c r="F16056" s="96" t="s">
        <v>2321</v>
      </c>
      <c r="G16056" s="96">
        <v>47</v>
      </c>
      <c r="H16056" s="96">
        <v>0.78947999999999996</v>
      </c>
      <c r="I16056" s="810">
        <v>1</v>
      </c>
    </row>
    <row r="16057" spans="1:9" x14ac:dyDescent="0.15">
      <c r="A16057" s="694" t="s">
        <v>18370</v>
      </c>
      <c r="B16057" s="96">
        <v>1819</v>
      </c>
      <c r="C16057" s="96">
        <v>17</v>
      </c>
      <c r="D16057" s="97">
        <v>17991181</v>
      </c>
      <c r="E16057" s="97">
        <v>18011299</v>
      </c>
      <c r="F16057" s="96" t="s">
        <v>2321</v>
      </c>
      <c r="G16057" s="96">
        <v>48</v>
      </c>
      <c r="H16057" s="96">
        <v>0.78956999999999999</v>
      </c>
      <c r="I16057" s="810">
        <v>1</v>
      </c>
    </row>
    <row r="16058" spans="1:9" x14ac:dyDescent="0.15">
      <c r="A16058" s="694" t="s">
        <v>18371</v>
      </c>
      <c r="B16058" s="96">
        <v>55577</v>
      </c>
      <c r="C16058" s="96">
        <v>2</v>
      </c>
      <c r="D16058" s="97">
        <v>71295408</v>
      </c>
      <c r="E16058" s="97">
        <v>71305998</v>
      </c>
      <c r="F16058" s="96" t="s">
        <v>2321</v>
      </c>
      <c r="G16058" s="96">
        <v>36</v>
      </c>
      <c r="H16058" s="96">
        <v>0.78968000000000005</v>
      </c>
      <c r="I16058" s="810">
        <v>1</v>
      </c>
    </row>
    <row r="16059" spans="1:9" x14ac:dyDescent="0.15">
      <c r="A16059" s="694" t="s">
        <v>18372</v>
      </c>
      <c r="B16059" s="96">
        <v>147912</v>
      </c>
      <c r="C16059" s="96">
        <v>19</v>
      </c>
      <c r="D16059" s="97">
        <v>46268043</v>
      </c>
      <c r="E16059" s="97">
        <v>46272497</v>
      </c>
      <c r="F16059" s="96" t="s">
        <v>2328</v>
      </c>
      <c r="G16059" s="96">
        <v>6</v>
      </c>
      <c r="H16059" s="96">
        <v>0.78976000000000002</v>
      </c>
      <c r="I16059" s="810">
        <v>1</v>
      </c>
    </row>
    <row r="16060" spans="1:9" x14ac:dyDescent="0.15">
      <c r="A16060" s="694" t="s">
        <v>18373</v>
      </c>
      <c r="B16060" s="96">
        <v>84148</v>
      </c>
      <c r="C16060" s="96">
        <v>16</v>
      </c>
      <c r="D16060" s="97">
        <v>31128985</v>
      </c>
      <c r="E16060" s="97">
        <v>31142714</v>
      </c>
      <c r="F16060" s="96" t="s">
        <v>2321</v>
      </c>
      <c r="G16060" s="96">
        <v>24</v>
      </c>
      <c r="H16060" s="96">
        <v>0.78976999999999997</v>
      </c>
      <c r="I16060" s="810">
        <v>1</v>
      </c>
    </row>
    <row r="16061" spans="1:9" x14ac:dyDescent="0.15">
      <c r="A16061" s="694" t="s">
        <v>18374</v>
      </c>
      <c r="B16061" s="96">
        <v>23352</v>
      </c>
      <c r="C16061" s="96">
        <v>1</v>
      </c>
      <c r="D16061" s="97">
        <v>19401000</v>
      </c>
      <c r="E16061" s="97">
        <v>19536812</v>
      </c>
      <c r="F16061" s="96" t="s">
        <v>2328</v>
      </c>
      <c r="G16061" s="96">
        <v>333</v>
      </c>
      <c r="H16061" s="96">
        <v>0.78978999999999999</v>
      </c>
      <c r="I16061" s="810">
        <v>1</v>
      </c>
    </row>
    <row r="16062" spans="1:9" x14ac:dyDescent="0.15">
      <c r="A16062" s="694" t="s">
        <v>18375</v>
      </c>
      <c r="B16062" s="96">
        <v>6513</v>
      </c>
      <c r="C16062" s="96">
        <v>1</v>
      </c>
      <c r="D16062" s="97">
        <v>43391046</v>
      </c>
      <c r="E16062" s="97">
        <v>43424847</v>
      </c>
      <c r="F16062" s="96" t="s">
        <v>2328</v>
      </c>
      <c r="G16062" s="96">
        <v>140</v>
      </c>
      <c r="H16062" s="96">
        <v>0.78988000000000003</v>
      </c>
      <c r="I16062" s="810">
        <v>1</v>
      </c>
    </row>
    <row r="16063" spans="1:9" x14ac:dyDescent="0.15">
      <c r="A16063" s="694" t="s">
        <v>18376</v>
      </c>
      <c r="B16063" s="96">
        <v>10627</v>
      </c>
      <c r="C16063" s="96">
        <v>18</v>
      </c>
      <c r="D16063" s="97">
        <v>3247472</v>
      </c>
      <c r="E16063" s="97">
        <v>3256234</v>
      </c>
      <c r="F16063" s="96" t="s">
        <v>2321</v>
      </c>
      <c r="G16063" s="96">
        <v>38</v>
      </c>
      <c r="H16063" s="96">
        <v>0.78988999999999998</v>
      </c>
      <c r="I16063" s="810">
        <v>1</v>
      </c>
    </row>
    <row r="16064" spans="1:9" x14ac:dyDescent="0.15">
      <c r="A16064" s="694" t="s">
        <v>18377</v>
      </c>
      <c r="B16064" s="96">
        <v>1975</v>
      </c>
      <c r="C16064" s="96">
        <v>12</v>
      </c>
      <c r="D16064" s="97">
        <v>53399942</v>
      </c>
      <c r="E16064" s="97">
        <v>53435993</v>
      </c>
      <c r="F16064" s="96" t="s">
        <v>2321</v>
      </c>
      <c r="G16064" s="96">
        <v>97</v>
      </c>
      <c r="H16064" s="96">
        <v>0.78988999999999998</v>
      </c>
      <c r="I16064" s="810">
        <v>1</v>
      </c>
    </row>
    <row r="16065" spans="1:9" x14ac:dyDescent="0.15">
      <c r="A16065" s="694" t="s">
        <v>18378</v>
      </c>
      <c r="B16065" s="96">
        <v>23673</v>
      </c>
      <c r="C16065" s="96">
        <v>1</v>
      </c>
      <c r="D16065" s="97">
        <v>28099694</v>
      </c>
      <c r="E16065" s="97">
        <v>28150963</v>
      </c>
      <c r="F16065" s="96" t="s">
        <v>2321</v>
      </c>
      <c r="G16065" s="96">
        <v>109</v>
      </c>
      <c r="H16065" s="96">
        <v>0.79003999999999996</v>
      </c>
      <c r="I16065" s="810">
        <v>1</v>
      </c>
    </row>
    <row r="16066" spans="1:9" x14ac:dyDescent="0.15">
      <c r="A16066" s="694" t="s">
        <v>18379</v>
      </c>
      <c r="B16066" s="96">
        <v>388015</v>
      </c>
      <c r="C16066" s="96">
        <v>14</v>
      </c>
      <c r="D16066" s="97">
        <v>101346569</v>
      </c>
      <c r="E16066" s="97">
        <v>101359826</v>
      </c>
      <c r="F16066" s="96" t="s">
        <v>2328</v>
      </c>
      <c r="G16066" s="96">
        <v>38</v>
      </c>
      <c r="H16066" s="96">
        <v>0.79012000000000004</v>
      </c>
      <c r="I16066" s="810">
        <v>1</v>
      </c>
    </row>
    <row r="16067" spans="1:9" x14ac:dyDescent="0.15">
      <c r="A16067" s="694" t="s">
        <v>18380</v>
      </c>
      <c r="B16067" s="96">
        <v>54149</v>
      </c>
      <c r="C16067" s="96">
        <v>21</v>
      </c>
      <c r="D16067" s="97">
        <v>19161284</v>
      </c>
      <c r="E16067" s="97">
        <v>19191703</v>
      </c>
      <c r="F16067" s="96" t="s">
        <v>2328</v>
      </c>
      <c r="G16067" s="96">
        <v>58</v>
      </c>
      <c r="H16067" s="96">
        <v>0.79013999999999995</v>
      </c>
      <c r="I16067" s="810">
        <v>1</v>
      </c>
    </row>
    <row r="16068" spans="1:9" x14ac:dyDescent="0.15">
      <c r="A16068" s="694" t="s">
        <v>18381</v>
      </c>
      <c r="B16068" s="96">
        <v>8390</v>
      </c>
      <c r="C16068" s="96">
        <v>17</v>
      </c>
      <c r="D16068" s="97">
        <v>3029904</v>
      </c>
      <c r="E16068" s="97">
        <v>3030845</v>
      </c>
      <c r="F16068" s="96" t="s">
        <v>2328</v>
      </c>
      <c r="G16068" s="96">
        <v>1</v>
      </c>
      <c r="H16068" s="96">
        <v>0.79020000000000001</v>
      </c>
      <c r="I16068" s="810">
        <v>1</v>
      </c>
    </row>
    <row r="16069" spans="1:9" x14ac:dyDescent="0.15">
      <c r="A16069" s="694" t="s">
        <v>18382</v>
      </c>
      <c r="B16069" s="96">
        <v>51522</v>
      </c>
      <c r="C16069" s="96">
        <v>6</v>
      </c>
      <c r="D16069" s="97">
        <v>10723148</v>
      </c>
      <c r="E16069" s="97">
        <v>10741577</v>
      </c>
      <c r="F16069" s="96" t="s">
        <v>2321</v>
      </c>
      <c r="G16069" s="96">
        <v>50</v>
      </c>
      <c r="H16069" s="96">
        <v>0.79024000000000005</v>
      </c>
      <c r="I16069" s="810">
        <v>1</v>
      </c>
    </row>
    <row r="16070" spans="1:9" x14ac:dyDescent="0.15">
      <c r="A16070" s="694" t="s">
        <v>18383</v>
      </c>
      <c r="B16070" s="96">
        <v>63926</v>
      </c>
      <c r="C16070" s="96">
        <v>20</v>
      </c>
      <c r="D16070" s="97">
        <v>10015697</v>
      </c>
      <c r="E16070" s="97">
        <v>10037407</v>
      </c>
      <c r="F16070" s="96" t="s">
        <v>2321</v>
      </c>
      <c r="G16070" s="96">
        <v>54</v>
      </c>
      <c r="H16070" s="96">
        <v>0.79025999999999996</v>
      </c>
      <c r="I16070" s="810">
        <v>1</v>
      </c>
    </row>
    <row r="16071" spans="1:9" x14ac:dyDescent="0.15">
      <c r="A16071" s="694" t="s">
        <v>18384</v>
      </c>
      <c r="B16071" s="96">
        <v>7095</v>
      </c>
      <c r="C16071" s="96">
        <v>3</v>
      </c>
      <c r="D16071" s="97">
        <v>169684580</v>
      </c>
      <c r="E16071" s="97">
        <v>169716161</v>
      </c>
      <c r="F16071" s="96" t="s">
        <v>2321</v>
      </c>
      <c r="G16071" s="96">
        <v>58</v>
      </c>
      <c r="H16071" s="96">
        <v>0.79035</v>
      </c>
      <c r="I16071" s="810">
        <v>1</v>
      </c>
    </row>
    <row r="16072" spans="1:9" x14ac:dyDescent="0.15">
      <c r="A16072" s="694" t="s">
        <v>18385</v>
      </c>
      <c r="B16072" s="96">
        <v>1462</v>
      </c>
      <c r="C16072" s="96">
        <v>5</v>
      </c>
      <c r="D16072" s="97">
        <v>82767493</v>
      </c>
      <c r="E16072" s="97">
        <v>82878122</v>
      </c>
      <c r="F16072" s="96" t="s">
        <v>2321</v>
      </c>
      <c r="G16072" s="96">
        <v>362</v>
      </c>
      <c r="H16072" s="96">
        <v>0.79040999999999995</v>
      </c>
      <c r="I16072" s="810">
        <v>1</v>
      </c>
    </row>
    <row r="16073" spans="1:9" x14ac:dyDescent="0.15">
      <c r="A16073" s="694" t="s">
        <v>18386</v>
      </c>
      <c r="B16073" s="96">
        <v>79895</v>
      </c>
      <c r="C16073" s="96">
        <v>15</v>
      </c>
      <c r="D16073" s="97">
        <v>50150435</v>
      </c>
      <c r="E16073" s="97">
        <v>50411419</v>
      </c>
      <c r="F16073" s="96" t="s">
        <v>2328</v>
      </c>
      <c r="G16073" s="96">
        <v>855</v>
      </c>
      <c r="H16073" s="96">
        <v>0.79049999999999998</v>
      </c>
      <c r="I16073" s="810">
        <v>1</v>
      </c>
    </row>
    <row r="16074" spans="1:9" x14ac:dyDescent="0.15">
      <c r="A16074" s="694" t="s">
        <v>18387</v>
      </c>
      <c r="B16074" s="96">
        <v>83930</v>
      </c>
      <c r="C16074" s="96">
        <v>7</v>
      </c>
      <c r="D16074" s="97">
        <v>38217808</v>
      </c>
      <c r="E16074" s="97">
        <v>38270272</v>
      </c>
      <c r="F16074" s="96" t="s">
        <v>2321</v>
      </c>
      <c r="G16074" s="96">
        <v>175</v>
      </c>
      <c r="H16074" s="96">
        <v>0.79051000000000005</v>
      </c>
      <c r="I16074" s="810">
        <v>1</v>
      </c>
    </row>
    <row r="16075" spans="1:9" x14ac:dyDescent="0.15">
      <c r="A16075" s="694" t="s">
        <v>18388</v>
      </c>
      <c r="B16075" s="96">
        <v>157848</v>
      </c>
      <c r="C16075" s="96">
        <v>8</v>
      </c>
      <c r="D16075" s="97">
        <v>41503829</v>
      </c>
      <c r="E16075" s="97">
        <v>41508011</v>
      </c>
      <c r="F16075" s="96" t="s">
        <v>2328</v>
      </c>
      <c r="G16075" s="96">
        <v>14</v>
      </c>
      <c r="H16075" s="96">
        <v>0.79052</v>
      </c>
      <c r="I16075" s="810">
        <v>1</v>
      </c>
    </row>
    <row r="16076" spans="1:9" x14ac:dyDescent="0.15">
      <c r="A16076" s="694" t="s">
        <v>18389</v>
      </c>
      <c r="B16076" s="96">
        <v>3206</v>
      </c>
      <c r="C16076" s="96">
        <v>7</v>
      </c>
      <c r="D16076" s="97">
        <v>27210210</v>
      </c>
      <c r="E16076" s="97">
        <v>27219880</v>
      </c>
      <c r="F16076" s="96" t="s">
        <v>2328</v>
      </c>
      <c r="G16076" s="96">
        <v>14</v>
      </c>
      <c r="H16076" s="96">
        <v>0.79054999999999997</v>
      </c>
      <c r="I16076" s="810">
        <v>1</v>
      </c>
    </row>
    <row r="16077" spans="1:9" x14ac:dyDescent="0.15">
      <c r="A16077" s="694" t="s">
        <v>18390</v>
      </c>
      <c r="B16077" s="96">
        <v>9214</v>
      </c>
      <c r="C16077" s="96">
        <v>1</v>
      </c>
      <c r="D16077" s="97">
        <v>207076630</v>
      </c>
      <c r="E16077" s="97">
        <v>207095378</v>
      </c>
      <c r="F16077" s="96" t="s">
        <v>2328</v>
      </c>
      <c r="G16077" s="96">
        <v>38</v>
      </c>
      <c r="H16077" s="96">
        <v>0.79054999999999997</v>
      </c>
      <c r="I16077" s="810">
        <v>1</v>
      </c>
    </row>
    <row r="16078" spans="1:9" x14ac:dyDescent="0.15">
      <c r="A16078" s="694" t="s">
        <v>18391</v>
      </c>
      <c r="B16078" s="96">
        <v>2203</v>
      </c>
      <c r="C16078" s="96">
        <v>9</v>
      </c>
      <c r="D16078" s="97">
        <v>97365415</v>
      </c>
      <c r="E16078" s="97">
        <v>97402531</v>
      </c>
      <c r="F16078" s="96" t="s">
        <v>2328</v>
      </c>
      <c r="G16078" s="96">
        <v>166</v>
      </c>
      <c r="H16078" s="96">
        <v>0.79056000000000004</v>
      </c>
      <c r="I16078" s="810">
        <v>1</v>
      </c>
    </row>
    <row r="16079" spans="1:9" x14ac:dyDescent="0.15">
      <c r="A16079" s="694" t="s">
        <v>18392</v>
      </c>
      <c r="B16079" s="96">
        <v>173</v>
      </c>
      <c r="C16079" s="96">
        <v>4</v>
      </c>
      <c r="D16079" s="97">
        <v>74347462</v>
      </c>
      <c r="E16079" s="97">
        <v>74369718</v>
      </c>
      <c r="F16079" s="96" t="s">
        <v>2321</v>
      </c>
      <c r="G16079" s="96">
        <v>63</v>
      </c>
      <c r="H16079" s="96">
        <v>0.79071000000000002</v>
      </c>
      <c r="I16079" s="810">
        <v>1</v>
      </c>
    </row>
    <row r="16080" spans="1:9" x14ac:dyDescent="0.15">
      <c r="A16080" s="694" t="s">
        <v>18393</v>
      </c>
      <c r="B16080" s="96">
        <v>388567</v>
      </c>
      <c r="C16080" s="96">
        <v>19</v>
      </c>
      <c r="D16080" s="97">
        <v>57946693</v>
      </c>
      <c r="E16080" s="97">
        <v>57957291</v>
      </c>
      <c r="F16080" s="96" t="s">
        <v>2321</v>
      </c>
      <c r="G16080" s="96">
        <v>30</v>
      </c>
      <c r="H16080" s="96">
        <v>0.79074</v>
      </c>
      <c r="I16080" s="810">
        <v>1</v>
      </c>
    </row>
    <row r="16081" spans="1:9" x14ac:dyDescent="0.15">
      <c r="A16081" s="694" t="s">
        <v>18394</v>
      </c>
      <c r="B16081" s="96">
        <v>4481</v>
      </c>
      <c r="C16081" s="96">
        <v>8</v>
      </c>
      <c r="D16081" s="97">
        <v>15965387</v>
      </c>
      <c r="E16081" s="97">
        <v>16050300</v>
      </c>
      <c r="F16081" s="96" t="s">
        <v>2328</v>
      </c>
      <c r="G16081" s="96">
        <v>422</v>
      </c>
      <c r="H16081" s="96">
        <v>0.79076000000000002</v>
      </c>
      <c r="I16081" s="810">
        <v>1</v>
      </c>
    </row>
    <row r="16082" spans="1:9" x14ac:dyDescent="0.15">
      <c r="A16082" s="694" t="s">
        <v>18395</v>
      </c>
      <c r="B16082" s="96">
        <v>389257</v>
      </c>
      <c r="C16082" s="96">
        <v>5</v>
      </c>
      <c r="D16082" s="97">
        <v>191626</v>
      </c>
      <c r="E16082" s="97">
        <v>195468</v>
      </c>
      <c r="F16082" s="96" t="s">
        <v>2321</v>
      </c>
      <c r="G16082" s="96">
        <v>12</v>
      </c>
      <c r="H16082" s="96">
        <v>0.79076999999999997</v>
      </c>
      <c r="I16082" s="810">
        <v>1</v>
      </c>
    </row>
    <row r="16083" spans="1:9" x14ac:dyDescent="0.15">
      <c r="A16083" s="694" t="s">
        <v>18396</v>
      </c>
      <c r="B16083" s="96">
        <v>51076</v>
      </c>
      <c r="C16083" s="96">
        <v>10</v>
      </c>
      <c r="D16083" s="97">
        <v>101491958</v>
      </c>
      <c r="E16083" s="97">
        <v>101515894</v>
      </c>
      <c r="F16083" s="96" t="s">
        <v>2321</v>
      </c>
      <c r="G16083" s="96">
        <v>59</v>
      </c>
      <c r="H16083" s="96">
        <v>0.79078000000000004</v>
      </c>
      <c r="I16083" s="810">
        <v>1</v>
      </c>
    </row>
    <row r="16084" spans="1:9" x14ac:dyDescent="0.15">
      <c r="A16084" s="694" t="s">
        <v>18397</v>
      </c>
      <c r="B16084" s="96">
        <v>150350</v>
      </c>
      <c r="C16084" s="96">
        <v>22</v>
      </c>
      <c r="D16084" s="97">
        <v>40139049</v>
      </c>
      <c r="E16084" s="97">
        <v>40289794</v>
      </c>
      <c r="F16084" s="96" t="s">
        <v>2328</v>
      </c>
      <c r="G16084" s="96">
        <v>255</v>
      </c>
      <c r="H16084" s="96">
        <v>0.79081999999999997</v>
      </c>
      <c r="I16084" s="810">
        <v>1</v>
      </c>
    </row>
    <row r="16085" spans="1:9" x14ac:dyDescent="0.15">
      <c r="A16085" s="694" t="s">
        <v>18398</v>
      </c>
      <c r="B16085" s="96">
        <v>554251</v>
      </c>
      <c r="C16085" s="96">
        <v>2</v>
      </c>
      <c r="D16085" s="97">
        <v>68689498</v>
      </c>
      <c r="E16085" s="97">
        <v>68694448</v>
      </c>
      <c r="F16085" s="96" t="s">
        <v>2328</v>
      </c>
      <c r="G16085" s="96">
        <v>5</v>
      </c>
      <c r="H16085" s="96">
        <v>0.79090000000000005</v>
      </c>
      <c r="I16085" s="810">
        <v>1</v>
      </c>
    </row>
    <row r="16086" spans="1:9" x14ac:dyDescent="0.15">
      <c r="A16086" s="694" t="s">
        <v>18399</v>
      </c>
      <c r="B16086" s="96">
        <v>4495</v>
      </c>
      <c r="C16086" s="96">
        <v>16</v>
      </c>
      <c r="D16086" s="97">
        <v>56700653</v>
      </c>
      <c r="E16086" s="97">
        <v>56701977</v>
      </c>
      <c r="F16086" s="96" t="s">
        <v>2328</v>
      </c>
      <c r="G16086" s="96">
        <v>12</v>
      </c>
      <c r="H16086" s="96">
        <v>0.79096</v>
      </c>
      <c r="I16086" s="810">
        <v>1</v>
      </c>
    </row>
    <row r="16087" spans="1:9" x14ac:dyDescent="0.15">
      <c r="A16087" s="694" t="s">
        <v>18400</v>
      </c>
      <c r="B16087" s="96">
        <v>138803</v>
      </c>
      <c r="C16087" s="96">
        <v>9</v>
      </c>
      <c r="D16087" s="97">
        <v>107298051</v>
      </c>
      <c r="E16087" s="97">
        <v>107299094</v>
      </c>
      <c r="F16087" s="96" t="s">
        <v>2328</v>
      </c>
      <c r="G16087" s="96">
        <v>4</v>
      </c>
      <c r="H16087" s="96">
        <v>0.79108000000000001</v>
      </c>
      <c r="I16087" s="810">
        <v>1</v>
      </c>
    </row>
    <row r="16088" spans="1:9" x14ac:dyDescent="0.15">
      <c r="A16088" s="694" t="s">
        <v>18401</v>
      </c>
      <c r="B16088" s="96">
        <v>9646</v>
      </c>
      <c r="C16088" s="96">
        <v>11</v>
      </c>
      <c r="D16088" s="97">
        <v>10772749</v>
      </c>
      <c r="E16088" s="97">
        <v>10801295</v>
      </c>
      <c r="F16088" s="96" t="s">
        <v>2321</v>
      </c>
      <c r="G16088" s="96">
        <v>82</v>
      </c>
      <c r="H16088" s="96">
        <v>0.79117000000000004</v>
      </c>
      <c r="I16088" s="810">
        <v>1</v>
      </c>
    </row>
    <row r="16089" spans="1:9" x14ac:dyDescent="0.15">
      <c r="A16089" s="694" t="s">
        <v>18402</v>
      </c>
      <c r="B16089" s="96">
        <v>745</v>
      </c>
      <c r="C16089" s="96">
        <v>11</v>
      </c>
      <c r="D16089" s="97">
        <v>61520121</v>
      </c>
      <c r="E16089" s="97">
        <v>61555990</v>
      </c>
      <c r="F16089" s="96" t="s">
        <v>2321</v>
      </c>
      <c r="G16089" s="96">
        <v>74</v>
      </c>
      <c r="H16089" s="96">
        <v>0.79122999999999999</v>
      </c>
      <c r="I16089" s="810">
        <v>1</v>
      </c>
    </row>
    <row r="16090" spans="1:9" x14ac:dyDescent="0.15">
      <c r="A16090" s="694" t="s">
        <v>508</v>
      </c>
      <c r="B16090" s="96">
        <v>201475</v>
      </c>
      <c r="C16090" s="96">
        <v>18</v>
      </c>
      <c r="D16090" s="97">
        <v>8609443</v>
      </c>
      <c r="E16090" s="97">
        <v>8639380</v>
      </c>
      <c r="F16090" s="96" t="s">
        <v>2321</v>
      </c>
      <c r="G16090" s="96">
        <v>94</v>
      </c>
      <c r="H16090" s="96">
        <v>0.79132999999999998</v>
      </c>
      <c r="I16090" s="810">
        <v>1</v>
      </c>
    </row>
    <row r="16091" spans="1:9" x14ac:dyDescent="0.15">
      <c r="A16091" s="694" t="s">
        <v>18403</v>
      </c>
      <c r="B16091" s="96">
        <v>57820</v>
      </c>
      <c r="C16091" s="96">
        <v>14</v>
      </c>
      <c r="D16091" s="97">
        <v>20779527</v>
      </c>
      <c r="E16091" s="97">
        <v>20801471</v>
      </c>
      <c r="F16091" s="96" t="s">
        <v>2328</v>
      </c>
      <c r="G16091" s="96">
        <v>82</v>
      </c>
      <c r="H16091" s="96">
        <v>0.79134000000000004</v>
      </c>
      <c r="I16091" s="810">
        <v>1</v>
      </c>
    </row>
    <row r="16092" spans="1:9" x14ac:dyDescent="0.15">
      <c r="A16092" s="694" t="s">
        <v>18404</v>
      </c>
      <c r="B16092" s="96">
        <v>55055</v>
      </c>
      <c r="C16092" s="96">
        <v>15</v>
      </c>
      <c r="D16092" s="97">
        <v>66797431</v>
      </c>
      <c r="E16092" s="97">
        <v>66841823</v>
      </c>
      <c r="F16092" s="96" t="s">
        <v>2321</v>
      </c>
      <c r="G16092" s="96">
        <v>157</v>
      </c>
      <c r="H16092" s="96">
        <v>0.79137999999999997</v>
      </c>
      <c r="I16092" s="810">
        <v>1</v>
      </c>
    </row>
    <row r="16093" spans="1:9" x14ac:dyDescent="0.15">
      <c r="A16093" s="694" t="s">
        <v>18405</v>
      </c>
      <c r="B16093" s="96">
        <v>91351</v>
      </c>
      <c r="C16093" s="96">
        <v>4</v>
      </c>
      <c r="D16093" s="97">
        <v>169277886</v>
      </c>
      <c r="E16093" s="97">
        <v>169401665</v>
      </c>
      <c r="F16093" s="96" t="s">
        <v>2328</v>
      </c>
      <c r="G16093" s="96">
        <v>536</v>
      </c>
      <c r="H16093" s="96">
        <v>0.79149000000000003</v>
      </c>
      <c r="I16093" s="810">
        <v>1</v>
      </c>
    </row>
    <row r="16094" spans="1:9" x14ac:dyDescent="0.15">
      <c r="A16094" s="694" t="s">
        <v>18406</v>
      </c>
      <c r="B16094" s="96">
        <v>1056</v>
      </c>
      <c r="C16094" s="96">
        <v>9</v>
      </c>
      <c r="D16094" s="97">
        <v>135936741</v>
      </c>
      <c r="E16094" s="97">
        <v>135947250</v>
      </c>
      <c r="F16094" s="96" t="s">
        <v>2321</v>
      </c>
      <c r="G16094" s="96">
        <v>9</v>
      </c>
      <c r="H16094" s="96">
        <v>0.79161000000000004</v>
      </c>
      <c r="I16094" s="810">
        <v>1</v>
      </c>
    </row>
    <row r="16095" spans="1:9" x14ac:dyDescent="0.15">
      <c r="A16095" s="694" t="s">
        <v>18407</v>
      </c>
      <c r="B16095" s="96">
        <v>129685</v>
      </c>
      <c r="C16095" s="96">
        <v>6</v>
      </c>
      <c r="D16095" s="97">
        <v>42018251</v>
      </c>
      <c r="E16095" s="97">
        <v>42055093</v>
      </c>
      <c r="F16095" s="96" t="s">
        <v>2321</v>
      </c>
      <c r="G16095" s="96">
        <v>147</v>
      </c>
      <c r="H16095" s="96">
        <v>0.79161999999999999</v>
      </c>
      <c r="I16095" s="810">
        <v>1</v>
      </c>
    </row>
    <row r="16096" spans="1:9" x14ac:dyDescent="0.15">
      <c r="A16096" s="694" t="s">
        <v>18408</v>
      </c>
      <c r="B16096" s="96">
        <v>7761</v>
      </c>
      <c r="C16096" s="96">
        <v>11</v>
      </c>
      <c r="D16096" s="97">
        <v>7020549</v>
      </c>
      <c r="E16096" s="97">
        <v>7041586</v>
      </c>
      <c r="F16096" s="96" t="s">
        <v>2328</v>
      </c>
      <c r="G16096" s="96">
        <v>91</v>
      </c>
      <c r="H16096" s="96">
        <v>0.79169</v>
      </c>
      <c r="I16096" s="810">
        <v>1</v>
      </c>
    </row>
    <row r="16097" spans="1:9" x14ac:dyDescent="0.15">
      <c r="A16097" s="694" t="s">
        <v>18409</v>
      </c>
      <c r="B16097" s="96">
        <v>153657</v>
      </c>
      <c r="C16097" s="96">
        <v>5</v>
      </c>
      <c r="D16097" s="97">
        <v>34839269</v>
      </c>
      <c r="E16097" s="97">
        <v>34899567</v>
      </c>
      <c r="F16097" s="96" t="s">
        <v>2321</v>
      </c>
      <c r="G16097" s="96">
        <v>206</v>
      </c>
      <c r="H16097" s="96">
        <v>0.79178000000000004</v>
      </c>
      <c r="I16097" s="810">
        <v>1</v>
      </c>
    </row>
    <row r="16098" spans="1:9" x14ac:dyDescent="0.15">
      <c r="A16098" s="694" t="s">
        <v>18410</v>
      </c>
      <c r="B16098" s="96">
        <v>386746</v>
      </c>
      <c r="C16098" s="96">
        <v>11</v>
      </c>
      <c r="D16098" s="97">
        <v>3239174</v>
      </c>
      <c r="E16098" s="97">
        <v>3240043</v>
      </c>
      <c r="F16098" s="96" t="s">
        <v>2328</v>
      </c>
      <c r="G16098" s="96">
        <v>1</v>
      </c>
      <c r="H16098" s="96">
        <v>0.79179999999999995</v>
      </c>
      <c r="I16098" s="810">
        <v>1</v>
      </c>
    </row>
    <row r="16099" spans="1:9" x14ac:dyDescent="0.15">
      <c r="A16099" s="694" t="s">
        <v>18411</v>
      </c>
      <c r="B16099" s="96">
        <v>50839</v>
      </c>
      <c r="C16099" s="96">
        <v>12</v>
      </c>
      <c r="D16099" s="97">
        <v>10977945</v>
      </c>
      <c r="E16099" s="97">
        <v>10978868</v>
      </c>
      <c r="F16099" s="96" t="s">
        <v>2328</v>
      </c>
      <c r="G16099" s="96">
        <v>1</v>
      </c>
      <c r="H16099" s="96">
        <v>0.79179999999999995</v>
      </c>
      <c r="I16099" s="810">
        <v>1</v>
      </c>
    </row>
    <row r="16100" spans="1:9" x14ac:dyDescent="0.15">
      <c r="A16100" s="694" t="s">
        <v>18412</v>
      </c>
      <c r="B16100" s="96">
        <v>1869</v>
      </c>
      <c r="C16100" s="96">
        <v>20</v>
      </c>
      <c r="D16100" s="97">
        <v>32263292</v>
      </c>
      <c r="E16100" s="97">
        <v>32274210</v>
      </c>
      <c r="F16100" s="96" t="s">
        <v>2328</v>
      </c>
      <c r="G16100" s="96">
        <v>20</v>
      </c>
      <c r="H16100" s="96">
        <v>0.79191999999999996</v>
      </c>
      <c r="I16100" s="810">
        <v>1</v>
      </c>
    </row>
    <row r="16101" spans="1:9" x14ac:dyDescent="0.15">
      <c r="A16101" s="694" t="s">
        <v>18413</v>
      </c>
      <c r="B16101" s="96">
        <v>343172</v>
      </c>
      <c r="C16101" s="96">
        <v>1</v>
      </c>
      <c r="D16101" s="97">
        <v>248080963</v>
      </c>
      <c r="E16101" s="97">
        <v>248085258</v>
      </c>
      <c r="F16101" s="96" t="s">
        <v>2321</v>
      </c>
      <c r="G16101" s="96">
        <v>22</v>
      </c>
      <c r="H16101" s="96">
        <v>0.79196999999999995</v>
      </c>
      <c r="I16101" s="810">
        <v>1</v>
      </c>
    </row>
    <row r="16102" spans="1:9" x14ac:dyDescent="0.15">
      <c r="A16102" s="694" t="s">
        <v>18414</v>
      </c>
      <c r="B16102" s="96">
        <v>23581</v>
      </c>
      <c r="C16102" s="96">
        <v>19</v>
      </c>
      <c r="D16102" s="97">
        <v>15160291</v>
      </c>
      <c r="E16102" s="97">
        <v>15169104</v>
      </c>
      <c r="F16102" s="96" t="s">
        <v>2321</v>
      </c>
      <c r="G16102" s="96">
        <v>48</v>
      </c>
      <c r="H16102" s="96">
        <v>0.79201999999999995</v>
      </c>
      <c r="I16102" s="810">
        <v>1</v>
      </c>
    </row>
    <row r="16103" spans="1:9" x14ac:dyDescent="0.15">
      <c r="A16103" s="694" t="s">
        <v>18415</v>
      </c>
      <c r="B16103" s="96">
        <v>55388</v>
      </c>
      <c r="C16103" s="96">
        <v>10</v>
      </c>
      <c r="D16103" s="97">
        <v>13203554</v>
      </c>
      <c r="E16103" s="97">
        <v>13253104</v>
      </c>
      <c r="F16103" s="96" t="s">
        <v>2321</v>
      </c>
      <c r="G16103" s="96">
        <v>189</v>
      </c>
      <c r="H16103" s="96">
        <v>0.79212000000000005</v>
      </c>
      <c r="I16103" s="810">
        <v>1</v>
      </c>
    </row>
    <row r="16104" spans="1:9" x14ac:dyDescent="0.15">
      <c r="A16104" s="694" t="s">
        <v>18416</v>
      </c>
      <c r="B16104" s="96">
        <v>6870</v>
      </c>
      <c r="C16104" s="96">
        <v>4</v>
      </c>
      <c r="D16104" s="97">
        <v>104510625</v>
      </c>
      <c r="E16104" s="97">
        <v>104640973</v>
      </c>
      <c r="F16104" s="96" t="s">
        <v>2328</v>
      </c>
      <c r="G16104" s="96">
        <v>430</v>
      </c>
      <c r="H16104" s="96">
        <v>0.79215999999999998</v>
      </c>
      <c r="I16104" s="810">
        <v>1</v>
      </c>
    </row>
    <row r="16105" spans="1:9" x14ac:dyDescent="0.15">
      <c r="A16105" s="694" t="s">
        <v>18417</v>
      </c>
      <c r="B16105" s="96">
        <v>56006</v>
      </c>
      <c r="C16105" s="96">
        <v>19</v>
      </c>
      <c r="D16105" s="97">
        <v>44232851</v>
      </c>
      <c r="E16105" s="97">
        <v>44259142</v>
      </c>
      <c r="F16105" s="96" t="s">
        <v>2328</v>
      </c>
      <c r="G16105" s="96">
        <v>52</v>
      </c>
      <c r="H16105" s="96">
        <v>0.79217000000000004</v>
      </c>
      <c r="I16105" s="810">
        <v>1</v>
      </c>
    </row>
    <row r="16106" spans="1:9" x14ac:dyDescent="0.15">
      <c r="A16106" s="694" t="s">
        <v>18418</v>
      </c>
      <c r="B16106" s="96">
        <v>2978</v>
      </c>
      <c r="C16106" s="96">
        <v>6</v>
      </c>
      <c r="D16106" s="97">
        <v>42123144</v>
      </c>
      <c r="E16106" s="97">
        <v>42147794</v>
      </c>
      <c r="F16106" s="96" t="s">
        <v>2321</v>
      </c>
      <c r="G16106" s="96">
        <v>118</v>
      </c>
      <c r="H16106" s="96">
        <v>0.79225000000000001</v>
      </c>
      <c r="I16106" s="810">
        <v>1</v>
      </c>
    </row>
    <row r="16107" spans="1:9" x14ac:dyDescent="0.15">
      <c r="A16107" s="694" t="s">
        <v>18419</v>
      </c>
      <c r="B16107" s="96">
        <v>7259</v>
      </c>
      <c r="C16107" s="96">
        <v>6</v>
      </c>
      <c r="D16107" s="97">
        <v>116596022</v>
      </c>
      <c r="E16107" s="97">
        <v>116601280</v>
      </c>
      <c r="F16107" s="96" t="s">
        <v>2328</v>
      </c>
      <c r="G16107" s="96">
        <v>18</v>
      </c>
      <c r="H16107" s="96">
        <v>0.79239999999999999</v>
      </c>
      <c r="I16107" s="810">
        <v>1</v>
      </c>
    </row>
    <row r="16108" spans="1:9" x14ac:dyDescent="0.15">
      <c r="A16108" s="694" t="s">
        <v>18420</v>
      </c>
      <c r="B16108" s="96">
        <v>199870</v>
      </c>
      <c r="C16108" s="96">
        <v>1</v>
      </c>
      <c r="D16108" s="97">
        <v>28052490</v>
      </c>
      <c r="E16108" s="97">
        <v>28089426</v>
      </c>
      <c r="F16108" s="96" t="s">
        <v>2321</v>
      </c>
      <c r="G16108" s="96">
        <v>82</v>
      </c>
      <c r="H16108" s="96">
        <v>0.79244000000000003</v>
      </c>
      <c r="I16108" s="810">
        <v>1</v>
      </c>
    </row>
    <row r="16109" spans="1:9" x14ac:dyDescent="0.15">
      <c r="A16109" s="694" t="s">
        <v>18421</v>
      </c>
      <c r="B16109" s="96">
        <v>9535</v>
      </c>
      <c r="C16109" s="96">
        <v>19</v>
      </c>
      <c r="D16109" s="97">
        <v>39818999</v>
      </c>
      <c r="E16109" s="97">
        <v>39826726</v>
      </c>
      <c r="F16109" s="96" t="s">
        <v>2328</v>
      </c>
      <c r="G16109" s="96">
        <v>15</v>
      </c>
      <c r="H16109" s="96">
        <v>0.79244999999999999</v>
      </c>
      <c r="I16109" s="810">
        <v>1</v>
      </c>
    </row>
    <row r="16110" spans="1:9" x14ac:dyDescent="0.15">
      <c r="A16110" s="694" t="s">
        <v>18422</v>
      </c>
      <c r="B16110" s="96">
        <v>149466</v>
      </c>
      <c r="C16110" s="96">
        <v>1</v>
      </c>
      <c r="D16110" s="97">
        <v>43747554</v>
      </c>
      <c r="E16110" s="97">
        <v>43751334</v>
      </c>
      <c r="F16110" s="96" t="s">
        <v>2328</v>
      </c>
      <c r="G16110" s="96">
        <v>7</v>
      </c>
      <c r="H16110" s="96">
        <v>0.79252999999999996</v>
      </c>
      <c r="I16110" s="810">
        <v>1</v>
      </c>
    </row>
    <row r="16111" spans="1:9" x14ac:dyDescent="0.15">
      <c r="A16111" s="694" t="s">
        <v>18423</v>
      </c>
      <c r="B16111" s="96">
        <v>165545</v>
      </c>
      <c r="C16111" s="96">
        <v>2</v>
      </c>
      <c r="D16111" s="97">
        <v>74745258</v>
      </c>
      <c r="E16111" s="97">
        <v>74753408</v>
      </c>
      <c r="F16111" s="96" t="s">
        <v>2328</v>
      </c>
      <c r="G16111" s="96">
        <v>11</v>
      </c>
      <c r="H16111" s="96">
        <v>0.79266000000000003</v>
      </c>
      <c r="I16111" s="810">
        <v>1</v>
      </c>
    </row>
    <row r="16112" spans="1:9" x14ac:dyDescent="0.15">
      <c r="A16112" s="694" t="s">
        <v>18424</v>
      </c>
      <c r="B16112" s="96">
        <v>390083</v>
      </c>
      <c r="C16112" s="96">
        <v>11</v>
      </c>
      <c r="D16112" s="97">
        <v>5968577</v>
      </c>
      <c r="E16112" s="97">
        <v>5969524</v>
      </c>
      <c r="F16112" s="96" t="s">
        <v>2321</v>
      </c>
      <c r="G16112" s="96">
        <v>2</v>
      </c>
      <c r="H16112" s="96">
        <v>0.79268000000000005</v>
      </c>
      <c r="I16112" s="810">
        <v>1</v>
      </c>
    </row>
    <row r="16113" spans="1:9" x14ac:dyDescent="0.15">
      <c r="A16113" s="694" t="s">
        <v>18425</v>
      </c>
      <c r="B16113" s="96">
        <v>11212</v>
      </c>
      <c r="C16113" s="96">
        <v>8</v>
      </c>
      <c r="D16113" s="97">
        <v>37619680</v>
      </c>
      <c r="E16113" s="97">
        <v>37637286</v>
      </c>
      <c r="F16113" s="96" t="s">
        <v>2321</v>
      </c>
      <c r="G16113" s="96">
        <v>20</v>
      </c>
      <c r="H16113" s="96">
        <v>0.79285000000000005</v>
      </c>
      <c r="I16113" s="810">
        <v>1</v>
      </c>
    </row>
    <row r="16114" spans="1:9" x14ac:dyDescent="0.15">
      <c r="A16114" s="694" t="s">
        <v>18426</v>
      </c>
      <c r="B16114" s="96">
        <v>3001</v>
      </c>
      <c r="C16114" s="96">
        <v>5</v>
      </c>
      <c r="D16114" s="97">
        <v>54398474</v>
      </c>
      <c r="E16114" s="97">
        <v>54406080</v>
      </c>
      <c r="F16114" s="96" t="s">
        <v>2321</v>
      </c>
      <c r="G16114" s="96">
        <v>13</v>
      </c>
      <c r="H16114" s="96">
        <v>0.79295000000000004</v>
      </c>
      <c r="I16114" s="810">
        <v>1</v>
      </c>
    </row>
    <row r="16115" spans="1:9" x14ac:dyDescent="0.15">
      <c r="A16115" s="694" t="s">
        <v>18427</v>
      </c>
      <c r="B16115" s="96">
        <v>282763</v>
      </c>
      <c r="C16115" s="96">
        <v>11</v>
      </c>
      <c r="D16115" s="97">
        <v>5362113</v>
      </c>
      <c r="E16115" s="97">
        <v>5368140</v>
      </c>
      <c r="F16115" s="96" t="s">
        <v>2328</v>
      </c>
      <c r="G16115" s="96">
        <v>37</v>
      </c>
      <c r="H16115" s="96">
        <v>0.79296</v>
      </c>
      <c r="I16115" s="810">
        <v>1</v>
      </c>
    </row>
    <row r="16116" spans="1:9" x14ac:dyDescent="0.15">
      <c r="A16116" s="694" t="s">
        <v>18428</v>
      </c>
      <c r="B16116" s="96">
        <v>79607</v>
      </c>
      <c r="C16116" s="96">
        <v>11</v>
      </c>
      <c r="D16116" s="97">
        <v>126081619</v>
      </c>
      <c r="E16116" s="97">
        <v>126132879</v>
      </c>
      <c r="F16116" s="96" t="s">
        <v>2321</v>
      </c>
      <c r="G16116" s="96">
        <v>140</v>
      </c>
      <c r="H16116" s="96">
        <v>0.79303000000000001</v>
      </c>
      <c r="I16116" s="810">
        <v>1</v>
      </c>
    </row>
    <row r="16117" spans="1:9" x14ac:dyDescent="0.15">
      <c r="A16117" s="694" t="s">
        <v>18429</v>
      </c>
      <c r="B16117" s="96">
        <v>128344</v>
      </c>
      <c r="C16117" s="96">
        <v>1</v>
      </c>
      <c r="D16117" s="97">
        <v>111867285</v>
      </c>
      <c r="E16117" s="97">
        <v>111895639</v>
      </c>
      <c r="F16117" s="96" t="s">
        <v>2321</v>
      </c>
      <c r="G16117" s="96">
        <v>122</v>
      </c>
      <c r="H16117" s="96">
        <v>0.79310999999999998</v>
      </c>
      <c r="I16117" s="810">
        <v>1</v>
      </c>
    </row>
    <row r="16118" spans="1:9" x14ac:dyDescent="0.15">
      <c r="A16118" s="694" t="s">
        <v>18430</v>
      </c>
      <c r="B16118" s="96">
        <v>11024</v>
      </c>
      <c r="C16118" s="96">
        <v>19</v>
      </c>
      <c r="D16118" s="97">
        <v>55105041</v>
      </c>
      <c r="E16118" s="97">
        <v>55113846</v>
      </c>
      <c r="F16118" s="96" t="s">
        <v>2321</v>
      </c>
      <c r="G16118" s="96">
        <v>52</v>
      </c>
      <c r="H16118" s="96">
        <v>0.79312000000000005</v>
      </c>
      <c r="I16118" s="810">
        <v>1</v>
      </c>
    </row>
    <row r="16119" spans="1:9" x14ac:dyDescent="0.15">
      <c r="A16119" s="694" t="s">
        <v>18431</v>
      </c>
      <c r="B16119" s="96">
        <v>27161</v>
      </c>
      <c r="C16119" s="96">
        <v>8</v>
      </c>
      <c r="D16119" s="97">
        <v>141541264</v>
      </c>
      <c r="E16119" s="97">
        <v>141645646</v>
      </c>
      <c r="F16119" s="96" t="s">
        <v>2328</v>
      </c>
      <c r="G16119" s="96">
        <v>394</v>
      </c>
      <c r="H16119" s="96">
        <v>0.79313999999999996</v>
      </c>
      <c r="I16119" s="810">
        <v>1</v>
      </c>
    </row>
    <row r="16120" spans="1:9" x14ac:dyDescent="0.15">
      <c r="A16120" s="694" t="s">
        <v>18432</v>
      </c>
      <c r="B16120" s="96">
        <v>6939</v>
      </c>
      <c r="C16120" s="96">
        <v>20</v>
      </c>
      <c r="D16120" s="97">
        <v>584637</v>
      </c>
      <c r="E16120" s="97">
        <v>590910</v>
      </c>
      <c r="F16120" s="96" t="s">
        <v>2328</v>
      </c>
      <c r="G16120" s="96">
        <v>17</v>
      </c>
      <c r="H16120" s="96">
        <v>0.79320000000000002</v>
      </c>
      <c r="I16120" s="810">
        <v>1</v>
      </c>
    </row>
    <row r="16121" spans="1:9" x14ac:dyDescent="0.15">
      <c r="A16121" s="694" t="s">
        <v>18433</v>
      </c>
      <c r="B16121" s="96">
        <v>10692</v>
      </c>
      <c r="C16121" s="96">
        <v>4</v>
      </c>
      <c r="D16121" s="97">
        <v>110749150</v>
      </c>
      <c r="E16121" s="97">
        <v>110765863</v>
      </c>
      <c r="F16121" s="96" t="s">
        <v>2321</v>
      </c>
      <c r="G16121" s="96">
        <v>72</v>
      </c>
      <c r="H16121" s="96">
        <v>0.79339000000000004</v>
      </c>
      <c r="I16121" s="810">
        <v>1</v>
      </c>
    </row>
    <row r="16122" spans="1:9" x14ac:dyDescent="0.15">
      <c r="A16122" s="694" t="s">
        <v>18434</v>
      </c>
      <c r="B16122" s="96">
        <v>55505</v>
      </c>
      <c r="C16122" s="96">
        <v>15</v>
      </c>
      <c r="D16122" s="97">
        <v>34633917</v>
      </c>
      <c r="E16122" s="97">
        <v>34635362</v>
      </c>
      <c r="F16122" s="96" t="s">
        <v>2328</v>
      </c>
      <c r="G16122" s="96">
        <v>13</v>
      </c>
      <c r="H16122" s="96">
        <v>0.79342000000000001</v>
      </c>
      <c r="I16122" s="810">
        <v>1</v>
      </c>
    </row>
    <row r="16123" spans="1:9" x14ac:dyDescent="0.15">
      <c r="A16123" s="694" t="s">
        <v>18435</v>
      </c>
      <c r="B16123" s="96">
        <v>64225</v>
      </c>
      <c r="C16123" s="96">
        <v>2</v>
      </c>
      <c r="D16123" s="97">
        <v>38522027</v>
      </c>
      <c r="E16123" s="97">
        <v>38604432</v>
      </c>
      <c r="F16123" s="96" t="s">
        <v>2328</v>
      </c>
      <c r="G16123" s="96">
        <v>401</v>
      </c>
      <c r="H16123" s="96">
        <v>0.79347000000000001</v>
      </c>
      <c r="I16123" s="810">
        <v>1</v>
      </c>
    </row>
    <row r="16124" spans="1:9" x14ac:dyDescent="0.15">
      <c r="A16124" s="694" t="s">
        <v>2149</v>
      </c>
      <c r="B16124" s="96">
        <v>3699</v>
      </c>
      <c r="C16124" s="96">
        <v>3</v>
      </c>
      <c r="D16124" s="97">
        <v>52828784</v>
      </c>
      <c r="E16124" s="97">
        <v>52843025</v>
      </c>
      <c r="F16124" s="96" t="s">
        <v>2321</v>
      </c>
      <c r="G16124" s="96">
        <v>55</v>
      </c>
      <c r="H16124" s="96">
        <v>0.79347999999999996</v>
      </c>
      <c r="I16124" s="810">
        <v>1</v>
      </c>
    </row>
    <row r="16125" spans="1:9" x14ac:dyDescent="0.15">
      <c r="A16125" s="694" t="s">
        <v>18436</v>
      </c>
      <c r="B16125" s="96">
        <v>57636</v>
      </c>
      <c r="C16125" s="96">
        <v>17</v>
      </c>
      <c r="D16125" s="97">
        <v>36584720</v>
      </c>
      <c r="E16125" s="97">
        <v>36668628</v>
      </c>
      <c r="F16125" s="96" t="s">
        <v>2321</v>
      </c>
      <c r="G16125" s="96">
        <v>253</v>
      </c>
      <c r="H16125" s="96">
        <v>0.79349999999999998</v>
      </c>
      <c r="I16125" s="810">
        <v>1</v>
      </c>
    </row>
    <row r="16126" spans="1:9" x14ac:dyDescent="0.15">
      <c r="A16126" s="694" t="s">
        <v>18437</v>
      </c>
      <c r="B16126" s="96">
        <v>53630</v>
      </c>
      <c r="C16126" s="96">
        <v>16</v>
      </c>
      <c r="D16126" s="97">
        <v>81272176</v>
      </c>
      <c r="E16126" s="97">
        <v>81324747</v>
      </c>
      <c r="F16126" s="96" t="s">
        <v>2321</v>
      </c>
      <c r="G16126" s="96">
        <v>203</v>
      </c>
      <c r="H16126" s="96">
        <v>0.79352</v>
      </c>
      <c r="I16126" s="810">
        <v>1</v>
      </c>
    </row>
    <row r="16127" spans="1:9" x14ac:dyDescent="0.15">
      <c r="A16127" s="694" t="s">
        <v>18438</v>
      </c>
      <c r="B16127" s="96">
        <v>9158</v>
      </c>
      <c r="C16127" s="96">
        <v>11</v>
      </c>
      <c r="D16127" s="97">
        <v>65651211</v>
      </c>
      <c r="E16127" s="97">
        <v>65656010</v>
      </c>
      <c r="F16127" s="96" t="s">
        <v>2328</v>
      </c>
      <c r="G16127" s="96">
        <v>12</v>
      </c>
      <c r="H16127" s="96">
        <v>0.79352</v>
      </c>
      <c r="I16127" s="810">
        <v>1</v>
      </c>
    </row>
    <row r="16128" spans="1:9" x14ac:dyDescent="0.15">
      <c r="A16128" s="694" t="s">
        <v>18439</v>
      </c>
      <c r="B16128" s="96">
        <v>4076</v>
      </c>
      <c r="C16128" s="96">
        <v>11</v>
      </c>
      <c r="D16128" s="97">
        <v>34073230</v>
      </c>
      <c r="E16128" s="97">
        <v>34124157</v>
      </c>
      <c r="F16128" s="96" t="s">
        <v>2321</v>
      </c>
      <c r="G16128" s="96">
        <v>151</v>
      </c>
      <c r="H16128" s="96">
        <v>0.79354000000000002</v>
      </c>
      <c r="I16128" s="810">
        <v>1</v>
      </c>
    </row>
    <row r="16129" spans="1:9" x14ac:dyDescent="0.15">
      <c r="A16129" s="694" t="s">
        <v>18440</v>
      </c>
      <c r="B16129" s="96">
        <v>391191</v>
      </c>
      <c r="C16129" s="96">
        <v>1</v>
      </c>
      <c r="D16129" s="97">
        <v>248128634</v>
      </c>
      <c r="E16129" s="97">
        <v>248129641</v>
      </c>
      <c r="F16129" s="96" t="s">
        <v>2321</v>
      </c>
      <c r="G16129" s="96">
        <v>6</v>
      </c>
      <c r="H16129" s="96">
        <v>0.79357</v>
      </c>
      <c r="I16129" s="810">
        <v>1</v>
      </c>
    </row>
    <row r="16130" spans="1:9" x14ac:dyDescent="0.15">
      <c r="A16130" s="694" t="s">
        <v>18441</v>
      </c>
      <c r="B16130" s="96">
        <v>144195</v>
      </c>
      <c r="C16130" s="96">
        <v>12</v>
      </c>
      <c r="D16130" s="97">
        <v>7965110</v>
      </c>
      <c r="E16130" s="97">
        <v>8043792</v>
      </c>
      <c r="F16130" s="96" t="s">
        <v>2328</v>
      </c>
      <c r="G16130" s="96">
        <v>304</v>
      </c>
      <c r="H16130" s="96">
        <v>0.79388000000000003</v>
      </c>
      <c r="I16130" s="810">
        <v>1</v>
      </c>
    </row>
    <row r="16131" spans="1:9" x14ac:dyDescent="0.15">
      <c r="A16131" s="694" t="s">
        <v>18442</v>
      </c>
      <c r="B16131" s="96">
        <v>678</v>
      </c>
      <c r="C16131" s="96">
        <v>2</v>
      </c>
      <c r="D16131" s="97">
        <v>43449541</v>
      </c>
      <c r="E16131" s="97">
        <v>43453745</v>
      </c>
      <c r="F16131" s="96" t="s">
        <v>2328</v>
      </c>
      <c r="G16131" s="96">
        <v>7</v>
      </c>
      <c r="H16131" s="96">
        <v>0.79393999999999998</v>
      </c>
      <c r="I16131" s="810">
        <v>1</v>
      </c>
    </row>
    <row r="16132" spans="1:9" x14ac:dyDescent="0.15">
      <c r="A16132" s="694" t="s">
        <v>18443</v>
      </c>
      <c r="B16132" s="96">
        <v>64764</v>
      </c>
      <c r="C16132" s="96">
        <v>7</v>
      </c>
      <c r="D16132" s="97">
        <v>137559725</v>
      </c>
      <c r="E16132" s="97">
        <v>137686847</v>
      </c>
      <c r="F16132" s="96" t="s">
        <v>2328</v>
      </c>
      <c r="G16132" s="96">
        <v>388</v>
      </c>
      <c r="H16132" s="96">
        <v>0.79401999999999995</v>
      </c>
      <c r="I16132" s="810">
        <v>1</v>
      </c>
    </row>
    <row r="16133" spans="1:9" x14ac:dyDescent="0.15">
      <c r="A16133" s="694" t="s">
        <v>2319</v>
      </c>
      <c r="B16133" s="96">
        <v>121278</v>
      </c>
      <c r="C16133" s="96">
        <v>12</v>
      </c>
      <c r="D16133" s="97">
        <v>72332626</v>
      </c>
      <c r="E16133" s="97">
        <v>72426221</v>
      </c>
      <c r="F16133" s="96" t="s">
        <v>2321</v>
      </c>
      <c r="G16133" s="96">
        <v>336</v>
      </c>
      <c r="H16133" s="96">
        <v>0.79403000000000001</v>
      </c>
      <c r="I16133" s="810">
        <v>1</v>
      </c>
    </row>
    <row r="16134" spans="1:9" x14ac:dyDescent="0.15">
      <c r="A16134" s="694" t="s">
        <v>18444</v>
      </c>
      <c r="B16134" s="96">
        <v>51406</v>
      </c>
      <c r="C16134" s="96">
        <v>6</v>
      </c>
      <c r="D16134" s="97">
        <v>13612531</v>
      </c>
      <c r="E16134" s="97">
        <v>13633089</v>
      </c>
      <c r="F16134" s="96" t="s">
        <v>2321</v>
      </c>
      <c r="G16134" s="96">
        <v>39</v>
      </c>
      <c r="H16134" s="96">
        <v>0.79405999999999999</v>
      </c>
      <c r="I16134" s="810">
        <v>1</v>
      </c>
    </row>
    <row r="16135" spans="1:9" x14ac:dyDescent="0.15">
      <c r="A16135" s="694" t="s">
        <v>18445</v>
      </c>
      <c r="B16135" s="96">
        <v>8682</v>
      </c>
      <c r="C16135" s="96">
        <v>1</v>
      </c>
      <c r="D16135" s="97">
        <v>160175125</v>
      </c>
      <c r="E16135" s="97">
        <v>160185162</v>
      </c>
      <c r="F16135" s="96" t="s">
        <v>2321</v>
      </c>
      <c r="G16135" s="96">
        <v>12</v>
      </c>
      <c r="H16135" s="96">
        <v>0.79405999999999999</v>
      </c>
      <c r="I16135" s="810">
        <v>1</v>
      </c>
    </row>
    <row r="16136" spans="1:9" x14ac:dyDescent="0.15">
      <c r="A16136" s="694" t="s">
        <v>18446</v>
      </c>
      <c r="B16136" s="96">
        <v>10162</v>
      </c>
      <c r="C16136" s="96">
        <v>12</v>
      </c>
      <c r="D16136" s="97">
        <v>7085347</v>
      </c>
      <c r="E16136" s="97">
        <v>7125842</v>
      </c>
      <c r="F16136" s="96" t="s">
        <v>2328</v>
      </c>
      <c r="G16136" s="96">
        <v>63</v>
      </c>
      <c r="H16136" s="96">
        <v>0.79413999999999996</v>
      </c>
      <c r="I16136" s="810">
        <v>1</v>
      </c>
    </row>
    <row r="16137" spans="1:9" x14ac:dyDescent="0.15">
      <c r="A16137" s="694" t="s">
        <v>18447</v>
      </c>
      <c r="B16137" s="96">
        <v>444</v>
      </c>
      <c r="C16137" s="96">
        <v>8</v>
      </c>
      <c r="D16137" s="97">
        <v>62413115</v>
      </c>
      <c r="E16137" s="97">
        <v>62627199</v>
      </c>
      <c r="F16137" s="96" t="s">
        <v>2328</v>
      </c>
      <c r="G16137" s="96">
        <v>642</v>
      </c>
      <c r="H16137" s="96">
        <v>0.79422000000000004</v>
      </c>
      <c r="I16137" s="810">
        <v>1</v>
      </c>
    </row>
    <row r="16138" spans="1:9" x14ac:dyDescent="0.15">
      <c r="A16138" s="694" t="s">
        <v>18448</v>
      </c>
      <c r="B16138" s="96">
        <v>7458</v>
      </c>
      <c r="C16138" s="96">
        <v>7</v>
      </c>
      <c r="D16138" s="97">
        <v>73588706</v>
      </c>
      <c r="E16138" s="97">
        <v>73611429</v>
      </c>
      <c r="F16138" s="96" t="s">
        <v>2321</v>
      </c>
      <c r="G16138" s="96">
        <v>26</v>
      </c>
      <c r="H16138" s="96">
        <v>0.79422000000000004</v>
      </c>
      <c r="I16138" s="810">
        <v>1</v>
      </c>
    </row>
    <row r="16139" spans="1:9" x14ac:dyDescent="0.15">
      <c r="A16139" s="694" t="s">
        <v>18449</v>
      </c>
      <c r="B16139" s="96">
        <v>2619</v>
      </c>
      <c r="C16139" s="96">
        <v>9</v>
      </c>
      <c r="D16139" s="97">
        <v>89559277</v>
      </c>
      <c r="E16139" s="97">
        <v>89562104</v>
      </c>
      <c r="F16139" s="96" t="s">
        <v>2328</v>
      </c>
      <c r="G16139" s="96">
        <v>5</v>
      </c>
      <c r="H16139" s="96">
        <v>0.79422999999999999</v>
      </c>
      <c r="I16139" s="810">
        <v>1</v>
      </c>
    </row>
    <row r="16140" spans="1:9" x14ac:dyDescent="0.15">
      <c r="A16140" s="694" t="s">
        <v>18450</v>
      </c>
      <c r="B16140" s="96">
        <v>131450</v>
      </c>
      <c r="C16140" s="96">
        <v>3</v>
      </c>
      <c r="D16140" s="97">
        <v>112641532</v>
      </c>
      <c r="E16140" s="97">
        <v>112693950</v>
      </c>
      <c r="F16140" s="96" t="s">
        <v>2328</v>
      </c>
      <c r="G16140" s="96">
        <v>244</v>
      </c>
      <c r="H16140" s="96">
        <v>0.79435</v>
      </c>
      <c r="I16140" s="810">
        <v>1</v>
      </c>
    </row>
    <row r="16141" spans="1:9" x14ac:dyDescent="0.15">
      <c r="A16141" s="694" t="s">
        <v>18451</v>
      </c>
      <c r="B16141" s="96">
        <v>93589</v>
      </c>
      <c r="C16141" s="96">
        <v>12</v>
      </c>
      <c r="D16141" s="97">
        <v>1901123</v>
      </c>
      <c r="E16141" s="97">
        <v>2027870</v>
      </c>
      <c r="F16141" s="96" t="s">
        <v>2328</v>
      </c>
      <c r="G16141" s="96">
        <v>520</v>
      </c>
      <c r="H16141" s="96">
        <v>0.7944</v>
      </c>
      <c r="I16141" s="810">
        <v>1</v>
      </c>
    </row>
    <row r="16142" spans="1:9" x14ac:dyDescent="0.15">
      <c r="A16142" s="694" t="s">
        <v>18452</v>
      </c>
      <c r="B16142" s="96">
        <v>387804</v>
      </c>
      <c r="C16142" s="96">
        <v>11</v>
      </c>
      <c r="D16142" s="97">
        <v>93553735</v>
      </c>
      <c r="E16142" s="97">
        <v>93583668</v>
      </c>
      <c r="F16142" s="96" t="s">
        <v>2328</v>
      </c>
      <c r="G16142" s="96">
        <v>109</v>
      </c>
      <c r="H16142" s="96">
        <v>0.79452999999999996</v>
      </c>
      <c r="I16142" s="810">
        <v>1</v>
      </c>
    </row>
    <row r="16143" spans="1:9" x14ac:dyDescent="0.15">
      <c r="A16143" s="694" t="s">
        <v>18453</v>
      </c>
      <c r="B16143" s="96">
        <v>64745</v>
      </c>
      <c r="C16143" s="96">
        <v>14</v>
      </c>
      <c r="D16143" s="97">
        <v>21457432</v>
      </c>
      <c r="E16143" s="97">
        <v>21465194</v>
      </c>
      <c r="F16143" s="96" t="s">
        <v>2321</v>
      </c>
      <c r="G16143" s="96">
        <v>30</v>
      </c>
      <c r="H16143" s="96">
        <v>0.79461000000000004</v>
      </c>
      <c r="I16143" s="810">
        <v>1</v>
      </c>
    </row>
    <row r="16144" spans="1:9" x14ac:dyDescent="0.15">
      <c r="A16144" s="694" t="s">
        <v>18454</v>
      </c>
      <c r="B16144" s="96">
        <v>84881</v>
      </c>
      <c r="C16144" s="96">
        <v>11</v>
      </c>
      <c r="D16144" s="97">
        <v>126071989</v>
      </c>
      <c r="E16144" s="97">
        <v>126081587</v>
      </c>
      <c r="F16144" s="96" t="s">
        <v>2328</v>
      </c>
      <c r="G16144" s="96">
        <v>31</v>
      </c>
      <c r="H16144" s="96">
        <v>0.79461000000000004</v>
      </c>
      <c r="I16144" s="810">
        <v>1</v>
      </c>
    </row>
    <row r="16145" spans="1:9" x14ac:dyDescent="0.15">
      <c r="A16145" s="694" t="s">
        <v>18455</v>
      </c>
      <c r="B16145" s="96">
        <v>284346</v>
      </c>
      <c r="C16145" s="96">
        <v>19</v>
      </c>
      <c r="D16145" s="97">
        <v>44037244</v>
      </c>
      <c r="E16145" s="97">
        <v>44040290</v>
      </c>
      <c r="F16145" s="96" t="s">
        <v>2321</v>
      </c>
      <c r="G16145" s="96">
        <v>6</v>
      </c>
      <c r="H16145" s="96">
        <v>0.79462999999999995</v>
      </c>
      <c r="I16145" s="810">
        <v>1</v>
      </c>
    </row>
    <row r="16146" spans="1:9" x14ac:dyDescent="0.15">
      <c r="A16146" s="694" t="s">
        <v>18456</v>
      </c>
      <c r="B16146" s="96">
        <v>55253</v>
      </c>
      <c r="C16146" s="96">
        <v>7</v>
      </c>
      <c r="D16146" s="97">
        <v>66461792</v>
      </c>
      <c r="E16146" s="97">
        <v>66704507</v>
      </c>
      <c r="F16146" s="96" t="s">
        <v>2321</v>
      </c>
      <c r="G16146" s="96">
        <v>1069</v>
      </c>
      <c r="H16146" s="96">
        <v>0.79471000000000003</v>
      </c>
      <c r="I16146" s="810">
        <v>1</v>
      </c>
    </row>
    <row r="16147" spans="1:9" x14ac:dyDescent="0.15">
      <c r="A16147" s="694" t="s">
        <v>18457</v>
      </c>
      <c r="B16147" s="96">
        <v>90480</v>
      </c>
      <c r="C16147" s="96">
        <v>19</v>
      </c>
      <c r="D16147" s="97">
        <v>13064970</v>
      </c>
      <c r="E16147" s="97">
        <v>13068068</v>
      </c>
      <c r="F16147" s="96" t="s">
        <v>2328</v>
      </c>
      <c r="G16147" s="96">
        <v>5</v>
      </c>
      <c r="H16147" s="96">
        <v>0.79478000000000004</v>
      </c>
      <c r="I16147" s="810">
        <v>1</v>
      </c>
    </row>
    <row r="16148" spans="1:9" x14ac:dyDescent="0.15">
      <c r="A16148" s="694" t="s">
        <v>18458</v>
      </c>
      <c r="B16148" s="96">
        <v>3887</v>
      </c>
      <c r="C16148" s="96">
        <v>12</v>
      </c>
      <c r="D16148" s="97">
        <v>52679697</v>
      </c>
      <c r="E16148" s="97">
        <v>52685299</v>
      </c>
      <c r="F16148" s="96" t="s">
        <v>2328</v>
      </c>
      <c r="G16148" s="96">
        <v>15</v>
      </c>
      <c r="H16148" s="96">
        <v>0.79491999999999996</v>
      </c>
      <c r="I16148" s="810">
        <v>1</v>
      </c>
    </row>
    <row r="16149" spans="1:9" x14ac:dyDescent="0.15">
      <c r="A16149" s="694" t="s">
        <v>18459</v>
      </c>
      <c r="B16149" s="96">
        <v>9604</v>
      </c>
      <c r="C16149" s="96">
        <v>5</v>
      </c>
      <c r="D16149" s="97">
        <v>141346402</v>
      </c>
      <c r="E16149" s="97">
        <v>141369856</v>
      </c>
      <c r="F16149" s="96" t="s">
        <v>2321</v>
      </c>
      <c r="G16149" s="96">
        <v>83</v>
      </c>
      <c r="H16149" s="96">
        <v>0.79512000000000005</v>
      </c>
      <c r="I16149" s="810">
        <v>1</v>
      </c>
    </row>
    <row r="16150" spans="1:9" x14ac:dyDescent="0.15">
      <c r="A16150" s="694" t="s">
        <v>18460</v>
      </c>
      <c r="B16150" s="96">
        <v>5179</v>
      </c>
      <c r="C16150" s="96">
        <v>8</v>
      </c>
      <c r="D16150" s="97">
        <v>57353513</v>
      </c>
      <c r="E16150" s="97">
        <v>57359282</v>
      </c>
      <c r="F16150" s="96" t="s">
        <v>2328</v>
      </c>
      <c r="G16150" s="96">
        <v>23</v>
      </c>
      <c r="H16150" s="96">
        <v>0.79515000000000002</v>
      </c>
      <c r="I16150" s="810">
        <v>1</v>
      </c>
    </row>
    <row r="16151" spans="1:9" x14ac:dyDescent="0.15">
      <c r="A16151" s="694" t="s">
        <v>18461</v>
      </c>
      <c r="B16151" s="96">
        <v>10249</v>
      </c>
      <c r="C16151" s="96">
        <v>11</v>
      </c>
      <c r="D16151" s="97">
        <v>58476230</v>
      </c>
      <c r="E16151" s="97">
        <v>58499447</v>
      </c>
      <c r="F16151" s="96" t="s">
        <v>2328</v>
      </c>
      <c r="G16151" s="96">
        <v>80</v>
      </c>
      <c r="H16151" s="96">
        <v>0.79522000000000004</v>
      </c>
      <c r="I16151" s="810">
        <v>1</v>
      </c>
    </row>
    <row r="16152" spans="1:9" x14ac:dyDescent="0.15">
      <c r="A16152" s="694" t="s">
        <v>18462</v>
      </c>
      <c r="B16152" s="96">
        <v>65008</v>
      </c>
      <c r="C16152" s="96">
        <v>4</v>
      </c>
      <c r="D16152" s="97">
        <v>78783805</v>
      </c>
      <c r="E16152" s="97">
        <v>78873944</v>
      </c>
      <c r="F16152" s="96" t="s">
        <v>2321</v>
      </c>
      <c r="G16152" s="96">
        <v>258</v>
      </c>
      <c r="H16152" s="96">
        <v>0.79525000000000001</v>
      </c>
      <c r="I16152" s="810">
        <v>1</v>
      </c>
    </row>
    <row r="16153" spans="1:9" x14ac:dyDescent="0.15">
      <c r="A16153" s="694" t="s">
        <v>18463</v>
      </c>
      <c r="B16153" s="96">
        <v>51390</v>
      </c>
      <c r="C16153" s="96">
        <v>6</v>
      </c>
      <c r="D16153" s="97">
        <v>143381979</v>
      </c>
      <c r="E16153" s="97">
        <v>143661441</v>
      </c>
      <c r="F16153" s="96" t="s">
        <v>2321</v>
      </c>
      <c r="G16153" s="96">
        <v>810</v>
      </c>
      <c r="H16153" s="96">
        <v>0.7954</v>
      </c>
      <c r="I16153" s="810">
        <v>1</v>
      </c>
    </row>
    <row r="16154" spans="1:9" x14ac:dyDescent="0.15">
      <c r="A16154" s="694" t="s">
        <v>18464</v>
      </c>
      <c r="B16154" s="96">
        <v>1442</v>
      </c>
      <c r="C16154" s="96">
        <v>17</v>
      </c>
      <c r="D16154" s="97">
        <v>61972268</v>
      </c>
      <c r="E16154" s="97">
        <v>61974027</v>
      </c>
      <c r="F16154" s="96" t="s">
        <v>2328</v>
      </c>
      <c r="G16154" s="96">
        <v>1</v>
      </c>
      <c r="H16154" s="96">
        <v>0.79559999999999997</v>
      </c>
      <c r="I16154" s="810">
        <v>1</v>
      </c>
    </row>
    <row r="16155" spans="1:9" x14ac:dyDescent="0.15">
      <c r="A16155" s="694" t="s">
        <v>18465</v>
      </c>
      <c r="B16155" s="96">
        <v>127795</v>
      </c>
      <c r="C16155" s="96">
        <v>1</v>
      </c>
      <c r="D16155" s="97">
        <v>60456066</v>
      </c>
      <c r="E16155" s="97">
        <v>60539442</v>
      </c>
      <c r="F16155" s="96" t="s">
        <v>2328</v>
      </c>
      <c r="G16155" s="96">
        <v>216</v>
      </c>
      <c r="H16155" s="96">
        <v>0.79568000000000005</v>
      </c>
      <c r="I16155" s="810">
        <v>1</v>
      </c>
    </row>
    <row r="16156" spans="1:9" x14ac:dyDescent="0.15">
      <c r="A16156" s="694" t="s">
        <v>18466</v>
      </c>
      <c r="B16156" s="96">
        <v>23392</v>
      </c>
      <c r="C16156" s="96">
        <v>9</v>
      </c>
      <c r="D16156" s="97">
        <v>114122973</v>
      </c>
      <c r="E16156" s="97">
        <v>114247025</v>
      </c>
      <c r="F16156" s="96" t="s">
        <v>2328</v>
      </c>
      <c r="G16156" s="96">
        <v>377</v>
      </c>
      <c r="H16156" s="96">
        <v>0.79569000000000001</v>
      </c>
      <c r="I16156" s="810">
        <v>1</v>
      </c>
    </row>
    <row r="16157" spans="1:9" x14ac:dyDescent="0.15">
      <c r="A16157" s="694" t="s">
        <v>18467</v>
      </c>
      <c r="B16157" s="96">
        <v>374977</v>
      </c>
      <c r="C16157" s="96">
        <v>1</v>
      </c>
      <c r="D16157" s="97">
        <v>55107427</v>
      </c>
      <c r="E16157" s="97">
        <v>55175939</v>
      </c>
      <c r="F16157" s="96" t="s">
        <v>2321</v>
      </c>
      <c r="G16157" s="96">
        <v>290</v>
      </c>
      <c r="H16157" s="96">
        <v>0.79571000000000003</v>
      </c>
      <c r="I16157" s="810">
        <v>1</v>
      </c>
    </row>
    <row r="16158" spans="1:9" x14ac:dyDescent="0.15">
      <c r="A16158" s="694" t="s">
        <v>18468</v>
      </c>
      <c r="B16158" s="96">
        <v>64063</v>
      </c>
      <c r="C16158" s="96">
        <v>16</v>
      </c>
      <c r="D16158" s="97">
        <v>2902728</v>
      </c>
      <c r="E16158" s="97">
        <v>2908625</v>
      </c>
      <c r="F16158" s="96" t="s">
        <v>2328</v>
      </c>
      <c r="G16158" s="96">
        <v>14</v>
      </c>
      <c r="H16158" s="96">
        <v>0.79581999999999997</v>
      </c>
      <c r="I16158" s="810">
        <v>1</v>
      </c>
    </row>
    <row r="16159" spans="1:9" x14ac:dyDescent="0.15">
      <c r="A16159" s="694" t="s">
        <v>1271</v>
      </c>
      <c r="B16159" s="96">
        <v>130827</v>
      </c>
      <c r="C16159" s="96">
        <v>2</v>
      </c>
      <c r="D16159" s="97">
        <v>103378490</v>
      </c>
      <c r="E16159" s="97">
        <v>103450948</v>
      </c>
      <c r="F16159" s="96" t="s">
        <v>2321</v>
      </c>
      <c r="G16159" s="96">
        <v>171</v>
      </c>
      <c r="H16159" s="96">
        <v>0.79584999999999995</v>
      </c>
      <c r="I16159" s="810">
        <v>1</v>
      </c>
    </row>
    <row r="16160" spans="1:9" x14ac:dyDescent="0.15">
      <c r="A16160" s="694" t="s">
        <v>18469</v>
      </c>
      <c r="B16160" s="96">
        <v>27085</v>
      </c>
      <c r="C16160" s="96">
        <v>8</v>
      </c>
      <c r="D16160" s="97">
        <v>121457638</v>
      </c>
      <c r="E16160" s="97">
        <v>121535875</v>
      </c>
      <c r="F16160" s="96" t="s">
        <v>2321</v>
      </c>
      <c r="G16160" s="96">
        <v>220</v>
      </c>
      <c r="H16160" s="96">
        <v>0.79588999999999999</v>
      </c>
      <c r="I16160" s="810">
        <v>1</v>
      </c>
    </row>
    <row r="16161" spans="1:9" x14ac:dyDescent="0.15">
      <c r="A16161" s="694" t="s">
        <v>18470</v>
      </c>
      <c r="B16161" s="96">
        <v>9894</v>
      </c>
      <c r="C16161" s="96">
        <v>16</v>
      </c>
      <c r="D16161" s="97">
        <v>1543352</v>
      </c>
      <c r="E16161" s="97">
        <v>1560460</v>
      </c>
      <c r="F16161" s="96" t="s">
        <v>2321</v>
      </c>
      <c r="G16161" s="96">
        <v>67</v>
      </c>
      <c r="H16161" s="96">
        <v>0.79593000000000003</v>
      </c>
      <c r="I16161" s="810">
        <v>1</v>
      </c>
    </row>
    <row r="16162" spans="1:9" x14ac:dyDescent="0.15">
      <c r="A16162" s="694" t="s">
        <v>339</v>
      </c>
      <c r="B16162" s="96">
        <v>9839</v>
      </c>
      <c r="C16162" s="96">
        <v>2</v>
      </c>
      <c r="D16162" s="97">
        <v>145141942</v>
      </c>
      <c r="E16162" s="97">
        <v>145277958</v>
      </c>
      <c r="F16162" s="96" t="s">
        <v>2328</v>
      </c>
      <c r="G16162" s="96">
        <v>228</v>
      </c>
      <c r="H16162" s="96">
        <v>0.79627000000000003</v>
      </c>
      <c r="I16162" s="810">
        <v>1</v>
      </c>
    </row>
    <row r="16163" spans="1:9" x14ac:dyDescent="0.15">
      <c r="A16163" s="694" t="s">
        <v>18471</v>
      </c>
      <c r="B16163" s="96">
        <v>11329</v>
      </c>
      <c r="C16163" s="96">
        <v>6</v>
      </c>
      <c r="D16163" s="97">
        <v>36461666</v>
      </c>
      <c r="E16163" s="97">
        <v>36515256</v>
      </c>
      <c r="F16163" s="96" t="s">
        <v>2328</v>
      </c>
      <c r="G16163" s="96">
        <v>195</v>
      </c>
      <c r="H16163" s="96">
        <v>0.79630000000000001</v>
      </c>
      <c r="I16163" s="810">
        <v>1</v>
      </c>
    </row>
    <row r="16164" spans="1:9" x14ac:dyDescent="0.15">
      <c r="A16164" s="694" t="s">
        <v>18472</v>
      </c>
      <c r="B16164" s="96">
        <v>9761</v>
      </c>
      <c r="C16164" s="96">
        <v>12</v>
      </c>
      <c r="D16164" s="97">
        <v>121124949</v>
      </c>
      <c r="E16164" s="97">
        <v>121139667</v>
      </c>
      <c r="F16164" s="96" t="s">
        <v>2321</v>
      </c>
      <c r="G16164" s="96">
        <v>57</v>
      </c>
      <c r="H16164" s="96">
        <v>0.79639000000000004</v>
      </c>
      <c r="I16164" s="810">
        <v>1</v>
      </c>
    </row>
    <row r="16165" spans="1:9" x14ac:dyDescent="0.15">
      <c r="A16165" s="694" t="s">
        <v>18473</v>
      </c>
      <c r="B16165" s="96">
        <v>54494</v>
      </c>
      <c r="C16165" s="96">
        <v>11</v>
      </c>
      <c r="D16165" s="97">
        <v>114262170</v>
      </c>
      <c r="E16165" s="97">
        <v>114271272</v>
      </c>
      <c r="F16165" s="96" t="s">
        <v>2328</v>
      </c>
      <c r="G16165" s="96">
        <v>28</v>
      </c>
      <c r="H16165" s="96">
        <v>0.79640999999999995</v>
      </c>
      <c r="I16165" s="810">
        <v>1</v>
      </c>
    </row>
    <row r="16166" spans="1:9" x14ac:dyDescent="0.15">
      <c r="A16166" s="694" t="s">
        <v>18474</v>
      </c>
      <c r="B16166" s="96">
        <v>5357</v>
      </c>
      <c r="C16166" s="96">
        <v>3</v>
      </c>
      <c r="D16166" s="97">
        <v>142315229</v>
      </c>
      <c r="E16166" s="97">
        <v>142432506</v>
      </c>
      <c r="F16166" s="96" t="s">
        <v>2321</v>
      </c>
      <c r="G16166" s="96">
        <v>318</v>
      </c>
      <c r="H16166" s="96">
        <v>0.79642000000000002</v>
      </c>
      <c r="I16166" s="810">
        <v>1</v>
      </c>
    </row>
    <row r="16167" spans="1:9" x14ac:dyDescent="0.15">
      <c r="A16167" s="694" t="s">
        <v>18475</v>
      </c>
      <c r="B16167" s="96">
        <v>79735</v>
      </c>
      <c r="C16167" s="96">
        <v>19</v>
      </c>
      <c r="D16167" s="97">
        <v>50380682</v>
      </c>
      <c r="E16167" s="97">
        <v>50392007</v>
      </c>
      <c r="F16167" s="96" t="s">
        <v>2321</v>
      </c>
      <c r="G16167" s="96">
        <v>19</v>
      </c>
      <c r="H16167" s="96">
        <v>0.79642999999999997</v>
      </c>
      <c r="I16167" s="810">
        <v>1</v>
      </c>
    </row>
    <row r="16168" spans="1:9" x14ac:dyDescent="0.15">
      <c r="A16168" s="694" t="s">
        <v>18476</v>
      </c>
      <c r="B16168" s="96">
        <v>222546</v>
      </c>
      <c r="C16168" s="96">
        <v>6</v>
      </c>
      <c r="D16168" s="97">
        <v>117198376</v>
      </c>
      <c r="E16168" s="97">
        <v>117253326</v>
      </c>
      <c r="F16168" s="96" t="s">
        <v>2321</v>
      </c>
      <c r="G16168" s="96">
        <v>202</v>
      </c>
      <c r="H16168" s="96">
        <v>0.79647000000000001</v>
      </c>
      <c r="I16168" s="810">
        <v>1</v>
      </c>
    </row>
    <row r="16169" spans="1:9" x14ac:dyDescent="0.15">
      <c r="A16169" s="694" t="s">
        <v>18477</v>
      </c>
      <c r="B16169" s="96">
        <v>56135</v>
      </c>
      <c r="C16169" s="96">
        <v>5</v>
      </c>
      <c r="D16169" s="97">
        <v>140306302</v>
      </c>
      <c r="E16169" s="97">
        <v>140391929</v>
      </c>
      <c r="F16169" s="96" t="s">
        <v>2321</v>
      </c>
      <c r="G16169" s="96">
        <v>264</v>
      </c>
      <c r="H16169" s="96">
        <v>0.79668000000000005</v>
      </c>
      <c r="I16169" s="810">
        <v>1</v>
      </c>
    </row>
    <row r="16170" spans="1:9" x14ac:dyDescent="0.15">
      <c r="A16170" s="694" t="s">
        <v>18478</v>
      </c>
      <c r="B16170" s="96">
        <v>2313</v>
      </c>
      <c r="C16170" s="96">
        <v>11</v>
      </c>
      <c r="D16170" s="97">
        <v>128556430</v>
      </c>
      <c r="E16170" s="97">
        <v>128683162</v>
      </c>
      <c r="F16170" s="96" t="s">
        <v>2321</v>
      </c>
      <c r="G16170" s="96">
        <v>465</v>
      </c>
      <c r="H16170" s="96">
        <v>0.79669999999999996</v>
      </c>
      <c r="I16170" s="810">
        <v>1</v>
      </c>
    </row>
    <row r="16171" spans="1:9" x14ac:dyDescent="0.15">
      <c r="A16171" s="694" t="s">
        <v>18479</v>
      </c>
      <c r="B16171" s="96">
        <v>8659</v>
      </c>
      <c r="C16171" s="96">
        <v>1</v>
      </c>
      <c r="D16171" s="97">
        <v>19197924</v>
      </c>
      <c r="E16171" s="97">
        <v>19229293</v>
      </c>
      <c r="F16171" s="96" t="s">
        <v>2328</v>
      </c>
      <c r="G16171" s="96">
        <v>166</v>
      </c>
      <c r="H16171" s="96">
        <v>0.79674</v>
      </c>
      <c r="I16171" s="810">
        <v>1</v>
      </c>
    </row>
    <row r="16172" spans="1:9" x14ac:dyDescent="0.15">
      <c r="A16172" s="694" t="s">
        <v>18480</v>
      </c>
      <c r="B16172" s="96">
        <v>136227</v>
      </c>
      <c r="C16172" s="96">
        <v>7</v>
      </c>
      <c r="D16172" s="97">
        <v>101006101</v>
      </c>
      <c r="E16172" s="97">
        <v>101202304</v>
      </c>
      <c r="F16172" s="96" t="s">
        <v>2321</v>
      </c>
      <c r="G16172" s="96">
        <v>1080</v>
      </c>
      <c r="H16172" s="96">
        <v>0.79696999999999996</v>
      </c>
      <c r="I16172" s="810">
        <v>1</v>
      </c>
    </row>
    <row r="16173" spans="1:9" x14ac:dyDescent="0.15">
      <c r="A16173" s="694" t="s">
        <v>18481</v>
      </c>
      <c r="B16173" s="96">
        <v>1677</v>
      </c>
      <c r="C16173" s="96">
        <v>1</v>
      </c>
      <c r="D16173" s="97">
        <v>3773845</v>
      </c>
      <c r="E16173" s="97">
        <v>3801993</v>
      </c>
      <c r="F16173" s="96" t="s">
        <v>2321</v>
      </c>
      <c r="G16173" s="96">
        <v>144</v>
      </c>
      <c r="H16173" s="96">
        <v>0.79701999999999995</v>
      </c>
      <c r="I16173" s="810">
        <v>1</v>
      </c>
    </row>
    <row r="16174" spans="1:9" x14ac:dyDescent="0.15">
      <c r="A16174" s="694" t="s">
        <v>18482</v>
      </c>
      <c r="B16174" s="96">
        <v>388818</v>
      </c>
      <c r="C16174" s="96">
        <v>21</v>
      </c>
      <c r="D16174" s="97">
        <v>31691449</v>
      </c>
      <c r="E16174" s="97">
        <v>31692607</v>
      </c>
      <c r="F16174" s="96" t="s">
        <v>2328</v>
      </c>
      <c r="G16174" s="96">
        <v>6</v>
      </c>
      <c r="H16174" s="96">
        <v>0.79703000000000002</v>
      </c>
      <c r="I16174" s="810">
        <v>1</v>
      </c>
    </row>
    <row r="16175" spans="1:9" x14ac:dyDescent="0.15">
      <c r="A16175" s="694" t="s">
        <v>18483</v>
      </c>
      <c r="B16175" s="96">
        <v>5654</v>
      </c>
      <c r="C16175" s="96">
        <v>10</v>
      </c>
      <c r="D16175" s="97">
        <v>124221041</v>
      </c>
      <c r="E16175" s="97">
        <v>124274424</v>
      </c>
      <c r="F16175" s="96" t="s">
        <v>2321</v>
      </c>
      <c r="G16175" s="96">
        <v>232</v>
      </c>
      <c r="H16175" s="96">
        <v>0.79705999999999999</v>
      </c>
      <c r="I16175" s="810">
        <v>1</v>
      </c>
    </row>
    <row r="16176" spans="1:9" x14ac:dyDescent="0.15">
      <c r="A16176" s="694" t="s">
        <v>18484</v>
      </c>
      <c r="B16176" s="96">
        <v>7580</v>
      </c>
      <c r="C16176" s="96">
        <v>10</v>
      </c>
      <c r="D16176" s="97">
        <v>44139307</v>
      </c>
      <c r="E16176" s="97">
        <v>44144326</v>
      </c>
      <c r="F16176" s="96" t="s">
        <v>2328</v>
      </c>
      <c r="G16176" s="96">
        <v>18</v>
      </c>
      <c r="H16176" s="96">
        <v>0.79708999999999997</v>
      </c>
      <c r="I16176" s="810">
        <v>1</v>
      </c>
    </row>
    <row r="16177" spans="1:9" x14ac:dyDescent="0.15">
      <c r="A16177" s="694" t="s">
        <v>18485</v>
      </c>
      <c r="B16177" s="96">
        <v>113457</v>
      </c>
      <c r="C16177" s="96">
        <v>2</v>
      </c>
      <c r="D16177" s="97">
        <v>132233580</v>
      </c>
      <c r="E16177" s="97">
        <v>132240507</v>
      </c>
      <c r="F16177" s="96" t="s">
        <v>2321</v>
      </c>
      <c r="G16177" s="96">
        <v>19</v>
      </c>
      <c r="H16177" s="96">
        <v>0.79710999999999999</v>
      </c>
      <c r="I16177" s="810">
        <v>1</v>
      </c>
    </row>
    <row r="16178" spans="1:9" x14ac:dyDescent="0.15">
      <c r="A16178" s="694" t="s">
        <v>1203</v>
      </c>
      <c r="B16178" s="96">
        <v>131</v>
      </c>
      <c r="C16178" s="96">
        <v>4</v>
      </c>
      <c r="D16178" s="97">
        <v>100333418</v>
      </c>
      <c r="E16178" s="97">
        <v>100356667</v>
      </c>
      <c r="F16178" s="96" t="s">
        <v>2328</v>
      </c>
      <c r="G16178" s="96">
        <v>80</v>
      </c>
      <c r="H16178" s="96">
        <v>0.79715999999999998</v>
      </c>
      <c r="I16178" s="810">
        <v>1</v>
      </c>
    </row>
    <row r="16179" spans="1:9" x14ac:dyDescent="0.15">
      <c r="A16179" s="694" t="s">
        <v>18486</v>
      </c>
      <c r="B16179" s="96">
        <v>6224</v>
      </c>
      <c r="C16179" s="96">
        <v>8</v>
      </c>
      <c r="D16179" s="97">
        <v>56980739</v>
      </c>
      <c r="E16179" s="97">
        <v>56987140</v>
      </c>
      <c r="F16179" s="96" t="s">
        <v>2328</v>
      </c>
      <c r="G16179" s="96">
        <v>24</v>
      </c>
      <c r="H16179" s="96">
        <v>0.79717000000000005</v>
      </c>
      <c r="I16179" s="810">
        <v>1</v>
      </c>
    </row>
    <row r="16180" spans="1:9" x14ac:dyDescent="0.15">
      <c r="A16180" s="694" t="s">
        <v>18487</v>
      </c>
      <c r="B16180" s="96">
        <v>5336</v>
      </c>
      <c r="C16180" s="96">
        <v>16</v>
      </c>
      <c r="D16180" s="97">
        <v>81812899</v>
      </c>
      <c r="E16180" s="97">
        <v>81996290</v>
      </c>
      <c r="F16180" s="96" t="s">
        <v>2321</v>
      </c>
      <c r="G16180" s="96">
        <v>1371</v>
      </c>
      <c r="H16180" s="96">
        <v>0.79720000000000002</v>
      </c>
      <c r="I16180" s="810">
        <v>1</v>
      </c>
    </row>
    <row r="16181" spans="1:9" x14ac:dyDescent="0.15">
      <c r="A16181" s="694" t="s">
        <v>394</v>
      </c>
      <c r="B16181" s="96">
        <v>1007</v>
      </c>
      <c r="C16181" s="96">
        <v>5</v>
      </c>
      <c r="D16181" s="97">
        <v>26880709</v>
      </c>
      <c r="E16181" s="97">
        <v>27038689</v>
      </c>
      <c r="F16181" s="96" t="s">
        <v>2328</v>
      </c>
      <c r="G16181" s="96">
        <v>568</v>
      </c>
      <c r="H16181" s="96">
        <v>0.79720999999999997</v>
      </c>
      <c r="I16181" s="810">
        <v>1</v>
      </c>
    </row>
    <row r="16182" spans="1:9" x14ac:dyDescent="0.15">
      <c r="A16182" s="694" t="s">
        <v>18488</v>
      </c>
      <c r="B16182" s="96">
        <v>1075</v>
      </c>
      <c r="C16182" s="96">
        <v>11</v>
      </c>
      <c r="D16182" s="97">
        <v>88026760</v>
      </c>
      <c r="E16182" s="97">
        <v>88070941</v>
      </c>
      <c r="F16182" s="96" t="s">
        <v>2328</v>
      </c>
      <c r="G16182" s="96">
        <v>180</v>
      </c>
      <c r="H16182" s="96">
        <v>0.79727000000000003</v>
      </c>
      <c r="I16182" s="810">
        <v>1</v>
      </c>
    </row>
    <row r="16183" spans="1:9" x14ac:dyDescent="0.15">
      <c r="A16183" s="694" t="s">
        <v>18489</v>
      </c>
      <c r="B16183" s="96">
        <v>29855</v>
      </c>
      <c r="C16183" s="96">
        <v>16</v>
      </c>
      <c r="D16183" s="97">
        <v>4896666</v>
      </c>
      <c r="E16183" s="97">
        <v>4932363</v>
      </c>
      <c r="F16183" s="96" t="s">
        <v>2321</v>
      </c>
      <c r="G16183" s="96">
        <v>157</v>
      </c>
      <c r="H16183" s="96">
        <v>0.79735999999999996</v>
      </c>
      <c r="I16183" s="810">
        <v>1</v>
      </c>
    </row>
    <row r="16184" spans="1:9" x14ac:dyDescent="0.15">
      <c r="A16184" s="694" t="s">
        <v>18490</v>
      </c>
      <c r="B16184" s="96">
        <v>729230</v>
      </c>
      <c r="C16184" s="96">
        <v>3</v>
      </c>
      <c r="D16184" s="97">
        <v>46395235</v>
      </c>
      <c r="E16184" s="97">
        <v>46402413</v>
      </c>
      <c r="F16184" s="96" t="s">
        <v>2321</v>
      </c>
      <c r="G16184" s="96">
        <v>22</v>
      </c>
      <c r="H16184" s="96">
        <v>0.7974</v>
      </c>
      <c r="I16184" s="810">
        <v>1</v>
      </c>
    </row>
    <row r="16185" spans="1:9" x14ac:dyDescent="0.15">
      <c r="A16185" s="694" t="s">
        <v>18491</v>
      </c>
      <c r="B16185" s="96">
        <v>121260</v>
      </c>
      <c r="C16185" s="96">
        <v>12</v>
      </c>
      <c r="D16185" s="97">
        <v>129277739</v>
      </c>
      <c r="E16185" s="97">
        <v>129308541</v>
      </c>
      <c r="F16185" s="96" t="s">
        <v>2328</v>
      </c>
      <c r="G16185" s="96">
        <v>143</v>
      </c>
      <c r="H16185" s="96">
        <v>0.79752000000000001</v>
      </c>
      <c r="I16185" s="810">
        <v>1</v>
      </c>
    </row>
    <row r="16186" spans="1:9" x14ac:dyDescent="0.15">
      <c r="A16186" s="694" t="s">
        <v>18492</v>
      </c>
      <c r="B16186" s="96">
        <v>6478</v>
      </c>
      <c r="C16186" s="96">
        <v>3</v>
      </c>
      <c r="D16186" s="97">
        <v>150458910</v>
      </c>
      <c r="E16186" s="97">
        <v>150481263</v>
      </c>
      <c r="F16186" s="96" t="s">
        <v>2328</v>
      </c>
      <c r="G16186" s="96">
        <v>58</v>
      </c>
      <c r="H16186" s="96">
        <v>0.79774999999999996</v>
      </c>
      <c r="I16186" s="810">
        <v>1</v>
      </c>
    </row>
    <row r="16187" spans="1:9" x14ac:dyDescent="0.15">
      <c r="A16187" s="694" t="s">
        <v>18493</v>
      </c>
      <c r="B16187" s="96">
        <v>79269</v>
      </c>
      <c r="C16187" s="96">
        <v>9</v>
      </c>
      <c r="D16187" s="97">
        <v>37800551</v>
      </c>
      <c r="E16187" s="97">
        <v>37867666</v>
      </c>
      <c r="F16187" s="96" t="s">
        <v>2321</v>
      </c>
      <c r="G16187" s="96">
        <v>181</v>
      </c>
      <c r="H16187" s="96">
        <v>0.79774999999999996</v>
      </c>
      <c r="I16187" s="810">
        <v>1</v>
      </c>
    </row>
    <row r="16188" spans="1:9" x14ac:dyDescent="0.15">
      <c r="A16188" s="694" t="s">
        <v>18494</v>
      </c>
      <c r="B16188" s="96">
        <v>140628</v>
      </c>
      <c r="C16188" s="96">
        <v>20</v>
      </c>
      <c r="D16188" s="97">
        <v>61038553</v>
      </c>
      <c r="E16188" s="97">
        <v>61051026</v>
      </c>
      <c r="F16188" s="96" t="s">
        <v>2328</v>
      </c>
      <c r="G16188" s="96">
        <v>44</v>
      </c>
      <c r="H16188" s="96">
        <v>0.79776000000000002</v>
      </c>
      <c r="I16188" s="810">
        <v>1</v>
      </c>
    </row>
    <row r="16189" spans="1:9" x14ac:dyDescent="0.15">
      <c r="A16189" s="694" t="s">
        <v>18495</v>
      </c>
      <c r="B16189" s="96">
        <v>348303</v>
      </c>
      <c r="C16189" s="96">
        <v>19</v>
      </c>
      <c r="D16189" s="97">
        <v>40005753</v>
      </c>
      <c r="E16189" s="97">
        <v>40011326</v>
      </c>
      <c r="F16189" s="96" t="s">
        <v>2321</v>
      </c>
      <c r="G16189" s="96">
        <v>19</v>
      </c>
      <c r="H16189" s="96">
        <v>0.79776999999999998</v>
      </c>
      <c r="I16189" s="810">
        <v>1</v>
      </c>
    </row>
    <row r="16190" spans="1:9" x14ac:dyDescent="0.15">
      <c r="A16190" s="694" t="s">
        <v>18496</v>
      </c>
      <c r="B16190" s="96">
        <v>125170</v>
      </c>
      <c r="C16190" s="96">
        <v>17</v>
      </c>
      <c r="D16190" s="97">
        <v>18163848</v>
      </c>
      <c r="E16190" s="97">
        <v>18169095</v>
      </c>
      <c r="F16190" s="96" t="s">
        <v>2321</v>
      </c>
      <c r="G16190" s="96">
        <v>10</v>
      </c>
      <c r="H16190" s="96">
        <v>0.79783999999999999</v>
      </c>
      <c r="I16190" s="810">
        <v>1</v>
      </c>
    </row>
    <row r="16191" spans="1:9" x14ac:dyDescent="0.15">
      <c r="A16191" s="694" t="s">
        <v>18497</v>
      </c>
      <c r="B16191" s="96">
        <v>81619</v>
      </c>
      <c r="C16191" s="96">
        <v>10</v>
      </c>
      <c r="D16191" s="97">
        <v>82214038</v>
      </c>
      <c r="E16191" s="97">
        <v>82282394</v>
      </c>
      <c r="F16191" s="96" t="s">
        <v>2321</v>
      </c>
      <c r="G16191" s="96">
        <v>222</v>
      </c>
      <c r="H16191" s="96">
        <v>0.79786999999999997</v>
      </c>
      <c r="I16191" s="810">
        <v>1</v>
      </c>
    </row>
    <row r="16192" spans="1:9" x14ac:dyDescent="0.15">
      <c r="A16192" s="694" t="s">
        <v>18498</v>
      </c>
      <c r="B16192" s="96">
        <v>100134934</v>
      </c>
      <c r="C16192" s="96">
        <v>17</v>
      </c>
      <c r="D16192" s="97">
        <v>73975298</v>
      </c>
      <c r="E16192" s="97">
        <v>73996667</v>
      </c>
      <c r="F16192" s="96" t="s">
        <v>2321</v>
      </c>
      <c r="G16192" s="96">
        <v>73</v>
      </c>
      <c r="H16192" s="96">
        <v>0.79791000000000001</v>
      </c>
      <c r="I16192" s="810">
        <v>1</v>
      </c>
    </row>
    <row r="16193" spans="1:9" x14ac:dyDescent="0.15">
      <c r="A16193" s="694" t="s">
        <v>18499</v>
      </c>
      <c r="B16193" s="96">
        <v>100506144</v>
      </c>
      <c r="C16193" s="96">
        <v>1</v>
      </c>
      <c r="D16193" s="97">
        <v>35447127</v>
      </c>
      <c r="E16193" s="97">
        <v>35450948</v>
      </c>
      <c r="F16193" s="96" t="s">
        <v>2328</v>
      </c>
      <c r="G16193" s="96">
        <v>7</v>
      </c>
      <c r="H16193" s="96">
        <v>0.79795000000000005</v>
      </c>
      <c r="I16193" s="810">
        <v>1</v>
      </c>
    </row>
    <row r="16194" spans="1:9" x14ac:dyDescent="0.15">
      <c r="A16194" s="694" t="s">
        <v>18500</v>
      </c>
      <c r="B16194" s="96">
        <v>158234</v>
      </c>
      <c r="C16194" s="96">
        <v>9</v>
      </c>
      <c r="D16194" s="97">
        <v>37753797</v>
      </c>
      <c r="E16194" s="97">
        <v>37778969</v>
      </c>
      <c r="F16194" s="96" t="s">
        <v>2321</v>
      </c>
      <c r="G16194" s="96">
        <v>70</v>
      </c>
      <c r="H16194" s="96">
        <v>0.79796</v>
      </c>
      <c r="I16194" s="810">
        <v>1</v>
      </c>
    </row>
    <row r="16195" spans="1:9" x14ac:dyDescent="0.15">
      <c r="A16195" s="694" t="s">
        <v>18501</v>
      </c>
      <c r="B16195" s="96">
        <v>6402</v>
      </c>
      <c r="C16195" s="96">
        <v>1</v>
      </c>
      <c r="D16195" s="97">
        <v>169659806</v>
      </c>
      <c r="E16195" s="97">
        <v>169680843</v>
      </c>
      <c r="F16195" s="96" t="s">
        <v>2328</v>
      </c>
      <c r="G16195" s="96">
        <v>109</v>
      </c>
      <c r="H16195" s="96">
        <v>0.79796</v>
      </c>
      <c r="I16195" s="810">
        <v>1</v>
      </c>
    </row>
    <row r="16196" spans="1:9" x14ac:dyDescent="0.15">
      <c r="A16196" s="694" t="s">
        <v>18502</v>
      </c>
      <c r="B16196" s="96">
        <v>5052</v>
      </c>
      <c r="C16196" s="96">
        <v>1</v>
      </c>
      <c r="D16196" s="97">
        <v>45976707</v>
      </c>
      <c r="E16196" s="97">
        <v>45988562</v>
      </c>
      <c r="F16196" s="96" t="s">
        <v>2328</v>
      </c>
      <c r="G16196" s="96">
        <v>54</v>
      </c>
      <c r="H16196" s="96">
        <v>0.79806999999999995</v>
      </c>
      <c r="I16196" s="810">
        <v>1</v>
      </c>
    </row>
    <row r="16197" spans="1:9" x14ac:dyDescent="0.15">
      <c r="A16197" s="694" t="s">
        <v>18503</v>
      </c>
      <c r="B16197" s="96">
        <v>130813</v>
      </c>
      <c r="C16197" s="96">
        <v>2</v>
      </c>
      <c r="D16197" s="97">
        <v>11273179</v>
      </c>
      <c r="E16197" s="97">
        <v>11286916</v>
      </c>
      <c r="F16197" s="96" t="s">
        <v>2321</v>
      </c>
      <c r="G16197" s="96">
        <v>53</v>
      </c>
      <c r="H16197" s="96">
        <v>0.79822000000000004</v>
      </c>
      <c r="I16197" s="810">
        <v>1</v>
      </c>
    </row>
    <row r="16198" spans="1:9" x14ac:dyDescent="0.15">
      <c r="A16198" s="694" t="s">
        <v>18504</v>
      </c>
      <c r="B16198" s="96">
        <v>10460</v>
      </c>
      <c r="C16198" s="96">
        <v>4</v>
      </c>
      <c r="D16198" s="97">
        <v>1723217</v>
      </c>
      <c r="E16198" s="97">
        <v>1746905</v>
      </c>
      <c r="F16198" s="96" t="s">
        <v>2321</v>
      </c>
      <c r="G16198" s="96">
        <v>149</v>
      </c>
      <c r="H16198" s="96">
        <v>0.79832999999999998</v>
      </c>
      <c r="I16198" s="810">
        <v>1</v>
      </c>
    </row>
    <row r="16199" spans="1:9" x14ac:dyDescent="0.15">
      <c r="A16199" s="694" t="s">
        <v>18505</v>
      </c>
      <c r="B16199" s="96">
        <v>84984</v>
      </c>
      <c r="C16199" s="96">
        <v>3</v>
      </c>
      <c r="D16199" s="97">
        <v>196433144</v>
      </c>
      <c r="E16199" s="97">
        <v>196439131</v>
      </c>
      <c r="F16199" s="96" t="s">
        <v>2328</v>
      </c>
      <c r="G16199" s="96">
        <v>26</v>
      </c>
      <c r="H16199" s="96">
        <v>0.79832999999999998</v>
      </c>
      <c r="I16199" s="810">
        <v>1</v>
      </c>
    </row>
    <row r="16200" spans="1:9" x14ac:dyDescent="0.15">
      <c r="A16200" s="694" t="s">
        <v>18506</v>
      </c>
      <c r="B16200" s="96">
        <v>100506127</v>
      </c>
      <c r="C16200" s="96">
        <v>11</v>
      </c>
      <c r="D16200" s="97">
        <v>76092307</v>
      </c>
      <c r="E16200" s="97">
        <v>76125663</v>
      </c>
      <c r="F16200" s="96" t="s">
        <v>2321</v>
      </c>
      <c r="G16200" s="96">
        <v>127</v>
      </c>
      <c r="H16200" s="96">
        <v>0.79844000000000004</v>
      </c>
      <c r="I16200" s="810">
        <v>1</v>
      </c>
    </row>
    <row r="16201" spans="1:9" x14ac:dyDescent="0.15">
      <c r="A16201" s="694" t="s">
        <v>18507</v>
      </c>
      <c r="B16201" s="96">
        <v>9061</v>
      </c>
      <c r="C16201" s="96">
        <v>4</v>
      </c>
      <c r="D16201" s="97">
        <v>108534822</v>
      </c>
      <c r="E16201" s="97">
        <v>108641419</v>
      </c>
      <c r="F16201" s="96" t="s">
        <v>2328</v>
      </c>
      <c r="G16201" s="96">
        <v>318</v>
      </c>
      <c r="H16201" s="96">
        <v>0.79864000000000002</v>
      </c>
      <c r="I16201" s="810">
        <v>1</v>
      </c>
    </row>
    <row r="16202" spans="1:9" x14ac:dyDescent="0.15">
      <c r="A16202" s="694" t="s">
        <v>18508</v>
      </c>
      <c r="B16202" s="96">
        <v>8290</v>
      </c>
      <c r="C16202" s="96">
        <v>1</v>
      </c>
      <c r="D16202" s="97">
        <v>228612546</v>
      </c>
      <c r="E16202" s="97">
        <v>228613026</v>
      </c>
      <c r="F16202" s="96" t="s">
        <v>2328</v>
      </c>
      <c r="G16202" s="96">
        <v>2</v>
      </c>
      <c r="H16202" s="96">
        <v>0.79883000000000004</v>
      </c>
      <c r="I16202" s="810">
        <v>1</v>
      </c>
    </row>
    <row r="16203" spans="1:9" x14ac:dyDescent="0.15">
      <c r="A16203" s="694" t="s">
        <v>18509</v>
      </c>
      <c r="B16203" s="96">
        <v>118461</v>
      </c>
      <c r="C16203" s="96">
        <v>10</v>
      </c>
      <c r="D16203" s="97">
        <v>50505118</v>
      </c>
      <c r="E16203" s="97">
        <v>50535537</v>
      </c>
      <c r="F16203" s="96" t="s">
        <v>2321</v>
      </c>
      <c r="G16203" s="96">
        <v>110</v>
      </c>
      <c r="H16203" s="96">
        <v>0.79913000000000001</v>
      </c>
      <c r="I16203" s="810">
        <v>1</v>
      </c>
    </row>
    <row r="16204" spans="1:9" x14ac:dyDescent="0.15">
      <c r="A16204" s="694" t="s">
        <v>18510</v>
      </c>
      <c r="B16204" s="96">
        <v>1163</v>
      </c>
      <c r="C16204" s="96">
        <v>1</v>
      </c>
      <c r="D16204" s="97">
        <v>154947118</v>
      </c>
      <c r="E16204" s="97">
        <v>154951725</v>
      </c>
      <c r="F16204" s="96" t="s">
        <v>2321</v>
      </c>
      <c r="G16204" s="96">
        <v>2</v>
      </c>
      <c r="H16204" s="96">
        <v>0.79913999999999996</v>
      </c>
      <c r="I16204" s="810">
        <v>1</v>
      </c>
    </row>
    <row r="16205" spans="1:9" x14ac:dyDescent="0.15">
      <c r="A16205" s="694" t="s">
        <v>18511</v>
      </c>
      <c r="B16205" s="96">
        <v>57678</v>
      </c>
      <c r="C16205" s="96">
        <v>10</v>
      </c>
      <c r="D16205" s="97">
        <v>113907971</v>
      </c>
      <c r="E16205" s="97">
        <v>113975153</v>
      </c>
      <c r="F16205" s="96" t="s">
        <v>2328</v>
      </c>
      <c r="G16205" s="96">
        <v>160</v>
      </c>
      <c r="H16205" s="96">
        <v>0.79917000000000005</v>
      </c>
      <c r="I16205" s="810">
        <v>1</v>
      </c>
    </row>
    <row r="16206" spans="1:9" x14ac:dyDescent="0.15">
      <c r="A16206" s="694" t="s">
        <v>18512</v>
      </c>
      <c r="B16206" s="96">
        <v>79898</v>
      </c>
      <c r="C16206" s="96">
        <v>19</v>
      </c>
      <c r="D16206" s="97">
        <v>52430688</v>
      </c>
      <c r="E16206" s="97">
        <v>52449011</v>
      </c>
      <c r="F16206" s="96" t="s">
        <v>2321</v>
      </c>
      <c r="G16206" s="96">
        <v>82</v>
      </c>
      <c r="H16206" s="96">
        <v>0.79930999999999996</v>
      </c>
      <c r="I16206" s="810">
        <v>1</v>
      </c>
    </row>
    <row r="16207" spans="1:9" x14ac:dyDescent="0.15">
      <c r="A16207" s="694" t="s">
        <v>18513</v>
      </c>
      <c r="B16207" s="96">
        <v>199731</v>
      </c>
      <c r="C16207" s="96">
        <v>19</v>
      </c>
      <c r="D16207" s="97">
        <v>44126519</v>
      </c>
      <c r="E16207" s="97">
        <v>44143991</v>
      </c>
      <c r="F16207" s="96" t="s">
        <v>2328</v>
      </c>
      <c r="G16207" s="96">
        <v>36</v>
      </c>
      <c r="H16207" s="96">
        <v>0.79932999999999998</v>
      </c>
      <c r="I16207" s="810">
        <v>1</v>
      </c>
    </row>
    <row r="16208" spans="1:9" x14ac:dyDescent="0.15">
      <c r="A16208" s="694" t="s">
        <v>18514</v>
      </c>
      <c r="B16208" s="96">
        <v>284252</v>
      </c>
      <c r="C16208" s="96">
        <v>18</v>
      </c>
      <c r="D16208" s="97">
        <v>24034874</v>
      </c>
      <c r="E16208" s="97">
        <v>24237365</v>
      </c>
      <c r="F16208" s="96" t="s">
        <v>2328</v>
      </c>
      <c r="G16208" s="96">
        <v>673</v>
      </c>
      <c r="H16208" s="96">
        <v>0.79937000000000002</v>
      </c>
      <c r="I16208" s="810">
        <v>1</v>
      </c>
    </row>
    <row r="16209" spans="1:9" x14ac:dyDescent="0.15">
      <c r="A16209" s="694" t="s">
        <v>1993</v>
      </c>
      <c r="B16209" s="96">
        <v>5367</v>
      </c>
      <c r="C16209" s="96">
        <v>12</v>
      </c>
      <c r="D16209" s="97">
        <v>102590237</v>
      </c>
      <c r="E16209" s="97">
        <v>102591614</v>
      </c>
      <c r="F16209" s="96" t="s">
        <v>2328</v>
      </c>
      <c r="G16209" s="96">
        <v>2</v>
      </c>
      <c r="H16209" s="96">
        <v>0.79945999999999995</v>
      </c>
      <c r="I16209" s="810">
        <v>1</v>
      </c>
    </row>
    <row r="16210" spans="1:9" x14ac:dyDescent="0.15">
      <c r="A16210" s="694" t="s">
        <v>18515</v>
      </c>
      <c r="B16210" s="96">
        <v>11057</v>
      </c>
      <c r="C16210" s="96">
        <v>15</v>
      </c>
      <c r="D16210" s="97">
        <v>89631381</v>
      </c>
      <c r="E16210" s="97">
        <v>89745591</v>
      </c>
      <c r="F16210" s="96" t="s">
        <v>2321</v>
      </c>
      <c r="G16210" s="96">
        <v>292</v>
      </c>
      <c r="H16210" s="96">
        <v>0.79996999999999996</v>
      </c>
      <c r="I16210" s="810">
        <v>1</v>
      </c>
    </row>
    <row r="16211" spans="1:9" x14ac:dyDescent="0.15">
      <c r="A16211" s="694" t="s">
        <v>18516</v>
      </c>
      <c r="B16211" s="96">
        <v>147409</v>
      </c>
      <c r="C16211" s="96">
        <v>18</v>
      </c>
      <c r="D16211" s="97">
        <v>28956740</v>
      </c>
      <c r="E16211" s="97">
        <v>28993880</v>
      </c>
      <c r="F16211" s="96" t="s">
        <v>2321</v>
      </c>
      <c r="G16211" s="96">
        <v>116</v>
      </c>
      <c r="H16211" s="96">
        <v>0.8</v>
      </c>
      <c r="I16211" s="810">
        <v>1</v>
      </c>
    </row>
    <row r="16212" spans="1:9" x14ac:dyDescent="0.15">
      <c r="A16212" s="694" t="s">
        <v>18517</v>
      </c>
      <c r="B16212" s="96">
        <v>6143</v>
      </c>
      <c r="C16212" s="96">
        <v>17</v>
      </c>
      <c r="D16212" s="97">
        <v>37356536</v>
      </c>
      <c r="E16212" s="97">
        <v>37360980</v>
      </c>
      <c r="F16212" s="96" t="s">
        <v>2321</v>
      </c>
      <c r="G16212" s="96">
        <v>7</v>
      </c>
      <c r="H16212" s="96">
        <v>0.80005999999999999</v>
      </c>
      <c r="I16212" s="810">
        <v>1</v>
      </c>
    </row>
    <row r="16213" spans="1:9" x14ac:dyDescent="0.15">
      <c r="A16213" s="694" t="s">
        <v>18518</v>
      </c>
      <c r="B16213" s="96">
        <v>7753</v>
      </c>
      <c r="C16213" s="96">
        <v>11</v>
      </c>
      <c r="D16213" s="97">
        <v>123594997</v>
      </c>
      <c r="E16213" s="97">
        <v>123612383</v>
      </c>
      <c r="F16213" s="96" t="s">
        <v>2328</v>
      </c>
      <c r="G16213" s="96">
        <v>69</v>
      </c>
      <c r="H16213" s="96">
        <v>0.80015999999999998</v>
      </c>
      <c r="I16213" s="810">
        <v>1</v>
      </c>
    </row>
    <row r="16214" spans="1:9" x14ac:dyDescent="0.15">
      <c r="A16214" s="694" t="s">
        <v>18519</v>
      </c>
      <c r="B16214" s="96">
        <v>30813</v>
      </c>
      <c r="C16214" s="96">
        <v>20</v>
      </c>
      <c r="D16214" s="97">
        <v>25051521</v>
      </c>
      <c r="E16214" s="97">
        <v>25063015</v>
      </c>
      <c r="F16214" s="96" t="s">
        <v>2328</v>
      </c>
      <c r="G16214" s="96">
        <v>42</v>
      </c>
      <c r="H16214" s="96">
        <v>0.80020999999999998</v>
      </c>
      <c r="I16214" s="810">
        <v>1</v>
      </c>
    </row>
    <row r="16215" spans="1:9" x14ac:dyDescent="0.15">
      <c r="A16215" s="694" t="s">
        <v>18520</v>
      </c>
      <c r="B16215" s="96">
        <v>55450</v>
      </c>
      <c r="C16215" s="96">
        <v>1</v>
      </c>
      <c r="D16215" s="97">
        <v>20808884</v>
      </c>
      <c r="E16215" s="97">
        <v>20812728</v>
      </c>
      <c r="F16215" s="96" t="s">
        <v>2328</v>
      </c>
      <c r="G16215" s="96">
        <v>5</v>
      </c>
      <c r="H16215" s="96">
        <v>0.80064000000000002</v>
      </c>
      <c r="I16215" s="810">
        <v>1</v>
      </c>
    </row>
    <row r="16216" spans="1:9" x14ac:dyDescent="0.15">
      <c r="A16216" s="694" t="s">
        <v>18521</v>
      </c>
      <c r="B16216" s="96">
        <v>83606</v>
      </c>
      <c r="C16216" s="96">
        <v>22</v>
      </c>
      <c r="D16216" s="97">
        <v>24936406</v>
      </c>
      <c r="E16216" s="97">
        <v>24951901</v>
      </c>
      <c r="F16216" s="96" t="s">
        <v>2328</v>
      </c>
      <c r="G16216" s="96">
        <v>47</v>
      </c>
      <c r="H16216" s="96">
        <v>0.80064000000000002</v>
      </c>
      <c r="I16216" s="810">
        <v>1</v>
      </c>
    </row>
    <row r="16217" spans="1:9" x14ac:dyDescent="0.15">
      <c r="A16217" s="694" t="s">
        <v>18522</v>
      </c>
      <c r="B16217" s="96">
        <v>134218</v>
      </c>
      <c r="C16217" s="96">
        <v>5</v>
      </c>
      <c r="D16217" s="97">
        <v>34929698</v>
      </c>
      <c r="E16217" s="97">
        <v>34959069</v>
      </c>
      <c r="F16217" s="96" t="s">
        <v>2321</v>
      </c>
      <c r="G16217" s="96">
        <v>66</v>
      </c>
      <c r="H16217" s="96">
        <v>0.80071999999999999</v>
      </c>
      <c r="I16217" s="810">
        <v>1</v>
      </c>
    </row>
    <row r="16218" spans="1:9" x14ac:dyDescent="0.15">
      <c r="A16218" s="694" t="s">
        <v>18523</v>
      </c>
      <c r="B16218" s="96">
        <v>196</v>
      </c>
      <c r="C16218" s="96">
        <v>7</v>
      </c>
      <c r="D16218" s="97">
        <v>17338276</v>
      </c>
      <c r="E16218" s="97">
        <v>17385775</v>
      </c>
      <c r="F16218" s="96" t="s">
        <v>2321</v>
      </c>
      <c r="G16218" s="96">
        <v>70</v>
      </c>
      <c r="H16218" s="96">
        <v>0.80078000000000005</v>
      </c>
      <c r="I16218" s="810">
        <v>1</v>
      </c>
    </row>
    <row r="16219" spans="1:9" x14ac:dyDescent="0.15">
      <c r="A16219" s="694" t="s">
        <v>18524</v>
      </c>
      <c r="B16219" s="96">
        <v>128371</v>
      </c>
      <c r="C16219" s="96">
        <v>1</v>
      </c>
      <c r="D16219" s="97">
        <v>158724606</v>
      </c>
      <c r="E16219" s="97">
        <v>158725637</v>
      </c>
      <c r="F16219" s="96" t="s">
        <v>2321</v>
      </c>
      <c r="G16219" s="96">
        <v>5</v>
      </c>
      <c r="H16219" s="96">
        <v>0.80079999999999996</v>
      </c>
      <c r="I16219" s="810">
        <v>1</v>
      </c>
    </row>
    <row r="16220" spans="1:9" x14ac:dyDescent="0.15">
      <c r="A16220" s="694" t="s">
        <v>18525</v>
      </c>
      <c r="B16220" s="96">
        <v>81472</v>
      </c>
      <c r="C16220" s="96">
        <v>1</v>
      </c>
      <c r="D16220" s="97">
        <v>247693434</v>
      </c>
      <c r="E16220" s="97">
        <v>247697141</v>
      </c>
      <c r="F16220" s="96" t="s">
        <v>2328</v>
      </c>
      <c r="G16220" s="96">
        <v>14</v>
      </c>
      <c r="H16220" s="96">
        <v>0.80091999999999997</v>
      </c>
      <c r="I16220" s="810">
        <v>1</v>
      </c>
    </row>
    <row r="16221" spans="1:9" x14ac:dyDescent="0.15">
      <c r="A16221" s="694" t="s">
        <v>18526</v>
      </c>
      <c r="B16221" s="96">
        <v>23001</v>
      </c>
      <c r="C16221" s="96">
        <v>4</v>
      </c>
      <c r="D16221" s="97">
        <v>85590690</v>
      </c>
      <c r="E16221" s="97">
        <v>85887544</v>
      </c>
      <c r="F16221" s="96" t="s">
        <v>2328</v>
      </c>
      <c r="G16221" s="96">
        <v>395</v>
      </c>
      <c r="H16221" s="96">
        <v>0.80096000000000001</v>
      </c>
      <c r="I16221" s="810">
        <v>1</v>
      </c>
    </row>
    <row r="16222" spans="1:9" x14ac:dyDescent="0.15">
      <c r="A16222" s="694" t="s">
        <v>18527</v>
      </c>
      <c r="B16222" s="96">
        <v>159989</v>
      </c>
      <c r="C16222" s="96">
        <v>11</v>
      </c>
      <c r="D16222" s="97">
        <v>93063156</v>
      </c>
      <c r="E16222" s="97">
        <v>93171636</v>
      </c>
      <c r="F16222" s="96" t="s">
        <v>2321</v>
      </c>
      <c r="G16222" s="96">
        <v>353</v>
      </c>
      <c r="H16222" s="96">
        <v>0.80098999999999998</v>
      </c>
      <c r="I16222" s="810">
        <v>1</v>
      </c>
    </row>
    <row r="16223" spans="1:9" x14ac:dyDescent="0.15">
      <c r="A16223" s="694" t="s">
        <v>18528</v>
      </c>
      <c r="B16223" s="96">
        <v>201232</v>
      </c>
      <c r="C16223" s="96">
        <v>17</v>
      </c>
      <c r="D16223" s="97">
        <v>6939394</v>
      </c>
      <c r="E16223" s="97">
        <v>6943440</v>
      </c>
      <c r="F16223" s="96" t="s">
        <v>2321</v>
      </c>
      <c r="G16223" s="96">
        <v>10</v>
      </c>
      <c r="H16223" s="96">
        <v>0.80103999999999997</v>
      </c>
      <c r="I16223" s="810">
        <v>1</v>
      </c>
    </row>
    <row r="16224" spans="1:9" x14ac:dyDescent="0.15">
      <c r="A16224" s="694" t="s">
        <v>18529</v>
      </c>
      <c r="B16224" s="96">
        <v>9731</v>
      </c>
      <c r="C16224" s="96">
        <v>1</v>
      </c>
      <c r="D16224" s="97">
        <v>3728645</v>
      </c>
      <c r="E16224" s="97">
        <v>3773797</v>
      </c>
      <c r="F16224" s="96" t="s">
        <v>2328</v>
      </c>
      <c r="G16224" s="96">
        <v>286</v>
      </c>
      <c r="H16224" s="96">
        <v>0.80118</v>
      </c>
      <c r="I16224" s="810">
        <v>1</v>
      </c>
    </row>
    <row r="16225" spans="1:9" x14ac:dyDescent="0.15">
      <c r="A16225" s="694" t="s">
        <v>18530</v>
      </c>
      <c r="B16225" s="96">
        <v>146862</v>
      </c>
      <c r="C16225" s="96">
        <v>17</v>
      </c>
      <c r="D16225" s="97">
        <v>33474787</v>
      </c>
      <c r="E16225" s="97">
        <v>33516364</v>
      </c>
      <c r="F16225" s="96" t="s">
        <v>2321</v>
      </c>
      <c r="G16225" s="96">
        <v>131</v>
      </c>
      <c r="H16225" s="96">
        <v>0.80123</v>
      </c>
      <c r="I16225" s="810">
        <v>1</v>
      </c>
    </row>
    <row r="16226" spans="1:9" x14ac:dyDescent="0.15">
      <c r="A16226" s="694" t="s">
        <v>18531</v>
      </c>
      <c r="B16226" s="96">
        <v>11228</v>
      </c>
      <c r="C16226" s="96">
        <v>12</v>
      </c>
      <c r="D16226" s="97">
        <v>26111964</v>
      </c>
      <c r="E16226" s="97">
        <v>26232825</v>
      </c>
      <c r="F16226" s="96" t="s">
        <v>2321</v>
      </c>
      <c r="G16226" s="96">
        <v>544</v>
      </c>
      <c r="H16226" s="96">
        <v>0.80134000000000005</v>
      </c>
      <c r="I16226" s="810">
        <v>1</v>
      </c>
    </row>
    <row r="16227" spans="1:9" x14ac:dyDescent="0.15">
      <c r="A16227" s="694" t="s">
        <v>18532</v>
      </c>
      <c r="B16227" s="96">
        <v>6504</v>
      </c>
      <c r="C16227" s="96">
        <v>1</v>
      </c>
      <c r="D16227" s="97">
        <v>160579891</v>
      </c>
      <c r="E16227" s="97">
        <v>160617081</v>
      </c>
      <c r="F16227" s="96" t="s">
        <v>2328</v>
      </c>
      <c r="G16227" s="96">
        <v>104</v>
      </c>
      <c r="H16227" s="96">
        <v>0.80137999999999998</v>
      </c>
      <c r="I16227" s="810">
        <v>1</v>
      </c>
    </row>
    <row r="16228" spans="1:9" x14ac:dyDescent="0.15">
      <c r="A16228" s="694" t="s">
        <v>18533</v>
      </c>
      <c r="B16228" s="96">
        <v>731631</v>
      </c>
      <c r="C16228" s="96">
        <v>7</v>
      </c>
      <c r="D16228" s="97">
        <v>56433866</v>
      </c>
      <c r="E16228" s="97">
        <v>56435929</v>
      </c>
      <c r="F16228" s="96" t="s">
        <v>2328</v>
      </c>
      <c r="G16228" s="96">
        <v>9</v>
      </c>
      <c r="H16228" s="96">
        <v>0.80150999999999994</v>
      </c>
      <c r="I16228" s="810">
        <v>1</v>
      </c>
    </row>
    <row r="16229" spans="1:9" x14ac:dyDescent="0.15">
      <c r="A16229" s="694" t="s">
        <v>18534</v>
      </c>
      <c r="B16229" s="96">
        <v>403278</v>
      </c>
      <c r="C16229" s="96">
        <v>3</v>
      </c>
      <c r="D16229" s="97">
        <v>98072698</v>
      </c>
      <c r="E16229" s="97">
        <v>98073663</v>
      </c>
      <c r="F16229" s="96" t="s">
        <v>2321</v>
      </c>
      <c r="G16229" s="96">
        <v>2</v>
      </c>
      <c r="H16229" s="96">
        <v>0.80157</v>
      </c>
      <c r="I16229" s="810">
        <v>1</v>
      </c>
    </row>
    <row r="16230" spans="1:9" x14ac:dyDescent="0.15">
      <c r="A16230" s="694" t="s">
        <v>18535</v>
      </c>
      <c r="B16230" s="96">
        <v>2175</v>
      </c>
      <c r="C16230" s="96">
        <v>16</v>
      </c>
      <c r="D16230" s="97">
        <v>89803959</v>
      </c>
      <c r="E16230" s="97">
        <v>89883066</v>
      </c>
      <c r="F16230" s="96" t="s">
        <v>2328</v>
      </c>
      <c r="G16230" s="96">
        <v>527</v>
      </c>
      <c r="H16230" s="96">
        <v>0.80159999999999998</v>
      </c>
      <c r="I16230" s="810">
        <v>1</v>
      </c>
    </row>
    <row r="16231" spans="1:9" x14ac:dyDescent="0.15">
      <c r="A16231" s="694" t="s">
        <v>18536</v>
      </c>
      <c r="B16231" s="96">
        <v>10172</v>
      </c>
      <c r="C16231" s="96">
        <v>19</v>
      </c>
      <c r="D16231" s="97">
        <v>58452201</v>
      </c>
      <c r="E16231" s="97">
        <v>58459077</v>
      </c>
      <c r="F16231" s="96" t="s">
        <v>2328</v>
      </c>
      <c r="G16231" s="96">
        <v>16</v>
      </c>
      <c r="H16231" s="96">
        <v>0.80178000000000005</v>
      </c>
      <c r="I16231" s="810">
        <v>1</v>
      </c>
    </row>
    <row r="16232" spans="1:9" x14ac:dyDescent="0.15">
      <c r="A16232" s="694" t="s">
        <v>18537</v>
      </c>
      <c r="B16232" s="96">
        <v>9477</v>
      </c>
      <c r="C16232" s="96">
        <v>6</v>
      </c>
      <c r="D16232" s="97">
        <v>41873092</v>
      </c>
      <c r="E16232" s="97">
        <v>41888877</v>
      </c>
      <c r="F16232" s="96" t="s">
        <v>2328</v>
      </c>
      <c r="G16232" s="96">
        <v>29</v>
      </c>
      <c r="H16232" s="96">
        <v>0.80188000000000004</v>
      </c>
      <c r="I16232" s="810">
        <v>1</v>
      </c>
    </row>
    <row r="16233" spans="1:9" x14ac:dyDescent="0.15">
      <c r="A16233" s="694" t="s">
        <v>18538</v>
      </c>
      <c r="B16233" s="96">
        <v>4014</v>
      </c>
      <c r="C16233" s="96">
        <v>1</v>
      </c>
      <c r="D16233" s="97">
        <v>153232179</v>
      </c>
      <c r="E16233" s="97">
        <v>153234600</v>
      </c>
      <c r="F16233" s="96" t="s">
        <v>2321</v>
      </c>
      <c r="G16233" s="96">
        <v>6</v>
      </c>
      <c r="H16233" s="96">
        <v>0.80191000000000001</v>
      </c>
      <c r="I16233" s="810">
        <v>1</v>
      </c>
    </row>
    <row r="16234" spans="1:9" x14ac:dyDescent="0.15">
      <c r="A16234" s="694" t="s">
        <v>18539</v>
      </c>
      <c r="B16234" s="96">
        <v>10219</v>
      </c>
      <c r="C16234" s="96">
        <v>12</v>
      </c>
      <c r="D16234" s="97">
        <v>9142137</v>
      </c>
      <c r="E16234" s="97">
        <v>9163343</v>
      </c>
      <c r="F16234" s="96" t="s">
        <v>2321</v>
      </c>
      <c r="G16234" s="96">
        <v>56</v>
      </c>
      <c r="H16234" s="96">
        <v>0.80193000000000003</v>
      </c>
      <c r="I16234" s="810">
        <v>1</v>
      </c>
    </row>
    <row r="16235" spans="1:9" x14ac:dyDescent="0.15">
      <c r="A16235" s="694" t="s">
        <v>18540</v>
      </c>
      <c r="B16235" s="96">
        <v>4089</v>
      </c>
      <c r="C16235" s="96">
        <v>18</v>
      </c>
      <c r="D16235" s="97">
        <v>48556583</v>
      </c>
      <c r="E16235" s="97">
        <v>48611412</v>
      </c>
      <c r="F16235" s="96" t="s">
        <v>2321</v>
      </c>
      <c r="G16235" s="96">
        <v>107</v>
      </c>
      <c r="H16235" s="96">
        <v>0.80198999999999998</v>
      </c>
      <c r="I16235" s="810">
        <v>1</v>
      </c>
    </row>
    <row r="16236" spans="1:9" x14ac:dyDescent="0.15">
      <c r="A16236" s="694" t="s">
        <v>18541</v>
      </c>
      <c r="B16236" s="96">
        <v>349075</v>
      </c>
      <c r="C16236" s="96">
        <v>7</v>
      </c>
      <c r="D16236" s="97">
        <v>55955148</v>
      </c>
      <c r="E16236" s="97">
        <v>56008519</v>
      </c>
      <c r="F16236" s="96" t="s">
        <v>2321</v>
      </c>
      <c r="G16236" s="96">
        <v>142</v>
      </c>
      <c r="H16236" s="96">
        <v>0.80205000000000004</v>
      </c>
      <c r="I16236" s="810">
        <v>1</v>
      </c>
    </row>
    <row r="16237" spans="1:9" x14ac:dyDescent="0.15">
      <c r="A16237" s="694" t="s">
        <v>930</v>
      </c>
      <c r="B16237" s="96">
        <v>4756</v>
      </c>
      <c r="C16237" s="96">
        <v>15</v>
      </c>
      <c r="D16237" s="97">
        <v>73344056</v>
      </c>
      <c r="E16237" s="97">
        <v>73597547</v>
      </c>
      <c r="F16237" s="96" t="s">
        <v>2321</v>
      </c>
      <c r="G16237" s="96">
        <v>741</v>
      </c>
      <c r="H16237" s="96">
        <v>0.80205000000000004</v>
      </c>
      <c r="I16237" s="810">
        <v>1</v>
      </c>
    </row>
    <row r="16238" spans="1:9" x14ac:dyDescent="0.15">
      <c r="A16238" s="694" t="s">
        <v>18542</v>
      </c>
      <c r="B16238" s="96">
        <v>5810</v>
      </c>
      <c r="C16238" s="96">
        <v>5</v>
      </c>
      <c r="D16238" s="97">
        <v>34905365</v>
      </c>
      <c r="E16238" s="97">
        <v>34915780</v>
      </c>
      <c r="F16238" s="96" t="s">
        <v>2328</v>
      </c>
      <c r="G16238" s="96">
        <v>23</v>
      </c>
      <c r="H16238" s="96">
        <v>0.80206999999999995</v>
      </c>
      <c r="I16238" s="810">
        <v>1</v>
      </c>
    </row>
    <row r="16239" spans="1:9" x14ac:dyDescent="0.15">
      <c r="A16239" s="694" t="s">
        <v>18543</v>
      </c>
      <c r="B16239" s="96">
        <v>4583</v>
      </c>
      <c r="C16239" s="96">
        <v>11</v>
      </c>
      <c r="D16239" s="97">
        <v>1074875</v>
      </c>
      <c r="E16239" s="97">
        <v>1104417</v>
      </c>
      <c r="F16239" s="96" t="s">
        <v>2321</v>
      </c>
      <c r="G16239" s="96">
        <v>134</v>
      </c>
      <c r="H16239" s="96">
        <v>0.80210999999999999</v>
      </c>
      <c r="I16239" s="810">
        <v>1</v>
      </c>
    </row>
    <row r="16240" spans="1:9" x14ac:dyDescent="0.15">
      <c r="A16240" s="694" t="s">
        <v>18544</v>
      </c>
      <c r="B16240" s="96">
        <v>602</v>
      </c>
      <c r="C16240" s="96">
        <v>19</v>
      </c>
      <c r="D16240" s="97">
        <v>45246070</v>
      </c>
      <c r="E16240" s="97">
        <v>45263301</v>
      </c>
      <c r="F16240" s="96" t="s">
        <v>2321</v>
      </c>
      <c r="G16240" s="96">
        <v>36</v>
      </c>
      <c r="H16240" s="96">
        <v>0.80212000000000006</v>
      </c>
      <c r="I16240" s="810">
        <v>1</v>
      </c>
    </row>
    <row r="16241" spans="1:9" x14ac:dyDescent="0.15">
      <c r="A16241" s="694" t="s">
        <v>18545</v>
      </c>
      <c r="B16241" s="96">
        <v>7401</v>
      </c>
      <c r="C16241" s="96">
        <v>3</v>
      </c>
      <c r="D16241" s="97">
        <v>150643950</v>
      </c>
      <c r="E16241" s="97">
        <v>150690786</v>
      </c>
      <c r="F16241" s="96" t="s">
        <v>2328</v>
      </c>
      <c r="G16241" s="96">
        <v>160</v>
      </c>
      <c r="H16241" s="96">
        <v>0.80213000000000001</v>
      </c>
      <c r="I16241" s="810">
        <v>1</v>
      </c>
    </row>
    <row r="16242" spans="1:9" x14ac:dyDescent="0.15">
      <c r="A16242" s="694" t="s">
        <v>18546</v>
      </c>
      <c r="B16242" s="96">
        <v>3773</v>
      </c>
      <c r="C16242" s="96">
        <v>17</v>
      </c>
      <c r="D16242" s="97">
        <v>68071348</v>
      </c>
      <c r="E16242" s="97">
        <v>68131749</v>
      </c>
      <c r="F16242" s="96" t="s">
        <v>2321</v>
      </c>
      <c r="G16242" s="96">
        <v>236</v>
      </c>
      <c r="H16242" s="96">
        <v>0.80215000000000003</v>
      </c>
      <c r="I16242" s="810">
        <v>1</v>
      </c>
    </row>
    <row r="16243" spans="1:9" x14ac:dyDescent="0.15">
      <c r="A16243" s="694" t="s">
        <v>18547</v>
      </c>
      <c r="B16243" s="96">
        <v>114609</v>
      </c>
      <c r="C16243" s="96">
        <v>11</v>
      </c>
      <c r="D16243" s="97">
        <v>126152800</v>
      </c>
      <c r="E16243" s="97">
        <v>126164828</v>
      </c>
      <c r="F16243" s="96" t="s">
        <v>2321</v>
      </c>
      <c r="G16243" s="96">
        <v>44</v>
      </c>
      <c r="H16243" s="96">
        <v>0.80217000000000005</v>
      </c>
      <c r="I16243" s="810">
        <v>1</v>
      </c>
    </row>
    <row r="16244" spans="1:9" x14ac:dyDescent="0.15">
      <c r="A16244" s="694" t="s">
        <v>18548</v>
      </c>
      <c r="B16244" s="96">
        <v>317671</v>
      </c>
      <c r="C16244" s="96">
        <v>5</v>
      </c>
      <c r="D16244" s="97">
        <v>94982471</v>
      </c>
      <c r="E16244" s="97">
        <v>94992849</v>
      </c>
      <c r="F16244" s="96" t="s">
        <v>2321</v>
      </c>
      <c r="G16244" s="96">
        <v>28</v>
      </c>
      <c r="H16244" s="96">
        <v>0.80223</v>
      </c>
      <c r="I16244" s="810">
        <v>1</v>
      </c>
    </row>
    <row r="16245" spans="1:9" x14ac:dyDescent="0.15">
      <c r="A16245" s="694" t="s">
        <v>18549</v>
      </c>
      <c r="B16245" s="96">
        <v>121273</v>
      </c>
      <c r="C16245" s="96">
        <v>12</v>
      </c>
      <c r="D16245" s="97">
        <v>48876283</v>
      </c>
      <c r="E16245" s="97">
        <v>48890297</v>
      </c>
      <c r="F16245" s="96" t="s">
        <v>2321</v>
      </c>
      <c r="G16245" s="96">
        <v>66</v>
      </c>
      <c r="H16245" s="96">
        <v>0.80239000000000005</v>
      </c>
      <c r="I16245" s="810">
        <v>1</v>
      </c>
    </row>
    <row r="16246" spans="1:9" x14ac:dyDescent="0.15">
      <c r="A16246" s="694" t="s">
        <v>18550</v>
      </c>
      <c r="B16246" s="96">
        <v>881</v>
      </c>
      <c r="C16246" s="96">
        <v>9</v>
      </c>
      <c r="D16246" s="97">
        <v>36165990</v>
      </c>
      <c r="E16246" s="97">
        <v>36171331</v>
      </c>
      <c r="F16246" s="96" t="s">
        <v>2321</v>
      </c>
      <c r="G16246" s="96">
        <v>15</v>
      </c>
      <c r="H16246" s="96">
        <v>0.80266000000000004</v>
      </c>
      <c r="I16246" s="810">
        <v>1</v>
      </c>
    </row>
    <row r="16247" spans="1:9" x14ac:dyDescent="0.15">
      <c r="A16247" s="694" t="s">
        <v>18551</v>
      </c>
      <c r="B16247" s="96">
        <v>2548</v>
      </c>
      <c r="C16247" s="96">
        <v>17</v>
      </c>
      <c r="D16247" s="97">
        <v>78075339</v>
      </c>
      <c r="E16247" s="97">
        <v>78093680</v>
      </c>
      <c r="F16247" s="96" t="s">
        <v>2321</v>
      </c>
      <c r="G16247" s="96">
        <v>129</v>
      </c>
      <c r="H16247" s="96">
        <v>0.80281000000000002</v>
      </c>
      <c r="I16247" s="810">
        <v>1</v>
      </c>
    </row>
    <row r="16248" spans="1:9" x14ac:dyDescent="0.15">
      <c r="A16248" s="694" t="s">
        <v>18552</v>
      </c>
      <c r="B16248" s="96">
        <v>140883</v>
      </c>
      <c r="C16248" s="96">
        <v>22</v>
      </c>
      <c r="D16248" s="97">
        <v>22838767</v>
      </c>
      <c r="E16248" s="97">
        <v>22863505</v>
      </c>
      <c r="F16248" s="96" t="s">
        <v>2328</v>
      </c>
      <c r="G16248" s="96">
        <v>37</v>
      </c>
      <c r="H16248" s="96">
        <v>0.80288000000000004</v>
      </c>
      <c r="I16248" s="810">
        <v>1</v>
      </c>
    </row>
    <row r="16249" spans="1:9" x14ac:dyDescent="0.15">
      <c r="A16249" s="694" t="s">
        <v>18553</v>
      </c>
      <c r="B16249" s="96">
        <v>4599</v>
      </c>
      <c r="C16249" s="96">
        <v>21</v>
      </c>
      <c r="D16249" s="97">
        <v>42792520</v>
      </c>
      <c r="E16249" s="97">
        <v>42831141</v>
      </c>
      <c r="F16249" s="96" t="s">
        <v>2321</v>
      </c>
      <c r="G16249" s="96">
        <v>218</v>
      </c>
      <c r="H16249" s="96">
        <v>0.80288999999999999</v>
      </c>
      <c r="I16249" s="810">
        <v>1</v>
      </c>
    </row>
    <row r="16250" spans="1:9" x14ac:dyDescent="0.15">
      <c r="A16250" s="694" t="s">
        <v>2371</v>
      </c>
      <c r="B16250" s="96">
        <v>283652</v>
      </c>
      <c r="C16250" s="96">
        <v>15</v>
      </c>
      <c r="D16250" s="97">
        <v>48413169</v>
      </c>
      <c r="E16250" s="97">
        <v>48434926</v>
      </c>
      <c r="F16250" s="96" t="s">
        <v>2321</v>
      </c>
      <c r="G16250" s="96">
        <v>14</v>
      </c>
      <c r="H16250" s="96">
        <v>0.80293000000000003</v>
      </c>
      <c r="I16250" s="810">
        <v>1</v>
      </c>
    </row>
    <row r="16251" spans="1:9" x14ac:dyDescent="0.15">
      <c r="A16251" s="694" t="s">
        <v>18554</v>
      </c>
      <c r="B16251" s="96">
        <v>10136</v>
      </c>
      <c r="C16251" s="96">
        <v>1</v>
      </c>
      <c r="D16251" s="97">
        <v>22328149</v>
      </c>
      <c r="E16251" s="97">
        <v>22339035</v>
      </c>
      <c r="F16251" s="96" t="s">
        <v>2321</v>
      </c>
      <c r="G16251" s="96">
        <v>26</v>
      </c>
      <c r="H16251" s="96">
        <v>0.80303999999999998</v>
      </c>
      <c r="I16251" s="810">
        <v>1</v>
      </c>
    </row>
    <row r="16252" spans="1:9" x14ac:dyDescent="0.15">
      <c r="A16252" s="694" t="s">
        <v>1679</v>
      </c>
      <c r="B16252" s="96">
        <v>58155</v>
      </c>
      <c r="C16252" s="96">
        <v>1</v>
      </c>
      <c r="D16252" s="97">
        <v>97187161</v>
      </c>
      <c r="E16252" s="97">
        <v>97280605</v>
      </c>
      <c r="F16252" s="96" t="s">
        <v>2321</v>
      </c>
      <c r="G16252" s="96">
        <v>279</v>
      </c>
      <c r="H16252" s="96">
        <v>0.80308000000000002</v>
      </c>
      <c r="I16252" s="810">
        <v>1</v>
      </c>
    </row>
    <row r="16253" spans="1:9" x14ac:dyDescent="0.15">
      <c r="A16253" s="694" t="s">
        <v>18555</v>
      </c>
      <c r="B16253" s="96">
        <v>85290</v>
      </c>
      <c r="C16253" s="96">
        <v>17</v>
      </c>
      <c r="D16253" s="97">
        <v>39323483</v>
      </c>
      <c r="E16253" s="97">
        <v>39324424</v>
      </c>
      <c r="F16253" s="96" t="s">
        <v>2328</v>
      </c>
      <c r="G16253" s="96">
        <v>1</v>
      </c>
      <c r="H16253" s="96">
        <v>0.80310000000000004</v>
      </c>
      <c r="I16253" s="810">
        <v>1</v>
      </c>
    </row>
    <row r="16254" spans="1:9" x14ac:dyDescent="0.15">
      <c r="A16254" s="694" t="s">
        <v>18556</v>
      </c>
      <c r="B16254" s="96">
        <v>374918</v>
      </c>
      <c r="C16254" s="96">
        <v>19</v>
      </c>
      <c r="D16254" s="97">
        <v>46733009</v>
      </c>
      <c r="E16254" s="97">
        <v>46734500</v>
      </c>
      <c r="F16254" s="96" t="s">
        <v>2321</v>
      </c>
      <c r="G16254" s="96">
        <v>6</v>
      </c>
      <c r="H16254" s="96">
        <v>0.80317000000000005</v>
      </c>
      <c r="I16254" s="810">
        <v>1</v>
      </c>
    </row>
    <row r="16255" spans="1:9" x14ac:dyDescent="0.15">
      <c r="A16255" s="694" t="s">
        <v>18557</v>
      </c>
      <c r="B16255" s="96">
        <v>7292</v>
      </c>
      <c r="C16255" s="96">
        <v>1</v>
      </c>
      <c r="D16255" s="97">
        <v>173152870</v>
      </c>
      <c r="E16255" s="97">
        <v>173176471</v>
      </c>
      <c r="F16255" s="96" t="s">
        <v>2328</v>
      </c>
      <c r="G16255" s="96">
        <v>75</v>
      </c>
      <c r="H16255" s="96">
        <v>0.80323999999999995</v>
      </c>
      <c r="I16255" s="810">
        <v>1</v>
      </c>
    </row>
    <row r="16256" spans="1:9" x14ac:dyDescent="0.15">
      <c r="A16256" s="694" t="s">
        <v>18558</v>
      </c>
      <c r="B16256" s="96">
        <v>3559</v>
      </c>
      <c r="C16256" s="96">
        <v>10</v>
      </c>
      <c r="D16256" s="97">
        <v>6052657</v>
      </c>
      <c r="E16256" s="97">
        <v>6104333</v>
      </c>
      <c r="F16256" s="96" t="s">
        <v>2328</v>
      </c>
      <c r="G16256" s="96">
        <v>280</v>
      </c>
      <c r="H16256" s="96">
        <v>0.80325000000000002</v>
      </c>
      <c r="I16256" s="810">
        <v>1</v>
      </c>
    </row>
    <row r="16257" spans="1:9" x14ac:dyDescent="0.15">
      <c r="A16257" s="694" t="s">
        <v>18559</v>
      </c>
      <c r="B16257" s="96">
        <v>8536</v>
      </c>
      <c r="C16257" s="96">
        <v>3</v>
      </c>
      <c r="D16257" s="97">
        <v>9799029</v>
      </c>
      <c r="E16257" s="97">
        <v>9811676</v>
      </c>
      <c r="F16257" s="96" t="s">
        <v>2328</v>
      </c>
      <c r="G16257" s="96">
        <v>25</v>
      </c>
      <c r="H16257" s="96">
        <v>0.80339000000000005</v>
      </c>
      <c r="I16257" s="810">
        <v>1</v>
      </c>
    </row>
    <row r="16258" spans="1:9" x14ac:dyDescent="0.15">
      <c r="A16258" s="694" t="s">
        <v>18560</v>
      </c>
      <c r="B16258" s="96">
        <v>222643</v>
      </c>
      <c r="C16258" s="96">
        <v>6</v>
      </c>
      <c r="D16258" s="97">
        <v>40994640</v>
      </c>
      <c r="E16258" s="97">
        <v>41006938</v>
      </c>
      <c r="F16258" s="96" t="s">
        <v>2328</v>
      </c>
      <c r="G16258" s="96">
        <v>37</v>
      </c>
      <c r="H16258" s="96">
        <v>0.80349999999999999</v>
      </c>
      <c r="I16258" s="810">
        <v>1</v>
      </c>
    </row>
    <row r="16259" spans="1:9" x14ac:dyDescent="0.15">
      <c r="A16259" s="694" t="s">
        <v>18561</v>
      </c>
      <c r="B16259" s="96">
        <v>10179</v>
      </c>
      <c r="C16259" s="96">
        <v>11</v>
      </c>
      <c r="D16259" s="97">
        <v>114271283</v>
      </c>
      <c r="E16259" s="97">
        <v>114279636</v>
      </c>
      <c r="F16259" s="96" t="s">
        <v>2321</v>
      </c>
      <c r="G16259" s="96">
        <v>14</v>
      </c>
      <c r="H16259" s="96">
        <v>0.80378000000000005</v>
      </c>
      <c r="I16259" s="810">
        <v>1</v>
      </c>
    </row>
    <row r="16260" spans="1:9" x14ac:dyDescent="0.15">
      <c r="A16260" s="694" t="s">
        <v>18562</v>
      </c>
      <c r="B16260" s="96">
        <v>653149</v>
      </c>
      <c r="C16260" s="96">
        <v>1</v>
      </c>
      <c r="D16260" s="97">
        <v>108992887</v>
      </c>
      <c r="E16260" s="97">
        <v>109013639</v>
      </c>
      <c r="F16260" s="96" t="s">
        <v>2321</v>
      </c>
      <c r="G16260" s="96">
        <v>2</v>
      </c>
      <c r="H16260" s="96">
        <v>0.80396999999999996</v>
      </c>
      <c r="I16260" s="810">
        <v>1</v>
      </c>
    </row>
    <row r="16261" spans="1:9" x14ac:dyDescent="0.15">
      <c r="A16261" s="694" t="s">
        <v>18563</v>
      </c>
      <c r="B16261" s="96">
        <v>8505</v>
      </c>
      <c r="C16261" s="96">
        <v>10</v>
      </c>
      <c r="D16261" s="97">
        <v>51026325</v>
      </c>
      <c r="E16261" s="97">
        <v>51371346</v>
      </c>
      <c r="F16261" s="96" t="s">
        <v>2328</v>
      </c>
      <c r="G16261" s="96">
        <v>77</v>
      </c>
      <c r="H16261" s="96">
        <v>0.80398999999999998</v>
      </c>
      <c r="I16261" s="810">
        <v>1</v>
      </c>
    </row>
    <row r="16262" spans="1:9" x14ac:dyDescent="0.15">
      <c r="A16262" s="694" t="s">
        <v>18564</v>
      </c>
      <c r="B16262" s="96">
        <v>11176</v>
      </c>
      <c r="C16262" s="96">
        <v>12</v>
      </c>
      <c r="D16262" s="97">
        <v>56989380</v>
      </c>
      <c r="E16262" s="97">
        <v>57030600</v>
      </c>
      <c r="F16262" s="96" t="s">
        <v>2328</v>
      </c>
      <c r="G16262" s="96">
        <v>64</v>
      </c>
      <c r="H16262" s="96">
        <v>0.80423999999999995</v>
      </c>
      <c r="I16262" s="810">
        <v>1</v>
      </c>
    </row>
    <row r="16263" spans="1:9" x14ac:dyDescent="0.15">
      <c r="A16263" s="694" t="s">
        <v>18565</v>
      </c>
      <c r="B16263" s="96">
        <v>55124</v>
      </c>
      <c r="C16263" s="96">
        <v>8</v>
      </c>
      <c r="D16263" s="97">
        <v>22132810</v>
      </c>
      <c r="E16263" s="97">
        <v>22215560</v>
      </c>
      <c r="F16263" s="96" t="s">
        <v>2321</v>
      </c>
      <c r="G16263" s="96">
        <v>261</v>
      </c>
      <c r="H16263" s="96">
        <v>0.80427000000000004</v>
      </c>
      <c r="I16263" s="810">
        <v>1</v>
      </c>
    </row>
    <row r="16264" spans="1:9" x14ac:dyDescent="0.15">
      <c r="A16264" s="694" t="s">
        <v>18566</v>
      </c>
      <c r="B16264" s="96">
        <v>140807</v>
      </c>
      <c r="C16264" s="96">
        <v>12</v>
      </c>
      <c r="D16264" s="97">
        <v>52979373</v>
      </c>
      <c r="E16264" s="97">
        <v>52995322</v>
      </c>
      <c r="F16264" s="96" t="s">
        <v>2328</v>
      </c>
      <c r="G16264" s="96">
        <v>85</v>
      </c>
      <c r="H16264" s="96">
        <v>0.80428999999999995</v>
      </c>
      <c r="I16264" s="810">
        <v>1</v>
      </c>
    </row>
    <row r="16265" spans="1:9" x14ac:dyDescent="0.15">
      <c r="A16265" s="694" t="s">
        <v>18567</v>
      </c>
      <c r="B16265" s="96">
        <v>101927989</v>
      </c>
      <c r="C16265" s="96">
        <v>18</v>
      </c>
      <c r="D16265" s="97">
        <v>74199915</v>
      </c>
      <c r="E16265" s="97">
        <v>74205874</v>
      </c>
      <c r="F16265" s="96" t="s">
        <v>2321</v>
      </c>
      <c r="G16265" s="96">
        <v>12</v>
      </c>
      <c r="H16265" s="96">
        <v>0.80432000000000003</v>
      </c>
      <c r="I16265" s="810">
        <v>1</v>
      </c>
    </row>
    <row r="16266" spans="1:9" x14ac:dyDescent="0.15">
      <c r="A16266" s="694" t="s">
        <v>18568</v>
      </c>
      <c r="B16266" s="96">
        <v>11128</v>
      </c>
      <c r="C16266" s="96">
        <v>10</v>
      </c>
      <c r="D16266" s="97">
        <v>79734907</v>
      </c>
      <c r="E16266" s="97">
        <v>79789298</v>
      </c>
      <c r="F16266" s="96" t="s">
        <v>2328</v>
      </c>
      <c r="G16266" s="96">
        <v>134</v>
      </c>
      <c r="H16266" s="96">
        <v>0.80435000000000001</v>
      </c>
      <c r="I16266" s="810">
        <v>1</v>
      </c>
    </row>
    <row r="16267" spans="1:9" x14ac:dyDescent="0.15">
      <c r="A16267" s="694" t="s">
        <v>18569</v>
      </c>
      <c r="B16267" s="96">
        <v>83853</v>
      </c>
      <c r="C16267" s="96">
        <v>5</v>
      </c>
      <c r="D16267" s="97">
        <v>10441974</v>
      </c>
      <c r="E16267" s="97">
        <v>10465138</v>
      </c>
      <c r="F16267" s="96" t="s">
        <v>2321</v>
      </c>
      <c r="G16267" s="96">
        <v>65</v>
      </c>
      <c r="H16267" s="96">
        <v>0.80435000000000001</v>
      </c>
      <c r="I16267" s="810">
        <v>1</v>
      </c>
    </row>
    <row r="16268" spans="1:9" x14ac:dyDescent="0.15">
      <c r="A16268" s="694" t="s">
        <v>18570</v>
      </c>
      <c r="B16268" s="96">
        <v>8303</v>
      </c>
      <c r="C16268" s="96">
        <v>16</v>
      </c>
      <c r="D16268" s="97">
        <v>11762289</v>
      </c>
      <c r="E16268" s="97">
        <v>11773015</v>
      </c>
      <c r="F16268" s="96" t="s">
        <v>2321</v>
      </c>
      <c r="G16268" s="96">
        <v>46</v>
      </c>
      <c r="H16268" s="96">
        <v>0.80439000000000005</v>
      </c>
      <c r="I16268" s="810">
        <v>1</v>
      </c>
    </row>
    <row r="16269" spans="1:9" x14ac:dyDescent="0.15">
      <c r="A16269" s="694" t="s">
        <v>18571</v>
      </c>
      <c r="B16269" s="96">
        <v>6400</v>
      </c>
      <c r="C16269" s="96">
        <v>14</v>
      </c>
      <c r="D16269" s="97">
        <v>81937891</v>
      </c>
      <c r="E16269" s="97">
        <v>82000205</v>
      </c>
      <c r="F16269" s="96" t="s">
        <v>2328</v>
      </c>
      <c r="G16269" s="96">
        <v>188</v>
      </c>
      <c r="H16269" s="96">
        <v>0.80456000000000005</v>
      </c>
      <c r="I16269" s="810">
        <v>1</v>
      </c>
    </row>
    <row r="16270" spans="1:9" x14ac:dyDescent="0.15">
      <c r="A16270" s="694" t="s">
        <v>18572</v>
      </c>
      <c r="B16270" s="96">
        <v>55032</v>
      </c>
      <c r="C16270" s="96">
        <v>3</v>
      </c>
      <c r="D16270" s="97">
        <v>112280857</v>
      </c>
      <c r="E16270" s="97">
        <v>112303286</v>
      </c>
      <c r="F16270" s="96" t="s">
        <v>2321</v>
      </c>
      <c r="G16270" s="96">
        <v>80</v>
      </c>
      <c r="H16270" s="96">
        <v>0.80467</v>
      </c>
      <c r="I16270" s="810">
        <v>1</v>
      </c>
    </row>
    <row r="16271" spans="1:9" x14ac:dyDescent="0.15">
      <c r="A16271" s="694" t="s">
        <v>18573</v>
      </c>
      <c r="B16271" s="96">
        <v>6834</v>
      </c>
      <c r="C16271" s="96">
        <v>9</v>
      </c>
      <c r="D16271" s="97">
        <v>136218660</v>
      </c>
      <c r="E16271" s="97">
        <v>136223361</v>
      </c>
      <c r="F16271" s="96" t="s">
        <v>2328</v>
      </c>
      <c r="G16271" s="96">
        <v>19</v>
      </c>
      <c r="H16271" s="96">
        <v>0.80471000000000004</v>
      </c>
      <c r="I16271" s="810">
        <v>1</v>
      </c>
    </row>
    <row r="16272" spans="1:9" x14ac:dyDescent="0.15">
      <c r="A16272" s="694" t="s">
        <v>18574</v>
      </c>
      <c r="B16272" s="96">
        <v>374786</v>
      </c>
      <c r="C16272" s="96">
        <v>17</v>
      </c>
      <c r="D16272" s="97">
        <v>28256874</v>
      </c>
      <c r="E16272" s="97">
        <v>28435470</v>
      </c>
      <c r="F16272" s="96" t="s">
        <v>2321</v>
      </c>
      <c r="G16272" s="96">
        <v>303</v>
      </c>
      <c r="H16272" s="96">
        <v>0.80474000000000001</v>
      </c>
      <c r="I16272" s="810">
        <v>1</v>
      </c>
    </row>
    <row r="16273" spans="1:9" x14ac:dyDescent="0.15">
      <c r="A16273" s="694" t="s">
        <v>18575</v>
      </c>
      <c r="B16273" s="96">
        <v>162427</v>
      </c>
      <c r="C16273" s="96">
        <v>17</v>
      </c>
      <c r="D16273" s="97">
        <v>40731526</v>
      </c>
      <c r="E16273" s="97">
        <v>40761445</v>
      </c>
      <c r="F16273" s="96" t="s">
        <v>2328</v>
      </c>
      <c r="G16273" s="96">
        <v>50</v>
      </c>
      <c r="H16273" s="96">
        <v>0.80478000000000005</v>
      </c>
      <c r="I16273" s="810">
        <v>1</v>
      </c>
    </row>
    <row r="16274" spans="1:9" x14ac:dyDescent="0.15">
      <c r="A16274" s="694" t="s">
        <v>18576</v>
      </c>
      <c r="B16274" s="96">
        <v>55669</v>
      </c>
      <c r="C16274" s="96">
        <v>3</v>
      </c>
      <c r="D16274" s="97">
        <v>179065480</v>
      </c>
      <c r="E16274" s="97">
        <v>179111014</v>
      </c>
      <c r="F16274" s="96" t="s">
        <v>2321</v>
      </c>
      <c r="G16274" s="96">
        <v>148</v>
      </c>
      <c r="H16274" s="96">
        <v>0.80479999999999996</v>
      </c>
      <c r="I16274" s="810">
        <v>1</v>
      </c>
    </row>
    <row r="16275" spans="1:9" x14ac:dyDescent="0.15">
      <c r="A16275" s="694" t="s">
        <v>18577</v>
      </c>
      <c r="B16275" s="96">
        <v>26585</v>
      </c>
      <c r="C16275" s="96">
        <v>15</v>
      </c>
      <c r="D16275" s="97">
        <v>33010175</v>
      </c>
      <c r="E16275" s="97">
        <v>33026870</v>
      </c>
      <c r="F16275" s="96" t="s">
        <v>2321</v>
      </c>
      <c r="G16275" s="96">
        <v>72</v>
      </c>
      <c r="H16275" s="96">
        <v>0.80496000000000001</v>
      </c>
      <c r="I16275" s="810">
        <v>1</v>
      </c>
    </row>
    <row r="16276" spans="1:9" x14ac:dyDescent="0.15">
      <c r="A16276" s="694" t="s">
        <v>18578</v>
      </c>
      <c r="B16276" s="96">
        <v>90249</v>
      </c>
      <c r="C16276" s="96">
        <v>5</v>
      </c>
      <c r="D16276" s="97">
        <v>176237560</v>
      </c>
      <c r="E16276" s="97">
        <v>176307899</v>
      </c>
      <c r="F16276" s="96" t="s">
        <v>2321</v>
      </c>
      <c r="G16276" s="96">
        <v>185</v>
      </c>
      <c r="H16276" s="96">
        <v>0.80498000000000003</v>
      </c>
      <c r="I16276" s="810">
        <v>1</v>
      </c>
    </row>
    <row r="16277" spans="1:9" x14ac:dyDescent="0.15">
      <c r="A16277" s="694" t="s">
        <v>18579</v>
      </c>
      <c r="B16277" s="96">
        <v>2028</v>
      </c>
      <c r="C16277" s="96">
        <v>4</v>
      </c>
      <c r="D16277" s="97">
        <v>111397229</v>
      </c>
      <c r="E16277" s="97">
        <v>111484493</v>
      </c>
      <c r="F16277" s="96" t="s">
        <v>2321</v>
      </c>
      <c r="G16277" s="96">
        <v>232</v>
      </c>
      <c r="H16277" s="96">
        <v>0.80500000000000005</v>
      </c>
      <c r="I16277" s="810">
        <v>1</v>
      </c>
    </row>
    <row r="16278" spans="1:9" x14ac:dyDescent="0.15">
      <c r="A16278" s="694" t="s">
        <v>981</v>
      </c>
      <c r="B16278" s="96">
        <v>3400</v>
      </c>
      <c r="C16278" s="96">
        <v>6</v>
      </c>
      <c r="D16278" s="97">
        <v>19837579</v>
      </c>
      <c r="E16278" s="97">
        <v>19842431</v>
      </c>
      <c r="F16278" s="96" t="s">
        <v>2321</v>
      </c>
      <c r="G16278" s="96">
        <v>19</v>
      </c>
      <c r="H16278" s="96">
        <v>0.80501</v>
      </c>
      <c r="I16278" s="810">
        <v>1</v>
      </c>
    </row>
    <row r="16279" spans="1:9" x14ac:dyDescent="0.15">
      <c r="A16279" s="694" t="s">
        <v>18580</v>
      </c>
      <c r="B16279" s="96">
        <v>55770</v>
      </c>
      <c r="C16279" s="96">
        <v>6</v>
      </c>
      <c r="D16279" s="97">
        <v>485138</v>
      </c>
      <c r="E16279" s="97">
        <v>693141</v>
      </c>
      <c r="F16279" s="96" t="s">
        <v>2328</v>
      </c>
      <c r="G16279" s="96">
        <v>817</v>
      </c>
      <c r="H16279" s="96">
        <v>0.80503000000000002</v>
      </c>
      <c r="I16279" s="810">
        <v>1</v>
      </c>
    </row>
    <row r="16280" spans="1:9" x14ac:dyDescent="0.15">
      <c r="A16280" s="694" t="s">
        <v>18581</v>
      </c>
      <c r="B16280" s="96">
        <v>6199</v>
      </c>
      <c r="C16280" s="96">
        <v>11</v>
      </c>
      <c r="D16280" s="97">
        <v>67195935</v>
      </c>
      <c r="E16280" s="97">
        <v>67202879</v>
      </c>
      <c r="F16280" s="96" t="s">
        <v>2321</v>
      </c>
      <c r="G16280" s="96">
        <v>18</v>
      </c>
      <c r="H16280" s="96">
        <v>0.80506999999999995</v>
      </c>
      <c r="I16280" s="810">
        <v>1</v>
      </c>
    </row>
    <row r="16281" spans="1:9" x14ac:dyDescent="0.15">
      <c r="A16281" s="694" t="s">
        <v>18582</v>
      </c>
      <c r="B16281" s="96">
        <v>22856</v>
      </c>
      <c r="C16281" s="96">
        <v>15</v>
      </c>
      <c r="D16281" s="97">
        <v>101715928</v>
      </c>
      <c r="E16281" s="97">
        <v>101792137</v>
      </c>
      <c r="F16281" s="96" t="s">
        <v>2328</v>
      </c>
      <c r="G16281" s="96">
        <v>320</v>
      </c>
      <c r="H16281" s="96">
        <v>0.80508999999999997</v>
      </c>
      <c r="I16281" s="810">
        <v>1</v>
      </c>
    </row>
    <row r="16282" spans="1:9" x14ac:dyDescent="0.15">
      <c r="A16282" s="694" t="s">
        <v>18583</v>
      </c>
      <c r="B16282" s="96">
        <v>55640</v>
      </c>
      <c r="C16282" s="96">
        <v>14</v>
      </c>
      <c r="D16282" s="97">
        <v>76044940</v>
      </c>
      <c r="E16282" s="97">
        <v>76114512</v>
      </c>
      <c r="F16282" s="96" t="s">
        <v>2321</v>
      </c>
      <c r="G16282" s="96">
        <v>213</v>
      </c>
      <c r="H16282" s="96">
        <v>0.80515999999999999</v>
      </c>
      <c r="I16282" s="810">
        <v>1</v>
      </c>
    </row>
    <row r="16283" spans="1:9" x14ac:dyDescent="0.15">
      <c r="A16283" s="694" t="s">
        <v>18584</v>
      </c>
      <c r="B16283" s="96">
        <v>100132146</v>
      </c>
      <c r="C16283" s="96">
        <v>3</v>
      </c>
      <c r="D16283" s="97">
        <v>46653925</v>
      </c>
      <c r="E16283" s="97">
        <v>46668033</v>
      </c>
      <c r="F16283" s="96" t="s">
        <v>2321</v>
      </c>
      <c r="G16283" s="96">
        <v>75</v>
      </c>
      <c r="H16283" s="96">
        <v>0.80535999999999996</v>
      </c>
      <c r="I16283" s="810">
        <v>1</v>
      </c>
    </row>
    <row r="16284" spans="1:9" x14ac:dyDescent="0.15">
      <c r="A16284" s="694" t="s">
        <v>18585</v>
      </c>
      <c r="B16284" s="96">
        <v>30827</v>
      </c>
      <c r="C16284" s="96">
        <v>18</v>
      </c>
      <c r="D16284" s="97">
        <v>47808713</v>
      </c>
      <c r="E16284" s="97">
        <v>47814692</v>
      </c>
      <c r="F16284" s="96" t="s">
        <v>2328</v>
      </c>
      <c r="G16284" s="96">
        <v>12</v>
      </c>
      <c r="H16284" s="96">
        <v>0.80552000000000001</v>
      </c>
      <c r="I16284" s="810">
        <v>1</v>
      </c>
    </row>
    <row r="16285" spans="1:9" x14ac:dyDescent="0.15">
      <c r="A16285" s="694" t="s">
        <v>18586</v>
      </c>
      <c r="B16285" s="96">
        <v>1645</v>
      </c>
      <c r="C16285" s="96">
        <v>10</v>
      </c>
      <c r="D16285" s="97">
        <v>5005454</v>
      </c>
      <c r="E16285" s="97">
        <v>5020158</v>
      </c>
      <c r="F16285" s="96" t="s">
        <v>2321</v>
      </c>
      <c r="G16285" s="96">
        <v>24</v>
      </c>
      <c r="H16285" s="96">
        <v>0.80584999999999996</v>
      </c>
      <c r="I16285" s="810">
        <v>1</v>
      </c>
    </row>
    <row r="16286" spans="1:9" x14ac:dyDescent="0.15">
      <c r="A16286" s="694" t="s">
        <v>18587</v>
      </c>
      <c r="B16286" s="96">
        <v>54657</v>
      </c>
      <c r="C16286" s="96">
        <v>2</v>
      </c>
      <c r="D16286" s="97">
        <v>234627438</v>
      </c>
      <c r="E16286" s="97">
        <v>234681945</v>
      </c>
      <c r="F16286" s="96" t="s">
        <v>2321</v>
      </c>
      <c r="G16286" s="96">
        <v>227</v>
      </c>
      <c r="H16286" s="96">
        <v>0.80596999999999996</v>
      </c>
      <c r="I16286" s="810">
        <v>1</v>
      </c>
    </row>
    <row r="16287" spans="1:9" x14ac:dyDescent="0.15">
      <c r="A16287" s="694" t="s">
        <v>18588</v>
      </c>
      <c r="B16287" s="96">
        <v>55692</v>
      </c>
      <c r="C16287" s="96">
        <v>16</v>
      </c>
      <c r="D16287" s="97">
        <v>238970</v>
      </c>
      <c r="E16287" s="97">
        <v>279449</v>
      </c>
      <c r="F16287" s="96" t="s">
        <v>2328</v>
      </c>
      <c r="G16287" s="96">
        <v>87</v>
      </c>
      <c r="H16287" s="96">
        <v>0.80630999999999997</v>
      </c>
      <c r="I16287" s="810">
        <v>1</v>
      </c>
    </row>
    <row r="16288" spans="1:9" x14ac:dyDescent="0.15">
      <c r="A16288" s="694" t="s">
        <v>18589</v>
      </c>
      <c r="B16288" s="96">
        <v>11072</v>
      </c>
      <c r="C16288" s="96">
        <v>17</v>
      </c>
      <c r="D16288" s="97">
        <v>35849951</v>
      </c>
      <c r="E16288" s="97">
        <v>35873603</v>
      </c>
      <c r="F16288" s="96" t="s">
        <v>2321</v>
      </c>
      <c r="G16288" s="96">
        <v>67</v>
      </c>
      <c r="H16288" s="96">
        <v>0.80633999999999995</v>
      </c>
      <c r="I16288" s="810">
        <v>1</v>
      </c>
    </row>
    <row r="16289" spans="1:9" x14ac:dyDescent="0.15">
      <c r="A16289" s="694" t="s">
        <v>18590</v>
      </c>
      <c r="B16289" s="96">
        <v>79473</v>
      </c>
      <c r="C16289" s="96">
        <v>11</v>
      </c>
      <c r="D16289" s="97">
        <v>5809084</v>
      </c>
      <c r="E16289" s="97">
        <v>5810046</v>
      </c>
      <c r="F16289" s="96" t="s">
        <v>2328</v>
      </c>
      <c r="G16289" s="96">
        <v>8</v>
      </c>
      <c r="H16289" s="96">
        <v>0.80639000000000005</v>
      </c>
      <c r="I16289" s="810">
        <v>1</v>
      </c>
    </row>
    <row r="16290" spans="1:9" x14ac:dyDescent="0.15">
      <c r="A16290" s="694" t="s">
        <v>18591</v>
      </c>
      <c r="B16290" s="96">
        <v>80254</v>
      </c>
      <c r="C16290" s="96">
        <v>3</v>
      </c>
      <c r="D16290" s="97">
        <v>134204575</v>
      </c>
      <c r="E16290" s="97">
        <v>134293855</v>
      </c>
      <c r="F16290" s="96" t="s">
        <v>2321</v>
      </c>
      <c r="G16290" s="96">
        <v>269</v>
      </c>
      <c r="H16290" s="96">
        <v>0.80640999999999996</v>
      </c>
      <c r="I16290" s="810">
        <v>1</v>
      </c>
    </row>
    <row r="16291" spans="1:9" x14ac:dyDescent="0.15">
      <c r="A16291" s="694" t="s">
        <v>18592</v>
      </c>
      <c r="B16291" s="96">
        <v>8437</v>
      </c>
      <c r="C16291" s="96">
        <v>12</v>
      </c>
      <c r="D16291" s="97">
        <v>113536624</v>
      </c>
      <c r="E16291" s="97">
        <v>113574044</v>
      </c>
      <c r="F16291" s="96" t="s">
        <v>2328</v>
      </c>
      <c r="G16291" s="96">
        <v>158</v>
      </c>
      <c r="H16291" s="96">
        <v>0.80659999999999998</v>
      </c>
      <c r="I16291" s="810">
        <v>1</v>
      </c>
    </row>
    <row r="16292" spans="1:9" x14ac:dyDescent="0.15">
      <c r="A16292" s="694" t="s">
        <v>18593</v>
      </c>
      <c r="B16292" s="96">
        <v>387882</v>
      </c>
      <c r="C16292" s="96">
        <v>12</v>
      </c>
      <c r="D16292" s="97">
        <v>105724414</v>
      </c>
      <c r="E16292" s="97">
        <v>105765296</v>
      </c>
      <c r="F16292" s="96" t="s">
        <v>2321</v>
      </c>
      <c r="G16292" s="96">
        <v>134</v>
      </c>
      <c r="H16292" s="96">
        <v>0.80674000000000001</v>
      </c>
      <c r="I16292" s="810">
        <v>1</v>
      </c>
    </row>
    <row r="16293" spans="1:9" x14ac:dyDescent="0.15">
      <c r="A16293" s="694" t="s">
        <v>18594</v>
      </c>
      <c r="B16293" s="96">
        <v>84132</v>
      </c>
      <c r="C16293" s="96">
        <v>7</v>
      </c>
      <c r="D16293" s="97">
        <v>6144550</v>
      </c>
      <c r="E16293" s="97">
        <v>6201195</v>
      </c>
      <c r="F16293" s="96" t="s">
        <v>2321</v>
      </c>
      <c r="G16293" s="96">
        <v>223</v>
      </c>
      <c r="H16293" s="96">
        <v>0.80679999999999996</v>
      </c>
      <c r="I16293" s="810">
        <v>1</v>
      </c>
    </row>
    <row r="16294" spans="1:9" x14ac:dyDescent="0.15">
      <c r="A16294" s="694" t="s">
        <v>18595</v>
      </c>
      <c r="B16294" s="96">
        <v>6811</v>
      </c>
      <c r="C16294" s="96">
        <v>11</v>
      </c>
      <c r="D16294" s="97">
        <v>62574332</v>
      </c>
      <c r="E16294" s="97">
        <v>62599563</v>
      </c>
      <c r="F16294" s="96" t="s">
        <v>2328</v>
      </c>
      <c r="G16294" s="96">
        <v>49</v>
      </c>
      <c r="H16294" s="96">
        <v>0.80718999999999996</v>
      </c>
      <c r="I16294" s="810">
        <v>1</v>
      </c>
    </row>
    <row r="16295" spans="1:9" x14ac:dyDescent="0.15">
      <c r="A16295" s="694" t="s">
        <v>18596</v>
      </c>
      <c r="B16295" s="96">
        <v>550</v>
      </c>
      <c r="C16295" s="96">
        <v>2</v>
      </c>
      <c r="D16295" s="97">
        <v>74753775</v>
      </c>
      <c r="E16295" s="97">
        <v>74757019</v>
      </c>
      <c r="F16295" s="96" t="s">
        <v>2328</v>
      </c>
      <c r="G16295" s="96">
        <v>3</v>
      </c>
      <c r="H16295" s="96">
        <v>0.80730999999999997</v>
      </c>
      <c r="I16295" s="810">
        <v>1</v>
      </c>
    </row>
    <row r="16296" spans="1:9" x14ac:dyDescent="0.15">
      <c r="A16296" s="694" t="s">
        <v>18597</v>
      </c>
      <c r="B16296" s="96">
        <v>1144</v>
      </c>
      <c r="C16296" s="96">
        <v>2</v>
      </c>
      <c r="D16296" s="97">
        <v>233390870</v>
      </c>
      <c r="E16296" s="97">
        <v>233401375</v>
      </c>
      <c r="F16296" s="96" t="s">
        <v>2321</v>
      </c>
      <c r="G16296" s="96">
        <v>29</v>
      </c>
      <c r="H16296" s="96">
        <v>0.80735999999999997</v>
      </c>
      <c r="I16296" s="810">
        <v>1</v>
      </c>
    </row>
    <row r="16297" spans="1:9" x14ac:dyDescent="0.15">
      <c r="A16297" s="694" t="s">
        <v>18598</v>
      </c>
      <c r="B16297" s="96">
        <v>252983</v>
      </c>
      <c r="C16297" s="96">
        <v>17</v>
      </c>
      <c r="D16297" s="97">
        <v>53046119</v>
      </c>
      <c r="E16297" s="97">
        <v>53241646</v>
      </c>
      <c r="F16297" s="96" t="s">
        <v>2321</v>
      </c>
      <c r="G16297" s="96">
        <v>604</v>
      </c>
      <c r="H16297" s="96">
        <v>0.80750999999999995</v>
      </c>
      <c r="I16297" s="810">
        <v>1</v>
      </c>
    </row>
    <row r="16298" spans="1:9" x14ac:dyDescent="0.15">
      <c r="A16298" s="694" t="s">
        <v>18599</v>
      </c>
      <c r="B16298" s="96">
        <v>51569</v>
      </c>
      <c r="C16298" s="96">
        <v>13</v>
      </c>
      <c r="D16298" s="97">
        <v>38923942</v>
      </c>
      <c r="E16298" s="97">
        <v>38937143</v>
      </c>
      <c r="F16298" s="96" t="s">
        <v>2321</v>
      </c>
      <c r="G16298" s="96">
        <v>35</v>
      </c>
      <c r="H16298" s="96">
        <v>0.80754999999999999</v>
      </c>
      <c r="I16298" s="810">
        <v>1</v>
      </c>
    </row>
    <row r="16299" spans="1:9" x14ac:dyDescent="0.15">
      <c r="A16299" s="694" t="s">
        <v>18600</v>
      </c>
      <c r="B16299" s="96">
        <v>4490</v>
      </c>
      <c r="C16299" s="96">
        <v>16</v>
      </c>
      <c r="D16299" s="97">
        <v>56685811</v>
      </c>
      <c r="E16299" s="97">
        <v>56687116</v>
      </c>
      <c r="F16299" s="96" t="s">
        <v>2321</v>
      </c>
      <c r="G16299" s="96">
        <v>15</v>
      </c>
      <c r="H16299" s="96">
        <v>0.80759000000000003</v>
      </c>
      <c r="I16299" s="810">
        <v>1</v>
      </c>
    </row>
    <row r="16300" spans="1:9" x14ac:dyDescent="0.15">
      <c r="A16300" s="694" t="s">
        <v>18601</v>
      </c>
      <c r="B16300" s="96">
        <v>3619</v>
      </c>
      <c r="C16300" s="96">
        <v>11</v>
      </c>
      <c r="D16300" s="97">
        <v>61891445</v>
      </c>
      <c r="E16300" s="97">
        <v>61920635</v>
      </c>
      <c r="F16300" s="96" t="s">
        <v>2321</v>
      </c>
      <c r="G16300" s="96">
        <v>154</v>
      </c>
      <c r="H16300" s="96">
        <v>0.80771000000000004</v>
      </c>
      <c r="I16300" s="810">
        <v>1</v>
      </c>
    </row>
    <row r="16301" spans="1:9" x14ac:dyDescent="0.15">
      <c r="A16301" s="694" t="s">
        <v>18602</v>
      </c>
      <c r="B16301" s="96">
        <v>6428</v>
      </c>
      <c r="C16301" s="96">
        <v>6</v>
      </c>
      <c r="D16301" s="97">
        <v>36562090</v>
      </c>
      <c r="E16301" s="97">
        <v>36572244</v>
      </c>
      <c r="F16301" s="96" t="s">
        <v>2321</v>
      </c>
      <c r="G16301" s="96">
        <v>19</v>
      </c>
      <c r="H16301" s="96">
        <v>0.80784</v>
      </c>
      <c r="I16301" s="810">
        <v>1</v>
      </c>
    </row>
    <row r="16302" spans="1:9" x14ac:dyDescent="0.15">
      <c r="A16302" s="694" t="s">
        <v>18603</v>
      </c>
      <c r="B16302" s="96">
        <v>84265</v>
      </c>
      <c r="C16302" s="96">
        <v>1</v>
      </c>
      <c r="D16302" s="97">
        <v>145456236</v>
      </c>
      <c r="E16302" s="97">
        <v>145476081</v>
      </c>
      <c r="F16302" s="96" t="s">
        <v>2328</v>
      </c>
      <c r="G16302" s="96">
        <v>14</v>
      </c>
      <c r="H16302" s="96">
        <v>0.80791999999999997</v>
      </c>
      <c r="I16302" s="810">
        <v>1</v>
      </c>
    </row>
    <row r="16303" spans="1:9" x14ac:dyDescent="0.15">
      <c r="A16303" s="694" t="s">
        <v>18604</v>
      </c>
      <c r="B16303" s="96">
        <v>10953</v>
      </c>
      <c r="C16303" s="96">
        <v>20</v>
      </c>
      <c r="D16303" s="97">
        <v>43570771</v>
      </c>
      <c r="E16303" s="97">
        <v>43589114</v>
      </c>
      <c r="F16303" s="96" t="s">
        <v>2328</v>
      </c>
      <c r="G16303" s="96">
        <v>40</v>
      </c>
      <c r="H16303" s="96">
        <v>0.80803000000000003</v>
      </c>
      <c r="I16303" s="810">
        <v>1</v>
      </c>
    </row>
    <row r="16304" spans="1:9" x14ac:dyDescent="0.15">
      <c r="A16304" s="694" t="s">
        <v>18605</v>
      </c>
      <c r="B16304" s="96">
        <v>4323</v>
      </c>
      <c r="C16304" s="96">
        <v>14</v>
      </c>
      <c r="D16304" s="97">
        <v>23305742</v>
      </c>
      <c r="E16304" s="97">
        <v>23316809</v>
      </c>
      <c r="F16304" s="96" t="s">
        <v>2321</v>
      </c>
      <c r="G16304" s="96">
        <v>31</v>
      </c>
      <c r="H16304" s="96">
        <v>0.80811999999999995</v>
      </c>
      <c r="I16304" s="810">
        <v>1</v>
      </c>
    </row>
    <row r="16305" spans="1:9" x14ac:dyDescent="0.15">
      <c r="A16305" s="694" t="s">
        <v>18606</v>
      </c>
      <c r="B16305" s="96">
        <v>25805</v>
      </c>
      <c r="C16305" s="96">
        <v>10</v>
      </c>
      <c r="D16305" s="97">
        <v>28966424</v>
      </c>
      <c r="E16305" s="97">
        <v>28971868</v>
      </c>
      <c r="F16305" s="96" t="s">
        <v>2321</v>
      </c>
      <c r="G16305" s="96">
        <v>13</v>
      </c>
      <c r="H16305" s="96">
        <v>0.80815000000000003</v>
      </c>
      <c r="I16305" s="810">
        <v>1</v>
      </c>
    </row>
    <row r="16306" spans="1:9" x14ac:dyDescent="0.15">
      <c r="A16306" s="694" t="s">
        <v>18607</v>
      </c>
      <c r="B16306" s="96">
        <v>1844</v>
      </c>
      <c r="C16306" s="96">
        <v>2</v>
      </c>
      <c r="D16306" s="97">
        <v>96808908</v>
      </c>
      <c r="E16306" s="97">
        <v>96811206</v>
      </c>
      <c r="F16306" s="96" t="s">
        <v>2328</v>
      </c>
      <c r="G16306" s="96">
        <v>4</v>
      </c>
      <c r="H16306" s="96">
        <v>0.80815999999999999</v>
      </c>
      <c r="I16306" s="810">
        <v>1</v>
      </c>
    </row>
    <row r="16307" spans="1:9" x14ac:dyDescent="0.15">
      <c r="A16307" s="694" t="s">
        <v>18608</v>
      </c>
      <c r="B16307" s="96">
        <v>414301</v>
      </c>
      <c r="C16307" s="96">
        <v>11</v>
      </c>
      <c r="D16307" s="97">
        <v>103907308</v>
      </c>
      <c r="E16307" s="97">
        <v>103909922</v>
      </c>
      <c r="F16307" s="96" t="s">
        <v>2321</v>
      </c>
      <c r="G16307" s="96">
        <v>10</v>
      </c>
      <c r="H16307" s="96">
        <v>0.80815999999999999</v>
      </c>
      <c r="I16307" s="810">
        <v>1</v>
      </c>
    </row>
    <row r="16308" spans="1:9" x14ac:dyDescent="0.15">
      <c r="A16308" s="694" t="s">
        <v>18609</v>
      </c>
      <c r="B16308" s="96">
        <v>23171</v>
      </c>
      <c r="C16308" s="96">
        <v>3</v>
      </c>
      <c r="D16308" s="97">
        <v>32148003</v>
      </c>
      <c r="E16308" s="97">
        <v>32210207</v>
      </c>
      <c r="F16308" s="96" t="s">
        <v>2321</v>
      </c>
      <c r="G16308" s="96">
        <v>337</v>
      </c>
      <c r="H16308" s="96">
        <v>0.80818999999999996</v>
      </c>
      <c r="I16308" s="810">
        <v>1</v>
      </c>
    </row>
    <row r="16309" spans="1:9" x14ac:dyDescent="0.15">
      <c r="A16309" s="694" t="s">
        <v>18610</v>
      </c>
      <c r="B16309" s="96">
        <v>10008</v>
      </c>
      <c r="C16309" s="96">
        <v>11</v>
      </c>
      <c r="D16309" s="97">
        <v>74165886</v>
      </c>
      <c r="E16309" s="97">
        <v>74178600</v>
      </c>
      <c r="F16309" s="96" t="s">
        <v>2328</v>
      </c>
      <c r="G16309" s="96">
        <v>41</v>
      </c>
      <c r="H16309" s="96">
        <v>0.80825999999999998</v>
      </c>
      <c r="I16309" s="810">
        <v>1</v>
      </c>
    </row>
    <row r="16310" spans="1:9" x14ac:dyDescent="0.15">
      <c r="A16310" s="694" t="s">
        <v>18611</v>
      </c>
      <c r="B16310" s="96">
        <v>3185</v>
      </c>
      <c r="C16310" s="96">
        <v>10</v>
      </c>
      <c r="D16310" s="97">
        <v>43881065</v>
      </c>
      <c r="E16310" s="97">
        <v>43904696</v>
      </c>
      <c r="F16310" s="96" t="s">
        <v>2328</v>
      </c>
      <c r="G16310" s="96">
        <v>80</v>
      </c>
      <c r="H16310" s="96">
        <v>0.80827000000000004</v>
      </c>
      <c r="I16310" s="810">
        <v>1</v>
      </c>
    </row>
    <row r="16311" spans="1:9" x14ac:dyDescent="0.15">
      <c r="A16311" s="694" t="s">
        <v>18612</v>
      </c>
      <c r="B16311" s="96">
        <v>204962</v>
      </c>
      <c r="C16311" s="96">
        <v>1</v>
      </c>
      <c r="D16311" s="97">
        <v>75667816</v>
      </c>
      <c r="E16311" s="97">
        <v>76081698</v>
      </c>
      <c r="F16311" s="96" t="s">
        <v>2328</v>
      </c>
      <c r="G16311" s="96">
        <v>1268</v>
      </c>
      <c r="H16311" s="96">
        <v>0.80830999999999997</v>
      </c>
      <c r="I16311" s="810">
        <v>1</v>
      </c>
    </row>
    <row r="16312" spans="1:9" x14ac:dyDescent="0.15">
      <c r="A16312" s="694" t="s">
        <v>18613</v>
      </c>
      <c r="B16312" s="96">
        <v>7414</v>
      </c>
      <c r="C16312" s="96">
        <v>10</v>
      </c>
      <c r="D16312" s="97">
        <v>75757836</v>
      </c>
      <c r="E16312" s="97">
        <v>75879918</v>
      </c>
      <c r="F16312" s="96" t="s">
        <v>2321</v>
      </c>
      <c r="G16312" s="96">
        <v>215</v>
      </c>
      <c r="H16312" s="96">
        <v>0.80837999999999999</v>
      </c>
      <c r="I16312" s="810">
        <v>1</v>
      </c>
    </row>
    <row r="16313" spans="1:9" x14ac:dyDescent="0.15">
      <c r="A16313" s="694" t="s">
        <v>18614</v>
      </c>
      <c r="B16313" s="96">
        <v>9382</v>
      </c>
      <c r="C16313" s="96">
        <v>17</v>
      </c>
      <c r="D16313" s="97">
        <v>71189070</v>
      </c>
      <c r="E16313" s="97">
        <v>71204646</v>
      </c>
      <c r="F16313" s="96" t="s">
        <v>2321</v>
      </c>
      <c r="G16313" s="96">
        <v>43</v>
      </c>
      <c r="H16313" s="96">
        <v>0.80847000000000002</v>
      </c>
      <c r="I16313" s="810">
        <v>1</v>
      </c>
    </row>
    <row r="16314" spans="1:9" x14ac:dyDescent="0.15">
      <c r="A16314" s="694" t="s">
        <v>18615</v>
      </c>
      <c r="B16314" s="96">
        <v>5547</v>
      </c>
      <c r="C16314" s="96">
        <v>11</v>
      </c>
      <c r="D16314" s="97">
        <v>82535409</v>
      </c>
      <c r="E16314" s="97">
        <v>82612733</v>
      </c>
      <c r="F16314" s="96" t="s">
        <v>2328</v>
      </c>
      <c r="G16314" s="96">
        <v>260</v>
      </c>
      <c r="H16314" s="96">
        <v>0.80847999999999998</v>
      </c>
      <c r="I16314" s="810">
        <v>1</v>
      </c>
    </row>
    <row r="16315" spans="1:9" x14ac:dyDescent="0.15">
      <c r="A16315" s="694" t="s">
        <v>18616</v>
      </c>
      <c r="B16315" s="96">
        <v>126123</v>
      </c>
      <c r="C16315" s="96">
        <v>19</v>
      </c>
      <c r="D16315" s="97">
        <v>50655805</v>
      </c>
      <c r="E16315" s="97">
        <v>50666538</v>
      </c>
      <c r="F16315" s="96" t="s">
        <v>2328</v>
      </c>
      <c r="G16315" s="96">
        <v>17</v>
      </c>
      <c r="H16315" s="96">
        <v>0.80849000000000004</v>
      </c>
      <c r="I16315" s="810">
        <v>1</v>
      </c>
    </row>
    <row r="16316" spans="1:9" x14ac:dyDescent="0.15">
      <c r="A16316" s="694" t="s">
        <v>18617</v>
      </c>
      <c r="B16316" s="96">
        <v>1361</v>
      </c>
      <c r="C16316" s="96">
        <v>13</v>
      </c>
      <c r="D16316" s="97">
        <v>46627201</v>
      </c>
      <c r="E16316" s="97">
        <v>46695318</v>
      </c>
      <c r="F16316" s="96" t="s">
        <v>2328</v>
      </c>
      <c r="G16316" s="96">
        <v>230</v>
      </c>
      <c r="H16316" s="96">
        <v>0.80862000000000001</v>
      </c>
      <c r="I16316" s="810">
        <v>1</v>
      </c>
    </row>
    <row r="16317" spans="1:9" x14ac:dyDescent="0.15">
      <c r="A16317" s="694" t="s">
        <v>18618</v>
      </c>
      <c r="B16317" s="96">
        <v>55226</v>
      </c>
      <c r="C16317" s="96">
        <v>11</v>
      </c>
      <c r="D16317" s="97">
        <v>34127111</v>
      </c>
      <c r="E16317" s="97">
        <v>34172581</v>
      </c>
      <c r="F16317" s="96" t="s">
        <v>2321</v>
      </c>
      <c r="G16317" s="96">
        <v>114</v>
      </c>
      <c r="H16317" s="96">
        <v>0.80866000000000005</v>
      </c>
      <c r="I16317" s="810">
        <v>1</v>
      </c>
    </row>
    <row r="16318" spans="1:9" x14ac:dyDescent="0.15">
      <c r="A16318" s="694" t="s">
        <v>18619</v>
      </c>
      <c r="B16318" s="96">
        <v>9715</v>
      </c>
      <c r="C16318" s="96">
        <v>7</v>
      </c>
      <c r="D16318" s="97">
        <v>143050493</v>
      </c>
      <c r="E16318" s="97">
        <v>143079397</v>
      </c>
      <c r="F16318" s="96" t="s">
        <v>2328</v>
      </c>
      <c r="G16318" s="96">
        <v>64</v>
      </c>
      <c r="H16318" s="96">
        <v>0.80883000000000005</v>
      </c>
      <c r="I16318" s="810">
        <v>1</v>
      </c>
    </row>
    <row r="16319" spans="1:9" x14ac:dyDescent="0.15">
      <c r="A16319" s="694" t="s">
        <v>18620</v>
      </c>
      <c r="B16319" s="96">
        <v>22921</v>
      </c>
      <c r="C16319" s="96">
        <v>10</v>
      </c>
      <c r="D16319" s="97">
        <v>23384427</v>
      </c>
      <c r="E16319" s="97">
        <v>23410942</v>
      </c>
      <c r="F16319" s="96" t="s">
        <v>2321</v>
      </c>
      <c r="G16319" s="96">
        <v>81</v>
      </c>
      <c r="H16319" s="96">
        <v>0.80888000000000004</v>
      </c>
      <c r="I16319" s="810">
        <v>1</v>
      </c>
    </row>
    <row r="16320" spans="1:9" x14ac:dyDescent="0.15">
      <c r="A16320" s="694" t="s">
        <v>18621</v>
      </c>
      <c r="B16320" s="96">
        <v>81669</v>
      </c>
      <c r="C16320" s="96">
        <v>1</v>
      </c>
      <c r="D16320" s="97">
        <v>1321091</v>
      </c>
      <c r="E16320" s="97">
        <v>1334718</v>
      </c>
      <c r="F16320" s="96" t="s">
        <v>2328</v>
      </c>
      <c r="G16320" s="96">
        <v>24</v>
      </c>
      <c r="H16320" s="96">
        <v>0.80893000000000004</v>
      </c>
      <c r="I16320" s="810">
        <v>1</v>
      </c>
    </row>
    <row r="16321" spans="1:9" x14ac:dyDescent="0.15">
      <c r="A16321" s="694" t="s">
        <v>18622</v>
      </c>
      <c r="B16321" s="96">
        <v>3912</v>
      </c>
      <c r="C16321" s="96">
        <v>7</v>
      </c>
      <c r="D16321" s="97">
        <v>107564244</v>
      </c>
      <c r="E16321" s="97">
        <v>107643804</v>
      </c>
      <c r="F16321" s="96" t="s">
        <v>2328</v>
      </c>
      <c r="G16321" s="96">
        <v>197</v>
      </c>
      <c r="H16321" s="96">
        <v>0.80894999999999995</v>
      </c>
      <c r="I16321" s="810">
        <v>1</v>
      </c>
    </row>
    <row r="16322" spans="1:9" x14ac:dyDescent="0.15">
      <c r="A16322" s="694" t="s">
        <v>18623</v>
      </c>
      <c r="B16322" s="96">
        <v>142685</v>
      </c>
      <c r="C16322" s="96">
        <v>7</v>
      </c>
      <c r="D16322" s="97">
        <v>123241882</v>
      </c>
      <c r="E16322" s="97">
        <v>123277951</v>
      </c>
      <c r="F16322" s="96" t="s">
        <v>2321</v>
      </c>
      <c r="G16322" s="96">
        <v>77</v>
      </c>
      <c r="H16322" s="96">
        <v>0.80903999999999998</v>
      </c>
      <c r="I16322" s="810">
        <v>1</v>
      </c>
    </row>
    <row r="16323" spans="1:9" x14ac:dyDescent="0.15">
      <c r="A16323" s="694" t="s">
        <v>18624</v>
      </c>
      <c r="B16323" s="96">
        <v>3394</v>
      </c>
      <c r="C16323" s="96">
        <v>16</v>
      </c>
      <c r="D16323" s="97">
        <v>85932774</v>
      </c>
      <c r="E16323" s="97">
        <v>85956212</v>
      </c>
      <c r="F16323" s="96" t="s">
        <v>2321</v>
      </c>
      <c r="G16323" s="96">
        <v>111</v>
      </c>
      <c r="H16323" s="96">
        <v>0.80918999999999996</v>
      </c>
      <c r="I16323" s="810">
        <v>1</v>
      </c>
    </row>
    <row r="16324" spans="1:9" x14ac:dyDescent="0.15">
      <c r="A16324" s="694" t="s">
        <v>18625</v>
      </c>
      <c r="B16324" s="96">
        <v>6401</v>
      </c>
      <c r="C16324" s="96">
        <v>1</v>
      </c>
      <c r="D16324" s="97">
        <v>169691781</v>
      </c>
      <c r="E16324" s="97">
        <v>169703220</v>
      </c>
      <c r="F16324" s="96" t="s">
        <v>2328</v>
      </c>
      <c r="G16324" s="96">
        <v>62</v>
      </c>
      <c r="H16324" s="96">
        <v>0.80927000000000004</v>
      </c>
      <c r="I16324" s="810">
        <v>1</v>
      </c>
    </row>
    <row r="16325" spans="1:9" x14ac:dyDescent="0.15">
      <c r="A16325" s="694" t="s">
        <v>18626</v>
      </c>
      <c r="B16325" s="96">
        <v>25928</v>
      </c>
      <c r="C16325" s="96">
        <v>7</v>
      </c>
      <c r="D16325" s="97">
        <v>16501106</v>
      </c>
      <c r="E16325" s="97">
        <v>16505562</v>
      </c>
      <c r="F16325" s="96" t="s">
        <v>2328</v>
      </c>
      <c r="G16325" s="96">
        <v>18</v>
      </c>
      <c r="H16325" s="96">
        <v>0.80937999999999999</v>
      </c>
      <c r="I16325" s="810">
        <v>1</v>
      </c>
    </row>
    <row r="16326" spans="1:9" x14ac:dyDescent="0.15">
      <c r="A16326" s="694" t="s">
        <v>18627</v>
      </c>
      <c r="B16326" s="96">
        <v>64849</v>
      </c>
      <c r="C16326" s="96">
        <v>20</v>
      </c>
      <c r="D16326" s="97">
        <v>45186462</v>
      </c>
      <c r="E16326" s="97">
        <v>45313124</v>
      </c>
      <c r="F16326" s="96" t="s">
        <v>2328</v>
      </c>
      <c r="G16326" s="96">
        <v>361</v>
      </c>
      <c r="H16326" s="96">
        <v>0.80940000000000001</v>
      </c>
      <c r="I16326" s="810">
        <v>1</v>
      </c>
    </row>
    <row r="16327" spans="1:9" x14ac:dyDescent="0.15">
      <c r="A16327" s="694" t="s">
        <v>18628</v>
      </c>
      <c r="B16327" s="96">
        <v>7347</v>
      </c>
      <c r="C16327" s="96">
        <v>13</v>
      </c>
      <c r="D16327" s="97">
        <v>76123616</v>
      </c>
      <c r="E16327" s="97">
        <v>76180156</v>
      </c>
      <c r="F16327" s="96" t="s">
        <v>2321</v>
      </c>
      <c r="G16327" s="96">
        <v>182</v>
      </c>
      <c r="H16327" s="96">
        <v>0.80940999999999996</v>
      </c>
      <c r="I16327" s="810">
        <v>1</v>
      </c>
    </row>
    <row r="16328" spans="1:9" x14ac:dyDescent="0.15">
      <c r="A16328" s="694" t="s">
        <v>18629</v>
      </c>
      <c r="B16328" s="96">
        <v>144132</v>
      </c>
      <c r="C16328" s="96">
        <v>11</v>
      </c>
      <c r="D16328" s="97">
        <v>6517994</v>
      </c>
      <c r="E16328" s="97">
        <v>6593255</v>
      </c>
      <c r="F16328" s="96" t="s">
        <v>2321</v>
      </c>
      <c r="G16328" s="96">
        <v>241</v>
      </c>
      <c r="H16328" s="96">
        <v>0.80945999999999996</v>
      </c>
      <c r="I16328" s="810">
        <v>1</v>
      </c>
    </row>
    <row r="16329" spans="1:9" x14ac:dyDescent="0.15">
      <c r="A16329" s="694" t="s">
        <v>18630</v>
      </c>
      <c r="B16329" s="96">
        <v>199920</v>
      </c>
      <c r="C16329" s="96">
        <v>1</v>
      </c>
      <c r="D16329" s="97">
        <v>57184477</v>
      </c>
      <c r="E16329" s="97">
        <v>57285369</v>
      </c>
      <c r="F16329" s="96" t="s">
        <v>2328</v>
      </c>
      <c r="G16329" s="96">
        <v>383</v>
      </c>
      <c r="H16329" s="96">
        <v>0.80945999999999996</v>
      </c>
      <c r="I16329" s="810">
        <v>1</v>
      </c>
    </row>
    <row r="16330" spans="1:9" x14ac:dyDescent="0.15">
      <c r="A16330" s="694" t="s">
        <v>18631</v>
      </c>
      <c r="B16330" s="96">
        <v>56261</v>
      </c>
      <c r="C16330" s="96">
        <v>20</v>
      </c>
      <c r="D16330" s="97">
        <v>5525080</v>
      </c>
      <c r="E16330" s="97">
        <v>5591672</v>
      </c>
      <c r="F16330" s="96" t="s">
        <v>2328</v>
      </c>
      <c r="G16330" s="96">
        <v>195</v>
      </c>
      <c r="H16330" s="96">
        <v>0.80950999999999995</v>
      </c>
      <c r="I16330" s="810">
        <v>1</v>
      </c>
    </row>
    <row r="16331" spans="1:9" x14ac:dyDescent="0.15">
      <c r="A16331" s="694" t="s">
        <v>18632</v>
      </c>
      <c r="B16331" s="96">
        <v>4542</v>
      </c>
      <c r="C16331" s="96">
        <v>19</v>
      </c>
      <c r="D16331" s="97">
        <v>8585674</v>
      </c>
      <c r="E16331" s="97">
        <v>8642331</v>
      </c>
      <c r="F16331" s="96" t="s">
        <v>2328</v>
      </c>
      <c r="G16331" s="96">
        <v>109</v>
      </c>
      <c r="H16331" s="96">
        <v>0.80964000000000003</v>
      </c>
      <c r="I16331" s="810">
        <v>1</v>
      </c>
    </row>
    <row r="16332" spans="1:9" x14ac:dyDescent="0.15">
      <c r="A16332" s="694" t="s">
        <v>18633</v>
      </c>
      <c r="B16332" s="96">
        <v>3960</v>
      </c>
      <c r="C16332" s="96">
        <v>19</v>
      </c>
      <c r="D16332" s="97">
        <v>39292311</v>
      </c>
      <c r="E16332" s="97">
        <v>39303740</v>
      </c>
      <c r="F16332" s="96" t="s">
        <v>2328</v>
      </c>
      <c r="G16332" s="96">
        <v>39</v>
      </c>
      <c r="H16332" s="96">
        <v>0.80972999999999995</v>
      </c>
      <c r="I16332" s="810">
        <v>1</v>
      </c>
    </row>
    <row r="16333" spans="1:9" x14ac:dyDescent="0.15">
      <c r="A16333" s="694" t="s">
        <v>18634</v>
      </c>
      <c r="B16333" s="96">
        <v>256815</v>
      </c>
      <c r="C16333" s="96">
        <v>10</v>
      </c>
      <c r="D16333" s="97">
        <v>23605520</v>
      </c>
      <c r="E16333" s="97">
        <v>23633772</v>
      </c>
      <c r="F16333" s="96" t="s">
        <v>2328</v>
      </c>
      <c r="G16333" s="96">
        <v>72</v>
      </c>
      <c r="H16333" s="96">
        <v>0.80978000000000006</v>
      </c>
      <c r="I16333" s="810">
        <v>1</v>
      </c>
    </row>
    <row r="16334" spans="1:9" x14ac:dyDescent="0.15">
      <c r="A16334" s="694" t="s">
        <v>18635</v>
      </c>
      <c r="B16334" s="96">
        <v>7053</v>
      </c>
      <c r="C16334" s="96">
        <v>20</v>
      </c>
      <c r="D16334" s="97">
        <v>2276613</v>
      </c>
      <c r="E16334" s="97">
        <v>2321725</v>
      </c>
      <c r="F16334" s="96" t="s">
        <v>2321</v>
      </c>
      <c r="G16334" s="96">
        <v>138</v>
      </c>
      <c r="H16334" s="96">
        <v>0.80986999999999998</v>
      </c>
      <c r="I16334" s="810">
        <v>1</v>
      </c>
    </row>
    <row r="16335" spans="1:9" x14ac:dyDescent="0.15">
      <c r="A16335" s="694" t="s">
        <v>18636</v>
      </c>
      <c r="B16335" s="96">
        <v>8139</v>
      </c>
      <c r="C16335" s="96">
        <v>16</v>
      </c>
      <c r="D16335" s="97">
        <v>81348571</v>
      </c>
      <c r="E16335" s="97">
        <v>81413803</v>
      </c>
      <c r="F16335" s="96" t="s">
        <v>2321</v>
      </c>
      <c r="G16335" s="96">
        <v>376</v>
      </c>
      <c r="H16335" s="96">
        <v>0.80991000000000002</v>
      </c>
      <c r="I16335" s="810">
        <v>1</v>
      </c>
    </row>
    <row r="16336" spans="1:9" x14ac:dyDescent="0.15">
      <c r="A16336" s="694" t="s">
        <v>18637</v>
      </c>
      <c r="B16336" s="96">
        <v>6880</v>
      </c>
      <c r="C16336" s="96">
        <v>5</v>
      </c>
      <c r="D16336" s="97">
        <v>68647551</v>
      </c>
      <c r="E16336" s="97">
        <v>68665840</v>
      </c>
      <c r="F16336" s="96" t="s">
        <v>2328</v>
      </c>
      <c r="G16336" s="96">
        <v>28</v>
      </c>
      <c r="H16336" s="96">
        <v>0.80991999999999997</v>
      </c>
      <c r="I16336" s="810">
        <v>1</v>
      </c>
    </row>
    <row r="16337" spans="1:9" x14ac:dyDescent="0.15">
      <c r="A16337" s="694" t="s">
        <v>18638</v>
      </c>
      <c r="B16337" s="96">
        <v>79646</v>
      </c>
      <c r="C16337" s="96">
        <v>5</v>
      </c>
      <c r="D16337" s="97">
        <v>167982628</v>
      </c>
      <c r="E16337" s="97">
        <v>168006614</v>
      </c>
      <c r="F16337" s="96" t="s">
        <v>2328</v>
      </c>
      <c r="G16337" s="96">
        <v>46</v>
      </c>
      <c r="H16337" s="96">
        <v>0.81</v>
      </c>
      <c r="I16337" s="810">
        <v>1</v>
      </c>
    </row>
    <row r="16338" spans="1:9" x14ac:dyDescent="0.15">
      <c r="A16338" s="694" t="s">
        <v>18639</v>
      </c>
      <c r="B16338" s="96">
        <v>6422</v>
      </c>
      <c r="C16338" s="96">
        <v>8</v>
      </c>
      <c r="D16338" s="97">
        <v>41119476</v>
      </c>
      <c r="E16338" s="97">
        <v>41166990</v>
      </c>
      <c r="F16338" s="96" t="s">
        <v>2328</v>
      </c>
      <c r="G16338" s="96">
        <v>126</v>
      </c>
      <c r="H16338" s="96">
        <v>0.81008000000000002</v>
      </c>
      <c r="I16338" s="810">
        <v>1</v>
      </c>
    </row>
    <row r="16339" spans="1:9" x14ac:dyDescent="0.15">
      <c r="A16339" s="694" t="s">
        <v>18640</v>
      </c>
      <c r="B16339" s="96">
        <v>90379</v>
      </c>
      <c r="C16339" s="96">
        <v>19</v>
      </c>
      <c r="D16339" s="97">
        <v>14063319</v>
      </c>
      <c r="E16339" s="97">
        <v>14072256</v>
      </c>
      <c r="F16339" s="96" t="s">
        <v>2321</v>
      </c>
      <c r="G16339" s="96">
        <v>25</v>
      </c>
      <c r="H16339" s="96">
        <v>0.81022000000000005</v>
      </c>
      <c r="I16339" s="810">
        <v>1</v>
      </c>
    </row>
    <row r="16340" spans="1:9" x14ac:dyDescent="0.15">
      <c r="A16340" s="694" t="s">
        <v>18641</v>
      </c>
      <c r="B16340" s="96">
        <v>81550</v>
      </c>
      <c r="C16340" s="96">
        <v>13</v>
      </c>
      <c r="D16340" s="97">
        <v>60970591</v>
      </c>
      <c r="E16340" s="97">
        <v>61148013</v>
      </c>
      <c r="F16340" s="96" t="s">
        <v>2321</v>
      </c>
      <c r="G16340" s="96">
        <v>510</v>
      </c>
      <c r="H16340" s="96">
        <v>0.81025000000000003</v>
      </c>
      <c r="I16340" s="810">
        <v>1</v>
      </c>
    </row>
    <row r="16341" spans="1:9" x14ac:dyDescent="0.15">
      <c r="A16341" s="694" t="s">
        <v>18642</v>
      </c>
      <c r="B16341" s="96">
        <v>5473</v>
      </c>
      <c r="C16341" s="96">
        <v>4</v>
      </c>
      <c r="D16341" s="97">
        <v>74852156</v>
      </c>
      <c r="E16341" s="97">
        <v>74853907</v>
      </c>
      <c r="F16341" s="96" t="s">
        <v>2328</v>
      </c>
      <c r="G16341" s="96">
        <v>8</v>
      </c>
      <c r="H16341" s="96">
        <v>0.81035000000000001</v>
      </c>
      <c r="I16341" s="810">
        <v>1</v>
      </c>
    </row>
    <row r="16342" spans="1:9" x14ac:dyDescent="0.15">
      <c r="A16342" s="694" t="s">
        <v>18643</v>
      </c>
      <c r="B16342" s="96">
        <v>286075</v>
      </c>
      <c r="C16342" s="96">
        <v>8</v>
      </c>
      <c r="D16342" s="97">
        <v>144766622</v>
      </c>
      <c r="E16342" s="97">
        <v>144777672</v>
      </c>
      <c r="F16342" s="96" t="s">
        <v>2321</v>
      </c>
      <c r="G16342" s="96">
        <v>38</v>
      </c>
      <c r="H16342" s="96">
        <v>0.81040999999999996</v>
      </c>
      <c r="I16342" s="810">
        <v>1</v>
      </c>
    </row>
    <row r="16343" spans="1:9" x14ac:dyDescent="0.15">
      <c r="A16343" s="694" t="s">
        <v>18644</v>
      </c>
      <c r="B16343" s="96">
        <v>64321</v>
      </c>
      <c r="C16343" s="96">
        <v>8</v>
      </c>
      <c r="D16343" s="97">
        <v>55370495</v>
      </c>
      <c r="E16343" s="97">
        <v>55373456</v>
      </c>
      <c r="F16343" s="96" t="s">
        <v>2321</v>
      </c>
      <c r="G16343" s="96">
        <v>7</v>
      </c>
      <c r="H16343" s="96">
        <v>0.81061000000000005</v>
      </c>
      <c r="I16343" s="810">
        <v>1</v>
      </c>
    </row>
    <row r="16344" spans="1:9" x14ac:dyDescent="0.15">
      <c r="A16344" s="694" t="s">
        <v>18645</v>
      </c>
      <c r="B16344" s="96">
        <v>29102</v>
      </c>
      <c r="C16344" s="96">
        <v>5</v>
      </c>
      <c r="D16344" s="97">
        <v>31400601</v>
      </c>
      <c r="E16344" s="97">
        <v>31532282</v>
      </c>
      <c r="F16344" s="96" t="s">
        <v>2328</v>
      </c>
      <c r="G16344" s="96">
        <v>428</v>
      </c>
      <c r="H16344" s="96">
        <v>0.81062000000000001</v>
      </c>
      <c r="I16344" s="810">
        <v>1</v>
      </c>
    </row>
    <row r="16345" spans="1:9" x14ac:dyDescent="0.15">
      <c r="A16345" s="694" t="s">
        <v>18646</v>
      </c>
      <c r="B16345" s="96">
        <v>10285</v>
      </c>
      <c r="C16345" s="96">
        <v>10</v>
      </c>
      <c r="D16345" s="97">
        <v>112052798</v>
      </c>
      <c r="E16345" s="97">
        <v>112064707</v>
      </c>
      <c r="F16345" s="96" t="s">
        <v>2328</v>
      </c>
      <c r="G16345" s="96">
        <v>32</v>
      </c>
      <c r="H16345" s="96">
        <v>0.81064999999999998</v>
      </c>
      <c r="I16345" s="810">
        <v>1</v>
      </c>
    </row>
    <row r="16346" spans="1:9" x14ac:dyDescent="0.15">
      <c r="A16346" s="694" t="s">
        <v>18647</v>
      </c>
      <c r="B16346" s="96">
        <v>25854</v>
      </c>
      <c r="C16346" s="96">
        <v>4</v>
      </c>
      <c r="D16346" s="97">
        <v>187026054</v>
      </c>
      <c r="E16346" s="97">
        <v>187093817</v>
      </c>
      <c r="F16346" s="96" t="s">
        <v>2321</v>
      </c>
      <c r="G16346" s="96">
        <v>240</v>
      </c>
      <c r="H16346" s="96">
        <v>0.81067999999999996</v>
      </c>
      <c r="I16346" s="810">
        <v>1</v>
      </c>
    </row>
    <row r="16347" spans="1:9" x14ac:dyDescent="0.15">
      <c r="A16347" s="694" t="s">
        <v>18648</v>
      </c>
      <c r="B16347" s="96">
        <v>57191</v>
      </c>
      <c r="C16347" s="96">
        <v>19</v>
      </c>
      <c r="D16347" s="97">
        <v>57966542</v>
      </c>
      <c r="E16347" s="97">
        <v>57968107</v>
      </c>
      <c r="F16347" s="96" t="s">
        <v>2328</v>
      </c>
      <c r="G16347" s="96">
        <v>2</v>
      </c>
      <c r="H16347" s="96">
        <v>0.81072</v>
      </c>
      <c r="I16347" s="810">
        <v>1</v>
      </c>
    </row>
    <row r="16348" spans="1:9" x14ac:dyDescent="0.15">
      <c r="A16348" s="694" t="s">
        <v>18649</v>
      </c>
      <c r="B16348" s="96">
        <v>23704</v>
      </c>
      <c r="C16348" s="96">
        <v>2</v>
      </c>
      <c r="D16348" s="97">
        <v>223916648</v>
      </c>
      <c r="E16348" s="97">
        <v>223920355</v>
      </c>
      <c r="F16348" s="96" t="s">
        <v>2321</v>
      </c>
      <c r="G16348" s="96">
        <v>14</v>
      </c>
      <c r="H16348" s="96">
        <v>0.81076000000000004</v>
      </c>
      <c r="I16348" s="810">
        <v>1</v>
      </c>
    </row>
    <row r="16349" spans="1:9" x14ac:dyDescent="0.15">
      <c r="A16349" s="694" t="s">
        <v>18650</v>
      </c>
      <c r="B16349" s="96">
        <v>5304</v>
      </c>
      <c r="C16349" s="96">
        <v>7</v>
      </c>
      <c r="D16349" s="97">
        <v>142829174</v>
      </c>
      <c r="E16349" s="97">
        <v>142836834</v>
      </c>
      <c r="F16349" s="96" t="s">
        <v>2321</v>
      </c>
      <c r="G16349" s="96">
        <v>24</v>
      </c>
      <c r="H16349" s="96">
        <v>0.81081999999999999</v>
      </c>
      <c r="I16349" s="810">
        <v>1</v>
      </c>
    </row>
    <row r="16350" spans="1:9" x14ac:dyDescent="0.15">
      <c r="A16350" s="694" t="s">
        <v>18651</v>
      </c>
      <c r="B16350" s="96">
        <v>2762</v>
      </c>
      <c r="C16350" s="96">
        <v>6</v>
      </c>
      <c r="D16350" s="97">
        <v>1624035</v>
      </c>
      <c r="E16350" s="97">
        <v>2245868</v>
      </c>
      <c r="F16350" s="96" t="s">
        <v>2328</v>
      </c>
      <c r="G16350" s="96">
        <v>2196</v>
      </c>
      <c r="H16350" s="96">
        <v>0.81084999999999996</v>
      </c>
      <c r="I16350" s="810">
        <v>1</v>
      </c>
    </row>
    <row r="16351" spans="1:9" x14ac:dyDescent="0.15">
      <c r="A16351" s="694" t="s">
        <v>18652</v>
      </c>
      <c r="B16351" s="96">
        <v>1327</v>
      </c>
      <c r="C16351" s="96">
        <v>16</v>
      </c>
      <c r="D16351" s="97">
        <v>85833173</v>
      </c>
      <c r="E16351" s="97">
        <v>85840608</v>
      </c>
      <c r="F16351" s="96" t="s">
        <v>2321</v>
      </c>
      <c r="G16351" s="96">
        <v>13</v>
      </c>
      <c r="H16351" s="96">
        <v>0.81096000000000001</v>
      </c>
      <c r="I16351" s="810">
        <v>1</v>
      </c>
    </row>
    <row r="16352" spans="1:9" x14ac:dyDescent="0.15">
      <c r="A16352" s="694" t="s">
        <v>18653</v>
      </c>
      <c r="B16352" s="96">
        <v>10573</v>
      </c>
      <c r="C16352" s="96">
        <v>16</v>
      </c>
      <c r="D16352" s="97">
        <v>417384</v>
      </c>
      <c r="E16352" s="97">
        <v>420584</v>
      </c>
      <c r="F16352" s="96" t="s">
        <v>2328</v>
      </c>
      <c r="G16352" s="96">
        <v>18</v>
      </c>
      <c r="H16352" s="96">
        <v>0.81098999999999999</v>
      </c>
      <c r="I16352" s="810">
        <v>1</v>
      </c>
    </row>
    <row r="16353" spans="1:9" x14ac:dyDescent="0.15">
      <c r="A16353" s="694" t="s">
        <v>18654</v>
      </c>
      <c r="B16353" s="96">
        <v>6498</v>
      </c>
      <c r="C16353" s="96">
        <v>3</v>
      </c>
      <c r="D16353" s="97">
        <v>170075473</v>
      </c>
      <c r="E16353" s="97">
        <v>170114637</v>
      </c>
      <c r="F16353" s="96" t="s">
        <v>2321</v>
      </c>
      <c r="G16353" s="96">
        <v>111</v>
      </c>
      <c r="H16353" s="96">
        <v>0.81101000000000001</v>
      </c>
      <c r="I16353" s="810">
        <v>1</v>
      </c>
    </row>
    <row r="16354" spans="1:9" x14ac:dyDescent="0.15">
      <c r="A16354" s="694" t="s">
        <v>18655</v>
      </c>
      <c r="B16354" s="96">
        <v>127253</v>
      </c>
      <c r="C16354" s="96">
        <v>1</v>
      </c>
      <c r="D16354" s="97">
        <v>75198836</v>
      </c>
      <c r="E16354" s="97">
        <v>75232361</v>
      </c>
      <c r="F16354" s="96" t="s">
        <v>2321</v>
      </c>
      <c r="G16354" s="96">
        <v>136</v>
      </c>
      <c r="H16354" s="96">
        <v>0.81103999999999998</v>
      </c>
      <c r="I16354" s="810">
        <v>1</v>
      </c>
    </row>
    <row r="16355" spans="1:9" x14ac:dyDescent="0.15">
      <c r="A16355" s="694" t="s">
        <v>18656</v>
      </c>
      <c r="B16355" s="96">
        <v>6167</v>
      </c>
      <c r="C16355" s="96">
        <v>5</v>
      </c>
      <c r="D16355" s="97">
        <v>40831430</v>
      </c>
      <c r="E16355" s="97">
        <v>40835387</v>
      </c>
      <c r="F16355" s="96" t="s">
        <v>2328</v>
      </c>
      <c r="G16355" s="96">
        <v>14</v>
      </c>
      <c r="H16355" s="96">
        <v>0.81123000000000001</v>
      </c>
      <c r="I16355" s="810">
        <v>1</v>
      </c>
    </row>
    <row r="16356" spans="1:9" x14ac:dyDescent="0.15">
      <c r="A16356" s="694" t="s">
        <v>18657</v>
      </c>
      <c r="B16356" s="96">
        <v>4528</v>
      </c>
      <c r="C16356" s="96">
        <v>2</v>
      </c>
      <c r="D16356" s="97">
        <v>55463756</v>
      </c>
      <c r="E16356" s="97">
        <v>55496384</v>
      </c>
      <c r="F16356" s="96" t="s">
        <v>2328</v>
      </c>
      <c r="G16356" s="96">
        <v>105</v>
      </c>
      <c r="H16356" s="96">
        <v>0.81154999999999999</v>
      </c>
      <c r="I16356" s="810">
        <v>1</v>
      </c>
    </row>
    <row r="16357" spans="1:9" x14ac:dyDescent="0.15">
      <c r="A16357" s="694" t="s">
        <v>18658</v>
      </c>
      <c r="B16357" s="96">
        <v>3836</v>
      </c>
      <c r="C16357" s="96">
        <v>3</v>
      </c>
      <c r="D16357" s="97">
        <v>122140748</v>
      </c>
      <c r="E16357" s="97">
        <v>122233786</v>
      </c>
      <c r="F16357" s="96" t="s">
        <v>2328</v>
      </c>
      <c r="G16357" s="96">
        <v>249</v>
      </c>
      <c r="H16357" s="96">
        <v>0.81166000000000005</v>
      </c>
      <c r="I16357" s="810">
        <v>1</v>
      </c>
    </row>
    <row r="16358" spans="1:9" x14ac:dyDescent="0.15">
      <c r="A16358" s="694" t="s">
        <v>18659</v>
      </c>
      <c r="B16358" s="96">
        <v>143501</v>
      </c>
      <c r="C16358" s="96">
        <v>11</v>
      </c>
      <c r="D16358" s="97">
        <v>4592653</v>
      </c>
      <c r="E16358" s="97">
        <v>4599050</v>
      </c>
      <c r="F16358" s="96" t="s">
        <v>2328</v>
      </c>
      <c r="G16358" s="96">
        <v>59</v>
      </c>
      <c r="H16358" s="96">
        <v>0.81176000000000004</v>
      </c>
      <c r="I16358" s="810">
        <v>1</v>
      </c>
    </row>
    <row r="16359" spans="1:9" x14ac:dyDescent="0.15">
      <c r="A16359" s="694" t="s">
        <v>18660</v>
      </c>
      <c r="B16359" s="96">
        <v>54874</v>
      </c>
      <c r="C16359" s="96">
        <v>1</v>
      </c>
      <c r="D16359" s="97">
        <v>93913688</v>
      </c>
      <c r="E16359" s="97">
        <v>94020218</v>
      </c>
      <c r="F16359" s="96" t="s">
        <v>2321</v>
      </c>
      <c r="G16359" s="96">
        <v>167</v>
      </c>
      <c r="H16359" s="96">
        <v>0.81179000000000001</v>
      </c>
      <c r="I16359" s="810">
        <v>1</v>
      </c>
    </row>
    <row r="16360" spans="1:9" x14ac:dyDescent="0.15">
      <c r="A16360" s="694" t="s">
        <v>18661</v>
      </c>
      <c r="B16360" s="96">
        <v>64772</v>
      </c>
      <c r="C16360" s="96">
        <v>17</v>
      </c>
      <c r="D16360" s="97">
        <v>77067565</v>
      </c>
      <c r="E16360" s="97">
        <v>77084685</v>
      </c>
      <c r="F16360" s="96" t="s">
        <v>2321</v>
      </c>
      <c r="G16360" s="96">
        <v>77</v>
      </c>
      <c r="H16360" s="96">
        <v>0.81188000000000005</v>
      </c>
      <c r="I16360" s="810">
        <v>1</v>
      </c>
    </row>
    <row r="16361" spans="1:9" x14ac:dyDescent="0.15">
      <c r="A16361" s="694" t="s">
        <v>18662</v>
      </c>
      <c r="B16361" s="96">
        <v>23463</v>
      </c>
      <c r="C16361" s="96">
        <v>1</v>
      </c>
      <c r="D16361" s="97">
        <v>6281253</v>
      </c>
      <c r="E16361" s="97">
        <v>6296044</v>
      </c>
      <c r="F16361" s="96" t="s">
        <v>2328</v>
      </c>
      <c r="G16361" s="96">
        <v>42</v>
      </c>
      <c r="H16361" s="96">
        <v>0.81191999999999998</v>
      </c>
      <c r="I16361" s="810">
        <v>1</v>
      </c>
    </row>
    <row r="16362" spans="1:9" x14ac:dyDescent="0.15">
      <c r="A16362" s="694" t="s">
        <v>18663</v>
      </c>
      <c r="B16362" s="96">
        <v>170961</v>
      </c>
      <c r="C16362" s="96">
        <v>19</v>
      </c>
      <c r="D16362" s="97">
        <v>4182665</v>
      </c>
      <c r="E16362" s="97">
        <v>4224811</v>
      </c>
      <c r="F16362" s="96" t="s">
        <v>2321</v>
      </c>
      <c r="G16362" s="96">
        <v>167</v>
      </c>
      <c r="H16362" s="96">
        <v>0.81194999999999995</v>
      </c>
      <c r="I16362" s="810">
        <v>1</v>
      </c>
    </row>
    <row r="16363" spans="1:9" x14ac:dyDescent="0.15">
      <c r="A16363" s="694" t="s">
        <v>18664</v>
      </c>
      <c r="B16363" s="96">
        <v>4839</v>
      </c>
      <c r="C16363" s="96">
        <v>12</v>
      </c>
      <c r="D16363" s="97">
        <v>6666036</v>
      </c>
      <c r="E16363" s="97">
        <v>6677498</v>
      </c>
      <c r="F16363" s="96" t="s">
        <v>2328</v>
      </c>
      <c r="G16363" s="96">
        <v>19</v>
      </c>
      <c r="H16363" s="96">
        <v>0.81208999999999998</v>
      </c>
      <c r="I16363" s="810">
        <v>1</v>
      </c>
    </row>
    <row r="16364" spans="1:9" x14ac:dyDescent="0.15">
      <c r="A16364" s="694" t="s">
        <v>18665</v>
      </c>
      <c r="B16364" s="96">
        <v>1135</v>
      </c>
      <c r="C16364" s="96">
        <v>8</v>
      </c>
      <c r="D16364" s="97">
        <v>27317278</v>
      </c>
      <c r="E16364" s="97">
        <v>27336813</v>
      </c>
      <c r="F16364" s="96" t="s">
        <v>2328</v>
      </c>
      <c r="G16364" s="96">
        <v>95</v>
      </c>
      <c r="H16364" s="96">
        <v>0.81255999999999995</v>
      </c>
      <c r="I16364" s="810">
        <v>1</v>
      </c>
    </row>
    <row r="16365" spans="1:9" x14ac:dyDescent="0.15">
      <c r="A16365" s="694" t="s">
        <v>18666</v>
      </c>
      <c r="B16365" s="96">
        <v>23550</v>
      </c>
      <c r="C16365" s="96">
        <v>2</v>
      </c>
      <c r="D16365" s="97">
        <v>113914976</v>
      </c>
      <c r="E16365" s="97">
        <v>113960677</v>
      </c>
      <c r="F16365" s="96" t="s">
        <v>2321</v>
      </c>
      <c r="G16365" s="96">
        <v>174</v>
      </c>
      <c r="H16365" s="96">
        <v>0.81262999999999996</v>
      </c>
      <c r="I16365" s="810">
        <v>1</v>
      </c>
    </row>
    <row r="16366" spans="1:9" x14ac:dyDescent="0.15">
      <c r="A16366" s="694" t="s">
        <v>18667</v>
      </c>
      <c r="B16366" s="96">
        <v>389197</v>
      </c>
      <c r="C16366" s="96">
        <v>4</v>
      </c>
      <c r="D16366" s="97">
        <v>5899318</v>
      </c>
      <c r="E16366" s="97">
        <v>5992175</v>
      </c>
      <c r="F16366" s="96" t="s">
        <v>2328</v>
      </c>
      <c r="G16366" s="96">
        <v>682</v>
      </c>
      <c r="H16366" s="96">
        <v>0.81262999999999996</v>
      </c>
      <c r="I16366" s="810">
        <v>1</v>
      </c>
    </row>
    <row r="16367" spans="1:9" x14ac:dyDescent="0.15">
      <c r="A16367" s="694" t="s">
        <v>18668</v>
      </c>
      <c r="B16367" s="96">
        <v>54764</v>
      </c>
      <c r="C16367" s="96">
        <v>10</v>
      </c>
      <c r="D16367" s="97">
        <v>126605704</v>
      </c>
      <c r="E16367" s="97">
        <v>126676005</v>
      </c>
      <c r="F16367" s="96" t="s">
        <v>2321</v>
      </c>
      <c r="G16367" s="96">
        <v>160</v>
      </c>
      <c r="H16367" s="96">
        <v>0.81264999999999998</v>
      </c>
      <c r="I16367" s="810">
        <v>1</v>
      </c>
    </row>
    <row r="16368" spans="1:9" x14ac:dyDescent="0.15">
      <c r="A16368" s="694" t="s">
        <v>18669</v>
      </c>
      <c r="B16368" s="96">
        <v>55273</v>
      </c>
      <c r="C16368" s="96">
        <v>17</v>
      </c>
      <c r="D16368" s="97">
        <v>53796988</v>
      </c>
      <c r="E16368" s="97">
        <v>53809482</v>
      </c>
      <c r="F16368" s="96" t="s">
        <v>2328</v>
      </c>
      <c r="G16368" s="96">
        <v>21</v>
      </c>
      <c r="H16368" s="96">
        <v>0.81267</v>
      </c>
      <c r="I16368" s="810">
        <v>1</v>
      </c>
    </row>
    <row r="16369" spans="1:9" x14ac:dyDescent="0.15">
      <c r="A16369" s="694" t="s">
        <v>18670</v>
      </c>
      <c r="B16369" s="96">
        <v>661</v>
      </c>
      <c r="C16369" s="96">
        <v>8</v>
      </c>
      <c r="D16369" s="97">
        <v>22102619</v>
      </c>
      <c r="E16369" s="97">
        <v>22108680</v>
      </c>
      <c r="F16369" s="96" t="s">
        <v>2321</v>
      </c>
      <c r="G16369" s="96">
        <v>23</v>
      </c>
      <c r="H16369" s="96">
        <v>0.81286000000000003</v>
      </c>
      <c r="I16369" s="810">
        <v>1</v>
      </c>
    </row>
    <row r="16370" spans="1:9" x14ac:dyDescent="0.15">
      <c r="A16370" s="694" t="s">
        <v>18671</v>
      </c>
      <c r="B16370" s="96">
        <v>1639</v>
      </c>
      <c r="C16370" s="96">
        <v>2</v>
      </c>
      <c r="D16370" s="97">
        <v>74588281</v>
      </c>
      <c r="E16370" s="97">
        <v>74619214</v>
      </c>
      <c r="F16370" s="96" t="s">
        <v>2328</v>
      </c>
      <c r="G16370" s="96">
        <v>52</v>
      </c>
      <c r="H16370" s="96">
        <v>0.81296000000000002</v>
      </c>
      <c r="I16370" s="810">
        <v>1</v>
      </c>
    </row>
    <row r="16371" spans="1:9" x14ac:dyDescent="0.15">
      <c r="A16371" s="694" t="s">
        <v>18672</v>
      </c>
      <c r="B16371" s="96">
        <v>23072</v>
      </c>
      <c r="C16371" s="96">
        <v>7</v>
      </c>
      <c r="D16371" s="97">
        <v>43152198</v>
      </c>
      <c r="E16371" s="97">
        <v>43603213</v>
      </c>
      <c r="F16371" s="96" t="s">
        <v>2321</v>
      </c>
      <c r="G16371" s="96">
        <v>1660</v>
      </c>
      <c r="H16371" s="96">
        <v>0.81311999999999995</v>
      </c>
      <c r="I16371" s="810">
        <v>1</v>
      </c>
    </row>
    <row r="16372" spans="1:9" x14ac:dyDescent="0.15">
      <c r="A16372" s="694" t="s">
        <v>18673</v>
      </c>
      <c r="B16372" s="96">
        <v>5211</v>
      </c>
      <c r="C16372" s="96">
        <v>21</v>
      </c>
      <c r="D16372" s="97">
        <v>45719925</v>
      </c>
      <c r="E16372" s="97">
        <v>45747261</v>
      </c>
      <c r="F16372" s="96" t="s">
        <v>2321</v>
      </c>
      <c r="G16372" s="96">
        <v>139</v>
      </c>
      <c r="H16372" s="96">
        <v>0.81313999999999997</v>
      </c>
      <c r="I16372" s="810">
        <v>1</v>
      </c>
    </row>
    <row r="16373" spans="1:9" x14ac:dyDescent="0.15">
      <c r="A16373" s="694" t="s">
        <v>18674</v>
      </c>
      <c r="B16373" s="96">
        <v>64135</v>
      </c>
      <c r="C16373" s="96">
        <v>2</v>
      </c>
      <c r="D16373" s="97">
        <v>163123589</v>
      </c>
      <c r="E16373" s="97">
        <v>163175218</v>
      </c>
      <c r="F16373" s="96" t="s">
        <v>2328</v>
      </c>
      <c r="G16373" s="96">
        <v>120</v>
      </c>
      <c r="H16373" s="96">
        <v>0.81328</v>
      </c>
      <c r="I16373" s="810">
        <v>1</v>
      </c>
    </row>
    <row r="16374" spans="1:9" x14ac:dyDescent="0.15">
      <c r="A16374" s="694" t="s">
        <v>18675</v>
      </c>
      <c r="B16374" s="96">
        <v>6277</v>
      </c>
      <c r="C16374" s="96">
        <v>1</v>
      </c>
      <c r="D16374" s="97">
        <v>153507076</v>
      </c>
      <c r="E16374" s="97">
        <v>153508717</v>
      </c>
      <c r="F16374" s="96" t="s">
        <v>2328</v>
      </c>
      <c r="G16374" s="96">
        <v>2</v>
      </c>
      <c r="H16374" s="96">
        <v>0.81330999999999998</v>
      </c>
      <c r="I16374" s="810">
        <v>1</v>
      </c>
    </row>
    <row r="16375" spans="1:9" x14ac:dyDescent="0.15">
      <c r="A16375" s="694" t="s">
        <v>18676</v>
      </c>
      <c r="B16375" s="96">
        <v>89846</v>
      </c>
      <c r="C16375" s="96">
        <v>9</v>
      </c>
      <c r="D16375" s="97">
        <v>95709601</v>
      </c>
      <c r="E16375" s="97">
        <v>95798518</v>
      </c>
      <c r="F16375" s="96" t="s">
        <v>2321</v>
      </c>
      <c r="G16375" s="96">
        <v>299</v>
      </c>
      <c r="H16375" s="96">
        <v>0.81330999999999998</v>
      </c>
      <c r="I16375" s="810">
        <v>1</v>
      </c>
    </row>
    <row r="16376" spans="1:9" x14ac:dyDescent="0.15">
      <c r="A16376" s="694" t="s">
        <v>18677</v>
      </c>
      <c r="B16376" s="96">
        <v>9443</v>
      </c>
      <c r="C16376" s="96">
        <v>5</v>
      </c>
      <c r="D16376" s="97">
        <v>156565451</v>
      </c>
      <c r="E16376" s="97">
        <v>156569921</v>
      </c>
      <c r="F16376" s="96" t="s">
        <v>2328</v>
      </c>
      <c r="G16376" s="96">
        <v>15</v>
      </c>
      <c r="H16376" s="96">
        <v>0.81347999999999998</v>
      </c>
      <c r="I16376" s="810">
        <v>1</v>
      </c>
    </row>
    <row r="16377" spans="1:9" x14ac:dyDescent="0.15">
      <c r="A16377" s="694" t="s">
        <v>18678</v>
      </c>
      <c r="B16377" s="96">
        <v>644186</v>
      </c>
      <c r="C16377" s="96">
        <v>22</v>
      </c>
      <c r="D16377" s="97">
        <v>50989541</v>
      </c>
      <c r="E16377" s="97">
        <v>51001328</v>
      </c>
      <c r="F16377" s="96" t="s">
        <v>2328</v>
      </c>
      <c r="G16377" s="96">
        <v>93</v>
      </c>
      <c r="H16377" s="96">
        <v>0.81355</v>
      </c>
      <c r="I16377" s="810">
        <v>1</v>
      </c>
    </row>
    <row r="16378" spans="1:9" x14ac:dyDescent="0.15">
      <c r="A16378" s="694" t="s">
        <v>18679</v>
      </c>
      <c r="B16378" s="96">
        <v>58538</v>
      </c>
      <c r="C16378" s="96">
        <v>2</v>
      </c>
      <c r="D16378" s="97">
        <v>202509597</v>
      </c>
      <c r="E16378" s="97">
        <v>202563467</v>
      </c>
      <c r="F16378" s="96" t="s">
        <v>2328</v>
      </c>
      <c r="G16378" s="96">
        <v>173</v>
      </c>
      <c r="H16378" s="96">
        <v>0.81357000000000002</v>
      </c>
      <c r="I16378" s="810">
        <v>1</v>
      </c>
    </row>
    <row r="16379" spans="1:9" x14ac:dyDescent="0.15">
      <c r="A16379" s="694" t="s">
        <v>18680</v>
      </c>
      <c r="B16379" s="96">
        <v>151887</v>
      </c>
      <c r="C16379" s="96">
        <v>3</v>
      </c>
      <c r="D16379" s="97">
        <v>112323407</v>
      </c>
      <c r="E16379" s="97">
        <v>112359977</v>
      </c>
      <c r="F16379" s="96" t="s">
        <v>2328</v>
      </c>
      <c r="G16379" s="96">
        <v>115</v>
      </c>
      <c r="H16379" s="96">
        <v>0.81364000000000003</v>
      </c>
      <c r="I16379" s="810">
        <v>1</v>
      </c>
    </row>
    <row r="16380" spans="1:9" x14ac:dyDescent="0.15">
      <c r="A16380" s="694" t="s">
        <v>18681</v>
      </c>
      <c r="B16380" s="96">
        <v>291</v>
      </c>
      <c r="C16380" s="96">
        <v>4</v>
      </c>
      <c r="D16380" s="97">
        <v>186064417</v>
      </c>
      <c r="E16380" s="97">
        <v>186071538</v>
      </c>
      <c r="F16380" s="96" t="s">
        <v>2321</v>
      </c>
      <c r="G16380" s="96">
        <v>15</v>
      </c>
      <c r="H16380" s="96">
        <v>0.81379000000000001</v>
      </c>
      <c r="I16380" s="810">
        <v>1</v>
      </c>
    </row>
    <row r="16381" spans="1:9" x14ac:dyDescent="0.15">
      <c r="A16381" s="694" t="s">
        <v>18682</v>
      </c>
      <c r="B16381" s="96">
        <v>7020</v>
      </c>
      <c r="C16381" s="96">
        <v>6</v>
      </c>
      <c r="D16381" s="97">
        <v>10393419</v>
      </c>
      <c r="E16381" s="97">
        <v>10419797</v>
      </c>
      <c r="F16381" s="96" t="s">
        <v>2328</v>
      </c>
      <c r="G16381" s="96">
        <v>49</v>
      </c>
      <c r="H16381" s="96">
        <v>0.81396000000000002</v>
      </c>
      <c r="I16381" s="810">
        <v>1</v>
      </c>
    </row>
    <row r="16382" spans="1:9" x14ac:dyDescent="0.15">
      <c r="A16382" s="694" t="s">
        <v>18683</v>
      </c>
      <c r="B16382" s="96">
        <v>124739</v>
      </c>
      <c r="C16382" s="96">
        <v>17</v>
      </c>
      <c r="D16382" s="97">
        <v>9548015</v>
      </c>
      <c r="E16382" s="97">
        <v>9633004</v>
      </c>
      <c r="F16382" s="96" t="s">
        <v>2321</v>
      </c>
      <c r="G16382" s="96">
        <v>302</v>
      </c>
      <c r="H16382" s="96">
        <v>0.81396999999999997</v>
      </c>
      <c r="I16382" s="810">
        <v>1</v>
      </c>
    </row>
    <row r="16383" spans="1:9" x14ac:dyDescent="0.15">
      <c r="A16383" s="694" t="s">
        <v>18684</v>
      </c>
      <c r="B16383" s="96">
        <v>160728</v>
      </c>
      <c r="C16383" s="96">
        <v>12</v>
      </c>
      <c r="D16383" s="97">
        <v>101549994</v>
      </c>
      <c r="E16383" s="97">
        <v>101604016</v>
      </c>
      <c r="F16383" s="96" t="s">
        <v>2328</v>
      </c>
      <c r="G16383" s="96">
        <v>189</v>
      </c>
      <c r="H16383" s="96">
        <v>0.81398999999999999</v>
      </c>
      <c r="I16383" s="810">
        <v>1</v>
      </c>
    </row>
    <row r="16384" spans="1:9" x14ac:dyDescent="0.15">
      <c r="A16384" s="694" t="s">
        <v>18685</v>
      </c>
      <c r="B16384" s="96">
        <v>84693</v>
      </c>
      <c r="C16384" s="96">
        <v>2</v>
      </c>
      <c r="D16384" s="97">
        <v>71336806</v>
      </c>
      <c r="E16384" s="97">
        <v>71357394</v>
      </c>
      <c r="F16384" s="96" t="s">
        <v>2328</v>
      </c>
      <c r="G16384" s="96">
        <v>91</v>
      </c>
      <c r="H16384" s="96">
        <v>0.81398999999999999</v>
      </c>
      <c r="I16384" s="810">
        <v>1</v>
      </c>
    </row>
    <row r="16385" spans="1:9" x14ac:dyDescent="0.15">
      <c r="A16385" s="694" t="s">
        <v>18686</v>
      </c>
      <c r="B16385" s="96">
        <v>10885</v>
      </c>
      <c r="C16385" s="96">
        <v>1</v>
      </c>
      <c r="D16385" s="97">
        <v>118472372</v>
      </c>
      <c r="E16385" s="97">
        <v>118503049</v>
      </c>
      <c r="F16385" s="96" t="s">
        <v>2321</v>
      </c>
      <c r="G16385" s="96">
        <v>85</v>
      </c>
      <c r="H16385" s="96">
        <v>0.81406000000000001</v>
      </c>
      <c r="I16385" s="810">
        <v>1</v>
      </c>
    </row>
    <row r="16386" spans="1:9" x14ac:dyDescent="0.15">
      <c r="A16386" s="694" t="s">
        <v>18687</v>
      </c>
      <c r="B16386" s="96">
        <v>22979</v>
      </c>
      <c r="C16386" s="96">
        <v>2</v>
      </c>
      <c r="D16386" s="97">
        <v>25264973</v>
      </c>
      <c r="E16386" s="97">
        <v>25382004</v>
      </c>
      <c r="F16386" s="96" t="s">
        <v>2321</v>
      </c>
      <c r="G16386" s="96">
        <v>331</v>
      </c>
      <c r="H16386" s="96">
        <v>0.81425000000000003</v>
      </c>
      <c r="I16386" s="810">
        <v>1</v>
      </c>
    </row>
    <row r="16387" spans="1:9" x14ac:dyDescent="0.15">
      <c r="A16387" s="694" t="s">
        <v>18688</v>
      </c>
      <c r="B16387" s="96">
        <v>55090</v>
      </c>
      <c r="C16387" s="96">
        <v>17</v>
      </c>
      <c r="D16387" s="97">
        <v>17380300</v>
      </c>
      <c r="E16387" s="97">
        <v>17396534</v>
      </c>
      <c r="F16387" s="96" t="s">
        <v>2321</v>
      </c>
      <c r="G16387" s="96">
        <v>40</v>
      </c>
      <c r="H16387" s="96">
        <v>0.81428</v>
      </c>
      <c r="I16387" s="810">
        <v>1</v>
      </c>
    </row>
    <row r="16388" spans="1:9" x14ac:dyDescent="0.15">
      <c r="A16388" s="694" t="s">
        <v>18689</v>
      </c>
      <c r="B16388" s="96">
        <v>55361</v>
      </c>
      <c r="C16388" s="96">
        <v>10</v>
      </c>
      <c r="D16388" s="97">
        <v>99400443</v>
      </c>
      <c r="E16388" s="97">
        <v>99436187</v>
      </c>
      <c r="F16388" s="96" t="s">
        <v>2321</v>
      </c>
      <c r="G16388" s="96">
        <v>98</v>
      </c>
      <c r="H16388" s="96">
        <v>0.81435999999999997</v>
      </c>
      <c r="I16388" s="810">
        <v>1</v>
      </c>
    </row>
    <row r="16389" spans="1:9" x14ac:dyDescent="0.15">
      <c r="A16389" s="694" t="s">
        <v>18690</v>
      </c>
      <c r="B16389" s="96">
        <v>403312</v>
      </c>
      <c r="C16389" s="96">
        <v>11</v>
      </c>
      <c r="D16389" s="97">
        <v>125365104</v>
      </c>
      <c r="E16389" s="97">
        <v>125366769</v>
      </c>
      <c r="F16389" s="96" t="s">
        <v>2321</v>
      </c>
      <c r="G16389" s="96">
        <v>5</v>
      </c>
      <c r="H16389" s="96">
        <v>0.81452000000000002</v>
      </c>
      <c r="I16389" s="810">
        <v>1</v>
      </c>
    </row>
    <row r="16390" spans="1:9" x14ac:dyDescent="0.15">
      <c r="A16390" s="694" t="s">
        <v>18691</v>
      </c>
      <c r="B16390" s="96">
        <v>400451</v>
      </c>
      <c r="C16390" s="96">
        <v>15</v>
      </c>
      <c r="D16390" s="97">
        <v>93160678</v>
      </c>
      <c r="E16390" s="97">
        <v>93199031</v>
      </c>
      <c r="F16390" s="96" t="s">
        <v>2328</v>
      </c>
      <c r="G16390" s="96">
        <v>151</v>
      </c>
      <c r="H16390" s="96">
        <v>0.81460999999999995</v>
      </c>
      <c r="I16390" s="810">
        <v>1</v>
      </c>
    </row>
    <row r="16391" spans="1:9" x14ac:dyDescent="0.15">
      <c r="A16391" s="694" t="s">
        <v>18692</v>
      </c>
      <c r="B16391" s="96">
        <v>343521</v>
      </c>
      <c r="C16391" s="96">
        <v>1</v>
      </c>
      <c r="D16391" s="97">
        <v>45271580</v>
      </c>
      <c r="E16391" s="97">
        <v>45273378</v>
      </c>
      <c r="F16391" s="96" t="s">
        <v>2328</v>
      </c>
      <c r="G16391" s="96">
        <v>8</v>
      </c>
      <c r="H16391" s="96">
        <v>0.81466000000000005</v>
      </c>
      <c r="I16391" s="810">
        <v>1</v>
      </c>
    </row>
    <row r="16392" spans="1:9" x14ac:dyDescent="0.15">
      <c r="A16392" s="694" t="s">
        <v>18693</v>
      </c>
      <c r="B16392" s="96">
        <v>79159</v>
      </c>
      <c r="C16392" s="96">
        <v>22</v>
      </c>
      <c r="D16392" s="97">
        <v>38077680</v>
      </c>
      <c r="E16392" s="97">
        <v>38089718</v>
      </c>
      <c r="F16392" s="96" t="s">
        <v>2321</v>
      </c>
      <c r="G16392" s="96">
        <v>34</v>
      </c>
      <c r="H16392" s="96">
        <v>0.81481000000000003</v>
      </c>
      <c r="I16392" s="810">
        <v>1</v>
      </c>
    </row>
    <row r="16393" spans="1:9" x14ac:dyDescent="0.15">
      <c r="A16393" s="694" t="s">
        <v>18694</v>
      </c>
      <c r="B16393" s="96">
        <v>858</v>
      </c>
      <c r="C16393" s="96">
        <v>7</v>
      </c>
      <c r="D16393" s="97">
        <v>116139655</v>
      </c>
      <c r="E16393" s="97">
        <v>116148595</v>
      </c>
      <c r="F16393" s="96" t="s">
        <v>2321</v>
      </c>
      <c r="G16393" s="96">
        <v>34</v>
      </c>
      <c r="H16393" s="96">
        <v>0.81484999999999996</v>
      </c>
      <c r="I16393" s="810">
        <v>1</v>
      </c>
    </row>
    <row r="16394" spans="1:9" x14ac:dyDescent="0.15">
      <c r="A16394" s="694" t="s">
        <v>18695</v>
      </c>
      <c r="B16394" s="96">
        <v>85444</v>
      </c>
      <c r="C16394" s="96">
        <v>8</v>
      </c>
      <c r="D16394" s="97">
        <v>86019323</v>
      </c>
      <c r="E16394" s="97">
        <v>86058315</v>
      </c>
      <c r="F16394" s="96" t="s">
        <v>2321</v>
      </c>
      <c r="G16394" s="96">
        <v>77</v>
      </c>
      <c r="H16394" s="96">
        <v>0.81489999999999996</v>
      </c>
      <c r="I16394" s="810">
        <v>1</v>
      </c>
    </row>
    <row r="16395" spans="1:9" x14ac:dyDescent="0.15">
      <c r="A16395" s="694" t="s">
        <v>18696</v>
      </c>
      <c r="B16395" s="96">
        <v>85004</v>
      </c>
      <c r="C16395" s="96">
        <v>12</v>
      </c>
      <c r="D16395" s="97">
        <v>15260716</v>
      </c>
      <c r="E16395" s="97">
        <v>15374411</v>
      </c>
      <c r="F16395" s="96" t="s">
        <v>2328</v>
      </c>
      <c r="G16395" s="96">
        <v>330</v>
      </c>
      <c r="H16395" s="96">
        <v>0.81493000000000004</v>
      </c>
      <c r="I16395" s="810">
        <v>1</v>
      </c>
    </row>
    <row r="16396" spans="1:9" x14ac:dyDescent="0.15">
      <c r="A16396" s="694" t="s">
        <v>18697</v>
      </c>
      <c r="B16396" s="96">
        <v>222659</v>
      </c>
      <c r="C16396" s="96">
        <v>6</v>
      </c>
      <c r="D16396" s="97">
        <v>36358328</v>
      </c>
      <c r="E16396" s="97">
        <v>36410666</v>
      </c>
      <c r="F16396" s="96" t="s">
        <v>2328</v>
      </c>
      <c r="G16396" s="96">
        <v>210</v>
      </c>
      <c r="H16396" s="96">
        <v>0.81496999999999997</v>
      </c>
      <c r="I16396" s="810">
        <v>1</v>
      </c>
    </row>
    <row r="16397" spans="1:9" x14ac:dyDescent="0.15">
      <c r="A16397" s="694" t="s">
        <v>18698</v>
      </c>
      <c r="B16397" s="96">
        <v>54551</v>
      </c>
      <c r="C16397" s="96">
        <v>15</v>
      </c>
      <c r="D16397" s="97">
        <v>23888696</v>
      </c>
      <c r="E16397" s="97">
        <v>23892993</v>
      </c>
      <c r="F16397" s="96" t="s">
        <v>2328</v>
      </c>
      <c r="G16397" s="96">
        <v>3</v>
      </c>
      <c r="H16397" s="96">
        <v>0.81503999999999999</v>
      </c>
      <c r="I16397" s="810">
        <v>1</v>
      </c>
    </row>
    <row r="16398" spans="1:9" x14ac:dyDescent="0.15">
      <c r="A16398" s="694" t="s">
        <v>18699</v>
      </c>
      <c r="B16398" s="96">
        <v>51667</v>
      </c>
      <c r="C16398" s="96">
        <v>7</v>
      </c>
      <c r="D16398" s="97">
        <v>151038785</v>
      </c>
      <c r="E16398" s="97">
        <v>151075547</v>
      </c>
      <c r="F16398" s="96" t="s">
        <v>2321</v>
      </c>
      <c r="G16398" s="96">
        <v>144</v>
      </c>
      <c r="H16398" s="96">
        <v>0.81510000000000005</v>
      </c>
      <c r="I16398" s="810">
        <v>1</v>
      </c>
    </row>
    <row r="16399" spans="1:9" x14ac:dyDescent="0.15">
      <c r="A16399" s="694" t="s">
        <v>18700</v>
      </c>
      <c r="B16399" s="96">
        <v>79612</v>
      </c>
      <c r="C16399" s="96">
        <v>13</v>
      </c>
      <c r="D16399" s="97">
        <v>41885341</v>
      </c>
      <c r="E16399" s="97">
        <v>41951166</v>
      </c>
      <c r="F16399" s="96" t="s">
        <v>2321</v>
      </c>
      <c r="G16399" s="96">
        <v>181</v>
      </c>
      <c r="H16399" s="96">
        <v>0.81516</v>
      </c>
      <c r="I16399" s="810">
        <v>1</v>
      </c>
    </row>
    <row r="16400" spans="1:9" x14ac:dyDescent="0.15">
      <c r="A16400" s="694" t="s">
        <v>18701</v>
      </c>
      <c r="B16400" s="96">
        <v>84254</v>
      </c>
      <c r="C16400" s="96">
        <v>17</v>
      </c>
      <c r="D16400" s="97">
        <v>3763609</v>
      </c>
      <c r="E16400" s="97">
        <v>3796337</v>
      </c>
      <c r="F16400" s="96" t="s">
        <v>2328</v>
      </c>
      <c r="G16400" s="96">
        <v>61</v>
      </c>
      <c r="H16400" s="96">
        <v>0.81530000000000002</v>
      </c>
      <c r="I16400" s="810">
        <v>1</v>
      </c>
    </row>
    <row r="16401" spans="1:9" x14ac:dyDescent="0.15">
      <c r="A16401" s="694" t="s">
        <v>1674</v>
      </c>
      <c r="B16401" s="96">
        <v>57620</v>
      </c>
      <c r="C16401" s="96">
        <v>4</v>
      </c>
      <c r="D16401" s="97">
        <v>26859329</v>
      </c>
      <c r="E16401" s="97">
        <v>27027003</v>
      </c>
      <c r="F16401" s="96" t="s">
        <v>2321</v>
      </c>
      <c r="G16401" s="96">
        <v>383</v>
      </c>
      <c r="H16401" s="96">
        <v>0.81535000000000002</v>
      </c>
      <c r="I16401" s="810">
        <v>1</v>
      </c>
    </row>
    <row r="16402" spans="1:9" x14ac:dyDescent="0.15">
      <c r="A16402" s="694" t="s">
        <v>18702</v>
      </c>
      <c r="B16402" s="96">
        <v>5695</v>
      </c>
      <c r="C16402" s="96">
        <v>9</v>
      </c>
      <c r="D16402" s="97">
        <v>127115744</v>
      </c>
      <c r="E16402" s="97">
        <v>127177752</v>
      </c>
      <c r="F16402" s="96" t="s">
        <v>2328</v>
      </c>
      <c r="G16402" s="96">
        <v>121</v>
      </c>
      <c r="H16402" s="96">
        <v>0.81552999999999998</v>
      </c>
      <c r="I16402" s="810">
        <v>1</v>
      </c>
    </row>
    <row r="16403" spans="1:9" x14ac:dyDescent="0.15">
      <c r="A16403" s="694" t="s">
        <v>18703</v>
      </c>
      <c r="B16403" s="96">
        <v>492311</v>
      </c>
      <c r="C16403" s="96">
        <v>5</v>
      </c>
      <c r="D16403" s="97">
        <v>139505521</v>
      </c>
      <c r="E16403" s="97">
        <v>139508391</v>
      </c>
      <c r="F16403" s="96" t="s">
        <v>2321</v>
      </c>
      <c r="G16403" s="96">
        <v>4</v>
      </c>
      <c r="H16403" s="96">
        <v>0.81559000000000004</v>
      </c>
      <c r="I16403" s="810">
        <v>1</v>
      </c>
    </row>
    <row r="16404" spans="1:9" x14ac:dyDescent="0.15">
      <c r="A16404" s="694" t="s">
        <v>18704</v>
      </c>
      <c r="B16404" s="96">
        <v>6704</v>
      </c>
      <c r="C16404" s="96">
        <v>1</v>
      </c>
      <c r="D16404" s="97">
        <v>153065611</v>
      </c>
      <c r="E16404" s="97">
        <v>153067001</v>
      </c>
      <c r="F16404" s="96" t="s">
        <v>2328</v>
      </c>
      <c r="G16404" s="96">
        <v>3</v>
      </c>
      <c r="H16404" s="96">
        <v>0.81562999999999997</v>
      </c>
      <c r="I16404" s="810">
        <v>1</v>
      </c>
    </row>
    <row r="16405" spans="1:9" x14ac:dyDescent="0.15">
      <c r="A16405" s="694" t="s">
        <v>18705</v>
      </c>
      <c r="B16405" s="96">
        <v>267012</v>
      </c>
      <c r="C16405" s="96">
        <v>13</v>
      </c>
      <c r="D16405" s="97">
        <v>106118216</v>
      </c>
      <c r="E16405" s="97">
        <v>106143383</v>
      </c>
      <c r="F16405" s="96" t="s">
        <v>2321</v>
      </c>
      <c r="G16405" s="96">
        <v>130</v>
      </c>
      <c r="H16405" s="96">
        <v>0.81596000000000002</v>
      </c>
      <c r="I16405" s="810">
        <v>1</v>
      </c>
    </row>
    <row r="16406" spans="1:9" x14ac:dyDescent="0.15">
      <c r="A16406" s="694" t="s">
        <v>18706</v>
      </c>
      <c r="B16406" s="96">
        <v>10318</v>
      </c>
      <c r="C16406" s="96">
        <v>5</v>
      </c>
      <c r="D16406" s="97">
        <v>150409504</v>
      </c>
      <c r="E16406" s="97">
        <v>150467221</v>
      </c>
      <c r="F16406" s="96" t="s">
        <v>2328</v>
      </c>
      <c r="G16406" s="96">
        <v>238</v>
      </c>
      <c r="H16406" s="96">
        <v>0.81599999999999995</v>
      </c>
      <c r="I16406" s="810">
        <v>1</v>
      </c>
    </row>
    <row r="16407" spans="1:9" x14ac:dyDescent="0.15">
      <c r="A16407" s="694" t="s">
        <v>18707</v>
      </c>
      <c r="B16407" s="96">
        <v>1292</v>
      </c>
      <c r="C16407" s="96">
        <v>21</v>
      </c>
      <c r="D16407" s="97">
        <v>47518033</v>
      </c>
      <c r="E16407" s="97">
        <v>47552763</v>
      </c>
      <c r="F16407" s="96" t="s">
        <v>2321</v>
      </c>
      <c r="G16407" s="96">
        <v>177</v>
      </c>
      <c r="H16407" s="96">
        <v>0.81599999999999995</v>
      </c>
      <c r="I16407" s="810">
        <v>1</v>
      </c>
    </row>
    <row r="16408" spans="1:9" x14ac:dyDescent="0.15">
      <c r="A16408" s="694" t="s">
        <v>18708</v>
      </c>
      <c r="B16408" s="96">
        <v>3823</v>
      </c>
      <c r="C16408" s="96">
        <v>12</v>
      </c>
      <c r="D16408" s="97">
        <v>10564914</v>
      </c>
      <c r="E16408" s="97">
        <v>10573194</v>
      </c>
      <c r="F16408" s="96" t="s">
        <v>2328</v>
      </c>
      <c r="G16408" s="96">
        <v>11</v>
      </c>
      <c r="H16408" s="96">
        <v>0.81615000000000004</v>
      </c>
      <c r="I16408" s="810">
        <v>1</v>
      </c>
    </row>
    <row r="16409" spans="1:9" x14ac:dyDescent="0.15">
      <c r="A16409" s="694" t="s">
        <v>18709</v>
      </c>
      <c r="B16409" s="96">
        <v>57520</v>
      </c>
      <c r="C16409" s="96">
        <v>2</v>
      </c>
      <c r="D16409" s="97">
        <v>197063971</v>
      </c>
      <c r="E16409" s="97">
        <v>197458416</v>
      </c>
      <c r="F16409" s="96" t="s">
        <v>2328</v>
      </c>
      <c r="G16409" s="96">
        <v>1311</v>
      </c>
      <c r="H16409" s="96">
        <v>0.81616999999999995</v>
      </c>
      <c r="I16409" s="810">
        <v>1</v>
      </c>
    </row>
    <row r="16410" spans="1:9" x14ac:dyDescent="0.15">
      <c r="A16410" s="694" t="s">
        <v>18710</v>
      </c>
      <c r="B16410" s="96">
        <v>6605</v>
      </c>
      <c r="C16410" s="96">
        <v>17</v>
      </c>
      <c r="D16410" s="97">
        <v>38781214</v>
      </c>
      <c r="E16410" s="97">
        <v>38805658</v>
      </c>
      <c r="F16410" s="96" t="s">
        <v>2328</v>
      </c>
      <c r="G16410" s="96">
        <v>46</v>
      </c>
      <c r="H16410" s="96">
        <v>0.81618000000000002</v>
      </c>
      <c r="I16410" s="810">
        <v>1</v>
      </c>
    </row>
    <row r="16411" spans="1:9" x14ac:dyDescent="0.15">
      <c r="A16411" s="694" t="s">
        <v>18711</v>
      </c>
      <c r="B16411" s="96">
        <v>148932</v>
      </c>
      <c r="C16411" s="96">
        <v>1</v>
      </c>
      <c r="D16411" s="97">
        <v>47073387</v>
      </c>
      <c r="E16411" s="97">
        <v>47082563</v>
      </c>
      <c r="F16411" s="96" t="s">
        <v>2328</v>
      </c>
      <c r="G16411" s="96">
        <v>24</v>
      </c>
      <c r="H16411" s="96">
        <v>0.81618999999999997</v>
      </c>
      <c r="I16411" s="810">
        <v>1</v>
      </c>
    </row>
    <row r="16412" spans="1:9" x14ac:dyDescent="0.15">
      <c r="A16412" s="694" t="s">
        <v>18712</v>
      </c>
      <c r="B16412" s="96">
        <v>5939</v>
      </c>
      <c r="C16412" s="96">
        <v>12</v>
      </c>
      <c r="D16412" s="97">
        <v>56915607</v>
      </c>
      <c r="E16412" s="97">
        <v>56994859</v>
      </c>
      <c r="F16412" s="96" t="s">
        <v>2321</v>
      </c>
      <c r="G16412" s="96">
        <v>196</v>
      </c>
      <c r="H16412" s="96">
        <v>0.81620999999999999</v>
      </c>
      <c r="I16412" s="810">
        <v>1</v>
      </c>
    </row>
    <row r="16413" spans="1:9" x14ac:dyDescent="0.15">
      <c r="A16413" s="694" t="s">
        <v>18713</v>
      </c>
      <c r="B16413" s="96">
        <v>285267</v>
      </c>
      <c r="C16413" s="96">
        <v>3</v>
      </c>
      <c r="D16413" s="97">
        <v>40518604</v>
      </c>
      <c r="E16413" s="97">
        <v>40531728</v>
      </c>
      <c r="F16413" s="96" t="s">
        <v>2321</v>
      </c>
      <c r="G16413" s="96">
        <v>37</v>
      </c>
      <c r="H16413" s="96">
        <v>0.81623000000000001</v>
      </c>
      <c r="I16413" s="810">
        <v>1</v>
      </c>
    </row>
    <row r="16414" spans="1:9" x14ac:dyDescent="0.15">
      <c r="A16414" s="694" t="s">
        <v>18714</v>
      </c>
      <c r="B16414" s="96">
        <v>49854</v>
      </c>
      <c r="C16414" s="96">
        <v>21</v>
      </c>
      <c r="D16414" s="97">
        <v>43406940</v>
      </c>
      <c r="E16414" s="97">
        <v>43430496</v>
      </c>
      <c r="F16414" s="96" t="s">
        <v>2328</v>
      </c>
      <c r="G16414" s="96">
        <v>72</v>
      </c>
      <c r="H16414" s="96">
        <v>0.81627000000000005</v>
      </c>
      <c r="I16414" s="810">
        <v>1</v>
      </c>
    </row>
    <row r="16415" spans="1:9" x14ac:dyDescent="0.15">
      <c r="A16415" s="694" t="s">
        <v>18715</v>
      </c>
      <c r="B16415" s="96">
        <v>101060171</v>
      </c>
      <c r="C16415" s="96">
        <v>10</v>
      </c>
      <c r="D16415" s="97">
        <v>27555336</v>
      </c>
      <c r="E16415" s="97">
        <v>27580347</v>
      </c>
      <c r="F16415" s="96" t="s">
        <v>2321</v>
      </c>
      <c r="G16415" s="96">
        <v>124</v>
      </c>
      <c r="H16415" s="96">
        <v>0.81642000000000003</v>
      </c>
      <c r="I16415" s="810">
        <v>1</v>
      </c>
    </row>
    <row r="16416" spans="1:9" x14ac:dyDescent="0.15">
      <c r="A16416" s="694" t="s">
        <v>18716</v>
      </c>
      <c r="B16416" s="96">
        <v>5916</v>
      </c>
      <c r="C16416" s="96">
        <v>12</v>
      </c>
      <c r="D16416" s="97">
        <v>53604350</v>
      </c>
      <c r="E16416" s="97">
        <v>53626040</v>
      </c>
      <c r="F16416" s="96" t="s">
        <v>2328</v>
      </c>
      <c r="G16416" s="96">
        <v>41</v>
      </c>
      <c r="H16416" s="96">
        <v>0.81645000000000001</v>
      </c>
      <c r="I16416" s="810">
        <v>1</v>
      </c>
    </row>
    <row r="16417" spans="1:9" x14ac:dyDescent="0.15">
      <c r="A16417" s="694" t="s">
        <v>18717</v>
      </c>
      <c r="B16417" s="96">
        <v>10207</v>
      </c>
      <c r="C16417" s="96">
        <v>1</v>
      </c>
      <c r="D16417" s="97">
        <v>62208149</v>
      </c>
      <c r="E16417" s="97">
        <v>62629592</v>
      </c>
      <c r="F16417" s="96" t="s">
        <v>2321</v>
      </c>
      <c r="G16417" s="96">
        <v>1581</v>
      </c>
      <c r="H16417" s="96">
        <v>0.81645999999999996</v>
      </c>
      <c r="I16417" s="810">
        <v>1</v>
      </c>
    </row>
    <row r="16418" spans="1:9" x14ac:dyDescent="0.15">
      <c r="A16418" s="694" t="s">
        <v>18718</v>
      </c>
      <c r="B16418" s="96">
        <v>4626</v>
      </c>
      <c r="C16418" s="96">
        <v>17</v>
      </c>
      <c r="D16418" s="97">
        <v>10293642</v>
      </c>
      <c r="E16418" s="97">
        <v>10325267</v>
      </c>
      <c r="F16418" s="96" t="s">
        <v>2328</v>
      </c>
      <c r="G16418" s="96">
        <v>59</v>
      </c>
      <c r="H16418" s="96">
        <v>0.81650999999999996</v>
      </c>
      <c r="I16418" s="810">
        <v>1</v>
      </c>
    </row>
    <row r="16419" spans="1:9" x14ac:dyDescent="0.15">
      <c r="A16419" s="694" t="s">
        <v>18719</v>
      </c>
      <c r="B16419" s="96">
        <v>5930</v>
      </c>
      <c r="C16419" s="96">
        <v>16</v>
      </c>
      <c r="D16419" s="97">
        <v>24550866</v>
      </c>
      <c r="E16419" s="97">
        <v>24584184</v>
      </c>
      <c r="F16419" s="96" t="s">
        <v>2321</v>
      </c>
      <c r="G16419" s="96">
        <v>89</v>
      </c>
      <c r="H16419" s="96">
        <v>0.81650999999999996</v>
      </c>
      <c r="I16419" s="810">
        <v>1</v>
      </c>
    </row>
    <row r="16420" spans="1:9" x14ac:dyDescent="0.15">
      <c r="A16420" s="694" t="s">
        <v>18720</v>
      </c>
      <c r="B16420" s="96">
        <v>388960</v>
      </c>
      <c r="C16420" s="96">
        <v>2</v>
      </c>
      <c r="D16420" s="97">
        <v>74011316</v>
      </c>
      <c r="E16420" s="97">
        <v>74044274</v>
      </c>
      <c r="F16420" s="96" t="s">
        <v>2321</v>
      </c>
      <c r="G16420" s="96">
        <v>5</v>
      </c>
      <c r="H16420" s="96">
        <v>0.81667999999999996</v>
      </c>
      <c r="I16420" s="810">
        <v>1</v>
      </c>
    </row>
    <row r="16421" spans="1:9" x14ac:dyDescent="0.15">
      <c r="A16421" s="694" t="s">
        <v>18721</v>
      </c>
      <c r="B16421" s="96">
        <v>23511</v>
      </c>
      <c r="C16421" s="96">
        <v>9</v>
      </c>
      <c r="D16421" s="97">
        <v>131709972</v>
      </c>
      <c r="E16421" s="97">
        <v>131769375</v>
      </c>
      <c r="F16421" s="96" t="s">
        <v>2321</v>
      </c>
      <c r="G16421" s="96">
        <v>78</v>
      </c>
      <c r="H16421" s="96">
        <v>0.81676000000000004</v>
      </c>
      <c r="I16421" s="810">
        <v>1</v>
      </c>
    </row>
    <row r="16422" spans="1:9" x14ac:dyDescent="0.15">
      <c r="A16422" s="694" t="s">
        <v>18722</v>
      </c>
      <c r="B16422" s="96">
        <v>10868</v>
      </c>
      <c r="C16422" s="96">
        <v>9</v>
      </c>
      <c r="D16422" s="97">
        <v>132597696</v>
      </c>
      <c r="E16422" s="97">
        <v>132644121</v>
      </c>
      <c r="F16422" s="96" t="s">
        <v>2321</v>
      </c>
      <c r="G16422" s="96">
        <v>370</v>
      </c>
      <c r="H16422" s="96">
        <v>0.81679000000000002</v>
      </c>
      <c r="I16422" s="810">
        <v>1</v>
      </c>
    </row>
    <row r="16423" spans="1:9" x14ac:dyDescent="0.15">
      <c r="A16423" s="694" t="s">
        <v>18723</v>
      </c>
      <c r="B16423" s="96">
        <v>122742</v>
      </c>
      <c r="C16423" s="96">
        <v>14</v>
      </c>
      <c r="D16423" s="97">
        <v>20528204</v>
      </c>
      <c r="E16423" s="97">
        <v>20529142</v>
      </c>
      <c r="F16423" s="96" t="s">
        <v>2321</v>
      </c>
      <c r="G16423" s="96">
        <v>11</v>
      </c>
      <c r="H16423" s="96">
        <v>0.81684000000000001</v>
      </c>
      <c r="I16423" s="810">
        <v>1</v>
      </c>
    </row>
    <row r="16424" spans="1:9" x14ac:dyDescent="0.15">
      <c r="A16424" s="694" t="s">
        <v>18724</v>
      </c>
      <c r="B16424" s="96">
        <v>126328</v>
      </c>
      <c r="C16424" s="96">
        <v>19</v>
      </c>
      <c r="D16424" s="97">
        <v>5891287</v>
      </c>
      <c r="E16424" s="97">
        <v>5904024</v>
      </c>
      <c r="F16424" s="96" t="s">
        <v>2328</v>
      </c>
      <c r="G16424" s="96">
        <v>59</v>
      </c>
      <c r="H16424" s="96">
        <v>0.81701000000000001</v>
      </c>
      <c r="I16424" s="810">
        <v>1</v>
      </c>
    </row>
    <row r="16425" spans="1:9" x14ac:dyDescent="0.15">
      <c r="A16425" s="694" t="s">
        <v>18725</v>
      </c>
      <c r="B16425" s="96">
        <v>143941</v>
      </c>
      <c r="C16425" s="96">
        <v>11</v>
      </c>
      <c r="D16425" s="97">
        <v>118398210</v>
      </c>
      <c r="E16425" s="97">
        <v>118401740</v>
      </c>
      <c r="F16425" s="96" t="s">
        <v>2321</v>
      </c>
      <c r="G16425" s="96">
        <v>5</v>
      </c>
      <c r="H16425" s="96">
        <v>0.81703999999999999</v>
      </c>
      <c r="I16425" s="810">
        <v>1</v>
      </c>
    </row>
    <row r="16426" spans="1:9" x14ac:dyDescent="0.15">
      <c r="A16426" s="694" t="s">
        <v>18726</v>
      </c>
      <c r="B16426" s="96">
        <v>201725</v>
      </c>
      <c r="C16426" s="96">
        <v>4</v>
      </c>
      <c r="D16426" s="97">
        <v>159587827</v>
      </c>
      <c r="E16426" s="97">
        <v>159593407</v>
      </c>
      <c r="F16426" s="96" t="s">
        <v>2328</v>
      </c>
      <c r="G16426" s="96">
        <v>9</v>
      </c>
      <c r="H16426" s="96">
        <v>0.81705000000000005</v>
      </c>
      <c r="I16426" s="810">
        <v>1</v>
      </c>
    </row>
    <row r="16427" spans="1:9" x14ac:dyDescent="0.15">
      <c r="A16427" s="694" t="s">
        <v>18727</v>
      </c>
      <c r="B16427" s="96">
        <v>8632</v>
      </c>
      <c r="C16427" s="96">
        <v>17</v>
      </c>
      <c r="D16427" s="97">
        <v>76419778</v>
      </c>
      <c r="E16427" s="97">
        <v>76573476</v>
      </c>
      <c r="F16427" s="96" t="s">
        <v>2328</v>
      </c>
      <c r="G16427" s="96">
        <v>919</v>
      </c>
      <c r="H16427" s="96">
        <v>0.81713000000000002</v>
      </c>
      <c r="I16427" s="810">
        <v>1</v>
      </c>
    </row>
    <row r="16428" spans="1:9" x14ac:dyDescent="0.15">
      <c r="A16428" s="694" t="s">
        <v>18728</v>
      </c>
      <c r="B16428" s="96">
        <v>551</v>
      </c>
      <c r="C16428" s="96">
        <v>20</v>
      </c>
      <c r="D16428" s="97">
        <v>3063202</v>
      </c>
      <c r="E16428" s="97">
        <v>3065370</v>
      </c>
      <c r="F16428" s="96" t="s">
        <v>2328</v>
      </c>
      <c r="G16428" s="96">
        <v>3</v>
      </c>
      <c r="H16428" s="96">
        <v>0.81715000000000004</v>
      </c>
      <c r="I16428" s="810">
        <v>1</v>
      </c>
    </row>
    <row r="16429" spans="1:9" x14ac:dyDescent="0.15">
      <c r="A16429" s="694" t="s">
        <v>18729</v>
      </c>
      <c r="B16429" s="96">
        <v>347733</v>
      </c>
      <c r="C16429" s="96">
        <v>6</v>
      </c>
      <c r="D16429" s="97">
        <v>3224495</v>
      </c>
      <c r="E16429" s="97">
        <v>3227968</v>
      </c>
      <c r="F16429" s="96" t="s">
        <v>2328</v>
      </c>
      <c r="G16429" s="96">
        <v>3</v>
      </c>
      <c r="H16429" s="96">
        <v>0.81723999999999997</v>
      </c>
      <c r="I16429" s="810">
        <v>1</v>
      </c>
    </row>
    <row r="16430" spans="1:9" x14ac:dyDescent="0.15">
      <c r="A16430" s="694" t="s">
        <v>18730</v>
      </c>
      <c r="B16430" s="96">
        <v>125228</v>
      </c>
      <c r="C16430" s="96">
        <v>18</v>
      </c>
      <c r="D16430" s="97">
        <v>13663346</v>
      </c>
      <c r="E16430" s="97">
        <v>13726591</v>
      </c>
      <c r="F16430" s="96" t="s">
        <v>2328</v>
      </c>
      <c r="G16430" s="96">
        <v>234</v>
      </c>
      <c r="H16430" s="96">
        <v>0.81728000000000001</v>
      </c>
      <c r="I16430" s="810">
        <v>1</v>
      </c>
    </row>
    <row r="16431" spans="1:9" x14ac:dyDescent="0.15">
      <c r="A16431" s="694" t="s">
        <v>18731</v>
      </c>
      <c r="B16431" s="96">
        <v>9576</v>
      </c>
      <c r="C16431" s="96">
        <v>10</v>
      </c>
      <c r="D16431" s="97">
        <v>22634345</v>
      </c>
      <c r="E16431" s="97">
        <v>22706539</v>
      </c>
      <c r="F16431" s="96" t="s">
        <v>2321</v>
      </c>
      <c r="G16431" s="96">
        <v>116</v>
      </c>
      <c r="H16431" s="96">
        <v>0.81732000000000005</v>
      </c>
      <c r="I16431" s="810">
        <v>1</v>
      </c>
    </row>
    <row r="16432" spans="1:9" x14ac:dyDescent="0.15">
      <c r="A16432" s="694" t="s">
        <v>18732</v>
      </c>
      <c r="B16432" s="96">
        <v>140699</v>
      </c>
      <c r="C16432" s="96">
        <v>20</v>
      </c>
      <c r="D16432" s="97">
        <v>35729629</v>
      </c>
      <c r="E16432" s="97">
        <v>35807974</v>
      </c>
      <c r="F16432" s="96" t="s">
        <v>2328</v>
      </c>
      <c r="G16432" s="96">
        <v>198</v>
      </c>
      <c r="H16432" s="96">
        <v>0.81735999999999998</v>
      </c>
      <c r="I16432" s="810">
        <v>1</v>
      </c>
    </row>
    <row r="16433" spans="1:9" x14ac:dyDescent="0.15">
      <c r="A16433" s="694" t="s">
        <v>18733</v>
      </c>
      <c r="B16433" s="96">
        <v>9780</v>
      </c>
      <c r="C16433" s="96">
        <v>16</v>
      </c>
      <c r="D16433" s="97">
        <v>88781746</v>
      </c>
      <c r="E16433" s="97">
        <v>88851372</v>
      </c>
      <c r="F16433" s="96" t="s">
        <v>2328</v>
      </c>
      <c r="G16433" s="96">
        <v>476</v>
      </c>
      <c r="H16433" s="96">
        <v>0.81737000000000004</v>
      </c>
      <c r="I16433" s="810">
        <v>1</v>
      </c>
    </row>
    <row r="16434" spans="1:9" x14ac:dyDescent="0.15">
      <c r="A16434" s="694" t="s">
        <v>18734</v>
      </c>
      <c r="B16434" s="96">
        <v>256126</v>
      </c>
      <c r="C16434" s="96">
        <v>19</v>
      </c>
      <c r="D16434" s="97">
        <v>13009894</v>
      </c>
      <c r="E16434" s="97">
        <v>13030116</v>
      </c>
      <c r="F16434" s="96" t="s">
        <v>2328</v>
      </c>
      <c r="G16434" s="96">
        <v>49</v>
      </c>
      <c r="H16434" s="96">
        <v>0.81738999999999995</v>
      </c>
      <c r="I16434" s="810">
        <v>1</v>
      </c>
    </row>
    <row r="16435" spans="1:9" x14ac:dyDescent="0.15">
      <c r="A16435" s="694" t="s">
        <v>18735</v>
      </c>
      <c r="B16435" s="96">
        <v>84935</v>
      </c>
      <c r="C16435" s="96">
        <v>13</v>
      </c>
      <c r="D16435" s="97">
        <v>31480312</v>
      </c>
      <c r="E16435" s="97">
        <v>31499709</v>
      </c>
      <c r="F16435" s="96" t="s">
        <v>2321</v>
      </c>
      <c r="G16435" s="96">
        <v>68</v>
      </c>
      <c r="H16435" s="96">
        <v>0.81742000000000004</v>
      </c>
      <c r="I16435" s="810">
        <v>1</v>
      </c>
    </row>
    <row r="16436" spans="1:9" x14ac:dyDescent="0.15">
      <c r="A16436" s="694" t="s">
        <v>18736</v>
      </c>
      <c r="B16436" s="96">
        <v>83743</v>
      </c>
      <c r="C16436" s="96">
        <v>19</v>
      </c>
      <c r="D16436" s="97">
        <v>48949030</v>
      </c>
      <c r="E16436" s="97">
        <v>48957164</v>
      </c>
      <c r="F16436" s="96" t="s">
        <v>2321</v>
      </c>
      <c r="G16436" s="96">
        <v>35</v>
      </c>
      <c r="H16436" s="96">
        <v>0.81745000000000001</v>
      </c>
      <c r="I16436" s="810">
        <v>1</v>
      </c>
    </row>
    <row r="16437" spans="1:9" x14ac:dyDescent="0.15">
      <c r="A16437" s="694" t="s">
        <v>18737</v>
      </c>
      <c r="B16437" s="96">
        <v>1793</v>
      </c>
      <c r="C16437" s="96">
        <v>10</v>
      </c>
      <c r="D16437" s="97">
        <v>128768965</v>
      </c>
      <c r="E16437" s="97">
        <v>129250780</v>
      </c>
      <c r="F16437" s="96" t="s">
        <v>2321</v>
      </c>
      <c r="G16437" s="96">
        <v>2145</v>
      </c>
      <c r="H16437" s="96">
        <v>0.81747000000000003</v>
      </c>
      <c r="I16437" s="810">
        <v>1</v>
      </c>
    </row>
    <row r="16438" spans="1:9" x14ac:dyDescent="0.15">
      <c r="A16438" s="694" t="s">
        <v>18738</v>
      </c>
      <c r="B16438" s="96">
        <v>30849</v>
      </c>
      <c r="C16438" s="96">
        <v>3</v>
      </c>
      <c r="D16438" s="97">
        <v>130397778</v>
      </c>
      <c r="E16438" s="97">
        <v>130465696</v>
      </c>
      <c r="F16438" s="96" t="s">
        <v>2328</v>
      </c>
      <c r="G16438" s="96">
        <v>176</v>
      </c>
      <c r="H16438" s="96">
        <v>0.81747999999999998</v>
      </c>
      <c r="I16438" s="810">
        <v>1</v>
      </c>
    </row>
    <row r="16439" spans="1:9" x14ac:dyDescent="0.15">
      <c r="A16439" s="694" t="s">
        <v>18739</v>
      </c>
      <c r="B16439" s="96">
        <v>1551</v>
      </c>
      <c r="C16439" s="96">
        <v>7</v>
      </c>
      <c r="D16439" s="97">
        <v>99302660</v>
      </c>
      <c r="E16439" s="97">
        <v>99332853</v>
      </c>
      <c r="F16439" s="96" t="s">
        <v>2328</v>
      </c>
      <c r="G16439" s="96">
        <v>80</v>
      </c>
      <c r="H16439" s="96">
        <v>0.81771000000000005</v>
      </c>
      <c r="I16439" s="810">
        <v>1</v>
      </c>
    </row>
    <row r="16440" spans="1:9" x14ac:dyDescent="0.15">
      <c r="A16440" s="694" t="s">
        <v>18740</v>
      </c>
      <c r="B16440" s="96">
        <v>83450</v>
      </c>
      <c r="C16440" s="96">
        <v>17</v>
      </c>
      <c r="D16440" s="97">
        <v>17876127</v>
      </c>
      <c r="E16440" s="97">
        <v>17920203</v>
      </c>
      <c r="F16440" s="96" t="s">
        <v>2321</v>
      </c>
      <c r="G16440" s="96">
        <v>91</v>
      </c>
      <c r="H16440" s="96">
        <v>0.81772</v>
      </c>
      <c r="I16440" s="810">
        <v>1</v>
      </c>
    </row>
    <row r="16441" spans="1:9" x14ac:dyDescent="0.15">
      <c r="A16441" s="694" t="s">
        <v>18741</v>
      </c>
      <c r="B16441" s="96">
        <v>55117</v>
      </c>
      <c r="C16441" s="96">
        <v>12</v>
      </c>
      <c r="D16441" s="97">
        <v>85253267</v>
      </c>
      <c r="E16441" s="97">
        <v>85306608</v>
      </c>
      <c r="F16441" s="96" t="s">
        <v>2328</v>
      </c>
      <c r="G16441" s="96">
        <v>184</v>
      </c>
      <c r="H16441" s="96">
        <v>0.81772999999999996</v>
      </c>
      <c r="I16441" s="810">
        <v>1</v>
      </c>
    </row>
    <row r="16442" spans="1:9" x14ac:dyDescent="0.15">
      <c r="A16442" s="694" t="s">
        <v>18742</v>
      </c>
      <c r="B16442" s="96">
        <v>80012</v>
      </c>
      <c r="C16442" s="96">
        <v>3</v>
      </c>
      <c r="D16442" s="97">
        <v>169805368</v>
      </c>
      <c r="E16442" s="97">
        <v>169899537</v>
      </c>
      <c r="F16442" s="96" t="s">
        <v>2328</v>
      </c>
      <c r="G16442" s="96">
        <v>161</v>
      </c>
      <c r="H16442" s="96">
        <v>0.81784999999999997</v>
      </c>
      <c r="I16442" s="810">
        <v>1</v>
      </c>
    </row>
    <row r="16443" spans="1:9" x14ac:dyDescent="0.15">
      <c r="A16443" s="694" t="s">
        <v>18743</v>
      </c>
      <c r="B16443" s="96">
        <v>338662</v>
      </c>
      <c r="C16443" s="96">
        <v>11</v>
      </c>
      <c r="D16443" s="97">
        <v>123777139</v>
      </c>
      <c r="E16443" s="97">
        <v>123778083</v>
      </c>
      <c r="F16443" s="96" t="s">
        <v>2321</v>
      </c>
      <c r="G16443" s="96">
        <v>10</v>
      </c>
      <c r="H16443" s="96">
        <v>0.81786999999999999</v>
      </c>
      <c r="I16443" s="810">
        <v>1</v>
      </c>
    </row>
    <row r="16444" spans="1:9" x14ac:dyDescent="0.15">
      <c r="A16444" s="694" t="s">
        <v>18744</v>
      </c>
      <c r="B16444" s="96">
        <v>8045</v>
      </c>
      <c r="C16444" s="96">
        <v>11</v>
      </c>
      <c r="D16444" s="97">
        <v>560309</v>
      </c>
      <c r="E16444" s="97">
        <v>564025</v>
      </c>
      <c r="F16444" s="96" t="s">
        <v>2321</v>
      </c>
      <c r="G16444" s="96">
        <v>15</v>
      </c>
      <c r="H16444" s="96">
        <v>0.81793000000000005</v>
      </c>
      <c r="I16444" s="810">
        <v>1</v>
      </c>
    </row>
    <row r="16445" spans="1:9" x14ac:dyDescent="0.15">
      <c r="A16445" s="694" t="s">
        <v>18745</v>
      </c>
      <c r="B16445" s="96">
        <v>4200</v>
      </c>
      <c r="C16445" s="96">
        <v>18</v>
      </c>
      <c r="D16445" s="97">
        <v>48405432</v>
      </c>
      <c r="E16445" s="97">
        <v>48476165</v>
      </c>
      <c r="F16445" s="96" t="s">
        <v>2321</v>
      </c>
      <c r="G16445" s="96">
        <v>144</v>
      </c>
      <c r="H16445" s="96">
        <v>0.81801999999999997</v>
      </c>
      <c r="I16445" s="810">
        <v>1</v>
      </c>
    </row>
    <row r="16446" spans="1:9" x14ac:dyDescent="0.15">
      <c r="A16446" s="694" t="s">
        <v>18746</v>
      </c>
      <c r="B16446" s="96">
        <v>11017</v>
      </c>
      <c r="C16446" s="96">
        <v>2</v>
      </c>
      <c r="D16446" s="97">
        <v>70121075</v>
      </c>
      <c r="E16446" s="97">
        <v>70132368</v>
      </c>
      <c r="F16446" s="96" t="s">
        <v>2321</v>
      </c>
      <c r="G16446" s="96">
        <v>18</v>
      </c>
      <c r="H16446" s="96">
        <v>0.81808000000000003</v>
      </c>
      <c r="I16446" s="810">
        <v>1</v>
      </c>
    </row>
    <row r="16447" spans="1:9" x14ac:dyDescent="0.15">
      <c r="A16447" s="694" t="s">
        <v>18747</v>
      </c>
      <c r="B16447" s="96">
        <v>415116</v>
      </c>
      <c r="C16447" s="96">
        <v>22</v>
      </c>
      <c r="D16447" s="97">
        <v>50354143</v>
      </c>
      <c r="E16447" s="97">
        <v>50357720</v>
      </c>
      <c r="F16447" s="96" t="s">
        <v>2321</v>
      </c>
      <c r="G16447" s="96">
        <v>13</v>
      </c>
      <c r="H16447" s="96">
        <v>0.81811</v>
      </c>
      <c r="I16447" s="810">
        <v>1</v>
      </c>
    </row>
    <row r="16448" spans="1:9" x14ac:dyDescent="0.15">
      <c r="A16448" s="694" t="s">
        <v>18748</v>
      </c>
      <c r="B16448" s="96">
        <v>57109</v>
      </c>
      <c r="C16448" s="96">
        <v>9</v>
      </c>
      <c r="D16448" s="97">
        <v>136271182</v>
      </c>
      <c r="E16448" s="97">
        <v>136283292</v>
      </c>
      <c r="F16448" s="96" t="s">
        <v>2328</v>
      </c>
      <c r="G16448" s="96">
        <v>72</v>
      </c>
      <c r="H16448" s="96">
        <v>0.81827000000000005</v>
      </c>
      <c r="I16448" s="810">
        <v>1</v>
      </c>
    </row>
    <row r="16449" spans="1:9" x14ac:dyDescent="0.15">
      <c r="A16449" s="694" t="s">
        <v>18749</v>
      </c>
      <c r="B16449" s="96">
        <v>9562</v>
      </c>
      <c r="C16449" s="96">
        <v>10</v>
      </c>
      <c r="D16449" s="97">
        <v>89264223</v>
      </c>
      <c r="E16449" s="97">
        <v>89313218</v>
      </c>
      <c r="F16449" s="96" t="s">
        <v>2321</v>
      </c>
      <c r="G16449" s="96">
        <v>140</v>
      </c>
      <c r="H16449" s="96">
        <v>0.81827000000000005</v>
      </c>
      <c r="I16449" s="810">
        <v>1</v>
      </c>
    </row>
    <row r="16450" spans="1:9" x14ac:dyDescent="0.15">
      <c r="A16450" s="694" t="s">
        <v>18750</v>
      </c>
      <c r="B16450" s="96">
        <v>801</v>
      </c>
      <c r="C16450" s="96">
        <v>14</v>
      </c>
      <c r="D16450" s="97">
        <v>90863327</v>
      </c>
      <c r="E16450" s="97">
        <v>90874619</v>
      </c>
      <c r="F16450" s="96" t="s">
        <v>2321</v>
      </c>
      <c r="G16450" s="96">
        <v>36</v>
      </c>
      <c r="H16450" s="96">
        <v>0.81828999999999996</v>
      </c>
      <c r="I16450" s="810">
        <v>1</v>
      </c>
    </row>
    <row r="16451" spans="1:9" x14ac:dyDescent="0.15">
      <c r="A16451" s="694" t="s">
        <v>18751</v>
      </c>
      <c r="B16451" s="96">
        <v>79024</v>
      </c>
      <c r="C16451" s="96">
        <v>13</v>
      </c>
      <c r="D16451" s="97">
        <v>44717287</v>
      </c>
      <c r="E16451" s="97">
        <v>44735393</v>
      </c>
      <c r="F16451" s="96" t="s">
        <v>2328</v>
      </c>
      <c r="G16451" s="96">
        <v>33</v>
      </c>
      <c r="H16451" s="96">
        <v>0.81859999999999999</v>
      </c>
      <c r="I16451" s="810">
        <v>1</v>
      </c>
    </row>
    <row r="16452" spans="1:9" x14ac:dyDescent="0.15">
      <c r="A16452" s="694" t="s">
        <v>18752</v>
      </c>
      <c r="B16452" s="96">
        <v>5737</v>
      </c>
      <c r="C16452" s="96">
        <v>1</v>
      </c>
      <c r="D16452" s="97">
        <v>78956728</v>
      </c>
      <c r="E16452" s="97">
        <v>79006386</v>
      </c>
      <c r="F16452" s="96" t="s">
        <v>2321</v>
      </c>
      <c r="G16452" s="96">
        <v>184</v>
      </c>
      <c r="H16452" s="96">
        <v>0.81879999999999997</v>
      </c>
      <c r="I16452" s="810">
        <v>1</v>
      </c>
    </row>
    <row r="16453" spans="1:9" x14ac:dyDescent="0.15">
      <c r="A16453" s="694" t="s">
        <v>18753</v>
      </c>
      <c r="B16453" s="96">
        <v>6335</v>
      </c>
      <c r="C16453" s="96">
        <v>2</v>
      </c>
      <c r="D16453" s="97">
        <v>167051695</v>
      </c>
      <c r="E16453" s="97">
        <v>167232497</v>
      </c>
      <c r="F16453" s="96" t="s">
        <v>2328</v>
      </c>
      <c r="G16453" s="96">
        <v>667</v>
      </c>
      <c r="H16453" s="96">
        <v>0.81881999999999999</v>
      </c>
      <c r="I16453" s="810">
        <v>1</v>
      </c>
    </row>
    <row r="16454" spans="1:9" x14ac:dyDescent="0.15">
      <c r="A16454" s="694" t="s">
        <v>18754</v>
      </c>
      <c r="B16454" s="96">
        <v>4629</v>
      </c>
      <c r="C16454" s="96">
        <v>16</v>
      </c>
      <c r="D16454" s="97">
        <v>15796992</v>
      </c>
      <c r="E16454" s="97">
        <v>15950887</v>
      </c>
      <c r="F16454" s="96" t="s">
        <v>2328</v>
      </c>
      <c r="G16454" s="96">
        <v>622</v>
      </c>
      <c r="H16454" s="96">
        <v>0.81884999999999997</v>
      </c>
      <c r="I16454" s="810">
        <v>1</v>
      </c>
    </row>
    <row r="16455" spans="1:9" x14ac:dyDescent="0.15">
      <c r="A16455" s="694" t="s">
        <v>18755</v>
      </c>
      <c r="B16455" s="96">
        <v>171023</v>
      </c>
      <c r="C16455" s="96">
        <v>20</v>
      </c>
      <c r="D16455" s="97">
        <v>30946147</v>
      </c>
      <c r="E16455" s="97">
        <v>31027122</v>
      </c>
      <c r="F16455" s="96" t="s">
        <v>2321</v>
      </c>
      <c r="G16455" s="96">
        <v>134</v>
      </c>
      <c r="H16455" s="96">
        <v>0.81904999999999994</v>
      </c>
      <c r="I16455" s="810">
        <v>1</v>
      </c>
    </row>
    <row r="16456" spans="1:9" x14ac:dyDescent="0.15">
      <c r="A16456" s="694" t="s">
        <v>18756</v>
      </c>
      <c r="B16456" s="96">
        <v>3929</v>
      </c>
      <c r="C16456" s="96">
        <v>20</v>
      </c>
      <c r="D16456" s="97">
        <v>36974814</v>
      </c>
      <c r="E16456" s="97">
        <v>37005653</v>
      </c>
      <c r="F16456" s="96" t="s">
        <v>2321</v>
      </c>
      <c r="G16456" s="96">
        <v>138</v>
      </c>
      <c r="H16456" s="96">
        <v>0.81908000000000003</v>
      </c>
      <c r="I16456" s="810">
        <v>1</v>
      </c>
    </row>
    <row r="16457" spans="1:9" x14ac:dyDescent="0.15">
      <c r="A16457" s="694" t="s">
        <v>18757</v>
      </c>
      <c r="B16457" s="96">
        <v>11004</v>
      </c>
      <c r="C16457" s="96">
        <v>1</v>
      </c>
      <c r="D16457" s="97">
        <v>45205396</v>
      </c>
      <c r="E16457" s="97">
        <v>45233439</v>
      </c>
      <c r="F16457" s="96" t="s">
        <v>2321</v>
      </c>
      <c r="G16457" s="96">
        <v>89</v>
      </c>
      <c r="H16457" s="96">
        <v>0.81911999999999996</v>
      </c>
      <c r="I16457" s="810">
        <v>1</v>
      </c>
    </row>
    <row r="16458" spans="1:9" x14ac:dyDescent="0.15">
      <c r="A16458" s="694" t="s">
        <v>18758</v>
      </c>
      <c r="B16458" s="96">
        <v>23566</v>
      </c>
      <c r="C16458" s="96">
        <v>1</v>
      </c>
      <c r="D16458" s="97">
        <v>85279086</v>
      </c>
      <c r="E16458" s="97">
        <v>85358896</v>
      </c>
      <c r="F16458" s="96" t="s">
        <v>2328</v>
      </c>
      <c r="G16458" s="96">
        <v>324</v>
      </c>
      <c r="H16458" s="96">
        <v>0.81920000000000004</v>
      </c>
      <c r="I16458" s="810">
        <v>1</v>
      </c>
    </row>
    <row r="16459" spans="1:9" x14ac:dyDescent="0.15">
      <c r="A16459" s="694" t="s">
        <v>18759</v>
      </c>
      <c r="B16459" s="96">
        <v>90529</v>
      </c>
      <c r="C16459" s="96">
        <v>1</v>
      </c>
      <c r="D16459" s="97">
        <v>24683489</v>
      </c>
      <c r="E16459" s="97">
        <v>24741587</v>
      </c>
      <c r="F16459" s="96" t="s">
        <v>2328</v>
      </c>
      <c r="G16459" s="96">
        <v>192</v>
      </c>
      <c r="H16459" s="96">
        <v>0.81933999999999996</v>
      </c>
      <c r="I16459" s="810">
        <v>1</v>
      </c>
    </row>
    <row r="16460" spans="1:9" x14ac:dyDescent="0.15">
      <c r="A16460" s="694" t="s">
        <v>18760</v>
      </c>
      <c r="B16460" s="96">
        <v>338872</v>
      </c>
      <c r="C16460" s="96">
        <v>13</v>
      </c>
      <c r="D16460" s="97">
        <v>24883686</v>
      </c>
      <c r="E16460" s="97">
        <v>24896669</v>
      </c>
      <c r="F16460" s="96" t="s">
        <v>2321</v>
      </c>
      <c r="G16460" s="96">
        <v>68</v>
      </c>
      <c r="H16460" s="96">
        <v>0.81938999999999995</v>
      </c>
      <c r="I16460" s="810">
        <v>1</v>
      </c>
    </row>
    <row r="16461" spans="1:9" x14ac:dyDescent="0.15">
      <c r="A16461" s="694" t="s">
        <v>18761</v>
      </c>
      <c r="B16461" s="96">
        <v>7031</v>
      </c>
      <c r="C16461" s="96">
        <v>21</v>
      </c>
      <c r="D16461" s="97">
        <v>43782391</v>
      </c>
      <c r="E16461" s="97">
        <v>43786644</v>
      </c>
      <c r="F16461" s="96" t="s">
        <v>2328</v>
      </c>
      <c r="G16461" s="96">
        <v>30</v>
      </c>
      <c r="H16461" s="96">
        <v>0.81938999999999995</v>
      </c>
      <c r="I16461" s="810">
        <v>1</v>
      </c>
    </row>
    <row r="16462" spans="1:9" x14ac:dyDescent="0.15">
      <c r="A16462" s="694" t="s">
        <v>18762</v>
      </c>
      <c r="B16462" s="96">
        <v>3491</v>
      </c>
      <c r="C16462" s="96">
        <v>1</v>
      </c>
      <c r="D16462" s="97">
        <v>86046444</v>
      </c>
      <c r="E16462" s="97">
        <v>86049650</v>
      </c>
      <c r="F16462" s="96" t="s">
        <v>2321</v>
      </c>
      <c r="G16462" s="96">
        <v>9</v>
      </c>
      <c r="H16462" s="96">
        <v>0.81945999999999997</v>
      </c>
      <c r="I16462" s="810">
        <v>1</v>
      </c>
    </row>
    <row r="16463" spans="1:9" x14ac:dyDescent="0.15">
      <c r="A16463" s="694" t="s">
        <v>18763</v>
      </c>
      <c r="B16463" s="96">
        <v>84929</v>
      </c>
      <c r="C16463" s="96">
        <v>9</v>
      </c>
      <c r="D16463" s="97">
        <v>133777825</v>
      </c>
      <c r="E16463" s="97">
        <v>133814455</v>
      </c>
      <c r="F16463" s="96" t="s">
        <v>2328</v>
      </c>
      <c r="G16463" s="96">
        <v>171</v>
      </c>
      <c r="H16463" s="96">
        <v>0.8196</v>
      </c>
      <c r="I16463" s="810">
        <v>1</v>
      </c>
    </row>
    <row r="16464" spans="1:9" x14ac:dyDescent="0.15">
      <c r="A16464" s="694" t="s">
        <v>18764</v>
      </c>
      <c r="B16464" s="96">
        <v>57626</v>
      </c>
      <c r="C16464" s="96">
        <v>13</v>
      </c>
      <c r="D16464" s="97">
        <v>70274725</v>
      </c>
      <c r="E16464" s="97">
        <v>70682625</v>
      </c>
      <c r="F16464" s="96" t="s">
        <v>2328</v>
      </c>
      <c r="G16464" s="96">
        <v>2037</v>
      </c>
      <c r="H16464" s="96">
        <v>0.81969999999999998</v>
      </c>
      <c r="I16464" s="810">
        <v>1</v>
      </c>
    </row>
    <row r="16465" spans="1:9" x14ac:dyDescent="0.15">
      <c r="A16465" s="694" t="s">
        <v>18765</v>
      </c>
      <c r="B16465" s="96">
        <v>22872</v>
      </c>
      <c r="C16465" s="96">
        <v>4</v>
      </c>
      <c r="D16465" s="97">
        <v>83739814</v>
      </c>
      <c r="E16465" s="97">
        <v>83812419</v>
      </c>
      <c r="F16465" s="96" t="s">
        <v>2328</v>
      </c>
      <c r="G16465" s="96">
        <v>191</v>
      </c>
      <c r="H16465" s="96">
        <v>0.81981999999999999</v>
      </c>
      <c r="I16465" s="810">
        <v>1</v>
      </c>
    </row>
    <row r="16466" spans="1:9" x14ac:dyDescent="0.15">
      <c r="A16466" s="694" t="s">
        <v>18766</v>
      </c>
      <c r="B16466" s="96">
        <v>11332</v>
      </c>
      <c r="C16466" s="96">
        <v>1</v>
      </c>
      <c r="D16466" s="97">
        <v>6324332</v>
      </c>
      <c r="E16466" s="97">
        <v>6453826</v>
      </c>
      <c r="F16466" s="96" t="s">
        <v>2328</v>
      </c>
      <c r="G16466" s="96">
        <v>510</v>
      </c>
      <c r="H16466" s="96">
        <v>0.81989000000000001</v>
      </c>
      <c r="I16466" s="810">
        <v>1</v>
      </c>
    </row>
    <row r="16467" spans="1:9" x14ac:dyDescent="0.15">
      <c r="A16467" s="694" t="s">
        <v>18767</v>
      </c>
      <c r="B16467" s="96">
        <v>4622</v>
      </c>
      <c r="C16467" s="96">
        <v>17</v>
      </c>
      <c r="D16467" s="97">
        <v>10346607</v>
      </c>
      <c r="E16467" s="97">
        <v>10372876</v>
      </c>
      <c r="F16467" s="96" t="s">
        <v>2328</v>
      </c>
      <c r="G16467" s="96">
        <v>48</v>
      </c>
      <c r="H16467" s="96">
        <v>0.82004999999999995</v>
      </c>
      <c r="I16467" s="810">
        <v>1</v>
      </c>
    </row>
    <row r="16468" spans="1:9" x14ac:dyDescent="0.15">
      <c r="A16468" s="694" t="s">
        <v>18768</v>
      </c>
      <c r="B16468" s="96">
        <v>92162</v>
      </c>
      <c r="C16468" s="96">
        <v>17</v>
      </c>
      <c r="D16468" s="97">
        <v>7758181</v>
      </c>
      <c r="E16468" s="97">
        <v>7759417</v>
      </c>
      <c r="F16468" s="96" t="s">
        <v>2321</v>
      </c>
      <c r="G16468" s="96">
        <v>7</v>
      </c>
      <c r="H16468" s="96">
        <v>0.82006000000000001</v>
      </c>
      <c r="I16468" s="810">
        <v>1</v>
      </c>
    </row>
    <row r="16469" spans="1:9" x14ac:dyDescent="0.15">
      <c r="A16469" s="694" t="s">
        <v>18769</v>
      </c>
      <c r="B16469" s="96">
        <v>23517</v>
      </c>
      <c r="C16469" s="96">
        <v>5</v>
      </c>
      <c r="D16469" s="97">
        <v>54603576</v>
      </c>
      <c r="E16469" s="97">
        <v>54721409</v>
      </c>
      <c r="F16469" s="96" t="s">
        <v>2321</v>
      </c>
      <c r="G16469" s="96">
        <v>319</v>
      </c>
      <c r="H16469" s="96">
        <v>0.82023000000000001</v>
      </c>
      <c r="I16469" s="810">
        <v>1</v>
      </c>
    </row>
    <row r="16470" spans="1:9" x14ac:dyDescent="0.15">
      <c r="A16470" s="694" t="s">
        <v>18770</v>
      </c>
      <c r="B16470" s="96">
        <v>129852</v>
      </c>
      <c r="C16470" s="96">
        <v>2</v>
      </c>
      <c r="D16470" s="97">
        <v>54558006</v>
      </c>
      <c r="E16470" s="97">
        <v>54588714</v>
      </c>
      <c r="F16470" s="96" t="s">
        <v>2321</v>
      </c>
      <c r="G16470" s="96">
        <v>88</v>
      </c>
      <c r="H16470" s="96">
        <v>0.82035000000000002</v>
      </c>
      <c r="I16470" s="810">
        <v>1</v>
      </c>
    </row>
    <row r="16471" spans="1:9" x14ac:dyDescent="0.15">
      <c r="A16471" s="694" t="s">
        <v>18771</v>
      </c>
      <c r="B16471" s="96">
        <v>84245</v>
      </c>
      <c r="C16471" s="96">
        <v>19</v>
      </c>
      <c r="D16471" s="97">
        <v>13875328</v>
      </c>
      <c r="E16471" s="97">
        <v>13885096</v>
      </c>
      <c r="F16471" s="96" t="s">
        <v>2321</v>
      </c>
      <c r="G16471" s="96">
        <v>18</v>
      </c>
      <c r="H16471" s="96">
        <v>0.82038999999999995</v>
      </c>
      <c r="I16471" s="810">
        <v>1</v>
      </c>
    </row>
    <row r="16472" spans="1:9" x14ac:dyDescent="0.15">
      <c r="A16472" s="694" t="s">
        <v>18772</v>
      </c>
      <c r="B16472" s="96">
        <v>57476</v>
      </c>
      <c r="C16472" s="96">
        <v>11</v>
      </c>
      <c r="D16472" s="97">
        <v>123325191</v>
      </c>
      <c r="E16472" s="97">
        <v>123498478</v>
      </c>
      <c r="F16472" s="96" t="s">
        <v>2321</v>
      </c>
      <c r="G16472" s="96">
        <v>679</v>
      </c>
      <c r="H16472" s="96">
        <v>0.82040000000000002</v>
      </c>
      <c r="I16472" s="810">
        <v>1</v>
      </c>
    </row>
    <row r="16473" spans="1:9" x14ac:dyDescent="0.15">
      <c r="A16473" s="694" t="s">
        <v>18773</v>
      </c>
      <c r="B16473" s="96">
        <v>5241</v>
      </c>
      <c r="C16473" s="96">
        <v>11</v>
      </c>
      <c r="D16473" s="97">
        <v>100900355</v>
      </c>
      <c r="E16473" s="97">
        <v>101000544</v>
      </c>
      <c r="F16473" s="96" t="s">
        <v>2328</v>
      </c>
      <c r="G16473" s="96">
        <v>390</v>
      </c>
      <c r="H16473" s="96">
        <v>0.82050000000000001</v>
      </c>
      <c r="I16473" s="810">
        <v>1</v>
      </c>
    </row>
    <row r="16474" spans="1:9" x14ac:dyDescent="0.15">
      <c r="A16474" s="694" t="s">
        <v>18774</v>
      </c>
      <c r="B16474" s="96">
        <v>325</v>
      </c>
      <c r="C16474" s="96">
        <v>1</v>
      </c>
      <c r="D16474" s="97">
        <v>159557616</v>
      </c>
      <c r="E16474" s="97">
        <v>159558661</v>
      </c>
      <c r="F16474" s="96" t="s">
        <v>2321</v>
      </c>
      <c r="G16474" s="96">
        <v>3</v>
      </c>
      <c r="H16474" s="96">
        <v>0.82055999999999996</v>
      </c>
      <c r="I16474" s="810">
        <v>1</v>
      </c>
    </row>
    <row r="16475" spans="1:9" x14ac:dyDescent="0.15">
      <c r="A16475" s="694" t="s">
        <v>18775</v>
      </c>
      <c r="B16475" s="96">
        <v>147381</v>
      </c>
      <c r="C16475" s="96">
        <v>18</v>
      </c>
      <c r="D16475" s="97">
        <v>70203915</v>
      </c>
      <c r="E16475" s="97">
        <v>70211723</v>
      </c>
      <c r="F16475" s="96" t="s">
        <v>2328</v>
      </c>
      <c r="G16475" s="96">
        <v>29</v>
      </c>
      <c r="H16475" s="96">
        <v>0.82074999999999998</v>
      </c>
      <c r="I16475" s="810">
        <v>1</v>
      </c>
    </row>
    <row r="16476" spans="1:9" x14ac:dyDescent="0.15">
      <c r="A16476" s="694" t="s">
        <v>18776</v>
      </c>
      <c r="B16476" s="96">
        <v>283162</v>
      </c>
      <c r="C16476" s="96">
        <v>11</v>
      </c>
      <c r="D16476" s="97">
        <v>124293838</v>
      </c>
      <c r="E16476" s="97">
        <v>124294767</v>
      </c>
      <c r="F16476" s="96" t="s">
        <v>2328</v>
      </c>
      <c r="G16476" s="96">
        <v>5</v>
      </c>
      <c r="H16476" s="96">
        <v>0.82086000000000003</v>
      </c>
      <c r="I16476" s="810">
        <v>1</v>
      </c>
    </row>
    <row r="16477" spans="1:9" x14ac:dyDescent="0.15">
      <c r="A16477" s="694" t="s">
        <v>18777</v>
      </c>
      <c r="B16477" s="96">
        <v>140710</v>
      </c>
      <c r="C16477" s="96">
        <v>20</v>
      </c>
      <c r="D16477" s="97">
        <v>35405845</v>
      </c>
      <c r="E16477" s="97">
        <v>35492087</v>
      </c>
      <c r="F16477" s="96" t="s">
        <v>2328</v>
      </c>
      <c r="G16477" s="96">
        <v>135</v>
      </c>
      <c r="H16477" s="96">
        <v>0.82089999999999996</v>
      </c>
      <c r="I16477" s="810">
        <v>1</v>
      </c>
    </row>
    <row r="16478" spans="1:9" x14ac:dyDescent="0.15">
      <c r="A16478" s="694" t="s">
        <v>18778</v>
      </c>
      <c r="B16478" s="96">
        <v>55704</v>
      </c>
      <c r="C16478" s="96">
        <v>2</v>
      </c>
      <c r="D16478" s="97">
        <v>55514978</v>
      </c>
      <c r="E16478" s="97">
        <v>55647057</v>
      </c>
      <c r="F16478" s="96" t="s">
        <v>2328</v>
      </c>
      <c r="G16478" s="96">
        <v>568</v>
      </c>
      <c r="H16478" s="96">
        <v>0.82089999999999996</v>
      </c>
      <c r="I16478" s="810">
        <v>1</v>
      </c>
    </row>
    <row r="16479" spans="1:9" x14ac:dyDescent="0.15">
      <c r="A16479" s="926">
        <v>42989</v>
      </c>
      <c r="B16479" s="96">
        <v>55752</v>
      </c>
      <c r="C16479" s="96">
        <v>4</v>
      </c>
      <c r="D16479" s="97">
        <v>77870895</v>
      </c>
      <c r="E16479" s="97">
        <v>77961307</v>
      </c>
      <c r="F16479" s="96" t="s">
        <v>2321</v>
      </c>
      <c r="G16479" s="96">
        <v>286</v>
      </c>
      <c r="H16479" s="96">
        <v>0.82089999999999996</v>
      </c>
      <c r="I16479" s="810">
        <v>1</v>
      </c>
    </row>
    <row r="16480" spans="1:9" x14ac:dyDescent="0.15">
      <c r="A16480" s="694" t="s">
        <v>18779</v>
      </c>
      <c r="B16480" s="96">
        <v>78991</v>
      </c>
      <c r="C16480" s="96">
        <v>5</v>
      </c>
      <c r="D16480" s="97">
        <v>148737570</v>
      </c>
      <c r="E16480" s="97">
        <v>148749221</v>
      </c>
      <c r="F16480" s="96" t="s">
        <v>2321</v>
      </c>
      <c r="G16480" s="96">
        <v>20</v>
      </c>
      <c r="H16480" s="96">
        <v>0.82091000000000003</v>
      </c>
      <c r="I16480" s="810">
        <v>1</v>
      </c>
    </row>
    <row r="16481" spans="1:9" x14ac:dyDescent="0.15">
      <c r="A16481" s="694" t="s">
        <v>18780</v>
      </c>
      <c r="B16481" s="96">
        <v>27345</v>
      </c>
      <c r="C16481" s="96">
        <v>12</v>
      </c>
      <c r="D16481" s="97">
        <v>70760062</v>
      </c>
      <c r="E16481" s="97">
        <v>70828072</v>
      </c>
      <c r="F16481" s="96" t="s">
        <v>2321</v>
      </c>
      <c r="G16481" s="96">
        <v>280</v>
      </c>
      <c r="H16481" s="96">
        <v>0.82099999999999995</v>
      </c>
      <c r="I16481" s="810">
        <v>1</v>
      </c>
    </row>
    <row r="16482" spans="1:9" x14ac:dyDescent="0.15">
      <c r="A16482" s="694" t="s">
        <v>18781</v>
      </c>
      <c r="B16482" s="96">
        <v>220074</v>
      </c>
      <c r="C16482" s="96">
        <v>11</v>
      </c>
      <c r="D16482" s="97">
        <v>71791377</v>
      </c>
      <c r="E16482" s="97">
        <v>71821828</v>
      </c>
      <c r="F16482" s="96" t="s">
        <v>2321</v>
      </c>
      <c r="G16482" s="96">
        <v>66</v>
      </c>
      <c r="H16482" s="96">
        <v>0.82106999999999997</v>
      </c>
      <c r="I16482" s="810">
        <v>1</v>
      </c>
    </row>
    <row r="16483" spans="1:9" x14ac:dyDescent="0.15">
      <c r="A16483" s="694" t="s">
        <v>18782</v>
      </c>
      <c r="B16483" s="96">
        <v>114791</v>
      </c>
      <c r="C16483" s="96">
        <v>15</v>
      </c>
      <c r="D16483" s="97">
        <v>22833395</v>
      </c>
      <c r="E16483" s="97">
        <v>22873891</v>
      </c>
      <c r="F16483" s="96" t="s">
        <v>2321</v>
      </c>
      <c r="G16483" s="96">
        <v>166</v>
      </c>
      <c r="H16483" s="96">
        <v>0.82111999999999996</v>
      </c>
      <c r="I16483" s="810">
        <v>1</v>
      </c>
    </row>
    <row r="16484" spans="1:9" x14ac:dyDescent="0.15">
      <c r="A16484" s="694" t="s">
        <v>18783</v>
      </c>
      <c r="B16484" s="96">
        <v>84865</v>
      </c>
      <c r="C16484" s="96">
        <v>2</v>
      </c>
      <c r="D16484" s="97">
        <v>74699959</v>
      </c>
      <c r="E16484" s="97">
        <v>74710357</v>
      </c>
      <c r="F16484" s="96" t="s">
        <v>2328</v>
      </c>
      <c r="G16484" s="96">
        <v>18</v>
      </c>
      <c r="H16484" s="96">
        <v>0.82116</v>
      </c>
      <c r="I16484" s="810">
        <v>1</v>
      </c>
    </row>
    <row r="16485" spans="1:9" x14ac:dyDescent="0.15">
      <c r="A16485" s="694" t="s">
        <v>18784</v>
      </c>
      <c r="B16485" s="96">
        <v>26097</v>
      </c>
      <c r="C16485" s="96">
        <v>1</v>
      </c>
      <c r="D16485" s="97">
        <v>153606458</v>
      </c>
      <c r="E16485" s="97">
        <v>153618782</v>
      </c>
      <c r="F16485" s="96" t="s">
        <v>2321</v>
      </c>
      <c r="G16485" s="96">
        <v>31</v>
      </c>
      <c r="H16485" s="96">
        <v>0.82116999999999996</v>
      </c>
      <c r="I16485" s="810">
        <v>1</v>
      </c>
    </row>
    <row r="16486" spans="1:9" x14ac:dyDescent="0.15">
      <c r="A16486" s="694" t="s">
        <v>18785</v>
      </c>
      <c r="B16486" s="96">
        <v>260293</v>
      </c>
      <c r="C16486" s="96">
        <v>1</v>
      </c>
      <c r="D16486" s="97">
        <v>47427036</v>
      </c>
      <c r="E16486" s="97">
        <v>47516423</v>
      </c>
      <c r="F16486" s="96" t="s">
        <v>2321</v>
      </c>
      <c r="G16486" s="96">
        <v>238</v>
      </c>
      <c r="H16486" s="96">
        <v>0.82118999999999998</v>
      </c>
      <c r="I16486" s="810">
        <v>1</v>
      </c>
    </row>
    <row r="16487" spans="1:9" x14ac:dyDescent="0.15">
      <c r="A16487" s="694" t="s">
        <v>18786</v>
      </c>
      <c r="B16487" s="96">
        <v>144110</v>
      </c>
      <c r="C16487" s="96">
        <v>11</v>
      </c>
      <c r="D16487" s="97">
        <v>18720351</v>
      </c>
      <c r="E16487" s="97">
        <v>18726332</v>
      </c>
      <c r="F16487" s="96" t="s">
        <v>2321</v>
      </c>
      <c r="G16487" s="96">
        <v>16</v>
      </c>
      <c r="H16487" s="96">
        <v>0.82132000000000005</v>
      </c>
      <c r="I16487" s="810">
        <v>1</v>
      </c>
    </row>
    <row r="16488" spans="1:9" x14ac:dyDescent="0.15">
      <c r="A16488" s="694" t="s">
        <v>18787</v>
      </c>
      <c r="B16488" s="96">
        <v>26353</v>
      </c>
      <c r="C16488" s="96">
        <v>12</v>
      </c>
      <c r="D16488" s="97">
        <v>119616595</v>
      </c>
      <c r="E16488" s="97">
        <v>119632551</v>
      </c>
      <c r="F16488" s="96" t="s">
        <v>2321</v>
      </c>
      <c r="G16488" s="96">
        <v>54</v>
      </c>
      <c r="H16488" s="96">
        <v>0.82155999999999996</v>
      </c>
      <c r="I16488" s="810">
        <v>1</v>
      </c>
    </row>
    <row r="16489" spans="1:9" x14ac:dyDescent="0.15">
      <c r="A16489" s="694" t="s">
        <v>18788</v>
      </c>
      <c r="B16489" s="96">
        <v>54475</v>
      </c>
      <c r="C16489" s="96">
        <v>17</v>
      </c>
      <c r="D16489" s="97">
        <v>33458368</v>
      </c>
      <c r="E16489" s="97">
        <v>33469322</v>
      </c>
      <c r="F16489" s="96" t="s">
        <v>2328</v>
      </c>
      <c r="G16489" s="96">
        <v>18</v>
      </c>
      <c r="H16489" s="96">
        <v>0.82162000000000002</v>
      </c>
      <c r="I16489" s="810">
        <v>1</v>
      </c>
    </row>
    <row r="16490" spans="1:9" x14ac:dyDescent="0.15">
      <c r="A16490" s="694" t="s">
        <v>18789</v>
      </c>
      <c r="B16490" s="96">
        <v>121130</v>
      </c>
      <c r="C16490" s="96">
        <v>12</v>
      </c>
      <c r="D16490" s="97">
        <v>56030676</v>
      </c>
      <c r="E16490" s="97">
        <v>56031617</v>
      </c>
      <c r="F16490" s="96" t="s">
        <v>2321</v>
      </c>
      <c r="G16490" s="96">
        <v>3</v>
      </c>
      <c r="H16490" s="96">
        <v>0.82172000000000001</v>
      </c>
      <c r="I16490" s="810">
        <v>1</v>
      </c>
    </row>
    <row r="16491" spans="1:9" x14ac:dyDescent="0.15">
      <c r="A16491" s="694" t="s">
        <v>18790</v>
      </c>
      <c r="B16491" s="96">
        <v>4920</v>
      </c>
      <c r="C16491" s="96">
        <v>9</v>
      </c>
      <c r="D16491" s="97">
        <v>94484878</v>
      </c>
      <c r="E16491" s="97">
        <v>94712444</v>
      </c>
      <c r="F16491" s="96" t="s">
        <v>2328</v>
      </c>
      <c r="G16491" s="96">
        <v>1036</v>
      </c>
      <c r="H16491" s="96">
        <v>0.82182999999999995</v>
      </c>
      <c r="I16491" s="810">
        <v>1</v>
      </c>
    </row>
    <row r="16492" spans="1:9" x14ac:dyDescent="0.15">
      <c r="A16492" s="694" t="s">
        <v>18791</v>
      </c>
      <c r="B16492" s="96">
        <v>390874</v>
      </c>
      <c r="C16492" s="96">
        <v>19</v>
      </c>
      <c r="D16492" s="97">
        <v>1753662</v>
      </c>
      <c r="E16492" s="97">
        <v>1775444</v>
      </c>
      <c r="F16492" s="96" t="s">
        <v>2321</v>
      </c>
      <c r="G16492" s="96">
        <v>17</v>
      </c>
      <c r="H16492" s="96">
        <v>0.82184999999999997</v>
      </c>
      <c r="I16492" s="810">
        <v>1</v>
      </c>
    </row>
    <row r="16493" spans="1:9" x14ac:dyDescent="0.15">
      <c r="A16493" s="694" t="s">
        <v>18792</v>
      </c>
      <c r="B16493" s="96">
        <v>11006</v>
      </c>
      <c r="C16493" s="96">
        <v>19</v>
      </c>
      <c r="D16493" s="97">
        <v>55174271</v>
      </c>
      <c r="E16493" s="97">
        <v>55181810</v>
      </c>
      <c r="F16493" s="96" t="s">
        <v>2321</v>
      </c>
      <c r="G16493" s="96">
        <v>27</v>
      </c>
      <c r="H16493" s="96">
        <v>0.82186000000000003</v>
      </c>
      <c r="I16493" s="810">
        <v>1</v>
      </c>
    </row>
    <row r="16494" spans="1:9" x14ac:dyDescent="0.15">
      <c r="A16494" s="694" t="s">
        <v>18793</v>
      </c>
      <c r="B16494" s="96">
        <v>91461</v>
      </c>
      <c r="C16494" s="96">
        <v>2</v>
      </c>
      <c r="D16494" s="97">
        <v>42275161</v>
      </c>
      <c r="E16494" s="97">
        <v>42285668</v>
      </c>
      <c r="F16494" s="96" t="s">
        <v>2321</v>
      </c>
      <c r="G16494" s="96">
        <v>38</v>
      </c>
      <c r="H16494" s="96">
        <v>0.82189000000000001</v>
      </c>
      <c r="I16494" s="810">
        <v>1</v>
      </c>
    </row>
    <row r="16495" spans="1:9" x14ac:dyDescent="0.15">
      <c r="A16495" s="694" t="s">
        <v>18794</v>
      </c>
      <c r="B16495" s="96">
        <v>26112</v>
      </c>
      <c r="C16495" s="96">
        <v>5</v>
      </c>
      <c r="D16495" s="97">
        <v>150560613</v>
      </c>
      <c r="E16495" s="97">
        <v>150603654</v>
      </c>
      <c r="F16495" s="96" t="s">
        <v>2328</v>
      </c>
      <c r="G16495" s="96">
        <v>215</v>
      </c>
      <c r="H16495" s="96">
        <v>0.82191999999999998</v>
      </c>
      <c r="I16495" s="810">
        <v>1</v>
      </c>
    </row>
    <row r="16496" spans="1:9" x14ac:dyDescent="0.15">
      <c r="A16496" s="694" t="s">
        <v>18795</v>
      </c>
      <c r="B16496" s="96">
        <v>5068</v>
      </c>
      <c r="C16496" s="96">
        <v>2</v>
      </c>
      <c r="D16496" s="97">
        <v>79384132</v>
      </c>
      <c r="E16496" s="97">
        <v>79386880</v>
      </c>
      <c r="F16496" s="96" t="s">
        <v>2328</v>
      </c>
      <c r="G16496" s="96">
        <v>6</v>
      </c>
      <c r="H16496" s="96">
        <v>0.82203999999999999</v>
      </c>
      <c r="I16496" s="810">
        <v>1</v>
      </c>
    </row>
    <row r="16497" spans="1:9" x14ac:dyDescent="0.15">
      <c r="A16497" s="694" t="s">
        <v>18796</v>
      </c>
      <c r="B16497" s="96">
        <v>977</v>
      </c>
      <c r="C16497" s="96">
        <v>11</v>
      </c>
      <c r="D16497" s="97">
        <v>832952</v>
      </c>
      <c r="E16497" s="97">
        <v>838840</v>
      </c>
      <c r="F16497" s="96" t="s">
        <v>2321</v>
      </c>
      <c r="G16497" s="96">
        <v>36</v>
      </c>
      <c r="H16497" s="96">
        <v>0.82223999999999997</v>
      </c>
      <c r="I16497" s="810">
        <v>1</v>
      </c>
    </row>
    <row r="16498" spans="1:9" x14ac:dyDescent="0.15">
      <c r="A16498" s="694" t="s">
        <v>18797</v>
      </c>
      <c r="B16498" s="96">
        <v>9340</v>
      </c>
      <c r="C16498" s="96">
        <v>17</v>
      </c>
      <c r="D16498" s="97">
        <v>9729152</v>
      </c>
      <c r="E16498" s="97">
        <v>9794269</v>
      </c>
      <c r="F16498" s="96" t="s">
        <v>2321</v>
      </c>
      <c r="G16498" s="96">
        <v>232</v>
      </c>
      <c r="H16498" s="96">
        <v>0.82225000000000004</v>
      </c>
      <c r="I16498" s="810">
        <v>1</v>
      </c>
    </row>
    <row r="16499" spans="1:9" x14ac:dyDescent="0.15">
      <c r="A16499" s="694" t="s">
        <v>18798</v>
      </c>
      <c r="B16499" s="96">
        <v>118932</v>
      </c>
      <c r="C16499" s="96">
        <v>10</v>
      </c>
      <c r="D16499" s="97">
        <v>90579656</v>
      </c>
      <c r="E16499" s="97">
        <v>90611732</v>
      </c>
      <c r="F16499" s="96" t="s">
        <v>2328</v>
      </c>
      <c r="G16499" s="96">
        <v>140</v>
      </c>
      <c r="H16499" s="96">
        <v>0.82228000000000001</v>
      </c>
      <c r="I16499" s="810">
        <v>1</v>
      </c>
    </row>
    <row r="16500" spans="1:9" x14ac:dyDescent="0.15">
      <c r="A16500" s="694" t="s">
        <v>18799</v>
      </c>
      <c r="B16500" s="96">
        <v>1329</v>
      </c>
      <c r="C16500" s="96">
        <v>2</v>
      </c>
      <c r="D16500" s="97">
        <v>98262521</v>
      </c>
      <c r="E16500" s="97">
        <v>98264657</v>
      </c>
      <c r="F16500" s="96" t="s">
        <v>2321</v>
      </c>
      <c r="G16500" s="96">
        <v>4</v>
      </c>
      <c r="H16500" s="96">
        <v>0.82235999999999998</v>
      </c>
      <c r="I16500" s="810">
        <v>1</v>
      </c>
    </row>
    <row r="16501" spans="1:9" x14ac:dyDescent="0.15">
      <c r="A16501" s="694" t="s">
        <v>18800</v>
      </c>
      <c r="B16501" s="96">
        <v>66002</v>
      </c>
      <c r="C16501" s="96">
        <v>19</v>
      </c>
      <c r="D16501" s="97">
        <v>15783567</v>
      </c>
      <c r="E16501" s="97">
        <v>15807984</v>
      </c>
      <c r="F16501" s="96" t="s">
        <v>2321</v>
      </c>
      <c r="G16501" s="96">
        <v>168</v>
      </c>
      <c r="H16501" s="96">
        <v>0.82238999999999995</v>
      </c>
      <c r="I16501" s="810">
        <v>1</v>
      </c>
    </row>
    <row r="16502" spans="1:9" x14ac:dyDescent="0.15">
      <c r="A16502" s="694" t="s">
        <v>18801</v>
      </c>
      <c r="B16502" s="96">
        <v>7809</v>
      </c>
      <c r="C16502" s="96">
        <v>1</v>
      </c>
      <c r="D16502" s="97">
        <v>55464617</v>
      </c>
      <c r="E16502" s="97">
        <v>55474465</v>
      </c>
      <c r="F16502" s="96" t="s">
        <v>2321</v>
      </c>
      <c r="G16502" s="96">
        <v>40</v>
      </c>
      <c r="H16502" s="96">
        <v>0.82242999999999999</v>
      </c>
      <c r="I16502" s="810">
        <v>1</v>
      </c>
    </row>
    <row r="16503" spans="1:9" x14ac:dyDescent="0.15">
      <c r="A16503" s="694" t="s">
        <v>18802</v>
      </c>
      <c r="B16503" s="96">
        <v>57125</v>
      </c>
      <c r="C16503" s="96">
        <v>17</v>
      </c>
      <c r="D16503" s="97">
        <v>37219556</v>
      </c>
      <c r="E16503" s="97">
        <v>37308946</v>
      </c>
      <c r="F16503" s="96" t="s">
        <v>2328</v>
      </c>
      <c r="G16503" s="96">
        <v>390</v>
      </c>
      <c r="H16503" s="96">
        <v>0.82247999999999999</v>
      </c>
      <c r="I16503" s="810">
        <v>1</v>
      </c>
    </row>
    <row r="16504" spans="1:9" x14ac:dyDescent="0.15">
      <c r="A16504" s="694" t="s">
        <v>18803</v>
      </c>
      <c r="B16504" s="96">
        <v>5837</v>
      </c>
      <c r="C16504" s="96">
        <v>11</v>
      </c>
      <c r="D16504" s="97">
        <v>64513861</v>
      </c>
      <c r="E16504" s="97">
        <v>64528187</v>
      </c>
      <c r="F16504" s="96" t="s">
        <v>2328</v>
      </c>
      <c r="G16504" s="96">
        <v>34</v>
      </c>
      <c r="H16504" s="96">
        <v>0.82259000000000004</v>
      </c>
      <c r="I16504" s="810">
        <v>1</v>
      </c>
    </row>
    <row r="16505" spans="1:9" x14ac:dyDescent="0.15">
      <c r="A16505" s="694" t="s">
        <v>18804</v>
      </c>
      <c r="B16505" s="96">
        <v>84912</v>
      </c>
      <c r="C16505" s="96">
        <v>7</v>
      </c>
      <c r="D16505" s="97">
        <v>133974089</v>
      </c>
      <c r="E16505" s="97">
        <v>134001827</v>
      </c>
      <c r="F16505" s="96" t="s">
        <v>2328</v>
      </c>
      <c r="G16505" s="96">
        <v>123</v>
      </c>
      <c r="H16505" s="96">
        <v>0.82274999999999998</v>
      </c>
      <c r="I16505" s="810">
        <v>1</v>
      </c>
    </row>
    <row r="16506" spans="1:9" x14ac:dyDescent="0.15">
      <c r="A16506" s="694" t="s">
        <v>18805</v>
      </c>
      <c r="B16506" s="96">
        <v>8784</v>
      </c>
      <c r="C16506" s="96">
        <v>1</v>
      </c>
      <c r="D16506" s="97">
        <v>1138888</v>
      </c>
      <c r="E16506" s="97">
        <v>1142163</v>
      </c>
      <c r="F16506" s="96" t="s">
        <v>2328</v>
      </c>
      <c r="G16506" s="96">
        <v>11</v>
      </c>
      <c r="H16506" s="96">
        <v>0.82291000000000003</v>
      </c>
      <c r="I16506" s="810">
        <v>1</v>
      </c>
    </row>
    <row r="16507" spans="1:9" x14ac:dyDescent="0.15">
      <c r="A16507" s="694" t="s">
        <v>18806</v>
      </c>
      <c r="B16507" s="96">
        <v>283514</v>
      </c>
      <c r="C16507" s="96">
        <v>13</v>
      </c>
      <c r="D16507" s="97">
        <v>46354405</v>
      </c>
      <c r="E16507" s="97">
        <v>46425846</v>
      </c>
      <c r="F16507" s="96" t="s">
        <v>2328</v>
      </c>
      <c r="G16507" s="96">
        <v>291</v>
      </c>
      <c r="H16507" s="96">
        <v>0.82291999999999998</v>
      </c>
      <c r="I16507" s="810">
        <v>1</v>
      </c>
    </row>
    <row r="16508" spans="1:9" x14ac:dyDescent="0.15">
      <c r="A16508" s="694" t="s">
        <v>18807</v>
      </c>
      <c r="B16508" s="96">
        <v>84905</v>
      </c>
      <c r="C16508" s="96">
        <v>20</v>
      </c>
      <c r="D16508" s="97">
        <v>32319566</v>
      </c>
      <c r="E16508" s="97">
        <v>32380075</v>
      </c>
      <c r="F16508" s="96" t="s">
        <v>2321</v>
      </c>
      <c r="G16508" s="96">
        <v>124</v>
      </c>
      <c r="H16508" s="96">
        <v>0.82301000000000002</v>
      </c>
      <c r="I16508" s="810">
        <v>1</v>
      </c>
    </row>
    <row r="16509" spans="1:9" x14ac:dyDescent="0.15">
      <c r="A16509" s="694" t="s">
        <v>18808</v>
      </c>
      <c r="B16509" s="96">
        <v>51154</v>
      </c>
      <c r="C16509" s="96">
        <v>1</v>
      </c>
      <c r="D16509" s="97">
        <v>19578075</v>
      </c>
      <c r="E16509" s="97">
        <v>19586622</v>
      </c>
      <c r="F16509" s="96" t="s">
        <v>2321</v>
      </c>
      <c r="G16509" s="96">
        <v>58</v>
      </c>
      <c r="H16509" s="96">
        <v>0.82313999999999998</v>
      </c>
      <c r="I16509" s="810">
        <v>1</v>
      </c>
    </row>
    <row r="16510" spans="1:9" x14ac:dyDescent="0.15">
      <c r="A16510" s="694" t="s">
        <v>18809</v>
      </c>
      <c r="B16510" s="96">
        <v>6734</v>
      </c>
      <c r="C16510" s="96">
        <v>11</v>
      </c>
      <c r="D16510" s="97">
        <v>126132814</v>
      </c>
      <c r="E16510" s="97">
        <v>126138877</v>
      </c>
      <c r="F16510" s="96" t="s">
        <v>2328</v>
      </c>
      <c r="G16510" s="96">
        <v>19</v>
      </c>
      <c r="H16510" s="96">
        <v>0.82321999999999995</v>
      </c>
      <c r="I16510" s="810">
        <v>1</v>
      </c>
    </row>
    <row r="16511" spans="1:9" x14ac:dyDescent="0.15">
      <c r="A16511" s="694" t="s">
        <v>18810</v>
      </c>
      <c r="B16511" s="96">
        <v>831</v>
      </c>
      <c r="C16511" s="96">
        <v>5</v>
      </c>
      <c r="D16511" s="97">
        <v>95997741</v>
      </c>
      <c r="E16511" s="97">
        <v>96110387</v>
      </c>
      <c r="F16511" s="96" t="s">
        <v>2321</v>
      </c>
      <c r="G16511" s="96">
        <v>356</v>
      </c>
      <c r="H16511" s="96">
        <v>0.82333999999999996</v>
      </c>
      <c r="I16511" s="810">
        <v>1</v>
      </c>
    </row>
    <row r="16512" spans="1:9" x14ac:dyDescent="0.15">
      <c r="A16512" s="694" t="s">
        <v>18811</v>
      </c>
      <c r="B16512" s="96">
        <v>23130</v>
      </c>
      <c r="C16512" s="96">
        <v>11</v>
      </c>
      <c r="D16512" s="97">
        <v>64662004</v>
      </c>
      <c r="E16512" s="97">
        <v>64684722</v>
      </c>
      <c r="F16512" s="96" t="s">
        <v>2328</v>
      </c>
      <c r="G16512" s="96">
        <v>56</v>
      </c>
      <c r="H16512" s="96">
        <v>0.82349000000000006</v>
      </c>
      <c r="I16512" s="810">
        <v>1</v>
      </c>
    </row>
    <row r="16513" spans="1:9" x14ac:dyDescent="0.15">
      <c r="A16513" s="694" t="s">
        <v>18812</v>
      </c>
      <c r="B16513" s="96">
        <v>27065</v>
      </c>
      <c r="C16513" s="96">
        <v>4</v>
      </c>
      <c r="D16513" s="97">
        <v>4387983</v>
      </c>
      <c r="E16513" s="97">
        <v>4420785</v>
      </c>
      <c r="F16513" s="96" t="s">
        <v>2321</v>
      </c>
      <c r="G16513" s="96">
        <v>118</v>
      </c>
      <c r="H16513" s="96">
        <v>0.82349000000000006</v>
      </c>
      <c r="I16513" s="810">
        <v>1</v>
      </c>
    </row>
    <row r="16514" spans="1:9" x14ac:dyDescent="0.15">
      <c r="A16514" s="694" t="s">
        <v>18813</v>
      </c>
      <c r="B16514" s="96">
        <v>3898</v>
      </c>
      <c r="C16514" s="96">
        <v>1</v>
      </c>
      <c r="D16514" s="97">
        <v>201349966</v>
      </c>
      <c r="E16514" s="97">
        <v>201368669</v>
      </c>
      <c r="F16514" s="96" t="s">
        <v>2328</v>
      </c>
      <c r="G16514" s="96">
        <v>64</v>
      </c>
      <c r="H16514" s="96">
        <v>0.82350999999999996</v>
      </c>
      <c r="I16514" s="810">
        <v>1</v>
      </c>
    </row>
    <row r="16515" spans="1:9" x14ac:dyDescent="0.15">
      <c r="A16515" s="694" t="s">
        <v>18814</v>
      </c>
      <c r="B16515" s="96">
        <v>4322</v>
      </c>
      <c r="C16515" s="96">
        <v>11</v>
      </c>
      <c r="D16515" s="97">
        <v>102813721</v>
      </c>
      <c r="E16515" s="97">
        <v>102826463</v>
      </c>
      <c r="F16515" s="96" t="s">
        <v>2328</v>
      </c>
      <c r="G16515" s="96">
        <v>44</v>
      </c>
      <c r="H16515" s="96">
        <v>0.82354000000000005</v>
      </c>
      <c r="I16515" s="810">
        <v>1</v>
      </c>
    </row>
    <row r="16516" spans="1:9" x14ac:dyDescent="0.15">
      <c r="A16516" s="694" t="s">
        <v>18815</v>
      </c>
      <c r="B16516" s="96">
        <v>11105</v>
      </c>
      <c r="C16516" s="96">
        <v>16</v>
      </c>
      <c r="D16516" s="97">
        <v>90122974</v>
      </c>
      <c r="E16516" s="97">
        <v>90143708</v>
      </c>
      <c r="F16516" s="96" t="s">
        <v>2328</v>
      </c>
      <c r="G16516" s="96">
        <v>72</v>
      </c>
      <c r="H16516" s="96">
        <v>0.82381000000000004</v>
      </c>
      <c r="I16516" s="810">
        <v>1</v>
      </c>
    </row>
    <row r="16517" spans="1:9" x14ac:dyDescent="0.15">
      <c r="A16517" s="694" t="s">
        <v>18816</v>
      </c>
      <c r="B16517" s="96">
        <v>84947</v>
      </c>
      <c r="C16517" s="96">
        <v>6</v>
      </c>
      <c r="D16517" s="97">
        <v>158530536</v>
      </c>
      <c r="E16517" s="97">
        <v>158589312</v>
      </c>
      <c r="F16517" s="96" t="s">
        <v>2328</v>
      </c>
      <c r="G16517" s="96">
        <v>149</v>
      </c>
      <c r="H16517" s="96">
        <v>0.82387999999999995</v>
      </c>
      <c r="I16517" s="810">
        <v>1</v>
      </c>
    </row>
    <row r="16518" spans="1:9" x14ac:dyDescent="0.15">
      <c r="A16518" s="694" t="s">
        <v>18817</v>
      </c>
      <c r="B16518" s="96">
        <v>6617</v>
      </c>
      <c r="C16518" s="96">
        <v>14</v>
      </c>
      <c r="D16518" s="97">
        <v>62229075</v>
      </c>
      <c r="E16518" s="97">
        <v>62263146</v>
      </c>
      <c r="F16518" s="96" t="s">
        <v>2321</v>
      </c>
      <c r="G16518" s="96">
        <v>169</v>
      </c>
      <c r="H16518" s="96">
        <v>0.82391999999999999</v>
      </c>
      <c r="I16518" s="810">
        <v>1</v>
      </c>
    </row>
    <row r="16519" spans="1:9" x14ac:dyDescent="0.15">
      <c r="A16519" s="694" t="s">
        <v>18818</v>
      </c>
      <c r="B16519" s="96">
        <v>23420</v>
      </c>
      <c r="C16519" s="96">
        <v>16</v>
      </c>
      <c r="D16519" s="97">
        <v>14927643</v>
      </c>
      <c r="E16519" s="97">
        <v>14990014</v>
      </c>
      <c r="F16519" s="96" t="s">
        <v>2321</v>
      </c>
      <c r="G16519" s="96">
        <v>1</v>
      </c>
      <c r="H16519" s="96">
        <v>0.82399999999999995</v>
      </c>
      <c r="I16519" s="810">
        <v>1</v>
      </c>
    </row>
    <row r="16520" spans="1:9" x14ac:dyDescent="0.15">
      <c r="A16520" s="694" t="s">
        <v>18819</v>
      </c>
      <c r="B16520" s="96">
        <v>5092</v>
      </c>
      <c r="C16520" s="96">
        <v>10</v>
      </c>
      <c r="D16520" s="97">
        <v>72642037</v>
      </c>
      <c r="E16520" s="97">
        <v>72648541</v>
      </c>
      <c r="F16520" s="96" t="s">
        <v>2328</v>
      </c>
      <c r="G16520" s="96">
        <v>20</v>
      </c>
      <c r="H16520" s="96">
        <v>0.82403999999999999</v>
      </c>
      <c r="I16520" s="810">
        <v>1</v>
      </c>
    </row>
    <row r="16521" spans="1:9" x14ac:dyDescent="0.15">
      <c r="A16521" s="694" t="s">
        <v>18820</v>
      </c>
      <c r="B16521" s="96">
        <v>165631</v>
      </c>
      <c r="C16521" s="96">
        <v>3</v>
      </c>
      <c r="D16521" s="97">
        <v>122296435</v>
      </c>
      <c r="E16521" s="97">
        <v>122357894</v>
      </c>
      <c r="F16521" s="96" t="s">
        <v>2321</v>
      </c>
      <c r="G16521" s="96">
        <v>254</v>
      </c>
      <c r="H16521" s="96">
        <v>0.82406999999999997</v>
      </c>
      <c r="I16521" s="810">
        <v>1</v>
      </c>
    </row>
    <row r="16522" spans="1:9" x14ac:dyDescent="0.15">
      <c r="A16522" s="694" t="s">
        <v>18821</v>
      </c>
      <c r="B16522" s="96">
        <v>401535</v>
      </c>
      <c r="C16522" s="96">
        <v>9</v>
      </c>
      <c r="D16522" s="97">
        <v>89763559</v>
      </c>
      <c r="E16522" s="97">
        <v>89774641</v>
      </c>
      <c r="F16522" s="96" t="s">
        <v>2321</v>
      </c>
      <c r="G16522" s="96">
        <v>44</v>
      </c>
      <c r="H16522" s="96">
        <v>0.82415000000000005</v>
      </c>
      <c r="I16522" s="810">
        <v>1</v>
      </c>
    </row>
    <row r="16523" spans="1:9" x14ac:dyDescent="0.15">
      <c r="A16523" s="694" t="s">
        <v>18822</v>
      </c>
      <c r="B16523" s="96">
        <v>56848</v>
      </c>
      <c r="C16523" s="96">
        <v>19</v>
      </c>
      <c r="D16523" s="97">
        <v>49122548</v>
      </c>
      <c r="E16523" s="97">
        <v>49133974</v>
      </c>
      <c r="F16523" s="96" t="s">
        <v>2321</v>
      </c>
      <c r="G16523" s="96">
        <v>15</v>
      </c>
      <c r="H16523" s="96">
        <v>0.82428000000000001</v>
      </c>
      <c r="I16523" s="810">
        <v>1</v>
      </c>
    </row>
    <row r="16524" spans="1:9" x14ac:dyDescent="0.15">
      <c r="A16524" s="694" t="s">
        <v>18823</v>
      </c>
      <c r="B16524" s="96">
        <v>57480</v>
      </c>
      <c r="C16524" s="96">
        <v>6</v>
      </c>
      <c r="D16524" s="97">
        <v>150920999</v>
      </c>
      <c r="E16524" s="97">
        <v>151164801</v>
      </c>
      <c r="F16524" s="96" t="s">
        <v>2321</v>
      </c>
      <c r="G16524" s="96">
        <v>1002</v>
      </c>
      <c r="H16524" s="96">
        <v>0.82433999999999996</v>
      </c>
      <c r="I16524" s="810">
        <v>1</v>
      </c>
    </row>
    <row r="16525" spans="1:9" x14ac:dyDescent="0.15">
      <c r="A16525" s="694" t="s">
        <v>18824</v>
      </c>
      <c r="B16525" s="96">
        <v>64979</v>
      </c>
      <c r="C16525" s="96">
        <v>5</v>
      </c>
      <c r="D16525" s="97">
        <v>1798499</v>
      </c>
      <c r="E16525" s="97">
        <v>1799956</v>
      </c>
      <c r="F16525" s="96" t="s">
        <v>2328</v>
      </c>
      <c r="G16525" s="96">
        <v>8</v>
      </c>
      <c r="H16525" s="96">
        <v>0.82462999999999997</v>
      </c>
      <c r="I16525" s="810">
        <v>1</v>
      </c>
    </row>
    <row r="16526" spans="1:9" x14ac:dyDescent="0.15">
      <c r="A16526" s="694" t="s">
        <v>18825</v>
      </c>
      <c r="B16526" s="96">
        <v>51503</v>
      </c>
      <c r="C16526" s="96">
        <v>11</v>
      </c>
      <c r="D16526" s="97">
        <v>94695787</v>
      </c>
      <c r="E16526" s="97">
        <v>94706776</v>
      </c>
      <c r="F16526" s="96" t="s">
        <v>2328</v>
      </c>
      <c r="G16526" s="96">
        <v>33</v>
      </c>
      <c r="H16526" s="96">
        <v>0.82464000000000004</v>
      </c>
      <c r="I16526" s="810">
        <v>1</v>
      </c>
    </row>
    <row r="16527" spans="1:9" x14ac:dyDescent="0.15">
      <c r="A16527" s="694" t="s">
        <v>18826</v>
      </c>
      <c r="B16527" s="96">
        <v>51150</v>
      </c>
      <c r="C16527" s="96">
        <v>1</v>
      </c>
      <c r="D16527" s="97">
        <v>1152288</v>
      </c>
      <c r="E16527" s="97">
        <v>1167447</v>
      </c>
      <c r="F16527" s="96" t="s">
        <v>2328</v>
      </c>
      <c r="G16527" s="96">
        <v>93</v>
      </c>
      <c r="H16527" s="96">
        <v>0.82484999999999997</v>
      </c>
      <c r="I16527" s="810">
        <v>1</v>
      </c>
    </row>
    <row r="16528" spans="1:9" x14ac:dyDescent="0.15">
      <c r="A16528" s="694" t="s">
        <v>18827</v>
      </c>
      <c r="B16528" s="96">
        <v>113451</v>
      </c>
      <c r="C16528" s="96">
        <v>1</v>
      </c>
      <c r="D16528" s="97">
        <v>33546711</v>
      </c>
      <c r="E16528" s="97">
        <v>33586132</v>
      </c>
      <c r="F16528" s="96" t="s">
        <v>2321</v>
      </c>
      <c r="G16528" s="96">
        <v>74</v>
      </c>
      <c r="H16528" s="96">
        <v>0.82486000000000004</v>
      </c>
      <c r="I16528" s="810">
        <v>1</v>
      </c>
    </row>
    <row r="16529" spans="1:9" x14ac:dyDescent="0.15">
      <c r="A16529" s="694" t="s">
        <v>18828</v>
      </c>
      <c r="B16529" s="96">
        <v>10723</v>
      </c>
      <c r="C16529" s="96">
        <v>5</v>
      </c>
      <c r="D16529" s="97">
        <v>1050489</v>
      </c>
      <c r="E16529" s="97">
        <v>1112172</v>
      </c>
      <c r="F16529" s="96" t="s">
        <v>2328</v>
      </c>
      <c r="G16529" s="96">
        <v>302</v>
      </c>
      <c r="H16529" s="96">
        <v>0.82506999999999997</v>
      </c>
      <c r="I16529" s="810">
        <v>1</v>
      </c>
    </row>
    <row r="16530" spans="1:9" x14ac:dyDescent="0.15">
      <c r="A16530" s="694" t="s">
        <v>18829</v>
      </c>
      <c r="B16530" s="96">
        <v>131375</v>
      </c>
      <c r="C16530" s="96">
        <v>3</v>
      </c>
      <c r="D16530" s="97">
        <v>42438575</v>
      </c>
      <c r="E16530" s="97">
        <v>42452125</v>
      </c>
      <c r="F16530" s="96" t="s">
        <v>2328</v>
      </c>
      <c r="G16530" s="96">
        <v>50</v>
      </c>
      <c r="H16530" s="96">
        <v>0.82506999999999997</v>
      </c>
      <c r="I16530" s="810">
        <v>1</v>
      </c>
    </row>
    <row r="16531" spans="1:9" x14ac:dyDescent="0.15">
      <c r="A16531" s="694" t="s">
        <v>18830</v>
      </c>
      <c r="B16531" s="96">
        <v>55821</v>
      </c>
      <c r="C16531" s="96">
        <v>2</v>
      </c>
      <c r="D16531" s="97">
        <v>3705786</v>
      </c>
      <c r="E16531" s="97">
        <v>3750261</v>
      </c>
      <c r="F16531" s="96" t="s">
        <v>2321</v>
      </c>
      <c r="G16531" s="96">
        <v>197</v>
      </c>
      <c r="H16531" s="96">
        <v>0.82525000000000004</v>
      </c>
      <c r="I16531" s="810">
        <v>1</v>
      </c>
    </row>
    <row r="16532" spans="1:9" x14ac:dyDescent="0.15">
      <c r="A16532" s="694" t="s">
        <v>18831</v>
      </c>
      <c r="B16532" s="96">
        <v>146956</v>
      </c>
      <c r="C16532" s="96">
        <v>17</v>
      </c>
      <c r="D16532" s="97">
        <v>48450581</v>
      </c>
      <c r="E16532" s="97">
        <v>48458820</v>
      </c>
      <c r="F16532" s="96" t="s">
        <v>2321</v>
      </c>
      <c r="G16532" s="96">
        <v>28</v>
      </c>
      <c r="H16532" s="96">
        <v>0.82526999999999995</v>
      </c>
      <c r="I16532" s="810">
        <v>1</v>
      </c>
    </row>
    <row r="16533" spans="1:9" x14ac:dyDescent="0.15">
      <c r="A16533" s="694" t="s">
        <v>18832</v>
      </c>
      <c r="B16533" s="96">
        <v>8078</v>
      </c>
      <c r="C16533" s="96">
        <v>12</v>
      </c>
      <c r="D16533" s="97">
        <v>6961285</v>
      </c>
      <c r="E16533" s="97">
        <v>6975796</v>
      </c>
      <c r="F16533" s="96" t="s">
        <v>2321</v>
      </c>
      <c r="G16533" s="96">
        <v>24</v>
      </c>
      <c r="H16533" s="96">
        <v>0.82530999999999999</v>
      </c>
      <c r="I16533" s="810">
        <v>1</v>
      </c>
    </row>
    <row r="16534" spans="1:9" x14ac:dyDescent="0.15">
      <c r="A16534" s="694" t="s">
        <v>18833</v>
      </c>
      <c r="B16534" s="96">
        <v>1128</v>
      </c>
      <c r="C16534" s="96">
        <v>11</v>
      </c>
      <c r="D16534" s="97">
        <v>62676151</v>
      </c>
      <c r="E16534" s="97">
        <v>62689012</v>
      </c>
      <c r="F16534" s="96" t="s">
        <v>2328</v>
      </c>
      <c r="G16534" s="96">
        <v>34</v>
      </c>
      <c r="H16534" s="96">
        <v>0.82543999999999995</v>
      </c>
      <c r="I16534" s="810">
        <v>1</v>
      </c>
    </row>
    <row r="16535" spans="1:9" x14ac:dyDescent="0.15">
      <c r="A16535" s="694" t="s">
        <v>18834</v>
      </c>
      <c r="B16535" s="96">
        <v>6696</v>
      </c>
      <c r="C16535" s="96">
        <v>4</v>
      </c>
      <c r="D16535" s="97">
        <v>88896802</v>
      </c>
      <c r="E16535" s="97">
        <v>88904563</v>
      </c>
      <c r="F16535" s="96" t="s">
        <v>2321</v>
      </c>
      <c r="G16535" s="96">
        <v>26</v>
      </c>
      <c r="H16535" s="96">
        <v>0.82548999999999995</v>
      </c>
      <c r="I16535" s="810">
        <v>1</v>
      </c>
    </row>
    <row r="16536" spans="1:9" x14ac:dyDescent="0.15">
      <c r="A16536" s="694" t="s">
        <v>18835</v>
      </c>
      <c r="B16536" s="96">
        <v>100130933</v>
      </c>
      <c r="C16536" s="96">
        <v>17</v>
      </c>
      <c r="D16536" s="97">
        <v>73642274</v>
      </c>
      <c r="E16536" s="97">
        <v>73644057</v>
      </c>
      <c r="F16536" s="96" t="s">
        <v>2321</v>
      </c>
      <c r="G16536" s="96">
        <v>3</v>
      </c>
      <c r="H16536" s="96">
        <v>0.82559000000000005</v>
      </c>
      <c r="I16536" s="810">
        <v>1</v>
      </c>
    </row>
    <row r="16537" spans="1:9" x14ac:dyDescent="0.15">
      <c r="A16537" s="694" t="s">
        <v>18836</v>
      </c>
      <c r="B16537" s="96">
        <v>132014</v>
      </c>
      <c r="C16537" s="96">
        <v>3</v>
      </c>
      <c r="D16537" s="97">
        <v>9944296</v>
      </c>
      <c r="E16537" s="97">
        <v>9958086</v>
      </c>
      <c r="F16537" s="96" t="s">
        <v>2321</v>
      </c>
      <c r="G16537" s="96">
        <v>43</v>
      </c>
      <c r="H16537" s="96">
        <v>0.82559000000000005</v>
      </c>
      <c r="I16537" s="810">
        <v>1</v>
      </c>
    </row>
    <row r="16538" spans="1:9" x14ac:dyDescent="0.15">
      <c r="A16538" s="694" t="s">
        <v>18837</v>
      </c>
      <c r="B16538" s="96">
        <v>3892</v>
      </c>
      <c r="C16538" s="96">
        <v>12</v>
      </c>
      <c r="D16538" s="97">
        <v>52642892</v>
      </c>
      <c r="E16538" s="97">
        <v>52702947</v>
      </c>
      <c r="F16538" s="96" t="s">
        <v>2321</v>
      </c>
      <c r="G16538" s="96">
        <v>247</v>
      </c>
      <c r="H16538" s="96">
        <v>0.8256</v>
      </c>
      <c r="I16538" s="810">
        <v>1</v>
      </c>
    </row>
    <row r="16539" spans="1:9" x14ac:dyDescent="0.15">
      <c r="A16539" s="694" t="s">
        <v>18838</v>
      </c>
      <c r="B16539" s="96">
        <v>79829</v>
      </c>
      <c r="C16539" s="96">
        <v>11</v>
      </c>
      <c r="D16539" s="97">
        <v>63706442</v>
      </c>
      <c r="E16539" s="97">
        <v>63724799</v>
      </c>
      <c r="F16539" s="96" t="s">
        <v>2321</v>
      </c>
      <c r="G16539" s="96">
        <v>42</v>
      </c>
      <c r="H16539" s="96">
        <v>0.82562999999999998</v>
      </c>
      <c r="I16539" s="810">
        <v>1</v>
      </c>
    </row>
    <row r="16540" spans="1:9" x14ac:dyDescent="0.15">
      <c r="A16540" s="694" t="s">
        <v>18839</v>
      </c>
      <c r="B16540" s="96">
        <v>57475</v>
      </c>
      <c r="C16540" s="96">
        <v>14</v>
      </c>
      <c r="D16540" s="97">
        <v>67999916</v>
      </c>
      <c r="E16540" s="97">
        <v>68056255</v>
      </c>
      <c r="F16540" s="96" t="s">
        <v>2321</v>
      </c>
      <c r="G16540" s="96">
        <v>206</v>
      </c>
      <c r="H16540" s="96">
        <v>0.82572000000000001</v>
      </c>
      <c r="I16540" s="810">
        <v>1</v>
      </c>
    </row>
    <row r="16541" spans="1:9" x14ac:dyDescent="0.15">
      <c r="A16541" s="694" t="s">
        <v>18840</v>
      </c>
      <c r="B16541" s="96">
        <v>608</v>
      </c>
      <c r="C16541" s="96">
        <v>16</v>
      </c>
      <c r="D16541" s="97">
        <v>12058964</v>
      </c>
      <c r="E16541" s="97">
        <v>12061925</v>
      </c>
      <c r="F16541" s="96" t="s">
        <v>2321</v>
      </c>
      <c r="G16541" s="96">
        <v>16</v>
      </c>
      <c r="H16541" s="96">
        <v>0.82577999999999996</v>
      </c>
      <c r="I16541" s="810">
        <v>1</v>
      </c>
    </row>
    <row r="16542" spans="1:9" x14ac:dyDescent="0.15">
      <c r="A16542" s="694" t="s">
        <v>18841</v>
      </c>
      <c r="B16542" s="96">
        <v>94081</v>
      </c>
      <c r="C16542" s="96">
        <v>5</v>
      </c>
      <c r="D16542" s="97">
        <v>174905514</v>
      </c>
      <c r="E16542" s="97">
        <v>174956745</v>
      </c>
      <c r="F16542" s="96" t="s">
        <v>2321</v>
      </c>
      <c r="G16542" s="96">
        <v>204</v>
      </c>
      <c r="H16542" s="96">
        <v>0.82584999999999997</v>
      </c>
      <c r="I16542" s="810">
        <v>1</v>
      </c>
    </row>
    <row r="16543" spans="1:9" x14ac:dyDescent="0.15">
      <c r="A16543" s="694" t="s">
        <v>18842</v>
      </c>
      <c r="B16543" s="96">
        <v>26996</v>
      </c>
      <c r="C16543" s="96">
        <v>3</v>
      </c>
      <c r="D16543" s="97">
        <v>169755735</v>
      </c>
      <c r="E16543" s="97">
        <v>169803184</v>
      </c>
      <c r="F16543" s="96" t="s">
        <v>2321</v>
      </c>
      <c r="G16543" s="96">
        <v>113</v>
      </c>
      <c r="H16543" s="96">
        <v>0.82594999999999996</v>
      </c>
      <c r="I16543" s="810">
        <v>1</v>
      </c>
    </row>
    <row r="16544" spans="1:9" x14ac:dyDescent="0.15">
      <c r="A16544" s="694" t="s">
        <v>18843</v>
      </c>
      <c r="B16544" s="96">
        <v>51582</v>
      </c>
      <c r="C16544" s="96">
        <v>8</v>
      </c>
      <c r="D16544" s="97">
        <v>103838536</v>
      </c>
      <c r="E16544" s="97">
        <v>103876905</v>
      </c>
      <c r="F16544" s="96" t="s">
        <v>2328</v>
      </c>
      <c r="G16544" s="96">
        <v>155</v>
      </c>
      <c r="H16544" s="96">
        <v>0.82613000000000003</v>
      </c>
      <c r="I16544" s="810">
        <v>1</v>
      </c>
    </row>
    <row r="16545" spans="1:9" x14ac:dyDescent="0.15">
      <c r="A16545" s="694" t="s">
        <v>18844</v>
      </c>
      <c r="B16545" s="96">
        <v>51400</v>
      </c>
      <c r="C16545" s="96">
        <v>11</v>
      </c>
      <c r="D16545" s="97">
        <v>73881936</v>
      </c>
      <c r="E16545" s="97">
        <v>73965748</v>
      </c>
      <c r="F16545" s="96" t="s">
        <v>2321</v>
      </c>
      <c r="G16545" s="96">
        <v>253</v>
      </c>
      <c r="H16545" s="96">
        <v>0.82621</v>
      </c>
      <c r="I16545" s="810">
        <v>1</v>
      </c>
    </row>
    <row r="16546" spans="1:9" x14ac:dyDescent="0.15">
      <c r="A16546" s="694" t="s">
        <v>18845</v>
      </c>
      <c r="B16546" s="96">
        <v>667</v>
      </c>
      <c r="C16546" s="96">
        <v>6</v>
      </c>
      <c r="D16546" s="97">
        <v>56322785</v>
      </c>
      <c r="E16546" s="97">
        <v>56819426</v>
      </c>
      <c r="F16546" s="96" t="s">
        <v>2328</v>
      </c>
      <c r="G16546" s="96">
        <v>1168</v>
      </c>
      <c r="H16546" s="96">
        <v>0.82626999999999995</v>
      </c>
      <c r="I16546" s="810">
        <v>1</v>
      </c>
    </row>
    <row r="16547" spans="1:9" x14ac:dyDescent="0.15">
      <c r="A16547" s="694" t="s">
        <v>18846</v>
      </c>
      <c r="B16547" s="96">
        <v>140687</v>
      </c>
      <c r="C16547" s="96">
        <v>20</v>
      </c>
      <c r="D16547" s="97">
        <v>55066548</v>
      </c>
      <c r="E16547" s="97">
        <v>55100981</v>
      </c>
      <c r="F16547" s="96" t="s">
        <v>2328</v>
      </c>
      <c r="G16547" s="96">
        <v>103</v>
      </c>
      <c r="H16547" s="96">
        <v>0.82640000000000002</v>
      </c>
      <c r="I16547" s="810">
        <v>1</v>
      </c>
    </row>
    <row r="16548" spans="1:9" x14ac:dyDescent="0.15">
      <c r="A16548" s="694" t="s">
        <v>18847</v>
      </c>
      <c r="B16548" s="96">
        <v>79809</v>
      </c>
      <c r="C16548" s="96">
        <v>2</v>
      </c>
      <c r="D16548" s="97">
        <v>166729872</v>
      </c>
      <c r="E16548" s="97">
        <v>166810348</v>
      </c>
      <c r="F16548" s="96" t="s">
        <v>2328</v>
      </c>
      <c r="G16548" s="96">
        <v>228</v>
      </c>
      <c r="H16548" s="96">
        <v>0.82655999999999996</v>
      </c>
      <c r="I16548" s="810">
        <v>1</v>
      </c>
    </row>
    <row r="16549" spans="1:9" x14ac:dyDescent="0.15">
      <c r="A16549" s="694" t="s">
        <v>18848</v>
      </c>
      <c r="B16549" s="96">
        <v>3274</v>
      </c>
      <c r="C16549" s="96">
        <v>5</v>
      </c>
      <c r="D16549" s="97">
        <v>175084847</v>
      </c>
      <c r="E16549" s="97">
        <v>175136239</v>
      </c>
      <c r="F16549" s="96" t="s">
        <v>2321</v>
      </c>
      <c r="G16549" s="96">
        <v>106</v>
      </c>
      <c r="H16549" s="96">
        <v>0.82687999999999995</v>
      </c>
      <c r="I16549" s="810">
        <v>1</v>
      </c>
    </row>
    <row r="16550" spans="1:9" x14ac:dyDescent="0.15">
      <c r="A16550" s="694" t="s">
        <v>18849</v>
      </c>
      <c r="B16550" s="96">
        <v>84747</v>
      </c>
      <c r="C16550" s="96">
        <v>12</v>
      </c>
      <c r="D16550" s="97">
        <v>121148238</v>
      </c>
      <c r="E16550" s="97">
        <v>121161443</v>
      </c>
      <c r="F16550" s="96" t="s">
        <v>2321</v>
      </c>
      <c r="G16550" s="96">
        <v>60</v>
      </c>
      <c r="H16550" s="96">
        <v>0.82713999999999999</v>
      </c>
      <c r="I16550" s="810">
        <v>1</v>
      </c>
    </row>
    <row r="16551" spans="1:9" x14ac:dyDescent="0.15">
      <c r="A16551" s="694" t="s">
        <v>18850</v>
      </c>
      <c r="B16551" s="96">
        <v>81127</v>
      </c>
      <c r="C16551" s="96">
        <v>14</v>
      </c>
      <c r="D16551" s="97">
        <v>20443678</v>
      </c>
      <c r="E16551" s="97">
        <v>20444724</v>
      </c>
      <c r="F16551" s="96" t="s">
        <v>2321</v>
      </c>
      <c r="G16551" s="96">
        <v>9</v>
      </c>
      <c r="H16551" s="96">
        <v>0.82728999999999997</v>
      </c>
      <c r="I16551" s="810">
        <v>1</v>
      </c>
    </row>
    <row r="16552" spans="1:9" x14ac:dyDescent="0.15">
      <c r="A16552" s="694" t="s">
        <v>18851</v>
      </c>
      <c r="B16552" s="96">
        <v>100506388</v>
      </c>
      <c r="C16552" s="96">
        <v>17</v>
      </c>
      <c r="D16552" s="97">
        <v>180996</v>
      </c>
      <c r="E16552" s="97">
        <v>183279</v>
      </c>
      <c r="F16552" s="96" t="s">
        <v>2321</v>
      </c>
      <c r="G16552" s="96">
        <v>6</v>
      </c>
      <c r="H16552" s="96">
        <v>0.82735999999999998</v>
      </c>
      <c r="I16552" s="810">
        <v>1</v>
      </c>
    </row>
    <row r="16553" spans="1:9" x14ac:dyDescent="0.15">
      <c r="A16553" s="694" t="s">
        <v>18852</v>
      </c>
      <c r="B16553" s="96">
        <v>100288485</v>
      </c>
      <c r="C16553" s="96">
        <v>10</v>
      </c>
      <c r="D16553" s="97">
        <v>37890366</v>
      </c>
      <c r="E16553" s="97">
        <v>37891859</v>
      </c>
      <c r="F16553" s="96" t="s">
        <v>2328</v>
      </c>
      <c r="G16553" s="96">
        <v>8</v>
      </c>
      <c r="H16553" s="96">
        <v>0.82738999999999996</v>
      </c>
      <c r="I16553" s="810">
        <v>1</v>
      </c>
    </row>
    <row r="16554" spans="1:9" x14ac:dyDescent="0.15">
      <c r="A16554" s="694" t="s">
        <v>18853</v>
      </c>
      <c r="B16554" s="96">
        <v>10947</v>
      </c>
      <c r="C16554" s="96">
        <v>8</v>
      </c>
      <c r="D16554" s="97">
        <v>42010464</v>
      </c>
      <c r="E16554" s="97">
        <v>42028701</v>
      </c>
      <c r="F16554" s="96" t="s">
        <v>2321</v>
      </c>
      <c r="G16554" s="96">
        <v>42</v>
      </c>
      <c r="H16554" s="96">
        <v>0.82747999999999999</v>
      </c>
      <c r="I16554" s="810">
        <v>1</v>
      </c>
    </row>
    <row r="16555" spans="1:9" x14ac:dyDescent="0.15">
      <c r="A16555" s="694" t="s">
        <v>18854</v>
      </c>
      <c r="B16555" s="96">
        <v>7089</v>
      </c>
      <c r="C16555" s="96">
        <v>19</v>
      </c>
      <c r="D16555" s="97">
        <v>2997636</v>
      </c>
      <c r="E16555" s="97">
        <v>3047846</v>
      </c>
      <c r="F16555" s="96" t="s">
        <v>2328</v>
      </c>
      <c r="G16555" s="96">
        <v>149</v>
      </c>
      <c r="H16555" s="96">
        <v>0.82755000000000001</v>
      </c>
      <c r="I16555" s="810">
        <v>1</v>
      </c>
    </row>
    <row r="16556" spans="1:9" x14ac:dyDescent="0.15">
      <c r="A16556" s="694" t="s">
        <v>18855</v>
      </c>
      <c r="B16556" s="96">
        <v>153572</v>
      </c>
      <c r="C16556" s="96">
        <v>5</v>
      </c>
      <c r="D16556" s="97">
        <v>2746279</v>
      </c>
      <c r="E16556" s="97">
        <v>2751769</v>
      </c>
      <c r="F16556" s="96" t="s">
        <v>2328</v>
      </c>
      <c r="G16556" s="96">
        <v>11</v>
      </c>
      <c r="H16556" s="96">
        <v>0.82755999999999996</v>
      </c>
      <c r="I16556" s="810">
        <v>1</v>
      </c>
    </row>
    <row r="16557" spans="1:9" x14ac:dyDescent="0.15">
      <c r="A16557" s="694" t="s">
        <v>18856</v>
      </c>
      <c r="B16557" s="96">
        <v>5493</v>
      </c>
      <c r="C16557" s="96">
        <v>16</v>
      </c>
      <c r="D16557" s="97">
        <v>4932508</v>
      </c>
      <c r="E16557" s="97">
        <v>4987136</v>
      </c>
      <c r="F16557" s="96" t="s">
        <v>2328</v>
      </c>
      <c r="G16557" s="96">
        <v>275</v>
      </c>
      <c r="H16557" s="96">
        <v>0.82762000000000002</v>
      </c>
      <c r="I16557" s="810">
        <v>1</v>
      </c>
    </row>
    <row r="16558" spans="1:9" x14ac:dyDescent="0.15">
      <c r="A16558" s="694" t="s">
        <v>18857</v>
      </c>
      <c r="B16558" s="96">
        <v>728255</v>
      </c>
      <c r="C16558" s="96">
        <v>17</v>
      </c>
      <c r="D16558" s="97">
        <v>39185929</v>
      </c>
      <c r="E16558" s="97">
        <v>39186377</v>
      </c>
      <c r="F16558" s="96" t="s">
        <v>2328</v>
      </c>
      <c r="G16558" s="96">
        <v>6</v>
      </c>
      <c r="H16558" s="96">
        <v>0.82762000000000002</v>
      </c>
      <c r="I16558" s="810">
        <v>1</v>
      </c>
    </row>
    <row r="16559" spans="1:9" x14ac:dyDescent="0.15">
      <c r="A16559" s="694" t="s">
        <v>18858</v>
      </c>
      <c r="B16559" s="96">
        <v>1611</v>
      </c>
      <c r="C16559" s="96">
        <v>5</v>
      </c>
      <c r="D16559" s="97">
        <v>10679342</v>
      </c>
      <c r="E16559" s="97">
        <v>10761387</v>
      </c>
      <c r="F16559" s="96" t="s">
        <v>2328</v>
      </c>
      <c r="G16559" s="96">
        <v>332</v>
      </c>
      <c r="H16559" s="96">
        <v>0.82774999999999999</v>
      </c>
      <c r="I16559" s="810">
        <v>1</v>
      </c>
    </row>
    <row r="16560" spans="1:9" x14ac:dyDescent="0.15">
      <c r="A16560" s="694" t="s">
        <v>18859</v>
      </c>
      <c r="B16560" s="96">
        <v>11027</v>
      </c>
      <c r="C16560" s="96">
        <v>19</v>
      </c>
      <c r="D16560" s="97">
        <v>55084469</v>
      </c>
      <c r="E16560" s="97">
        <v>55099027</v>
      </c>
      <c r="F16560" s="96" t="s">
        <v>2321</v>
      </c>
      <c r="G16560" s="96">
        <v>56</v>
      </c>
      <c r="H16560" s="96">
        <v>0.82779000000000003</v>
      </c>
      <c r="I16560" s="810">
        <v>1</v>
      </c>
    </row>
    <row r="16561" spans="1:9" x14ac:dyDescent="0.15">
      <c r="A16561" s="694" t="s">
        <v>18860</v>
      </c>
      <c r="B16561" s="96">
        <v>3203</v>
      </c>
      <c r="C16561" s="96">
        <v>7</v>
      </c>
      <c r="D16561" s="97">
        <v>27185202</v>
      </c>
      <c r="E16561" s="97">
        <v>27187393</v>
      </c>
      <c r="F16561" s="96" t="s">
        <v>2328</v>
      </c>
      <c r="G16561" s="96">
        <v>5</v>
      </c>
      <c r="H16561" s="96">
        <v>0.82779000000000003</v>
      </c>
      <c r="I16561" s="810">
        <v>1</v>
      </c>
    </row>
    <row r="16562" spans="1:9" x14ac:dyDescent="0.15">
      <c r="A16562" s="694" t="s">
        <v>18861</v>
      </c>
      <c r="B16562" s="96">
        <v>125919</v>
      </c>
      <c r="C16562" s="96">
        <v>19</v>
      </c>
      <c r="D16562" s="97">
        <v>57831865</v>
      </c>
      <c r="E16562" s="97">
        <v>57842144</v>
      </c>
      <c r="F16562" s="96" t="s">
        <v>2321</v>
      </c>
      <c r="G16562" s="96">
        <v>54</v>
      </c>
      <c r="H16562" s="96">
        <v>0.82791999999999999</v>
      </c>
      <c r="I16562" s="810">
        <v>1</v>
      </c>
    </row>
    <row r="16563" spans="1:9" x14ac:dyDescent="0.15">
      <c r="A16563" s="694" t="s">
        <v>18862</v>
      </c>
      <c r="B16563" s="96">
        <v>9849</v>
      </c>
      <c r="C16563" s="96">
        <v>10</v>
      </c>
      <c r="D16563" s="97">
        <v>97889472</v>
      </c>
      <c r="E16563" s="97">
        <v>97923517</v>
      </c>
      <c r="F16563" s="96" t="s">
        <v>2321</v>
      </c>
      <c r="G16563" s="96">
        <v>102</v>
      </c>
      <c r="H16563" s="96">
        <v>0.82798000000000005</v>
      </c>
      <c r="I16563" s="810">
        <v>1</v>
      </c>
    </row>
    <row r="16564" spans="1:9" x14ac:dyDescent="0.15">
      <c r="A16564" s="694" t="s">
        <v>18863</v>
      </c>
      <c r="B16564" s="96">
        <v>5283</v>
      </c>
      <c r="C16564" s="96">
        <v>14</v>
      </c>
      <c r="D16564" s="97">
        <v>68048225</v>
      </c>
      <c r="E16564" s="97">
        <v>68067017</v>
      </c>
      <c r="F16564" s="96" t="s">
        <v>2328</v>
      </c>
      <c r="G16564" s="96">
        <v>87</v>
      </c>
      <c r="H16564" s="96">
        <v>0.82801000000000002</v>
      </c>
      <c r="I16564" s="810">
        <v>1</v>
      </c>
    </row>
    <row r="16565" spans="1:9" x14ac:dyDescent="0.15">
      <c r="A16565" s="694" t="s">
        <v>18864</v>
      </c>
      <c r="B16565" s="96">
        <v>2170</v>
      </c>
      <c r="C16565" s="96">
        <v>1</v>
      </c>
      <c r="D16565" s="97">
        <v>31838100</v>
      </c>
      <c r="E16565" s="97">
        <v>31845923</v>
      </c>
      <c r="F16565" s="96" t="s">
        <v>2328</v>
      </c>
      <c r="G16565" s="96">
        <v>16</v>
      </c>
      <c r="H16565" s="96">
        <v>0.82803000000000004</v>
      </c>
      <c r="I16565" s="810">
        <v>1</v>
      </c>
    </row>
    <row r="16566" spans="1:9" x14ac:dyDescent="0.15">
      <c r="A16566" s="694" t="s">
        <v>18865</v>
      </c>
      <c r="B16566" s="96">
        <v>83643</v>
      </c>
      <c r="C16566" s="96">
        <v>10</v>
      </c>
      <c r="D16566" s="97">
        <v>12938625</v>
      </c>
      <c r="E16566" s="97">
        <v>13141762</v>
      </c>
      <c r="F16566" s="96" t="s">
        <v>2328</v>
      </c>
      <c r="G16566" s="96">
        <v>1031</v>
      </c>
      <c r="H16566" s="96">
        <v>0.82803000000000004</v>
      </c>
      <c r="I16566" s="810">
        <v>1</v>
      </c>
    </row>
    <row r="16567" spans="1:9" x14ac:dyDescent="0.15">
      <c r="A16567" s="694" t="s">
        <v>18866</v>
      </c>
      <c r="B16567" s="96">
        <v>26538</v>
      </c>
      <c r="C16567" s="96">
        <v>19</v>
      </c>
      <c r="D16567" s="97">
        <v>15838834</v>
      </c>
      <c r="E16567" s="97">
        <v>15839862</v>
      </c>
      <c r="F16567" s="96" t="s">
        <v>2321</v>
      </c>
      <c r="G16567" s="96">
        <v>6</v>
      </c>
      <c r="H16567" s="96">
        <v>0.82823999999999998</v>
      </c>
      <c r="I16567" s="810">
        <v>1</v>
      </c>
    </row>
    <row r="16568" spans="1:9" x14ac:dyDescent="0.15">
      <c r="A16568" s="694" t="s">
        <v>18867</v>
      </c>
      <c r="B16568" s="96">
        <v>23742</v>
      </c>
      <c r="C16568" s="96">
        <v>15</v>
      </c>
      <c r="D16568" s="97">
        <v>24920541</v>
      </c>
      <c r="E16568" s="97">
        <v>24928593</v>
      </c>
      <c r="F16568" s="96" t="s">
        <v>2321</v>
      </c>
      <c r="G16568" s="96">
        <v>28</v>
      </c>
      <c r="H16568" s="96">
        <v>0.82840000000000003</v>
      </c>
      <c r="I16568" s="810">
        <v>1</v>
      </c>
    </row>
    <row r="16569" spans="1:9" x14ac:dyDescent="0.15">
      <c r="A16569" s="694" t="s">
        <v>18868</v>
      </c>
      <c r="B16569" s="96">
        <v>55076</v>
      </c>
      <c r="C16569" s="96">
        <v>3</v>
      </c>
      <c r="D16569" s="97">
        <v>100211463</v>
      </c>
      <c r="E16569" s="97">
        <v>100296297</v>
      </c>
      <c r="F16569" s="96" t="s">
        <v>2321</v>
      </c>
      <c r="G16569" s="96">
        <v>309</v>
      </c>
      <c r="H16569" s="96">
        <v>0.82843999999999995</v>
      </c>
      <c r="I16569" s="810">
        <v>1</v>
      </c>
    </row>
    <row r="16570" spans="1:9" x14ac:dyDescent="0.15">
      <c r="A16570" s="694" t="s">
        <v>18869</v>
      </c>
      <c r="B16570" s="96">
        <v>140467</v>
      </c>
      <c r="C16570" s="96">
        <v>19</v>
      </c>
      <c r="D16570" s="97">
        <v>7580169</v>
      </c>
      <c r="E16570" s="97">
        <v>7585911</v>
      </c>
      <c r="F16570" s="96" t="s">
        <v>2321</v>
      </c>
      <c r="G16570" s="96">
        <v>14</v>
      </c>
      <c r="H16570" s="96">
        <v>0.82852999999999999</v>
      </c>
      <c r="I16570" s="810">
        <v>1</v>
      </c>
    </row>
    <row r="16571" spans="1:9" x14ac:dyDescent="0.15">
      <c r="A16571" s="694" t="s">
        <v>18870</v>
      </c>
      <c r="B16571" s="96">
        <v>93081</v>
      </c>
      <c r="C16571" s="96">
        <v>13</v>
      </c>
      <c r="D16571" s="97">
        <v>103418460</v>
      </c>
      <c r="E16571" s="97">
        <v>103426168</v>
      </c>
      <c r="F16571" s="96" t="s">
        <v>2328</v>
      </c>
      <c r="G16571" s="96">
        <v>24</v>
      </c>
      <c r="H16571" s="96">
        <v>0.82852999999999999</v>
      </c>
      <c r="I16571" s="810">
        <v>1</v>
      </c>
    </row>
    <row r="16572" spans="1:9" x14ac:dyDescent="0.15">
      <c r="A16572" s="694" t="s">
        <v>18871</v>
      </c>
      <c r="B16572" s="96">
        <v>5869</v>
      </c>
      <c r="C16572" s="96">
        <v>12</v>
      </c>
      <c r="D16572" s="97">
        <v>56367697</v>
      </c>
      <c r="E16572" s="97">
        <v>56390467</v>
      </c>
      <c r="F16572" s="96" t="s">
        <v>2321</v>
      </c>
      <c r="G16572" s="96">
        <v>61</v>
      </c>
      <c r="H16572" s="96">
        <v>0.82854000000000005</v>
      </c>
      <c r="I16572" s="810">
        <v>1</v>
      </c>
    </row>
    <row r="16573" spans="1:9" x14ac:dyDescent="0.15">
      <c r="A16573" s="694" t="s">
        <v>18872</v>
      </c>
      <c r="B16573" s="96">
        <v>5635</v>
      </c>
      <c r="C16573" s="96">
        <v>17</v>
      </c>
      <c r="D16573" s="97">
        <v>74306868</v>
      </c>
      <c r="E16573" s="97">
        <v>74379970</v>
      </c>
      <c r="F16573" s="96" t="s">
        <v>2328</v>
      </c>
      <c r="G16573" s="96">
        <v>263</v>
      </c>
      <c r="H16573" s="96">
        <v>0.82855000000000001</v>
      </c>
      <c r="I16573" s="810">
        <v>1</v>
      </c>
    </row>
    <row r="16574" spans="1:9" x14ac:dyDescent="0.15">
      <c r="A16574" s="694" t="s">
        <v>18873</v>
      </c>
      <c r="B16574" s="96">
        <v>2854</v>
      </c>
      <c r="C16574" s="96">
        <v>19</v>
      </c>
      <c r="D16574" s="97">
        <v>51273721</v>
      </c>
      <c r="E16574" s="97">
        <v>51274989</v>
      </c>
      <c r="F16574" s="96" t="s">
        <v>2321</v>
      </c>
      <c r="G16574" s="96">
        <v>2</v>
      </c>
      <c r="H16574" s="96">
        <v>0.82864000000000004</v>
      </c>
      <c r="I16574" s="810">
        <v>1</v>
      </c>
    </row>
    <row r="16575" spans="1:9" x14ac:dyDescent="0.15">
      <c r="A16575" s="694" t="s">
        <v>18874</v>
      </c>
      <c r="B16575" s="96">
        <v>389075</v>
      </c>
      <c r="C16575" s="96">
        <v>2</v>
      </c>
      <c r="D16575" s="97">
        <v>220192131</v>
      </c>
      <c r="E16575" s="97">
        <v>220197899</v>
      </c>
      <c r="F16575" s="96" t="s">
        <v>2328</v>
      </c>
      <c r="G16575" s="96">
        <v>23</v>
      </c>
      <c r="H16575" s="96">
        <v>0.82874000000000003</v>
      </c>
      <c r="I16575" s="810">
        <v>1</v>
      </c>
    </row>
    <row r="16576" spans="1:9" x14ac:dyDescent="0.15">
      <c r="A16576" s="694" t="s">
        <v>18875</v>
      </c>
      <c r="B16576" s="96">
        <v>115560</v>
      </c>
      <c r="C16576" s="96">
        <v>3</v>
      </c>
      <c r="D16576" s="97">
        <v>44771098</v>
      </c>
      <c r="E16576" s="97">
        <v>44778575</v>
      </c>
      <c r="F16576" s="96" t="s">
        <v>2321</v>
      </c>
      <c r="G16576" s="96">
        <v>17</v>
      </c>
      <c r="H16576" s="96">
        <v>0.82886000000000004</v>
      </c>
      <c r="I16576" s="810">
        <v>1</v>
      </c>
    </row>
    <row r="16577" spans="1:9" x14ac:dyDescent="0.15">
      <c r="A16577" s="694" t="s">
        <v>18876</v>
      </c>
      <c r="B16577" s="96">
        <v>91694</v>
      </c>
      <c r="C16577" s="96">
        <v>8</v>
      </c>
      <c r="D16577" s="97">
        <v>12579406</v>
      </c>
      <c r="E16577" s="97">
        <v>12612992</v>
      </c>
      <c r="F16577" s="96" t="s">
        <v>2328</v>
      </c>
      <c r="G16577" s="96">
        <v>93</v>
      </c>
      <c r="H16577" s="96">
        <v>0.82886000000000004</v>
      </c>
      <c r="I16577" s="810">
        <v>1</v>
      </c>
    </row>
    <row r="16578" spans="1:9" x14ac:dyDescent="0.15">
      <c r="A16578" s="694" t="s">
        <v>18877</v>
      </c>
      <c r="B16578" s="96">
        <v>64960</v>
      </c>
      <c r="C16578" s="96">
        <v>1</v>
      </c>
      <c r="D16578" s="97">
        <v>36921362</v>
      </c>
      <c r="E16578" s="97">
        <v>36930040</v>
      </c>
      <c r="F16578" s="96" t="s">
        <v>2328</v>
      </c>
      <c r="G16578" s="96">
        <v>42</v>
      </c>
      <c r="H16578" s="96">
        <v>0.82887</v>
      </c>
      <c r="I16578" s="810">
        <v>1</v>
      </c>
    </row>
    <row r="16579" spans="1:9" x14ac:dyDescent="0.15">
      <c r="A16579" s="694" t="s">
        <v>18878</v>
      </c>
      <c r="B16579" s="96">
        <v>51710</v>
      </c>
      <c r="C16579" s="96">
        <v>19</v>
      </c>
      <c r="D16579" s="97">
        <v>12358059</v>
      </c>
      <c r="E16579" s="97">
        <v>12405714</v>
      </c>
      <c r="F16579" s="96" t="s">
        <v>2328</v>
      </c>
      <c r="G16579" s="96">
        <v>133</v>
      </c>
      <c r="H16579" s="96">
        <v>0.82889000000000002</v>
      </c>
      <c r="I16579" s="810">
        <v>1</v>
      </c>
    </row>
    <row r="16580" spans="1:9" x14ac:dyDescent="0.15">
      <c r="A16580" s="694" t="s">
        <v>18879</v>
      </c>
      <c r="B16580" s="96">
        <v>83795</v>
      </c>
      <c r="C16580" s="96">
        <v>6</v>
      </c>
      <c r="D16580" s="97">
        <v>39282474</v>
      </c>
      <c r="E16580" s="97">
        <v>39290330</v>
      </c>
      <c r="F16580" s="96" t="s">
        <v>2328</v>
      </c>
      <c r="G16580" s="96">
        <v>45</v>
      </c>
      <c r="H16580" s="96">
        <v>0.82903000000000004</v>
      </c>
      <c r="I16580" s="810">
        <v>1</v>
      </c>
    </row>
    <row r="16581" spans="1:9" x14ac:dyDescent="0.15">
      <c r="A16581" s="694" t="s">
        <v>18880</v>
      </c>
      <c r="B16581" s="96">
        <v>84674</v>
      </c>
      <c r="C16581" s="96">
        <v>5</v>
      </c>
      <c r="D16581" s="97">
        <v>40841410</v>
      </c>
      <c r="E16581" s="97">
        <v>40855456</v>
      </c>
      <c r="F16581" s="96" t="s">
        <v>2321</v>
      </c>
      <c r="G16581" s="96">
        <v>32</v>
      </c>
      <c r="H16581" s="96">
        <v>0.82908999999999999</v>
      </c>
      <c r="I16581" s="810">
        <v>1</v>
      </c>
    </row>
    <row r="16582" spans="1:9" x14ac:dyDescent="0.15">
      <c r="A16582" s="694" t="s">
        <v>18881</v>
      </c>
      <c r="B16582" s="96">
        <v>10772</v>
      </c>
      <c r="C16582" s="96">
        <v>1</v>
      </c>
      <c r="D16582" s="97">
        <v>24292935</v>
      </c>
      <c r="E16582" s="97">
        <v>24306953</v>
      </c>
      <c r="F16582" s="96" t="s">
        <v>2328</v>
      </c>
      <c r="G16582" s="96">
        <v>1</v>
      </c>
      <c r="H16582" s="96">
        <v>0.82930000000000004</v>
      </c>
      <c r="I16582" s="810">
        <v>1</v>
      </c>
    </row>
    <row r="16583" spans="1:9" x14ac:dyDescent="0.15">
      <c r="A16583" s="694" t="s">
        <v>18882</v>
      </c>
      <c r="B16583" s="96">
        <v>284266</v>
      </c>
      <c r="C16583" s="96">
        <v>18</v>
      </c>
      <c r="D16583" s="97">
        <v>43405545</v>
      </c>
      <c r="E16583" s="97">
        <v>43422521</v>
      </c>
      <c r="F16583" s="96" t="s">
        <v>2321</v>
      </c>
      <c r="G16583" s="96">
        <v>56</v>
      </c>
      <c r="H16583" s="96">
        <v>0.82938000000000001</v>
      </c>
      <c r="I16583" s="810">
        <v>1</v>
      </c>
    </row>
    <row r="16584" spans="1:9" x14ac:dyDescent="0.15">
      <c r="A16584" s="694" t="s">
        <v>18883</v>
      </c>
      <c r="B16584" s="96">
        <v>53947</v>
      </c>
      <c r="C16584" s="96">
        <v>22</v>
      </c>
      <c r="D16584" s="97">
        <v>43088123</v>
      </c>
      <c r="E16584" s="97">
        <v>43117307</v>
      </c>
      <c r="F16584" s="96" t="s">
        <v>2328</v>
      </c>
      <c r="G16584" s="96">
        <v>176</v>
      </c>
      <c r="H16584" s="96">
        <v>0.82940999999999998</v>
      </c>
      <c r="I16584" s="810">
        <v>1</v>
      </c>
    </row>
    <row r="16585" spans="1:9" x14ac:dyDescent="0.15">
      <c r="A16585" s="694" t="s">
        <v>18884</v>
      </c>
      <c r="B16585" s="96">
        <v>3856</v>
      </c>
      <c r="C16585" s="96">
        <v>12</v>
      </c>
      <c r="D16585" s="97">
        <v>53290971</v>
      </c>
      <c r="E16585" s="97">
        <v>53343650</v>
      </c>
      <c r="F16585" s="96" t="s">
        <v>2328</v>
      </c>
      <c r="G16585" s="96">
        <v>183</v>
      </c>
      <c r="H16585" s="96">
        <v>0.82955999999999996</v>
      </c>
      <c r="I16585" s="810">
        <v>1</v>
      </c>
    </row>
    <row r="16586" spans="1:9" x14ac:dyDescent="0.15">
      <c r="A16586" s="694" t="s">
        <v>18885</v>
      </c>
      <c r="B16586" s="96">
        <v>79830</v>
      </c>
      <c r="C16586" s="96">
        <v>1</v>
      </c>
      <c r="D16586" s="97">
        <v>35525387</v>
      </c>
      <c r="E16586" s="97">
        <v>35581460</v>
      </c>
      <c r="F16586" s="96" t="s">
        <v>2321</v>
      </c>
      <c r="G16586" s="96">
        <v>71</v>
      </c>
      <c r="H16586" s="96">
        <v>0.82957000000000003</v>
      </c>
      <c r="I16586" s="810">
        <v>1</v>
      </c>
    </row>
    <row r="16587" spans="1:9" x14ac:dyDescent="0.15">
      <c r="A16587" s="694" t="s">
        <v>18886</v>
      </c>
      <c r="B16587" s="96">
        <v>404037</v>
      </c>
      <c r="C16587" s="96">
        <v>19</v>
      </c>
      <c r="D16587" s="97">
        <v>19366450</v>
      </c>
      <c r="E16587" s="97">
        <v>19373596</v>
      </c>
      <c r="F16587" s="96" t="s">
        <v>2328</v>
      </c>
      <c r="G16587" s="96">
        <v>21</v>
      </c>
      <c r="H16587" s="96">
        <v>0.82998000000000005</v>
      </c>
      <c r="I16587" s="810">
        <v>1</v>
      </c>
    </row>
    <row r="16588" spans="1:9" x14ac:dyDescent="0.15">
      <c r="A16588" s="694" t="s">
        <v>18887</v>
      </c>
      <c r="B16588" s="96">
        <v>6598</v>
      </c>
      <c r="C16588" s="96">
        <v>22</v>
      </c>
      <c r="D16588" s="97">
        <v>24129150</v>
      </c>
      <c r="E16588" s="97">
        <v>24176705</v>
      </c>
      <c r="F16588" s="96" t="s">
        <v>2321</v>
      </c>
      <c r="G16588" s="96">
        <v>339</v>
      </c>
      <c r="H16588" s="96">
        <v>0.83003000000000005</v>
      </c>
      <c r="I16588" s="810">
        <v>1</v>
      </c>
    </row>
    <row r="16589" spans="1:9" x14ac:dyDescent="0.15">
      <c r="A16589" s="694" t="s">
        <v>18888</v>
      </c>
      <c r="B16589" s="96">
        <v>5310</v>
      </c>
      <c r="C16589" s="96">
        <v>16</v>
      </c>
      <c r="D16589" s="97">
        <v>2138709</v>
      </c>
      <c r="E16589" s="97">
        <v>2185899</v>
      </c>
      <c r="F16589" s="96" t="s">
        <v>2328</v>
      </c>
      <c r="G16589" s="96">
        <v>81</v>
      </c>
      <c r="H16589" s="96">
        <v>0.83013999999999999</v>
      </c>
      <c r="I16589" s="810">
        <v>1</v>
      </c>
    </row>
    <row r="16590" spans="1:9" x14ac:dyDescent="0.15">
      <c r="A16590" s="694" t="s">
        <v>18889</v>
      </c>
      <c r="B16590" s="96">
        <v>56914</v>
      </c>
      <c r="C16590" s="96">
        <v>20</v>
      </c>
      <c r="D16590" s="97">
        <v>16728998</v>
      </c>
      <c r="E16590" s="97">
        <v>16732809</v>
      </c>
      <c r="F16590" s="96" t="s">
        <v>2321</v>
      </c>
      <c r="G16590" s="96">
        <v>16</v>
      </c>
      <c r="H16590" s="96">
        <v>0.83026999999999995</v>
      </c>
      <c r="I16590" s="810">
        <v>1</v>
      </c>
    </row>
    <row r="16591" spans="1:9" x14ac:dyDescent="0.15">
      <c r="A16591" s="694" t="s">
        <v>18890</v>
      </c>
      <c r="B16591" s="96">
        <v>5678</v>
      </c>
      <c r="C16591" s="96">
        <v>19</v>
      </c>
      <c r="D16591" s="97">
        <v>43757434</v>
      </c>
      <c r="E16591" s="97">
        <v>43773709</v>
      </c>
      <c r="F16591" s="96" t="s">
        <v>2328</v>
      </c>
      <c r="G16591" s="96">
        <v>59</v>
      </c>
      <c r="H16591" s="96">
        <v>0.83031999999999995</v>
      </c>
      <c r="I16591" s="810">
        <v>1</v>
      </c>
    </row>
    <row r="16592" spans="1:9" x14ac:dyDescent="0.15">
      <c r="A16592" s="694" t="s">
        <v>18891</v>
      </c>
      <c r="B16592" s="96">
        <v>219983</v>
      </c>
      <c r="C16592" s="96">
        <v>11</v>
      </c>
      <c r="D16592" s="97">
        <v>59224434</v>
      </c>
      <c r="E16592" s="97">
        <v>59225378</v>
      </c>
      <c r="F16592" s="96" t="s">
        <v>2321</v>
      </c>
      <c r="G16592" s="96">
        <v>9</v>
      </c>
      <c r="H16592" s="96">
        <v>0.83037000000000005</v>
      </c>
      <c r="I16592" s="810">
        <v>1</v>
      </c>
    </row>
    <row r="16593" spans="1:9" x14ac:dyDescent="0.15">
      <c r="A16593" s="694" t="s">
        <v>18892</v>
      </c>
      <c r="B16593" s="96">
        <v>57593</v>
      </c>
      <c r="C16593" s="96">
        <v>20</v>
      </c>
      <c r="D16593" s="97">
        <v>2673524</v>
      </c>
      <c r="E16593" s="97">
        <v>2740754</v>
      </c>
      <c r="F16593" s="96" t="s">
        <v>2321</v>
      </c>
      <c r="G16593" s="96">
        <v>201</v>
      </c>
      <c r="H16593" s="96">
        <v>0.83040000000000003</v>
      </c>
      <c r="I16593" s="810">
        <v>1</v>
      </c>
    </row>
    <row r="16594" spans="1:9" x14ac:dyDescent="0.15">
      <c r="A16594" s="694" t="s">
        <v>18893</v>
      </c>
      <c r="B16594" s="96">
        <v>387856</v>
      </c>
      <c r="C16594" s="96">
        <v>12</v>
      </c>
      <c r="D16594" s="97">
        <v>48577366</v>
      </c>
      <c r="E16594" s="97">
        <v>48579709</v>
      </c>
      <c r="F16594" s="96" t="s">
        <v>2321</v>
      </c>
      <c r="G16594" s="96">
        <v>7</v>
      </c>
      <c r="H16594" s="96">
        <v>0.83048999999999995</v>
      </c>
      <c r="I16594" s="810">
        <v>1</v>
      </c>
    </row>
    <row r="16595" spans="1:9" x14ac:dyDescent="0.15">
      <c r="A16595" s="694" t="s">
        <v>18894</v>
      </c>
      <c r="B16595" s="96">
        <v>23212</v>
      </c>
      <c r="C16595" s="96">
        <v>8</v>
      </c>
      <c r="D16595" s="97">
        <v>67341263</v>
      </c>
      <c r="E16595" s="97">
        <v>67342968</v>
      </c>
      <c r="F16595" s="96" t="s">
        <v>2321</v>
      </c>
      <c r="G16595" s="96">
        <v>7</v>
      </c>
      <c r="H16595" s="96">
        <v>0.83057999999999998</v>
      </c>
      <c r="I16595" s="810">
        <v>1</v>
      </c>
    </row>
    <row r="16596" spans="1:9" x14ac:dyDescent="0.15">
      <c r="A16596" s="694" t="s">
        <v>18895</v>
      </c>
      <c r="B16596" s="96">
        <v>55303</v>
      </c>
      <c r="C16596" s="96">
        <v>7</v>
      </c>
      <c r="D16596" s="97">
        <v>150264458</v>
      </c>
      <c r="E16596" s="97">
        <v>150271043</v>
      </c>
      <c r="F16596" s="96" t="s">
        <v>2321</v>
      </c>
      <c r="G16596" s="96">
        <v>22</v>
      </c>
      <c r="H16596" s="96">
        <v>0.83094999999999997</v>
      </c>
      <c r="I16596" s="810">
        <v>1</v>
      </c>
    </row>
    <row r="16597" spans="1:9" x14ac:dyDescent="0.15">
      <c r="A16597" s="694" t="s">
        <v>18896</v>
      </c>
      <c r="B16597" s="96">
        <v>57117</v>
      </c>
      <c r="C16597" s="96">
        <v>4</v>
      </c>
      <c r="D16597" s="97">
        <v>106603784</v>
      </c>
      <c r="E16597" s="97">
        <v>106629881</v>
      </c>
      <c r="F16597" s="96" t="s">
        <v>2328</v>
      </c>
      <c r="G16597" s="96">
        <v>74</v>
      </c>
      <c r="H16597" s="96">
        <v>0.83109999999999995</v>
      </c>
      <c r="I16597" s="810">
        <v>1</v>
      </c>
    </row>
    <row r="16598" spans="1:9" x14ac:dyDescent="0.15">
      <c r="A16598" s="694" t="s">
        <v>18897</v>
      </c>
      <c r="B16598" s="96">
        <v>1021</v>
      </c>
      <c r="C16598" s="96">
        <v>7</v>
      </c>
      <c r="D16598" s="97">
        <v>92234235</v>
      </c>
      <c r="E16598" s="97">
        <v>92465941</v>
      </c>
      <c r="F16598" s="96" t="s">
        <v>2328</v>
      </c>
      <c r="G16598" s="96">
        <v>366</v>
      </c>
      <c r="H16598" s="96">
        <v>0.83113999999999999</v>
      </c>
      <c r="I16598" s="810">
        <v>1</v>
      </c>
    </row>
    <row r="16599" spans="1:9" x14ac:dyDescent="0.15">
      <c r="A16599" s="694" t="s">
        <v>18898</v>
      </c>
      <c r="B16599" s="96">
        <v>65056</v>
      </c>
      <c r="C16599" s="96">
        <v>5</v>
      </c>
      <c r="D16599" s="97">
        <v>56469676</v>
      </c>
      <c r="E16599" s="97">
        <v>56560506</v>
      </c>
      <c r="F16599" s="96" t="s">
        <v>2321</v>
      </c>
      <c r="G16599" s="96">
        <v>230</v>
      </c>
      <c r="H16599" s="96">
        <v>0.83135000000000003</v>
      </c>
      <c r="I16599" s="810">
        <v>1</v>
      </c>
    </row>
    <row r="16600" spans="1:9" x14ac:dyDescent="0.15">
      <c r="A16600" s="694" t="s">
        <v>18899</v>
      </c>
      <c r="B16600" s="96">
        <v>474</v>
      </c>
      <c r="C16600" s="96">
        <v>4</v>
      </c>
      <c r="D16600" s="97">
        <v>94750078</v>
      </c>
      <c r="E16600" s="97">
        <v>94751142</v>
      </c>
      <c r="F16600" s="96" t="s">
        <v>2321</v>
      </c>
      <c r="G16600" s="96">
        <v>1</v>
      </c>
      <c r="H16600" s="96">
        <v>0.83140000000000003</v>
      </c>
      <c r="I16600" s="810">
        <v>1</v>
      </c>
    </row>
    <row r="16601" spans="1:9" x14ac:dyDescent="0.15">
      <c r="A16601" s="694" t="s">
        <v>18900</v>
      </c>
      <c r="B16601" s="96">
        <v>8743</v>
      </c>
      <c r="C16601" s="96">
        <v>3</v>
      </c>
      <c r="D16601" s="97">
        <v>172223298</v>
      </c>
      <c r="E16601" s="97">
        <v>172241297</v>
      </c>
      <c r="F16601" s="96" t="s">
        <v>2328</v>
      </c>
      <c r="G16601" s="96">
        <v>81</v>
      </c>
      <c r="H16601" s="96">
        <v>0.83162000000000003</v>
      </c>
      <c r="I16601" s="810">
        <v>1</v>
      </c>
    </row>
    <row r="16602" spans="1:9" x14ac:dyDescent="0.15">
      <c r="A16602" s="694" t="s">
        <v>18901</v>
      </c>
      <c r="B16602" s="96">
        <v>388125</v>
      </c>
      <c r="C16602" s="96">
        <v>15</v>
      </c>
      <c r="D16602" s="97">
        <v>62455734</v>
      </c>
      <c r="E16602" s="97">
        <v>62458359</v>
      </c>
      <c r="F16602" s="96" t="s">
        <v>2328</v>
      </c>
      <c r="G16602" s="96">
        <v>11</v>
      </c>
      <c r="H16602" s="96">
        <v>0.83172999999999997</v>
      </c>
      <c r="I16602" s="810">
        <v>1</v>
      </c>
    </row>
    <row r="16603" spans="1:9" x14ac:dyDescent="0.15">
      <c r="A16603" s="694" t="s">
        <v>18902</v>
      </c>
      <c r="B16603" s="96">
        <v>117194</v>
      </c>
      <c r="C16603" s="96">
        <v>11</v>
      </c>
      <c r="D16603" s="97">
        <v>19076002</v>
      </c>
      <c r="E16603" s="97">
        <v>19082228</v>
      </c>
      <c r="F16603" s="96" t="s">
        <v>2328</v>
      </c>
      <c r="G16603" s="96">
        <v>46</v>
      </c>
      <c r="H16603" s="96">
        <v>0.83192999999999995</v>
      </c>
      <c r="I16603" s="810">
        <v>1</v>
      </c>
    </row>
    <row r="16604" spans="1:9" x14ac:dyDescent="0.15">
      <c r="A16604" s="694" t="s">
        <v>18903</v>
      </c>
      <c r="B16604" s="96">
        <v>54492</v>
      </c>
      <c r="C16604" s="96">
        <v>5</v>
      </c>
      <c r="D16604" s="97">
        <v>172068266</v>
      </c>
      <c r="E16604" s="97">
        <v>172118543</v>
      </c>
      <c r="F16604" s="96" t="s">
        <v>2321</v>
      </c>
      <c r="G16604" s="96">
        <v>173</v>
      </c>
      <c r="H16604" s="96">
        <v>0.83196999999999999</v>
      </c>
      <c r="I16604" s="810">
        <v>1</v>
      </c>
    </row>
    <row r="16605" spans="1:9" x14ac:dyDescent="0.15">
      <c r="A16605" s="694" t="s">
        <v>18904</v>
      </c>
      <c r="B16605" s="96">
        <v>8737</v>
      </c>
      <c r="C16605" s="96">
        <v>6</v>
      </c>
      <c r="D16605" s="97">
        <v>3064201</v>
      </c>
      <c r="E16605" s="97">
        <v>3115421</v>
      </c>
      <c r="F16605" s="96" t="s">
        <v>2321</v>
      </c>
      <c r="G16605" s="96">
        <v>148</v>
      </c>
      <c r="H16605" s="96">
        <v>0.83198000000000005</v>
      </c>
      <c r="I16605" s="810">
        <v>1</v>
      </c>
    </row>
    <row r="16606" spans="1:9" x14ac:dyDescent="0.15">
      <c r="A16606" s="694" t="s">
        <v>18905</v>
      </c>
      <c r="B16606" s="96">
        <v>2615</v>
      </c>
      <c r="C16606" s="96">
        <v>11</v>
      </c>
      <c r="D16606" s="97">
        <v>76368568</v>
      </c>
      <c r="E16606" s="97">
        <v>76381990</v>
      </c>
      <c r="F16606" s="96" t="s">
        <v>2328</v>
      </c>
      <c r="G16606" s="96">
        <v>34</v>
      </c>
      <c r="H16606" s="96">
        <v>0.83199999999999996</v>
      </c>
      <c r="I16606" s="810">
        <v>1</v>
      </c>
    </row>
    <row r="16607" spans="1:9" x14ac:dyDescent="0.15">
      <c r="A16607" s="694" t="s">
        <v>18906</v>
      </c>
      <c r="B16607" s="96">
        <v>119180</v>
      </c>
      <c r="C16607" s="96">
        <v>10</v>
      </c>
      <c r="D16607" s="97">
        <v>30900708</v>
      </c>
      <c r="E16607" s="97">
        <v>30918647</v>
      </c>
      <c r="F16607" s="96" t="s">
        <v>2328</v>
      </c>
      <c r="G16607" s="96">
        <v>89</v>
      </c>
      <c r="H16607" s="96">
        <v>0.83201000000000003</v>
      </c>
      <c r="I16607" s="810">
        <v>1</v>
      </c>
    </row>
    <row r="16608" spans="1:9" x14ac:dyDescent="0.15">
      <c r="A16608" s="694" t="s">
        <v>18907</v>
      </c>
      <c r="B16608" s="96">
        <v>899</v>
      </c>
      <c r="C16608" s="96">
        <v>16</v>
      </c>
      <c r="D16608" s="97">
        <v>2479395</v>
      </c>
      <c r="E16608" s="97">
        <v>2508859</v>
      </c>
      <c r="F16608" s="96" t="s">
        <v>2321</v>
      </c>
      <c r="G16608" s="96">
        <v>85</v>
      </c>
      <c r="H16608" s="96">
        <v>0.83201999999999998</v>
      </c>
      <c r="I16608" s="810">
        <v>1</v>
      </c>
    </row>
    <row r="16609" spans="1:9" x14ac:dyDescent="0.15">
      <c r="A16609" s="694" t="s">
        <v>18908</v>
      </c>
      <c r="B16609" s="96">
        <v>126432</v>
      </c>
      <c r="C16609" s="96">
        <v>19</v>
      </c>
      <c r="D16609" s="97">
        <v>39358470</v>
      </c>
      <c r="E16609" s="97">
        <v>39368919</v>
      </c>
      <c r="F16609" s="96" t="s">
        <v>2328</v>
      </c>
      <c r="G16609" s="96">
        <v>28</v>
      </c>
      <c r="H16609" s="96">
        <v>0.83209999999999995</v>
      </c>
      <c r="I16609" s="810">
        <v>1</v>
      </c>
    </row>
    <row r="16610" spans="1:9" x14ac:dyDescent="0.15">
      <c r="A16610" s="694" t="s">
        <v>18909</v>
      </c>
      <c r="B16610" s="96">
        <v>220992</v>
      </c>
      <c r="C16610" s="96">
        <v>10</v>
      </c>
      <c r="D16610" s="97">
        <v>44101855</v>
      </c>
      <c r="E16610" s="97">
        <v>44113352</v>
      </c>
      <c r="F16610" s="96" t="s">
        <v>2321</v>
      </c>
      <c r="G16610" s="96">
        <v>51</v>
      </c>
      <c r="H16610" s="96">
        <v>0.83216000000000001</v>
      </c>
      <c r="I16610" s="810">
        <v>1</v>
      </c>
    </row>
    <row r="16611" spans="1:9" x14ac:dyDescent="0.15">
      <c r="A16611" s="694" t="s">
        <v>18910</v>
      </c>
      <c r="B16611" s="96">
        <v>166815</v>
      </c>
      <c r="C16611" s="96">
        <v>4</v>
      </c>
      <c r="D16611" s="97">
        <v>90032651</v>
      </c>
      <c r="E16611" s="97">
        <v>90036734</v>
      </c>
      <c r="F16611" s="96" t="s">
        <v>2321</v>
      </c>
      <c r="G16611" s="96">
        <v>14</v>
      </c>
      <c r="H16611" s="96">
        <v>0.83216999999999997</v>
      </c>
      <c r="I16611" s="810">
        <v>1</v>
      </c>
    </row>
    <row r="16612" spans="1:9" x14ac:dyDescent="0.15">
      <c r="A16612" s="694" t="s">
        <v>18911</v>
      </c>
      <c r="B16612" s="96">
        <v>166979</v>
      </c>
      <c r="C16612" s="96">
        <v>5</v>
      </c>
      <c r="D16612" s="97">
        <v>54408799</v>
      </c>
      <c r="E16612" s="97">
        <v>54469005</v>
      </c>
      <c r="F16612" s="96" t="s">
        <v>2328</v>
      </c>
      <c r="G16612" s="96">
        <v>160</v>
      </c>
      <c r="H16612" s="96">
        <v>0.83243</v>
      </c>
      <c r="I16612" s="810">
        <v>1</v>
      </c>
    </row>
    <row r="16613" spans="1:9" x14ac:dyDescent="0.15">
      <c r="A16613" s="694" t="s">
        <v>18912</v>
      </c>
      <c r="B16613" s="96">
        <v>389337</v>
      </c>
      <c r="C16613" s="96">
        <v>5</v>
      </c>
      <c r="D16613" s="97">
        <v>148961064</v>
      </c>
      <c r="E16613" s="97">
        <v>149014531</v>
      </c>
      <c r="F16613" s="96" t="s">
        <v>2321</v>
      </c>
      <c r="G16613" s="96">
        <v>252</v>
      </c>
      <c r="H16613" s="96">
        <v>0.83245999999999998</v>
      </c>
      <c r="I16613" s="810">
        <v>1</v>
      </c>
    </row>
    <row r="16614" spans="1:9" x14ac:dyDescent="0.15">
      <c r="A16614" s="694" t="s">
        <v>18913</v>
      </c>
      <c r="B16614" s="96">
        <v>29089</v>
      </c>
      <c r="C16614" s="96">
        <v>1</v>
      </c>
      <c r="D16614" s="97">
        <v>202300785</v>
      </c>
      <c r="E16614" s="97">
        <v>202311094</v>
      </c>
      <c r="F16614" s="96" t="s">
        <v>2328</v>
      </c>
      <c r="G16614" s="96">
        <v>19</v>
      </c>
      <c r="H16614" s="96">
        <v>0.83257999999999999</v>
      </c>
      <c r="I16614" s="810">
        <v>1</v>
      </c>
    </row>
    <row r="16615" spans="1:9" x14ac:dyDescent="0.15">
      <c r="A16615" s="694" t="s">
        <v>18914</v>
      </c>
      <c r="B16615" s="96">
        <v>6884</v>
      </c>
      <c r="C16615" s="96">
        <v>1</v>
      </c>
      <c r="D16615" s="97">
        <v>109606998</v>
      </c>
      <c r="E16615" s="97">
        <v>109618624</v>
      </c>
      <c r="F16615" s="96" t="s">
        <v>2328</v>
      </c>
      <c r="G16615" s="96">
        <v>39</v>
      </c>
      <c r="H16615" s="96">
        <v>0.83264000000000005</v>
      </c>
      <c r="I16615" s="810">
        <v>1</v>
      </c>
    </row>
    <row r="16616" spans="1:9" x14ac:dyDescent="0.15">
      <c r="A16616" s="694" t="s">
        <v>18915</v>
      </c>
      <c r="B16616" s="96">
        <v>2315</v>
      </c>
      <c r="C16616" s="96">
        <v>9</v>
      </c>
      <c r="D16616" s="97">
        <v>5890895</v>
      </c>
      <c r="E16616" s="97">
        <v>5909822</v>
      </c>
      <c r="F16616" s="96" t="s">
        <v>2321</v>
      </c>
      <c r="G16616" s="96">
        <v>54</v>
      </c>
      <c r="H16616" s="96">
        <v>0.83267999999999998</v>
      </c>
      <c r="I16616" s="810">
        <v>1</v>
      </c>
    </row>
    <row r="16617" spans="1:9" x14ac:dyDescent="0.15">
      <c r="A16617" s="694" t="s">
        <v>18916</v>
      </c>
      <c r="B16617" s="96">
        <v>150383</v>
      </c>
      <c r="C16617" s="96">
        <v>22</v>
      </c>
      <c r="D16617" s="97">
        <v>46639910</v>
      </c>
      <c r="E16617" s="97">
        <v>46646193</v>
      </c>
      <c r="F16617" s="96" t="s">
        <v>2328</v>
      </c>
      <c r="G16617" s="96">
        <v>29</v>
      </c>
      <c r="H16617" s="96">
        <v>0.8327</v>
      </c>
      <c r="I16617" s="810">
        <v>1</v>
      </c>
    </row>
    <row r="16618" spans="1:9" x14ac:dyDescent="0.15">
      <c r="A16618" s="694" t="s">
        <v>18917</v>
      </c>
      <c r="B16618" s="96">
        <v>353</v>
      </c>
      <c r="C16618" s="96">
        <v>16</v>
      </c>
      <c r="D16618" s="97">
        <v>88875877</v>
      </c>
      <c r="E16618" s="97">
        <v>88878342</v>
      </c>
      <c r="F16618" s="96" t="s">
        <v>2328</v>
      </c>
      <c r="G16618" s="96">
        <v>11</v>
      </c>
      <c r="H16618" s="96">
        <v>0.83272000000000002</v>
      </c>
      <c r="I16618" s="810">
        <v>1</v>
      </c>
    </row>
    <row r="16619" spans="1:9" x14ac:dyDescent="0.15">
      <c r="A16619" s="694" t="s">
        <v>18918</v>
      </c>
      <c r="B16619" s="96">
        <v>337959</v>
      </c>
      <c r="C16619" s="96">
        <v>21</v>
      </c>
      <c r="D16619" s="97">
        <v>31743709</v>
      </c>
      <c r="E16619" s="97">
        <v>31744557</v>
      </c>
      <c r="F16619" s="96" t="s">
        <v>2328</v>
      </c>
      <c r="G16619" s="96">
        <v>5</v>
      </c>
      <c r="H16619" s="96">
        <v>0.83277000000000001</v>
      </c>
      <c r="I16619" s="810">
        <v>1</v>
      </c>
    </row>
    <row r="16620" spans="1:9" x14ac:dyDescent="0.15">
      <c r="A16620" s="694" t="s">
        <v>18919</v>
      </c>
      <c r="B16620" s="96">
        <v>57534</v>
      </c>
      <c r="C16620" s="96">
        <v>18</v>
      </c>
      <c r="D16620" s="97">
        <v>19321290</v>
      </c>
      <c r="E16620" s="97">
        <v>19450918</v>
      </c>
      <c r="F16620" s="96" t="s">
        <v>2321</v>
      </c>
      <c r="G16620" s="96">
        <v>225</v>
      </c>
      <c r="H16620" s="96">
        <v>0.83284999999999998</v>
      </c>
      <c r="I16620" s="810">
        <v>1</v>
      </c>
    </row>
    <row r="16621" spans="1:9" x14ac:dyDescent="0.15">
      <c r="A16621" s="694" t="s">
        <v>18920</v>
      </c>
      <c r="B16621" s="96">
        <v>29901</v>
      </c>
      <c r="C16621" s="96">
        <v>11</v>
      </c>
      <c r="D16621" s="97">
        <v>64808376</v>
      </c>
      <c r="E16621" s="97">
        <v>64812300</v>
      </c>
      <c r="F16621" s="96" t="s">
        <v>2321</v>
      </c>
      <c r="G16621" s="96">
        <v>12</v>
      </c>
      <c r="H16621" s="96">
        <v>0.83301999999999998</v>
      </c>
      <c r="I16621" s="810">
        <v>1</v>
      </c>
    </row>
    <row r="16622" spans="1:9" x14ac:dyDescent="0.15">
      <c r="A16622" s="694" t="s">
        <v>18921</v>
      </c>
      <c r="B16622" s="96">
        <v>64065</v>
      </c>
      <c r="C16622" s="96">
        <v>6</v>
      </c>
      <c r="D16622" s="97">
        <v>138409642</v>
      </c>
      <c r="E16622" s="97">
        <v>138428660</v>
      </c>
      <c r="F16622" s="96" t="s">
        <v>2328</v>
      </c>
      <c r="G16622" s="96">
        <v>98</v>
      </c>
      <c r="H16622" s="96">
        <v>0.83320000000000005</v>
      </c>
      <c r="I16622" s="810">
        <v>1</v>
      </c>
    </row>
    <row r="16623" spans="1:9" x14ac:dyDescent="0.15">
      <c r="A16623" s="694" t="s">
        <v>18922</v>
      </c>
      <c r="B16623" s="96">
        <v>23436</v>
      </c>
      <c r="C16623" s="96">
        <v>1</v>
      </c>
      <c r="D16623" s="97">
        <v>22303418</v>
      </c>
      <c r="E16623" s="97">
        <v>22315847</v>
      </c>
      <c r="F16623" s="96" t="s">
        <v>2321</v>
      </c>
      <c r="G16623" s="96">
        <v>67</v>
      </c>
      <c r="H16623" s="96">
        <v>0.83355000000000001</v>
      </c>
      <c r="I16623" s="810">
        <v>1</v>
      </c>
    </row>
    <row r="16624" spans="1:9" x14ac:dyDescent="0.15">
      <c r="A16624" s="694" t="s">
        <v>18923</v>
      </c>
      <c r="B16624" s="96">
        <v>2053</v>
      </c>
      <c r="C16624" s="96">
        <v>8</v>
      </c>
      <c r="D16624" s="97">
        <v>27348519</v>
      </c>
      <c r="E16624" s="97">
        <v>27402439</v>
      </c>
      <c r="F16624" s="96" t="s">
        <v>2321</v>
      </c>
      <c r="G16624" s="96">
        <v>218</v>
      </c>
      <c r="H16624" s="96">
        <v>0.83355999999999997</v>
      </c>
      <c r="I16624" s="810">
        <v>1</v>
      </c>
    </row>
    <row r="16625" spans="1:9" x14ac:dyDescent="0.15">
      <c r="A16625" s="694" t="s">
        <v>18924</v>
      </c>
      <c r="B16625" s="96">
        <v>100506012</v>
      </c>
      <c r="C16625" s="96">
        <v>19</v>
      </c>
      <c r="D16625" s="97">
        <v>46984045</v>
      </c>
      <c r="E16625" s="97">
        <v>47104457</v>
      </c>
      <c r="F16625" s="96" t="s">
        <v>2328</v>
      </c>
      <c r="G16625" s="96">
        <v>492</v>
      </c>
      <c r="H16625" s="96">
        <v>0.83357000000000003</v>
      </c>
      <c r="I16625" s="810">
        <v>1</v>
      </c>
    </row>
    <row r="16626" spans="1:9" x14ac:dyDescent="0.15">
      <c r="A16626" s="694" t="s">
        <v>18925</v>
      </c>
      <c r="B16626" s="96">
        <v>55700</v>
      </c>
      <c r="C16626" s="96">
        <v>1</v>
      </c>
      <c r="D16626" s="97">
        <v>36621751</v>
      </c>
      <c r="E16626" s="97">
        <v>36646450</v>
      </c>
      <c r="F16626" s="96" t="s">
        <v>2321</v>
      </c>
      <c r="G16626" s="96">
        <v>36</v>
      </c>
      <c r="H16626" s="96">
        <v>0.83398000000000005</v>
      </c>
      <c r="I16626" s="810">
        <v>1</v>
      </c>
    </row>
    <row r="16627" spans="1:9" x14ac:dyDescent="0.15">
      <c r="A16627" s="694" t="s">
        <v>18926</v>
      </c>
      <c r="B16627" s="96">
        <v>246184</v>
      </c>
      <c r="C16627" s="96">
        <v>9</v>
      </c>
      <c r="D16627" s="97">
        <v>116029288</v>
      </c>
      <c r="E16627" s="97">
        <v>116037869</v>
      </c>
      <c r="F16627" s="96" t="s">
        <v>2328</v>
      </c>
      <c r="G16627" s="96">
        <v>21</v>
      </c>
      <c r="H16627" s="96">
        <v>0.83403000000000005</v>
      </c>
      <c r="I16627" s="810">
        <v>1</v>
      </c>
    </row>
    <row r="16628" spans="1:9" x14ac:dyDescent="0.15">
      <c r="A16628" s="694" t="s">
        <v>18927</v>
      </c>
      <c r="B16628" s="96">
        <v>23080</v>
      </c>
      <c r="C16628" s="96">
        <v>7</v>
      </c>
      <c r="D16628" s="97">
        <v>32535101</v>
      </c>
      <c r="E16628" s="97">
        <v>32628327</v>
      </c>
      <c r="F16628" s="96" t="s">
        <v>2321</v>
      </c>
      <c r="G16628" s="96">
        <v>328</v>
      </c>
      <c r="H16628" s="96">
        <v>0.83404999999999996</v>
      </c>
      <c r="I16628" s="810">
        <v>1</v>
      </c>
    </row>
    <row r="16629" spans="1:9" x14ac:dyDescent="0.15">
      <c r="A16629" s="694" t="s">
        <v>18928</v>
      </c>
      <c r="B16629" s="96">
        <v>92305</v>
      </c>
      <c r="C16629" s="96">
        <v>4</v>
      </c>
      <c r="D16629" s="97">
        <v>1717679</v>
      </c>
      <c r="E16629" s="97">
        <v>1723084</v>
      </c>
      <c r="F16629" s="96" t="s">
        <v>2328</v>
      </c>
      <c r="G16629" s="96">
        <v>26</v>
      </c>
      <c r="H16629" s="96">
        <v>0.83406999999999998</v>
      </c>
      <c r="I16629" s="810">
        <v>1</v>
      </c>
    </row>
    <row r="16630" spans="1:9" x14ac:dyDescent="0.15">
      <c r="A16630" s="694" t="s">
        <v>18929</v>
      </c>
      <c r="B16630" s="96">
        <v>2627</v>
      </c>
      <c r="C16630" s="96">
        <v>18</v>
      </c>
      <c r="D16630" s="97">
        <v>19749404</v>
      </c>
      <c r="E16630" s="97">
        <v>19782491</v>
      </c>
      <c r="F16630" s="96" t="s">
        <v>2321</v>
      </c>
      <c r="G16630" s="96">
        <v>53</v>
      </c>
      <c r="H16630" s="96">
        <v>0.83411999999999997</v>
      </c>
      <c r="I16630" s="810">
        <v>1</v>
      </c>
    </row>
    <row r="16631" spans="1:9" x14ac:dyDescent="0.15">
      <c r="A16631" s="694" t="s">
        <v>18930</v>
      </c>
      <c r="B16631" s="96">
        <v>81033</v>
      </c>
      <c r="C16631" s="96">
        <v>17</v>
      </c>
      <c r="D16631" s="97">
        <v>61600695</v>
      </c>
      <c r="E16631" s="97">
        <v>61626338</v>
      </c>
      <c r="F16631" s="96" t="s">
        <v>2321</v>
      </c>
      <c r="G16631" s="96">
        <v>60</v>
      </c>
      <c r="H16631" s="96">
        <v>0.83413000000000004</v>
      </c>
      <c r="I16631" s="810">
        <v>1</v>
      </c>
    </row>
    <row r="16632" spans="1:9" x14ac:dyDescent="0.15">
      <c r="A16632" s="694" t="s">
        <v>18931</v>
      </c>
      <c r="B16632" s="96">
        <v>100463487</v>
      </c>
      <c r="C16632" s="96">
        <v>6</v>
      </c>
      <c r="D16632" s="97">
        <v>62284008</v>
      </c>
      <c r="E16632" s="97">
        <v>62284534</v>
      </c>
      <c r="F16632" s="96" t="s">
        <v>2321</v>
      </c>
      <c r="G16632" s="96">
        <v>7</v>
      </c>
      <c r="H16632" s="96">
        <v>0.83416999999999997</v>
      </c>
      <c r="I16632" s="810">
        <v>1</v>
      </c>
    </row>
    <row r="16633" spans="1:9" x14ac:dyDescent="0.15">
      <c r="A16633" s="694" t="s">
        <v>18932</v>
      </c>
      <c r="B16633" s="96">
        <v>55200</v>
      </c>
      <c r="C16633" s="96">
        <v>12</v>
      </c>
      <c r="D16633" s="97">
        <v>6419602</v>
      </c>
      <c r="E16633" s="97">
        <v>6437672</v>
      </c>
      <c r="F16633" s="96" t="s">
        <v>2321</v>
      </c>
      <c r="G16633" s="96">
        <v>29</v>
      </c>
      <c r="H16633" s="96">
        <v>0.83431</v>
      </c>
      <c r="I16633" s="810">
        <v>1</v>
      </c>
    </row>
    <row r="16634" spans="1:9" x14ac:dyDescent="0.15">
      <c r="A16634" s="694" t="s">
        <v>18933</v>
      </c>
      <c r="B16634" s="96">
        <v>100506658</v>
      </c>
      <c r="C16634" s="96">
        <v>5</v>
      </c>
      <c r="D16634" s="97">
        <v>68788119</v>
      </c>
      <c r="E16634" s="97">
        <v>68853931</v>
      </c>
      <c r="F16634" s="96" t="s">
        <v>2321</v>
      </c>
      <c r="G16634" s="96">
        <v>40</v>
      </c>
      <c r="H16634" s="96">
        <v>0.83452000000000004</v>
      </c>
      <c r="I16634" s="810">
        <v>1</v>
      </c>
    </row>
    <row r="16635" spans="1:9" x14ac:dyDescent="0.15">
      <c r="A16635" s="694" t="s">
        <v>18934</v>
      </c>
      <c r="B16635" s="96">
        <v>64750</v>
      </c>
      <c r="C16635" s="96">
        <v>17</v>
      </c>
      <c r="D16635" s="97">
        <v>62538400</v>
      </c>
      <c r="E16635" s="97">
        <v>62658386</v>
      </c>
      <c r="F16635" s="96" t="s">
        <v>2328</v>
      </c>
      <c r="G16635" s="96">
        <v>189</v>
      </c>
      <c r="H16635" s="96">
        <v>0.83453999999999995</v>
      </c>
      <c r="I16635" s="810">
        <v>1</v>
      </c>
    </row>
    <row r="16636" spans="1:9" x14ac:dyDescent="0.15">
      <c r="A16636" s="694" t="s">
        <v>18935</v>
      </c>
      <c r="B16636" s="96">
        <v>8710</v>
      </c>
      <c r="C16636" s="96">
        <v>18</v>
      </c>
      <c r="D16636" s="97">
        <v>61420281</v>
      </c>
      <c r="E16636" s="97">
        <v>61472610</v>
      </c>
      <c r="F16636" s="96" t="s">
        <v>2321</v>
      </c>
      <c r="G16636" s="96">
        <v>222</v>
      </c>
      <c r="H16636" s="96">
        <v>0.83465</v>
      </c>
      <c r="I16636" s="810">
        <v>1</v>
      </c>
    </row>
    <row r="16637" spans="1:9" x14ac:dyDescent="0.15">
      <c r="A16637" s="694" t="s">
        <v>18936</v>
      </c>
      <c r="B16637" s="96">
        <v>10110</v>
      </c>
      <c r="C16637" s="96">
        <v>20</v>
      </c>
      <c r="D16637" s="97">
        <v>42187566</v>
      </c>
      <c r="E16637" s="97">
        <v>42214317</v>
      </c>
      <c r="F16637" s="96" t="s">
        <v>2321</v>
      </c>
      <c r="G16637" s="96">
        <v>77</v>
      </c>
      <c r="H16637" s="96">
        <v>0.83470999999999995</v>
      </c>
      <c r="I16637" s="810">
        <v>1</v>
      </c>
    </row>
    <row r="16638" spans="1:9" x14ac:dyDescent="0.15">
      <c r="A16638" s="694" t="s">
        <v>18937</v>
      </c>
      <c r="B16638" s="96">
        <v>51018</v>
      </c>
      <c r="C16638" s="96">
        <v>1</v>
      </c>
      <c r="D16638" s="97">
        <v>218458629</v>
      </c>
      <c r="E16638" s="97">
        <v>218511325</v>
      </c>
      <c r="F16638" s="96" t="s">
        <v>2321</v>
      </c>
      <c r="G16638" s="96">
        <v>100</v>
      </c>
      <c r="H16638" s="96">
        <v>0.83474000000000004</v>
      </c>
      <c r="I16638" s="810">
        <v>1</v>
      </c>
    </row>
    <row r="16639" spans="1:9" x14ac:dyDescent="0.15">
      <c r="A16639" s="694" t="s">
        <v>18938</v>
      </c>
      <c r="B16639" s="96">
        <v>4093</v>
      </c>
      <c r="C16639" s="96">
        <v>13</v>
      </c>
      <c r="D16639" s="97">
        <v>37418968</v>
      </c>
      <c r="E16639" s="97">
        <v>37494409</v>
      </c>
      <c r="F16639" s="96" t="s">
        <v>2328</v>
      </c>
      <c r="G16639" s="96">
        <v>210</v>
      </c>
      <c r="H16639" s="96">
        <v>0.83479999999999999</v>
      </c>
      <c r="I16639" s="810">
        <v>1</v>
      </c>
    </row>
    <row r="16640" spans="1:9" x14ac:dyDescent="0.15">
      <c r="A16640" s="694" t="s">
        <v>18939</v>
      </c>
      <c r="B16640" s="96">
        <v>201299</v>
      </c>
      <c r="C16640" s="96">
        <v>17</v>
      </c>
      <c r="D16640" s="97">
        <v>34245084</v>
      </c>
      <c r="E16640" s="97">
        <v>34257780</v>
      </c>
      <c r="F16640" s="96" t="s">
        <v>2328</v>
      </c>
      <c r="G16640" s="96">
        <v>34</v>
      </c>
      <c r="H16640" s="96">
        <v>0.83487999999999996</v>
      </c>
      <c r="I16640" s="810">
        <v>1</v>
      </c>
    </row>
    <row r="16641" spans="1:9" x14ac:dyDescent="0.15">
      <c r="A16641" s="694" t="s">
        <v>18940</v>
      </c>
      <c r="B16641" s="96">
        <v>4317</v>
      </c>
      <c r="C16641" s="96">
        <v>11</v>
      </c>
      <c r="D16641" s="97">
        <v>102582526</v>
      </c>
      <c r="E16641" s="97">
        <v>102595734</v>
      </c>
      <c r="F16641" s="96" t="s">
        <v>2328</v>
      </c>
      <c r="G16641" s="96">
        <v>78</v>
      </c>
      <c r="H16641" s="96">
        <v>0.83501000000000003</v>
      </c>
      <c r="I16641" s="810">
        <v>1</v>
      </c>
    </row>
    <row r="16642" spans="1:9" x14ac:dyDescent="0.15">
      <c r="A16642" s="694" t="s">
        <v>18941</v>
      </c>
      <c r="B16642" s="96">
        <v>9805</v>
      </c>
      <c r="C16642" s="96">
        <v>7</v>
      </c>
      <c r="D16642" s="97">
        <v>29959719</v>
      </c>
      <c r="E16642" s="97">
        <v>30029905</v>
      </c>
      <c r="F16642" s="96" t="s">
        <v>2328</v>
      </c>
      <c r="G16642" s="96">
        <v>193</v>
      </c>
      <c r="H16642" s="96">
        <v>0.83506999999999998</v>
      </c>
      <c r="I16642" s="810">
        <v>1</v>
      </c>
    </row>
    <row r="16643" spans="1:9" x14ac:dyDescent="0.15">
      <c r="A16643" s="694" t="s">
        <v>18942</v>
      </c>
      <c r="B16643" s="96">
        <v>29104</v>
      </c>
      <c r="C16643" s="96">
        <v>21</v>
      </c>
      <c r="D16643" s="97">
        <v>30244513</v>
      </c>
      <c r="E16643" s="97">
        <v>30257695</v>
      </c>
      <c r="F16643" s="96" t="s">
        <v>2328</v>
      </c>
      <c r="G16643" s="96">
        <v>62</v>
      </c>
      <c r="H16643" s="96">
        <v>0.83508000000000004</v>
      </c>
      <c r="I16643" s="810">
        <v>1</v>
      </c>
    </row>
    <row r="16644" spans="1:9" x14ac:dyDescent="0.15">
      <c r="A16644" s="694" t="s">
        <v>18943</v>
      </c>
      <c r="B16644" s="96">
        <v>131870</v>
      </c>
      <c r="C16644" s="96">
        <v>3</v>
      </c>
      <c r="D16644" s="97">
        <v>131100515</v>
      </c>
      <c r="E16644" s="97">
        <v>131107674</v>
      </c>
      <c r="F16644" s="96" t="s">
        <v>2321</v>
      </c>
      <c r="G16644" s="96">
        <v>9</v>
      </c>
      <c r="H16644" s="96">
        <v>0.83509999999999995</v>
      </c>
      <c r="I16644" s="810">
        <v>1</v>
      </c>
    </row>
    <row r="16645" spans="1:9" x14ac:dyDescent="0.15">
      <c r="A16645" s="694" t="s">
        <v>18944</v>
      </c>
      <c r="B16645" s="96">
        <v>9127</v>
      </c>
      <c r="C16645" s="96">
        <v>22</v>
      </c>
      <c r="D16645" s="97">
        <v>21369442</v>
      </c>
      <c r="E16645" s="97">
        <v>21382302</v>
      </c>
      <c r="F16645" s="96" t="s">
        <v>2321</v>
      </c>
      <c r="G16645" s="96">
        <v>65</v>
      </c>
      <c r="H16645" s="96">
        <v>0.83511999999999997</v>
      </c>
      <c r="I16645" s="810">
        <v>1</v>
      </c>
    </row>
    <row r="16646" spans="1:9" x14ac:dyDescent="0.15">
      <c r="A16646" s="694" t="s">
        <v>18945</v>
      </c>
      <c r="B16646" s="96">
        <v>567</v>
      </c>
      <c r="C16646" s="96">
        <v>15</v>
      </c>
      <c r="D16646" s="97">
        <v>45003685</v>
      </c>
      <c r="E16646" s="97">
        <v>45010357</v>
      </c>
      <c r="F16646" s="96" t="s">
        <v>2321</v>
      </c>
      <c r="G16646" s="96">
        <v>17</v>
      </c>
      <c r="H16646" s="96">
        <v>0.83513000000000004</v>
      </c>
      <c r="I16646" s="810">
        <v>1</v>
      </c>
    </row>
    <row r="16647" spans="1:9" x14ac:dyDescent="0.15">
      <c r="A16647" s="694" t="s">
        <v>18946</v>
      </c>
      <c r="B16647" s="96">
        <v>100287477</v>
      </c>
      <c r="C16647" s="96">
        <v>19</v>
      </c>
      <c r="D16647" s="97">
        <v>50561973</v>
      </c>
      <c r="E16647" s="97">
        <v>50647102</v>
      </c>
      <c r="F16647" s="96" t="s">
        <v>2328</v>
      </c>
      <c r="G16647" s="96">
        <v>88</v>
      </c>
      <c r="H16647" s="96">
        <v>0.83533999999999997</v>
      </c>
      <c r="I16647" s="810">
        <v>1</v>
      </c>
    </row>
    <row r="16648" spans="1:9" x14ac:dyDescent="0.15">
      <c r="A16648" s="694" t="s">
        <v>18947</v>
      </c>
      <c r="B16648" s="96">
        <v>127066</v>
      </c>
      <c r="C16648" s="96">
        <v>1</v>
      </c>
      <c r="D16648" s="97">
        <v>248512077</v>
      </c>
      <c r="E16648" s="97">
        <v>248513015</v>
      </c>
      <c r="F16648" s="96" t="s">
        <v>2321</v>
      </c>
      <c r="G16648" s="96">
        <v>5</v>
      </c>
      <c r="H16648" s="96">
        <v>0.83538999999999997</v>
      </c>
      <c r="I16648" s="810">
        <v>1</v>
      </c>
    </row>
    <row r="16649" spans="1:9" x14ac:dyDescent="0.15">
      <c r="A16649" s="694" t="s">
        <v>18948</v>
      </c>
      <c r="B16649" s="96">
        <v>6176</v>
      </c>
      <c r="C16649" s="96">
        <v>15</v>
      </c>
      <c r="D16649" s="97">
        <v>69745159</v>
      </c>
      <c r="E16649" s="97">
        <v>69747884</v>
      </c>
      <c r="F16649" s="96" t="s">
        <v>2321</v>
      </c>
      <c r="G16649" s="96">
        <v>4</v>
      </c>
      <c r="H16649" s="96">
        <v>0.83540999999999999</v>
      </c>
      <c r="I16649" s="810">
        <v>1</v>
      </c>
    </row>
    <row r="16650" spans="1:9" x14ac:dyDescent="0.15">
      <c r="A16650" s="694" t="s">
        <v>18949</v>
      </c>
      <c r="B16650" s="96">
        <v>147339</v>
      </c>
      <c r="C16650" s="96">
        <v>18</v>
      </c>
      <c r="D16650" s="97">
        <v>43753519</v>
      </c>
      <c r="E16650" s="97">
        <v>43846955</v>
      </c>
      <c r="F16650" s="96" t="s">
        <v>2321</v>
      </c>
      <c r="G16650" s="96">
        <v>266</v>
      </c>
      <c r="H16650" s="96">
        <v>0.83548</v>
      </c>
      <c r="I16650" s="810">
        <v>1</v>
      </c>
    </row>
    <row r="16651" spans="1:9" x14ac:dyDescent="0.15">
      <c r="A16651" s="694" t="s">
        <v>18950</v>
      </c>
      <c r="B16651" s="96">
        <v>7373</v>
      </c>
      <c r="C16651" s="96">
        <v>8</v>
      </c>
      <c r="D16651" s="97">
        <v>121137347</v>
      </c>
      <c r="E16651" s="97">
        <v>121384273</v>
      </c>
      <c r="F16651" s="96" t="s">
        <v>2321</v>
      </c>
      <c r="G16651" s="96">
        <v>720</v>
      </c>
      <c r="H16651" s="96">
        <v>0.83555999999999997</v>
      </c>
      <c r="I16651" s="810">
        <v>1</v>
      </c>
    </row>
    <row r="16652" spans="1:9" x14ac:dyDescent="0.15">
      <c r="A16652" s="694" t="s">
        <v>18951</v>
      </c>
      <c r="B16652" s="96">
        <v>23616</v>
      </c>
      <c r="C16652" s="96">
        <v>22</v>
      </c>
      <c r="D16652" s="97">
        <v>38030661</v>
      </c>
      <c r="E16652" s="97">
        <v>38052119</v>
      </c>
      <c r="F16652" s="96" t="s">
        <v>2321</v>
      </c>
      <c r="G16652" s="96">
        <v>74</v>
      </c>
      <c r="H16652" s="96">
        <v>0.83557000000000003</v>
      </c>
      <c r="I16652" s="810">
        <v>1</v>
      </c>
    </row>
    <row r="16653" spans="1:9" x14ac:dyDescent="0.15">
      <c r="A16653" s="694" t="s">
        <v>18952</v>
      </c>
      <c r="B16653" s="96">
        <v>54065</v>
      </c>
      <c r="C16653" s="96">
        <v>21</v>
      </c>
      <c r="D16653" s="97">
        <v>35747749</v>
      </c>
      <c r="E16653" s="97">
        <v>35761452</v>
      </c>
      <c r="F16653" s="96" t="s">
        <v>2321</v>
      </c>
      <c r="G16653" s="96">
        <v>56</v>
      </c>
      <c r="H16653" s="96">
        <v>0.83562000000000003</v>
      </c>
      <c r="I16653" s="810">
        <v>1</v>
      </c>
    </row>
    <row r="16654" spans="1:9" x14ac:dyDescent="0.15">
      <c r="A16654" s="694" t="s">
        <v>18953</v>
      </c>
      <c r="B16654" s="96">
        <v>27</v>
      </c>
      <c r="C16654" s="96">
        <v>1</v>
      </c>
      <c r="D16654" s="97">
        <v>179068462</v>
      </c>
      <c r="E16654" s="97">
        <v>179198819</v>
      </c>
      <c r="F16654" s="96" t="s">
        <v>2328</v>
      </c>
      <c r="G16654" s="96">
        <v>361</v>
      </c>
      <c r="H16654" s="96">
        <v>0.83574000000000004</v>
      </c>
      <c r="I16654" s="810">
        <v>1</v>
      </c>
    </row>
    <row r="16655" spans="1:9" x14ac:dyDescent="0.15">
      <c r="A16655" s="694" t="s">
        <v>18954</v>
      </c>
      <c r="B16655" s="96">
        <v>339210</v>
      </c>
      <c r="C16655" s="96">
        <v>17</v>
      </c>
      <c r="D16655" s="97">
        <v>54869274</v>
      </c>
      <c r="E16655" s="97">
        <v>54911256</v>
      </c>
      <c r="F16655" s="96" t="s">
        <v>2328</v>
      </c>
      <c r="G16655" s="96">
        <v>115</v>
      </c>
      <c r="H16655" s="96">
        <v>0.83574000000000004</v>
      </c>
      <c r="I16655" s="810">
        <v>1</v>
      </c>
    </row>
    <row r="16656" spans="1:9" x14ac:dyDescent="0.15">
      <c r="A16656" s="694" t="s">
        <v>18955</v>
      </c>
      <c r="B16656" s="96">
        <v>6604</v>
      </c>
      <c r="C16656" s="96">
        <v>7</v>
      </c>
      <c r="D16656" s="97">
        <v>150936059</v>
      </c>
      <c r="E16656" s="97">
        <v>150974231</v>
      </c>
      <c r="F16656" s="96" t="s">
        <v>2328</v>
      </c>
      <c r="G16656" s="96">
        <v>119</v>
      </c>
      <c r="H16656" s="96">
        <v>0.83577999999999997</v>
      </c>
      <c r="I16656" s="810">
        <v>1</v>
      </c>
    </row>
    <row r="16657" spans="1:9" x14ac:dyDescent="0.15">
      <c r="A16657" s="694" t="s">
        <v>18956</v>
      </c>
      <c r="B16657" s="96">
        <v>8972</v>
      </c>
      <c r="C16657" s="96">
        <v>7</v>
      </c>
      <c r="D16657" s="97">
        <v>141695676</v>
      </c>
      <c r="E16657" s="97">
        <v>141806547</v>
      </c>
      <c r="F16657" s="96" t="s">
        <v>2321</v>
      </c>
      <c r="G16657" s="96">
        <v>273</v>
      </c>
      <c r="H16657" s="96">
        <v>0.83582000000000001</v>
      </c>
      <c r="I16657" s="810">
        <v>1</v>
      </c>
    </row>
    <row r="16658" spans="1:9" x14ac:dyDescent="0.15">
      <c r="A16658" s="694" t="s">
        <v>18957</v>
      </c>
      <c r="B16658" s="96">
        <v>400499</v>
      </c>
      <c r="C16658" s="96">
        <v>16</v>
      </c>
      <c r="D16658" s="97">
        <v>11536047</v>
      </c>
      <c r="E16658" s="97">
        <v>11585611</v>
      </c>
      <c r="F16658" s="96" t="s">
        <v>2328</v>
      </c>
      <c r="G16658" s="96">
        <v>322</v>
      </c>
      <c r="H16658" s="96">
        <v>0.83596999999999999</v>
      </c>
      <c r="I16658" s="810">
        <v>1</v>
      </c>
    </row>
    <row r="16659" spans="1:9" x14ac:dyDescent="0.15">
      <c r="A16659" s="694" t="s">
        <v>18958</v>
      </c>
      <c r="B16659" s="96">
        <v>4363</v>
      </c>
      <c r="C16659" s="96">
        <v>16</v>
      </c>
      <c r="D16659" s="97">
        <v>16043434</v>
      </c>
      <c r="E16659" s="97">
        <v>16236931</v>
      </c>
      <c r="F16659" s="96" t="s">
        <v>2321</v>
      </c>
      <c r="G16659" s="96">
        <v>786</v>
      </c>
      <c r="H16659" s="96">
        <v>0.83597999999999995</v>
      </c>
      <c r="I16659" s="810">
        <v>1</v>
      </c>
    </row>
    <row r="16660" spans="1:9" x14ac:dyDescent="0.15">
      <c r="A16660" s="694" t="s">
        <v>18959</v>
      </c>
      <c r="B16660" s="96">
        <v>8291</v>
      </c>
      <c r="C16660" s="96">
        <v>2</v>
      </c>
      <c r="D16660" s="97">
        <v>71680347</v>
      </c>
      <c r="E16660" s="97">
        <v>71913895</v>
      </c>
      <c r="F16660" s="96" t="s">
        <v>2321</v>
      </c>
      <c r="G16660" s="96">
        <v>965</v>
      </c>
      <c r="H16660" s="96">
        <v>0.83604000000000001</v>
      </c>
      <c r="I16660" s="810">
        <v>1</v>
      </c>
    </row>
    <row r="16661" spans="1:9" x14ac:dyDescent="0.15">
      <c r="A16661" s="694" t="s">
        <v>18960</v>
      </c>
      <c r="B16661" s="96">
        <v>55968</v>
      </c>
      <c r="C16661" s="96">
        <v>20</v>
      </c>
      <c r="D16661" s="97">
        <v>1422807</v>
      </c>
      <c r="E16661" s="97">
        <v>1448345</v>
      </c>
      <c r="F16661" s="96" t="s">
        <v>2328</v>
      </c>
      <c r="G16661" s="96">
        <v>54</v>
      </c>
      <c r="H16661" s="96">
        <v>0.83623000000000003</v>
      </c>
      <c r="I16661" s="810">
        <v>1</v>
      </c>
    </row>
    <row r="16662" spans="1:9" x14ac:dyDescent="0.15">
      <c r="A16662" s="694" t="s">
        <v>18961</v>
      </c>
      <c r="B16662" s="96">
        <v>91603</v>
      </c>
      <c r="C16662" s="96">
        <v>17</v>
      </c>
      <c r="D16662" s="97">
        <v>33288549</v>
      </c>
      <c r="E16662" s="97">
        <v>33290205</v>
      </c>
      <c r="F16662" s="96" t="s">
        <v>2321</v>
      </c>
      <c r="G16662" s="96">
        <v>5</v>
      </c>
      <c r="H16662" s="96">
        <v>0.83628999999999998</v>
      </c>
      <c r="I16662" s="810">
        <v>1</v>
      </c>
    </row>
    <row r="16663" spans="1:9" x14ac:dyDescent="0.15">
      <c r="A16663" s="694" t="s">
        <v>18962</v>
      </c>
      <c r="B16663" s="96">
        <v>132724</v>
      </c>
      <c r="C16663" s="96">
        <v>4</v>
      </c>
      <c r="D16663" s="97">
        <v>69092371</v>
      </c>
      <c r="E16663" s="97">
        <v>69111412</v>
      </c>
      <c r="F16663" s="96" t="s">
        <v>2328</v>
      </c>
      <c r="G16663" s="96">
        <v>37</v>
      </c>
      <c r="H16663" s="96">
        <v>0.83642000000000005</v>
      </c>
      <c r="I16663" s="810">
        <v>1</v>
      </c>
    </row>
    <row r="16664" spans="1:9" x14ac:dyDescent="0.15">
      <c r="A16664" s="694" t="s">
        <v>18963</v>
      </c>
      <c r="B16664" s="96">
        <v>23184</v>
      </c>
      <c r="C16664" s="96">
        <v>15</v>
      </c>
      <c r="D16664" s="97">
        <v>81239667</v>
      </c>
      <c r="E16664" s="97">
        <v>81282235</v>
      </c>
      <c r="F16664" s="96" t="s">
        <v>2328</v>
      </c>
      <c r="G16664" s="96">
        <v>112</v>
      </c>
      <c r="H16664" s="96">
        <v>0.83642000000000005</v>
      </c>
      <c r="I16664" s="810">
        <v>1</v>
      </c>
    </row>
    <row r="16665" spans="1:9" x14ac:dyDescent="0.15">
      <c r="A16665" s="694" t="s">
        <v>18964</v>
      </c>
      <c r="B16665" s="96">
        <v>390940</v>
      </c>
      <c r="C16665" s="96">
        <v>19</v>
      </c>
      <c r="D16665" s="97">
        <v>44080952</v>
      </c>
      <c r="E16665" s="97">
        <v>44086256</v>
      </c>
      <c r="F16665" s="96" t="s">
        <v>2321</v>
      </c>
      <c r="G16665" s="96">
        <v>22</v>
      </c>
      <c r="H16665" s="96">
        <v>0.83657000000000004</v>
      </c>
      <c r="I16665" s="810">
        <v>1</v>
      </c>
    </row>
    <row r="16666" spans="1:9" x14ac:dyDescent="0.15">
      <c r="A16666" s="694" t="s">
        <v>18965</v>
      </c>
      <c r="B16666" s="96">
        <v>8669</v>
      </c>
      <c r="C16666" s="96">
        <v>15</v>
      </c>
      <c r="D16666" s="97">
        <v>44829266</v>
      </c>
      <c r="E16666" s="97">
        <v>44855001</v>
      </c>
      <c r="F16666" s="96" t="s">
        <v>2321</v>
      </c>
      <c r="G16666" s="96">
        <v>44</v>
      </c>
      <c r="H16666" s="96">
        <v>0.83667000000000002</v>
      </c>
      <c r="I16666" s="810">
        <v>1</v>
      </c>
    </row>
    <row r="16667" spans="1:9" x14ac:dyDescent="0.15">
      <c r="A16667" s="694" t="s">
        <v>18966</v>
      </c>
      <c r="B16667" s="96">
        <v>28974</v>
      </c>
      <c r="C16667" s="96">
        <v>19</v>
      </c>
      <c r="D16667" s="97">
        <v>13885257</v>
      </c>
      <c r="E16667" s="97">
        <v>13889587</v>
      </c>
      <c r="F16667" s="96" t="s">
        <v>2321</v>
      </c>
      <c r="G16667" s="96">
        <v>23</v>
      </c>
      <c r="H16667" s="96">
        <v>0.83670999999999995</v>
      </c>
      <c r="I16667" s="810">
        <v>1</v>
      </c>
    </row>
    <row r="16668" spans="1:9" x14ac:dyDescent="0.15">
      <c r="A16668" s="694" t="s">
        <v>18967</v>
      </c>
      <c r="B16668" s="96">
        <v>3611</v>
      </c>
      <c r="C16668" s="96">
        <v>11</v>
      </c>
      <c r="D16668" s="97">
        <v>6624938</v>
      </c>
      <c r="E16668" s="97">
        <v>6632105</v>
      </c>
      <c r="F16668" s="96" t="s">
        <v>2321</v>
      </c>
      <c r="G16668" s="96">
        <v>31</v>
      </c>
      <c r="H16668" s="96">
        <v>0.83672000000000002</v>
      </c>
      <c r="I16668" s="810">
        <v>1</v>
      </c>
    </row>
    <row r="16669" spans="1:9" x14ac:dyDescent="0.15">
      <c r="A16669" s="694" t="s">
        <v>18968</v>
      </c>
      <c r="B16669" s="96">
        <v>100132911</v>
      </c>
      <c r="C16669" s="96">
        <v>20</v>
      </c>
      <c r="D16669" s="97">
        <v>61476476</v>
      </c>
      <c r="E16669" s="97">
        <v>61477543</v>
      </c>
      <c r="F16669" s="96" t="s">
        <v>2321</v>
      </c>
      <c r="G16669" s="96">
        <v>1</v>
      </c>
      <c r="H16669" s="96">
        <v>0.83689999999999998</v>
      </c>
      <c r="I16669" s="810">
        <v>1</v>
      </c>
    </row>
    <row r="16670" spans="1:9" x14ac:dyDescent="0.15">
      <c r="A16670" s="694" t="s">
        <v>18969</v>
      </c>
      <c r="B16670" s="96">
        <v>57758</v>
      </c>
      <c r="C16670" s="96">
        <v>11</v>
      </c>
      <c r="D16670" s="97">
        <v>9041047</v>
      </c>
      <c r="E16670" s="97">
        <v>9113150</v>
      </c>
      <c r="F16670" s="96" t="s">
        <v>2328</v>
      </c>
      <c r="G16670" s="96">
        <v>229</v>
      </c>
      <c r="H16670" s="96">
        <v>0.83696999999999999</v>
      </c>
      <c r="I16670" s="810">
        <v>1</v>
      </c>
    </row>
    <row r="16671" spans="1:9" x14ac:dyDescent="0.15">
      <c r="A16671" s="694" t="s">
        <v>2762</v>
      </c>
      <c r="B16671" s="96">
        <v>26281</v>
      </c>
      <c r="C16671" s="96">
        <v>8</v>
      </c>
      <c r="D16671" s="97">
        <v>16850334</v>
      </c>
      <c r="E16671" s="97">
        <v>16859674</v>
      </c>
      <c r="F16671" s="96" t="s">
        <v>2328</v>
      </c>
      <c r="G16671" s="96">
        <v>46</v>
      </c>
      <c r="H16671" s="96">
        <v>0.83701999999999999</v>
      </c>
      <c r="I16671" s="810">
        <v>1</v>
      </c>
    </row>
    <row r="16672" spans="1:9" x14ac:dyDescent="0.15">
      <c r="A16672" s="694" t="s">
        <v>18970</v>
      </c>
      <c r="B16672" s="96">
        <v>4692</v>
      </c>
      <c r="C16672" s="96">
        <v>15</v>
      </c>
      <c r="D16672" s="97">
        <v>23930554</v>
      </c>
      <c r="E16672" s="97">
        <v>23932450</v>
      </c>
      <c r="F16672" s="96" t="s">
        <v>2328</v>
      </c>
      <c r="G16672" s="96">
        <v>2</v>
      </c>
      <c r="H16672" s="96">
        <v>0.83706000000000003</v>
      </c>
      <c r="I16672" s="810">
        <v>1</v>
      </c>
    </row>
    <row r="16673" spans="1:9" x14ac:dyDescent="0.15">
      <c r="A16673" s="694" t="s">
        <v>18971</v>
      </c>
      <c r="B16673" s="96">
        <v>9440</v>
      </c>
      <c r="C16673" s="96">
        <v>11</v>
      </c>
      <c r="D16673" s="97">
        <v>93517405</v>
      </c>
      <c r="E16673" s="97">
        <v>93546496</v>
      </c>
      <c r="F16673" s="96" t="s">
        <v>2321</v>
      </c>
      <c r="G16673" s="96">
        <v>58</v>
      </c>
      <c r="H16673" s="96">
        <v>0.83709</v>
      </c>
      <c r="I16673" s="810">
        <v>1</v>
      </c>
    </row>
    <row r="16674" spans="1:9" x14ac:dyDescent="0.15">
      <c r="A16674" s="694" t="s">
        <v>18972</v>
      </c>
      <c r="B16674" s="96">
        <v>9058</v>
      </c>
      <c r="C16674" s="96">
        <v>17</v>
      </c>
      <c r="D16674" s="97">
        <v>26800664</v>
      </c>
      <c r="E16674" s="97">
        <v>26824799</v>
      </c>
      <c r="F16674" s="96" t="s">
        <v>2321</v>
      </c>
      <c r="G16674" s="96">
        <v>47</v>
      </c>
      <c r="H16674" s="96">
        <v>0.83723000000000003</v>
      </c>
      <c r="I16674" s="810">
        <v>1</v>
      </c>
    </row>
    <row r="16675" spans="1:9" x14ac:dyDescent="0.15">
      <c r="A16675" s="694" t="s">
        <v>18973</v>
      </c>
      <c r="B16675" s="96">
        <v>90799</v>
      </c>
      <c r="C16675" s="96">
        <v>17</v>
      </c>
      <c r="D16675" s="97">
        <v>62502878</v>
      </c>
      <c r="E16675" s="97">
        <v>62534069</v>
      </c>
      <c r="F16675" s="96" t="s">
        <v>2321</v>
      </c>
      <c r="G16675" s="96">
        <v>39</v>
      </c>
      <c r="H16675" s="96">
        <v>0.83731</v>
      </c>
      <c r="I16675" s="810">
        <v>1</v>
      </c>
    </row>
    <row r="16676" spans="1:9" x14ac:dyDescent="0.15">
      <c r="A16676" s="694" t="s">
        <v>18974</v>
      </c>
      <c r="B16676" s="96">
        <v>10744</v>
      </c>
      <c r="C16676" s="96">
        <v>4</v>
      </c>
      <c r="D16676" s="97">
        <v>37962056</v>
      </c>
      <c r="E16676" s="97">
        <v>37962631</v>
      </c>
      <c r="F16676" s="96" t="s">
        <v>2321</v>
      </c>
      <c r="G16676" s="96">
        <v>2</v>
      </c>
      <c r="H16676" s="96">
        <v>0.83733999999999997</v>
      </c>
      <c r="I16676" s="810">
        <v>1</v>
      </c>
    </row>
    <row r="16677" spans="1:9" x14ac:dyDescent="0.15">
      <c r="A16677" s="694" t="s">
        <v>18975</v>
      </c>
      <c r="B16677" s="96">
        <v>1419</v>
      </c>
      <c r="C16677" s="96">
        <v>2</v>
      </c>
      <c r="D16677" s="97">
        <v>209007297</v>
      </c>
      <c r="E16677" s="97">
        <v>209010877</v>
      </c>
      <c r="F16677" s="96" t="s">
        <v>2328</v>
      </c>
      <c r="G16677" s="96">
        <v>18</v>
      </c>
      <c r="H16677" s="96">
        <v>0.83740000000000003</v>
      </c>
      <c r="I16677" s="810">
        <v>1</v>
      </c>
    </row>
    <row r="16678" spans="1:9" x14ac:dyDescent="0.15">
      <c r="A16678" s="694" t="s">
        <v>18976</v>
      </c>
      <c r="B16678" s="96">
        <v>54165</v>
      </c>
      <c r="C16678" s="96">
        <v>3</v>
      </c>
      <c r="D16678" s="97">
        <v>182660153</v>
      </c>
      <c r="E16678" s="97">
        <v>182703731</v>
      </c>
      <c r="F16678" s="96" t="s">
        <v>2328</v>
      </c>
      <c r="G16678" s="96">
        <v>64</v>
      </c>
      <c r="H16678" s="96">
        <v>0.83740000000000003</v>
      </c>
      <c r="I16678" s="810">
        <v>1</v>
      </c>
    </row>
    <row r="16679" spans="1:9" x14ac:dyDescent="0.15">
      <c r="A16679" s="694" t="s">
        <v>18977</v>
      </c>
      <c r="B16679" s="96">
        <v>9371</v>
      </c>
      <c r="C16679" s="96">
        <v>20</v>
      </c>
      <c r="D16679" s="97">
        <v>30865443</v>
      </c>
      <c r="E16679" s="97">
        <v>30922814</v>
      </c>
      <c r="F16679" s="96" t="s">
        <v>2321</v>
      </c>
      <c r="G16679" s="96">
        <v>104</v>
      </c>
      <c r="H16679" s="96">
        <v>0.83745000000000003</v>
      </c>
      <c r="I16679" s="810">
        <v>1</v>
      </c>
    </row>
    <row r="16680" spans="1:9" x14ac:dyDescent="0.15">
      <c r="A16680" s="694" t="s">
        <v>18978</v>
      </c>
      <c r="B16680" s="96">
        <v>23381</v>
      </c>
      <c r="C16680" s="96">
        <v>1</v>
      </c>
      <c r="D16680" s="97">
        <v>156219015</v>
      </c>
      <c r="E16680" s="97">
        <v>156252676</v>
      </c>
      <c r="F16680" s="96" t="s">
        <v>2328</v>
      </c>
      <c r="G16680" s="96">
        <v>96</v>
      </c>
      <c r="H16680" s="96">
        <v>0.83745999999999998</v>
      </c>
      <c r="I16680" s="810">
        <v>1</v>
      </c>
    </row>
    <row r="16681" spans="1:9" x14ac:dyDescent="0.15">
      <c r="A16681" s="694" t="s">
        <v>18979</v>
      </c>
      <c r="B16681" s="96">
        <v>6328</v>
      </c>
      <c r="C16681" s="96">
        <v>2</v>
      </c>
      <c r="D16681" s="97">
        <v>165944030</v>
      </c>
      <c r="E16681" s="97">
        <v>166060577</v>
      </c>
      <c r="F16681" s="96" t="s">
        <v>2328</v>
      </c>
      <c r="G16681" s="96">
        <v>352</v>
      </c>
      <c r="H16681" s="96">
        <v>0.83760999999999997</v>
      </c>
      <c r="I16681" s="810">
        <v>1</v>
      </c>
    </row>
    <row r="16682" spans="1:9" x14ac:dyDescent="0.15">
      <c r="A16682" s="694" t="s">
        <v>18980</v>
      </c>
      <c r="B16682" s="96">
        <v>6407</v>
      </c>
      <c r="C16682" s="96">
        <v>20</v>
      </c>
      <c r="D16682" s="97">
        <v>43850010</v>
      </c>
      <c r="E16682" s="97">
        <v>43853099</v>
      </c>
      <c r="F16682" s="96" t="s">
        <v>2321</v>
      </c>
      <c r="G16682" s="96">
        <v>13</v>
      </c>
      <c r="H16682" s="96">
        <v>0.83792</v>
      </c>
      <c r="I16682" s="810">
        <v>1</v>
      </c>
    </row>
    <row r="16683" spans="1:9" x14ac:dyDescent="0.15">
      <c r="A16683" s="694" t="s">
        <v>18981</v>
      </c>
      <c r="B16683" s="96">
        <v>203100</v>
      </c>
      <c r="C16683" s="96">
        <v>8</v>
      </c>
      <c r="D16683" s="97">
        <v>38831668</v>
      </c>
      <c r="E16683" s="97">
        <v>38846181</v>
      </c>
      <c r="F16683" s="96" t="s">
        <v>2321</v>
      </c>
      <c r="G16683" s="96">
        <v>40</v>
      </c>
      <c r="H16683" s="96">
        <v>0.83794999999999997</v>
      </c>
      <c r="I16683" s="810">
        <v>1</v>
      </c>
    </row>
    <row r="16684" spans="1:9" x14ac:dyDescent="0.15">
      <c r="A16684" s="694" t="s">
        <v>18982</v>
      </c>
      <c r="B16684" s="96">
        <v>26532</v>
      </c>
      <c r="C16684" s="96">
        <v>19</v>
      </c>
      <c r="D16684" s="97">
        <v>15852203</v>
      </c>
      <c r="E16684" s="97">
        <v>15853153</v>
      </c>
      <c r="F16684" s="96" t="s">
        <v>2321</v>
      </c>
      <c r="G16684" s="96">
        <v>8</v>
      </c>
      <c r="H16684" s="96">
        <v>0.83803000000000005</v>
      </c>
      <c r="I16684" s="810">
        <v>1</v>
      </c>
    </row>
    <row r="16685" spans="1:9" x14ac:dyDescent="0.15">
      <c r="A16685" s="694" t="s">
        <v>18983</v>
      </c>
      <c r="B16685" s="96">
        <v>7700</v>
      </c>
      <c r="C16685" s="96">
        <v>4</v>
      </c>
      <c r="D16685" s="97">
        <v>331417</v>
      </c>
      <c r="E16685" s="97">
        <v>370076</v>
      </c>
      <c r="F16685" s="96" t="s">
        <v>2321</v>
      </c>
      <c r="G16685" s="96">
        <v>137</v>
      </c>
      <c r="H16685" s="96">
        <v>0.83811000000000002</v>
      </c>
      <c r="I16685" s="810">
        <v>1</v>
      </c>
    </row>
    <row r="16686" spans="1:9" x14ac:dyDescent="0.15">
      <c r="A16686" s="694" t="s">
        <v>18984</v>
      </c>
      <c r="B16686" s="96">
        <v>4926</v>
      </c>
      <c r="C16686" s="96">
        <v>11</v>
      </c>
      <c r="D16686" s="97">
        <v>71713910</v>
      </c>
      <c r="E16686" s="97">
        <v>71791732</v>
      </c>
      <c r="F16686" s="96" t="s">
        <v>2328</v>
      </c>
      <c r="G16686" s="96">
        <v>171</v>
      </c>
      <c r="H16686" s="96">
        <v>0.83813000000000004</v>
      </c>
      <c r="I16686" s="810">
        <v>1</v>
      </c>
    </row>
    <row r="16687" spans="1:9" x14ac:dyDescent="0.15">
      <c r="A16687" s="694" t="s">
        <v>18985</v>
      </c>
      <c r="B16687" s="96">
        <v>375759</v>
      </c>
      <c r="C16687" s="96">
        <v>9</v>
      </c>
      <c r="D16687" s="97">
        <v>132374504</v>
      </c>
      <c r="E16687" s="97">
        <v>132383055</v>
      </c>
      <c r="F16687" s="96" t="s">
        <v>2328</v>
      </c>
      <c r="G16687" s="96">
        <v>40</v>
      </c>
      <c r="H16687" s="96">
        <v>0.83816999999999997</v>
      </c>
      <c r="I16687" s="810">
        <v>1</v>
      </c>
    </row>
    <row r="16688" spans="1:9" x14ac:dyDescent="0.15">
      <c r="A16688" s="694" t="s">
        <v>18986</v>
      </c>
      <c r="B16688" s="96">
        <v>6677</v>
      </c>
      <c r="C16688" s="96">
        <v>7</v>
      </c>
      <c r="D16688" s="97">
        <v>123565286</v>
      </c>
      <c r="E16688" s="97">
        <v>123611464</v>
      </c>
      <c r="F16688" s="96" t="s">
        <v>2321</v>
      </c>
      <c r="G16688" s="96">
        <v>133</v>
      </c>
      <c r="H16688" s="96">
        <v>0.83831</v>
      </c>
      <c r="I16688" s="810">
        <v>1</v>
      </c>
    </row>
    <row r="16689" spans="1:9" x14ac:dyDescent="0.15">
      <c r="A16689" s="694" t="s">
        <v>18987</v>
      </c>
      <c r="B16689" s="96">
        <v>55929</v>
      </c>
      <c r="C16689" s="96">
        <v>1</v>
      </c>
      <c r="D16689" s="97">
        <v>44679104</v>
      </c>
      <c r="E16689" s="97">
        <v>44686351</v>
      </c>
      <c r="F16689" s="96" t="s">
        <v>2321</v>
      </c>
      <c r="G16689" s="96">
        <v>17</v>
      </c>
      <c r="H16689" s="96">
        <v>0.83838000000000001</v>
      </c>
      <c r="I16689" s="810">
        <v>1</v>
      </c>
    </row>
    <row r="16690" spans="1:9" x14ac:dyDescent="0.15">
      <c r="A16690" s="694" t="s">
        <v>1889</v>
      </c>
      <c r="B16690" s="96">
        <v>132321</v>
      </c>
      <c r="C16690" s="96">
        <v>4</v>
      </c>
      <c r="D16690" s="97">
        <v>130014829</v>
      </c>
      <c r="E16690" s="97">
        <v>130034487</v>
      </c>
      <c r="F16690" s="96" t="s">
        <v>2321</v>
      </c>
      <c r="G16690" s="96">
        <v>69</v>
      </c>
      <c r="H16690" s="96">
        <v>0.83848999999999996</v>
      </c>
      <c r="I16690" s="810">
        <v>1</v>
      </c>
    </row>
    <row r="16691" spans="1:9" x14ac:dyDescent="0.15">
      <c r="A16691" s="694" t="s">
        <v>18988</v>
      </c>
      <c r="B16691" s="96">
        <v>4620</v>
      </c>
      <c r="C16691" s="96">
        <v>17</v>
      </c>
      <c r="D16691" s="97">
        <v>10424465</v>
      </c>
      <c r="E16691" s="97">
        <v>10453017</v>
      </c>
      <c r="F16691" s="96" t="s">
        <v>2328</v>
      </c>
      <c r="G16691" s="96">
        <v>62</v>
      </c>
      <c r="H16691" s="96">
        <v>0.83862000000000003</v>
      </c>
      <c r="I16691" s="810">
        <v>1</v>
      </c>
    </row>
    <row r="16692" spans="1:9" x14ac:dyDescent="0.15">
      <c r="A16692" s="694" t="s">
        <v>18989</v>
      </c>
      <c r="B16692" s="96">
        <v>390067</v>
      </c>
      <c r="C16692" s="96">
        <v>11</v>
      </c>
      <c r="D16692" s="97">
        <v>5565791</v>
      </c>
      <c r="E16692" s="97">
        <v>5566753</v>
      </c>
      <c r="F16692" s="96" t="s">
        <v>2328</v>
      </c>
      <c r="G16692" s="96">
        <v>7</v>
      </c>
      <c r="H16692" s="96">
        <v>0.83867999999999998</v>
      </c>
      <c r="I16692" s="810">
        <v>1</v>
      </c>
    </row>
    <row r="16693" spans="1:9" x14ac:dyDescent="0.15">
      <c r="A16693" s="694" t="s">
        <v>18990</v>
      </c>
      <c r="B16693" s="96">
        <v>4973</v>
      </c>
      <c r="C16693" s="96">
        <v>12</v>
      </c>
      <c r="D16693" s="97">
        <v>10310899</v>
      </c>
      <c r="E16693" s="97">
        <v>10324790</v>
      </c>
      <c r="F16693" s="96" t="s">
        <v>2328</v>
      </c>
      <c r="G16693" s="96">
        <v>60</v>
      </c>
      <c r="H16693" s="96">
        <v>0.83872999999999998</v>
      </c>
      <c r="I16693" s="810">
        <v>1</v>
      </c>
    </row>
    <row r="16694" spans="1:9" x14ac:dyDescent="0.15">
      <c r="A16694" s="694" t="s">
        <v>18991</v>
      </c>
      <c r="B16694" s="96">
        <v>58490</v>
      </c>
      <c r="C16694" s="96">
        <v>20</v>
      </c>
      <c r="D16694" s="97">
        <v>36661864</v>
      </c>
      <c r="E16694" s="97">
        <v>36756182</v>
      </c>
      <c r="F16694" s="96" t="s">
        <v>2321</v>
      </c>
      <c r="G16694" s="96">
        <v>217</v>
      </c>
      <c r="H16694" s="96">
        <v>0.83877999999999997</v>
      </c>
      <c r="I16694" s="810">
        <v>1</v>
      </c>
    </row>
    <row r="16695" spans="1:9" x14ac:dyDescent="0.15">
      <c r="A16695" s="694" t="s">
        <v>18992</v>
      </c>
      <c r="B16695" s="96">
        <v>9218</v>
      </c>
      <c r="C16695" s="96">
        <v>18</v>
      </c>
      <c r="D16695" s="97">
        <v>9913955</v>
      </c>
      <c r="E16695" s="97">
        <v>9960018</v>
      </c>
      <c r="F16695" s="96" t="s">
        <v>2321</v>
      </c>
      <c r="G16695" s="96">
        <v>167</v>
      </c>
      <c r="H16695" s="96">
        <v>0.83891000000000004</v>
      </c>
      <c r="I16695" s="810">
        <v>1</v>
      </c>
    </row>
    <row r="16696" spans="1:9" x14ac:dyDescent="0.15">
      <c r="A16696" s="694" t="s">
        <v>18993</v>
      </c>
      <c r="B16696" s="96">
        <v>55288</v>
      </c>
      <c r="C16696" s="96">
        <v>17</v>
      </c>
      <c r="D16696" s="97">
        <v>30469473</v>
      </c>
      <c r="E16696" s="97">
        <v>30552746</v>
      </c>
      <c r="F16696" s="96" t="s">
        <v>2321</v>
      </c>
      <c r="G16696" s="96">
        <v>133</v>
      </c>
      <c r="H16696" s="96">
        <v>0.83892999999999995</v>
      </c>
      <c r="I16696" s="810">
        <v>1</v>
      </c>
    </row>
    <row r="16697" spans="1:9" x14ac:dyDescent="0.15">
      <c r="A16697" s="694" t="s">
        <v>18994</v>
      </c>
      <c r="B16697" s="96">
        <v>9645</v>
      </c>
      <c r="C16697" s="96">
        <v>11</v>
      </c>
      <c r="D16697" s="97">
        <v>12132138</v>
      </c>
      <c r="E16697" s="97">
        <v>12285335</v>
      </c>
      <c r="F16697" s="96" t="s">
        <v>2321</v>
      </c>
      <c r="G16697" s="96">
        <v>763</v>
      </c>
      <c r="H16697" s="96">
        <v>0.83904999999999996</v>
      </c>
      <c r="I16697" s="810">
        <v>1</v>
      </c>
    </row>
    <row r="16698" spans="1:9" x14ac:dyDescent="0.15">
      <c r="A16698" s="694" t="s">
        <v>18995</v>
      </c>
      <c r="B16698" s="96">
        <v>80329</v>
      </c>
      <c r="C16698" s="96">
        <v>6</v>
      </c>
      <c r="D16698" s="97">
        <v>150285110</v>
      </c>
      <c r="E16698" s="97">
        <v>150294846</v>
      </c>
      <c r="F16698" s="96" t="s">
        <v>2321</v>
      </c>
      <c r="G16698" s="96">
        <v>44</v>
      </c>
      <c r="H16698" s="96">
        <v>0.83914</v>
      </c>
      <c r="I16698" s="810">
        <v>1</v>
      </c>
    </row>
    <row r="16699" spans="1:9" x14ac:dyDescent="0.15">
      <c r="A16699" s="694" t="s">
        <v>18996</v>
      </c>
      <c r="B16699" s="96">
        <v>3767</v>
      </c>
      <c r="C16699" s="96">
        <v>11</v>
      </c>
      <c r="D16699" s="97">
        <v>17406795</v>
      </c>
      <c r="E16699" s="97">
        <v>17410878</v>
      </c>
      <c r="F16699" s="96" t="s">
        <v>2328</v>
      </c>
      <c r="G16699" s="96">
        <v>13</v>
      </c>
      <c r="H16699" s="96">
        <v>0.83930000000000005</v>
      </c>
      <c r="I16699" s="810">
        <v>1</v>
      </c>
    </row>
    <row r="16700" spans="1:9" x14ac:dyDescent="0.15">
      <c r="A16700" s="694" t="s">
        <v>18997</v>
      </c>
      <c r="B16700" s="96">
        <v>89876</v>
      </c>
      <c r="C16700" s="96">
        <v>3</v>
      </c>
      <c r="D16700" s="97">
        <v>119421869</v>
      </c>
      <c r="E16700" s="97">
        <v>119485949</v>
      </c>
      <c r="F16700" s="96" t="s">
        <v>2321</v>
      </c>
      <c r="G16700" s="96">
        <v>190</v>
      </c>
      <c r="H16700" s="96">
        <v>0.83943999999999996</v>
      </c>
      <c r="I16700" s="810">
        <v>1</v>
      </c>
    </row>
    <row r="16701" spans="1:9" x14ac:dyDescent="0.15">
      <c r="A16701" s="694" t="s">
        <v>18998</v>
      </c>
      <c r="B16701" s="96">
        <v>92399</v>
      </c>
      <c r="C16701" s="96">
        <v>9</v>
      </c>
      <c r="D16701" s="97">
        <v>125026882</v>
      </c>
      <c r="E16701" s="97">
        <v>125085743</v>
      </c>
      <c r="F16701" s="96" t="s">
        <v>2321</v>
      </c>
      <c r="G16701" s="96">
        <v>77</v>
      </c>
      <c r="H16701" s="96">
        <v>0.83947000000000005</v>
      </c>
      <c r="I16701" s="810">
        <v>1</v>
      </c>
    </row>
    <row r="16702" spans="1:9" x14ac:dyDescent="0.15">
      <c r="A16702" s="694" t="s">
        <v>18999</v>
      </c>
      <c r="B16702" s="96">
        <v>400165</v>
      </c>
      <c r="C16702" s="96">
        <v>13</v>
      </c>
      <c r="D16702" s="97">
        <v>113301358</v>
      </c>
      <c r="E16702" s="97">
        <v>113338811</v>
      </c>
      <c r="F16702" s="96" t="s">
        <v>2321</v>
      </c>
      <c r="G16702" s="96">
        <v>133</v>
      </c>
      <c r="H16702" s="96">
        <v>0.83955000000000002</v>
      </c>
      <c r="I16702" s="810">
        <v>1</v>
      </c>
    </row>
    <row r="16703" spans="1:9" x14ac:dyDescent="0.15">
      <c r="A16703" s="694" t="s">
        <v>19000</v>
      </c>
      <c r="B16703" s="96">
        <v>152926</v>
      </c>
      <c r="C16703" s="96">
        <v>4</v>
      </c>
      <c r="D16703" s="97">
        <v>89178761</v>
      </c>
      <c r="E16703" s="97">
        <v>89205983</v>
      </c>
      <c r="F16703" s="96" t="s">
        <v>2328</v>
      </c>
      <c r="G16703" s="96">
        <v>58</v>
      </c>
      <c r="H16703" s="96">
        <v>0.83955999999999997</v>
      </c>
      <c r="I16703" s="810">
        <v>1</v>
      </c>
    </row>
    <row r="16704" spans="1:9" x14ac:dyDescent="0.15">
      <c r="A16704" s="694" t="s">
        <v>19001</v>
      </c>
      <c r="B16704" s="96">
        <v>51201</v>
      </c>
      <c r="C16704" s="96">
        <v>8</v>
      </c>
      <c r="D16704" s="97">
        <v>17013836</v>
      </c>
      <c r="E16704" s="97">
        <v>17080241</v>
      </c>
      <c r="F16704" s="96" t="s">
        <v>2321</v>
      </c>
      <c r="G16704" s="96">
        <v>255</v>
      </c>
      <c r="H16704" s="96">
        <v>0.83960999999999997</v>
      </c>
      <c r="I16704" s="810">
        <v>1</v>
      </c>
    </row>
    <row r="16705" spans="1:9" x14ac:dyDescent="0.15">
      <c r="A16705" s="694" t="s">
        <v>19002</v>
      </c>
      <c r="B16705" s="96">
        <v>9211</v>
      </c>
      <c r="C16705" s="96">
        <v>10</v>
      </c>
      <c r="D16705" s="97">
        <v>95517566</v>
      </c>
      <c r="E16705" s="97">
        <v>95557916</v>
      </c>
      <c r="F16705" s="96" t="s">
        <v>2321</v>
      </c>
      <c r="G16705" s="96">
        <v>138</v>
      </c>
      <c r="H16705" s="96">
        <v>0.8397</v>
      </c>
      <c r="I16705" s="810">
        <v>1</v>
      </c>
    </row>
    <row r="16706" spans="1:9" x14ac:dyDescent="0.15">
      <c r="A16706" s="694" t="s">
        <v>19003</v>
      </c>
      <c r="B16706" s="96">
        <v>401665</v>
      </c>
      <c r="C16706" s="96">
        <v>11</v>
      </c>
      <c r="D16706" s="97">
        <v>4903049</v>
      </c>
      <c r="E16706" s="97">
        <v>4904113</v>
      </c>
      <c r="F16706" s="96" t="s">
        <v>2321</v>
      </c>
      <c r="G16706" s="96">
        <v>1</v>
      </c>
      <c r="H16706" s="96">
        <v>0.83979999999999999</v>
      </c>
      <c r="I16706" s="810">
        <v>1</v>
      </c>
    </row>
    <row r="16707" spans="1:9" x14ac:dyDescent="0.15">
      <c r="A16707" s="694" t="s">
        <v>19004</v>
      </c>
      <c r="B16707" s="96">
        <v>9077</v>
      </c>
      <c r="C16707" s="96">
        <v>1</v>
      </c>
      <c r="D16707" s="97">
        <v>68511645</v>
      </c>
      <c r="E16707" s="97">
        <v>68517314</v>
      </c>
      <c r="F16707" s="96" t="s">
        <v>2328</v>
      </c>
      <c r="G16707" s="96">
        <v>20</v>
      </c>
      <c r="H16707" s="96">
        <v>0.83984999999999999</v>
      </c>
      <c r="I16707" s="810">
        <v>1</v>
      </c>
    </row>
    <row r="16708" spans="1:9" x14ac:dyDescent="0.15">
      <c r="A16708" s="694" t="s">
        <v>19005</v>
      </c>
      <c r="B16708" s="96">
        <v>55825</v>
      </c>
      <c r="C16708" s="96">
        <v>2</v>
      </c>
      <c r="D16708" s="97">
        <v>216903111</v>
      </c>
      <c r="E16708" s="97">
        <v>216946539</v>
      </c>
      <c r="F16708" s="96" t="s">
        <v>2328</v>
      </c>
      <c r="G16708" s="96">
        <v>141</v>
      </c>
      <c r="H16708" s="96">
        <v>0.83987000000000001</v>
      </c>
      <c r="I16708" s="810">
        <v>1</v>
      </c>
    </row>
    <row r="16709" spans="1:9" x14ac:dyDescent="0.15">
      <c r="A16709" s="694" t="s">
        <v>19006</v>
      </c>
      <c r="B16709" s="96">
        <v>340980</v>
      </c>
      <c r="C16709" s="96">
        <v>11</v>
      </c>
      <c r="D16709" s="97">
        <v>5602107</v>
      </c>
      <c r="E16709" s="97">
        <v>5603114</v>
      </c>
      <c r="F16709" s="96" t="s">
        <v>2321</v>
      </c>
      <c r="G16709" s="96">
        <v>9</v>
      </c>
      <c r="H16709" s="96">
        <v>0.84001999999999999</v>
      </c>
      <c r="I16709" s="810">
        <v>1</v>
      </c>
    </row>
    <row r="16710" spans="1:9" x14ac:dyDescent="0.15">
      <c r="A16710" s="694" t="s">
        <v>19007</v>
      </c>
      <c r="B16710" s="96">
        <v>79905</v>
      </c>
      <c r="C16710" s="96">
        <v>16</v>
      </c>
      <c r="D16710" s="97">
        <v>18995256</v>
      </c>
      <c r="E16710" s="97">
        <v>19075264</v>
      </c>
      <c r="F16710" s="96" t="s">
        <v>2321</v>
      </c>
      <c r="G16710" s="96">
        <v>221</v>
      </c>
      <c r="H16710" s="96">
        <v>0.84004999999999996</v>
      </c>
      <c r="I16710" s="810">
        <v>1</v>
      </c>
    </row>
    <row r="16711" spans="1:9" x14ac:dyDescent="0.15">
      <c r="A16711" s="694" t="s">
        <v>19008</v>
      </c>
      <c r="B16711" s="96">
        <v>1088</v>
      </c>
      <c r="C16711" s="96">
        <v>19</v>
      </c>
      <c r="D16711" s="97">
        <v>43084393</v>
      </c>
      <c r="E16711" s="97">
        <v>43099082</v>
      </c>
      <c r="F16711" s="96" t="s">
        <v>2328</v>
      </c>
      <c r="G16711" s="96">
        <v>31</v>
      </c>
      <c r="H16711" s="96">
        <v>0.84009999999999996</v>
      </c>
      <c r="I16711" s="810">
        <v>1</v>
      </c>
    </row>
    <row r="16712" spans="1:9" x14ac:dyDescent="0.15">
      <c r="A16712" s="694" t="s">
        <v>19009</v>
      </c>
      <c r="B16712" s="96">
        <v>101060181</v>
      </c>
      <c r="C16712" s="96">
        <v>19</v>
      </c>
      <c r="D16712" s="97">
        <v>12358059</v>
      </c>
      <c r="E16712" s="97">
        <v>12377172</v>
      </c>
      <c r="F16712" s="96" t="s">
        <v>2328</v>
      </c>
      <c r="G16712" s="96">
        <v>47</v>
      </c>
      <c r="H16712" s="96">
        <v>0.84021000000000001</v>
      </c>
      <c r="I16712" s="810">
        <v>1</v>
      </c>
    </row>
    <row r="16713" spans="1:9" x14ac:dyDescent="0.15">
      <c r="A16713" s="694" t="s">
        <v>19010</v>
      </c>
      <c r="B16713" s="96">
        <v>10061</v>
      </c>
      <c r="C16713" s="96">
        <v>7</v>
      </c>
      <c r="D16713" s="97">
        <v>150904923</v>
      </c>
      <c r="E16713" s="97">
        <v>150924460</v>
      </c>
      <c r="F16713" s="96" t="s">
        <v>2328</v>
      </c>
      <c r="G16713" s="96">
        <v>90</v>
      </c>
      <c r="H16713" s="96">
        <v>0.84031999999999996</v>
      </c>
      <c r="I16713" s="810">
        <v>1</v>
      </c>
    </row>
    <row r="16714" spans="1:9" x14ac:dyDescent="0.15">
      <c r="A16714" s="694" t="s">
        <v>19011</v>
      </c>
      <c r="B16714" s="96">
        <v>285966</v>
      </c>
      <c r="C16714" s="96">
        <v>7</v>
      </c>
      <c r="D16714" s="97">
        <v>143318045</v>
      </c>
      <c r="E16714" s="97">
        <v>143427173</v>
      </c>
      <c r="F16714" s="96" t="s">
        <v>2321</v>
      </c>
      <c r="G16714" s="96">
        <v>3</v>
      </c>
      <c r="H16714" s="96">
        <v>0.84033000000000002</v>
      </c>
      <c r="I16714" s="810">
        <v>1</v>
      </c>
    </row>
    <row r="16715" spans="1:9" x14ac:dyDescent="0.15">
      <c r="A16715" s="694" t="s">
        <v>19012</v>
      </c>
      <c r="B16715" s="96">
        <v>286753</v>
      </c>
      <c r="C16715" s="96">
        <v>17</v>
      </c>
      <c r="D16715" s="97">
        <v>1182957</v>
      </c>
      <c r="E16715" s="97">
        <v>1204281</v>
      </c>
      <c r="F16715" s="96" t="s">
        <v>2321</v>
      </c>
      <c r="G16715" s="96">
        <v>126</v>
      </c>
      <c r="H16715" s="96">
        <v>0.84035000000000004</v>
      </c>
      <c r="I16715" s="810">
        <v>1</v>
      </c>
    </row>
    <row r="16716" spans="1:9" x14ac:dyDescent="0.15">
      <c r="A16716" s="694" t="s">
        <v>19013</v>
      </c>
      <c r="B16716" s="96">
        <v>91875</v>
      </c>
      <c r="C16716" s="96">
        <v>14</v>
      </c>
      <c r="D16716" s="97">
        <v>20757290</v>
      </c>
      <c r="E16716" s="97">
        <v>20774153</v>
      </c>
      <c r="F16716" s="96" t="s">
        <v>2328</v>
      </c>
      <c r="G16716" s="96">
        <v>64</v>
      </c>
      <c r="H16716" s="96">
        <v>0.84045000000000003</v>
      </c>
      <c r="I16716" s="810">
        <v>1</v>
      </c>
    </row>
    <row r="16717" spans="1:9" x14ac:dyDescent="0.15">
      <c r="A16717" s="694" t="s">
        <v>19014</v>
      </c>
      <c r="B16717" s="96">
        <v>9034</v>
      </c>
      <c r="C16717" s="96">
        <v>3</v>
      </c>
      <c r="D16717" s="97">
        <v>46448721</v>
      </c>
      <c r="E16717" s="97">
        <v>46454488</v>
      </c>
      <c r="F16717" s="96" t="s">
        <v>2321</v>
      </c>
      <c r="G16717" s="96">
        <v>29</v>
      </c>
      <c r="H16717" s="96">
        <v>0.84055000000000002</v>
      </c>
      <c r="I16717" s="810">
        <v>1</v>
      </c>
    </row>
    <row r="16718" spans="1:9" x14ac:dyDescent="0.15">
      <c r="A16718" s="694" t="s">
        <v>19015</v>
      </c>
      <c r="B16718" s="96">
        <v>8748</v>
      </c>
      <c r="C16718" s="96">
        <v>14</v>
      </c>
      <c r="D16718" s="97">
        <v>70989078</v>
      </c>
      <c r="E16718" s="97">
        <v>71022756</v>
      </c>
      <c r="F16718" s="96" t="s">
        <v>2328</v>
      </c>
      <c r="G16718" s="96">
        <v>114</v>
      </c>
      <c r="H16718" s="96">
        <v>0.84075999999999995</v>
      </c>
      <c r="I16718" s="810">
        <v>1</v>
      </c>
    </row>
    <row r="16719" spans="1:9" x14ac:dyDescent="0.15">
      <c r="A16719" s="694" t="s">
        <v>19016</v>
      </c>
      <c r="B16719" s="96">
        <v>51204</v>
      </c>
      <c r="C16719" s="96">
        <v>17</v>
      </c>
      <c r="D16719" s="97">
        <v>61678231</v>
      </c>
      <c r="E16719" s="97">
        <v>61685725</v>
      </c>
      <c r="F16719" s="96" t="s">
        <v>2321</v>
      </c>
      <c r="G16719" s="96">
        <v>11</v>
      </c>
      <c r="H16719" s="96">
        <v>0.84082000000000001</v>
      </c>
      <c r="I16719" s="810">
        <v>1</v>
      </c>
    </row>
    <row r="16720" spans="1:9" x14ac:dyDescent="0.15">
      <c r="A16720" s="694" t="s">
        <v>19017</v>
      </c>
      <c r="B16720" s="96">
        <v>55165</v>
      </c>
      <c r="C16720" s="96">
        <v>10</v>
      </c>
      <c r="D16720" s="97">
        <v>95256369</v>
      </c>
      <c r="E16720" s="97">
        <v>95288849</v>
      </c>
      <c r="F16720" s="96" t="s">
        <v>2321</v>
      </c>
      <c r="G16720" s="96">
        <v>134</v>
      </c>
      <c r="H16720" s="96">
        <v>0.84086000000000005</v>
      </c>
      <c r="I16720" s="810">
        <v>1</v>
      </c>
    </row>
    <row r="16721" spans="1:9" x14ac:dyDescent="0.15">
      <c r="A16721" s="694" t="s">
        <v>19018</v>
      </c>
      <c r="B16721" s="96">
        <v>6258</v>
      </c>
      <c r="C16721" s="96">
        <v>1</v>
      </c>
      <c r="D16721" s="97">
        <v>165370159</v>
      </c>
      <c r="E16721" s="97">
        <v>165414592</v>
      </c>
      <c r="F16721" s="96" t="s">
        <v>2328</v>
      </c>
      <c r="G16721" s="96">
        <v>208</v>
      </c>
      <c r="H16721" s="96">
        <v>0.84086000000000005</v>
      </c>
      <c r="I16721" s="810">
        <v>1</v>
      </c>
    </row>
    <row r="16722" spans="1:9" x14ac:dyDescent="0.15">
      <c r="A16722" s="694" t="s">
        <v>19019</v>
      </c>
      <c r="B16722" s="96">
        <v>1471</v>
      </c>
      <c r="C16722" s="96">
        <v>20</v>
      </c>
      <c r="D16722" s="97">
        <v>23608534</v>
      </c>
      <c r="E16722" s="97">
        <v>23618685</v>
      </c>
      <c r="F16722" s="96" t="s">
        <v>2328</v>
      </c>
      <c r="G16722" s="96">
        <v>44</v>
      </c>
      <c r="H16722" s="96">
        <v>0.84089000000000003</v>
      </c>
      <c r="I16722" s="810">
        <v>1</v>
      </c>
    </row>
    <row r="16723" spans="1:9" x14ac:dyDescent="0.15">
      <c r="A16723" s="694" t="s">
        <v>19020</v>
      </c>
      <c r="B16723" s="96">
        <v>201562</v>
      </c>
      <c r="C16723" s="96">
        <v>3</v>
      </c>
      <c r="D16723" s="97">
        <v>123213363</v>
      </c>
      <c r="E16723" s="97">
        <v>123303924</v>
      </c>
      <c r="F16723" s="96" t="s">
        <v>2328</v>
      </c>
      <c r="G16723" s="96">
        <v>295</v>
      </c>
      <c r="H16723" s="96">
        <v>0.84096000000000004</v>
      </c>
      <c r="I16723" s="810">
        <v>1</v>
      </c>
    </row>
    <row r="16724" spans="1:9" x14ac:dyDescent="0.15">
      <c r="A16724" s="694" t="s">
        <v>19021</v>
      </c>
      <c r="B16724" s="96">
        <v>374403</v>
      </c>
      <c r="C16724" s="96">
        <v>11</v>
      </c>
      <c r="D16724" s="97">
        <v>67171384</v>
      </c>
      <c r="E16724" s="97">
        <v>67177561</v>
      </c>
      <c r="F16724" s="96" t="s">
        <v>2321</v>
      </c>
      <c r="G16724" s="96">
        <v>18</v>
      </c>
      <c r="H16724" s="96">
        <v>0.84101000000000004</v>
      </c>
      <c r="I16724" s="810">
        <v>1</v>
      </c>
    </row>
    <row r="16725" spans="1:9" x14ac:dyDescent="0.15">
      <c r="A16725" s="694" t="s">
        <v>19022</v>
      </c>
      <c r="B16725" s="96">
        <v>55734</v>
      </c>
      <c r="C16725" s="96">
        <v>20</v>
      </c>
      <c r="D16725" s="97">
        <v>50700550</v>
      </c>
      <c r="E16725" s="97">
        <v>50808524</v>
      </c>
      <c r="F16725" s="96" t="s">
        <v>2328</v>
      </c>
      <c r="G16725" s="96">
        <v>417</v>
      </c>
      <c r="H16725" s="96">
        <v>0.84114999999999995</v>
      </c>
      <c r="I16725" s="810">
        <v>1</v>
      </c>
    </row>
    <row r="16726" spans="1:9" x14ac:dyDescent="0.15">
      <c r="A16726" s="694" t="s">
        <v>19023</v>
      </c>
      <c r="B16726" s="96">
        <v>9958</v>
      </c>
      <c r="C16726" s="96">
        <v>12</v>
      </c>
      <c r="D16726" s="97">
        <v>62654121</v>
      </c>
      <c r="E16726" s="97">
        <v>62803501</v>
      </c>
      <c r="F16726" s="96" t="s">
        <v>2321</v>
      </c>
      <c r="G16726" s="96">
        <v>454</v>
      </c>
      <c r="H16726" s="96">
        <v>0.84128999999999998</v>
      </c>
      <c r="I16726" s="810">
        <v>1</v>
      </c>
    </row>
    <row r="16727" spans="1:9" x14ac:dyDescent="0.15">
      <c r="A16727" s="694" t="s">
        <v>19024</v>
      </c>
      <c r="B16727" s="96">
        <v>101929748</v>
      </c>
      <c r="C16727" s="96">
        <v>9</v>
      </c>
      <c r="D16727" s="97">
        <v>95567667</v>
      </c>
      <c r="E16727" s="97">
        <v>95570649</v>
      </c>
      <c r="F16727" s="96" t="s">
        <v>2328</v>
      </c>
      <c r="G16727" s="96">
        <v>15</v>
      </c>
      <c r="H16727" s="96">
        <v>0.84170999999999996</v>
      </c>
      <c r="I16727" s="810">
        <v>1</v>
      </c>
    </row>
    <row r="16728" spans="1:9" x14ac:dyDescent="0.15">
      <c r="A16728" s="694" t="s">
        <v>19025</v>
      </c>
      <c r="B16728" s="96">
        <v>390883</v>
      </c>
      <c r="C16728" s="96">
        <v>19</v>
      </c>
      <c r="D16728" s="97">
        <v>9236688</v>
      </c>
      <c r="E16728" s="97">
        <v>9237626</v>
      </c>
      <c r="F16728" s="96" t="s">
        <v>2328</v>
      </c>
      <c r="G16728" s="96">
        <v>8</v>
      </c>
      <c r="H16728" s="96">
        <v>0.84172000000000002</v>
      </c>
      <c r="I16728" s="810">
        <v>1</v>
      </c>
    </row>
    <row r="16729" spans="1:9" x14ac:dyDescent="0.15">
      <c r="A16729" s="694" t="s">
        <v>19026</v>
      </c>
      <c r="B16729" s="96">
        <v>4125</v>
      </c>
      <c r="C16729" s="96">
        <v>19</v>
      </c>
      <c r="D16729" s="97">
        <v>12757322</v>
      </c>
      <c r="E16729" s="97">
        <v>12777591</v>
      </c>
      <c r="F16729" s="96" t="s">
        <v>2328</v>
      </c>
      <c r="G16729" s="96">
        <v>39</v>
      </c>
      <c r="H16729" s="96">
        <v>0.84177999999999997</v>
      </c>
      <c r="I16729" s="810">
        <v>1</v>
      </c>
    </row>
    <row r="16730" spans="1:9" x14ac:dyDescent="0.15">
      <c r="A16730" s="694" t="s">
        <v>19027</v>
      </c>
      <c r="B16730" s="96">
        <v>392376</v>
      </c>
      <c r="C16730" s="96">
        <v>9</v>
      </c>
      <c r="D16730" s="97">
        <v>107366952</v>
      </c>
      <c r="E16730" s="97">
        <v>107367908</v>
      </c>
      <c r="F16730" s="96" t="s">
        <v>2328</v>
      </c>
      <c r="G16730" s="96">
        <v>3</v>
      </c>
      <c r="H16730" s="96">
        <v>0.84179000000000004</v>
      </c>
      <c r="I16730" s="810">
        <v>1</v>
      </c>
    </row>
    <row r="16731" spans="1:9" x14ac:dyDescent="0.15">
      <c r="A16731" s="694" t="s">
        <v>19028</v>
      </c>
      <c r="B16731" s="96">
        <v>342900</v>
      </c>
      <c r="C16731" s="96">
        <v>19</v>
      </c>
      <c r="D16731" s="97">
        <v>40267234</v>
      </c>
      <c r="E16731" s="97">
        <v>40276775</v>
      </c>
      <c r="F16731" s="96" t="s">
        <v>2321</v>
      </c>
      <c r="G16731" s="96">
        <v>21</v>
      </c>
      <c r="H16731" s="96">
        <v>0.84184999999999999</v>
      </c>
      <c r="I16731" s="810">
        <v>1</v>
      </c>
    </row>
    <row r="16732" spans="1:9" x14ac:dyDescent="0.15">
      <c r="A16732" s="694" t="s">
        <v>19029</v>
      </c>
      <c r="B16732" s="96">
        <v>22980</v>
      </c>
      <c r="C16732" s="96">
        <v>16</v>
      </c>
      <c r="D16732" s="97">
        <v>89939994</v>
      </c>
      <c r="E16732" s="97">
        <v>89977795</v>
      </c>
      <c r="F16732" s="96" t="s">
        <v>2321</v>
      </c>
      <c r="G16732" s="96">
        <v>178</v>
      </c>
      <c r="H16732" s="96">
        <v>0.84197</v>
      </c>
      <c r="I16732" s="810">
        <v>1</v>
      </c>
    </row>
    <row r="16733" spans="1:9" x14ac:dyDescent="0.15">
      <c r="A16733" s="694" t="s">
        <v>19030</v>
      </c>
      <c r="B16733" s="96">
        <v>57580</v>
      </c>
      <c r="C16733" s="96">
        <v>20</v>
      </c>
      <c r="D16733" s="97">
        <v>47240787</v>
      </c>
      <c r="E16733" s="97">
        <v>47444420</v>
      </c>
      <c r="F16733" s="96" t="s">
        <v>2328</v>
      </c>
      <c r="G16733" s="96">
        <v>781</v>
      </c>
      <c r="H16733" s="96">
        <v>0.84197</v>
      </c>
      <c r="I16733" s="810">
        <v>1</v>
      </c>
    </row>
    <row r="16734" spans="1:9" x14ac:dyDescent="0.15">
      <c r="A16734" s="694" t="s">
        <v>19031</v>
      </c>
      <c r="B16734" s="96">
        <v>91409</v>
      </c>
      <c r="C16734" s="96">
        <v>2</v>
      </c>
      <c r="D16734" s="97">
        <v>130896856</v>
      </c>
      <c r="E16734" s="97">
        <v>130902707</v>
      </c>
      <c r="F16734" s="96" t="s">
        <v>2328</v>
      </c>
      <c r="G16734" s="96">
        <v>6</v>
      </c>
      <c r="H16734" s="96">
        <v>0.84206000000000003</v>
      </c>
      <c r="I16734" s="810">
        <v>1</v>
      </c>
    </row>
    <row r="16735" spans="1:9" x14ac:dyDescent="0.15">
      <c r="A16735" s="694" t="s">
        <v>19032</v>
      </c>
      <c r="B16735" s="96">
        <v>27429</v>
      </c>
      <c r="C16735" s="96">
        <v>2</v>
      </c>
      <c r="D16735" s="97">
        <v>74756532</v>
      </c>
      <c r="E16735" s="97">
        <v>74760683</v>
      </c>
      <c r="F16735" s="96" t="s">
        <v>2321</v>
      </c>
      <c r="G16735" s="96">
        <v>8</v>
      </c>
      <c r="H16735" s="96">
        <v>0.84208000000000005</v>
      </c>
      <c r="I16735" s="810">
        <v>1</v>
      </c>
    </row>
    <row r="16736" spans="1:9" x14ac:dyDescent="0.15">
      <c r="A16736" s="694" t="s">
        <v>19033</v>
      </c>
      <c r="B16736" s="96">
        <v>64388</v>
      </c>
      <c r="C16736" s="96">
        <v>1</v>
      </c>
      <c r="D16736" s="97">
        <v>240652873</v>
      </c>
      <c r="E16736" s="97">
        <v>240775462</v>
      </c>
      <c r="F16736" s="96" t="s">
        <v>2328</v>
      </c>
      <c r="G16736" s="96">
        <v>394</v>
      </c>
      <c r="H16736" s="96">
        <v>0.84209000000000001</v>
      </c>
      <c r="I16736" s="810">
        <v>1</v>
      </c>
    </row>
    <row r="16737" spans="1:9" x14ac:dyDescent="0.15">
      <c r="A16737" s="694" t="s">
        <v>19034</v>
      </c>
      <c r="B16737" s="96">
        <v>7141</v>
      </c>
      <c r="C16737" s="96">
        <v>2</v>
      </c>
      <c r="D16737" s="97">
        <v>217724181</v>
      </c>
      <c r="E16737" s="97">
        <v>217724782</v>
      </c>
      <c r="F16737" s="96" t="s">
        <v>2328</v>
      </c>
      <c r="G16737" s="96">
        <v>1</v>
      </c>
      <c r="H16737" s="96">
        <v>0.84209999999999996</v>
      </c>
      <c r="I16737" s="810">
        <v>1</v>
      </c>
    </row>
    <row r="16738" spans="1:9" x14ac:dyDescent="0.15">
      <c r="A16738" s="694" t="s">
        <v>19035</v>
      </c>
      <c r="B16738" s="96">
        <v>254427</v>
      </c>
      <c r="C16738" s="96">
        <v>10</v>
      </c>
      <c r="D16738" s="97">
        <v>11865295</v>
      </c>
      <c r="E16738" s="97">
        <v>11914276</v>
      </c>
      <c r="F16738" s="96" t="s">
        <v>2321</v>
      </c>
      <c r="G16738" s="96">
        <v>172</v>
      </c>
      <c r="H16738" s="96">
        <v>0.84213000000000005</v>
      </c>
      <c r="I16738" s="810">
        <v>1</v>
      </c>
    </row>
    <row r="16739" spans="1:9" x14ac:dyDescent="0.15">
      <c r="A16739" s="694" t="s">
        <v>19036</v>
      </c>
      <c r="B16739" s="96">
        <v>5625</v>
      </c>
      <c r="C16739" s="96">
        <v>22</v>
      </c>
      <c r="D16739" s="97">
        <v>18900206</v>
      </c>
      <c r="E16739" s="97">
        <v>18924066</v>
      </c>
      <c r="F16739" s="96" t="s">
        <v>2328</v>
      </c>
      <c r="G16739" s="96">
        <v>112</v>
      </c>
      <c r="H16739" s="96">
        <v>0.84216999999999997</v>
      </c>
      <c r="I16739" s="810">
        <v>1</v>
      </c>
    </row>
    <row r="16740" spans="1:9" x14ac:dyDescent="0.15">
      <c r="A16740" s="694" t="s">
        <v>19037</v>
      </c>
      <c r="B16740" s="96">
        <v>284207</v>
      </c>
      <c r="C16740" s="96">
        <v>17</v>
      </c>
      <c r="D16740" s="97">
        <v>81037567</v>
      </c>
      <c r="E16740" s="97">
        <v>81052867</v>
      </c>
      <c r="F16740" s="96" t="s">
        <v>2321</v>
      </c>
      <c r="G16740" s="96">
        <v>20</v>
      </c>
      <c r="H16740" s="96">
        <v>0.84218000000000004</v>
      </c>
      <c r="I16740" s="810">
        <v>1</v>
      </c>
    </row>
    <row r="16741" spans="1:9" x14ac:dyDescent="0.15">
      <c r="A16741" s="694" t="s">
        <v>19038</v>
      </c>
      <c r="B16741" s="96">
        <v>79931</v>
      </c>
      <c r="C16741" s="96">
        <v>4</v>
      </c>
      <c r="D16741" s="97">
        <v>122052563</v>
      </c>
      <c r="E16741" s="97">
        <v>122148624</v>
      </c>
      <c r="F16741" s="96" t="s">
        <v>2328</v>
      </c>
      <c r="G16741" s="96">
        <v>324</v>
      </c>
      <c r="H16741" s="96">
        <v>0.84223000000000003</v>
      </c>
      <c r="I16741" s="810">
        <v>1</v>
      </c>
    </row>
    <row r="16742" spans="1:9" x14ac:dyDescent="0.15">
      <c r="A16742" s="694" t="s">
        <v>19039</v>
      </c>
      <c r="B16742" s="96">
        <v>9939</v>
      </c>
      <c r="C16742" s="96">
        <v>1</v>
      </c>
      <c r="D16742" s="97">
        <v>145507557</v>
      </c>
      <c r="E16742" s="97">
        <v>145513536</v>
      </c>
      <c r="F16742" s="96" t="s">
        <v>2321</v>
      </c>
      <c r="G16742" s="96">
        <v>3</v>
      </c>
      <c r="H16742" s="96">
        <v>0.84240999999999999</v>
      </c>
      <c r="I16742" s="810">
        <v>1</v>
      </c>
    </row>
    <row r="16743" spans="1:9" x14ac:dyDescent="0.15">
      <c r="A16743" s="694" t="s">
        <v>19040</v>
      </c>
      <c r="B16743" s="96">
        <v>392138</v>
      </c>
      <c r="C16743" s="96">
        <v>7</v>
      </c>
      <c r="D16743" s="97">
        <v>143771313</v>
      </c>
      <c r="E16743" s="97">
        <v>143772245</v>
      </c>
      <c r="F16743" s="96" t="s">
        <v>2321</v>
      </c>
      <c r="G16743" s="96">
        <v>4</v>
      </c>
      <c r="H16743" s="96">
        <v>0.84248000000000001</v>
      </c>
      <c r="I16743" s="810">
        <v>1</v>
      </c>
    </row>
    <row r="16744" spans="1:9" x14ac:dyDescent="0.15">
      <c r="A16744" s="694" t="s">
        <v>19041</v>
      </c>
      <c r="B16744" s="96">
        <v>581</v>
      </c>
      <c r="C16744" s="96">
        <v>19</v>
      </c>
      <c r="D16744" s="97">
        <v>49458117</v>
      </c>
      <c r="E16744" s="97">
        <v>49465055</v>
      </c>
      <c r="F16744" s="96" t="s">
        <v>2321</v>
      </c>
      <c r="G16744" s="96">
        <v>27</v>
      </c>
      <c r="H16744" s="96">
        <v>0.84250000000000003</v>
      </c>
      <c r="I16744" s="810">
        <v>1</v>
      </c>
    </row>
    <row r="16745" spans="1:9" x14ac:dyDescent="0.15">
      <c r="A16745" s="694" t="s">
        <v>19042</v>
      </c>
      <c r="B16745" s="96">
        <v>3706</v>
      </c>
      <c r="C16745" s="96">
        <v>15</v>
      </c>
      <c r="D16745" s="97">
        <v>41786056</v>
      </c>
      <c r="E16745" s="97">
        <v>41795757</v>
      </c>
      <c r="F16745" s="96" t="s">
        <v>2321</v>
      </c>
      <c r="G16745" s="96">
        <v>37</v>
      </c>
      <c r="H16745" s="96">
        <v>0.84258</v>
      </c>
      <c r="I16745" s="810">
        <v>1</v>
      </c>
    </row>
    <row r="16746" spans="1:9" x14ac:dyDescent="0.15">
      <c r="A16746" s="694" t="s">
        <v>19043</v>
      </c>
      <c r="B16746" s="96">
        <v>5348</v>
      </c>
      <c r="C16746" s="96">
        <v>19</v>
      </c>
      <c r="D16746" s="97">
        <v>35629693</v>
      </c>
      <c r="E16746" s="97">
        <v>35633959</v>
      </c>
      <c r="F16746" s="96" t="s">
        <v>2321</v>
      </c>
      <c r="G16746" s="96">
        <v>9</v>
      </c>
      <c r="H16746" s="96">
        <v>0.84260000000000002</v>
      </c>
      <c r="I16746" s="810">
        <v>1</v>
      </c>
    </row>
    <row r="16747" spans="1:9" x14ac:dyDescent="0.15">
      <c r="A16747" s="694" t="s">
        <v>2851</v>
      </c>
      <c r="B16747" s="96">
        <v>84084</v>
      </c>
      <c r="C16747" s="96">
        <v>2</v>
      </c>
      <c r="D16747" s="97">
        <v>130737235</v>
      </c>
      <c r="E16747" s="97">
        <v>130740311</v>
      </c>
      <c r="F16747" s="96" t="s">
        <v>2321</v>
      </c>
      <c r="G16747" s="96">
        <v>3</v>
      </c>
      <c r="H16747" s="96">
        <v>0.84262999999999999</v>
      </c>
      <c r="I16747" s="810">
        <v>1</v>
      </c>
    </row>
    <row r="16748" spans="1:9" x14ac:dyDescent="0.15">
      <c r="A16748" s="694" t="s">
        <v>19044</v>
      </c>
      <c r="B16748" s="96">
        <v>65990</v>
      </c>
      <c r="C16748" s="96">
        <v>16</v>
      </c>
      <c r="D16748" s="97">
        <v>770581</v>
      </c>
      <c r="E16748" s="97">
        <v>772655</v>
      </c>
      <c r="F16748" s="96" t="s">
        <v>2321</v>
      </c>
      <c r="G16748" s="96">
        <v>7</v>
      </c>
      <c r="H16748" s="96">
        <v>0.84270999999999996</v>
      </c>
      <c r="I16748" s="810">
        <v>1</v>
      </c>
    </row>
    <row r="16749" spans="1:9" x14ac:dyDescent="0.15">
      <c r="A16749" s="694" t="s">
        <v>19045</v>
      </c>
      <c r="B16749" s="96">
        <v>158358</v>
      </c>
      <c r="C16749" s="96">
        <v>9</v>
      </c>
      <c r="D16749" s="97">
        <v>5919008</v>
      </c>
      <c r="E16749" s="97">
        <v>6008479</v>
      </c>
      <c r="F16749" s="96" t="s">
        <v>2328</v>
      </c>
      <c r="G16749" s="96">
        <v>303</v>
      </c>
      <c r="H16749" s="96">
        <v>0.84272000000000002</v>
      </c>
      <c r="I16749" s="810">
        <v>1</v>
      </c>
    </row>
    <row r="16750" spans="1:9" x14ac:dyDescent="0.15">
      <c r="A16750" s="694" t="s">
        <v>19046</v>
      </c>
      <c r="B16750" s="96">
        <v>26985</v>
      </c>
      <c r="C16750" s="96">
        <v>10</v>
      </c>
      <c r="D16750" s="97">
        <v>75880015</v>
      </c>
      <c r="E16750" s="97">
        <v>75910826</v>
      </c>
      <c r="F16750" s="96" t="s">
        <v>2328</v>
      </c>
      <c r="G16750" s="96">
        <v>67</v>
      </c>
      <c r="H16750" s="96">
        <v>0.84279999999999999</v>
      </c>
      <c r="I16750" s="810">
        <v>1</v>
      </c>
    </row>
    <row r="16751" spans="1:9" x14ac:dyDescent="0.15">
      <c r="A16751" s="694" t="s">
        <v>19047</v>
      </c>
      <c r="B16751" s="96">
        <v>9290</v>
      </c>
      <c r="C16751" s="96">
        <v>2</v>
      </c>
      <c r="D16751" s="97">
        <v>231772043</v>
      </c>
      <c r="E16751" s="97">
        <v>231789953</v>
      </c>
      <c r="F16751" s="96" t="s">
        <v>2328</v>
      </c>
      <c r="G16751" s="96">
        <v>68</v>
      </c>
      <c r="H16751" s="96">
        <v>0.84294999999999998</v>
      </c>
      <c r="I16751" s="810">
        <v>1</v>
      </c>
    </row>
    <row r="16752" spans="1:9" x14ac:dyDescent="0.15">
      <c r="A16752" s="694" t="s">
        <v>19048</v>
      </c>
      <c r="B16752" s="96">
        <v>10365</v>
      </c>
      <c r="C16752" s="96">
        <v>19</v>
      </c>
      <c r="D16752" s="97">
        <v>16435651</v>
      </c>
      <c r="E16752" s="97">
        <v>16438345</v>
      </c>
      <c r="F16752" s="96" t="s">
        <v>2321</v>
      </c>
      <c r="G16752" s="96">
        <v>8</v>
      </c>
      <c r="H16752" s="96">
        <v>0.84309000000000001</v>
      </c>
      <c r="I16752" s="810">
        <v>1</v>
      </c>
    </row>
    <row r="16753" spans="1:9" x14ac:dyDescent="0.15">
      <c r="A16753" s="694" t="s">
        <v>19049</v>
      </c>
      <c r="B16753" s="96">
        <v>84283</v>
      </c>
      <c r="C16753" s="96">
        <v>1</v>
      </c>
      <c r="D16753" s="97">
        <v>156252704</v>
      </c>
      <c r="E16753" s="97">
        <v>156262234</v>
      </c>
      <c r="F16753" s="96" t="s">
        <v>2321</v>
      </c>
      <c r="G16753" s="96">
        <v>22</v>
      </c>
      <c r="H16753" s="96">
        <v>0.84328000000000003</v>
      </c>
      <c r="I16753" s="810">
        <v>1</v>
      </c>
    </row>
    <row r="16754" spans="1:9" x14ac:dyDescent="0.15">
      <c r="A16754" s="694" t="s">
        <v>19050</v>
      </c>
      <c r="B16754" s="96">
        <v>729974</v>
      </c>
      <c r="C16754" s="96">
        <v>19</v>
      </c>
      <c r="D16754" s="97">
        <v>56283171</v>
      </c>
      <c r="E16754" s="97">
        <v>56284545</v>
      </c>
      <c r="F16754" s="96" t="s">
        <v>2321</v>
      </c>
      <c r="G16754" s="96">
        <v>1</v>
      </c>
      <c r="H16754" s="96">
        <v>0.84330000000000005</v>
      </c>
      <c r="I16754" s="810">
        <v>1</v>
      </c>
    </row>
    <row r="16755" spans="1:9" x14ac:dyDescent="0.15">
      <c r="A16755" s="694" t="s">
        <v>19051</v>
      </c>
      <c r="B16755" s="96">
        <v>51348</v>
      </c>
      <c r="C16755" s="96">
        <v>12</v>
      </c>
      <c r="D16755" s="97">
        <v>9980038</v>
      </c>
      <c r="E16755" s="97">
        <v>9997604</v>
      </c>
      <c r="F16755" s="96" t="s">
        <v>2321</v>
      </c>
      <c r="G16755" s="96">
        <v>48</v>
      </c>
      <c r="H16755" s="96">
        <v>0.84340000000000004</v>
      </c>
      <c r="I16755" s="810">
        <v>1</v>
      </c>
    </row>
    <row r="16756" spans="1:9" x14ac:dyDescent="0.15">
      <c r="A16756" s="694" t="s">
        <v>19052</v>
      </c>
      <c r="B16756" s="96">
        <v>401399</v>
      </c>
      <c r="C16756" s="96">
        <v>7</v>
      </c>
      <c r="D16756" s="97">
        <v>127990379</v>
      </c>
      <c r="E16756" s="97">
        <v>128001739</v>
      </c>
      <c r="F16756" s="96" t="s">
        <v>2328</v>
      </c>
      <c r="G16756" s="96">
        <v>24</v>
      </c>
      <c r="H16756" s="96">
        <v>0.84343999999999997</v>
      </c>
      <c r="I16756" s="810">
        <v>1</v>
      </c>
    </row>
    <row r="16757" spans="1:9" x14ac:dyDescent="0.15">
      <c r="A16757" s="694" t="s">
        <v>19053</v>
      </c>
      <c r="B16757" s="96">
        <v>54998</v>
      </c>
      <c r="C16757" s="96">
        <v>1</v>
      </c>
      <c r="D16757" s="97">
        <v>1309110</v>
      </c>
      <c r="E16757" s="97">
        <v>1310818</v>
      </c>
      <c r="F16757" s="96" t="s">
        <v>2328</v>
      </c>
      <c r="G16757" s="96">
        <v>7</v>
      </c>
      <c r="H16757" s="96">
        <v>0.84348999999999996</v>
      </c>
      <c r="I16757" s="810">
        <v>1</v>
      </c>
    </row>
    <row r="16758" spans="1:9" x14ac:dyDescent="0.15">
      <c r="A16758" s="694" t="s">
        <v>19054</v>
      </c>
      <c r="B16758" s="96">
        <v>219875</v>
      </c>
      <c r="C16758" s="96">
        <v>11</v>
      </c>
      <c r="D16758" s="97">
        <v>123810324</v>
      </c>
      <c r="E16758" s="97">
        <v>123811280</v>
      </c>
      <c r="F16758" s="96" t="s">
        <v>2321</v>
      </c>
      <c r="G16758" s="96">
        <v>2</v>
      </c>
      <c r="H16758" s="96">
        <v>0.84360000000000002</v>
      </c>
      <c r="I16758" s="810">
        <v>1</v>
      </c>
    </row>
    <row r="16759" spans="1:9" x14ac:dyDescent="0.15">
      <c r="A16759" s="694" t="s">
        <v>19055</v>
      </c>
      <c r="B16759" s="96">
        <v>6538</v>
      </c>
      <c r="C16759" s="96">
        <v>3</v>
      </c>
      <c r="D16759" s="97">
        <v>10857917</v>
      </c>
      <c r="E16759" s="97">
        <v>10980146</v>
      </c>
      <c r="F16759" s="96" t="s">
        <v>2321</v>
      </c>
      <c r="G16759" s="96">
        <v>473</v>
      </c>
      <c r="H16759" s="96">
        <v>0.84362000000000004</v>
      </c>
      <c r="I16759" s="810">
        <v>1</v>
      </c>
    </row>
    <row r="16760" spans="1:9" x14ac:dyDescent="0.15">
      <c r="A16760" s="694" t="s">
        <v>19056</v>
      </c>
      <c r="B16760" s="96">
        <v>100529144</v>
      </c>
      <c r="C16760" s="96">
        <v>16</v>
      </c>
      <c r="D16760" s="97">
        <v>4390252</v>
      </c>
      <c r="E16760" s="97">
        <v>4466962</v>
      </c>
      <c r="F16760" s="96" t="s">
        <v>2328</v>
      </c>
      <c r="G16760" s="96">
        <v>227</v>
      </c>
      <c r="H16760" s="96">
        <v>0.84375999999999995</v>
      </c>
      <c r="I16760" s="810">
        <v>1</v>
      </c>
    </row>
    <row r="16761" spans="1:9" x14ac:dyDescent="0.15">
      <c r="A16761" s="694" t="s">
        <v>19057</v>
      </c>
      <c r="B16761" s="96">
        <v>27165</v>
      </c>
      <c r="C16761" s="96">
        <v>12</v>
      </c>
      <c r="D16761" s="97">
        <v>56864728</v>
      </c>
      <c r="E16761" s="97">
        <v>56882198</v>
      </c>
      <c r="F16761" s="96" t="s">
        <v>2328</v>
      </c>
      <c r="G16761" s="96">
        <v>26</v>
      </c>
      <c r="H16761" s="96">
        <v>0.84379999999999999</v>
      </c>
      <c r="I16761" s="810">
        <v>1</v>
      </c>
    </row>
    <row r="16762" spans="1:9" x14ac:dyDescent="0.15">
      <c r="A16762" s="694" t="s">
        <v>19058</v>
      </c>
      <c r="B16762" s="96">
        <v>136541</v>
      </c>
      <c r="C16762" s="96">
        <v>7</v>
      </c>
      <c r="D16762" s="97">
        <v>141951958</v>
      </c>
      <c r="E16762" s="97">
        <v>141957878</v>
      </c>
      <c r="F16762" s="96" t="s">
        <v>2328</v>
      </c>
      <c r="G16762" s="96">
        <v>38</v>
      </c>
      <c r="H16762" s="96">
        <v>0.84394999999999998</v>
      </c>
      <c r="I16762" s="810">
        <v>1</v>
      </c>
    </row>
    <row r="16763" spans="1:9" x14ac:dyDescent="0.15">
      <c r="A16763" s="694" t="s">
        <v>19059</v>
      </c>
      <c r="B16763" s="96">
        <v>1392</v>
      </c>
      <c r="C16763" s="96">
        <v>8</v>
      </c>
      <c r="D16763" s="97">
        <v>67088612</v>
      </c>
      <c r="E16763" s="97">
        <v>67090846</v>
      </c>
      <c r="F16763" s="96" t="s">
        <v>2328</v>
      </c>
      <c r="G16763" s="96">
        <v>2</v>
      </c>
      <c r="H16763" s="96">
        <v>0.84397</v>
      </c>
      <c r="I16763" s="810">
        <v>1</v>
      </c>
    </row>
    <row r="16764" spans="1:9" x14ac:dyDescent="0.15">
      <c r="A16764" s="694" t="s">
        <v>19060</v>
      </c>
      <c r="B16764" s="96">
        <v>191</v>
      </c>
      <c r="C16764" s="96">
        <v>20</v>
      </c>
      <c r="D16764" s="97">
        <v>32868071</v>
      </c>
      <c r="E16764" s="97">
        <v>32899608</v>
      </c>
      <c r="F16764" s="96" t="s">
        <v>2328</v>
      </c>
      <c r="G16764" s="96">
        <v>41</v>
      </c>
      <c r="H16764" s="96">
        <v>0.84401999999999999</v>
      </c>
      <c r="I16764" s="810">
        <v>1</v>
      </c>
    </row>
    <row r="16765" spans="1:9" x14ac:dyDescent="0.15">
      <c r="A16765" s="694" t="s">
        <v>19061</v>
      </c>
      <c r="B16765" s="96">
        <v>79738</v>
      </c>
      <c r="C16765" s="96">
        <v>12</v>
      </c>
      <c r="D16765" s="97">
        <v>76738266</v>
      </c>
      <c r="E16765" s="97">
        <v>76742222</v>
      </c>
      <c r="F16765" s="96" t="s">
        <v>2328</v>
      </c>
      <c r="G16765" s="96">
        <v>8</v>
      </c>
      <c r="H16765" s="96">
        <v>0.84406000000000003</v>
      </c>
      <c r="I16765" s="810">
        <v>1</v>
      </c>
    </row>
    <row r="16766" spans="1:9" x14ac:dyDescent="0.15">
      <c r="A16766" s="694" t="s">
        <v>19062</v>
      </c>
      <c r="B16766" s="96">
        <v>283229</v>
      </c>
      <c r="C16766" s="96">
        <v>11</v>
      </c>
      <c r="D16766" s="97">
        <v>826144</v>
      </c>
      <c r="E16766" s="97">
        <v>831991</v>
      </c>
      <c r="F16766" s="96" t="s">
        <v>2321</v>
      </c>
      <c r="G16766" s="96">
        <v>26</v>
      </c>
      <c r="H16766" s="96">
        <v>0.84408000000000005</v>
      </c>
      <c r="I16766" s="810">
        <v>1</v>
      </c>
    </row>
    <row r="16767" spans="1:9" x14ac:dyDescent="0.15">
      <c r="A16767" s="694" t="s">
        <v>19063</v>
      </c>
      <c r="B16767" s="96">
        <v>25828</v>
      </c>
      <c r="C16767" s="96">
        <v>22</v>
      </c>
      <c r="D16767" s="97">
        <v>36863083</v>
      </c>
      <c r="E16767" s="97">
        <v>36878072</v>
      </c>
      <c r="F16767" s="96" t="s">
        <v>2328</v>
      </c>
      <c r="G16767" s="96">
        <v>65</v>
      </c>
      <c r="H16767" s="96">
        <v>0.84411999999999998</v>
      </c>
      <c r="I16767" s="810">
        <v>1</v>
      </c>
    </row>
    <row r="16768" spans="1:9" x14ac:dyDescent="0.15">
      <c r="A16768" s="694" t="s">
        <v>19064</v>
      </c>
      <c r="B16768" s="96">
        <v>91661</v>
      </c>
      <c r="C16768" s="96">
        <v>19</v>
      </c>
      <c r="D16768" s="97">
        <v>53898397</v>
      </c>
      <c r="E16768" s="97">
        <v>53915262</v>
      </c>
      <c r="F16768" s="96" t="s">
        <v>2321</v>
      </c>
      <c r="G16768" s="96">
        <v>70</v>
      </c>
      <c r="H16768" s="96">
        <v>0.84414999999999996</v>
      </c>
      <c r="I16768" s="810">
        <v>1</v>
      </c>
    </row>
    <row r="16769" spans="1:9" x14ac:dyDescent="0.15">
      <c r="A16769" s="694" t="s">
        <v>19065</v>
      </c>
      <c r="B16769" s="96">
        <v>138241</v>
      </c>
      <c r="C16769" s="96">
        <v>9</v>
      </c>
      <c r="D16769" s="97">
        <v>74526190</v>
      </c>
      <c r="E16769" s="97">
        <v>74588373</v>
      </c>
      <c r="F16769" s="96" t="s">
        <v>2321</v>
      </c>
      <c r="G16769" s="96">
        <v>112</v>
      </c>
      <c r="H16769" s="96">
        <v>0.84421000000000002</v>
      </c>
      <c r="I16769" s="810">
        <v>1</v>
      </c>
    </row>
    <row r="16770" spans="1:9" x14ac:dyDescent="0.15">
      <c r="A16770" s="694" t="s">
        <v>19066</v>
      </c>
      <c r="B16770" s="96">
        <v>55337</v>
      </c>
      <c r="C16770" s="96">
        <v>19</v>
      </c>
      <c r="D16770" s="97">
        <v>10196806</v>
      </c>
      <c r="E16770" s="97">
        <v>10203928</v>
      </c>
      <c r="F16770" s="96" t="s">
        <v>2321</v>
      </c>
      <c r="G16770" s="96">
        <v>8</v>
      </c>
      <c r="H16770" s="96">
        <v>0.84431999999999996</v>
      </c>
      <c r="I16770" s="810">
        <v>1</v>
      </c>
    </row>
    <row r="16771" spans="1:9" x14ac:dyDescent="0.15">
      <c r="A16771" s="694" t="s">
        <v>19067</v>
      </c>
      <c r="B16771" s="96">
        <v>79144</v>
      </c>
      <c r="C16771" s="96">
        <v>20</v>
      </c>
      <c r="D16771" s="97">
        <v>62151426</v>
      </c>
      <c r="E16771" s="97">
        <v>62153524</v>
      </c>
      <c r="F16771" s="96" t="s">
        <v>2321</v>
      </c>
      <c r="G16771" s="96">
        <v>8</v>
      </c>
      <c r="H16771" s="96">
        <v>0.84436</v>
      </c>
      <c r="I16771" s="810">
        <v>1</v>
      </c>
    </row>
    <row r="16772" spans="1:9" x14ac:dyDescent="0.15">
      <c r="A16772" s="694" t="s">
        <v>19068</v>
      </c>
      <c r="B16772" s="96">
        <v>7424</v>
      </c>
      <c r="C16772" s="96">
        <v>4</v>
      </c>
      <c r="D16772" s="97">
        <v>177604689</v>
      </c>
      <c r="E16772" s="97">
        <v>177713899</v>
      </c>
      <c r="F16772" s="96" t="s">
        <v>2328</v>
      </c>
      <c r="G16772" s="96">
        <v>369</v>
      </c>
      <c r="H16772" s="96">
        <v>0.84445000000000003</v>
      </c>
      <c r="I16772" s="810">
        <v>1</v>
      </c>
    </row>
    <row r="16773" spans="1:9" x14ac:dyDescent="0.15">
      <c r="A16773" s="694" t="s">
        <v>19069</v>
      </c>
      <c r="B16773" s="96">
        <v>56475</v>
      </c>
      <c r="C16773" s="96">
        <v>2</v>
      </c>
      <c r="D16773" s="97">
        <v>154333852</v>
      </c>
      <c r="E16773" s="97">
        <v>154335322</v>
      </c>
      <c r="F16773" s="96" t="s">
        <v>2328</v>
      </c>
      <c r="G16773" s="96">
        <v>3</v>
      </c>
      <c r="H16773" s="96">
        <v>0.84482000000000002</v>
      </c>
      <c r="I16773" s="810">
        <v>1</v>
      </c>
    </row>
    <row r="16774" spans="1:9" x14ac:dyDescent="0.15">
      <c r="A16774" s="694" t="s">
        <v>19070</v>
      </c>
      <c r="B16774" s="96">
        <v>390992</v>
      </c>
      <c r="C16774" s="96">
        <v>1</v>
      </c>
      <c r="D16774" s="97">
        <v>6304252</v>
      </c>
      <c r="E16774" s="97">
        <v>6305638</v>
      </c>
      <c r="F16774" s="96" t="s">
        <v>2321</v>
      </c>
      <c r="G16774" s="96">
        <v>6</v>
      </c>
      <c r="H16774" s="96">
        <v>0.84486000000000006</v>
      </c>
      <c r="I16774" s="810">
        <v>1</v>
      </c>
    </row>
    <row r="16775" spans="1:9" x14ac:dyDescent="0.15">
      <c r="A16775" s="694" t="s">
        <v>19071</v>
      </c>
      <c r="B16775" s="96">
        <v>11264</v>
      </c>
      <c r="C16775" s="96">
        <v>20</v>
      </c>
      <c r="D16775" s="97">
        <v>32290550</v>
      </c>
      <c r="E16775" s="97">
        <v>32308136</v>
      </c>
      <c r="F16775" s="96" t="s">
        <v>2328</v>
      </c>
      <c r="G16775" s="96">
        <v>46</v>
      </c>
      <c r="H16775" s="96">
        <v>0.84497999999999995</v>
      </c>
      <c r="I16775" s="810">
        <v>1</v>
      </c>
    </row>
    <row r="16776" spans="1:9" x14ac:dyDescent="0.15">
      <c r="A16776" s="694" t="s">
        <v>19072</v>
      </c>
      <c r="B16776" s="96">
        <v>6439</v>
      </c>
      <c r="C16776" s="96">
        <v>2</v>
      </c>
      <c r="D16776" s="97">
        <v>85884440</v>
      </c>
      <c r="E16776" s="97">
        <v>85895864</v>
      </c>
      <c r="F16776" s="96" t="s">
        <v>2328</v>
      </c>
      <c r="G16776" s="96">
        <v>23</v>
      </c>
      <c r="H16776" s="96">
        <v>0.84504000000000001</v>
      </c>
      <c r="I16776" s="810">
        <v>1</v>
      </c>
    </row>
    <row r="16777" spans="1:9" x14ac:dyDescent="0.15">
      <c r="A16777" s="694" t="s">
        <v>19073</v>
      </c>
      <c r="B16777" s="96">
        <v>117159</v>
      </c>
      <c r="C16777" s="96">
        <v>12</v>
      </c>
      <c r="D16777" s="97">
        <v>55038375</v>
      </c>
      <c r="E16777" s="97">
        <v>55042277</v>
      </c>
      <c r="F16777" s="96" t="s">
        <v>2328</v>
      </c>
      <c r="G16777" s="96">
        <v>11</v>
      </c>
      <c r="H16777" s="96">
        <v>0.84506000000000003</v>
      </c>
      <c r="I16777" s="810">
        <v>1</v>
      </c>
    </row>
    <row r="16778" spans="1:9" x14ac:dyDescent="0.15">
      <c r="A16778" s="694" t="s">
        <v>19074</v>
      </c>
      <c r="B16778" s="96">
        <v>5352</v>
      </c>
      <c r="C16778" s="96">
        <v>3</v>
      </c>
      <c r="D16778" s="97">
        <v>145787225</v>
      </c>
      <c r="E16778" s="97">
        <v>145879282</v>
      </c>
      <c r="F16778" s="96" t="s">
        <v>2328</v>
      </c>
      <c r="G16778" s="96">
        <v>316</v>
      </c>
      <c r="H16778" s="96">
        <v>0.84533999999999998</v>
      </c>
      <c r="I16778" s="810">
        <v>1</v>
      </c>
    </row>
    <row r="16779" spans="1:9" x14ac:dyDescent="0.15">
      <c r="A16779" s="694" t="s">
        <v>19075</v>
      </c>
      <c r="B16779" s="96">
        <v>10513</v>
      </c>
      <c r="C16779" s="96">
        <v>17</v>
      </c>
      <c r="D16779" s="97">
        <v>58520520</v>
      </c>
      <c r="E16779" s="97">
        <v>58603580</v>
      </c>
      <c r="F16779" s="96" t="s">
        <v>2328</v>
      </c>
      <c r="G16779" s="96">
        <v>250</v>
      </c>
      <c r="H16779" s="96">
        <v>0.84543000000000001</v>
      </c>
      <c r="I16779" s="810">
        <v>1</v>
      </c>
    </row>
    <row r="16780" spans="1:9" x14ac:dyDescent="0.15">
      <c r="A16780" s="694" t="s">
        <v>19076</v>
      </c>
      <c r="B16780" s="96">
        <v>3265</v>
      </c>
      <c r="C16780" s="96">
        <v>11</v>
      </c>
      <c r="D16780" s="97">
        <v>532242</v>
      </c>
      <c r="E16780" s="97">
        <v>535561</v>
      </c>
      <c r="F16780" s="96" t="s">
        <v>2328</v>
      </c>
      <c r="G16780" s="96">
        <v>9</v>
      </c>
      <c r="H16780" s="96">
        <v>0.84545000000000003</v>
      </c>
      <c r="I16780" s="810">
        <v>1</v>
      </c>
    </row>
    <row r="16781" spans="1:9" x14ac:dyDescent="0.15">
      <c r="A16781" s="694" t="s">
        <v>19077</v>
      </c>
      <c r="B16781" s="96">
        <v>10492</v>
      </c>
      <c r="C16781" s="96">
        <v>6</v>
      </c>
      <c r="D16781" s="97">
        <v>86317502</v>
      </c>
      <c r="E16781" s="97">
        <v>86353568</v>
      </c>
      <c r="F16781" s="96" t="s">
        <v>2328</v>
      </c>
      <c r="G16781" s="96">
        <v>82</v>
      </c>
      <c r="H16781" s="96">
        <v>0.84545999999999999</v>
      </c>
      <c r="I16781" s="810">
        <v>1</v>
      </c>
    </row>
    <row r="16782" spans="1:9" x14ac:dyDescent="0.15">
      <c r="A16782" s="694" t="s">
        <v>19078</v>
      </c>
      <c r="B16782" s="96">
        <v>259292</v>
      </c>
      <c r="C16782" s="96">
        <v>12</v>
      </c>
      <c r="D16782" s="97">
        <v>11213964</v>
      </c>
      <c r="E16782" s="97">
        <v>11214893</v>
      </c>
      <c r="F16782" s="96" t="s">
        <v>2328</v>
      </c>
      <c r="G16782" s="96">
        <v>3</v>
      </c>
      <c r="H16782" s="96">
        <v>0.84553999999999996</v>
      </c>
      <c r="I16782" s="810">
        <v>1</v>
      </c>
    </row>
    <row r="16783" spans="1:9" x14ac:dyDescent="0.15">
      <c r="A16783" s="694" t="s">
        <v>19079</v>
      </c>
      <c r="B16783" s="96">
        <v>79609</v>
      </c>
      <c r="C16783" s="96">
        <v>14</v>
      </c>
      <c r="D16783" s="97">
        <v>50572967</v>
      </c>
      <c r="E16783" s="97">
        <v>50583626</v>
      </c>
      <c r="F16783" s="96" t="s">
        <v>2328</v>
      </c>
      <c r="G16783" s="96">
        <v>44</v>
      </c>
      <c r="H16783" s="96">
        <v>0.84558</v>
      </c>
      <c r="I16783" s="810">
        <v>1</v>
      </c>
    </row>
    <row r="16784" spans="1:9" x14ac:dyDescent="0.15">
      <c r="A16784" s="694" t="s">
        <v>19080</v>
      </c>
      <c r="B16784" s="96">
        <v>100861540</v>
      </c>
      <c r="C16784" s="96">
        <v>7</v>
      </c>
      <c r="D16784" s="97">
        <v>99282302</v>
      </c>
      <c r="E16784" s="97">
        <v>99332819</v>
      </c>
      <c r="F16784" s="96" t="s">
        <v>2328</v>
      </c>
      <c r="G16784" s="96">
        <v>112</v>
      </c>
      <c r="H16784" s="96">
        <v>0.84572999999999998</v>
      </c>
      <c r="I16784" s="810">
        <v>1</v>
      </c>
    </row>
    <row r="16785" spans="1:9" x14ac:dyDescent="0.15">
      <c r="A16785" s="694" t="s">
        <v>19081</v>
      </c>
      <c r="B16785" s="96">
        <v>79018</v>
      </c>
      <c r="C16785" s="96">
        <v>17</v>
      </c>
      <c r="D16785" s="97">
        <v>17942611</v>
      </c>
      <c r="E16785" s="97">
        <v>17971719</v>
      </c>
      <c r="F16785" s="96" t="s">
        <v>2321</v>
      </c>
      <c r="G16785" s="96">
        <v>56</v>
      </c>
      <c r="H16785" s="96">
        <v>0.84575</v>
      </c>
      <c r="I16785" s="810">
        <v>1</v>
      </c>
    </row>
    <row r="16786" spans="1:9" x14ac:dyDescent="0.15">
      <c r="A16786" s="694" t="s">
        <v>19082</v>
      </c>
      <c r="B16786" s="96">
        <v>7358</v>
      </c>
      <c r="C16786" s="96">
        <v>4</v>
      </c>
      <c r="D16786" s="97">
        <v>39500375</v>
      </c>
      <c r="E16786" s="97">
        <v>39529218</v>
      </c>
      <c r="F16786" s="96" t="s">
        <v>2328</v>
      </c>
      <c r="G16786" s="96">
        <v>129</v>
      </c>
      <c r="H16786" s="96">
        <v>0.84579000000000004</v>
      </c>
      <c r="I16786" s="810">
        <v>1</v>
      </c>
    </row>
    <row r="16787" spans="1:9" x14ac:dyDescent="0.15">
      <c r="A16787" s="694" t="s">
        <v>19083</v>
      </c>
      <c r="B16787" s="96">
        <v>149628</v>
      </c>
      <c r="C16787" s="96">
        <v>1</v>
      </c>
      <c r="D16787" s="97">
        <v>158901337</v>
      </c>
      <c r="E16787" s="97">
        <v>158946849</v>
      </c>
      <c r="F16787" s="96" t="s">
        <v>2321</v>
      </c>
      <c r="G16787" s="96">
        <v>109</v>
      </c>
      <c r="H16787" s="96">
        <v>0.84582999999999997</v>
      </c>
      <c r="I16787" s="810">
        <v>1</v>
      </c>
    </row>
    <row r="16788" spans="1:9" x14ac:dyDescent="0.15">
      <c r="A16788" s="694" t="s">
        <v>19084</v>
      </c>
      <c r="B16788" s="96">
        <v>6229</v>
      </c>
      <c r="C16788" s="96">
        <v>10</v>
      </c>
      <c r="D16788" s="97">
        <v>79793518</v>
      </c>
      <c r="E16788" s="97">
        <v>79816571</v>
      </c>
      <c r="F16788" s="96" t="s">
        <v>2321</v>
      </c>
      <c r="G16788" s="96">
        <v>54</v>
      </c>
      <c r="H16788" s="96">
        <v>0.84584999999999999</v>
      </c>
      <c r="I16788" s="810">
        <v>1</v>
      </c>
    </row>
    <row r="16789" spans="1:9" x14ac:dyDescent="0.15">
      <c r="A16789" s="694" t="s">
        <v>19085</v>
      </c>
      <c r="B16789" s="96">
        <v>9536</v>
      </c>
      <c r="C16789" s="96">
        <v>9</v>
      </c>
      <c r="D16789" s="97">
        <v>132500615</v>
      </c>
      <c r="E16789" s="97">
        <v>132515344</v>
      </c>
      <c r="F16789" s="96" t="s">
        <v>2328</v>
      </c>
      <c r="G16789" s="96">
        <v>75</v>
      </c>
      <c r="H16789" s="96">
        <v>0.84591000000000005</v>
      </c>
      <c r="I16789" s="810">
        <v>1</v>
      </c>
    </row>
    <row r="16790" spans="1:9" x14ac:dyDescent="0.15">
      <c r="A16790" s="694" t="s">
        <v>19086</v>
      </c>
      <c r="B16790" s="96">
        <v>56624</v>
      </c>
      <c r="C16790" s="96">
        <v>10</v>
      </c>
      <c r="D16790" s="97">
        <v>51947000</v>
      </c>
      <c r="E16790" s="97">
        <v>52008370</v>
      </c>
      <c r="F16790" s="96" t="s">
        <v>2328</v>
      </c>
      <c r="G16790" s="96">
        <v>53</v>
      </c>
      <c r="H16790" s="96">
        <v>0.84592999999999996</v>
      </c>
      <c r="I16790" s="810">
        <v>1</v>
      </c>
    </row>
    <row r="16791" spans="1:9" x14ac:dyDescent="0.15">
      <c r="A16791" s="694" t="s">
        <v>19087</v>
      </c>
      <c r="B16791" s="96">
        <v>128</v>
      </c>
      <c r="C16791" s="96">
        <v>4</v>
      </c>
      <c r="D16791" s="97">
        <v>99992129</v>
      </c>
      <c r="E16791" s="97">
        <v>100009931</v>
      </c>
      <c r="F16791" s="96" t="s">
        <v>2328</v>
      </c>
      <c r="G16791" s="96">
        <v>91</v>
      </c>
      <c r="H16791" s="96">
        <v>0.84599999999999997</v>
      </c>
      <c r="I16791" s="810">
        <v>1</v>
      </c>
    </row>
    <row r="16792" spans="1:9" x14ac:dyDescent="0.15">
      <c r="A16792" s="694" t="s">
        <v>19088</v>
      </c>
      <c r="B16792" s="96">
        <v>3866</v>
      </c>
      <c r="C16792" s="96">
        <v>17</v>
      </c>
      <c r="D16792" s="97">
        <v>39669997</v>
      </c>
      <c r="E16792" s="97">
        <v>39678033</v>
      </c>
      <c r="F16792" s="96" t="s">
        <v>2328</v>
      </c>
      <c r="G16792" s="96">
        <v>18</v>
      </c>
      <c r="H16792" s="96">
        <v>0.84606000000000003</v>
      </c>
      <c r="I16792" s="810">
        <v>1</v>
      </c>
    </row>
    <row r="16793" spans="1:9" x14ac:dyDescent="0.15">
      <c r="A16793" s="694" t="s">
        <v>19089</v>
      </c>
      <c r="B16793" s="96">
        <v>671</v>
      </c>
      <c r="C16793" s="96">
        <v>20</v>
      </c>
      <c r="D16793" s="97">
        <v>36932552</v>
      </c>
      <c r="E16793" s="97">
        <v>36965907</v>
      </c>
      <c r="F16793" s="96" t="s">
        <v>2321</v>
      </c>
      <c r="G16793" s="96">
        <v>138</v>
      </c>
      <c r="H16793" s="96">
        <v>0.84614</v>
      </c>
      <c r="I16793" s="810">
        <v>1</v>
      </c>
    </row>
    <row r="16794" spans="1:9" x14ac:dyDescent="0.15">
      <c r="A16794" s="694" t="s">
        <v>19090</v>
      </c>
      <c r="B16794" s="96">
        <v>79585</v>
      </c>
      <c r="C16794" s="96">
        <v>16</v>
      </c>
      <c r="D16794" s="97">
        <v>4404543</v>
      </c>
      <c r="E16794" s="97">
        <v>4466962</v>
      </c>
      <c r="F16794" s="96" t="s">
        <v>2328</v>
      </c>
      <c r="G16794" s="96">
        <v>185</v>
      </c>
      <c r="H16794" s="96">
        <v>0.84616999999999998</v>
      </c>
      <c r="I16794" s="810">
        <v>1</v>
      </c>
    </row>
    <row r="16795" spans="1:9" x14ac:dyDescent="0.15">
      <c r="A16795" s="694" t="s">
        <v>19091</v>
      </c>
      <c r="B16795" s="96">
        <v>143678</v>
      </c>
      <c r="C16795" s="96">
        <v>11</v>
      </c>
      <c r="D16795" s="97">
        <v>45928085</v>
      </c>
      <c r="E16795" s="97">
        <v>45928833</v>
      </c>
      <c r="F16795" s="96" t="s">
        <v>2328</v>
      </c>
      <c r="G16795" s="96">
        <v>1</v>
      </c>
      <c r="H16795" s="96">
        <v>0.84619999999999995</v>
      </c>
      <c r="I16795" s="810">
        <v>1</v>
      </c>
    </row>
    <row r="16796" spans="1:9" x14ac:dyDescent="0.15">
      <c r="A16796" s="694" t="s">
        <v>19092</v>
      </c>
      <c r="B16796" s="96">
        <v>159</v>
      </c>
      <c r="C16796" s="96">
        <v>1</v>
      </c>
      <c r="D16796" s="97">
        <v>244571794</v>
      </c>
      <c r="E16796" s="97">
        <v>244615436</v>
      </c>
      <c r="F16796" s="96" t="s">
        <v>2328</v>
      </c>
      <c r="G16796" s="96">
        <v>126</v>
      </c>
      <c r="H16796" s="96">
        <v>0.84630000000000005</v>
      </c>
      <c r="I16796" s="810">
        <v>1</v>
      </c>
    </row>
    <row r="16797" spans="1:9" x14ac:dyDescent="0.15">
      <c r="A16797" s="694" t="s">
        <v>19093</v>
      </c>
      <c r="B16797" s="96">
        <v>6603</v>
      </c>
      <c r="C16797" s="96">
        <v>17</v>
      </c>
      <c r="D16797" s="97">
        <v>61909441</v>
      </c>
      <c r="E16797" s="97">
        <v>61920699</v>
      </c>
      <c r="F16797" s="96" t="s">
        <v>2328</v>
      </c>
      <c r="G16797" s="96">
        <v>20</v>
      </c>
      <c r="H16797" s="96">
        <v>0.84636</v>
      </c>
      <c r="I16797" s="810">
        <v>1</v>
      </c>
    </row>
    <row r="16798" spans="1:9" x14ac:dyDescent="0.15">
      <c r="A16798" s="694" t="s">
        <v>19094</v>
      </c>
      <c r="B16798" s="96">
        <v>100462977</v>
      </c>
      <c r="C16798" s="96">
        <v>17</v>
      </c>
      <c r="D16798" s="97">
        <v>22022437</v>
      </c>
      <c r="E16798" s="97">
        <v>22023991</v>
      </c>
      <c r="F16798" s="96" t="s">
        <v>2321</v>
      </c>
      <c r="G16798" s="96">
        <v>8</v>
      </c>
      <c r="H16798" s="96">
        <v>0.84645000000000004</v>
      </c>
      <c r="I16798" s="810">
        <v>1</v>
      </c>
    </row>
    <row r="16799" spans="1:9" x14ac:dyDescent="0.15">
      <c r="A16799" s="694" t="s">
        <v>19095</v>
      </c>
      <c r="B16799" s="96">
        <v>26108</v>
      </c>
      <c r="C16799" s="96">
        <v>15</v>
      </c>
      <c r="D16799" s="97">
        <v>55836805</v>
      </c>
      <c r="E16799" s="97">
        <v>55881050</v>
      </c>
      <c r="F16799" s="96" t="s">
        <v>2328</v>
      </c>
      <c r="G16799" s="96">
        <v>202</v>
      </c>
      <c r="H16799" s="96">
        <v>0.84646999999999994</v>
      </c>
      <c r="I16799" s="810">
        <v>1</v>
      </c>
    </row>
    <row r="16800" spans="1:9" x14ac:dyDescent="0.15">
      <c r="A16800" s="694" t="s">
        <v>19096</v>
      </c>
      <c r="B16800" s="96">
        <v>80004</v>
      </c>
      <c r="C16800" s="96">
        <v>16</v>
      </c>
      <c r="D16800" s="97">
        <v>68262450</v>
      </c>
      <c r="E16800" s="97">
        <v>68270136</v>
      </c>
      <c r="F16800" s="96" t="s">
        <v>2328</v>
      </c>
      <c r="G16800" s="96">
        <v>8</v>
      </c>
      <c r="H16800" s="96">
        <v>0.84653999999999996</v>
      </c>
      <c r="I16800" s="810">
        <v>1</v>
      </c>
    </row>
    <row r="16801" spans="1:9" x14ac:dyDescent="0.15">
      <c r="A16801" s="694" t="s">
        <v>19097</v>
      </c>
      <c r="B16801" s="96">
        <v>63941</v>
      </c>
      <c r="C16801" s="96">
        <v>20</v>
      </c>
      <c r="D16801" s="97">
        <v>32244893</v>
      </c>
      <c r="E16801" s="97">
        <v>32262264</v>
      </c>
      <c r="F16801" s="96" t="s">
        <v>2328</v>
      </c>
      <c r="G16801" s="96">
        <v>23</v>
      </c>
      <c r="H16801" s="96">
        <v>0.84658999999999995</v>
      </c>
      <c r="I16801" s="810">
        <v>1</v>
      </c>
    </row>
    <row r="16802" spans="1:9" x14ac:dyDescent="0.15">
      <c r="A16802" s="694" t="s">
        <v>19098</v>
      </c>
      <c r="B16802" s="96">
        <v>4117</v>
      </c>
      <c r="C16802" s="96">
        <v>6</v>
      </c>
      <c r="D16802" s="97">
        <v>10762956</v>
      </c>
      <c r="E16802" s="97">
        <v>10838788</v>
      </c>
      <c r="F16802" s="96" t="s">
        <v>2328</v>
      </c>
      <c r="G16802" s="96">
        <v>180</v>
      </c>
      <c r="H16802" s="96">
        <v>0.84667000000000003</v>
      </c>
      <c r="I16802" s="810">
        <v>1</v>
      </c>
    </row>
    <row r="16803" spans="1:9" x14ac:dyDescent="0.15">
      <c r="A16803" s="694" t="s">
        <v>19099</v>
      </c>
      <c r="B16803" s="96">
        <v>100130967</v>
      </c>
      <c r="C16803" s="96">
        <v>6</v>
      </c>
      <c r="D16803" s="97">
        <v>159290887</v>
      </c>
      <c r="E16803" s="97">
        <v>159331385</v>
      </c>
      <c r="F16803" s="96" t="s">
        <v>2321</v>
      </c>
      <c r="G16803" s="96">
        <v>184</v>
      </c>
      <c r="H16803" s="96">
        <v>0.84670999999999996</v>
      </c>
      <c r="I16803" s="810">
        <v>1</v>
      </c>
    </row>
    <row r="16804" spans="1:9" x14ac:dyDescent="0.15">
      <c r="A16804" s="694" t="s">
        <v>19100</v>
      </c>
      <c r="B16804" s="96">
        <v>100996273</v>
      </c>
      <c r="C16804" s="96">
        <v>17</v>
      </c>
      <c r="D16804" s="97">
        <v>75440786</v>
      </c>
      <c r="E16804" s="97">
        <v>75443731</v>
      </c>
      <c r="F16804" s="96" t="s">
        <v>2321</v>
      </c>
      <c r="G16804" s="96">
        <v>4</v>
      </c>
      <c r="H16804" s="96">
        <v>0.84672999999999998</v>
      </c>
      <c r="I16804" s="810">
        <v>1</v>
      </c>
    </row>
    <row r="16805" spans="1:9" x14ac:dyDescent="0.15">
      <c r="A16805" s="694" t="s">
        <v>19101</v>
      </c>
      <c r="B16805" s="96">
        <v>6909</v>
      </c>
      <c r="C16805" s="96">
        <v>17</v>
      </c>
      <c r="D16805" s="97">
        <v>59477257</v>
      </c>
      <c r="E16805" s="97">
        <v>59486827</v>
      </c>
      <c r="F16805" s="96" t="s">
        <v>2321</v>
      </c>
      <c r="G16805" s="96">
        <v>27</v>
      </c>
      <c r="H16805" s="96">
        <v>0.84674000000000005</v>
      </c>
      <c r="I16805" s="810">
        <v>1</v>
      </c>
    </row>
    <row r="16806" spans="1:9" x14ac:dyDescent="0.15">
      <c r="A16806" s="694" t="s">
        <v>19102</v>
      </c>
      <c r="B16806" s="96">
        <v>101927260</v>
      </c>
      <c r="C16806" s="96">
        <v>2</v>
      </c>
      <c r="D16806" s="97">
        <v>112003803</v>
      </c>
      <c r="E16806" s="97">
        <v>112006256</v>
      </c>
      <c r="F16806" s="96" t="s">
        <v>2328</v>
      </c>
      <c r="G16806" s="96">
        <v>9</v>
      </c>
      <c r="H16806" s="96">
        <v>0.84675999999999996</v>
      </c>
      <c r="I16806" s="810">
        <v>1</v>
      </c>
    </row>
    <row r="16807" spans="1:9" x14ac:dyDescent="0.15">
      <c r="A16807" s="694" t="s">
        <v>19103</v>
      </c>
      <c r="B16807" s="96">
        <v>84081</v>
      </c>
      <c r="C16807" s="96">
        <v>17</v>
      </c>
      <c r="D16807" s="97">
        <v>28443821</v>
      </c>
      <c r="E16807" s="97">
        <v>28513493</v>
      </c>
      <c r="F16807" s="96" t="s">
        <v>2321</v>
      </c>
      <c r="G16807" s="96">
        <v>150</v>
      </c>
      <c r="H16807" s="96">
        <v>0.8468</v>
      </c>
      <c r="I16807" s="810">
        <v>1</v>
      </c>
    </row>
    <row r="16808" spans="1:9" x14ac:dyDescent="0.15">
      <c r="A16808" s="926">
        <v>42979</v>
      </c>
      <c r="B16808" s="96">
        <v>1731</v>
      </c>
      <c r="C16808" s="96">
        <v>16</v>
      </c>
      <c r="D16808" s="97">
        <v>30389454</v>
      </c>
      <c r="E16808" s="97">
        <v>30394171</v>
      </c>
      <c r="F16808" s="96" t="s">
        <v>2328</v>
      </c>
      <c r="G16808" s="96">
        <v>11</v>
      </c>
      <c r="H16808" s="96">
        <v>0.84696000000000005</v>
      </c>
      <c r="I16808" s="810">
        <v>1</v>
      </c>
    </row>
    <row r="16809" spans="1:9" x14ac:dyDescent="0.15">
      <c r="A16809" s="694" t="s">
        <v>19104</v>
      </c>
      <c r="B16809" s="96">
        <v>84221</v>
      </c>
      <c r="C16809" s="96">
        <v>21</v>
      </c>
      <c r="D16809" s="97">
        <v>47581062</v>
      </c>
      <c r="E16809" s="97">
        <v>47605167</v>
      </c>
      <c r="F16809" s="96" t="s">
        <v>2328</v>
      </c>
      <c r="G16809" s="96">
        <v>160</v>
      </c>
      <c r="H16809" s="96">
        <v>0.84706000000000004</v>
      </c>
      <c r="I16809" s="810">
        <v>1</v>
      </c>
    </row>
    <row r="16810" spans="1:9" x14ac:dyDescent="0.15">
      <c r="A16810" s="694" t="s">
        <v>19105</v>
      </c>
      <c r="B16810" s="96">
        <v>2958</v>
      </c>
      <c r="C16810" s="96">
        <v>15</v>
      </c>
      <c r="D16810" s="97">
        <v>59930261</v>
      </c>
      <c r="E16810" s="97">
        <v>59949737</v>
      </c>
      <c r="F16810" s="96" t="s">
        <v>2328</v>
      </c>
      <c r="G16810" s="96">
        <v>67</v>
      </c>
      <c r="H16810" s="96">
        <v>0.84728999999999999</v>
      </c>
      <c r="I16810" s="810">
        <v>1</v>
      </c>
    </row>
    <row r="16811" spans="1:9" x14ac:dyDescent="0.15">
      <c r="A16811" s="694" t="s">
        <v>19106</v>
      </c>
      <c r="B16811" s="96">
        <v>390072</v>
      </c>
      <c r="C16811" s="96">
        <v>11</v>
      </c>
      <c r="D16811" s="97">
        <v>5757228</v>
      </c>
      <c r="E16811" s="97">
        <v>5777162</v>
      </c>
      <c r="F16811" s="96" t="s">
        <v>2321</v>
      </c>
      <c r="G16811" s="96">
        <v>116</v>
      </c>
      <c r="H16811" s="96">
        <v>0.84728999999999999</v>
      </c>
      <c r="I16811" s="810">
        <v>1</v>
      </c>
    </row>
    <row r="16812" spans="1:9" x14ac:dyDescent="0.15">
      <c r="A16812" s="694" t="s">
        <v>19107</v>
      </c>
      <c r="B16812" s="96">
        <v>6004</v>
      </c>
      <c r="C16812" s="96">
        <v>1</v>
      </c>
      <c r="D16812" s="97">
        <v>182567758</v>
      </c>
      <c r="E16812" s="97">
        <v>182573548</v>
      </c>
      <c r="F16812" s="96" t="s">
        <v>2328</v>
      </c>
      <c r="G16812" s="96">
        <v>12</v>
      </c>
      <c r="H16812" s="96">
        <v>0.84730000000000005</v>
      </c>
      <c r="I16812" s="810">
        <v>1</v>
      </c>
    </row>
    <row r="16813" spans="1:9" x14ac:dyDescent="0.15">
      <c r="A16813" s="694" t="s">
        <v>19108</v>
      </c>
      <c r="B16813" s="96">
        <v>1511</v>
      </c>
      <c r="C16813" s="96">
        <v>14</v>
      </c>
      <c r="D16813" s="97">
        <v>25042724</v>
      </c>
      <c r="E16813" s="97">
        <v>25045466</v>
      </c>
      <c r="F16813" s="96" t="s">
        <v>2328</v>
      </c>
      <c r="G16813" s="96">
        <v>9</v>
      </c>
      <c r="H16813" s="96">
        <v>0.84760000000000002</v>
      </c>
      <c r="I16813" s="810">
        <v>1</v>
      </c>
    </row>
    <row r="16814" spans="1:9" x14ac:dyDescent="0.15">
      <c r="A16814" s="694" t="s">
        <v>19109</v>
      </c>
      <c r="B16814" s="96">
        <v>8869</v>
      </c>
      <c r="C16814" s="96">
        <v>2</v>
      </c>
      <c r="D16814" s="97">
        <v>86066271</v>
      </c>
      <c r="E16814" s="97">
        <v>86116157</v>
      </c>
      <c r="F16814" s="96" t="s">
        <v>2328</v>
      </c>
      <c r="G16814" s="96">
        <v>173</v>
      </c>
      <c r="H16814" s="96">
        <v>0.84799000000000002</v>
      </c>
      <c r="I16814" s="810">
        <v>1</v>
      </c>
    </row>
    <row r="16815" spans="1:9" x14ac:dyDescent="0.15">
      <c r="A16815" s="694" t="s">
        <v>19110</v>
      </c>
      <c r="B16815" s="96">
        <v>6139</v>
      </c>
      <c r="C16815" s="96">
        <v>18</v>
      </c>
      <c r="D16815" s="97">
        <v>47014851</v>
      </c>
      <c r="E16815" s="97">
        <v>47018935</v>
      </c>
      <c r="F16815" s="96" t="s">
        <v>2328</v>
      </c>
      <c r="G16815" s="96">
        <v>11</v>
      </c>
      <c r="H16815" s="96">
        <v>0.84804999999999997</v>
      </c>
      <c r="I16815" s="810">
        <v>1</v>
      </c>
    </row>
    <row r="16816" spans="1:9" x14ac:dyDescent="0.15">
      <c r="A16816" s="694" t="s">
        <v>19111</v>
      </c>
      <c r="B16816" s="96">
        <v>6903</v>
      </c>
      <c r="C16816" s="96">
        <v>6</v>
      </c>
      <c r="D16816" s="97">
        <v>42712234</v>
      </c>
      <c r="E16816" s="97">
        <v>42713884</v>
      </c>
      <c r="F16816" s="96" t="s">
        <v>2328</v>
      </c>
      <c r="G16816" s="96">
        <v>2</v>
      </c>
      <c r="H16816" s="96">
        <v>0.84823999999999999</v>
      </c>
      <c r="I16816" s="810">
        <v>1</v>
      </c>
    </row>
    <row r="16817" spans="1:9" x14ac:dyDescent="0.15">
      <c r="A16817" s="694" t="s">
        <v>19112</v>
      </c>
      <c r="B16817" s="96">
        <v>100820829</v>
      </c>
      <c r="C16817" s="96">
        <v>15</v>
      </c>
      <c r="D16817" s="97">
        <v>57884102</v>
      </c>
      <c r="E16817" s="97">
        <v>57977562</v>
      </c>
      <c r="F16817" s="96" t="s">
        <v>2321</v>
      </c>
      <c r="G16817" s="96">
        <v>479</v>
      </c>
      <c r="H16817" s="96">
        <v>0.84831000000000001</v>
      </c>
      <c r="I16817" s="810">
        <v>1</v>
      </c>
    </row>
    <row r="16818" spans="1:9" x14ac:dyDescent="0.15">
      <c r="A16818" s="694" t="s">
        <v>19113</v>
      </c>
      <c r="B16818" s="96">
        <v>127495</v>
      </c>
      <c r="C16818" s="96">
        <v>1</v>
      </c>
      <c r="D16818" s="97">
        <v>100614004</v>
      </c>
      <c r="E16818" s="97">
        <v>100643829</v>
      </c>
      <c r="F16818" s="96" t="s">
        <v>2328</v>
      </c>
      <c r="G16818" s="96">
        <v>71</v>
      </c>
      <c r="H16818" s="96">
        <v>0.84846999999999995</v>
      </c>
      <c r="I16818" s="810">
        <v>1</v>
      </c>
    </row>
    <row r="16819" spans="1:9" x14ac:dyDescent="0.15">
      <c r="A16819" s="694" t="s">
        <v>19114</v>
      </c>
      <c r="B16819" s="96">
        <v>9241</v>
      </c>
      <c r="C16819" s="96">
        <v>17</v>
      </c>
      <c r="D16819" s="97">
        <v>54671060</v>
      </c>
      <c r="E16819" s="97">
        <v>54672951</v>
      </c>
      <c r="F16819" s="96" t="s">
        <v>2321</v>
      </c>
      <c r="G16819" s="96">
        <v>2</v>
      </c>
      <c r="H16819" s="96">
        <v>0.84865999999999997</v>
      </c>
      <c r="I16819" s="810">
        <v>1</v>
      </c>
    </row>
    <row r="16820" spans="1:9" x14ac:dyDescent="0.15">
      <c r="A16820" s="694" t="s">
        <v>19115</v>
      </c>
      <c r="B16820" s="96">
        <v>26246</v>
      </c>
      <c r="C16820" s="96">
        <v>1</v>
      </c>
      <c r="D16820" s="97">
        <v>248201474</v>
      </c>
      <c r="E16820" s="97">
        <v>248202607</v>
      </c>
      <c r="F16820" s="96" t="s">
        <v>2321</v>
      </c>
      <c r="G16820" s="96">
        <v>4</v>
      </c>
      <c r="H16820" s="96">
        <v>0.84872999999999998</v>
      </c>
      <c r="I16820" s="810">
        <v>1</v>
      </c>
    </row>
    <row r="16821" spans="1:9" x14ac:dyDescent="0.15">
      <c r="A16821" s="694" t="s">
        <v>19116</v>
      </c>
      <c r="B16821" s="96">
        <v>196441</v>
      </c>
      <c r="C16821" s="96">
        <v>12</v>
      </c>
      <c r="D16821" s="97">
        <v>72003379</v>
      </c>
      <c r="E16821" s="97">
        <v>72057749</v>
      </c>
      <c r="F16821" s="96" t="s">
        <v>2328</v>
      </c>
      <c r="G16821" s="96">
        <v>120</v>
      </c>
      <c r="H16821" s="96">
        <v>0.84882999999999997</v>
      </c>
      <c r="I16821" s="810">
        <v>1</v>
      </c>
    </row>
    <row r="16822" spans="1:9" x14ac:dyDescent="0.15">
      <c r="A16822" s="694" t="s">
        <v>19117</v>
      </c>
      <c r="B16822" s="96">
        <v>54480</v>
      </c>
      <c r="C16822" s="96">
        <v>7</v>
      </c>
      <c r="D16822" s="97">
        <v>150929575</v>
      </c>
      <c r="E16822" s="97">
        <v>150935913</v>
      </c>
      <c r="F16822" s="96" t="s">
        <v>2321</v>
      </c>
      <c r="G16822" s="96">
        <v>21</v>
      </c>
      <c r="H16822" s="96">
        <v>0.84887999999999997</v>
      </c>
      <c r="I16822" s="810">
        <v>1</v>
      </c>
    </row>
    <row r="16823" spans="1:9" x14ac:dyDescent="0.15">
      <c r="A16823" s="694" t="s">
        <v>19118</v>
      </c>
      <c r="B16823" s="96">
        <v>10490</v>
      </c>
      <c r="C16823" s="96">
        <v>14</v>
      </c>
      <c r="D16823" s="97">
        <v>68113621</v>
      </c>
      <c r="E16823" s="97">
        <v>68141700</v>
      </c>
      <c r="F16823" s="96" t="s">
        <v>2328</v>
      </c>
      <c r="G16823" s="96">
        <v>92</v>
      </c>
      <c r="H16823" s="96">
        <v>0.84899000000000002</v>
      </c>
      <c r="I16823" s="810">
        <v>1</v>
      </c>
    </row>
    <row r="16824" spans="1:9" x14ac:dyDescent="0.15">
      <c r="A16824" s="694" t="s">
        <v>19119</v>
      </c>
      <c r="B16824" s="96">
        <v>100505502</v>
      </c>
      <c r="C16824" s="96">
        <v>10</v>
      </c>
      <c r="D16824" s="97">
        <v>31651728</v>
      </c>
      <c r="E16824" s="97">
        <v>31653006</v>
      </c>
      <c r="F16824" s="96" t="s">
        <v>2328</v>
      </c>
      <c r="G16824" s="96">
        <v>2</v>
      </c>
      <c r="H16824" s="96">
        <v>0.84921000000000002</v>
      </c>
      <c r="I16824" s="810">
        <v>1</v>
      </c>
    </row>
    <row r="16825" spans="1:9" x14ac:dyDescent="0.15">
      <c r="A16825" s="694" t="s">
        <v>19120</v>
      </c>
      <c r="B16825" s="96">
        <v>340990</v>
      </c>
      <c r="C16825" s="96">
        <v>11</v>
      </c>
      <c r="D16825" s="97">
        <v>17568920</v>
      </c>
      <c r="E16825" s="97">
        <v>17667491</v>
      </c>
      <c r="F16825" s="96" t="s">
        <v>2321</v>
      </c>
      <c r="G16825" s="96">
        <v>278</v>
      </c>
      <c r="H16825" s="96">
        <v>0.84931000000000001</v>
      </c>
      <c r="I16825" s="810">
        <v>1</v>
      </c>
    </row>
    <row r="16826" spans="1:9" x14ac:dyDescent="0.15">
      <c r="A16826" s="694" t="s">
        <v>19121</v>
      </c>
      <c r="B16826" s="96">
        <v>5883</v>
      </c>
      <c r="C16826" s="96">
        <v>11</v>
      </c>
      <c r="D16826" s="97">
        <v>67159423</v>
      </c>
      <c r="E16826" s="97">
        <v>67165883</v>
      </c>
      <c r="F16826" s="96" t="s">
        <v>2321</v>
      </c>
      <c r="G16826" s="96">
        <v>21</v>
      </c>
      <c r="H16826" s="96">
        <v>0.84933999999999998</v>
      </c>
      <c r="I16826" s="810">
        <v>1</v>
      </c>
    </row>
    <row r="16827" spans="1:9" x14ac:dyDescent="0.15">
      <c r="A16827" s="694" t="s">
        <v>19122</v>
      </c>
      <c r="B16827" s="96">
        <v>339745</v>
      </c>
      <c r="C16827" s="96">
        <v>2</v>
      </c>
      <c r="D16827" s="97">
        <v>139259350</v>
      </c>
      <c r="E16827" s="97">
        <v>139330805</v>
      </c>
      <c r="F16827" s="96" t="s">
        <v>2321</v>
      </c>
      <c r="G16827" s="96">
        <v>136</v>
      </c>
      <c r="H16827" s="96">
        <v>0.84943999999999997</v>
      </c>
      <c r="I16827" s="810">
        <v>1</v>
      </c>
    </row>
    <row r="16828" spans="1:9" x14ac:dyDescent="0.15">
      <c r="A16828" s="694" t="s">
        <v>19123</v>
      </c>
      <c r="B16828" s="96">
        <v>6274</v>
      </c>
      <c r="C16828" s="96">
        <v>1</v>
      </c>
      <c r="D16828" s="97">
        <v>153519805</v>
      </c>
      <c r="E16828" s="97">
        <v>153521734</v>
      </c>
      <c r="F16828" s="96" t="s">
        <v>2328</v>
      </c>
      <c r="G16828" s="96">
        <v>19</v>
      </c>
      <c r="H16828" s="96">
        <v>0.84963</v>
      </c>
      <c r="I16828" s="810">
        <v>1</v>
      </c>
    </row>
    <row r="16829" spans="1:9" x14ac:dyDescent="0.15">
      <c r="A16829" s="694" t="s">
        <v>19124</v>
      </c>
      <c r="B16829" s="96">
        <v>440270</v>
      </c>
      <c r="C16829" s="96">
        <v>15</v>
      </c>
      <c r="D16829" s="97">
        <v>34817296</v>
      </c>
      <c r="E16829" s="97">
        <v>34875836</v>
      </c>
      <c r="F16829" s="96" t="s">
        <v>2328</v>
      </c>
      <c r="G16829" s="96">
        <v>66</v>
      </c>
      <c r="H16829" s="96">
        <v>0.84967999999999999</v>
      </c>
      <c r="I16829" s="810">
        <v>1</v>
      </c>
    </row>
    <row r="16830" spans="1:9" x14ac:dyDescent="0.15">
      <c r="A16830" s="694" t="s">
        <v>19125</v>
      </c>
      <c r="B16830" s="96">
        <v>90273</v>
      </c>
      <c r="C16830" s="96">
        <v>19</v>
      </c>
      <c r="D16830" s="97">
        <v>42055886</v>
      </c>
      <c r="E16830" s="97">
        <v>42093255</v>
      </c>
      <c r="F16830" s="96" t="s">
        <v>2321</v>
      </c>
      <c r="G16830" s="96">
        <v>119</v>
      </c>
      <c r="H16830" s="96">
        <v>0.84982000000000002</v>
      </c>
      <c r="I16830" s="810">
        <v>1</v>
      </c>
    </row>
    <row r="16831" spans="1:9" x14ac:dyDescent="0.15">
      <c r="A16831" s="694" t="s">
        <v>19126</v>
      </c>
      <c r="B16831" s="96">
        <v>388753</v>
      </c>
      <c r="C16831" s="96">
        <v>1</v>
      </c>
      <c r="D16831" s="97">
        <v>234508932</v>
      </c>
      <c r="E16831" s="97">
        <v>234519795</v>
      </c>
      <c r="F16831" s="96" t="s">
        <v>2321</v>
      </c>
      <c r="G16831" s="96">
        <v>44</v>
      </c>
      <c r="H16831" s="96">
        <v>0.84985999999999995</v>
      </c>
      <c r="I16831" s="810">
        <v>1</v>
      </c>
    </row>
    <row r="16832" spans="1:9" x14ac:dyDescent="0.15">
      <c r="A16832" s="694" t="s">
        <v>19127</v>
      </c>
      <c r="B16832" s="96">
        <v>100505478</v>
      </c>
      <c r="C16832" s="96">
        <v>9</v>
      </c>
      <c r="D16832" s="97">
        <v>117428714</v>
      </c>
      <c r="E16832" s="97">
        <v>117444369</v>
      </c>
      <c r="F16832" s="96" t="s">
        <v>2328</v>
      </c>
      <c r="G16832" s="96">
        <v>95</v>
      </c>
      <c r="H16832" s="96">
        <v>0.84997999999999996</v>
      </c>
      <c r="I16832" s="810">
        <v>1</v>
      </c>
    </row>
    <row r="16833" spans="1:9" x14ac:dyDescent="0.15">
      <c r="A16833" s="694" t="s">
        <v>19128</v>
      </c>
      <c r="B16833" s="96">
        <v>55748</v>
      </c>
      <c r="C16833" s="96">
        <v>18</v>
      </c>
      <c r="D16833" s="97">
        <v>72163500</v>
      </c>
      <c r="E16833" s="97">
        <v>72190689</v>
      </c>
      <c r="F16833" s="96" t="s">
        <v>2321</v>
      </c>
      <c r="G16833" s="96">
        <v>116</v>
      </c>
      <c r="H16833" s="96">
        <v>0.85001000000000004</v>
      </c>
      <c r="I16833" s="810">
        <v>1</v>
      </c>
    </row>
    <row r="16834" spans="1:9" x14ac:dyDescent="0.15">
      <c r="A16834" s="694" t="s">
        <v>19129</v>
      </c>
      <c r="B16834" s="96">
        <v>5465</v>
      </c>
      <c r="C16834" s="96">
        <v>22</v>
      </c>
      <c r="D16834" s="97">
        <v>46546458</v>
      </c>
      <c r="E16834" s="97">
        <v>46639653</v>
      </c>
      <c r="F16834" s="96" t="s">
        <v>2321</v>
      </c>
      <c r="G16834" s="96">
        <v>259</v>
      </c>
      <c r="H16834" s="96">
        <v>0.85011000000000003</v>
      </c>
      <c r="I16834" s="810">
        <v>1</v>
      </c>
    </row>
    <row r="16835" spans="1:9" x14ac:dyDescent="0.15">
      <c r="A16835" s="694" t="s">
        <v>19130</v>
      </c>
      <c r="B16835" s="96">
        <v>29841</v>
      </c>
      <c r="C16835" s="96">
        <v>2</v>
      </c>
      <c r="D16835" s="97">
        <v>10091792</v>
      </c>
      <c r="E16835" s="97">
        <v>10142412</v>
      </c>
      <c r="F16835" s="96" t="s">
        <v>2321</v>
      </c>
      <c r="G16835" s="96">
        <v>248</v>
      </c>
      <c r="H16835" s="96">
        <v>0.85033000000000003</v>
      </c>
      <c r="I16835" s="810">
        <v>1</v>
      </c>
    </row>
    <row r="16836" spans="1:9" x14ac:dyDescent="0.15">
      <c r="A16836" s="694" t="s">
        <v>19131</v>
      </c>
      <c r="B16836" s="96">
        <v>6323</v>
      </c>
      <c r="C16836" s="96">
        <v>2</v>
      </c>
      <c r="D16836" s="97">
        <v>166845670</v>
      </c>
      <c r="E16836" s="97">
        <v>167005642</v>
      </c>
      <c r="F16836" s="96" t="s">
        <v>2328</v>
      </c>
      <c r="G16836" s="96">
        <v>638</v>
      </c>
      <c r="H16836" s="96">
        <v>0.85033000000000003</v>
      </c>
      <c r="I16836" s="810">
        <v>1</v>
      </c>
    </row>
    <row r="16837" spans="1:9" x14ac:dyDescent="0.15">
      <c r="A16837" s="694" t="s">
        <v>19132</v>
      </c>
      <c r="B16837" s="96">
        <v>4043</v>
      </c>
      <c r="C16837" s="96">
        <v>4</v>
      </c>
      <c r="D16837" s="97">
        <v>3505324</v>
      </c>
      <c r="E16837" s="97">
        <v>3534224</v>
      </c>
      <c r="F16837" s="96" t="s">
        <v>2328</v>
      </c>
      <c r="G16837" s="96">
        <v>166</v>
      </c>
      <c r="H16837" s="96">
        <v>0.85038999999999998</v>
      </c>
      <c r="I16837" s="810">
        <v>1</v>
      </c>
    </row>
    <row r="16838" spans="1:9" x14ac:dyDescent="0.15">
      <c r="A16838" s="694" t="s">
        <v>19133</v>
      </c>
      <c r="B16838" s="96">
        <v>5245</v>
      </c>
      <c r="C16838" s="96">
        <v>17</v>
      </c>
      <c r="D16838" s="97">
        <v>47481410</v>
      </c>
      <c r="E16838" s="97">
        <v>47492267</v>
      </c>
      <c r="F16838" s="96" t="s">
        <v>2328</v>
      </c>
      <c r="G16838" s="96">
        <v>37</v>
      </c>
      <c r="H16838" s="96">
        <v>0.85048000000000001</v>
      </c>
      <c r="I16838" s="810">
        <v>1</v>
      </c>
    </row>
    <row r="16839" spans="1:9" x14ac:dyDescent="0.15">
      <c r="A16839" s="694" t="s">
        <v>19134</v>
      </c>
      <c r="B16839" s="96">
        <v>9262</v>
      </c>
      <c r="C16839" s="96">
        <v>2</v>
      </c>
      <c r="D16839" s="97">
        <v>196998307</v>
      </c>
      <c r="E16839" s="97">
        <v>197036336</v>
      </c>
      <c r="F16839" s="96" t="s">
        <v>2328</v>
      </c>
      <c r="G16839" s="96">
        <v>161</v>
      </c>
      <c r="H16839" s="96">
        <v>0.85055000000000003</v>
      </c>
      <c r="I16839" s="810">
        <v>1</v>
      </c>
    </row>
    <row r="16840" spans="1:9" x14ac:dyDescent="0.15">
      <c r="A16840" s="694" t="s">
        <v>19135</v>
      </c>
      <c r="B16840" s="96">
        <v>117289</v>
      </c>
      <c r="C16840" s="96">
        <v>6</v>
      </c>
      <c r="D16840" s="97">
        <v>159455500</v>
      </c>
      <c r="E16840" s="97">
        <v>159466184</v>
      </c>
      <c r="F16840" s="96" t="s">
        <v>2328</v>
      </c>
      <c r="G16840" s="96">
        <v>47</v>
      </c>
      <c r="H16840" s="96">
        <v>0.85060000000000002</v>
      </c>
      <c r="I16840" s="810">
        <v>1</v>
      </c>
    </row>
    <row r="16841" spans="1:9" x14ac:dyDescent="0.15">
      <c r="A16841" s="694" t="s">
        <v>19136</v>
      </c>
      <c r="B16841" s="96">
        <v>57594</v>
      </c>
      <c r="C16841" s="96">
        <v>14</v>
      </c>
      <c r="D16841" s="97">
        <v>23742844</v>
      </c>
      <c r="E16841" s="97">
        <v>23762862</v>
      </c>
      <c r="F16841" s="96" t="s">
        <v>2328</v>
      </c>
      <c r="G16841" s="96">
        <v>48</v>
      </c>
      <c r="H16841" s="96">
        <v>0.85060000000000002</v>
      </c>
      <c r="I16841" s="810">
        <v>1</v>
      </c>
    </row>
    <row r="16842" spans="1:9" x14ac:dyDescent="0.15">
      <c r="A16842" s="694" t="s">
        <v>19137</v>
      </c>
      <c r="B16842" s="96">
        <v>1359</v>
      </c>
      <c r="C16842" s="96">
        <v>3</v>
      </c>
      <c r="D16842" s="97">
        <v>148583043</v>
      </c>
      <c r="E16842" s="97">
        <v>148614874</v>
      </c>
      <c r="F16842" s="96" t="s">
        <v>2321</v>
      </c>
      <c r="G16842" s="96">
        <v>101</v>
      </c>
      <c r="H16842" s="96">
        <v>0.85080999999999996</v>
      </c>
      <c r="I16842" s="810">
        <v>1</v>
      </c>
    </row>
    <row r="16843" spans="1:9" x14ac:dyDescent="0.15">
      <c r="A16843" s="694" t="s">
        <v>19138</v>
      </c>
      <c r="B16843" s="96">
        <v>151987</v>
      </c>
      <c r="C16843" s="96">
        <v>3</v>
      </c>
      <c r="D16843" s="97">
        <v>73045985</v>
      </c>
      <c r="E16843" s="97">
        <v>73118349</v>
      </c>
      <c r="F16843" s="96" t="s">
        <v>2321</v>
      </c>
      <c r="G16843" s="96">
        <v>271</v>
      </c>
      <c r="H16843" s="96">
        <v>0.85094999999999998</v>
      </c>
      <c r="I16843" s="810">
        <v>1</v>
      </c>
    </row>
    <row r="16844" spans="1:9" x14ac:dyDescent="0.15">
      <c r="A16844" s="694" t="s">
        <v>19139</v>
      </c>
      <c r="B16844" s="96">
        <v>80194</v>
      </c>
      <c r="C16844" s="96">
        <v>11</v>
      </c>
      <c r="D16844" s="97">
        <v>67231819</v>
      </c>
      <c r="E16844" s="97">
        <v>67236748</v>
      </c>
      <c r="F16844" s="96" t="s">
        <v>2328</v>
      </c>
      <c r="G16844" s="96">
        <v>10</v>
      </c>
      <c r="H16844" s="96">
        <v>0.85111000000000003</v>
      </c>
      <c r="I16844" s="810">
        <v>1</v>
      </c>
    </row>
    <row r="16845" spans="1:9" x14ac:dyDescent="0.15">
      <c r="A16845" s="694" t="s">
        <v>19140</v>
      </c>
      <c r="B16845" s="96">
        <v>346389</v>
      </c>
      <c r="C16845" s="96">
        <v>7</v>
      </c>
      <c r="D16845" s="97">
        <v>20174278</v>
      </c>
      <c r="E16845" s="97">
        <v>20257013</v>
      </c>
      <c r="F16845" s="96" t="s">
        <v>2328</v>
      </c>
      <c r="G16845" s="96">
        <v>338</v>
      </c>
      <c r="H16845" s="96">
        <v>0.85119</v>
      </c>
      <c r="I16845" s="810">
        <v>1</v>
      </c>
    </row>
    <row r="16846" spans="1:9" x14ac:dyDescent="0.15">
      <c r="A16846" s="694" t="s">
        <v>19141</v>
      </c>
      <c r="B16846" s="96">
        <v>9796</v>
      </c>
      <c r="C16846" s="96">
        <v>8</v>
      </c>
      <c r="D16846" s="97">
        <v>22077216</v>
      </c>
      <c r="E16846" s="97">
        <v>22089851</v>
      </c>
      <c r="F16846" s="96" t="s">
        <v>2328</v>
      </c>
      <c r="G16846" s="96">
        <v>49</v>
      </c>
      <c r="H16846" s="96">
        <v>0.85119</v>
      </c>
      <c r="I16846" s="810">
        <v>1</v>
      </c>
    </row>
    <row r="16847" spans="1:9" x14ac:dyDescent="0.15">
      <c r="A16847" s="694" t="s">
        <v>19142</v>
      </c>
      <c r="B16847" s="96">
        <v>644994</v>
      </c>
      <c r="C16847" s="96">
        <v>5</v>
      </c>
      <c r="D16847" s="97">
        <v>171212819</v>
      </c>
      <c r="E16847" s="97">
        <v>171218129</v>
      </c>
      <c r="F16847" s="96" t="s">
        <v>2321</v>
      </c>
      <c r="G16847" s="96">
        <v>20</v>
      </c>
      <c r="H16847" s="96">
        <v>0.85136999999999996</v>
      </c>
      <c r="I16847" s="810">
        <v>1</v>
      </c>
    </row>
    <row r="16848" spans="1:9" x14ac:dyDescent="0.15">
      <c r="A16848" s="694" t="s">
        <v>19143</v>
      </c>
      <c r="B16848" s="96">
        <v>7069</v>
      </c>
      <c r="C16848" s="96">
        <v>11</v>
      </c>
      <c r="D16848" s="97">
        <v>77774907</v>
      </c>
      <c r="E16848" s="97">
        <v>77779403</v>
      </c>
      <c r="F16848" s="96" t="s">
        <v>2321</v>
      </c>
      <c r="G16848" s="96">
        <v>27</v>
      </c>
      <c r="H16848" s="96">
        <v>0.85143999999999997</v>
      </c>
      <c r="I16848" s="810">
        <v>1</v>
      </c>
    </row>
    <row r="16849" spans="1:9" x14ac:dyDescent="0.15">
      <c r="A16849" s="694" t="s">
        <v>19144</v>
      </c>
      <c r="B16849" s="96">
        <v>22934</v>
      </c>
      <c r="C16849" s="96">
        <v>2</v>
      </c>
      <c r="D16849" s="97">
        <v>88991176</v>
      </c>
      <c r="E16849" s="97">
        <v>89050452</v>
      </c>
      <c r="F16849" s="96" t="s">
        <v>2321</v>
      </c>
      <c r="G16849" s="96">
        <v>152</v>
      </c>
      <c r="H16849" s="96">
        <v>0.85145999999999999</v>
      </c>
      <c r="I16849" s="810">
        <v>1</v>
      </c>
    </row>
    <row r="16850" spans="1:9" x14ac:dyDescent="0.15">
      <c r="A16850" s="694" t="s">
        <v>19145</v>
      </c>
      <c r="B16850" s="96">
        <v>2582</v>
      </c>
      <c r="C16850" s="96">
        <v>1</v>
      </c>
      <c r="D16850" s="97">
        <v>24122089</v>
      </c>
      <c r="E16850" s="97">
        <v>24127294</v>
      </c>
      <c r="F16850" s="96" t="s">
        <v>2328</v>
      </c>
      <c r="G16850" s="96">
        <v>4</v>
      </c>
      <c r="H16850" s="96">
        <v>0.85150000000000003</v>
      </c>
      <c r="I16850" s="810">
        <v>1</v>
      </c>
    </row>
    <row r="16851" spans="1:9" x14ac:dyDescent="0.15">
      <c r="A16851" s="694" t="s">
        <v>19146</v>
      </c>
      <c r="B16851" s="96">
        <v>64285</v>
      </c>
      <c r="C16851" s="96">
        <v>16</v>
      </c>
      <c r="D16851" s="97">
        <v>108058</v>
      </c>
      <c r="E16851" s="97">
        <v>126354</v>
      </c>
      <c r="F16851" s="96" t="s">
        <v>2328</v>
      </c>
      <c r="G16851" s="96">
        <v>49</v>
      </c>
      <c r="H16851" s="96">
        <v>0.85155999999999998</v>
      </c>
      <c r="I16851" s="810">
        <v>1</v>
      </c>
    </row>
    <row r="16852" spans="1:9" x14ac:dyDescent="0.15">
      <c r="A16852" s="694" t="s">
        <v>19147</v>
      </c>
      <c r="B16852" s="96">
        <v>84076</v>
      </c>
      <c r="C16852" s="96">
        <v>4</v>
      </c>
      <c r="D16852" s="97">
        <v>164392245</v>
      </c>
      <c r="E16852" s="97">
        <v>164395047</v>
      </c>
      <c r="F16852" s="96" t="s">
        <v>2328</v>
      </c>
      <c r="G16852" s="96">
        <v>4</v>
      </c>
      <c r="H16852" s="96">
        <v>0.85160999999999998</v>
      </c>
      <c r="I16852" s="810">
        <v>1</v>
      </c>
    </row>
    <row r="16853" spans="1:9" x14ac:dyDescent="0.15">
      <c r="A16853" s="694" t="s">
        <v>19148</v>
      </c>
      <c r="B16853" s="96">
        <v>163175</v>
      </c>
      <c r="C16853" s="96">
        <v>19</v>
      </c>
      <c r="D16853" s="97">
        <v>35615417</v>
      </c>
      <c r="E16853" s="97">
        <v>35626178</v>
      </c>
      <c r="F16853" s="96" t="s">
        <v>2328</v>
      </c>
      <c r="G16853" s="96">
        <v>36</v>
      </c>
      <c r="H16853" s="96">
        <v>0.85162000000000004</v>
      </c>
      <c r="I16853" s="810">
        <v>1</v>
      </c>
    </row>
    <row r="16854" spans="1:9" x14ac:dyDescent="0.15">
      <c r="A16854" s="694" t="s">
        <v>19149</v>
      </c>
      <c r="B16854" s="96">
        <v>9123</v>
      </c>
      <c r="C16854" s="96">
        <v>17</v>
      </c>
      <c r="D16854" s="97">
        <v>80186282</v>
      </c>
      <c r="E16854" s="97">
        <v>80197375</v>
      </c>
      <c r="F16854" s="96" t="s">
        <v>2321</v>
      </c>
      <c r="G16854" s="96">
        <v>32</v>
      </c>
      <c r="H16854" s="96">
        <v>0.85190999999999995</v>
      </c>
      <c r="I16854" s="810">
        <v>1</v>
      </c>
    </row>
    <row r="16855" spans="1:9" x14ac:dyDescent="0.15">
      <c r="A16855" s="694" t="s">
        <v>19150</v>
      </c>
      <c r="B16855" s="96">
        <v>816</v>
      </c>
      <c r="C16855" s="96">
        <v>7</v>
      </c>
      <c r="D16855" s="97">
        <v>44256749</v>
      </c>
      <c r="E16855" s="97">
        <v>44365230</v>
      </c>
      <c r="F16855" s="96" t="s">
        <v>2328</v>
      </c>
      <c r="G16855" s="96">
        <v>338</v>
      </c>
      <c r="H16855" s="96">
        <v>0.85192000000000001</v>
      </c>
      <c r="I16855" s="810">
        <v>1</v>
      </c>
    </row>
    <row r="16856" spans="1:9" x14ac:dyDescent="0.15">
      <c r="A16856" s="694" t="s">
        <v>19151</v>
      </c>
      <c r="B16856" s="96">
        <v>57189</v>
      </c>
      <c r="C16856" s="96">
        <v>7</v>
      </c>
      <c r="D16856" s="97">
        <v>141356528</v>
      </c>
      <c r="E16856" s="97">
        <v>141401953</v>
      </c>
      <c r="F16856" s="96" t="s">
        <v>2328</v>
      </c>
      <c r="G16856" s="96">
        <v>98</v>
      </c>
      <c r="H16856" s="96">
        <v>0.85204000000000002</v>
      </c>
      <c r="I16856" s="810">
        <v>1</v>
      </c>
    </row>
    <row r="16857" spans="1:9" x14ac:dyDescent="0.15">
      <c r="A16857" s="694" t="s">
        <v>19152</v>
      </c>
      <c r="B16857" s="96">
        <v>9328</v>
      </c>
      <c r="C16857" s="96">
        <v>9</v>
      </c>
      <c r="D16857" s="97">
        <v>135906062</v>
      </c>
      <c r="E16857" s="97">
        <v>135933890</v>
      </c>
      <c r="F16857" s="96" t="s">
        <v>2321</v>
      </c>
      <c r="G16857" s="96">
        <v>92</v>
      </c>
      <c r="H16857" s="96">
        <v>0.85209999999999997</v>
      </c>
      <c r="I16857" s="810">
        <v>1</v>
      </c>
    </row>
    <row r="16858" spans="1:9" x14ac:dyDescent="0.15">
      <c r="A16858" s="694" t="s">
        <v>19153</v>
      </c>
      <c r="B16858" s="96">
        <v>8490</v>
      </c>
      <c r="C16858" s="96">
        <v>1</v>
      </c>
      <c r="D16858" s="97">
        <v>163112089</v>
      </c>
      <c r="E16858" s="97">
        <v>163291581</v>
      </c>
      <c r="F16858" s="96" t="s">
        <v>2328</v>
      </c>
      <c r="G16858" s="96">
        <v>772</v>
      </c>
      <c r="H16858" s="96">
        <v>0.85211999999999999</v>
      </c>
      <c r="I16858" s="810">
        <v>1</v>
      </c>
    </row>
    <row r="16859" spans="1:9" x14ac:dyDescent="0.15">
      <c r="A16859" s="694" t="s">
        <v>19154</v>
      </c>
      <c r="B16859" s="96">
        <v>128653</v>
      </c>
      <c r="C16859" s="96">
        <v>20</v>
      </c>
      <c r="D16859" s="97">
        <v>2795633</v>
      </c>
      <c r="E16859" s="97">
        <v>2796476</v>
      </c>
      <c r="F16859" s="96" t="s">
        <v>2321</v>
      </c>
      <c r="G16859" s="96">
        <v>2</v>
      </c>
      <c r="H16859" s="96">
        <v>0.85219999999999996</v>
      </c>
      <c r="I16859" s="810">
        <v>1</v>
      </c>
    </row>
    <row r="16860" spans="1:9" x14ac:dyDescent="0.15">
      <c r="A16860" s="694" t="s">
        <v>19155</v>
      </c>
      <c r="B16860" s="96">
        <v>57823</v>
      </c>
      <c r="C16860" s="96">
        <v>1</v>
      </c>
      <c r="D16860" s="97">
        <v>160708865</v>
      </c>
      <c r="E16860" s="97">
        <v>160724611</v>
      </c>
      <c r="F16860" s="96" t="s">
        <v>2321</v>
      </c>
      <c r="G16860" s="96">
        <v>45</v>
      </c>
      <c r="H16860" s="96">
        <v>0.85243000000000002</v>
      </c>
      <c r="I16860" s="810">
        <v>1</v>
      </c>
    </row>
    <row r="16861" spans="1:9" x14ac:dyDescent="0.15">
      <c r="A16861" s="694" t="s">
        <v>19156</v>
      </c>
      <c r="B16861" s="96">
        <v>728340</v>
      </c>
      <c r="C16861" s="96">
        <v>5</v>
      </c>
      <c r="D16861" s="97">
        <v>68856001</v>
      </c>
      <c r="E16861" s="97">
        <v>68888730</v>
      </c>
      <c r="F16861" s="96" t="s">
        <v>2321</v>
      </c>
      <c r="G16861" s="96">
        <v>1</v>
      </c>
      <c r="H16861" s="96">
        <v>0.85260000000000002</v>
      </c>
      <c r="I16861" s="810">
        <v>1</v>
      </c>
    </row>
    <row r="16862" spans="1:9" x14ac:dyDescent="0.15">
      <c r="A16862" s="694" t="s">
        <v>19157</v>
      </c>
      <c r="B16862" s="96">
        <v>200159</v>
      </c>
      <c r="C16862" s="96">
        <v>1</v>
      </c>
      <c r="D16862" s="97">
        <v>244515937</v>
      </c>
      <c r="E16862" s="97">
        <v>244552390</v>
      </c>
      <c r="F16862" s="96" t="s">
        <v>2321</v>
      </c>
      <c r="G16862" s="96">
        <v>118</v>
      </c>
      <c r="H16862" s="96">
        <v>0.85272999999999999</v>
      </c>
      <c r="I16862" s="810">
        <v>1</v>
      </c>
    </row>
    <row r="16863" spans="1:9" x14ac:dyDescent="0.15">
      <c r="A16863" s="694" t="s">
        <v>19158</v>
      </c>
      <c r="B16863" s="96">
        <v>90019</v>
      </c>
      <c r="C16863" s="96">
        <v>11</v>
      </c>
      <c r="D16863" s="97">
        <v>1855674</v>
      </c>
      <c r="E16863" s="97">
        <v>1858751</v>
      </c>
      <c r="F16863" s="96" t="s">
        <v>2321</v>
      </c>
      <c r="G16863" s="96">
        <v>18</v>
      </c>
      <c r="H16863" s="96">
        <v>0.85277000000000003</v>
      </c>
      <c r="I16863" s="810">
        <v>1</v>
      </c>
    </row>
    <row r="16864" spans="1:9" x14ac:dyDescent="0.15">
      <c r="A16864" s="694" t="s">
        <v>19159</v>
      </c>
      <c r="B16864" s="96">
        <v>100532726</v>
      </c>
      <c r="C16864" s="96">
        <v>11</v>
      </c>
      <c r="D16864" s="97">
        <v>77726761</v>
      </c>
      <c r="E16864" s="97">
        <v>77791265</v>
      </c>
      <c r="F16864" s="96" t="s">
        <v>2328</v>
      </c>
      <c r="G16864" s="96">
        <v>271</v>
      </c>
      <c r="H16864" s="96">
        <v>0.85290999999999995</v>
      </c>
      <c r="I16864" s="810">
        <v>1</v>
      </c>
    </row>
    <row r="16865" spans="1:9" x14ac:dyDescent="0.15">
      <c r="A16865" s="694" t="s">
        <v>19160</v>
      </c>
      <c r="B16865" s="96">
        <v>100132476</v>
      </c>
      <c r="C16865" s="96">
        <v>17</v>
      </c>
      <c r="D16865" s="97">
        <v>39240459</v>
      </c>
      <c r="E16865" s="97">
        <v>39241396</v>
      </c>
      <c r="F16865" s="96" t="s">
        <v>2321</v>
      </c>
      <c r="G16865" s="96">
        <v>5</v>
      </c>
      <c r="H16865" s="96">
        <v>0.85297999999999996</v>
      </c>
      <c r="I16865" s="810">
        <v>1</v>
      </c>
    </row>
    <row r="16866" spans="1:9" x14ac:dyDescent="0.15">
      <c r="A16866" s="694" t="s">
        <v>19161</v>
      </c>
      <c r="B16866" s="96">
        <v>91624</v>
      </c>
      <c r="C16866" s="96">
        <v>1</v>
      </c>
      <c r="D16866" s="97">
        <v>78354200</v>
      </c>
      <c r="E16866" s="97">
        <v>78412009</v>
      </c>
      <c r="F16866" s="96" t="s">
        <v>2321</v>
      </c>
      <c r="G16866" s="96">
        <v>124</v>
      </c>
      <c r="H16866" s="96">
        <v>0.85309000000000001</v>
      </c>
      <c r="I16866" s="810">
        <v>1</v>
      </c>
    </row>
    <row r="16867" spans="1:9" x14ac:dyDescent="0.15">
      <c r="A16867" s="694" t="s">
        <v>19162</v>
      </c>
      <c r="B16867" s="96">
        <v>196740</v>
      </c>
      <c r="C16867" s="96">
        <v>10</v>
      </c>
      <c r="D16867" s="97">
        <v>50222333</v>
      </c>
      <c r="E16867" s="97">
        <v>50323559</v>
      </c>
      <c r="F16867" s="96" t="s">
        <v>2328</v>
      </c>
      <c r="G16867" s="96">
        <v>437</v>
      </c>
      <c r="H16867" s="96">
        <v>0.85314999999999996</v>
      </c>
      <c r="I16867" s="810">
        <v>1</v>
      </c>
    </row>
    <row r="16868" spans="1:9" x14ac:dyDescent="0.15">
      <c r="A16868" s="694" t="s">
        <v>19163</v>
      </c>
      <c r="B16868" s="96">
        <v>84804</v>
      </c>
      <c r="C16868" s="96">
        <v>2</v>
      </c>
      <c r="D16868" s="97">
        <v>103331089</v>
      </c>
      <c r="E16868" s="97">
        <v>103353341</v>
      </c>
      <c r="F16868" s="96" t="s">
        <v>2328</v>
      </c>
      <c r="G16868" s="96">
        <v>47</v>
      </c>
      <c r="H16868" s="96">
        <v>0.85319</v>
      </c>
      <c r="I16868" s="810">
        <v>1</v>
      </c>
    </row>
    <row r="16869" spans="1:9" x14ac:dyDescent="0.15">
      <c r="A16869" s="694" t="s">
        <v>19164</v>
      </c>
      <c r="B16869" s="96">
        <v>2662</v>
      </c>
      <c r="C16869" s="96">
        <v>10</v>
      </c>
      <c r="D16869" s="97">
        <v>48425785</v>
      </c>
      <c r="E16869" s="97">
        <v>48439138</v>
      </c>
      <c r="F16869" s="96" t="s">
        <v>2328</v>
      </c>
      <c r="G16869" s="96">
        <v>44</v>
      </c>
      <c r="H16869" s="96">
        <v>0.85333000000000003</v>
      </c>
      <c r="I16869" s="810">
        <v>1</v>
      </c>
    </row>
    <row r="16870" spans="1:9" x14ac:dyDescent="0.15">
      <c r="A16870" s="694" t="s">
        <v>19165</v>
      </c>
      <c r="B16870" s="96">
        <v>9415</v>
      </c>
      <c r="C16870" s="96">
        <v>11</v>
      </c>
      <c r="D16870" s="97">
        <v>61583675</v>
      </c>
      <c r="E16870" s="97">
        <v>61634826</v>
      </c>
      <c r="F16870" s="96" t="s">
        <v>2321</v>
      </c>
      <c r="G16870" s="96">
        <v>160</v>
      </c>
      <c r="H16870" s="96">
        <v>0.85345000000000004</v>
      </c>
      <c r="I16870" s="810">
        <v>1</v>
      </c>
    </row>
    <row r="16871" spans="1:9" x14ac:dyDescent="0.15">
      <c r="A16871" s="694" t="s">
        <v>19166</v>
      </c>
      <c r="B16871" s="96">
        <v>10390</v>
      </c>
      <c r="C16871" s="96">
        <v>1</v>
      </c>
      <c r="D16871" s="97">
        <v>111682249</v>
      </c>
      <c r="E16871" s="97">
        <v>111727724</v>
      </c>
      <c r="F16871" s="96" t="s">
        <v>2321</v>
      </c>
      <c r="G16871" s="96">
        <v>103</v>
      </c>
      <c r="H16871" s="96">
        <v>0.85346</v>
      </c>
      <c r="I16871" s="810">
        <v>1</v>
      </c>
    </row>
    <row r="16872" spans="1:9" x14ac:dyDescent="0.15">
      <c r="A16872" s="694" t="s">
        <v>19167</v>
      </c>
      <c r="B16872" s="96">
        <v>1305</v>
      </c>
      <c r="C16872" s="96">
        <v>10</v>
      </c>
      <c r="D16872" s="97">
        <v>71561644</v>
      </c>
      <c r="E16872" s="97">
        <v>71718904</v>
      </c>
      <c r="F16872" s="96" t="s">
        <v>2321</v>
      </c>
      <c r="G16872" s="96">
        <v>851</v>
      </c>
      <c r="H16872" s="96">
        <v>0.85346</v>
      </c>
      <c r="I16872" s="810">
        <v>1</v>
      </c>
    </row>
    <row r="16873" spans="1:9" x14ac:dyDescent="0.15">
      <c r="A16873" s="694" t="s">
        <v>19168</v>
      </c>
      <c r="B16873" s="96">
        <v>953</v>
      </c>
      <c r="C16873" s="96">
        <v>10</v>
      </c>
      <c r="D16873" s="97">
        <v>97471536</v>
      </c>
      <c r="E16873" s="97">
        <v>97637023</v>
      </c>
      <c r="F16873" s="96" t="s">
        <v>2321</v>
      </c>
      <c r="G16873" s="96">
        <v>542</v>
      </c>
      <c r="H16873" s="96">
        <v>0.85367000000000004</v>
      </c>
      <c r="I16873" s="810">
        <v>1</v>
      </c>
    </row>
    <row r="16874" spans="1:9" x14ac:dyDescent="0.15">
      <c r="A16874" s="694" t="s">
        <v>19169</v>
      </c>
      <c r="B16874" s="96">
        <v>4848</v>
      </c>
      <c r="C16874" s="96">
        <v>12</v>
      </c>
      <c r="D16874" s="97">
        <v>70636774</v>
      </c>
      <c r="E16874" s="97">
        <v>70748773</v>
      </c>
      <c r="F16874" s="96" t="s">
        <v>2321</v>
      </c>
      <c r="G16874" s="96">
        <v>377</v>
      </c>
      <c r="H16874" s="96">
        <v>0.85387000000000002</v>
      </c>
      <c r="I16874" s="810">
        <v>1</v>
      </c>
    </row>
    <row r="16875" spans="1:9" x14ac:dyDescent="0.15">
      <c r="A16875" s="694" t="s">
        <v>19170</v>
      </c>
      <c r="B16875" s="96">
        <v>10588</v>
      </c>
      <c r="C16875" s="96">
        <v>15</v>
      </c>
      <c r="D16875" s="97">
        <v>80135889</v>
      </c>
      <c r="E16875" s="97">
        <v>80189627</v>
      </c>
      <c r="F16875" s="96" t="s">
        <v>2328</v>
      </c>
      <c r="G16875" s="96">
        <v>215</v>
      </c>
      <c r="H16875" s="96">
        <v>0.85423000000000004</v>
      </c>
      <c r="I16875" s="810">
        <v>1</v>
      </c>
    </row>
    <row r="16876" spans="1:9" x14ac:dyDescent="0.15">
      <c r="A16876" s="694" t="s">
        <v>19171</v>
      </c>
      <c r="B16876" s="96">
        <v>84669</v>
      </c>
      <c r="C16876" s="96">
        <v>17</v>
      </c>
      <c r="D16876" s="97">
        <v>58254551</v>
      </c>
      <c r="E16876" s="97">
        <v>58469586</v>
      </c>
      <c r="F16876" s="96" t="s">
        <v>2328</v>
      </c>
      <c r="G16876" s="96">
        <v>199</v>
      </c>
      <c r="H16876" s="96">
        <v>0.85426000000000002</v>
      </c>
      <c r="I16876" s="810">
        <v>1</v>
      </c>
    </row>
    <row r="16877" spans="1:9" x14ac:dyDescent="0.15">
      <c r="A16877" s="694" t="s">
        <v>19172</v>
      </c>
      <c r="B16877" s="96">
        <v>128954</v>
      </c>
      <c r="C16877" s="96">
        <v>22</v>
      </c>
      <c r="D16877" s="97">
        <v>17442826</v>
      </c>
      <c r="E16877" s="97">
        <v>17489112</v>
      </c>
      <c r="F16877" s="96" t="s">
        <v>2328</v>
      </c>
      <c r="G16877" s="96">
        <v>234</v>
      </c>
      <c r="H16877" s="96">
        <v>0.85443999999999998</v>
      </c>
      <c r="I16877" s="810">
        <v>1</v>
      </c>
    </row>
    <row r="16878" spans="1:9" x14ac:dyDescent="0.15">
      <c r="A16878" s="694" t="s">
        <v>19173</v>
      </c>
      <c r="B16878" s="96">
        <v>6725</v>
      </c>
      <c r="C16878" s="96">
        <v>20</v>
      </c>
      <c r="D16878" s="97">
        <v>62172163</v>
      </c>
      <c r="E16878" s="97">
        <v>62178857</v>
      </c>
      <c r="F16878" s="96" t="s">
        <v>2328</v>
      </c>
      <c r="G16878" s="96">
        <v>25</v>
      </c>
      <c r="H16878" s="96">
        <v>0.85460000000000003</v>
      </c>
      <c r="I16878" s="810">
        <v>1</v>
      </c>
    </row>
    <row r="16879" spans="1:9" x14ac:dyDescent="0.15">
      <c r="A16879" s="694" t="s">
        <v>19174</v>
      </c>
      <c r="B16879" s="96">
        <v>6778</v>
      </c>
      <c r="C16879" s="96">
        <v>12</v>
      </c>
      <c r="D16879" s="97">
        <v>57489187</v>
      </c>
      <c r="E16879" s="97">
        <v>57505196</v>
      </c>
      <c r="F16879" s="96" t="s">
        <v>2328</v>
      </c>
      <c r="G16879" s="96">
        <v>32</v>
      </c>
      <c r="H16879" s="96">
        <v>0.85460999999999998</v>
      </c>
      <c r="I16879" s="810">
        <v>1</v>
      </c>
    </row>
    <row r="16880" spans="1:9" x14ac:dyDescent="0.15">
      <c r="A16880" s="694" t="s">
        <v>19175</v>
      </c>
      <c r="B16880" s="96">
        <v>27146</v>
      </c>
      <c r="C16880" s="96">
        <v>4</v>
      </c>
      <c r="D16880" s="97">
        <v>17633696</v>
      </c>
      <c r="E16880" s="97">
        <v>17783135</v>
      </c>
      <c r="F16880" s="96" t="s">
        <v>2328</v>
      </c>
      <c r="G16880" s="96">
        <v>457</v>
      </c>
      <c r="H16880" s="96">
        <v>0.85465000000000002</v>
      </c>
      <c r="I16880" s="810">
        <v>1</v>
      </c>
    </row>
    <row r="16881" spans="1:9" x14ac:dyDescent="0.15">
      <c r="A16881" s="694" t="s">
        <v>19176</v>
      </c>
      <c r="B16881" s="96">
        <v>5891</v>
      </c>
      <c r="C16881" s="96">
        <v>14</v>
      </c>
      <c r="D16881" s="97">
        <v>102690834</v>
      </c>
      <c r="E16881" s="97">
        <v>102771537</v>
      </c>
      <c r="F16881" s="96" t="s">
        <v>2328</v>
      </c>
      <c r="G16881" s="96">
        <v>247</v>
      </c>
      <c r="H16881" s="96">
        <v>0.85470999999999997</v>
      </c>
      <c r="I16881" s="810">
        <v>1</v>
      </c>
    </row>
    <row r="16882" spans="1:9" x14ac:dyDescent="0.15">
      <c r="A16882" s="694" t="s">
        <v>19177</v>
      </c>
      <c r="B16882" s="96">
        <v>26469</v>
      </c>
      <c r="C16882" s="96">
        <v>2</v>
      </c>
      <c r="D16882" s="97">
        <v>131113580</v>
      </c>
      <c r="E16882" s="97">
        <v>131132982</v>
      </c>
      <c r="F16882" s="96" t="s">
        <v>2321</v>
      </c>
      <c r="G16882" s="96">
        <v>20</v>
      </c>
      <c r="H16882" s="96">
        <v>0.85475000000000001</v>
      </c>
      <c r="I16882" s="810">
        <v>1</v>
      </c>
    </row>
    <row r="16883" spans="1:9" x14ac:dyDescent="0.15">
      <c r="A16883" s="694" t="s">
        <v>19178</v>
      </c>
      <c r="B16883" s="96">
        <v>79959</v>
      </c>
      <c r="C16883" s="96">
        <v>18</v>
      </c>
      <c r="D16883" s="97">
        <v>12661748</v>
      </c>
      <c r="E16883" s="97">
        <v>12702776</v>
      </c>
      <c r="F16883" s="96" t="s">
        <v>2328</v>
      </c>
      <c r="G16883" s="96">
        <v>119</v>
      </c>
      <c r="H16883" s="96">
        <v>0.85485</v>
      </c>
      <c r="I16883" s="810">
        <v>1</v>
      </c>
    </row>
    <row r="16884" spans="1:9" x14ac:dyDescent="0.15">
      <c r="A16884" s="694" t="s">
        <v>19179</v>
      </c>
      <c r="B16884" s="96">
        <v>132625</v>
      </c>
      <c r="C16884" s="96">
        <v>4</v>
      </c>
      <c r="D16884" s="97">
        <v>188916925</v>
      </c>
      <c r="E16884" s="97">
        <v>188926199</v>
      </c>
      <c r="F16884" s="96" t="s">
        <v>2321</v>
      </c>
      <c r="G16884" s="96">
        <v>25</v>
      </c>
      <c r="H16884" s="96">
        <v>0.85485999999999995</v>
      </c>
      <c r="I16884" s="810">
        <v>1</v>
      </c>
    </row>
    <row r="16885" spans="1:9" x14ac:dyDescent="0.15">
      <c r="A16885" s="694" t="s">
        <v>19180</v>
      </c>
      <c r="B16885" s="96">
        <v>92421</v>
      </c>
      <c r="C16885" s="96">
        <v>8</v>
      </c>
      <c r="D16885" s="97">
        <v>82644688</v>
      </c>
      <c r="E16885" s="97">
        <v>82671750</v>
      </c>
      <c r="F16885" s="96" t="s">
        <v>2321</v>
      </c>
      <c r="G16885" s="96">
        <v>92</v>
      </c>
      <c r="H16885" s="96">
        <v>0.85492000000000001</v>
      </c>
      <c r="I16885" s="810">
        <v>1</v>
      </c>
    </row>
    <row r="16886" spans="1:9" x14ac:dyDescent="0.15">
      <c r="A16886" s="694" t="s">
        <v>19181</v>
      </c>
      <c r="B16886" s="96">
        <v>56928</v>
      </c>
      <c r="C16886" s="96">
        <v>19</v>
      </c>
      <c r="D16886" s="97">
        <v>2328629</v>
      </c>
      <c r="E16886" s="97">
        <v>2355100</v>
      </c>
      <c r="F16886" s="96" t="s">
        <v>2321</v>
      </c>
      <c r="G16886" s="96">
        <v>116</v>
      </c>
      <c r="H16886" s="96">
        <v>0.85497000000000001</v>
      </c>
      <c r="I16886" s="810">
        <v>1</v>
      </c>
    </row>
    <row r="16887" spans="1:9" x14ac:dyDescent="0.15">
      <c r="A16887" s="694" t="s">
        <v>19182</v>
      </c>
      <c r="B16887" s="96">
        <v>1738</v>
      </c>
      <c r="C16887" s="96">
        <v>7</v>
      </c>
      <c r="D16887" s="97">
        <v>107531586</v>
      </c>
      <c r="E16887" s="97">
        <v>107561643</v>
      </c>
      <c r="F16887" s="96" t="s">
        <v>2321</v>
      </c>
      <c r="G16887" s="96">
        <v>64</v>
      </c>
      <c r="H16887" s="96">
        <v>0.85506000000000004</v>
      </c>
      <c r="I16887" s="810">
        <v>1</v>
      </c>
    </row>
    <row r="16888" spans="1:9" x14ac:dyDescent="0.15">
      <c r="A16888" s="694" t="s">
        <v>19183</v>
      </c>
      <c r="B16888" s="96">
        <v>101927216</v>
      </c>
      <c r="C16888" s="96">
        <v>13</v>
      </c>
      <c r="D16888" s="97">
        <v>80616827</v>
      </c>
      <c r="E16888" s="97">
        <v>80624465</v>
      </c>
      <c r="F16888" s="96" t="s">
        <v>2328</v>
      </c>
      <c r="G16888" s="96">
        <v>27</v>
      </c>
      <c r="H16888" s="96">
        <v>0.85509999999999997</v>
      </c>
      <c r="I16888" s="810">
        <v>1</v>
      </c>
    </row>
    <row r="16889" spans="1:9" x14ac:dyDescent="0.15">
      <c r="A16889" s="694" t="s">
        <v>19184</v>
      </c>
      <c r="B16889" s="96">
        <v>43849</v>
      </c>
      <c r="C16889" s="96">
        <v>19</v>
      </c>
      <c r="D16889" s="97">
        <v>51532348</v>
      </c>
      <c r="E16889" s="97">
        <v>51538486</v>
      </c>
      <c r="F16889" s="96" t="s">
        <v>2328</v>
      </c>
      <c r="G16889" s="96">
        <v>10</v>
      </c>
      <c r="H16889" s="96">
        <v>0.85518000000000005</v>
      </c>
      <c r="I16889" s="810">
        <v>1</v>
      </c>
    </row>
    <row r="16890" spans="1:9" x14ac:dyDescent="0.15">
      <c r="A16890" s="694" t="s">
        <v>19185</v>
      </c>
      <c r="B16890" s="96">
        <v>1291</v>
      </c>
      <c r="C16890" s="96">
        <v>21</v>
      </c>
      <c r="D16890" s="97">
        <v>47401663</v>
      </c>
      <c r="E16890" s="97">
        <v>47424963</v>
      </c>
      <c r="F16890" s="96" t="s">
        <v>2321</v>
      </c>
      <c r="G16890" s="96">
        <v>104</v>
      </c>
      <c r="H16890" s="96">
        <v>0.85519000000000001</v>
      </c>
      <c r="I16890" s="810">
        <v>1</v>
      </c>
    </row>
    <row r="16891" spans="1:9" x14ac:dyDescent="0.15">
      <c r="A16891" s="694" t="s">
        <v>19186</v>
      </c>
      <c r="B16891" s="96">
        <v>80308</v>
      </c>
      <c r="C16891" s="96">
        <v>1</v>
      </c>
      <c r="D16891" s="97">
        <v>154955770</v>
      </c>
      <c r="E16891" s="97">
        <v>154965587</v>
      </c>
      <c r="F16891" s="96" t="s">
        <v>2321</v>
      </c>
      <c r="G16891" s="96">
        <v>16</v>
      </c>
      <c r="H16891" s="96">
        <v>0.85528000000000004</v>
      </c>
      <c r="I16891" s="810">
        <v>1</v>
      </c>
    </row>
    <row r="16892" spans="1:9" x14ac:dyDescent="0.15">
      <c r="A16892" s="694" t="s">
        <v>19187</v>
      </c>
      <c r="B16892" s="96">
        <v>135946</v>
      </c>
      <c r="C16892" s="96">
        <v>7</v>
      </c>
      <c r="D16892" s="97">
        <v>143701090</v>
      </c>
      <c r="E16892" s="97">
        <v>143702025</v>
      </c>
      <c r="F16892" s="96" t="s">
        <v>2321</v>
      </c>
      <c r="G16892" s="96">
        <v>3</v>
      </c>
      <c r="H16892" s="96">
        <v>0.85529999999999995</v>
      </c>
      <c r="I16892" s="810">
        <v>1</v>
      </c>
    </row>
    <row r="16893" spans="1:9" x14ac:dyDescent="0.15">
      <c r="A16893" s="694" t="s">
        <v>19188</v>
      </c>
      <c r="B16893" s="96">
        <v>339231</v>
      </c>
      <c r="C16893" s="96">
        <v>17</v>
      </c>
      <c r="D16893" s="97">
        <v>79648224</v>
      </c>
      <c r="E16893" s="97">
        <v>79650954</v>
      </c>
      <c r="F16893" s="96" t="s">
        <v>2328</v>
      </c>
      <c r="G16893" s="96">
        <v>10</v>
      </c>
      <c r="H16893" s="96">
        <v>0.85533000000000003</v>
      </c>
      <c r="I16893" s="810">
        <v>1</v>
      </c>
    </row>
    <row r="16894" spans="1:9" x14ac:dyDescent="0.15">
      <c r="A16894" s="694" t="s">
        <v>19189</v>
      </c>
      <c r="B16894" s="96">
        <v>4708</v>
      </c>
      <c r="C16894" s="96">
        <v>7</v>
      </c>
      <c r="D16894" s="97">
        <v>140396481</v>
      </c>
      <c r="E16894" s="97">
        <v>140406446</v>
      </c>
      <c r="F16894" s="96" t="s">
        <v>2321</v>
      </c>
      <c r="G16894" s="96">
        <v>23</v>
      </c>
      <c r="H16894" s="96">
        <v>0.85565999999999998</v>
      </c>
      <c r="I16894" s="810">
        <v>1</v>
      </c>
    </row>
    <row r="16895" spans="1:9" x14ac:dyDescent="0.15">
      <c r="A16895" s="694" t="s">
        <v>19190</v>
      </c>
      <c r="B16895" s="96">
        <v>388364</v>
      </c>
      <c r="C16895" s="96">
        <v>17</v>
      </c>
      <c r="D16895" s="97">
        <v>28643351</v>
      </c>
      <c r="E16895" s="97">
        <v>28661065</v>
      </c>
      <c r="F16895" s="96" t="s">
        <v>2328</v>
      </c>
      <c r="G16895" s="96">
        <v>59</v>
      </c>
      <c r="H16895" s="96">
        <v>0.85570000000000002</v>
      </c>
      <c r="I16895" s="810">
        <v>1</v>
      </c>
    </row>
    <row r="16896" spans="1:9" x14ac:dyDescent="0.15">
      <c r="A16896" s="694" t="s">
        <v>19191</v>
      </c>
      <c r="B16896" s="96">
        <v>147660</v>
      </c>
      <c r="C16896" s="96">
        <v>19</v>
      </c>
      <c r="D16896" s="97">
        <v>52956829</v>
      </c>
      <c r="E16896" s="97">
        <v>53020131</v>
      </c>
      <c r="F16896" s="96" t="s">
        <v>2321</v>
      </c>
      <c r="G16896" s="96">
        <v>298</v>
      </c>
      <c r="H16896" s="96">
        <v>0.85573999999999995</v>
      </c>
      <c r="I16896" s="810">
        <v>1</v>
      </c>
    </row>
    <row r="16897" spans="1:9" x14ac:dyDescent="0.15">
      <c r="A16897" s="694" t="s">
        <v>19192</v>
      </c>
      <c r="B16897" s="96">
        <v>4621</v>
      </c>
      <c r="C16897" s="96">
        <v>17</v>
      </c>
      <c r="D16897" s="97">
        <v>10531843</v>
      </c>
      <c r="E16897" s="97">
        <v>10560626</v>
      </c>
      <c r="F16897" s="96" t="s">
        <v>2328</v>
      </c>
      <c r="G16897" s="96">
        <v>105</v>
      </c>
      <c r="H16897" s="96">
        <v>0.85587000000000002</v>
      </c>
      <c r="I16897" s="810">
        <v>1</v>
      </c>
    </row>
    <row r="16898" spans="1:9" x14ac:dyDescent="0.15">
      <c r="A16898" s="694" t="s">
        <v>19193</v>
      </c>
      <c r="B16898" s="96">
        <v>26659</v>
      </c>
      <c r="C16898" s="96">
        <v>19</v>
      </c>
      <c r="D16898" s="97">
        <v>14937139</v>
      </c>
      <c r="E16898" s="97">
        <v>14939276</v>
      </c>
      <c r="F16898" s="96" t="s">
        <v>2328</v>
      </c>
      <c r="G16898" s="96">
        <v>9</v>
      </c>
      <c r="H16898" s="96">
        <v>0.85592000000000001</v>
      </c>
      <c r="I16898" s="810">
        <v>1</v>
      </c>
    </row>
    <row r="16899" spans="1:9" x14ac:dyDescent="0.15">
      <c r="A16899" s="694" t="s">
        <v>19194</v>
      </c>
      <c r="B16899" s="96">
        <v>27151</v>
      </c>
      <c r="C16899" s="96">
        <v>19</v>
      </c>
      <c r="D16899" s="97">
        <v>17003762</v>
      </c>
      <c r="E16899" s="97">
        <v>17137625</v>
      </c>
      <c r="F16899" s="96" t="s">
        <v>2328</v>
      </c>
      <c r="G16899" s="96">
        <v>415</v>
      </c>
      <c r="H16899" s="96">
        <v>0.85592000000000001</v>
      </c>
      <c r="I16899" s="810">
        <v>1</v>
      </c>
    </row>
    <row r="16900" spans="1:9" x14ac:dyDescent="0.15">
      <c r="A16900" s="694" t="s">
        <v>19195</v>
      </c>
      <c r="B16900" s="96">
        <v>26272</v>
      </c>
      <c r="C16900" s="96">
        <v>5</v>
      </c>
      <c r="D16900" s="97">
        <v>41925352</v>
      </c>
      <c r="E16900" s="97">
        <v>41941672</v>
      </c>
      <c r="F16900" s="96" t="s">
        <v>2321</v>
      </c>
      <c r="G16900" s="96">
        <v>32</v>
      </c>
      <c r="H16900" s="96">
        <v>0.85592999999999997</v>
      </c>
      <c r="I16900" s="810">
        <v>1</v>
      </c>
    </row>
    <row r="16901" spans="1:9" x14ac:dyDescent="0.15">
      <c r="A16901" s="694" t="s">
        <v>19196</v>
      </c>
      <c r="B16901" s="96">
        <v>92483</v>
      </c>
      <c r="C16901" s="96">
        <v>15</v>
      </c>
      <c r="D16901" s="97">
        <v>59499015</v>
      </c>
      <c r="E16901" s="97">
        <v>59500787</v>
      </c>
      <c r="F16901" s="96" t="s">
        <v>2321</v>
      </c>
      <c r="G16901" s="96">
        <v>15</v>
      </c>
      <c r="H16901" s="96">
        <v>0.85592999999999997</v>
      </c>
      <c r="I16901" s="810">
        <v>1</v>
      </c>
    </row>
    <row r="16902" spans="1:9" x14ac:dyDescent="0.15">
      <c r="A16902" s="694" t="s">
        <v>19197</v>
      </c>
      <c r="B16902" s="96">
        <v>100130880</v>
      </c>
      <c r="C16902" s="96">
        <v>7</v>
      </c>
      <c r="D16902" s="97">
        <v>137638094</v>
      </c>
      <c r="E16902" s="97">
        <v>137642712</v>
      </c>
      <c r="F16902" s="96" t="s">
        <v>2321</v>
      </c>
      <c r="G16902" s="96">
        <v>15</v>
      </c>
      <c r="H16902" s="96">
        <v>0.85609000000000002</v>
      </c>
      <c r="I16902" s="810">
        <v>1</v>
      </c>
    </row>
    <row r="16903" spans="1:9" x14ac:dyDescent="0.15">
      <c r="A16903" s="694" t="s">
        <v>19198</v>
      </c>
      <c r="B16903" s="96">
        <v>80176</v>
      </c>
      <c r="C16903" s="96">
        <v>1</v>
      </c>
      <c r="D16903" s="97">
        <v>9335202</v>
      </c>
      <c r="E16903" s="97">
        <v>9429591</v>
      </c>
      <c r="F16903" s="96" t="s">
        <v>2321</v>
      </c>
      <c r="G16903" s="96">
        <v>486</v>
      </c>
      <c r="H16903" s="96">
        <v>0.85609999999999997</v>
      </c>
      <c r="I16903" s="810">
        <v>1</v>
      </c>
    </row>
    <row r="16904" spans="1:9" x14ac:dyDescent="0.15">
      <c r="A16904" s="694" t="s">
        <v>19199</v>
      </c>
      <c r="B16904" s="96">
        <v>123103</v>
      </c>
      <c r="C16904" s="96">
        <v>14</v>
      </c>
      <c r="D16904" s="97">
        <v>20895866</v>
      </c>
      <c r="E16904" s="97">
        <v>20904354</v>
      </c>
      <c r="F16904" s="96" t="s">
        <v>2328</v>
      </c>
      <c r="G16904" s="96">
        <v>48</v>
      </c>
      <c r="H16904" s="96">
        <v>0.85618000000000005</v>
      </c>
      <c r="I16904" s="810">
        <v>1</v>
      </c>
    </row>
    <row r="16905" spans="1:9" x14ac:dyDescent="0.15">
      <c r="A16905" s="694" t="s">
        <v>19200</v>
      </c>
      <c r="B16905" s="96">
        <v>8880</v>
      </c>
      <c r="C16905" s="96">
        <v>1</v>
      </c>
      <c r="D16905" s="97">
        <v>78409740</v>
      </c>
      <c r="E16905" s="97">
        <v>78444839</v>
      </c>
      <c r="F16905" s="96" t="s">
        <v>2328</v>
      </c>
      <c r="G16905" s="96">
        <v>83</v>
      </c>
      <c r="H16905" s="96">
        <v>0.85621000000000003</v>
      </c>
      <c r="I16905" s="810">
        <v>1</v>
      </c>
    </row>
    <row r="16906" spans="1:9" x14ac:dyDescent="0.15">
      <c r="A16906" s="694" t="s">
        <v>19201</v>
      </c>
      <c r="B16906" s="96">
        <v>140576</v>
      </c>
      <c r="C16906" s="96">
        <v>1</v>
      </c>
      <c r="D16906" s="97">
        <v>153579362</v>
      </c>
      <c r="E16906" s="97">
        <v>153585514</v>
      </c>
      <c r="F16906" s="96" t="s">
        <v>2328</v>
      </c>
      <c r="G16906" s="96">
        <v>13</v>
      </c>
      <c r="H16906" s="96">
        <v>0.85624</v>
      </c>
      <c r="I16906" s="810">
        <v>1</v>
      </c>
    </row>
    <row r="16907" spans="1:9" x14ac:dyDescent="0.15">
      <c r="A16907" s="694" t="s">
        <v>19202</v>
      </c>
      <c r="B16907" s="96">
        <v>3071</v>
      </c>
      <c r="C16907" s="96">
        <v>12</v>
      </c>
      <c r="D16907" s="97">
        <v>54891495</v>
      </c>
      <c r="E16907" s="97">
        <v>54936899</v>
      </c>
      <c r="F16907" s="96" t="s">
        <v>2321</v>
      </c>
      <c r="G16907" s="96">
        <v>135</v>
      </c>
      <c r="H16907" s="96">
        <v>0.85626000000000002</v>
      </c>
      <c r="I16907" s="810">
        <v>1</v>
      </c>
    </row>
    <row r="16908" spans="1:9" x14ac:dyDescent="0.15">
      <c r="A16908" s="694" t="s">
        <v>19203</v>
      </c>
      <c r="B16908" s="96">
        <v>6133</v>
      </c>
      <c r="C16908" s="96">
        <v>4</v>
      </c>
      <c r="D16908" s="97">
        <v>39455744</v>
      </c>
      <c r="E16908" s="97">
        <v>39460568</v>
      </c>
      <c r="F16908" s="96" t="s">
        <v>2328</v>
      </c>
      <c r="G16908" s="96">
        <v>23</v>
      </c>
      <c r="H16908" s="96">
        <v>0.85641</v>
      </c>
      <c r="I16908" s="810">
        <v>1</v>
      </c>
    </row>
    <row r="16909" spans="1:9" x14ac:dyDescent="0.15">
      <c r="A16909" s="694" t="s">
        <v>19204</v>
      </c>
      <c r="B16909" s="96">
        <v>84698</v>
      </c>
      <c r="C16909" s="96">
        <v>12</v>
      </c>
      <c r="D16909" s="97">
        <v>75669759</v>
      </c>
      <c r="E16909" s="97">
        <v>75784681</v>
      </c>
      <c r="F16909" s="96" t="s">
        <v>2328</v>
      </c>
      <c r="G16909" s="96">
        <v>242</v>
      </c>
      <c r="H16909" s="96">
        <v>0.85655999999999999</v>
      </c>
      <c r="I16909" s="810">
        <v>1</v>
      </c>
    </row>
    <row r="16910" spans="1:9" x14ac:dyDescent="0.15">
      <c r="A16910" s="694" t="s">
        <v>19205</v>
      </c>
      <c r="B16910" s="96">
        <v>83590</v>
      </c>
      <c r="C16910" s="96">
        <v>7</v>
      </c>
      <c r="D16910" s="97">
        <v>150778172</v>
      </c>
      <c r="E16910" s="97">
        <v>150780620</v>
      </c>
      <c r="F16910" s="96" t="s">
        <v>2328</v>
      </c>
      <c r="G16910" s="96">
        <v>7</v>
      </c>
      <c r="H16910" s="96">
        <v>0.85657000000000005</v>
      </c>
      <c r="I16910" s="810">
        <v>1</v>
      </c>
    </row>
    <row r="16911" spans="1:9" x14ac:dyDescent="0.15">
      <c r="A16911" s="694" t="s">
        <v>19206</v>
      </c>
      <c r="B16911" s="96">
        <v>10302</v>
      </c>
      <c r="C16911" s="96">
        <v>15</v>
      </c>
      <c r="D16911" s="97">
        <v>66782666</v>
      </c>
      <c r="E16911" s="97">
        <v>66790146</v>
      </c>
      <c r="F16911" s="96" t="s">
        <v>2328</v>
      </c>
      <c r="G16911" s="96">
        <v>17</v>
      </c>
      <c r="H16911" s="96">
        <v>0.85672000000000004</v>
      </c>
      <c r="I16911" s="810">
        <v>1</v>
      </c>
    </row>
    <row r="16912" spans="1:9" x14ac:dyDescent="0.15">
      <c r="A16912" s="694" t="s">
        <v>19207</v>
      </c>
      <c r="B16912" s="96">
        <v>163786</v>
      </c>
      <c r="C16912" s="96">
        <v>1</v>
      </c>
      <c r="D16912" s="97">
        <v>100549100</v>
      </c>
      <c r="E16912" s="97">
        <v>100598518</v>
      </c>
      <c r="F16912" s="96" t="s">
        <v>2328</v>
      </c>
      <c r="G16912" s="96">
        <v>151</v>
      </c>
      <c r="H16912" s="96">
        <v>0.85679000000000005</v>
      </c>
      <c r="I16912" s="810">
        <v>1</v>
      </c>
    </row>
    <row r="16913" spans="1:9" x14ac:dyDescent="0.15">
      <c r="A16913" s="694" t="s">
        <v>19208</v>
      </c>
      <c r="B16913" s="96">
        <v>195814</v>
      </c>
      <c r="C16913" s="96">
        <v>8</v>
      </c>
      <c r="D16913" s="97">
        <v>57212570</v>
      </c>
      <c r="E16913" s="97">
        <v>57233335</v>
      </c>
      <c r="F16913" s="96" t="s">
        <v>2328</v>
      </c>
      <c r="G16913" s="96">
        <v>50</v>
      </c>
      <c r="H16913" s="96">
        <v>0.85685999999999996</v>
      </c>
      <c r="I16913" s="810">
        <v>1</v>
      </c>
    </row>
    <row r="16914" spans="1:9" x14ac:dyDescent="0.15">
      <c r="A16914" s="694" t="s">
        <v>19209</v>
      </c>
      <c r="B16914" s="96">
        <v>51477</v>
      </c>
      <c r="C16914" s="96">
        <v>19</v>
      </c>
      <c r="D16914" s="97">
        <v>18545198</v>
      </c>
      <c r="E16914" s="97">
        <v>18549111</v>
      </c>
      <c r="F16914" s="96" t="s">
        <v>2328</v>
      </c>
      <c r="G16914" s="96">
        <v>13</v>
      </c>
      <c r="H16914" s="96">
        <v>0.85731999999999997</v>
      </c>
      <c r="I16914" s="810">
        <v>1</v>
      </c>
    </row>
    <row r="16915" spans="1:9" x14ac:dyDescent="0.15">
      <c r="A16915" s="694" t="s">
        <v>19210</v>
      </c>
      <c r="B16915" s="96">
        <v>140801</v>
      </c>
      <c r="C16915" s="96">
        <v>14</v>
      </c>
      <c r="D16915" s="97">
        <v>47120213</v>
      </c>
      <c r="E16915" s="97">
        <v>47121041</v>
      </c>
      <c r="F16915" s="96" t="s">
        <v>2328</v>
      </c>
      <c r="G16915" s="96">
        <v>1</v>
      </c>
      <c r="H16915" s="96">
        <v>0.85740000000000005</v>
      </c>
      <c r="I16915" s="810">
        <v>1</v>
      </c>
    </row>
    <row r="16916" spans="1:9" x14ac:dyDescent="0.15">
      <c r="A16916" s="694" t="s">
        <v>19211</v>
      </c>
      <c r="B16916" s="96">
        <v>26737</v>
      </c>
      <c r="C16916" s="96">
        <v>9</v>
      </c>
      <c r="D16916" s="97">
        <v>125423995</v>
      </c>
      <c r="E16916" s="97">
        <v>125424927</v>
      </c>
      <c r="F16916" s="96" t="s">
        <v>2321</v>
      </c>
      <c r="G16916" s="96">
        <v>1</v>
      </c>
      <c r="H16916" s="96">
        <v>0.85750000000000004</v>
      </c>
      <c r="I16916" s="810">
        <v>1</v>
      </c>
    </row>
    <row r="16917" spans="1:9" x14ac:dyDescent="0.15">
      <c r="A16917" s="694" t="s">
        <v>19212</v>
      </c>
      <c r="B16917" s="96">
        <v>2639</v>
      </c>
      <c r="C16917" s="96">
        <v>19</v>
      </c>
      <c r="D16917" s="97">
        <v>13001943</v>
      </c>
      <c r="E16917" s="97">
        <v>13010813</v>
      </c>
      <c r="F16917" s="96" t="s">
        <v>2321</v>
      </c>
      <c r="G16917" s="96">
        <v>22</v>
      </c>
      <c r="H16917" s="96">
        <v>0.85751999999999995</v>
      </c>
      <c r="I16917" s="810">
        <v>1</v>
      </c>
    </row>
    <row r="16918" spans="1:9" x14ac:dyDescent="0.15">
      <c r="A16918" s="694" t="s">
        <v>19213</v>
      </c>
      <c r="B16918" s="96">
        <v>2690</v>
      </c>
      <c r="C16918" s="96">
        <v>5</v>
      </c>
      <c r="D16918" s="97">
        <v>42423577</v>
      </c>
      <c r="E16918" s="97">
        <v>42721980</v>
      </c>
      <c r="F16918" s="96" t="s">
        <v>2321</v>
      </c>
      <c r="G16918" s="96">
        <v>839</v>
      </c>
      <c r="H16918" s="96">
        <v>0.85768999999999995</v>
      </c>
      <c r="I16918" s="810">
        <v>1</v>
      </c>
    </row>
    <row r="16919" spans="1:9" x14ac:dyDescent="0.15">
      <c r="A16919" s="694" t="s">
        <v>19214</v>
      </c>
      <c r="B16919" s="96">
        <v>2971</v>
      </c>
      <c r="C16919" s="96">
        <v>13</v>
      </c>
      <c r="D16919" s="97">
        <v>27998681</v>
      </c>
      <c r="E16919" s="97">
        <v>28009846</v>
      </c>
      <c r="F16919" s="96" t="s">
        <v>2321</v>
      </c>
      <c r="G16919" s="96">
        <v>41</v>
      </c>
      <c r="H16919" s="96">
        <v>0.85794999999999999</v>
      </c>
      <c r="I16919" s="810">
        <v>1</v>
      </c>
    </row>
    <row r="16920" spans="1:9" x14ac:dyDescent="0.15">
      <c r="A16920" s="694" t="s">
        <v>19215</v>
      </c>
      <c r="B16920" s="96">
        <v>146802</v>
      </c>
      <c r="C16920" s="96">
        <v>17</v>
      </c>
      <c r="D16920" s="97">
        <v>19581626</v>
      </c>
      <c r="E16920" s="97">
        <v>19622990</v>
      </c>
      <c r="F16920" s="96" t="s">
        <v>2328</v>
      </c>
      <c r="G16920" s="96">
        <v>132</v>
      </c>
      <c r="H16920" s="96">
        <v>0.85802</v>
      </c>
      <c r="I16920" s="810">
        <v>1</v>
      </c>
    </row>
    <row r="16921" spans="1:9" x14ac:dyDescent="0.15">
      <c r="A16921" s="694" t="s">
        <v>19216</v>
      </c>
      <c r="B16921" s="96">
        <v>57804</v>
      </c>
      <c r="C16921" s="96">
        <v>11</v>
      </c>
      <c r="D16921" s="97">
        <v>67118236</v>
      </c>
      <c r="E16921" s="97">
        <v>67121067</v>
      </c>
      <c r="F16921" s="96" t="s">
        <v>2328</v>
      </c>
      <c r="G16921" s="96">
        <v>7</v>
      </c>
      <c r="H16921" s="96">
        <v>0.85804000000000002</v>
      </c>
      <c r="I16921" s="810">
        <v>1</v>
      </c>
    </row>
    <row r="16922" spans="1:9" x14ac:dyDescent="0.15">
      <c r="A16922" s="694" t="s">
        <v>19217</v>
      </c>
      <c r="B16922" s="96">
        <v>138199</v>
      </c>
      <c r="C16922" s="96">
        <v>9</v>
      </c>
      <c r="D16922" s="97">
        <v>77595936</v>
      </c>
      <c r="E16922" s="97">
        <v>77643326</v>
      </c>
      <c r="F16922" s="96" t="s">
        <v>2328</v>
      </c>
      <c r="G16922" s="96">
        <v>113</v>
      </c>
      <c r="H16922" s="96">
        <v>0.85807999999999995</v>
      </c>
      <c r="I16922" s="810">
        <v>1</v>
      </c>
    </row>
    <row r="16923" spans="1:9" x14ac:dyDescent="0.15">
      <c r="A16923" s="694" t="s">
        <v>19218</v>
      </c>
      <c r="B16923" s="96">
        <v>224</v>
      </c>
      <c r="C16923" s="96">
        <v>17</v>
      </c>
      <c r="D16923" s="97">
        <v>19552064</v>
      </c>
      <c r="E16923" s="97">
        <v>19580908</v>
      </c>
      <c r="F16923" s="96" t="s">
        <v>2321</v>
      </c>
      <c r="G16923" s="96">
        <v>81</v>
      </c>
      <c r="H16923" s="96">
        <v>0.85821999999999998</v>
      </c>
      <c r="I16923" s="810">
        <v>1</v>
      </c>
    </row>
    <row r="16924" spans="1:9" x14ac:dyDescent="0.15">
      <c r="A16924" s="694" t="s">
        <v>19219</v>
      </c>
      <c r="B16924" s="96">
        <v>8838</v>
      </c>
      <c r="C16924" s="96">
        <v>6</v>
      </c>
      <c r="D16924" s="97">
        <v>112375278</v>
      </c>
      <c r="E16924" s="97">
        <v>112390889</v>
      </c>
      <c r="F16924" s="96" t="s">
        <v>2321</v>
      </c>
      <c r="G16924" s="96">
        <v>35</v>
      </c>
      <c r="H16924" s="96">
        <v>0.85834999999999995</v>
      </c>
      <c r="I16924" s="810">
        <v>1</v>
      </c>
    </row>
    <row r="16925" spans="1:9" x14ac:dyDescent="0.15">
      <c r="A16925" s="694" t="s">
        <v>19220</v>
      </c>
      <c r="B16925" s="96">
        <v>153443</v>
      </c>
      <c r="C16925" s="96">
        <v>5</v>
      </c>
      <c r="D16925" s="97">
        <v>121297656</v>
      </c>
      <c r="E16925" s="97">
        <v>121364295</v>
      </c>
      <c r="F16925" s="96" t="s">
        <v>2321</v>
      </c>
      <c r="G16925" s="96">
        <v>144</v>
      </c>
      <c r="H16925" s="96">
        <v>0.85836000000000001</v>
      </c>
      <c r="I16925" s="810">
        <v>1</v>
      </c>
    </row>
    <row r="16926" spans="1:9" x14ac:dyDescent="0.15">
      <c r="A16926" s="694" t="s">
        <v>19221</v>
      </c>
      <c r="B16926" s="96">
        <v>1602</v>
      </c>
      <c r="C16926" s="96">
        <v>13</v>
      </c>
      <c r="D16926" s="97">
        <v>72012098</v>
      </c>
      <c r="E16926" s="97">
        <v>72441330</v>
      </c>
      <c r="F16926" s="96" t="s">
        <v>2328</v>
      </c>
      <c r="G16926" s="96">
        <v>866</v>
      </c>
      <c r="H16926" s="96">
        <v>0.85840000000000005</v>
      </c>
      <c r="I16926" s="810">
        <v>1</v>
      </c>
    </row>
    <row r="16927" spans="1:9" x14ac:dyDescent="0.15">
      <c r="A16927" s="694" t="s">
        <v>19222</v>
      </c>
      <c r="B16927" s="96">
        <v>79324</v>
      </c>
      <c r="C16927" s="96">
        <v>11</v>
      </c>
      <c r="D16927" s="97">
        <v>4944604</v>
      </c>
      <c r="E16927" s="97">
        <v>4945569</v>
      </c>
      <c r="F16927" s="96" t="s">
        <v>2328</v>
      </c>
      <c r="G16927" s="96">
        <v>9</v>
      </c>
      <c r="H16927" s="96">
        <v>0.85848999999999998</v>
      </c>
      <c r="I16927" s="810">
        <v>1</v>
      </c>
    </row>
    <row r="16928" spans="1:9" x14ac:dyDescent="0.15">
      <c r="A16928" s="694" t="s">
        <v>19223</v>
      </c>
      <c r="B16928" s="96">
        <v>2641</v>
      </c>
      <c r="C16928" s="96">
        <v>2</v>
      </c>
      <c r="D16928" s="97">
        <v>162999379</v>
      </c>
      <c r="E16928" s="97">
        <v>163008914</v>
      </c>
      <c r="F16928" s="96" t="s">
        <v>2328</v>
      </c>
      <c r="G16928" s="96">
        <v>14</v>
      </c>
      <c r="H16928" s="96">
        <v>0.85853000000000002</v>
      </c>
      <c r="I16928" s="810">
        <v>1</v>
      </c>
    </row>
    <row r="16929" spans="1:9" x14ac:dyDescent="0.15">
      <c r="A16929" s="694" t="s">
        <v>19224</v>
      </c>
      <c r="B16929" s="96">
        <v>57142</v>
      </c>
      <c r="C16929" s="96">
        <v>2</v>
      </c>
      <c r="D16929" s="97">
        <v>55199325</v>
      </c>
      <c r="E16929" s="97">
        <v>55307770</v>
      </c>
      <c r="F16929" s="96" t="s">
        <v>2328</v>
      </c>
      <c r="G16929" s="96">
        <v>417</v>
      </c>
      <c r="H16929" s="96">
        <v>0.85853999999999997</v>
      </c>
      <c r="I16929" s="810">
        <v>1</v>
      </c>
    </row>
    <row r="16930" spans="1:9" x14ac:dyDescent="0.15">
      <c r="A16930" s="694" t="s">
        <v>19225</v>
      </c>
      <c r="B16930" s="96">
        <v>6760</v>
      </c>
      <c r="C16930" s="96">
        <v>18</v>
      </c>
      <c r="D16930" s="97">
        <v>23596217</v>
      </c>
      <c r="E16930" s="97">
        <v>23671176</v>
      </c>
      <c r="F16930" s="96" t="s">
        <v>2328</v>
      </c>
      <c r="G16930" s="96">
        <v>221</v>
      </c>
      <c r="H16930" s="96">
        <v>0.85872000000000004</v>
      </c>
      <c r="I16930" s="810">
        <v>1</v>
      </c>
    </row>
    <row r="16931" spans="1:9" x14ac:dyDescent="0.15">
      <c r="A16931" s="694" t="s">
        <v>19226</v>
      </c>
      <c r="B16931" s="96">
        <v>219771</v>
      </c>
      <c r="C16931" s="96">
        <v>10</v>
      </c>
      <c r="D16931" s="97">
        <v>35535953</v>
      </c>
      <c r="E16931" s="97">
        <v>35860848</v>
      </c>
      <c r="F16931" s="96" t="s">
        <v>2321</v>
      </c>
      <c r="G16931" s="96">
        <v>670</v>
      </c>
      <c r="H16931" s="96">
        <v>0.85885999999999996</v>
      </c>
      <c r="I16931" s="810">
        <v>1</v>
      </c>
    </row>
    <row r="16932" spans="1:9" x14ac:dyDescent="0.15">
      <c r="A16932" s="694" t="s">
        <v>19227</v>
      </c>
      <c r="B16932" s="96">
        <v>100996571</v>
      </c>
      <c r="C16932" s="96">
        <v>21</v>
      </c>
      <c r="D16932" s="97">
        <v>27765954</v>
      </c>
      <c r="E16932" s="97">
        <v>27941571</v>
      </c>
      <c r="F16932" s="96" t="s">
        <v>2321</v>
      </c>
      <c r="G16932" s="96">
        <v>570</v>
      </c>
      <c r="H16932" s="96">
        <v>0.85906000000000005</v>
      </c>
      <c r="I16932" s="810">
        <v>1</v>
      </c>
    </row>
    <row r="16933" spans="1:9" x14ac:dyDescent="0.15">
      <c r="A16933" s="694" t="s">
        <v>19228</v>
      </c>
      <c r="B16933" s="96">
        <v>167838</v>
      </c>
      <c r="C16933" s="96">
        <v>6</v>
      </c>
      <c r="D16933" s="97">
        <v>139561198</v>
      </c>
      <c r="E16933" s="97">
        <v>139645148</v>
      </c>
      <c r="F16933" s="96" t="s">
        <v>2328</v>
      </c>
      <c r="G16933" s="96">
        <v>206</v>
      </c>
      <c r="H16933" s="96">
        <v>0.85931999999999997</v>
      </c>
      <c r="I16933" s="810">
        <v>1</v>
      </c>
    </row>
    <row r="16934" spans="1:9" x14ac:dyDescent="0.15">
      <c r="A16934" s="694" t="s">
        <v>19229</v>
      </c>
      <c r="B16934" s="96">
        <v>340900</v>
      </c>
      <c r="C16934" s="96">
        <v>10</v>
      </c>
      <c r="D16934" s="97">
        <v>22497743</v>
      </c>
      <c r="E16934" s="97">
        <v>22498912</v>
      </c>
      <c r="F16934" s="96" t="s">
        <v>2328</v>
      </c>
      <c r="G16934" s="96">
        <v>4</v>
      </c>
      <c r="H16934" s="96">
        <v>0.85943999999999998</v>
      </c>
      <c r="I16934" s="810">
        <v>1</v>
      </c>
    </row>
    <row r="16935" spans="1:9" x14ac:dyDescent="0.15">
      <c r="A16935" s="694" t="s">
        <v>19230</v>
      </c>
      <c r="B16935" s="96">
        <v>390442</v>
      </c>
      <c r="C16935" s="96">
        <v>14</v>
      </c>
      <c r="D16935" s="97">
        <v>20710951</v>
      </c>
      <c r="E16935" s="97">
        <v>20711925</v>
      </c>
      <c r="F16935" s="96" t="s">
        <v>2321</v>
      </c>
      <c r="G16935" s="96">
        <v>2</v>
      </c>
      <c r="H16935" s="96">
        <v>0.85953000000000002</v>
      </c>
      <c r="I16935" s="810">
        <v>1</v>
      </c>
    </row>
    <row r="16936" spans="1:9" x14ac:dyDescent="0.15">
      <c r="A16936" s="694" t="s">
        <v>19231</v>
      </c>
      <c r="B16936" s="96">
        <v>348793</v>
      </c>
      <c r="C16936" s="96">
        <v>3</v>
      </c>
      <c r="D16936" s="97">
        <v>196281024</v>
      </c>
      <c r="E16936" s="97">
        <v>196295627</v>
      </c>
      <c r="F16936" s="96" t="s">
        <v>2328</v>
      </c>
      <c r="G16936" s="96">
        <v>29</v>
      </c>
      <c r="H16936" s="96">
        <v>0.85958999999999997</v>
      </c>
      <c r="I16936" s="810">
        <v>1</v>
      </c>
    </row>
    <row r="16937" spans="1:9" x14ac:dyDescent="0.15">
      <c r="A16937" s="694" t="s">
        <v>19232</v>
      </c>
      <c r="B16937" s="96">
        <v>55103</v>
      </c>
      <c r="C16937" s="96">
        <v>1</v>
      </c>
      <c r="D16937" s="97">
        <v>178694300</v>
      </c>
      <c r="E16937" s="97">
        <v>178890975</v>
      </c>
      <c r="F16937" s="96" t="s">
        <v>2321</v>
      </c>
      <c r="G16937" s="96">
        <v>471</v>
      </c>
      <c r="H16937" s="96">
        <v>0.85960999999999999</v>
      </c>
      <c r="I16937" s="810">
        <v>1</v>
      </c>
    </row>
    <row r="16938" spans="1:9" x14ac:dyDescent="0.15">
      <c r="A16938" s="694" t="s">
        <v>19233</v>
      </c>
      <c r="B16938" s="96">
        <v>8424</v>
      </c>
      <c r="C16938" s="96">
        <v>11</v>
      </c>
      <c r="D16938" s="97">
        <v>27062252</v>
      </c>
      <c r="E16938" s="97">
        <v>27149354</v>
      </c>
      <c r="F16938" s="96" t="s">
        <v>2321</v>
      </c>
      <c r="G16938" s="96">
        <v>331</v>
      </c>
      <c r="H16938" s="96">
        <v>0.85982999999999998</v>
      </c>
      <c r="I16938" s="810">
        <v>1</v>
      </c>
    </row>
    <row r="16939" spans="1:9" x14ac:dyDescent="0.15">
      <c r="A16939" s="694" t="s">
        <v>19234</v>
      </c>
      <c r="B16939" s="96">
        <v>6397</v>
      </c>
      <c r="C16939" s="96">
        <v>17</v>
      </c>
      <c r="D16939" s="97">
        <v>75084725</v>
      </c>
      <c r="E16939" s="97">
        <v>75213183</v>
      </c>
      <c r="F16939" s="96" t="s">
        <v>2321</v>
      </c>
      <c r="G16939" s="96">
        <v>536</v>
      </c>
      <c r="H16939" s="96">
        <v>0.85992000000000002</v>
      </c>
      <c r="I16939" s="810">
        <v>1</v>
      </c>
    </row>
    <row r="16940" spans="1:9" x14ac:dyDescent="0.15">
      <c r="A16940" s="694" t="s">
        <v>19235</v>
      </c>
      <c r="B16940" s="96">
        <v>3860</v>
      </c>
      <c r="C16940" s="96">
        <v>17</v>
      </c>
      <c r="D16940" s="97">
        <v>39657233</v>
      </c>
      <c r="E16940" s="97">
        <v>39661865</v>
      </c>
      <c r="F16940" s="96" t="s">
        <v>2328</v>
      </c>
      <c r="G16940" s="96">
        <v>13</v>
      </c>
      <c r="H16940" s="96">
        <v>0.85994000000000004</v>
      </c>
      <c r="I16940" s="810">
        <v>1</v>
      </c>
    </row>
    <row r="16941" spans="1:9" x14ac:dyDescent="0.15">
      <c r="A16941" s="694" t="s">
        <v>19236</v>
      </c>
      <c r="B16941" s="96">
        <v>26960</v>
      </c>
      <c r="C16941" s="96">
        <v>13</v>
      </c>
      <c r="D16941" s="97">
        <v>35516424</v>
      </c>
      <c r="E16941" s="97">
        <v>36246874</v>
      </c>
      <c r="F16941" s="96" t="s">
        <v>2321</v>
      </c>
      <c r="G16941" s="96">
        <v>2208</v>
      </c>
      <c r="H16941" s="96">
        <v>0.85994999999999999</v>
      </c>
      <c r="I16941" s="810">
        <v>1</v>
      </c>
    </row>
    <row r="16942" spans="1:9" x14ac:dyDescent="0.15">
      <c r="A16942" s="694" t="s">
        <v>19237</v>
      </c>
      <c r="B16942" s="96">
        <v>51129</v>
      </c>
      <c r="C16942" s="96">
        <v>19</v>
      </c>
      <c r="D16942" s="97">
        <v>8429011</v>
      </c>
      <c r="E16942" s="97">
        <v>8439257</v>
      </c>
      <c r="F16942" s="96" t="s">
        <v>2321</v>
      </c>
      <c r="G16942" s="96">
        <v>18</v>
      </c>
      <c r="H16942" s="96">
        <v>0.85995999999999995</v>
      </c>
      <c r="I16942" s="810">
        <v>1</v>
      </c>
    </row>
    <row r="16943" spans="1:9" x14ac:dyDescent="0.15">
      <c r="A16943" s="694" t="s">
        <v>19238</v>
      </c>
      <c r="B16943" s="96">
        <v>23155</v>
      </c>
      <c r="C16943" s="96">
        <v>1</v>
      </c>
      <c r="D16943" s="97">
        <v>109472130</v>
      </c>
      <c r="E16943" s="97">
        <v>109506121</v>
      </c>
      <c r="F16943" s="96" t="s">
        <v>2328</v>
      </c>
      <c r="G16943" s="96">
        <v>121</v>
      </c>
      <c r="H16943" s="96">
        <v>0.85997999999999997</v>
      </c>
      <c r="I16943" s="810">
        <v>1</v>
      </c>
    </row>
    <row r="16944" spans="1:9" x14ac:dyDescent="0.15">
      <c r="A16944" s="694" t="s">
        <v>19239</v>
      </c>
      <c r="B16944" s="96">
        <v>26270</v>
      </c>
      <c r="C16944" s="96">
        <v>1</v>
      </c>
      <c r="D16944" s="97">
        <v>11724150</v>
      </c>
      <c r="E16944" s="97">
        <v>11734411</v>
      </c>
      <c r="F16944" s="96" t="s">
        <v>2321</v>
      </c>
      <c r="G16944" s="96">
        <v>31</v>
      </c>
      <c r="H16944" s="96">
        <v>0.85997999999999997</v>
      </c>
      <c r="I16944" s="810">
        <v>1</v>
      </c>
    </row>
    <row r="16945" spans="1:9" x14ac:dyDescent="0.15">
      <c r="A16945" s="694" t="s">
        <v>19240</v>
      </c>
      <c r="B16945" s="96">
        <v>54482</v>
      </c>
      <c r="C16945" s="96">
        <v>1</v>
      </c>
      <c r="D16945" s="97">
        <v>100598669</v>
      </c>
      <c r="E16945" s="97">
        <v>100616054</v>
      </c>
      <c r="F16945" s="96" t="s">
        <v>2321</v>
      </c>
      <c r="G16945" s="96">
        <v>51</v>
      </c>
      <c r="H16945" s="96">
        <v>0.86028000000000004</v>
      </c>
      <c r="I16945" s="810">
        <v>1</v>
      </c>
    </row>
    <row r="16946" spans="1:9" x14ac:dyDescent="0.15">
      <c r="A16946" s="694" t="s">
        <v>19241</v>
      </c>
      <c r="B16946" s="96">
        <v>7593</v>
      </c>
      <c r="C16946" s="96">
        <v>19</v>
      </c>
      <c r="D16946" s="97">
        <v>59073284</v>
      </c>
      <c r="E16946" s="97">
        <v>59085757</v>
      </c>
      <c r="F16946" s="96" t="s">
        <v>2328</v>
      </c>
      <c r="G16946" s="96">
        <v>23</v>
      </c>
      <c r="H16946" s="96">
        <v>0.86038000000000003</v>
      </c>
      <c r="I16946" s="810">
        <v>1</v>
      </c>
    </row>
    <row r="16947" spans="1:9" x14ac:dyDescent="0.15">
      <c r="A16947" s="694" t="s">
        <v>19242</v>
      </c>
      <c r="B16947" s="96">
        <v>6307</v>
      </c>
      <c r="C16947" s="96">
        <v>4</v>
      </c>
      <c r="D16947" s="97">
        <v>166248818</v>
      </c>
      <c r="E16947" s="97">
        <v>166264316</v>
      </c>
      <c r="F16947" s="96" t="s">
        <v>2321</v>
      </c>
      <c r="G16947" s="96">
        <v>83</v>
      </c>
      <c r="H16947" s="96">
        <v>0.86070999999999998</v>
      </c>
      <c r="I16947" s="810">
        <v>1</v>
      </c>
    </row>
    <row r="16948" spans="1:9" x14ac:dyDescent="0.15">
      <c r="A16948" s="694" t="s">
        <v>19243</v>
      </c>
      <c r="B16948" s="96">
        <v>646480</v>
      </c>
      <c r="C16948" s="96">
        <v>8</v>
      </c>
      <c r="D16948" s="97">
        <v>82370618</v>
      </c>
      <c r="E16948" s="97">
        <v>82373758</v>
      </c>
      <c r="F16948" s="96" t="s">
        <v>2328</v>
      </c>
      <c r="G16948" s="96">
        <v>9</v>
      </c>
      <c r="H16948" s="96">
        <v>0.86073999999999995</v>
      </c>
      <c r="I16948" s="810">
        <v>1</v>
      </c>
    </row>
    <row r="16949" spans="1:9" x14ac:dyDescent="0.15">
      <c r="A16949" s="694" t="s">
        <v>19244</v>
      </c>
      <c r="B16949" s="96">
        <v>56985</v>
      </c>
      <c r="C16949" s="96">
        <v>17</v>
      </c>
      <c r="D16949" s="97">
        <v>10600927</v>
      </c>
      <c r="E16949" s="97">
        <v>10616264</v>
      </c>
      <c r="F16949" s="96" t="s">
        <v>2321</v>
      </c>
      <c r="G16949" s="96">
        <v>65</v>
      </c>
      <c r="H16949" s="96">
        <v>0.86075999999999997</v>
      </c>
      <c r="I16949" s="810">
        <v>1</v>
      </c>
    </row>
    <row r="16950" spans="1:9" x14ac:dyDescent="0.15">
      <c r="A16950" s="694" t="s">
        <v>19245</v>
      </c>
      <c r="B16950" s="96">
        <v>92335</v>
      </c>
      <c r="C16950" s="96">
        <v>17</v>
      </c>
      <c r="D16950" s="97">
        <v>61780192</v>
      </c>
      <c r="E16950" s="97">
        <v>61819330</v>
      </c>
      <c r="F16950" s="96" t="s">
        <v>2328</v>
      </c>
      <c r="G16950" s="96">
        <v>89</v>
      </c>
      <c r="H16950" s="96">
        <v>0.86084000000000005</v>
      </c>
      <c r="I16950" s="810">
        <v>1</v>
      </c>
    </row>
    <row r="16951" spans="1:9" x14ac:dyDescent="0.15">
      <c r="A16951" s="694" t="s">
        <v>19246</v>
      </c>
      <c r="B16951" s="96">
        <v>967</v>
      </c>
      <c r="C16951" s="96">
        <v>12</v>
      </c>
      <c r="D16951" s="97">
        <v>56119227</v>
      </c>
      <c r="E16951" s="97">
        <v>56123457</v>
      </c>
      <c r="F16951" s="96" t="s">
        <v>2328</v>
      </c>
      <c r="G16951" s="96">
        <v>8</v>
      </c>
      <c r="H16951" s="96">
        <v>0.86089000000000004</v>
      </c>
      <c r="I16951" s="810">
        <v>1</v>
      </c>
    </row>
    <row r="16952" spans="1:9" x14ac:dyDescent="0.15">
      <c r="A16952" s="694" t="s">
        <v>19247</v>
      </c>
      <c r="B16952" s="96">
        <v>414149</v>
      </c>
      <c r="C16952" s="96">
        <v>10</v>
      </c>
      <c r="D16952" s="97">
        <v>15057071</v>
      </c>
      <c r="E16952" s="97">
        <v>15130783</v>
      </c>
      <c r="F16952" s="96" t="s">
        <v>2328</v>
      </c>
      <c r="G16952" s="96">
        <v>386</v>
      </c>
      <c r="H16952" s="96">
        <v>0.8609</v>
      </c>
      <c r="I16952" s="810">
        <v>1</v>
      </c>
    </row>
    <row r="16953" spans="1:9" x14ac:dyDescent="0.15">
      <c r="A16953" s="694" t="s">
        <v>19248</v>
      </c>
      <c r="B16953" s="96">
        <v>387758</v>
      </c>
      <c r="C16953" s="96">
        <v>11</v>
      </c>
      <c r="D16953" s="97">
        <v>27015628</v>
      </c>
      <c r="E16953" s="97">
        <v>27018634</v>
      </c>
      <c r="F16953" s="96" t="s">
        <v>2321</v>
      </c>
      <c r="G16953" s="96">
        <v>8</v>
      </c>
      <c r="H16953" s="96">
        <v>0.86090999999999995</v>
      </c>
      <c r="I16953" s="810">
        <v>1</v>
      </c>
    </row>
    <row r="16954" spans="1:9" x14ac:dyDescent="0.15">
      <c r="A16954" s="694" t="s">
        <v>19249</v>
      </c>
      <c r="B16954" s="96">
        <v>339906</v>
      </c>
      <c r="C16954" s="96">
        <v>3</v>
      </c>
      <c r="D16954" s="97">
        <v>46871894</v>
      </c>
      <c r="E16954" s="97">
        <v>46875585</v>
      </c>
      <c r="F16954" s="96" t="s">
        <v>2328</v>
      </c>
      <c r="G16954" s="96">
        <v>9</v>
      </c>
      <c r="H16954" s="96">
        <v>0.86092999999999997</v>
      </c>
      <c r="I16954" s="810">
        <v>1</v>
      </c>
    </row>
    <row r="16955" spans="1:9" x14ac:dyDescent="0.15">
      <c r="A16955" s="694" t="s">
        <v>19250</v>
      </c>
      <c r="B16955" s="96">
        <v>6655</v>
      </c>
      <c r="C16955" s="96">
        <v>14</v>
      </c>
      <c r="D16955" s="97">
        <v>50583846</v>
      </c>
      <c r="E16955" s="97">
        <v>50698596</v>
      </c>
      <c r="F16955" s="96" t="s">
        <v>2328</v>
      </c>
      <c r="G16955" s="96">
        <v>397</v>
      </c>
      <c r="H16955" s="96">
        <v>0.86102000000000001</v>
      </c>
      <c r="I16955" s="810">
        <v>1</v>
      </c>
    </row>
    <row r="16956" spans="1:9" x14ac:dyDescent="0.15">
      <c r="A16956" s="694" t="s">
        <v>19251</v>
      </c>
      <c r="B16956" s="96">
        <v>25977</v>
      </c>
      <c r="C16956" s="96">
        <v>12</v>
      </c>
      <c r="D16956" s="97">
        <v>8234807</v>
      </c>
      <c r="E16956" s="97">
        <v>8250373</v>
      </c>
      <c r="F16956" s="96" t="s">
        <v>2321</v>
      </c>
      <c r="G16956" s="96">
        <v>19</v>
      </c>
      <c r="H16956" s="96">
        <v>0.86124000000000001</v>
      </c>
      <c r="I16956" s="810">
        <v>1</v>
      </c>
    </row>
    <row r="16957" spans="1:9" x14ac:dyDescent="0.15">
      <c r="A16957" s="694" t="s">
        <v>19252</v>
      </c>
      <c r="B16957" s="96">
        <v>7305</v>
      </c>
      <c r="C16957" s="96">
        <v>19</v>
      </c>
      <c r="D16957" s="97">
        <v>36395303</v>
      </c>
      <c r="E16957" s="97">
        <v>36399211</v>
      </c>
      <c r="F16957" s="96" t="s">
        <v>2328</v>
      </c>
      <c r="G16957" s="96">
        <v>22</v>
      </c>
      <c r="H16957" s="96">
        <v>0.86126000000000003</v>
      </c>
      <c r="I16957" s="810">
        <v>1</v>
      </c>
    </row>
    <row r="16958" spans="1:9" x14ac:dyDescent="0.15">
      <c r="A16958" s="694" t="s">
        <v>19253</v>
      </c>
      <c r="B16958" s="96">
        <v>8703</v>
      </c>
      <c r="C16958" s="96">
        <v>1</v>
      </c>
      <c r="D16958" s="97">
        <v>161141100</v>
      </c>
      <c r="E16958" s="97">
        <v>161147758</v>
      </c>
      <c r="F16958" s="96" t="s">
        <v>2328</v>
      </c>
      <c r="G16958" s="96">
        <v>13</v>
      </c>
      <c r="H16958" s="96">
        <v>0.86140000000000005</v>
      </c>
      <c r="I16958" s="810">
        <v>1</v>
      </c>
    </row>
    <row r="16959" spans="1:9" x14ac:dyDescent="0.15">
      <c r="A16959" s="694" t="s">
        <v>19254</v>
      </c>
      <c r="B16959" s="96">
        <v>23529</v>
      </c>
      <c r="C16959" s="96">
        <v>11</v>
      </c>
      <c r="D16959" s="97">
        <v>67131635</v>
      </c>
      <c r="E16959" s="97">
        <v>67141648</v>
      </c>
      <c r="F16959" s="96" t="s">
        <v>2328</v>
      </c>
      <c r="G16959" s="96">
        <v>28</v>
      </c>
      <c r="H16959" s="96">
        <v>0.86141000000000001</v>
      </c>
      <c r="I16959" s="810">
        <v>1</v>
      </c>
    </row>
    <row r="16960" spans="1:9" x14ac:dyDescent="0.15">
      <c r="A16960" s="694" t="s">
        <v>19255</v>
      </c>
      <c r="B16960" s="96">
        <v>79145</v>
      </c>
      <c r="C16960" s="96">
        <v>8</v>
      </c>
      <c r="D16960" s="97">
        <v>57124315</v>
      </c>
      <c r="E16960" s="97">
        <v>57131178</v>
      </c>
      <c r="F16960" s="96" t="s">
        <v>2321</v>
      </c>
      <c r="G16960" s="96">
        <v>17</v>
      </c>
      <c r="H16960" s="96">
        <v>0.86141999999999996</v>
      </c>
      <c r="I16960" s="810">
        <v>1</v>
      </c>
    </row>
    <row r="16961" spans="1:9" x14ac:dyDescent="0.15">
      <c r="A16961" s="694" t="s">
        <v>19256</v>
      </c>
      <c r="B16961" s="96">
        <v>28998</v>
      </c>
      <c r="C16961" s="96">
        <v>8</v>
      </c>
      <c r="D16961" s="97">
        <v>121408083</v>
      </c>
      <c r="E16961" s="97">
        <v>121457647</v>
      </c>
      <c r="F16961" s="96" t="s">
        <v>2328</v>
      </c>
      <c r="G16961" s="96">
        <v>85</v>
      </c>
      <c r="H16961" s="96">
        <v>0.86146</v>
      </c>
      <c r="I16961" s="810">
        <v>1</v>
      </c>
    </row>
    <row r="16962" spans="1:9" x14ac:dyDescent="0.15">
      <c r="A16962" s="694" t="s">
        <v>19257</v>
      </c>
      <c r="B16962" s="96">
        <v>126208</v>
      </c>
      <c r="C16962" s="96">
        <v>19</v>
      </c>
      <c r="D16962" s="97">
        <v>56598732</v>
      </c>
      <c r="E16962" s="97">
        <v>56632649</v>
      </c>
      <c r="F16962" s="96" t="s">
        <v>2328</v>
      </c>
      <c r="G16962" s="96">
        <v>110</v>
      </c>
      <c r="H16962" s="96">
        <v>0.86153000000000002</v>
      </c>
      <c r="I16962" s="810">
        <v>1</v>
      </c>
    </row>
    <row r="16963" spans="1:9" x14ac:dyDescent="0.15">
      <c r="A16963" s="694" t="s">
        <v>19258</v>
      </c>
      <c r="B16963" s="96">
        <v>4067</v>
      </c>
      <c r="C16963" s="96">
        <v>8</v>
      </c>
      <c r="D16963" s="97">
        <v>56792386</v>
      </c>
      <c r="E16963" s="97">
        <v>56925006</v>
      </c>
      <c r="F16963" s="96" t="s">
        <v>2321</v>
      </c>
      <c r="G16963" s="96">
        <v>536</v>
      </c>
      <c r="H16963" s="96">
        <v>0.86170999999999998</v>
      </c>
      <c r="I16963" s="810">
        <v>1</v>
      </c>
    </row>
    <row r="16964" spans="1:9" x14ac:dyDescent="0.15">
      <c r="A16964" s="694" t="s">
        <v>19259</v>
      </c>
      <c r="B16964" s="96">
        <v>7032</v>
      </c>
      <c r="C16964" s="96">
        <v>21</v>
      </c>
      <c r="D16964" s="97">
        <v>43766466</v>
      </c>
      <c r="E16964" s="97">
        <v>43771208</v>
      </c>
      <c r="F16964" s="96" t="s">
        <v>2328</v>
      </c>
      <c r="G16964" s="96">
        <v>23</v>
      </c>
      <c r="H16964" s="96">
        <v>0.86177999999999999</v>
      </c>
      <c r="I16964" s="810">
        <v>1</v>
      </c>
    </row>
    <row r="16965" spans="1:9" x14ac:dyDescent="0.15">
      <c r="A16965" s="694" t="s">
        <v>19260</v>
      </c>
      <c r="B16965" s="96">
        <v>51109</v>
      </c>
      <c r="C16965" s="96">
        <v>14</v>
      </c>
      <c r="D16965" s="97">
        <v>68143517</v>
      </c>
      <c r="E16965" s="97">
        <v>68162510</v>
      </c>
      <c r="F16965" s="96" t="s">
        <v>2328</v>
      </c>
      <c r="G16965" s="96">
        <v>47</v>
      </c>
      <c r="H16965" s="96">
        <v>0.86182999999999998</v>
      </c>
      <c r="I16965" s="810">
        <v>1</v>
      </c>
    </row>
    <row r="16966" spans="1:9" x14ac:dyDescent="0.15">
      <c r="A16966" s="694" t="s">
        <v>19261</v>
      </c>
      <c r="B16966" s="96">
        <v>2098</v>
      </c>
      <c r="C16966" s="96">
        <v>13</v>
      </c>
      <c r="D16966" s="97">
        <v>47345391</v>
      </c>
      <c r="E16966" s="97">
        <v>47371423</v>
      </c>
      <c r="F16966" s="96" t="s">
        <v>2328</v>
      </c>
      <c r="G16966" s="96">
        <v>56</v>
      </c>
      <c r="H16966" s="96">
        <v>0.86187000000000002</v>
      </c>
      <c r="I16966" s="810">
        <v>1</v>
      </c>
    </row>
    <row r="16967" spans="1:9" x14ac:dyDescent="0.15">
      <c r="A16967" s="694" t="s">
        <v>19262</v>
      </c>
      <c r="B16967" s="96">
        <v>100131390</v>
      </c>
      <c r="C16967" s="96">
        <v>2</v>
      </c>
      <c r="D16967" s="97">
        <v>175199769</v>
      </c>
      <c r="E16967" s="97">
        <v>175205859</v>
      </c>
      <c r="F16967" s="96" t="s">
        <v>2321</v>
      </c>
      <c r="G16967" s="96">
        <v>20</v>
      </c>
      <c r="H16967" s="96">
        <v>0.86189000000000004</v>
      </c>
      <c r="I16967" s="810">
        <v>1</v>
      </c>
    </row>
    <row r="16968" spans="1:9" x14ac:dyDescent="0.15">
      <c r="A16968" s="694" t="s">
        <v>19263</v>
      </c>
      <c r="B16968" s="96">
        <v>57592</v>
      </c>
      <c r="C16968" s="96">
        <v>1</v>
      </c>
      <c r="D16968" s="97">
        <v>151254094</v>
      </c>
      <c r="E16968" s="97">
        <v>151264381</v>
      </c>
      <c r="F16968" s="96" t="s">
        <v>2321</v>
      </c>
      <c r="G16968" s="96">
        <v>13</v>
      </c>
      <c r="H16968" s="96">
        <v>0.86202999999999996</v>
      </c>
      <c r="I16968" s="810">
        <v>1</v>
      </c>
    </row>
    <row r="16969" spans="1:9" x14ac:dyDescent="0.15">
      <c r="A16969" s="694" t="s">
        <v>19264</v>
      </c>
      <c r="B16969" s="96">
        <v>9550</v>
      </c>
      <c r="C16969" s="96">
        <v>9</v>
      </c>
      <c r="D16969" s="97">
        <v>117349994</v>
      </c>
      <c r="E16969" s="97">
        <v>117361152</v>
      </c>
      <c r="F16969" s="96" t="s">
        <v>2321</v>
      </c>
      <c r="G16969" s="96">
        <v>26</v>
      </c>
      <c r="H16969" s="96">
        <v>0.86209999999999998</v>
      </c>
      <c r="I16969" s="810">
        <v>1</v>
      </c>
    </row>
    <row r="16970" spans="1:9" x14ac:dyDescent="0.15">
      <c r="A16970" s="694" t="s">
        <v>19265</v>
      </c>
      <c r="B16970" s="96">
        <v>29923</v>
      </c>
      <c r="C16970" s="96">
        <v>7</v>
      </c>
      <c r="D16970" s="97">
        <v>128095884</v>
      </c>
      <c r="E16970" s="97">
        <v>128098472</v>
      </c>
      <c r="F16970" s="96" t="s">
        <v>2321</v>
      </c>
      <c r="G16970" s="96">
        <v>6</v>
      </c>
      <c r="H16970" s="96">
        <v>0.86212999999999995</v>
      </c>
      <c r="I16970" s="810">
        <v>1</v>
      </c>
    </row>
    <row r="16971" spans="1:9" x14ac:dyDescent="0.15">
      <c r="A16971" s="694" t="s">
        <v>19266</v>
      </c>
      <c r="B16971" s="96">
        <v>54431</v>
      </c>
      <c r="C16971" s="96">
        <v>2</v>
      </c>
      <c r="D16971" s="97">
        <v>183580768</v>
      </c>
      <c r="E16971" s="97">
        <v>183644752</v>
      </c>
      <c r="F16971" s="96" t="s">
        <v>2321</v>
      </c>
      <c r="G16971" s="96">
        <v>159</v>
      </c>
      <c r="H16971" s="96">
        <v>0.86233000000000004</v>
      </c>
      <c r="I16971" s="810">
        <v>1</v>
      </c>
    </row>
    <row r="16972" spans="1:9" x14ac:dyDescent="0.15">
      <c r="A16972" s="694" t="s">
        <v>19267</v>
      </c>
      <c r="B16972" s="96">
        <v>5997</v>
      </c>
      <c r="C16972" s="96">
        <v>1</v>
      </c>
      <c r="D16972" s="97">
        <v>192778169</v>
      </c>
      <c r="E16972" s="97">
        <v>192781407</v>
      </c>
      <c r="F16972" s="96" t="s">
        <v>2321</v>
      </c>
      <c r="G16972" s="96">
        <v>2</v>
      </c>
      <c r="H16972" s="96">
        <v>0.86241999999999996</v>
      </c>
      <c r="I16972" s="810">
        <v>1</v>
      </c>
    </row>
    <row r="16973" spans="1:9" x14ac:dyDescent="0.15">
      <c r="A16973" s="694" t="s">
        <v>19268</v>
      </c>
      <c r="B16973" s="96">
        <v>51655</v>
      </c>
      <c r="C16973" s="96">
        <v>17</v>
      </c>
      <c r="D16973" s="97">
        <v>17397751</v>
      </c>
      <c r="E16973" s="97">
        <v>17399709</v>
      </c>
      <c r="F16973" s="96" t="s">
        <v>2328</v>
      </c>
      <c r="G16973" s="96">
        <v>7</v>
      </c>
      <c r="H16973" s="96">
        <v>0.86258999999999997</v>
      </c>
      <c r="I16973" s="810">
        <v>1</v>
      </c>
    </row>
    <row r="16974" spans="1:9" x14ac:dyDescent="0.15">
      <c r="A16974" s="694" t="s">
        <v>19269</v>
      </c>
      <c r="B16974" s="96">
        <v>56984</v>
      </c>
      <c r="C16974" s="96">
        <v>18</v>
      </c>
      <c r="D16974" s="97">
        <v>12658738</v>
      </c>
      <c r="E16974" s="97">
        <v>12725739</v>
      </c>
      <c r="F16974" s="96" t="s">
        <v>2321</v>
      </c>
      <c r="G16974" s="96">
        <v>202</v>
      </c>
      <c r="H16974" s="96">
        <v>0.86258999999999997</v>
      </c>
      <c r="I16974" s="810">
        <v>1</v>
      </c>
    </row>
    <row r="16975" spans="1:9" x14ac:dyDescent="0.15">
      <c r="A16975" s="694" t="s">
        <v>19270</v>
      </c>
      <c r="B16975" s="96">
        <v>2876</v>
      </c>
      <c r="C16975" s="96">
        <v>3</v>
      </c>
      <c r="D16975" s="97">
        <v>49394609</v>
      </c>
      <c r="E16975" s="97">
        <v>49395791</v>
      </c>
      <c r="F16975" s="96" t="s">
        <v>2328</v>
      </c>
      <c r="G16975" s="96">
        <v>2</v>
      </c>
      <c r="H16975" s="96">
        <v>0.86263999999999996</v>
      </c>
      <c r="I16975" s="810">
        <v>1</v>
      </c>
    </row>
    <row r="16976" spans="1:9" x14ac:dyDescent="0.15">
      <c r="A16976" s="694" t="s">
        <v>19271</v>
      </c>
      <c r="B16976" s="96">
        <v>57003</v>
      </c>
      <c r="C16976" s="96">
        <v>17</v>
      </c>
      <c r="D16976" s="97">
        <v>61822610</v>
      </c>
      <c r="E16976" s="97">
        <v>61851088</v>
      </c>
      <c r="F16976" s="96" t="s">
        <v>2328</v>
      </c>
      <c r="G16976" s="96">
        <v>67</v>
      </c>
      <c r="H16976" s="96">
        <v>0.86277999999999999</v>
      </c>
      <c r="I16976" s="810">
        <v>1</v>
      </c>
    </row>
    <row r="16977" spans="1:9" x14ac:dyDescent="0.15">
      <c r="A16977" s="694" t="s">
        <v>19272</v>
      </c>
      <c r="B16977" s="96">
        <v>124842</v>
      </c>
      <c r="C16977" s="96">
        <v>17</v>
      </c>
      <c r="D16977" s="97">
        <v>32907768</v>
      </c>
      <c r="E16977" s="97">
        <v>32966337</v>
      </c>
      <c r="F16977" s="96" t="s">
        <v>2321</v>
      </c>
      <c r="G16977" s="96">
        <v>160</v>
      </c>
      <c r="H16977" s="96">
        <v>0.86280000000000001</v>
      </c>
      <c r="I16977" s="810">
        <v>1</v>
      </c>
    </row>
    <row r="16978" spans="1:9" x14ac:dyDescent="0.15">
      <c r="A16978" s="694" t="s">
        <v>19273</v>
      </c>
      <c r="B16978" s="96">
        <v>3855</v>
      </c>
      <c r="C16978" s="96">
        <v>12</v>
      </c>
      <c r="D16978" s="97">
        <v>52626954</v>
      </c>
      <c r="E16978" s="97">
        <v>52642709</v>
      </c>
      <c r="F16978" s="96" t="s">
        <v>2321</v>
      </c>
      <c r="G16978" s="96">
        <v>56</v>
      </c>
      <c r="H16978" s="96">
        <v>0.86302999999999996</v>
      </c>
      <c r="I16978" s="810">
        <v>1</v>
      </c>
    </row>
    <row r="16979" spans="1:9" x14ac:dyDescent="0.15">
      <c r="A16979" s="694" t="s">
        <v>19274</v>
      </c>
      <c r="B16979" s="96">
        <v>7441</v>
      </c>
      <c r="C16979" s="96">
        <v>22</v>
      </c>
      <c r="D16979" s="97">
        <v>22599200</v>
      </c>
      <c r="E16979" s="97">
        <v>22599926</v>
      </c>
      <c r="F16979" s="96" t="s">
        <v>2321</v>
      </c>
      <c r="G16979" s="96">
        <v>8</v>
      </c>
      <c r="H16979" s="96">
        <v>0.86323000000000005</v>
      </c>
      <c r="I16979" s="810">
        <v>1</v>
      </c>
    </row>
    <row r="16980" spans="1:9" x14ac:dyDescent="0.15">
      <c r="A16980" s="694" t="s">
        <v>19275</v>
      </c>
      <c r="B16980" s="96">
        <v>23270</v>
      </c>
      <c r="C16980" s="96">
        <v>6</v>
      </c>
      <c r="D16980" s="97">
        <v>116571127</v>
      </c>
      <c r="E16980" s="97">
        <v>116575261</v>
      </c>
      <c r="F16980" s="96" t="s">
        <v>2328</v>
      </c>
      <c r="G16980" s="96">
        <v>16</v>
      </c>
      <c r="H16980" s="96">
        <v>0.86336000000000002</v>
      </c>
      <c r="I16980" s="810">
        <v>1</v>
      </c>
    </row>
    <row r="16981" spans="1:9" x14ac:dyDescent="0.15">
      <c r="A16981" s="694" t="s">
        <v>19276</v>
      </c>
      <c r="B16981" s="96">
        <v>8760</v>
      </c>
      <c r="C16981" s="96">
        <v>20</v>
      </c>
      <c r="D16981" s="97">
        <v>5107407</v>
      </c>
      <c r="E16981" s="97">
        <v>5178533</v>
      </c>
      <c r="F16981" s="96" t="s">
        <v>2321</v>
      </c>
      <c r="G16981" s="96">
        <v>187</v>
      </c>
      <c r="H16981" s="96">
        <v>0.86341000000000001</v>
      </c>
      <c r="I16981" s="810">
        <v>1</v>
      </c>
    </row>
    <row r="16982" spans="1:9" x14ac:dyDescent="0.15">
      <c r="A16982" s="694" t="s">
        <v>19277</v>
      </c>
      <c r="B16982" s="96">
        <v>128866</v>
      </c>
      <c r="C16982" s="96">
        <v>20</v>
      </c>
      <c r="D16982" s="97">
        <v>32399110</v>
      </c>
      <c r="E16982" s="97">
        <v>32442173</v>
      </c>
      <c r="F16982" s="96" t="s">
        <v>2321</v>
      </c>
      <c r="G16982" s="96">
        <v>58</v>
      </c>
      <c r="H16982" s="96">
        <v>0.86341999999999997</v>
      </c>
      <c r="I16982" s="810">
        <v>1</v>
      </c>
    </row>
    <row r="16983" spans="1:9" x14ac:dyDescent="0.15">
      <c r="A16983" s="694" t="s">
        <v>19278</v>
      </c>
      <c r="B16983" s="96">
        <v>23555</v>
      </c>
      <c r="C16983" s="96">
        <v>10</v>
      </c>
      <c r="D16983" s="97">
        <v>71176821</v>
      </c>
      <c r="E16983" s="97">
        <v>71271569</v>
      </c>
      <c r="F16983" s="96" t="s">
        <v>2321</v>
      </c>
      <c r="G16983" s="96">
        <v>407</v>
      </c>
      <c r="H16983" s="96">
        <v>0.86343000000000003</v>
      </c>
      <c r="I16983" s="810">
        <v>1</v>
      </c>
    </row>
    <row r="16984" spans="1:9" x14ac:dyDescent="0.15">
      <c r="A16984" s="694" t="s">
        <v>19279</v>
      </c>
      <c r="B16984" s="96">
        <v>79957</v>
      </c>
      <c r="C16984" s="96">
        <v>1</v>
      </c>
      <c r="D16984" s="97">
        <v>156213112</v>
      </c>
      <c r="E16984" s="97">
        <v>156217908</v>
      </c>
      <c r="F16984" s="96" t="s">
        <v>2328</v>
      </c>
      <c r="G16984" s="96">
        <v>9</v>
      </c>
      <c r="H16984" s="96">
        <v>0.86351</v>
      </c>
      <c r="I16984" s="810">
        <v>1</v>
      </c>
    </row>
    <row r="16985" spans="1:9" x14ac:dyDescent="0.15">
      <c r="A16985" s="694" t="s">
        <v>19280</v>
      </c>
      <c r="B16985" s="96">
        <v>3956</v>
      </c>
      <c r="C16985" s="96">
        <v>22</v>
      </c>
      <c r="D16985" s="97">
        <v>38071613</v>
      </c>
      <c r="E16985" s="97">
        <v>38075809</v>
      </c>
      <c r="F16985" s="96" t="s">
        <v>2321</v>
      </c>
      <c r="G16985" s="96">
        <v>9</v>
      </c>
      <c r="H16985" s="96">
        <v>0.86353000000000002</v>
      </c>
      <c r="I16985" s="810">
        <v>1</v>
      </c>
    </row>
    <row r="16986" spans="1:9" x14ac:dyDescent="0.15">
      <c r="A16986" s="694" t="s">
        <v>19281</v>
      </c>
      <c r="B16986" s="96">
        <v>27159</v>
      </c>
      <c r="C16986" s="96">
        <v>1</v>
      </c>
      <c r="D16986" s="97">
        <v>111833474</v>
      </c>
      <c r="E16986" s="97">
        <v>111863188</v>
      </c>
      <c r="F16986" s="96" t="s">
        <v>2321</v>
      </c>
      <c r="G16986" s="96">
        <v>215</v>
      </c>
      <c r="H16986" s="96">
        <v>0.86363000000000001</v>
      </c>
      <c r="I16986" s="810">
        <v>1</v>
      </c>
    </row>
    <row r="16987" spans="1:9" x14ac:dyDescent="0.15">
      <c r="A16987" s="694" t="s">
        <v>19282</v>
      </c>
      <c r="B16987" s="96">
        <v>81616</v>
      </c>
      <c r="C16987" s="96">
        <v>19</v>
      </c>
      <c r="D16987" s="97">
        <v>6135654</v>
      </c>
      <c r="E16987" s="97">
        <v>6193113</v>
      </c>
      <c r="F16987" s="96" t="s">
        <v>2321</v>
      </c>
      <c r="G16987" s="96">
        <v>272</v>
      </c>
      <c r="H16987" s="96">
        <v>0.86372000000000004</v>
      </c>
      <c r="I16987" s="810">
        <v>1</v>
      </c>
    </row>
    <row r="16988" spans="1:9" x14ac:dyDescent="0.15">
      <c r="A16988" s="694" t="s">
        <v>19283</v>
      </c>
      <c r="B16988" s="96">
        <v>79747</v>
      </c>
      <c r="C16988" s="96">
        <v>6</v>
      </c>
      <c r="D16988" s="97">
        <v>146920136</v>
      </c>
      <c r="E16988" s="97">
        <v>147136598</v>
      </c>
      <c r="F16988" s="96" t="s">
        <v>2321</v>
      </c>
      <c r="G16988" s="96">
        <v>625</v>
      </c>
      <c r="H16988" s="96">
        <v>0.86377000000000004</v>
      </c>
      <c r="I16988" s="810">
        <v>1</v>
      </c>
    </row>
    <row r="16989" spans="1:9" x14ac:dyDescent="0.15">
      <c r="A16989" s="694" t="s">
        <v>19284</v>
      </c>
      <c r="B16989" s="96">
        <v>54490</v>
      </c>
      <c r="C16989" s="96">
        <v>4</v>
      </c>
      <c r="D16989" s="97">
        <v>70146217</v>
      </c>
      <c r="E16989" s="97">
        <v>70160768</v>
      </c>
      <c r="F16989" s="96" t="s">
        <v>2321</v>
      </c>
      <c r="G16989" s="96">
        <v>5</v>
      </c>
      <c r="H16989" s="96">
        <v>0.86377999999999999</v>
      </c>
      <c r="I16989" s="810">
        <v>1</v>
      </c>
    </row>
    <row r="16990" spans="1:9" x14ac:dyDescent="0.15">
      <c r="A16990" s="694" t="s">
        <v>19285</v>
      </c>
      <c r="B16990" s="96">
        <v>4686</v>
      </c>
      <c r="C16990" s="96">
        <v>9</v>
      </c>
      <c r="D16990" s="97">
        <v>100395705</v>
      </c>
      <c r="E16990" s="97">
        <v>100436030</v>
      </c>
      <c r="F16990" s="96" t="s">
        <v>2321</v>
      </c>
      <c r="G16990" s="96">
        <v>53</v>
      </c>
      <c r="H16990" s="96">
        <v>0.86384000000000005</v>
      </c>
      <c r="I16990" s="810">
        <v>1</v>
      </c>
    </row>
    <row r="16991" spans="1:9" x14ac:dyDescent="0.15">
      <c r="A16991" s="694" t="s">
        <v>19286</v>
      </c>
      <c r="B16991" s="96">
        <v>57493</v>
      </c>
      <c r="C16991" s="96">
        <v>3</v>
      </c>
      <c r="D16991" s="97">
        <v>124684554</v>
      </c>
      <c r="E16991" s="97">
        <v>124774802</v>
      </c>
      <c r="F16991" s="96" t="s">
        <v>2328</v>
      </c>
      <c r="G16991" s="96">
        <v>324</v>
      </c>
      <c r="H16991" s="96">
        <v>0.86392999999999998</v>
      </c>
      <c r="I16991" s="810">
        <v>1</v>
      </c>
    </row>
    <row r="16992" spans="1:9" x14ac:dyDescent="0.15">
      <c r="A16992" s="694" t="s">
        <v>19287</v>
      </c>
      <c r="B16992" s="96">
        <v>144321</v>
      </c>
      <c r="C16992" s="96">
        <v>12</v>
      </c>
      <c r="D16992" s="97">
        <v>75784850</v>
      </c>
      <c r="E16992" s="97">
        <v>75826468</v>
      </c>
      <c r="F16992" s="96" t="s">
        <v>2321</v>
      </c>
      <c r="G16992" s="96">
        <v>133</v>
      </c>
      <c r="H16992" s="96">
        <v>0.86426000000000003</v>
      </c>
      <c r="I16992" s="810">
        <v>1</v>
      </c>
    </row>
    <row r="16993" spans="1:9" x14ac:dyDescent="0.15">
      <c r="A16993" s="694" t="s">
        <v>19288</v>
      </c>
      <c r="B16993" s="96">
        <v>647309</v>
      </c>
      <c r="C16993" s="96">
        <v>3</v>
      </c>
      <c r="D16993" s="97">
        <v>190570526</v>
      </c>
      <c r="E16993" s="97">
        <v>190610190</v>
      </c>
      <c r="F16993" s="96" t="s">
        <v>2328</v>
      </c>
      <c r="G16993" s="96">
        <v>106</v>
      </c>
      <c r="H16993" s="96">
        <v>0.86431999999999998</v>
      </c>
      <c r="I16993" s="810">
        <v>1</v>
      </c>
    </row>
    <row r="16994" spans="1:9" x14ac:dyDescent="0.15">
      <c r="A16994" s="694" t="s">
        <v>19289</v>
      </c>
      <c r="B16994" s="96">
        <v>6783</v>
      </c>
      <c r="C16994" s="96">
        <v>4</v>
      </c>
      <c r="D16994" s="97">
        <v>70706930</v>
      </c>
      <c r="E16994" s="97">
        <v>70725870</v>
      </c>
      <c r="F16994" s="96" t="s">
        <v>2328</v>
      </c>
      <c r="G16994" s="96">
        <v>61</v>
      </c>
      <c r="H16994" s="96">
        <v>0.86438000000000004</v>
      </c>
      <c r="I16994" s="810">
        <v>1</v>
      </c>
    </row>
    <row r="16995" spans="1:9" x14ac:dyDescent="0.15">
      <c r="A16995" s="694" t="s">
        <v>19290</v>
      </c>
      <c r="B16995" s="96">
        <v>6305</v>
      </c>
      <c r="C16995" s="96">
        <v>22</v>
      </c>
      <c r="D16995" s="97">
        <v>50883429</v>
      </c>
      <c r="E16995" s="97">
        <v>50913467</v>
      </c>
      <c r="F16995" s="96" t="s">
        <v>2328</v>
      </c>
      <c r="G16995" s="96">
        <v>122</v>
      </c>
      <c r="H16995" s="96">
        <v>0.86443000000000003</v>
      </c>
      <c r="I16995" s="810">
        <v>1</v>
      </c>
    </row>
    <row r="16996" spans="1:9" x14ac:dyDescent="0.15">
      <c r="A16996" s="694" t="s">
        <v>19291</v>
      </c>
      <c r="B16996" s="96">
        <v>7058</v>
      </c>
      <c r="C16996" s="96">
        <v>6</v>
      </c>
      <c r="D16996" s="97">
        <v>169615875</v>
      </c>
      <c r="E16996" s="97">
        <v>169654137</v>
      </c>
      <c r="F16996" s="96" t="s">
        <v>2328</v>
      </c>
      <c r="G16996" s="96">
        <v>225</v>
      </c>
      <c r="H16996" s="96">
        <v>0.86456</v>
      </c>
      <c r="I16996" s="810">
        <v>1</v>
      </c>
    </row>
    <row r="16997" spans="1:9" x14ac:dyDescent="0.15">
      <c r="A16997" s="694" t="s">
        <v>19292</v>
      </c>
      <c r="B16997" s="96">
        <v>493856</v>
      </c>
      <c r="C16997" s="96">
        <v>4</v>
      </c>
      <c r="D16997" s="97">
        <v>103749224</v>
      </c>
      <c r="E16997" s="97">
        <v>103813964</v>
      </c>
      <c r="F16997" s="96" t="s">
        <v>2321</v>
      </c>
      <c r="G16997" s="96">
        <v>137</v>
      </c>
      <c r="H16997" s="96">
        <v>0.86458999999999997</v>
      </c>
      <c r="I16997" s="810">
        <v>1</v>
      </c>
    </row>
    <row r="16998" spans="1:9" x14ac:dyDescent="0.15">
      <c r="A16998" s="694" t="s">
        <v>19293</v>
      </c>
      <c r="B16998" s="96">
        <v>285888</v>
      </c>
      <c r="C16998" s="96">
        <v>7</v>
      </c>
      <c r="D16998" s="97">
        <v>155293953</v>
      </c>
      <c r="E16998" s="97">
        <v>155326539</v>
      </c>
      <c r="F16998" s="96" t="s">
        <v>2328</v>
      </c>
      <c r="G16998" s="96">
        <v>108</v>
      </c>
      <c r="H16998" s="96">
        <v>0.86467000000000005</v>
      </c>
      <c r="I16998" s="810">
        <v>1</v>
      </c>
    </row>
    <row r="16999" spans="1:9" x14ac:dyDescent="0.15">
      <c r="A16999" s="694" t="s">
        <v>19294</v>
      </c>
      <c r="B16999" s="96">
        <v>153129</v>
      </c>
      <c r="C16999" s="96">
        <v>5</v>
      </c>
      <c r="D16999" s="97">
        <v>54921673</v>
      </c>
      <c r="E16999" s="97">
        <v>55008163</v>
      </c>
      <c r="F16999" s="96" t="s">
        <v>2328</v>
      </c>
      <c r="G16999" s="96">
        <v>482</v>
      </c>
      <c r="H16999" s="96">
        <v>0.86472000000000004</v>
      </c>
      <c r="I16999" s="810">
        <v>1</v>
      </c>
    </row>
    <row r="17000" spans="1:9" x14ac:dyDescent="0.15">
      <c r="A17000" s="694" t="s">
        <v>19295</v>
      </c>
      <c r="B17000" s="96">
        <v>100463482</v>
      </c>
      <c r="C17000" s="96">
        <v>7</v>
      </c>
      <c r="D17000" s="97">
        <v>142374131</v>
      </c>
      <c r="E17000" s="97">
        <v>142375525</v>
      </c>
      <c r="F17000" s="96" t="s">
        <v>2321</v>
      </c>
      <c r="G17000" s="96">
        <v>6</v>
      </c>
      <c r="H17000" s="96">
        <v>0.86473999999999995</v>
      </c>
      <c r="I17000" s="810">
        <v>1</v>
      </c>
    </row>
    <row r="17001" spans="1:9" x14ac:dyDescent="0.15">
      <c r="A17001" s="694" t="s">
        <v>19296</v>
      </c>
      <c r="B17001" s="96">
        <v>2040</v>
      </c>
      <c r="C17001" s="96">
        <v>9</v>
      </c>
      <c r="D17001" s="97">
        <v>124101266</v>
      </c>
      <c r="E17001" s="97">
        <v>124132582</v>
      </c>
      <c r="F17001" s="96" t="s">
        <v>2328</v>
      </c>
      <c r="G17001" s="96">
        <v>90</v>
      </c>
      <c r="H17001" s="96">
        <v>0.86480000000000001</v>
      </c>
      <c r="I17001" s="810">
        <v>1</v>
      </c>
    </row>
    <row r="17002" spans="1:9" x14ac:dyDescent="0.15">
      <c r="A17002" s="694" t="s">
        <v>19297</v>
      </c>
      <c r="B17002" s="96">
        <v>169522</v>
      </c>
      <c r="C17002" s="96">
        <v>9</v>
      </c>
      <c r="D17002" s="97">
        <v>2717526</v>
      </c>
      <c r="E17002" s="97">
        <v>2730037</v>
      </c>
      <c r="F17002" s="96" t="s">
        <v>2321</v>
      </c>
      <c r="G17002" s="96">
        <v>44</v>
      </c>
      <c r="H17002" s="96">
        <v>0.86482999999999999</v>
      </c>
      <c r="I17002" s="810">
        <v>1</v>
      </c>
    </row>
    <row r="17003" spans="1:9" x14ac:dyDescent="0.15">
      <c r="A17003" s="694" t="s">
        <v>19298</v>
      </c>
      <c r="B17003" s="96">
        <v>114299</v>
      </c>
      <c r="C17003" s="96">
        <v>9</v>
      </c>
      <c r="D17003" s="97">
        <v>112403068</v>
      </c>
      <c r="E17003" s="97">
        <v>112713756</v>
      </c>
      <c r="F17003" s="96" t="s">
        <v>2321</v>
      </c>
      <c r="G17003" s="96">
        <v>1357</v>
      </c>
      <c r="H17003" s="96">
        <v>0.86534</v>
      </c>
      <c r="I17003" s="810">
        <v>1</v>
      </c>
    </row>
    <row r="17004" spans="1:9" x14ac:dyDescent="0.15">
      <c r="A17004" s="694" t="s">
        <v>19299</v>
      </c>
      <c r="B17004" s="96">
        <v>4085</v>
      </c>
      <c r="C17004" s="96">
        <v>4</v>
      </c>
      <c r="D17004" s="97">
        <v>120980577</v>
      </c>
      <c r="E17004" s="97">
        <v>120988013</v>
      </c>
      <c r="F17004" s="96" t="s">
        <v>2328</v>
      </c>
      <c r="G17004" s="96">
        <v>26</v>
      </c>
      <c r="H17004" s="96">
        <v>0.86536000000000002</v>
      </c>
      <c r="I17004" s="810">
        <v>1</v>
      </c>
    </row>
    <row r="17005" spans="1:9" x14ac:dyDescent="0.15">
      <c r="A17005" s="694" t="s">
        <v>19300</v>
      </c>
      <c r="B17005" s="96">
        <v>117178</v>
      </c>
      <c r="C17005" s="96">
        <v>1</v>
      </c>
      <c r="D17005" s="97">
        <v>85109390</v>
      </c>
      <c r="E17005" s="97">
        <v>85156440</v>
      </c>
      <c r="F17005" s="96" t="s">
        <v>2328</v>
      </c>
      <c r="G17005" s="96">
        <v>137</v>
      </c>
      <c r="H17005" s="96">
        <v>0.86568000000000001</v>
      </c>
      <c r="I17005" s="810">
        <v>1</v>
      </c>
    </row>
    <row r="17006" spans="1:9" x14ac:dyDescent="0.15">
      <c r="A17006" s="694" t="s">
        <v>19301</v>
      </c>
      <c r="B17006" s="96">
        <v>56005</v>
      </c>
      <c r="C17006" s="96">
        <v>19</v>
      </c>
      <c r="D17006" s="97">
        <v>4657557</v>
      </c>
      <c r="E17006" s="97">
        <v>4670415</v>
      </c>
      <c r="F17006" s="96" t="s">
        <v>2328</v>
      </c>
      <c r="G17006" s="96">
        <v>53</v>
      </c>
      <c r="H17006" s="96">
        <v>0.86575000000000002</v>
      </c>
      <c r="I17006" s="810">
        <v>1</v>
      </c>
    </row>
    <row r="17007" spans="1:9" x14ac:dyDescent="0.15">
      <c r="A17007" s="694" t="s">
        <v>19302</v>
      </c>
      <c r="B17007" s="96">
        <v>390664</v>
      </c>
      <c r="C17007" s="96">
        <v>16</v>
      </c>
      <c r="D17007" s="97">
        <v>1138226</v>
      </c>
      <c r="E17007" s="97">
        <v>1146244</v>
      </c>
      <c r="F17007" s="96" t="s">
        <v>2328</v>
      </c>
      <c r="G17007" s="96">
        <v>35</v>
      </c>
      <c r="H17007" s="96">
        <v>0.86575999999999997</v>
      </c>
      <c r="I17007" s="810">
        <v>1</v>
      </c>
    </row>
    <row r="17008" spans="1:9" x14ac:dyDescent="0.15">
      <c r="A17008" s="694" t="s">
        <v>19303</v>
      </c>
      <c r="B17008" s="96">
        <v>283159</v>
      </c>
      <c r="C17008" s="96">
        <v>11</v>
      </c>
      <c r="D17008" s="97">
        <v>124179736</v>
      </c>
      <c r="E17008" s="97">
        <v>124180662</v>
      </c>
      <c r="F17008" s="96" t="s">
        <v>2328</v>
      </c>
      <c r="G17008" s="96">
        <v>7</v>
      </c>
      <c r="H17008" s="96">
        <v>0.86604999999999999</v>
      </c>
      <c r="I17008" s="810">
        <v>1</v>
      </c>
    </row>
    <row r="17009" spans="1:9" x14ac:dyDescent="0.15">
      <c r="A17009" s="694" t="s">
        <v>19304</v>
      </c>
      <c r="B17009" s="96">
        <v>4660</v>
      </c>
      <c r="C17009" s="96">
        <v>1</v>
      </c>
      <c r="D17009" s="97">
        <v>202317830</v>
      </c>
      <c r="E17009" s="97">
        <v>202557697</v>
      </c>
      <c r="F17009" s="96" t="s">
        <v>2321</v>
      </c>
      <c r="G17009" s="96">
        <v>455</v>
      </c>
      <c r="H17009" s="96">
        <v>0.86604999999999999</v>
      </c>
      <c r="I17009" s="810">
        <v>1</v>
      </c>
    </row>
    <row r="17010" spans="1:9" x14ac:dyDescent="0.15">
      <c r="A17010" s="694" t="s">
        <v>19305</v>
      </c>
      <c r="B17010" s="96">
        <v>1017</v>
      </c>
      <c r="C17010" s="96">
        <v>12</v>
      </c>
      <c r="D17010" s="97">
        <v>56360556</v>
      </c>
      <c r="E17010" s="97">
        <v>56366573</v>
      </c>
      <c r="F17010" s="96" t="s">
        <v>2321</v>
      </c>
      <c r="G17010" s="96">
        <v>8</v>
      </c>
      <c r="H17010" s="96">
        <v>0.86623000000000006</v>
      </c>
      <c r="I17010" s="810">
        <v>1</v>
      </c>
    </row>
    <row r="17011" spans="1:9" x14ac:dyDescent="0.15">
      <c r="A17011" s="694" t="s">
        <v>19306</v>
      </c>
      <c r="B17011" s="96">
        <v>493869</v>
      </c>
      <c r="C17011" s="96">
        <v>5</v>
      </c>
      <c r="D17011" s="97">
        <v>54455984</v>
      </c>
      <c r="E17011" s="97">
        <v>54463129</v>
      </c>
      <c r="F17011" s="96" t="s">
        <v>2321</v>
      </c>
      <c r="G17011" s="96">
        <v>21</v>
      </c>
      <c r="H17011" s="96">
        <v>0.86624000000000001</v>
      </c>
      <c r="I17011" s="810">
        <v>1</v>
      </c>
    </row>
    <row r="17012" spans="1:9" x14ac:dyDescent="0.15">
      <c r="A17012" s="694" t="s">
        <v>19307</v>
      </c>
      <c r="B17012" s="96">
        <v>137209</v>
      </c>
      <c r="C17012" s="96">
        <v>8</v>
      </c>
      <c r="D17012" s="97">
        <v>125985539</v>
      </c>
      <c r="E17012" s="97">
        <v>125991631</v>
      </c>
      <c r="F17012" s="96" t="s">
        <v>2321</v>
      </c>
      <c r="G17012" s="96">
        <v>12</v>
      </c>
      <c r="H17012" s="96">
        <v>0.86628000000000005</v>
      </c>
      <c r="I17012" s="810">
        <v>1</v>
      </c>
    </row>
    <row r="17013" spans="1:9" x14ac:dyDescent="0.15">
      <c r="A17013" s="694" t="s">
        <v>19308</v>
      </c>
      <c r="B17013" s="96">
        <v>8738</v>
      </c>
      <c r="C17013" s="96">
        <v>12</v>
      </c>
      <c r="D17013" s="97">
        <v>94071121</v>
      </c>
      <c r="E17013" s="97">
        <v>94289530</v>
      </c>
      <c r="F17013" s="96" t="s">
        <v>2321</v>
      </c>
      <c r="G17013" s="96">
        <v>666</v>
      </c>
      <c r="H17013" s="96">
        <v>0.86633000000000004</v>
      </c>
      <c r="I17013" s="810">
        <v>1</v>
      </c>
    </row>
    <row r="17014" spans="1:9" x14ac:dyDescent="0.15">
      <c r="A17014" s="694" t="s">
        <v>19309</v>
      </c>
      <c r="B17014" s="96">
        <v>23524</v>
      </c>
      <c r="C17014" s="96">
        <v>16</v>
      </c>
      <c r="D17014" s="97">
        <v>2802330</v>
      </c>
      <c r="E17014" s="97">
        <v>2821413</v>
      </c>
      <c r="F17014" s="96" t="s">
        <v>2321</v>
      </c>
      <c r="G17014" s="96">
        <v>41</v>
      </c>
      <c r="H17014" s="96">
        <v>0.86634999999999995</v>
      </c>
      <c r="I17014" s="810">
        <v>1</v>
      </c>
    </row>
    <row r="17015" spans="1:9" x14ac:dyDescent="0.15">
      <c r="A17015" s="694" t="s">
        <v>19310</v>
      </c>
      <c r="B17015" s="96">
        <v>170482</v>
      </c>
      <c r="C17015" s="96">
        <v>12</v>
      </c>
      <c r="D17015" s="97">
        <v>7880235</v>
      </c>
      <c r="E17015" s="97">
        <v>7902069</v>
      </c>
      <c r="F17015" s="96" t="s">
        <v>2328</v>
      </c>
      <c r="G17015" s="96">
        <v>92</v>
      </c>
      <c r="H17015" s="96">
        <v>0.86646000000000001</v>
      </c>
      <c r="I17015" s="810">
        <v>1</v>
      </c>
    </row>
    <row r="17016" spans="1:9" x14ac:dyDescent="0.15">
      <c r="A17016" s="694" t="s">
        <v>19311</v>
      </c>
      <c r="B17016" s="96">
        <v>1770</v>
      </c>
      <c r="C17016" s="96">
        <v>17</v>
      </c>
      <c r="D17016" s="97">
        <v>11501748</v>
      </c>
      <c r="E17016" s="97">
        <v>11873065</v>
      </c>
      <c r="F17016" s="96" t="s">
        <v>2321</v>
      </c>
      <c r="G17016" s="96">
        <v>1113</v>
      </c>
      <c r="H17016" s="96">
        <v>0.86653000000000002</v>
      </c>
      <c r="I17016" s="810">
        <v>1</v>
      </c>
    </row>
    <row r="17017" spans="1:9" x14ac:dyDescent="0.15">
      <c r="A17017" s="694" t="s">
        <v>19312</v>
      </c>
      <c r="B17017" s="96">
        <v>1824</v>
      </c>
      <c r="C17017" s="96">
        <v>18</v>
      </c>
      <c r="D17017" s="97">
        <v>28645938</v>
      </c>
      <c r="E17017" s="97">
        <v>28682388</v>
      </c>
      <c r="F17017" s="96" t="s">
        <v>2328</v>
      </c>
      <c r="G17017" s="96">
        <v>66</v>
      </c>
      <c r="H17017" s="96">
        <v>0.86668999999999996</v>
      </c>
      <c r="I17017" s="810">
        <v>1</v>
      </c>
    </row>
    <row r="17018" spans="1:9" x14ac:dyDescent="0.15">
      <c r="A17018" s="694" t="s">
        <v>19313</v>
      </c>
      <c r="B17018" s="96">
        <v>129642</v>
      </c>
      <c r="C17018" s="96">
        <v>2</v>
      </c>
      <c r="D17018" s="97">
        <v>8996701</v>
      </c>
      <c r="E17018" s="97">
        <v>9143876</v>
      </c>
      <c r="F17018" s="96" t="s">
        <v>2328</v>
      </c>
      <c r="G17018" s="96">
        <v>342</v>
      </c>
      <c r="H17018" s="96">
        <v>0.86670999999999998</v>
      </c>
      <c r="I17018" s="810">
        <v>1</v>
      </c>
    </row>
    <row r="17019" spans="1:9" x14ac:dyDescent="0.15">
      <c r="A17019" s="694" t="s">
        <v>19314</v>
      </c>
      <c r="B17019" s="96">
        <v>114571</v>
      </c>
      <c r="C17019" s="96">
        <v>11</v>
      </c>
      <c r="D17019" s="97">
        <v>63137142</v>
      </c>
      <c r="E17019" s="97">
        <v>63177731</v>
      </c>
      <c r="F17019" s="96" t="s">
        <v>2321</v>
      </c>
      <c r="G17019" s="96">
        <v>134</v>
      </c>
      <c r="H17019" s="96">
        <v>0.86673999999999995</v>
      </c>
      <c r="I17019" s="810">
        <v>1</v>
      </c>
    </row>
    <row r="17020" spans="1:9" x14ac:dyDescent="0.15">
      <c r="A17020" s="694" t="s">
        <v>19315</v>
      </c>
      <c r="B17020" s="96">
        <v>11085</v>
      </c>
      <c r="C17020" s="96">
        <v>1</v>
      </c>
      <c r="D17020" s="97">
        <v>120436156</v>
      </c>
      <c r="E17020" s="97">
        <v>120439147</v>
      </c>
      <c r="F17020" s="96" t="s">
        <v>2328</v>
      </c>
      <c r="G17020" s="96">
        <v>4</v>
      </c>
      <c r="H17020" s="96">
        <v>0.86682999999999999</v>
      </c>
      <c r="I17020" s="810">
        <v>1</v>
      </c>
    </row>
    <row r="17021" spans="1:9" x14ac:dyDescent="0.15">
      <c r="A17021" s="694" t="s">
        <v>19316</v>
      </c>
      <c r="B17021" s="96">
        <v>2194</v>
      </c>
      <c r="C17021" s="96">
        <v>17</v>
      </c>
      <c r="D17021" s="97">
        <v>80036214</v>
      </c>
      <c r="E17021" s="97">
        <v>80056106</v>
      </c>
      <c r="F17021" s="96" t="s">
        <v>2328</v>
      </c>
      <c r="G17021" s="96">
        <v>59</v>
      </c>
      <c r="H17021" s="96">
        <v>0.86685999999999996</v>
      </c>
      <c r="I17021" s="810">
        <v>1</v>
      </c>
    </row>
    <row r="17022" spans="1:9" x14ac:dyDescent="0.15">
      <c r="A17022" s="694" t="s">
        <v>19317</v>
      </c>
      <c r="B17022" s="96">
        <v>9806</v>
      </c>
      <c r="C17022" s="96">
        <v>10</v>
      </c>
      <c r="D17022" s="97">
        <v>73818792</v>
      </c>
      <c r="E17022" s="97">
        <v>73848790</v>
      </c>
      <c r="F17022" s="96" t="s">
        <v>2328</v>
      </c>
      <c r="G17022" s="96">
        <v>108</v>
      </c>
      <c r="H17022" s="96">
        <v>0.86743000000000003</v>
      </c>
      <c r="I17022" s="810">
        <v>1</v>
      </c>
    </row>
    <row r="17023" spans="1:9" x14ac:dyDescent="0.15">
      <c r="A17023" s="694" t="s">
        <v>19318</v>
      </c>
      <c r="B17023" s="96">
        <v>9448</v>
      </c>
      <c r="C17023" s="96">
        <v>2</v>
      </c>
      <c r="D17023" s="97">
        <v>102314165</v>
      </c>
      <c r="E17023" s="97">
        <v>102511152</v>
      </c>
      <c r="F17023" s="96" t="s">
        <v>2321</v>
      </c>
      <c r="G17023" s="96">
        <v>450</v>
      </c>
      <c r="H17023" s="96">
        <v>0.86778</v>
      </c>
      <c r="I17023" s="810">
        <v>1</v>
      </c>
    </row>
    <row r="17024" spans="1:9" x14ac:dyDescent="0.15">
      <c r="A17024" s="694" t="s">
        <v>19319</v>
      </c>
      <c r="B17024" s="96">
        <v>7862</v>
      </c>
      <c r="C17024" s="96">
        <v>3</v>
      </c>
      <c r="D17024" s="97">
        <v>9773413</v>
      </c>
      <c r="E17024" s="97">
        <v>9789699</v>
      </c>
      <c r="F17024" s="96" t="s">
        <v>2321</v>
      </c>
      <c r="G17024" s="96">
        <v>27</v>
      </c>
      <c r="H17024" s="96">
        <v>0.86778999999999995</v>
      </c>
      <c r="I17024" s="810">
        <v>1</v>
      </c>
    </row>
    <row r="17025" spans="1:9" x14ac:dyDescent="0.15">
      <c r="A17025" s="694" t="s">
        <v>19320</v>
      </c>
      <c r="B17025" s="96">
        <v>440275</v>
      </c>
      <c r="C17025" s="96">
        <v>15</v>
      </c>
      <c r="D17025" s="97">
        <v>40226331</v>
      </c>
      <c r="E17025" s="97">
        <v>40327797</v>
      </c>
      <c r="F17025" s="96" t="s">
        <v>2321</v>
      </c>
      <c r="G17025" s="96">
        <v>350</v>
      </c>
      <c r="H17025" s="96">
        <v>0.86782999999999999</v>
      </c>
      <c r="I17025" s="810">
        <v>1</v>
      </c>
    </row>
    <row r="17026" spans="1:9" x14ac:dyDescent="0.15">
      <c r="A17026" s="694" t="s">
        <v>19321</v>
      </c>
      <c r="B17026" s="96">
        <v>282996</v>
      </c>
      <c r="C17026" s="96">
        <v>10</v>
      </c>
      <c r="D17026" s="97">
        <v>112404155</v>
      </c>
      <c r="E17026" s="97">
        <v>112599227</v>
      </c>
      <c r="F17026" s="96" t="s">
        <v>2321</v>
      </c>
      <c r="G17026" s="96">
        <v>768</v>
      </c>
      <c r="H17026" s="96">
        <v>0.86838000000000004</v>
      </c>
      <c r="I17026" s="810">
        <v>1</v>
      </c>
    </row>
    <row r="17027" spans="1:9" x14ac:dyDescent="0.15">
      <c r="A17027" s="694" t="s">
        <v>19322</v>
      </c>
      <c r="B17027" s="96">
        <v>250</v>
      </c>
      <c r="C17027" s="96">
        <v>2</v>
      </c>
      <c r="D17027" s="97">
        <v>233243348</v>
      </c>
      <c r="E17027" s="97">
        <v>233247599</v>
      </c>
      <c r="F17027" s="96" t="s">
        <v>2321</v>
      </c>
      <c r="G17027" s="96">
        <v>12</v>
      </c>
      <c r="H17027" s="96">
        <v>0.86841999999999997</v>
      </c>
      <c r="I17027" s="810">
        <v>1</v>
      </c>
    </row>
    <row r="17028" spans="1:9" x14ac:dyDescent="0.15">
      <c r="A17028" s="694" t="s">
        <v>19323</v>
      </c>
      <c r="B17028" s="96">
        <v>7159</v>
      </c>
      <c r="C17028" s="96">
        <v>1</v>
      </c>
      <c r="D17028" s="97">
        <v>223967595</v>
      </c>
      <c r="E17028" s="97">
        <v>224033674</v>
      </c>
      <c r="F17028" s="96" t="s">
        <v>2328</v>
      </c>
      <c r="G17028" s="96">
        <v>156</v>
      </c>
      <c r="H17028" s="96">
        <v>0.86848999999999998</v>
      </c>
      <c r="I17028" s="810">
        <v>1</v>
      </c>
    </row>
    <row r="17029" spans="1:9" x14ac:dyDescent="0.15">
      <c r="A17029" s="694" t="s">
        <v>19324</v>
      </c>
      <c r="B17029" s="96">
        <v>131920</v>
      </c>
      <c r="C17029" s="96">
        <v>3</v>
      </c>
      <c r="D17029" s="97">
        <v>190146444</v>
      </c>
      <c r="E17029" s="97">
        <v>190167665</v>
      </c>
      <c r="F17029" s="96" t="s">
        <v>2328</v>
      </c>
      <c r="G17029" s="96">
        <v>89</v>
      </c>
      <c r="H17029" s="96">
        <v>0.86853000000000002</v>
      </c>
      <c r="I17029" s="810">
        <v>1</v>
      </c>
    </row>
    <row r="17030" spans="1:9" x14ac:dyDescent="0.15">
      <c r="A17030" s="694" t="s">
        <v>19325</v>
      </c>
      <c r="B17030" s="96">
        <v>10327</v>
      </c>
      <c r="C17030" s="96">
        <v>1</v>
      </c>
      <c r="D17030" s="97">
        <v>46016455</v>
      </c>
      <c r="E17030" s="97">
        <v>46035723</v>
      </c>
      <c r="F17030" s="96" t="s">
        <v>2321</v>
      </c>
      <c r="G17030" s="96">
        <v>69</v>
      </c>
      <c r="H17030" s="96">
        <v>0.86860000000000004</v>
      </c>
      <c r="I17030" s="810">
        <v>1</v>
      </c>
    </row>
    <row r="17031" spans="1:9" x14ac:dyDescent="0.15">
      <c r="A17031" s="694" t="s">
        <v>19326</v>
      </c>
      <c r="B17031" s="96">
        <v>3566</v>
      </c>
      <c r="C17031" s="96">
        <v>16</v>
      </c>
      <c r="D17031" s="97">
        <v>27325161</v>
      </c>
      <c r="E17031" s="97">
        <v>27376099</v>
      </c>
      <c r="F17031" s="96" t="s">
        <v>2321</v>
      </c>
      <c r="G17031" s="96">
        <v>199</v>
      </c>
      <c r="H17031" s="96">
        <v>0.86868999999999996</v>
      </c>
      <c r="I17031" s="810">
        <v>1</v>
      </c>
    </row>
    <row r="17032" spans="1:9" x14ac:dyDescent="0.15">
      <c r="A17032" s="694" t="s">
        <v>19327</v>
      </c>
      <c r="B17032" s="96">
        <v>4638</v>
      </c>
      <c r="C17032" s="96">
        <v>3</v>
      </c>
      <c r="D17032" s="97">
        <v>123331143</v>
      </c>
      <c r="E17032" s="97">
        <v>123603149</v>
      </c>
      <c r="F17032" s="96" t="s">
        <v>2328</v>
      </c>
      <c r="G17032" s="96">
        <v>717</v>
      </c>
      <c r="H17032" s="96">
        <v>0.86875000000000002</v>
      </c>
      <c r="I17032" s="810">
        <v>1</v>
      </c>
    </row>
    <row r="17033" spans="1:9" x14ac:dyDescent="0.15">
      <c r="A17033" s="694" t="s">
        <v>19328</v>
      </c>
      <c r="B17033" s="96">
        <v>81</v>
      </c>
      <c r="C17033" s="96">
        <v>19</v>
      </c>
      <c r="D17033" s="97">
        <v>39138256</v>
      </c>
      <c r="E17033" s="97">
        <v>39221336</v>
      </c>
      <c r="F17033" s="96" t="s">
        <v>2321</v>
      </c>
      <c r="G17033" s="96">
        <v>310</v>
      </c>
      <c r="H17033" s="96">
        <v>0.86875000000000002</v>
      </c>
      <c r="I17033" s="810">
        <v>1</v>
      </c>
    </row>
    <row r="17034" spans="1:9" x14ac:dyDescent="0.15">
      <c r="A17034" s="694" t="s">
        <v>19329</v>
      </c>
      <c r="B17034" s="96">
        <v>1606</v>
      </c>
      <c r="C17034" s="96">
        <v>12</v>
      </c>
      <c r="D17034" s="97">
        <v>56324946</v>
      </c>
      <c r="E17034" s="97">
        <v>56347811</v>
      </c>
      <c r="F17034" s="96" t="s">
        <v>2321</v>
      </c>
      <c r="G17034" s="96">
        <v>27</v>
      </c>
      <c r="H17034" s="96">
        <v>0.86882999999999999</v>
      </c>
      <c r="I17034" s="810">
        <v>1</v>
      </c>
    </row>
    <row r="17035" spans="1:9" x14ac:dyDescent="0.15">
      <c r="A17035" s="694" t="s">
        <v>19330</v>
      </c>
      <c r="B17035" s="96">
        <v>3416</v>
      </c>
      <c r="C17035" s="96">
        <v>10</v>
      </c>
      <c r="D17035" s="97">
        <v>94211441</v>
      </c>
      <c r="E17035" s="97">
        <v>94333852</v>
      </c>
      <c r="F17035" s="96" t="s">
        <v>2328</v>
      </c>
      <c r="G17035" s="96">
        <v>344</v>
      </c>
      <c r="H17035" s="96">
        <v>0.86902999999999997</v>
      </c>
      <c r="I17035" s="810">
        <v>1</v>
      </c>
    </row>
    <row r="17036" spans="1:9" x14ac:dyDescent="0.15">
      <c r="A17036" s="694" t="s">
        <v>19331</v>
      </c>
      <c r="B17036" s="96">
        <v>11014</v>
      </c>
      <c r="C17036" s="96">
        <v>7</v>
      </c>
      <c r="D17036" s="97">
        <v>6500712</v>
      </c>
      <c r="E17036" s="97">
        <v>6523849</v>
      </c>
      <c r="F17036" s="96" t="s">
        <v>2328</v>
      </c>
      <c r="G17036" s="96">
        <v>103</v>
      </c>
      <c r="H17036" s="96">
        <v>0.86917</v>
      </c>
      <c r="I17036" s="810">
        <v>1</v>
      </c>
    </row>
    <row r="17037" spans="1:9" x14ac:dyDescent="0.15">
      <c r="A17037" s="694" t="s">
        <v>19332</v>
      </c>
      <c r="B17037" s="96">
        <v>64645</v>
      </c>
      <c r="C17037" s="96">
        <v>1</v>
      </c>
      <c r="D17037" s="97">
        <v>100503670</v>
      </c>
      <c r="E17037" s="97">
        <v>100548933</v>
      </c>
      <c r="F17037" s="96" t="s">
        <v>2321</v>
      </c>
      <c r="G17037" s="96">
        <v>150</v>
      </c>
      <c r="H17037" s="96">
        <v>0.86919000000000002</v>
      </c>
      <c r="I17037" s="810">
        <v>1</v>
      </c>
    </row>
    <row r="17038" spans="1:9" x14ac:dyDescent="0.15">
      <c r="A17038" s="694" t="s">
        <v>19333</v>
      </c>
      <c r="B17038" s="96">
        <v>6492</v>
      </c>
      <c r="C17038" s="96">
        <v>6</v>
      </c>
      <c r="D17038" s="97">
        <v>100832891</v>
      </c>
      <c r="E17038" s="97">
        <v>100912805</v>
      </c>
      <c r="F17038" s="96" t="s">
        <v>2328</v>
      </c>
      <c r="G17038" s="96">
        <v>209</v>
      </c>
      <c r="H17038" s="96">
        <v>0.86919999999999997</v>
      </c>
      <c r="I17038" s="810">
        <v>1</v>
      </c>
    </row>
    <row r="17039" spans="1:9" x14ac:dyDescent="0.15">
      <c r="A17039" s="694" t="s">
        <v>19334</v>
      </c>
      <c r="B17039" s="96">
        <v>11237</v>
      </c>
      <c r="C17039" s="96">
        <v>20</v>
      </c>
      <c r="D17039" s="97">
        <v>3912068</v>
      </c>
      <c r="E17039" s="97">
        <v>3996216</v>
      </c>
      <c r="F17039" s="96" t="s">
        <v>2328</v>
      </c>
      <c r="G17039" s="96">
        <v>223</v>
      </c>
      <c r="H17039" s="96">
        <v>0.86924000000000001</v>
      </c>
      <c r="I17039" s="810">
        <v>1</v>
      </c>
    </row>
    <row r="17040" spans="1:9" x14ac:dyDescent="0.15">
      <c r="A17040" s="694" t="s">
        <v>19335</v>
      </c>
      <c r="B17040" s="96">
        <v>57482</v>
      </c>
      <c r="C17040" s="96">
        <v>4</v>
      </c>
      <c r="D17040" s="97">
        <v>57036361</v>
      </c>
      <c r="E17040" s="97">
        <v>57196890</v>
      </c>
      <c r="F17040" s="96" t="s">
        <v>2321</v>
      </c>
      <c r="G17040" s="96">
        <v>577</v>
      </c>
      <c r="H17040" s="96">
        <v>0.86924000000000001</v>
      </c>
      <c r="I17040" s="810">
        <v>1</v>
      </c>
    </row>
    <row r="17041" spans="1:9" x14ac:dyDescent="0.15">
      <c r="A17041" s="694" t="s">
        <v>19336</v>
      </c>
      <c r="B17041" s="96">
        <v>6652</v>
      </c>
      <c r="C17041" s="96">
        <v>15</v>
      </c>
      <c r="D17041" s="97">
        <v>45315302</v>
      </c>
      <c r="E17041" s="97">
        <v>45367287</v>
      </c>
      <c r="F17041" s="96" t="s">
        <v>2321</v>
      </c>
      <c r="G17041" s="96">
        <v>114</v>
      </c>
      <c r="H17041" s="96">
        <v>0.86929000000000001</v>
      </c>
      <c r="I17041" s="810">
        <v>1</v>
      </c>
    </row>
    <row r="17042" spans="1:9" x14ac:dyDescent="0.15">
      <c r="A17042" s="694" t="s">
        <v>19337</v>
      </c>
      <c r="B17042" s="96">
        <v>915</v>
      </c>
      <c r="C17042" s="96">
        <v>11</v>
      </c>
      <c r="D17042" s="97">
        <v>118209789</v>
      </c>
      <c r="E17042" s="97">
        <v>118213459</v>
      </c>
      <c r="F17042" s="96" t="s">
        <v>2328</v>
      </c>
      <c r="G17042" s="96">
        <v>6</v>
      </c>
      <c r="H17042" s="96">
        <v>0.86931000000000003</v>
      </c>
      <c r="I17042" s="810">
        <v>1</v>
      </c>
    </row>
    <row r="17043" spans="1:9" x14ac:dyDescent="0.15">
      <c r="A17043" s="694" t="s">
        <v>19338</v>
      </c>
      <c r="B17043" s="96">
        <v>7691</v>
      </c>
      <c r="C17043" s="96">
        <v>19</v>
      </c>
      <c r="D17043" s="97">
        <v>58944181</v>
      </c>
      <c r="E17043" s="97">
        <v>58951589</v>
      </c>
      <c r="F17043" s="96" t="s">
        <v>2328</v>
      </c>
      <c r="G17043" s="96">
        <v>20</v>
      </c>
      <c r="H17043" s="96">
        <v>0.86941000000000002</v>
      </c>
      <c r="I17043" s="810">
        <v>1</v>
      </c>
    </row>
    <row r="17044" spans="1:9" x14ac:dyDescent="0.15">
      <c r="A17044" s="694" t="s">
        <v>19339</v>
      </c>
      <c r="B17044" s="96">
        <v>25870</v>
      </c>
      <c r="C17044" s="96">
        <v>7</v>
      </c>
      <c r="D17044" s="97">
        <v>56131700</v>
      </c>
      <c r="E17044" s="97">
        <v>56148365</v>
      </c>
      <c r="F17044" s="96" t="s">
        <v>2321</v>
      </c>
      <c r="G17044" s="96">
        <v>50</v>
      </c>
      <c r="H17044" s="96">
        <v>0.86943000000000004</v>
      </c>
      <c r="I17044" s="810">
        <v>1</v>
      </c>
    </row>
    <row r="17045" spans="1:9" x14ac:dyDescent="0.15">
      <c r="A17045" s="694" t="s">
        <v>19340</v>
      </c>
      <c r="B17045" s="96">
        <v>643836</v>
      </c>
      <c r="C17045" s="96">
        <v>5</v>
      </c>
      <c r="D17045" s="97">
        <v>180272435</v>
      </c>
      <c r="E17045" s="97">
        <v>180288334</v>
      </c>
      <c r="F17045" s="96" t="s">
        <v>2328</v>
      </c>
      <c r="G17045" s="96">
        <v>59</v>
      </c>
      <c r="H17045" s="96">
        <v>0.86973</v>
      </c>
      <c r="I17045" s="810">
        <v>1</v>
      </c>
    </row>
    <row r="17046" spans="1:9" x14ac:dyDescent="0.15">
      <c r="A17046" s="694" t="s">
        <v>19341</v>
      </c>
      <c r="B17046" s="96">
        <v>29984</v>
      </c>
      <c r="C17046" s="96">
        <v>11</v>
      </c>
      <c r="D17046" s="97">
        <v>66824289</v>
      </c>
      <c r="E17046" s="97">
        <v>66839488</v>
      </c>
      <c r="F17046" s="96" t="s">
        <v>2321</v>
      </c>
      <c r="G17046" s="96">
        <v>29</v>
      </c>
      <c r="H17046" s="96">
        <v>0.86973999999999996</v>
      </c>
      <c r="I17046" s="810">
        <v>1</v>
      </c>
    </row>
    <row r="17047" spans="1:9" x14ac:dyDescent="0.15">
      <c r="A17047" s="694" t="s">
        <v>19342</v>
      </c>
      <c r="B17047" s="96">
        <v>80133</v>
      </c>
      <c r="C17047" s="96">
        <v>1</v>
      </c>
      <c r="D17047" s="97">
        <v>170904612</v>
      </c>
      <c r="E17047" s="97">
        <v>171033906</v>
      </c>
      <c r="F17047" s="96" t="s">
        <v>2321</v>
      </c>
      <c r="G17047" s="96">
        <v>503</v>
      </c>
      <c r="H17047" s="96">
        <v>0.86983999999999995</v>
      </c>
      <c r="I17047" s="810">
        <v>1</v>
      </c>
    </row>
    <row r="17048" spans="1:9" x14ac:dyDescent="0.15">
      <c r="A17048" s="694" t="s">
        <v>19343</v>
      </c>
      <c r="B17048" s="96">
        <v>10998</v>
      </c>
      <c r="C17048" s="96">
        <v>19</v>
      </c>
      <c r="D17048" s="97">
        <v>59009700</v>
      </c>
      <c r="E17048" s="97">
        <v>59023432</v>
      </c>
      <c r="F17048" s="96" t="s">
        <v>2328</v>
      </c>
      <c r="G17048" s="96">
        <v>28</v>
      </c>
      <c r="H17048" s="96">
        <v>0.86999000000000004</v>
      </c>
      <c r="I17048" s="810">
        <v>1</v>
      </c>
    </row>
    <row r="17049" spans="1:9" x14ac:dyDescent="0.15">
      <c r="A17049" s="694" t="s">
        <v>19344</v>
      </c>
      <c r="B17049" s="96">
        <v>28234</v>
      </c>
      <c r="C17049" s="96">
        <v>12</v>
      </c>
      <c r="D17049" s="97">
        <v>20963638</v>
      </c>
      <c r="E17049" s="97">
        <v>21070019</v>
      </c>
      <c r="F17049" s="96" t="s">
        <v>2321</v>
      </c>
      <c r="G17049" s="96">
        <v>581</v>
      </c>
      <c r="H17049" s="96">
        <v>0.86999000000000004</v>
      </c>
      <c r="I17049" s="810">
        <v>1</v>
      </c>
    </row>
    <row r="17050" spans="1:9" x14ac:dyDescent="0.15">
      <c r="A17050" s="694" t="s">
        <v>19345</v>
      </c>
      <c r="B17050" s="96">
        <v>5409</v>
      </c>
      <c r="C17050" s="96">
        <v>17</v>
      </c>
      <c r="D17050" s="97">
        <v>37824234</v>
      </c>
      <c r="E17050" s="97">
        <v>37826728</v>
      </c>
      <c r="F17050" s="96" t="s">
        <v>2321</v>
      </c>
      <c r="G17050" s="96">
        <v>6</v>
      </c>
      <c r="H17050" s="96">
        <v>0.87012999999999996</v>
      </c>
      <c r="I17050" s="810">
        <v>1</v>
      </c>
    </row>
    <row r="17051" spans="1:9" x14ac:dyDescent="0.15">
      <c r="A17051" s="694" t="s">
        <v>19346</v>
      </c>
      <c r="B17051" s="96">
        <v>337878</v>
      </c>
      <c r="C17051" s="96">
        <v>21</v>
      </c>
      <c r="D17051" s="97">
        <v>32201357</v>
      </c>
      <c r="E17051" s="97">
        <v>32202051</v>
      </c>
      <c r="F17051" s="96" t="s">
        <v>2328</v>
      </c>
      <c r="G17051" s="96">
        <v>4</v>
      </c>
      <c r="H17051" s="96">
        <v>0.87019000000000002</v>
      </c>
      <c r="I17051" s="810">
        <v>1</v>
      </c>
    </row>
    <row r="17052" spans="1:9" x14ac:dyDescent="0.15">
      <c r="A17052" s="694" t="s">
        <v>19347</v>
      </c>
      <c r="B17052" s="96">
        <v>2191</v>
      </c>
      <c r="C17052" s="96">
        <v>2</v>
      </c>
      <c r="D17052" s="97">
        <v>163027194</v>
      </c>
      <c r="E17052" s="97">
        <v>163100045</v>
      </c>
      <c r="F17052" s="96" t="s">
        <v>2328</v>
      </c>
      <c r="G17052" s="96">
        <v>128</v>
      </c>
      <c r="H17052" s="96">
        <v>0.87024000000000001</v>
      </c>
      <c r="I17052" s="810">
        <v>1</v>
      </c>
    </row>
    <row r="17053" spans="1:9" x14ac:dyDescent="0.15">
      <c r="A17053" s="694" t="s">
        <v>19348</v>
      </c>
      <c r="B17053" s="96">
        <v>5276</v>
      </c>
      <c r="C17053" s="96">
        <v>3</v>
      </c>
      <c r="D17053" s="97">
        <v>167159577</v>
      </c>
      <c r="E17053" s="97">
        <v>167196732</v>
      </c>
      <c r="F17053" s="96" t="s">
        <v>2328</v>
      </c>
      <c r="G17053" s="96">
        <v>136</v>
      </c>
      <c r="H17053" s="96">
        <v>0.87031000000000003</v>
      </c>
      <c r="I17053" s="810">
        <v>1</v>
      </c>
    </row>
    <row r="17054" spans="1:9" x14ac:dyDescent="0.15">
      <c r="A17054" s="694" t="s">
        <v>19349</v>
      </c>
      <c r="B17054" s="96">
        <v>51534</v>
      </c>
      <c r="C17054" s="96">
        <v>6</v>
      </c>
      <c r="D17054" s="97">
        <v>142468372</v>
      </c>
      <c r="E17054" s="97">
        <v>142542085</v>
      </c>
      <c r="F17054" s="96" t="s">
        <v>2321</v>
      </c>
      <c r="G17054" s="96">
        <v>190</v>
      </c>
      <c r="H17054" s="96">
        <v>0.87046000000000001</v>
      </c>
      <c r="I17054" s="810">
        <v>1</v>
      </c>
    </row>
    <row r="17055" spans="1:9" x14ac:dyDescent="0.15">
      <c r="A17055" s="694" t="s">
        <v>19350</v>
      </c>
      <c r="B17055" s="96">
        <v>253769</v>
      </c>
      <c r="C17055" s="96">
        <v>6</v>
      </c>
      <c r="D17055" s="97">
        <v>169857303</v>
      </c>
      <c r="E17055" s="97">
        <v>170102159</v>
      </c>
      <c r="F17055" s="96" t="s">
        <v>2328</v>
      </c>
      <c r="G17055" s="96">
        <v>926</v>
      </c>
      <c r="H17055" s="96">
        <v>0.87060999999999999</v>
      </c>
      <c r="I17055" s="810">
        <v>1</v>
      </c>
    </row>
    <row r="17056" spans="1:9" x14ac:dyDescent="0.15">
      <c r="A17056" s="694" t="s">
        <v>19351</v>
      </c>
      <c r="B17056" s="96">
        <v>142827</v>
      </c>
      <c r="C17056" s="96">
        <v>10</v>
      </c>
      <c r="D17056" s="97">
        <v>96953957</v>
      </c>
      <c r="E17056" s="97">
        <v>96988686</v>
      </c>
      <c r="F17056" s="96" t="s">
        <v>2321</v>
      </c>
      <c r="G17056" s="96">
        <v>103</v>
      </c>
      <c r="H17056" s="96">
        <v>0.87065000000000003</v>
      </c>
      <c r="I17056" s="810">
        <v>1</v>
      </c>
    </row>
    <row r="17057" spans="1:9" x14ac:dyDescent="0.15">
      <c r="A17057" s="694" t="s">
        <v>19352</v>
      </c>
      <c r="B17057" s="96">
        <v>7637</v>
      </c>
      <c r="C17057" s="96">
        <v>12</v>
      </c>
      <c r="D17057" s="97">
        <v>133613878</v>
      </c>
      <c r="E17057" s="97">
        <v>133639885</v>
      </c>
      <c r="F17057" s="96" t="s">
        <v>2321</v>
      </c>
      <c r="G17057" s="96">
        <v>2</v>
      </c>
      <c r="H17057" s="96">
        <v>0.87068999999999996</v>
      </c>
      <c r="I17057" s="810">
        <v>1</v>
      </c>
    </row>
    <row r="17058" spans="1:9" x14ac:dyDescent="0.15">
      <c r="A17058" s="694" t="s">
        <v>19353</v>
      </c>
      <c r="B17058" s="96">
        <v>3868</v>
      </c>
      <c r="C17058" s="96">
        <v>17</v>
      </c>
      <c r="D17058" s="97">
        <v>39766030</v>
      </c>
      <c r="E17058" s="97">
        <v>39769079</v>
      </c>
      <c r="F17058" s="96" t="s">
        <v>2328</v>
      </c>
      <c r="G17058" s="96">
        <v>8</v>
      </c>
      <c r="H17058" s="96">
        <v>0.87077000000000004</v>
      </c>
      <c r="I17058" s="810">
        <v>1</v>
      </c>
    </row>
    <row r="17059" spans="1:9" x14ac:dyDescent="0.15">
      <c r="A17059" s="694" t="s">
        <v>19354</v>
      </c>
      <c r="B17059" s="96">
        <v>56267</v>
      </c>
      <c r="C17059" s="96">
        <v>1</v>
      </c>
      <c r="D17059" s="97">
        <v>89401456</v>
      </c>
      <c r="E17059" s="97">
        <v>89458643</v>
      </c>
      <c r="F17059" s="96" t="s">
        <v>2328</v>
      </c>
      <c r="G17059" s="96">
        <v>197</v>
      </c>
      <c r="H17059" s="96">
        <v>0.87078</v>
      </c>
      <c r="I17059" s="810">
        <v>1</v>
      </c>
    </row>
    <row r="17060" spans="1:9" x14ac:dyDescent="0.15">
      <c r="A17060" s="694" t="s">
        <v>19355</v>
      </c>
      <c r="B17060" s="96">
        <v>6124</v>
      </c>
      <c r="C17060" s="96">
        <v>15</v>
      </c>
      <c r="D17060" s="97">
        <v>66791653</v>
      </c>
      <c r="E17060" s="97">
        <v>66816870</v>
      </c>
      <c r="F17060" s="96" t="s">
        <v>2328</v>
      </c>
      <c r="G17060" s="96">
        <v>95</v>
      </c>
      <c r="H17060" s="96">
        <v>0.87082999999999999</v>
      </c>
      <c r="I17060" s="810">
        <v>1</v>
      </c>
    </row>
    <row r="17061" spans="1:9" x14ac:dyDescent="0.15">
      <c r="A17061" s="694" t="s">
        <v>19356</v>
      </c>
      <c r="B17061" s="96">
        <v>79084</v>
      </c>
      <c r="C17061" s="96">
        <v>1</v>
      </c>
      <c r="D17061" s="97">
        <v>111982512</v>
      </c>
      <c r="E17061" s="97">
        <v>111991915</v>
      </c>
      <c r="F17061" s="96" t="s">
        <v>2328</v>
      </c>
      <c r="G17061" s="96">
        <v>27</v>
      </c>
      <c r="H17061" s="96">
        <v>0.87085000000000001</v>
      </c>
      <c r="I17061" s="810">
        <v>1</v>
      </c>
    </row>
    <row r="17062" spans="1:9" x14ac:dyDescent="0.15">
      <c r="A17062" s="694" t="s">
        <v>19357</v>
      </c>
      <c r="B17062" s="96">
        <v>25847</v>
      </c>
      <c r="C17062" s="96">
        <v>3</v>
      </c>
      <c r="D17062" s="97">
        <v>134196546</v>
      </c>
      <c r="E17062" s="97">
        <v>134204865</v>
      </c>
      <c r="F17062" s="96" t="s">
        <v>2328</v>
      </c>
      <c r="G17062" s="96">
        <v>21</v>
      </c>
      <c r="H17062" s="96">
        <v>0.87097000000000002</v>
      </c>
      <c r="I17062" s="810">
        <v>1</v>
      </c>
    </row>
    <row r="17063" spans="1:9" x14ac:dyDescent="0.15">
      <c r="A17063" s="694" t="s">
        <v>19358</v>
      </c>
      <c r="B17063" s="96">
        <v>79730</v>
      </c>
      <c r="C17063" s="96">
        <v>4</v>
      </c>
      <c r="D17063" s="97">
        <v>40751914</v>
      </c>
      <c r="E17063" s="97">
        <v>40812002</v>
      </c>
      <c r="F17063" s="96" t="s">
        <v>2321</v>
      </c>
      <c r="G17063" s="96">
        <v>155</v>
      </c>
      <c r="H17063" s="96">
        <v>0.87099000000000004</v>
      </c>
      <c r="I17063" s="810">
        <v>1</v>
      </c>
    </row>
    <row r="17064" spans="1:9" x14ac:dyDescent="0.15">
      <c r="A17064" s="694" t="s">
        <v>19359</v>
      </c>
      <c r="B17064" s="96">
        <v>10189</v>
      </c>
      <c r="C17064" s="96">
        <v>17</v>
      </c>
      <c r="D17064" s="97">
        <v>79845711</v>
      </c>
      <c r="E17064" s="97">
        <v>79849464</v>
      </c>
      <c r="F17064" s="96" t="s">
        <v>2328</v>
      </c>
      <c r="G17064" s="96">
        <v>1</v>
      </c>
      <c r="H17064" s="96">
        <v>0.87139999999999995</v>
      </c>
      <c r="I17064" s="810">
        <v>1</v>
      </c>
    </row>
    <row r="17065" spans="1:9" x14ac:dyDescent="0.15">
      <c r="A17065" s="694" t="s">
        <v>19360</v>
      </c>
      <c r="B17065" s="96">
        <v>55889</v>
      </c>
      <c r="C17065" s="96">
        <v>15</v>
      </c>
      <c r="D17065" s="97">
        <v>72947038</v>
      </c>
      <c r="E17065" s="97">
        <v>72959738</v>
      </c>
      <c r="F17065" s="96" t="s">
        <v>2321</v>
      </c>
      <c r="G17065" s="96">
        <v>1</v>
      </c>
      <c r="H17065" s="96">
        <v>0.87170000000000003</v>
      </c>
      <c r="I17065" s="810">
        <v>1</v>
      </c>
    </row>
    <row r="17066" spans="1:9" x14ac:dyDescent="0.15">
      <c r="A17066" s="694" t="s">
        <v>19361</v>
      </c>
      <c r="B17066" s="96">
        <v>552891</v>
      </c>
      <c r="C17066" s="96">
        <v>9</v>
      </c>
      <c r="D17066" s="97">
        <v>114393632</v>
      </c>
      <c r="E17066" s="97">
        <v>114432526</v>
      </c>
      <c r="F17066" s="96" t="s">
        <v>2321</v>
      </c>
      <c r="G17066" s="96">
        <v>177</v>
      </c>
      <c r="H17066" s="96">
        <v>0.87173999999999996</v>
      </c>
      <c r="I17066" s="810">
        <v>1</v>
      </c>
    </row>
    <row r="17067" spans="1:9" x14ac:dyDescent="0.15">
      <c r="A17067" s="694" t="s">
        <v>19362</v>
      </c>
      <c r="B17067" s="96">
        <v>170589</v>
      </c>
      <c r="C17067" s="96">
        <v>11</v>
      </c>
      <c r="D17067" s="97">
        <v>64701943</v>
      </c>
      <c r="E17067" s="97">
        <v>64703360</v>
      </c>
      <c r="F17067" s="96" t="s">
        <v>2328</v>
      </c>
      <c r="G17067" s="96">
        <v>4</v>
      </c>
      <c r="H17067" s="96">
        <v>0.87178</v>
      </c>
      <c r="I17067" s="810">
        <v>1</v>
      </c>
    </row>
    <row r="17068" spans="1:9" x14ac:dyDescent="0.15">
      <c r="A17068" s="694" t="s">
        <v>19363</v>
      </c>
      <c r="B17068" s="96">
        <v>119772</v>
      </c>
      <c r="C17068" s="96">
        <v>11</v>
      </c>
      <c r="D17068" s="97">
        <v>4566421</v>
      </c>
      <c r="E17068" s="97">
        <v>4567374</v>
      </c>
      <c r="F17068" s="96" t="s">
        <v>2321</v>
      </c>
      <c r="G17068" s="96">
        <v>6</v>
      </c>
      <c r="H17068" s="96">
        <v>0.87182999999999999</v>
      </c>
      <c r="I17068" s="810">
        <v>1</v>
      </c>
    </row>
    <row r="17069" spans="1:9" x14ac:dyDescent="0.15">
      <c r="A17069" s="694" t="s">
        <v>19364</v>
      </c>
      <c r="B17069" s="96">
        <v>202243</v>
      </c>
      <c r="C17069" s="96">
        <v>5</v>
      </c>
      <c r="D17069" s="97">
        <v>68576519</v>
      </c>
      <c r="E17069" s="97">
        <v>68628623</v>
      </c>
      <c r="F17069" s="96" t="s">
        <v>2328</v>
      </c>
      <c r="G17069" s="96">
        <v>127</v>
      </c>
      <c r="H17069" s="96">
        <v>0.87192999999999998</v>
      </c>
      <c r="I17069" s="810">
        <v>1</v>
      </c>
    </row>
    <row r="17070" spans="1:9" x14ac:dyDescent="0.15">
      <c r="A17070" s="694" t="s">
        <v>19365</v>
      </c>
      <c r="B17070" s="96">
        <v>10568</v>
      </c>
      <c r="C17070" s="96">
        <v>4</v>
      </c>
      <c r="D17070" s="97">
        <v>25656853</v>
      </c>
      <c r="E17070" s="97">
        <v>25680735</v>
      </c>
      <c r="F17070" s="96" t="s">
        <v>2321</v>
      </c>
      <c r="G17070" s="96">
        <v>54</v>
      </c>
      <c r="H17070" s="96">
        <v>0.87195999999999996</v>
      </c>
      <c r="I17070" s="810">
        <v>1</v>
      </c>
    </row>
    <row r="17071" spans="1:9" x14ac:dyDescent="0.15">
      <c r="A17071" s="694" t="s">
        <v>19366</v>
      </c>
      <c r="B17071" s="96">
        <v>79778</v>
      </c>
      <c r="C17071" s="96">
        <v>7</v>
      </c>
      <c r="D17071" s="97">
        <v>1473995</v>
      </c>
      <c r="E17071" s="97">
        <v>1499138</v>
      </c>
      <c r="F17071" s="96" t="s">
        <v>2328</v>
      </c>
      <c r="G17071" s="96">
        <v>76</v>
      </c>
      <c r="H17071" s="96">
        <v>0.87205999999999995</v>
      </c>
      <c r="I17071" s="810">
        <v>1</v>
      </c>
    </row>
    <row r="17072" spans="1:9" x14ac:dyDescent="0.15">
      <c r="A17072" s="694" t="s">
        <v>19367</v>
      </c>
      <c r="B17072" s="96">
        <v>89857</v>
      </c>
      <c r="C17072" s="96">
        <v>3</v>
      </c>
      <c r="D17072" s="97">
        <v>183205319</v>
      </c>
      <c r="E17072" s="97">
        <v>183273499</v>
      </c>
      <c r="F17072" s="96" t="s">
        <v>2328</v>
      </c>
      <c r="G17072" s="96">
        <v>187</v>
      </c>
      <c r="H17072" s="96">
        <v>0.87207999999999997</v>
      </c>
      <c r="I17072" s="810">
        <v>1</v>
      </c>
    </row>
    <row r="17073" spans="1:9" x14ac:dyDescent="0.15">
      <c r="A17073" s="694" t="s">
        <v>19368</v>
      </c>
      <c r="B17073" s="96">
        <v>162998</v>
      </c>
      <c r="C17073" s="96">
        <v>19</v>
      </c>
      <c r="D17073" s="97">
        <v>9296270</v>
      </c>
      <c r="E17073" s="97">
        <v>9299493</v>
      </c>
      <c r="F17073" s="96" t="s">
        <v>2321</v>
      </c>
      <c r="G17073" s="96">
        <v>6</v>
      </c>
      <c r="H17073" s="96">
        <v>0.87228000000000006</v>
      </c>
      <c r="I17073" s="810">
        <v>1</v>
      </c>
    </row>
    <row r="17074" spans="1:9" x14ac:dyDescent="0.15">
      <c r="A17074" s="694" t="s">
        <v>19369</v>
      </c>
      <c r="B17074" s="96">
        <v>114884</v>
      </c>
      <c r="C17074" s="96">
        <v>3</v>
      </c>
      <c r="D17074" s="97">
        <v>31702317</v>
      </c>
      <c r="E17074" s="97">
        <v>32023342</v>
      </c>
      <c r="F17074" s="96" t="s">
        <v>2328</v>
      </c>
      <c r="G17074" s="96">
        <v>1238</v>
      </c>
      <c r="H17074" s="96">
        <v>0.87244999999999995</v>
      </c>
      <c r="I17074" s="810">
        <v>1</v>
      </c>
    </row>
    <row r="17075" spans="1:9" x14ac:dyDescent="0.15">
      <c r="A17075" s="694" t="s">
        <v>19370</v>
      </c>
      <c r="B17075" s="96">
        <v>9547</v>
      </c>
      <c r="C17075" s="96">
        <v>5</v>
      </c>
      <c r="D17075" s="97">
        <v>134906369</v>
      </c>
      <c r="E17075" s="97">
        <v>134914969</v>
      </c>
      <c r="F17075" s="96" t="s">
        <v>2328</v>
      </c>
      <c r="G17075" s="96">
        <v>16</v>
      </c>
      <c r="H17075" s="96">
        <v>0.87246000000000001</v>
      </c>
      <c r="I17075" s="810">
        <v>1</v>
      </c>
    </row>
    <row r="17076" spans="1:9" x14ac:dyDescent="0.15">
      <c r="A17076" s="694" t="s">
        <v>19371</v>
      </c>
      <c r="B17076" s="96">
        <v>401667</v>
      </c>
      <c r="C17076" s="96">
        <v>11</v>
      </c>
      <c r="D17076" s="97">
        <v>4976002</v>
      </c>
      <c r="E17076" s="97">
        <v>4976943</v>
      </c>
      <c r="F17076" s="96" t="s">
        <v>2328</v>
      </c>
      <c r="G17076" s="96">
        <v>8</v>
      </c>
      <c r="H17076" s="96">
        <v>0.87253999999999998</v>
      </c>
      <c r="I17076" s="810">
        <v>1</v>
      </c>
    </row>
    <row r="17077" spans="1:9" x14ac:dyDescent="0.15">
      <c r="A17077" s="694" t="s">
        <v>19372</v>
      </c>
      <c r="B17077" s="96">
        <v>55112</v>
      </c>
      <c r="C17077" s="96">
        <v>7</v>
      </c>
      <c r="D17077" s="97">
        <v>158649269</v>
      </c>
      <c r="E17077" s="97">
        <v>158738883</v>
      </c>
      <c r="F17077" s="96" t="s">
        <v>2321</v>
      </c>
      <c r="G17077" s="96">
        <v>309</v>
      </c>
      <c r="H17077" s="96">
        <v>0.87256</v>
      </c>
      <c r="I17077" s="810">
        <v>1</v>
      </c>
    </row>
    <row r="17078" spans="1:9" x14ac:dyDescent="0.15">
      <c r="A17078" s="694" t="s">
        <v>19373</v>
      </c>
      <c r="B17078" s="96">
        <v>9427</v>
      </c>
      <c r="C17078" s="96">
        <v>2</v>
      </c>
      <c r="D17078" s="97">
        <v>233344537</v>
      </c>
      <c r="E17078" s="97">
        <v>233352532</v>
      </c>
      <c r="F17078" s="96" t="s">
        <v>2328</v>
      </c>
      <c r="G17078" s="96">
        <v>32</v>
      </c>
      <c r="H17078" s="96">
        <v>0.87261</v>
      </c>
      <c r="I17078" s="810">
        <v>1</v>
      </c>
    </row>
    <row r="17079" spans="1:9" x14ac:dyDescent="0.15">
      <c r="A17079" s="694" t="s">
        <v>19374</v>
      </c>
      <c r="B17079" s="96">
        <v>55679</v>
      </c>
      <c r="C17079" s="96">
        <v>2</v>
      </c>
      <c r="D17079" s="97">
        <v>128395996</v>
      </c>
      <c r="E17079" s="97">
        <v>128439360</v>
      </c>
      <c r="F17079" s="96" t="s">
        <v>2328</v>
      </c>
      <c r="G17079" s="96">
        <v>189</v>
      </c>
      <c r="H17079" s="96">
        <v>0.87275999999999998</v>
      </c>
      <c r="I17079" s="810">
        <v>1</v>
      </c>
    </row>
    <row r="17080" spans="1:9" x14ac:dyDescent="0.15">
      <c r="A17080" s="694" t="s">
        <v>19375</v>
      </c>
      <c r="B17080" s="96">
        <v>84269</v>
      </c>
      <c r="C17080" s="96">
        <v>2</v>
      </c>
      <c r="D17080" s="97">
        <v>113342023</v>
      </c>
      <c r="E17080" s="97">
        <v>113346617</v>
      </c>
      <c r="F17080" s="96" t="s">
        <v>2321</v>
      </c>
      <c r="G17080" s="96">
        <v>15</v>
      </c>
      <c r="H17080" s="96">
        <v>0.87277000000000005</v>
      </c>
      <c r="I17080" s="810">
        <v>1</v>
      </c>
    </row>
    <row r="17081" spans="1:9" x14ac:dyDescent="0.15">
      <c r="A17081" s="694" t="s">
        <v>19376</v>
      </c>
      <c r="B17081" s="96">
        <v>388289</v>
      </c>
      <c r="C17081" s="96">
        <v>16</v>
      </c>
      <c r="D17081" s="97">
        <v>73160536</v>
      </c>
      <c r="E17081" s="97">
        <v>73178346</v>
      </c>
      <c r="F17081" s="96" t="s">
        <v>2328</v>
      </c>
      <c r="G17081" s="96">
        <v>52</v>
      </c>
      <c r="H17081" s="96">
        <v>0.87278</v>
      </c>
      <c r="I17081" s="810">
        <v>1</v>
      </c>
    </row>
    <row r="17082" spans="1:9" x14ac:dyDescent="0.15">
      <c r="A17082" s="694" t="s">
        <v>19377</v>
      </c>
      <c r="B17082" s="96">
        <v>117579</v>
      </c>
      <c r="C17082" s="96">
        <v>19</v>
      </c>
      <c r="D17082" s="97">
        <v>14139017</v>
      </c>
      <c r="E17082" s="97">
        <v>14141783</v>
      </c>
      <c r="F17082" s="96" t="s">
        <v>2321</v>
      </c>
      <c r="G17082" s="96">
        <v>10</v>
      </c>
      <c r="H17082" s="96">
        <v>0.87287999999999999</v>
      </c>
      <c r="I17082" s="810">
        <v>1</v>
      </c>
    </row>
    <row r="17083" spans="1:9" x14ac:dyDescent="0.15">
      <c r="A17083" s="694" t="s">
        <v>19378</v>
      </c>
      <c r="B17083" s="96">
        <v>80023</v>
      </c>
      <c r="C17083" s="96">
        <v>20</v>
      </c>
      <c r="D17083" s="97">
        <v>326789</v>
      </c>
      <c r="E17083" s="97">
        <v>335512</v>
      </c>
      <c r="F17083" s="96" t="s">
        <v>2321</v>
      </c>
      <c r="G17083" s="96">
        <v>21</v>
      </c>
      <c r="H17083" s="96">
        <v>0.87290000000000001</v>
      </c>
      <c r="I17083" s="810">
        <v>1</v>
      </c>
    </row>
    <row r="17084" spans="1:9" x14ac:dyDescent="0.15">
      <c r="A17084" s="694" t="s">
        <v>19379</v>
      </c>
      <c r="B17084" s="96">
        <v>390061</v>
      </c>
      <c r="C17084" s="96">
        <v>11</v>
      </c>
      <c r="D17084" s="97">
        <v>5443341</v>
      </c>
      <c r="E17084" s="97">
        <v>5444436</v>
      </c>
      <c r="F17084" s="96" t="s">
        <v>2321</v>
      </c>
      <c r="G17084" s="96">
        <v>17</v>
      </c>
      <c r="H17084" s="96">
        <v>0.87299000000000004</v>
      </c>
      <c r="I17084" s="810">
        <v>1</v>
      </c>
    </row>
    <row r="17085" spans="1:9" x14ac:dyDescent="0.15">
      <c r="A17085" s="694" t="s">
        <v>19380</v>
      </c>
      <c r="B17085" s="96">
        <v>94120</v>
      </c>
      <c r="C17085" s="96">
        <v>6</v>
      </c>
      <c r="D17085" s="97">
        <v>159065931</v>
      </c>
      <c r="E17085" s="97">
        <v>159185908</v>
      </c>
      <c r="F17085" s="96" t="s">
        <v>2321</v>
      </c>
      <c r="G17085" s="96">
        <v>494</v>
      </c>
      <c r="H17085" s="96">
        <v>0.87304000000000004</v>
      </c>
      <c r="I17085" s="810">
        <v>1</v>
      </c>
    </row>
    <row r="17086" spans="1:9" x14ac:dyDescent="0.15">
      <c r="A17086" s="694" t="s">
        <v>19381</v>
      </c>
      <c r="B17086" s="96">
        <v>339</v>
      </c>
      <c r="C17086" s="96">
        <v>12</v>
      </c>
      <c r="D17086" s="97">
        <v>7801996</v>
      </c>
      <c r="E17086" s="97">
        <v>7823195</v>
      </c>
      <c r="F17086" s="96" t="s">
        <v>2328</v>
      </c>
      <c r="G17086" s="96">
        <v>94</v>
      </c>
      <c r="H17086" s="96">
        <v>0.87309000000000003</v>
      </c>
      <c r="I17086" s="810">
        <v>1</v>
      </c>
    </row>
    <row r="17087" spans="1:9" x14ac:dyDescent="0.15">
      <c r="A17087" s="694" t="s">
        <v>19382</v>
      </c>
      <c r="B17087" s="96">
        <v>55633</v>
      </c>
      <c r="C17087" s="96">
        <v>6</v>
      </c>
      <c r="D17087" s="97">
        <v>37225528</v>
      </c>
      <c r="E17087" s="97">
        <v>37300746</v>
      </c>
      <c r="F17087" s="96" t="s">
        <v>2321</v>
      </c>
      <c r="G17087" s="96">
        <v>211</v>
      </c>
      <c r="H17087" s="96">
        <v>0.87321000000000004</v>
      </c>
      <c r="I17087" s="810">
        <v>1</v>
      </c>
    </row>
    <row r="17088" spans="1:9" x14ac:dyDescent="0.15">
      <c r="A17088" s="694" t="s">
        <v>19383</v>
      </c>
      <c r="B17088" s="96">
        <v>100505573</v>
      </c>
      <c r="C17088" s="96">
        <v>15</v>
      </c>
      <c r="D17088" s="97">
        <v>40615733</v>
      </c>
      <c r="E17088" s="97">
        <v>40618916</v>
      </c>
      <c r="F17088" s="96" t="s">
        <v>2321</v>
      </c>
      <c r="G17088" s="96">
        <v>10</v>
      </c>
      <c r="H17088" s="96">
        <v>0.87346000000000001</v>
      </c>
      <c r="I17088" s="810">
        <v>1</v>
      </c>
    </row>
    <row r="17089" spans="1:9" x14ac:dyDescent="0.15">
      <c r="A17089" s="694" t="s">
        <v>19384</v>
      </c>
      <c r="B17089" s="96">
        <v>6301</v>
      </c>
      <c r="C17089" s="96">
        <v>1</v>
      </c>
      <c r="D17089" s="97">
        <v>109756515</v>
      </c>
      <c r="E17089" s="97">
        <v>109780804</v>
      </c>
      <c r="F17089" s="96" t="s">
        <v>2321</v>
      </c>
      <c r="G17089" s="96">
        <v>47</v>
      </c>
      <c r="H17089" s="96">
        <v>0.87358999999999998</v>
      </c>
      <c r="I17089" s="810">
        <v>1</v>
      </c>
    </row>
    <row r="17090" spans="1:9" x14ac:dyDescent="0.15">
      <c r="A17090" s="694" t="s">
        <v>19385</v>
      </c>
      <c r="B17090" s="96">
        <v>2197</v>
      </c>
      <c r="C17090" s="96">
        <v>11</v>
      </c>
      <c r="D17090" s="97">
        <v>64888099</v>
      </c>
      <c r="E17090" s="97">
        <v>64889672</v>
      </c>
      <c r="F17090" s="96" t="s">
        <v>2328</v>
      </c>
      <c r="G17090" s="96">
        <v>3</v>
      </c>
      <c r="H17090" s="96">
        <v>0.87373000000000001</v>
      </c>
      <c r="I17090" s="810">
        <v>1</v>
      </c>
    </row>
    <row r="17091" spans="1:9" x14ac:dyDescent="0.15">
      <c r="A17091" s="694" t="s">
        <v>19386</v>
      </c>
      <c r="B17091" s="96">
        <v>147</v>
      </c>
      <c r="C17091" s="96">
        <v>5</v>
      </c>
      <c r="D17091" s="97">
        <v>159343740</v>
      </c>
      <c r="E17091" s="97">
        <v>159400017</v>
      </c>
      <c r="F17091" s="96" t="s">
        <v>2321</v>
      </c>
      <c r="G17091" s="96">
        <v>167</v>
      </c>
      <c r="H17091" s="96">
        <v>0.87378999999999996</v>
      </c>
      <c r="I17091" s="810">
        <v>1</v>
      </c>
    </row>
    <row r="17092" spans="1:9" x14ac:dyDescent="0.15">
      <c r="A17092" s="694" t="s">
        <v>19387</v>
      </c>
      <c r="B17092" s="96">
        <v>55052</v>
      </c>
      <c r="C17092" s="96">
        <v>1</v>
      </c>
      <c r="D17092" s="97">
        <v>1337276</v>
      </c>
      <c r="E17092" s="97">
        <v>1342693</v>
      </c>
      <c r="F17092" s="96" t="s">
        <v>2328</v>
      </c>
      <c r="G17092" s="96">
        <v>17</v>
      </c>
      <c r="H17092" s="96">
        <v>0.87395</v>
      </c>
      <c r="I17092" s="810">
        <v>1</v>
      </c>
    </row>
    <row r="17093" spans="1:9" x14ac:dyDescent="0.15">
      <c r="A17093" s="694" t="s">
        <v>19388</v>
      </c>
      <c r="B17093" s="96">
        <v>4060</v>
      </c>
      <c r="C17093" s="96">
        <v>12</v>
      </c>
      <c r="D17093" s="97">
        <v>91497232</v>
      </c>
      <c r="E17093" s="97">
        <v>91505542</v>
      </c>
      <c r="F17093" s="96" t="s">
        <v>2328</v>
      </c>
      <c r="G17093" s="96">
        <v>41</v>
      </c>
      <c r="H17093" s="96">
        <v>0.87399000000000004</v>
      </c>
      <c r="I17093" s="810">
        <v>1</v>
      </c>
    </row>
    <row r="17094" spans="1:9" x14ac:dyDescent="0.15">
      <c r="A17094" s="694" t="s">
        <v>19389</v>
      </c>
      <c r="B17094" s="96">
        <v>11077</v>
      </c>
      <c r="C17094" s="96">
        <v>21</v>
      </c>
      <c r="D17094" s="97">
        <v>44949066</v>
      </c>
      <c r="E17094" s="97">
        <v>45079380</v>
      </c>
      <c r="F17094" s="96" t="s">
        <v>2328</v>
      </c>
      <c r="G17094" s="96">
        <v>300</v>
      </c>
      <c r="H17094" s="96">
        <v>0.874</v>
      </c>
      <c r="I17094" s="810">
        <v>1</v>
      </c>
    </row>
    <row r="17095" spans="1:9" x14ac:dyDescent="0.15">
      <c r="A17095" s="694" t="s">
        <v>19390</v>
      </c>
      <c r="B17095" s="96">
        <v>3603</v>
      </c>
      <c r="C17095" s="96">
        <v>15</v>
      </c>
      <c r="D17095" s="97">
        <v>81474941</v>
      </c>
      <c r="E17095" s="97">
        <v>81605104</v>
      </c>
      <c r="F17095" s="96" t="s">
        <v>2321</v>
      </c>
      <c r="G17095" s="96">
        <v>465</v>
      </c>
      <c r="H17095" s="96">
        <v>0.87417</v>
      </c>
      <c r="I17095" s="810">
        <v>1</v>
      </c>
    </row>
    <row r="17096" spans="1:9" x14ac:dyDescent="0.15">
      <c r="A17096" s="694" t="s">
        <v>19391</v>
      </c>
      <c r="B17096" s="96">
        <v>84900</v>
      </c>
      <c r="C17096" s="96">
        <v>12</v>
      </c>
      <c r="D17096" s="97">
        <v>117176096</v>
      </c>
      <c r="E17096" s="97">
        <v>117291436</v>
      </c>
      <c r="F17096" s="96" t="s">
        <v>2321</v>
      </c>
      <c r="G17096" s="96">
        <v>449</v>
      </c>
      <c r="H17096" s="96">
        <v>0.87422</v>
      </c>
      <c r="I17096" s="810">
        <v>1</v>
      </c>
    </row>
    <row r="17097" spans="1:9" x14ac:dyDescent="0.15">
      <c r="A17097" s="694" t="s">
        <v>19392</v>
      </c>
      <c r="B17097" s="96">
        <v>1954</v>
      </c>
      <c r="C17097" s="96">
        <v>19</v>
      </c>
      <c r="D17097" s="97">
        <v>42829730</v>
      </c>
      <c r="E17097" s="97">
        <v>42882921</v>
      </c>
      <c r="F17097" s="96" t="s">
        <v>2321</v>
      </c>
      <c r="G17097" s="96">
        <v>77</v>
      </c>
      <c r="H17097" s="96">
        <v>0.87426999999999999</v>
      </c>
      <c r="I17097" s="810">
        <v>1</v>
      </c>
    </row>
    <row r="17098" spans="1:9" x14ac:dyDescent="0.15">
      <c r="A17098" s="694" t="s">
        <v>19393</v>
      </c>
      <c r="B17098" s="96">
        <v>1306</v>
      </c>
      <c r="C17098" s="96">
        <v>9</v>
      </c>
      <c r="D17098" s="97">
        <v>101705995</v>
      </c>
      <c r="E17098" s="97">
        <v>101833074</v>
      </c>
      <c r="F17098" s="96" t="s">
        <v>2321</v>
      </c>
      <c r="G17098" s="96">
        <v>448</v>
      </c>
      <c r="H17098" s="96">
        <v>0.87427999999999995</v>
      </c>
      <c r="I17098" s="810">
        <v>1</v>
      </c>
    </row>
    <row r="17099" spans="1:9" x14ac:dyDescent="0.15">
      <c r="A17099" s="694" t="s">
        <v>19394</v>
      </c>
      <c r="B17099" s="96">
        <v>80264</v>
      </c>
      <c r="C17099" s="96">
        <v>19</v>
      </c>
      <c r="D17099" s="97">
        <v>21203426</v>
      </c>
      <c r="E17099" s="97">
        <v>21242852</v>
      </c>
      <c r="F17099" s="96" t="s">
        <v>2321</v>
      </c>
      <c r="G17099" s="96">
        <v>101</v>
      </c>
      <c r="H17099" s="96">
        <v>0.87436000000000003</v>
      </c>
      <c r="I17099" s="810">
        <v>1</v>
      </c>
    </row>
    <row r="17100" spans="1:9" x14ac:dyDescent="0.15">
      <c r="A17100" s="694" t="s">
        <v>19395</v>
      </c>
      <c r="B17100" s="96">
        <v>127435</v>
      </c>
      <c r="C17100" s="96">
        <v>1</v>
      </c>
      <c r="D17100" s="97">
        <v>53527724</v>
      </c>
      <c r="E17100" s="97">
        <v>53551174</v>
      </c>
      <c r="F17100" s="96" t="s">
        <v>2321</v>
      </c>
      <c r="G17100" s="96">
        <v>140</v>
      </c>
      <c r="H17100" s="96">
        <v>0.87438000000000005</v>
      </c>
      <c r="I17100" s="810">
        <v>1</v>
      </c>
    </row>
    <row r="17101" spans="1:9" x14ac:dyDescent="0.15">
      <c r="A17101" s="694" t="s">
        <v>19396</v>
      </c>
      <c r="B17101" s="96">
        <v>80774</v>
      </c>
      <c r="C17101" s="96">
        <v>17</v>
      </c>
      <c r="D17101" s="97">
        <v>61773249</v>
      </c>
      <c r="E17101" s="97">
        <v>61778527</v>
      </c>
      <c r="F17101" s="96" t="s">
        <v>2328</v>
      </c>
      <c r="G17101" s="96">
        <v>6</v>
      </c>
      <c r="H17101" s="96">
        <v>0.87441999999999998</v>
      </c>
      <c r="I17101" s="810">
        <v>1</v>
      </c>
    </row>
    <row r="17102" spans="1:9" x14ac:dyDescent="0.15">
      <c r="A17102" s="694" t="s">
        <v>19397</v>
      </c>
      <c r="B17102" s="96">
        <v>200931</v>
      </c>
      <c r="C17102" s="96">
        <v>3</v>
      </c>
      <c r="D17102" s="97">
        <v>195943383</v>
      </c>
      <c r="E17102" s="97">
        <v>195960301</v>
      </c>
      <c r="F17102" s="96" t="s">
        <v>2321</v>
      </c>
      <c r="G17102" s="96">
        <v>56</v>
      </c>
      <c r="H17102" s="96">
        <v>0.87443000000000004</v>
      </c>
      <c r="I17102" s="810">
        <v>1</v>
      </c>
    </row>
    <row r="17103" spans="1:9" x14ac:dyDescent="0.15">
      <c r="A17103" s="694" t="s">
        <v>19398</v>
      </c>
      <c r="B17103" s="96">
        <v>339977</v>
      </c>
      <c r="C17103" s="96">
        <v>4</v>
      </c>
      <c r="D17103" s="97">
        <v>52859806</v>
      </c>
      <c r="E17103" s="97">
        <v>52886477</v>
      </c>
      <c r="F17103" s="96" t="s">
        <v>2328</v>
      </c>
      <c r="G17103" s="96">
        <v>32</v>
      </c>
      <c r="H17103" s="96">
        <v>0.87446999999999997</v>
      </c>
      <c r="I17103" s="810">
        <v>1</v>
      </c>
    </row>
    <row r="17104" spans="1:9" x14ac:dyDescent="0.15">
      <c r="A17104" s="694" t="s">
        <v>2372</v>
      </c>
      <c r="B17104" s="96">
        <v>64428</v>
      </c>
      <c r="C17104" s="96">
        <v>16</v>
      </c>
      <c r="D17104" s="97">
        <v>779753</v>
      </c>
      <c r="E17104" s="97">
        <v>790997</v>
      </c>
      <c r="F17104" s="96" t="s">
        <v>2328</v>
      </c>
      <c r="G17104" s="96">
        <v>31</v>
      </c>
      <c r="H17104" s="96">
        <v>0.87456999999999996</v>
      </c>
      <c r="I17104" s="810">
        <v>1</v>
      </c>
    </row>
    <row r="17105" spans="1:9" x14ac:dyDescent="0.15">
      <c r="A17105" s="694" t="s">
        <v>19399</v>
      </c>
      <c r="B17105" s="96">
        <v>400360</v>
      </c>
      <c r="C17105" s="96">
        <v>15</v>
      </c>
      <c r="D17105" s="97">
        <v>39542885</v>
      </c>
      <c r="E17105" s="97">
        <v>39547048</v>
      </c>
      <c r="F17105" s="96" t="s">
        <v>2321</v>
      </c>
      <c r="G17105" s="96">
        <v>16</v>
      </c>
      <c r="H17105" s="96">
        <v>0.87458999999999998</v>
      </c>
      <c r="I17105" s="810">
        <v>1</v>
      </c>
    </row>
    <row r="17106" spans="1:9" x14ac:dyDescent="0.15">
      <c r="A17106" s="694" t="s">
        <v>19400</v>
      </c>
      <c r="B17106" s="96">
        <v>445815</v>
      </c>
      <c r="C17106" s="96">
        <v>9</v>
      </c>
      <c r="D17106" s="97">
        <v>112542577</v>
      </c>
      <c r="E17106" s="97">
        <v>112934792</v>
      </c>
      <c r="F17106" s="96" t="s">
        <v>2321</v>
      </c>
      <c r="G17106" s="96">
        <v>1515</v>
      </c>
      <c r="H17106" s="96">
        <v>0.87458999999999998</v>
      </c>
      <c r="I17106" s="810">
        <v>1</v>
      </c>
    </row>
    <row r="17107" spans="1:9" x14ac:dyDescent="0.15">
      <c r="A17107" s="694" t="s">
        <v>19401</v>
      </c>
      <c r="B17107" s="96">
        <v>2249</v>
      </c>
      <c r="C17107" s="96">
        <v>11</v>
      </c>
      <c r="D17107" s="97">
        <v>69587797</v>
      </c>
      <c r="E17107" s="97">
        <v>69590171</v>
      </c>
      <c r="F17107" s="96" t="s">
        <v>2328</v>
      </c>
      <c r="G17107" s="96">
        <v>11</v>
      </c>
      <c r="H17107" s="96">
        <v>0.87465000000000004</v>
      </c>
      <c r="I17107" s="810">
        <v>1</v>
      </c>
    </row>
    <row r="17108" spans="1:9" x14ac:dyDescent="0.15">
      <c r="A17108" s="694" t="s">
        <v>19402</v>
      </c>
      <c r="B17108" s="96">
        <v>285588</v>
      </c>
      <c r="C17108" s="96">
        <v>5</v>
      </c>
      <c r="D17108" s="97">
        <v>171621176</v>
      </c>
      <c r="E17108" s="97">
        <v>171630458</v>
      </c>
      <c r="F17108" s="96" t="s">
        <v>2321</v>
      </c>
      <c r="G17108" s="96">
        <v>41</v>
      </c>
      <c r="H17108" s="96">
        <v>0.87468999999999997</v>
      </c>
      <c r="I17108" s="810">
        <v>1</v>
      </c>
    </row>
    <row r="17109" spans="1:9" x14ac:dyDescent="0.15">
      <c r="A17109" s="694" t="s">
        <v>19403</v>
      </c>
      <c r="B17109" s="96">
        <v>81282</v>
      </c>
      <c r="C17109" s="96">
        <v>11</v>
      </c>
      <c r="D17109" s="97">
        <v>4935949</v>
      </c>
      <c r="E17109" s="97">
        <v>4936893</v>
      </c>
      <c r="F17109" s="96" t="s">
        <v>2328</v>
      </c>
      <c r="G17109" s="96">
        <v>3</v>
      </c>
      <c r="H17109" s="96">
        <v>0.87487000000000004</v>
      </c>
      <c r="I17109" s="810">
        <v>1</v>
      </c>
    </row>
    <row r="17110" spans="1:9" x14ac:dyDescent="0.15">
      <c r="A17110" s="926">
        <v>42992</v>
      </c>
      <c r="B17110" s="96">
        <v>346288</v>
      </c>
      <c r="C17110" s="96">
        <v>7</v>
      </c>
      <c r="D17110" s="97">
        <v>55861237</v>
      </c>
      <c r="E17110" s="97">
        <v>55930482</v>
      </c>
      <c r="F17110" s="96" t="s">
        <v>2328</v>
      </c>
      <c r="G17110" s="96">
        <v>272</v>
      </c>
      <c r="H17110" s="96">
        <v>0.87495000000000001</v>
      </c>
      <c r="I17110" s="810">
        <v>1</v>
      </c>
    </row>
    <row r="17111" spans="1:9" x14ac:dyDescent="0.15">
      <c r="A17111" s="694" t="s">
        <v>19404</v>
      </c>
      <c r="B17111" s="96">
        <v>92797</v>
      </c>
      <c r="C17111" s="96">
        <v>12</v>
      </c>
      <c r="D17111" s="97">
        <v>66696335</v>
      </c>
      <c r="E17111" s="97">
        <v>66737423</v>
      </c>
      <c r="F17111" s="96" t="s">
        <v>2321</v>
      </c>
      <c r="G17111" s="96">
        <v>114</v>
      </c>
      <c r="H17111" s="96">
        <v>0.87497000000000003</v>
      </c>
      <c r="I17111" s="810">
        <v>1</v>
      </c>
    </row>
    <row r="17112" spans="1:9" x14ac:dyDescent="0.15">
      <c r="A17112" s="694" t="s">
        <v>19405</v>
      </c>
      <c r="B17112" s="96">
        <v>3429</v>
      </c>
      <c r="C17112" s="96">
        <v>14</v>
      </c>
      <c r="D17112" s="97">
        <v>94577079</v>
      </c>
      <c r="E17112" s="97">
        <v>94583033</v>
      </c>
      <c r="F17112" s="96" t="s">
        <v>2321</v>
      </c>
      <c r="G17112" s="96">
        <v>18</v>
      </c>
      <c r="H17112" s="96">
        <v>0.87499000000000005</v>
      </c>
      <c r="I17112" s="810">
        <v>1</v>
      </c>
    </row>
    <row r="17113" spans="1:9" x14ac:dyDescent="0.15">
      <c r="A17113" s="694" t="s">
        <v>19406</v>
      </c>
      <c r="B17113" s="96">
        <v>51202</v>
      </c>
      <c r="C17113" s="96">
        <v>12</v>
      </c>
      <c r="D17113" s="97">
        <v>12966280</v>
      </c>
      <c r="E17113" s="97">
        <v>12982915</v>
      </c>
      <c r="F17113" s="96" t="s">
        <v>2321</v>
      </c>
      <c r="G17113" s="96">
        <v>58</v>
      </c>
      <c r="H17113" s="96">
        <v>0.87502000000000002</v>
      </c>
      <c r="I17113" s="810">
        <v>1</v>
      </c>
    </row>
    <row r="17114" spans="1:9" x14ac:dyDescent="0.15">
      <c r="A17114" s="694" t="s">
        <v>2364</v>
      </c>
      <c r="B17114" s="96">
        <v>51151</v>
      </c>
      <c r="C17114" s="96">
        <v>5</v>
      </c>
      <c r="D17114" s="97">
        <v>33944721</v>
      </c>
      <c r="E17114" s="97">
        <v>33984780</v>
      </c>
      <c r="F17114" s="96" t="s">
        <v>2328</v>
      </c>
      <c r="G17114" s="96">
        <v>98</v>
      </c>
      <c r="H17114" s="96">
        <v>0.87502999999999997</v>
      </c>
      <c r="I17114" s="810">
        <v>1</v>
      </c>
    </row>
    <row r="17115" spans="1:9" x14ac:dyDescent="0.15">
      <c r="A17115" s="694" t="s">
        <v>19407</v>
      </c>
      <c r="B17115" s="96">
        <v>2617</v>
      </c>
      <c r="C17115" s="96">
        <v>7</v>
      </c>
      <c r="D17115" s="97">
        <v>30634181</v>
      </c>
      <c r="E17115" s="97">
        <v>30673649</v>
      </c>
      <c r="F17115" s="96" t="s">
        <v>2321</v>
      </c>
      <c r="G17115" s="96">
        <v>124</v>
      </c>
      <c r="H17115" s="96">
        <v>0.87512999999999996</v>
      </c>
      <c r="I17115" s="810">
        <v>1</v>
      </c>
    </row>
    <row r="17116" spans="1:9" x14ac:dyDescent="0.15">
      <c r="A17116" s="694" t="s">
        <v>19408</v>
      </c>
      <c r="B17116" s="96">
        <v>160335</v>
      </c>
      <c r="C17116" s="96">
        <v>12</v>
      </c>
      <c r="D17116" s="97">
        <v>83080731</v>
      </c>
      <c r="E17116" s="97">
        <v>83528647</v>
      </c>
      <c r="F17116" s="96" t="s">
        <v>2321</v>
      </c>
      <c r="G17116" s="96">
        <v>1339</v>
      </c>
      <c r="H17116" s="96">
        <v>0.87531999999999999</v>
      </c>
      <c r="I17116" s="810">
        <v>1</v>
      </c>
    </row>
    <row r="17117" spans="1:9" x14ac:dyDescent="0.15">
      <c r="A17117" s="694" t="s">
        <v>19409</v>
      </c>
      <c r="B17117" s="96">
        <v>79002</v>
      </c>
      <c r="C17117" s="96">
        <v>19</v>
      </c>
      <c r="D17117" s="97">
        <v>12841454</v>
      </c>
      <c r="E17117" s="97">
        <v>12845529</v>
      </c>
      <c r="F17117" s="96" t="s">
        <v>2328</v>
      </c>
      <c r="G17117" s="96">
        <v>1</v>
      </c>
      <c r="H17117" s="96">
        <v>0.87539999999999996</v>
      </c>
      <c r="I17117" s="810">
        <v>1</v>
      </c>
    </row>
    <row r="17118" spans="1:9" x14ac:dyDescent="0.15">
      <c r="A17118" s="694" t="s">
        <v>19410</v>
      </c>
      <c r="B17118" s="96">
        <v>26740</v>
      </c>
      <c r="C17118" s="96">
        <v>9</v>
      </c>
      <c r="D17118" s="97">
        <v>125231369</v>
      </c>
      <c r="E17118" s="97">
        <v>125276376</v>
      </c>
      <c r="F17118" s="96" t="s">
        <v>2321</v>
      </c>
      <c r="G17118" s="96">
        <v>178</v>
      </c>
      <c r="H17118" s="96">
        <v>0.87544999999999995</v>
      </c>
      <c r="I17118" s="810">
        <v>1</v>
      </c>
    </row>
    <row r="17119" spans="1:9" x14ac:dyDescent="0.15">
      <c r="A17119" s="694" t="s">
        <v>19411</v>
      </c>
      <c r="B17119" s="96">
        <v>84451</v>
      </c>
      <c r="C17119" s="96">
        <v>1</v>
      </c>
      <c r="D17119" s="97">
        <v>233463514</v>
      </c>
      <c r="E17119" s="97">
        <v>233520894</v>
      </c>
      <c r="F17119" s="96" t="s">
        <v>2321</v>
      </c>
      <c r="G17119" s="96">
        <v>231</v>
      </c>
      <c r="H17119" s="96">
        <v>0.87546000000000002</v>
      </c>
      <c r="I17119" s="810">
        <v>1</v>
      </c>
    </row>
    <row r="17120" spans="1:9" x14ac:dyDescent="0.15">
      <c r="A17120" s="694" t="s">
        <v>19412</v>
      </c>
      <c r="B17120" s="96">
        <v>389766</v>
      </c>
      <c r="C17120" s="96">
        <v>9</v>
      </c>
      <c r="D17120" s="97">
        <v>88835180</v>
      </c>
      <c r="E17120" s="97">
        <v>88874572</v>
      </c>
      <c r="F17120" s="96" t="s">
        <v>2328</v>
      </c>
      <c r="G17120" s="96">
        <v>95</v>
      </c>
      <c r="H17120" s="96">
        <v>0.87553000000000003</v>
      </c>
      <c r="I17120" s="810">
        <v>1</v>
      </c>
    </row>
    <row r="17121" spans="1:9" x14ac:dyDescent="0.15">
      <c r="A17121" s="694" t="s">
        <v>19413</v>
      </c>
      <c r="B17121" s="96">
        <v>400410</v>
      </c>
      <c r="C17121" s="96">
        <v>15</v>
      </c>
      <c r="D17121" s="97">
        <v>80191182</v>
      </c>
      <c r="E17121" s="97">
        <v>80216096</v>
      </c>
      <c r="F17121" s="96" t="s">
        <v>2328</v>
      </c>
      <c r="G17121" s="96">
        <v>169</v>
      </c>
      <c r="H17121" s="96">
        <v>0.87553000000000003</v>
      </c>
      <c r="I17121" s="810">
        <v>1</v>
      </c>
    </row>
    <row r="17122" spans="1:9" x14ac:dyDescent="0.15">
      <c r="A17122" s="694" t="s">
        <v>19414</v>
      </c>
      <c r="B17122" s="96">
        <v>219902</v>
      </c>
      <c r="C17122" s="96">
        <v>11</v>
      </c>
      <c r="D17122" s="97">
        <v>120195838</v>
      </c>
      <c r="E17122" s="97">
        <v>120204397</v>
      </c>
      <c r="F17122" s="96" t="s">
        <v>2321</v>
      </c>
      <c r="G17122" s="96">
        <v>17</v>
      </c>
      <c r="H17122" s="96">
        <v>0.87561999999999995</v>
      </c>
      <c r="I17122" s="810">
        <v>1</v>
      </c>
    </row>
    <row r="17123" spans="1:9" x14ac:dyDescent="0.15">
      <c r="A17123" s="694" t="s">
        <v>19415</v>
      </c>
      <c r="B17123" s="96">
        <v>8879</v>
      </c>
      <c r="C17123" s="96">
        <v>10</v>
      </c>
      <c r="D17123" s="97">
        <v>72575704</v>
      </c>
      <c r="E17123" s="97">
        <v>72640946</v>
      </c>
      <c r="F17123" s="96" t="s">
        <v>2321</v>
      </c>
      <c r="G17123" s="96">
        <v>253</v>
      </c>
      <c r="H17123" s="96">
        <v>0.87563999999999997</v>
      </c>
      <c r="I17123" s="810">
        <v>1</v>
      </c>
    </row>
    <row r="17124" spans="1:9" x14ac:dyDescent="0.15">
      <c r="A17124" s="694" t="s">
        <v>19416</v>
      </c>
      <c r="B17124" s="96">
        <v>1974</v>
      </c>
      <c r="C17124" s="96">
        <v>3</v>
      </c>
      <c r="D17124" s="97">
        <v>186501361</v>
      </c>
      <c r="E17124" s="97">
        <v>186507686</v>
      </c>
      <c r="F17124" s="96" t="s">
        <v>2321</v>
      </c>
      <c r="G17124" s="96">
        <v>23</v>
      </c>
      <c r="H17124" s="96">
        <v>0.87572000000000005</v>
      </c>
      <c r="I17124" s="810">
        <v>1</v>
      </c>
    </row>
    <row r="17125" spans="1:9" x14ac:dyDescent="0.15">
      <c r="A17125" s="694" t="s">
        <v>19417</v>
      </c>
      <c r="B17125" s="96">
        <v>10099</v>
      </c>
      <c r="C17125" s="96">
        <v>15</v>
      </c>
      <c r="D17125" s="97">
        <v>77336359</v>
      </c>
      <c r="E17125" s="97">
        <v>77363570</v>
      </c>
      <c r="F17125" s="96" t="s">
        <v>2328</v>
      </c>
      <c r="G17125" s="96">
        <v>49</v>
      </c>
      <c r="H17125" s="96">
        <v>0.87575000000000003</v>
      </c>
      <c r="I17125" s="810">
        <v>1</v>
      </c>
    </row>
    <row r="17126" spans="1:9" x14ac:dyDescent="0.15">
      <c r="A17126" s="694" t="s">
        <v>19418</v>
      </c>
      <c r="B17126" s="96">
        <v>90317</v>
      </c>
      <c r="C17126" s="96">
        <v>19</v>
      </c>
      <c r="D17126" s="97">
        <v>52616344</v>
      </c>
      <c r="E17126" s="97">
        <v>52643191</v>
      </c>
      <c r="F17126" s="96" t="s">
        <v>2328</v>
      </c>
      <c r="G17126" s="96">
        <v>114</v>
      </c>
      <c r="H17126" s="96">
        <v>0.87578999999999996</v>
      </c>
      <c r="I17126" s="810">
        <v>1</v>
      </c>
    </row>
    <row r="17127" spans="1:9" x14ac:dyDescent="0.15">
      <c r="A17127" s="694" t="s">
        <v>19419</v>
      </c>
      <c r="B17127" s="96">
        <v>255798</v>
      </c>
      <c r="C17127" s="96">
        <v>3</v>
      </c>
      <c r="D17127" s="97">
        <v>196233750</v>
      </c>
      <c r="E17127" s="97">
        <v>196242237</v>
      </c>
      <c r="F17127" s="96" t="s">
        <v>2328</v>
      </c>
      <c r="G17127" s="96">
        <v>16</v>
      </c>
      <c r="H17127" s="96">
        <v>0.87580000000000002</v>
      </c>
      <c r="I17127" s="810">
        <v>1</v>
      </c>
    </row>
    <row r="17128" spans="1:9" x14ac:dyDescent="0.15">
      <c r="A17128" s="694" t="s">
        <v>19420</v>
      </c>
      <c r="B17128" s="96">
        <v>2122</v>
      </c>
      <c r="C17128" s="96">
        <v>3</v>
      </c>
      <c r="D17128" s="97">
        <v>168801287</v>
      </c>
      <c r="E17128" s="97">
        <v>169381563</v>
      </c>
      <c r="F17128" s="96" t="s">
        <v>2328</v>
      </c>
      <c r="G17128" s="96">
        <v>2115</v>
      </c>
      <c r="H17128" s="96">
        <v>0.87580999999999998</v>
      </c>
      <c r="I17128" s="810">
        <v>1</v>
      </c>
    </row>
    <row r="17129" spans="1:9" x14ac:dyDescent="0.15">
      <c r="A17129" s="694" t="s">
        <v>19421</v>
      </c>
      <c r="B17129" s="96">
        <v>127002</v>
      </c>
      <c r="C17129" s="96">
        <v>1</v>
      </c>
      <c r="D17129" s="97">
        <v>110026533</v>
      </c>
      <c r="E17129" s="97">
        <v>110035426</v>
      </c>
      <c r="F17129" s="96" t="s">
        <v>2321</v>
      </c>
      <c r="G17129" s="96">
        <v>15</v>
      </c>
      <c r="H17129" s="96">
        <v>0.87582000000000004</v>
      </c>
      <c r="I17129" s="810">
        <v>1</v>
      </c>
    </row>
    <row r="17130" spans="1:9" x14ac:dyDescent="0.15">
      <c r="A17130" s="694" t="s">
        <v>19422</v>
      </c>
      <c r="B17130" s="96">
        <v>2997</v>
      </c>
      <c r="C17130" s="96">
        <v>19</v>
      </c>
      <c r="D17130" s="97">
        <v>49471382</v>
      </c>
      <c r="E17130" s="97">
        <v>49496610</v>
      </c>
      <c r="F17130" s="96" t="s">
        <v>2328</v>
      </c>
      <c r="G17130" s="96">
        <v>61</v>
      </c>
      <c r="H17130" s="96">
        <v>0.87588999999999995</v>
      </c>
      <c r="I17130" s="810">
        <v>1</v>
      </c>
    </row>
    <row r="17131" spans="1:9" x14ac:dyDescent="0.15">
      <c r="A17131" s="694" t="s">
        <v>19423</v>
      </c>
      <c r="B17131" s="96">
        <v>6352</v>
      </c>
      <c r="C17131" s="96">
        <v>17</v>
      </c>
      <c r="D17131" s="97">
        <v>34198495</v>
      </c>
      <c r="E17131" s="97">
        <v>34207377</v>
      </c>
      <c r="F17131" s="96" t="s">
        <v>2328</v>
      </c>
      <c r="G17131" s="96">
        <v>17</v>
      </c>
      <c r="H17131" s="96">
        <v>0.87607999999999997</v>
      </c>
      <c r="I17131" s="810">
        <v>1</v>
      </c>
    </row>
    <row r="17132" spans="1:9" x14ac:dyDescent="0.15">
      <c r="A17132" s="694" t="s">
        <v>19424</v>
      </c>
      <c r="B17132" s="96">
        <v>7791</v>
      </c>
      <c r="C17132" s="96">
        <v>7</v>
      </c>
      <c r="D17132" s="97">
        <v>143078338</v>
      </c>
      <c r="E17132" s="97">
        <v>143088204</v>
      </c>
      <c r="F17132" s="96" t="s">
        <v>2321</v>
      </c>
      <c r="G17132" s="96">
        <v>35</v>
      </c>
      <c r="H17132" s="96">
        <v>0.87609000000000004</v>
      </c>
      <c r="I17132" s="810">
        <v>1</v>
      </c>
    </row>
    <row r="17133" spans="1:9" x14ac:dyDescent="0.15">
      <c r="A17133" s="694" t="s">
        <v>19425</v>
      </c>
      <c r="B17133" s="96">
        <v>3055</v>
      </c>
      <c r="C17133" s="96">
        <v>20</v>
      </c>
      <c r="D17133" s="97">
        <v>30639991</v>
      </c>
      <c r="E17133" s="97">
        <v>30689659</v>
      </c>
      <c r="F17133" s="96" t="s">
        <v>2321</v>
      </c>
      <c r="G17133" s="96">
        <v>143</v>
      </c>
      <c r="H17133" s="96">
        <v>0.87622</v>
      </c>
      <c r="I17133" s="810">
        <v>1</v>
      </c>
    </row>
    <row r="17134" spans="1:9" x14ac:dyDescent="0.15">
      <c r="A17134" s="694" t="s">
        <v>19426</v>
      </c>
      <c r="B17134" s="96">
        <v>26735</v>
      </c>
      <c r="C17134" s="96">
        <v>9</v>
      </c>
      <c r="D17134" s="97">
        <v>125437409</v>
      </c>
      <c r="E17134" s="97">
        <v>125438383</v>
      </c>
      <c r="F17134" s="96" t="s">
        <v>2321</v>
      </c>
      <c r="G17134" s="96">
        <v>4</v>
      </c>
      <c r="H17134" s="96">
        <v>0.87634999999999996</v>
      </c>
      <c r="I17134" s="810">
        <v>1</v>
      </c>
    </row>
    <row r="17135" spans="1:9" x14ac:dyDescent="0.15">
      <c r="A17135" s="694" t="s">
        <v>19427</v>
      </c>
      <c r="B17135" s="96">
        <v>5311</v>
      </c>
      <c r="C17135" s="96">
        <v>4</v>
      </c>
      <c r="D17135" s="97">
        <v>88928799</v>
      </c>
      <c r="E17135" s="97">
        <v>88998931</v>
      </c>
      <c r="F17135" s="96" t="s">
        <v>2321</v>
      </c>
      <c r="G17135" s="96">
        <v>186</v>
      </c>
      <c r="H17135" s="96">
        <v>0.87638000000000005</v>
      </c>
      <c r="I17135" s="810">
        <v>1</v>
      </c>
    </row>
    <row r="17136" spans="1:9" x14ac:dyDescent="0.15">
      <c r="A17136" s="694" t="s">
        <v>19428</v>
      </c>
      <c r="B17136" s="96">
        <v>100528021</v>
      </c>
      <c r="C17136" s="96">
        <v>15</v>
      </c>
      <c r="D17136" s="97">
        <v>80135889</v>
      </c>
      <c r="E17136" s="97">
        <v>80215448</v>
      </c>
      <c r="F17136" s="96" t="s">
        <v>2328</v>
      </c>
      <c r="G17136" s="96">
        <v>388</v>
      </c>
      <c r="H17136" s="96">
        <v>0.87661</v>
      </c>
      <c r="I17136" s="810">
        <v>1</v>
      </c>
    </row>
    <row r="17137" spans="1:9" x14ac:dyDescent="0.15">
      <c r="A17137" s="694" t="s">
        <v>19429</v>
      </c>
      <c r="B17137" s="96">
        <v>25992</v>
      </c>
      <c r="C17137" s="96">
        <v>2</v>
      </c>
      <c r="D17137" s="97">
        <v>241938213</v>
      </c>
      <c r="E17137" s="97">
        <v>242038515</v>
      </c>
      <c r="F17137" s="96" t="s">
        <v>2321</v>
      </c>
      <c r="G17137" s="96">
        <v>363</v>
      </c>
      <c r="H17137" s="96">
        <v>0.87663999999999997</v>
      </c>
      <c r="I17137" s="810">
        <v>1</v>
      </c>
    </row>
    <row r="17138" spans="1:9" x14ac:dyDescent="0.15">
      <c r="A17138" s="694" t="s">
        <v>19430</v>
      </c>
      <c r="B17138" s="96">
        <v>4869</v>
      </c>
      <c r="C17138" s="96">
        <v>5</v>
      </c>
      <c r="D17138" s="97">
        <v>170814652</v>
      </c>
      <c r="E17138" s="97">
        <v>170837888</v>
      </c>
      <c r="F17138" s="96" t="s">
        <v>2321</v>
      </c>
      <c r="G17138" s="96">
        <v>60</v>
      </c>
      <c r="H17138" s="96">
        <v>0.87670999999999999</v>
      </c>
      <c r="I17138" s="810">
        <v>1</v>
      </c>
    </row>
    <row r="17139" spans="1:9" x14ac:dyDescent="0.15">
      <c r="A17139" s="694" t="s">
        <v>19431</v>
      </c>
      <c r="B17139" s="96">
        <v>155038</v>
      </c>
      <c r="C17139" s="96">
        <v>7</v>
      </c>
      <c r="D17139" s="97">
        <v>150147748</v>
      </c>
      <c r="E17139" s="97">
        <v>150176483</v>
      </c>
      <c r="F17139" s="96" t="s">
        <v>2321</v>
      </c>
      <c r="G17139" s="96">
        <v>46</v>
      </c>
      <c r="H17139" s="96">
        <v>0.87677000000000005</v>
      </c>
      <c r="I17139" s="810">
        <v>1</v>
      </c>
    </row>
    <row r="17140" spans="1:9" x14ac:dyDescent="0.15">
      <c r="A17140" s="694" t="s">
        <v>19432</v>
      </c>
      <c r="B17140" s="96">
        <v>6640</v>
      </c>
      <c r="C17140" s="96">
        <v>20</v>
      </c>
      <c r="D17140" s="97">
        <v>31995763</v>
      </c>
      <c r="E17140" s="97">
        <v>32031698</v>
      </c>
      <c r="F17140" s="96" t="s">
        <v>2328</v>
      </c>
      <c r="G17140" s="96">
        <v>75</v>
      </c>
      <c r="H17140" s="96">
        <v>0.87700999999999996</v>
      </c>
      <c r="I17140" s="810">
        <v>1</v>
      </c>
    </row>
    <row r="17141" spans="1:9" x14ac:dyDescent="0.15">
      <c r="A17141" s="694" t="s">
        <v>19433</v>
      </c>
      <c r="B17141" s="96">
        <v>55509</v>
      </c>
      <c r="C17141" s="96">
        <v>1</v>
      </c>
      <c r="D17141" s="97">
        <v>212859759</v>
      </c>
      <c r="E17141" s="97">
        <v>212873327</v>
      </c>
      <c r="F17141" s="96" t="s">
        <v>2328</v>
      </c>
      <c r="G17141" s="96">
        <v>54</v>
      </c>
      <c r="H17141" s="96">
        <v>0.87707000000000002</v>
      </c>
      <c r="I17141" s="810">
        <v>1</v>
      </c>
    </row>
    <row r="17142" spans="1:9" x14ac:dyDescent="0.15">
      <c r="A17142" s="694" t="s">
        <v>19434</v>
      </c>
      <c r="B17142" s="96">
        <v>8611</v>
      </c>
      <c r="C17142" s="96">
        <v>5</v>
      </c>
      <c r="D17142" s="97">
        <v>54720670</v>
      </c>
      <c r="E17142" s="97">
        <v>54830906</v>
      </c>
      <c r="F17142" s="96" t="s">
        <v>2328</v>
      </c>
      <c r="G17142" s="96">
        <v>309</v>
      </c>
      <c r="H17142" s="96">
        <v>0.87721000000000005</v>
      </c>
      <c r="I17142" s="810">
        <v>1</v>
      </c>
    </row>
    <row r="17143" spans="1:9" x14ac:dyDescent="0.15">
      <c r="A17143" s="694" t="s">
        <v>19435</v>
      </c>
      <c r="B17143" s="96">
        <v>220082</v>
      </c>
      <c r="C17143" s="96">
        <v>13</v>
      </c>
      <c r="D17143" s="97">
        <v>46276446</v>
      </c>
      <c r="E17143" s="97">
        <v>46288694</v>
      </c>
      <c r="F17143" s="96" t="s">
        <v>2321</v>
      </c>
      <c r="G17143" s="96">
        <v>62</v>
      </c>
      <c r="H17143" s="96">
        <v>0.87729000000000001</v>
      </c>
      <c r="I17143" s="810">
        <v>1</v>
      </c>
    </row>
    <row r="17144" spans="1:9" x14ac:dyDescent="0.15">
      <c r="A17144" s="694" t="s">
        <v>19436</v>
      </c>
      <c r="B17144" s="96">
        <v>8148</v>
      </c>
      <c r="C17144" s="96">
        <v>17</v>
      </c>
      <c r="D17144" s="97">
        <v>34136459</v>
      </c>
      <c r="E17144" s="97">
        <v>34174246</v>
      </c>
      <c r="F17144" s="96" t="s">
        <v>2321</v>
      </c>
      <c r="G17144" s="96">
        <v>69</v>
      </c>
      <c r="H17144" s="96">
        <v>0.87733000000000005</v>
      </c>
      <c r="I17144" s="810">
        <v>1</v>
      </c>
    </row>
    <row r="17145" spans="1:9" x14ac:dyDescent="0.15">
      <c r="A17145" s="694" t="s">
        <v>19437</v>
      </c>
      <c r="B17145" s="96">
        <v>100131439</v>
      </c>
      <c r="C17145" s="96">
        <v>17</v>
      </c>
      <c r="D17145" s="97">
        <v>72576111</v>
      </c>
      <c r="E17145" s="97">
        <v>72588370</v>
      </c>
      <c r="F17145" s="96" t="s">
        <v>2328</v>
      </c>
      <c r="G17145" s="96">
        <v>40</v>
      </c>
      <c r="H17145" s="96">
        <v>0.87734999999999996</v>
      </c>
      <c r="I17145" s="810">
        <v>1</v>
      </c>
    </row>
    <row r="17146" spans="1:9" x14ac:dyDescent="0.15">
      <c r="A17146" s="694" t="s">
        <v>19438</v>
      </c>
      <c r="B17146" s="96">
        <v>64921</v>
      </c>
      <c r="C17146" s="96">
        <v>7</v>
      </c>
      <c r="D17146" s="97">
        <v>94138838</v>
      </c>
      <c r="E17146" s="97">
        <v>94186331</v>
      </c>
      <c r="F17146" s="96" t="s">
        <v>2321</v>
      </c>
      <c r="G17146" s="96">
        <v>114</v>
      </c>
      <c r="H17146" s="96">
        <v>0.87748999999999999</v>
      </c>
      <c r="I17146" s="810">
        <v>1</v>
      </c>
    </row>
    <row r="17147" spans="1:9" x14ac:dyDescent="0.15">
      <c r="A17147" s="694" t="s">
        <v>19439</v>
      </c>
      <c r="B17147" s="96">
        <v>5903</v>
      </c>
      <c r="C17147" s="96">
        <v>2</v>
      </c>
      <c r="D17147" s="97">
        <v>109335902</v>
      </c>
      <c r="E17147" s="97">
        <v>109402267</v>
      </c>
      <c r="F17147" s="96" t="s">
        <v>2321</v>
      </c>
      <c r="G17147" s="96">
        <v>129</v>
      </c>
      <c r="H17147" s="96">
        <v>0.87753999999999999</v>
      </c>
      <c r="I17147" s="810">
        <v>1</v>
      </c>
    </row>
    <row r="17148" spans="1:9" x14ac:dyDescent="0.15">
      <c r="A17148" s="694" t="s">
        <v>19440</v>
      </c>
      <c r="B17148" s="96">
        <v>515</v>
      </c>
      <c r="C17148" s="96">
        <v>1</v>
      </c>
      <c r="D17148" s="97">
        <v>111991467</v>
      </c>
      <c r="E17148" s="97">
        <v>112004540</v>
      </c>
      <c r="F17148" s="96" t="s">
        <v>2321</v>
      </c>
      <c r="G17148" s="96">
        <v>40</v>
      </c>
      <c r="H17148" s="96">
        <v>0.87761999999999996</v>
      </c>
      <c r="I17148" s="810">
        <v>1</v>
      </c>
    </row>
    <row r="17149" spans="1:9" x14ac:dyDescent="0.15">
      <c r="A17149" s="694" t="s">
        <v>19441</v>
      </c>
      <c r="B17149" s="96">
        <v>2159</v>
      </c>
      <c r="C17149" s="96">
        <v>13</v>
      </c>
      <c r="D17149" s="97">
        <v>113777113</v>
      </c>
      <c r="E17149" s="97">
        <v>113803843</v>
      </c>
      <c r="F17149" s="96" t="s">
        <v>2321</v>
      </c>
      <c r="G17149" s="96">
        <v>73</v>
      </c>
      <c r="H17149" s="96">
        <v>0.87775999999999998</v>
      </c>
      <c r="I17149" s="810">
        <v>1</v>
      </c>
    </row>
    <row r="17150" spans="1:9" x14ac:dyDescent="0.15">
      <c r="A17150" s="694" t="s">
        <v>19442</v>
      </c>
      <c r="B17150" s="96">
        <v>6913</v>
      </c>
      <c r="C17150" s="96">
        <v>1</v>
      </c>
      <c r="D17150" s="97">
        <v>119425666</v>
      </c>
      <c r="E17150" s="97">
        <v>119532179</v>
      </c>
      <c r="F17150" s="96" t="s">
        <v>2328</v>
      </c>
      <c r="G17150" s="96">
        <v>342</v>
      </c>
      <c r="H17150" s="96">
        <v>0.87783</v>
      </c>
      <c r="I17150" s="810">
        <v>1</v>
      </c>
    </row>
    <row r="17151" spans="1:9" x14ac:dyDescent="0.15">
      <c r="A17151" s="694" t="s">
        <v>19443</v>
      </c>
      <c r="B17151" s="96">
        <v>84085</v>
      </c>
      <c r="C17151" s="96">
        <v>6</v>
      </c>
      <c r="D17151" s="97">
        <v>146119271</v>
      </c>
      <c r="E17151" s="97">
        <v>146135929</v>
      </c>
      <c r="F17151" s="96" t="s">
        <v>2328</v>
      </c>
      <c r="G17151" s="96">
        <v>46</v>
      </c>
      <c r="H17151" s="96">
        <v>0.87783999999999995</v>
      </c>
      <c r="I17151" s="810">
        <v>1</v>
      </c>
    </row>
    <row r="17152" spans="1:9" x14ac:dyDescent="0.15">
      <c r="A17152" s="694" t="s">
        <v>19444</v>
      </c>
      <c r="B17152" s="96">
        <v>85474</v>
      </c>
      <c r="C17152" s="96">
        <v>2</v>
      </c>
      <c r="D17152" s="97">
        <v>74724644</v>
      </c>
      <c r="E17152" s="97">
        <v>74730443</v>
      </c>
      <c r="F17152" s="96" t="s">
        <v>2328</v>
      </c>
      <c r="G17152" s="96">
        <v>14</v>
      </c>
      <c r="H17152" s="96">
        <v>0.87814000000000003</v>
      </c>
      <c r="I17152" s="810">
        <v>1</v>
      </c>
    </row>
    <row r="17153" spans="1:9" x14ac:dyDescent="0.15">
      <c r="A17153" s="694" t="s">
        <v>19445</v>
      </c>
      <c r="B17153" s="96">
        <v>6273</v>
      </c>
      <c r="C17153" s="96">
        <v>1</v>
      </c>
      <c r="D17153" s="97">
        <v>153533584</v>
      </c>
      <c r="E17153" s="97">
        <v>153538306</v>
      </c>
      <c r="F17153" s="96" t="s">
        <v>2328</v>
      </c>
      <c r="G17153" s="96">
        <v>5</v>
      </c>
      <c r="H17153" s="96">
        <v>0.87822</v>
      </c>
      <c r="I17153" s="810">
        <v>1</v>
      </c>
    </row>
    <row r="17154" spans="1:9" x14ac:dyDescent="0.15">
      <c r="A17154" s="694" t="s">
        <v>19446</v>
      </c>
      <c r="B17154" s="96">
        <v>150159</v>
      </c>
      <c r="C17154" s="96">
        <v>4</v>
      </c>
      <c r="D17154" s="97">
        <v>103806205</v>
      </c>
      <c r="E17154" s="97">
        <v>103947552</v>
      </c>
      <c r="F17154" s="96" t="s">
        <v>2328</v>
      </c>
      <c r="G17154" s="96">
        <v>333</v>
      </c>
      <c r="H17154" s="96">
        <v>0.87824999999999998</v>
      </c>
      <c r="I17154" s="810">
        <v>1</v>
      </c>
    </row>
    <row r="17155" spans="1:9" x14ac:dyDescent="0.15">
      <c r="A17155" s="694" t="s">
        <v>19447</v>
      </c>
      <c r="B17155" s="96">
        <v>1308</v>
      </c>
      <c r="C17155" s="96">
        <v>10</v>
      </c>
      <c r="D17155" s="97">
        <v>105791046</v>
      </c>
      <c r="E17155" s="97">
        <v>105845638</v>
      </c>
      <c r="F17155" s="96" t="s">
        <v>2328</v>
      </c>
      <c r="G17155" s="96">
        <v>163</v>
      </c>
      <c r="H17155" s="96">
        <v>0.87839999999999996</v>
      </c>
      <c r="I17155" s="810">
        <v>1</v>
      </c>
    </row>
    <row r="17156" spans="1:9" x14ac:dyDescent="0.15">
      <c r="A17156" s="694" t="s">
        <v>19448</v>
      </c>
      <c r="B17156" s="96">
        <v>353299</v>
      </c>
      <c r="C17156" s="96">
        <v>1</v>
      </c>
      <c r="D17156" s="97">
        <v>182419256</v>
      </c>
      <c r="E17156" s="97">
        <v>182529732</v>
      </c>
      <c r="F17156" s="96" t="s">
        <v>2321</v>
      </c>
      <c r="G17156" s="96">
        <v>398</v>
      </c>
      <c r="H17156" s="96">
        <v>0.87851999999999997</v>
      </c>
      <c r="I17156" s="810">
        <v>1</v>
      </c>
    </row>
    <row r="17157" spans="1:9" x14ac:dyDescent="0.15">
      <c r="A17157" s="694" t="s">
        <v>19449</v>
      </c>
      <c r="B17157" s="96">
        <v>84078</v>
      </c>
      <c r="C17157" s="96">
        <v>13</v>
      </c>
      <c r="D17157" s="97">
        <v>41765711</v>
      </c>
      <c r="E17157" s="97">
        <v>41768702</v>
      </c>
      <c r="F17157" s="96" t="s">
        <v>2328</v>
      </c>
      <c r="G17157" s="96">
        <v>4</v>
      </c>
      <c r="H17157" s="96">
        <v>0.87868999999999997</v>
      </c>
      <c r="I17157" s="810">
        <v>1</v>
      </c>
    </row>
    <row r="17158" spans="1:9" x14ac:dyDescent="0.15">
      <c r="A17158" s="694" t="s">
        <v>19450</v>
      </c>
      <c r="B17158" s="96">
        <v>254950</v>
      </c>
      <c r="C17158" s="96">
        <v>21</v>
      </c>
      <c r="D17158" s="97">
        <v>31812646</v>
      </c>
      <c r="E17158" s="97">
        <v>31813098</v>
      </c>
      <c r="F17158" s="96" t="s">
        <v>2321</v>
      </c>
      <c r="G17158" s="96">
        <v>2</v>
      </c>
      <c r="H17158" s="96">
        <v>0.87870999999999999</v>
      </c>
      <c r="I17158" s="810">
        <v>1</v>
      </c>
    </row>
    <row r="17159" spans="1:9" x14ac:dyDescent="0.15">
      <c r="A17159" s="694" t="s">
        <v>19451</v>
      </c>
      <c r="B17159" s="96">
        <v>54461</v>
      </c>
      <c r="C17159" s="96">
        <v>9</v>
      </c>
      <c r="D17159" s="97">
        <v>139834885</v>
      </c>
      <c r="E17159" s="97">
        <v>139839298</v>
      </c>
      <c r="F17159" s="96" t="s">
        <v>2328</v>
      </c>
      <c r="G17159" s="96">
        <v>10</v>
      </c>
      <c r="H17159" s="96">
        <v>0.87875000000000003</v>
      </c>
      <c r="I17159" s="810">
        <v>1</v>
      </c>
    </row>
    <row r="17160" spans="1:9" x14ac:dyDescent="0.15">
      <c r="A17160" s="694" t="s">
        <v>19452</v>
      </c>
      <c r="B17160" s="96">
        <v>6793</v>
      </c>
      <c r="C17160" s="96">
        <v>5</v>
      </c>
      <c r="D17160" s="97">
        <v>171469074</v>
      </c>
      <c r="E17160" s="97">
        <v>171615346</v>
      </c>
      <c r="F17160" s="96" t="s">
        <v>2328</v>
      </c>
      <c r="G17160" s="96">
        <v>593</v>
      </c>
      <c r="H17160" s="96">
        <v>0.87878000000000001</v>
      </c>
      <c r="I17160" s="810">
        <v>1</v>
      </c>
    </row>
    <row r="17161" spans="1:9" x14ac:dyDescent="0.15">
      <c r="A17161" s="694" t="s">
        <v>19453</v>
      </c>
      <c r="B17161" s="96">
        <v>140564</v>
      </c>
      <c r="C17161" s="96">
        <v>22</v>
      </c>
      <c r="D17161" s="97">
        <v>39417118</v>
      </c>
      <c r="E17161" s="97">
        <v>39435686</v>
      </c>
      <c r="F17161" s="96" t="s">
        <v>2321</v>
      </c>
      <c r="G17161" s="96">
        <v>40</v>
      </c>
      <c r="H17161" s="96">
        <v>0.87880999999999998</v>
      </c>
      <c r="I17161" s="810">
        <v>1</v>
      </c>
    </row>
    <row r="17162" spans="1:9" x14ac:dyDescent="0.15">
      <c r="A17162" s="694" t="s">
        <v>19454</v>
      </c>
      <c r="B17162" s="96">
        <v>5189</v>
      </c>
      <c r="C17162" s="96">
        <v>7</v>
      </c>
      <c r="D17162" s="97">
        <v>92116337</v>
      </c>
      <c r="E17162" s="97">
        <v>92157845</v>
      </c>
      <c r="F17162" s="96" t="s">
        <v>2328</v>
      </c>
      <c r="G17162" s="96">
        <v>67</v>
      </c>
      <c r="H17162" s="96">
        <v>0.87888999999999995</v>
      </c>
      <c r="I17162" s="810">
        <v>1</v>
      </c>
    </row>
    <row r="17163" spans="1:9" x14ac:dyDescent="0.15">
      <c r="A17163" s="694" t="s">
        <v>19455</v>
      </c>
      <c r="B17163" s="96">
        <v>160</v>
      </c>
      <c r="C17163" s="96">
        <v>19</v>
      </c>
      <c r="D17163" s="97">
        <v>50270180</v>
      </c>
      <c r="E17163" s="97">
        <v>50310369</v>
      </c>
      <c r="F17163" s="96" t="s">
        <v>2321</v>
      </c>
      <c r="G17163" s="96">
        <v>126</v>
      </c>
      <c r="H17163" s="96">
        <v>0.87902000000000002</v>
      </c>
      <c r="I17163" s="810">
        <v>1</v>
      </c>
    </row>
    <row r="17164" spans="1:9" x14ac:dyDescent="0.15">
      <c r="A17164" s="694" t="s">
        <v>19456</v>
      </c>
      <c r="B17164" s="96">
        <v>1072</v>
      </c>
      <c r="C17164" s="96">
        <v>11</v>
      </c>
      <c r="D17164" s="97">
        <v>65622282</v>
      </c>
      <c r="E17164" s="97">
        <v>65625804</v>
      </c>
      <c r="F17164" s="96" t="s">
        <v>2328</v>
      </c>
      <c r="G17164" s="96">
        <v>13</v>
      </c>
      <c r="H17164" s="96">
        <v>0.87914000000000003</v>
      </c>
      <c r="I17164" s="810">
        <v>1</v>
      </c>
    </row>
    <row r="17165" spans="1:9" x14ac:dyDescent="0.15">
      <c r="A17165" s="694" t="s">
        <v>19457</v>
      </c>
      <c r="B17165" s="96">
        <v>338773</v>
      </c>
      <c r="C17165" s="96">
        <v>12</v>
      </c>
      <c r="D17165" s="97">
        <v>108983622</v>
      </c>
      <c r="E17165" s="97">
        <v>108991894</v>
      </c>
      <c r="F17165" s="96" t="s">
        <v>2328</v>
      </c>
      <c r="G17165" s="96">
        <v>32</v>
      </c>
      <c r="H17165" s="96">
        <v>0.87926000000000004</v>
      </c>
      <c r="I17165" s="810">
        <v>1</v>
      </c>
    </row>
    <row r="17166" spans="1:9" x14ac:dyDescent="0.15">
      <c r="A17166" s="694" t="s">
        <v>19458</v>
      </c>
      <c r="B17166" s="96">
        <v>128218</v>
      </c>
      <c r="C17166" s="96">
        <v>1</v>
      </c>
      <c r="D17166" s="97">
        <v>43735665</v>
      </c>
      <c r="E17166" s="97">
        <v>43739673</v>
      </c>
      <c r="F17166" s="96" t="s">
        <v>2321</v>
      </c>
      <c r="G17166" s="96">
        <v>12</v>
      </c>
      <c r="H17166" s="96">
        <v>0.87927999999999995</v>
      </c>
      <c r="I17166" s="810">
        <v>1</v>
      </c>
    </row>
    <row r="17167" spans="1:9" x14ac:dyDescent="0.15">
      <c r="A17167" s="694" t="s">
        <v>19459</v>
      </c>
      <c r="B17167" s="96">
        <v>11041</v>
      </c>
      <c r="C17167" s="96">
        <v>11</v>
      </c>
      <c r="D17167" s="97">
        <v>66112843</v>
      </c>
      <c r="E17167" s="97">
        <v>66115161</v>
      </c>
      <c r="F17167" s="96" t="s">
        <v>2328</v>
      </c>
      <c r="G17167" s="96">
        <v>2</v>
      </c>
      <c r="H17167" s="96">
        <v>0.87936000000000003</v>
      </c>
      <c r="I17167" s="810">
        <v>1</v>
      </c>
    </row>
    <row r="17168" spans="1:9" x14ac:dyDescent="0.15">
      <c r="A17168" s="694" t="s">
        <v>19460</v>
      </c>
      <c r="B17168" s="96">
        <v>51592</v>
      </c>
      <c r="C17168" s="96">
        <v>1</v>
      </c>
      <c r="D17168" s="97">
        <v>114935399</v>
      </c>
      <c r="E17168" s="97">
        <v>115053781</v>
      </c>
      <c r="F17168" s="96" t="s">
        <v>2328</v>
      </c>
      <c r="G17168" s="96">
        <v>390</v>
      </c>
      <c r="H17168" s="96">
        <v>0.87943000000000005</v>
      </c>
      <c r="I17168" s="810">
        <v>1</v>
      </c>
    </row>
    <row r="17169" spans="1:9" x14ac:dyDescent="0.15">
      <c r="A17169" s="694" t="s">
        <v>19461</v>
      </c>
      <c r="B17169" s="96">
        <v>1290</v>
      </c>
      <c r="C17169" s="96">
        <v>2</v>
      </c>
      <c r="D17169" s="97">
        <v>189896641</v>
      </c>
      <c r="E17169" s="97">
        <v>190044668</v>
      </c>
      <c r="F17169" s="96" t="s">
        <v>2328</v>
      </c>
      <c r="G17169" s="96">
        <v>469</v>
      </c>
      <c r="H17169" s="96">
        <v>0.87948000000000004</v>
      </c>
      <c r="I17169" s="810">
        <v>1</v>
      </c>
    </row>
    <row r="17170" spans="1:9" x14ac:dyDescent="0.15">
      <c r="A17170" s="694" t="s">
        <v>19462</v>
      </c>
      <c r="B17170" s="96">
        <v>7323</v>
      </c>
      <c r="C17170" s="96">
        <v>4</v>
      </c>
      <c r="D17170" s="97">
        <v>103715540</v>
      </c>
      <c r="E17170" s="97">
        <v>103790050</v>
      </c>
      <c r="F17170" s="96" t="s">
        <v>2328</v>
      </c>
      <c r="G17170" s="96">
        <v>191</v>
      </c>
      <c r="H17170" s="96">
        <v>0.87951000000000001</v>
      </c>
      <c r="I17170" s="810">
        <v>1</v>
      </c>
    </row>
    <row r="17171" spans="1:9" x14ac:dyDescent="0.15">
      <c r="A17171" s="694" t="s">
        <v>19463</v>
      </c>
      <c r="B17171" s="96">
        <v>10608</v>
      </c>
      <c r="C17171" s="96">
        <v>4</v>
      </c>
      <c r="D17171" s="97">
        <v>2249160</v>
      </c>
      <c r="E17171" s="97">
        <v>2263739</v>
      </c>
      <c r="F17171" s="96" t="s">
        <v>2328</v>
      </c>
      <c r="G17171" s="96">
        <v>42</v>
      </c>
      <c r="H17171" s="96">
        <v>0.87968000000000002</v>
      </c>
      <c r="I17171" s="810">
        <v>1</v>
      </c>
    </row>
    <row r="17172" spans="1:9" x14ac:dyDescent="0.15">
      <c r="A17172" s="694" t="s">
        <v>19464</v>
      </c>
      <c r="B17172" s="96">
        <v>23076</v>
      </c>
      <c r="C17172" s="96">
        <v>21</v>
      </c>
      <c r="D17172" s="97">
        <v>45079432</v>
      </c>
      <c r="E17172" s="97">
        <v>45115960</v>
      </c>
      <c r="F17172" s="96" t="s">
        <v>2321</v>
      </c>
      <c r="G17172" s="96">
        <v>90</v>
      </c>
      <c r="H17172" s="96">
        <v>0.87982000000000005</v>
      </c>
      <c r="I17172" s="810">
        <v>1</v>
      </c>
    </row>
    <row r="17173" spans="1:9" x14ac:dyDescent="0.15">
      <c r="A17173" s="694" t="s">
        <v>19465</v>
      </c>
      <c r="B17173" s="96">
        <v>51669</v>
      </c>
      <c r="C17173" s="96">
        <v>8</v>
      </c>
      <c r="D17173" s="97">
        <v>29920609</v>
      </c>
      <c r="E17173" s="97">
        <v>29940649</v>
      </c>
      <c r="F17173" s="96" t="s">
        <v>2328</v>
      </c>
      <c r="G17173" s="96">
        <v>43</v>
      </c>
      <c r="H17173" s="96">
        <v>0.87990000000000002</v>
      </c>
      <c r="I17173" s="810">
        <v>1</v>
      </c>
    </row>
    <row r="17174" spans="1:9" x14ac:dyDescent="0.15">
      <c r="A17174" s="694" t="s">
        <v>19466</v>
      </c>
      <c r="B17174" s="96">
        <v>59350</v>
      </c>
      <c r="C17174" s="96">
        <v>4</v>
      </c>
      <c r="D17174" s="97">
        <v>159442866</v>
      </c>
      <c r="E17174" s="97">
        <v>159574524</v>
      </c>
      <c r="F17174" s="96" t="s">
        <v>2321</v>
      </c>
      <c r="G17174" s="96">
        <v>238</v>
      </c>
      <c r="H17174" s="96">
        <v>0.88004000000000004</v>
      </c>
      <c r="I17174" s="810">
        <v>1</v>
      </c>
    </row>
    <row r="17175" spans="1:9" x14ac:dyDescent="0.15">
      <c r="A17175" s="694" t="s">
        <v>19467</v>
      </c>
      <c r="B17175" s="96">
        <v>94027</v>
      </c>
      <c r="C17175" s="96">
        <v>19</v>
      </c>
      <c r="D17175" s="97">
        <v>49557531</v>
      </c>
      <c r="E17175" s="97">
        <v>49561603</v>
      </c>
      <c r="F17175" s="96" t="s">
        <v>2328</v>
      </c>
      <c r="G17175" s="96">
        <v>21</v>
      </c>
      <c r="H17175" s="96">
        <v>0.88014000000000003</v>
      </c>
      <c r="I17175" s="810">
        <v>1</v>
      </c>
    </row>
    <row r="17176" spans="1:9" x14ac:dyDescent="0.15">
      <c r="A17176" s="694" t="s">
        <v>19468</v>
      </c>
      <c r="B17176" s="96">
        <v>130497</v>
      </c>
      <c r="C17176" s="96">
        <v>2</v>
      </c>
      <c r="D17176" s="97">
        <v>19551246</v>
      </c>
      <c r="E17176" s="97">
        <v>19558372</v>
      </c>
      <c r="F17176" s="96" t="s">
        <v>2328</v>
      </c>
      <c r="G17176" s="96">
        <v>18</v>
      </c>
      <c r="H17176" s="96">
        <v>0.88044999999999995</v>
      </c>
      <c r="I17176" s="810">
        <v>1</v>
      </c>
    </row>
    <row r="17177" spans="1:9" x14ac:dyDescent="0.15">
      <c r="A17177" s="694" t="s">
        <v>19469</v>
      </c>
      <c r="B17177" s="96">
        <v>5286</v>
      </c>
      <c r="C17177" s="96">
        <v>11</v>
      </c>
      <c r="D17177" s="97">
        <v>17108108</v>
      </c>
      <c r="E17177" s="97">
        <v>17229543</v>
      </c>
      <c r="F17177" s="96" t="s">
        <v>2328</v>
      </c>
      <c r="G17177" s="96">
        <v>276</v>
      </c>
      <c r="H17177" s="96">
        <v>0.88051999999999997</v>
      </c>
      <c r="I17177" s="810">
        <v>1</v>
      </c>
    </row>
    <row r="17178" spans="1:9" x14ac:dyDescent="0.15">
      <c r="A17178" s="694" t="s">
        <v>19470</v>
      </c>
      <c r="B17178" s="96">
        <v>326</v>
      </c>
      <c r="C17178" s="96">
        <v>21</v>
      </c>
      <c r="D17178" s="97">
        <v>45705721</v>
      </c>
      <c r="E17178" s="97">
        <v>45718102</v>
      </c>
      <c r="F17178" s="96" t="s">
        <v>2321</v>
      </c>
      <c r="G17178" s="96">
        <v>51</v>
      </c>
      <c r="H17178" s="96">
        <v>0.88082000000000005</v>
      </c>
      <c r="I17178" s="810">
        <v>1</v>
      </c>
    </row>
    <row r="17179" spans="1:9" x14ac:dyDescent="0.15">
      <c r="A17179" s="694" t="s">
        <v>19471</v>
      </c>
      <c r="B17179" s="96">
        <v>220323</v>
      </c>
      <c r="C17179" s="96">
        <v>11</v>
      </c>
      <c r="D17179" s="97">
        <v>120081747</v>
      </c>
      <c r="E17179" s="97">
        <v>120100650</v>
      </c>
      <c r="F17179" s="96" t="s">
        <v>2321</v>
      </c>
      <c r="G17179" s="96">
        <v>92</v>
      </c>
      <c r="H17179" s="96">
        <v>0.88088999999999995</v>
      </c>
      <c r="I17179" s="810">
        <v>1</v>
      </c>
    </row>
    <row r="17180" spans="1:9" x14ac:dyDescent="0.15">
      <c r="A17180" s="694" t="s">
        <v>19472</v>
      </c>
      <c r="B17180" s="96">
        <v>55615</v>
      </c>
      <c r="C17180" s="96">
        <v>22</v>
      </c>
      <c r="D17180" s="97">
        <v>45064427</v>
      </c>
      <c r="E17180" s="97">
        <v>45133561</v>
      </c>
      <c r="F17180" s="96" t="s">
        <v>2321</v>
      </c>
      <c r="G17180" s="96">
        <v>432</v>
      </c>
      <c r="H17180" s="96">
        <v>0.88088999999999995</v>
      </c>
      <c r="I17180" s="810">
        <v>1</v>
      </c>
    </row>
    <row r="17181" spans="1:9" x14ac:dyDescent="0.15">
      <c r="A17181" s="694" t="s">
        <v>19473</v>
      </c>
      <c r="B17181" s="96">
        <v>5771</v>
      </c>
      <c r="C17181" s="96">
        <v>18</v>
      </c>
      <c r="D17181" s="97">
        <v>12785477</v>
      </c>
      <c r="E17181" s="97">
        <v>12884337</v>
      </c>
      <c r="F17181" s="96" t="s">
        <v>2328</v>
      </c>
      <c r="G17181" s="96">
        <v>286</v>
      </c>
      <c r="H17181" s="96">
        <v>0.88107000000000002</v>
      </c>
      <c r="I17181" s="810">
        <v>1</v>
      </c>
    </row>
    <row r="17182" spans="1:9" x14ac:dyDescent="0.15">
      <c r="A17182" s="694" t="s">
        <v>19474</v>
      </c>
      <c r="B17182" s="96">
        <v>84275</v>
      </c>
      <c r="C17182" s="96">
        <v>1</v>
      </c>
      <c r="D17182" s="97">
        <v>9599528</v>
      </c>
      <c r="E17182" s="97">
        <v>9642831</v>
      </c>
      <c r="F17182" s="96" t="s">
        <v>2321</v>
      </c>
      <c r="G17182" s="96">
        <v>81</v>
      </c>
      <c r="H17182" s="96">
        <v>0.88126000000000004</v>
      </c>
      <c r="I17182" s="810">
        <v>1</v>
      </c>
    </row>
    <row r="17183" spans="1:9" x14ac:dyDescent="0.15">
      <c r="A17183" s="694" t="s">
        <v>19475</v>
      </c>
      <c r="B17183" s="96">
        <v>3608</v>
      </c>
      <c r="C17183" s="96">
        <v>1</v>
      </c>
      <c r="D17183" s="97">
        <v>153634264</v>
      </c>
      <c r="E17183" s="97">
        <v>153643504</v>
      </c>
      <c r="F17183" s="96" t="s">
        <v>2328</v>
      </c>
      <c r="G17183" s="96">
        <v>12</v>
      </c>
      <c r="H17183" s="96">
        <v>0.88127</v>
      </c>
      <c r="I17183" s="810">
        <v>1</v>
      </c>
    </row>
    <row r="17184" spans="1:9" x14ac:dyDescent="0.15">
      <c r="A17184" s="694" t="s">
        <v>19476</v>
      </c>
      <c r="B17184" s="96">
        <v>2793</v>
      </c>
      <c r="C17184" s="96">
        <v>17</v>
      </c>
      <c r="D17184" s="97">
        <v>47283596</v>
      </c>
      <c r="E17184" s="97">
        <v>47287936</v>
      </c>
      <c r="F17184" s="96" t="s">
        <v>2328</v>
      </c>
      <c r="G17184" s="96">
        <v>17</v>
      </c>
      <c r="H17184" s="96">
        <v>0.88131999999999999</v>
      </c>
      <c r="I17184" s="810">
        <v>1</v>
      </c>
    </row>
    <row r="17185" spans="1:9" x14ac:dyDescent="0.15">
      <c r="A17185" s="694" t="s">
        <v>19477</v>
      </c>
      <c r="B17185" s="96">
        <v>4150</v>
      </c>
      <c r="C17185" s="96">
        <v>16</v>
      </c>
      <c r="D17185" s="97">
        <v>29817417</v>
      </c>
      <c r="E17185" s="97">
        <v>29822504</v>
      </c>
      <c r="F17185" s="96" t="s">
        <v>2321</v>
      </c>
      <c r="G17185" s="96">
        <v>3</v>
      </c>
      <c r="H17185" s="96">
        <v>0.88131999999999999</v>
      </c>
      <c r="I17185" s="810">
        <v>1</v>
      </c>
    </row>
    <row r="17186" spans="1:9" x14ac:dyDescent="0.15">
      <c r="A17186" s="694" t="s">
        <v>19478</v>
      </c>
      <c r="B17186" s="96">
        <v>55646</v>
      </c>
      <c r="C17186" s="96">
        <v>4</v>
      </c>
      <c r="D17186" s="97">
        <v>4269428</v>
      </c>
      <c r="E17186" s="97">
        <v>4291896</v>
      </c>
      <c r="F17186" s="96" t="s">
        <v>2328</v>
      </c>
      <c r="G17186" s="96">
        <v>111</v>
      </c>
      <c r="H17186" s="96">
        <v>0.88153999999999999</v>
      </c>
      <c r="I17186" s="810">
        <v>1</v>
      </c>
    </row>
    <row r="17187" spans="1:9" x14ac:dyDescent="0.15">
      <c r="A17187" s="694" t="s">
        <v>19479</v>
      </c>
      <c r="B17187" s="96">
        <v>284340</v>
      </c>
      <c r="C17187" s="96">
        <v>19</v>
      </c>
      <c r="D17187" s="97">
        <v>42932695</v>
      </c>
      <c r="E17187" s="97">
        <v>42947136</v>
      </c>
      <c r="F17187" s="96" t="s">
        <v>2328</v>
      </c>
      <c r="G17187" s="96">
        <v>33</v>
      </c>
      <c r="H17187" s="96">
        <v>0.88154999999999994</v>
      </c>
      <c r="I17187" s="810">
        <v>1</v>
      </c>
    </row>
    <row r="17188" spans="1:9" x14ac:dyDescent="0.15">
      <c r="A17188" s="694" t="s">
        <v>19480</v>
      </c>
      <c r="B17188" s="96">
        <v>6732</v>
      </c>
      <c r="C17188" s="96">
        <v>6</v>
      </c>
      <c r="D17188" s="97">
        <v>35800811</v>
      </c>
      <c r="E17188" s="97">
        <v>35888957</v>
      </c>
      <c r="F17188" s="96" t="s">
        <v>2328</v>
      </c>
      <c r="G17188" s="96">
        <v>257</v>
      </c>
      <c r="H17188" s="96">
        <v>0.88165000000000004</v>
      </c>
      <c r="I17188" s="810">
        <v>1</v>
      </c>
    </row>
    <row r="17189" spans="1:9" x14ac:dyDescent="0.15">
      <c r="A17189" s="694" t="s">
        <v>19481</v>
      </c>
      <c r="B17189" s="96">
        <v>144453</v>
      </c>
      <c r="C17189" s="96">
        <v>12</v>
      </c>
      <c r="D17189" s="97">
        <v>70037334</v>
      </c>
      <c r="E17189" s="97">
        <v>70093196</v>
      </c>
      <c r="F17189" s="96" t="s">
        <v>2328</v>
      </c>
      <c r="G17189" s="96">
        <v>282</v>
      </c>
      <c r="H17189" s="96">
        <v>0.88175999999999999</v>
      </c>
      <c r="I17189" s="810">
        <v>1</v>
      </c>
    </row>
    <row r="17190" spans="1:9" x14ac:dyDescent="0.15">
      <c r="A17190" s="694" t="s">
        <v>19482</v>
      </c>
      <c r="B17190" s="96">
        <v>1535</v>
      </c>
      <c r="C17190" s="96">
        <v>16</v>
      </c>
      <c r="D17190" s="97">
        <v>88709697</v>
      </c>
      <c r="E17190" s="97">
        <v>88717492</v>
      </c>
      <c r="F17190" s="96" t="s">
        <v>2328</v>
      </c>
      <c r="G17190" s="96">
        <v>36</v>
      </c>
      <c r="H17190" s="96">
        <v>0.88180000000000003</v>
      </c>
      <c r="I17190" s="810">
        <v>1</v>
      </c>
    </row>
    <row r="17191" spans="1:9" x14ac:dyDescent="0.15">
      <c r="A17191" s="694" t="s">
        <v>19483</v>
      </c>
      <c r="B17191" s="96">
        <v>2494</v>
      </c>
      <c r="C17191" s="96">
        <v>1</v>
      </c>
      <c r="D17191" s="97">
        <v>199996730</v>
      </c>
      <c r="E17191" s="97">
        <v>200146552</v>
      </c>
      <c r="F17191" s="96" t="s">
        <v>2321</v>
      </c>
      <c r="G17191" s="96">
        <v>645</v>
      </c>
      <c r="H17191" s="96">
        <v>0.88187000000000004</v>
      </c>
      <c r="I17191" s="810">
        <v>1</v>
      </c>
    </row>
    <row r="17192" spans="1:9" x14ac:dyDescent="0.15">
      <c r="A17192" s="694" t="s">
        <v>19484</v>
      </c>
      <c r="B17192" s="96">
        <v>4951</v>
      </c>
      <c r="C17192" s="96">
        <v>7</v>
      </c>
      <c r="D17192" s="97">
        <v>97614012</v>
      </c>
      <c r="E17192" s="97">
        <v>97619416</v>
      </c>
      <c r="F17192" s="96" t="s">
        <v>2328</v>
      </c>
      <c r="G17192" s="96">
        <v>20</v>
      </c>
      <c r="H17192" s="96">
        <v>0.88188</v>
      </c>
      <c r="I17192" s="810">
        <v>1</v>
      </c>
    </row>
    <row r="17193" spans="1:9" x14ac:dyDescent="0.15">
      <c r="A17193" s="694" t="s">
        <v>19485</v>
      </c>
      <c r="B17193" s="96">
        <v>126147</v>
      </c>
      <c r="C17193" s="96">
        <v>19</v>
      </c>
      <c r="D17193" s="97">
        <v>49164664</v>
      </c>
      <c r="E17193" s="97">
        <v>49176264</v>
      </c>
      <c r="F17193" s="96" t="s">
        <v>2328</v>
      </c>
      <c r="G17193" s="96">
        <v>31</v>
      </c>
      <c r="H17193" s="96">
        <v>0.88202000000000003</v>
      </c>
      <c r="I17193" s="810">
        <v>1</v>
      </c>
    </row>
    <row r="17194" spans="1:9" x14ac:dyDescent="0.15">
      <c r="A17194" s="694" t="s">
        <v>19486</v>
      </c>
      <c r="B17194" s="96">
        <v>976</v>
      </c>
      <c r="C17194" s="96">
        <v>19</v>
      </c>
      <c r="D17194" s="97">
        <v>14491403</v>
      </c>
      <c r="E17194" s="97">
        <v>14519537</v>
      </c>
      <c r="F17194" s="96" t="s">
        <v>2321</v>
      </c>
      <c r="G17194" s="96">
        <v>52</v>
      </c>
      <c r="H17194" s="96">
        <v>0.88214999999999999</v>
      </c>
      <c r="I17194" s="810">
        <v>1</v>
      </c>
    </row>
    <row r="17195" spans="1:9" x14ac:dyDescent="0.15">
      <c r="A17195" s="694" t="s">
        <v>19487</v>
      </c>
      <c r="B17195" s="96">
        <v>51654</v>
      </c>
      <c r="C17195" s="96">
        <v>20</v>
      </c>
      <c r="D17195" s="97">
        <v>31946645</v>
      </c>
      <c r="E17195" s="97">
        <v>31989375</v>
      </c>
      <c r="F17195" s="96" t="s">
        <v>2328</v>
      </c>
      <c r="G17195" s="96">
        <v>85</v>
      </c>
      <c r="H17195" s="96">
        <v>0.88221000000000005</v>
      </c>
      <c r="I17195" s="810">
        <v>1</v>
      </c>
    </row>
    <row r="17196" spans="1:9" x14ac:dyDescent="0.15">
      <c r="A17196" s="694" t="s">
        <v>19488</v>
      </c>
      <c r="B17196" s="96">
        <v>341392</v>
      </c>
      <c r="C17196" s="96">
        <v>12</v>
      </c>
      <c r="D17196" s="97">
        <v>7456928</v>
      </c>
      <c r="E17196" s="97">
        <v>7480969</v>
      </c>
      <c r="F17196" s="96" t="s">
        <v>2321</v>
      </c>
      <c r="G17196" s="96">
        <v>57</v>
      </c>
      <c r="H17196" s="96">
        <v>0.88231999999999999</v>
      </c>
      <c r="I17196" s="810">
        <v>1</v>
      </c>
    </row>
    <row r="17197" spans="1:9" x14ac:dyDescent="0.15">
      <c r="A17197" s="694" t="s">
        <v>19489</v>
      </c>
      <c r="B17197" s="924">
        <v>6358</v>
      </c>
      <c r="C17197" s="96">
        <v>17</v>
      </c>
      <c r="D17197" s="97">
        <v>34310692</v>
      </c>
      <c r="E17197" s="97">
        <v>34313764</v>
      </c>
      <c r="F17197" s="96" t="s">
        <v>2328</v>
      </c>
      <c r="G17197" s="96">
        <v>12</v>
      </c>
      <c r="H17197" s="96">
        <v>0.88232999999999995</v>
      </c>
      <c r="I17197" s="810">
        <v>1</v>
      </c>
    </row>
    <row r="17198" spans="1:9" x14ac:dyDescent="0.15">
      <c r="A17198" s="694" t="s">
        <v>19490</v>
      </c>
      <c r="B17198" s="96">
        <v>388813</v>
      </c>
      <c r="C17198" s="96">
        <v>21</v>
      </c>
      <c r="D17198" s="97">
        <v>15964484</v>
      </c>
      <c r="E17198" s="97">
        <v>16015428</v>
      </c>
      <c r="F17198" s="96" t="s">
        <v>2328</v>
      </c>
      <c r="G17198" s="96">
        <v>178</v>
      </c>
      <c r="H17198" s="96">
        <v>0.88251000000000002</v>
      </c>
      <c r="I17198" s="810">
        <v>1</v>
      </c>
    </row>
    <row r="17199" spans="1:9" x14ac:dyDescent="0.15">
      <c r="A17199" s="694" t="s">
        <v>19491</v>
      </c>
      <c r="B17199" s="96">
        <v>340745</v>
      </c>
      <c r="C17199" s="96">
        <v>10</v>
      </c>
      <c r="D17199" s="97">
        <v>85980241</v>
      </c>
      <c r="E17199" s="97">
        <v>85985339</v>
      </c>
      <c r="F17199" s="96" t="s">
        <v>2328</v>
      </c>
      <c r="G17199" s="96">
        <v>25</v>
      </c>
      <c r="H17199" s="96">
        <v>0.88251999999999997</v>
      </c>
      <c r="I17199" s="810">
        <v>1</v>
      </c>
    </row>
    <row r="17200" spans="1:9" x14ac:dyDescent="0.15">
      <c r="A17200" s="694" t="s">
        <v>19492</v>
      </c>
      <c r="B17200" s="96">
        <v>118424</v>
      </c>
      <c r="C17200" s="96">
        <v>1</v>
      </c>
      <c r="D17200" s="97">
        <v>1189292</v>
      </c>
      <c r="E17200" s="97">
        <v>1209234</v>
      </c>
      <c r="F17200" s="96" t="s">
        <v>2328</v>
      </c>
      <c r="G17200" s="96">
        <v>59</v>
      </c>
      <c r="H17200" s="96">
        <v>0.88256000000000001</v>
      </c>
      <c r="I17200" s="810">
        <v>1</v>
      </c>
    </row>
    <row r="17201" spans="1:9" x14ac:dyDescent="0.15">
      <c r="A17201" s="694" t="s">
        <v>19493</v>
      </c>
      <c r="B17201" s="96">
        <v>9696</v>
      </c>
      <c r="C17201" s="96">
        <v>1</v>
      </c>
      <c r="D17201" s="97">
        <v>17248445</v>
      </c>
      <c r="E17201" s="97">
        <v>17299474</v>
      </c>
      <c r="F17201" s="96" t="s">
        <v>2321</v>
      </c>
      <c r="G17201" s="96">
        <v>68</v>
      </c>
      <c r="H17201" s="96">
        <v>0.88260000000000005</v>
      </c>
      <c r="I17201" s="810">
        <v>1</v>
      </c>
    </row>
    <row r="17202" spans="1:9" x14ac:dyDescent="0.15">
      <c r="A17202" s="694" t="s">
        <v>19494</v>
      </c>
      <c r="B17202" s="96">
        <v>390081</v>
      </c>
      <c r="C17202" s="96">
        <v>11</v>
      </c>
      <c r="D17202" s="97">
        <v>5905523</v>
      </c>
      <c r="E17202" s="97">
        <v>5906461</v>
      </c>
      <c r="F17202" s="96" t="s">
        <v>2321</v>
      </c>
      <c r="G17202" s="96">
        <v>8</v>
      </c>
      <c r="H17202" s="96">
        <v>0.88280000000000003</v>
      </c>
      <c r="I17202" s="810">
        <v>1</v>
      </c>
    </row>
    <row r="17203" spans="1:9" x14ac:dyDescent="0.15">
      <c r="A17203" s="694" t="s">
        <v>19495</v>
      </c>
      <c r="B17203" s="96">
        <v>23412</v>
      </c>
      <c r="C17203" s="96">
        <v>10</v>
      </c>
      <c r="D17203" s="97">
        <v>22605312</v>
      </c>
      <c r="E17203" s="97">
        <v>22609246</v>
      </c>
      <c r="F17203" s="96" t="s">
        <v>2321</v>
      </c>
      <c r="G17203" s="96">
        <v>5</v>
      </c>
      <c r="H17203" s="96">
        <v>0.88280999999999998</v>
      </c>
      <c r="I17203" s="810">
        <v>1</v>
      </c>
    </row>
    <row r="17204" spans="1:9" x14ac:dyDescent="0.15">
      <c r="A17204" s="694" t="s">
        <v>19496</v>
      </c>
      <c r="B17204" s="96">
        <v>55071</v>
      </c>
      <c r="C17204" s="96">
        <v>9</v>
      </c>
      <c r="D17204" s="97">
        <v>77561499</v>
      </c>
      <c r="E17204" s="97">
        <v>77567802</v>
      </c>
      <c r="F17204" s="96" t="s">
        <v>2328</v>
      </c>
      <c r="G17204" s="96">
        <v>15</v>
      </c>
      <c r="H17204" s="96">
        <v>0.88282000000000005</v>
      </c>
      <c r="I17204" s="810">
        <v>1</v>
      </c>
    </row>
    <row r="17205" spans="1:9" x14ac:dyDescent="0.15">
      <c r="A17205" s="694" t="s">
        <v>19497</v>
      </c>
      <c r="B17205" s="96">
        <v>11020</v>
      </c>
      <c r="C17205" s="96">
        <v>22</v>
      </c>
      <c r="D17205" s="97">
        <v>37154246</v>
      </c>
      <c r="E17205" s="97">
        <v>37172177</v>
      </c>
      <c r="F17205" s="96" t="s">
        <v>2328</v>
      </c>
      <c r="G17205" s="96">
        <v>41</v>
      </c>
      <c r="H17205" s="96">
        <v>0.88295999999999997</v>
      </c>
      <c r="I17205" s="810">
        <v>1</v>
      </c>
    </row>
    <row r="17206" spans="1:9" x14ac:dyDescent="0.15">
      <c r="A17206" s="694" t="s">
        <v>19498</v>
      </c>
      <c r="B17206" s="96">
        <v>8187</v>
      </c>
      <c r="C17206" s="96">
        <v>10</v>
      </c>
      <c r="D17206" s="97">
        <v>44051792</v>
      </c>
      <c r="E17206" s="97">
        <v>44070066</v>
      </c>
      <c r="F17206" s="96" t="s">
        <v>2328</v>
      </c>
      <c r="G17206" s="96">
        <v>55</v>
      </c>
      <c r="H17206" s="96">
        <v>0.88324000000000003</v>
      </c>
      <c r="I17206" s="810">
        <v>1</v>
      </c>
    </row>
    <row r="17207" spans="1:9" x14ac:dyDescent="0.15">
      <c r="A17207" s="694" t="s">
        <v>19499</v>
      </c>
      <c r="B17207" s="96">
        <v>170370</v>
      </c>
      <c r="C17207" s="96">
        <v>10</v>
      </c>
      <c r="D17207" s="97">
        <v>50339199</v>
      </c>
      <c r="E17207" s="97">
        <v>50342065</v>
      </c>
      <c r="F17207" s="96" t="s">
        <v>2328</v>
      </c>
      <c r="G17207" s="96">
        <v>17</v>
      </c>
      <c r="H17207" s="96">
        <v>0.88341000000000003</v>
      </c>
      <c r="I17207" s="810">
        <v>1</v>
      </c>
    </row>
    <row r="17208" spans="1:9" x14ac:dyDescent="0.15">
      <c r="A17208" s="694" t="s">
        <v>19500</v>
      </c>
      <c r="B17208" s="96">
        <v>6881</v>
      </c>
      <c r="C17208" s="96">
        <v>11</v>
      </c>
      <c r="D17208" s="97">
        <v>6632048</v>
      </c>
      <c r="E17208" s="97">
        <v>6633475</v>
      </c>
      <c r="F17208" s="96" t="s">
        <v>2328</v>
      </c>
      <c r="G17208" s="96">
        <v>3</v>
      </c>
      <c r="H17208" s="96">
        <v>0.88343000000000005</v>
      </c>
      <c r="I17208" s="810">
        <v>1</v>
      </c>
    </row>
    <row r="17209" spans="1:9" x14ac:dyDescent="0.15">
      <c r="A17209" s="694" t="s">
        <v>19501</v>
      </c>
      <c r="B17209" s="96">
        <v>201140</v>
      </c>
      <c r="C17209" s="96">
        <v>17</v>
      </c>
      <c r="D17209" s="97">
        <v>9674751</v>
      </c>
      <c r="E17209" s="97">
        <v>9694894</v>
      </c>
      <c r="F17209" s="96" t="s">
        <v>2328</v>
      </c>
      <c r="G17209" s="96">
        <v>70</v>
      </c>
      <c r="H17209" s="96">
        <v>0.88349</v>
      </c>
      <c r="I17209" s="810">
        <v>1</v>
      </c>
    </row>
    <row r="17210" spans="1:9" x14ac:dyDescent="0.15">
      <c r="A17210" s="694" t="s">
        <v>19502</v>
      </c>
      <c r="B17210" s="96">
        <v>54210</v>
      </c>
      <c r="C17210" s="96">
        <v>6</v>
      </c>
      <c r="D17210" s="97">
        <v>41242999</v>
      </c>
      <c r="E17210" s="97">
        <v>41254457</v>
      </c>
      <c r="F17210" s="96" t="s">
        <v>2328</v>
      </c>
      <c r="G17210" s="96">
        <v>66</v>
      </c>
      <c r="H17210" s="96">
        <v>0.88349999999999995</v>
      </c>
      <c r="I17210" s="810">
        <v>1</v>
      </c>
    </row>
    <row r="17211" spans="1:9" x14ac:dyDescent="0.15">
      <c r="A17211" s="694" t="s">
        <v>19503</v>
      </c>
      <c r="B17211" s="96">
        <v>5805</v>
      </c>
      <c r="C17211" s="96">
        <v>11</v>
      </c>
      <c r="D17211" s="97">
        <v>112097088</v>
      </c>
      <c r="E17211" s="97">
        <v>112104696</v>
      </c>
      <c r="F17211" s="96" t="s">
        <v>2321</v>
      </c>
      <c r="G17211" s="96">
        <v>26</v>
      </c>
      <c r="H17211" s="96">
        <v>0.88356000000000001</v>
      </c>
      <c r="I17211" s="810">
        <v>1</v>
      </c>
    </row>
    <row r="17212" spans="1:9" x14ac:dyDescent="0.15">
      <c r="A17212" s="694" t="s">
        <v>19504</v>
      </c>
      <c r="B17212" s="96">
        <v>8731</v>
      </c>
      <c r="C17212" s="96">
        <v>18</v>
      </c>
      <c r="D17212" s="97">
        <v>13726659</v>
      </c>
      <c r="E17212" s="97">
        <v>13764555</v>
      </c>
      <c r="F17212" s="96" t="s">
        <v>2321</v>
      </c>
      <c r="G17212" s="96">
        <v>113</v>
      </c>
      <c r="H17212" s="96">
        <v>0.88361999999999996</v>
      </c>
      <c r="I17212" s="810">
        <v>1</v>
      </c>
    </row>
    <row r="17213" spans="1:9" x14ac:dyDescent="0.15">
      <c r="A17213" s="694" t="s">
        <v>19505</v>
      </c>
      <c r="B17213" s="96">
        <v>7643</v>
      </c>
      <c r="C17213" s="96">
        <v>19</v>
      </c>
      <c r="D17213" s="97">
        <v>20188803</v>
      </c>
      <c r="E17213" s="97">
        <v>20231977</v>
      </c>
      <c r="F17213" s="96" t="s">
        <v>2321</v>
      </c>
      <c r="G17213" s="96">
        <v>96</v>
      </c>
      <c r="H17213" s="96">
        <v>0.88388999999999995</v>
      </c>
      <c r="I17213" s="810">
        <v>1</v>
      </c>
    </row>
    <row r="17214" spans="1:9" x14ac:dyDescent="0.15">
      <c r="A17214" s="694" t="s">
        <v>19506</v>
      </c>
      <c r="B17214" s="96">
        <v>9686</v>
      </c>
      <c r="C17214" s="96">
        <v>3</v>
      </c>
      <c r="D17214" s="97">
        <v>11597543</v>
      </c>
      <c r="E17214" s="97">
        <v>11762220</v>
      </c>
      <c r="F17214" s="96" t="s">
        <v>2328</v>
      </c>
      <c r="G17214" s="96">
        <v>678</v>
      </c>
      <c r="H17214" s="96">
        <v>0.88399000000000005</v>
      </c>
      <c r="I17214" s="810">
        <v>1</v>
      </c>
    </row>
    <row r="17215" spans="1:9" x14ac:dyDescent="0.15">
      <c r="A17215" s="694" t="s">
        <v>19507</v>
      </c>
      <c r="B17215" s="96">
        <v>4153</v>
      </c>
      <c r="C17215" s="96">
        <v>10</v>
      </c>
      <c r="D17215" s="97">
        <v>54525140</v>
      </c>
      <c r="E17215" s="97">
        <v>54532578</v>
      </c>
      <c r="F17215" s="96" t="s">
        <v>2328</v>
      </c>
      <c r="G17215" s="96">
        <v>40</v>
      </c>
      <c r="H17215" s="96">
        <v>0.88417999999999997</v>
      </c>
      <c r="I17215" s="810">
        <v>1</v>
      </c>
    </row>
    <row r="17216" spans="1:9" x14ac:dyDescent="0.15">
      <c r="A17216" s="694" t="s">
        <v>19508</v>
      </c>
      <c r="B17216" s="96">
        <v>93273</v>
      </c>
      <c r="C17216" s="96">
        <v>1</v>
      </c>
      <c r="D17216" s="97">
        <v>205350506</v>
      </c>
      <c r="E17216" s="97">
        <v>205391214</v>
      </c>
      <c r="F17216" s="96" t="s">
        <v>2328</v>
      </c>
      <c r="G17216" s="96">
        <v>134</v>
      </c>
      <c r="H17216" s="96">
        <v>0.88419000000000003</v>
      </c>
      <c r="I17216" s="810">
        <v>1</v>
      </c>
    </row>
    <row r="17217" spans="1:9" x14ac:dyDescent="0.15">
      <c r="A17217" s="694" t="s">
        <v>19509</v>
      </c>
      <c r="B17217" s="96">
        <v>6035</v>
      </c>
      <c r="C17217" s="96">
        <v>14</v>
      </c>
      <c r="D17217" s="97">
        <v>21269515</v>
      </c>
      <c r="E17217" s="97">
        <v>21271036</v>
      </c>
      <c r="F17217" s="96" t="s">
        <v>2328</v>
      </c>
      <c r="G17217" s="96">
        <v>3</v>
      </c>
      <c r="H17217" s="96">
        <v>0.88438000000000005</v>
      </c>
      <c r="I17217" s="810">
        <v>1</v>
      </c>
    </row>
    <row r="17218" spans="1:9" x14ac:dyDescent="0.15">
      <c r="A17218" s="694" t="s">
        <v>19510</v>
      </c>
      <c r="B17218" s="96">
        <v>286144</v>
      </c>
      <c r="C17218" s="96">
        <v>8</v>
      </c>
      <c r="D17218" s="97">
        <v>93895758</v>
      </c>
      <c r="E17218" s="97">
        <v>93978372</v>
      </c>
      <c r="F17218" s="96" t="s">
        <v>2328</v>
      </c>
      <c r="G17218" s="96">
        <v>163</v>
      </c>
      <c r="H17218" s="96">
        <v>0.88444</v>
      </c>
      <c r="I17218" s="810">
        <v>1</v>
      </c>
    </row>
    <row r="17219" spans="1:9" x14ac:dyDescent="0.15">
      <c r="A17219" s="694" t="s">
        <v>2358</v>
      </c>
      <c r="B17219" s="96">
        <v>7840</v>
      </c>
      <c r="C17219" s="96">
        <v>2</v>
      </c>
      <c r="D17219" s="97">
        <v>73612886</v>
      </c>
      <c r="E17219" s="97">
        <v>73837047</v>
      </c>
      <c r="F17219" s="96" t="s">
        <v>2321</v>
      </c>
      <c r="G17219" s="96">
        <v>529</v>
      </c>
      <c r="H17219" s="96">
        <v>0.88473999999999997</v>
      </c>
      <c r="I17219" s="810">
        <v>1</v>
      </c>
    </row>
    <row r="17220" spans="1:9" x14ac:dyDescent="0.15">
      <c r="A17220" s="694" t="s">
        <v>19511</v>
      </c>
      <c r="B17220" s="96">
        <v>55227</v>
      </c>
      <c r="C17220" s="96">
        <v>6</v>
      </c>
      <c r="D17220" s="97">
        <v>53659295</v>
      </c>
      <c r="E17220" s="97">
        <v>53789490</v>
      </c>
      <c r="F17220" s="96" t="s">
        <v>2321</v>
      </c>
      <c r="G17220" s="96">
        <v>410</v>
      </c>
      <c r="H17220" s="96">
        <v>0.88478999999999997</v>
      </c>
      <c r="I17220" s="810">
        <v>1</v>
      </c>
    </row>
    <row r="17221" spans="1:9" x14ac:dyDescent="0.15">
      <c r="A17221" s="694" t="s">
        <v>19512</v>
      </c>
      <c r="B17221" s="96">
        <v>8912</v>
      </c>
      <c r="C17221" s="96">
        <v>16</v>
      </c>
      <c r="D17221" s="97">
        <v>1203241</v>
      </c>
      <c r="E17221" s="97">
        <v>1271772</v>
      </c>
      <c r="F17221" s="96" t="s">
        <v>2321</v>
      </c>
      <c r="G17221" s="96">
        <v>242</v>
      </c>
      <c r="H17221" s="96">
        <v>0.88487000000000005</v>
      </c>
      <c r="I17221" s="810">
        <v>1</v>
      </c>
    </row>
    <row r="17222" spans="1:9" x14ac:dyDescent="0.15">
      <c r="A17222" s="694" t="s">
        <v>19513</v>
      </c>
      <c r="B17222" s="96">
        <v>22844</v>
      </c>
      <c r="C17222" s="96">
        <v>9</v>
      </c>
      <c r="D17222" s="97">
        <v>37651052</v>
      </c>
      <c r="E17222" s="97">
        <v>37746901</v>
      </c>
      <c r="F17222" s="96" t="s">
        <v>2321</v>
      </c>
      <c r="G17222" s="96">
        <v>400</v>
      </c>
      <c r="H17222" s="96">
        <v>0.88490000000000002</v>
      </c>
      <c r="I17222" s="810">
        <v>1</v>
      </c>
    </row>
    <row r="17223" spans="1:9" x14ac:dyDescent="0.15">
      <c r="A17223" s="694" t="s">
        <v>19514</v>
      </c>
      <c r="B17223" s="96">
        <v>84838</v>
      </c>
      <c r="C17223" s="96">
        <v>1</v>
      </c>
      <c r="D17223" s="97">
        <v>247460717</v>
      </c>
      <c r="E17223" s="97">
        <v>247495294</v>
      </c>
      <c r="F17223" s="96" t="s">
        <v>2328</v>
      </c>
      <c r="G17223" s="96">
        <v>114</v>
      </c>
      <c r="H17223" s="96">
        <v>0.88497000000000003</v>
      </c>
      <c r="I17223" s="810">
        <v>1</v>
      </c>
    </row>
    <row r="17224" spans="1:9" x14ac:dyDescent="0.15">
      <c r="A17224" s="694" t="s">
        <v>19515</v>
      </c>
      <c r="B17224" s="96">
        <v>84886</v>
      </c>
      <c r="C17224" s="96">
        <v>1</v>
      </c>
      <c r="D17224" s="97">
        <v>230972865</v>
      </c>
      <c r="E17224" s="97">
        <v>231005335</v>
      </c>
      <c r="F17224" s="96" t="s">
        <v>2328</v>
      </c>
      <c r="G17224" s="96">
        <v>176</v>
      </c>
      <c r="H17224" s="96">
        <v>0.88500000000000001</v>
      </c>
      <c r="I17224" s="810">
        <v>1</v>
      </c>
    </row>
    <row r="17225" spans="1:9" x14ac:dyDescent="0.15">
      <c r="A17225" s="694" t="s">
        <v>19516</v>
      </c>
      <c r="B17225" s="96">
        <v>1284</v>
      </c>
      <c r="C17225" s="96">
        <v>13</v>
      </c>
      <c r="D17225" s="97">
        <v>110959631</v>
      </c>
      <c r="E17225" s="97">
        <v>111165374</v>
      </c>
      <c r="F17225" s="96" t="s">
        <v>2321</v>
      </c>
      <c r="G17225" s="96">
        <v>1128</v>
      </c>
      <c r="H17225" s="96">
        <v>0.88512000000000002</v>
      </c>
      <c r="I17225" s="810">
        <v>1</v>
      </c>
    </row>
    <row r="17226" spans="1:9" x14ac:dyDescent="0.15">
      <c r="A17226" s="694" t="s">
        <v>19517</v>
      </c>
      <c r="B17226" s="96">
        <v>11019</v>
      </c>
      <c r="C17226" s="96">
        <v>4</v>
      </c>
      <c r="D17226" s="97">
        <v>39460644</v>
      </c>
      <c r="E17226" s="97">
        <v>39479273</v>
      </c>
      <c r="F17226" s="96" t="s">
        <v>2321</v>
      </c>
      <c r="G17226" s="96">
        <v>70</v>
      </c>
      <c r="H17226" s="96">
        <v>0.88519999999999999</v>
      </c>
      <c r="I17226" s="810">
        <v>1</v>
      </c>
    </row>
    <row r="17227" spans="1:9" x14ac:dyDescent="0.15">
      <c r="A17227" s="694" t="s">
        <v>19518</v>
      </c>
      <c r="B17227" s="96">
        <v>4925</v>
      </c>
      <c r="C17227" s="96">
        <v>11</v>
      </c>
      <c r="D17227" s="97">
        <v>17281884</v>
      </c>
      <c r="E17227" s="97">
        <v>17371510</v>
      </c>
      <c r="F17227" s="96" t="s">
        <v>2321</v>
      </c>
      <c r="G17227" s="96">
        <v>205</v>
      </c>
      <c r="H17227" s="96">
        <v>0.88522000000000001</v>
      </c>
      <c r="I17227" s="810">
        <v>1</v>
      </c>
    </row>
    <row r="17228" spans="1:9" x14ac:dyDescent="0.15">
      <c r="A17228" s="694" t="s">
        <v>19519</v>
      </c>
      <c r="B17228" s="96">
        <v>100507096</v>
      </c>
      <c r="C17228" s="96">
        <v>4</v>
      </c>
      <c r="D17228" s="97">
        <v>107279340</v>
      </c>
      <c r="E17228" s="97">
        <v>107288592</v>
      </c>
      <c r="F17228" s="96" t="s">
        <v>2328</v>
      </c>
      <c r="G17228" s="96">
        <v>31</v>
      </c>
      <c r="H17228" s="96">
        <v>0.88522999999999996</v>
      </c>
      <c r="I17228" s="810">
        <v>1</v>
      </c>
    </row>
    <row r="17229" spans="1:9" x14ac:dyDescent="0.15">
      <c r="A17229" s="694" t="s">
        <v>19520</v>
      </c>
      <c r="B17229" s="96">
        <v>28969</v>
      </c>
      <c r="C17229" s="96">
        <v>7</v>
      </c>
      <c r="D17229" s="97">
        <v>16685759</v>
      </c>
      <c r="E17229" s="97">
        <v>16746148</v>
      </c>
      <c r="F17229" s="96" t="s">
        <v>2321</v>
      </c>
      <c r="G17229" s="96">
        <v>205</v>
      </c>
      <c r="H17229" s="96">
        <v>0.88524999999999998</v>
      </c>
      <c r="I17229" s="810">
        <v>1</v>
      </c>
    </row>
    <row r="17230" spans="1:9" x14ac:dyDescent="0.15">
      <c r="A17230" s="694" t="s">
        <v>19521</v>
      </c>
      <c r="B17230" s="96">
        <v>80144</v>
      </c>
      <c r="C17230" s="96">
        <v>4</v>
      </c>
      <c r="D17230" s="97">
        <v>78978724</v>
      </c>
      <c r="E17230" s="97">
        <v>79465423</v>
      </c>
      <c r="F17230" s="96" t="s">
        <v>2321</v>
      </c>
      <c r="G17230" s="96">
        <v>1815</v>
      </c>
      <c r="H17230" s="96">
        <v>0.88532</v>
      </c>
      <c r="I17230" s="810">
        <v>1</v>
      </c>
    </row>
    <row r="17231" spans="1:9" x14ac:dyDescent="0.15">
      <c r="A17231" s="694" t="s">
        <v>19522</v>
      </c>
      <c r="B17231" s="96">
        <v>100129307</v>
      </c>
      <c r="C17231" s="96">
        <v>13</v>
      </c>
      <c r="D17231" s="97">
        <v>78235511</v>
      </c>
      <c r="E17231" s="97">
        <v>78236536</v>
      </c>
      <c r="F17231" s="96" t="s">
        <v>2328</v>
      </c>
      <c r="G17231" s="96">
        <v>5</v>
      </c>
      <c r="H17231" s="96">
        <v>0.88539000000000001</v>
      </c>
      <c r="I17231" s="810">
        <v>1</v>
      </c>
    </row>
    <row r="17232" spans="1:9" x14ac:dyDescent="0.15">
      <c r="A17232" s="694" t="s">
        <v>19523</v>
      </c>
      <c r="B17232" s="96">
        <v>27143</v>
      </c>
      <c r="C17232" s="96">
        <v>10</v>
      </c>
      <c r="D17232" s="97">
        <v>72238564</v>
      </c>
      <c r="E17232" s="97">
        <v>72328206</v>
      </c>
      <c r="F17232" s="96" t="s">
        <v>2321</v>
      </c>
      <c r="G17232" s="96">
        <v>487</v>
      </c>
      <c r="H17232" s="96">
        <v>0.88549999999999995</v>
      </c>
      <c r="I17232" s="810">
        <v>1</v>
      </c>
    </row>
    <row r="17233" spans="1:9" x14ac:dyDescent="0.15">
      <c r="A17233" s="694" t="s">
        <v>19524</v>
      </c>
      <c r="B17233" s="96">
        <v>29899</v>
      </c>
      <c r="C17233" s="96">
        <v>1</v>
      </c>
      <c r="D17233" s="97">
        <v>109417972</v>
      </c>
      <c r="E17233" s="97">
        <v>109473044</v>
      </c>
      <c r="F17233" s="96" t="s">
        <v>2321</v>
      </c>
      <c r="G17233" s="96">
        <v>166</v>
      </c>
      <c r="H17233" s="96">
        <v>0.88551000000000002</v>
      </c>
      <c r="I17233" s="810">
        <v>1</v>
      </c>
    </row>
    <row r="17234" spans="1:9" x14ac:dyDescent="0.15">
      <c r="A17234" s="694" t="s">
        <v>19525</v>
      </c>
      <c r="B17234" s="96">
        <v>131540</v>
      </c>
      <c r="C17234" s="96">
        <v>3</v>
      </c>
      <c r="D17234" s="97">
        <v>195924323</v>
      </c>
      <c r="E17234" s="97">
        <v>195938308</v>
      </c>
      <c r="F17234" s="96" t="s">
        <v>2328</v>
      </c>
      <c r="G17234" s="96">
        <v>92</v>
      </c>
      <c r="H17234" s="96">
        <v>0.88556000000000001</v>
      </c>
      <c r="I17234" s="810">
        <v>1</v>
      </c>
    </row>
    <row r="17235" spans="1:9" x14ac:dyDescent="0.15">
      <c r="A17235" s="694" t="s">
        <v>19526</v>
      </c>
      <c r="B17235" s="96">
        <v>7482</v>
      </c>
      <c r="C17235" s="96">
        <v>1</v>
      </c>
      <c r="D17235" s="97">
        <v>113010040</v>
      </c>
      <c r="E17235" s="97">
        <v>113063910</v>
      </c>
      <c r="F17235" s="96" t="s">
        <v>2321</v>
      </c>
      <c r="G17235" s="96">
        <v>148</v>
      </c>
      <c r="H17235" s="96">
        <v>0.88558000000000003</v>
      </c>
      <c r="I17235" s="810">
        <v>1</v>
      </c>
    </row>
    <row r="17236" spans="1:9" x14ac:dyDescent="0.15">
      <c r="A17236" s="694" t="s">
        <v>19527</v>
      </c>
      <c r="B17236" s="96">
        <v>5710</v>
      </c>
      <c r="C17236" s="96">
        <v>1</v>
      </c>
      <c r="D17236" s="97">
        <v>151227176</v>
      </c>
      <c r="E17236" s="97">
        <v>151239955</v>
      </c>
      <c r="F17236" s="96" t="s">
        <v>2321</v>
      </c>
      <c r="G17236" s="96">
        <v>18</v>
      </c>
      <c r="H17236" s="96">
        <v>0.88578999999999997</v>
      </c>
      <c r="I17236" s="810">
        <v>1</v>
      </c>
    </row>
    <row r="17237" spans="1:9" x14ac:dyDescent="0.15">
      <c r="A17237" s="694" t="s">
        <v>19528</v>
      </c>
      <c r="B17237" s="96">
        <v>11180</v>
      </c>
      <c r="C17237" s="96">
        <v>3</v>
      </c>
      <c r="D17237" s="97">
        <v>49044637</v>
      </c>
      <c r="E17237" s="97">
        <v>49053386</v>
      </c>
      <c r="F17237" s="96" t="s">
        <v>2321</v>
      </c>
      <c r="G17237" s="96">
        <v>8</v>
      </c>
      <c r="H17237" s="96">
        <v>0.88580000000000003</v>
      </c>
      <c r="I17237" s="810">
        <v>1</v>
      </c>
    </row>
    <row r="17238" spans="1:9" x14ac:dyDescent="0.15">
      <c r="A17238" s="694" t="s">
        <v>19529</v>
      </c>
      <c r="B17238" s="96">
        <v>93408</v>
      </c>
      <c r="C17238" s="96">
        <v>7</v>
      </c>
      <c r="D17238" s="97">
        <v>101256605</v>
      </c>
      <c r="E17238" s="97">
        <v>101272576</v>
      </c>
      <c r="F17238" s="96" t="s">
        <v>2328</v>
      </c>
      <c r="G17238" s="96">
        <v>59</v>
      </c>
      <c r="H17238" s="96">
        <v>0.88588999999999996</v>
      </c>
      <c r="I17238" s="810">
        <v>1</v>
      </c>
    </row>
    <row r="17239" spans="1:9" x14ac:dyDescent="0.15">
      <c r="A17239" s="694" t="s">
        <v>19530</v>
      </c>
      <c r="B17239" s="96">
        <v>5526</v>
      </c>
      <c r="C17239" s="96">
        <v>11</v>
      </c>
      <c r="D17239" s="97">
        <v>64692143</v>
      </c>
      <c r="E17239" s="97">
        <v>64701950</v>
      </c>
      <c r="F17239" s="96" t="s">
        <v>2321</v>
      </c>
      <c r="G17239" s="96">
        <v>26</v>
      </c>
      <c r="H17239" s="96">
        <v>0.88604000000000005</v>
      </c>
      <c r="I17239" s="810">
        <v>1</v>
      </c>
    </row>
    <row r="17240" spans="1:9" x14ac:dyDescent="0.15">
      <c r="A17240" s="694" t="s">
        <v>19531</v>
      </c>
      <c r="B17240" s="96">
        <v>55266</v>
      </c>
      <c r="C17240" s="96">
        <v>12</v>
      </c>
      <c r="D17240" s="97">
        <v>72079878</v>
      </c>
      <c r="E17240" s="97">
        <v>72097840</v>
      </c>
      <c r="F17240" s="96" t="s">
        <v>2321</v>
      </c>
      <c r="G17240" s="96">
        <v>48</v>
      </c>
      <c r="H17240" s="96">
        <v>0.88619999999999999</v>
      </c>
      <c r="I17240" s="810">
        <v>1</v>
      </c>
    </row>
    <row r="17241" spans="1:9" x14ac:dyDescent="0.15">
      <c r="A17241" s="694" t="s">
        <v>19532</v>
      </c>
      <c r="B17241" s="96">
        <v>4586</v>
      </c>
      <c r="C17241" s="96">
        <v>11</v>
      </c>
      <c r="D17241" s="97">
        <v>1142474</v>
      </c>
      <c r="E17241" s="97">
        <v>1162465</v>
      </c>
      <c r="F17241" s="96" t="s">
        <v>2321</v>
      </c>
      <c r="G17241" s="96">
        <v>84</v>
      </c>
      <c r="H17241" s="96">
        <v>0.88631000000000004</v>
      </c>
      <c r="I17241" s="810">
        <v>1</v>
      </c>
    </row>
    <row r="17242" spans="1:9" x14ac:dyDescent="0.15">
      <c r="A17242" s="694" t="s">
        <v>19533</v>
      </c>
      <c r="B17242" s="96">
        <v>79033</v>
      </c>
      <c r="C17242" s="96">
        <v>1</v>
      </c>
      <c r="D17242" s="97">
        <v>44686742</v>
      </c>
      <c r="E17242" s="97">
        <v>44821315</v>
      </c>
      <c r="F17242" s="96" t="s">
        <v>2328</v>
      </c>
      <c r="G17242" s="96">
        <v>302</v>
      </c>
      <c r="H17242" s="96">
        <v>0.88636000000000004</v>
      </c>
      <c r="I17242" s="810">
        <v>1</v>
      </c>
    </row>
    <row r="17243" spans="1:9" x14ac:dyDescent="0.15">
      <c r="A17243" s="694" t="s">
        <v>19534</v>
      </c>
      <c r="B17243" s="96">
        <v>150290</v>
      </c>
      <c r="C17243" s="96">
        <v>22</v>
      </c>
      <c r="D17243" s="97">
        <v>31058039</v>
      </c>
      <c r="E17243" s="97">
        <v>31063874</v>
      </c>
      <c r="F17243" s="96" t="s">
        <v>2328</v>
      </c>
      <c r="G17243" s="96">
        <v>27</v>
      </c>
      <c r="H17243" s="96">
        <v>0.88636999999999999</v>
      </c>
      <c r="I17243" s="810">
        <v>1</v>
      </c>
    </row>
    <row r="17244" spans="1:9" x14ac:dyDescent="0.15">
      <c r="A17244" s="694" t="s">
        <v>19535</v>
      </c>
      <c r="B17244" s="96">
        <v>90441</v>
      </c>
      <c r="C17244" s="96">
        <v>5</v>
      </c>
      <c r="D17244" s="97">
        <v>16451628</v>
      </c>
      <c r="E17244" s="97">
        <v>16465894</v>
      </c>
      <c r="F17244" s="96" t="s">
        <v>2328</v>
      </c>
      <c r="G17244" s="96">
        <v>36</v>
      </c>
      <c r="H17244" s="96">
        <v>0.88656000000000001</v>
      </c>
      <c r="I17244" s="810">
        <v>1</v>
      </c>
    </row>
    <row r="17245" spans="1:9" x14ac:dyDescent="0.15">
      <c r="A17245" s="694" t="s">
        <v>19536</v>
      </c>
      <c r="B17245" s="96">
        <v>6372</v>
      </c>
      <c r="C17245" s="96">
        <v>4</v>
      </c>
      <c r="D17245" s="97">
        <v>74702273</v>
      </c>
      <c r="E17245" s="97">
        <v>74704477</v>
      </c>
      <c r="F17245" s="96" t="s">
        <v>2321</v>
      </c>
      <c r="G17245" s="96">
        <v>5</v>
      </c>
      <c r="H17245" s="96">
        <v>0.88658000000000003</v>
      </c>
      <c r="I17245" s="810">
        <v>1</v>
      </c>
    </row>
    <row r="17246" spans="1:9" x14ac:dyDescent="0.15">
      <c r="A17246" s="694" t="s">
        <v>19537</v>
      </c>
      <c r="B17246" s="96">
        <v>27245</v>
      </c>
      <c r="C17246" s="96">
        <v>1</v>
      </c>
      <c r="D17246" s="97">
        <v>27860756</v>
      </c>
      <c r="E17246" s="97">
        <v>27930463</v>
      </c>
      <c r="F17246" s="96" t="s">
        <v>2328</v>
      </c>
      <c r="G17246" s="96">
        <v>84</v>
      </c>
      <c r="H17246" s="96">
        <v>0.88660000000000005</v>
      </c>
      <c r="I17246" s="810">
        <v>1</v>
      </c>
    </row>
    <row r="17247" spans="1:9" x14ac:dyDescent="0.15">
      <c r="A17247" s="694" t="s">
        <v>19538</v>
      </c>
      <c r="B17247" s="96">
        <v>90523</v>
      </c>
      <c r="C17247" s="96">
        <v>6</v>
      </c>
      <c r="D17247" s="97">
        <v>53883714</v>
      </c>
      <c r="E17247" s="97">
        <v>54131078</v>
      </c>
      <c r="F17247" s="96" t="s">
        <v>2321</v>
      </c>
      <c r="G17247" s="96">
        <v>660</v>
      </c>
      <c r="H17247" s="96">
        <v>0.88678999999999997</v>
      </c>
      <c r="I17247" s="810">
        <v>1</v>
      </c>
    </row>
    <row r="17248" spans="1:9" x14ac:dyDescent="0.15">
      <c r="A17248" s="694" t="s">
        <v>19539</v>
      </c>
      <c r="B17248" s="96">
        <v>200316</v>
      </c>
      <c r="C17248" s="96">
        <v>22</v>
      </c>
      <c r="D17248" s="97">
        <v>39436609</v>
      </c>
      <c r="E17248" s="97">
        <v>39451977</v>
      </c>
      <c r="F17248" s="96" t="s">
        <v>2321</v>
      </c>
      <c r="G17248" s="96">
        <v>39</v>
      </c>
      <c r="H17248" s="96">
        <v>0.88680999999999999</v>
      </c>
      <c r="I17248" s="810">
        <v>1</v>
      </c>
    </row>
    <row r="17249" spans="1:9" x14ac:dyDescent="0.15">
      <c r="A17249" s="694" t="s">
        <v>19540</v>
      </c>
      <c r="B17249" s="96">
        <v>7288</v>
      </c>
      <c r="C17249" s="96">
        <v>19</v>
      </c>
      <c r="D17249" s="97">
        <v>49384222</v>
      </c>
      <c r="E17249" s="97">
        <v>49401996</v>
      </c>
      <c r="F17249" s="96" t="s">
        <v>2328</v>
      </c>
      <c r="G17249" s="96">
        <v>72</v>
      </c>
      <c r="H17249" s="96">
        <v>0.88680999999999999</v>
      </c>
      <c r="I17249" s="810">
        <v>1</v>
      </c>
    </row>
    <row r="17250" spans="1:9" x14ac:dyDescent="0.15">
      <c r="A17250" s="694" t="s">
        <v>19541</v>
      </c>
      <c r="B17250" s="96">
        <v>1588</v>
      </c>
      <c r="C17250" s="96">
        <v>15</v>
      </c>
      <c r="D17250" s="97">
        <v>51500254</v>
      </c>
      <c r="E17250" s="97">
        <v>51630795</v>
      </c>
      <c r="F17250" s="96" t="s">
        <v>2328</v>
      </c>
      <c r="G17250" s="96">
        <v>449</v>
      </c>
      <c r="H17250" s="96">
        <v>0.88702000000000003</v>
      </c>
      <c r="I17250" s="810">
        <v>1</v>
      </c>
    </row>
    <row r="17251" spans="1:9" x14ac:dyDescent="0.15">
      <c r="A17251" s="694" t="s">
        <v>19542</v>
      </c>
      <c r="B17251" s="96">
        <v>81569</v>
      </c>
      <c r="C17251" s="96">
        <v>1</v>
      </c>
      <c r="D17251" s="97">
        <v>18081808</v>
      </c>
      <c r="E17251" s="97">
        <v>18153558</v>
      </c>
      <c r="F17251" s="96" t="s">
        <v>2321</v>
      </c>
      <c r="G17251" s="96">
        <v>234</v>
      </c>
      <c r="H17251" s="96">
        <v>0.88714999999999999</v>
      </c>
      <c r="I17251" s="810">
        <v>1</v>
      </c>
    </row>
    <row r="17252" spans="1:9" x14ac:dyDescent="0.15">
      <c r="A17252" s="694" t="s">
        <v>19543</v>
      </c>
      <c r="B17252" s="96">
        <v>92922</v>
      </c>
      <c r="C17252" s="96">
        <v>16</v>
      </c>
      <c r="D17252" s="97">
        <v>57546090</v>
      </c>
      <c r="E17252" s="97">
        <v>57570477</v>
      </c>
      <c r="F17252" s="96" t="s">
        <v>2328</v>
      </c>
      <c r="G17252" s="96">
        <v>99</v>
      </c>
      <c r="H17252" s="96">
        <v>0.88726000000000005</v>
      </c>
      <c r="I17252" s="810">
        <v>1</v>
      </c>
    </row>
    <row r="17253" spans="1:9" x14ac:dyDescent="0.15">
      <c r="A17253" s="694" t="s">
        <v>19544</v>
      </c>
      <c r="B17253" s="96">
        <v>6564</v>
      </c>
      <c r="C17253" s="96">
        <v>13</v>
      </c>
      <c r="D17253" s="97">
        <v>99336055</v>
      </c>
      <c r="E17253" s="97">
        <v>99404929</v>
      </c>
      <c r="F17253" s="96" t="s">
        <v>2328</v>
      </c>
      <c r="G17253" s="96">
        <v>280</v>
      </c>
      <c r="H17253" s="96">
        <v>0.88729000000000002</v>
      </c>
      <c r="I17253" s="810">
        <v>1</v>
      </c>
    </row>
    <row r="17254" spans="1:9" x14ac:dyDescent="0.15">
      <c r="A17254" s="694" t="s">
        <v>19545</v>
      </c>
      <c r="B17254" s="96">
        <v>81851</v>
      </c>
      <c r="C17254" s="96">
        <v>17</v>
      </c>
      <c r="D17254" s="97">
        <v>39196811</v>
      </c>
      <c r="E17254" s="97">
        <v>39197713</v>
      </c>
      <c r="F17254" s="96" t="s">
        <v>2328</v>
      </c>
      <c r="G17254" s="96">
        <v>6</v>
      </c>
      <c r="H17254" s="96">
        <v>0.88734999999999997</v>
      </c>
      <c r="I17254" s="810">
        <v>1</v>
      </c>
    </row>
    <row r="17255" spans="1:9" x14ac:dyDescent="0.15">
      <c r="A17255" s="694" t="s">
        <v>19546</v>
      </c>
      <c r="B17255" s="96">
        <v>23509</v>
      </c>
      <c r="C17255" s="96">
        <v>20</v>
      </c>
      <c r="D17255" s="97">
        <v>30795625</v>
      </c>
      <c r="E17255" s="97">
        <v>30826467</v>
      </c>
      <c r="F17255" s="96" t="s">
        <v>2321</v>
      </c>
      <c r="G17255" s="96">
        <v>50</v>
      </c>
      <c r="H17255" s="96">
        <v>0.88737999999999995</v>
      </c>
      <c r="I17255" s="810">
        <v>1</v>
      </c>
    </row>
    <row r="17256" spans="1:9" x14ac:dyDescent="0.15">
      <c r="A17256" s="694" t="s">
        <v>19547</v>
      </c>
      <c r="B17256" s="96">
        <v>6928</v>
      </c>
      <c r="C17256" s="96">
        <v>17</v>
      </c>
      <c r="D17256" s="97">
        <v>36046434</v>
      </c>
      <c r="E17256" s="97">
        <v>36105096</v>
      </c>
      <c r="F17256" s="96" t="s">
        <v>2328</v>
      </c>
      <c r="G17256" s="96">
        <v>186</v>
      </c>
      <c r="H17256" s="96">
        <v>0.88763999999999998</v>
      </c>
      <c r="I17256" s="810">
        <v>1</v>
      </c>
    </row>
    <row r="17257" spans="1:9" x14ac:dyDescent="0.15">
      <c r="A17257" s="694" t="s">
        <v>19548</v>
      </c>
      <c r="B17257" s="96">
        <v>345193</v>
      </c>
      <c r="C17257" s="96">
        <v>4</v>
      </c>
      <c r="D17257" s="97">
        <v>110769340</v>
      </c>
      <c r="E17257" s="97">
        <v>110793471</v>
      </c>
      <c r="F17257" s="96" t="s">
        <v>2321</v>
      </c>
      <c r="G17257" s="96">
        <v>102</v>
      </c>
      <c r="H17257" s="96">
        <v>0.88766999999999996</v>
      </c>
      <c r="I17257" s="810">
        <v>1</v>
      </c>
    </row>
    <row r="17258" spans="1:9" x14ac:dyDescent="0.15">
      <c r="A17258" s="694" t="s">
        <v>19549</v>
      </c>
      <c r="B17258" s="96">
        <v>83481</v>
      </c>
      <c r="C17258" s="96">
        <v>8</v>
      </c>
      <c r="D17258" s="97">
        <v>144939492</v>
      </c>
      <c r="E17258" s="97">
        <v>144952632</v>
      </c>
      <c r="F17258" s="96" t="s">
        <v>2328</v>
      </c>
      <c r="G17258" s="96">
        <v>41</v>
      </c>
      <c r="H17258" s="96">
        <v>0.88768999999999998</v>
      </c>
      <c r="I17258" s="810">
        <v>1</v>
      </c>
    </row>
    <row r="17259" spans="1:9" x14ac:dyDescent="0.15">
      <c r="A17259" s="694" t="s">
        <v>19550</v>
      </c>
      <c r="B17259" s="96">
        <v>359</v>
      </c>
      <c r="C17259" s="96">
        <v>12</v>
      </c>
      <c r="D17259" s="97">
        <v>50344524</v>
      </c>
      <c r="E17259" s="97">
        <v>50352664</v>
      </c>
      <c r="F17259" s="96" t="s">
        <v>2321</v>
      </c>
      <c r="G17259" s="96">
        <v>26</v>
      </c>
      <c r="H17259" s="96">
        <v>0.88771999999999995</v>
      </c>
      <c r="I17259" s="810">
        <v>1</v>
      </c>
    </row>
    <row r="17260" spans="1:9" x14ac:dyDescent="0.15">
      <c r="A17260" s="694" t="s">
        <v>19551</v>
      </c>
      <c r="B17260" s="96">
        <v>83877</v>
      </c>
      <c r="C17260" s="96">
        <v>8</v>
      </c>
      <c r="D17260" s="97">
        <v>38846327</v>
      </c>
      <c r="E17260" s="97">
        <v>38854335</v>
      </c>
      <c r="F17260" s="96" t="s">
        <v>2328</v>
      </c>
      <c r="G17260" s="96">
        <v>20</v>
      </c>
      <c r="H17260" s="96">
        <v>0.88778999999999997</v>
      </c>
      <c r="I17260" s="810">
        <v>1</v>
      </c>
    </row>
    <row r="17261" spans="1:9" x14ac:dyDescent="0.15">
      <c r="A17261" s="694" t="s">
        <v>19552</v>
      </c>
      <c r="B17261" s="96">
        <v>653583</v>
      </c>
      <c r="C17261" s="96">
        <v>19</v>
      </c>
      <c r="D17261" s="97">
        <v>43979255</v>
      </c>
      <c r="E17261" s="97">
        <v>44009073</v>
      </c>
      <c r="F17261" s="96" t="s">
        <v>2328</v>
      </c>
      <c r="G17261" s="96">
        <v>99</v>
      </c>
      <c r="H17261" s="96">
        <v>0.88783999999999996</v>
      </c>
      <c r="I17261" s="810">
        <v>1</v>
      </c>
    </row>
    <row r="17262" spans="1:9" x14ac:dyDescent="0.15">
      <c r="A17262" s="694" t="s">
        <v>19553</v>
      </c>
      <c r="B17262" s="96">
        <v>4143</v>
      </c>
      <c r="C17262" s="96">
        <v>10</v>
      </c>
      <c r="D17262" s="97">
        <v>82031576</v>
      </c>
      <c r="E17262" s="97">
        <v>82049721</v>
      </c>
      <c r="F17262" s="96" t="s">
        <v>2328</v>
      </c>
      <c r="G17262" s="96">
        <v>76</v>
      </c>
      <c r="H17262" s="96">
        <v>0.88793</v>
      </c>
      <c r="I17262" s="810">
        <v>1</v>
      </c>
    </row>
    <row r="17263" spans="1:9" x14ac:dyDescent="0.15">
      <c r="A17263" s="694" t="s">
        <v>19554</v>
      </c>
      <c r="B17263" s="96">
        <v>10648</v>
      </c>
      <c r="C17263" s="96">
        <v>11</v>
      </c>
      <c r="D17263" s="97">
        <v>61957710</v>
      </c>
      <c r="E17263" s="97">
        <v>61961009</v>
      </c>
      <c r="F17263" s="96" t="s">
        <v>2321</v>
      </c>
      <c r="G17263" s="96">
        <v>14</v>
      </c>
      <c r="H17263" s="96">
        <v>0.88804000000000005</v>
      </c>
      <c r="I17263" s="810">
        <v>1</v>
      </c>
    </row>
    <row r="17264" spans="1:9" x14ac:dyDescent="0.15">
      <c r="A17264" s="694" t="s">
        <v>19555</v>
      </c>
      <c r="B17264" s="96">
        <v>3516</v>
      </c>
      <c r="C17264" s="96">
        <v>4</v>
      </c>
      <c r="D17264" s="97">
        <v>26165077</v>
      </c>
      <c r="E17264" s="97">
        <v>26436753</v>
      </c>
      <c r="F17264" s="96" t="s">
        <v>2321</v>
      </c>
      <c r="G17264" s="96">
        <v>612</v>
      </c>
      <c r="H17264" s="96">
        <v>0.8881</v>
      </c>
      <c r="I17264" s="810">
        <v>1</v>
      </c>
    </row>
    <row r="17265" spans="1:9" x14ac:dyDescent="0.15">
      <c r="A17265" s="694" t="s">
        <v>19556</v>
      </c>
      <c r="B17265" s="96">
        <v>58524</v>
      </c>
      <c r="C17265" s="96">
        <v>9</v>
      </c>
      <c r="D17265" s="97">
        <v>976968</v>
      </c>
      <c r="E17265" s="97">
        <v>991732</v>
      </c>
      <c r="F17265" s="96" t="s">
        <v>2321</v>
      </c>
      <c r="G17265" s="96">
        <v>53</v>
      </c>
      <c r="H17265" s="96">
        <v>0.88810999999999996</v>
      </c>
      <c r="I17265" s="810">
        <v>1</v>
      </c>
    </row>
    <row r="17266" spans="1:9" x14ac:dyDescent="0.15">
      <c r="A17266" s="694" t="s">
        <v>19557</v>
      </c>
      <c r="B17266" s="96">
        <v>25984</v>
      </c>
      <c r="C17266" s="96">
        <v>17</v>
      </c>
      <c r="D17266" s="97">
        <v>39078948</v>
      </c>
      <c r="E17266" s="97">
        <v>39093895</v>
      </c>
      <c r="F17266" s="96" t="s">
        <v>2328</v>
      </c>
      <c r="G17266" s="96">
        <v>72</v>
      </c>
      <c r="H17266" s="96">
        <v>0.88826000000000005</v>
      </c>
      <c r="I17266" s="810">
        <v>1</v>
      </c>
    </row>
    <row r="17267" spans="1:9" x14ac:dyDescent="0.15">
      <c r="A17267" s="694" t="s">
        <v>19558</v>
      </c>
      <c r="B17267" s="96">
        <v>26092</v>
      </c>
      <c r="C17267" s="96">
        <v>1</v>
      </c>
      <c r="D17267" s="97">
        <v>179851177</v>
      </c>
      <c r="E17267" s="97">
        <v>179889212</v>
      </c>
      <c r="F17267" s="96" t="s">
        <v>2321</v>
      </c>
      <c r="G17267" s="96">
        <v>134</v>
      </c>
      <c r="H17267" s="96">
        <v>0.88832999999999995</v>
      </c>
      <c r="I17267" s="810">
        <v>1</v>
      </c>
    </row>
    <row r="17268" spans="1:9" x14ac:dyDescent="0.15">
      <c r="A17268" s="694" t="s">
        <v>19559</v>
      </c>
      <c r="B17268" s="96">
        <v>408</v>
      </c>
      <c r="C17268" s="96">
        <v>11</v>
      </c>
      <c r="D17268" s="97">
        <v>74971166</v>
      </c>
      <c r="E17268" s="97">
        <v>75062875</v>
      </c>
      <c r="F17268" s="96" t="s">
        <v>2328</v>
      </c>
      <c r="G17268" s="96">
        <v>229</v>
      </c>
      <c r="H17268" s="96">
        <v>0.88839000000000001</v>
      </c>
      <c r="I17268" s="810">
        <v>1</v>
      </c>
    </row>
    <row r="17269" spans="1:9" x14ac:dyDescent="0.15">
      <c r="A17269" s="694" t="s">
        <v>19560</v>
      </c>
      <c r="B17269" s="96">
        <v>9139</v>
      </c>
      <c r="C17269" s="96">
        <v>20</v>
      </c>
      <c r="D17269" s="97">
        <v>32077928</v>
      </c>
      <c r="E17269" s="97">
        <v>32237837</v>
      </c>
      <c r="F17269" s="96" t="s">
        <v>2321</v>
      </c>
      <c r="G17269" s="96">
        <v>214</v>
      </c>
      <c r="H17269" s="96">
        <v>0.88846000000000003</v>
      </c>
      <c r="I17269" s="810">
        <v>1</v>
      </c>
    </row>
    <row r="17270" spans="1:9" x14ac:dyDescent="0.15">
      <c r="A17270" s="694" t="s">
        <v>19561</v>
      </c>
      <c r="B17270" s="96">
        <v>54536</v>
      </c>
      <c r="C17270" s="96">
        <v>10</v>
      </c>
      <c r="D17270" s="97">
        <v>94590887</v>
      </c>
      <c r="E17270" s="97">
        <v>94819251</v>
      </c>
      <c r="F17270" s="96" t="s">
        <v>2321</v>
      </c>
      <c r="G17270" s="96">
        <v>673</v>
      </c>
      <c r="H17270" s="96">
        <v>0.88856000000000002</v>
      </c>
      <c r="I17270" s="810">
        <v>1</v>
      </c>
    </row>
    <row r="17271" spans="1:9" x14ac:dyDescent="0.15">
      <c r="A17271" s="694" t="s">
        <v>19562</v>
      </c>
      <c r="B17271" s="96">
        <v>103910</v>
      </c>
      <c r="C17271" s="96">
        <v>18</v>
      </c>
      <c r="D17271" s="97">
        <v>3262111</v>
      </c>
      <c r="E17271" s="97">
        <v>3278282</v>
      </c>
      <c r="F17271" s="96" t="s">
        <v>2321</v>
      </c>
      <c r="G17271" s="96">
        <v>82</v>
      </c>
      <c r="H17271" s="96">
        <v>0.88870000000000005</v>
      </c>
      <c r="I17271" s="810">
        <v>1</v>
      </c>
    </row>
    <row r="17272" spans="1:9" x14ac:dyDescent="0.15">
      <c r="A17272" s="694" t="s">
        <v>19563</v>
      </c>
      <c r="B17272" s="96">
        <v>3957</v>
      </c>
      <c r="C17272" s="96">
        <v>22</v>
      </c>
      <c r="D17272" s="97">
        <v>37966253</v>
      </c>
      <c r="E17272" s="97">
        <v>37976024</v>
      </c>
      <c r="F17272" s="96" t="s">
        <v>2328</v>
      </c>
      <c r="G17272" s="96">
        <v>49</v>
      </c>
      <c r="H17272" s="96">
        <v>0.88870000000000005</v>
      </c>
      <c r="I17272" s="810">
        <v>1</v>
      </c>
    </row>
    <row r="17273" spans="1:9" x14ac:dyDescent="0.15">
      <c r="A17273" s="694" t="s">
        <v>19564</v>
      </c>
      <c r="B17273" s="96">
        <v>5306</v>
      </c>
      <c r="C17273" s="96">
        <v>17</v>
      </c>
      <c r="D17273" s="97">
        <v>1421283</v>
      </c>
      <c r="E17273" s="97">
        <v>1466110</v>
      </c>
      <c r="F17273" s="96" t="s">
        <v>2328</v>
      </c>
      <c r="G17273" s="96">
        <v>150</v>
      </c>
      <c r="H17273" s="96">
        <v>0.88875999999999999</v>
      </c>
      <c r="I17273" s="810">
        <v>1</v>
      </c>
    </row>
    <row r="17274" spans="1:9" x14ac:dyDescent="0.15">
      <c r="A17274" s="694" t="s">
        <v>19565</v>
      </c>
      <c r="B17274" s="96">
        <v>83861</v>
      </c>
      <c r="C17274" s="96">
        <v>6</v>
      </c>
      <c r="D17274" s="97">
        <v>159398077</v>
      </c>
      <c r="E17274" s="97">
        <v>159421424</v>
      </c>
      <c r="F17274" s="96" t="s">
        <v>2328</v>
      </c>
      <c r="G17274" s="96">
        <v>143</v>
      </c>
      <c r="H17274" s="96">
        <v>0.88878000000000001</v>
      </c>
      <c r="I17274" s="810">
        <v>1</v>
      </c>
    </row>
    <row r="17275" spans="1:9" x14ac:dyDescent="0.15">
      <c r="A17275" s="694" t="s">
        <v>19566</v>
      </c>
      <c r="B17275" s="96">
        <v>1031</v>
      </c>
      <c r="C17275" s="96">
        <v>1</v>
      </c>
      <c r="D17275" s="97">
        <v>51434367</v>
      </c>
      <c r="E17275" s="97">
        <v>51440309</v>
      </c>
      <c r="F17275" s="96" t="s">
        <v>2321</v>
      </c>
      <c r="G17275" s="96">
        <v>15</v>
      </c>
      <c r="H17275" s="96">
        <v>0.88893999999999995</v>
      </c>
      <c r="I17275" s="810">
        <v>1</v>
      </c>
    </row>
    <row r="17276" spans="1:9" x14ac:dyDescent="0.15">
      <c r="A17276" s="694" t="s">
        <v>19567</v>
      </c>
      <c r="B17276" s="96">
        <v>22987</v>
      </c>
      <c r="C17276" s="96">
        <v>5</v>
      </c>
      <c r="D17276" s="97">
        <v>75378997</v>
      </c>
      <c r="E17276" s="97">
        <v>75649764</v>
      </c>
      <c r="F17276" s="96" t="s">
        <v>2321</v>
      </c>
      <c r="G17276" s="96">
        <v>1106</v>
      </c>
      <c r="H17276" s="96">
        <v>0.88893999999999995</v>
      </c>
      <c r="I17276" s="810">
        <v>1</v>
      </c>
    </row>
    <row r="17277" spans="1:9" x14ac:dyDescent="0.15">
      <c r="A17277" s="694" t="s">
        <v>19568</v>
      </c>
      <c r="B17277" s="96">
        <v>5680</v>
      </c>
      <c r="C17277" s="96">
        <v>19</v>
      </c>
      <c r="D17277" s="97">
        <v>43511809</v>
      </c>
      <c r="E17277" s="97">
        <v>43530658</v>
      </c>
      <c r="F17277" s="96" t="s">
        <v>2328</v>
      </c>
      <c r="G17277" s="96">
        <v>15</v>
      </c>
      <c r="H17277" s="96">
        <v>0.88912000000000002</v>
      </c>
      <c r="I17277" s="810">
        <v>1</v>
      </c>
    </row>
    <row r="17278" spans="1:9" x14ac:dyDescent="0.15">
      <c r="A17278" s="694" t="s">
        <v>19569</v>
      </c>
      <c r="B17278" s="96">
        <v>56894</v>
      </c>
      <c r="C17278" s="96">
        <v>21</v>
      </c>
      <c r="D17278" s="97">
        <v>45285116</v>
      </c>
      <c r="E17278" s="97">
        <v>45407475</v>
      </c>
      <c r="F17278" s="96" t="s">
        <v>2321</v>
      </c>
      <c r="G17278" s="96">
        <v>368</v>
      </c>
      <c r="H17278" s="96">
        <v>0.88954</v>
      </c>
      <c r="I17278" s="810">
        <v>1</v>
      </c>
    </row>
    <row r="17279" spans="1:9" x14ac:dyDescent="0.15">
      <c r="A17279" s="694" t="s">
        <v>19570</v>
      </c>
      <c r="B17279" s="96">
        <v>256356</v>
      </c>
      <c r="C17279" s="96">
        <v>3</v>
      </c>
      <c r="D17279" s="97">
        <v>141876369</v>
      </c>
      <c r="E17279" s="97">
        <v>141944449</v>
      </c>
      <c r="F17279" s="96" t="s">
        <v>2328</v>
      </c>
      <c r="G17279" s="96">
        <v>183</v>
      </c>
      <c r="H17279" s="96">
        <v>0.88983000000000001</v>
      </c>
      <c r="I17279" s="810">
        <v>1</v>
      </c>
    </row>
    <row r="17280" spans="1:9" x14ac:dyDescent="0.15">
      <c r="A17280" s="694" t="s">
        <v>19571</v>
      </c>
      <c r="B17280" s="96">
        <v>6709</v>
      </c>
      <c r="C17280" s="96">
        <v>9</v>
      </c>
      <c r="D17280" s="97">
        <v>131314837</v>
      </c>
      <c r="E17280" s="97">
        <v>131395944</v>
      </c>
      <c r="F17280" s="96" t="s">
        <v>2321</v>
      </c>
      <c r="G17280" s="96">
        <v>105</v>
      </c>
      <c r="H17280" s="96">
        <v>0.88988</v>
      </c>
      <c r="I17280" s="810">
        <v>1</v>
      </c>
    </row>
    <row r="17281" spans="1:9" x14ac:dyDescent="0.15">
      <c r="A17281" s="694" t="s">
        <v>19572</v>
      </c>
      <c r="B17281" s="96">
        <v>6242</v>
      </c>
      <c r="C17281" s="96">
        <v>2</v>
      </c>
      <c r="D17281" s="97">
        <v>74652988</v>
      </c>
      <c r="E17281" s="97">
        <v>74669060</v>
      </c>
      <c r="F17281" s="96" t="s">
        <v>2328</v>
      </c>
      <c r="G17281" s="96">
        <v>28</v>
      </c>
      <c r="H17281" s="96">
        <v>0.89005999999999996</v>
      </c>
      <c r="I17281" s="810">
        <v>1</v>
      </c>
    </row>
    <row r="17282" spans="1:9" x14ac:dyDescent="0.15">
      <c r="A17282" s="694" t="s">
        <v>19573</v>
      </c>
      <c r="B17282" s="96">
        <v>282618</v>
      </c>
      <c r="C17282" s="96">
        <v>19</v>
      </c>
      <c r="D17282" s="97">
        <v>39786965</v>
      </c>
      <c r="E17282" s="97">
        <v>39789312</v>
      </c>
      <c r="F17282" s="96" t="s">
        <v>2321</v>
      </c>
      <c r="G17282" s="96">
        <v>5</v>
      </c>
      <c r="H17282" s="96">
        <v>0.89015999999999995</v>
      </c>
      <c r="I17282" s="810">
        <v>1</v>
      </c>
    </row>
    <row r="17283" spans="1:9" x14ac:dyDescent="0.15">
      <c r="A17283" s="694" t="s">
        <v>19574</v>
      </c>
      <c r="B17283" s="96">
        <v>256380</v>
      </c>
      <c r="C17283" s="96">
        <v>6</v>
      </c>
      <c r="D17283" s="97">
        <v>108023361</v>
      </c>
      <c r="E17283" s="97">
        <v>108145521</v>
      </c>
      <c r="F17283" s="96" t="s">
        <v>2328</v>
      </c>
      <c r="G17283" s="96">
        <v>554</v>
      </c>
      <c r="H17283" s="96">
        <v>0.89043000000000005</v>
      </c>
      <c r="I17283" s="810">
        <v>1</v>
      </c>
    </row>
    <row r="17284" spans="1:9" x14ac:dyDescent="0.15">
      <c r="A17284" s="694" t="s">
        <v>19575</v>
      </c>
      <c r="B17284" s="96">
        <v>7748</v>
      </c>
      <c r="C17284" s="96">
        <v>11</v>
      </c>
      <c r="D17284" s="97">
        <v>3379157</v>
      </c>
      <c r="E17284" s="97">
        <v>3400452</v>
      </c>
      <c r="F17284" s="96" t="s">
        <v>2328</v>
      </c>
      <c r="G17284" s="96">
        <v>81</v>
      </c>
      <c r="H17284" s="96">
        <v>0.89044000000000001</v>
      </c>
      <c r="I17284" s="810">
        <v>1</v>
      </c>
    </row>
    <row r="17285" spans="1:9" x14ac:dyDescent="0.15">
      <c r="A17285" s="694" t="s">
        <v>19576</v>
      </c>
      <c r="B17285" s="96">
        <v>9014</v>
      </c>
      <c r="C17285" s="96">
        <v>2</v>
      </c>
      <c r="D17285" s="97">
        <v>9983571</v>
      </c>
      <c r="E17285" s="97">
        <v>10074545</v>
      </c>
      <c r="F17285" s="96" t="s">
        <v>2321</v>
      </c>
      <c r="G17285" s="96">
        <v>441</v>
      </c>
      <c r="H17285" s="96">
        <v>0.89056999999999997</v>
      </c>
      <c r="I17285" s="810">
        <v>1</v>
      </c>
    </row>
    <row r="17286" spans="1:9" x14ac:dyDescent="0.15">
      <c r="A17286" s="694" t="s">
        <v>19577</v>
      </c>
      <c r="B17286" s="96">
        <v>388325</v>
      </c>
      <c r="C17286" s="96">
        <v>17</v>
      </c>
      <c r="D17286" s="97">
        <v>5112215</v>
      </c>
      <c r="E17286" s="97">
        <v>5138997</v>
      </c>
      <c r="F17286" s="96" t="s">
        <v>2328</v>
      </c>
      <c r="G17286" s="96">
        <v>94</v>
      </c>
      <c r="H17286" s="96">
        <v>0.89063000000000003</v>
      </c>
      <c r="I17286" s="810">
        <v>1</v>
      </c>
    </row>
    <row r="17287" spans="1:9" x14ac:dyDescent="0.15">
      <c r="A17287" s="694" t="s">
        <v>19578</v>
      </c>
      <c r="B17287" s="96">
        <v>83886</v>
      </c>
      <c r="C17287" s="96">
        <v>16</v>
      </c>
      <c r="D17287" s="97">
        <v>2762423</v>
      </c>
      <c r="E17287" s="97">
        <v>2770552</v>
      </c>
      <c r="F17287" s="96" t="s">
        <v>2328</v>
      </c>
      <c r="G17287" s="96">
        <v>9</v>
      </c>
      <c r="H17287" s="96">
        <v>0.89083000000000001</v>
      </c>
      <c r="I17287" s="810">
        <v>1</v>
      </c>
    </row>
    <row r="17288" spans="1:9" x14ac:dyDescent="0.15">
      <c r="A17288" s="694" t="s">
        <v>19579</v>
      </c>
      <c r="B17288" s="96">
        <v>7957</v>
      </c>
      <c r="C17288" s="96">
        <v>6</v>
      </c>
      <c r="D17288" s="97">
        <v>145946440</v>
      </c>
      <c r="E17288" s="97">
        <v>146057128</v>
      </c>
      <c r="F17288" s="96" t="s">
        <v>2328</v>
      </c>
      <c r="G17288" s="96">
        <v>287</v>
      </c>
      <c r="H17288" s="96">
        <v>0.89112000000000002</v>
      </c>
      <c r="I17288" s="810">
        <v>1</v>
      </c>
    </row>
    <row r="17289" spans="1:9" x14ac:dyDescent="0.15">
      <c r="A17289" s="694" t="s">
        <v>19580</v>
      </c>
      <c r="B17289" s="96">
        <v>6271</v>
      </c>
      <c r="C17289" s="96">
        <v>1</v>
      </c>
      <c r="D17289" s="97">
        <v>153600873</v>
      </c>
      <c r="E17289" s="97">
        <v>153604513</v>
      </c>
      <c r="F17289" s="96" t="s">
        <v>2321</v>
      </c>
      <c r="G17289" s="96">
        <v>9</v>
      </c>
      <c r="H17289" s="96">
        <v>0.89124000000000003</v>
      </c>
      <c r="I17289" s="810">
        <v>1</v>
      </c>
    </row>
    <row r="17290" spans="1:9" x14ac:dyDescent="0.15">
      <c r="A17290" s="694" t="s">
        <v>19581</v>
      </c>
      <c r="B17290" s="96">
        <v>344787</v>
      </c>
      <c r="C17290" s="96">
        <v>3</v>
      </c>
      <c r="D17290" s="97">
        <v>32023266</v>
      </c>
      <c r="E17290" s="97">
        <v>32033228</v>
      </c>
      <c r="F17290" s="96" t="s">
        <v>2321</v>
      </c>
      <c r="G17290" s="96">
        <v>52</v>
      </c>
      <c r="H17290" s="96">
        <v>0.89146999999999998</v>
      </c>
      <c r="I17290" s="810">
        <v>1</v>
      </c>
    </row>
    <row r="17291" spans="1:9" x14ac:dyDescent="0.15">
      <c r="A17291" s="694" t="s">
        <v>19582</v>
      </c>
      <c r="B17291" s="96">
        <v>389434</v>
      </c>
      <c r="C17291" s="96">
        <v>6</v>
      </c>
      <c r="D17291" s="97">
        <v>150689987</v>
      </c>
      <c r="E17291" s="97">
        <v>150725765</v>
      </c>
      <c r="F17291" s="96" t="s">
        <v>2321</v>
      </c>
      <c r="G17291" s="96">
        <v>231</v>
      </c>
      <c r="H17291" s="96">
        <v>0.89168000000000003</v>
      </c>
      <c r="I17291" s="810">
        <v>1</v>
      </c>
    </row>
    <row r="17292" spans="1:9" x14ac:dyDescent="0.15">
      <c r="A17292" s="694" t="s">
        <v>19583</v>
      </c>
      <c r="B17292" s="96">
        <v>57185</v>
      </c>
      <c r="C17292" s="96">
        <v>1</v>
      </c>
      <c r="D17292" s="97">
        <v>24742245</v>
      </c>
      <c r="E17292" s="97">
        <v>24799473</v>
      </c>
      <c r="F17292" s="96" t="s">
        <v>2321</v>
      </c>
      <c r="G17292" s="96">
        <v>211</v>
      </c>
      <c r="H17292" s="96">
        <v>0.89171</v>
      </c>
      <c r="I17292" s="810">
        <v>1</v>
      </c>
    </row>
    <row r="17293" spans="1:9" x14ac:dyDescent="0.15">
      <c r="A17293" s="694" t="s">
        <v>19584</v>
      </c>
      <c r="B17293" s="96">
        <v>2792</v>
      </c>
      <c r="C17293" s="96">
        <v>7</v>
      </c>
      <c r="D17293" s="97">
        <v>93535820</v>
      </c>
      <c r="E17293" s="97">
        <v>93540485</v>
      </c>
      <c r="F17293" s="96" t="s">
        <v>2321</v>
      </c>
      <c r="G17293" s="96">
        <v>21</v>
      </c>
      <c r="H17293" s="96">
        <v>0.89175000000000004</v>
      </c>
      <c r="I17293" s="810">
        <v>1</v>
      </c>
    </row>
    <row r="17294" spans="1:9" x14ac:dyDescent="0.15">
      <c r="A17294" s="694" t="s">
        <v>19585</v>
      </c>
      <c r="B17294" s="96">
        <v>55647</v>
      </c>
      <c r="C17294" s="96">
        <v>13</v>
      </c>
      <c r="D17294" s="97">
        <v>111175413</v>
      </c>
      <c r="E17294" s="97">
        <v>111214071</v>
      </c>
      <c r="F17294" s="96" t="s">
        <v>2328</v>
      </c>
      <c r="G17294" s="96">
        <v>220</v>
      </c>
      <c r="H17294" s="96">
        <v>0.89178999999999997</v>
      </c>
      <c r="I17294" s="810">
        <v>1</v>
      </c>
    </row>
    <row r="17295" spans="1:9" x14ac:dyDescent="0.15">
      <c r="A17295" s="694" t="s">
        <v>19586</v>
      </c>
      <c r="B17295" s="96">
        <v>79709</v>
      </c>
      <c r="C17295" s="96">
        <v>19</v>
      </c>
      <c r="D17295" s="97">
        <v>17666511</v>
      </c>
      <c r="E17295" s="97">
        <v>17693968</v>
      </c>
      <c r="F17295" s="96" t="s">
        <v>2321</v>
      </c>
      <c r="G17295" s="96">
        <v>91</v>
      </c>
      <c r="H17295" s="96">
        <v>0.89180000000000004</v>
      </c>
      <c r="I17295" s="810">
        <v>1</v>
      </c>
    </row>
    <row r="17296" spans="1:9" x14ac:dyDescent="0.15">
      <c r="A17296" s="694" t="s">
        <v>19587</v>
      </c>
      <c r="B17296" s="96">
        <v>6202</v>
      </c>
      <c r="C17296" s="96">
        <v>1</v>
      </c>
      <c r="D17296" s="97">
        <v>45241213</v>
      </c>
      <c r="E17296" s="97">
        <v>45244427</v>
      </c>
      <c r="F17296" s="96" t="s">
        <v>2321</v>
      </c>
      <c r="G17296" s="96">
        <v>10</v>
      </c>
      <c r="H17296" s="96">
        <v>0.89185999999999999</v>
      </c>
      <c r="I17296" s="810">
        <v>1</v>
      </c>
    </row>
    <row r="17297" spans="1:9" x14ac:dyDescent="0.15">
      <c r="A17297" s="694" t="s">
        <v>19588</v>
      </c>
      <c r="B17297" s="96">
        <v>4015</v>
      </c>
      <c r="C17297" s="96">
        <v>5</v>
      </c>
      <c r="D17297" s="97">
        <v>121398890</v>
      </c>
      <c r="E17297" s="97">
        <v>121414206</v>
      </c>
      <c r="F17297" s="96" t="s">
        <v>2328</v>
      </c>
      <c r="G17297" s="96">
        <v>28</v>
      </c>
      <c r="H17297" s="96">
        <v>0.89188000000000001</v>
      </c>
      <c r="I17297" s="810">
        <v>1</v>
      </c>
    </row>
    <row r="17298" spans="1:9" x14ac:dyDescent="0.15">
      <c r="A17298" s="694" t="s">
        <v>19589</v>
      </c>
      <c r="B17298" s="96">
        <v>9370</v>
      </c>
      <c r="C17298" s="96">
        <v>3</v>
      </c>
      <c r="D17298" s="97">
        <v>186560463</v>
      </c>
      <c r="E17298" s="97">
        <v>186576252</v>
      </c>
      <c r="F17298" s="96" t="s">
        <v>2321</v>
      </c>
      <c r="G17298" s="96">
        <v>61</v>
      </c>
      <c r="H17298" s="96">
        <v>0.89195000000000002</v>
      </c>
      <c r="I17298" s="810">
        <v>1</v>
      </c>
    </row>
    <row r="17299" spans="1:9" x14ac:dyDescent="0.15">
      <c r="A17299" s="694" t="s">
        <v>19590</v>
      </c>
      <c r="B17299" s="96">
        <v>164045</v>
      </c>
      <c r="C17299" s="96">
        <v>1</v>
      </c>
      <c r="D17299" s="97">
        <v>91726323</v>
      </c>
      <c r="E17299" s="97">
        <v>91870426</v>
      </c>
      <c r="F17299" s="96" t="s">
        <v>2328</v>
      </c>
      <c r="G17299" s="96">
        <v>340</v>
      </c>
      <c r="H17299" s="96">
        <v>0.89198</v>
      </c>
      <c r="I17299" s="810">
        <v>1</v>
      </c>
    </row>
    <row r="17300" spans="1:9" x14ac:dyDescent="0.15">
      <c r="A17300" s="694" t="s">
        <v>19591</v>
      </c>
      <c r="B17300" s="96">
        <v>57583</v>
      </c>
      <c r="C17300" s="96">
        <v>6</v>
      </c>
      <c r="D17300" s="97">
        <v>158957468</v>
      </c>
      <c r="E17300" s="97">
        <v>159056467</v>
      </c>
      <c r="F17300" s="96" t="s">
        <v>2321</v>
      </c>
      <c r="G17300" s="96">
        <v>376</v>
      </c>
      <c r="H17300" s="96">
        <v>0.89200000000000002</v>
      </c>
      <c r="I17300" s="810">
        <v>1</v>
      </c>
    </row>
    <row r="17301" spans="1:9" x14ac:dyDescent="0.15">
      <c r="A17301" s="694" t="s">
        <v>19592</v>
      </c>
      <c r="B17301" s="96">
        <v>55262</v>
      </c>
      <c r="C17301" s="96">
        <v>7</v>
      </c>
      <c r="D17301" s="97">
        <v>99752043</v>
      </c>
      <c r="E17301" s="97">
        <v>99756338</v>
      </c>
      <c r="F17301" s="96" t="s">
        <v>2328</v>
      </c>
      <c r="G17301" s="96">
        <v>9</v>
      </c>
      <c r="H17301" s="96">
        <v>0.89207000000000003</v>
      </c>
      <c r="I17301" s="810">
        <v>1</v>
      </c>
    </row>
    <row r="17302" spans="1:9" x14ac:dyDescent="0.15">
      <c r="A17302" s="694" t="s">
        <v>19593</v>
      </c>
      <c r="B17302" s="96">
        <v>339291</v>
      </c>
      <c r="C17302" s="96">
        <v>18</v>
      </c>
      <c r="D17302" s="97">
        <v>7231137</v>
      </c>
      <c r="E17302" s="97">
        <v>7232042</v>
      </c>
      <c r="F17302" s="96" t="s">
        <v>2321</v>
      </c>
      <c r="G17302" s="96">
        <v>1</v>
      </c>
      <c r="H17302" s="96">
        <v>0.8921</v>
      </c>
      <c r="I17302" s="810">
        <v>1</v>
      </c>
    </row>
    <row r="17303" spans="1:9" x14ac:dyDescent="0.15">
      <c r="A17303" s="694" t="s">
        <v>19594</v>
      </c>
      <c r="B17303" s="96">
        <v>84684</v>
      </c>
      <c r="C17303" s="96">
        <v>14</v>
      </c>
      <c r="D17303" s="97">
        <v>36003248</v>
      </c>
      <c r="E17303" s="97">
        <v>36006260</v>
      </c>
      <c r="F17303" s="96" t="s">
        <v>2321</v>
      </c>
      <c r="G17303" s="96">
        <v>4</v>
      </c>
      <c r="H17303" s="96">
        <v>0.89212000000000002</v>
      </c>
      <c r="I17303" s="810">
        <v>1</v>
      </c>
    </row>
    <row r="17304" spans="1:9" x14ac:dyDescent="0.15">
      <c r="A17304" s="694" t="s">
        <v>19595</v>
      </c>
      <c r="B17304" s="96">
        <v>2524</v>
      </c>
      <c r="C17304" s="96">
        <v>19</v>
      </c>
      <c r="D17304" s="97">
        <v>49199228</v>
      </c>
      <c r="E17304" s="97">
        <v>49209191</v>
      </c>
      <c r="F17304" s="96" t="s">
        <v>2321</v>
      </c>
      <c r="G17304" s="96">
        <v>47</v>
      </c>
      <c r="H17304" s="96">
        <v>0.89215</v>
      </c>
      <c r="I17304" s="810">
        <v>1</v>
      </c>
    </row>
    <row r="17305" spans="1:9" x14ac:dyDescent="0.15">
      <c r="A17305" s="694" t="s">
        <v>19596</v>
      </c>
      <c r="B17305" s="96">
        <v>6289</v>
      </c>
      <c r="C17305" s="96">
        <v>11</v>
      </c>
      <c r="D17305" s="97">
        <v>18259780</v>
      </c>
      <c r="E17305" s="97">
        <v>18270221</v>
      </c>
      <c r="F17305" s="96" t="s">
        <v>2328</v>
      </c>
      <c r="G17305" s="96">
        <v>28</v>
      </c>
      <c r="H17305" s="96">
        <v>0.89217000000000002</v>
      </c>
      <c r="I17305" s="810">
        <v>1</v>
      </c>
    </row>
    <row r="17306" spans="1:9" x14ac:dyDescent="0.15">
      <c r="A17306" s="694" t="s">
        <v>19597</v>
      </c>
      <c r="B17306" s="96">
        <v>79918</v>
      </c>
      <c r="C17306" s="96">
        <v>16</v>
      </c>
      <c r="D17306" s="97">
        <v>58549383</v>
      </c>
      <c r="E17306" s="97">
        <v>58554431</v>
      </c>
      <c r="F17306" s="96" t="s">
        <v>2321</v>
      </c>
      <c r="G17306" s="96">
        <v>18</v>
      </c>
      <c r="H17306" s="96">
        <v>0.89222999999999997</v>
      </c>
      <c r="I17306" s="810">
        <v>1</v>
      </c>
    </row>
    <row r="17307" spans="1:9" x14ac:dyDescent="0.15">
      <c r="A17307" s="694" t="s">
        <v>19598</v>
      </c>
      <c r="B17307" s="96">
        <v>11331</v>
      </c>
      <c r="C17307" s="96">
        <v>12</v>
      </c>
      <c r="D17307" s="97">
        <v>7074515</v>
      </c>
      <c r="E17307" s="97">
        <v>7079981</v>
      </c>
      <c r="F17307" s="96" t="s">
        <v>2328</v>
      </c>
      <c r="G17307" s="96">
        <v>10</v>
      </c>
      <c r="H17307" s="96">
        <v>0.89248000000000005</v>
      </c>
      <c r="I17307" s="810">
        <v>1</v>
      </c>
    </row>
    <row r="17308" spans="1:9" x14ac:dyDescent="0.15">
      <c r="A17308" s="694" t="s">
        <v>19599</v>
      </c>
      <c r="B17308" s="96">
        <v>388407</v>
      </c>
      <c r="C17308" s="96">
        <v>17</v>
      </c>
      <c r="D17308" s="97">
        <v>59489112</v>
      </c>
      <c r="E17308" s="97">
        <v>59490641</v>
      </c>
      <c r="F17308" s="96" t="s">
        <v>2321</v>
      </c>
      <c r="G17308" s="96">
        <v>3</v>
      </c>
      <c r="H17308" s="96">
        <v>0.89249000000000001</v>
      </c>
      <c r="I17308" s="810">
        <v>1</v>
      </c>
    </row>
    <row r="17309" spans="1:9" x14ac:dyDescent="0.15">
      <c r="A17309" s="694" t="s">
        <v>19600</v>
      </c>
      <c r="B17309" s="96">
        <v>2152</v>
      </c>
      <c r="C17309" s="96">
        <v>1</v>
      </c>
      <c r="D17309" s="97">
        <v>94994732</v>
      </c>
      <c r="E17309" s="97">
        <v>95007413</v>
      </c>
      <c r="F17309" s="96" t="s">
        <v>2328</v>
      </c>
      <c r="G17309" s="96">
        <v>33</v>
      </c>
      <c r="H17309" s="96">
        <v>0.89254</v>
      </c>
      <c r="I17309" s="810">
        <v>1</v>
      </c>
    </row>
    <row r="17310" spans="1:9" x14ac:dyDescent="0.15">
      <c r="A17310" s="694" t="s">
        <v>19601</v>
      </c>
      <c r="B17310" s="96">
        <v>51010</v>
      </c>
      <c r="C17310" s="96">
        <v>9</v>
      </c>
      <c r="D17310" s="97">
        <v>37779711</v>
      </c>
      <c r="E17310" s="97">
        <v>37785089</v>
      </c>
      <c r="F17310" s="96" t="s">
        <v>2328</v>
      </c>
      <c r="G17310" s="96">
        <v>21</v>
      </c>
      <c r="H17310" s="96">
        <v>0.89254999999999995</v>
      </c>
      <c r="I17310" s="810">
        <v>1</v>
      </c>
    </row>
    <row r="17311" spans="1:9" x14ac:dyDescent="0.15">
      <c r="A17311" s="694" t="s">
        <v>19602</v>
      </c>
      <c r="B17311" s="96">
        <v>4790</v>
      </c>
      <c r="C17311" s="96">
        <v>4</v>
      </c>
      <c r="D17311" s="97">
        <v>103422486</v>
      </c>
      <c r="E17311" s="97">
        <v>103538459</v>
      </c>
      <c r="F17311" s="96" t="s">
        <v>2321</v>
      </c>
      <c r="G17311" s="96">
        <v>330</v>
      </c>
      <c r="H17311" s="96">
        <v>0.89261000000000001</v>
      </c>
      <c r="I17311" s="810">
        <v>1</v>
      </c>
    </row>
    <row r="17312" spans="1:9" x14ac:dyDescent="0.15">
      <c r="A17312" s="694" t="s">
        <v>19603</v>
      </c>
      <c r="B17312" s="96">
        <v>22977</v>
      </c>
      <c r="C17312" s="96">
        <v>1</v>
      </c>
      <c r="D17312" s="97">
        <v>19609057</v>
      </c>
      <c r="E17312" s="97">
        <v>19615280</v>
      </c>
      <c r="F17312" s="96" t="s">
        <v>2328</v>
      </c>
      <c r="G17312" s="96">
        <v>27</v>
      </c>
      <c r="H17312" s="96">
        <v>0.89268999999999998</v>
      </c>
      <c r="I17312" s="810">
        <v>1</v>
      </c>
    </row>
    <row r="17313" spans="1:9" x14ac:dyDescent="0.15">
      <c r="A17313" s="694" t="s">
        <v>19604</v>
      </c>
      <c r="B17313" s="96">
        <v>1233</v>
      </c>
      <c r="C17313" s="96">
        <v>3</v>
      </c>
      <c r="D17313" s="97">
        <v>32993066</v>
      </c>
      <c r="E17313" s="97">
        <v>32996403</v>
      </c>
      <c r="F17313" s="96" t="s">
        <v>2321</v>
      </c>
      <c r="G17313" s="96">
        <v>5</v>
      </c>
      <c r="H17313" s="96">
        <v>0.89275000000000004</v>
      </c>
      <c r="I17313" s="810">
        <v>1</v>
      </c>
    </row>
    <row r="17314" spans="1:9" x14ac:dyDescent="0.15">
      <c r="A17314" s="694" t="s">
        <v>19605</v>
      </c>
      <c r="B17314" s="96">
        <v>158427</v>
      </c>
      <c r="C17314" s="96">
        <v>9</v>
      </c>
      <c r="D17314" s="97">
        <v>100362362</v>
      </c>
      <c r="E17314" s="97">
        <v>100395962</v>
      </c>
      <c r="F17314" s="96" t="s">
        <v>2328</v>
      </c>
      <c r="G17314" s="96">
        <v>53</v>
      </c>
      <c r="H17314" s="96">
        <v>0.89290999999999998</v>
      </c>
      <c r="I17314" s="810">
        <v>1</v>
      </c>
    </row>
    <row r="17315" spans="1:9" x14ac:dyDescent="0.15">
      <c r="A17315" s="694" t="s">
        <v>19606</v>
      </c>
      <c r="B17315" s="96">
        <v>389762</v>
      </c>
      <c r="C17315" s="96">
        <v>9</v>
      </c>
      <c r="D17315" s="97">
        <v>84558415</v>
      </c>
      <c r="E17315" s="97">
        <v>84565009</v>
      </c>
      <c r="F17315" s="96" t="s">
        <v>2321</v>
      </c>
      <c r="G17315" s="96">
        <v>3</v>
      </c>
      <c r="H17315" s="96">
        <v>0.89295999999999998</v>
      </c>
      <c r="I17315" s="810">
        <v>1</v>
      </c>
    </row>
    <row r="17316" spans="1:9" x14ac:dyDescent="0.15">
      <c r="A17316" s="694" t="s">
        <v>19607</v>
      </c>
      <c r="B17316" s="96">
        <v>124538</v>
      </c>
      <c r="C17316" s="96">
        <v>17</v>
      </c>
      <c r="D17316" s="97">
        <v>56247017</v>
      </c>
      <c r="E17316" s="97">
        <v>56247940</v>
      </c>
      <c r="F17316" s="96" t="s">
        <v>2321</v>
      </c>
      <c r="G17316" s="96">
        <v>3</v>
      </c>
      <c r="H17316" s="96">
        <v>0.89298</v>
      </c>
      <c r="I17316" s="810">
        <v>1</v>
      </c>
    </row>
    <row r="17317" spans="1:9" x14ac:dyDescent="0.15">
      <c r="A17317" s="694" t="s">
        <v>19608</v>
      </c>
      <c r="B17317" s="96">
        <v>2688</v>
      </c>
      <c r="C17317" s="96">
        <v>17</v>
      </c>
      <c r="D17317" s="97">
        <v>61994560</v>
      </c>
      <c r="E17317" s="97">
        <v>61996206</v>
      </c>
      <c r="F17317" s="96" t="s">
        <v>2328</v>
      </c>
      <c r="G17317" s="96">
        <v>6</v>
      </c>
      <c r="H17317" s="96">
        <v>0.89305999999999996</v>
      </c>
      <c r="I17317" s="810">
        <v>1</v>
      </c>
    </row>
    <row r="17318" spans="1:9" x14ac:dyDescent="0.15">
      <c r="A17318" s="694" t="s">
        <v>19609</v>
      </c>
      <c r="B17318" s="96">
        <v>157697</v>
      </c>
      <c r="C17318" s="96">
        <v>8</v>
      </c>
      <c r="D17318" s="97">
        <v>606733</v>
      </c>
      <c r="E17318" s="97">
        <v>681226</v>
      </c>
      <c r="F17318" s="96" t="s">
        <v>2328</v>
      </c>
      <c r="G17318" s="96">
        <v>438</v>
      </c>
      <c r="H17318" s="96">
        <v>0.89312000000000002</v>
      </c>
      <c r="I17318" s="810">
        <v>1</v>
      </c>
    </row>
    <row r="17319" spans="1:9" x14ac:dyDescent="0.15">
      <c r="A17319" s="694" t="s">
        <v>19610</v>
      </c>
      <c r="B17319" s="96">
        <v>9117</v>
      </c>
      <c r="C17319" s="96">
        <v>3</v>
      </c>
      <c r="D17319" s="97">
        <v>42589459</v>
      </c>
      <c r="E17319" s="97">
        <v>42642572</v>
      </c>
      <c r="F17319" s="96" t="s">
        <v>2328</v>
      </c>
      <c r="G17319" s="96">
        <v>160</v>
      </c>
      <c r="H17319" s="96">
        <v>0.89315999999999995</v>
      </c>
      <c r="I17319" s="810">
        <v>1</v>
      </c>
    </row>
    <row r="17320" spans="1:9" x14ac:dyDescent="0.15">
      <c r="A17320" s="694" t="s">
        <v>19611</v>
      </c>
      <c r="B17320" s="96">
        <v>79665</v>
      </c>
      <c r="C17320" s="96">
        <v>17</v>
      </c>
      <c r="D17320" s="97">
        <v>57642886</v>
      </c>
      <c r="E17320" s="97">
        <v>57685713</v>
      </c>
      <c r="F17320" s="96" t="s">
        <v>2321</v>
      </c>
      <c r="G17320" s="96">
        <v>39</v>
      </c>
      <c r="H17320" s="96">
        <v>0.89319000000000004</v>
      </c>
      <c r="I17320" s="810">
        <v>1</v>
      </c>
    </row>
    <row r="17321" spans="1:9" x14ac:dyDescent="0.15">
      <c r="A17321" s="694" t="s">
        <v>19612</v>
      </c>
      <c r="B17321" s="96">
        <v>705</v>
      </c>
      <c r="C17321" s="96">
        <v>6</v>
      </c>
      <c r="D17321" s="97">
        <v>41888965</v>
      </c>
      <c r="E17321" s="97">
        <v>41900784</v>
      </c>
      <c r="F17321" s="96" t="s">
        <v>2321</v>
      </c>
      <c r="G17321" s="96">
        <v>27</v>
      </c>
      <c r="H17321" s="96">
        <v>0.89332999999999996</v>
      </c>
      <c r="I17321" s="810">
        <v>1</v>
      </c>
    </row>
    <row r="17322" spans="1:9" x14ac:dyDescent="0.15">
      <c r="A17322" s="694" t="s">
        <v>19613</v>
      </c>
      <c r="B17322" s="96">
        <v>29997</v>
      </c>
      <c r="C17322" s="96">
        <v>19</v>
      </c>
      <c r="D17322" s="97">
        <v>48248793</v>
      </c>
      <c r="E17322" s="97">
        <v>48260323</v>
      </c>
      <c r="F17322" s="96" t="s">
        <v>2321</v>
      </c>
      <c r="G17322" s="96">
        <v>79</v>
      </c>
      <c r="H17322" s="96">
        <v>0.89339000000000002</v>
      </c>
      <c r="I17322" s="810">
        <v>1</v>
      </c>
    </row>
    <row r="17323" spans="1:9" x14ac:dyDescent="0.15">
      <c r="A17323" s="694" t="s">
        <v>19614</v>
      </c>
      <c r="B17323" s="96">
        <v>391107</v>
      </c>
      <c r="C17323" s="96">
        <v>1</v>
      </c>
      <c r="D17323" s="97">
        <v>158389718</v>
      </c>
      <c r="E17323" s="97">
        <v>158390656</v>
      </c>
      <c r="F17323" s="96" t="s">
        <v>2328</v>
      </c>
      <c r="G17323" s="96">
        <v>4</v>
      </c>
      <c r="H17323" s="96">
        <v>0.89341000000000004</v>
      </c>
      <c r="I17323" s="810">
        <v>1</v>
      </c>
    </row>
    <row r="17324" spans="1:9" x14ac:dyDescent="0.15">
      <c r="A17324" s="694" t="s">
        <v>19615</v>
      </c>
      <c r="B17324" s="96">
        <v>154810</v>
      </c>
      <c r="C17324" s="96">
        <v>11</v>
      </c>
      <c r="D17324" s="97">
        <v>94439602</v>
      </c>
      <c r="E17324" s="97">
        <v>94609918</v>
      </c>
      <c r="F17324" s="96" t="s">
        <v>2321</v>
      </c>
      <c r="G17324" s="96">
        <v>508</v>
      </c>
      <c r="H17324" s="96">
        <v>0.89341999999999999</v>
      </c>
      <c r="I17324" s="810">
        <v>1</v>
      </c>
    </row>
    <row r="17325" spans="1:9" x14ac:dyDescent="0.15">
      <c r="A17325" s="694" t="s">
        <v>19616</v>
      </c>
      <c r="B17325" s="96">
        <v>64130</v>
      </c>
      <c r="C17325" s="96">
        <v>19</v>
      </c>
      <c r="D17325" s="97">
        <v>49617618</v>
      </c>
      <c r="E17325" s="97">
        <v>49621717</v>
      </c>
      <c r="F17325" s="96" t="s">
        <v>2321</v>
      </c>
      <c r="G17325" s="96">
        <v>21</v>
      </c>
      <c r="H17325" s="96">
        <v>0.89346999999999999</v>
      </c>
      <c r="I17325" s="810">
        <v>1</v>
      </c>
    </row>
    <row r="17326" spans="1:9" x14ac:dyDescent="0.15">
      <c r="A17326" s="694" t="s">
        <v>19617</v>
      </c>
      <c r="B17326" s="96">
        <v>3141</v>
      </c>
      <c r="C17326" s="96">
        <v>21</v>
      </c>
      <c r="D17326" s="97">
        <v>38123189</v>
      </c>
      <c r="E17326" s="97">
        <v>38362545</v>
      </c>
      <c r="F17326" s="96" t="s">
        <v>2328</v>
      </c>
      <c r="G17326" s="96">
        <v>891</v>
      </c>
      <c r="H17326" s="96">
        <v>0.89348000000000005</v>
      </c>
      <c r="I17326" s="810">
        <v>1</v>
      </c>
    </row>
    <row r="17327" spans="1:9" x14ac:dyDescent="0.15">
      <c r="A17327" s="694" t="s">
        <v>19618</v>
      </c>
      <c r="B17327" s="96">
        <v>7011</v>
      </c>
      <c r="C17327" s="96">
        <v>14</v>
      </c>
      <c r="D17327" s="97">
        <v>20833826</v>
      </c>
      <c r="E17327" s="97">
        <v>20882331</v>
      </c>
      <c r="F17327" s="96" t="s">
        <v>2328</v>
      </c>
      <c r="G17327" s="96">
        <v>206</v>
      </c>
      <c r="H17327" s="96">
        <v>0.89348000000000005</v>
      </c>
      <c r="I17327" s="810">
        <v>1</v>
      </c>
    </row>
    <row r="17328" spans="1:9" x14ac:dyDescent="0.15">
      <c r="A17328" s="694" t="s">
        <v>19619</v>
      </c>
      <c r="B17328" s="96">
        <v>147968</v>
      </c>
      <c r="C17328" s="96">
        <v>19</v>
      </c>
      <c r="D17328" s="97">
        <v>39220832</v>
      </c>
      <c r="E17328" s="97">
        <v>39235114</v>
      </c>
      <c r="F17328" s="96" t="s">
        <v>2328</v>
      </c>
      <c r="G17328" s="96">
        <v>51</v>
      </c>
      <c r="H17328" s="96">
        <v>0.89359</v>
      </c>
      <c r="I17328" s="810">
        <v>1</v>
      </c>
    </row>
    <row r="17329" spans="1:9" x14ac:dyDescent="0.15">
      <c r="A17329" s="694" t="s">
        <v>19620</v>
      </c>
      <c r="B17329" s="96">
        <v>134121</v>
      </c>
      <c r="C17329" s="96">
        <v>5</v>
      </c>
      <c r="D17329" s="97">
        <v>7830491</v>
      </c>
      <c r="E17329" s="97">
        <v>7851603</v>
      </c>
      <c r="F17329" s="96" t="s">
        <v>2328</v>
      </c>
      <c r="G17329" s="96">
        <v>99</v>
      </c>
      <c r="H17329" s="96">
        <v>0.89387000000000005</v>
      </c>
      <c r="I17329" s="810">
        <v>1</v>
      </c>
    </row>
    <row r="17330" spans="1:9" x14ac:dyDescent="0.15">
      <c r="A17330" s="694" t="s">
        <v>19621</v>
      </c>
      <c r="B17330" s="96">
        <v>23474</v>
      </c>
      <c r="C17330" s="96">
        <v>19</v>
      </c>
      <c r="D17330" s="97">
        <v>44010871</v>
      </c>
      <c r="E17330" s="97">
        <v>44031408</v>
      </c>
      <c r="F17330" s="96" t="s">
        <v>2328</v>
      </c>
      <c r="G17330" s="96">
        <v>61</v>
      </c>
      <c r="H17330" s="96">
        <v>0.89415999999999995</v>
      </c>
      <c r="I17330" s="810">
        <v>1</v>
      </c>
    </row>
    <row r="17331" spans="1:9" x14ac:dyDescent="0.15">
      <c r="A17331" s="694" t="s">
        <v>19622</v>
      </c>
      <c r="B17331" s="96">
        <v>10519</v>
      </c>
      <c r="C17331" s="96">
        <v>15</v>
      </c>
      <c r="D17331" s="97">
        <v>90773477</v>
      </c>
      <c r="E17331" s="97">
        <v>90808991</v>
      </c>
      <c r="F17331" s="96" t="s">
        <v>2328</v>
      </c>
      <c r="G17331" s="96">
        <v>133</v>
      </c>
      <c r="H17331" s="96">
        <v>0.89439000000000002</v>
      </c>
      <c r="I17331" s="810">
        <v>1</v>
      </c>
    </row>
    <row r="17332" spans="1:9" x14ac:dyDescent="0.15">
      <c r="A17332" s="694" t="s">
        <v>19623</v>
      </c>
      <c r="B17332" s="96">
        <v>3568</v>
      </c>
      <c r="C17332" s="96">
        <v>3</v>
      </c>
      <c r="D17332" s="97">
        <v>3108008</v>
      </c>
      <c r="E17332" s="97">
        <v>3152058</v>
      </c>
      <c r="F17332" s="96" t="s">
        <v>2328</v>
      </c>
      <c r="G17332" s="96">
        <v>164</v>
      </c>
      <c r="H17332" s="96">
        <v>0.89448000000000005</v>
      </c>
      <c r="I17332" s="810">
        <v>1</v>
      </c>
    </row>
    <row r="17333" spans="1:9" x14ac:dyDescent="0.15">
      <c r="A17333" s="694" t="s">
        <v>19624</v>
      </c>
      <c r="B17333" s="96">
        <v>51104</v>
      </c>
      <c r="C17333" s="96">
        <v>9</v>
      </c>
      <c r="D17333" s="97">
        <v>74477368</v>
      </c>
      <c r="E17333" s="97">
        <v>74526148</v>
      </c>
      <c r="F17333" s="96" t="s">
        <v>2328</v>
      </c>
      <c r="G17333" s="96">
        <v>96</v>
      </c>
      <c r="H17333" s="96">
        <v>0.89459999999999995</v>
      </c>
      <c r="I17333" s="810">
        <v>1</v>
      </c>
    </row>
    <row r="17334" spans="1:9" x14ac:dyDescent="0.15">
      <c r="A17334" s="694" t="s">
        <v>19625</v>
      </c>
      <c r="B17334" s="96">
        <v>147945</v>
      </c>
      <c r="C17334" s="96">
        <v>19</v>
      </c>
      <c r="D17334" s="97">
        <v>56347944</v>
      </c>
      <c r="E17334" s="97">
        <v>56393221</v>
      </c>
      <c r="F17334" s="96" t="s">
        <v>2321</v>
      </c>
      <c r="G17334" s="96">
        <v>244</v>
      </c>
      <c r="H17334" s="96">
        <v>0.89490000000000003</v>
      </c>
      <c r="I17334" s="810">
        <v>1</v>
      </c>
    </row>
    <row r="17335" spans="1:9" x14ac:dyDescent="0.15">
      <c r="A17335" s="694" t="s">
        <v>19626</v>
      </c>
      <c r="B17335" s="96">
        <v>6548</v>
      </c>
      <c r="C17335" s="96">
        <v>1</v>
      </c>
      <c r="D17335" s="97">
        <v>27425300</v>
      </c>
      <c r="E17335" s="97">
        <v>27481621</v>
      </c>
      <c r="F17335" s="96" t="s">
        <v>2328</v>
      </c>
      <c r="G17335" s="96">
        <v>82</v>
      </c>
      <c r="H17335" s="96">
        <v>0.89510000000000001</v>
      </c>
      <c r="I17335" s="810">
        <v>1</v>
      </c>
    </row>
    <row r="17336" spans="1:9" x14ac:dyDescent="0.15">
      <c r="A17336" s="694" t="s">
        <v>19627</v>
      </c>
      <c r="B17336" s="96">
        <v>3934</v>
      </c>
      <c r="C17336" s="96">
        <v>9</v>
      </c>
      <c r="D17336" s="97">
        <v>130911732</v>
      </c>
      <c r="E17336" s="97">
        <v>130915734</v>
      </c>
      <c r="F17336" s="96" t="s">
        <v>2321</v>
      </c>
      <c r="G17336" s="96">
        <v>7</v>
      </c>
      <c r="H17336" s="96">
        <v>0.89510999999999996</v>
      </c>
      <c r="I17336" s="810">
        <v>1</v>
      </c>
    </row>
    <row r="17337" spans="1:9" x14ac:dyDescent="0.15">
      <c r="A17337" s="694" t="s">
        <v>19628</v>
      </c>
      <c r="B17337" s="96">
        <v>25909</v>
      </c>
      <c r="C17337" s="96">
        <v>1</v>
      </c>
      <c r="D17337" s="97">
        <v>247002400</v>
      </c>
      <c r="E17337" s="97">
        <v>247094726</v>
      </c>
      <c r="F17337" s="96" t="s">
        <v>2328</v>
      </c>
      <c r="G17337" s="96">
        <v>239</v>
      </c>
      <c r="H17337" s="96">
        <v>0.89512999999999998</v>
      </c>
      <c r="I17337" s="810">
        <v>1</v>
      </c>
    </row>
    <row r="17338" spans="1:9" x14ac:dyDescent="0.15">
      <c r="A17338" s="694" t="s">
        <v>19629</v>
      </c>
      <c r="B17338" s="96">
        <v>4297</v>
      </c>
      <c r="C17338" s="96">
        <v>11</v>
      </c>
      <c r="D17338" s="97">
        <v>118307205</v>
      </c>
      <c r="E17338" s="97">
        <v>118397539</v>
      </c>
      <c r="F17338" s="96" t="s">
        <v>2321</v>
      </c>
      <c r="G17338" s="96">
        <v>115</v>
      </c>
      <c r="H17338" s="96">
        <v>0.89554999999999996</v>
      </c>
      <c r="I17338" s="810">
        <v>1</v>
      </c>
    </row>
    <row r="17339" spans="1:9" x14ac:dyDescent="0.15">
      <c r="A17339" s="694" t="s">
        <v>19630</v>
      </c>
      <c r="B17339" s="96">
        <v>10311</v>
      </c>
      <c r="C17339" s="96">
        <v>21</v>
      </c>
      <c r="D17339" s="97">
        <v>38595721</v>
      </c>
      <c r="E17339" s="97">
        <v>38640425</v>
      </c>
      <c r="F17339" s="96" t="s">
        <v>2328</v>
      </c>
      <c r="G17339" s="96">
        <v>140</v>
      </c>
      <c r="H17339" s="96">
        <v>0.89559</v>
      </c>
      <c r="I17339" s="810">
        <v>1</v>
      </c>
    </row>
    <row r="17340" spans="1:9" x14ac:dyDescent="0.15">
      <c r="A17340" s="694" t="s">
        <v>19631</v>
      </c>
      <c r="B17340" s="96">
        <v>594</v>
      </c>
      <c r="C17340" s="96">
        <v>6</v>
      </c>
      <c r="D17340" s="97">
        <v>80816344</v>
      </c>
      <c r="E17340" s="97">
        <v>81055987</v>
      </c>
      <c r="F17340" s="96" t="s">
        <v>2321</v>
      </c>
      <c r="G17340" s="96">
        <v>818</v>
      </c>
      <c r="H17340" s="96">
        <v>0.89568999999999999</v>
      </c>
      <c r="I17340" s="810">
        <v>1</v>
      </c>
    </row>
    <row r="17341" spans="1:9" x14ac:dyDescent="0.15">
      <c r="A17341" s="694" t="s">
        <v>19632</v>
      </c>
      <c r="B17341" s="96">
        <v>1382</v>
      </c>
      <c r="C17341" s="96">
        <v>1</v>
      </c>
      <c r="D17341" s="97">
        <v>156669398</v>
      </c>
      <c r="E17341" s="97">
        <v>156675608</v>
      </c>
      <c r="F17341" s="96" t="s">
        <v>2328</v>
      </c>
      <c r="G17341" s="96">
        <v>10</v>
      </c>
      <c r="H17341" s="96">
        <v>0.89571000000000001</v>
      </c>
      <c r="I17341" s="810">
        <v>1</v>
      </c>
    </row>
    <row r="17342" spans="1:9" x14ac:dyDescent="0.15">
      <c r="A17342" s="694" t="s">
        <v>19633</v>
      </c>
      <c r="B17342" s="96">
        <v>90956</v>
      </c>
      <c r="C17342" s="96">
        <v>7</v>
      </c>
      <c r="D17342" s="97">
        <v>140372730</v>
      </c>
      <c r="E17342" s="97">
        <v>140395745</v>
      </c>
      <c r="F17342" s="96" t="s">
        <v>2321</v>
      </c>
      <c r="G17342" s="96">
        <v>47</v>
      </c>
      <c r="H17342" s="96">
        <v>0.89573000000000003</v>
      </c>
      <c r="I17342" s="810">
        <v>1</v>
      </c>
    </row>
    <row r="17343" spans="1:9" x14ac:dyDescent="0.15">
      <c r="A17343" s="694" t="s">
        <v>19634</v>
      </c>
      <c r="B17343" s="96">
        <v>57461</v>
      </c>
      <c r="C17343" s="96">
        <v>3</v>
      </c>
      <c r="D17343" s="97">
        <v>128846259</v>
      </c>
      <c r="E17343" s="97">
        <v>128880409</v>
      </c>
      <c r="F17343" s="96" t="s">
        <v>2328</v>
      </c>
      <c r="G17343" s="96">
        <v>55</v>
      </c>
      <c r="H17343" s="96">
        <v>0.89583000000000002</v>
      </c>
      <c r="I17343" s="810">
        <v>1</v>
      </c>
    </row>
    <row r="17344" spans="1:9" x14ac:dyDescent="0.15">
      <c r="A17344" s="694" t="s">
        <v>19635</v>
      </c>
      <c r="B17344" s="96">
        <v>80164</v>
      </c>
      <c r="C17344" s="96">
        <v>19</v>
      </c>
      <c r="D17344" s="97">
        <v>7933605</v>
      </c>
      <c r="E17344" s="97">
        <v>7939326</v>
      </c>
      <c r="F17344" s="96" t="s">
        <v>2328</v>
      </c>
      <c r="G17344" s="96">
        <v>12</v>
      </c>
      <c r="H17344" s="96">
        <v>0.89585000000000004</v>
      </c>
      <c r="I17344" s="810">
        <v>1</v>
      </c>
    </row>
    <row r="17345" spans="1:9" x14ac:dyDescent="0.15">
      <c r="A17345" s="694" t="s">
        <v>19636</v>
      </c>
      <c r="B17345" s="96">
        <v>80331</v>
      </c>
      <c r="C17345" s="96">
        <v>20</v>
      </c>
      <c r="D17345" s="97">
        <v>62526455</v>
      </c>
      <c r="E17345" s="97">
        <v>62567384</v>
      </c>
      <c r="F17345" s="96" t="s">
        <v>2321</v>
      </c>
      <c r="G17345" s="96">
        <v>161</v>
      </c>
      <c r="H17345" s="96">
        <v>0.89610000000000001</v>
      </c>
      <c r="I17345" s="810">
        <v>1</v>
      </c>
    </row>
    <row r="17346" spans="1:9" x14ac:dyDescent="0.15">
      <c r="A17346" s="694" t="s">
        <v>19637</v>
      </c>
      <c r="B17346" s="96">
        <v>6865</v>
      </c>
      <c r="C17346" s="96">
        <v>10</v>
      </c>
      <c r="D17346" s="97">
        <v>71163958</v>
      </c>
      <c r="E17346" s="97">
        <v>71176674</v>
      </c>
      <c r="F17346" s="96" t="s">
        <v>2328</v>
      </c>
      <c r="G17346" s="96">
        <v>76</v>
      </c>
      <c r="H17346" s="96">
        <v>0.89624999999999999</v>
      </c>
      <c r="I17346" s="810">
        <v>1</v>
      </c>
    </row>
    <row r="17347" spans="1:9" x14ac:dyDescent="0.15">
      <c r="A17347" s="694" t="s">
        <v>19638</v>
      </c>
      <c r="B17347" s="96">
        <v>83891</v>
      </c>
      <c r="C17347" s="96">
        <v>4</v>
      </c>
      <c r="D17347" s="97">
        <v>186130773</v>
      </c>
      <c r="E17347" s="97">
        <v>186285120</v>
      </c>
      <c r="F17347" s="96" t="s">
        <v>2321</v>
      </c>
      <c r="G17347" s="96">
        <v>515</v>
      </c>
      <c r="H17347" s="96">
        <v>0.89632999999999996</v>
      </c>
      <c r="I17347" s="810">
        <v>1</v>
      </c>
    </row>
    <row r="17348" spans="1:9" x14ac:dyDescent="0.15">
      <c r="A17348" s="694" t="s">
        <v>19639</v>
      </c>
      <c r="B17348" s="96">
        <v>9128</v>
      </c>
      <c r="C17348" s="96">
        <v>9</v>
      </c>
      <c r="D17348" s="97">
        <v>116037914</v>
      </c>
      <c r="E17348" s="97">
        <v>116056079</v>
      </c>
      <c r="F17348" s="96" t="s">
        <v>2321</v>
      </c>
      <c r="G17348" s="96">
        <v>68</v>
      </c>
      <c r="H17348" s="96">
        <v>0.89637</v>
      </c>
      <c r="I17348" s="810">
        <v>1</v>
      </c>
    </row>
    <row r="17349" spans="1:9" x14ac:dyDescent="0.15">
      <c r="A17349" s="694" t="s">
        <v>19640</v>
      </c>
      <c r="B17349" s="96">
        <v>27098</v>
      </c>
      <c r="C17349" s="96">
        <v>18</v>
      </c>
      <c r="D17349" s="97">
        <v>596998</v>
      </c>
      <c r="E17349" s="97">
        <v>650298</v>
      </c>
      <c r="F17349" s="96" t="s">
        <v>2321</v>
      </c>
      <c r="G17349" s="96">
        <v>191</v>
      </c>
      <c r="H17349" s="96">
        <v>0.89639999999999997</v>
      </c>
      <c r="I17349" s="810">
        <v>1</v>
      </c>
    </row>
    <row r="17350" spans="1:9" x14ac:dyDescent="0.15">
      <c r="A17350" s="694" t="s">
        <v>19641</v>
      </c>
      <c r="B17350" s="96">
        <v>2906</v>
      </c>
      <c r="C17350" s="96">
        <v>19</v>
      </c>
      <c r="D17350" s="97">
        <v>48898132</v>
      </c>
      <c r="E17350" s="97">
        <v>48948188</v>
      </c>
      <c r="F17350" s="96" t="s">
        <v>2321</v>
      </c>
      <c r="G17350" s="96">
        <v>136</v>
      </c>
      <c r="H17350" s="96">
        <v>0.89642999999999995</v>
      </c>
      <c r="I17350" s="810">
        <v>1</v>
      </c>
    </row>
    <row r="17351" spans="1:9" x14ac:dyDescent="0.15">
      <c r="A17351" s="694" t="s">
        <v>19642</v>
      </c>
      <c r="B17351" s="96">
        <v>79132</v>
      </c>
      <c r="C17351" s="96">
        <v>17</v>
      </c>
      <c r="D17351" s="97">
        <v>40253422</v>
      </c>
      <c r="E17351" s="97">
        <v>40264751</v>
      </c>
      <c r="F17351" s="96" t="s">
        <v>2328</v>
      </c>
      <c r="G17351" s="96">
        <v>33</v>
      </c>
      <c r="H17351" s="96">
        <v>0.89663000000000004</v>
      </c>
      <c r="I17351" s="810">
        <v>1</v>
      </c>
    </row>
    <row r="17352" spans="1:9" x14ac:dyDescent="0.15">
      <c r="A17352" s="694" t="s">
        <v>19643</v>
      </c>
      <c r="B17352" s="96">
        <v>56937</v>
      </c>
      <c r="C17352" s="96">
        <v>20</v>
      </c>
      <c r="D17352" s="97">
        <v>56223448</v>
      </c>
      <c r="E17352" s="97">
        <v>56286592</v>
      </c>
      <c r="F17352" s="96" t="s">
        <v>2328</v>
      </c>
      <c r="G17352" s="96">
        <v>226</v>
      </c>
      <c r="H17352" s="96">
        <v>0.89678000000000002</v>
      </c>
      <c r="I17352" s="810">
        <v>1</v>
      </c>
    </row>
    <row r="17353" spans="1:9" x14ac:dyDescent="0.15">
      <c r="A17353" s="694" t="s">
        <v>19644</v>
      </c>
      <c r="B17353" s="96">
        <v>283092</v>
      </c>
      <c r="C17353" s="96">
        <v>11</v>
      </c>
      <c r="D17353" s="97">
        <v>49973943</v>
      </c>
      <c r="E17353" s="97">
        <v>49974971</v>
      </c>
      <c r="F17353" s="96" t="s">
        <v>2321</v>
      </c>
      <c r="G17353" s="96">
        <v>4</v>
      </c>
      <c r="H17353" s="96">
        <v>0.89681</v>
      </c>
      <c r="I17353" s="810">
        <v>1</v>
      </c>
    </row>
    <row r="17354" spans="1:9" x14ac:dyDescent="0.15">
      <c r="A17354" s="694" t="s">
        <v>19645</v>
      </c>
      <c r="B17354" s="96">
        <v>654463</v>
      </c>
      <c r="C17354" s="96">
        <v>8</v>
      </c>
      <c r="D17354" s="97">
        <v>124864227</v>
      </c>
      <c r="E17354" s="97">
        <v>125132412</v>
      </c>
      <c r="F17354" s="96" t="s">
        <v>2321</v>
      </c>
      <c r="G17354" s="96">
        <v>765</v>
      </c>
      <c r="H17354" s="96">
        <v>0.89685000000000004</v>
      </c>
      <c r="I17354" s="810">
        <v>1</v>
      </c>
    </row>
    <row r="17355" spans="1:9" x14ac:dyDescent="0.15">
      <c r="A17355" s="694" t="s">
        <v>19646</v>
      </c>
      <c r="B17355" s="96">
        <v>493861</v>
      </c>
      <c r="C17355" s="96">
        <v>12</v>
      </c>
      <c r="D17355" s="97">
        <v>104697510</v>
      </c>
      <c r="E17355" s="97">
        <v>104698983</v>
      </c>
      <c r="F17355" s="96" t="s">
        <v>2321</v>
      </c>
      <c r="G17355" s="96">
        <v>4</v>
      </c>
      <c r="H17355" s="96">
        <v>0.89685999999999999</v>
      </c>
      <c r="I17355" s="810">
        <v>1</v>
      </c>
    </row>
    <row r="17356" spans="1:9" x14ac:dyDescent="0.15">
      <c r="A17356" s="694" t="s">
        <v>19647</v>
      </c>
      <c r="B17356" s="96">
        <v>4856</v>
      </c>
      <c r="C17356" s="96">
        <v>8</v>
      </c>
      <c r="D17356" s="97">
        <v>120428552</v>
      </c>
      <c r="E17356" s="97">
        <v>120436678</v>
      </c>
      <c r="F17356" s="96" t="s">
        <v>2321</v>
      </c>
      <c r="G17356" s="96">
        <v>52</v>
      </c>
      <c r="H17356" s="96">
        <v>0.89695000000000003</v>
      </c>
      <c r="I17356" s="810">
        <v>1</v>
      </c>
    </row>
    <row r="17357" spans="1:9" x14ac:dyDescent="0.15">
      <c r="A17357" s="694" t="s">
        <v>19648</v>
      </c>
      <c r="B17357" s="96">
        <v>100170229</v>
      </c>
      <c r="C17357" s="96">
        <v>19</v>
      </c>
      <c r="D17357" s="97">
        <v>44116253</v>
      </c>
      <c r="E17357" s="97">
        <v>44118650</v>
      </c>
      <c r="F17357" s="96" t="s">
        <v>2321</v>
      </c>
      <c r="G17357" s="96">
        <v>6</v>
      </c>
      <c r="H17357" s="96">
        <v>0.89700000000000002</v>
      </c>
      <c r="I17357" s="810">
        <v>1</v>
      </c>
    </row>
    <row r="17358" spans="1:9" x14ac:dyDescent="0.15">
      <c r="A17358" s="694" t="s">
        <v>19649</v>
      </c>
      <c r="B17358" s="96">
        <v>29947</v>
      </c>
      <c r="C17358" s="96">
        <v>21</v>
      </c>
      <c r="D17358" s="97">
        <v>45666222</v>
      </c>
      <c r="E17358" s="97">
        <v>45682099</v>
      </c>
      <c r="F17358" s="96" t="s">
        <v>2328</v>
      </c>
      <c r="G17358" s="96">
        <v>69</v>
      </c>
      <c r="H17358" s="96">
        <v>0.89703999999999995</v>
      </c>
      <c r="I17358" s="810">
        <v>1</v>
      </c>
    </row>
    <row r="17359" spans="1:9" x14ac:dyDescent="0.15">
      <c r="A17359" s="694" t="s">
        <v>19650</v>
      </c>
      <c r="B17359" s="96">
        <v>79670</v>
      </c>
      <c r="C17359" s="96">
        <v>9</v>
      </c>
      <c r="D17359" s="97">
        <v>88902648</v>
      </c>
      <c r="E17359" s="97">
        <v>88969402</v>
      </c>
      <c r="F17359" s="96" t="s">
        <v>2328</v>
      </c>
      <c r="G17359" s="96">
        <v>127</v>
      </c>
      <c r="H17359" s="96">
        <v>0.89714000000000005</v>
      </c>
      <c r="I17359" s="810">
        <v>1</v>
      </c>
    </row>
    <row r="17360" spans="1:9" x14ac:dyDescent="0.15">
      <c r="A17360" s="694" t="s">
        <v>19651</v>
      </c>
      <c r="B17360" s="96">
        <v>283129</v>
      </c>
      <c r="C17360" s="96">
        <v>11</v>
      </c>
      <c r="D17360" s="97">
        <v>64705702</v>
      </c>
      <c r="E17360" s="97">
        <v>64739565</v>
      </c>
      <c r="F17360" s="96" t="s">
        <v>2328</v>
      </c>
      <c r="G17360" s="96">
        <v>97</v>
      </c>
      <c r="H17360" s="96">
        <v>0.89720999999999995</v>
      </c>
      <c r="I17360" s="810">
        <v>1</v>
      </c>
    </row>
    <row r="17361" spans="1:9" x14ac:dyDescent="0.15">
      <c r="A17361" s="694" t="s">
        <v>19652</v>
      </c>
      <c r="B17361" s="96">
        <v>79603</v>
      </c>
      <c r="C17361" s="96">
        <v>19</v>
      </c>
      <c r="D17361" s="97">
        <v>8274217</v>
      </c>
      <c r="E17361" s="97">
        <v>8327305</v>
      </c>
      <c r="F17361" s="96" t="s">
        <v>2321</v>
      </c>
      <c r="G17361" s="96">
        <v>209</v>
      </c>
      <c r="H17361" s="96">
        <v>0.89724000000000004</v>
      </c>
      <c r="I17361" s="810">
        <v>1</v>
      </c>
    </row>
    <row r="17362" spans="1:9" x14ac:dyDescent="0.15">
      <c r="A17362" s="694" t="s">
        <v>19653</v>
      </c>
      <c r="B17362" s="96">
        <v>80178</v>
      </c>
      <c r="C17362" s="96">
        <v>16</v>
      </c>
      <c r="D17362" s="97">
        <v>2510115</v>
      </c>
      <c r="E17362" s="97">
        <v>2514964</v>
      </c>
      <c r="F17362" s="96" t="s">
        <v>2321</v>
      </c>
      <c r="G17362" s="96">
        <v>4</v>
      </c>
      <c r="H17362" s="96">
        <v>0.89727999999999997</v>
      </c>
      <c r="I17362" s="810">
        <v>1</v>
      </c>
    </row>
    <row r="17363" spans="1:9" x14ac:dyDescent="0.15">
      <c r="A17363" s="694" t="s">
        <v>19654</v>
      </c>
      <c r="B17363" s="96">
        <v>170690</v>
      </c>
      <c r="C17363" s="96">
        <v>5</v>
      </c>
      <c r="D17363" s="97">
        <v>5140443</v>
      </c>
      <c r="E17363" s="97">
        <v>5320412</v>
      </c>
      <c r="F17363" s="96" t="s">
        <v>2321</v>
      </c>
      <c r="G17363" s="96">
        <v>931</v>
      </c>
      <c r="H17363" s="96">
        <v>0.89744000000000002</v>
      </c>
      <c r="I17363" s="810">
        <v>1</v>
      </c>
    </row>
    <row r="17364" spans="1:9" x14ac:dyDescent="0.15">
      <c r="A17364" s="694" t="s">
        <v>19655</v>
      </c>
      <c r="B17364" s="96">
        <v>79025</v>
      </c>
      <c r="C17364" s="96">
        <v>20</v>
      </c>
      <c r="D17364" s="97">
        <v>62184373</v>
      </c>
      <c r="E17364" s="97">
        <v>62188061</v>
      </c>
      <c r="F17364" s="96" t="s">
        <v>2321</v>
      </c>
      <c r="G17364" s="96">
        <v>10</v>
      </c>
      <c r="H17364" s="96">
        <v>0.89771999999999996</v>
      </c>
      <c r="I17364" s="810">
        <v>1</v>
      </c>
    </row>
    <row r="17365" spans="1:9" x14ac:dyDescent="0.15">
      <c r="A17365" s="694" t="s">
        <v>19656</v>
      </c>
      <c r="B17365" s="96">
        <v>6836</v>
      </c>
      <c r="C17365" s="96">
        <v>9</v>
      </c>
      <c r="D17365" s="97">
        <v>136228325</v>
      </c>
      <c r="E17365" s="97">
        <v>136244820</v>
      </c>
      <c r="F17365" s="96" t="s">
        <v>2328</v>
      </c>
      <c r="G17365" s="96">
        <v>56</v>
      </c>
      <c r="H17365" s="96">
        <v>0.89781</v>
      </c>
      <c r="I17365" s="810">
        <v>1</v>
      </c>
    </row>
    <row r="17366" spans="1:9" x14ac:dyDescent="0.15">
      <c r="A17366" s="694" t="s">
        <v>19657</v>
      </c>
      <c r="B17366" s="96">
        <v>3980</v>
      </c>
      <c r="C17366" s="96">
        <v>17</v>
      </c>
      <c r="D17366" s="97">
        <v>33307517</v>
      </c>
      <c r="E17366" s="97">
        <v>33332088</v>
      </c>
      <c r="F17366" s="96" t="s">
        <v>2321</v>
      </c>
      <c r="G17366" s="96">
        <v>49</v>
      </c>
      <c r="H17366" s="96">
        <v>0.89793999999999996</v>
      </c>
      <c r="I17366" s="810">
        <v>1</v>
      </c>
    </row>
    <row r="17367" spans="1:9" x14ac:dyDescent="0.15">
      <c r="A17367" s="694" t="s">
        <v>19658</v>
      </c>
      <c r="B17367" s="96">
        <v>9463</v>
      </c>
      <c r="C17367" s="96">
        <v>22</v>
      </c>
      <c r="D17367" s="97">
        <v>38453262</v>
      </c>
      <c r="E17367" s="97">
        <v>38471708</v>
      </c>
      <c r="F17367" s="96" t="s">
        <v>2321</v>
      </c>
      <c r="G17367" s="96">
        <v>41</v>
      </c>
      <c r="H17367" s="96">
        <v>0.89793999999999996</v>
      </c>
      <c r="I17367" s="810">
        <v>1</v>
      </c>
    </row>
    <row r="17368" spans="1:9" x14ac:dyDescent="0.15">
      <c r="A17368" s="694" t="s">
        <v>19659</v>
      </c>
      <c r="B17368" s="96">
        <v>55298</v>
      </c>
      <c r="C17368" s="96">
        <v>11</v>
      </c>
      <c r="D17368" s="97">
        <v>71639768</v>
      </c>
      <c r="E17368" s="97">
        <v>71708643</v>
      </c>
      <c r="F17368" s="96" t="s">
        <v>2321</v>
      </c>
      <c r="G17368" s="96">
        <v>197</v>
      </c>
      <c r="H17368" s="96">
        <v>0.89803999999999995</v>
      </c>
      <c r="I17368" s="810">
        <v>1</v>
      </c>
    </row>
    <row r="17369" spans="1:9" x14ac:dyDescent="0.15">
      <c r="A17369" s="694" t="s">
        <v>19660</v>
      </c>
      <c r="B17369" s="96">
        <v>646486</v>
      </c>
      <c r="C17369" s="96">
        <v>8</v>
      </c>
      <c r="D17369" s="97">
        <v>82437216</v>
      </c>
      <c r="E17369" s="97">
        <v>82446056</v>
      </c>
      <c r="F17369" s="96" t="s">
        <v>2328</v>
      </c>
      <c r="G17369" s="96">
        <v>42</v>
      </c>
      <c r="H17369" s="96">
        <v>0.89807000000000003</v>
      </c>
      <c r="I17369" s="810">
        <v>1</v>
      </c>
    </row>
    <row r="17370" spans="1:9" x14ac:dyDescent="0.15">
      <c r="A17370" s="694" t="s">
        <v>19661</v>
      </c>
      <c r="B17370" s="96">
        <v>80213</v>
      </c>
      <c r="C17370" s="96">
        <v>15</v>
      </c>
      <c r="D17370" s="97">
        <v>102173429</v>
      </c>
      <c r="E17370" s="97">
        <v>102192594</v>
      </c>
      <c r="F17370" s="96" t="s">
        <v>2328</v>
      </c>
      <c r="G17370" s="96">
        <v>48</v>
      </c>
      <c r="H17370" s="96">
        <v>0.89819000000000004</v>
      </c>
      <c r="I17370" s="810">
        <v>1</v>
      </c>
    </row>
    <row r="17371" spans="1:9" x14ac:dyDescent="0.15">
      <c r="A17371" s="694" t="s">
        <v>19662</v>
      </c>
      <c r="B17371" s="96">
        <v>9498</v>
      </c>
      <c r="C17371" s="96">
        <v>12</v>
      </c>
      <c r="D17371" s="97">
        <v>51785101</v>
      </c>
      <c r="E17371" s="97">
        <v>51909547</v>
      </c>
      <c r="F17371" s="96" t="s">
        <v>2321</v>
      </c>
      <c r="G17371" s="96">
        <v>271</v>
      </c>
      <c r="H17371" s="96">
        <v>0.89837999999999996</v>
      </c>
      <c r="I17371" s="810">
        <v>1</v>
      </c>
    </row>
    <row r="17372" spans="1:9" x14ac:dyDescent="0.15">
      <c r="A17372" s="694" t="s">
        <v>19663</v>
      </c>
      <c r="B17372" s="96">
        <v>84437</v>
      </c>
      <c r="C17372" s="96">
        <v>11</v>
      </c>
      <c r="D17372" s="97">
        <v>105878629</v>
      </c>
      <c r="E17372" s="97">
        <v>105892981</v>
      </c>
      <c r="F17372" s="96" t="s">
        <v>2328</v>
      </c>
      <c r="G17372" s="96">
        <v>28</v>
      </c>
      <c r="H17372" s="96">
        <v>0.89842</v>
      </c>
      <c r="I17372" s="810">
        <v>1</v>
      </c>
    </row>
    <row r="17373" spans="1:9" x14ac:dyDescent="0.15">
      <c r="A17373" s="694" t="s">
        <v>19664</v>
      </c>
      <c r="B17373" s="96">
        <v>3109</v>
      </c>
      <c r="C17373" s="96">
        <v>6</v>
      </c>
      <c r="D17373" s="97">
        <v>32902406</v>
      </c>
      <c r="E17373" s="97">
        <v>32908847</v>
      </c>
      <c r="F17373" s="96" t="s">
        <v>2328</v>
      </c>
      <c r="G17373" s="96">
        <v>57</v>
      </c>
      <c r="H17373" s="96">
        <v>0.89851999999999999</v>
      </c>
      <c r="I17373" s="810">
        <v>1</v>
      </c>
    </row>
    <row r="17374" spans="1:9" x14ac:dyDescent="0.15">
      <c r="A17374" s="694" t="s">
        <v>19665</v>
      </c>
      <c r="B17374" s="96">
        <v>2208</v>
      </c>
      <c r="C17374" s="96">
        <v>19</v>
      </c>
      <c r="D17374" s="97">
        <v>7753643</v>
      </c>
      <c r="E17374" s="97">
        <v>7767036</v>
      </c>
      <c r="F17374" s="96" t="s">
        <v>2328</v>
      </c>
      <c r="G17374" s="96">
        <v>94</v>
      </c>
      <c r="H17374" s="96">
        <v>0.89861000000000002</v>
      </c>
      <c r="I17374" s="810">
        <v>1</v>
      </c>
    </row>
    <row r="17375" spans="1:9" x14ac:dyDescent="0.15">
      <c r="A17375" s="694" t="s">
        <v>19666</v>
      </c>
      <c r="B17375" s="96">
        <v>55128</v>
      </c>
      <c r="C17375" s="96">
        <v>11</v>
      </c>
      <c r="D17375" s="97">
        <v>4619902</v>
      </c>
      <c r="E17375" s="97">
        <v>4629489</v>
      </c>
      <c r="F17375" s="96" t="s">
        <v>2328</v>
      </c>
      <c r="G17375" s="96">
        <v>42</v>
      </c>
      <c r="H17375" s="96">
        <v>0.89863999999999999</v>
      </c>
      <c r="I17375" s="810">
        <v>1</v>
      </c>
    </row>
    <row r="17376" spans="1:9" x14ac:dyDescent="0.15">
      <c r="A17376" s="694" t="s">
        <v>19667</v>
      </c>
      <c r="B17376" s="96">
        <v>10612</v>
      </c>
      <c r="C17376" s="96">
        <v>11</v>
      </c>
      <c r="D17376" s="97">
        <v>6469843</v>
      </c>
      <c r="E17376" s="97">
        <v>6495689</v>
      </c>
      <c r="F17376" s="96" t="s">
        <v>2328</v>
      </c>
      <c r="G17376" s="96">
        <v>52</v>
      </c>
      <c r="H17376" s="96">
        <v>0.89878999999999998</v>
      </c>
      <c r="I17376" s="810">
        <v>1</v>
      </c>
    </row>
    <row r="17377" spans="1:9" x14ac:dyDescent="0.15">
      <c r="A17377" s="694" t="s">
        <v>19668</v>
      </c>
      <c r="B17377" s="96">
        <v>23361</v>
      </c>
      <c r="C17377" s="96">
        <v>16</v>
      </c>
      <c r="D17377" s="97">
        <v>30789770</v>
      </c>
      <c r="E17377" s="97">
        <v>30798564</v>
      </c>
      <c r="F17377" s="96" t="s">
        <v>2328</v>
      </c>
      <c r="G17377" s="96">
        <v>4</v>
      </c>
      <c r="H17377" s="96">
        <v>0.89885999999999999</v>
      </c>
      <c r="I17377" s="810">
        <v>1</v>
      </c>
    </row>
    <row r="17378" spans="1:9" x14ac:dyDescent="0.15">
      <c r="A17378" s="694" t="s">
        <v>19669</v>
      </c>
      <c r="B17378" s="96">
        <v>285093</v>
      </c>
      <c r="C17378" s="96">
        <v>2</v>
      </c>
      <c r="D17378" s="97">
        <v>242811886</v>
      </c>
      <c r="E17378" s="97">
        <v>242815482</v>
      </c>
      <c r="F17378" s="96" t="s">
        <v>2321</v>
      </c>
      <c r="G17378" s="96">
        <v>16</v>
      </c>
      <c r="H17378" s="96">
        <v>0.89897000000000005</v>
      </c>
      <c r="I17378" s="810">
        <v>1</v>
      </c>
    </row>
    <row r="17379" spans="1:9" x14ac:dyDescent="0.15">
      <c r="A17379" s="694" t="s">
        <v>19670</v>
      </c>
      <c r="B17379" s="96">
        <v>11201</v>
      </c>
      <c r="C17379" s="96">
        <v>18</v>
      </c>
      <c r="D17379" s="97">
        <v>51795849</v>
      </c>
      <c r="E17379" s="97">
        <v>51837583</v>
      </c>
      <c r="F17379" s="96" t="s">
        <v>2321</v>
      </c>
      <c r="G17379" s="96">
        <v>148</v>
      </c>
      <c r="H17379" s="96">
        <v>0.89900000000000002</v>
      </c>
      <c r="I17379" s="810">
        <v>1</v>
      </c>
    </row>
    <row r="17380" spans="1:9" x14ac:dyDescent="0.15">
      <c r="A17380" s="694" t="s">
        <v>19671</v>
      </c>
      <c r="B17380" s="96">
        <v>387787</v>
      </c>
      <c r="C17380" s="96">
        <v>11</v>
      </c>
      <c r="D17380" s="97">
        <v>74202923</v>
      </c>
      <c r="E17380" s="97">
        <v>74204755</v>
      </c>
      <c r="F17380" s="96" t="s">
        <v>2328</v>
      </c>
      <c r="G17380" s="96">
        <v>5</v>
      </c>
      <c r="H17380" s="96">
        <v>0.89903999999999995</v>
      </c>
      <c r="I17380" s="810">
        <v>1</v>
      </c>
    </row>
    <row r="17381" spans="1:9" x14ac:dyDescent="0.15">
      <c r="A17381" s="694" t="s">
        <v>19672</v>
      </c>
      <c r="B17381" s="96">
        <v>122809</v>
      </c>
      <c r="C17381" s="96">
        <v>14</v>
      </c>
      <c r="D17381" s="97">
        <v>55493844</v>
      </c>
      <c r="E17381" s="97">
        <v>55516207</v>
      </c>
      <c r="F17381" s="96" t="s">
        <v>2321</v>
      </c>
      <c r="G17381" s="96">
        <v>60</v>
      </c>
      <c r="H17381" s="96">
        <v>0.89917000000000002</v>
      </c>
      <c r="I17381" s="810">
        <v>1</v>
      </c>
    </row>
    <row r="17382" spans="1:9" x14ac:dyDescent="0.15">
      <c r="A17382" s="694" t="s">
        <v>19673</v>
      </c>
      <c r="B17382" s="96">
        <v>28316</v>
      </c>
      <c r="C17382" s="96">
        <v>18</v>
      </c>
      <c r="D17382" s="97">
        <v>59000815</v>
      </c>
      <c r="E17382" s="97">
        <v>59237123</v>
      </c>
      <c r="F17382" s="96" t="s">
        <v>2321</v>
      </c>
      <c r="G17382" s="96">
        <v>723</v>
      </c>
      <c r="H17382" s="96">
        <v>0.89927999999999997</v>
      </c>
      <c r="I17382" s="810">
        <v>1</v>
      </c>
    </row>
    <row r="17383" spans="1:9" x14ac:dyDescent="0.15">
      <c r="A17383" s="694" t="s">
        <v>19674</v>
      </c>
      <c r="B17383" s="96">
        <v>6623</v>
      </c>
      <c r="C17383" s="96">
        <v>10</v>
      </c>
      <c r="D17383" s="97">
        <v>88717504</v>
      </c>
      <c r="E17383" s="97">
        <v>88723017</v>
      </c>
      <c r="F17383" s="96" t="s">
        <v>2321</v>
      </c>
      <c r="G17383" s="96">
        <v>28</v>
      </c>
      <c r="H17383" s="96">
        <v>0.89929000000000003</v>
      </c>
      <c r="I17383" s="810">
        <v>1</v>
      </c>
    </row>
    <row r="17384" spans="1:9" x14ac:dyDescent="0.15">
      <c r="A17384" s="694" t="s">
        <v>19675</v>
      </c>
      <c r="B17384" s="96">
        <v>220382</v>
      </c>
      <c r="C17384" s="96">
        <v>11</v>
      </c>
      <c r="D17384" s="97">
        <v>82443046</v>
      </c>
      <c r="E17384" s="97">
        <v>82444906</v>
      </c>
      <c r="F17384" s="96" t="s">
        <v>2328</v>
      </c>
      <c r="G17384" s="96">
        <v>9</v>
      </c>
      <c r="H17384" s="96">
        <v>0.89931000000000005</v>
      </c>
      <c r="I17384" s="810">
        <v>1</v>
      </c>
    </row>
    <row r="17385" spans="1:9" x14ac:dyDescent="0.15">
      <c r="A17385" s="694" t="s">
        <v>19676</v>
      </c>
      <c r="B17385" s="96">
        <v>116379</v>
      </c>
      <c r="C17385" s="96">
        <v>6</v>
      </c>
      <c r="D17385" s="97">
        <v>137464957</v>
      </c>
      <c r="E17385" s="97">
        <v>137494785</v>
      </c>
      <c r="F17385" s="96" t="s">
        <v>2328</v>
      </c>
      <c r="G17385" s="96">
        <v>104</v>
      </c>
      <c r="H17385" s="96">
        <v>0.89934999999999998</v>
      </c>
      <c r="I17385" s="810">
        <v>1</v>
      </c>
    </row>
    <row r="17386" spans="1:9" x14ac:dyDescent="0.15">
      <c r="A17386" s="694" t="s">
        <v>19677</v>
      </c>
      <c r="B17386" s="96">
        <v>84722</v>
      </c>
      <c r="C17386" s="96">
        <v>1</v>
      </c>
      <c r="D17386" s="97">
        <v>109822176</v>
      </c>
      <c r="E17386" s="97">
        <v>109825790</v>
      </c>
      <c r="F17386" s="96" t="s">
        <v>2328</v>
      </c>
      <c r="G17386" s="96">
        <v>11</v>
      </c>
      <c r="H17386" s="96">
        <v>0.89939000000000002</v>
      </c>
      <c r="I17386" s="810">
        <v>1</v>
      </c>
    </row>
    <row r="17387" spans="1:9" x14ac:dyDescent="0.15">
      <c r="A17387" s="694" t="s">
        <v>19678</v>
      </c>
      <c r="B17387" s="96">
        <v>79872</v>
      </c>
      <c r="C17387" s="96">
        <v>7</v>
      </c>
      <c r="D17387" s="97">
        <v>107383942</v>
      </c>
      <c r="E17387" s="97">
        <v>107402112</v>
      </c>
      <c r="F17387" s="96" t="s">
        <v>2321</v>
      </c>
      <c r="G17387" s="96">
        <v>40</v>
      </c>
      <c r="H17387" s="96">
        <v>0.89951000000000003</v>
      </c>
      <c r="I17387" s="810">
        <v>1</v>
      </c>
    </row>
    <row r="17388" spans="1:9" x14ac:dyDescent="0.15">
      <c r="A17388" s="694" t="s">
        <v>19679</v>
      </c>
      <c r="B17388" s="96">
        <v>127733</v>
      </c>
      <c r="C17388" s="96">
        <v>1</v>
      </c>
      <c r="D17388" s="97">
        <v>20512578</v>
      </c>
      <c r="E17388" s="97">
        <v>20522540</v>
      </c>
      <c r="F17388" s="96" t="s">
        <v>2321</v>
      </c>
      <c r="G17388" s="96">
        <v>15</v>
      </c>
      <c r="H17388" s="96">
        <v>0.89966000000000002</v>
      </c>
      <c r="I17388" s="810">
        <v>1</v>
      </c>
    </row>
    <row r="17389" spans="1:9" x14ac:dyDescent="0.15">
      <c r="A17389" s="694" t="s">
        <v>19680</v>
      </c>
      <c r="B17389" s="96">
        <v>8976</v>
      </c>
      <c r="C17389" s="96">
        <v>7</v>
      </c>
      <c r="D17389" s="97">
        <v>123321981</v>
      </c>
      <c r="E17389" s="97">
        <v>123389125</v>
      </c>
      <c r="F17389" s="96" t="s">
        <v>2328</v>
      </c>
      <c r="G17389" s="96">
        <v>184</v>
      </c>
      <c r="H17389" s="96">
        <v>0.89966999999999997</v>
      </c>
      <c r="I17389" s="810">
        <v>1</v>
      </c>
    </row>
    <row r="17390" spans="1:9" x14ac:dyDescent="0.15">
      <c r="A17390" s="694" t="s">
        <v>19681</v>
      </c>
      <c r="B17390" s="96">
        <v>10663</v>
      </c>
      <c r="C17390" s="96">
        <v>3</v>
      </c>
      <c r="D17390" s="97">
        <v>45984973</v>
      </c>
      <c r="E17390" s="97">
        <v>45989845</v>
      </c>
      <c r="F17390" s="96" t="s">
        <v>2321</v>
      </c>
      <c r="G17390" s="96">
        <v>16</v>
      </c>
      <c r="H17390" s="96">
        <v>0.89968999999999999</v>
      </c>
      <c r="I17390" s="810">
        <v>1</v>
      </c>
    </row>
    <row r="17391" spans="1:9" x14ac:dyDescent="0.15">
      <c r="A17391" s="694" t="s">
        <v>19682</v>
      </c>
      <c r="B17391" s="96">
        <v>25823</v>
      </c>
      <c r="C17391" s="96">
        <v>16</v>
      </c>
      <c r="D17391" s="97">
        <v>1271651</v>
      </c>
      <c r="E17391" s="97">
        <v>1275254</v>
      </c>
      <c r="F17391" s="96" t="s">
        <v>2328</v>
      </c>
      <c r="G17391" s="96">
        <v>31</v>
      </c>
      <c r="H17391" s="96">
        <v>0.89971000000000001</v>
      </c>
      <c r="I17391" s="810">
        <v>1</v>
      </c>
    </row>
    <row r="17392" spans="1:9" x14ac:dyDescent="0.15">
      <c r="A17392" s="694" t="s">
        <v>19683</v>
      </c>
      <c r="B17392" s="96">
        <v>83591</v>
      </c>
      <c r="C17392" s="96">
        <v>12</v>
      </c>
      <c r="D17392" s="97">
        <v>72057677</v>
      </c>
      <c r="E17392" s="97">
        <v>72074428</v>
      </c>
      <c r="F17392" s="96" t="s">
        <v>2321</v>
      </c>
      <c r="G17392" s="96">
        <v>30</v>
      </c>
      <c r="H17392" s="96">
        <v>0.89995000000000003</v>
      </c>
      <c r="I17392" s="810">
        <v>1</v>
      </c>
    </row>
    <row r="17393" spans="1:9" x14ac:dyDescent="0.15">
      <c r="A17393" s="694" t="s">
        <v>19684</v>
      </c>
      <c r="B17393" s="96">
        <v>145645</v>
      </c>
      <c r="C17393" s="96">
        <v>15</v>
      </c>
      <c r="D17393" s="97">
        <v>45248900</v>
      </c>
      <c r="E17393" s="97">
        <v>45271421</v>
      </c>
      <c r="F17393" s="96" t="s">
        <v>2321</v>
      </c>
      <c r="G17393" s="96">
        <v>61</v>
      </c>
      <c r="H17393" s="96">
        <v>0.89997000000000005</v>
      </c>
      <c r="I17393" s="810">
        <v>1</v>
      </c>
    </row>
    <row r="17394" spans="1:9" x14ac:dyDescent="0.15">
      <c r="A17394" s="694" t="s">
        <v>19685</v>
      </c>
      <c r="B17394" s="96">
        <v>26229</v>
      </c>
      <c r="C17394" s="96">
        <v>11</v>
      </c>
      <c r="D17394" s="97">
        <v>62382768</v>
      </c>
      <c r="E17394" s="97">
        <v>62389647</v>
      </c>
      <c r="F17394" s="96" t="s">
        <v>2328</v>
      </c>
      <c r="G17394" s="96">
        <v>7</v>
      </c>
      <c r="H17394" s="96">
        <v>0.89998999999999996</v>
      </c>
      <c r="I17394" s="810">
        <v>1</v>
      </c>
    </row>
    <row r="17395" spans="1:9" x14ac:dyDescent="0.15">
      <c r="A17395" s="694" t="s">
        <v>19686</v>
      </c>
      <c r="B17395" s="96">
        <v>112401</v>
      </c>
      <c r="C17395" s="96">
        <v>19</v>
      </c>
      <c r="D17395" s="97">
        <v>53792854</v>
      </c>
      <c r="E17395" s="97">
        <v>53794875</v>
      </c>
      <c r="F17395" s="96" t="s">
        <v>2328</v>
      </c>
      <c r="G17395" s="96">
        <v>14</v>
      </c>
      <c r="H17395" s="96">
        <v>0.90008999999999995</v>
      </c>
      <c r="I17395" s="810">
        <v>1</v>
      </c>
    </row>
    <row r="17396" spans="1:9" x14ac:dyDescent="0.15">
      <c r="A17396" s="694" t="s">
        <v>19687</v>
      </c>
      <c r="B17396" s="96">
        <v>285852</v>
      </c>
      <c r="C17396" s="96">
        <v>6</v>
      </c>
      <c r="D17396" s="97">
        <v>41196062</v>
      </c>
      <c r="E17396" s="97">
        <v>41206120</v>
      </c>
      <c r="F17396" s="96" t="s">
        <v>2321</v>
      </c>
      <c r="G17396" s="96">
        <v>96</v>
      </c>
      <c r="H17396" s="96">
        <v>0.90012000000000003</v>
      </c>
      <c r="I17396" s="810">
        <v>1</v>
      </c>
    </row>
    <row r="17397" spans="1:9" x14ac:dyDescent="0.15">
      <c r="A17397" s="694" t="s">
        <v>19688</v>
      </c>
      <c r="B17397" s="96">
        <v>333926</v>
      </c>
      <c r="C17397" s="96">
        <v>1</v>
      </c>
      <c r="D17397" s="97">
        <v>113252616</v>
      </c>
      <c r="E17397" s="97">
        <v>113257950</v>
      </c>
      <c r="F17397" s="96" t="s">
        <v>2328</v>
      </c>
      <c r="G17397" s="96">
        <v>18</v>
      </c>
      <c r="H17397" s="96">
        <v>0.90022999999999997</v>
      </c>
      <c r="I17397" s="810">
        <v>1</v>
      </c>
    </row>
    <row r="17398" spans="1:9" x14ac:dyDescent="0.15">
      <c r="A17398" s="694" t="s">
        <v>19689</v>
      </c>
      <c r="B17398" s="96">
        <v>5019</v>
      </c>
      <c r="C17398" s="96">
        <v>5</v>
      </c>
      <c r="D17398" s="97">
        <v>41730167</v>
      </c>
      <c r="E17398" s="97">
        <v>41870791</v>
      </c>
      <c r="F17398" s="96" t="s">
        <v>2328</v>
      </c>
      <c r="G17398" s="96">
        <v>243</v>
      </c>
      <c r="H17398" s="96">
        <v>0.90041000000000004</v>
      </c>
      <c r="I17398" s="810">
        <v>1</v>
      </c>
    </row>
    <row r="17399" spans="1:9" x14ac:dyDescent="0.15">
      <c r="A17399" s="694" t="s">
        <v>19690</v>
      </c>
      <c r="B17399" s="96">
        <v>153562</v>
      </c>
      <c r="C17399" s="96">
        <v>5</v>
      </c>
      <c r="D17399" s="97">
        <v>68710939</v>
      </c>
      <c r="E17399" s="97">
        <v>68738701</v>
      </c>
      <c r="F17399" s="96" t="s">
        <v>2321</v>
      </c>
      <c r="G17399" s="96">
        <v>45</v>
      </c>
      <c r="H17399" s="96">
        <v>0.90047999999999995</v>
      </c>
      <c r="I17399" s="810">
        <v>1</v>
      </c>
    </row>
    <row r="17400" spans="1:9" x14ac:dyDescent="0.15">
      <c r="A17400" s="694" t="s">
        <v>19691</v>
      </c>
      <c r="B17400" s="96">
        <v>390036</v>
      </c>
      <c r="C17400" s="96">
        <v>11</v>
      </c>
      <c r="D17400" s="97">
        <v>4510109</v>
      </c>
      <c r="E17400" s="97">
        <v>4511138</v>
      </c>
      <c r="F17400" s="96" t="s">
        <v>2321</v>
      </c>
      <c r="G17400" s="96">
        <v>4</v>
      </c>
      <c r="H17400" s="96">
        <v>0.90054000000000001</v>
      </c>
      <c r="I17400" s="810">
        <v>1</v>
      </c>
    </row>
    <row r="17401" spans="1:9" x14ac:dyDescent="0.15">
      <c r="A17401" s="694" t="s">
        <v>19692</v>
      </c>
      <c r="B17401" s="96">
        <v>642843</v>
      </c>
      <c r="C17401" s="96">
        <v>17</v>
      </c>
      <c r="D17401" s="97">
        <v>71244588</v>
      </c>
      <c r="E17401" s="97">
        <v>71258019</v>
      </c>
      <c r="F17401" s="96" t="s">
        <v>2328</v>
      </c>
      <c r="G17401" s="96">
        <v>42</v>
      </c>
      <c r="H17401" s="96">
        <v>0.90068000000000004</v>
      </c>
      <c r="I17401" s="810">
        <v>1</v>
      </c>
    </row>
    <row r="17402" spans="1:9" x14ac:dyDescent="0.15">
      <c r="A17402" s="694" t="s">
        <v>19693</v>
      </c>
      <c r="B17402" s="96">
        <v>11054</v>
      </c>
      <c r="C17402" s="96">
        <v>20</v>
      </c>
      <c r="D17402" s="97">
        <v>61436156</v>
      </c>
      <c r="E17402" s="97">
        <v>61445352</v>
      </c>
      <c r="F17402" s="96" t="s">
        <v>2321</v>
      </c>
      <c r="G17402" s="96">
        <v>46</v>
      </c>
      <c r="H17402" s="96">
        <v>0.90073999999999999</v>
      </c>
      <c r="I17402" s="810">
        <v>1</v>
      </c>
    </row>
    <row r="17403" spans="1:9" x14ac:dyDescent="0.15">
      <c r="A17403" s="694" t="s">
        <v>19694</v>
      </c>
      <c r="B17403" s="96">
        <v>29775</v>
      </c>
      <c r="C17403" s="96">
        <v>22</v>
      </c>
      <c r="D17403" s="97">
        <v>37886400</v>
      </c>
      <c r="E17403" s="97">
        <v>37915543</v>
      </c>
      <c r="F17403" s="96" t="s">
        <v>2328</v>
      </c>
      <c r="G17403" s="96">
        <v>111</v>
      </c>
      <c r="H17403" s="96">
        <v>0.90110000000000001</v>
      </c>
      <c r="I17403" s="810">
        <v>1</v>
      </c>
    </row>
    <row r="17404" spans="1:9" x14ac:dyDescent="0.15">
      <c r="A17404" s="694" t="s">
        <v>19695</v>
      </c>
      <c r="B17404" s="96">
        <v>401024</v>
      </c>
      <c r="C17404" s="96">
        <v>2</v>
      </c>
      <c r="D17404" s="97">
        <v>186603355</v>
      </c>
      <c r="E17404" s="97">
        <v>186698016</v>
      </c>
      <c r="F17404" s="96" t="s">
        <v>2321</v>
      </c>
      <c r="G17404" s="96">
        <v>304</v>
      </c>
      <c r="H17404" s="96">
        <v>0.90114000000000005</v>
      </c>
      <c r="I17404" s="810">
        <v>1</v>
      </c>
    </row>
    <row r="17405" spans="1:9" x14ac:dyDescent="0.15">
      <c r="A17405" s="694" t="s">
        <v>19696</v>
      </c>
      <c r="B17405" s="96">
        <v>57205</v>
      </c>
      <c r="C17405" s="96">
        <v>4</v>
      </c>
      <c r="D17405" s="97">
        <v>47487296</v>
      </c>
      <c r="E17405" s="97">
        <v>47595503</v>
      </c>
      <c r="F17405" s="96" t="s">
        <v>2321</v>
      </c>
      <c r="G17405" s="96">
        <v>439</v>
      </c>
      <c r="H17405" s="96">
        <v>0.90130999999999994</v>
      </c>
      <c r="I17405" s="810">
        <v>1</v>
      </c>
    </row>
    <row r="17406" spans="1:9" x14ac:dyDescent="0.15">
      <c r="A17406" s="694" t="s">
        <v>19697</v>
      </c>
      <c r="B17406" s="96">
        <v>124599</v>
      </c>
      <c r="C17406" s="96">
        <v>17</v>
      </c>
      <c r="D17406" s="97">
        <v>72516894</v>
      </c>
      <c r="E17406" s="97">
        <v>72527613</v>
      </c>
      <c r="F17406" s="96" t="s">
        <v>2328</v>
      </c>
      <c r="G17406" s="96">
        <v>40</v>
      </c>
      <c r="H17406" s="96">
        <v>0.90132000000000001</v>
      </c>
      <c r="I17406" s="810">
        <v>1</v>
      </c>
    </row>
    <row r="17407" spans="1:9" x14ac:dyDescent="0.15">
      <c r="A17407" s="694" t="s">
        <v>19698</v>
      </c>
      <c r="B17407" s="96">
        <v>284805</v>
      </c>
      <c r="C17407" s="96">
        <v>20</v>
      </c>
      <c r="D17407" s="97">
        <v>31219427</v>
      </c>
      <c r="E17407" s="97">
        <v>31261743</v>
      </c>
      <c r="F17407" s="96" t="s">
        <v>2328</v>
      </c>
      <c r="G17407" s="96">
        <v>108</v>
      </c>
      <c r="H17407" s="96">
        <v>0.90137</v>
      </c>
      <c r="I17407" s="810">
        <v>1</v>
      </c>
    </row>
    <row r="17408" spans="1:9" x14ac:dyDescent="0.15">
      <c r="A17408" s="694" t="s">
        <v>19699</v>
      </c>
      <c r="B17408" s="96">
        <v>400793</v>
      </c>
      <c r="C17408" s="96">
        <v>1</v>
      </c>
      <c r="D17408" s="97">
        <v>162348696</v>
      </c>
      <c r="E17408" s="97">
        <v>162356608</v>
      </c>
      <c r="F17408" s="96" t="s">
        <v>2321</v>
      </c>
      <c r="G17408" s="96">
        <v>32</v>
      </c>
      <c r="H17408" s="96">
        <v>0.90154999999999996</v>
      </c>
      <c r="I17408" s="810">
        <v>1</v>
      </c>
    </row>
    <row r="17409" spans="1:9" x14ac:dyDescent="0.15">
      <c r="A17409" s="694" t="s">
        <v>19700</v>
      </c>
      <c r="B17409" s="96">
        <v>23307</v>
      </c>
      <c r="C17409" s="96">
        <v>9</v>
      </c>
      <c r="D17409" s="97">
        <v>115927800</v>
      </c>
      <c r="E17409" s="97">
        <v>115983641</v>
      </c>
      <c r="F17409" s="96" t="s">
        <v>2328</v>
      </c>
      <c r="G17409" s="96">
        <v>230</v>
      </c>
      <c r="H17409" s="96">
        <v>0.90168999999999999</v>
      </c>
      <c r="I17409" s="810">
        <v>1</v>
      </c>
    </row>
    <row r="17410" spans="1:9" x14ac:dyDescent="0.15">
      <c r="A17410" s="694" t="s">
        <v>19701</v>
      </c>
      <c r="B17410" s="96">
        <v>147323</v>
      </c>
      <c r="C17410" s="96">
        <v>18</v>
      </c>
      <c r="D17410" s="97">
        <v>51851062</v>
      </c>
      <c r="E17410" s="97">
        <v>51880943</v>
      </c>
      <c r="F17410" s="96" t="s">
        <v>2328</v>
      </c>
      <c r="G17410" s="96">
        <v>90</v>
      </c>
      <c r="H17410" s="96">
        <v>0.90217999999999998</v>
      </c>
      <c r="I17410" s="810">
        <v>1</v>
      </c>
    </row>
    <row r="17411" spans="1:9" x14ac:dyDescent="0.15">
      <c r="A17411" s="694" t="s">
        <v>19702</v>
      </c>
      <c r="B17411" s="96">
        <v>128061</v>
      </c>
      <c r="C17411" s="96">
        <v>1</v>
      </c>
      <c r="D17411" s="97">
        <v>231359509</v>
      </c>
      <c r="E17411" s="97">
        <v>231376933</v>
      </c>
      <c r="F17411" s="96" t="s">
        <v>2328</v>
      </c>
      <c r="G17411" s="96">
        <v>48</v>
      </c>
      <c r="H17411" s="96">
        <v>0.90227999999999997</v>
      </c>
      <c r="I17411" s="810">
        <v>1</v>
      </c>
    </row>
    <row r="17412" spans="1:9" x14ac:dyDescent="0.15">
      <c r="A17412" s="694" t="s">
        <v>19703</v>
      </c>
      <c r="B17412" s="96">
        <v>11094</v>
      </c>
      <c r="C17412" s="96">
        <v>9</v>
      </c>
      <c r="D17412" s="97">
        <v>136325087</v>
      </c>
      <c r="E17412" s="97">
        <v>136335909</v>
      </c>
      <c r="F17412" s="96" t="s">
        <v>2321</v>
      </c>
      <c r="G17412" s="96">
        <v>36</v>
      </c>
      <c r="H17412" s="96">
        <v>0.90246999999999999</v>
      </c>
      <c r="I17412" s="810">
        <v>1</v>
      </c>
    </row>
    <row r="17413" spans="1:9" x14ac:dyDescent="0.15">
      <c r="A17413" s="694" t="s">
        <v>19704</v>
      </c>
      <c r="B17413" s="96">
        <v>115353</v>
      </c>
      <c r="C17413" s="96">
        <v>1</v>
      </c>
      <c r="D17413" s="97">
        <v>54411999</v>
      </c>
      <c r="E17413" s="97">
        <v>54433841</v>
      </c>
      <c r="F17413" s="96" t="s">
        <v>2321</v>
      </c>
      <c r="G17413" s="96">
        <v>44</v>
      </c>
      <c r="H17413" s="96">
        <v>0.90275000000000005</v>
      </c>
      <c r="I17413" s="810">
        <v>1</v>
      </c>
    </row>
    <row r="17414" spans="1:9" x14ac:dyDescent="0.15">
      <c r="A17414" s="694" t="s">
        <v>19705</v>
      </c>
      <c r="B17414" s="96">
        <v>125965</v>
      </c>
      <c r="C17414" s="96">
        <v>19</v>
      </c>
      <c r="D17414" s="97">
        <v>55861070</v>
      </c>
      <c r="E17414" s="97">
        <v>55866182</v>
      </c>
      <c r="F17414" s="96" t="s">
        <v>2328</v>
      </c>
      <c r="G17414" s="96">
        <v>13</v>
      </c>
      <c r="H17414" s="96">
        <v>0.90288000000000002</v>
      </c>
      <c r="I17414" s="810">
        <v>1</v>
      </c>
    </row>
    <row r="17415" spans="1:9" x14ac:dyDescent="0.15">
      <c r="A17415" s="694" t="s">
        <v>19706</v>
      </c>
      <c r="B17415" s="96">
        <v>79178</v>
      </c>
      <c r="C17415" s="96">
        <v>14</v>
      </c>
      <c r="D17415" s="97">
        <v>23980969</v>
      </c>
      <c r="E17415" s="97">
        <v>24028790</v>
      </c>
      <c r="F17415" s="96" t="s">
        <v>2321</v>
      </c>
      <c r="G17415" s="96">
        <v>70</v>
      </c>
      <c r="H17415" s="96">
        <v>0.90312000000000003</v>
      </c>
      <c r="I17415" s="810">
        <v>1</v>
      </c>
    </row>
    <row r="17416" spans="1:9" x14ac:dyDescent="0.15">
      <c r="A17416" s="694" t="s">
        <v>19707</v>
      </c>
      <c r="B17416" s="96">
        <v>374872</v>
      </c>
      <c r="C17416" s="96">
        <v>19</v>
      </c>
      <c r="D17416" s="97">
        <v>2274631</v>
      </c>
      <c r="E17416" s="97">
        <v>2282181</v>
      </c>
      <c r="F17416" s="96" t="s">
        <v>2328</v>
      </c>
      <c r="G17416" s="96">
        <v>33</v>
      </c>
      <c r="H17416" s="96">
        <v>0.90329999999999999</v>
      </c>
      <c r="I17416" s="810">
        <v>1</v>
      </c>
    </row>
    <row r="17417" spans="1:9" x14ac:dyDescent="0.15">
      <c r="A17417" s="694" t="s">
        <v>19708</v>
      </c>
      <c r="B17417" s="96">
        <v>101928635</v>
      </c>
      <c r="C17417" s="96">
        <v>15</v>
      </c>
      <c r="D17417" s="97">
        <v>58505734</v>
      </c>
      <c r="E17417" s="97">
        <v>58542179</v>
      </c>
      <c r="F17417" s="96" t="s">
        <v>2328</v>
      </c>
      <c r="G17417" s="96">
        <v>126</v>
      </c>
      <c r="H17417" s="96">
        <v>0.90330999999999995</v>
      </c>
      <c r="I17417" s="810">
        <v>1</v>
      </c>
    </row>
    <row r="17418" spans="1:9" x14ac:dyDescent="0.15">
      <c r="A17418" s="694" t="s">
        <v>19709</v>
      </c>
      <c r="B17418" s="96">
        <v>279</v>
      </c>
      <c r="C17418" s="96">
        <v>1</v>
      </c>
      <c r="D17418" s="97">
        <v>104159999</v>
      </c>
      <c r="E17418" s="97">
        <v>104168400</v>
      </c>
      <c r="F17418" s="96" t="s">
        <v>2321</v>
      </c>
      <c r="G17418" s="96">
        <v>2</v>
      </c>
      <c r="H17418" s="96">
        <v>0.90334999999999999</v>
      </c>
      <c r="I17418" s="810">
        <v>1</v>
      </c>
    </row>
    <row r="17419" spans="1:9" x14ac:dyDescent="0.15">
      <c r="A17419" s="694" t="s">
        <v>19710</v>
      </c>
      <c r="B17419" s="96">
        <v>64422</v>
      </c>
      <c r="C17419" s="96">
        <v>3</v>
      </c>
      <c r="D17419" s="97">
        <v>112251354</v>
      </c>
      <c r="E17419" s="97">
        <v>112280810</v>
      </c>
      <c r="F17419" s="96" t="s">
        <v>2328</v>
      </c>
      <c r="G17419" s="96">
        <v>100</v>
      </c>
      <c r="H17419" s="96">
        <v>0.90339000000000003</v>
      </c>
      <c r="I17419" s="810">
        <v>1</v>
      </c>
    </row>
    <row r="17420" spans="1:9" x14ac:dyDescent="0.15">
      <c r="A17420" s="694" t="s">
        <v>19711</v>
      </c>
      <c r="B17420" s="96">
        <v>100996274</v>
      </c>
      <c r="C17420" s="96">
        <v>18</v>
      </c>
      <c r="D17420" s="97">
        <v>76904758</v>
      </c>
      <c r="E17420" s="97">
        <v>76906912</v>
      </c>
      <c r="F17420" s="96" t="s">
        <v>2321</v>
      </c>
      <c r="G17420" s="96">
        <v>2</v>
      </c>
      <c r="H17420" s="96">
        <v>0.90347</v>
      </c>
      <c r="I17420" s="810">
        <v>1</v>
      </c>
    </row>
    <row r="17421" spans="1:9" x14ac:dyDescent="0.15">
      <c r="A17421" s="694" t="s">
        <v>19712</v>
      </c>
      <c r="B17421" s="96">
        <v>4879</v>
      </c>
      <c r="C17421" s="96">
        <v>1</v>
      </c>
      <c r="D17421" s="97">
        <v>11917521</v>
      </c>
      <c r="E17421" s="97">
        <v>11918992</v>
      </c>
      <c r="F17421" s="96" t="s">
        <v>2328</v>
      </c>
      <c r="G17421" s="96">
        <v>1</v>
      </c>
      <c r="H17421" s="96">
        <v>0.90349999999999997</v>
      </c>
      <c r="I17421" s="810">
        <v>1</v>
      </c>
    </row>
    <row r="17422" spans="1:9" x14ac:dyDescent="0.15">
      <c r="A17422" s="694" t="s">
        <v>19713</v>
      </c>
      <c r="B17422" s="96">
        <v>112574</v>
      </c>
      <c r="C17422" s="96">
        <v>5</v>
      </c>
      <c r="D17422" s="97">
        <v>53813589</v>
      </c>
      <c r="E17422" s="97">
        <v>53842416</v>
      </c>
      <c r="F17422" s="96" t="s">
        <v>2321</v>
      </c>
      <c r="G17422" s="96">
        <v>134</v>
      </c>
      <c r="H17422" s="96">
        <v>0.90380000000000005</v>
      </c>
      <c r="I17422" s="810">
        <v>1</v>
      </c>
    </row>
    <row r="17423" spans="1:9" x14ac:dyDescent="0.15">
      <c r="A17423" s="694" t="s">
        <v>19714</v>
      </c>
      <c r="B17423" s="96">
        <v>404217</v>
      </c>
      <c r="C17423" s="96">
        <v>19</v>
      </c>
      <c r="D17423" s="97">
        <v>7989381</v>
      </c>
      <c r="E17423" s="97">
        <v>7991051</v>
      </c>
      <c r="F17423" s="96" t="s">
        <v>2328</v>
      </c>
      <c r="G17423" s="96">
        <v>2</v>
      </c>
      <c r="H17423" s="96">
        <v>0.90381</v>
      </c>
      <c r="I17423" s="810">
        <v>1</v>
      </c>
    </row>
    <row r="17424" spans="1:9" x14ac:dyDescent="0.15">
      <c r="A17424" s="694" t="s">
        <v>19715</v>
      </c>
      <c r="B17424" s="96">
        <v>1149</v>
      </c>
      <c r="C17424" s="96">
        <v>18</v>
      </c>
      <c r="D17424" s="97">
        <v>12254318</v>
      </c>
      <c r="E17424" s="97">
        <v>12277594</v>
      </c>
      <c r="F17424" s="96" t="s">
        <v>2321</v>
      </c>
      <c r="G17424" s="96">
        <v>92</v>
      </c>
      <c r="H17424" s="96">
        <v>0.90383999999999998</v>
      </c>
      <c r="I17424" s="810">
        <v>1</v>
      </c>
    </row>
    <row r="17425" spans="1:9" x14ac:dyDescent="0.15">
      <c r="A17425" s="694" t="s">
        <v>19716</v>
      </c>
      <c r="B17425" s="96">
        <v>144501</v>
      </c>
      <c r="C17425" s="96">
        <v>12</v>
      </c>
      <c r="D17425" s="97">
        <v>52562780</v>
      </c>
      <c r="E17425" s="97">
        <v>52585798</v>
      </c>
      <c r="F17425" s="96" t="s">
        <v>2328</v>
      </c>
      <c r="G17425" s="96">
        <v>84</v>
      </c>
      <c r="H17425" s="96">
        <v>0.90385000000000004</v>
      </c>
      <c r="I17425" s="810">
        <v>1</v>
      </c>
    </row>
    <row r="17426" spans="1:9" x14ac:dyDescent="0.15">
      <c r="A17426" s="694" t="s">
        <v>19717</v>
      </c>
      <c r="B17426" s="96">
        <v>51028</v>
      </c>
      <c r="C17426" s="96">
        <v>13</v>
      </c>
      <c r="D17426" s="97">
        <v>52986737</v>
      </c>
      <c r="E17426" s="97">
        <v>53024798</v>
      </c>
      <c r="F17426" s="96" t="s">
        <v>2328</v>
      </c>
      <c r="G17426" s="96">
        <v>152</v>
      </c>
      <c r="H17426" s="96">
        <v>0.90388000000000002</v>
      </c>
      <c r="I17426" s="810">
        <v>1</v>
      </c>
    </row>
    <row r="17427" spans="1:9" x14ac:dyDescent="0.15">
      <c r="A17427" s="694" t="s">
        <v>19718</v>
      </c>
      <c r="B17427" s="96">
        <v>84858</v>
      </c>
      <c r="C17427" s="96">
        <v>10</v>
      </c>
      <c r="D17427" s="97">
        <v>77157602</v>
      </c>
      <c r="E17427" s="97">
        <v>77161513</v>
      </c>
      <c r="F17427" s="96" t="s">
        <v>2328</v>
      </c>
      <c r="G17427" s="96">
        <v>4</v>
      </c>
      <c r="H17427" s="96">
        <v>0.90403</v>
      </c>
      <c r="I17427" s="810">
        <v>1</v>
      </c>
    </row>
    <row r="17428" spans="1:9" x14ac:dyDescent="0.15">
      <c r="A17428" s="694" t="s">
        <v>19719</v>
      </c>
      <c r="B17428" s="96">
        <v>27295</v>
      </c>
      <c r="C17428" s="96">
        <v>4</v>
      </c>
      <c r="D17428" s="97">
        <v>186421814</v>
      </c>
      <c r="E17428" s="97">
        <v>186456712</v>
      </c>
      <c r="F17428" s="96" t="s">
        <v>2328</v>
      </c>
      <c r="G17428" s="96">
        <v>80</v>
      </c>
      <c r="H17428" s="96">
        <v>0.90415000000000001</v>
      </c>
      <c r="I17428" s="810">
        <v>1</v>
      </c>
    </row>
    <row r="17429" spans="1:9" x14ac:dyDescent="0.15">
      <c r="A17429" s="694" t="s">
        <v>19720</v>
      </c>
      <c r="B17429" s="96">
        <v>3891</v>
      </c>
      <c r="C17429" s="96">
        <v>12</v>
      </c>
      <c r="D17429" s="97">
        <v>52753790</v>
      </c>
      <c r="E17429" s="97">
        <v>52761309</v>
      </c>
      <c r="F17429" s="96" t="s">
        <v>2328</v>
      </c>
      <c r="G17429" s="96">
        <v>28</v>
      </c>
      <c r="H17429" s="96">
        <v>0.90444000000000002</v>
      </c>
      <c r="I17429" s="810">
        <v>1</v>
      </c>
    </row>
    <row r="17430" spans="1:9" x14ac:dyDescent="0.15">
      <c r="A17430" s="694" t="s">
        <v>19721</v>
      </c>
      <c r="B17430" s="96">
        <v>10238</v>
      </c>
      <c r="C17430" s="96">
        <v>17</v>
      </c>
      <c r="D17430" s="97">
        <v>61627796</v>
      </c>
      <c r="E17430" s="97">
        <v>61671641</v>
      </c>
      <c r="F17430" s="96" t="s">
        <v>2321</v>
      </c>
      <c r="G17430" s="96">
        <v>64</v>
      </c>
      <c r="H17430" s="96">
        <v>0.90447999999999995</v>
      </c>
      <c r="I17430" s="810">
        <v>1</v>
      </c>
    </row>
    <row r="17431" spans="1:9" x14ac:dyDescent="0.15">
      <c r="A17431" s="694" t="s">
        <v>19722</v>
      </c>
      <c r="B17431" s="96">
        <v>3953</v>
      </c>
      <c r="C17431" s="96">
        <v>1</v>
      </c>
      <c r="D17431" s="97">
        <v>65886335</v>
      </c>
      <c r="E17431" s="97">
        <v>66103176</v>
      </c>
      <c r="F17431" s="96" t="s">
        <v>2321</v>
      </c>
      <c r="G17431" s="96">
        <v>642</v>
      </c>
      <c r="H17431" s="96">
        <v>0.90451999999999999</v>
      </c>
      <c r="I17431" s="810">
        <v>1</v>
      </c>
    </row>
    <row r="17432" spans="1:9" x14ac:dyDescent="0.15">
      <c r="A17432" s="694" t="s">
        <v>19723</v>
      </c>
      <c r="B17432" s="96">
        <v>219873</v>
      </c>
      <c r="C17432" s="96">
        <v>11</v>
      </c>
      <c r="D17432" s="97">
        <v>123847403</v>
      </c>
      <c r="E17432" s="97">
        <v>123848398</v>
      </c>
      <c r="F17432" s="96" t="s">
        <v>2328</v>
      </c>
      <c r="G17432" s="96">
        <v>5</v>
      </c>
      <c r="H17432" s="96">
        <v>0.90456999999999999</v>
      </c>
      <c r="I17432" s="810">
        <v>1</v>
      </c>
    </row>
    <row r="17433" spans="1:9" x14ac:dyDescent="0.15">
      <c r="A17433" s="694" t="s">
        <v>19724</v>
      </c>
      <c r="B17433" s="96">
        <v>10346</v>
      </c>
      <c r="C17433" s="96">
        <v>11</v>
      </c>
      <c r="D17433" s="97">
        <v>5710817</v>
      </c>
      <c r="E17433" s="97">
        <v>5732093</v>
      </c>
      <c r="F17433" s="96" t="s">
        <v>2321</v>
      </c>
      <c r="G17433" s="96">
        <v>150</v>
      </c>
      <c r="H17433" s="96">
        <v>0.90466000000000002</v>
      </c>
      <c r="I17433" s="810">
        <v>1</v>
      </c>
    </row>
    <row r="17434" spans="1:9" x14ac:dyDescent="0.15">
      <c r="A17434" s="694" t="s">
        <v>19725</v>
      </c>
      <c r="B17434" s="96">
        <v>10465</v>
      </c>
      <c r="C17434" s="96">
        <v>1</v>
      </c>
      <c r="D17434" s="97">
        <v>43123706</v>
      </c>
      <c r="E17434" s="97">
        <v>43142429</v>
      </c>
      <c r="F17434" s="96" t="s">
        <v>2321</v>
      </c>
      <c r="G17434" s="96">
        <v>38</v>
      </c>
      <c r="H17434" s="96">
        <v>0.90481</v>
      </c>
      <c r="I17434" s="810">
        <v>1</v>
      </c>
    </row>
    <row r="17435" spans="1:9" x14ac:dyDescent="0.15">
      <c r="A17435" s="694" t="s">
        <v>19726</v>
      </c>
      <c r="B17435" s="96">
        <v>158401</v>
      </c>
      <c r="C17435" s="96">
        <v>9</v>
      </c>
      <c r="D17435" s="97">
        <v>114448901</v>
      </c>
      <c r="E17435" s="97">
        <v>114557556</v>
      </c>
      <c r="F17435" s="96" t="s">
        <v>2328</v>
      </c>
      <c r="G17435" s="96">
        <v>432</v>
      </c>
      <c r="H17435" s="96">
        <v>0.90498000000000001</v>
      </c>
      <c r="I17435" s="810">
        <v>1</v>
      </c>
    </row>
    <row r="17436" spans="1:9" x14ac:dyDescent="0.15">
      <c r="A17436" s="694" t="s">
        <v>19727</v>
      </c>
      <c r="B17436" s="96">
        <v>283991</v>
      </c>
      <c r="C17436" s="96">
        <v>17</v>
      </c>
      <c r="D17436" s="97">
        <v>74261286</v>
      </c>
      <c r="E17436" s="97">
        <v>74267379</v>
      </c>
      <c r="F17436" s="96" t="s">
        <v>2321</v>
      </c>
      <c r="G17436" s="96">
        <v>14</v>
      </c>
      <c r="H17436" s="96">
        <v>0.90505999999999998</v>
      </c>
      <c r="I17436" s="810">
        <v>1</v>
      </c>
    </row>
    <row r="17437" spans="1:9" x14ac:dyDescent="0.15">
      <c r="A17437" s="694" t="s">
        <v>19728</v>
      </c>
      <c r="B17437" s="96">
        <v>5620</v>
      </c>
      <c r="C17437" s="96">
        <v>16</v>
      </c>
      <c r="D17437" s="97">
        <v>11369493</v>
      </c>
      <c r="E17437" s="97">
        <v>11370337</v>
      </c>
      <c r="F17437" s="96" t="s">
        <v>2328</v>
      </c>
      <c r="G17437" s="96">
        <v>4</v>
      </c>
      <c r="H17437" s="96">
        <v>0.90525999999999995</v>
      </c>
      <c r="I17437" s="810">
        <v>1</v>
      </c>
    </row>
    <row r="17438" spans="1:9" x14ac:dyDescent="0.15">
      <c r="A17438" s="694" t="s">
        <v>19729</v>
      </c>
      <c r="B17438" s="96">
        <v>57110</v>
      </c>
      <c r="C17438" s="96">
        <v>3</v>
      </c>
      <c r="D17438" s="97">
        <v>192948030</v>
      </c>
      <c r="E17438" s="97">
        <v>193025102</v>
      </c>
      <c r="F17438" s="96" t="s">
        <v>2321</v>
      </c>
      <c r="G17438" s="96">
        <v>280</v>
      </c>
      <c r="H17438" s="96">
        <v>0.90530999999999995</v>
      </c>
      <c r="I17438" s="810">
        <v>1</v>
      </c>
    </row>
    <row r="17439" spans="1:9" x14ac:dyDescent="0.15">
      <c r="A17439" s="694" t="s">
        <v>19730</v>
      </c>
      <c r="B17439" s="96">
        <v>10328</v>
      </c>
      <c r="C17439" s="96">
        <v>16</v>
      </c>
      <c r="D17439" s="97">
        <v>85812230</v>
      </c>
      <c r="E17439" s="97">
        <v>85833161</v>
      </c>
      <c r="F17439" s="96" t="s">
        <v>2328</v>
      </c>
      <c r="G17439" s="96">
        <v>71</v>
      </c>
      <c r="H17439" s="96">
        <v>0.90539999999999998</v>
      </c>
      <c r="I17439" s="810">
        <v>1</v>
      </c>
    </row>
    <row r="17440" spans="1:9" x14ac:dyDescent="0.15">
      <c r="A17440" s="694" t="s">
        <v>19731</v>
      </c>
      <c r="B17440" s="96">
        <v>390199</v>
      </c>
      <c r="C17440" s="96">
        <v>11</v>
      </c>
      <c r="D17440" s="97">
        <v>59282386</v>
      </c>
      <c r="E17440" s="97">
        <v>59283330</v>
      </c>
      <c r="F17440" s="96" t="s">
        <v>2321</v>
      </c>
      <c r="G17440" s="96">
        <v>2</v>
      </c>
      <c r="H17440" s="96">
        <v>0.90542</v>
      </c>
      <c r="I17440" s="810">
        <v>1</v>
      </c>
    </row>
    <row r="17441" spans="1:9" x14ac:dyDescent="0.15">
      <c r="A17441" s="694" t="s">
        <v>19732</v>
      </c>
      <c r="B17441" s="96">
        <v>100507050</v>
      </c>
      <c r="C17441" s="96">
        <v>11</v>
      </c>
      <c r="D17441" s="97">
        <v>74951950</v>
      </c>
      <c r="E17441" s="97">
        <v>74954749</v>
      </c>
      <c r="F17441" s="96" t="s">
        <v>2321</v>
      </c>
      <c r="G17441" s="96">
        <v>6</v>
      </c>
      <c r="H17441" s="96">
        <v>0.90552999999999995</v>
      </c>
      <c r="I17441" s="810">
        <v>1</v>
      </c>
    </row>
    <row r="17442" spans="1:9" x14ac:dyDescent="0.15">
      <c r="A17442" s="694" t="s">
        <v>19733</v>
      </c>
      <c r="B17442" s="96">
        <v>9675</v>
      </c>
      <c r="C17442" s="96">
        <v>20</v>
      </c>
      <c r="D17442" s="97">
        <v>36611419</v>
      </c>
      <c r="E17442" s="97">
        <v>36661870</v>
      </c>
      <c r="F17442" s="96" t="s">
        <v>2328</v>
      </c>
      <c r="G17442" s="96">
        <v>92</v>
      </c>
      <c r="H17442" s="96">
        <v>0.90591999999999995</v>
      </c>
      <c r="I17442" s="810">
        <v>1</v>
      </c>
    </row>
    <row r="17443" spans="1:9" x14ac:dyDescent="0.15">
      <c r="A17443" s="694" t="s">
        <v>19734</v>
      </c>
      <c r="B17443" s="96">
        <v>9456</v>
      </c>
      <c r="C17443" s="96">
        <v>5</v>
      </c>
      <c r="D17443" s="97">
        <v>78669647</v>
      </c>
      <c r="E17443" s="97">
        <v>78809659</v>
      </c>
      <c r="F17443" s="96" t="s">
        <v>2328</v>
      </c>
      <c r="G17443" s="96">
        <v>407</v>
      </c>
      <c r="H17443" s="96">
        <v>0.90597000000000005</v>
      </c>
      <c r="I17443" s="810">
        <v>1</v>
      </c>
    </row>
    <row r="17444" spans="1:9" x14ac:dyDescent="0.15">
      <c r="A17444" s="694" t="s">
        <v>19735</v>
      </c>
      <c r="B17444" s="96">
        <v>2647</v>
      </c>
      <c r="C17444" s="96">
        <v>12</v>
      </c>
      <c r="D17444" s="97">
        <v>56109818</v>
      </c>
      <c r="E17444" s="97">
        <v>56113491</v>
      </c>
      <c r="F17444" s="96" t="s">
        <v>2321</v>
      </c>
      <c r="G17444" s="96">
        <v>5</v>
      </c>
      <c r="H17444" s="96">
        <v>0.90600000000000003</v>
      </c>
      <c r="I17444" s="810">
        <v>1</v>
      </c>
    </row>
    <row r="17445" spans="1:9" x14ac:dyDescent="0.15">
      <c r="A17445" s="694" t="s">
        <v>19736</v>
      </c>
      <c r="B17445" s="96">
        <v>90070</v>
      </c>
      <c r="C17445" s="96">
        <v>12</v>
      </c>
      <c r="D17445" s="97">
        <v>55024623</v>
      </c>
      <c r="E17445" s="97">
        <v>55028663</v>
      </c>
      <c r="F17445" s="96" t="s">
        <v>2328</v>
      </c>
      <c r="G17445" s="96">
        <v>1</v>
      </c>
      <c r="H17445" s="96">
        <v>0.90600000000000003</v>
      </c>
      <c r="I17445" s="810">
        <v>1</v>
      </c>
    </row>
    <row r="17446" spans="1:9" x14ac:dyDescent="0.15">
      <c r="A17446" s="694" t="s">
        <v>19737</v>
      </c>
      <c r="B17446" s="96">
        <v>79443</v>
      </c>
      <c r="C17446" s="96">
        <v>3</v>
      </c>
      <c r="D17446" s="97">
        <v>45959391</v>
      </c>
      <c r="E17446" s="97">
        <v>46037316</v>
      </c>
      <c r="F17446" s="96" t="s">
        <v>2328</v>
      </c>
      <c r="G17446" s="96">
        <v>290</v>
      </c>
      <c r="H17446" s="96">
        <v>0.90605000000000002</v>
      </c>
      <c r="I17446" s="810">
        <v>1</v>
      </c>
    </row>
    <row r="17447" spans="1:9" x14ac:dyDescent="0.15">
      <c r="A17447" s="694" t="s">
        <v>19738</v>
      </c>
      <c r="B17447" s="96">
        <v>441150</v>
      </c>
      <c r="C17447" s="96">
        <v>6</v>
      </c>
      <c r="D17447" s="97">
        <v>42858003</v>
      </c>
      <c r="E17447" s="97">
        <v>42858554</v>
      </c>
      <c r="F17447" s="96" t="s">
        <v>2328</v>
      </c>
      <c r="G17447" s="96">
        <v>2</v>
      </c>
      <c r="H17447" s="96">
        <v>0.90605999999999998</v>
      </c>
      <c r="I17447" s="810">
        <v>1</v>
      </c>
    </row>
    <row r="17448" spans="1:9" x14ac:dyDescent="0.15">
      <c r="A17448" s="694" t="s">
        <v>19739</v>
      </c>
      <c r="B17448" s="96">
        <v>221336</v>
      </c>
      <c r="C17448" s="96">
        <v>6</v>
      </c>
      <c r="D17448" s="97">
        <v>56819773</v>
      </c>
      <c r="E17448" s="97">
        <v>56892450</v>
      </c>
      <c r="F17448" s="96" t="s">
        <v>2321</v>
      </c>
      <c r="G17448" s="96">
        <v>182</v>
      </c>
      <c r="H17448" s="96">
        <v>0.90613999999999995</v>
      </c>
      <c r="I17448" s="810">
        <v>1</v>
      </c>
    </row>
    <row r="17449" spans="1:9" x14ac:dyDescent="0.15">
      <c r="A17449" s="694" t="s">
        <v>19740</v>
      </c>
      <c r="B17449" s="96">
        <v>30</v>
      </c>
      <c r="C17449" s="96">
        <v>3</v>
      </c>
      <c r="D17449" s="97">
        <v>38164201</v>
      </c>
      <c r="E17449" s="97">
        <v>38178733</v>
      </c>
      <c r="F17449" s="96" t="s">
        <v>2328</v>
      </c>
      <c r="G17449" s="96">
        <v>28</v>
      </c>
      <c r="H17449" s="96">
        <v>0.90620999999999996</v>
      </c>
      <c r="I17449" s="810">
        <v>1</v>
      </c>
    </row>
    <row r="17450" spans="1:9" x14ac:dyDescent="0.15">
      <c r="A17450" s="694" t="s">
        <v>19741</v>
      </c>
      <c r="B17450" s="96">
        <v>55611</v>
      </c>
      <c r="C17450" s="96">
        <v>11</v>
      </c>
      <c r="D17450" s="97">
        <v>63753325</v>
      </c>
      <c r="E17450" s="97">
        <v>63765892</v>
      </c>
      <c r="F17450" s="96" t="s">
        <v>2321</v>
      </c>
      <c r="G17450" s="96">
        <v>17</v>
      </c>
      <c r="H17450" s="96">
        <v>0.90630999999999995</v>
      </c>
      <c r="I17450" s="810">
        <v>1</v>
      </c>
    </row>
    <row r="17451" spans="1:9" x14ac:dyDescent="0.15">
      <c r="A17451" s="694" t="s">
        <v>19742</v>
      </c>
      <c r="B17451" s="96">
        <v>2253</v>
      </c>
      <c r="C17451" s="96">
        <v>10</v>
      </c>
      <c r="D17451" s="97">
        <v>103529887</v>
      </c>
      <c r="E17451" s="97">
        <v>103540126</v>
      </c>
      <c r="F17451" s="96" t="s">
        <v>2328</v>
      </c>
      <c r="G17451" s="96">
        <v>9</v>
      </c>
      <c r="H17451" s="96">
        <v>0.90632000000000001</v>
      </c>
      <c r="I17451" s="810">
        <v>1</v>
      </c>
    </row>
    <row r="17452" spans="1:9" x14ac:dyDescent="0.15">
      <c r="A17452" s="694" t="s">
        <v>19743</v>
      </c>
      <c r="B17452" s="96">
        <v>56133</v>
      </c>
      <c r="C17452" s="96">
        <v>5</v>
      </c>
      <c r="D17452" s="97">
        <v>140474195</v>
      </c>
      <c r="E17452" s="97">
        <v>140476964</v>
      </c>
      <c r="F17452" s="96" t="s">
        <v>2321</v>
      </c>
      <c r="G17452" s="96">
        <v>6</v>
      </c>
      <c r="H17452" s="96">
        <v>0.90636000000000005</v>
      </c>
      <c r="I17452" s="810">
        <v>1</v>
      </c>
    </row>
    <row r="17453" spans="1:9" x14ac:dyDescent="0.15">
      <c r="A17453" s="694" t="s">
        <v>19744</v>
      </c>
      <c r="B17453" s="96">
        <v>79807</v>
      </c>
      <c r="C17453" s="96">
        <v>4</v>
      </c>
      <c r="D17453" s="97">
        <v>106629935</v>
      </c>
      <c r="E17453" s="97">
        <v>106768882</v>
      </c>
      <c r="F17453" s="96" t="s">
        <v>2321</v>
      </c>
      <c r="G17453" s="96">
        <v>386</v>
      </c>
      <c r="H17453" s="96">
        <v>0.90639000000000003</v>
      </c>
      <c r="I17453" s="810">
        <v>1</v>
      </c>
    </row>
    <row r="17454" spans="1:9" x14ac:dyDescent="0.15">
      <c r="A17454" s="694" t="s">
        <v>19745</v>
      </c>
      <c r="B17454" s="96">
        <v>54974</v>
      </c>
      <c r="C17454" s="96">
        <v>5</v>
      </c>
      <c r="D17454" s="97">
        <v>157158323</v>
      </c>
      <c r="E17454" s="97">
        <v>157166982</v>
      </c>
      <c r="F17454" s="96" t="s">
        <v>2321</v>
      </c>
      <c r="G17454" s="96">
        <v>46</v>
      </c>
      <c r="H17454" s="96">
        <v>0.90671999999999997</v>
      </c>
      <c r="I17454" s="810">
        <v>1</v>
      </c>
    </row>
    <row r="17455" spans="1:9" x14ac:dyDescent="0.15">
      <c r="A17455" s="694" t="s">
        <v>19746</v>
      </c>
      <c r="B17455" s="96">
        <v>7515</v>
      </c>
      <c r="C17455" s="96">
        <v>19</v>
      </c>
      <c r="D17455" s="97">
        <v>44047464</v>
      </c>
      <c r="E17455" s="97">
        <v>44079730</v>
      </c>
      <c r="F17455" s="96" t="s">
        <v>2328</v>
      </c>
      <c r="G17455" s="96">
        <v>121</v>
      </c>
      <c r="H17455" s="96">
        <v>0.90678999999999998</v>
      </c>
      <c r="I17455" s="810">
        <v>1</v>
      </c>
    </row>
    <row r="17456" spans="1:9" x14ac:dyDescent="0.15">
      <c r="A17456" s="694" t="s">
        <v>19747</v>
      </c>
      <c r="B17456" s="96">
        <v>5881</v>
      </c>
      <c r="C17456" s="96">
        <v>17</v>
      </c>
      <c r="D17456" s="97">
        <v>79989532</v>
      </c>
      <c r="E17456" s="97">
        <v>79992080</v>
      </c>
      <c r="F17456" s="96" t="s">
        <v>2321</v>
      </c>
      <c r="G17456" s="96">
        <v>5</v>
      </c>
      <c r="H17456" s="96">
        <v>0.90703</v>
      </c>
      <c r="I17456" s="810">
        <v>1</v>
      </c>
    </row>
    <row r="17457" spans="1:9" x14ac:dyDescent="0.15">
      <c r="A17457" s="694" t="s">
        <v>19748</v>
      </c>
      <c r="B17457" s="96">
        <v>220</v>
      </c>
      <c r="C17457" s="96">
        <v>15</v>
      </c>
      <c r="D17457" s="97">
        <v>101419897</v>
      </c>
      <c r="E17457" s="97">
        <v>101456831</v>
      </c>
      <c r="F17457" s="96" t="s">
        <v>2321</v>
      </c>
      <c r="G17457" s="96">
        <v>127</v>
      </c>
      <c r="H17457" s="96">
        <v>0.90717999999999999</v>
      </c>
      <c r="I17457" s="810">
        <v>1</v>
      </c>
    </row>
    <row r="17458" spans="1:9" x14ac:dyDescent="0.15">
      <c r="A17458" s="694" t="s">
        <v>19749</v>
      </c>
      <c r="B17458" s="96">
        <v>26355</v>
      </c>
      <c r="C17458" s="96">
        <v>3</v>
      </c>
      <c r="D17458" s="97">
        <v>122103023</v>
      </c>
      <c r="E17458" s="97">
        <v>122128961</v>
      </c>
      <c r="F17458" s="96" t="s">
        <v>2321</v>
      </c>
      <c r="G17458" s="96">
        <v>97</v>
      </c>
      <c r="H17458" s="96">
        <v>0.90736000000000006</v>
      </c>
      <c r="I17458" s="810">
        <v>1</v>
      </c>
    </row>
    <row r="17459" spans="1:9" x14ac:dyDescent="0.15">
      <c r="A17459" s="694" t="s">
        <v>19750</v>
      </c>
      <c r="B17459" s="96">
        <v>6875</v>
      </c>
      <c r="C17459" s="96">
        <v>18</v>
      </c>
      <c r="D17459" s="97">
        <v>23806409</v>
      </c>
      <c r="E17459" s="97">
        <v>23971649</v>
      </c>
      <c r="F17459" s="96" t="s">
        <v>2321</v>
      </c>
      <c r="G17459" s="96">
        <v>537</v>
      </c>
      <c r="H17459" s="96">
        <v>0.90754999999999997</v>
      </c>
      <c r="I17459" s="810">
        <v>1</v>
      </c>
    </row>
    <row r="17460" spans="1:9" x14ac:dyDescent="0.15">
      <c r="A17460" s="694" t="s">
        <v>19751</v>
      </c>
      <c r="B17460" s="96">
        <v>58512</v>
      </c>
      <c r="C17460" s="96">
        <v>1</v>
      </c>
      <c r="D17460" s="97">
        <v>35331037</v>
      </c>
      <c r="E17460" s="97">
        <v>35391083</v>
      </c>
      <c r="F17460" s="96" t="s">
        <v>2328</v>
      </c>
      <c r="G17460" s="96">
        <v>115</v>
      </c>
      <c r="H17460" s="96">
        <v>0.90769999999999995</v>
      </c>
      <c r="I17460" s="810">
        <v>1</v>
      </c>
    </row>
    <row r="17461" spans="1:9" x14ac:dyDescent="0.15">
      <c r="A17461" s="694" t="s">
        <v>19752</v>
      </c>
      <c r="B17461" s="96">
        <v>400591</v>
      </c>
      <c r="C17461" s="96">
        <v>17</v>
      </c>
      <c r="D17461" s="97">
        <v>32901142</v>
      </c>
      <c r="E17461" s="97">
        <v>32906388</v>
      </c>
      <c r="F17461" s="96" t="s">
        <v>2328</v>
      </c>
      <c r="G17461" s="96">
        <v>23</v>
      </c>
      <c r="H17461" s="96">
        <v>0.90771999999999997</v>
      </c>
      <c r="I17461" s="810">
        <v>1</v>
      </c>
    </row>
    <row r="17462" spans="1:9" x14ac:dyDescent="0.15">
      <c r="A17462" s="694" t="s">
        <v>19753</v>
      </c>
      <c r="B17462" s="96">
        <v>54741</v>
      </c>
      <c r="C17462" s="96">
        <v>1</v>
      </c>
      <c r="D17462" s="97">
        <v>65886131</v>
      </c>
      <c r="E17462" s="97">
        <v>66107242</v>
      </c>
      <c r="F17462" s="96" t="s">
        <v>2321</v>
      </c>
      <c r="G17462" s="96">
        <v>657</v>
      </c>
      <c r="H17462" s="96">
        <v>0.90781000000000001</v>
      </c>
      <c r="I17462" s="810">
        <v>1</v>
      </c>
    </row>
    <row r="17463" spans="1:9" x14ac:dyDescent="0.15">
      <c r="A17463" s="694" t="s">
        <v>19754</v>
      </c>
      <c r="B17463" s="96">
        <v>51191</v>
      </c>
      <c r="C17463" s="96">
        <v>4</v>
      </c>
      <c r="D17463" s="97">
        <v>89378181</v>
      </c>
      <c r="E17463" s="97">
        <v>89427334</v>
      </c>
      <c r="F17463" s="96" t="s">
        <v>2321</v>
      </c>
      <c r="G17463" s="96">
        <v>43</v>
      </c>
      <c r="H17463" s="96">
        <v>0.90788999999999997</v>
      </c>
      <c r="I17463" s="810">
        <v>1</v>
      </c>
    </row>
    <row r="17464" spans="1:9" x14ac:dyDescent="0.15">
      <c r="A17464" s="694" t="s">
        <v>19755</v>
      </c>
      <c r="B17464" s="96">
        <v>153571</v>
      </c>
      <c r="C17464" s="96">
        <v>5</v>
      </c>
      <c r="D17464" s="97">
        <v>2752058</v>
      </c>
      <c r="E17464" s="97">
        <v>2755511</v>
      </c>
      <c r="F17464" s="96" t="s">
        <v>2321</v>
      </c>
      <c r="G17464" s="96">
        <v>7</v>
      </c>
      <c r="H17464" s="96">
        <v>0.90817000000000003</v>
      </c>
      <c r="I17464" s="810">
        <v>1</v>
      </c>
    </row>
    <row r="17465" spans="1:9" x14ac:dyDescent="0.15">
      <c r="A17465" s="694" t="s">
        <v>19756</v>
      </c>
      <c r="B17465" s="96">
        <v>1289</v>
      </c>
      <c r="C17465" s="96">
        <v>9</v>
      </c>
      <c r="D17465" s="97">
        <v>137533651</v>
      </c>
      <c r="E17465" s="97">
        <v>137736689</v>
      </c>
      <c r="F17465" s="96" t="s">
        <v>2321</v>
      </c>
      <c r="G17465" s="96">
        <v>975</v>
      </c>
      <c r="H17465" s="96">
        <v>0.90851999999999999</v>
      </c>
      <c r="I17465" s="810">
        <v>1</v>
      </c>
    </row>
    <row r="17466" spans="1:9" x14ac:dyDescent="0.15">
      <c r="A17466" s="694" t="s">
        <v>19757</v>
      </c>
      <c r="B17466" s="96">
        <v>121364</v>
      </c>
      <c r="C17466" s="96">
        <v>12</v>
      </c>
      <c r="D17466" s="97">
        <v>55614809</v>
      </c>
      <c r="E17466" s="97">
        <v>55615759</v>
      </c>
      <c r="F17466" s="96" t="s">
        <v>2321</v>
      </c>
      <c r="G17466" s="96">
        <v>2</v>
      </c>
      <c r="H17466" s="96">
        <v>0.90869999999999995</v>
      </c>
      <c r="I17466" s="810">
        <v>1</v>
      </c>
    </row>
    <row r="17467" spans="1:9" x14ac:dyDescent="0.15">
      <c r="A17467" s="694" t="s">
        <v>19758</v>
      </c>
      <c r="B17467" s="96">
        <v>170487</v>
      </c>
      <c r="C17467" s="96">
        <v>20</v>
      </c>
      <c r="D17467" s="97">
        <v>32254304</v>
      </c>
      <c r="E17467" s="97">
        <v>32256331</v>
      </c>
      <c r="F17467" s="96" t="s">
        <v>2321</v>
      </c>
      <c r="G17467" s="96">
        <v>4</v>
      </c>
      <c r="H17467" s="96">
        <v>0.90871999999999997</v>
      </c>
      <c r="I17467" s="810">
        <v>1</v>
      </c>
    </row>
    <row r="17468" spans="1:9" x14ac:dyDescent="0.15">
      <c r="A17468" s="694" t="s">
        <v>19759</v>
      </c>
      <c r="B17468" s="96">
        <v>317705</v>
      </c>
      <c r="C17468" s="96">
        <v>1</v>
      </c>
      <c r="D17468" s="97">
        <v>247419374</v>
      </c>
      <c r="E17468" s="97">
        <v>247420447</v>
      </c>
      <c r="F17468" s="96" t="s">
        <v>2321</v>
      </c>
      <c r="G17468" s="96">
        <v>3</v>
      </c>
      <c r="H17468" s="96">
        <v>0.90888000000000002</v>
      </c>
      <c r="I17468" s="810">
        <v>1</v>
      </c>
    </row>
    <row r="17469" spans="1:9" x14ac:dyDescent="0.15">
      <c r="A17469" s="694" t="s">
        <v>19760</v>
      </c>
      <c r="B17469" s="96">
        <v>23309</v>
      </c>
      <c r="C17469" s="96">
        <v>19</v>
      </c>
      <c r="D17469" s="97">
        <v>16940209</v>
      </c>
      <c r="E17469" s="97">
        <v>16991166</v>
      </c>
      <c r="F17469" s="96" t="s">
        <v>2321</v>
      </c>
      <c r="G17469" s="96">
        <v>124</v>
      </c>
      <c r="H17469" s="96">
        <v>0.90900000000000003</v>
      </c>
      <c r="I17469" s="810">
        <v>1</v>
      </c>
    </row>
    <row r="17470" spans="1:9" x14ac:dyDescent="0.15">
      <c r="A17470" s="694" t="s">
        <v>19761</v>
      </c>
      <c r="B17470" s="96">
        <v>285386</v>
      </c>
      <c r="C17470" s="96">
        <v>3</v>
      </c>
      <c r="D17470" s="97">
        <v>188817910</v>
      </c>
      <c r="E17470" s="97">
        <v>189041271</v>
      </c>
      <c r="F17470" s="96" t="s">
        <v>2321</v>
      </c>
      <c r="G17470" s="96">
        <v>603</v>
      </c>
      <c r="H17470" s="96">
        <v>0.90905999999999998</v>
      </c>
      <c r="I17470" s="810">
        <v>1</v>
      </c>
    </row>
    <row r="17471" spans="1:9" x14ac:dyDescent="0.15">
      <c r="A17471" s="694" t="s">
        <v>19762</v>
      </c>
      <c r="B17471" s="96">
        <v>5604</v>
      </c>
      <c r="C17471" s="96">
        <v>15</v>
      </c>
      <c r="D17471" s="97">
        <v>66679182</v>
      </c>
      <c r="E17471" s="97">
        <v>66783882</v>
      </c>
      <c r="F17471" s="96" t="s">
        <v>2321</v>
      </c>
      <c r="G17471" s="96">
        <v>353</v>
      </c>
      <c r="H17471" s="96">
        <v>0.90917000000000003</v>
      </c>
      <c r="I17471" s="810">
        <v>1</v>
      </c>
    </row>
    <row r="17472" spans="1:9" x14ac:dyDescent="0.15">
      <c r="A17472" s="694" t="s">
        <v>19763</v>
      </c>
      <c r="B17472" s="96">
        <v>440956</v>
      </c>
      <c r="C17472" s="96">
        <v>3</v>
      </c>
      <c r="D17472" s="97">
        <v>51812577</v>
      </c>
      <c r="E17472" s="97">
        <v>51813256</v>
      </c>
      <c r="F17472" s="96" t="s">
        <v>2328</v>
      </c>
      <c r="G17472" s="96">
        <v>4</v>
      </c>
      <c r="H17472" s="96">
        <v>0.90946000000000005</v>
      </c>
      <c r="I17472" s="810">
        <v>1</v>
      </c>
    </row>
    <row r="17473" spans="1:9" x14ac:dyDescent="0.15">
      <c r="A17473" s="694" t="s">
        <v>19764</v>
      </c>
      <c r="B17473" s="96">
        <v>54538</v>
      </c>
      <c r="C17473" s="96">
        <v>11</v>
      </c>
      <c r="D17473" s="97">
        <v>124754114</v>
      </c>
      <c r="E17473" s="97">
        <v>124767857</v>
      </c>
      <c r="F17473" s="96" t="s">
        <v>2328</v>
      </c>
      <c r="G17473" s="96">
        <v>74</v>
      </c>
      <c r="H17473" s="96">
        <v>0.90947999999999996</v>
      </c>
      <c r="I17473" s="810">
        <v>1</v>
      </c>
    </row>
    <row r="17474" spans="1:9" x14ac:dyDescent="0.15">
      <c r="A17474" s="694" t="s">
        <v>19765</v>
      </c>
      <c r="B17474" s="96">
        <v>3975</v>
      </c>
      <c r="C17474" s="96">
        <v>17</v>
      </c>
      <c r="D17474" s="97">
        <v>35294772</v>
      </c>
      <c r="E17474" s="97">
        <v>35301915</v>
      </c>
      <c r="F17474" s="96" t="s">
        <v>2321</v>
      </c>
      <c r="G17474" s="96">
        <v>13</v>
      </c>
      <c r="H17474" s="96">
        <v>0.90956000000000004</v>
      </c>
      <c r="I17474" s="810">
        <v>1</v>
      </c>
    </row>
    <row r="17475" spans="1:9" x14ac:dyDescent="0.15">
      <c r="A17475" s="694" t="s">
        <v>19766</v>
      </c>
      <c r="B17475" s="96">
        <v>153218</v>
      </c>
      <c r="C17475" s="96">
        <v>5</v>
      </c>
      <c r="D17475" s="97">
        <v>147648423</v>
      </c>
      <c r="E17475" s="97">
        <v>147665773</v>
      </c>
      <c r="F17475" s="96" t="s">
        <v>2321</v>
      </c>
      <c r="G17475" s="96">
        <v>78</v>
      </c>
      <c r="H17475" s="96">
        <v>0.90961999999999998</v>
      </c>
      <c r="I17475" s="810">
        <v>1</v>
      </c>
    </row>
    <row r="17476" spans="1:9" x14ac:dyDescent="0.15">
      <c r="A17476" s="694" t="s">
        <v>19767</v>
      </c>
      <c r="B17476" s="96">
        <v>440051</v>
      </c>
      <c r="C17476" s="96">
        <v>11</v>
      </c>
      <c r="D17476" s="97">
        <v>71292901</v>
      </c>
      <c r="E17476" s="97">
        <v>71293921</v>
      </c>
      <c r="F17476" s="96" t="s">
        <v>2328</v>
      </c>
      <c r="G17476" s="96">
        <v>1</v>
      </c>
      <c r="H17476" s="96">
        <v>0.91</v>
      </c>
      <c r="I17476" s="810">
        <v>1</v>
      </c>
    </row>
    <row r="17477" spans="1:9" x14ac:dyDescent="0.15">
      <c r="A17477" s="694" t="s">
        <v>19768</v>
      </c>
      <c r="B17477" s="96">
        <v>100125288</v>
      </c>
      <c r="C17477" s="96">
        <v>19</v>
      </c>
      <c r="D17477" s="97">
        <v>10415479</v>
      </c>
      <c r="E17477" s="97">
        <v>10420233</v>
      </c>
      <c r="F17477" s="96" t="s">
        <v>2328</v>
      </c>
      <c r="G17477" s="96">
        <v>14</v>
      </c>
      <c r="H17477" s="96">
        <v>0.91003000000000001</v>
      </c>
      <c r="I17477" s="810">
        <v>1</v>
      </c>
    </row>
    <row r="17478" spans="1:9" x14ac:dyDescent="0.15">
      <c r="A17478" s="694" t="s">
        <v>19769</v>
      </c>
      <c r="B17478" s="96">
        <v>55322</v>
      </c>
      <c r="C17478" s="96">
        <v>5</v>
      </c>
      <c r="D17478" s="97">
        <v>31532373</v>
      </c>
      <c r="E17478" s="97">
        <v>31555165</v>
      </c>
      <c r="F17478" s="96" t="s">
        <v>2321</v>
      </c>
      <c r="G17478" s="96">
        <v>82</v>
      </c>
      <c r="H17478" s="96">
        <v>0.91025</v>
      </c>
      <c r="I17478" s="810">
        <v>1</v>
      </c>
    </row>
    <row r="17479" spans="1:9" x14ac:dyDescent="0.15">
      <c r="A17479" s="694" t="s">
        <v>19770</v>
      </c>
      <c r="B17479" s="96">
        <v>137492</v>
      </c>
      <c r="C17479" s="96">
        <v>8</v>
      </c>
      <c r="D17479" s="97">
        <v>17104401</v>
      </c>
      <c r="E17479" s="97">
        <v>17155533</v>
      </c>
      <c r="F17479" s="96" t="s">
        <v>2321</v>
      </c>
      <c r="G17479" s="96">
        <v>203</v>
      </c>
      <c r="H17479" s="96">
        <v>0.91046000000000005</v>
      </c>
      <c r="I17479" s="810">
        <v>1</v>
      </c>
    </row>
    <row r="17480" spans="1:9" x14ac:dyDescent="0.15">
      <c r="A17480" s="694" t="s">
        <v>19771</v>
      </c>
      <c r="B17480" s="96">
        <v>9120</v>
      </c>
      <c r="C17480" s="96">
        <v>17</v>
      </c>
      <c r="D17480" s="97">
        <v>66263167</v>
      </c>
      <c r="E17480" s="97">
        <v>66287405</v>
      </c>
      <c r="F17480" s="96" t="s">
        <v>2328</v>
      </c>
      <c r="G17480" s="96">
        <v>69</v>
      </c>
      <c r="H17480" s="96">
        <v>0.91063000000000005</v>
      </c>
      <c r="I17480" s="810">
        <v>1</v>
      </c>
    </row>
    <row r="17481" spans="1:9" x14ac:dyDescent="0.15">
      <c r="A17481" s="694" t="s">
        <v>19772</v>
      </c>
      <c r="B17481" s="96">
        <v>92092</v>
      </c>
      <c r="C17481" s="96">
        <v>7</v>
      </c>
      <c r="D17481" s="97">
        <v>138710452</v>
      </c>
      <c r="E17481" s="97">
        <v>138720775</v>
      </c>
      <c r="F17481" s="96" t="s">
        <v>2328</v>
      </c>
      <c r="G17481" s="96">
        <v>40</v>
      </c>
      <c r="H17481" s="96">
        <v>0.91063000000000005</v>
      </c>
      <c r="I17481" s="810">
        <v>1</v>
      </c>
    </row>
    <row r="17482" spans="1:9" x14ac:dyDescent="0.15">
      <c r="A17482" s="694" t="s">
        <v>19773</v>
      </c>
      <c r="B17482" s="96">
        <v>112812</v>
      </c>
      <c r="C17482" s="96">
        <v>19</v>
      </c>
      <c r="D17482" s="97">
        <v>10420887</v>
      </c>
      <c r="E17482" s="97">
        <v>10427241</v>
      </c>
      <c r="F17482" s="96" t="s">
        <v>2328</v>
      </c>
      <c r="G17482" s="96">
        <v>30</v>
      </c>
      <c r="H17482" s="96">
        <v>0.91085000000000005</v>
      </c>
      <c r="I17482" s="810">
        <v>1</v>
      </c>
    </row>
    <row r="17483" spans="1:9" x14ac:dyDescent="0.15">
      <c r="A17483" s="694" t="s">
        <v>19774</v>
      </c>
      <c r="B17483" s="96">
        <v>9332</v>
      </c>
      <c r="C17483" s="96">
        <v>12</v>
      </c>
      <c r="D17483" s="97">
        <v>7623412</v>
      </c>
      <c r="E17483" s="97">
        <v>7656414</v>
      </c>
      <c r="F17483" s="96" t="s">
        <v>2328</v>
      </c>
      <c r="G17483" s="96">
        <v>79</v>
      </c>
      <c r="H17483" s="96">
        <v>0.91112000000000004</v>
      </c>
      <c r="I17483" s="810">
        <v>1</v>
      </c>
    </row>
    <row r="17484" spans="1:9" x14ac:dyDescent="0.15">
      <c r="A17484" s="694" t="s">
        <v>19775</v>
      </c>
      <c r="B17484" s="96">
        <v>23019</v>
      </c>
      <c r="C17484" s="96">
        <v>16</v>
      </c>
      <c r="D17484" s="97">
        <v>58553850</v>
      </c>
      <c r="E17484" s="97">
        <v>58663790</v>
      </c>
      <c r="F17484" s="96" t="s">
        <v>2328</v>
      </c>
      <c r="G17484" s="96">
        <v>376</v>
      </c>
      <c r="H17484" s="96">
        <v>0.91120000000000001</v>
      </c>
      <c r="I17484" s="810">
        <v>1</v>
      </c>
    </row>
    <row r="17485" spans="1:9" x14ac:dyDescent="0.15">
      <c r="A17485" s="694" t="s">
        <v>19776</v>
      </c>
      <c r="B17485" s="96">
        <v>120863</v>
      </c>
      <c r="C17485" s="96">
        <v>12</v>
      </c>
      <c r="D17485" s="97">
        <v>100597447</v>
      </c>
      <c r="E17485" s="97">
        <v>100660857</v>
      </c>
      <c r="F17485" s="96" t="s">
        <v>2328</v>
      </c>
      <c r="G17485" s="96">
        <v>173</v>
      </c>
      <c r="H17485" s="96">
        <v>0.91127999999999998</v>
      </c>
      <c r="I17485" s="810">
        <v>1</v>
      </c>
    </row>
    <row r="17486" spans="1:9" x14ac:dyDescent="0.15">
      <c r="A17486" s="694" t="s">
        <v>679</v>
      </c>
      <c r="B17486" s="96">
        <v>64116</v>
      </c>
      <c r="C17486" s="96">
        <v>4</v>
      </c>
      <c r="D17486" s="97">
        <v>103172198</v>
      </c>
      <c r="E17486" s="97">
        <v>103266655</v>
      </c>
      <c r="F17486" s="96" t="s">
        <v>2328</v>
      </c>
      <c r="G17486" s="96">
        <v>302</v>
      </c>
      <c r="H17486" s="96">
        <v>0.91132000000000002</v>
      </c>
      <c r="I17486" s="810">
        <v>1</v>
      </c>
    </row>
    <row r="17487" spans="1:9" x14ac:dyDescent="0.15">
      <c r="A17487" s="694" t="s">
        <v>19777</v>
      </c>
      <c r="B17487" s="96">
        <v>25946</v>
      </c>
      <c r="C17487" s="96">
        <v>12</v>
      </c>
      <c r="D17487" s="97">
        <v>54762913</v>
      </c>
      <c r="E17487" s="97">
        <v>54785083</v>
      </c>
      <c r="F17487" s="96" t="s">
        <v>2328</v>
      </c>
      <c r="G17487" s="96">
        <v>34</v>
      </c>
      <c r="H17487" s="96">
        <v>0.91146000000000005</v>
      </c>
      <c r="I17487" s="810">
        <v>1</v>
      </c>
    </row>
    <row r="17488" spans="1:9" x14ac:dyDescent="0.15">
      <c r="A17488" s="694" t="s">
        <v>19778</v>
      </c>
      <c r="B17488" s="96">
        <v>1281</v>
      </c>
      <c r="C17488" s="96">
        <v>2</v>
      </c>
      <c r="D17488" s="97">
        <v>189839099</v>
      </c>
      <c r="E17488" s="97">
        <v>189877472</v>
      </c>
      <c r="F17488" s="96" t="s">
        <v>2321</v>
      </c>
      <c r="G17488" s="96">
        <v>118</v>
      </c>
      <c r="H17488" s="96">
        <v>0.91154999999999997</v>
      </c>
      <c r="I17488" s="810">
        <v>1</v>
      </c>
    </row>
    <row r="17489" spans="1:9" x14ac:dyDescent="0.15">
      <c r="A17489" s="694" t="s">
        <v>19779</v>
      </c>
      <c r="B17489" s="96">
        <v>85446</v>
      </c>
      <c r="C17489" s="96">
        <v>14</v>
      </c>
      <c r="D17489" s="97">
        <v>23990064</v>
      </c>
      <c r="E17489" s="97">
        <v>24025199</v>
      </c>
      <c r="F17489" s="96" t="s">
        <v>2328</v>
      </c>
      <c r="G17489" s="96">
        <v>42</v>
      </c>
      <c r="H17489" s="96">
        <v>0.91159000000000001</v>
      </c>
      <c r="I17489" s="810">
        <v>1</v>
      </c>
    </row>
    <row r="17490" spans="1:9" x14ac:dyDescent="0.15">
      <c r="A17490" s="694" t="s">
        <v>19780</v>
      </c>
      <c r="B17490" s="96">
        <v>84515</v>
      </c>
      <c r="C17490" s="96">
        <v>20</v>
      </c>
      <c r="D17490" s="97">
        <v>5931298</v>
      </c>
      <c r="E17490" s="97">
        <v>5975852</v>
      </c>
      <c r="F17490" s="96" t="s">
        <v>2321</v>
      </c>
      <c r="G17490" s="96">
        <v>216</v>
      </c>
      <c r="H17490" s="96">
        <v>0.91159999999999997</v>
      </c>
      <c r="I17490" s="810">
        <v>1</v>
      </c>
    </row>
    <row r="17491" spans="1:9" x14ac:dyDescent="0.15">
      <c r="A17491" s="694" t="s">
        <v>19781</v>
      </c>
      <c r="B17491" s="96">
        <v>9049</v>
      </c>
      <c r="C17491" s="96">
        <v>11</v>
      </c>
      <c r="D17491" s="97">
        <v>67250505</v>
      </c>
      <c r="E17491" s="97">
        <v>67258579</v>
      </c>
      <c r="F17491" s="96" t="s">
        <v>2321</v>
      </c>
      <c r="G17491" s="96">
        <v>23</v>
      </c>
      <c r="H17491" s="96">
        <v>0.91168000000000005</v>
      </c>
      <c r="I17491" s="810">
        <v>1</v>
      </c>
    </row>
    <row r="17492" spans="1:9" x14ac:dyDescent="0.15">
      <c r="A17492" s="694" t="s">
        <v>19782</v>
      </c>
      <c r="B17492" s="96">
        <v>353238</v>
      </c>
      <c r="C17492" s="96">
        <v>1</v>
      </c>
      <c r="D17492" s="97">
        <v>17698741</v>
      </c>
      <c r="E17492" s="97">
        <v>17728195</v>
      </c>
      <c r="F17492" s="96" t="s">
        <v>2321</v>
      </c>
      <c r="G17492" s="96">
        <v>175</v>
      </c>
      <c r="H17492" s="96">
        <v>0.91181999999999996</v>
      </c>
      <c r="I17492" s="810">
        <v>1</v>
      </c>
    </row>
    <row r="17493" spans="1:9" x14ac:dyDescent="0.15">
      <c r="A17493" s="694" t="s">
        <v>19783</v>
      </c>
      <c r="B17493" s="96">
        <v>8639</v>
      </c>
      <c r="C17493" s="96">
        <v>17</v>
      </c>
      <c r="D17493" s="97">
        <v>41003201</v>
      </c>
      <c r="E17493" s="97">
        <v>41010147</v>
      </c>
      <c r="F17493" s="96" t="s">
        <v>2321</v>
      </c>
      <c r="G17493" s="96">
        <v>11</v>
      </c>
      <c r="H17493" s="96">
        <v>0.91183000000000003</v>
      </c>
      <c r="I17493" s="810">
        <v>1</v>
      </c>
    </row>
    <row r="17494" spans="1:9" x14ac:dyDescent="0.15">
      <c r="A17494" s="694" t="s">
        <v>19784</v>
      </c>
      <c r="B17494" s="96">
        <v>4645</v>
      </c>
      <c r="C17494" s="96">
        <v>18</v>
      </c>
      <c r="D17494" s="97">
        <v>47349156</v>
      </c>
      <c r="E17494" s="97">
        <v>47721542</v>
      </c>
      <c r="F17494" s="96" t="s">
        <v>2328</v>
      </c>
      <c r="G17494" s="96">
        <v>1640</v>
      </c>
      <c r="H17494" s="96">
        <v>0.91195999999999999</v>
      </c>
      <c r="I17494" s="810">
        <v>1</v>
      </c>
    </row>
    <row r="17495" spans="1:9" x14ac:dyDescent="0.15">
      <c r="A17495" s="694" t="s">
        <v>19785</v>
      </c>
      <c r="B17495" s="96">
        <v>9263</v>
      </c>
      <c r="C17495" s="96">
        <v>7</v>
      </c>
      <c r="D17495" s="97">
        <v>43622692</v>
      </c>
      <c r="E17495" s="97">
        <v>43666978</v>
      </c>
      <c r="F17495" s="96" t="s">
        <v>2321</v>
      </c>
      <c r="G17495" s="96">
        <v>163</v>
      </c>
      <c r="H17495" s="96">
        <v>0.91217999999999999</v>
      </c>
      <c r="I17495" s="810">
        <v>1</v>
      </c>
    </row>
    <row r="17496" spans="1:9" x14ac:dyDescent="0.15">
      <c r="A17496" s="694" t="s">
        <v>19786</v>
      </c>
      <c r="B17496" s="96">
        <v>483</v>
      </c>
      <c r="C17496" s="96">
        <v>3</v>
      </c>
      <c r="D17496" s="97">
        <v>141595424</v>
      </c>
      <c r="E17496" s="97">
        <v>141645382</v>
      </c>
      <c r="F17496" s="96" t="s">
        <v>2321</v>
      </c>
      <c r="G17496" s="96">
        <v>195</v>
      </c>
      <c r="H17496" s="96">
        <v>0.91227999999999998</v>
      </c>
      <c r="I17496" s="810">
        <v>1</v>
      </c>
    </row>
    <row r="17497" spans="1:9" x14ac:dyDescent="0.15">
      <c r="A17497" s="694" t="s">
        <v>19787</v>
      </c>
      <c r="B17497" s="96">
        <v>390079</v>
      </c>
      <c r="C17497" s="96">
        <v>11</v>
      </c>
      <c r="D17497" s="97">
        <v>5877979</v>
      </c>
      <c r="E17497" s="97">
        <v>5878932</v>
      </c>
      <c r="F17497" s="96" t="s">
        <v>2328</v>
      </c>
      <c r="G17497" s="96">
        <v>3</v>
      </c>
      <c r="H17497" s="96">
        <v>0.9123</v>
      </c>
      <c r="I17497" s="810">
        <v>1</v>
      </c>
    </row>
    <row r="17498" spans="1:9" x14ac:dyDescent="0.15">
      <c r="A17498" s="694" t="s">
        <v>19788</v>
      </c>
      <c r="B17498" s="96">
        <v>222662</v>
      </c>
      <c r="C17498" s="96">
        <v>6</v>
      </c>
      <c r="D17498" s="97">
        <v>35773071</v>
      </c>
      <c r="E17498" s="97">
        <v>35791852</v>
      </c>
      <c r="F17498" s="96" t="s">
        <v>2321</v>
      </c>
      <c r="G17498" s="96">
        <v>51</v>
      </c>
      <c r="H17498" s="96">
        <v>0.91237999999999997</v>
      </c>
      <c r="I17498" s="810">
        <v>1</v>
      </c>
    </row>
    <row r="17499" spans="1:9" x14ac:dyDescent="0.15">
      <c r="A17499" s="694" t="s">
        <v>19789</v>
      </c>
      <c r="B17499" s="96">
        <v>8434</v>
      </c>
      <c r="C17499" s="96">
        <v>9</v>
      </c>
      <c r="D17499" s="97">
        <v>36036910</v>
      </c>
      <c r="E17499" s="97">
        <v>36124452</v>
      </c>
      <c r="F17499" s="96" t="s">
        <v>2321</v>
      </c>
      <c r="G17499" s="96">
        <v>208</v>
      </c>
      <c r="H17499" s="96">
        <v>0.91242000000000001</v>
      </c>
      <c r="I17499" s="810">
        <v>1</v>
      </c>
    </row>
    <row r="17500" spans="1:9" x14ac:dyDescent="0.15">
      <c r="A17500" s="694" t="s">
        <v>19790</v>
      </c>
      <c r="B17500" s="96">
        <v>908</v>
      </c>
      <c r="C17500" s="96">
        <v>7</v>
      </c>
      <c r="D17500" s="97">
        <v>56119378</v>
      </c>
      <c r="E17500" s="97">
        <v>56131682</v>
      </c>
      <c r="F17500" s="96" t="s">
        <v>2321</v>
      </c>
      <c r="G17500" s="96">
        <v>35</v>
      </c>
      <c r="H17500" s="96">
        <v>0.91247</v>
      </c>
      <c r="I17500" s="810">
        <v>1</v>
      </c>
    </row>
    <row r="17501" spans="1:9" x14ac:dyDescent="0.15">
      <c r="A17501" s="694" t="s">
        <v>19791</v>
      </c>
      <c r="B17501" s="96">
        <v>51237</v>
      </c>
      <c r="C17501" s="96">
        <v>5</v>
      </c>
      <c r="D17501" s="97">
        <v>138723257</v>
      </c>
      <c r="E17501" s="97">
        <v>138725605</v>
      </c>
      <c r="F17501" s="96" t="s">
        <v>2328</v>
      </c>
      <c r="G17501" s="96">
        <v>2</v>
      </c>
      <c r="H17501" s="96">
        <v>0.91271000000000002</v>
      </c>
      <c r="I17501" s="810">
        <v>1</v>
      </c>
    </row>
    <row r="17502" spans="1:9" x14ac:dyDescent="0.15">
      <c r="A17502" s="694" t="s">
        <v>19792</v>
      </c>
      <c r="B17502" s="96">
        <v>84695</v>
      </c>
      <c r="C17502" s="96">
        <v>2</v>
      </c>
      <c r="D17502" s="97">
        <v>74759946</v>
      </c>
      <c r="E17502" s="97">
        <v>74781088</v>
      </c>
      <c r="F17502" s="96" t="s">
        <v>2328</v>
      </c>
      <c r="G17502" s="96">
        <v>35</v>
      </c>
      <c r="H17502" s="96">
        <v>0.91278999999999999</v>
      </c>
      <c r="I17502" s="810">
        <v>1</v>
      </c>
    </row>
    <row r="17503" spans="1:9" x14ac:dyDescent="0.15">
      <c r="A17503" s="694" t="s">
        <v>19793</v>
      </c>
      <c r="B17503" s="96">
        <v>84058</v>
      </c>
      <c r="C17503" s="96">
        <v>2</v>
      </c>
      <c r="D17503" s="97">
        <v>74648863</v>
      </c>
      <c r="E17503" s="97">
        <v>74652882</v>
      </c>
      <c r="F17503" s="96" t="s">
        <v>2321</v>
      </c>
      <c r="G17503" s="96">
        <v>4</v>
      </c>
      <c r="H17503" s="96">
        <v>0.91286</v>
      </c>
      <c r="I17503" s="810">
        <v>1</v>
      </c>
    </row>
    <row r="17504" spans="1:9" x14ac:dyDescent="0.15">
      <c r="A17504" s="694" t="s">
        <v>19794</v>
      </c>
      <c r="B17504" s="96">
        <v>8673</v>
      </c>
      <c r="C17504" s="96">
        <v>2</v>
      </c>
      <c r="D17504" s="97">
        <v>85804614</v>
      </c>
      <c r="E17504" s="97">
        <v>85809156</v>
      </c>
      <c r="F17504" s="96" t="s">
        <v>2321</v>
      </c>
      <c r="G17504" s="96">
        <v>14</v>
      </c>
      <c r="H17504" s="96">
        <v>0.91288000000000002</v>
      </c>
      <c r="I17504" s="810">
        <v>1</v>
      </c>
    </row>
    <row r="17505" spans="1:9" x14ac:dyDescent="0.15">
      <c r="A17505" s="694" t="s">
        <v>19795</v>
      </c>
      <c r="B17505" s="96">
        <v>81689</v>
      </c>
      <c r="C17505" s="96">
        <v>9</v>
      </c>
      <c r="D17505" s="97">
        <v>88879461</v>
      </c>
      <c r="E17505" s="97">
        <v>88897676</v>
      </c>
      <c r="F17505" s="96" t="s">
        <v>2328</v>
      </c>
      <c r="G17505" s="96">
        <v>31</v>
      </c>
      <c r="H17505" s="96">
        <v>0.91342999999999996</v>
      </c>
      <c r="I17505" s="810">
        <v>1</v>
      </c>
    </row>
    <row r="17506" spans="1:9" x14ac:dyDescent="0.15">
      <c r="A17506" s="694" t="s">
        <v>19796</v>
      </c>
      <c r="B17506" s="96">
        <v>2799</v>
      </c>
      <c r="C17506" s="96">
        <v>12</v>
      </c>
      <c r="D17506" s="97">
        <v>65107222</v>
      </c>
      <c r="E17506" s="97">
        <v>65153226</v>
      </c>
      <c r="F17506" s="96" t="s">
        <v>2328</v>
      </c>
      <c r="G17506" s="96">
        <v>89</v>
      </c>
      <c r="H17506" s="96">
        <v>0.91347999999999996</v>
      </c>
      <c r="I17506" s="810">
        <v>1</v>
      </c>
    </row>
    <row r="17507" spans="1:9" x14ac:dyDescent="0.15">
      <c r="A17507" s="694" t="s">
        <v>19797</v>
      </c>
      <c r="B17507" s="96">
        <v>200232</v>
      </c>
      <c r="C17507" s="96">
        <v>20</v>
      </c>
      <c r="D17507" s="97">
        <v>55099785</v>
      </c>
      <c r="E17507" s="97">
        <v>55101208</v>
      </c>
      <c r="F17507" s="96" t="s">
        <v>2321</v>
      </c>
      <c r="G17507" s="96">
        <v>3</v>
      </c>
      <c r="H17507" s="96">
        <v>0.91369</v>
      </c>
      <c r="I17507" s="810">
        <v>1</v>
      </c>
    </row>
    <row r="17508" spans="1:9" x14ac:dyDescent="0.15">
      <c r="A17508" s="694" t="s">
        <v>19798</v>
      </c>
      <c r="B17508" s="96">
        <v>8361</v>
      </c>
      <c r="C17508" s="96">
        <v>6</v>
      </c>
      <c r="D17508" s="97">
        <v>26240654</v>
      </c>
      <c r="E17508" s="97">
        <v>26241021</v>
      </c>
      <c r="F17508" s="96" t="s">
        <v>2321</v>
      </c>
      <c r="G17508" s="96">
        <v>1</v>
      </c>
      <c r="H17508" s="96">
        <v>0.91369999999999996</v>
      </c>
      <c r="I17508" s="810">
        <v>1</v>
      </c>
    </row>
    <row r="17509" spans="1:9" x14ac:dyDescent="0.15">
      <c r="A17509" s="694" t="s">
        <v>19799</v>
      </c>
      <c r="B17509" s="96">
        <v>3965</v>
      </c>
      <c r="C17509" s="96">
        <v>17</v>
      </c>
      <c r="D17509" s="97">
        <v>25958174</v>
      </c>
      <c r="E17509" s="97">
        <v>25976586</v>
      </c>
      <c r="F17509" s="96" t="s">
        <v>2321</v>
      </c>
      <c r="G17509" s="96">
        <v>53</v>
      </c>
      <c r="H17509" s="96">
        <v>0.91378999999999999</v>
      </c>
      <c r="I17509" s="810">
        <v>1</v>
      </c>
    </row>
    <row r="17510" spans="1:9" x14ac:dyDescent="0.15">
      <c r="A17510" s="694" t="s">
        <v>19800</v>
      </c>
      <c r="B17510" s="96">
        <v>375775</v>
      </c>
      <c r="C17510" s="96">
        <v>9</v>
      </c>
      <c r="D17510" s="97">
        <v>140354404</v>
      </c>
      <c r="E17510" s="97">
        <v>140445021</v>
      </c>
      <c r="F17510" s="96" t="s">
        <v>2328</v>
      </c>
      <c r="G17510" s="96">
        <v>166</v>
      </c>
      <c r="H17510" s="96">
        <v>0.91381000000000001</v>
      </c>
      <c r="I17510" s="810">
        <v>1</v>
      </c>
    </row>
    <row r="17511" spans="1:9" x14ac:dyDescent="0.15">
      <c r="A17511" s="694" t="s">
        <v>19801</v>
      </c>
      <c r="B17511" s="96">
        <v>8320</v>
      </c>
      <c r="C17511" s="96">
        <v>3</v>
      </c>
      <c r="D17511" s="97">
        <v>27757440</v>
      </c>
      <c r="E17511" s="97">
        <v>27764206</v>
      </c>
      <c r="F17511" s="96" t="s">
        <v>2328</v>
      </c>
      <c r="G17511" s="96">
        <v>8</v>
      </c>
      <c r="H17511" s="96">
        <v>0.91383000000000003</v>
      </c>
      <c r="I17511" s="810">
        <v>1</v>
      </c>
    </row>
    <row r="17512" spans="1:9" x14ac:dyDescent="0.15">
      <c r="A17512" s="694" t="s">
        <v>19802</v>
      </c>
      <c r="B17512" s="96">
        <v>55110</v>
      </c>
      <c r="C17512" s="96">
        <v>12</v>
      </c>
      <c r="D17512" s="97">
        <v>10756364</v>
      </c>
      <c r="E17512" s="97">
        <v>10766208</v>
      </c>
      <c r="F17512" s="96" t="s">
        <v>2328</v>
      </c>
      <c r="G17512" s="96">
        <v>39</v>
      </c>
      <c r="H17512" s="96">
        <v>0.91391999999999995</v>
      </c>
      <c r="I17512" s="810">
        <v>1</v>
      </c>
    </row>
    <row r="17513" spans="1:9" x14ac:dyDescent="0.15">
      <c r="A17513" s="694" t="s">
        <v>2700</v>
      </c>
      <c r="B17513" s="96">
        <v>51099</v>
      </c>
      <c r="C17513" s="96">
        <v>3</v>
      </c>
      <c r="D17513" s="97">
        <v>43732375</v>
      </c>
      <c r="E17513" s="97">
        <v>43764217</v>
      </c>
      <c r="F17513" s="96" t="s">
        <v>2321</v>
      </c>
      <c r="G17513" s="96">
        <v>89</v>
      </c>
      <c r="H17513" s="96">
        <v>0.91410999999999998</v>
      </c>
      <c r="I17513" s="810">
        <v>1</v>
      </c>
    </row>
    <row r="17514" spans="1:9" x14ac:dyDescent="0.15">
      <c r="A17514" s="694" t="s">
        <v>19803</v>
      </c>
      <c r="B17514" s="96">
        <v>4430</v>
      </c>
      <c r="C17514" s="96">
        <v>2</v>
      </c>
      <c r="D17514" s="97">
        <v>192110107</v>
      </c>
      <c r="E17514" s="97">
        <v>192290115</v>
      </c>
      <c r="F17514" s="96" t="s">
        <v>2321</v>
      </c>
      <c r="G17514" s="96">
        <v>422</v>
      </c>
      <c r="H17514" s="96">
        <v>0.9143</v>
      </c>
      <c r="I17514" s="810">
        <v>1</v>
      </c>
    </row>
    <row r="17515" spans="1:9" x14ac:dyDescent="0.15">
      <c r="A17515" s="694" t="s">
        <v>19804</v>
      </c>
      <c r="B17515" s="96">
        <v>147837</v>
      </c>
      <c r="C17515" s="96">
        <v>19</v>
      </c>
      <c r="D17515" s="97">
        <v>12428291</v>
      </c>
      <c r="E17515" s="97">
        <v>12444534</v>
      </c>
      <c r="F17515" s="96" t="s">
        <v>2328</v>
      </c>
      <c r="G17515" s="96">
        <v>42</v>
      </c>
      <c r="H17515" s="96">
        <v>0.91466000000000003</v>
      </c>
      <c r="I17515" s="810">
        <v>1</v>
      </c>
    </row>
    <row r="17516" spans="1:9" x14ac:dyDescent="0.15">
      <c r="A17516" s="694" t="s">
        <v>19805</v>
      </c>
      <c r="B17516" s="96">
        <v>80832</v>
      </c>
      <c r="C17516" s="96">
        <v>22</v>
      </c>
      <c r="D17516" s="97">
        <v>36585176</v>
      </c>
      <c r="E17516" s="97">
        <v>36600879</v>
      </c>
      <c r="F17516" s="96" t="s">
        <v>2328</v>
      </c>
      <c r="G17516" s="96">
        <v>109</v>
      </c>
      <c r="H17516" s="96">
        <v>0.91478999999999999</v>
      </c>
      <c r="I17516" s="810">
        <v>1</v>
      </c>
    </row>
    <row r="17517" spans="1:9" x14ac:dyDescent="0.15">
      <c r="A17517" s="694" t="s">
        <v>19806</v>
      </c>
      <c r="B17517" s="96">
        <v>26253</v>
      </c>
      <c r="C17517" s="96">
        <v>12</v>
      </c>
      <c r="D17517" s="97">
        <v>8685901</v>
      </c>
      <c r="E17517" s="97">
        <v>8693558</v>
      </c>
      <c r="F17517" s="96" t="s">
        <v>2328</v>
      </c>
      <c r="G17517" s="96">
        <v>20</v>
      </c>
      <c r="H17517" s="96">
        <v>0.91508999999999996</v>
      </c>
      <c r="I17517" s="810">
        <v>1</v>
      </c>
    </row>
    <row r="17518" spans="1:9" x14ac:dyDescent="0.15">
      <c r="A17518" s="694" t="s">
        <v>19807</v>
      </c>
      <c r="B17518" s="96">
        <v>170691</v>
      </c>
      <c r="C17518" s="96">
        <v>15</v>
      </c>
      <c r="D17518" s="97">
        <v>100511643</v>
      </c>
      <c r="E17518" s="97">
        <v>100882183</v>
      </c>
      <c r="F17518" s="96" t="s">
        <v>2328</v>
      </c>
      <c r="G17518" s="96">
        <v>2192</v>
      </c>
      <c r="H17518" s="96">
        <v>0.91510000000000002</v>
      </c>
      <c r="I17518" s="810">
        <v>1</v>
      </c>
    </row>
    <row r="17519" spans="1:9" x14ac:dyDescent="0.15">
      <c r="A17519" s="694" t="s">
        <v>19808</v>
      </c>
      <c r="B17519" s="96">
        <v>201514</v>
      </c>
      <c r="C17519" s="96">
        <v>19</v>
      </c>
      <c r="D17519" s="97">
        <v>58919245</v>
      </c>
      <c r="E17519" s="97">
        <v>58929694</v>
      </c>
      <c r="F17519" s="96" t="s">
        <v>2321</v>
      </c>
      <c r="G17519" s="96">
        <v>43</v>
      </c>
      <c r="H17519" s="96">
        <v>0.91512000000000004</v>
      </c>
      <c r="I17519" s="810">
        <v>1</v>
      </c>
    </row>
    <row r="17520" spans="1:9" x14ac:dyDescent="0.15">
      <c r="A17520" s="694" t="s">
        <v>19809</v>
      </c>
      <c r="B17520" s="96">
        <v>23428</v>
      </c>
      <c r="C17520" s="96">
        <v>14</v>
      </c>
      <c r="D17520" s="97">
        <v>23594504</v>
      </c>
      <c r="E17520" s="97">
        <v>23652869</v>
      </c>
      <c r="F17520" s="96" t="s">
        <v>2328</v>
      </c>
      <c r="G17520" s="96">
        <v>155</v>
      </c>
      <c r="H17520" s="96">
        <v>0.91527999999999998</v>
      </c>
      <c r="I17520" s="810">
        <v>1</v>
      </c>
    </row>
    <row r="17521" spans="1:9" x14ac:dyDescent="0.15">
      <c r="A17521" s="694" t="s">
        <v>19810</v>
      </c>
      <c r="B17521" s="96">
        <v>6634</v>
      </c>
      <c r="C17521" s="96">
        <v>22</v>
      </c>
      <c r="D17521" s="97">
        <v>24951618</v>
      </c>
      <c r="E17521" s="97">
        <v>24970932</v>
      </c>
      <c r="F17521" s="96" t="s">
        <v>2321</v>
      </c>
      <c r="G17521" s="96">
        <v>42</v>
      </c>
      <c r="H17521" s="96">
        <v>0.9153</v>
      </c>
      <c r="I17521" s="810">
        <v>1</v>
      </c>
    </row>
    <row r="17522" spans="1:9" x14ac:dyDescent="0.15">
      <c r="A17522" s="694" t="s">
        <v>19811</v>
      </c>
      <c r="B17522" s="96">
        <v>91137</v>
      </c>
      <c r="C17522" s="96">
        <v>5</v>
      </c>
      <c r="D17522" s="97">
        <v>110073837</v>
      </c>
      <c r="E17522" s="97">
        <v>110100857</v>
      </c>
      <c r="F17522" s="96" t="s">
        <v>2321</v>
      </c>
      <c r="G17522" s="96">
        <v>70</v>
      </c>
      <c r="H17522" s="96">
        <v>0.91561999999999999</v>
      </c>
      <c r="I17522" s="810">
        <v>1</v>
      </c>
    </row>
    <row r="17523" spans="1:9" x14ac:dyDescent="0.15">
      <c r="A17523" s="694" t="s">
        <v>19812</v>
      </c>
      <c r="B17523" s="96">
        <v>527</v>
      </c>
      <c r="C17523" s="96">
        <v>16</v>
      </c>
      <c r="D17523" s="97">
        <v>2563727</v>
      </c>
      <c r="E17523" s="97">
        <v>2570224</v>
      </c>
      <c r="F17523" s="96" t="s">
        <v>2321</v>
      </c>
      <c r="G17523" s="96">
        <v>8</v>
      </c>
      <c r="H17523" s="96">
        <v>0.91574999999999995</v>
      </c>
      <c r="I17523" s="810">
        <v>1</v>
      </c>
    </row>
    <row r="17524" spans="1:9" x14ac:dyDescent="0.15">
      <c r="A17524" s="694" t="s">
        <v>19813</v>
      </c>
      <c r="B17524" s="96">
        <v>55257</v>
      </c>
      <c r="C17524" s="96">
        <v>20</v>
      </c>
      <c r="D17524" s="97">
        <v>61427804</v>
      </c>
      <c r="E17524" s="97">
        <v>61431945</v>
      </c>
      <c r="F17524" s="96" t="s">
        <v>2321</v>
      </c>
      <c r="G17524" s="96">
        <v>17</v>
      </c>
      <c r="H17524" s="96">
        <v>0.91581000000000001</v>
      </c>
      <c r="I17524" s="810">
        <v>1</v>
      </c>
    </row>
    <row r="17525" spans="1:9" x14ac:dyDescent="0.15">
      <c r="A17525" s="694" t="s">
        <v>19814</v>
      </c>
      <c r="B17525" s="96">
        <v>3937</v>
      </c>
      <c r="C17525" s="96">
        <v>5</v>
      </c>
      <c r="D17525" s="97">
        <v>169675088</v>
      </c>
      <c r="E17525" s="97">
        <v>169724822</v>
      </c>
      <c r="F17525" s="96" t="s">
        <v>2328</v>
      </c>
      <c r="G17525" s="96">
        <v>106</v>
      </c>
      <c r="H17525" s="96">
        <v>0.91586000000000001</v>
      </c>
      <c r="I17525" s="810">
        <v>1</v>
      </c>
    </row>
    <row r="17526" spans="1:9" x14ac:dyDescent="0.15">
      <c r="A17526" s="694" t="s">
        <v>19815</v>
      </c>
      <c r="B17526" s="96">
        <v>84502</v>
      </c>
      <c r="C17526" s="96">
        <v>14</v>
      </c>
      <c r="D17526" s="97">
        <v>24037244</v>
      </c>
      <c r="E17526" s="97">
        <v>24048009</v>
      </c>
      <c r="F17526" s="96" t="s">
        <v>2328</v>
      </c>
      <c r="G17526" s="96">
        <v>11</v>
      </c>
      <c r="H17526" s="96">
        <v>0.91596999999999995</v>
      </c>
      <c r="I17526" s="810">
        <v>1</v>
      </c>
    </row>
    <row r="17527" spans="1:9" x14ac:dyDescent="0.15">
      <c r="A17527" s="694" t="s">
        <v>19816</v>
      </c>
      <c r="B17527" s="96">
        <v>131177</v>
      </c>
      <c r="C17527" s="96">
        <v>3</v>
      </c>
      <c r="D17527" s="97">
        <v>58619670</v>
      </c>
      <c r="E17527" s="97">
        <v>58652575</v>
      </c>
      <c r="F17527" s="96" t="s">
        <v>2328</v>
      </c>
      <c r="G17527" s="96">
        <v>140</v>
      </c>
      <c r="H17527" s="96">
        <v>0.91603999999999997</v>
      </c>
      <c r="I17527" s="810">
        <v>1</v>
      </c>
    </row>
    <row r="17528" spans="1:9" x14ac:dyDescent="0.15">
      <c r="A17528" s="694" t="s">
        <v>19817</v>
      </c>
      <c r="B17528" s="96">
        <v>9600</v>
      </c>
      <c r="C17528" s="96">
        <v>11</v>
      </c>
      <c r="D17528" s="97">
        <v>67259231</v>
      </c>
      <c r="E17528" s="97">
        <v>67272843</v>
      </c>
      <c r="F17528" s="96" t="s">
        <v>2328</v>
      </c>
      <c r="G17528" s="96">
        <v>22</v>
      </c>
      <c r="H17528" s="96">
        <v>0.91605999999999999</v>
      </c>
      <c r="I17528" s="810">
        <v>1</v>
      </c>
    </row>
    <row r="17529" spans="1:9" x14ac:dyDescent="0.15">
      <c r="A17529" s="694" t="s">
        <v>19818</v>
      </c>
      <c r="B17529" s="96">
        <v>55713</v>
      </c>
      <c r="C17529" s="96">
        <v>20</v>
      </c>
      <c r="D17529" s="97">
        <v>45128269</v>
      </c>
      <c r="E17529" s="97">
        <v>45142198</v>
      </c>
      <c r="F17529" s="96" t="s">
        <v>2328</v>
      </c>
      <c r="G17529" s="96">
        <v>33</v>
      </c>
      <c r="H17529" s="96">
        <v>0.91607000000000005</v>
      </c>
      <c r="I17529" s="810">
        <v>1</v>
      </c>
    </row>
    <row r="17530" spans="1:9" x14ac:dyDescent="0.15">
      <c r="A17530" s="694" t="s">
        <v>19819</v>
      </c>
      <c r="B17530" s="96">
        <v>57001</v>
      </c>
      <c r="C17530" s="96">
        <v>7</v>
      </c>
      <c r="D17530" s="97">
        <v>96745905</v>
      </c>
      <c r="E17530" s="97">
        <v>96811075</v>
      </c>
      <c r="F17530" s="96" t="s">
        <v>2321</v>
      </c>
      <c r="G17530" s="96">
        <v>166</v>
      </c>
      <c r="H17530" s="96">
        <v>0.91607000000000005</v>
      </c>
      <c r="I17530" s="810">
        <v>1</v>
      </c>
    </row>
    <row r="17531" spans="1:9" x14ac:dyDescent="0.15">
      <c r="A17531" s="694" t="s">
        <v>19820</v>
      </c>
      <c r="B17531" s="96">
        <v>113115</v>
      </c>
      <c r="C17531" s="96">
        <v>6</v>
      </c>
      <c r="D17531" s="97">
        <v>136552168</v>
      </c>
      <c r="E17531" s="97">
        <v>136571449</v>
      </c>
      <c r="F17531" s="96" t="s">
        <v>2328</v>
      </c>
      <c r="G17531" s="96">
        <v>18</v>
      </c>
      <c r="H17531" s="96">
        <v>0.91608000000000001</v>
      </c>
      <c r="I17531" s="810">
        <v>1</v>
      </c>
    </row>
    <row r="17532" spans="1:9" x14ac:dyDescent="0.15">
      <c r="A17532" s="694" t="s">
        <v>19821</v>
      </c>
      <c r="B17532" s="96">
        <v>79414</v>
      </c>
      <c r="C17532" s="96">
        <v>19</v>
      </c>
      <c r="D17532" s="97">
        <v>36428022</v>
      </c>
      <c r="E17532" s="97">
        <v>36436097</v>
      </c>
      <c r="F17532" s="96" t="s">
        <v>2321</v>
      </c>
      <c r="G17532" s="96">
        <v>20</v>
      </c>
      <c r="H17532" s="96">
        <v>0.91622000000000003</v>
      </c>
      <c r="I17532" s="810">
        <v>1</v>
      </c>
    </row>
    <row r="17533" spans="1:9" x14ac:dyDescent="0.15">
      <c r="A17533" s="694" t="s">
        <v>19822</v>
      </c>
      <c r="B17533" s="96">
        <v>11093</v>
      </c>
      <c r="C17533" s="96">
        <v>9</v>
      </c>
      <c r="D17533" s="97">
        <v>136279459</v>
      </c>
      <c r="E17533" s="97">
        <v>136324525</v>
      </c>
      <c r="F17533" s="96" t="s">
        <v>2321</v>
      </c>
      <c r="G17533" s="96">
        <v>199</v>
      </c>
      <c r="H17533" s="96">
        <v>0.91625999999999996</v>
      </c>
      <c r="I17533" s="810">
        <v>1</v>
      </c>
    </row>
    <row r="17534" spans="1:9" x14ac:dyDescent="0.15">
      <c r="A17534" s="694" t="s">
        <v>19823</v>
      </c>
      <c r="B17534" s="96">
        <v>26577</v>
      </c>
      <c r="C17534" s="96">
        <v>3</v>
      </c>
      <c r="D17534" s="97">
        <v>142536702</v>
      </c>
      <c r="E17534" s="97">
        <v>142608045</v>
      </c>
      <c r="F17534" s="96" t="s">
        <v>2328</v>
      </c>
      <c r="G17534" s="96">
        <v>238</v>
      </c>
      <c r="H17534" s="96">
        <v>0.91629000000000005</v>
      </c>
      <c r="I17534" s="810">
        <v>1</v>
      </c>
    </row>
    <row r="17535" spans="1:9" x14ac:dyDescent="0.15">
      <c r="A17535" s="694" t="s">
        <v>19824</v>
      </c>
      <c r="B17535" s="96">
        <v>4126</v>
      </c>
      <c r="C17535" s="96">
        <v>4</v>
      </c>
      <c r="D17535" s="97">
        <v>103552643</v>
      </c>
      <c r="E17535" s="97">
        <v>103682151</v>
      </c>
      <c r="F17535" s="96" t="s">
        <v>2328</v>
      </c>
      <c r="G17535" s="96">
        <v>352</v>
      </c>
      <c r="H17535" s="96">
        <v>0.91630999999999996</v>
      </c>
      <c r="I17535" s="810">
        <v>1</v>
      </c>
    </row>
    <row r="17536" spans="1:9" x14ac:dyDescent="0.15">
      <c r="A17536" s="694" t="s">
        <v>19825</v>
      </c>
      <c r="B17536" s="96">
        <v>64965</v>
      </c>
      <c r="C17536" s="96">
        <v>2</v>
      </c>
      <c r="D17536" s="97">
        <v>105654483</v>
      </c>
      <c r="E17536" s="97">
        <v>105716418</v>
      </c>
      <c r="F17536" s="96" t="s">
        <v>2321</v>
      </c>
      <c r="G17536" s="96">
        <v>266</v>
      </c>
      <c r="H17536" s="96">
        <v>0.91642000000000001</v>
      </c>
      <c r="I17536" s="810">
        <v>1</v>
      </c>
    </row>
    <row r="17537" spans="1:9" x14ac:dyDescent="0.15">
      <c r="A17537" s="694" t="s">
        <v>19826</v>
      </c>
      <c r="B17537" s="96">
        <v>7466</v>
      </c>
      <c r="C17537" s="96">
        <v>4</v>
      </c>
      <c r="D17537" s="97">
        <v>6271577</v>
      </c>
      <c r="E17537" s="97">
        <v>6304992</v>
      </c>
      <c r="F17537" s="96" t="s">
        <v>2321</v>
      </c>
      <c r="G17537" s="96">
        <v>185</v>
      </c>
      <c r="H17537" s="96">
        <v>0.91679999999999995</v>
      </c>
      <c r="I17537" s="810">
        <v>1</v>
      </c>
    </row>
    <row r="17538" spans="1:9" x14ac:dyDescent="0.15">
      <c r="A17538" s="694" t="s">
        <v>19827</v>
      </c>
      <c r="B17538" s="96">
        <v>1429</v>
      </c>
      <c r="C17538" s="96">
        <v>1</v>
      </c>
      <c r="D17538" s="97">
        <v>75171170</v>
      </c>
      <c r="E17538" s="97">
        <v>75199092</v>
      </c>
      <c r="F17538" s="96" t="s">
        <v>2328</v>
      </c>
      <c r="G17538" s="96">
        <v>108</v>
      </c>
      <c r="H17538" s="96">
        <v>0.91681000000000001</v>
      </c>
      <c r="I17538" s="810">
        <v>1</v>
      </c>
    </row>
    <row r="17539" spans="1:9" x14ac:dyDescent="0.15">
      <c r="A17539" s="694" t="s">
        <v>19828</v>
      </c>
      <c r="B17539" s="96">
        <v>23484</v>
      </c>
      <c r="C17539" s="96">
        <v>8</v>
      </c>
      <c r="D17539" s="97">
        <v>29952922</v>
      </c>
      <c r="E17539" s="97">
        <v>29995222</v>
      </c>
      <c r="F17539" s="96" t="s">
        <v>2321</v>
      </c>
      <c r="G17539" s="96">
        <v>114</v>
      </c>
      <c r="H17539" s="96">
        <v>0.91701999999999995</v>
      </c>
      <c r="I17539" s="810">
        <v>1</v>
      </c>
    </row>
    <row r="17540" spans="1:9" x14ac:dyDescent="0.15">
      <c r="A17540" s="694" t="s">
        <v>19829</v>
      </c>
      <c r="B17540" s="96">
        <v>8817</v>
      </c>
      <c r="C17540" s="96">
        <v>5</v>
      </c>
      <c r="D17540" s="97">
        <v>170846667</v>
      </c>
      <c r="E17540" s="97">
        <v>170884630</v>
      </c>
      <c r="F17540" s="96" t="s">
        <v>2321</v>
      </c>
      <c r="G17540" s="96">
        <v>91</v>
      </c>
      <c r="H17540" s="96">
        <v>0.91756000000000004</v>
      </c>
      <c r="I17540" s="810">
        <v>1</v>
      </c>
    </row>
    <row r="17541" spans="1:9" x14ac:dyDescent="0.15">
      <c r="A17541" s="694" t="s">
        <v>19830</v>
      </c>
      <c r="B17541" s="96">
        <v>80162</v>
      </c>
      <c r="C17541" s="96">
        <v>11</v>
      </c>
      <c r="D17541" s="97">
        <v>288480</v>
      </c>
      <c r="E17541" s="97">
        <v>297511</v>
      </c>
      <c r="F17541" s="96" t="s">
        <v>2321</v>
      </c>
      <c r="G17541" s="96">
        <v>35</v>
      </c>
      <c r="H17541" s="96">
        <v>0.91757</v>
      </c>
      <c r="I17541" s="810">
        <v>1</v>
      </c>
    </row>
    <row r="17542" spans="1:9" x14ac:dyDescent="0.15">
      <c r="A17542" s="694" t="s">
        <v>19831</v>
      </c>
      <c r="B17542" s="96">
        <v>114336</v>
      </c>
      <c r="C17542" s="96">
        <v>19</v>
      </c>
      <c r="D17542" s="97">
        <v>49535130</v>
      </c>
      <c r="E17542" s="97">
        <v>49536495</v>
      </c>
      <c r="F17542" s="96" t="s">
        <v>2321</v>
      </c>
      <c r="G17542" s="96">
        <v>1</v>
      </c>
      <c r="H17542" s="96">
        <v>0.91759999999999997</v>
      </c>
      <c r="I17542" s="810">
        <v>1</v>
      </c>
    </row>
    <row r="17543" spans="1:9" x14ac:dyDescent="0.15">
      <c r="A17543" s="694" t="s">
        <v>19832</v>
      </c>
      <c r="B17543" s="96">
        <v>3050</v>
      </c>
      <c r="C17543" s="96">
        <v>16</v>
      </c>
      <c r="D17543" s="97">
        <v>192921</v>
      </c>
      <c r="E17543" s="97">
        <v>204504</v>
      </c>
      <c r="F17543" s="96" t="s">
        <v>2321</v>
      </c>
      <c r="G17543" s="96">
        <v>37</v>
      </c>
      <c r="H17543" s="96">
        <v>0.91766999999999999</v>
      </c>
      <c r="I17543" s="810">
        <v>1</v>
      </c>
    </row>
    <row r="17544" spans="1:9" x14ac:dyDescent="0.15">
      <c r="A17544" s="694" t="s">
        <v>19833</v>
      </c>
      <c r="B17544" s="96">
        <v>284184</v>
      </c>
      <c r="C17544" s="96">
        <v>17</v>
      </c>
      <c r="D17544" s="97">
        <v>79213039</v>
      </c>
      <c r="E17544" s="97">
        <v>79215098</v>
      </c>
      <c r="F17544" s="96" t="s">
        <v>2321</v>
      </c>
      <c r="G17544" s="96">
        <v>8</v>
      </c>
      <c r="H17544" s="96">
        <v>0.91776999999999997</v>
      </c>
      <c r="I17544" s="810">
        <v>1</v>
      </c>
    </row>
    <row r="17545" spans="1:9" x14ac:dyDescent="0.15">
      <c r="A17545" s="694" t="s">
        <v>19834</v>
      </c>
      <c r="B17545" s="96">
        <v>51333</v>
      </c>
      <c r="C17545" s="96">
        <v>16</v>
      </c>
      <c r="D17545" s="97">
        <v>30418735</v>
      </c>
      <c r="E17545" s="97">
        <v>30429916</v>
      </c>
      <c r="F17545" s="96" t="s">
        <v>2321</v>
      </c>
      <c r="G17545" s="96">
        <v>6</v>
      </c>
      <c r="H17545" s="96">
        <v>0.91781999999999997</v>
      </c>
      <c r="I17545" s="810">
        <v>1</v>
      </c>
    </row>
    <row r="17546" spans="1:9" x14ac:dyDescent="0.15">
      <c r="A17546" s="694" t="s">
        <v>19835</v>
      </c>
      <c r="B17546" s="96">
        <v>56672</v>
      </c>
      <c r="C17546" s="96">
        <v>11</v>
      </c>
      <c r="D17546" s="97">
        <v>8932701</v>
      </c>
      <c r="E17546" s="97">
        <v>8941626</v>
      </c>
      <c r="F17546" s="96" t="s">
        <v>2321</v>
      </c>
      <c r="G17546" s="96">
        <v>43</v>
      </c>
      <c r="H17546" s="96">
        <v>0.91793000000000002</v>
      </c>
      <c r="I17546" s="810">
        <v>1</v>
      </c>
    </row>
    <row r="17547" spans="1:9" x14ac:dyDescent="0.15">
      <c r="A17547" s="694" t="s">
        <v>19836</v>
      </c>
      <c r="B17547" s="96">
        <v>26118</v>
      </c>
      <c r="C17547" s="96">
        <v>17</v>
      </c>
      <c r="D17547" s="97">
        <v>25621106</v>
      </c>
      <c r="E17547" s="97">
        <v>25640659</v>
      </c>
      <c r="F17547" s="96" t="s">
        <v>2321</v>
      </c>
      <c r="G17547" s="96">
        <v>54</v>
      </c>
      <c r="H17547" s="96">
        <v>0.91796</v>
      </c>
      <c r="I17547" s="810">
        <v>1</v>
      </c>
    </row>
    <row r="17548" spans="1:9" x14ac:dyDescent="0.15">
      <c r="A17548" s="694" t="s">
        <v>19837</v>
      </c>
      <c r="B17548" s="96">
        <v>646960</v>
      </c>
      <c r="C17548" s="96">
        <v>2</v>
      </c>
      <c r="D17548" s="97">
        <v>233385173</v>
      </c>
      <c r="E17548" s="97">
        <v>233390426</v>
      </c>
      <c r="F17548" s="96" t="s">
        <v>2321</v>
      </c>
      <c r="G17548" s="96">
        <v>17</v>
      </c>
      <c r="H17548" s="96">
        <v>0.91812000000000005</v>
      </c>
      <c r="I17548" s="810">
        <v>1</v>
      </c>
    </row>
    <row r="17549" spans="1:9" x14ac:dyDescent="0.15">
      <c r="A17549" s="694" t="s">
        <v>19838</v>
      </c>
      <c r="B17549" s="96">
        <v>4637</v>
      </c>
      <c r="C17549" s="96">
        <v>12</v>
      </c>
      <c r="D17549" s="97">
        <v>56552045</v>
      </c>
      <c r="E17549" s="97">
        <v>56555366</v>
      </c>
      <c r="F17549" s="96" t="s">
        <v>2321</v>
      </c>
      <c r="G17549" s="96">
        <v>4</v>
      </c>
      <c r="H17549" s="96">
        <v>0.91823999999999995</v>
      </c>
      <c r="I17549" s="810">
        <v>1</v>
      </c>
    </row>
    <row r="17550" spans="1:9" x14ac:dyDescent="0.15">
      <c r="A17550" s="694" t="s">
        <v>19839</v>
      </c>
      <c r="B17550" s="96">
        <v>728224</v>
      </c>
      <c r="C17550" s="96">
        <v>17</v>
      </c>
      <c r="D17550" s="97">
        <v>39253233</v>
      </c>
      <c r="E17550" s="97">
        <v>39254375</v>
      </c>
      <c r="F17550" s="96" t="s">
        <v>2328</v>
      </c>
      <c r="G17550" s="96">
        <v>9</v>
      </c>
      <c r="H17550" s="96">
        <v>0.91837000000000002</v>
      </c>
      <c r="I17550" s="810">
        <v>1</v>
      </c>
    </row>
    <row r="17551" spans="1:9" x14ac:dyDescent="0.15">
      <c r="A17551" s="694" t="s">
        <v>19840</v>
      </c>
      <c r="B17551" s="96">
        <v>114898</v>
      </c>
      <c r="C17551" s="96">
        <v>5</v>
      </c>
      <c r="D17551" s="97">
        <v>159774761</v>
      </c>
      <c r="E17551" s="97">
        <v>159797657</v>
      </c>
      <c r="F17551" s="96" t="s">
        <v>2328</v>
      </c>
      <c r="G17551" s="96">
        <v>74</v>
      </c>
      <c r="H17551" s="96">
        <v>0.91846000000000005</v>
      </c>
      <c r="I17551" s="810">
        <v>1</v>
      </c>
    </row>
    <row r="17552" spans="1:9" x14ac:dyDescent="0.15">
      <c r="A17552" s="694" t="s">
        <v>19841</v>
      </c>
      <c r="B17552" s="96">
        <v>221395</v>
      </c>
      <c r="C17552" s="96">
        <v>6</v>
      </c>
      <c r="D17552" s="97">
        <v>46820242</v>
      </c>
      <c r="E17552" s="97">
        <v>46922681</v>
      </c>
      <c r="F17552" s="96" t="s">
        <v>2328</v>
      </c>
      <c r="G17552" s="96">
        <v>443</v>
      </c>
      <c r="H17552" s="96">
        <v>0.91847999999999996</v>
      </c>
      <c r="I17552" s="810">
        <v>1</v>
      </c>
    </row>
    <row r="17553" spans="1:9" x14ac:dyDescent="0.15">
      <c r="A17553" s="694" t="s">
        <v>19842</v>
      </c>
      <c r="B17553" s="96">
        <v>4634</v>
      </c>
      <c r="C17553" s="96">
        <v>3</v>
      </c>
      <c r="D17553" s="97">
        <v>46899357</v>
      </c>
      <c r="E17553" s="97">
        <v>46904973</v>
      </c>
      <c r="F17553" s="96" t="s">
        <v>2328</v>
      </c>
      <c r="G17553" s="96">
        <v>15</v>
      </c>
      <c r="H17553" s="96">
        <v>0.91852</v>
      </c>
      <c r="I17553" s="810">
        <v>1</v>
      </c>
    </row>
    <row r="17554" spans="1:9" x14ac:dyDescent="0.15">
      <c r="A17554" s="694" t="s">
        <v>19843</v>
      </c>
      <c r="B17554" s="96">
        <v>51289</v>
      </c>
      <c r="C17554" s="96">
        <v>5</v>
      </c>
      <c r="D17554" s="97">
        <v>33936491</v>
      </c>
      <c r="E17554" s="97">
        <v>33939023</v>
      </c>
      <c r="F17554" s="96" t="s">
        <v>2321</v>
      </c>
      <c r="G17554" s="96">
        <v>3</v>
      </c>
      <c r="H17554" s="96">
        <v>0.91854000000000002</v>
      </c>
      <c r="I17554" s="810">
        <v>1</v>
      </c>
    </row>
    <row r="17555" spans="1:9" x14ac:dyDescent="0.15">
      <c r="A17555" s="694" t="s">
        <v>19844</v>
      </c>
      <c r="B17555" s="96">
        <v>64859</v>
      </c>
      <c r="C17555" s="96">
        <v>2</v>
      </c>
      <c r="D17555" s="97">
        <v>192542798</v>
      </c>
      <c r="E17555" s="97">
        <v>192553248</v>
      </c>
      <c r="F17555" s="96" t="s">
        <v>2321</v>
      </c>
      <c r="G17555" s="96">
        <v>11</v>
      </c>
      <c r="H17555" s="96">
        <v>0.91854999999999998</v>
      </c>
      <c r="I17555" s="810">
        <v>1</v>
      </c>
    </row>
    <row r="17556" spans="1:9" x14ac:dyDescent="0.15">
      <c r="A17556" s="694" t="s">
        <v>19845</v>
      </c>
      <c r="B17556" s="96">
        <v>283212</v>
      </c>
      <c r="C17556" s="96">
        <v>11</v>
      </c>
      <c r="D17556" s="97">
        <v>75133438</v>
      </c>
      <c r="E17556" s="97">
        <v>75141674</v>
      </c>
      <c r="F17556" s="96" t="s">
        <v>2328</v>
      </c>
      <c r="G17556" s="96">
        <v>9</v>
      </c>
      <c r="H17556" s="96">
        <v>0.91871000000000003</v>
      </c>
      <c r="I17556" s="810">
        <v>1</v>
      </c>
    </row>
    <row r="17557" spans="1:9" x14ac:dyDescent="0.15">
      <c r="A17557" s="694" t="s">
        <v>19846</v>
      </c>
      <c r="B17557" s="96">
        <v>55627</v>
      </c>
      <c r="C17557" s="96">
        <v>2</v>
      </c>
      <c r="D17557" s="97">
        <v>130908965</v>
      </c>
      <c r="E17557" s="97">
        <v>130940323</v>
      </c>
      <c r="F17557" s="96" t="s">
        <v>2328</v>
      </c>
      <c r="G17557" s="96">
        <v>42</v>
      </c>
      <c r="H17557" s="96">
        <v>0.91876999999999998</v>
      </c>
      <c r="I17557" s="810">
        <v>1</v>
      </c>
    </row>
    <row r="17558" spans="1:9" x14ac:dyDescent="0.15">
      <c r="A17558" s="694" t="s">
        <v>19847</v>
      </c>
      <c r="B17558" s="96">
        <v>9229</v>
      </c>
      <c r="C17558" s="96">
        <v>18</v>
      </c>
      <c r="D17558" s="97">
        <v>3496030</v>
      </c>
      <c r="E17558" s="97">
        <v>4455310</v>
      </c>
      <c r="F17558" s="96" t="s">
        <v>2328</v>
      </c>
      <c r="G17558" s="96">
        <v>3715</v>
      </c>
      <c r="H17558" s="96">
        <v>0.91879</v>
      </c>
      <c r="I17558" s="810">
        <v>1</v>
      </c>
    </row>
    <row r="17559" spans="1:9" x14ac:dyDescent="0.15">
      <c r="A17559" s="694" t="s">
        <v>19848</v>
      </c>
      <c r="B17559" s="96">
        <v>8526</v>
      </c>
      <c r="C17559" s="96">
        <v>17</v>
      </c>
      <c r="D17559" s="97">
        <v>54911460</v>
      </c>
      <c r="E17559" s="97">
        <v>54946036</v>
      </c>
      <c r="F17559" s="96" t="s">
        <v>2321</v>
      </c>
      <c r="G17559" s="96">
        <v>84</v>
      </c>
      <c r="H17559" s="96">
        <v>0.91883999999999999</v>
      </c>
      <c r="I17559" s="810">
        <v>1</v>
      </c>
    </row>
    <row r="17560" spans="1:9" x14ac:dyDescent="0.15">
      <c r="A17560" s="694" t="s">
        <v>19849</v>
      </c>
      <c r="B17560" s="96">
        <v>10352</v>
      </c>
      <c r="C17560" s="96">
        <v>1</v>
      </c>
      <c r="D17560" s="97">
        <v>119573839</v>
      </c>
      <c r="E17560" s="97">
        <v>119683404</v>
      </c>
      <c r="F17560" s="96" t="s">
        <v>2328</v>
      </c>
      <c r="G17560" s="96">
        <v>340</v>
      </c>
      <c r="H17560" s="96">
        <v>0.91888000000000003</v>
      </c>
      <c r="I17560" s="810">
        <v>1</v>
      </c>
    </row>
    <row r="17561" spans="1:9" x14ac:dyDescent="0.15">
      <c r="A17561" s="694" t="s">
        <v>19850</v>
      </c>
      <c r="B17561" s="96">
        <v>101927147</v>
      </c>
      <c r="C17561" s="96">
        <v>2</v>
      </c>
      <c r="D17561" s="97">
        <v>240832058</v>
      </c>
      <c r="E17561" s="97">
        <v>240851838</v>
      </c>
      <c r="F17561" s="96" t="s">
        <v>2328</v>
      </c>
      <c r="G17561" s="96">
        <v>124</v>
      </c>
      <c r="H17561" s="96">
        <v>0.91907000000000005</v>
      </c>
      <c r="I17561" s="810">
        <v>1</v>
      </c>
    </row>
    <row r="17562" spans="1:9" x14ac:dyDescent="0.15">
      <c r="A17562" s="694" t="s">
        <v>19851</v>
      </c>
      <c r="B17562" s="96">
        <v>401505</v>
      </c>
      <c r="C17562" s="96">
        <v>9</v>
      </c>
      <c r="D17562" s="97">
        <v>37588410</v>
      </c>
      <c r="E17562" s="97">
        <v>37592636</v>
      </c>
      <c r="F17562" s="96" t="s">
        <v>2328</v>
      </c>
      <c r="G17562" s="96">
        <v>12</v>
      </c>
      <c r="H17562" s="96">
        <v>0.91908999999999996</v>
      </c>
      <c r="I17562" s="810">
        <v>1</v>
      </c>
    </row>
    <row r="17563" spans="1:9" x14ac:dyDescent="0.15">
      <c r="A17563" s="694" t="s">
        <v>19852</v>
      </c>
      <c r="B17563" s="96">
        <v>5020</v>
      </c>
      <c r="C17563" s="96">
        <v>20</v>
      </c>
      <c r="D17563" s="97">
        <v>3052266</v>
      </c>
      <c r="E17563" s="97">
        <v>3053163</v>
      </c>
      <c r="F17563" s="96" t="s">
        <v>2321</v>
      </c>
      <c r="G17563" s="96">
        <v>3</v>
      </c>
      <c r="H17563" s="96">
        <v>0.91910999999999998</v>
      </c>
      <c r="I17563" s="810">
        <v>1</v>
      </c>
    </row>
    <row r="17564" spans="1:9" x14ac:dyDescent="0.15">
      <c r="A17564" s="694" t="s">
        <v>1005</v>
      </c>
      <c r="B17564" s="96">
        <v>55500</v>
      </c>
      <c r="C17564" s="96">
        <v>12</v>
      </c>
      <c r="D17564" s="97">
        <v>22778076</v>
      </c>
      <c r="E17564" s="97">
        <v>22843608</v>
      </c>
      <c r="F17564" s="96" t="s">
        <v>2321</v>
      </c>
      <c r="G17564" s="96">
        <v>125</v>
      </c>
      <c r="H17564" s="96">
        <v>0.91935</v>
      </c>
      <c r="I17564" s="810">
        <v>1</v>
      </c>
    </row>
    <row r="17565" spans="1:9" x14ac:dyDescent="0.15">
      <c r="A17565" s="694" t="s">
        <v>19853</v>
      </c>
      <c r="B17565" s="96">
        <v>85462</v>
      </c>
      <c r="C17565" s="96">
        <v>4</v>
      </c>
      <c r="D17565" s="97">
        <v>153857265</v>
      </c>
      <c r="E17565" s="97">
        <v>153900848</v>
      </c>
      <c r="F17565" s="96" t="s">
        <v>2321</v>
      </c>
      <c r="G17565" s="96">
        <v>126</v>
      </c>
      <c r="H17565" s="96">
        <v>0.9194</v>
      </c>
      <c r="I17565" s="810">
        <v>1</v>
      </c>
    </row>
    <row r="17566" spans="1:9" x14ac:dyDescent="0.15">
      <c r="A17566" s="694" t="s">
        <v>19854</v>
      </c>
      <c r="B17566" s="96">
        <v>133874</v>
      </c>
      <c r="C17566" s="96">
        <v>5</v>
      </c>
      <c r="D17566" s="97">
        <v>169659916</v>
      </c>
      <c r="E17566" s="97">
        <v>169673235</v>
      </c>
      <c r="F17566" s="96" t="s">
        <v>2321</v>
      </c>
      <c r="G17566" s="96">
        <v>22</v>
      </c>
      <c r="H17566" s="96">
        <v>0.91944000000000004</v>
      </c>
      <c r="I17566" s="810">
        <v>1</v>
      </c>
    </row>
    <row r="17567" spans="1:9" x14ac:dyDescent="0.15">
      <c r="A17567" s="694" t="s">
        <v>19855</v>
      </c>
      <c r="B17567" s="96">
        <v>54820</v>
      </c>
      <c r="C17567" s="96">
        <v>16</v>
      </c>
      <c r="D17567" s="97">
        <v>15737124</v>
      </c>
      <c r="E17567" s="97">
        <v>15820210</v>
      </c>
      <c r="F17567" s="96" t="s">
        <v>2321</v>
      </c>
      <c r="G17567" s="96">
        <v>281</v>
      </c>
      <c r="H17567" s="96">
        <v>0.91947000000000001</v>
      </c>
      <c r="I17567" s="810">
        <v>1</v>
      </c>
    </row>
    <row r="17568" spans="1:9" x14ac:dyDescent="0.15">
      <c r="A17568" s="694" t="s">
        <v>19856</v>
      </c>
      <c r="B17568" s="96">
        <v>29094</v>
      </c>
      <c r="C17568" s="96">
        <v>2</v>
      </c>
      <c r="D17568" s="97">
        <v>64681327</v>
      </c>
      <c r="E17568" s="97">
        <v>64688517</v>
      </c>
      <c r="F17568" s="96" t="s">
        <v>2321</v>
      </c>
      <c r="G17568" s="96">
        <v>20</v>
      </c>
      <c r="H17568" s="96">
        <v>0.91968000000000005</v>
      </c>
      <c r="I17568" s="810">
        <v>1</v>
      </c>
    </row>
    <row r="17569" spans="1:9" x14ac:dyDescent="0.15">
      <c r="A17569" s="694" t="s">
        <v>19857</v>
      </c>
      <c r="B17569" s="96">
        <v>5968</v>
      </c>
      <c r="C17569" s="96">
        <v>2</v>
      </c>
      <c r="D17569" s="97">
        <v>79312149</v>
      </c>
      <c r="E17569" s="97">
        <v>79315150</v>
      </c>
      <c r="F17569" s="96" t="s">
        <v>2328</v>
      </c>
      <c r="G17569" s="96">
        <v>17</v>
      </c>
      <c r="H17569" s="96">
        <v>0.91981999999999997</v>
      </c>
      <c r="I17569" s="810">
        <v>1</v>
      </c>
    </row>
    <row r="17570" spans="1:9" x14ac:dyDescent="0.15">
      <c r="A17570" s="694" t="s">
        <v>19858</v>
      </c>
      <c r="B17570" s="96">
        <v>55901</v>
      </c>
      <c r="C17570" s="96">
        <v>13</v>
      </c>
      <c r="D17570" s="97">
        <v>52934506</v>
      </c>
      <c r="E17570" s="97">
        <v>52980629</v>
      </c>
      <c r="F17570" s="96" t="s">
        <v>2328</v>
      </c>
      <c r="G17570" s="96">
        <v>162</v>
      </c>
      <c r="H17570" s="96">
        <v>0.91983000000000004</v>
      </c>
      <c r="I17570" s="810">
        <v>1</v>
      </c>
    </row>
    <row r="17571" spans="1:9" x14ac:dyDescent="0.15">
      <c r="A17571" s="694" t="s">
        <v>19859</v>
      </c>
      <c r="B17571" s="96">
        <v>6369</v>
      </c>
      <c r="C17571" s="96">
        <v>7</v>
      </c>
      <c r="D17571" s="97">
        <v>75440766</v>
      </c>
      <c r="E17571" s="97">
        <v>75452674</v>
      </c>
      <c r="F17571" s="96" t="s">
        <v>2328</v>
      </c>
      <c r="G17571" s="96">
        <v>69</v>
      </c>
      <c r="H17571" s="96">
        <v>0.91983000000000004</v>
      </c>
      <c r="I17571" s="810">
        <v>1</v>
      </c>
    </row>
    <row r="17572" spans="1:9" x14ac:dyDescent="0.15">
      <c r="A17572" s="694" t="s">
        <v>19860</v>
      </c>
      <c r="B17572" s="96">
        <v>390037</v>
      </c>
      <c r="C17572" s="96">
        <v>11</v>
      </c>
      <c r="D17572" s="97">
        <v>4615269</v>
      </c>
      <c r="E17572" s="97">
        <v>4616243</v>
      </c>
      <c r="F17572" s="96" t="s">
        <v>2321</v>
      </c>
      <c r="G17572" s="96">
        <v>6</v>
      </c>
      <c r="H17572" s="96">
        <v>0.92</v>
      </c>
      <c r="I17572" s="810">
        <v>1</v>
      </c>
    </row>
    <row r="17573" spans="1:9" x14ac:dyDescent="0.15">
      <c r="A17573" s="694" t="s">
        <v>19861</v>
      </c>
      <c r="B17573" s="96">
        <v>57158</v>
      </c>
      <c r="C17573" s="96">
        <v>20</v>
      </c>
      <c r="D17573" s="97">
        <v>42740337</v>
      </c>
      <c r="E17573" s="97">
        <v>42816218</v>
      </c>
      <c r="F17573" s="96" t="s">
        <v>2328</v>
      </c>
      <c r="G17573" s="96">
        <v>354</v>
      </c>
      <c r="H17573" s="96">
        <v>0.92</v>
      </c>
      <c r="I17573" s="810">
        <v>1</v>
      </c>
    </row>
    <row r="17574" spans="1:9" x14ac:dyDescent="0.15">
      <c r="A17574" s="694" t="s">
        <v>19862</v>
      </c>
      <c r="B17574" s="96">
        <v>27175</v>
      </c>
      <c r="C17574" s="96">
        <v>17</v>
      </c>
      <c r="D17574" s="97">
        <v>40811266</v>
      </c>
      <c r="E17574" s="97">
        <v>40819024</v>
      </c>
      <c r="F17574" s="96" t="s">
        <v>2321</v>
      </c>
      <c r="G17574" s="96">
        <v>13</v>
      </c>
      <c r="H17574" s="96">
        <v>0.92017000000000004</v>
      </c>
      <c r="I17574" s="810">
        <v>1</v>
      </c>
    </row>
    <row r="17575" spans="1:9" x14ac:dyDescent="0.15">
      <c r="A17575" s="694" t="s">
        <v>19863</v>
      </c>
      <c r="B17575" s="96">
        <v>873</v>
      </c>
      <c r="C17575" s="96">
        <v>21</v>
      </c>
      <c r="D17575" s="97">
        <v>37442285</v>
      </c>
      <c r="E17575" s="97">
        <v>37445462</v>
      </c>
      <c r="F17575" s="96" t="s">
        <v>2321</v>
      </c>
      <c r="G17575" s="96">
        <v>18</v>
      </c>
      <c r="H17575" s="96">
        <v>0.92042999999999997</v>
      </c>
      <c r="I17575" s="810">
        <v>1</v>
      </c>
    </row>
    <row r="17576" spans="1:9" x14ac:dyDescent="0.15">
      <c r="A17576" s="694" t="s">
        <v>19864</v>
      </c>
      <c r="B17576" s="96">
        <v>54763</v>
      </c>
      <c r="C17576" s="96">
        <v>3</v>
      </c>
      <c r="D17576" s="97">
        <v>123687862</v>
      </c>
      <c r="E17576" s="97">
        <v>123711017</v>
      </c>
      <c r="F17576" s="96" t="s">
        <v>2328</v>
      </c>
      <c r="G17576" s="96">
        <v>55</v>
      </c>
      <c r="H17576" s="96">
        <v>0.92047999999999996</v>
      </c>
      <c r="I17576" s="810">
        <v>1</v>
      </c>
    </row>
    <row r="17577" spans="1:9" x14ac:dyDescent="0.15">
      <c r="A17577" s="694" t="s">
        <v>19865</v>
      </c>
      <c r="B17577" s="96">
        <v>552</v>
      </c>
      <c r="C17577" s="96">
        <v>12</v>
      </c>
      <c r="D17577" s="97">
        <v>63536539</v>
      </c>
      <c r="E17577" s="97">
        <v>63547971</v>
      </c>
      <c r="F17577" s="96" t="s">
        <v>2328</v>
      </c>
      <c r="G17577" s="96">
        <v>36</v>
      </c>
      <c r="H17577" s="96">
        <v>0.92059000000000002</v>
      </c>
      <c r="I17577" s="810">
        <v>1</v>
      </c>
    </row>
    <row r="17578" spans="1:9" x14ac:dyDescent="0.15">
      <c r="A17578" s="694" t="s">
        <v>19866</v>
      </c>
      <c r="B17578" s="96">
        <v>64419</v>
      </c>
      <c r="C17578" s="96">
        <v>3</v>
      </c>
      <c r="D17578" s="97">
        <v>9691117</v>
      </c>
      <c r="E17578" s="97">
        <v>9744078</v>
      </c>
      <c r="F17578" s="96" t="s">
        <v>2321</v>
      </c>
      <c r="G17578" s="96">
        <v>107</v>
      </c>
      <c r="H17578" s="96">
        <v>0.92064000000000001</v>
      </c>
      <c r="I17578" s="810">
        <v>1</v>
      </c>
    </row>
    <row r="17579" spans="1:9" x14ac:dyDescent="0.15">
      <c r="A17579" s="694" t="s">
        <v>19867</v>
      </c>
      <c r="B17579" s="96">
        <v>943</v>
      </c>
      <c r="C17579" s="96">
        <v>1</v>
      </c>
      <c r="D17579" s="97">
        <v>12123434</v>
      </c>
      <c r="E17579" s="97">
        <v>12204264</v>
      </c>
      <c r="F17579" s="96" t="s">
        <v>2321</v>
      </c>
      <c r="G17579" s="96">
        <v>212</v>
      </c>
      <c r="H17579" s="96">
        <v>0.92074999999999996</v>
      </c>
      <c r="I17579" s="810">
        <v>1</v>
      </c>
    </row>
    <row r="17580" spans="1:9" x14ac:dyDescent="0.15">
      <c r="A17580" s="694" t="s">
        <v>19868</v>
      </c>
      <c r="B17580" s="96">
        <v>10212</v>
      </c>
      <c r="C17580" s="96">
        <v>19</v>
      </c>
      <c r="D17580" s="97">
        <v>14519610</v>
      </c>
      <c r="E17580" s="97">
        <v>14530195</v>
      </c>
      <c r="F17580" s="96" t="s">
        <v>2328</v>
      </c>
      <c r="G17580" s="96">
        <v>22</v>
      </c>
      <c r="H17580" s="96">
        <v>0.92079999999999995</v>
      </c>
      <c r="I17580" s="810">
        <v>1</v>
      </c>
    </row>
    <row r="17581" spans="1:9" x14ac:dyDescent="0.15">
      <c r="A17581" s="694" t="s">
        <v>19869</v>
      </c>
      <c r="B17581" s="96">
        <v>138065</v>
      </c>
      <c r="C17581" s="96">
        <v>9</v>
      </c>
      <c r="D17581" s="97">
        <v>116059373</v>
      </c>
      <c r="E17581" s="97">
        <v>116065554</v>
      </c>
      <c r="F17581" s="96" t="s">
        <v>2328</v>
      </c>
      <c r="G17581" s="96">
        <v>21</v>
      </c>
      <c r="H17581" s="96">
        <v>0.92083999999999999</v>
      </c>
      <c r="I17581" s="810">
        <v>1</v>
      </c>
    </row>
    <row r="17582" spans="1:9" x14ac:dyDescent="0.15">
      <c r="A17582" s="694" t="s">
        <v>19870</v>
      </c>
      <c r="B17582" s="96">
        <v>3196</v>
      </c>
      <c r="C17582" s="96">
        <v>2</v>
      </c>
      <c r="D17582" s="97">
        <v>74740686</v>
      </c>
      <c r="E17582" s="97">
        <v>74744275</v>
      </c>
      <c r="F17582" s="96" t="s">
        <v>2321</v>
      </c>
      <c r="G17582" s="96">
        <v>2</v>
      </c>
      <c r="H17582" s="96">
        <v>0.92093000000000003</v>
      </c>
      <c r="I17582" s="810">
        <v>1</v>
      </c>
    </row>
    <row r="17583" spans="1:9" x14ac:dyDescent="0.15">
      <c r="A17583" s="694" t="s">
        <v>19871</v>
      </c>
      <c r="B17583" s="96">
        <v>1982</v>
      </c>
      <c r="C17583" s="96">
        <v>11</v>
      </c>
      <c r="D17583" s="97">
        <v>10818593</v>
      </c>
      <c r="E17583" s="97">
        <v>10830582</v>
      </c>
      <c r="F17583" s="96" t="s">
        <v>2328</v>
      </c>
      <c r="G17583" s="96">
        <v>32</v>
      </c>
      <c r="H17583" s="96">
        <v>0.92101999999999995</v>
      </c>
      <c r="I17583" s="810">
        <v>1</v>
      </c>
    </row>
    <row r="17584" spans="1:9" x14ac:dyDescent="0.15">
      <c r="A17584" s="694" t="s">
        <v>19872</v>
      </c>
      <c r="B17584" s="96">
        <v>51471</v>
      </c>
      <c r="C17584" s="96">
        <v>2</v>
      </c>
      <c r="D17584" s="97">
        <v>73927636</v>
      </c>
      <c r="E17584" s="97">
        <v>73928467</v>
      </c>
      <c r="F17584" s="96" t="s">
        <v>2328</v>
      </c>
      <c r="G17584" s="96">
        <v>4</v>
      </c>
      <c r="H17584" s="96">
        <v>0.92103000000000002</v>
      </c>
      <c r="I17584" s="810">
        <v>1</v>
      </c>
    </row>
    <row r="17585" spans="1:9" x14ac:dyDescent="0.15">
      <c r="A17585" s="694" t="s">
        <v>19873</v>
      </c>
      <c r="B17585" s="96">
        <v>1718</v>
      </c>
      <c r="C17585" s="96">
        <v>1</v>
      </c>
      <c r="D17585" s="97">
        <v>55315300</v>
      </c>
      <c r="E17585" s="97">
        <v>55352921</v>
      </c>
      <c r="F17585" s="96" t="s">
        <v>2328</v>
      </c>
      <c r="G17585" s="96">
        <v>141</v>
      </c>
      <c r="H17585" s="96">
        <v>0.92108000000000001</v>
      </c>
      <c r="I17585" s="810">
        <v>1</v>
      </c>
    </row>
    <row r="17586" spans="1:9" x14ac:dyDescent="0.15">
      <c r="A17586" s="694" t="s">
        <v>19874</v>
      </c>
      <c r="B17586" s="96">
        <v>9470</v>
      </c>
      <c r="C17586" s="96">
        <v>2</v>
      </c>
      <c r="D17586" s="97">
        <v>233414762</v>
      </c>
      <c r="E17586" s="97">
        <v>233448354</v>
      </c>
      <c r="F17586" s="96" t="s">
        <v>2321</v>
      </c>
      <c r="G17586" s="96">
        <v>116</v>
      </c>
      <c r="H17586" s="96">
        <v>0.92113</v>
      </c>
      <c r="I17586" s="810">
        <v>1</v>
      </c>
    </row>
    <row r="17587" spans="1:9" x14ac:dyDescent="0.15">
      <c r="A17587" s="694" t="s">
        <v>19875</v>
      </c>
      <c r="B17587" s="96">
        <v>356</v>
      </c>
      <c r="C17587" s="96">
        <v>1</v>
      </c>
      <c r="D17587" s="97">
        <v>172628185</v>
      </c>
      <c r="E17587" s="97">
        <v>172636013</v>
      </c>
      <c r="F17587" s="96" t="s">
        <v>2321</v>
      </c>
      <c r="G17587" s="96">
        <v>13</v>
      </c>
      <c r="H17587" s="96">
        <v>0.92113999999999996</v>
      </c>
      <c r="I17587" s="810">
        <v>1</v>
      </c>
    </row>
    <row r="17588" spans="1:9" x14ac:dyDescent="0.15">
      <c r="A17588" s="694" t="s">
        <v>19876</v>
      </c>
      <c r="B17588" s="96">
        <v>120227</v>
      </c>
      <c r="C17588" s="96">
        <v>11</v>
      </c>
      <c r="D17588" s="97">
        <v>14899551</v>
      </c>
      <c r="E17588" s="97">
        <v>14913874</v>
      </c>
      <c r="F17588" s="96" t="s">
        <v>2328</v>
      </c>
      <c r="G17588" s="96">
        <v>19</v>
      </c>
      <c r="H17588" s="96">
        <v>0.92125000000000001</v>
      </c>
      <c r="I17588" s="810">
        <v>1</v>
      </c>
    </row>
    <row r="17589" spans="1:9" x14ac:dyDescent="0.15">
      <c r="A17589" s="694" t="s">
        <v>19877</v>
      </c>
      <c r="B17589" s="96">
        <v>4913</v>
      </c>
      <c r="C17589" s="96">
        <v>16</v>
      </c>
      <c r="D17589" s="97">
        <v>2089816</v>
      </c>
      <c r="E17589" s="97">
        <v>2097931</v>
      </c>
      <c r="F17589" s="96" t="s">
        <v>2328</v>
      </c>
      <c r="G17589" s="96">
        <v>10</v>
      </c>
      <c r="H17589" s="96">
        <v>0.92156000000000005</v>
      </c>
      <c r="I17589" s="810">
        <v>1</v>
      </c>
    </row>
    <row r="17590" spans="1:9" x14ac:dyDescent="0.15">
      <c r="A17590" s="694" t="s">
        <v>19878</v>
      </c>
      <c r="B17590" s="96">
        <v>284186</v>
      </c>
      <c r="C17590" s="96">
        <v>17</v>
      </c>
      <c r="D17590" s="97">
        <v>79285070</v>
      </c>
      <c r="E17590" s="97">
        <v>79304474</v>
      </c>
      <c r="F17590" s="96" t="s">
        <v>2328</v>
      </c>
      <c r="G17590" s="96">
        <v>100</v>
      </c>
      <c r="H17590" s="96">
        <v>0.92174</v>
      </c>
      <c r="I17590" s="810">
        <v>1</v>
      </c>
    </row>
    <row r="17591" spans="1:9" x14ac:dyDescent="0.15">
      <c r="A17591" s="694" t="s">
        <v>1113</v>
      </c>
      <c r="B17591" s="96">
        <v>101929087</v>
      </c>
      <c r="C17591" s="96">
        <v>7</v>
      </c>
      <c r="D17591" s="97">
        <v>152841290</v>
      </c>
      <c r="E17591" s="97">
        <v>152841673</v>
      </c>
      <c r="F17591" s="96" t="s">
        <v>2328</v>
      </c>
      <c r="G17591" s="96">
        <v>6</v>
      </c>
      <c r="H17591" s="96">
        <v>0.92174999999999996</v>
      </c>
      <c r="I17591" s="810">
        <v>1</v>
      </c>
    </row>
    <row r="17592" spans="1:9" x14ac:dyDescent="0.15">
      <c r="A17592" s="694" t="s">
        <v>19879</v>
      </c>
      <c r="B17592" s="96">
        <v>10089</v>
      </c>
      <c r="C17592" s="96">
        <v>11</v>
      </c>
      <c r="D17592" s="97">
        <v>65360326</v>
      </c>
      <c r="E17592" s="97">
        <v>65363467</v>
      </c>
      <c r="F17592" s="96" t="s">
        <v>2328</v>
      </c>
      <c r="G17592" s="96">
        <v>2</v>
      </c>
      <c r="H17592" s="96">
        <v>0.92176000000000002</v>
      </c>
      <c r="I17592" s="810">
        <v>1</v>
      </c>
    </row>
    <row r="17593" spans="1:9" x14ac:dyDescent="0.15">
      <c r="A17593" s="694" t="s">
        <v>19880</v>
      </c>
      <c r="B17593" s="96">
        <v>345557</v>
      </c>
      <c r="C17593" s="96">
        <v>5</v>
      </c>
      <c r="D17593" s="97">
        <v>41307048</v>
      </c>
      <c r="E17593" s="97">
        <v>41510730</v>
      </c>
      <c r="F17593" s="96" t="s">
        <v>2328</v>
      </c>
      <c r="G17593" s="96">
        <v>597</v>
      </c>
      <c r="H17593" s="96">
        <v>0.92179</v>
      </c>
      <c r="I17593" s="810">
        <v>1</v>
      </c>
    </row>
    <row r="17594" spans="1:9" x14ac:dyDescent="0.15">
      <c r="A17594" s="694" t="s">
        <v>19881</v>
      </c>
      <c r="B17594" s="96">
        <v>8323</v>
      </c>
      <c r="C17594" s="96">
        <v>8</v>
      </c>
      <c r="D17594" s="97">
        <v>104310661</v>
      </c>
      <c r="E17594" s="97">
        <v>104345094</v>
      </c>
      <c r="F17594" s="96" t="s">
        <v>2321</v>
      </c>
      <c r="G17594" s="96">
        <v>118</v>
      </c>
      <c r="H17594" s="96">
        <v>0.92191000000000001</v>
      </c>
      <c r="I17594" s="810">
        <v>1</v>
      </c>
    </row>
    <row r="17595" spans="1:9" x14ac:dyDescent="0.15">
      <c r="A17595" s="694" t="s">
        <v>19882</v>
      </c>
      <c r="B17595" s="96">
        <v>6398</v>
      </c>
      <c r="C17595" s="96">
        <v>17</v>
      </c>
      <c r="D17595" s="97">
        <v>80278900</v>
      </c>
      <c r="E17595" s="97">
        <v>80291921</v>
      </c>
      <c r="F17595" s="96" t="s">
        <v>2328</v>
      </c>
      <c r="G17595" s="96">
        <v>78</v>
      </c>
      <c r="H17595" s="96">
        <v>0.92195000000000005</v>
      </c>
      <c r="I17595" s="810">
        <v>1</v>
      </c>
    </row>
    <row r="17596" spans="1:9" x14ac:dyDescent="0.15">
      <c r="A17596" s="694" t="s">
        <v>19883</v>
      </c>
      <c r="B17596" s="96">
        <v>941</v>
      </c>
      <c r="C17596" s="96">
        <v>3</v>
      </c>
      <c r="D17596" s="97">
        <v>119243140</v>
      </c>
      <c r="E17596" s="97">
        <v>119278481</v>
      </c>
      <c r="F17596" s="96" t="s">
        <v>2328</v>
      </c>
      <c r="G17596" s="96">
        <v>141</v>
      </c>
      <c r="H17596" s="96">
        <v>0.92195000000000005</v>
      </c>
      <c r="I17596" s="810">
        <v>1</v>
      </c>
    </row>
    <row r="17597" spans="1:9" x14ac:dyDescent="0.15">
      <c r="A17597" s="694" t="s">
        <v>19884</v>
      </c>
      <c r="B17597" s="96">
        <v>84569</v>
      </c>
      <c r="C17597" s="96">
        <v>10</v>
      </c>
      <c r="D17597" s="97">
        <v>29577980</v>
      </c>
      <c r="E17597" s="97">
        <v>29607158</v>
      </c>
      <c r="F17597" s="96" t="s">
        <v>2321</v>
      </c>
      <c r="G17597" s="96">
        <v>208</v>
      </c>
      <c r="H17597" s="96">
        <v>0.92198999999999998</v>
      </c>
      <c r="I17597" s="810">
        <v>1</v>
      </c>
    </row>
    <row r="17598" spans="1:9" x14ac:dyDescent="0.15">
      <c r="A17598" s="694" t="s">
        <v>19885</v>
      </c>
      <c r="B17598" s="96">
        <v>6234</v>
      </c>
      <c r="C17598" s="96">
        <v>19</v>
      </c>
      <c r="D17598" s="97">
        <v>8386384</v>
      </c>
      <c r="E17598" s="97">
        <v>8387280</v>
      </c>
      <c r="F17598" s="96" t="s">
        <v>2321</v>
      </c>
      <c r="G17598" s="96">
        <v>4</v>
      </c>
      <c r="H17598" s="96">
        <v>0.92205999999999999</v>
      </c>
      <c r="I17598" s="810">
        <v>1</v>
      </c>
    </row>
    <row r="17599" spans="1:9" x14ac:dyDescent="0.15">
      <c r="A17599" s="694" t="s">
        <v>19886</v>
      </c>
      <c r="B17599" s="96">
        <v>170575</v>
      </c>
      <c r="C17599" s="96">
        <v>7</v>
      </c>
      <c r="D17599" s="97">
        <v>150413645</v>
      </c>
      <c r="E17599" s="97">
        <v>150421368</v>
      </c>
      <c r="F17599" s="96" t="s">
        <v>2321</v>
      </c>
      <c r="G17599" s="96">
        <v>24</v>
      </c>
      <c r="H17599" s="96">
        <v>0.92206999999999995</v>
      </c>
      <c r="I17599" s="810">
        <v>1</v>
      </c>
    </row>
    <row r="17600" spans="1:9" x14ac:dyDescent="0.15">
      <c r="A17600" s="694" t="s">
        <v>19887</v>
      </c>
      <c r="B17600" s="96">
        <v>89927</v>
      </c>
      <c r="C17600" s="96">
        <v>16</v>
      </c>
      <c r="D17600" s="97">
        <v>15528325</v>
      </c>
      <c r="E17600" s="97">
        <v>15682116</v>
      </c>
      <c r="F17600" s="96" t="s">
        <v>2321</v>
      </c>
      <c r="G17600" s="96">
        <v>328</v>
      </c>
      <c r="H17600" s="96">
        <v>0.92210999999999999</v>
      </c>
      <c r="I17600" s="810">
        <v>1</v>
      </c>
    </row>
    <row r="17601" spans="1:9" x14ac:dyDescent="0.15">
      <c r="A17601" s="694" t="s">
        <v>19888</v>
      </c>
      <c r="B17601" s="96">
        <v>165530</v>
      </c>
      <c r="C17601" s="96">
        <v>2</v>
      </c>
      <c r="D17601" s="97">
        <v>71035775</v>
      </c>
      <c r="E17601" s="97">
        <v>71047732</v>
      </c>
      <c r="F17601" s="96" t="s">
        <v>2328</v>
      </c>
      <c r="G17601" s="96">
        <v>39</v>
      </c>
      <c r="H17601" s="96">
        <v>0.92225999999999997</v>
      </c>
      <c r="I17601" s="810">
        <v>1</v>
      </c>
    </row>
    <row r="17602" spans="1:9" x14ac:dyDescent="0.15">
      <c r="A17602" s="694" t="s">
        <v>19889</v>
      </c>
      <c r="B17602" s="96">
        <v>53919</v>
      </c>
      <c r="C17602" s="96">
        <v>12</v>
      </c>
      <c r="D17602" s="97">
        <v>20848289</v>
      </c>
      <c r="E17602" s="97">
        <v>20906320</v>
      </c>
      <c r="F17602" s="96" t="s">
        <v>2321</v>
      </c>
      <c r="G17602" s="96">
        <v>238</v>
      </c>
      <c r="H17602" s="96">
        <v>0.92242000000000002</v>
      </c>
      <c r="I17602" s="810">
        <v>1</v>
      </c>
    </row>
    <row r="17603" spans="1:9" x14ac:dyDescent="0.15">
      <c r="A17603" s="694" t="s">
        <v>19890</v>
      </c>
      <c r="B17603" s="96">
        <v>285095</v>
      </c>
      <c r="C17603" s="96">
        <v>2</v>
      </c>
      <c r="D17603" s="97">
        <v>242836139</v>
      </c>
      <c r="E17603" s="97">
        <v>242844774</v>
      </c>
      <c r="F17603" s="96" t="s">
        <v>2328</v>
      </c>
      <c r="G17603" s="96">
        <v>25</v>
      </c>
      <c r="H17603" s="96">
        <v>0.92281000000000002</v>
      </c>
      <c r="I17603" s="810">
        <v>1</v>
      </c>
    </row>
    <row r="17604" spans="1:9" x14ac:dyDescent="0.15">
      <c r="A17604" s="694" t="s">
        <v>19891</v>
      </c>
      <c r="B17604" s="96">
        <v>2523</v>
      </c>
      <c r="C17604" s="96">
        <v>19</v>
      </c>
      <c r="D17604" s="97">
        <v>49251268</v>
      </c>
      <c r="E17604" s="97">
        <v>49258647</v>
      </c>
      <c r="F17604" s="96" t="s">
        <v>2328</v>
      </c>
      <c r="G17604" s="96">
        <v>20</v>
      </c>
      <c r="H17604" s="96">
        <v>0.92281999999999997</v>
      </c>
      <c r="I17604" s="810">
        <v>1</v>
      </c>
    </row>
    <row r="17605" spans="1:9" x14ac:dyDescent="0.15">
      <c r="A17605" s="694" t="s">
        <v>19892</v>
      </c>
      <c r="B17605" s="96">
        <v>28968</v>
      </c>
      <c r="C17605" s="96">
        <v>19</v>
      </c>
      <c r="D17605" s="97">
        <v>49792889</v>
      </c>
      <c r="E17605" s="97">
        <v>49828521</v>
      </c>
      <c r="F17605" s="96" t="s">
        <v>2328</v>
      </c>
      <c r="G17605" s="96">
        <v>93</v>
      </c>
      <c r="H17605" s="96">
        <v>0.92293000000000003</v>
      </c>
      <c r="I17605" s="810">
        <v>1</v>
      </c>
    </row>
    <row r="17606" spans="1:9" x14ac:dyDescent="0.15">
      <c r="A17606" s="694" t="s">
        <v>19893</v>
      </c>
      <c r="B17606" s="96">
        <v>150465</v>
      </c>
      <c r="C17606" s="96">
        <v>2</v>
      </c>
      <c r="D17606" s="97">
        <v>113239743</v>
      </c>
      <c r="E17606" s="97">
        <v>113290223</v>
      </c>
      <c r="F17606" s="96" t="s">
        <v>2321</v>
      </c>
      <c r="G17606" s="96">
        <v>130</v>
      </c>
      <c r="H17606" s="96">
        <v>0.92301</v>
      </c>
      <c r="I17606" s="810">
        <v>1</v>
      </c>
    </row>
    <row r="17607" spans="1:9" x14ac:dyDescent="0.15">
      <c r="A17607" s="694" t="s">
        <v>19894</v>
      </c>
      <c r="B17607" s="96">
        <v>57175</v>
      </c>
      <c r="C17607" s="96">
        <v>11</v>
      </c>
      <c r="D17607" s="97">
        <v>67205518</v>
      </c>
      <c r="E17607" s="97">
        <v>67211371</v>
      </c>
      <c r="F17607" s="96" t="s">
        <v>2328</v>
      </c>
      <c r="G17607" s="96">
        <v>8</v>
      </c>
      <c r="H17607" s="96">
        <v>0.92315000000000003</v>
      </c>
      <c r="I17607" s="810">
        <v>1</v>
      </c>
    </row>
    <row r="17608" spans="1:9" x14ac:dyDescent="0.15">
      <c r="A17608" s="694" t="s">
        <v>19895</v>
      </c>
      <c r="B17608" s="96">
        <v>2495</v>
      </c>
      <c r="C17608" s="96">
        <v>11</v>
      </c>
      <c r="D17608" s="97">
        <v>61731757</v>
      </c>
      <c r="E17608" s="97">
        <v>61735132</v>
      </c>
      <c r="F17608" s="96" t="s">
        <v>2328</v>
      </c>
      <c r="G17608" s="96">
        <v>8</v>
      </c>
      <c r="H17608" s="96">
        <v>0.92329000000000006</v>
      </c>
      <c r="I17608" s="810">
        <v>1</v>
      </c>
    </row>
    <row r="17609" spans="1:9" x14ac:dyDescent="0.15">
      <c r="A17609" s="694" t="s">
        <v>19896</v>
      </c>
      <c r="B17609" s="96">
        <v>54033</v>
      </c>
      <c r="C17609" s="96">
        <v>21</v>
      </c>
      <c r="D17609" s="97">
        <v>15588466</v>
      </c>
      <c r="E17609" s="97">
        <v>15600693</v>
      </c>
      <c r="F17609" s="96" t="s">
        <v>2321</v>
      </c>
      <c r="G17609" s="96">
        <v>80</v>
      </c>
      <c r="H17609" s="96">
        <v>0.92344999999999999</v>
      </c>
      <c r="I17609" s="810">
        <v>1</v>
      </c>
    </row>
    <row r="17610" spans="1:9" x14ac:dyDescent="0.15">
      <c r="A17610" s="694" t="s">
        <v>19897</v>
      </c>
      <c r="B17610" s="96">
        <v>4883</v>
      </c>
      <c r="C17610" s="96">
        <v>5</v>
      </c>
      <c r="D17610" s="97">
        <v>32710284</v>
      </c>
      <c r="E17610" s="97">
        <v>32791830</v>
      </c>
      <c r="F17610" s="96" t="s">
        <v>2321</v>
      </c>
      <c r="G17610" s="96">
        <v>289</v>
      </c>
      <c r="H17610" s="96">
        <v>0.92357</v>
      </c>
      <c r="I17610" s="810">
        <v>1</v>
      </c>
    </row>
    <row r="17611" spans="1:9" x14ac:dyDescent="0.15">
      <c r="A17611" s="694" t="s">
        <v>19898</v>
      </c>
      <c r="B17611" s="96">
        <v>124773</v>
      </c>
      <c r="C17611" s="96">
        <v>17</v>
      </c>
      <c r="D17611" s="97">
        <v>58498574</v>
      </c>
      <c r="E17611" s="97">
        <v>58508787</v>
      </c>
      <c r="F17611" s="96" t="s">
        <v>2321</v>
      </c>
      <c r="G17611" s="96">
        <v>22</v>
      </c>
      <c r="H17611" s="96">
        <v>0.92369999999999997</v>
      </c>
      <c r="I17611" s="810">
        <v>1</v>
      </c>
    </row>
    <row r="17612" spans="1:9" x14ac:dyDescent="0.15">
      <c r="A17612" s="694" t="s">
        <v>19899</v>
      </c>
      <c r="B17612" s="96">
        <v>552889</v>
      </c>
      <c r="C17612" s="96">
        <v>12</v>
      </c>
      <c r="D17612" s="97">
        <v>74931551</v>
      </c>
      <c r="E17612" s="97">
        <v>74935232</v>
      </c>
      <c r="F17612" s="96" t="s">
        <v>2321</v>
      </c>
      <c r="G17612" s="96">
        <v>12</v>
      </c>
      <c r="H17612" s="96">
        <v>0.92373000000000005</v>
      </c>
      <c r="I17612" s="810">
        <v>1</v>
      </c>
    </row>
    <row r="17613" spans="1:9" x14ac:dyDescent="0.15">
      <c r="A17613" s="694" t="s">
        <v>19900</v>
      </c>
      <c r="B17613" s="96">
        <v>338879</v>
      </c>
      <c r="C17613" s="96">
        <v>14</v>
      </c>
      <c r="D17613" s="97">
        <v>20973696</v>
      </c>
      <c r="E17613" s="97">
        <v>20979314</v>
      </c>
      <c r="F17613" s="96" t="s">
        <v>2321</v>
      </c>
      <c r="G17613" s="96">
        <v>14</v>
      </c>
      <c r="H17613" s="96">
        <v>0.92396</v>
      </c>
      <c r="I17613" s="810">
        <v>1</v>
      </c>
    </row>
    <row r="17614" spans="1:9" x14ac:dyDescent="0.15">
      <c r="A17614" s="694" t="s">
        <v>19901</v>
      </c>
      <c r="B17614" s="96">
        <v>9255</v>
      </c>
      <c r="C17614" s="96">
        <v>4</v>
      </c>
      <c r="D17614" s="97">
        <v>107236767</v>
      </c>
      <c r="E17614" s="97">
        <v>107270382</v>
      </c>
      <c r="F17614" s="96" t="s">
        <v>2321</v>
      </c>
      <c r="G17614" s="96">
        <v>80</v>
      </c>
      <c r="H17614" s="96">
        <v>0.92430000000000001</v>
      </c>
      <c r="I17614" s="810">
        <v>1</v>
      </c>
    </row>
    <row r="17615" spans="1:9" x14ac:dyDescent="0.15">
      <c r="A17615" s="694" t="s">
        <v>19902</v>
      </c>
      <c r="B17615" s="96">
        <v>3832</v>
      </c>
      <c r="C17615" s="96">
        <v>10</v>
      </c>
      <c r="D17615" s="97">
        <v>94352825</v>
      </c>
      <c r="E17615" s="97">
        <v>94415152</v>
      </c>
      <c r="F17615" s="96" t="s">
        <v>2321</v>
      </c>
      <c r="G17615" s="96">
        <v>264</v>
      </c>
      <c r="H17615" s="96">
        <v>0.92454000000000003</v>
      </c>
      <c r="I17615" s="810">
        <v>1</v>
      </c>
    </row>
    <row r="17616" spans="1:9" x14ac:dyDescent="0.15">
      <c r="A17616" s="694" t="s">
        <v>19903</v>
      </c>
      <c r="B17616" s="96">
        <v>1962</v>
      </c>
      <c r="C17616" s="96">
        <v>3</v>
      </c>
      <c r="D17616" s="97">
        <v>184908412</v>
      </c>
      <c r="E17616" s="97">
        <v>184971886</v>
      </c>
      <c r="F17616" s="96" t="s">
        <v>2328</v>
      </c>
      <c r="G17616" s="96">
        <v>151</v>
      </c>
      <c r="H17616" s="96">
        <v>0.92474000000000001</v>
      </c>
      <c r="I17616" s="810">
        <v>1</v>
      </c>
    </row>
    <row r="17617" spans="1:9" x14ac:dyDescent="0.15">
      <c r="A17617" s="694" t="s">
        <v>19904</v>
      </c>
      <c r="B17617" s="96">
        <v>8613</v>
      </c>
      <c r="C17617" s="96">
        <v>1</v>
      </c>
      <c r="D17617" s="97">
        <v>56960419</v>
      </c>
      <c r="E17617" s="97">
        <v>57045257</v>
      </c>
      <c r="F17617" s="96" t="s">
        <v>2328</v>
      </c>
      <c r="G17617" s="96">
        <v>291</v>
      </c>
      <c r="H17617" s="96">
        <v>0.92476000000000003</v>
      </c>
      <c r="I17617" s="810">
        <v>1</v>
      </c>
    </row>
    <row r="17618" spans="1:9" x14ac:dyDescent="0.15">
      <c r="A17618" s="694" t="s">
        <v>19905</v>
      </c>
      <c r="B17618" s="96">
        <v>51806</v>
      </c>
      <c r="C17618" s="96">
        <v>10</v>
      </c>
      <c r="D17618" s="97">
        <v>5540658</v>
      </c>
      <c r="E17618" s="97">
        <v>5541533</v>
      </c>
      <c r="F17618" s="96" t="s">
        <v>2328</v>
      </c>
      <c r="G17618" s="96">
        <v>4</v>
      </c>
      <c r="H17618" s="96">
        <v>0.92520999999999998</v>
      </c>
      <c r="I17618" s="810">
        <v>1</v>
      </c>
    </row>
    <row r="17619" spans="1:9" x14ac:dyDescent="0.15">
      <c r="A17619" s="694" t="s">
        <v>19906</v>
      </c>
      <c r="B17619" s="96">
        <v>51763</v>
      </c>
      <c r="C17619" s="96">
        <v>17</v>
      </c>
      <c r="D17619" s="97">
        <v>1397869</v>
      </c>
      <c r="E17619" s="97">
        <v>1420182</v>
      </c>
      <c r="F17619" s="96" t="s">
        <v>2328</v>
      </c>
      <c r="G17619" s="96">
        <v>82</v>
      </c>
      <c r="H17619" s="96">
        <v>0.92525000000000002</v>
      </c>
      <c r="I17619" s="810">
        <v>1</v>
      </c>
    </row>
    <row r="17620" spans="1:9" x14ac:dyDescent="0.15">
      <c r="A17620" s="694" t="s">
        <v>19907</v>
      </c>
      <c r="B17620" s="96">
        <v>84056</v>
      </c>
      <c r="C17620" s="96">
        <v>13</v>
      </c>
      <c r="D17620" s="97">
        <v>30776767</v>
      </c>
      <c r="E17620" s="97">
        <v>30881624</v>
      </c>
      <c r="F17620" s="96" t="s">
        <v>2328</v>
      </c>
      <c r="G17620" s="96">
        <v>379</v>
      </c>
      <c r="H17620" s="96">
        <v>0.92566999999999999</v>
      </c>
      <c r="I17620" s="810">
        <v>1</v>
      </c>
    </row>
    <row r="17621" spans="1:9" x14ac:dyDescent="0.15">
      <c r="A17621" s="694" t="s">
        <v>19908</v>
      </c>
      <c r="B17621" s="96">
        <v>55726</v>
      </c>
      <c r="C17621" s="96">
        <v>12</v>
      </c>
      <c r="D17621" s="97">
        <v>27058112</v>
      </c>
      <c r="E17621" s="97">
        <v>27091254</v>
      </c>
      <c r="F17621" s="96" t="s">
        <v>2328</v>
      </c>
      <c r="G17621" s="96">
        <v>89</v>
      </c>
      <c r="H17621" s="96">
        <v>0.92584</v>
      </c>
      <c r="I17621" s="810">
        <v>1</v>
      </c>
    </row>
    <row r="17622" spans="1:9" x14ac:dyDescent="0.15">
      <c r="A17622" s="694" t="s">
        <v>19909</v>
      </c>
      <c r="B17622" s="96">
        <v>10644</v>
      </c>
      <c r="C17622" s="96">
        <v>3</v>
      </c>
      <c r="D17622" s="97">
        <v>185361527</v>
      </c>
      <c r="E17622" s="97">
        <v>185542827</v>
      </c>
      <c r="F17622" s="96" t="s">
        <v>2328</v>
      </c>
      <c r="G17622" s="96">
        <v>353</v>
      </c>
      <c r="H17622" s="96">
        <v>0.92589999999999995</v>
      </c>
      <c r="I17622" s="810">
        <v>1</v>
      </c>
    </row>
    <row r="17623" spans="1:9" x14ac:dyDescent="0.15">
      <c r="A17623" s="694" t="s">
        <v>19910</v>
      </c>
      <c r="B17623" s="96">
        <v>89891</v>
      </c>
      <c r="C17623" s="96">
        <v>9</v>
      </c>
      <c r="D17623" s="97">
        <v>131395940</v>
      </c>
      <c r="E17623" s="97">
        <v>131419129</v>
      </c>
      <c r="F17623" s="96" t="s">
        <v>2328</v>
      </c>
      <c r="G17623" s="96">
        <v>38</v>
      </c>
      <c r="H17623" s="96">
        <v>0.92598000000000003</v>
      </c>
      <c r="I17623" s="810">
        <v>1</v>
      </c>
    </row>
    <row r="17624" spans="1:9" x14ac:dyDescent="0.15">
      <c r="A17624" s="694" t="s">
        <v>19911</v>
      </c>
      <c r="B17624" s="96">
        <v>8844</v>
      </c>
      <c r="C17624" s="96">
        <v>17</v>
      </c>
      <c r="D17624" s="97">
        <v>25799036</v>
      </c>
      <c r="E17624" s="97">
        <v>25950718</v>
      </c>
      <c r="F17624" s="96" t="s">
        <v>2321</v>
      </c>
      <c r="G17624" s="96">
        <v>396</v>
      </c>
      <c r="H17624" s="96">
        <v>0.92601999999999995</v>
      </c>
      <c r="I17624" s="810">
        <v>1</v>
      </c>
    </row>
    <row r="17625" spans="1:9" x14ac:dyDescent="0.15">
      <c r="A17625" s="694" t="s">
        <v>19912</v>
      </c>
      <c r="B17625" s="96">
        <v>344658</v>
      </c>
      <c r="C17625" s="96">
        <v>3</v>
      </c>
      <c r="D17625" s="97">
        <v>169629360</v>
      </c>
      <c r="E17625" s="97">
        <v>169656963</v>
      </c>
      <c r="F17625" s="96" t="s">
        <v>2321</v>
      </c>
      <c r="G17625" s="96">
        <v>90</v>
      </c>
      <c r="H17625" s="96">
        <v>0.92608000000000001</v>
      </c>
      <c r="I17625" s="810">
        <v>1</v>
      </c>
    </row>
    <row r="17626" spans="1:9" x14ac:dyDescent="0.15">
      <c r="A17626" s="694" t="s">
        <v>19913</v>
      </c>
      <c r="B17626" s="96">
        <v>220388</v>
      </c>
      <c r="C17626" s="96">
        <v>11</v>
      </c>
      <c r="D17626" s="97">
        <v>85394893</v>
      </c>
      <c r="E17626" s="97">
        <v>85397320</v>
      </c>
      <c r="F17626" s="96" t="s">
        <v>2328</v>
      </c>
      <c r="G17626" s="96">
        <v>6</v>
      </c>
      <c r="H17626" s="96">
        <v>0.92608999999999997</v>
      </c>
      <c r="I17626" s="810">
        <v>1</v>
      </c>
    </row>
    <row r="17627" spans="1:9" x14ac:dyDescent="0.15">
      <c r="A17627" s="694" t="s">
        <v>19914</v>
      </c>
      <c r="B17627" s="96">
        <v>7857</v>
      </c>
      <c r="C17627" s="96">
        <v>2</v>
      </c>
      <c r="D17627" s="97">
        <v>224461658</v>
      </c>
      <c r="E17627" s="97">
        <v>224467217</v>
      </c>
      <c r="F17627" s="96" t="s">
        <v>2328</v>
      </c>
      <c r="G17627" s="96">
        <v>12</v>
      </c>
      <c r="H17627" s="96">
        <v>0.92608999999999997</v>
      </c>
      <c r="I17627" s="810">
        <v>1</v>
      </c>
    </row>
    <row r="17628" spans="1:9" x14ac:dyDescent="0.15">
      <c r="A17628" s="694" t="s">
        <v>19915</v>
      </c>
      <c r="B17628" s="96">
        <v>81442</v>
      </c>
      <c r="C17628" s="96">
        <v>1</v>
      </c>
      <c r="D17628" s="97">
        <v>158746472</v>
      </c>
      <c r="E17628" s="97">
        <v>158747425</v>
      </c>
      <c r="F17628" s="96" t="s">
        <v>2328</v>
      </c>
      <c r="G17628" s="96">
        <v>4</v>
      </c>
      <c r="H17628" s="96">
        <v>0.92630999999999997</v>
      </c>
      <c r="I17628" s="810">
        <v>1</v>
      </c>
    </row>
    <row r="17629" spans="1:9" x14ac:dyDescent="0.15">
      <c r="A17629" s="694" t="s">
        <v>19916</v>
      </c>
      <c r="B17629" s="96">
        <v>3007</v>
      </c>
      <c r="C17629" s="96">
        <v>6</v>
      </c>
      <c r="D17629" s="97">
        <v>26234440</v>
      </c>
      <c r="E17629" s="97">
        <v>26235216</v>
      </c>
      <c r="F17629" s="96" t="s">
        <v>2328</v>
      </c>
      <c r="G17629" s="96">
        <v>5</v>
      </c>
      <c r="H17629" s="96">
        <v>0.92657999999999996</v>
      </c>
      <c r="I17629" s="810">
        <v>1</v>
      </c>
    </row>
    <row r="17630" spans="1:9" x14ac:dyDescent="0.15">
      <c r="A17630" s="694" t="s">
        <v>19917</v>
      </c>
      <c r="B17630" s="96">
        <v>100129697</v>
      </c>
      <c r="C17630" s="96">
        <v>16</v>
      </c>
      <c r="D17630" s="97">
        <v>89006056</v>
      </c>
      <c r="E17630" s="97">
        <v>89017932</v>
      </c>
      <c r="F17630" s="96" t="s">
        <v>2321</v>
      </c>
      <c r="G17630" s="96">
        <v>22</v>
      </c>
      <c r="H17630" s="96">
        <v>0.92669999999999997</v>
      </c>
      <c r="I17630" s="810">
        <v>1</v>
      </c>
    </row>
    <row r="17631" spans="1:9" x14ac:dyDescent="0.15">
      <c r="A17631" s="694" t="s">
        <v>19918</v>
      </c>
      <c r="B17631" s="96">
        <v>57121</v>
      </c>
      <c r="C17631" s="96">
        <v>12</v>
      </c>
      <c r="D17631" s="97">
        <v>6728001</v>
      </c>
      <c r="E17631" s="97">
        <v>6745297</v>
      </c>
      <c r="F17631" s="96" t="s">
        <v>2328</v>
      </c>
      <c r="G17631" s="96">
        <v>36</v>
      </c>
      <c r="H17631" s="96">
        <v>0.92674999999999996</v>
      </c>
      <c r="I17631" s="810">
        <v>1</v>
      </c>
    </row>
    <row r="17632" spans="1:9" x14ac:dyDescent="0.15">
      <c r="A17632" s="694" t="s">
        <v>19919</v>
      </c>
      <c r="B17632" s="96">
        <v>389362</v>
      </c>
      <c r="C17632" s="96">
        <v>6</v>
      </c>
      <c r="D17632" s="97">
        <v>3259162</v>
      </c>
      <c r="E17632" s="97">
        <v>3268300</v>
      </c>
      <c r="F17632" s="96" t="s">
        <v>2321</v>
      </c>
      <c r="G17632" s="96">
        <v>74</v>
      </c>
      <c r="H17632" s="96">
        <v>0.92681000000000002</v>
      </c>
      <c r="I17632" s="810">
        <v>1</v>
      </c>
    </row>
    <row r="17633" spans="1:9" x14ac:dyDescent="0.15">
      <c r="A17633" s="694" t="s">
        <v>19920</v>
      </c>
      <c r="B17633" s="96">
        <v>101059906</v>
      </c>
      <c r="C17633" s="96">
        <v>11</v>
      </c>
      <c r="D17633" s="97">
        <v>528484</v>
      </c>
      <c r="E17633" s="97">
        <v>532255</v>
      </c>
      <c r="F17633" s="96" t="s">
        <v>2321</v>
      </c>
      <c r="G17633" s="96">
        <v>19</v>
      </c>
      <c r="H17633" s="96">
        <v>0.92703000000000002</v>
      </c>
      <c r="I17633" s="810">
        <v>1</v>
      </c>
    </row>
    <row r="17634" spans="1:9" x14ac:dyDescent="0.15">
      <c r="A17634" s="694" t="s">
        <v>19921</v>
      </c>
      <c r="B17634" s="96">
        <v>10681</v>
      </c>
      <c r="C17634" s="96">
        <v>15</v>
      </c>
      <c r="D17634" s="97">
        <v>52413123</v>
      </c>
      <c r="E17634" s="97">
        <v>52483565</v>
      </c>
      <c r="F17634" s="96" t="s">
        <v>2328</v>
      </c>
      <c r="G17634" s="96">
        <v>268</v>
      </c>
      <c r="H17634" s="96">
        <v>0.92718</v>
      </c>
      <c r="I17634" s="810">
        <v>1</v>
      </c>
    </row>
    <row r="17635" spans="1:9" x14ac:dyDescent="0.15">
      <c r="A17635" s="694" t="s">
        <v>19922</v>
      </c>
      <c r="B17635" s="96">
        <v>951</v>
      </c>
      <c r="C17635" s="96">
        <v>19</v>
      </c>
      <c r="D17635" s="97">
        <v>49838632</v>
      </c>
      <c r="E17635" s="97">
        <v>49843863</v>
      </c>
      <c r="F17635" s="96" t="s">
        <v>2321</v>
      </c>
      <c r="G17635" s="96">
        <v>19</v>
      </c>
      <c r="H17635" s="96">
        <v>0.92728999999999995</v>
      </c>
      <c r="I17635" s="810">
        <v>1</v>
      </c>
    </row>
    <row r="17636" spans="1:9" x14ac:dyDescent="0.15">
      <c r="A17636" s="694" t="s">
        <v>19923</v>
      </c>
      <c r="B17636" s="96">
        <v>254187</v>
      </c>
      <c r="C17636" s="96">
        <v>11</v>
      </c>
      <c r="D17636" s="97">
        <v>65713115</v>
      </c>
      <c r="E17636" s="97">
        <v>65727434</v>
      </c>
      <c r="F17636" s="96" t="s">
        <v>2321</v>
      </c>
      <c r="G17636" s="96">
        <v>37</v>
      </c>
      <c r="H17636" s="96">
        <v>0.92742999999999998</v>
      </c>
      <c r="I17636" s="810">
        <v>1</v>
      </c>
    </row>
    <row r="17637" spans="1:9" x14ac:dyDescent="0.15">
      <c r="A17637" s="694" t="s">
        <v>19924</v>
      </c>
      <c r="B17637" s="96">
        <v>152405</v>
      </c>
      <c r="C17637" s="96">
        <v>3</v>
      </c>
      <c r="D17637" s="97">
        <v>118864997</v>
      </c>
      <c r="E17637" s="97">
        <v>118879674</v>
      </c>
      <c r="F17637" s="96" t="s">
        <v>2321</v>
      </c>
      <c r="G17637" s="96">
        <v>64</v>
      </c>
      <c r="H17637" s="96">
        <v>0.92745999999999995</v>
      </c>
      <c r="I17637" s="810">
        <v>1</v>
      </c>
    </row>
    <row r="17638" spans="1:9" x14ac:dyDescent="0.15">
      <c r="A17638" s="694" t="s">
        <v>19925</v>
      </c>
      <c r="B17638" s="96">
        <v>9899</v>
      </c>
      <c r="C17638" s="96">
        <v>15</v>
      </c>
      <c r="D17638" s="97">
        <v>91642996</v>
      </c>
      <c r="E17638" s="97">
        <v>91844539</v>
      </c>
      <c r="F17638" s="96" t="s">
        <v>2321</v>
      </c>
      <c r="G17638" s="96">
        <v>845</v>
      </c>
      <c r="H17638" s="96">
        <v>0.92764999999999997</v>
      </c>
      <c r="I17638" s="810">
        <v>1</v>
      </c>
    </row>
    <row r="17639" spans="1:9" x14ac:dyDescent="0.15">
      <c r="A17639" s="694" t="s">
        <v>19926</v>
      </c>
      <c r="B17639" s="96">
        <v>23526</v>
      </c>
      <c r="C17639" s="96">
        <v>19</v>
      </c>
      <c r="D17639" s="97">
        <v>1065922</v>
      </c>
      <c r="E17639" s="97">
        <v>1086627</v>
      </c>
      <c r="F17639" s="96" t="s">
        <v>2321</v>
      </c>
      <c r="G17639" s="96">
        <v>85</v>
      </c>
      <c r="H17639" s="96">
        <v>0.92766999999999999</v>
      </c>
      <c r="I17639" s="810">
        <v>1</v>
      </c>
    </row>
    <row r="17640" spans="1:9" x14ac:dyDescent="0.15">
      <c r="A17640" s="694" t="s">
        <v>19927</v>
      </c>
      <c r="B17640" s="96">
        <v>64651</v>
      </c>
      <c r="C17640" s="96">
        <v>3</v>
      </c>
      <c r="D17640" s="97">
        <v>39183342</v>
      </c>
      <c r="E17640" s="97">
        <v>39196093</v>
      </c>
      <c r="F17640" s="96" t="s">
        <v>2328</v>
      </c>
      <c r="G17640" s="96">
        <v>45</v>
      </c>
      <c r="H17640" s="96">
        <v>0.92771000000000003</v>
      </c>
      <c r="I17640" s="810">
        <v>1</v>
      </c>
    </row>
    <row r="17641" spans="1:9" x14ac:dyDescent="0.15">
      <c r="A17641" s="694" t="s">
        <v>19928</v>
      </c>
      <c r="B17641" s="96">
        <v>56655</v>
      </c>
      <c r="C17641" s="96">
        <v>2</v>
      </c>
      <c r="D17641" s="97">
        <v>75185775</v>
      </c>
      <c r="E17641" s="97">
        <v>75196859</v>
      </c>
      <c r="F17641" s="96" t="s">
        <v>2321</v>
      </c>
      <c r="G17641" s="96">
        <v>35</v>
      </c>
      <c r="H17641" s="96">
        <v>0.92786000000000002</v>
      </c>
      <c r="I17641" s="810">
        <v>1</v>
      </c>
    </row>
    <row r="17642" spans="1:9" x14ac:dyDescent="0.15">
      <c r="A17642" s="694" t="s">
        <v>19929</v>
      </c>
      <c r="B17642" s="96">
        <v>89884</v>
      </c>
      <c r="C17642" s="96">
        <v>1</v>
      </c>
      <c r="D17642" s="97">
        <v>180199433</v>
      </c>
      <c r="E17642" s="97">
        <v>180244188</v>
      </c>
      <c r="F17642" s="96" t="s">
        <v>2321</v>
      </c>
      <c r="G17642" s="96">
        <v>214</v>
      </c>
      <c r="H17642" s="96">
        <v>0.92796000000000001</v>
      </c>
      <c r="I17642" s="810">
        <v>1</v>
      </c>
    </row>
    <row r="17643" spans="1:9" x14ac:dyDescent="0.15">
      <c r="A17643" s="694" t="s">
        <v>19930</v>
      </c>
      <c r="B17643" s="96">
        <v>2678</v>
      </c>
      <c r="C17643" s="96">
        <v>22</v>
      </c>
      <c r="D17643" s="97">
        <v>24979629</v>
      </c>
      <c r="E17643" s="97">
        <v>25024972</v>
      </c>
      <c r="F17643" s="96" t="s">
        <v>2321</v>
      </c>
      <c r="G17643" s="96">
        <v>71</v>
      </c>
      <c r="H17643" s="96">
        <v>0.92810999999999999</v>
      </c>
      <c r="I17643" s="810">
        <v>1</v>
      </c>
    </row>
    <row r="17644" spans="1:9" x14ac:dyDescent="0.15">
      <c r="A17644" s="694" t="s">
        <v>19931</v>
      </c>
      <c r="B17644" s="96">
        <v>3770</v>
      </c>
      <c r="C17644" s="96">
        <v>19</v>
      </c>
      <c r="D17644" s="97">
        <v>48958964</v>
      </c>
      <c r="E17644" s="97">
        <v>48969367</v>
      </c>
      <c r="F17644" s="96" t="s">
        <v>2321</v>
      </c>
      <c r="G17644" s="96">
        <v>22</v>
      </c>
      <c r="H17644" s="96">
        <v>0.92832000000000003</v>
      </c>
      <c r="I17644" s="810">
        <v>1</v>
      </c>
    </row>
    <row r="17645" spans="1:9" x14ac:dyDescent="0.15">
      <c r="A17645" s="694" t="s">
        <v>19932</v>
      </c>
      <c r="B17645" s="96">
        <v>56269</v>
      </c>
      <c r="C17645" s="96">
        <v>19</v>
      </c>
      <c r="D17645" s="97">
        <v>44220214</v>
      </c>
      <c r="E17645" s="97">
        <v>44224173</v>
      </c>
      <c r="F17645" s="96" t="s">
        <v>2321</v>
      </c>
      <c r="G17645" s="96">
        <v>10</v>
      </c>
      <c r="H17645" s="96">
        <v>0.92837999999999998</v>
      </c>
      <c r="I17645" s="810">
        <v>1</v>
      </c>
    </row>
    <row r="17646" spans="1:9" x14ac:dyDescent="0.15">
      <c r="A17646" s="694" t="s">
        <v>19933</v>
      </c>
      <c r="B17646" s="96">
        <v>83879</v>
      </c>
      <c r="C17646" s="96">
        <v>2</v>
      </c>
      <c r="D17646" s="97">
        <v>174219561</v>
      </c>
      <c r="E17646" s="97">
        <v>174233718</v>
      </c>
      <c r="F17646" s="96" t="s">
        <v>2321</v>
      </c>
      <c r="G17646" s="96">
        <v>53</v>
      </c>
      <c r="H17646" s="96">
        <v>0.92844000000000004</v>
      </c>
      <c r="I17646" s="810">
        <v>1</v>
      </c>
    </row>
    <row r="17647" spans="1:9" x14ac:dyDescent="0.15">
      <c r="A17647" s="694" t="s">
        <v>19934</v>
      </c>
      <c r="B17647" s="96">
        <v>51666</v>
      </c>
      <c r="C17647" s="96">
        <v>7</v>
      </c>
      <c r="D17647" s="97">
        <v>95115213</v>
      </c>
      <c r="E17647" s="97">
        <v>95169543</v>
      </c>
      <c r="F17647" s="96" t="s">
        <v>2321</v>
      </c>
      <c r="G17647" s="96">
        <v>196</v>
      </c>
      <c r="H17647" s="96">
        <v>0.92847999999999997</v>
      </c>
      <c r="I17647" s="810">
        <v>1</v>
      </c>
    </row>
    <row r="17648" spans="1:9" x14ac:dyDescent="0.15">
      <c r="A17648" s="694" t="s">
        <v>19935</v>
      </c>
      <c r="B17648" s="96">
        <v>3049</v>
      </c>
      <c r="C17648" s="96">
        <v>16</v>
      </c>
      <c r="D17648" s="97">
        <v>230333</v>
      </c>
      <c r="E17648" s="97">
        <v>231178</v>
      </c>
      <c r="F17648" s="96" t="s">
        <v>2321</v>
      </c>
      <c r="G17648" s="96">
        <v>5</v>
      </c>
      <c r="H17648" s="96">
        <v>0.92857000000000001</v>
      </c>
      <c r="I17648" s="810">
        <v>1</v>
      </c>
    </row>
    <row r="17649" spans="1:9" x14ac:dyDescent="0.15">
      <c r="A17649" s="694" t="s">
        <v>19936</v>
      </c>
      <c r="B17649" s="96">
        <v>10129</v>
      </c>
      <c r="C17649" s="96">
        <v>13</v>
      </c>
      <c r="D17649" s="97">
        <v>32605269</v>
      </c>
      <c r="E17649" s="97">
        <v>32870794</v>
      </c>
      <c r="F17649" s="96" t="s">
        <v>2321</v>
      </c>
      <c r="G17649" s="96">
        <v>939</v>
      </c>
      <c r="H17649" s="96">
        <v>0.92884</v>
      </c>
      <c r="I17649" s="810">
        <v>1</v>
      </c>
    </row>
    <row r="17650" spans="1:9" x14ac:dyDescent="0.15">
      <c r="A17650" s="694" t="s">
        <v>19937</v>
      </c>
      <c r="B17650" s="96">
        <v>100532731</v>
      </c>
      <c r="C17650" s="96">
        <v>10</v>
      </c>
      <c r="D17650" s="97">
        <v>22605312</v>
      </c>
      <c r="E17650" s="97">
        <v>22620414</v>
      </c>
      <c r="F17650" s="96" t="s">
        <v>2321</v>
      </c>
      <c r="G17650" s="96">
        <v>17</v>
      </c>
      <c r="H17650" s="96">
        <v>0.92900000000000005</v>
      </c>
      <c r="I17650" s="810">
        <v>1</v>
      </c>
    </row>
    <row r="17651" spans="1:9" x14ac:dyDescent="0.15">
      <c r="A17651" s="694" t="s">
        <v>19938</v>
      </c>
      <c r="B17651" s="96">
        <v>84298</v>
      </c>
      <c r="C17651" s="96">
        <v>12</v>
      </c>
      <c r="D17651" s="97">
        <v>66516849</v>
      </c>
      <c r="E17651" s="97">
        <v>66524533</v>
      </c>
      <c r="F17651" s="96" t="s">
        <v>2328</v>
      </c>
      <c r="G17651" s="96">
        <v>16</v>
      </c>
      <c r="H17651" s="96">
        <v>0.92918000000000001</v>
      </c>
      <c r="I17651" s="810">
        <v>1</v>
      </c>
    </row>
    <row r="17652" spans="1:9" x14ac:dyDescent="0.15">
      <c r="A17652" s="694" t="s">
        <v>19939</v>
      </c>
      <c r="B17652" s="96">
        <v>100527949</v>
      </c>
      <c r="C17652" s="96">
        <v>7</v>
      </c>
      <c r="D17652" s="97">
        <v>150413645</v>
      </c>
      <c r="E17652" s="97">
        <v>150440737</v>
      </c>
      <c r="F17652" s="96" t="s">
        <v>2321</v>
      </c>
      <c r="G17652" s="96">
        <v>91</v>
      </c>
      <c r="H17652" s="96">
        <v>0.92920000000000003</v>
      </c>
      <c r="I17652" s="810">
        <v>1</v>
      </c>
    </row>
    <row r="17653" spans="1:9" x14ac:dyDescent="0.15">
      <c r="A17653" s="694" t="s">
        <v>19940</v>
      </c>
      <c r="B17653" s="96">
        <v>10232</v>
      </c>
      <c r="C17653" s="96">
        <v>16</v>
      </c>
      <c r="D17653" s="97">
        <v>810765</v>
      </c>
      <c r="E17653" s="97">
        <v>818865</v>
      </c>
      <c r="F17653" s="96" t="s">
        <v>2321</v>
      </c>
      <c r="G17653" s="96">
        <v>37</v>
      </c>
      <c r="H17653" s="96">
        <v>0.92920000000000003</v>
      </c>
      <c r="I17653" s="810">
        <v>1</v>
      </c>
    </row>
    <row r="17654" spans="1:9" x14ac:dyDescent="0.15">
      <c r="A17654" s="694" t="s">
        <v>19941</v>
      </c>
      <c r="B17654" s="96">
        <v>391104</v>
      </c>
      <c r="C17654" s="96">
        <v>1</v>
      </c>
      <c r="D17654" s="97">
        <v>156268415</v>
      </c>
      <c r="E17654" s="97">
        <v>156269428</v>
      </c>
      <c r="F17654" s="96" t="s">
        <v>2328</v>
      </c>
      <c r="G17654" s="96">
        <v>3</v>
      </c>
      <c r="H17654" s="96">
        <v>0.92920000000000003</v>
      </c>
      <c r="I17654" s="810">
        <v>1</v>
      </c>
    </row>
    <row r="17655" spans="1:9" x14ac:dyDescent="0.15">
      <c r="A17655" s="694" t="s">
        <v>19942</v>
      </c>
      <c r="B17655" s="96">
        <v>360030</v>
      </c>
      <c r="C17655" s="96">
        <v>12</v>
      </c>
      <c r="D17655" s="97">
        <v>7917812</v>
      </c>
      <c r="E17655" s="97">
        <v>7926717</v>
      </c>
      <c r="F17655" s="96" t="s">
        <v>2321</v>
      </c>
      <c r="G17655" s="96">
        <v>14</v>
      </c>
      <c r="H17655" s="96">
        <v>0.92925000000000002</v>
      </c>
      <c r="I17655" s="810">
        <v>1</v>
      </c>
    </row>
    <row r="17656" spans="1:9" x14ac:dyDescent="0.15">
      <c r="A17656" s="694" t="s">
        <v>19943</v>
      </c>
      <c r="B17656" s="96">
        <v>404552</v>
      </c>
      <c r="C17656" s="96">
        <v>11</v>
      </c>
      <c r="D17656" s="97">
        <v>62063754</v>
      </c>
      <c r="E17656" s="97">
        <v>62066536</v>
      </c>
      <c r="F17656" s="96" t="s">
        <v>2328</v>
      </c>
      <c r="G17656" s="96">
        <v>12</v>
      </c>
      <c r="H17656" s="96">
        <v>0.92949999999999999</v>
      </c>
      <c r="I17656" s="810">
        <v>1</v>
      </c>
    </row>
    <row r="17657" spans="1:9" x14ac:dyDescent="0.15">
      <c r="A17657" s="694" t="s">
        <v>19944</v>
      </c>
      <c r="B17657" s="96">
        <v>85289</v>
      </c>
      <c r="C17657" s="96">
        <v>17</v>
      </c>
      <c r="D17657" s="97">
        <v>39305176</v>
      </c>
      <c r="E17657" s="97">
        <v>39306054</v>
      </c>
      <c r="F17657" s="96" t="s">
        <v>2328</v>
      </c>
      <c r="G17657" s="96">
        <v>4</v>
      </c>
      <c r="H17657" s="96">
        <v>0.92967</v>
      </c>
      <c r="I17657" s="810">
        <v>1</v>
      </c>
    </row>
    <row r="17658" spans="1:9" x14ac:dyDescent="0.15">
      <c r="A17658" s="694" t="s">
        <v>19945</v>
      </c>
      <c r="B17658" s="96">
        <v>55222</v>
      </c>
      <c r="C17658" s="96">
        <v>10</v>
      </c>
      <c r="D17658" s="97">
        <v>72058726</v>
      </c>
      <c r="E17658" s="97">
        <v>72142406</v>
      </c>
      <c r="F17658" s="96" t="s">
        <v>2328</v>
      </c>
      <c r="G17658" s="96">
        <v>352</v>
      </c>
      <c r="H17658" s="96">
        <v>0.92972999999999995</v>
      </c>
      <c r="I17658" s="810">
        <v>1</v>
      </c>
    </row>
    <row r="17659" spans="1:9" x14ac:dyDescent="0.15">
      <c r="A17659" s="694" t="s">
        <v>19946</v>
      </c>
      <c r="B17659" s="96">
        <v>286365</v>
      </c>
      <c r="C17659" s="96">
        <v>9</v>
      </c>
      <c r="D17659" s="97">
        <v>107456703</v>
      </c>
      <c r="E17659" s="97">
        <v>107457743</v>
      </c>
      <c r="F17659" s="96" t="s">
        <v>2321</v>
      </c>
      <c r="G17659" s="96">
        <v>8</v>
      </c>
      <c r="H17659" s="96">
        <v>0.92978000000000005</v>
      </c>
      <c r="I17659" s="810">
        <v>1</v>
      </c>
    </row>
    <row r="17660" spans="1:9" x14ac:dyDescent="0.15">
      <c r="A17660" s="694" t="s">
        <v>19947</v>
      </c>
      <c r="B17660" s="96">
        <v>4610</v>
      </c>
      <c r="C17660" s="96">
        <v>1</v>
      </c>
      <c r="D17660" s="97">
        <v>40361096</v>
      </c>
      <c r="E17660" s="97">
        <v>40367687</v>
      </c>
      <c r="F17660" s="96" t="s">
        <v>2328</v>
      </c>
      <c r="G17660" s="96">
        <v>16</v>
      </c>
      <c r="H17660" s="96">
        <v>0.92991000000000001</v>
      </c>
      <c r="I17660" s="810">
        <v>1</v>
      </c>
    </row>
    <row r="17661" spans="1:9" x14ac:dyDescent="0.15">
      <c r="A17661" s="694" t="s">
        <v>19948</v>
      </c>
      <c r="B17661" s="96">
        <v>2669</v>
      </c>
      <c r="C17661" s="96">
        <v>8</v>
      </c>
      <c r="D17661" s="97">
        <v>95261481</v>
      </c>
      <c r="E17661" s="97">
        <v>95274547</v>
      </c>
      <c r="F17661" s="96" t="s">
        <v>2328</v>
      </c>
      <c r="G17661" s="96">
        <v>48</v>
      </c>
      <c r="H17661" s="96">
        <v>0.92991999999999997</v>
      </c>
      <c r="I17661" s="810">
        <v>1</v>
      </c>
    </row>
    <row r="17662" spans="1:9" x14ac:dyDescent="0.15">
      <c r="A17662" s="694" t="s">
        <v>19949</v>
      </c>
      <c r="B17662" s="96">
        <v>81871</v>
      </c>
      <c r="C17662" s="96">
        <v>17</v>
      </c>
      <c r="D17662" s="97">
        <v>39295685</v>
      </c>
      <c r="E17662" s="97">
        <v>39296739</v>
      </c>
      <c r="F17662" s="96" t="s">
        <v>2328</v>
      </c>
      <c r="G17662" s="96">
        <v>6</v>
      </c>
      <c r="H17662" s="96">
        <v>0.93010999999999999</v>
      </c>
      <c r="I17662" s="810">
        <v>1</v>
      </c>
    </row>
    <row r="17663" spans="1:9" x14ac:dyDescent="0.15">
      <c r="A17663" s="694" t="s">
        <v>19950</v>
      </c>
      <c r="B17663" s="96">
        <v>93627</v>
      </c>
      <c r="C17663" s="96">
        <v>4</v>
      </c>
      <c r="D17663" s="97">
        <v>106967233</v>
      </c>
      <c r="E17663" s="97">
        <v>107237861</v>
      </c>
      <c r="F17663" s="96" t="s">
        <v>2328</v>
      </c>
      <c r="G17663" s="96">
        <v>664</v>
      </c>
      <c r="H17663" s="96">
        <v>0.93015000000000003</v>
      </c>
      <c r="I17663" s="810">
        <v>1</v>
      </c>
    </row>
    <row r="17664" spans="1:9" x14ac:dyDescent="0.15">
      <c r="A17664" s="694" t="s">
        <v>19951</v>
      </c>
      <c r="B17664" s="96">
        <v>158046</v>
      </c>
      <c r="C17664" s="96">
        <v>9</v>
      </c>
      <c r="D17664" s="97">
        <v>91149203</v>
      </c>
      <c r="E17664" s="97">
        <v>91190704</v>
      </c>
      <c r="F17664" s="96" t="s">
        <v>2321</v>
      </c>
      <c r="G17664" s="96">
        <v>95</v>
      </c>
      <c r="H17664" s="96">
        <v>0.93017000000000005</v>
      </c>
      <c r="I17664" s="810">
        <v>1</v>
      </c>
    </row>
    <row r="17665" spans="1:9" x14ac:dyDescent="0.15">
      <c r="A17665" s="694" t="s">
        <v>19952</v>
      </c>
      <c r="B17665" s="96">
        <v>119764</v>
      </c>
      <c r="C17665" s="96">
        <v>11</v>
      </c>
      <c r="D17665" s="97">
        <v>48266656</v>
      </c>
      <c r="E17665" s="97">
        <v>48267567</v>
      </c>
      <c r="F17665" s="96" t="s">
        <v>2321</v>
      </c>
      <c r="G17665" s="96">
        <v>2</v>
      </c>
      <c r="H17665" s="96">
        <v>0.93028999999999995</v>
      </c>
      <c r="I17665" s="810">
        <v>1</v>
      </c>
    </row>
    <row r="17666" spans="1:9" x14ac:dyDescent="0.15">
      <c r="A17666" s="694" t="s">
        <v>19953</v>
      </c>
      <c r="B17666" s="96">
        <v>23065</v>
      </c>
      <c r="C17666" s="96">
        <v>1</v>
      </c>
      <c r="D17666" s="97">
        <v>19542158</v>
      </c>
      <c r="E17666" s="97">
        <v>19578053</v>
      </c>
      <c r="F17666" s="96" t="s">
        <v>2328</v>
      </c>
      <c r="G17666" s="96">
        <v>131</v>
      </c>
      <c r="H17666" s="96">
        <v>0.93033999999999994</v>
      </c>
      <c r="I17666" s="810">
        <v>1</v>
      </c>
    </row>
    <row r="17667" spans="1:9" x14ac:dyDescent="0.15">
      <c r="A17667" s="694" t="s">
        <v>19954</v>
      </c>
      <c r="B17667" s="96">
        <v>100506115</v>
      </c>
      <c r="C17667" s="96">
        <v>20</v>
      </c>
      <c r="D17667" s="97">
        <v>48884023</v>
      </c>
      <c r="E17667" s="97">
        <v>48896332</v>
      </c>
      <c r="F17667" s="96" t="s">
        <v>2321</v>
      </c>
      <c r="G17667" s="96">
        <v>45</v>
      </c>
      <c r="H17667" s="96">
        <v>0.93057999999999996</v>
      </c>
      <c r="I17667" s="810">
        <v>1</v>
      </c>
    </row>
    <row r="17668" spans="1:9" x14ac:dyDescent="0.15">
      <c r="A17668" s="694" t="s">
        <v>19955</v>
      </c>
      <c r="B17668" s="96">
        <v>51035</v>
      </c>
      <c r="C17668" s="96">
        <v>11</v>
      </c>
      <c r="D17668" s="97">
        <v>62443972</v>
      </c>
      <c r="E17668" s="97">
        <v>62446554</v>
      </c>
      <c r="F17668" s="96" t="s">
        <v>2328</v>
      </c>
      <c r="G17668" s="96">
        <v>7</v>
      </c>
      <c r="H17668" s="96">
        <v>0.93067</v>
      </c>
      <c r="I17668" s="810">
        <v>1</v>
      </c>
    </row>
    <row r="17669" spans="1:9" x14ac:dyDescent="0.15">
      <c r="A17669" s="694" t="s">
        <v>19956</v>
      </c>
      <c r="B17669" s="96">
        <v>54714</v>
      </c>
      <c r="C17669" s="96">
        <v>8</v>
      </c>
      <c r="D17669" s="97">
        <v>87586163</v>
      </c>
      <c r="E17669" s="97">
        <v>87755903</v>
      </c>
      <c r="F17669" s="96" t="s">
        <v>2328</v>
      </c>
      <c r="G17669" s="96">
        <v>585</v>
      </c>
      <c r="H17669" s="96">
        <v>0.93074000000000001</v>
      </c>
      <c r="I17669" s="810">
        <v>1</v>
      </c>
    </row>
    <row r="17670" spans="1:9" x14ac:dyDescent="0.15">
      <c r="A17670" s="694" t="s">
        <v>19957</v>
      </c>
      <c r="B17670" s="96">
        <v>26290</v>
      </c>
      <c r="C17670" s="96">
        <v>12</v>
      </c>
      <c r="D17670" s="97">
        <v>4829752</v>
      </c>
      <c r="E17670" s="97">
        <v>4881892</v>
      </c>
      <c r="F17670" s="96" t="s">
        <v>2321</v>
      </c>
      <c r="G17670" s="96">
        <v>145</v>
      </c>
      <c r="H17670" s="96">
        <v>0.93076000000000003</v>
      </c>
      <c r="I17670" s="810">
        <v>1</v>
      </c>
    </row>
    <row r="17671" spans="1:9" x14ac:dyDescent="0.15">
      <c r="A17671" s="694" t="s">
        <v>19958</v>
      </c>
      <c r="B17671" s="96">
        <v>8514</v>
      </c>
      <c r="C17671" s="96">
        <v>1</v>
      </c>
      <c r="D17671" s="97">
        <v>6052358</v>
      </c>
      <c r="E17671" s="97">
        <v>6161253</v>
      </c>
      <c r="F17671" s="96" t="s">
        <v>2321</v>
      </c>
      <c r="G17671" s="96">
        <v>351</v>
      </c>
      <c r="H17671" s="96">
        <v>0.93078000000000005</v>
      </c>
      <c r="I17671" s="810">
        <v>1</v>
      </c>
    </row>
    <row r="17672" spans="1:9" x14ac:dyDescent="0.15">
      <c r="A17672" s="694" t="s">
        <v>19959</v>
      </c>
      <c r="B17672" s="96">
        <v>1409</v>
      </c>
      <c r="C17672" s="96">
        <v>21</v>
      </c>
      <c r="D17672" s="97">
        <v>44589141</v>
      </c>
      <c r="E17672" s="97">
        <v>44592915</v>
      </c>
      <c r="F17672" s="96" t="s">
        <v>2321</v>
      </c>
      <c r="G17672" s="96">
        <v>13</v>
      </c>
      <c r="H17672" s="96">
        <v>0.93081999999999998</v>
      </c>
      <c r="I17672" s="810">
        <v>1</v>
      </c>
    </row>
    <row r="17673" spans="1:9" x14ac:dyDescent="0.15">
      <c r="A17673" s="694" t="s">
        <v>19960</v>
      </c>
      <c r="B17673" s="96">
        <v>144983</v>
      </c>
      <c r="C17673" s="96">
        <v>13</v>
      </c>
      <c r="D17673" s="97">
        <v>53173750</v>
      </c>
      <c r="E17673" s="97">
        <v>53217931</v>
      </c>
      <c r="F17673" s="96" t="s">
        <v>2321</v>
      </c>
      <c r="G17673" s="96">
        <v>147</v>
      </c>
      <c r="H17673" s="96">
        <v>0.93105000000000004</v>
      </c>
      <c r="I17673" s="810">
        <v>1</v>
      </c>
    </row>
    <row r="17674" spans="1:9" x14ac:dyDescent="0.15">
      <c r="A17674" s="694" t="s">
        <v>19961</v>
      </c>
      <c r="B17674" s="96">
        <v>90102</v>
      </c>
      <c r="C17674" s="96">
        <v>3</v>
      </c>
      <c r="D17674" s="97">
        <v>111451327</v>
      </c>
      <c r="E17674" s="97">
        <v>111695364</v>
      </c>
      <c r="F17674" s="96" t="s">
        <v>2321</v>
      </c>
      <c r="G17674" s="96">
        <v>1052</v>
      </c>
      <c r="H17674" s="96">
        <v>0.93133999999999995</v>
      </c>
      <c r="I17674" s="810">
        <v>1</v>
      </c>
    </row>
    <row r="17675" spans="1:9" x14ac:dyDescent="0.15">
      <c r="A17675" s="694" t="s">
        <v>19962</v>
      </c>
      <c r="B17675" s="96">
        <v>171177</v>
      </c>
      <c r="C17675" s="96">
        <v>15</v>
      </c>
      <c r="D17675" s="97">
        <v>41164412</v>
      </c>
      <c r="E17675" s="97">
        <v>41166487</v>
      </c>
      <c r="F17675" s="96" t="s">
        <v>2328</v>
      </c>
      <c r="G17675" s="96">
        <v>4</v>
      </c>
      <c r="H17675" s="96">
        <v>0.93147999999999997</v>
      </c>
      <c r="I17675" s="810">
        <v>1</v>
      </c>
    </row>
    <row r="17676" spans="1:9" x14ac:dyDescent="0.15">
      <c r="A17676" s="694" t="s">
        <v>19963</v>
      </c>
      <c r="B17676" s="96">
        <v>7941</v>
      </c>
      <c r="C17676" s="96">
        <v>6</v>
      </c>
      <c r="D17676" s="97">
        <v>46672053</v>
      </c>
      <c r="E17676" s="97">
        <v>46703430</v>
      </c>
      <c r="F17676" s="96" t="s">
        <v>2328</v>
      </c>
      <c r="G17676" s="96">
        <v>74</v>
      </c>
      <c r="H17676" s="96">
        <v>0.93147999999999997</v>
      </c>
      <c r="I17676" s="810">
        <v>1</v>
      </c>
    </row>
    <row r="17677" spans="1:9" x14ac:dyDescent="0.15">
      <c r="A17677" s="694" t="s">
        <v>19964</v>
      </c>
      <c r="B17677" s="96">
        <v>130749</v>
      </c>
      <c r="C17677" s="96">
        <v>2</v>
      </c>
      <c r="D17677" s="97">
        <v>207804278</v>
      </c>
      <c r="E17677" s="97">
        <v>207834198</v>
      </c>
      <c r="F17677" s="96" t="s">
        <v>2321</v>
      </c>
      <c r="G17677" s="96">
        <v>97</v>
      </c>
      <c r="H17677" s="96">
        <v>0.93164000000000002</v>
      </c>
      <c r="I17677" s="810">
        <v>1</v>
      </c>
    </row>
    <row r="17678" spans="1:9" x14ac:dyDescent="0.15">
      <c r="A17678" s="694" t="s">
        <v>19965</v>
      </c>
      <c r="B17678" s="96">
        <v>353219</v>
      </c>
      <c r="C17678" s="96">
        <v>6</v>
      </c>
      <c r="D17678" s="97">
        <v>24357131</v>
      </c>
      <c r="E17678" s="97">
        <v>24358512</v>
      </c>
      <c r="F17678" s="96" t="s">
        <v>2321</v>
      </c>
      <c r="G17678" s="96">
        <v>5</v>
      </c>
      <c r="H17678" s="96">
        <v>0.93169000000000002</v>
      </c>
      <c r="I17678" s="810">
        <v>1</v>
      </c>
    </row>
    <row r="17679" spans="1:9" x14ac:dyDescent="0.15">
      <c r="A17679" s="694" t="s">
        <v>19966</v>
      </c>
      <c r="B17679" s="96">
        <v>10063</v>
      </c>
      <c r="C17679" s="96">
        <v>3</v>
      </c>
      <c r="D17679" s="97">
        <v>119388372</v>
      </c>
      <c r="E17679" s="97">
        <v>119396243</v>
      </c>
      <c r="F17679" s="96" t="s">
        <v>2328</v>
      </c>
      <c r="G17679" s="96">
        <v>36</v>
      </c>
      <c r="H17679" s="96">
        <v>0.93179000000000001</v>
      </c>
      <c r="I17679" s="810">
        <v>1</v>
      </c>
    </row>
    <row r="17680" spans="1:9" x14ac:dyDescent="0.15">
      <c r="A17680" s="694" t="s">
        <v>19967</v>
      </c>
      <c r="B17680" s="96">
        <v>23443</v>
      </c>
      <c r="C17680" s="96">
        <v>1</v>
      </c>
      <c r="D17680" s="97">
        <v>100435345</v>
      </c>
      <c r="E17680" s="97">
        <v>100492535</v>
      </c>
      <c r="F17680" s="96" t="s">
        <v>2321</v>
      </c>
      <c r="G17680" s="96">
        <v>183</v>
      </c>
      <c r="H17680" s="96">
        <v>0.93184</v>
      </c>
      <c r="I17680" s="810">
        <v>1</v>
      </c>
    </row>
    <row r="17681" spans="1:9" x14ac:dyDescent="0.15">
      <c r="A17681" s="694" t="s">
        <v>19968</v>
      </c>
      <c r="B17681" s="96">
        <v>3600</v>
      </c>
      <c r="C17681" s="96">
        <v>4</v>
      </c>
      <c r="D17681" s="97">
        <v>142557749</v>
      </c>
      <c r="E17681" s="97">
        <v>142655140</v>
      </c>
      <c r="F17681" s="96" t="s">
        <v>2321</v>
      </c>
      <c r="G17681" s="96">
        <v>221</v>
      </c>
      <c r="H17681" s="96">
        <v>0.93201000000000001</v>
      </c>
      <c r="I17681" s="810">
        <v>1</v>
      </c>
    </row>
    <row r="17682" spans="1:9" x14ac:dyDescent="0.15">
      <c r="A17682" s="694" t="s">
        <v>19969</v>
      </c>
      <c r="B17682" s="96">
        <v>63897</v>
      </c>
      <c r="C17682" s="96">
        <v>17</v>
      </c>
      <c r="D17682" s="97">
        <v>58118790</v>
      </c>
      <c r="E17682" s="97">
        <v>58156292</v>
      </c>
      <c r="F17682" s="96" t="s">
        <v>2328</v>
      </c>
      <c r="G17682" s="96">
        <v>60</v>
      </c>
      <c r="H17682" s="96">
        <v>0.93217000000000005</v>
      </c>
      <c r="I17682" s="810">
        <v>1</v>
      </c>
    </row>
    <row r="17683" spans="1:9" x14ac:dyDescent="0.15">
      <c r="A17683" s="694" t="s">
        <v>19970</v>
      </c>
      <c r="B17683" s="96">
        <v>7252</v>
      </c>
      <c r="C17683" s="96">
        <v>1</v>
      </c>
      <c r="D17683" s="97">
        <v>115572445</v>
      </c>
      <c r="E17683" s="97">
        <v>115576930</v>
      </c>
      <c r="F17683" s="96" t="s">
        <v>2321</v>
      </c>
      <c r="G17683" s="96">
        <v>28</v>
      </c>
      <c r="H17683" s="96">
        <v>0.93218999999999996</v>
      </c>
      <c r="I17683" s="810">
        <v>1</v>
      </c>
    </row>
    <row r="17684" spans="1:9" x14ac:dyDescent="0.15">
      <c r="A17684" s="694" t="s">
        <v>19971</v>
      </c>
      <c r="B17684" s="96">
        <v>140459</v>
      </c>
      <c r="C17684" s="96">
        <v>9</v>
      </c>
      <c r="D17684" s="97">
        <v>132396883</v>
      </c>
      <c r="E17684" s="97">
        <v>132404496</v>
      </c>
      <c r="F17684" s="96" t="s">
        <v>2328</v>
      </c>
      <c r="G17684" s="96">
        <v>24</v>
      </c>
      <c r="H17684" s="96">
        <v>0.93225999999999998</v>
      </c>
      <c r="I17684" s="810">
        <v>1</v>
      </c>
    </row>
    <row r="17685" spans="1:9" x14ac:dyDescent="0.15">
      <c r="A17685" s="694" t="s">
        <v>19972</v>
      </c>
      <c r="B17685" s="96">
        <v>55301</v>
      </c>
      <c r="C17685" s="96">
        <v>10</v>
      </c>
      <c r="D17685" s="97">
        <v>15085895</v>
      </c>
      <c r="E17685" s="97">
        <v>15115851</v>
      </c>
      <c r="F17685" s="96" t="s">
        <v>2321</v>
      </c>
      <c r="G17685" s="96">
        <v>115</v>
      </c>
      <c r="H17685" s="96">
        <v>0.93242000000000003</v>
      </c>
      <c r="I17685" s="810">
        <v>1</v>
      </c>
    </row>
    <row r="17686" spans="1:9" x14ac:dyDescent="0.15">
      <c r="A17686" s="694" t="s">
        <v>19973</v>
      </c>
      <c r="B17686" s="96">
        <v>8767</v>
      </c>
      <c r="C17686" s="96">
        <v>8</v>
      </c>
      <c r="D17686" s="97">
        <v>90769335</v>
      </c>
      <c r="E17686" s="97">
        <v>90803292</v>
      </c>
      <c r="F17686" s="96" t="s">
        <v>2321</v>
      </c>
      <c r="G17686" s="96">
        <v>92</v>
      </c>
      <c r="H17686" s="96">
        <v>0.93259000000000003</v>
      </c>
      <c r="I17686" s="810">
        <v>1</v>
      </c>
    </row>
    <row r="17687" spans="1:9" x14ac:dyDescent="0.15">
      <c r="A17687" s="694" t="s">
        <v>19974</v>
      </c>
      <c r="B17687" s="96">
        <v>222642</v>
      </c>
      <c r="C17687" s="96">
        <v>6</v>
      </c>
      <c r="D17687" s="97">
        <v>41010237</v>
      </c>
      <c r="E17687" s="97">
        <v>41012076</v>
      </c>
      <c r="F17687" s="96" t="s">
        <v>2321</v>
      </c>
      <c r="G17687" s="96">
        <v>5</v>
      </c>
      <c r="H17687" s="96">
        <v>0.93262999999999996</v>
      </c>
      <c r="I17687" s="810">
        <v>1</v>
      </c>
    </row>
    <row r="17688" spans="1:9" x14ac:dyDescent="0.15">
      <c r="A17688" s="694" t="s">
        <v>19975</v>
      </c>
      <c r="B17688" s="96">
        <v>3910</v>
      </c>
      <c r="C17688" s="96">
        <v>6</v>
      </c>
      <c r="D17688" s="97">
        <v>112429134</v>
      </c>
      <c r="E17688" s="97">
        <v>112575924</v>
      </c>
      <c r="F17688" s="96" t="s">
        <v>2328</v>
      </c>
      <c r="G17688" s="96">
        <v>507</v>
      </c>
      <c r="H17688" s="96">
        <v>0.93274999999999997</v>
      </c>
      <c r="I17688" s="810">
        <v>1</v>
      </c>
    </row>
    <row r="17689" spans="1:9" x14ac:dyDescent="0.15">
      <c r="A17689" s="694" t="s">
        <v>19976</v>
      </c>
      <c r="B17689" s="96">
        <v>79041</v>
      </c>
      <c r="C17689" s="96">
        <v>19</v>
      </c>
      <c r="D17689" s="97">
        <v>16771938</v>
      </c>
      <c r="E17689" s="97">
        <v>16799830</v>
      </c>
      <c r="F17689" s="96" t="s">
        <v>2321</v>
      </c>
      <c r="G17689" s="96">
        <v>93</v>
      </c>
      <c r="H17689" s="96">
        <v>0.93279999999999996</v>
      </c>
      <c r="I17689" s="810">
        <v>1</v>
      </c>
    </row>
    <row r="17690" spans="1:9" x14ac:dyDescent="0.15">
      <c r="A17690" s="694" t="s">
        <v>19977</v>
      </c>
      <c r="B17690" s="96">
        <v>163479</v>
      </c>
      <c r="C17690" s="96">
        <v>1</v>
      </c>
      <c r="D17690" s="97">
        <v>109255556</v>
      </c>
      <c r="E17690" s="97">
        <v>109285371</v>
      </c>
      <c r="F17690" s="96" t="s">
        <v>2321</v>
      </c>
      <c r="G17690" s="96">
        <v>80</v>
      </c>
      <c r="H17690" s="96">
        <v>0.93283000000000005</v>
      </c>
      <c r="I17690" s="810">
        <v>1</v>
      </c>
    </row>
    <row r="17691" spans="1:9" x14ac:dyDescent="0.15">
      <c r="A17691" s="694" t="s">
        <v>19978</v>
      </c>
      <c r="B17691" s="96">
        <v>337879</v>
      </c>
      <c r="C17691" s="96">
        <v>21</v>
      </c>
      <c r="D17691" s="97">
        <v>32185015</v>
      </c>
      <c r="E17691" s="97">
        <v>32185570</v>
      </c>
      <c r="F17691" s="96" t="s">
        <v>2328</v>
      </c>
      <c r="G17691" s="96">
        <v>3</v>
      </c>
      <c r="H17691" s="96">
        <v>0.93293999999999999</v>
      </c>
      <c r="I17691" s="810">
        <v>1</v>
      </c>
    </row>
    <row r="17692" spans="1:9" x14ac:dyDescent="0.15">
      <c r="A17692" s="694" t="s">
        <v>19979</v>
      </c>
      <c r="B17692" s="96">
        <v>254863</v>
      </c>
      <c r="C17692" s="96">
        <v>17</v>
      </c>
      <c r="D17692" s="97">
        <v>7306293</v>
      </c>
      <c r="E17692" s="97">
        <v>7307450</v>
      </c>
      <c r="F17692" s="96" t="s">
        <v>2328</v>
      </c>
      <c r="G17692" s="96">
        <v>5</v>
      </c>
      <c r="H17692" s="96">
        <v>0.93306999999999995</v>
      </c>
      <c r="I17692" s="810">
        <v>1</v>
      </c>
    </row>
    <row r="17693" spans="1:9" x14ac:dyDescent="0.15">
      <c r="A17693" s="694" t="s">
        <v>19980</v>
      </c>
      <c r="B17693" s="96">
        <v>64091</v>
      </c>
      <c r="C17693" s="96">
        <v>3</v>
      </c>
      <c r="D17693" s="97">
        <v>119360899</v>
      </c>
      <c r="E17693" s="97">
        <v>119379437</v>
      </c>
      <c r="F17693" s="96" t="s">
        <v>2328</v>
      </c>
      <c r="G17693" s="96">
        <v>85</v>
      </c>
      <c r="H17693" s="96">
        <v>0.93323</v>
      </c>
      <c r="I17693" s="810">
        <v>1</v>
      </c>
    </row>
    <row r="17694" spans="1:9" x14ac:dyDescent="0.15">
      <c r="A17694" s="694" t="s">
        <v>19981</v>
      </c>
      <c r="B17694" s="96">
        <v>65009</v>
      </c>
      <c r="C17694" s="96">
        <v>16</v>
      </c>
      <c r="D17694" s="97">
        <v>58497549</v>
      </c>
      <c r="E17694" s="97">
        <v>58547523</v>
      </c>
      <c r="F17694" s="96" t="s">
        <v>2321</v>
      </c>
      <c r="G17694" s="96">
        <v>145</v>
      </c>
      <c r="H17694" s="96">
        <v>0.93350999999999995</v>
      </c>
      <c r="I17694" s="810">
        <v>1</v>
      </c>
    </row>
    <row r="17695" spans="1:9" x14ac:dyDescent="0.15">
      <c r="A17695" s="694" t="s">
        <v>19982</v>
      </c>
      <c r="B17695" s="96">
        <v>55920</v>
      </c>
      <c r="C17695" s="96">
        <v>1</v>
      </c>
      <c r="D17695" s="97">
        <v>17733251</v>
      </c>
      <c r="E17695" s="97">
        <v>17766250</v>
      </c>
      <c r="F17695" s="96" t="s">
        <v>2328</v>
      </c>
      <c r="G17695" s="96">
        <v>89</v>
      </c>
      <c r="H17695" s="96">
        <v>0.93376999999999999</v>
      </c>
      <c r="I17695" s="810">
        <v>1</v>
      </c>
    </row>
    <row r="17696" spans="1:9" x14ac:dyDescent="0.15">
      <c r="A17696" s="694" t="s">
        <v>19983</v>
      </c>
      <c r="B17696" s="96">
        <v>1299</v>
      </c>
      <c r="C17696" s="96">
        <v>20</v>
      </c>
      <c r="D17696" s="97">
        <v>61448414</v>
      </c>
      <c r="E17696" s="97">
        <v>61472511</v>
      </c>
      <c r="F17696" s="96" t="s">
        <v>2321</v>
      </c>
      <c r="G17696" s="96">
        <v>122</v>
      </c>
      <c r="H17696" s="96">
        <v>0.93378000000000005</v>
      </c>
      <c r="I17696" s="810">
        <v>1</v>
      </c>
    </row>
    <row r="17697" spans="1:9" x14ac:dyDescent="0.15">
      <c r="A17697" s="694" t="s">
        <v>19984</v>
      </c>
      <c r="B17697" s="96">
        <v>114879</v>
      </c>
      <c r="C17697" s="96">
        <v>11</v>
      </c>
      <c r="D17697" s="97">
        <v>3108345</v>
      </c>
      <c r="E17697" s="97">
        <v>3186582</v>
      </c>
      <c r="F17697" s="96" t="s">
        <v>2328</v>
      </c>
      <c r="G17697" s="96">
        <v>407</v>
      </c>
      <c r="H17697" s="96">
        <v>0.93381999999999998</v>
      </c>
      <c r="I17697" s="810">
        <v>1</v>
      </c>
    </row>
    <row r="17698" spans="1:9" x14ac:dyDescent="0.15">
      <c r="A17698" s="694" t="s">
        <v>19985</v>
      </c>
      <c r="B17698" s="96">
        <v>100129216</v>
      </c>
      <c r="C17698" s="96">
        <v>11</v>
      </c>
      <c r="D17698" s="97">
        <v>71589499</v>
      </c>
      <c r="E17698" s="97">
        <v>71595607</v>
      </c>
      <c r="F17698" s="96" t="s">
        <v>2321</v>
      </c>
      <c r="G17698" s="96">
        <v>9</v>
      </c>
      <c r="H17698" s="96">
        <v>0.93386999999999998</v>
      </c>
      <c r="I17698" s="810">
        <v>1</v>
      </c>
    </row>
    <row r="17699" spans="1:9" x14ac:dyDescent="0.15">
      <c r="A17699" s="694" t="s">
        <v>19986</v>
      </c>
      <c r="B17699" s="96">
        <v>64112</v>
      </c>
      <c r="C17699" s="96">
        <v>14</v>
      </c>
      <c r="D17699" s="97">
        <v>93648541</v>
      </c>
      <c r="E17699" s="97">
        <v>93651249</v>
      </c>
      <c r="F17699" s="96" t="s">
        <v>2328</v>
      </c>
      <c r="G17699" s="96">
        <v>8</v>
      </c>
      <c r="H17699" s="96">
        <v>0.93408999999999998</v>
      </c>
      <c r="I17699" s="810">
        <v>1</v>
      </c>
    </row>
    <row r="17700" spans="1:9" x14ac:dyDescent="0.15">
      <c r="A17700" s="694" t="s">
        <v>19987</v>
      </c>
      <c r="B17700" s="96">
        <v>55572</v>
      </c>
      <c r="C17700" s="96">
        <v>11</v>
      </c>
      <c r="D17700" s="97">
        <v>126138935</v>
      </c>
      <c r="E17700" s="97">
        <v>126148027</v>
      </c>
      <c r="F17700" s="96" t="s">
        <v>2321</v>
      </c>
      <c r="G17700" s="96">
        <v>23</v>
      </c>
      <c r="H17700" s="96">
        <v>0.93411999999999995</v>
      </c>
      <c r="I17700" s="810">
        <v>1</v>
      </c>
    </row>
    <row r="17701" spans="1:9" x14ac:dyDescent="0.15">
      <c r="A17701" s="694" t="s">
        <v>19988</v>
      </c>
      <c r="B17701" s="96">
        <v>353332</v>
      </c>
      <c r="C17701" s="96">
        <v>21</v>
      </c>
      <c r="D17701" s="97">
        <v>46101491</v>
      </c>
      <c r="E17701" s="97">
        <v>46102078</v>
      </c>
      <c r="F17701" s="96" t="s">
        <v>2328</v>
      </c>
      <c r="G17701" s="96">
        <v>6</v>
      </c>
      <c r="H17701" s="96">
        <v>0.93418999999999996</v>
      </c>
      <c r="I17701" s="810">
        <v>1</v>
      </c>
    </row>
    <row r="17702" spans="1:9" x14ac:dyDescent="0.15">
      <c r="A17702" s="694" t="s">
        <v>19989</v>
      </c>
      <c r="B17702" s="96">
        <v>1443</v>
      </c>
      <c r="C17702" s="96">
        <v>17</v>
      </c>
      <c r="D17702" s="97">
        <v>61949372</v>
      </c>
      <c r="E17702" s="97">
        <v>61951089</v>
      </c>
      <c r="F17702" s="96" t="s">
        <v>2328</v>
      </c>
      <c r="G17702" s="96">
        <v>1</v>
      </c>
      <c r="H17702" s="96">
        <v>0.9345</v>
      </c>
      <c r="I17702" s="810">
        <v>1</v>
      </c>
    </row>
    <row r="17703" spans="1:9" x14ac:dyDescent="0.15">
      <c r="A17703" s="694" t="s">
        <v>19990</v>
      </c>
      <c r="B17703" s="96">
        <v>254879</v>
      </c>
      <c r="C17703" s="96">
        <v>1</v>
      </c>
      <c r="D17703" s="97">
        <v>248550910</v>
      </c>
      <c r="E17703" s="97">
        <v>248551836</v>
      </c>
      <c r="F17703" s="96" t="s">
        <v>2321</v>
      </c>
      <c r="G17703" s="96">
        <v>5</v>
      </c>
      <c r="H17703" s="96">
        <v>0.9345</v>
      </c>
      <c r="I17703" s="810">
        <v>1</v>
      </c>
    </row>
    <row r="17704" spans="1:9" x14ac:dyDescent="0.15">
      <c r="A17704" s="694" t="s">
        <v>19991</v>
      </c>
      <c r="B17704" s="96">
        <v>653720</v>
      </c>
      <c r="C17704" s="96">
        <v>15</v>
      </c>
      <c r="D17704" s="97">
        <v>28943917</v>
      </c>
      <c r="E17704" s="97">
        <v>28964922</v>
      </c>
      <c r="F17704" s="96" t="s">
        <v>2328</v>
      </c>
      <c r="G17704" s="96">
        <v>5</v>
      </c>
      <c r="H17704" s="96">
        <v>0.93452000000000002</v>
      </c>
      <c r="I17704" s="810">
        <v>1</v>
      </c>
    </row>
    <row r="17705" spans="1:9" x14ac:dyDescent="0.15">
      <c r="A17705" s="694" t="s">
        <v>19992</v>
      </c>
      <c r="B17705" s="96">
        <v>201243</v>
      </c>
      <c r="C17705" s="96">
        <v>17</v>
      </c>
      <c r="D17705" s="97">
        <v>7328851</v>
      </c>
      <c r="E17705" s="97">
        <v>7330887</v>
      </c>
      <c r="F17705" s="96" t="s">
        <v>2321</v>
      </c>
      <c r="G17705" s="96">
        <v>5</v>
      </c>
      <c r="H17705" s="96">
        <v>0.93472</v>
      </c>
      <c r="I17705" s="810">
        <v>1</v>
      </c>
    </row>
    <row r="17706" spans="1:9" x14ac:dyDescent="0.15">
      <c r="A17706" s="694" t="s">
        <v>19993</v>
      </c>
      <c r="B17706" s="96">
        <v>285440</v>
      </c>
      <c r="C17706" s="96">
        <v>4</v>
      </c>
      <c r="D17706" s="97">
        <v>187112565</v>
      </c>
      <c r="E17706" s="97">
        <v>187134617</v>
      </c>
      <c r="F17706" s="96" t="s">
        <v>2321</v>
      </c>
      <c r="G17706" s="96">
        <v>91</v>
      </c>
      <c r="H17706" s="96">
        <v>0.93486000000000002</v>
      </c>
      <c r="I17706" s="810">
        <v>1</v>
      </c>
    </row>
    <row r="17707" spans="1:9" x14ac:dyDescent="0.15">
      <c r="A17707" s="694" t="s">
        <v>19994</v>
      </c>
      <c r="B17707" s="96">
        <v>388743</v>
      </c>
      <c r="C17707" s="96">
        <v>1</v>
      </c>
      <c r="D17707" s="97">
        <v>223714972</v>
      </c>
      <c r="E17707" s="97">
        <v>223853436</v>
      </c>
      <c r="F17707" s="96" t="s">
        <v>2328</v>
      </c>
      <c r="G17707" s="96">
        <v>316</v>
      </c>
      <c r="H17707" s="96">
        <v>0.93520000000000003</v>
      </c>
      <c r="I17707" s="810">
        <v>1</v>
      </c>
    </row>
    <row r="17708" spans="1:9" x14ac:dyDescent="0.15">
      <c r="A17708" s="694" t="s">
        <v>19995</v>
      </c>
      <c r="B17708" s="96">
        <v>26589</v>
      </c>
      <c r="C17708" s="96">
        <v>15</v>
      </c>
      <c r="D17708" s="97">
        <v>89002709</v>
      </c>
      <c r="E17708" s="97">
        <v>89010633</v>
      </c>
      <c r="F17708" s="96" t="s">
        <v>2328</v>
      </c>
      <c r="G17708" s="96">
        <v>14</v>
      </c>
      <c r="H17708" s="96">
        <v>0.93523999999999996</v>
      </c>
      <c r="I17708" s="810">
        <v>1</v>
      </c>
    </row>
    <row r="17709" spans="1:9" x14ac:dyDescent="0.15">
      <c r="A17709" s="694" t="s">
        <v>19996</v>
      </c>
      <c r="B17709" s="96">
        <v>64111</v>
      </c>
      <c r="C17709" s="96">
        <v>7</v>
      </c>
      <c r="D17709" s="97">
        <v>25264189</v>
      </c>
      <c r="E17709" s="97">
        <v>25268105</v>
      </c>
      <c r="F17709" s="96" t="s">
        <v>2328</v>
      </c>
      <c r="G17709" s="96">
        <v>29</v>
      </c>
      <c r="H17709" s="96">
        <v>0.93535999999999997</v>
      </c>
      <c r="I17709" s="810">
        <v>1</v>
      </c>
    </row>
    <row r="17710" spans="1:9" x14ac:dyDescent="0.15">
      <c r="A17710" s="694" t="s">
        <v>19997</v>
      </c>
      <c r="B17710" s="96">
        <v>157638</v>
      </c>
      <c r="C17710" s="96">
        <v>8</v>
      </c>
      <c r="D17710" s="97">
        <v>127564683</v>
      </c>
      <c r="E17710" s="97">
        <v>127570717</v>
      </c>
      <c r="F17710" s="96" t="s">
        <v>2328</v>
      </c>
      <c r="G17710" s="96">
        <v>7</v>
      </c>
      <c r="H17710" s="96">
        <v>0.93562000000000001</v>
      </c>
      <c r="I17710" s="810">
        <v>1</v>
      </c>
    </row>
    <row r="17711" spans="1:9" x14ac:dyDescent="0.15">
      <c r="A17711" s="694" t="s">
        <v>1226</v>
      </c>
      <c r="B17711" s="96">
        <v>221833</v>
      </c>
      <c r="C17711" s="96">
        <v>7</v>
      </c>
      <c r="D17711" s="97">
        <v>20821894</v>
      </c>
      <c r="E17711" s="97">
        <v>20826508</v>
      </c>
      <c r="F17711" s="96" t="s">
        <v>2328</v>
      </c>
      <c r="G17711" s="96">
        <v>7</v>
      </c>
      <c r="H17711" s="96">
        <v>0.93562999999999996</v>
      </c>
      <c r="I17711" s="810">
        <v>1</v>
      </c>
    </row>
    <row r="17712" spans="1:9" x14ac:dyDescent="0.15">
      <c r="A17712" s="694" t="s">
        <v>19998</v>
      </c>
      <c r="B17712" s="96">
        <v>26492</v>
      </c>
      <c r="C17712" s="96">
        <v>11</v>
      </c>
      <c r="D17712" s="97">
        <v>124095398</v>
      </c>
      <c r="E17712" s="97">
        <v>124096312</v>
      </c>
      <c r="F17712" s="96" t="s">
        <v>2321</v>
      </c>
      <c r="G17712" s="96">
        <v>11</v>
      </c>
      <c r="H17712" s="96">
        <v>0.93572999999999995</v>
      </c>
      <c r="I17712" s="810">
        <v>1</v>
      </c>
    </row>
    <row r="17713" spans="1:9" x14ac:dyDescent="0.15">
      <c r="A17713" s="694" t="s">
        <v>19999</v>
      </c>
      <c r="B17713" s="96">
        <v>29087</v>
      </c>
      <c r="C17713" s="96">
        <v>11</v>
      </c>
      <c r="D17713" s="97">
        <v>134118172</v>
      </c>
      <c r="E17713" s="97">
        <v>134123289</v>
      </c>
      <c r="F17713" s="96" t="s">
        <v>2328</v>
      </c>
      <c r="G17713" s="96">
        <v>7</v>
      </c>
      <c r="H17713" s="96">
        <v>0.93577999999999995</v>
      </c>
      <c r="I17713" s="810">
        <v>1</v>
      </c>
    </row>
    <row r="17714" spans="1:9" x14ac:dyDescent="0.15">
      <c r="A17714" s="694" t="s">
        <v>20000</v>
      </c>
      <c r="B17714" s="96">
        <v>605</v>
      </c>
      <c r="C17714" s="96">
        <v>12</v>
      </c>
      <c r="D17714" s="97">
        <v>122459861</v>
      </c>
      <c r="E17714" s="97">
        <v>122499950</v>
      </c>
      <c r="F17714" s="96" t="s">
        <v>2321</v>
      </c>
      <c r="G17714" s="96">
        <v>121</v>
      </c>
      <c r="H17714" s="96">
        <v>0.93591999999999997</v>
      </c>
      <c r="I17714" s="810">
        <v>1</v>
      </c>
    </row>
    <row r="17715" spans="1:9" x14ac:dyDescent="0.15">
      <c r="A17715" s="694" t="s">
        <v>20001</v>
      </c>
      <c r="B17715" s="96">
        <v>140258</v>
      </c>
      <c r="C17715" s="96">
        <v>21</v>
      </c>
      <c r="D17715" s="97">
        <v>31768392</v>
      </c>
      <c r="E17715" s="97">
        <v>31769140</v>
      </c>
      <c r="F17715" s="96" t="s">
        <v>2321</v>
      </c>
      <c r="G17715" s="96">
        <v>1</v>
      </c>
      <c r="H17715" s="96">
        <v>0.93600000000000005</v>
      </c>
      <c r="I17715" s="810">
        <v>1</v>
      </c>
    </row>
    <row r="17716" spans="1:9" x14ac:dyDescent="0.15">
      <c r="A17716" s="694" t="s">
        <v>20002</v>
      </c>
      <c r="B17716" s="96">
        <v>201931</v>
      </c>
      <c r="C17716" s="96">
        <v>4</v>
      </c>
      <c r="D17716" s="97">
        <v>165997230</v>
      </c>
      <c r="E17716" s="97">
        <v>166034024</v>
      </c>
      <c r="F17716" s="96" t="s">
        <v>2328</v>
      </c>
      <c r="G17716" s="96">
        <v>123</v>
      </c>
      <c r="H17716" s="96">
        <v>0.93611</v>
      </c>
      <c r="I17716" s="810">
        <v>1</v>
      </c>
    </row>
    <row r="17717" spans="1:9" x14ac:dyDescent="0.15">
      <c r="A17717" s="694" t="s">
        <v>20003</v>
      </c>
      <c r="B17717" s="96">
        <v>4713</v>
      </c>
      <c r="C17717" s="96">
        <v>19</v>
      </c>
      <c r="D17717" s="97">
        <v>14676890</v>
      </c>
      <c r="E17717" s="97">
        <v>14682889</v>
      </c>
      <c r="F17717" s="96" t="s">
        <v>2328</v>
      </c>
      <c r="G17717" s="96">
        <v>19</v>
      </c>
      <c r="H17717" s="96">
        <v>0.93611999999999995</v>
      </c>
      <c r="I17717" s="810">
        <v>1</v>
      </c>
    </row>
    <row r="17718" spans="1:9" x14ac:dyDescent="0.15">
      <c r="A17718" s="694" t="s">
        <v>20004</v>
      </c>
      <c r="B17718" s="96">
        <v>51020</v>
      </c>
      <c r="C17718" s="96">
        <v>6</v>
      </c>
      <c r="D17718" s="97">
        <v>125596496</v>
      </c>
      <c r="E17718" s="97">
        <v>125623287</v>
      </c>
      <c r="F17718" s="96" t="s">
        <v>2328</v>
      </c>
      <c r="G17718" s="96">
        <v>111</v>
      </c>
      <c r="H17718" s="96">
        <v>0.93620000000000003</v>
      </c>
      <c r="I17718" s="810">
        <v>1</v>
      </c>
    </row>
    <row r="17719" spans="1:9" x14ac:dyDescent="0.15">
      <c r="A17719" s="694" t="s">
        <v>20005</v>
      </c>
      <c r="B17719" s="96">
        <v>23538</v>
      </c>
      <c r="C17719" s="96">
        <v>11</v>
      </c>
      <c r="D17719" s="97">
        <v>5172661</v>
      </c>
      <c r="E17719" s="97">
        <v>5173599</v>
      </c>
      <c r="F17719" s="96" t="s">
        <v>2328</v>
      </c>
      <c r="G17719" s="96">
        <v>3</v>
      </c>
      <c r="H17719" s="96">
        <v>0.93630000000000002</v>
      </c>
      <c r="I17719" s="810">
        <v>1</v>
      </c>
    </row>
    <row r="17720" spans="1:9" x14ac:dyDescent="0.15">
      <c r="A17720" s="694" t="s">
        <v>20006</v>
      </c>
      <c r="B17720" s="96">
        <v>60526</v>
      </c>
      <c r="C17720" s="96">
        <v>2</v>
      </c>
      <c r="D17720" s="97">
        <v>20883788</v>
      </c>
      <c r="E17720" s="97">
        <v>21022890</v>
      </c>
      <c r="F17720" s="96" t="s">
        <v>2328</v>
      </c>
      <c r="G17720" s="96">
        <v>324</v>
      </c>
      <c r="H17720" s="96">
        <v>0.93633</v>
      </c>
      <c r="I17720" s="810">
        <v>1</v>
      </c>
    </row>
    <row r="17721" spans="1:9" x14ac:dyDescent="0.15">
      <c r="A17721" s="694" t="s">
        <v>20007</v>
      </c>
      <c r="B17721" s="96">
        <v>26043</v>
      </c>
      <c r="C17721" s="96">
        <v>3</v>
      </c>
      <c r="D17721" s="97">
        <v>196079745</v>
      </c>
      <c r="E17721" s="97">
        <v>196159411</v>
      </c>
      <c r="F17721" s="96" t="s">
        <v>2328</v>
      </c>
      <c r="G17721" s="96">
        <v>148</v>
      </c>
      <c r="H17721" s="96">
        <v>0.93642999999999998</v>
      </c>
      <c r="I17721" s="810">
        <v>1</v>
      </c>
    </row>
    <row r="17722" spans="1:9" x14ac:dyDescent="0.15">
      <c r="A17722" s="694" t="s">
        <v>20008</v>
      </c>
      <c r="B17722" s="96">
        <v>84759</v>
      </c>
      <c r="C17722" s="96">
        <v>2</v>
      </c>
      <c r="D17722" s="97">
        <v>74732170</v>
      </c>
      <c r="E17722" s="97">
        <v>74735707</v>
      </c>
      <c r="F17722" s="96" t="s">
        <v>2328</v>
      </c>
      <c r="G17722" s="96">
        <v>7</v>
      </c>
      <c r="H17722" s="96">
        <v>0.93667</v>
      </c>
      <c r="I17722" s="810">
        <v>1</v>
      </c>
    </row>
    <row r="17723" spans="1:9" x14ac:dyDescent="0.15">
      <c r="A17723" s="694" t="s">
        <v>20009</v>
      </c>
      <c r="B17723" s="96">
        <v>84216</v>
      </c>
      <c r="C17723" s="96">
        <v>12</v>
      </c>
      <c r="D17723" s="97">
        <v>44229853</v>
      </c>
      <c r="E17723" s="97">
        <v>44783543</v>
      </c>
      <c r="F17723" s="96" t="s">
        <v>2321</v>
      </c>
      <c r="G17723" s="96">
        <v>1956</v>
      </c>
      <c r="H17723" s="96">
        <v>0.93693000000000004</v>
      </c>
      <c r="I17723" s="810">
        <v>1</v>
      </c>
    </row>
    <row r="17724" spans="1:9" x14ac:dyDescent="0.15">
      <c r="A17724" s="694" t="s">
        <v>20010</v>
      </c>
      <c r="B17724" s="96">
        <v>10873</v>
      </c>
      <c r="C17724" s="96">
        <v>11</v>
      </c>
      <c r="D17724" s="97">
        <v>86152150</v>
      </c>
      <c r="E17724" s="97">
        <v>86383678</v>
      </c>
      <c r="F17724" s="96" t="s">
        <v>2328</v>
      </c>
      <c r="G17724" s="96">
        <v>1039</v>
      </c>
      <c r="H17724" s="96">
        <v>0.93703999999999998</v>
      </c>
      <c r="I17724" s="810">
        <v>1</v>
      </c>
    </row>
    <row r="17725" spans="1:9" x14ac:dyDescent="0.15">
      <c r="A17725" s="694" t="s">
        <v>20011</v>
      </c>
      <c r="B17725" s="96">
        <v>9955</v>
      </c>
      <c r="C17725" s="96">
        <v>17</v>
      </c>
      <c r="D17725" s="97">
        <v>13399006</v>
      </c>
      <c r="E17725" s="97">
        <v>13505244</v>
      </c>
      <c r="F17725" s="96" t="s">
        <v>2328</v>
      </c>
      <c r="G17725" s="96">
        <v>489</v>
      </c>
      <c r="H17725" s="96">
        <v>0.93720000000000003</v>
      </c>
      <c r="I17725" s="810">
        <v>1</v>
      </c>
    </row>
    <row r="17726" spans="1:9" x14ac:dyDescent="0.15">
      <c r="A17726" s="694" t="s">
        <v>20012</v>
      </c>
      <c r="B17726" s="96">
        <v>84641</v>
      </c>
      <c r="C17726" s="96">
        <v>9</v>
      </c>
      <c r="D17726" s="97">
        <v>97136833</v>
      </c>
      <c r="E17726" s="97">
        <v>97223202</v>
      </c>
      <c r="F17726" s="96" t="s">
        <v>2321</v>
      </c>
      <c r="G17726" s="96">
        <v>195</v>
      </c>
      <c r="H17726" s="96">
        <v>0.93749000000000005</v>
      </c>
      <c r="I17726" s="810">
        <v>1</v>
      </c>
    </row>
    <row r="17727" spans="1:9" x14ac:dyDescent="0.15">
      <c r="A17727" s="694" t="s">
        <v>20013</v>
      </c>
      <c r="B17727" s="96">
        <v>6675</v>
      </c>
      <c r="C17727" s="96">
        <v>1</v>
      </c>
      <c r="D17727" s="97">
        <v>162531296</v>
      </c>
      <c r="E17727" s="97">
        <v>162570379</v>
      </c>
      <c r="F17727" s="96" t="s">
        <v>2321</v>
      </c>
      <c r="G17727" s="96">
        <v>96</v>
      </c>
      <c r="H17727" s="96">
        <v>0.93759999999999999</v>
      </c>
      <c r="I17727" s="810">
        <v>1</v>
      </c>
    </row>
    <row r="17728" spans="1:9" x14ac:dyDescent="0.15">
      <c r="A17728" s="694" t="s">
        <v>20014</v>
      </c>
      <c r="B17728" s="96">
        <v>84516</v>
      </c>
      <c r="C17728" s="96">
        <v>16</v>
      </c>
      <c r="D17728" s="97">
        <v>23652687</v>
      </c>
      <c r="E17728" s="97">
        <v>23685068</v>
      </c>
      <c r="F17728" s="96" t="s">
        <v>2321</v>
      </c>
      <c r="G17728" s="96">
        <v>98</v>
      </c>
      <c r="H17728" s="96">
        <v>0.93762000000000001</v>
      </c>
      <c r="I17728" s="810">
        <v>1</v>
      </c>
    </row>
    <row r="17729" spans="1:9" x14ac:dyDescent="0.15">
      <c r="A17729" s="694" t="s">
        <v>20015</v>
      </c>
      <c r="B17729" s="96">
        <v>494551</v>
      </c>
      <c r="C17729" s="96">
        <v>7</v>
      </c>
      <c r="D17729" s="97">
        <v>141408153</v>
      </c>
      <c r="E17729" s="97">
        <v>141431071</v>
      </c>
      <c r="F17729" s="96" t="s">
        <v>2321</v>
      </c>
      <c r="G17729" s="96">
        <v>48</v>
      </c>
      <c r="H17729" s="96">
        <v>0.93774999999999997</v>
      </c>
      <c r="I17729" s="810">
        <v>1</v>
      </c>
    </row>
    <row r="17730" spans="1:9" x14ac:dyDescent="0.15">
      <c r="A17730" s="694" t="s">
        <v>20016</v>
      </c>
      <c r="B17730" s="96">
        <v>7092</v>
      </c>
      <c r="C17730" s="96">
        <v>4</v>
      </c>
      <c r="D17730" s="97">
        <v>166794390</v>
      </c>
      <c r="E17730" s="97">
        <v>167026330</v>
      </c>
      <c r="F17730" s="96" t="s">
        <v>2321</v>
      </c>
      <c r="G17730" s="96">
        <v>714</v>
      </c>
      <c r="H17730" s="96">
        <v>0.93779999999999997</v>
      </c>
      <c r="I17730" s="810">
        <v>1</v>
      </c>
    </row>
    <row r="17731" spans="1:9" x14ac:dyDescent="0.15">
      <c r="A17731" s="694" t="s">
        <v>20017</v>
      </c>
      <c r="B17731" s="96">
        <v>64895</v>
      </c>
      <c r="C17731" s="96">
        <v>2</v>
      </c>
      <c r="D17731" s="97">
        <v>60983365</v>
      </c>
      <c r="E17731" s="97">
        <v>61029221</v>
      </c>
      <c r="F17731" s="96" t="s">
        <v>2321</v>
      </c>
      <c r="G17731" s="96">
        <v>116</v>
      </c>
      <c r="H17731" s="96">
        <v>0.93781999999999999</v>
      </c>
      <c r="I17731" s="810">
        <v>1</v>
      </c>
    </row>
    <row r="17732" spans="1:9" x14ac:dyDescent="0.15">
      <c r="A17732" s="694" t="s">
        <v>20018</v>
      </c>
      <c r="B17732" s="96">
        <v>1441</v>
      </c>
      <c r="C17732" s="96">
        <v>1</v>
      </c>
      <c r="D17732" s="97">
        <v>36931644</v>
      </c>
      <c r="E17732" s="97">
        <v>36948915</v>
      </c>
      <c r="F17732" s="96" t="s">
        <v>2328</v>
      </c>
      <c r="G17732" s="96">
        <v>46</v>
      </c>
      <c r="H17732" s="96">
        <v>0.93798000000000004</v>
      </c>
      <c r="I17732" s="810">
        <v>1</v>
      </c>
    </row>
    <row r="17733" spans="1:9" x14ac:dyDescent="0.15">
      <c r="A17733" s="694" t="s">
        <v>1730</v>
      </c>
      <c r="B17733" s="96">
        <v>84172</v>
      </c>
      <c r="C17733" s="96">
        <v>2</v>
      </c>
      <c r="D17733" s="97">
        <v>113298676</v>
      </c>
      <c r="E17733" s="97">
        <v>113334727</v>
      </c>
      <c r="F17733" s="96" t="s">
        <v>2321</v>
      </c>
      <c r="G17733" s="96">
        <v>145</v>
      </c>
      <c r="H17733" s="96">
        <v>0.93822000000000005</v>
      </c>
      <c r="I17733" s="810">
        <v>1</v>
      </c>
    </row>
    <row r="17734" spans="1:9" x14ac:dyDescent="0.15">
      <c r="A17734" s="694" t="s">
        <v>20019</v>
      </c>
      <c r="B17734" s="96">
        <v>7133</v>
      </c>
      <c r="C17734" s="96">
        <v>1</v>
      </c>
      <c r="D17734" s="97">
        <v>12227044</v>
      </c>
      <c r="E17734" s="97">
        <v>12269279</v>
      </c>
      <c r="F17734" s="96" t="s">
        <v>2321</v>
      </c>
      <c r="G17734" s="96">
        <v>144</v>
      </c>
      <c r="H17734" s="96">
        <v>0.93833</v>
      </c>
      <c r="I17734" s="810">
        <v>1</v>
      </c>
    </row>
    <row r="17735" spans="1:9" x14ac:dyDescent="0.15">
      <c r="A17735" s="694" t="s">
        <v>20020</v>
      </c>
      <c r="B17735" s="96">
        <v>10678</v>
      </c>
      <c r="C17735" s="96">
        <v>2</v>
      </c>
      <c r="D17735" s="97">
        <v>62423262</v>
      </c>
      <c r="E17735" s="97">
        <v>62451866</v>
      </c>
      <c r="F17735" s="96" t="s">
        <v>2321</v>
      </c>
      <c r="G17735" s="96">
        <v>76</v>
      </c>
      <c r="H17735" s="96">
        <v>0.93842999999999999</v>
      </c>
      <c r="I17735" s="810">
        <v>1</v>
      </c>
    </row>
    <row r="17736" spans="1:9" x14ac:dyDescent="0.15">
      <c r="A17736" s="694" t="s">
        <v>20021</v>
      </c>
      <c r="B17736" s="96">
        <v>51015</v>
      </c>
      <c r="C17736" s="96">
        <v>5</v>
      </c>
      <c r="D17736" s="97">
        <v>128430442</v>
      </c>
      <c r="E17736" s="97">
        <v>128449721</v>
      </c>
      <c r="F17736" s="96" t="s">
        <v>2321</v>
      </c>
      <c r="G17736" s="96">
        <v>78</v>
      </c>
      <c r="H17736" s="96">
        <v>0.93859000000000004</v>
      </c>
      <c r="I17736" s="810">
        <v>1</v>
      </c>
    </row>
    <row r="17737" spans="1:9" x14ac:dyDescent="0.15">
      <c r="A17737" s="694" t="s">
        <v>20022</v>
      </c>
      <c r="B17737" s="96">
        <v>10317</v>
      </c>
      <c r="C17737" s="96">
        <v>21</v>
      </c>
      <c r="D17737" s="97">
        <v>40928369</v>
      </c>
      <c r="E17737" s="97">
        <v>41034816</v>
      </c>
      <c r="F17737" s="96" t="s">
        <v>2321</v>
      </c>
      <c r="G17737" s="96">
        <v>403</v>
      </c>
      <c r="H17737" s="96">
        <v>0.93866000000000005</v>
      </c>
      <c r="I17737" s="810">
        <v>1</v>
      </c>
    </row>
    <row r="17738" spans="1:9" x14ac:dyDescent="0.15">
      <c r="A17738" s="694" t="s">
        <v>20023</v>
      </c>
      <c r="B17738" s="96">
        <v>115207</v>
      </c>
      <c r="C17738" s="96">
        <v>13</v>
      </c>
      <c r="D17738" s="97">
        <v>77454304</v>
      </c>
      <c r="E17738" s="97">
        <v>77460540</v>
      </c>
      <c r="F17738" s="96" t="s">
        <v>2328</v>
      </c>
      <c r="G17738" s="96">
        <v>15</v>
      </c>
      <c r="H17738" s="96">
        <v>0.93867999999999996</v>
      </c>
      <c r="I17738" s="810">
        <v>1</v>
      </c>
    </row>
    <row r="17739" spans="1:9" x14ac:dyDescent="0.15">
      <c r="A17739" s="694" t="s">
        <v>20024</v>
      </c>
      <c r="B17739" s="96">
        <v>51116</v>
      </c>
      <c r="C17739" s="96">
        <v>9</v>
      </c>
      <c r="D17739" s="97">
        <v>138392477</v>
      </c>
      <c r="E17739" s="97">
        <v>138396519</v>
      </c>
      <c r="F17739" s="96" t="s">
        <v>2321</v>
      </c>
      <c r="G17739" s="96">
        <v>16</v>
      </c>
      <c r="H17739" s="96">
        <v>0.93898000000000004</v>
      </c>
      <c r="I17739" s="810">
        <v>1</v>
      </c>
    </row>
    <row r="17740" spans="1:9" x14ac:dyDescent="0.15">
      <c r="A17740" s="694" t="s">
        <v>20025</v>
      </c>
      <c r="B17740" s="96">
        <v>29883</v>
      </c>
      <c r="C17740" s="96">
        <v>8</v>
      </c>
      <c r="D17740" s="97">
        <v>17086737</v>
      </c>
      <c r="E17740" s="97">
        <v>17104387</v>
      </c>
      <c r="F17740" s="96" t="s">
        <v>2328</v>
      </c>
      <c r="G17740" s="96">
        <v>51</v>
      </c>
      <c r="H17740" s="96">
        <v>0.93918999999999997</v>
      </c>
      <c r="I17740" s="810">
        <v>1</v>
      </c>
    </row>
    <row r="17741" spans="1:9" x14ac:dyDescent="0.15">
      <c r="A17741" s="694" t="s">
        <v>20026</v>
      </c>
      <c r="B17741" s="96">
        <v>8906</v>
      </c>
      <c r="C17741" s="96">
        <v>14</v>
      </c>
      <c r="D17741" s="97">
        <v>24028777</v>
      </c>
      <c r="E17741" s="97">
        <v>24038754</v>
      </c>
      <c r="F17741" s="96" t="s">
        <v>2328</v>
      </c>
      <c r="G17741" s="96">
        <v>7</v>
      </c>
      <c r="H17741" s="96">
        <v>0.93974000000000002</v>
      </c>
      <c r="I17741" s="810">
        <v>1</v>
      </c>
    </row>
    <row r="17742" spans="1:9" x14ac:dyDescent="0.15">
      <c r="A17742" s="694" t="s">
        <v>20027</v>
      </c>
      <c r="B17742" s="96">
        <v>6636</v>
      </c>
      <c r="C17742" s="96">
        <v>12</v>
      </c>
      <c r="D17742" s="97">
        <v>96252709</v>
      </c>
      <c r="E17742" s="97">
        <v>96260238</v>
      </c>
      <c r="F17742" s="96" t="s">
        <v>2321</v>
      </c>
      <c r="G17742" s="96">
        <v>29</v>
      </c>
      <c r="H17742" s="96">
        <v>0.93976000000000004</v>
      </c>
      <c r="I17742" s="810">
        <v>1</v>
      </c>
    </row>
    <row r="17743" spans="1:9" x14ac:dyDescent="0.15">
      <c r="A17743" s="694" t="s">
        <v>20028</v>
      </c>
      <c r="B17743" s="96">
        <v>79156</v>
      </c>
      <c r="C17743" s="96">
        <v>19</v>
      </c>
      <c r="D17743" s="97">
        <v>30156327</v>
      </c>
      <c r="E17743" s="97">
        <v>30166384</v>
      </c>
      <c r="F17743" s="96" t="s">
        <v>2321</v>
      </c>
      <c r="G17743" s="96">
        <v>37</v>
      </c>
      <c r="H17743" s="96">
        <v>0.93976000000000004</v>
      </c>
      <c r="I17743" s="810">
        <v>1</v>
      </c>
    </row>
    <row r="17744" spans="1:9" x14ac:dyDescent="0.15">
      <c r="A17744" s="694" t="s">
        <v>20029</v>
      </c>
      <c r="B17744" s="96">
        <v>10507</v>
      </c>
      <c r="C17744" s="96">
        <v>9</v>
      </c>
      <c r="D17744" s="97">
        <v>91975706</v>
      </c>
      <c r="E17744" s="97">
        <v>92112906</v>
      </c>
      <c r="F17744" s="96" t="s">
        <v>2328</v>
      </c>
      <c r="G17744" s="96">
        <v>621</v>
      </c>
      <c r="H17744" s="96">
        <v>0.93981000000000003</v>
      </c>
      <c r="I17744" s="810">
        <v>1</v>
      </c>
    </row>
    <row r="17745" spans="1:9" x14ac:dyDescent="0.15">
      <c r="A17745" s="694" t="s">
        <v>20030</v>
      </c>
      <c r="B17745" s="96">
        <v>3758</v>
      </c>
      <c r="C17745" s="96">
        <v>11</v>
      </c>
      <c r="D17745" s="97">
        <v>128707909</v>
      </c>
      <c r="E17745" s="97">
        <v>128737268</v>
      </c>
      <c r="F17745" s="96" t="s">
        <v>2328</v>
      </c>
      <c r="G17745" s="96">
        <v>90</v>
      </c>
      <c r="H17745" s="96">
        <v>0.94003999999999999</v>
      </c>
      <c r="I17745" s="810">
        <v>1</v>
      </c>
    </row>
    <row r="17746" spans="1:9" x14ac:dyDescent="0.15">
      <c r="A17746" s="694" t="s">
        <v>20031</v>
      </c>
      <c r="B17746" s="96">
        <v>1576</v>
      </c>
      <c r="C17746" s="96">
        <v>7</v>
      </c>
      <c r="D17746" s="97">
        <v>99354583</v>
      </c>
      <c r="E17746" s="97">
        <v>99381811</v>
      </c>
      <c r="F17746" s="96" t="s">
        <v>2328</v>
      </c>
      <c r="G17746" s="96">
        <v>44</v>
      </c>
      <c r="H17746" s="96">
        <v>0.94011</v>
      </c>
      <c r="I17746" s="810">
        <v>1</v>
      </c>
    </row>
    <row r="17747" spans="1:9" x14ac:dyDescent="0.15">
      <c r="A17747" s="694" t="s">
        <v>20032</v>
      </c>
      <c r="B17747" s="96">
        <v>28989</v>
      </c>
      <c r="C17747" s="96">
        <v>9</v>
      </c>
      <c r="D17747" s="97">
        <v>132371036</v>
      </c>
      <c r="E17747" s="97">
        <v>132397879</v>
      </c>
      <c r="F17747" s="96" t="s">
        <v>2321</v>
      </c>
      <c r="G17747" s="96">
        <v>119</v>
      </c>
      <c r="H17747" s="96">
        <v>0.94015000000000004</v>
      </c>
      <c r="I17747" s="810">
        <v>1</v>
      </c>
    </row>
    <row r="17748" spans="1:9" x14ac:dyDescent="0.15">
      <c r="A17748" s="694" t="s">
        <v>20033</v>
      </c>
      <c r="B17748" s="96">
        <v>10267</v>
      </c>
      <c r="C17748" s="96">
        <v>2</v>
      </c>
      <c r="D17748" s="97">
        <v>238768187</v>
      </c>
      <c r="E17748" s="97">
        <v>238820756</v>
      </c>
      <c r="F17748" s="96" t="s">
        <v>2321</v>
      </c>
      <c r="G17748" s="96">
        <v>233</v>
      </c>
      <c r="H17748" s="96">
        <v>0.94018999999999997</v>
      </c>
      <c r="I17748" s="810">
        <v>1</v>
      </c>
    </row>
    <row r="17749" spans="1:9" x14ac:dyDescent="0.15">
      <c r="A17749" s="694" t="s">
        <v>20034</v>
      </c>
      <c r="B17749" s="96">
        <v>55744</v>
      </c>
      <c r="C17749" s="96">
        <v>7</v>
      </c>
      <c r="D17749" s="97">
        <v>43648052</v>
      </c>
      <c r="E17749" s="97">
        <v>43769140</v>
      </c>
      <c r="F17749" s="96" t="s">
        <v>2328</v>
      </c>
      <c r="G17749" s="96">
        <v>394</v>
      </c>
      <c r="H17749" s="96">
        <v>0.94033</v>
      </c>
      <c r="I17749" s="810">
        <v>1</v>
      </c>
    </row>
    <row r="17750" spans="1:9" x14ac:dyDescent="0.15">
      <c r="A17750" s="694" t="s">
        <v>20035</v>
      </c>
      <c r="B17750" s="96">
        <v>9191</v>
      </c>
      <c r="C17750" s="96">
        <v>1</v>
      </c>
      <c r="D17750" s="97">
        <v>161090767</v>
      </c>
      <c r="E17750" s="97">
        <v>161103192</v>
      </c>
      <c r="F17750" s="96" t="s">
        <v>2328</v>
      </c>
      <c r="G17750" s="96">
        <v>17</v>
      </c>
      <c r="H17750" s="96">
        <v>0.94045999999999996</v>
      </c>
      <c r="I17750" s="810">
        <v>1</v>
      </c>
    </row>
    <row r="17751" spans="1:9" x14ac:dyDescent="0.15">
      <c r="A17751" s="694" t="s">
        <v>20036</v>
      </c>
      <c r="B17751" s="96">
        <v>9038</v>
      </c>
      <c r="C17751" s="96">
        <v>6</v>
      </c>
      <c r="D17751" s="97">
        <v>132909731</v>
      </c>
      <c r="E17751" s="97">
        <v>132910877</v>
      </c>
      <c r="F17751" s="96" t="s">
        <v>2328</v>
      </c>
      <c r="G17751" s="96">
        <v>4</v>
      </c>
      <c r="H17751" s="96">
        <v>0.94047000000000003</v>
      </c>
      <c r="I17751" s="810">
        <v>1</v>
      </c>
    </row>
    <row r="17752" spans="1:9" x14ac:dyDescent="0.15">
      <c r="A17752" s="694" t="s">
        <v>20037</v>
      </c>
      <c r="B17752" s="96">
        <v>3560</v>
      </c>
      <c r="C17752" s="96">
        <v>22</v>
      </c>
      <c r="D17752" s="97">
        <v>37521878</v>
      </c>
      <c r="E17752" s="97">
        <v>37552414</v>
      </c>
      <c r="F17752" s="96" t="s">
        <v>2328</v>
      </c>
      <c r="G17752" s="96">
        <v>107</v>
      </c>
      <c r="H17752" s="96">
        <v>0.94071000000000005</v>
      </c>
      <c r="I17752" s="810">
        <v>1</v>
      </c>
    </row>
    <row r="17753" spans="1:9" x14ac:dyDescent="0.15">
      <c r="A17753" s="694" t="s">
        <v>20038</v>
      </c>
      <c r="B17753" s="96">
        <v>10875</v>
      </c>
      <c r="C17753" s="96">
        <v>7</v>
      </c>
      <c r="D17753" s="97">
        <v>76822688</v>
      </c>
      <c r="E17753" s="97">
        <v>76829150</v>
      </c>
      <c r="F17753" s="96" t="s">
        <v>2328</v>
      </c>
      <c r="G17753" s="96">
        <v>9</v>
      </c>
      <c r="H17753" s="96">
        <v>0.94113000000000002</v>
      </c>
      <c r="I17753" s="810">
        <v>1</v>
      </c>
    </row>
    <row r="17754" spans="1:9" x14ac:dyDescent="0.15">
      <c r="A17754" s="694" t="s">
        <v>20039</v>
      </c>
      <c r="B17754" s="96">
        <v>7314</v>
      </c>
      <c r="C17754" s="96">
        <v>17</v>
      </c>
      <c r="D17754" s="97">
        <v>16284367</v>
      </c>
      <c r="E17754" s="97">
        <v>16286059</v>
      </c>
      <c r="F17754" s="96" t="s">
        <v>2321</v>
      </c>
      <c r="G17754" s="96">
        <v>3</v>
      </c>
      <c r="H17754" s="96">
        <v>0.94118000000000002</v>
      </c>
      <c r="I17754" s="810">
        <v>1</v>
      </c>
    </row>
    <row r="17755" spans="1:9" x14ac:dyDescent="0.15">
      <c r="A17755" s="694" t="s">
        <v>20040</v>
      </c>
      <c r="B17755" s="96">
        <v>80263</v>
      </c>
      <c r="C17755" s="96">
        <v>1</v>
      </c>
      <c r="D17755" s="97">
        <v>117653677</v>
      </c>
      <c r="E17755" s="97">
        <v>117664411</v>
      </c>
      <c r="F17755" s="96" t="s">
        <v>2328</v>
      </c>
      <c r="G17755" s="96">
        <v>48</v>
      </c>
      <c r="H17755" s="96">
        <v>0.94128000000000001</v>
      </c>
      <c r="I17755" s="810">
        <v>1</v>
      </c>
    </row>
    <row r="17756" spans="1:9" x14ac:dyDescent="0.15">
      <c r="A17756" s="694" t="s">
        <v>20041</v>
      </c>
      <c r="B17756" s="96">
        <v>10420</v>
      </c>
      <c r="C17756" s="96">
        <v>1</v>
      </c>
      <c r="D17756" s="97">
        <v>45809555</v>
      </c>
      <c r="E17756" s="97">
        <v>45956840</v>
      </c>
      <c r="F17756" s="96" t="s">
        <v>2328</v>
      </c>
      <c r="G17756" s="96">
        <v>321</v>
      </c>
      <c r="H17756" s="96">
        <v>0.9415</v>
      </c>
      <c r="I17756" s="810">
        <v>1</v>
      </c>
    </row>
    <row r="17757" spans="1:9" x14ac:dyDescent="0.15">
      <c r="A17757" s="694" t="s">
        <v>20042</v>
      </c>
      <c r="B17757" s="96">
        <v>1339</v>
      </c>
      <c r="C17757" s="96">
        <v>16</v>
      </c>
      <c r="D17757" s="97">
        <v>31439052</v>
      </c>
      <c r="E17757" s="97">
        <v>31439749</v>
      </c>
      <c r="F17757" s="96" t="s">
        <v>2328</v>
      </c>
      <c r="G17757" s="96">
        <v>1</v>
      </c>
      <c r="H17757" s="96">
        <v>0.94159999999999999</v>
      </c>
      <c r="I17757" s="810">
        <v>1</v>
      </c>
    </row>
    <row r="17758" spans="1:9" x14ac:dyDescent="0.15">
      <c r="A17758" s="694" t="s">
        <v>20043</v>
      </c>
      <c r="B17758" s="96">
        <v>63874</v>
      </c>
      <c r="C17758" s="96">
        <v>14</v>
      </c>
      <c r="D17758" s="97">
        <v>23067147</v>
      </c>
      <c r="E17758" s="97">
        <v>23081265</v>
      </c>
      <c r="F17758" s="96" t="s">
        <v>2321</v>
      </c>
      <c r="G17758" s="96">
        <v>57</v>
      </c>
      <c r="H17758" s="96">
        <v>0.94159999999999999</v>
      </c>
      <c r="I17758" s="810">
        <v>1</v>
      </c>
    </row>
    <row r="17759" spans="1:9" x14ac:dyDescent="0.15">
      <c r="A17759" s="694" t="s">
        <v>20044</v>
      </c>
      <c r="B17759" s="96">
        <v>5147</v>
      </c>
      <c r="C17759" s="96">
        <v>2</v>
      </c>
      <c r="D17759" s="97">
        <v>232597147</v>
      </c>
      <c r="E17759" s="97">
        <v>232645974</v>
      </c>
      <c r="F17759" s="96" t="s">
        <v>2328</v>
      </c>
      <c r="G17759" s="96">
        <v>130</v>
      </c>
      <c r="H17759" s="96">
        <v>0.94160999999999995</v>
      </c>
      <c r="I17759" s="810">
        <v>1</v>
      </c>
    </row>
    <row r="17760" spans="1:9" x14ac:dyDescent="0.15">
      <c r="A17760" s="694" t="s">
        <v>20045</v>
      </c>
      <c r="B17760" s="96">
        <v>284325</v>
      </c>
      <c r="C17760" s="96">
        <v>19</v>
      </c>
      <c r="D17760" s="97">
        <v>41246761</v>
      </c>
      <c r="E17760" s="97">
        <v>41256533</v>
      </c>
      <c r="F17760" s="96" t="s">
        <v>2328</v>
      </c>
      <c r="G17760" s="96">
        <v>38</v>
      </c>
      <c r="H17760" s="96">
        <v>0.94164999999999999</v>
      </c>
      <c r="I17760" s="810">
        <v>1</v>
      </c>
    </row>
    <row r="17761" spans="1:9" x14ac:dyDescent="0.15">
      <c r="A17761" s="694" t="s">
        <v>20046</v>
      </c>
      <c r="B17761" s="96">
        <v>10281</v>
      </c>
      <c r="C17761" s="96">
        <v>21</v>
      </c>
      <c r="D17761" s="97">
        <v>39426313</v>
      </c>
      <c r="E17761" s="97">
        <v>39493454</v>
      </c>
      <c r="F17761" s="96" t="s">
        <v>2328</v>
      </c>
      <c r="G17761" s="96">
        <v>162</v>
      </c>
      <c r="H17761" s="96">
        <v>0.94191999999999998</v>
      </c>
      <c r="I17761" s="810">
        <v>1</v>
      </c>
    </row>
    <row r="17762" spans="1:9" x14ac:dyDescent="0.15">
      <c r="A17762" s="694" t="s">
        <v>20047</v>
      </c>
      <c r="B17762" s="96">
        <v>100526783</v>
      </c>
      <c r="C17762" s="96">
        <v>15</v>
      </c>
      <c r="D17762" s="97">
        <v>90373831</v>
      </c>
      <c r="E17762" s="97">
        <v>90456222</v>
      </c>
      <c r="F17762" s="96" t="s">
        <v>2328</v>
      </c>
      <c r="G17762" s="96">
        <v>207</v>
      </c>
      <c r="H17762" s="96">
        <v>0.94194</v>
      </c>
      <c r="I17762" s="810">
        <v>1</v>
      </c>
    </row>
    <row r="17763" spans="1:9" x14ac:dyDescent="0.15">
      <c r="A17763" s="694" t="s">
        <v>20048</v>
      </c>
      <c r="B17763" s="96">
        <v>5756</v>
      </c>
      <c r="C17763" s="96">
        <v>12</v>
      </c>
      <c r="D17763" s="97">
        <v>44187526</v>
      </c>
      <c r="E17763" s="97">
        <v>44200178</v>
      </c>
      <c r="F17763" s="96" t="s">
        <v>2328</v>
      </c>
      <c r="G17763" s="96">
        <v>30</v>
      </c>
      <c r="H17763" s="96">
        <v>0.94208000000000003</v>
      </c>
      <c r="I17763" s="810">
        <v>1</v>
      </c>
    </row>
    <row r="17764" spans="1:9" x14ac:dyDescent="0.15">
      <c r="A17764" s="694" t="s">
        <v>20049</v>
      </c>
      <c r="B17764" s="96">
        <v>497661</v>
      </c>
      <c r="C17764" s="96">
        <v>18</v>
      </c>
      <c r="D17764" s="97">
        <v>47007548</v>
      </c>
      <c r="E17764" s="97">
        <v>47013644</v>
      </c>
      <c r="F17764" s="96" t="s">
        <v>2328</v>
      </c>
      <c r="G17764" s="96">
        <v>19</v>
      </c>
      <c r="H17764" s="96">
        <v>0.94215000000000004</v>
      </c>
      <c r="I17764" s="810">
        <v>1</v>
      </c>
    </row>
    <row r="17765" spans="1:9" x14ac:dyDescent="0.15">
      <c r="A17765" s="694" t="s">
        <v>20050</v>
      </c>
      <c r="B17765" s="96">
        <v>1469</v>
      </c>
      <c r="C17765" s="96">
        <v>20</v>
      </c>
      <c r="D17765" s="97">
        <v>23728190</v>
      </c>
      <c r="E17765" s="97">
        <v>23731574</v>
      </c>
      <c r="F17765" s="96" t="s">
        <v>2328</v>
      </c>
      <c r="G17765" s="96">
        <v>17</v>
      </c>
      <c r="H17765" s="96">
        <v>0.94218000000000002</v>
      </c>
      <c r="I17765" s="810">
        <v>1</v>
      </c>
    </row>
    <row r="17766" spans="1:9" x14ac:dyDescent="0.15">
      <c r="A17766" s="694" t="s">
        <v>20051</v>
      </c>
      <c r="B17766" s="96">
        <v>3091</v>
      </c>
      <c r="C17766" s="96">
        <v>14</v>
      </c>
      <c r="D17766" s="97">
        <v>62162118</v>
      </c>
      <c r="E17766" s="97">
        <v>62214977</v>
      </c>
      <c r="F17766" s="96" t="s">
        <v>2321</v>
      </c>
      <c r="G17766" s="96">
        <v>122</v>
      </c>
      <c r="H17766" s="96">
        <v>0.94228000000000001</v>
      </c>
      <c r="I17766" s="810">
        <v>1</v>
      </c>
    </row>
    <row r="17767" spans="1:9" x14ac:dyDescent="0.15">
      <c r="A17767" s="694" t="s">
        <v>20052</v>
      </c>
      <c r="B17767" s="96">
        <v>3764</v>
      </c>
      <c r="C17767" s="96">
        <v>12</v>
      </c>
      <c r="D17767" s="97">
        <v>21917889</v>
      </c>
      <c r="E17767" s="97">
        <v>21928436</v>
      </c>
      <c r="F17767" s="96" t="s">
        <v>2328</v>
      </c>
      <c r="G17767" s="96">
        <v>8</v>
      </c>
      <c r="H17767" s="96">
        <v>0.94228000000000001</v>
      </c>
      <c r="I17767" s="810">
        <v>1</v>
      </c>
    </row>
    <row r="17768" spans="1:9" x14ac:dyDescent="0.15">
      <c r="A17768" s="694" t="s">
        <v>20053</v>
      </c>
      <c r="B17768" s="96">
        <v>3642</v>
      </c>
      <c r="C17768" s="96">
        <v>20</v>
      </c>
      <c r="D17768" s="97">
        <v>20348765</v>
      </c>
      <c r="E17768" s="97">
        <v>20351593</v>
      </c>
      <c r="F17768" s="96" t="s">
        <v>2321</v>
      </c>
      <c r="G17768" s="96">
        <v>1</v>
      </c>
      <c r="H17768" s="96">
        <v>0.94230000000000003</v>
      </c>
      <c r="I17768" s="810">
        <v>1</v>
      </c>
    </row>
    <row r="17769" spans="1:9" x14ac:dyDescent="0.15">
      <c r="A17769" s="694" t="s">
        <v>20054</v>
      </c>
      <c r="B17769" s="96">
        <v>5993</v>
      </c>
      <c r="C17769" s="96">
        <v>1</v>
      </c>
      <c r="D17769" s="97">
        <v>151313116</v>
      </c>
      <c r="E17769" s="97">
        <v>151319785</v>
      </c>
      <c r="F17769" s="96" t="s">
        <v>2328</v>
      </c>
      <c r="G17769" s="96">
        <v>7</v>
      </c>
      <c r="H17769" s="96">
        <v>0.94242000000000004</v>
      </c>
      <c r="I17769" s="810">
        <v>1</v>
      </c>
    </row>
    <row r="17770" spans="1:9" x14ac:dyDescent="0.15">
      <c r="A17770" s="694" t="s">
        <v>20055</v>
      </c>
      <c r="B17770" s="96">
        <v>54505</v>
      </c>
      <c r="C17770" s="96">
        <v>5</v>
      </c>
      <c r="D17770" s="97">
        <v>54552073</v>
      </c>
      <c r="E17770" s="97">
        <v>54603521</v>
      </c>
      <c r="F17770" s="96" t="s">
        <v>2328</v>
      </c>
      <c r="G17770" s="96">
        <v>113</v>
      </c>
      <c r="H17770" s="96">
        <v>0.94249000000000005</v>
      </c>
      <c r="I17770" s="810">
        <v>1</v>
      </c>
    </row>
    <row r="17771" spans="1:9" x14ac:dyDescent="0.15">
      <c r="A17771" s="694" t="s">
        <v>20056</v>
      </c>
      <c r="B17771" s="96">
        <v>54491</v>
      </c>
      <c r="C17771" s="96">
        <v>5</v>
      </c>
      <c r="D17771" s="97">
        <v>14581891</v>
      </c>
      <c r="E17771" s="97">
        <v>14616289</v>
      </c>
      <c r="F17771" s="96" t="s">
        <v>2321</v>
      </c>
      <c r="G17771" s="96">
        <v>61</v>
      </c>
      <c r="H17771" s="96">
        <v>0.94252999999999998</v>
      </c>
      <c r="I17771" s="810">
        <v>1</v>
      </c>
    </row>
    <row r="17772" spans="1:9" x14ac:dyDescent="0.15">
      <c r="A17772" s="694" t="s">
        <v>20057</v>
      </c>
      <c r="B17772" s="96">
        <v>1345</v>
      </c>
      <c r="C17772" s="96">
        <v>8</v>
      </c>
      <c r="D17772" s="97">
        <v>100890223</v>
      </c>
      <c r="E17772" s="97">
        <v>100906242</v>
      </c>
      <c r="F17772" s="96" t="s">
        <v>2328</v>
      </c>
      <c r="G17772" s="96">
        <v>49</v>
      </c>
      <c r="H17772" s="96">
        <v>0.94274000000000002</v>
      </c>
      <c r="I17772" s="810">
        <v>1</v>
      </c>
    </row>
    <row r="17773" spans="1:9" x14ac:dyDescent="0.15">
      <c r="A17773" s="694" t="s">
        <v>20058</v>
      </c>
      <c r="B17773" s="96">
        <v>285367</v>
      </c>
      <c r="C17773" s="96">
        <v>3</v>
      </c>
      <c r="D17773" s="97">
        <v>9879533</v>
      </c>
      <c r="E17773" s="97">
        <v>9885702</v>
      </c>
      <c r="F17773" s="96" t="s">
        <v>2328</v>
      </c>
      <c r="G17773" s="96">
        <v>17</v>
      </c>
      <c r="H17773" s="96">
        <v>0.94299999999999995</v>
      </c>
      <c r="I17773" s="810">
        <v>1</v>
      </c>
    </row>
    <row r="17774" spans="1:9" x14ac:dyDescent="0.15">
      <c r="A17774" s="694" t="s">
        <v>20059</v>
      </c>
      <c r="B17774" s="96">
        <v>8555</v>
      </c>
      <c r="C17774" s="96">
        <v>9</v>
      </c>
      <c r="D17774" s="97">
        <v>99252807</v>
      </c>
      <c r="E17774" s="97">
        <v>99382112</v>
      </c>
      <c r="F17774" s="96" t="s">
        <v>2328</v>
      </c>
      <c r="G17774" s="96">
        <v>217</v>
      </c>
      <c r="H17774" s="96">
        <v>0.94320000000000004</v>
      </c>
      <c r="I17774" s="810">
        <v>1</v>
      </c>
    </row>
    <row r="17775" spans="1:9" x14ac:dyDescent="0.15">
      <c r="A17775" s="694" t="s">
        <v>20060</v>
      </c>
      <c r="B17775" s="96">
        <v>342931</v>
      </c>
      <c r="C17775" s="96">
        <v>19</v>
      </c>
      <c r="D17775" s="97">
        <v>56270507</v>
      </c>
      <c r="E17775" s="97">
        <v>56274541</v>
      </c>
      <c r="F17775" s="96" t="s">
        <v>2321</v>
      </c>
      <c r="G17775" s="96">
        <v>9</v>
      </c>
      <c r="H17775" s="96">
        <v>0.94323000000000001</v>
      </c>
      <c r="I17775" s="810">
        <v>1</v>
      </c>
    </row>
    <row r="17776" spans="1:9" x14ac:dyDescent="0.15">
      <c r="A17776" s="694" t="s">
        <v>20061</v>
      </c>
      <c r="B17776" s="96">
        <v>644</v>
      </c>
      <c r="C17776" s="96">
        <v>7</v>
      </c>
      <c r="D17776" s="97">
        <v>43798272</v>
      </c>
      <c r="E17776" s="97">
        <v>43846941</v>
      </c>
      <c r="F17776" s="96" t="s">
        <v>2321</v>
      </c>
      <c r="G17776" s="96">
        <v>106</v>
      </c>
      <c r="H17776" s="96">
        <v>0.94325000000000003</v>
      </c>
      <c r="I17776" s="810">
        <v>1</v>
      </c>
    </row>
    <row r="17777" spans="1:9" x14ac:dyDescent="0.15">
      <c r="A17777" s="694" t="s">
        <v>20062</v>
      </c>
      <c r="B17777" s="96">
        <v>4543</v>
      </c>
      <c r="C17777" s="96">
        <v>4</v>
      </c>
      <c r="D17777" s="97">
        <v>187454809</v>
      </c>
      <c r="E17777" s="97">
        <v>187476537</v>
      </c>
      <c r="F17777" s="96" t="s">
        <v>2328</v>
      </c>
      <c r="G17777" s="96">
        <v>95</v>
      </c>
      <c r="H17777" s="96">
        <v>0.94349000000000005</v>
      </c>
      <c r="I17777" s="810">
        <v>1</v>
      </c>
    </row>
    <row r="17778" spans="1:9" x14ac:dyDescent="0.15">
      <c r="A17778" s="694" t="s">
        <v>20063</v>
      </c>
      <c r="B17778" s="96">
        <v>27240</v>
      </c>
      <c r="C17778" s="96">
        <v>9</v>
      </c>
      <c r="D17778" s="97">
        <v>35649295</v>
      </c>
      <c r="E17778" s="97">
        <v>35650947</v>
      </c>
      <c r="F17778" s="96" t="s">
        <v>2328</v>
      </c>
      <c r="G17778" s="96">
        <v>4</v>
      </c>
      <c r="H17778" s="96">
        <v>0.94391000000000003</v>
      </c>
      <c r="I17778" s="810">
        <v>1</v>
      </c>
    </row>
    <row r="17779" spans="1:9" x14ac:dyDescent="0.15">
      <c r="A17779" s="694" t="s">
        <v>20064</v>
      </c>
      <c r="B17779" s="96">
        <v>388886</v>
      </c>
      <c r="C17779" s="96">
        <v>22</v>
      </c>
      <c r="D17779" s="97">
        <v>24981588</v>
      </c>
      <c r="E17779" s="97">
        <v>24989073</v>
      </c>
      <c r="F17779" s="96" t="s">
        <v>2328</v>
      </c>
      <c r="G17779" s="96">
        <v>17</v>
      </c>
      <c r="H17779" s="96">
        <v>0.94394</v>
      </c>
      <c r="I17779" s="810">
        <v>1</v>
      </c>
    </row>
    <row r="17780" spans="1:9" x14ac:dyDescent="0.15">
      <c r="A17780" s="694" t="s">
        <v>20065</v>
      </c>
      <c r="B17780" s="96">
        <v>5597</v>
      </c>
      <c r="C17780" s="96">
        <v>15</v>
      </c>
      <c r="D17780" s="97">
        <v>52296377</v>
      </c>
      <c r="E17780" s="97">
        <v>52358462</v>
      </c>
      <c r="F17780" s="96" t="s">
        <v>2321</v>
      </c>
      <c r="G17780" s="96">
        <v>206</v>
      </c>
      <c r="H17780" s="96">
        <v>0.94447000000000003</v>
      </c>
      <c r="I17780" s="810">
        <v>1</v>
      </c>
    </row>
    <row r="17781" spans="1:9" x14ac:dyDescent="0.15">
      <c r="A17781" s="694" t="s">
        <v>1284</v>
      </c>
      <c r="B17781" s="96">
        <v>152404</v>
      </c>
      <c r="C17781" s="96">
        <v>3</v>
      </c>
      <c r="D17781" s="97">
        <v>118619477</v>
      </c>
      <c r="E17781" s="97">
        <v>118864915</v>
      </c>
      <c r="F17781" s="96" t="s">
        <v>2328</v>
      </c>
      <c r="G17781" s="96">
        <v>775</v>
      </c>
      <c r="H17781" s="96">
        <v>0.94467999999999996</v>
      </c>
      <c r="I17781" s="810">
        <v>1</v>
      </c>
    </row>
    <row r="17782" spans="1:9" x14ac:dyDescent="0.15">
      <c r="A17782" s="694" t="s">
        <v>20066</v>
      </c>
      <c r="B17782" s="96">
        <v>55150</v>
      </c>
      <c r="C17782" s="96">
        <v>19</v>
      </c>
      <c r="D17782" s="97">
        <v>49621654</v>
      </c>
      <c r="E17782" s="97">
        <v>49622397</v>
      </c>
      <c r="F17782" s="96" t="s">
        <v>2328</v>
      </c>
      <c r="G17782" s="96">
        <v>3</v>
      </c>
      <c r="H17782" s="96">
        <v>0.94471000000000005</v>
      </c>
      <c r="I17782" s="810">
        <v>1</v>
      </c>
    </row>
    <row r="17783" spans="1:9" x14ac:dyDescent="0.15">
      <c r="A17783" s="694" t="s">
        <v>20067</v>
      </c>
      <c r="B17783" s="96">
        <v>386672</v>
      </c>
      <c r="C17783" s="96">
        <v>21</v>
      </c>
      <c r="D17783" s="97">
        <v>45993606</v>
      </c>
      <c r="E17783" s="97">
        <v>45994987</v>
      </c>
      <c r="F17783" s="96" t="s">
        <v>2321</v>
      </c>
      <c r="G17783" s="96">
        <v>4</v>
      </c>
      <c r="H17783" s="96">
        <v>0.94481000000000004</v>
      </c>
      <c r="I17783" s="810">
        <v>1</v>
      </c>
    </row>
    <row r="17784" spans="1:9" x14ac:dyDescent="0.15">
      <c r="A17784" s="694" t="s">
        <v>20068</v>
      </c>
      <c r="B17784" s="96">
        <v>84168</v>
      </c>
      <c r="C17784" s="96">
        <v>2</v>
      </c>
      <c r="D17784" s="97">
        <v>69240276</v>
      </c>
      <c r="E17784" s="97">
        <v>69476459</v>
      </c>
      <c r="F17784" s="96" t="s">
        <v>2321</v>
      </c>
      <c r="G17784" s="96">
        <v>837</v>
      </c>
      <c r="H17784" s="96">
        <v>0.94482999999999995</v>
      </c>
      <c r="I17784" s="810">
        <v>1</v>
      </c>
    </row>
    <row r="17785" spans="1:9" x14ac:dyDescent="0.15">
      <c r="A17785" s="694" t="s">
        <v>20069</v>
      </c>
      <c r="B17785" s="96">
        <v>8671</v>
      </c>
      <c r="C17785" s="96">
        <v>4</v>
      </c>
      <c r="D17785" s="97">
        <v>72053003</v>
      </c>
      <c r="E17785" s="97">
        <v>72437804</v>
      </c>
      <c r="F17785" s="96" t="s">
        <v>2321</v>
      </c>
      <c r="G17785" s="96">
        <v>839</v>
      </c>
      <c r="H17785" s="96">
        <v>0.94496000000000002</v>
      </c>
      <c r="I17785" s="810">
        <v>1</v>
      </c>
    </row>
    <row r="17786" spans="1:9" x14ac:dyDescent="0.15">
      <c r="A17786" s="694" t="s">
        <v>20070</v>
      </c>
      <c r="B17786" s="96">
        <v>5347</v>
      </c>
      <c r="C17786" s="96">
        <v>16</v>
      </c>
      <c r="D17786" s="97">
        <v>23690201</v>
      </c>
      <c r="E17786" s="97">
        <v>23701688</v>
      </c>
      <c r="F17786" s="96" t="s">
        <v>2321</v>
      </c>
      <c r="G17786" s="96">
        <v>44</v>
      </c>
      <c r="H17786" s="96">
        <v>0.94516999999999995</v>
      </c>
      <c r="I17786" s="810">
        <v>1</v>
      </c>
    </row>
    <row r="17787" spans="1:9" x14ac:dyDescent="0.15">
      <c r="A17787" s="694" t="s">
        <v>20071</v>
      </c>
      <c r="B17787" s="96">
        <v>55844</v>
      </c>
      <c r="C17787" s="96">
        <v>10</v>
      </c>
      <c r="D17787" s="97">
        <v>133747957</v>
      </c>
      <c r="E17787" s="97">
        <v>133770054</v>
      </c>
      <c r="F17787" s="96" t="s">
        <v>2321</v>
      </c>
      <c r="G17787" s="96">
        <v>46</v>
      </c>
      <c r="H17787" s="96">
        <v>0.94518000000000002</v>
      </c>
      <c r="I17787" s="810">
        <v>1</v>
      </c>
    </row>
    <row r="17788" spans="1:9" x14ac:dyDescent="0.15">
      <c r="A17788" s="694" t="s">
        <v>20072</v>
      </c>
      <c r="B17788" s="96">
        <v>5831</v>
      </c>
      <c r="C17788" s="96">
        <v>17</v>
      </c>
      <c r="D17788" s="97">
        <v>79890260</v>
      </c>
      <c r="E17788" s="97">
        <v>79895203</v>
      </c>
      <c r="F17788" s="96" t="s">
        <v>2328</v>
      </c>
      <c r="G17788" s="96">
        <v>3</v>
      </c>
      <c r="H17788" s="96">
        <v>0.94518000000000002</v>
      </c>
      <c r="I17788" s="810">
        <v>1</v>
      </c>
    </row>
    <row r="17789" spans="1:9" x14ac:dyDescent="0.15">
      <c r="A17789" s="694" t="s">
        <v>20073</v>
      </c>
      <c r="B17789" s="96">
        <v>338755</v>
      </c>
      <c r="C17789" s="96">
        <v>11</v>
      </c>
      <c r="D17789" s="97">
        <v>6789238</v>
      </c>
      <c r="E17789" s="97">
        <v>6790188</v>
      </c>
      <c r="F17789" s="96" t="s">
        <v>2328</v>
      </c>
      <c r="G17789" s="96">
        <v>5</v>
      </c>
      <c r="H17789" s="96">
        <v>0.94520000000000004</v>
      </c>
      <c r="I17789" s="810">
        <v>1</v>
      </c>
    </row>
    <row r="17790" spans="1:9" x14ac:dyDescent="0.15">
      <c r="A17790" s="694" t="s">
        <v>20074</v>
      </c>
      <c r="B17790" s="96">
        <v>84662</v>
      </c>
      <c r="C17790" s="96">
        <v>16</v>
      </c>
      <c r="D17790" s="97">
        <v>4366240</v>
      </c>
      <c r="E17790" s="97">
        <v>4389598</v>
      </c>
      <c r="F17790" s="96" t="s">
        <v>2321</v>
      </c>
      <c r="G17790" s="96">
        <v>68</v>
      </c>
      <c r="H17790" s="96">
        <v>0.94538999999999995</v>
      </c>
      <c r="I17790" s="810">
        <v>1</v>
      </c>
    </row>
    <row r="17791" spans="1:9" x14ac:dyDescent="0.15">
      <c r="A17791" s="694" t="s">
        <v>20075</v>
      </c>
      <c r="B17791" s="96">
        <v>100129940</v>
      </c>
      <c r="C17791" s="96">
        <v>12</v>
      </c>
      <c r="D17791" s="97">
        <v>66253782</v>
      </c>
      <c r="E17791" s="97">
        <v>66275821</v>
      </c>
      <c r="F17791" s="96" t="s">
        <v>2328</v>
      </c>
      <c r="G17791" s="96">
        <v>48</v>
      </c>
      <c r="H17791" s="96">
        <v>0.94542000000000004</v>
      </c>
      <c r="I17791" s="810">
        <v>1</v>
      </c>
    </row>
    <row r="17792" spans="1:9" x14ac:dyDescent="0.15">
      <c r="A17792" s="694" t="s">
        <v>20076</v>
      </c>
      <c r="B17792" s="96">
        <v>7576</v>
      </c>
      <c r="C17792" s="96">
        <v>19</v>
      </c>
      <c r="D17792" s="97">
        <v>53300661</v>
      </c>
      <c r="E17792" s="97">
        <v>53324922</v>
      </c>
      <c r="F17792" s="96" t="s">
        <v>2328</v>
      </c>
      <c r="G17792" s="96">
        <v>85</v>
      </c>
      <c r="H17792" s="96">
        <v>0.94542000000000004</v>
      </c>
      <c r="I17792" s="810">
        <v>1</v>
      </c>
    </row>
    <row r="17793" spans="1:9" x14ac:dyDescent="0.15">
      <c r="A17793" s="694" t="s">
        <v>20077</v>
      </c>
      <c r="B17793" s="96">
        <v>1470</v>
      </c>
      <c r="C17793" s="96">
        <v>20</v>
      </c>
      <c r="D17793" s="97">
        <v>23804404</v>
      </c>
      <c r="E17793" s="97">
        <v>23807312</v>
      </c>
      <c r="F17793" s="96" t="s">
        <v>2328</v>
      </c>
      <c r="G17793" s="96">
        <v>17</v>
      </c>
      <c r="H17793" s="96">
        <v>0.94588000000000005</v>
      </c>
      <c r="I17793" s="810">
        <v>1</v>
      </c>
    </row>
    <row r="17794" spans="1:9" x14ac:dyDescent="0.15">
      <c r="A17794" s="694" t="s">
        <v>20078</v>
      </c>
      <c r="B17794" s="96">
        <v>7268</v>
      </c>
      <c r="C17794" s="96">
        <v>1</v>
      </c>
      <c r="D17794" s="97">
        <v>55181495</v>
      </c>
      <c r="E17794" s="97">
        <v>55208330</v>
      </c>
      <c r="F17794" s="96" t="s">
        <v>2321</v>
      </c>
      <c r="G17794" s="96">
        <v>181</v>
      </c>
      <c r="H17794" s="96">
        <v>0.94589999999999996</v>
      </c>
      <c r="I17794" s="810">
        <v>1</v>
      </c>
    </row>
    <row r="17795" spans="1:9" x14ac:dyDescent="0.15">
      <c r="A17795" s="694" t="s">
        <v>20079</v>
      </c>
      <c r="B17795" s="96">
        <v>64866</v>
      </c>
      <c r="C17795" s="96">
        <v>3</v>
      </c>
      <c r="D17795" s="97">
        <v>45123766</v>
      </c>
      <c r="E17795" s="97">
        <v>45187914</v>
      </c>
      <c r="F17795" s="96" t="s">
        <v>2328</v>
      </c>
      <c r="G17795" s="96">
        <v>234</v>
      </c>
      <c r="H17795" s="96">
        <v>0.94606999999999997</v>
      </c>
      <c r="I17795" s="810">
        <v>1</v>
      </c>
    </row>
    <row r="17796" spans="1:9" x14ac:dyDescent="0.15">
      <c r="A17796" s="694" t="s">
        <v>20080</v>
      </c>
      <c r="B17796" s="96">
        <v>3198</v>
      </c>
      <c r="C17796" s="96">
        <v>7</v>
      </c>
      <c r="D17796" s="97">
        <v>27132612</v>
      </c>
      <c r="E17796" s="97">
        <v>27135625</v>
      </c>
      <c r="F17796" s="96" t="s">
        <v>2328</v>
      </c>
      <c r="G17796" s="96">
        <v>8</v>
      </c>
      <c r="H17796" s="96">
        <v>0.94608000000000003</v>
      </c>
      <c r="I17796" s="810">
        <v>1</v>
      </c>
    </row>
    <row r="17797" spans="1:9" x14ac:dyDescent="0.15">
      <c r="A17797" s="694" t="s">
        <v>20081</v>
      </c>
      <c r="B17797" s="96">
        <v>55340</v>
      </c>
      <c r="C17797" s="96">
        <v>7</v>
      </c>
      <c r="D17797" s="97">
        <v>150434436</v>
      </c>
      <c r="E17797" s="97">
        <v>150440737</v>
      </c>
      <c r="F17797" s="96" t="s">
        <v>2321</v>
      </c>
      <c r="G17797" s="96">
        <v>27</v>
      </c>
      <c r="H17797" s="96">
        <v>0.94610000000000005</v>
      </c>
      <c r="I17797" s="810">
        <v>1</v>
      </c>
    </row>
    <row r="17798" spans="1:9" x14ac:dyDescent="0.15">
      <c r="A17798" s="694" t="s">
        <v>20082</v>
      </c>
      <c r="B17798" s="96">
        <v>144193</v>
      </c>
      <c r="C17798" s="96">
        <v>12</v>
      </c>
      <c r="D17798" s="97">
        <v>96337071</v>
      </c>
      <c r="E17798" s="97">
        <v>96362370</v>
      </c>
      <c r="F17798" s="96" t="s">
        <v>2321</v>
      </c>
      <c r="G17798" s="96">
        <v>120</v>
      </c>
      <c r="H17798" s="96">
        <v>0.94611999999999996</v>
      </c>
      <c r="I17798" s="810">
        <v>1</v>
      </c>
    </row>
    <row r="17799" spans="1:9" x14ac:dyDescent="0.15">
      <c r="A17799" s="694" t="s">
        <v>20083</v>
      </c>
      <c r="B17799" s="96">
        <v>153918</v>
      </c>
      <c r="C17799" s="96">
        <v>6</v>
      </c>
      <c r="D17799" s="97">
        <v>144185573</v>
      </c>
      <c r="E17799" s="97">
        <v>144259483</v>
      </c>
      <c r="F17799" s="96" t="s">
        <v>2321</v>
      </c>
      <c r="G17799" s="96">
        <v>217</v>
      </c>
      <c r="H17799" s="96">
        <v>0.94638999999999995</v>
      </c>
      <c r="I17799" s="810">
        <v>1</v>
      </c>
    </row>
    <row r="17800" spans="1:9" x14ac:dyDescent="0.15">
      <c r="A17800" s="694" t="s">
        <v>20084</v>
      </c>
      <c r="B17800" s="96">
        <v>1040</v>
      </c>
      <c r="C17800" s="96">
        <v>4</v>
      </c>
      <c r="D17800" s="97">
        <v>85504057</v>
      </c>
      <c r="E17800" s="97">
        <v>85572493</v>
      </c>
      <c r="F17800" s="96" t="s">
        <v>2321</v>
      </c>
      <c r="G17800" s="96">
        <v>132</v>
      </c>
      <c r="H17800" s="96">
        <v>0.94657999999999998</v>
      </c>
      <c r="I17800" s="810">
        <v>1</v>
      </c>
    </row>
    <row r="17801" spans="1:9" x14ac:dyDescent="0.15">
      <c r="A17801" s="694" t="s">
        <v>20085</v>
      </c>
      <c r="B17801" s="96">
        <v>503835</v>
      </c>
      <c r="C17801" s="96">
        <v>19</v>
      </c>
      <c r="D17801" s="97">
        <v>57663094</v>
      </c>
      <c r="E17801" s="97">
        <v>57678856</v>
      </c>
      <c r="F17801" s="96" t="s">
        <v>2328</v>
      </c>
      <c r="G17801" s="96">
        <v>73</v>
      </c>
      <c r="H17801" s="96">
        <v>0.94677</v>
      </c>
      <c r="I17801" s="810">
        <v>1</v>
      </c>
    </row>
    <row r="17802" spans="1:9" x14ac:dyDescent="0.15">
      <c r="A17802" s="694" t="s">
        <v>20086</v>
      </c>
      <c r="B17802" s="96">
        <v>4342</v>
      </c>
      <c r="C17802" s="96">
        <v>8</v>
      </c>
      <c r="D17802" s="97">
        <v>57025501</v>
      </c>
      <c r="E17802" s="97">
        <v>57026541</v>
      </c>
      <c r="F17802" s="96" t="s">
        <v>2328</v>
      </c>
      <c r="G17802" s="96">
        <v>2</v>
      </c>
      <c r="H17802" s="96">
        <v>0.94686999999999999</v>
      </c>
      <c r="I17802" s="810">
        <v>1</v>
      </c>
    </row>
    <row r="17803" spans="1:9" x14ac:dyDescent="0.15">
      <c r="A17803" s="694" t="s">
        <v>20087</v>
      </c>
      <c r="B17803" s="96">
        <v>4817</v>
      </c>
      <c r="C17803" s="96">
        <v>1</v>
      </c>
      <c r="D17803" s="97">
        <v>161087862</v>
      </c>
      <c r="E17803" s="97">
        <v>161095235</v>
      </c>
      <c r="F17803" s="96" t="s">
        <v>2321</v>
      </c>
      <c r="G17803" s="96">
        <v>13</v>
      </c>
      <c r="H17803" s="96">
        <v>0.94699999999999995</v>
      </c>
      <c r="I17803" s="810">
        <v>1</v>
      </c>
    </row>
    <row r="17804" spans="1:9" x14ac:dyDescent="0.15">
      <c r="A17804" s="694" t="s">
        <v>20088</v>
      </c>
      <c r="B17804" s="96">
        <v>9429</v>
      </c>
      <c r="C17804" s="96">
        <v>4</v>
      </c>
      <c r="D17804" s="97">
        <v>89011416</v>
      </c>
      <c r="E17804" s="97">
        <v>89152569</v>
      </c>
      <c r="F17804" s="96" t="s">
        <v>2328</v>
      </c>
      <c r="G17804" s="96">
        <v>513</v>
      </c>
      <c r="H17804" s="96">
        <v>0.94703999999999999</v>
      </c>
      <c r="I17804" s="810">
        <v>1</v>
      </c>
    </row>
    <row r="17805" spans="1:9" x14ac:dyDescent="0.15">
      <c r="A17805" s="694" t="s">
        <v>20089</v>
      </c>
      <c r="B17805" s="96">
        <v>2268</v>
      </c>
      <c r="C17805" s="96">
        <v>1</v>
      </c>
      <c r="D17805" s="97">
        <v>27938800</v>
      </c>
      <c r="E17805" s="97">
        <v>27961727</v>
      </c>
      <c r="F17805" s="96" t="s">
        <v>2328</v>
      </c>
      <c r="G17805" s="96">
        <v>48</v>
      </c>
      <c r="H17805" s="96">
        <v>0.94723000000000002</v>
      </c>
      <c r="I17805" s="810">
        <v>1</v>
      </c>
    </row>
    <row r="17806" spans="1:9" x14ac:dyDescent="0.15">
      <c r="A17806" s="694" t="s">
        <v>20090</v>
      </c>
      <c r="B17806" s="96">
        <v>255762</v>
      </c>
      <c r="C17806" s="96">
        <v>16</v>
      </c>
      <c r="D17806" s="97">
        <v>21995186</v>
      </c>
      <c r="E17806" s="97">
        <v>22012431</v>
      </c>
      <c r="F17806" s="96" t="s">
        <v>2328</v>
      </c>
      <c r="G17806" s="96">
        <v>23</v>
      </c>
      <c r="H17806" s="96">
        <v>0.94723000000000002</v>
      </c>
      <c r="I17806" s="810">
        <v>1</v>
      </c>
    </row>
    <row r="17807" spans="1:9" x14ac:dyDescent="0.15">
      <c r="A17807" s="694" t="s">
        <v>20091</v>
      </c>
      <c r="B17807" s="96">
        <v>100862671</v>
      </c>
      <c r="C17807" s="96">
        <v>16</v>
      </c>
      <c r="D17807" s="97">
        <v>30751512</v>
      </c>
      <c r="E17807" s="97">
        <v>30756517</v>
      </c>
      <c r="F17807" s="96" t="s">
        <v>2321</v>
      </c>
      <c r="G17807" s="96">
        <v>5</v>
      </c>
      <c r="H17807" s="96">
        <v>0.94740999999999997</v>
      </c>
      <c r="I17807" s="810">
        <v>1</v>
      </c>
    </row>
    <row r="17808" spans="1:9" x14ac:dyDescent="0.15">
      <c r="A17808" s="694" t="s">
        <v>20092</v>
      </c>
      <c r="B17808" s="96">
        <v>64427</v>
      </c>
      <c r="C17808" s="96">
        <v>2</v>
      </c>
      <c r="D17808" s="97">
        <v>74710200</v>
      </c>
      <c r="E17808" s="97">
        <v>74721691</v>
      </c>
      <c r="F17808" s="96" t="s">
        <v>2321</v>
      </c>
      <c r="G17808" s="96">
        <v>14</v>
      </c>
      <c r="H17808" s="96">
        <v>0.94742999999999999</v>
      </c>
      <c r="I17808" s="810">
        <v>1</v>
      </c>
    </row>
    <row r="17809" spans="1:9" x14ac:dyDescent="0.15">
      <c r="A17809" s="694" t="s">
        <v>20093</v>
      </c>
      <c r="B17809" s="96">
        <v>11103</v>
      </c>
      <c r="C17809" s="96">
        <v>12</v>
      </c>
      <c r="D17809" s="97">
        <v>75891419</v>
      </c>
      <c r="E17809" s="97">
        <v>75905418</v>
      </c>
      <c r="F17809" s="96" t="s">
        <v>2328</v>
      </c>
      <c r="G17809" s="96">
        <v>41</v>
      </c>
      <c r="H17809" s="96">
        <v>0.94757999999999998</v>
      </c>
      <c r="I17809" s="810">
        <v>1</v>
      </c>
    </row>
    <row r="17810" spans="1:9" x14ac:dyDescent="0.15">
      <c r="A17810" s="694" t="s">
        <v>20094</v>
      </c>
      <c r="B17810" s="96">
        <v>384</v>
      </c>
      <c r="C17810" s="96">
        <v>14</v>
      </c>
      <c r="D17810" s="97">
        <v>68086579</v>
      </c>
      <c r="E17810" s="97">
        <v>68118437</v>
      </c>
      <c r="F17810" s="96" t="s">
        <v>2321</v>
      </c>
      <c r="G17810" s="96">
        <v>96</v>
      </c>
      <c r="H17810" s="96">
        <v>0.94764999999999999</v>
      </c>
      <c r="I17810" s="810">
        <v>1</v>
      </c>
    </row>
    <row r="17811" spans="1:9" x14ac:dyDescent="0.15">
      <c r="A17811" s="694" t="s">
        <v>20095</v>
      </c>
      <c r="B17811" s="96">
        <v>55610</v>
      </c>
      <c r="C17811" s="96">
        <v>7</v>
      </c>
      <c r="D17811" s="97">
        <v>92861653</v>
      </c>
      <c r="E17811" s="97">
        <v>92990435</v>
      </c>
      <c r="F17811" s="96" t="s">
        <v>2321</v>
      </c>
      <c r="G17811" s="96">
        <v>230</v>
      </c>
      <c r="H17811" s="96">
        <v>0.94767000000000001</v>
      </c>
      <c r="I17811" s="810">
        <v>1</v>
      </c>
    </row>
    <row r="17812" spans="1:9" x14ac:dyDescent="0.15">
      <c r="A17812" s="694" t="s">
        <v>20096</v>
      </c>
      <c r="B17812" s="96">
        <v>664</v>
      </c>
      <c r="C17812" s="96">
        <v>10</v>
      </c>
      <c r="D17812" s="97">
        <v>133781204</v>
      </c>
      <c r="E17812" s="97">
        <v>133795435</v>
      </c>
      <c r="F17812" s="96" t="s">
        <v>2328</v>
      </c>
      <c r="G17812" s="96">
        <v>32</v>
      </c>
      <c r="H17812" s="96">
        <v>0.94784999999999997</v>
      </c>
      <c r="I17812" s="810">
        <v>1</v>
      </c>
    </row>
    <row r="17813" spans="1:9" x14ac:dyDescent="0.15">
      <c r="A17813" s="694" t="s">
        <v>20097</v>
      </c>
      <c r="B17813" s="96">
        <v>1476</v>
      </c>
      <c r="C17813" s="96">
        <v>21</v>
      </c>
      <c r="D17813" s="97">
        <v>45193546</v>
      </c>
      <c r="E17813" s="97">
        <v>45196256</v>
      </c>
      <c r="F17813" s="96" t="s">
        <v>2328</v>
      </c>
      <c r="G17813" s="96">
        <v>7</v>
      </c>
      <c r="H17813" s="96">
        <v>0.94786999999999999</v>
      </c>
      <c r="I17813" s="810">
        <v>1</v>
      </c>
    </row>
    <row r="17814" spans="1:9" x14ac:dyDescent="0.15">
      <c r="A17814" s="694" t="s">
        <v>20098</v>
      </c>
      <c r="B17814" s="96">
        <v>340277</v>
      </c>
      <c r="C17814" s="96">
        <v>7</v>
      </c>
      <c r="D17814" s="97">
        <v>23719231</v>
      </c>
      <c r="E17814" s="97">
        <v>23742269</v>
      </c>
      <c r="F17814" s="96" t="s">
        <v>2321</v>
      </c>
      <c r="G17814" s="96">
        <v>102</v>
      </c>
      <c r="H17814" s="96">
        <v>0.94818999999999998</v>
      </c>
      <c r="I17814" s="810">
        <v>1</v>
      </c>
    </row>
    <row r="17815" spans="1:9" x14ac:dyDescent="0.15">
      <c r="A17815" s="694" t="s">
        <v>20099</v>
      </c>
      <c r="B17815" s="96">
        <v>100526842</v>
      </c>
      <c r="C17815" s="96">
        <v>18</v>
      </c>
      <c r="D17815" s="97">
        <v>47007548</v>
      </c>
      <c r="E17815" s="97">
        <v>47018935</v>
      </c>
      <c r="F17815" s="96" t="s">
        <v>2328</v>
      </c>
      <c r="G17815" s="96">
        <v>34</v>
      </c>
      <c r="H17815" s="96">
        <v>0.94830000000000003</v>
      </c>
      <c r="I17815" s="810">
        <v>1</v>
      </c>
    </row>
    <row r="17816" spans="1:9" x14ac:dyDescent="0.15">
      <c r="A17816" s="694" t="s">
        <v>20100</v>
      </c>
      <c r="B17816" s="96">
        <v>58158</v>
      </c>
      <c r="C17816" s="96">
        <v>12</v>
      </c>
      <c r="D17816" s="97">
        <v>55413729</v>
      </c>
      <c r="E17816" s="97">
        <v>55423801</v>
      </c>
      <c r="F17816" s="96" t="s">
        <v>2321</v>
      </c>
      <c r="G17816" s="96">
        <v>28</v>
      </c>
      <c r="H17816" s="96">
        <v>0.94833999999999996</v>
      </c>
      <c r="I17816" s="810">
        <v>1</v>
      </c>
    </row>
    <row r="17817" spans="1:9" x14ac:dyDescent="0.15">
      <c r="A17817" s="694" t="s">
        <v>20101</v>
      </c>
      <c r="B17817" s="96">
        <v>50515</v>
      </c>
      <c r="C17817" s="96">
        <v>12</v>
      </c>
      <c r="D17817" s="97">
        <v>104850692</v>
      </c>
      <c r="E17817" s="97">
        <v>105155792</v>
      </c>
      <c r="F17817" s="96" t="s">
        <v>2321</v>
      </c>
      <c r="G17817" s="96">
        <v>1313</v>
      </c>
      <c r="H17817" s="96">
        <v>0.94835000000000003</v>
      </c>
      <c r="I17817" s="810">
        <v>1</v>
      </c>
    </row>
    <row r="17818" spans="1:9" x14ac:dyDescent="0.15">
      <c r="A17818" s="694" t="s">
        <v>20102</v>
      </c>
      <c r="B17818" s="96">
        <v>80764</v>
      </c>
      <c r="C17818" s="96">
        <v>22</v>
      </c>
      <c r="D17818" s="97">
        <v>21354061</v>
      </c>
      <c r="E17818" s="97">
        <v>21356404</v>
      </c>
      <c r="F17818" s="96" t="s">
        <v>2328</v>
      </c>
      <c r="G17818" s="96">
        <v>3</v>
      </c>
      <c r="H17818" s="96">
        <v>0.94835000000000003</v>
      </c>
      <c r="I17818" s="810">
        <v>1</v>
      </c>
    </row>
    <row r="17819" spans="1:9" x14ac:dyDescent="0.15">
      <c r="A17819" s="694" t="s">
        <v>20103</v>
      </c>
      <c r="B17819" s="96">
        <v>7135</v>
      </c>
      <c r="C17819" s="96">
        <v>1</v>
      </c>
      <c r="D17819" s="97">
        <v>201372895</v>
      </c>
      <c r="E17819" s="97">
        <v>201390874</v>
      </c>
      <c r="F17819" s="96" t="s">
        <v>2328</v>
      </c>
      <c r="G17819" s="96">
        <v>44</v>
      </c>
      <c r="H17819" s="96">
        <v>0.94840999999999998</v>
      </c>
      <c r="I17819" s="810">
        <v>1</v>
      </c>
    </row>
    <row r="17820" spans="1:9" x14ac:dyDescent="0.15">
      <c r="A17820" s="694" t="s">
        <v>20104</v>
      </c>
      <c r="B17820" s="96">
        <v>152940</v>
      </c>
      <c r="C17820" s="96">
        <v>4</v>
      </c>
      <c r="D17820" s="97">
        <v>159814684</v>
      </c>
      <c r="E17820" s="97">
        <v>159956333</v>
      </c>
      <c r="F17820" s="96" t="s">
        <v>2328</v>
      </c>
      <c r="G17820" s="96">
        <v>487</v>
      </c>
      <c r="H17820" s="96">
        <v>0.94842000000000004</v>
      </c>
      <c r="I17820" s="810">
        <v>1</v>
      </c>
    </row>
    <row r="17821" spans="1:9" x14ac:dyDescent="0.15">
      <c r="A17821" s="694" t="s">
        <v>20105</v>
      </c>
      <c r="B17821" s="96">
        <v>8569</v>
      </c>
      <c r="C17821" s="96">
        <v>1</v>
      </c>
      <c r="D17821" s="97">
        <v>47023079</v>
      </c>
      <c r="E17821" s="97">
        <v>47069966</v>
      </c>
      <c r="F17821" s="96" t="s">
        <v>2328</v>
      </c>
      <c r="G17821" s="96">
        <v>130</v>
      </c>
      <c r="H17821" s="96">
        <v>0.94845999999999997</v>
      </c>
      <c r="I17821" s="810">
        <v>1</v>
      </c>
    </row>
    <row r="17822" spans="1:9" x14ac:dyDescent="0.15">
      <c r="A17822" s="694" t="s">
        <v>20106</v>
      </c>
      <c r="B17822" s="96">
        <v>92259</v>
      </c>
      <c r="C17822" s="96">
        <v>5</v>
      </c>
      <c r="D17822" s="97">
        <v>68513573</v>
      </c>
      <c r="E17822" s="97">
        <v>68525985</v>
      </c>
      <c r="F17822" s="96" t="s">
        <v>2321</v>
      </c>
      <c r="G17822" s="96">
        <v>38</v>
      </c>
      <c r="H17822" s="96">
        <v>0.94864999999999999</v>
      </c>
      <c r="I17822" s="810">
        <v>1</v>
      </c>
    </row>
    <row r="17823" spans="1:9" x14ac:dyDescent="0.15">
      <c r="A17823" s="694" t="s">
        <v>20107</v>
      </c>
      <c r="B17823" s="96">
        <v>57835</v>
      </c>
      <c r="C17823" s="96">
        <v>2</v>
      </c>
      <c r="D17823" s="97">
        <v>74441997</v>
      </c>
      <c r="E17823" s="97">
        <v>74570534</v>
      </c>
      <c r="F17823" s="96" t="s">
        <v>2328</v>
      </c>
      <c r="G17823" s="96">
        <v>272</v>
      </c>
      <c r="H17823" s="96">
        <v>0.94899</v>
      </c>
      <c r="I17823" s="810">
        <v>1</v>
      </c>
    </row>
    <row r="17824" spans="1:9" x14ac:dyDescent="0.15">
      <c r="A17824" s="694" t="s">
        <v>20108</v>
      </c>
      <c r="B17824" s="96">
        <v>56897</v>
      </c>
      <c r="C17824" s="96">
        <v>6</v>
      </c>
      <c r="D17824" s="97">
        <v>2765575</v>
      </c>
      <c r="E17824" s="97">
        <v>2785979</v>
      </c>
      <c r="F17824" s="96" t="s">
        <v>2321</v>
      </c>
      <c r="G17824" s="96">
        <v>74</v>
      </c>
      <c r="H17824" s="96">
        <v>0.94920000000000004</v>
      </c>
      <c r="I17824" s="810">
        <v>1</v>
      </c>
    </row>
    <row r="17825" spans="1:9" x14ac:dyDescent="0.15">
      <c r="A17825" s="694" t="s">
        <v>20109</v>
      </c>
      <c r="B17825" s="96">
        <v>79961</v>
      </c>
      <c r="C17825" s="96">
        <v>1</v>
      </c>
      <c r="D17825" s="97">
        <v>111728591</v>
      </c>
      <c r="E17825" s="97">
        <v>111747160</v>
      </c>
      <c r="F17825" s="96" t="s">
        <v>2328</v>
      </c>
      <c r="G17825" s="96">
        <v>67</v>
      </c>
      <c r="H17825" s="96">
        <v>0.94933000000000001</v>
      </c>
      <c r="I17825" s="810">
        <v>1</v>
      </c>
    </row>
    <row r="17826" spans="1:9" x14ac:dyDescent="0.15">
      <c r="A17826" s="694" t="s">
        <v>20110</v>
      </c>
      <c r="B17826" s="96">
        <v>140432</v>
      </c>
      <c r="C17826" s="96">
        <v>13</v>
      </c>
      <c r="D17826" s="97">
        <v>98828039</v>
      </c>
      <c r="E17826" s="97">
        <v>98829521</v>
      </c>
      <c r="F17826" s="96" t="s">
        <v>2328</v>
      </c>
      <c r="G17826" s="96">
        <v>3</v>
      </c>
      <c r="H17826" s="96">
        <v>0.94952999999999999</v>
      </c>
      <c r="I17826" s="810">
        <v>1</v>
      </c>
    </row>
    <row r="17827" spans="1:9" x14ac:dyDescent="0.15">
      <c r="A17827" s="694" t="s">
        <v>20111</v>
      </c>
      <c r="B17827" s="96">
        <v>6520</v>
      </c>
      <c r="C17827" s="96">
        <v>11</v>
      </c>
      <c r="D17827" s="97">
        <v>62623484</v>
      </c>
      <c r="E17827" s="97">
        <v>62656355</v>
      </c>
      <c r="F17827" s="96" t="s">
        <v>2321</v>
      </c>
      <c r="G17827" s="96">
        <v>41</v>
      </c>
      <c r="H17827" s="96">
        <v>0.94955000000000001</v>
      </c>
      <c r="I17827" s="810">
        <v>1</v>
      </c>
    </row>
    <row r="17828" spans="1:9" x14ac:dyDescent="0.15">
      <c r="A17828" s="694" t="s">
        <v>20112</v>
      </c>
      <c r="B17828" s="96">
        <v>10155</v>
      </c>
      <c r="C17828" s="96">
        <v>19</v>
      </c>
      <c r="D17828" s="97">
        <v>59055824</v>
      </c>
      <c r="E17828" s="97">
        <v>59062087</v>
      </c>
      <c r="F17828" s="96" t="s">
        <v>2321</v>
      </c>
      <c r="G17828" s="96">
        <v>9</v>
      </c>
      <c r="H17828" s="96">
        <v>0.94957999999999998</v>
      </c>
      <c r="I17828" s="810">
        <v>1</v>
      </c>
    </row>
    <row r="17829" spans="1:9" x14ac:dyDescent="0.15">
      <c r="A17829" s="694" t="s">
        <v>20113</v>
      </c>
      <c r="B17829" s="96">
        <v>64708</v>
      </c>
      <c r="C17829" s="96">
        <v>2</v>
      </c>
      <c r="D17829" s="97">
        <v>232646388</v>
      </c>
      <c r="E17829" s="97">
        <v>232673958</v>
      </c>
      <c r="F17829" s="96" t="s">
        <v>2321</v>
      </c>
      <c r="G17829" s="96">
        <v>71</v>
      </c>
      <c r="H17829" s="96">
        <v>0.95001999999999998</v>
      </c>
      <c r="I17829" s="810">
        <v>1</v>
      </c>
    </row>
    <row r="17830" spans="1:9" x14ac:dyDescent="0.15">
      <c r="A17830" s="694" t="s">
        <v>20114</v>
      </c>
      <c r="B17830" s="96">
        <v>7047</v>
      </c>
      <c r="C17830" s="96">
        <v>3</v>
      </c>
      <c r="D17830" s="97">
        <v>44916098</v>
      </c>
      <c r="E17830" s="97">
        <v>44956093</v>
      </c>
      <c r="F17830" s="96" t="s">
        <v>2321</v>
      </c>
      <c r="G17830" s="96">
        <v>178</v>
      </c>
      <c r="H17830" s="96">
        <v>0.95023000000000002</v>
      </c>
      <c r="I17830" s="810">
        <v>1</v>
      </c>
    </row>
    <row r="17831" spans="1:9" x14ac:dyDescent="0.15">
      <c r="A17831" s="694" t="s">
        <v>20115</v>
      </c>
      <c r="B17831" s="96">
        <v>284418</v>
      </c>
      <c r="C17831" s="96">
        <v>19</v>
      </c>
      <c r="D17831" s="97">
        <v>55866276</v>
      </c>
      <c r="E17831" s="97">
        <v>55874620</v>
      </c>
      <c r="F17831" s="96" t="s">
        <v>2328</v>
      </c>
      <c r="G17831" s="96">
        <v>30</v>
      </c>
      <c r="H17831" s="96">
        <v>0.95050999999999997</v>
      </c>
      <c r="I17831" s="810">
        <v>1</v>
      </c>
    </row>
    <row r="17832" spans="1:9" x14ac:dyDescent="0.15">
      <c r="A17832" s="694" t="s">
        <v>20116</v>
      </c>
      <c r="B17832" s="96">
        <v>3695</v>
      </c>
      <c r="C17832" s="96">
        <v>12</v>
      </c>
      <c r="D17832" s="97">
        <v>53585102</v>
      </c>
      <c r="E17832" s="97">
        <v>53601065</v>
      </c>
      <c r="F17832" s="96" t="s">
        <v>2328</v>
      </c>
      <c r="G17832" s="96">
        <v>37</v>
      </c>
      <c r="H17832" s="96">
        <v>0.95054000000000005</v>
      </c>
      <c r="I17832" s="810">
        <v>1</v>
      </c>
    </row>
    <row r="17833" spans="1:9" x14ac:dyDescent="0.15">
      <c r="A17833" s="694" t="s">
        <v>20117</v>
      </c>
      <c r="B17833" s="96">
        <v>3441</v>
      </c>
      <c r="C17833" s="96">
        <v>9</v>
      </c>
      <c r="D17833" s="97">
        <v>21186617</v>
      </c>
      <c r="E17833" s="97">
        <v>21187598</v>
      </c>
      <c r="F17833" s="96" t="s">
        <v>2328</v>
      </c>
      <c r="G17833" s="96">
        <v>3</v>
      </c>
      <c r="H17833" s="96">
        <v>0.95076000000000005</v>
      </c>
      <c r="I17833" s="810">
        <v>1</v>
      </c>
    </row>
    <row r="17834" spans="1:9" x14ac:dyDescent="0.15">
      <c r="A17834" s="694" t="s">
        <v>20118</v>
      </c>
      <c r="B17834" s="96">
        <v>23415</v>
      </c>
      <c r="C17834" s="96">
        <v>17</v>
      </c>
      <c r="D17834" s="97">
        <v>40308910</v>
      </c>
      <c r="E17834" s="97">
        <v>40333296</v>
      </c>
      <c r="F17834" s="96" t="s">
        <v>2328</v>
      </c>
      <c r="G17834" s="96">
        <v>48</v>
      </c>
      <c r="H17834" s="96">
        <v>0.95084000000000002</v>
      </c>
      <c r="I17834" s="810">
        <v>1</v>
      </c>
    </row>
    <row r="17835" spans="1:9" x14ac:dyDescent="0.15">
      <c r="A17835" s="694" t="s">
        <v>20119</v>
      </c>
      <c r="B17835" s="96">
        <v>26166</v>
      </c>
      <c r="C17835" s="96">
        <v>8</v>
      </c>
      <c r="D17835" s="97">
        <v>100973164</v>
      </c>
      <c r="E17835" s="97">
        <v>101118344</v>
      </c>
      <c r="F17835" s="96" t="s">
        <v>2328</v>
      </c>
      <c r="G17835" s="96">
        <v>327</v>
      </c>
      <c r="H17835" s="96">
        <v>0.95125000000000004</v>
      </c>
      <c r="I17835" s="810">
        <v>1</v>
      </c>
    </row>
    <row r="17836" spans="1:9" x14ac:dyDescent="0.15">
      <c r="A17836" s="694" t="s">
        <v>20120</v>
      </c>
      <c r="B17836" s="96">
        <v>222545</v>
      </c>
      <c r="C17836" s="96">
        <v>6</v>
      </c>
      <c r="D17836" s="97">
        <v>117113248</v>
      </c>
      <c r="E17836" s="97">
        <v>117150256</v>
      </c>
      <c r="F17836" s="96" t="s">
        <v>2328</v>
      </c>
      <c r="G17836" s="96">
        <v>121</v>
      </c>
      <c r="H17836" s="96">
        <v>0.95165</v>
      </c>
      <c r="I17836" s="810">
        <v>1</v>
      </c>
    </row>
    <row r="17837" spans="1:9" x14ac:dyDescent="0.15">
      <c r="A17837" s="694" t="s">
        <v>20121</v>
      </c>
      <c r="B17837" s="96">
        <v>258010</v>
      </c>
      <c r="C17837" s="96">
        <v>11</v>
      </c>
      <c r="D17837" s="97">
        <v>22843598</v>
      </c>
      <c r="E17837" s="97">
        <v>22851382</v>
      </c>
      <c r="F17837" s="96" t="s">
        <v>2328</v>
      </c>
      <c r="G17837" s="96">
        <v>13</v>
      </c>
      <c r="H17837" s="96">
        <v>0.95169999999999999</v>
      </c>
      <c r="I17837" s="810">
        <v>1</v>
      </c>
    </row>
    <row r="17838" spans="1:9" x14ac:dyDescent="0.15">
      <c r="A17838" s="694" t="s">
        <v>20122</v>
      </c>
      <c r="B17838" s="96">
        <v>115752</v>
      </c>
      <c r="C17838" s="96">
        <v>15</v>
      </c>
      <c r="D17838" s="97">
        <v>66585633</v>
      </c>
      <c r="E17838" s="97">
        <v>66626236</v>
      </c>
      <c r="F17838" s="96" t="s">
        <v>2321</v>
      </c>
      <c r="G17838" s="96">
        <v>125</v>
      </c>
      <c r="H17838" s="96">
        <v>0.95176000000000005</v>
      </c>
      <c r="I17838" s="810">
        <v>1</v>
      </c>
    </row>
    <row r="17839" spans="1:9" x14ac:dyDescent="0.15">
      <c r="A17839" s="694" t="s">
        <v>20123</v>
      </c>
      <c r="B17839" s="96">
        <v>25974</v>
      </c>
      <c r="C17839" s="96">
        <v>1</v>
      </c>
      <c r="D17839" s="97">
        <v>45965856</v>
      </c>
      <c r="E17839" s="97">
        <v>45976739</v>
      </c>
      <c r="F17839" s="96" t="s">
        <v>2321</v>
      </c>
      <c r="G17839" s="96">
        <v>34</v>
      </c>
      <c r="H17839" s="96">
        <v>0.95218000000000003</v>
      </c>
      <c r="I17839" s="810">
        <v>1</v>
      </c>
    </row>
    <row r="17840" spans="1:9" x14ac:dyDescent="0.15">
      <c r="A17840" s="694" t="s">
        <v>20124</v>
      </c>
      <c r="B17840" s="96">
        <v>113000</v>
      </c>
      <c r="C17840" s="96">
        <v>16</v>
      </c>
      <c r="D17840" s="97">
        <v>834974</v>
      </c>
      <c r="E17840" s="97">
        <v>838383</v>
      </c>
      <c r="F17840" s="96" t="s">
        <v>2328</v>
      </c>
      <c r="G17840" s="96">
        <v>17</v>
      </c>
      <c r="H17840" s="96">
        <v>0.95228000000000002</v>
      </c>
      <c r="I17840" s="810">
        <v>1</v>
      </c>
    </row>
    <row r="17841" spans="1:9" x14ac:dyDescent="0.15">
      <c r="A17841" s="694" t="s">
        <v>20125</v>
      </c>
      <c r="B17841" s="96">
        <v>140680</v>
      </c>
      <c r="C17841" s="96">
        <v>20</v>
      </c>
      <c r="D17841" s="97">
        <v>251504</v>
      </c>
      <c r="E17841" s="97">
        <v>271419</v>
      </c>
      <c r="F17841" s="96" t="s">
        <v>2328</v>
      </c>
      <c r="G17841" s="96">
        <v>128</v>
      </c>
      <c r="H17841" s="96">
        <v>0.95235999999999998</v>
      </c>
      <c r="I17841" s="810">
        <v>1</v>
      </c>
    </row>
    <row r="17842" spans="1:9" x14ac:dyDescent="0.15">
      <c r="A17842" s="694" t="s">
        <v>20126</v>
      </c>
      <c r="B17842" s="96">
        <v>100996939</v>
      </c>
      <c r="C17842" s="96">
        <v>4</v>
      </c>
      <c r="D17842" s="97">
        <v>89442129</v>
      </c>
      <c r="E17842" s="97">
        <v>89444952</v>
      </c>
      <c r="F17842" s="96" t="s">
        <v>2328</v>
      </c>
      <c r="G17842" s="96">
        <v>4</v>
      </c>
      <c r="H17842" s="96">
        <v>0.95242000000000004</v>
      </c>
      <c r="I17842" s="810">
        <v>1</v>
      </c>
    </row>
    <row r="17843" spans="1:9" x14ac:dyDescent="0.15">
      <c r="A17843" s="694" t="s">
        <v>20127</v>
      </c>
      <c r="B17843" s="96">
        <v>84992</v>
      </c>
      <c r="C17843" s="96">
        <v>4</v>
      </c>
      <c r="D17843" s="97">
        <v>89442129</v>
      </c>
      <c r="E17843" s="97">
        <v>89444952</v>
      </c>
      <c r="F17843" s="96" t="s">
        <v>2328</v>
      </c>
      <c r="G17843" s="96">
        <v>4</v>
      </c>
      <c r="H17843" s="96">
        <v>0.95242000000000004</v>
      </c>
      <c r="I17843" s="810">
        <v>1</v>
      </c>
    </row>
    <row r="17844" spans="1:9" x14ac:dyDescent="0.15">
      <c r="A17844" s="694" t="s">
        <v>20128</v>
      </c>
      <c r="B17844" s="96">
        <v>6820</v>
      </c>
      <c r="C17844" s="96">
        <v>19</v>
      </c>
      <c r="D17844" s="97">
        <v>49055429</v>
      </c>
      <c r="E17844" s="97">
        <v>49102684</v>
      </c>
      <c r="F17844" s="96" t="s">
        <v>2321</v>
      </c>
      <c r="G17844" s="96">
        <v>233</v>
      </c>
      <c r="H17844" s="96">
        <v>0.95245999999999997</v>
      </c>
      <c r="I17844" s="810">
        <v>1</v>
      </c>
    </row>
    <row r="17845" spans="1:9" x14ac:dyDescent="0.15">
      <c r="A17845" s="694" t="s">
        <v>20129</v>
      </c>
      <c r="B17845" s="96">
        <v>6343</v>
      </c>
      <c r="C17845" s="96">
        <v>11</v>
      </c>
      <c r="D17845" s="97">
        <v>626313</v>
      </c>
      <c r="E17845" s="97">
        <v>627173</v>
      </c>
      <c r="F17845" s="96" t="s">
        <v>2328</v>
      </c>
      <c r="G17845" s="96">
        <v>1</v>
      </c>
      <c r="H17845" s="96">
        <v>0.95250000000000001</v>
      </c>
      <c r="I17845" s="810">
        <v>1</v>
      </c>
    </row>
    <row r="17846" spans="1:9" x14ac:dyDescent="0.15">
      <c r="A17846" s="694" t="s">
        <v>20130</v>
      </c>
      <c r="B17846" s="96">
        <v>10732</v>
      </c>
      <c r="C17846" s="96">
        <v>20</v>
      </c>
      <c r="D17846" s="97">
        <v>61472467</v>
      </c>
      <c r="E17846" s="97">
        <v>61493115</v>
      </c>
      <c r="F17846" s="96" t="s">
        <v>2328</v>
      </c>
      <c r="G17846" s="96">
        <v>72</v>
      </c>
      <c r="H17846" s="96">
        <v>0.95257000000000003</v>
      </c>
      <c r="I17846" s="810">
        <v>1</v>
      </c>
    </row>
    <row r="17847" spans="1:9" x14ac:dyDescent="0.15">
      <c r="A17847" s="694" t="s">
        <v>20131</v>
      </c>
      <c r="B17847" s="96">
        <v>137362</v>
      </c>
      <c r="C17847" s="96">
        <v>8</v>
      </c>
      <c r="D17847" s="97">
        <v>37791799</v>
      </c>
      <c r="E17847" s="97">
        <v>37797664</v>
      </c>
      <c r="F17847" s="96" t="s">
        <v>2328</v>
      </c>
      <c r="G17847" s="96">
        <v>7</v>
      </c>
      <c r="H17847" s="96">
        <v>0.95260999999999996</v>
      </c>
      <c r="I17847" s="810">
        <v>1</v>
      </c>
    </row>
    <row r="17848" spans="1:9" x14ac:dyDescent="0.15">
      <c r="A17848" s="694" t="s">
        <v>20132</v>
      </c>
      <c r="B17848" s="96">
        <v>163590</v>
      </c>
      <c r="C17848" s="96">
        <v>1</v>
      </c>
      <c r="D17848" s="97">
        <v>179809102</v>
      </c>
      <c r="E17848" s="97">
        <v>179847867</v>
      </c>
      <c r="F17848" s="96" t="s">
        <v>2328</v>
      </c>
      <c r="G17848" s="96">
        <v>118</v>
      </c>
      <c r="H17848" s="96">
        <v>0.95260999999999996</v>
      </c>
      <c r="I17848" s="810">
        <v>1</v>
      </c>
    </row>
    <row r="17849" spans="1:9" x14ac:dyDescent="0.15">
      <c r="A17849" s="694" t="s">
        <v>20133</v>
      </c>
      <c r="B17849" s="96">
        <v>84946</v>
      </c>
      <c r="C17849" s="96">
        <v>6</v>
      </c>
      <c r="D17849" s="97">
        <v>144164508</v>
      </c>
      <c r="E17849" s="97">
        <v>144184943</v>
      </c>
      <c r="F17849" s="96" t="s">
        <v>2321</v>
      </c>
      <c r="G17849" s="96">
        <v>52</v>
      </c>
      <c r="H17849" s="96">
        <v>0.95267999999999997</v>
      </c>
      <c r="I17849" s="810">
        <v>1</v>
      </c>
    </row>
    <row r="17850" spans="1:9" x14ac:dyDescent="0.15">
      <c r="A17850" s="694" t="s">
        <v>20134</v>
      </c>
      <c r="B17850" s="96">
        <v>80097</v>
      </c>
      <c r="C17850" s="96">
        <v>2</v>
      </c>
      <c r="D17850" s="97">
        <v>130939248</v>
      </c>
      <c r="E17850" s="97">
        <v>130962365</v>
      </c>
      <c r="F17850" s="96" t="s">
        <v>2321</v>
      </c>
      <c r="G17850" s="96">
        <v>36</v>
      </c>
      <c r="H17850" s="96">
        <v>0.95308999999999999</v>
      </c>
      <c r="I17850" s="810">
        <v>1</v>
      </c>
    </row>
    <row r="17851" spans="1:9" x14ac:dyDescent="0.15">
      <c r="A17851" s="694" t="s">
        <v>20135</v>
      </c>
      <c r="B17851" s="96">
        <v>7450</v>
      </c>
      <c r="C17851" s="96">
        <v>12</v>
      </c>
      <c r="D17851" s="97">
        <v>6058040</v>
      </c>
      <c r="E17851" s="97">
        <v>6233836</v>
      </c>
      <c r="F17851" s="96" t="s">
        <v>2328</v>
      </c>
      <c r="G17851" s="96">
        <v>681</v>
      </c>
      <c r="H17851" s="96">
        <v>0.95313999999999999</v>
      </c>
      <c r="I17851" s="810">
        <v>1</v>
      </c>
    </row>
    <row r="17852" spans="1:9" x14ac:dyDescent="0.15">
      <c r="A17852" s="694" t="s">
        <v>20136</v>
      </c>
      <c r="B17852" s="96">
        <v>63978</v>
      </c>
      <c r="C17852" s="96">
        <v>8</v>
      </c>
      <c r="D17852" s="97">
        <v>70963886</v>
      </c>
      <c r="E17852" s="97">
        <v>70983562</v>
      </c>
      <c r="F17852" s="96" t="s">
        <v>2328</v>
      </c>
      <c r="G17852" s="96">
        <v>61</v>
      </c>
      <c r="H17852" s="96">
        <v>0.95318000000000003</v>
      </c>
      <c r="I17852" s="810">
        <v>1</v>
      </c>
    </row>
    <row r="17853" spans="1:9" x14ac:dyDescent="0.15">
      <c r="A17853" s="694" t="s">
        <v>20137</v>
      </c>
      <c r="B17853" s="96">
        <v>389336</v>
      </c>
      <c r="C17853" s="96">
        <v>5</v>
      </c>
      <c r="D17853" s="97">
        <v>147269579</v>
      </c>
      <c r="E17853" s="97">
        <v>147286101</v>
      </c>
      <c r="F17853" s="96" t="s">
        <v>2328</v>
      </c>
      <c r="G17853" s="96">
        <v>66</v>
      </c>
      <c r="H17853" s="96">
        <v>0.95337000000000005</v>
      </c>
      <c r="I17853" s="810">
        <v>1</v>
      </c>
    </row>
    <row r="17854" spans="1:9" x14ac:dyDescent="0.15">
      <c r="A17854" s="694" t="s">
        <v>20138</v>
      </c>
      <c r="B17854" s="96">
        <v>55287</v>
      </c>
      <c r="C17854" s="96">
        <v>3</v>
      </c>
      <c r="D17854" s="97">
        <v>12775392</v>
      </c>
      <c r="E17854" s="97">
        <v>12801038</v>
      </c>
      <c r="F17854" s="96" t="s">
        <v>2328</v>
      </c>
      <c r="G17854" s="96">
        <v>95</v>
      </c>
      <c r="H17854" s="96">
        <v>0.95359000000000005</v>
      </c>
      <c r="I17854" s="810">
        <v>1</v>
      </c>
    </row>
    <row r="17855" spans="1:9" x14ac:dyDescent="0.15">
      <c r="A17855" s="694" t="s">
        <v>20139</v>
      </c>
      <c r="B17855" s="96">
        <v>10581</v>
      </c>
      <c r="C17855" s="96">
        <v>11</v>
      </c>
      <c r="D17855" s="97">
        <v>308095</v>
      </c>
      <c r="E17855" s="97">
        <v>309410</v>
      </c>
      <c r="F17855" s="96" t="s">
        <v>2321</v>
      </c>
      <c r="G17855" s="96">
        <v>4</v>
      </c>
      <c r="H17855" s="96">
        <v>0.95369999999999999</v>
      </c>
      <c r="I17855" s="810">
        <v>1</v>
      </c>
    </row>
    <row r="17856" spans="1:9" x14ac:dyDescent="0.15">
      <c r="A17856" s="694" t="s">
        <v>20140</v>
      </c>
      <c r="B17856" s="96">
        <v>3589</v>
      </c>
      <c r="C17856" s="96">
        <v>19</v>
      </c>
      <c r="D17856" s="97">
        <v>55875750</v>
      </c>
      <c r="E17856" s="97">
        <v>55881831</v>
      </c>
      <c r="F17856" s="96" t="s">
        <v>2328</v>
      </c>
      <c r="G17856" s="96">
        <v>25</v>
      </c>
      <c r="H17856" s="96">
        <v>0.95394999999999996</v>
      </c>
      <c r="I17856" s="810">
        <v>1</v>
      </c>
    </row>
    <row r="17857" spans="1:9" x14ac:dyDescent="0.15">
      <c r="A17857" s="694" t="s">
        <v>20141</v>
      </c>
      <c r="B17857" s="96">
        <v>284254</v>
      </c>
      <c r="C17857" s="96">
        <v>18</v>
      </c>
      <c r="D17857" s="97">
        <v>52258390</v>
      </c>
      <c r="E17857" s="97">
        <v>52266724</v>
      </c>
      <c r="F17857" s="96" t="s">
        <v>2321</v>
      </c>
      <c r="G17857" s="96">
        <v>18</v>
      </c>
      <c r="H17857" s="96">
        <v>0.95428999999999997</v>
      </c>
      <c r="I17857" s="810">
        <v>1</v>
      </c>
    </row>
    <row r="17858" spans="1:9" x14ac:dyDescent="0.15">
      <c r="A17858" s="694" t="s">
        <v>20142</v>
      </c>
      <c r="B17858" s="96">
        <v>3419</v>
      </c>
      <c r="C17858" s="96">
        <v>15</v>
      </c>
      <c r="D17858" s="97">
        <v>78441698</v>
      </c>
      <c r="E17858" s="97">
        <v>78462884</v>
      </c>
      <c r="F17858" s="96" t="s">
        <v>2321</v>
      </c>
      <c r="G17858" s="96">
        <v>60</v>
      </c>
      <c r="H17858" s="96">
        <v>0.95457999999999998</v>
      </c>
      <c r="I17858" s="810">
        <v>1</v>
      </c>
    </row>
    <row r="17859" spans="1:9" x14ac:dyDescent="0.15">
      <c r="A17859" s="694" t="s">
        <v>20143</v>
      </c>
      <c r="B17859" s="96">
        <v>151636</v>
      </c>
      <c r="C17859" s="96">
        <v>3</v>
      </c>
      <c r="D17859" s="97">
        <v>122283085</v>
      </c>
      <c r="E17859" s="97">
        <v>122294050</v>
      </c>
      <c r="F17859" s="96" t="s">
        <v>2321</v>
      </c>
      <c r="G17859" s="96">
        <v>30</v>
      </c>
      <c r="H17859" s="96">
        <v>0.95464000000000004</v>
      </c>
      <c r="I17859" s="810">
        <v>1</v>
      </c>
    </row>
    <row r="17860" spans="1:9" x14ac:dyDescent="0.15">
      <c r="A17860" s="694" t="s">
        <v>20144</v>
      </c>
      <c r="B17860" s="96">
        <v>128338</v>
      </c>
      <c r="C17860" s="96">
        <v>1</v>
      </c>
      <c r="D17860" s="97">
        <v>111659954</v>
      </c>
      <c r="E17860" s="97">
        <v>111682838</v>
      </c>
      <c r="F17860" s="96" t="s">
        <v>2328</v>
      </c>
      <c r="G17860" s="96">
        <v>67</v>
      </c>
      <c r="H17860" s="96">
        <v>0.95472999999999997</v>
      </c>
      <c r="I17860" s="810">
        <v>1</v>
      </c>
    </row>
    <row r="17861" spans="1:9" x14ac:dyDescent="0.15">
      <c r="A17861" s="694" t="s">
        <v>2367</v>
      </c>
      <c r="B17861" s="96">
        <v>256892</v>
      </c>
      <c r="C17861" s="96">
        <v>11</v>
      </c>
      <c r="D17861" s="97">
        <v>4790209</v>
      </c>
      <c r="E17861" s="97">
        <v>4791147</v>
      </c>
      <c r="F17861" s="96" t="s">
        <v>2328</v>
      </c>
      <c r="G17861" s="96">
        <v>17</v>
      </c>
      <c r="H17861" s="96">
        <v>0.95487</v>
      </c>
      <c r="I17861" s="810">
        <v>1</v>
      </c>
    </row>
    <row r="17862" spans="1:9" x14ac:dyDescent="0.15">
      <c r="A17862" s="694" t="s">
        <v>20145</v>
      </c>
      <c r="B17862" s="96">
        <v>255043</v>
      </c>
      <c r="C17862" s="96">
        <v>19</v>
      </c>
      <c r="D17862" s="97">
        <v>55738002</v>
      </c>
      <c r="E17862" s="97">
        <v>55740632</v>
      </c>
      <c r="F17862" s="96" t="s">
        <v>2328</v>
      </c>
      <c r="G17862" s="96">
        <v>12</v>
      </c>
      <c r="H17862" s="96">
        <v>0.95489999999999997</v>
      </c>
      <c r="I17862" s="810">
        <v>1</v>
      </c>
    </row>
    <row r="17863" spans="1:9" x14ac:dyDescent="0.15">
      <c r="A17863" s="694" t="s">
        <v>20146</v>
      </c>
      <c r="B17863" s="96">
        <v>6406</v>
      </c>
      <c r="C17863" s="96">
        <v>20</v>
      </c>
      <c r="D17863" s="97">
        <v>43835605</v>
      </c>
      <c r="E17863" s="97">
        <v>43838414</v>
      </c>
      <c r="F17863" s="96" t="s">
        <v>2321</v>
      </c>
      <c r="G17863" s="96">
        <v>11</v>
      </c>
      <c r="H17863" s="96">
        <v>0.95496000000000003</v>
      </c>
      <c r="I17863" s="810">
        <v>1</v>
      </c>
    </row>
    <row r="17864" spans="1:9" x14ac:dyDescent="0.15">
      <c r="A17864" s="694" t="s">
        <v>20147</v>
      </c>
      <c r="B17864" s="96">
        <v>339145</v>
      </c>
      <c r="C17864" s="96">
        <v>16</v>
      </c>
      <c r="D17864" s="97">
        <v>85131964</v>
      </c>
      <c r="E17864" s="97">
        <v>85146114</v>
      </c>
      <c r="F17864" s="96" t="s">
        <v>2328</v>
      </c>
      <c r="G17864" s="96">
        <v>113</v>
      </c>
      <c r="H17864" s="96">
        <v>0.95520000000000005</v>
      </c>
      <c r="I17864" s="810">
        <v>1</v>
      </c>
    </row>
    <row r="17865" spans="1:9" x14ac:dyDescent="0.15">
      <c r="A17865" s="694" t="s">
        <v>20148</v>
      </c>
      <c r="B17865" s="96">
        <v>23369</v>
      </c>
      <c r="C17865" s="96">
        <v>2</v>
      </c>
      <c r="D17865" s="97">
        <v>20448453</v>
      </c>
      <c r="E17865" s="97">
        <v>20550585</v>
      </c>
      <c r="F17865" s="96" t="s">
        <v>2328</v>
      </c>
      <c r="G17865" s="96">
        <v>260</v>
      </c>
      <c r="H17865" s="96">
        <v>0.95525000000000004</v>
      </c>
      <c r="I17865" s="810">
        <v>1</v>
      </c>
    </row>
    <row r="17866" spans="1:9" x14ac:dyDescent="0.15">
      <c r="A17866" s="694" t="s">
        <v>20149</v>
      </c>
      <c r="B17866" s="96">
        <v>6345</v>
      </c>
      <c r="C17866" s="96">
        <v>16</v>
      </c>
      <c r="D17866" s="97">
        <v>4239375</v>
      </c>
      <c r="E17866" s="97">
        <v>4292081</v>
      </c>
      <c r="F17866" s="96" t="s">
        <v>2328</v>
      </c>
      <c r="G17866" s="96">
        <v>247</v>
      </c>
      <c r="H17866" s="96">
        <v>0.95535000000000003</v>
      </c>
      <c r="I17866" s="810">
        <v>1</v>
      </c>
    </row>
    <row r="17867" spans="1:9" x14ac:dyDescent="0.15">
      <c r="A17867" s="694" t="s">
        <v>20150</v>
      </c>
      <c r="B17867" s="96">
        <v>1995</v>
      </c>
      <c r="C17867" s="96">
        <v>19</v>
      </c>
      <c r="D17867" s="97">
        <v>11562143</v>
      </c>
      <c r="E17867" s="97">
        <v>11591806</v>
      </c>
      <c r="F17867" s="96" t="s">
        <v>2328</v>
      </c>
      <c r="G17867" s="96">
        <v>91</v>
      </c>
      <c r="H17867" s="96">
        <v>0.95548</v>
      </c>
      <c r="I17867" s="810">
        <v>1</v>
      </c>
    </row>
    <row r="17868" spans="1:9" x14ac:dyDescent="0.15">
      <c r="A17868" s="694" t="s">
        <v>20151</v>
      </c>
      <c r="B17868" s="96">
        <v>442721</v>
      </c>
      <c r="C17868" s="96">
        <v>7</v>
      </c>
      <c r="D17868" s="97">
        <v>123295861</v>
      </c>
      <c r="E17868" s="97">
        <v>123304147</v>
      </c>
      <c r="F17868" s="96" t="s">
        <v>2321</v>
      </c>
      <c r="G17868" s="96">
        <v>23</v>
      </c>
      <c r="H17868" s="96">
        <v>0.95577999999999996</v>
      </c>
      <c r="I17868" s="810">
        <v>1</v>
      </c>
    </row>
    <row r="17869" spans="1:9" x14ac:dyDescent="0.15">
      <c r="A17869" s="694" t="s">
        <v>20152</v>
      </c>
      <c r="B17869" s="96">
        <v>93190</v>
      </c>
      <c r="C17869" s="96">
        <v>1</v>
      </c>
      <c r="D17869" s="97">
        <v>12806163</v>
      </c>
      <c r="E17869" s="97">
        <v>12821102</v>
      </c>
      <c r="F17869" s="96" t="s">
        <v>2321</v>
      </c>
      <c r="G17869" s="96">
        <v>39</v>
      </c>
      <c r="H17869" s="96">
        <v>0.95584999999999998</v>
      </c>
      <c r="I17869" s="810">
        <v>1</v>
      </c>
    </row>
    <row r="17870" spans="1:9" x14ac:dyDescent="0.15">
      <c r="A17870" s="694" t="s">
        <v>20153</v>
      </c>
      <c r="B17870" s="96">
        <v>10368</v>
      </c>
      <c r="C17870" s="96">
        <v>16</v>
      </c>
      <c r="D17870" s="97">
        <v>24266874</v>
      </c>
      <c r="E17870" s="97">
        <v>24373737</v>
      </c>
      <c r="F17870" s="96" t="s">
        <v>2321</v>
      </c>
      <c r="G17870" s="96">
        <v>458</v>
      </c>
      <c r="H17870" s="96">
        <v>0.95591999999999999</v>
      </c>
      <c r="I17870" s="810">
        <v>1</v>
      </c>
    </row>
    <row r="17871" spans="1:9" x14ac:dyDescent="0.15">
      <c r="A17871" s="694" t="s">
        <v>20154</v>
      </c>
      <c r="B17871" s="96">
        <v>119679</v>
      </c>
      <c r="C17871" s="96">
        <v>11</v>
      </c>
      <c r="D17871" s="97">
        <v>5067756</v>
      </c>
      <c r="E17871" s="97">
        <v>5068691</v>
      </c>
      <c r="F17871" s="96" t="s">
        <v>2321</v>
      </c>
      <c r="G17871" s="96">
        <v>7</v>
      </c>
      <c r="H17871" s="96">
        <v>0.95592999999999995</v>
      </c>
      <c r="I17871" s="810">
        <v>1</v>
      </c>
    </row>
    <row r="17872" spans="1:9" x14ac:dyDescent="0.15">
      <c r="A17872" s="694" t="s">
        <v>20155</v>
      </c>
      <c r="B17872" s="96">
        <v>727851</v>
      </c>
      <c r="C17872" s="96">
        <v>2</v>
      </c>
      <c r="D17872" s="97">
        <v>113125946</v>
      </c>
      <c r="E17872" s="97">
        <v>113191222</v>
      </c>
      <c r="F17872" s="96" t="s">
        <v>2328</v>
      </c>
      <c r="G17872" s="96">
        <v>7</v>
      </c>
      <c r="H17872" s="96">
        <v>0.95592999999999995</v>
      </c>
      <c r="I17872" s="810">
        <v>1</v>
      </c>
    </row>
    <row r="17873" spans="1:9" x14ac:dyDescent="0.15">
      <c r="A17873" s="694" t="s">
        <v>20156</v>
      </c>
      <c r="B17873" s="96">
        <v>55304</v>
      </c>
      <c r="C17873" s="96">
        <v>20</v>
      </c>
      <c r="D17873" s="97">
        <v>12989627</v>
      </c>
      <c r="E17873" s="97">
        <v>13147411</v>
      </c>
      <c r="F17873" s="96" t="s">
        <v>2321</v>
      </c>
      <c r="G17873" s="96">
        <v>812</v>
      </c>
      <c r="H17873" s="96">
        <v>0.95599000000000001</v>
      </c>
      <c r="I17873" s="810">
        <v>1</v>
      </c>
    </row>
    <row r="17874" spans="1:9" x14ac:dyDescent="0.15">
      <c r="A17874" s="694" t="s">
        <v>20157</v>
      </c>
      <c r="B17874" s="96">
        <v>91355</v>
      </c>
      <c r="C17874" s="96">
        <v>22</v>
      </c>
      <c r="D17874" s="97">
        <v>25747218</v>
      </c>
      <c r="E17874" s="97">
        <v>25801337</v>
      </c>
      <c r="F17874" s="96" t="s">
        <v>2328</v>
      </c>
      <c r="G17874" s="96">
        <v>163</v>
      </c>
      <c r="H17874" s="96">
        <v>0.95618000000000003</v>
      </c>
      <c r="I17874" s="810">
        <v>1</v>
      </c>
    </row>
    <row r="17875" spans="1:9" x14ac:dyDescent="0.15">
      <c r="A17875" s="694" t="s">
        <v>20158</v>
      </c>
      <c r="B17875" s="96">
        <v>100996574</v>
      </c>
      <c r="C17875" s="96">
        <v>9</v>
      </c>
      <c r="D17875" s="97">
        <v>135933468</v>
      </c>
      <c r="E17875" s="97">
        <v>135936777</v>
      </c>
      <c r="F17875" s="96" t="s">
        <v>2328</v>
      </c>
      <c r="G17875" s="96">
        <v>10</v>
      </c>
      <c r="H17875" s="96">
        <v>0.95618999999999998</v>
      </c>
      <c r="I17875" s="810">
        <v>1</v>
      </c>
    </row>
    <row r="17876" spans="1:9" x14ac:dyDescent="0.15">
      <c r="A17876" s="694" t="s">
        <v>20159</v>
      </c>
      <c r="B17876" s="96">
        <v>3906</v>
      </c>
      <c r="C17876" s="96">
        <v>12</v>
      </c>
      <c r="D17876" s="97">
        <v>48961467</v>
      </c>
      <c r="E17876" s="97">
        <v>48963829</v>
      </c>
      <c r="F17876" s="96" t="s">
        <v>2328</v>
      </c>
      <c r="G17876" s="96">
        <v>3</v>
      </c>
      <c r="H17876" s="96">
        <v>0.95631999999999995</v>
      </c>
      <c r="I17876" s="810">
        <v>1</v>
      </c>
    </row>
    <row r="17877" spans="1:9" x14ac:dyDescent="0.15">
      <c r="A17877" s="694" t="s">
        <v>20160</v>
      </c>
      <c r="B17877" s="96">
        <v>6351</v>
      </c>
      <c r="C17877" s="96">
        <v>17</v>
      </c>
      <c r="D17877" s="97">
        <v>34431220</v>
      </c>
      <c r="E17877" s="97">
        <v>34433014</v>
      </c>
      <c r="F17877" s="96" t="s">
        <v>2321</v>
      </c>
      <c r="G17877" s="96">
        <v>12</v>
      </c>
      <c r="H17877" s="96">
        <v>0.95643999999999996</v>
      </c>
      <c r="I17877" s="810">
        <v>1</v>
      </c>
    </row>
    <row r="17878" spans="1:9" x14ac:dyDescent="0.15">
      <c r="A17878" s="694" t="s">
        <v>20161</v>
      </c>
      <c r="B17878" s="96">
        <v>6578</v>
      </c>
      <c r="C17878" s="96">
        <v>3</v>
      </c>
      <c r="D17878" s="97">
        <v>133651540</v>
      </c>
      <c r="E17878" s="97">
        <v>133748920</v>
      </c>
      <c r="F17878" s="96" t="s">
        <v>2328</v>
      </c>
      <c r="G17878" s="96">
        <v>362</v>
      </c>
      <c r="H17878" s="96">
        <v>0.95652999999999999</v>
      </c>
      <c r="I17878" s="810">
        <v>1</v>
      </c>
    </row>
    <row r="17879" spans="1:9" x14ac:dyDescent="0.15">
      <c r="A17879" s="694" t="s">
        <v>20162</v>
      </c>
      <c r="B17879" s="96">
        <v>10910</v>
      </c>
      <c r="C17879" s="96">
        <v>13</v>
      </c>
      <c r="D17879" s="97">
        <v>53226830</v>
      </c>
      <c r="E17879" s="97">
        <v>53262433</v>
      </c>
      <c r="F17879" s="96" t="s">
        <v>2321</v>
      </c>
      <c r="G17879" s="96">
        <v>111</v>
      </c>
      <c r="H17879" s="96">
        <v>0.95662999999999998</v>
      </c>
      <c r="I17879" s="810">
        <v>1</v>
      </c>
    </row>
    <row r="17880" spans="1:9" x14ac:dyDescent="0.15">
      <c r="A17880" s="694" t="s">
        <v>20163</v>
      </c>
      <c r="B17880" s="96">
        <v>55930</v>
      </c>
      <c r="C17880" s="96">
        <v>15</v>
      </c>
      <c r="D17880" s="97">
        <v>52484515</v>
      </c>
      <c r="E17880" s="97">
        <v>52587995</v>
      </c>
      <c r="F17880" s="96" t="s">
        <v>2328</v>
      </c>
      <c r="G17880" s="96">
        <v>323</v>
      </c>
      <c r="H17880" s="96">
        <v>0.95677000000000001</v>
      </c>
      <c r="I17880" s="810">
        <v>1</v>
      </c>
    </row>
    <row r="17881" spans="1:9" x14ac:dyDescent="0.15">
      <c r="A17881" s="694" t="s">
        <v>20164</v>
      </c>
      <c r="B17881" s="96">
        <v>124976</v>
      </c>
      <c r="C17881" s="96">
        <v>17</v>
      </c>
      <c r="D17881" s="97">
        <v>4402129</v>
      </c>
      <c r="E17881" s="97">
        <v>4443228</v>
      </c>
      <c r="F17881" s="96" t="s">
        <v>2321</v>
      </c>
      <c r="G17881" s="96">
        <v>163</v>
      </c>
      <c r="H17881" s="96">
        <v>0.95692999999999995</v>
      </c>
      <c r="I17881" s="810">
        <v>1</v>
      </c>
    </row>
    <row r="17882" spans="1:9" x14ac:dyDescent="0.15">
      <c r="A17882" s="694" t="s">
        <v>20165</v>
      </c>
      <c r="B17882" s="96">
        <v>152</v>
      </c>
      <c r="C17882" s="96">
        <v>4</v>
      </c>
      <c r="D17882" s="97">
        <v>3768296</v>
      </c>
      <c r="E17882" s="97">
        <v>3770253</v>
      </c>
      <c r="F17882" s="96" t="s">
        <v>2321</v>
      </c>
      <c r="G17882" s="96">
        <v>4</v>
      </c>
      <c r="H17882" s="96">
        <v>0.95694999999999997</v>
      </c>
      <c r="I17882" s="810">
        <v>1</v>
      </c>
    </row>
    <row r="17883" spans="1:9" x14ac:dyDescent="0.15">
      <c r="A17883" s="694" t="s">
        <v>20166</v>
      </c>
      <c r="B17883" s="96">
        <v>55502</v>
      </c>
      <c r="C17883" s="96">
        <v>2</v>
      </c>
      <c r="D17883" s="97">
        <v>239146908</v>
      </c>
      <c r="E17883" s="97">
        <v>239148681</v>
      </c>
      <c r="F17883" s="96" t="s">
        <v>2328</v>
      </c>
      <c r="G17883" s="96">
        <v>8</v>
      </c>
      <c r="H17883" s="96">
        <v>0.95714999999999995</v>
      </c>
      <c r="I17883" s="810">
        <v>1</v>
      </c>
    </row>
    <row r="17884" spans="1:9" x14ac:dyDescent="0.15">
      <c r="A17884" s="694" t="s">
        <v>20167</v>
      </c>
      <c r="B17884" s="96">
        <v>22932</v>
      </c>
      <c r="C17884" s="96">
        <v>7</v>
      </c>
      <c r="D17884" s="97">
        <v>76239303</v>
      </c>
      <c r="E17884" s="97">
        <v>76256620</v>
      </c>
      <c r="F17884" s="96" t="s">
        <v>2328</v>
      </c>
      <c r="G17884" s="96">
        <v>3</v>
      </c>
      <c r="H17884" s="96">
        <v>0.95721000000000001</v>
      </c>
      <c r="I17884" s="810">
        <v>1</v>
      </c>
    </row>
    <row r="17885" spans="1:9" x14ac:dyDescent="0.15">
      <c r="A17885" s="694" t="s">
        <v>20168</v>
      </c>
      <c r="B17885" s="96">
        <v>11010</v>
      </c>
      <c r="C17885" s="96">
        <v>12</v>
      </c>
      <c r="D17885" s="97">
        <v>75874513</v>
      </c>
      <c r="E17885" s="97">
        <v>75895716</v>
      </c>
      <c r="F17885" s="96" t="s">
        <v>2321</v>
      </c>
      <c r="G17885" s="96">
        <v>50</v>
      </c>
      <c r="H17885" s="96">
        <v>0.95730999999999999</v>
      </c>
      <c r="I17885" s="810">
        <v>1</v>
      </c>
    </row>
    <row r="17886" spans="1:9" x14ac:dyDescent="0.15">
      <c r="A17886" s="694" t="s">
        <v>20169</v>
      </c>
      <c r="B17886" s="96">
        <v>115399</v>
      </c>
      <c r="C17886" s="96">
        <v>11</v>
      </c>
      <c r="D17886" s="97">
        <v>536722</v>
      </c>
      <c r="E17886" s="97">
        <v>554916</v>
      </c>
      <c r="F17886" s="96" t="s">
        <v>2321</v>
      </c>
      <c r="G17886" s="96">
        <v>125</v>
      </c>
      <c r="H17886" s="96">
        <v>0.95735999999999999</v>
      </c>
      <c r="I17886" s="810">
        <v>1</v>
      </c>
    </row>
    <row r="17887" spans="1:9" x14ac:dyDescent="0.15">
      <c r="A17887" s="694" t="s">
        <v>20170</v>
      </c>
      <c r="B17887" s="96">
        <v>390077</v>
      </c>
      <c r="C17887" s="96">
        <v>11</v>
      </c>
      <c r="D17887" s="97">
        <v>5825018</v>
      </c>
      <c r="E17887" s="97">
        <v>5842572</v>
      </c>
      <c r="F17887" s="96" t="s">
        <v>2321</v>
      </c>
      <c r="G17887" s="96">
        <v>160</v>
      </c>
      <c r="H17887" s="96">
        <v>0.95769000000000004</v>
      </c>
      <c r="I17887" s="810">
        <v>1</v>
      </c>
    </row>
    <row r="17888" spans="1:9" x14ac:dyDescent="0.15">
      <c r="A17888" s="694" t="s">
        <v>20171</v>
      </c>
      <c r="B17888" s="96">
        <v>10239</v>
      </c>
      <c r="C17888" s="96">
        <v>15</v>
      </c>
      <c r="D17888" s="97">
        <v>90373831</v>
      </c>
      <c r="E17888" s="97">
        <v>90437617</v>
      </c>
      <c r="F17888" s="96" t="s">
        <v>2328</v>
      </c>
      <c r="G17888" s="96">
        <v>153</v>
      </c>
      <c r="H17888" s="96">
        <v>0.95787999999999995</v>
      </c>
      <c r="I17888" s="810">
        <v>1</v>
      </c>
    </row>
    <row r="17889" spans="1:9" x14ac:dyDescent="0.15">
      <c r="A17889" s="694" t="s">
        <v>20172</v>
      </c>
      <c r="B17889" s="96">
        <v>6993</v>
      </c>
      <c r="C17889" s="96">
        <v>6</v>
      </c>
      <c r="D17889" s="97">
        <v>159057506</v>
      </c>
      <c r="E17889" s="97">
        <v>159065804</v>
      </c>
      <c r="F17889" s="96" t="s">
        <v>2328</v>
      </c>
      <c r="G17889" s="96">
        <v>23</v>
      </c>
      <c r="H17889" s="96">
        <v>0.95794999999999997</v>
      </c>
      <c r="I17889" s="810">
        <v>1</v>
      </c>
    </row>
    <row r="17890" spans="1:9" x14ac:dyDescent="0.15">
      <c r="A17890" s="694" t="s">
        <v>20173</v>
      </c>
      <c r="B17890" s="96">
        <v>26586</v>
      </c>
      <c r="C17890" s="96">
        <v>13</v>
      </c>
      <c r="D17890" s="97">
        <v>53029495</v>
      </c>
      <c r="E17890" s="97">
        <v>53050763</v>
      </c>
      <c r="F17890" s="96" t="s">
        <v>2321</v>
      </c>
      <c r="G17890" s="96">
        <v>97</v>
      </c>
      <c r="H17890" s="96">
        <v>0.95825000000000005</v>
      </c>
      <c r="I17890" s="810">
        <v>1</v>
      </c>
    </row>
    <row r="17891" spans="1:9" x14ac:dyDescent="0.15">
      <c r="A17891" s="694" t="s">
        <v>20174</v>
      </c>
      <c r="B17891" s="96">
        <v>128822</v>
      </c>
      <c r="C17891" s="96">
        <v>20</v>
      </c>
      <c r="D17891" s="97">
        <v>23583047</v>
      </c>
      <c r="E17891" s="97">
        <v>23586610</v>
      </c>
      <c r="F17891" s="96" t="s">
        <v>2328</v>
      </c>
      <c r="G17891" s="96">
        <v>10</v>
      </c>
      <c r="H17891" s="96">
        <v>0.95833000000000002</v>
      </c>
      <c r="I17891" s="810">
        <v>1</v>
      </c>
    </row>
    <row r="17892" spans="1:9" x14ac:dyDescent="0.15">
      <c r="A17892" s="694" t="s">
        <v>20175</v>
      </c>
      <c r="B17892" s="96">
        <v>653489</v>
      </c>
      <c r="C17892" s="96">
        <v>2</v>
      </c>
      <c r="D17892" s="97">
        <v>107021136</v>
      </c>
      <c r="E17892" s="97">
        <v>107084801</v>
      </c>
      <c r="F17892" s="96" t="s">
        <v>2328</v>
      </c>
      <c r="G17892" s="96">
        <v>2</v>
      </c>
      <c r="H17892" s="96">
        <v>0.95842000000000005</v>
      </c>
      <c r="I17892" s="810">
        <v>1</v>
      </c>
    </row>
    <row r="17893" spans="1:9" x14ac:dyDescent="0.15">
      <c r="A17893" s="694" t="s">
        <v>20176</v>
      </c>
      <c r="B17893" s="96">
        <v>3386</v>
      </c>
      <c r="C17893" s="96">
        <v>19</v>
      </c>
      <c r="D17893" s="97">
        <v>10397643</v>
      </c>
      <c r="E17893" s="97">
        <v>10399260</v>
      </c>
      <c r="F17893" s="96" t="s">
        <v>2321</v>
      </c>
      <c r="G17893" s="96">
        <v>1</v>
      </c>
      <c r="H17893" s="96">
        <v>0.9587</v>
      </c>
      <c r="I17893" s="810">
        <v>1</v>
      </c>
    </row>
    <row r="17894" spans="1:9" x14ac:dyDescent="0.15">
      <c r="A17894" s="694" t="s">
        <v>20177</v>
      </c>
      <c r="B17894" s="96">
        <v>116028</v>
      </c>
      <c r="C17894" s="96">
        <v>16</v>
      </c>
      <c r="D17894" s="97">
        <v>11439311</v>
      </c>
      <c r="E17894" s="97">
        <v>11445617</v>
      </c>
      <c r="F17894" s="96" t="s">
        <v>2321</v>
      </c>
      <c r="G17894" s="96">
        <v>39</v>
      </c>
      <c r="H17894" s="96">
        <v>0.95877999999999997</v>
      </c>
      <c r="I17894" s="810">
        <v>1</v>
      </c>
    </row>
    <row r="17895" spans="1:9" x14ac:dyDescent="0.15">
      <c r="A17895" s="694" t="s">
        <v>20178</v>
      </c>
      <c r="B17895" s="96">
        <v>53904</v>
      </c>
      <c r="C17895" s="96">
        <v>10</v>
      </c>
      <c r="D17895" s="97">
        <v>26223002</v>
      </c>
      <c r="E17895" s="97">
        <v>26501465</v>
      </c>
      <c r="F17895" s="96" t="s">
        <v>2321</v>
      </c>
      <c r="G17895" s="96">
        <v>1221</v>
      </c>
      <c r="H17895" s="96">
        <v>0.95884999999999998</v>
      </c>
      <c r="I17895" s="810">
        <v>1</v>
      </c>
    </row>
    <row r="17896" spans="1:9" x14ac:dyDescent="0.15">
      <c r="A17896" s="694" t="s">
        <v>20179</v>
      </c>
      <c r="B17896" s="96">
        <v>10949</v>
      </c>
      <c r="C17896" s="96">
        <v>5</v>
      </c>
      <c r="D17896" s="97">
        <v>137087073</v>
      </c>
      <c r="E17896" s="97">
        <v>137090039</v>
      </c>
      <c r="F17896" s="96" t="s">
        <v>2328</v>
      </c>
      <c r="G17896" s="96">
        <v>5</v>
      </c>
      <c r="H17896" s="96">
        <v>0.95906999999999998</v>
      </c>
      <c r="I17896" s="810">
        <v>1</v>
      </c>
    </row>
    <row r="17897" spans="1:9" x14ac:dyDescent="0.15">
      <c r="A17897" s="694" t="s">
        <v>20180</v>
      </c>
      <c r="B17897" s="96">
        <v>4739</v>
      </c>
      <c r="C17897" s="96">
        <v>6</v>
      </c>
      <c r="D17897" s="97">
        <v>11183531</v>
      </c>
      <c r="E17897" s="97">
        <v>11382581</v>
      </c>
      <c r="F17897" s="96" t="s">
        <v>2328</v>
      </c>
      <c r="G17897" s="96">
        <v>729</v>
      </c>
      <c r="H17897" s="96">
        <v>0.95909999999999995</v>
      </c>
      <c r="I17897" s="810">
        <v>1</v>
      </c>
    </row>
    <row r="17898" spans="1:9" x14ac:dyDescent="0.15">
      <c r="A17898" s="694" t="s">
        <v>20181</v>
      </c>
      <c r="B17898" s="96">
        <v>7293</v>
      </c>
      <c r="C17898" s="96">
        <v>1</v>
      </c>
      <c r="D17898" s="97">
        <v>1146706</v>
      </c>
      <c r="E17898" s="97">
        <v>1149703</v>
      </c>
      <c r="F17898" s="96" t="s">
        <v>2328</v>
      </c>
      <c r="G17898" s="96">
        <v>10</v>
      </c>
      <c r="H17898" s="96">
        <v>0.95921999999999996</v>
      </c>
      <c r="I17898" s="810">
        <v>1</v>
      </c>
    </row>
    <row r="17899" spans="1:9" x14ac:dyDescent="0.15">
      <c r="A17899" s="694" t="s">
        <v>20182</v>
      </c>
      <c r="B17899" s="96">
        <v>9957</v>
      </c>
      <c r="C17899" s="96">
        <v>4</v>
      </c>
      <c r="D17899" s="97">
        <v>11399988</v>
      </c>
      <c r="E17899" s="97">
        <v>11431255</v>
      </c>
      <c r="F17899" s="96" t="s">
        <v>2328</v>
      </c>
      <c r="G17899" s="96">
        <v>122</v>
      </c>
      <c r="H17899" s="96">
        <v>0.95947000000000005</v>
      </c>
      <c r="I17899" s="810">
        <v>1</v>
      </c>
    </row>
    <row r="17900" spans="1:9" x14ac:dyDescent="0.15">
      <c r="A17900" s="694" t="s">
        <v>20183</v>
      </c>
      <c r="B17900" s="96">
        <v>54854</v>
      </c>
      <c r="C17900" s="96">
        <v>19</v>
      </c>
      <c r="D17900" s="97">
        <v>49103857</v>
      </c>
      <c r="E17900" s="97">
        <v>49118098</v>
      </c>
      <c r="F17900" s="96" t="s">
        <v>2328</v>
      </c>
      <c r="G17900" s="96">
        <v>45</v>
      </c>
      <c r="H17900" s="96">
        <v>0.95952000000000004</v>
      </c>
      <c r="I17900" s="810">
        <v>1</v>
      </c>
    </row>
    <row r="17901" spans="1:9" x14ac:dyDescent="0.15">
      <c r="A17901" s="694" t="s">
        <v>20184</v>
      </c>
      <c r="B17901" s="96">
        <v>26257</v>
      </c>
      <c r="C17901" s="96">
        <v>14</v>
      </c>
      <c r="D17901" s="97">
        <v>37049216</v>
      </c>
      <c r="E17901" s="97">
        <v>37051786</v>
      </c>
      <c r="F17901" s="96" t="s">
        <v>2328</v>
      </c>
      <c r="G17901" s="96">
        <v>3</v>
      </c>
      <c r="H17901" s="96">
        <v>0.95984000000000003</v>
      </c>
      <c r="I17901" s="810">
        <v>1</v>
      </c>
    </row>
    <row r="17902" spans="1:9" x14ac:dyDescent="0.15">
      <c r="A17902" s="694" t="s">
        <v>20185</v>
      </c>
      <c r="B17902" s="96">
        <v>219986</v>
      </c>
      <c r="C17902" s="96">
        <v>11</v>
      </c>
      <c r="D17902" s="97">
        <v>59271049</v>
      </c>
      <c r="E17902" s="97">
        <v>59271984</v>
      </c>
      <c r="F17902" s="96" t="s">
        <v>2321</v>
      </c>
      <c r="G17902" s="96">
        <v>1</v>
      </c>
      <c r="H17902" s="96">
        <v>0.96</v>
      </c>
      <c r="I17902" s="810">
        <v>1</v>
      </c>
    </row>
    <row r="17903" spans="1:9" x14ac:dyDescent="0.15">
      <c r="A17903" s="694" t="s">
        <v>20186</v>
      </c>
      <c r="B17903" s="96">
        <v>574414</v>
      </c>
      <c r="C17903" s="96">
        <v>1</v>
      </c>
      <c r="D17903" s="97">
        <v>153190060</v>
      </c>
      <c r="E17903" s="97">
        <v>153191793</v>
      </c>
      <c r="F17903" s="96" t="s">
        <v>2321</v>
      </c>
      <c r="G17903" s="96">
        <v>6</v>
      </c>
      <c r="H17903" s="96">
        <v>0.96023999999999998</v>
      </c>
      <c r="I17903" s="810">
        <v>1</v>
      </c>
    </row>
    <row r="17904" spans="1:9" x14ac:dyDescent="0.15">
      <c r="A17904" s="694" t="s">
        <v>20187</v>
      </c>
      <c r="B17904" s="96">
        <v>151835</v>
      </c>
      <c r="C17904" s="96">
        <v>3</v>
      </c>
      <c r="D17904" s="97">
        <v>9745510</v>
      </c>
      <c r="E17904" s="97">
        <v>9771592</v>
      </c>
      <c r="F17904" s="96" t="s">
        <v>2321</v>
      </c>
      <c r="G17904" s="96">
        <v>62</v>
      </c>
      <c r="H17904" s="96">
        <v>0.96048999999999995</v>
      </c>
      <c r="I17904" s="810">
        <v>1</v>
      </c>
    </row>
    <row r="17905" spans="1:9" x14ac:dyDescent="0.15">
      <c r="A17905" s="694" t="s">
        <v>20188</v>
      </c>
      <c r="B17905" s="96">
        <v>54855</v>
      </c>
      <c r="C17905" s="96">
        <v>1</v>
      </c>
      <c r="D17905" s="97">
        <v>118148604</v>
      </c>
      <c r="E17905" s="97">
        <v>118171011</v>
      </c>
      <c r="F17905" s="96" t="s">
        <v>2321</v>
      </c>
      <c r="G17905" s="96">
        <v>77</v>
      </c>
      <c r="H17905" s="96">
        <v>0.96057999999999999</v>
      </c>
      <c r="I17905" s="810">
        <v>1</v>
      </c>
    </row>
    <row r="17906" spans="1:9" x14ac:dyDescent="0.15">
      <c r="A17906" s="694" t="s">
        <v>20189</v>
      </c>
      <c r="B17906" s="96">
        <v>23430</v>
      </c>
      <c r="C17906" s="96">
        <v>16</v>
      </c>
      <c r="D17906" s="97">
        <v>1306273</v>
      </c>
      <c r="E17906" s="97">
        <v>1308494</v>
      </c>
      <c r="F17906" s="96" t="s">
        <v>2321</v>
      </c>
      <c r="G17906" s="96">
        <v>10</v>
      </c>
      <c r="H17906" s="96">
        <v>0.96069000000000004</v>
      </c>
      <c r="I17906" s="810">
        <v>1</v>
      </c>
    </row>
    <row r="17907" spans="1:9" x14ac:dyDescent="0.15">
      <c r="A17907" s="694" t="s">
        <v>20190</v>
      </c>
      <c r="B17907" s="96">
        <v>1213</v>
      </c>
      <c r="C17907" s="96">
        <v>17</v>
      </c>
      <c r="D17907" s="97">
        <v>57697050</v>
      </c>
      <c r="E17907" s="97">
        <v>57774317</v>
      </c>
      <c r="F17907" s="96" t="s">
        <v>2321</v>
      </c>
      <c r="G17907" s="96">
        <v>150</v>
      </c>
      <c r="H17907" s="96">
        <v>0.96070999999999995</v>
      </c>
      <c r="I17907" s="810">
        <v>1</v>
      </c>
    </row>
    <row r="17908" spans="1:9" x14ac:dyDescent="0.15">
      <c r="A17908" s="694" t="s">
        <v>20191</v>
      </c>
      <c r="B17908" s="96">
        <v>126792</v>
      </c>
      <c r="C17908" s="96">
        <v>1</v>
      </c>
      <c r="D17908" s="97">
        <v>1167629</v>
      </c>
      <c r="E17908" s="97">
        <v>1170421</v>
      </c>
      <c r="F17908" s="96" t="s">
        <v>2321</v>
      </c>
      <c r="G17908" s="96">
        <v>8</v>
      </c>
      <c r="H17908" s="96">
        <v>0.96084000000000003</v>
      </c>
      <c r="I17908" s="810">
        <v>1</v>
      </c>
    </row>
    <row r="17909" spans="1:9" x14ac:dyDescent="0.15">
      <c r="A17909" s="694" t="s">
        <v>20192</v>
      </c>
      <c r="B17909" s="96">
        <v>440400</v>
      </c>
      <c r="C17909" s="96">
        <v>17</v>
      </c>
      <c r="D17909" s="97">
        <v>6915736</v>
      </c>
      <c r="E17909" s="97">
        <v>6917852</v>
      </c>
      <c r="F17909" s="96" t="s">
        <v>2321</v>
      </c>
      <c r="G17909" s="96">
        <v>4</v>
      </c>
      <c r="H17909" s="96">
        <v>0.96089999999999998</v>
      </c>
      <c r="I17909" s="810">
        <v>1</v>
      </c>
    </row>
    <row r="17910" spans="1:9" x14ac:dyDescent="0.15">
      <c r="A17910" s="694" t="s">
        <v>20193</v>
      </c>
      <c r="B17910" s="96">
        <v>27090</v>
      </c>
      <c r="C17910" s="96">
        <v>9</v>
      </c>
      <c r="D17910" s="97">
        <v>130670165</v>
      </c>
      <c r="E17910" s="97">
        <v>130679326</v>
      </c>
      <c r="F17910" s="96" t="s">
        <v>2328</v>
      </c>
      <c r="G17910" s="96">
        <v>22</v>
      </c>
      <c r="H17910" s="96">
        <v>0.96101999999999999</v>
      </c>
      <c r="I17910" s="810">
        <v>1</v>
      </c>
    </row>
    <row r="17911" spans="1:9" x14ac:dyDescent="0.15">
      <c r="A17911" s="694" t="s">
        <v>20194</v>
      </c>
      <c r="B17911" s="96">
        <v>5016</v>
      </c>
      <c r="C17911" s="96">
        <v>1</v>
      </c>
      <c r="D17911" s="97">
        <v>111956937</v>
      </c>
      <c r="E17911" s="97">
        <v>111970399</v>
      </c>
      <c r="F17911" s="96" t="s">
        <v>2328</v>
      </c>
      <c r="G17911" s="96">
        <v>62</v>
      </c>
      <c r="H17911" s="96">
        <v>0.96104999999999996</v>
      </c>
      <c r="I17911" s="810">
        <v>1</v>
      </c>
    </row>
    <row r="17912" spans="1:9" x14ac:dyDescent="0.15">
      <c r="A17912" s="694" t="s">
        <v>20195</v>
      </c>
      <c r="B17912" s="96">
        <v>51095</v>
      </c>
      <c r="C17912" s="96">
        <v>3</v>
      </c>
      <c r="D17912" s="97">
        <v>3168600</v>
      </c>
      <c r="E17912" s="97">
        <v>3190919</v>
      </c>
      <c r="F17912" s="96" t="s">
        <v>2321</v>
      </c>
      <c r="G17912" s="96">
        <v>141</v>
      </c>
      <c r="H17912" s="96">
        <v>0.96131</v>
      </c>
      <c r="I17912" s="810">
        <v>1</v>
      </c>
    </row>
    <row r="17913" spans="1:9" x14ac:dyDescent="0.15">
      <c r="A17913" s="694" t="s">
        <v>20196</v>
      </c>
      <c r="B17913" s="96">
        <v>2201</v>
      </c>
      <c r="C17913" s="96">
        <v>5</v>
      </c>
      <c r="D17913" s="97">
        <v>127593601</v>
      </c>
      <c r="E17913" s="97">
        <v>127873735</v>
      </c>
      <c r="F17913" s="96" t="s">
        <v>2328</v>
      </c>
      <c r="G17913" s="96">
        <v>844</v>
      </c>
      <c r="H17913" s="96">
        <v>0.96138999999999997</v>
      </c>
      <c r="I17913" s="810">
        <v>1</v>
      </c>
    </row>
    <row r="17914" spans="1:9" x14ac:dyDescent="0.15">
      <c r="A17914" s="694" t="s">
        <v>20197</v>
      </c>
      <c r="B17914" s="96">
        <v>65083</v>
      </c>
      <c r="C17914" s="96">
        <v>9</v>
      </c>
      <c r="D17914" s="97">
        <v>33461351</v>
      </c>
      <c r="E17914" s="97">
        <v>33473941</v>
      </c>
      <c r="F17914" s="96" t="s">
        <v>2328</v>
      </c>
      <c r="G17914" s="96">
        <v>45</v>
      </c>
      <c r="H17914" s="96">
        <v>0.96138999999999997</v>
      </c>
      <c r="I17914" s="810">
        <v>1</v>
      </c>
    </row>
    <row r="17915" spans="1:9" x14ac:dyDescent="0.15">
      <c r="A17915" s="694" t="s">
        <v>20198</v>
      </c>
      <c r="B17915" s="96">
        <v>3772</v>
      </c>
      <c r="C17915" s="96">
        <v>21</v>
      </c>
      <c r="D17915" s="97">
        <v>39601837</v>
      </c>
      <c r="E17915" s="97">
        <v>39675043</v>
      </c>
      <c r="F17915" s="96" t="s">
        <v>2321</v>
      </c>
      <c r="G17915" s="96">
        <v>298</v>
      </c>
      <c r="H17915" s="96">
        <v>0.96140999999999999</v>
      </c>
      <c r="I17915" s="810">
        <v>1</v>
      </c>
    </row>
    <row r="17916" spans="1:9" x14ac:dyDescent="0.15">
      <c r="A17916" s="694" t="s">
        <v>20199</v>
      </c>
      <c r="B17916" s="96">
        <v>101928499</v>
      </c>
      <c r="C17916" s="96">
        <v>15</v>
      </c>
      <c r="D17916" s="97">
        <v>53092363</v>
      </c>
      <c r="E17916" s="97">
        <v>53097139</v>
      </c>
      <c r="F17916" s="96" t="s">
        <v>2328</v>
      </c>
      <c r="G17916" s="96">
        <v>22</v>
      </c>
      <c r="H17916" s="96">
        <v>0.96257000000000004</v>
      </c>
      <c r="I17916" s="810">
        <v>1</v>
      </c>
    </row>
    <row r="17917" spans="1:9" x14ac:dyDescent="0.15">
      <c r="A17917" s="694" t="s">
        <v>20200</v>
      </c>
      <c r="B17917" s="96">
        <v>121227</v>
      </c>
      <c r="C17917" s="96">
        <v>12</v>
      </c>
      <c r="D17917" s="97">
        <v>59265937</v>
      </c>
      <c r="E17917" s="97">
        <v>59314319</v>
      </c>
      <c r="F17917" s="96" t="s">
        <v>2328</v>
      </c>
      <c r="G17917" s="96">
        <v>153</v>
      </c>
      <c r="H17917" s="96">
        <v>0.9627</v>
      </c>
      <c r="I17917" s="810">
        <v>1</v>
      </c>
    </row>
    <row r="17918" spans="1:9" x14ac:dyDescent="0.15">
      <c r="A17918" s="694" t="s">
        <v>20201</v>
      </c>
      <c r="B17918" s="96">
        <v>140458</v>
      </c>
      <c r="C17918" s="96">
        <v>4</v>
      </c>
      <c r="D17918" s="97">
        <v>177134824</v>
      </c>
      <c r="E17918" s="97">
        <v>177198722</v>
      </c>
      <c r="F17918" s="96" t="s">
        <v>2328</v>
      </c>
      <c r="G17918" s="96">
        <v>257</v>
      </c>
      <c r="H17918" s="96">
        <v>0.96272999999999997</v>
      </c>
      <c r="I17918" s="810">
        <v>1</v>
      </c>
    </row>
    <row r="17919" spans="1:9" x14ac:dyDescent="0.15">
      <c r="A17919" s="694" t="s">
        <v>20202</v>
      </c>
      <c r="B17919" s="96">
        <v>65121</v>
      </c>
      <c r="C17919" s="96">
        <v>1</v>
      </c>
      <c r="D17919" s="97">
        <v>12851546</v>
      </c>
      <c r="E17919" s="97">
        <v>12856777</v>
      </c>
      <c r="F17919" s="96" t="s">
        <v>2321</v>
      </c>
      <c r="G17919" s="96">
        <v>7</v>
      </c>
      <c r="H17919" s="96">
        <v>0.96272999999999997</v>
      </c>
      <c r="I17919" s="810">
        <v>1</v>
      </c>
    </row>
    <row r="17920" spans="1:9" x14ac:dyDescent="0.15">
      <c r="A17920" s="694" t="s">
        <v>20203</v>
      </c>
      <c r="B17920" s="96">
        <v>57048</v>
      </c>
      <c r="C17920" s="96">
        <v>17</v>
      </c>
      <c r="D17920" s="97">
        <v>7293046</v>
      </c>
      <c r="E17920" s="97">
        <v>7298162</v>
      </c>
      <c r="F17920" s="96" t="s">
        <v>2328</v>
      </c>
      <c r="G17920" s="96">
        <v>9</v>
      </c>
      <c r="H17920" s="96">
        <v>0.96277999999999997</v>
      </c>
      <c r="I17920" s="810">
        <v>1</v>
      </c>
    </row>
    <row r="17921" spans="1:9" x14ac:dyDescent="0.15">
      <c r="A17921" s="694" t="s">
        <v>20204</v>
      </c>
      <c r="B17921" s="96">
        <v>253582</v>
      </c>
      <c r="C17921" s="96">
        <v>6</v>
      </c>
      <c r="D17921" s="97">
        <v>130152389</v>
      </c>
      <c r="E17921" s="97">
        <v>130182416</v>
      </c>
      <c r="F17921" s="96" t="s">
        <v>2328</v>
      </c>
      <c r="G17921" s="96">
        <v>206</v>
      </c>
      <c r="H17921" s="96">
        <v>0.96287999999999996</v>
      </c>
      <c r="I17921" s="810">
        <v>1</v>
      </c>
    </row>
    <row r="17922" spans="1:9" x14ac:dyDescent="0.15">
      <c r="A17922" s="694" t="s">
        <v>20205</v>
      </c>
      <c r="B17922" s="96">
        <v>84141</v>
      </c>
      <c r="C17922" s="96">
        <v>2</v>
      </c>
      <c r="D17922" s="97">
        <v>75719444</v>
      </c>
      <c r="E17922" s="97">
        <v>75796848</v>
      </c>
      <c r="F17922" s="96" t="s">
        <v>2328</v>
      </c>
      <c r="G17922" s="96">
        <v>304</v>
      </c>
      <c r="H17922" s="96">
        <v>0.96291000000000004</v>
      </c>
      <c r="I17922" s="810">
        <v>1</v>
      </c>
    </row>
    <row r="17923" spans="1:9" x14ac:dyDescent="0.15">
      <c r="A17923" s="694" t="s">
        <v>20206</v>
      </c>
      <c r="B17923" s="96">
        <v>57685</v>
      </c>
      <c r="C17923" s="96">
        <v>1</v>
      </c>
      <c r="D17923" s="97">
        <v>64936476</v>
      </c>
      <c r="E17923" s="97">
        <v>65158741</v>
      </c>
      <c r="F17923" s="96" t="s">
        <v>2321</v>
      </c>
      <c r="G17923" s="96">
        <v>545</v>
      </c>
      <c r="H17923" s="96">
        <v>0.96304999999999996</v>
      </c>
      <c r="I17923" s="810">
        <v>1</v>
      </c>
    </row>
    <row r="17924" spans="1:9" x14ac:dyDescent="0.15">
      <c r="A17924" s="694" t="s">
        <v>20207</v>
      </c>
      <c r="B17924" s="96">
        <v>338398</v>
      </c>
      <c r="C17924" s="96">
        <v>7</v>
      </c>
      <c r="D17924" s="97">
        <v>143140546</v>
      </c>
      <c r="E17924" s="97">
        <v>143141502</v>
      </c>
      <c r="F17924" s="96" t="s">
        <v>2321</v>
      </c>
      <c r="G17924" s="96">
        <v>2</v>
      </c>
      <c r="H17924" s="96">
        <v>0.96333000000000002</v>
      </c>
      <c r="I17924" s="810">
        <v>1</v>
      </c>
    </row>
    <row r="17925" spans="1:9" x14ac:dyDescent="0.15">
      <c r="A17925" s="694" t="s">
        <v>20208</v>
      </c>
      <c r="B17925" s="96">
        <v>23325</v>
      </c>
      <c r="C17925" s="96">
        <v>12</v>
      </c>
      <c r="D17925" s="97">
        <v>105501492</v>
      </c>
      <c r="E17925" s="97">
        <v>105562912</v>
      </c>
      <c r="F17925" s="96" t="s">
        <v>2321</v>
      </c>
      <c r="G17925" s="96">
        <v>173</v>
      </c>
      <c r="H17925" s="96">
        <v>0.9637</v>
      </c>
      <c r="I17925" s="810">
        <v>1</v>
      </c>
    </row>
    <row r="17926" spans="1:9" x14ac:dyDescent="0.15">
      <c r="A17926" s="694" t="s">
        <v>20209</v>
      </c>
      <c r="B17926" s="96">
        <v>9665</v>
      </c>
      <c r="C17926" s="96">
        <v>16</v>
      </c>
      <c r="D17926" s="97">
        <v>15688226</v>
      </c>
      <c r="E17926" s="97">
        <v>15737023</v>
      </c>
      <c r="F17926" s="96" t="s">
        <v>2328</v>
      </c>
      <c r="G17926" s="96">
        <v>118</v>
      </c>
      <c r="H17926" s="96">
        <v>0.96377999999999997</v>
      </c>
      <c r="I17926" s="810">
        <v>1</v>
      </c>
    </row>
    <row r="17927" spans="1:9" x14ac:dyDescent="0.15">
      <c r="A17927" s="694" t="s">
        <v>20210</v>
      </c>
      <c r="B17927" s="96">
        <v>399697</v>
      </c>
      <c r="C17927" s="96">
        <v>15</v>
      </c>
      <c r="D17927" s="97">
        <v>48470546</v>
      </c>
      <c r="E17927" s="97">
        <v>48495951</v>
      </c>
      <c r="F17927" s="96" t="s">
        <v>2321</v>
      </c>
      <c r="G17927" s="96">
        <v>1</v>
      </c>
      <c r="H17927" s="96">
        <v>0.96409999999999996</v>
      </c>
      <c r="I17927" s="810">
        <v>1</v>
      </c>
    </row>
    <row r="17928" spans="1:9" x14ac:dyDescent="0.15">
      <c r="A17928" s="694" t="s">
        <v>20211</v>
      </c>
      <c r="B17928" s="96">
        <v>6324</v>
      </c>
      <c r="C17928" s="96">
        <v>19</v>
      </c>
      <c r="D17928" s="97">
        <v>35521555</v>
      </c>
      <c r="E17928" s="97">
        <v>35531353</v>
      </c>
      <c r="F17928" s="96" t="s">
        <v>2321</v>
      </c>
      <c r="G17928" s="96">
        <v>26</v>
      </c>
      <c r="H17928" s="96">
        <v>0.96414999999999995</v>
      </c>
      <c r="I17928" s="810">
        <v>1</v>
      </c>
    </row>
    <row r="17929" spans="1:9" x14ac:dyDescent="0.15">
      <c r="A17929" s="694" t="s">
        <v>20212</v>
      </c>
      <c r="B17929" s="96">
        <v>9022</v>
      </c>
      <c r="C17929" s="96">
        <v>9</v>
      </c>
      <c r="D17929" s="97">
        <v>139889060</v>
      </c>
      <c r="E17929" s="97">
        <v>139892200</v>
      </c>
      <c r="F17929" s="96" t="s">
        <v>2328</v>
      </c>
      <c r="G17929" s="96">
        <v>5</v>
      </c>
      <c r="H17929" s="96">
        <v>0.96440000000000003</v>
      </c>
      <c r="I17929" s="810">
        <v>1</v>
      </c>
    </row>
    <row r="17930" spans="1:9" x14ac:dyDescent="0.15">
      <c r="A17930" s="694" t="s">
        <v>20213</v>
      </c>
      <c r="B17930" s="96">
        <v>389676</v>
      </c>
      <c r="C17930" s="96">
        <v>8</v>
      </c>
      <c r="D17930" s="97">
        <v>94146324</v>
      </c>
      <c r="E17930" s="97">
        <v>94179079</v>
      </c>
      <c r="F17930" s="96" t="s">
        <v>2328</v>
      </c>
      <c r="G17930" s="96">
        <v>114</v>
      </c>
      <c r="H17930" s="96">
        <v>0.96453</v>
      </c>
      <c r="I17930" s="810">
        <v>1</v>
      </c>
    </row>
    <row r="17931" spans="1:9" x14ac:dyDescent="0.15">
      <c r="A17931" s="694" t="s">
        <v>20214</v>
      </c>
      <c r="B17931" s="96">
        <v>2689</v>
      </c>
      <c r="C17931" s="96">
        <v>17</v>
      </c>
      <c r="D17931" s="97">
        <v>61957572</v>
      </c>
      <c r="E17931" s="97">
        <v>61960039</v>
      </c>
      <c r="F17931" s="96" t="s">
        <v>2328</v>
      </c>
      <c r="G17931" s="96">
        <v>4</v>
      </c>
      <c r="H17931" s="96">
        <v>0.96465999999999996</v>
      </c>
      <c r="I17931" s="810">
        <v>1</v>
      </c>
    </row>
    <row r="17932" spans="1:9" x14ac:dyDescent="0.15">
      <c r="A17932" s="694" t="s">
        <v>20215</v>
      </c>
      <c r="B17932" s="96">
        <v>81030</v>
      </c>
      <c r="C17932" s="96">
        <v>20</v>
      </c>
      <c r="D17932" s="97">
        <v>56178902</v>
      </c>
      <c r="E17932" s="97">
        <v>56195632</v>
      </c>
      <c r="F17932" s="96" t="s">
        <v>2328</v>
      </c>
      <c r="G17932" s="96">
        <v>27</v>
      </c>
      <c r="H17932" s="96">
        <v>0.96499000000000001</v>
      </c>
      <c r="I17932" s="810">
        <v>1</v>
      </c>
    </row>
    <row r="17933" spans="1:9" x14ac:dyDescent="0.15">
      <c r="A17933" s="694" t="s">
        <v>20216</v>
      </c>
      <c r="B17933" s="96">
        <v>9411</v>
      </c>
      <c r="C17933" s="96">
        <v>1</v>
      </c>
      <c r="D17933" s="97">
        <v>94634463</v>
      </c>
      <c r="E17933" s="97">
        <v>94713251</v>
      </c>
      <c r="F17933" s="96" t="s">
        <v>2328</v>
      </c>
      <c r="G17933" s="96">
        <v>176</v>
      </c>
      <c r="H17933" s="96">
        <v>0.96518999999999999</v>
      </c>
      <c r="I17933" s="810">
        <v>1</v>
      </c>
    </row>
    <row r="17934" spans="1:9" x14ac:dyDescent="0.15">
      <c r="A17934" s="694" t="s">
        <v>20217</v>
      </c>
      <c r="B17934" s="96">
        <v>89866</v>
      </c>
      <c r="C17934" s="96">
        <v>1</v>
      </c>
      <c r="D17934" s="97">
        <v>177892825</v>
      </c>
      <c r="E17934" s="97">
        <v>177939188</v>
      </c>
      <c r="F17934" s="96" t="s">
        <v>2328</v>
      </c>
      <c r="G17934" s="96">
        <v>214</v>
      </c>
      <c r="H17934" s="96">
        <v>0.96548999999999996</v>
      </c>
      <c r="I17934" s="810">
        <v>1</v>
      </c>
    </row>
    <row r="17935" spans="1:9" x14ac:dyDescent="0.15">
      <c r="A17935" s="694" t="s">
        <v>20218</v>
      </c>
      <c r="B17935" s="96">
        <v>26521</v>
      </c>
      <c r="C17935" s="96">
        <v>11</v>
      </c>
      <c r="D17935" s="97">
        <v>111955524</v>
      </c>
      <c r="E17935" s="97">
        <v>111957522</v>
      </c>
      <c r="F17935" s="96" t="s">
        <v>2328</v>
      </c>
      <c r="G17935" s="96">
        <v>2</v>
      </c>
      <c r="H17935" s="96">
        <v>0.96550999999999998</v>
      </c>
      <c r="I17935" s="810">
        <v>1</v>
      </c>
    </row>
    <row r="17936" spans="1:9" x14ac:dyDescent="0.15">
      <c r="A17936" s="694" t="s">
        <v>20219</v>
      </c>
      <c r="B17936" s="96">
        <v>3205</v>
      </c>
      <c r="C17936" s="96">
        <v>7</v>
      </c>
      <c r="D17936" s="97">
        <v>27202057</v>
      </c>
      <c r="E17936" s="97">
        <v>27205149</v>
      </c>
      <c r="F17936" s="96" t="s">
        <v>2328</v>
      </c>
      <c r="G17936" s="96">
        <v>8</v>
      </c>
      <c r="H17936" s="96">
        <v>0.96584000000000003</v>
      </c>
      <c r="I17936" s="810">
        <v>1</v>
      </c>
    </row>
    <row r="17937" spans="1:9" x14ac:dyDescent="0.15">
      <c r="A17937" s="694" t="s">
        <v>20220</v>
      </c>
      <c r="B17937" s="96">
        <v>27123</v>
      </c>
      <c r="C17937" s="96">
        <v>4</v>
      </c>
      <c r="D17937" s="97">
        <v>107842959</v>
      </c>
      <c r="E17937" s="97">
        <v>107957453</v>
      </c>
      <c r="F17937" s="96" t="s">
        <v>2328</v>
      </c>
      <c r="G17937" s="96">
        <v>352</v>
      </c>
      <c r="H17937" s="96">
        <v>0.96589000000000003</v>
      </c>
      <c r="I17937" s="810">
        <v>1</v>
      </c>
    </row>
    <row r="17938" spans="1:9" x14ac:dyDescent="0.15">
      <c r="A17938" s="694" t="s">
        <v>20221</v>
      </c>
      <c r="B17938" s="96">
        <v>653247</v>
      </c>
      <c r="C17938" s="96">
        <v>12</v>
      </c>
      <c r="D17938" s="97">
        <v>11544474</v>
      </c>
      <c r="E17938" s="97">
        <v>11548498</v>
      </c>
      <c r="F17938" s="96" t="s">
        <v>2328</v>
      </c>
      <c r="G17938" s="96">
        <v>4</v>
      </c>
      <c r="H17938" s="96">
        <v>0.96601999999999999</v>
      </c>
      <c r="I17938" s="810">
        <v>1</v>
      </c>
    </row>
    <row r="17939" spans="1:9" x14ac:dyDescent="0.15">
      <c r="A17939" s="694" t="s">
        <v>20222</v>
      </c>
      <c r="B17939" s="96">
        <v>245927</v>
      </c>
      <c r="C17939" s="96">
        <v>6</v>
      </c>
      <c r="D17939" s="97">
        <v>49936390</v>
      </c>
      <c r="E17939" s="97">
        <v>49937338</v>
      </c>
      <c r="F17939" s="96" t="s">
        <v>2328</v>
      </c>
      <c r="G17939" s="96">
        <v>2</v>
      </c>
      <c r="H17939" s="96">
        <v>0.96603000000000006</v>
      </c>
      <c r="I17939" s="810">
        <v>1</v>
      </c>
    </row>
    <row r="17940" spans="1:9" x14ac:dyDescent="0.15">
      <c r="A17940" s="694" t="s">
        <v>20223</v>
      </c>
      <c r="B17940" s="96">
        <v>127391</v>
      </c>
      <c r="C17940" s="96">
        <v>1</v>
      </c>
      <c r="D17940" s="97">
        <v>40713573</v>
      </c>
      <c r="E17940" s="97">
        <v>40717365</v>
      </c>
      <c r="F17940" s="96" t="s">
        <v>2321</v>
      </c>
      <c r="G17940" s="96">
        <v>4</v>
      </c>
      <c r="H17940" s="96">
        <v>0.96647000000000005</v>
      </c>
      <c r="I17940" s="810">
        <v>1</v>
      </c>
    </row>
    <row r="17941" spans="1:9" x14ac:dyDescent="0.15">
      <c r="A17941" s="694" t="s">
        <v>20224</v>
      </c>
      <c r="B17941" s="96">
        <v>56413</v>
      </c>
      <c r="C17941" s="96">
        <v>14</v>
      </c>
      <c r="D17941" s="97">
        <v>24779357</v>
      </c>
      <c r="E17941" s="97">
        <v>24781259</v>
      </c>
      <c r="F17941" s="96" t="s">
        <v>2321</v>
      </c>
      <c r="G17941" s="96">
        <v>3</v>
      </c>
      <c r="H17941" s="96">
        <v>0.96672000000000002</v>
      </c>
      <c r="I17941" s="810">
        <v>1</v>
      </c>
    </row>
    <row r="17942" spans="1:9" x14ac:dyDescent="0.15">
      <c r="A17942" s="694" t="s">
        <v>20225</v>
      </c>
      <c r="B17942" s="96">
        <v>2785</v>
      </c>
      <c r="C17942" s="96">
        <v>11</v>
      </c>
      <c r="D17942" s="97">
        <v>62475066</v>
      </c>
      <c r="E17942" s="97">
        <v>62476678</v>
      </c>
      <c r="F17942" s="96" t="s">
        <v>2321</v>
      </c>
      <c r="G17942" s="96">
        <v>3</v>
      </c>
      <c r="H17942" s="96">
        <v>0.96706999999999999</v>
      </c>
      <c r="I17942" s="810">
        <v>1</v>
      </c>
    </row>
    <row r="17943" spans="1:9" x14ac:dyDescent="0.15">
      <c r="A17943" s="694" t="s">
        <v>20226</v>
      </c>
      <c r="B17943" s="96">
        <v>6691</v>
      </c>
      <c r="C17943" s="96">
        <v>4</v>
      </c>
      <c r="D17943" s="97">
        <v>57676026</v>
      </c>
      <c r="E17943" s="97">
        <v>57688035</v>
      </c>
      <c r="F17943" s="96" t="s">
        <v>2328</v>
      </c>
      <c r="G17943" s="96">
        <v>53</v>
      </c>
      <c r="H17943" s="96">
        <v>0.96711000000000003</v>
      </c>
      <c r="I17943" s="810">
        <v>1</v>
      </c>
    </row>
    <row r="17944" spans="1:9" x14ac:dyDescent="0.15">
      <c r="A17944" s="694" t="s">
        <v>20227</v>
      </c>
      <c r="B17944" s="96">
        <v>6837</v>
      </c>
      <c r="C17944" s="96">
        <v>9</v>
      </c>
      <c r="D17944" s="97">
        <v>136207751</v>
      </c>
      <c r="E17944" s="97">
        <v>136215011</v>
      </c>
      <c r="F17944" s="96" t="s">
        <v>2328</v>
      </c>
      <c r="G17944" s="96">
        <v>23</v>
      </c>
      <c r="H17944" s="96">
        <v>0.96762999999999999</v>
      </c>
      <c r="I17944" s="810">
        <v>1</v>
      </c>
    </row>
    <row r="17945" spans="1:9" x14ac:dyDescent="0.15">
      <c r="A17945" s="694" t="s">
        <v>20228</v>
      </c>
      <c r="B17945" s="96">
        <v>6591</v>
      </c>
      <c r="C17945" s="96">
        <v>8</v>
      </c>
      <c r="D17945" s="97">
        <v>49830236</v>
      </c>
      <c r="E17945" s="97">
        <v>49833999</v>
      </c>
      <c r="F17945" s="96" t="s">
        <v>2328</v>
      </c>
      <c r="G17945" s="96">
        <v>4</v>
      </c>
      <c r="H17945" s="96">
        <v>0.96787999999999996</v>
      </c>
      <c r="I17945" s="810">
        <v>1</v>
      </c>
    </row>
    <row r="17946" spans="1:9" x14ac:dyDescent="0.15">
      <c r="A17946" s="694" t="s">
        <v>20229</v>
      </c>
      <c r="B17946" s="96">
        <v>100529240</v>
      </c>
      <c r="C17946" s="96">
        <v>19</v>
      </c>
      <c r="D17946" s="97">
        <v>53430388</v>
      </c>
      <c r="E17946" s="97">
        <v>53466164</v>
      </c>
      <c r="F17946" s="96" t="s">
        <v>2328</v>
      </c>
      <c r="G17946" s="96">
        <v>121</v>
      </c>
      <c r="H17946" s="96">
        <v>0.96797</v>
      </c>
      <c r="I17946" s="810">
        <v>1</v>
      </c>
    </row>
    <row r="17947" spans="1:9" x14ac:dyDescent="0.15">
      <c r="A17947" s="694" t="s">
        <v>20230</v>
      </c>
      <c r="B17947" s="96">
        <v>28984</v>
      </c>
      <c r="C17947" s="96">
        <v>13</v>
      </c>
      <c r="D17947" s="97">
        <v>42031542</v>
      </c>
      <c r="E17947" s="97">
        <v>42045013</v>
      </c>
      <c r="F17947" s="96" t="s">
        <v>2321</v>
      </c>
      <c r="G17947" s="96">
        <v>38</v>
      </c>
      <c r="H17947" s="96">
        <v>0.96806000000000003</v>
      </c>
      <c r="I17947" s="810">
        <v>1</v>
      </c>
    </row>
    <row r="17948" spans="1:9" x14ac:dyDescent="0.15">
      <c r="A17948" s="694" t="s">
        <v>20231</v>
      </c>
      <c r="B17948" s="96">
        <v>84807</v>
      </c>
      <c r="C17948" s="96">
        <v>19</v>
      </c>
      <c r="D17948" s="97">
        <v>36378854</v>
      </c>
      <c r="E17948" s="97">
        <v>36393205</v>
      </c>
      <c r="F17948" s="96" t="s">
        <v>2328</v>
      </c>
      <c r="G17948" s="96">
        <v>42</v>
      </c>
      <c r="H17948" s="96">
        <v>0.96821000000000002</v>
      </c>
      <c r="I17948" s="810">
        <v>1</v>
      </c>
    </row>
    <row r="17949" spans="1:9" x14ac:dyDescent="0.15">
      <c r="A17949" s="694" t="s">
        <v>20232</v>
      </c>
      <c r="B17949" s="96">
        <v>9764</v>
      </c>
      <c r="C17949" s="96">
        <v>16</v>
      </c>
      <c r="D17949" s="97">
        <v>85061374</v>
      </c>
      <c r="E17949" s="97">
        <v>85127836</v>
      </c>
      <c r="F17949" s="96" t="s">
        <v>2321</v>
      </c>
      <c r="G17949" s="96">
        <v>409</v>
      </c>
      <c r="H17949" s="96">
        <v>0.96825000000000006</v>
      </c>
      <c r="I17949" s="810">
        <v>1</v>
      </c>
    </row>
    <row r="17950" spans="1:9" x14ac:dyDescent="0.15">
      <c r="A17950" s="694" t="s">
        <v>20233</v>
      </c>
      <c r="B17950" s="96">
        <v>2790</v>
      </c>
      <c r="C17950" s="96">
        <v>9</v>
      </c>
      <c r="D17950" s="97">
        <v>114423851</v>
      </c>
      <c r="E17950" s="97">
        <v>114432526</v>
      </c>
      <c r="F17950" s="96" t="s">
        <v>2321</v>
      </c>
      <c r="G17950" s="96">
        <v>37</v>
      </c>
      <c r="H17950" s="96">
        <v>0.96838999999999997</v>
      </c>
      <c r="I17950" s="810">
        <v>1</v>
      </c>
    </row>
    <row r="17951" spans="1:9" x14ac:dyDescent="0.15">
      <c r="A17951" s="694" t="s">
        <v>20234</v>
      </c>
      <c r="B17951" s="96">
        <v>1053</v>
      </c>
      <c r="C17951" s="96">
        <v>14</v>
      </c>
      <c r="D17951" s="97">
        <v>23586515</v>
      </c>
      <c r="E17951" s="97">
        <v>23588820</v>
      </c>
      <c r="F17951" s="96" t="s">
        <v>2328</v>
      </c>
      <c r="G17951" s="96">
        <v>9</v>
      </c>
      <c r="H17951" s="96">
        <v>0.96894999999999998</v>
      </c>
      <c r="I17951" s="810">
        <v>1</v>
      </c>
    </row>
    <row r="17952" spans="1:9" x14ac:dyDescent="0.15">
      <c r="A17952" s="694" t="s">
        <v>20235</v>
      </c>
      <c r="B17952" s="96">
        <v>4321</v>
      </c>
      <c r="C17952" s="96">
        <v>11</v>
      </c>
      <c r="D17952" s="97">
        <v>102733464</v>
      </c>
      <c r="E17952" s="97">
        <v>102745764</v>
      </c>
      <c r="F17952" s="96" t="s">
        <v>2328</v>
      </c>
      <c r="G17952" s="96">
        <v>29</v>
      </c>
      <c r="H17952" s="96">
        <v>0.96896000000000004</v>
      </c>
      <c r="I17952" s="810">
        <v>1</v>
      </c>
    </row>
    <row r="17953" spans="1:9" x14ac:dyDescent="0.15">
      <c r="A17953" s="694" t="s">
        <v>20236</v>
      </c>
      <c r="B17953" s="96">
        <v>160897</v>
      </c>
      <c r="C17953" s="96">
        <v>13</v>
      </c>
      <c r="D17953" s="97">
        <v>95254104</v>
      </c>
      <c r="E17953" s="97">
        <v>95286899</v>
      </c>
      <c r="F17953" s="96" t="s">
        <v>2321</v>
      </c>
      <c r="G17953" s="96">
        <v>92</v>
      </c>
      <c r="H17953" s="96">
        <v>0.96953999999999996</v>
      </c>
      <c r="I17953" s="810">
        <v>1</v>
      </c>
    </row>
    <row r="17954" spans="1:9" x14ac:dyDescent="0.15">
      <c r="A17954" s="694" t="s">
        <v>20237</v>
      </c>
      <c r="B17954" s="96">
        <v>400950</v>
      </c>
      <c r="C17954" s="96">
        <v>2</v>
      </c>
      <c r="D17954" s="97">
        <v>42162508</v>
      </c>
      <c r="E17954" s="97">
        <v>42180943</v>
      </c>
      <c r="F17954" s="96" t="s">
        <v>2328</v>
      </c>
      <c r="G17954" s="96">
        <v>57</v>
      </c>
      <c r="H17954" s="96">
        <v>0.96955000000000002</v>
      </c>
      <c r="I17954" s="810">
        <v>1</v>
      </c>
    </row>
    <row r="17955" spans="1:9" x14ac:dyDescent="0.15">
      <c r="A17955" s="694" t="s">
        <v>20238</v>
      </c>
      <c r="B17955" s="96">
        <v>3802</v>
      </c>
      <c r="C17955" s="96">
        <v>19</v>
      </c>
      <c r="D17955" s="97">
        <v>55281265</v>
      </c>
      <c r="E17955" s="97">
        <v>55295778</v>
      </c>
      <c r="F17955" s="96" t="s">
        <v>2321</v>
      </c>
      <c r="G17955" s="96">
        <v>1</v>
      </c>
      <c r="H17955" s="96">
        <v>0.96970000000000001</v>
      </c>
      <c r="I17955" s="810">
        <v>1</v>
      </c>
    </row>
    <row r="17956" spans="1:9" x14ac:dyDescent="0.15">
      <c r="A17956" s="694" t="s">
        <v>20239</v>
      </c>
      <c r="B17956" s="96">
        <v>1603</v>
      </c>
      <c r="C17956" s="96">
        <v>14</v>
      </c>
      <c r="D17956" s="97">
        <v>23033807</v>
      </c>
      <c r="E17956" s="97">
        <v>23058143</v>
      </c>
      <c r="F17956" s="96" t="s">
        <v>2328</v>
      </c>
      <c r="G17956" s="96">
        <v>168</v>
      </c>
      <c r="H17956" s="96">
        <v>0.96987000000000001</v>
      </c>
      <c r="I17956" s="810">
        <v>1</v>
      </c>
    </row>
    <row r="17957" spans="1:9" x14ac:dyDescent="0.15">
      <c r="A17957" s="694" t="s">
        <v>20240</v>
      </c>
      <c r="B17957" s="96">
        <v>130075</v>
      </c>
      <c r="C17957" s="96">
        <v>7</v>
      </c>
      <c r="D17957" s="97">
        <v>141618676</v>
      </c>
      <c r="E17957" s="97">
        <v>141619620</v>
      </c>
      <c r="F17957" s="96" t="s">
        <v>2321</v>
      </c>
      <c r="G17957" s="96">
        <v>1</v>
      </c>
      <c r="H17957" s="96">
        <v>0.96989999999999998</v>
      </c>
      <c r="I17957" s="810">
        <v>1</v>
      </c>
    </row>
    <row r="17958" spans="1:9" x14ac:dyDescent="0.15">
      <c r="A17958" s="694" t="s">
        <v>20241</v>
      </c>
      <c r="B17958" s="96">
        <v>83547</v>
      </c>
      <c r="C17958" s="96">
        <v>17</v>
      </c>
      <c r="D17958" s="97">
        <v>1549444</v>
      </c>
      <c r="E17958" s="97">
        <v>1553392</v>
      </c>
      <c r="F17958" s="96" t="s">
        <v>2328</v>
      </c>
      <c r="G17958" s="96">
        <v>13</v>
      </c>
      <c r="H17958" s="96">
        <v>0.97</v>
      </c>
      <c r="I17958" s="810">
        <v>1</v>
      </c>
    </row>
    <row r="17959" spans="1:9" x14ac:dyDescent="0.15">
      <c r="A17959" s="694" t="s">
        <v>20242</v>
      </c>
      <c r="B17959" s="96">
        <v>25914</v>
      </c>
      <c r="C17959" s="96">
        <v>18</v>
      </c>
      <c r="D17959" s="97">
        <v>67671040</v>
      </c>
      <c r="E17959" s="97">
        <v>67872962</v>
      </c>
      <c r="F17959" s="96" t="s">
        <v>2328</v>
      </c>
      <c r="G17959" s="96">
        <v>562</v>
      </c>
      <c r="H17959" s="96">
        <v>0.97011000000000003</v>
      </c>
      <c r="I17959" s="810">
        <v>1</v>
      </c>
    </row>
    <row r="17960" spans="1:9" x14ac:dyDescent="0.15">
      <c r="A17960" s="694" t="s">
        <v>20243</v>
      </c>
      <c r="B17960" s="96">
        <v>120935</v>
      </c>
      <c r="C17960" s="96">
        <v>12</v>
      </c>
      <c r="D17960" s="97">
        <v>96260826</v>
      </c>
      <c r="E17960" s="97">
        <v>96336428</v>
      </c>
      <c r="F17960" s="96" t="s">
        <v>2328</v>
      </c>
      <c r="G17960" s="96">
        <v>319</v>
      </c>
      <c r="H17960" s="96">
        <v>0.97013000000000005</v>
      </c>
      <c r="I17960" s="810">
        <v>1</v>
      </c>
    </row>
    <row r="17961" spans="1:9" x14ac:dyDescent="0.15">
      <c r="A17961" s="694" t="s">
        <v>20244</v>
      </c>
      <c r="B17961" s="96">
        <v>26085</v>
      </c>
      <c r="C17961" s="96">
        <v>19</v>
      </c>
      <c r="D17961" s="97">
        <v>51559021</v>
      </c>
      <c r="E17961" s="97">
        <v>51568367</v>
      </c>
      <c r="F17961" s="96" t="s">
        <v>2328</v>
      </c>
      <c r="G17961" s="96">
        <v>36</v>
      </c>
      <c r="H17961" s="96">
        <v>0.97013000000000005</v>
      </c>
      <c r="I17961" s="810">
        <v>1</v>
      </c>
    </row>
    <row r="17962" spans="1:9" x14ac:dyDescent="0.15">
      <c r="A17962" s="694" t="s">
        <v>20245</v>
      </c>
      <c r="B17962" s="96">
        <v>4159</v>
      </c>
      <c r="C17962" s="96">
        <v>20</v>
      </c>
      <c r="D17962" s="97">
        <v>54823788</v>
      </c>
      <c r="E17962" s="97">
        <v>54824871</v>
      </c>
      <c r="F17962" s="96" t="s">
        <v>2321</v>
      </c>
      <c r="G17962" s="96">
        <v>2</v>
      </c>
      <c r="H17962" s="96">
        <v>0.97021999999999997</v>
      </c>
      <c r="I17962" s="810">
        <v>1</v>
      </c>
    </row>
    <row r="17963" spans="1:9" x14ac:dyDescent="0.15">
      <c r="A17963" s="694" t="s">
        <v>20246</v>
      </c>
      <c r="B17963" s="96">
        <v>4604</v>
      </c>
      <c r="C17963" s="96">
        <v>12</v>
      </c>
      <c r="D17963" s="97">
        <v>101988709</v>
      </c>
      <c r="E17963" s="97">
        <v>102079658</v>
      </c>
      <c r="F17963" s="96" t="s">
        <v>2321</v>
      </c>
      <c r="G17963" s="96">
        <v>422</v>
      </c>
      <c r="H17963" s="96">
        <v>0.97030000000000005</v>
      </c>
      <c r="I17963" s="810">
        <v>1</v>
      </c>
    </row>
    <row r="17964" spans="1:9" x14ac:dyDescent="0.15">
      <c r="A17964" s="694" t="s">
        <v>20247</v>
      </c>
      <c r="B17964" s="96">
        <v>1116</v>
      </c>
      <c r="C17964" s="96">
        <v>1</v>
      </c>
      <c r="D17964" s="97">
        <v>203148059</v>
      </c>
      <c r="E17964" s="97">
        <v>203155978</v>
      </c>
      <c r="F17964" s="96" t="s">
        <v>2328</v>
      </c>
      <c r="G17964" s="96">
        <v>32</v>
      </c>
      <c r="H17964" s="96">
        <v>0.97031999999999996</v>
      </c>
      <c r="I17964" s="810">
        <v>1</v>
      </c>
    </row>
    <row r="17965" spans="1:9" x14ac:dyDescent="0.15">
      <c r="A17965" s="694" t="s">
        <v>20248</v>
      </c>
      <c r="B17965" s="96">
        <v>5036</v>
      </c>
      <c r="C17965" s="96">
        <v>12</v>
      </c>
      <c r="D17965" s="97">
        <v>56498103</v>
      </c>
      <c r="E17965" s="97">
        <v>56507694</v>
      </c>
      <c r="F17965" s="96" t="s">
        <v>2321</v>
      </c>
      <c r="G17965" s="96">
        <v>13</v>
      </c>
      <c r="H17965" s="96">
        <v>0.97048000000000001</v>
      </c>
      <c r="I17965" s="810">
        <v>1</v>
      </c>
    </row>
    <row r="17966" spans="1:9" x14ac:dyDescent="0.15">
      <c r="A17966" s="694" t="s">
        <v>840</v>
      </c>
      <c r="B17966" s="96">
        <v>283598</v>
      </c>
      <c r="C17966" s="96">
        <v>14</v>
      </c>
      <c r="D17966" s="97">
        <v>99177950</v>
      </c>
      <c r="E17966" s="97">
        <v>99184103</v>
      </c>
      <c r="F17966" s="96" t="s">
        <v>2321</v>
      </c>
      <c r="G17966" s="96">
        <v>22</v>
      </c>
      <c r="H17966" s="96">
        <v>0.97069000000000005</v>
      </c>
      <c r="I17966" s="810">
        <v>1</v>
      </c>
    </row>
    <row r="17967" spans="1:9" x14ac:dyDescent="0.15">
      <c r="A17967" s="694" t="s">
        <v>20249</v>
      </c>
      <c r="B17967" s="96">
        <v>1847</v>
      </c>
      <c r="C17967" s="96">
        <v>10</v>
      </c>
      <c r="D17967" s="97">
        <v>112257625</v>
      </c>
      <c r="E17967" s="97">
        <v>112271302</v>
      </c>
      <c r="F17967" s="96" t="s">
        <v>2321</v>
      </c>
      <c r="G17967" s="96">
        <v>40</v>
      </c>
      <c r="H17967" s="96">
        <v>0.97080999999999995</v>
      </c>
      <c r="I17967" s="810">
        <v>1</v>
      </c>
    </row>
    <row r="17968" spans="1:9" x14ac:dyDescent="0.15">
      <c r="A17968" s="694" t="s">
        <v>20250</v>
      </c>
      <c r="B17968" s="96">
        <v>5655</v>
      </c>
      <c r="C17968" s="96">
        <v>19</v>
      </c>
      <c r="D17968" s="97">
        <v>51516000</v>
      </c>
      <c r="E17968" s="97">
        <v>51523431</v>
      </c>
      <c r="F17968" s="96" t="s">
        <v>2328</v>
      </c>
      <c r="G17968" s="96">
        <v>46</v>
      </c>
      <c r="H17968" s="96">
        <v>0.97121999999999997</v>
      </c>
      <c r="I17968" s="810">
        <v>1</v>
      </c>
    </row>
    <row r="17969" spans="1:9" x14ac:dyDescent="0.15">
      <c r="A17969" s="694" t="s">
        <v>20251</v>
      </c>
      <c r="B17969" s="96">
        <v>133396</v>
      </c>
      <c r="C17969" s="96">
        <v>5</v>
      </c>
      <c r="D17969" s="97">
        <v>55147207</v>
      </c>
      <c r="E17969" s="97">
        <v>55218682</v>
      </c>
      <c r="F17969" s="96" t="s">
        <v>2321</v>
      </c>
      <c r="G17969" s="96">
        <v>251</v>
      </c>
      <c r="H17969" s="96">
        <v>0.97145000000000004</v>
      </c>
      <c r="I17969" s="810">
        <v>1</v>
      </c>
    </row>
    <row r="17970" spans="1:9" x14ac:dyDescent="0.15">
      <c r="A17970" s="694" t="s">
        <v>20252</v>
      </c>
      <c r="B17970" s="96">
        <v>84466</v>
      </c>
      <c r="C17970" s="96">
        <v>5</v>
      </c>
      <c r="D17970" s="97">
        <v>126565206</v>
      </c>
      <c r="E17970" s="97">
        <v>126796914</v>
      </c>
      <c r="F17970" s="96" t="s">
        <v>2321</v>
      </c>
      <c r="G17970" s="96">
        <v>953</v>
      </c>
      <c r="H17970" s="96">
        <v>0.97150999999999998</v>
      </c>
      <c r="I17970" s="810">
        <v>1</v>
      </c>
    </row>
    <row r="17971" spans="1:9" x14ac:dyDescent="0.15">
      <c r="A17971" s="694" t="s">
        <v>20253</v>
      </c>
      <c r="B17971" s="96">
        <v>51188</v>
      </c>
      <c r="C17971" s="96">
        <v>3</v>
      </c>
      <c r="D17971" s="97">
        <v>42623332</v>
      </c>
      <c r="E17971" s="97">
        <v>42636490</v>
      </c>
      <c r="F17971" s="96" t="s">
        <v>2321</v>
      </c>
      <c r="G17971" s="96">
        <v>44</v>
      </c>
      <c r="H17971" s="96">
        <v>0.97191000000000005</v>
      </c>
      <c r="I17971" s="810">
        <v>1</v>
      </c>
    </row>
    <row r="17972" spans="1:9" x14ac:dyDescent="0.15">
      <c r="A17972" s="694" t="s">
        <v>20254</v>
      </c>
      <c r="B17972" s="96">
        <v>57414</v>
      </c>
      <c r="C17972" s="96">
        <v>7</v>
      </c>
      <c r="D17972" s="97">
        <v>75508317</v>
      </c>
      <c r="E17972" s="97">
        <v>75518244</v>
      </c>
      <c r="F17972" s="96" t="s">
        <v>2321</v>
      </c>
      <c r="G17972" s="96">
        <v>29</v>
      </c>
      <c r="H17972" s="96">
        <v>0.97191000000000005</v>
      </c>
      <c r="I17972" s="810">
        <v>1</v>
      </c>
    </row>
    <row r="17973" spans="1:9" x14ac:dyDescent="0.15">
      <c r="A17973" s="694" t="s">
        <v>20255</v>
      </c>
      <c r="B17973" s="96">
        <v>6275</v>
      </c>
      <c r="C17973" s="96">
        <v>1</v>
      </c>
      <c r="D17973" s="97">
        <v>153516095</v>
      </c>
      <c r="E17973" s="97">
        <v>153518282</v>
      </c>
      <c r="F17973" s="96" t="s">
        <v>2328</v>
      </c>
      <c r="G17973" s="96">
        <v>4</v>
      </c>
      <c r="H17973" s="96">
        <v>0.97192000000000001</v>
      </c>
      <c r="I17973" s="810">
        <v>1</v>
      </c>
    </row>
    <row r="17974" spans="1:9" x14ac:dyDescent="0.15">
      <c r="A17974" s="694" t="s">
        <v>20256</v>
      </c>
      <c r="B17974" s="96">
        <v>161514</v>
      </c>
      <c r="C17974" s="96">
        <v>15</v>
      </c>
      <c r="D17974" s="97">
        <v>74165922</v>
      </c>
      <c r="E17974" s="97">
        <v>74181555</v>
      </c>
      <c r="F17974" s="96" t="s">
        <v>2321</v>
      </c>
      <c r="G17974" s="96">
        <v>46</v>
      </c>
      <c r="H17974" s="96">
        <v>0.97304000000000002</v>
      </c>
      <c r="I17974" s="810">
        <v>1</v>
      </c>
    </row>
    <row r="17975" spans="1:9" x14ac:dyDescent="0.15">
      <c r="A17975" s="694" t="s">
        <v>20257</v>
      </c>
      <c r="B17975" s="96">
        <v>23546</v>
      </c>
      <c r="C17975" s="96">
        <v>19</v>
      </c>
      <c r="D17975" s="97">
        <v>48867559</v>
      </c>
      <c r="E17975" s="97">
        <v>48879634</v>
      </c>
      <c r="F17975" s="96" t="s">
        <v>2321</v>
      </c>
      <c r="G17975" s="96">
        <v>25</v>
      </c>
      <c r="H17975" s="96">
        <v>0.97333000000000003</v>
      </c>
      <c r="I17975" s="810">
        <v>1</v>
      </c>
    </row>
    <row r="17976" spans="1:9" x14ac:dyDescent="0.15">
      <c r="A17976" s="694" t="s">
        <v>20258</v>
      </c>
      <c r="B17976" s="96">
        <v>8214</v>
      </c>
      <c r="C17976" s="96">
        <v>22</v>
      </c>
      <c r="D17976" s="97">
        <v>18893736</v>
      </c>
      <c r="E17976" s="97">
        <v>18899601</v>
      </c>
      <c r="F17976" s="96" t="s">
        <v>2321</v>
      </c>
      <c r="G17976" s="96">
        <v>23</v>
      </c>
      <c r="H17976" s="96">
        <v>0.97340000000000004</v>
      </c>
      <c r="I17976" s="810">
        <v>1</v>
      </c>
    </row>
    <row r="17977" spans="1:9" x14ac:dyDescent="0.15">
      <c r="A17977" s="694" t="s">
        <v>20259</v>
      </c>
      <c r="B17977" s="96">
        <v>2185</v>
      </c>
      <c r="C17977" s="96">
        <v>8</v>
      </c>
      <c r="D17977" s="97">
        <v>27168999</v>
      </c>
      <c r="E17977" s="97">
        <v>27316908</v>
      </c>
      <c r="F17977" s="96" t="s">
        <v>2321</v>
      </c>
      <c r="G17977" s="96">
        <v>560</v>
      </c>
      <c r="H17977" s="96">
        <v>0.97416000000000003</v>
      </c>
      <c r="I17977" s="810">
        <v>1</v>
      </c>
    </row>
    <row r="17978" spans="1:9" x14ac:dyDescent="0.15">
      <c r="A17978" s="694" t="s">
        <v>20260</v>
      </c>
      <c r="B17978" s="96">
        <v>342850</v>
      </c>
      <c r="C17978" s="96">
        <v>18</v>
      </c>
      <c r="D17978" s="97">
        <v>12093848</v>
      </c>
      <c r="E17978" s="97">
        <v>12129763</v>
      </c>
      <c r="F17978" s="96" t="s">
        <v>2321</v>
      </c>
      <c r="G17978" s="96">
        <v>134</v>
      </c>
      <c r="H17978" s="96">
        <v>0.97479000000000005</v>
      </c>
      <c r="I17978" s="810">
        <v>1</v>
      </c>
    </row>
    <row r="17979" spans="1:9" x14ac:dyDescent="0.15">
      <c r="A17979" s="694" t="s">
        <v>20261</v>
      </c>
      <c r="B17979" s="96">
        <v>114907</v>
      </c>
      <c r="C17979" s="96">
        <v>8</v>
      </c>
      <c r="D17979" s="97">
        <v>124510127</v>
      </c>
      <c r="E17979" s="97">
        <v>124553493</v>
      </c>
      <c r="F17979" s="96" t="s">
        <v>2328</v>
      </c>
      <c r="G17979" s="96">
        <v>153</v>
      </c>
      <c r="H17979" s="96">
        <v>0.97487000000000001</v>
      </c>
      <c r="I17979" s="810">
        <v>1</v>
      </c>
    </row>
    <row r="17980" spans="1:9" x14ac:dyDescent="0.15">
      <c r="A17980" s="694" t="s">
        <v>20262</v>
      </c>
      <c r="B17980" s="96">
        <v>54514</v>
      </c>
      <c r="C17980" s="96">
        <v>5</v>
      </c>
      <c r="D17980" s="97">
        <v>55033845</v>
      </c>
      <c r="E17980" s="97">
        <v>55112975</v>
      </c>
      <c r="F17980" s="96" t="s">
        <v>2321</v>
      </c>
      <c r="G17980" s="96">
        <v>255</v>
      </c>
      <c r="H17980" s="96">
        <v>0.97487999999999997</v>
      </c>
      <c r="I17980" s="810">
        <v>1</v>
      </c>
    </row>
    <row r="17981" spans="1:9" x14ac:dyDescent="0.15">
      <c r="A17981" s="694" t="s">
        <v>20263</v>
      </c>
      <c r="B17981" s="96">
        <v>3087</v>
      </c>
      <c r="C17981" s="96">
        <v>10</v>
      </c>
      <c r="D17981" s="97">
        <v>94449681</v>
      </c>
      <c r="E17981" s="97">
        <v>94455408</v>
      </c>
      <c r="F17981" s="96" t="s">
        <v>2321</v>
      </c>
      <c r="G17981" s="96">
        <v>9</v>
      </c>
      <c r="H17981" s="96">
        <v>0.97492000000000001</v>
      </c>
      <c r="I17981" s="810">
        <v>1</v>
      </c>
    </row>
    <row r="17982" spans="1:9" x14ac:dyDescent="0.15">
      <c r="A17982" s="694" t="s">
        <v>20264</v>
      </c>
      <c r="B17982" s="96">
        <v>2483</v>
      </c>
      <c r="C17982" s="96">
        <v>4</v>
      </c>
      <c r="D17982" s="97">
        <v>190861974</v>
      </c>
      <c r="E17982" s="97">
        <v>190884360</v>
      </c>
      <c r="F17982" s="96" t="s">
        <v>2321</v>
      </c>
      <c r="G17982" s="96">
        <v>20</v>
      </c>
      <c r="H17982" s="96">
        <v>0.97501000000000004</v>
      </c>
      <c r="I17982" s="810">
        <v>1</v>
      </c>
    </row>
    <row r="17983" spans="1:9" x14ac:dyDescent="0.15">
      <c r="A17983" s="694" t="s">
        <v>20265</v>
      </c>
      <c r="B17983" s="96">
        <v>80765</v>
      </c>
      <c r="C17983" s="96">
        <v>15</v>
      </c>
      <c r="D17983" s="97">
        <v>81605007</v>
      </c>
      <c r="E17983" s="97">
        <v>81616524</v>
      </c>
      <c r="F17983" s="96" t="s">
        <v>2328</v>
      </c>
      <c r="G17983" s="96">
        <v>45</v>
      </c>
      <c r="H17983" s="96">
        <v>0.97507999999999995</v>
      </c>
      <c r="I17983" s="810">
        <v>1</v>
      </c>
    </row>
    <row r="17984" spans="1:9" x14ac:dyDescent="0.15">
      <c r="A17984" s="694" t="s">
        <v>20266</v>
      </c>
      <c r="B17984" s="96">
        <v>221908</v>
      </c>
      <c r="C17984" s="96">
        <v>7</v>
      </c>
      <c r="D17984" s="97">
        <v>100032900</v>
      </c>
      <c r="E17984" s="97">
        <v>100034468</v>
      </c>
      <c r="F17984" s="96" t="s">
        <v>2328</v>
      </c>
      <c r="G17984" s="96">
        <v>1</v>
      </c>
      <c r="H17984" s="96">
        <v>0.97519999999999996</v>
      </c>
      <c r="I17984" s="810">
        <v>1</v>
      </c>
    </row>
    <row r="17985" spans="1:9" x14ac:dyDescent="0.15">
      <c r="A17985" s="694" t="s">
        <v>20267</v>
      </c>
      <c r="B17985" s="96">
        <v>60684</v>
      </c>
      <c r="C17985" s="96">
        <v>4</v>
      </c>
      <c r="D17985" s="97">
        <v>184580420</v>
      </c>
      <c r="E17985" s="97">
        <v>184634747</v>
      </c>
      <c r="F17985" s="96" t="s">
        <v>2321</v>
      </c>
      <c r="G17985" s="96">
        <v>190</v>
      </c>
      <c r="H17985" s="96">
        <v>0.97528000000000004</v>
      </c>
      <c r="I17985" s="810">
        <v>1</v>
      </c>
    </row>
    <row r="17986" spans="1:9" x14ac:dyDescent="0.15">
      <c r="A17986" s="694" t="s">
        <v>20268</v>
      </c>
      <c r="B17986" s="96">
        <v>3595</v>
      </c>
      <c r="C17986" s="96">
        <v>1</v>
      </c>
      <c r="D17986" s="97">
        <v>67773047</v>
      </c>
      <c r="E17986" s="97">
        <v>67862583</v>
      </c>
      <c r="F17986" s="96" t="s">
        <v>2321</v>
      </c>
      <c r="G17986" s="96">
        <v>273</v>
      </c>
      <c r="H17986" s="96">
        <v>0.97558999999999996</v>
      </c>
      <c r="I17986" s="810">
        <v>1</v>
      </c>
    </row>
    <row r="17987" spans="1:9" x14ac:dyDescent="0.15">
      <c r="A17987" s="694" t="s">
        <v>20269</v>
      </c>
      <c r="B17987" s="96">
        <v>55008</v>
      </c>
      <c r="C17987" s="96">
        <v>4</v>
      </c>
      <c r="D17987" s="97">
        <v>89299838</v>
      </c>
      <c r="E17987" s="97">
        <v>89364249</v>
      </c>
      <c r="F17987" s="96" t="s">
        <v>2321</v>
      </c>
      <c r="G17987" s="96">
        <v>88</v>
      </c>
      <c r="H17987" s="96">
        <v>0.97575999999999996</v>
      </c>
      <c r="I17987" s="810">
        <v>1</v>
      </c>
    </row>
    <row r="17988" spans="1:9" x14ac:dyDescent="0.15">
      <c r="A17988" s="694" t="s">
        <v>20270</v>
      </c>
      <c r="B17988" s="96">
        <v>9824</v>
      </c>
      <c r="C17988" s="96">
        <v>15</v>
      </c>
      <c r="D17988" s="97">
        <v>32906720</v>
      </c>
      <c r="E17988" s="97">
        <v>32931868</v>
      </c>
      <c r="F17988" s="96" t="s">
        <v>2321</v>
      </c>
      <c r="G17988" s="96">
        <v>29</v>
      </c>
      <c r="H17988" s="96">
        <v>0.97582000000000002</v>
      </c>
      <c r="I17988" s="810">
        <v>1</v>
      </c>
    </row>
    <row r="17989" spans="1:9" x14ac:dyDescent="0.15">
      <c r="A17989" s="694" t="s">
        <v>20271</v>
      </c>
      <c r="B17989" s="96">
        <v>440077</v>
      </c>
      <c r="C17989" s="96">
        <v>12</v>
      </c>
      <c r="D17989" s="97">
        <v>8290807</v>
      </c>
      <c r="E17989" s="97">
        <v>8332642</v>
      </c>
      <c r="F17989" s="96" t="s">
        <v>2321</v>
      </c>
      <c r="G17989" s="96">
        <v>81</v>
      </c>
      <c r="H17989" s="96">
        <v>0.97585999999999995</v>
      </c>
      <c r="I17989" s="810">
        <v>1</v>
      </c>
    </row>
    <row r="17990" spans="1:9" x14ac:dyDescent="0.15">
      <c r="A17990" s="694" t="s">
        <v>20272</v>
      </c>
      <c r="B17990" s="96">
        <v>100131827</v>
      </c>
      <c r="C17990" s="96">
        <v>3</v>
      </c>
      <c r="D17990" s="97">
        <v>75785868</v>
      </c>
      <c r="E17990" s="97">
        <v>75834709</v>
      </c>
      <c r="F17990" s="96" t="s">
        <v>2328</v>
      </c>
      <c r="G17990" s="96">
        <v>30</v>
      </c>
      <c r="H17990" s="96">
        <v>0.97619</v>
      </c>
      <c r="I17990" s="810">
        <v>1</v>
      </c>
    </row>
    <row r="17991" spans="1:9" x14ac:dyDescent="0.15">
      <c r="A17991" s="694" t="s">
        <v>20273</v>
      </c>
      <c r="B17991" s="96">
        <v>100170765</v>
      </c>
      <c r="C17991" s="96">
        <v>19</v>
      </c>
      <c r="D17991" s="97">
        <v>41949063</v>
      </c>
      <c r="E17991" s="97">
        <v>41950670</v>
      </c>
      <c r="F17991" s="96" t="s">
        <v>2321</v>
      </c>
      <c r="G17991" s="96">
        <v>7</v>
      </c>
      <c r="H17991" s="96">
        <v>0.97621999999999998</v>
      </c>
      <c r="I17991" s="810">
        <v>1</v>
      </c>
    </row>
    <row r="17992" spans="1:9" x14ac:dyDescent="0.15">
      <c r="A17992" s="694" t="s">
        <v>20274</v>
      </c>
      <c r="B17992" s="96">
        <v>1022</v>
      </c>
      <c r="C17992" s="96">
        <v>5</v>
      </c>
      <c r="D17992" s="97">
        <v>68530622</v>
      </c>
      <c r="E17992" s="97">
        <v>68573257</v>
      </c>
      <c r="F17992" s="96" t="s">
        <v>2321</v>
      </c>
      <c r="G17992" s="96">
        <v>127</v>
      </c>
      <c r="H17992" s="96">
        <v>0.97636000000000001</v>
      </c>
      <c r="I17992" s="810">
        <v>1</v>
      </c>
    </row>
    <row r="17993" spans="1:9" x14ac:dyDescent="0.15">
      <c r="A17993" s="694" t="s">
        <v>20275</v>
      </c>
      <c r="B17993" s="96">
        <v>51651</v>
      </c>
      <c r="C17993" s="96">
        <v>17</v>
      </c>
      <c r="D17993" s="97">
        <v>57774667</v>
      </c>
      <c r="E17993" s="97">
        <v>57784856</v>
      </c>
      <c r="F17993" s="96" t="s">
        <v>2328</v>
      </c>
      <c r="G17993" s="96">
        <v>25</v>
      </c>
      <c r="H17993" s="96">
        <v>0.97648000000000001</v>
      </c>
      <c r="I17993" s="810">
        <v>1</v>
      </c>
    </row>
    <row r="17994" spans="1:9" x14ac:dyDescent="0.15">
      <c r="A17994" s="694" t="s">
        <v>20276</v>
      </c>
      <c r="B17994" s="96">
        <v>94115</v>
      </c>
      <c r="C17994" s="96">
        <v>19</v>
      </c>
      <c r="D17994" s="97">
        <v>49550895</v>
      </c>
      <c r="E17994" s="97">
        <v>49552368</v>
      </c>
      <c r="F17994" s="96" t="s">
        <v>2328</v>
      </c>
      <c r="G17994" s="96">
        <v>1</v>
      </c>
      <c r="H17994" s="96">
        <v>0.97650000000000003</v>
      </c>
      <c r="I17994" s="810">
        <v>1</v>
      </c>
    </row>
    <row r="17995" spans="1:9" x14ac:dyDescent="0.15">
      <c r="A17995" s="694" t="s">
        <v>20277</v>
      </c>
      <c r="B17995" s="96">
        <v>647024</v>
      </c>
      <c r="C17995" s="96">
        <v>6</v>
      </c>
      <c r="D17995" s="97">
        <v>42068857</v>
      </c>
      <c r="E17995" s="97">
        <v>42110715</v>
      </c>
      <c r="F17995" s="96" t="s">
        <v>2328</v>
      </c>
      <c r="G17995" s="96">
        <v>166</v>
      </c>
      <c r="H17995" s="96">
        <v>0.97672999999999999</v>
      </c>
      <c r="I17995" s="810">
        <v>1</v>
      </c>
    </row>
    <row r="17996" spans="1:9" x14ac:dyDescent="0.15">
      <c r="A17996" s="694" t="s">
        <v>20278</v>
      </c>
      <c r="B17996" s="96">
        <v>8772</v>
      </c>
      <c r="C17996" s="96">
        <v>11</v>
      </c>
      <c r="D17996" s="97">
        <v>70049269</v>
      </c>
      <c r="E17996" s="97">
        <v>70053508</v>
      </c>
      <c r="F17996" s="96" t="s">
        <v>2321</v>
      </c>
      <c r="G17996" s="96">
        <v>9</v>
      </c>
      <c r="H17996" s="96">
        <v>0.97685</v>
      </c>
      <c r="I17996" s="810">
        <v>1</v>
      </c>
    </row>
    <row r="17997" spans="1:9" x14ac:dyDescent="0.15">
      <c r="A17997" s="694" t="s">
        <v>20279</v>
      </c>
      <c r="B17997" s="96">
        <v>349633</v>
      </c>
      <c r="C17997" s="96">
        <v>11</v>
      </c>
      <c r="D17997" s="97">
        <v>112118876</v>
      </c>
      <c r="E17997" s="97">
        <v>112131583</v>
      </c>
      <c r="F17997" s="96" t="s">
        <v>2328</v>
      </c>
      <c r="G17997" s="96">
        <v>43</v>
      </c>
      <c r="H17997" s="96">
        <v>0.97697999999999996</v>
      </c>
      <c r="I17997" s="810">
        <v>1</v>
      </c>
    </row>
    <row r="17998" spans="1:9" x14ac:dyDescent="0.15">
      <c r="A17998" s="694" t="s">
        <v>20280</v>
      </c>
      <c r="B17998" s="96">
        <v>25901</v>
      </c>
      <c r="C17998" s="96">
        <v>6</v>
      </c>
      <c r="D17998" s="97">
        <v>139094657</v>
      </c>
      <c r="E17998" s="97">
        <v>139114456</v>
      </c>
      <c r="F17998" s="96" t="s">
        <v>2321</v>
      </c>
      <c r="G17998" s="96">
        <v>80</v>
      </c>
      <c r="H17998" s="96">
        <v>0.97751999999999994</v>
      </c>
      <c r="I17998" s="810">
        <v>1</v>
      </c>
    </row>
    <row r="17999" spans="1:9" x14ac:dyDescent="0.15">
      <c r="A17999" s="694" t="s">
        <v>20281</v>
      </c>
      <c r="B17999" s="96">
        <v>486</v>
      </c>
      <c r="C17999" s="96">
        <v>11</v>
      </c>
      <c r="D17999" s="97">
        <v>117690790</v>
      </c>
      <c r="E17999" s="97">
        <v>117699408</v>
      </c>
      <c r="F17999" s="96" t="s">
        <v>2328</v>
      </c>
      <c r="G17999" s="96">
        <v>40</v>
      </c>
      <c r="H17999" s="96">
        <v>0.97757000000000005</v>
      </c>
      <c r="I17999" s="810">
        <v>1</v>
      </c>
    </row>
    <row r="18000" spans="1:9" x14ac:dyDescent="0.15">
      <c r="A18000" s="694" t="s">
        <v>20282</v>
      </c>
      <c r="B18000" s="96">
        <v>912</v>
      </c>
      <c r="C18000" s="96">
        <v>1</v>
      </c>
      <c r="D18000" s="97">
        <v>158147828</v>
      </c>
      <c r="E18000" s="97">
        <v>158156217</v>
      </c>
      <c r="F18000" s="96" t="s">
        <v>2321</v>
      </c>
      <c r="G18000" s="96">
        <v>19</v>
      </c>
      <c r="H18000" s="96">
        <v>0.97772000000000003</v>
      </c>
      <c r="I18000" s="810">
        <v>1</v>
      </c>
    </row>
    <row r="18001" spans="1:9" x14ac:dyDescent="0.15">
      <c r="A18001" s="694" t="s">
        <v>20283</v>
      </c>
      <c r="B18001" s="96">
        <v>256329</v>
      </c>
      <c r="C18001" s="96">
        <v>11</v>
      </c>
      <c r="D18001" s="97">
        <v>554850</v>
      </c>
      <c r="E18001" s="97">
        <v>560779</v>
      </c>
      <c r="F18001" s="96" t="s">
        <v>2328</v>
      </c>
      <c r="G18001" s="96">
        <v>38</v>
      </c>
      <c r="H18001" s="96">
        <v>0.97780999999999996</v>
      </c>
      <c r="I18001" s="810">
        <v>1</v>
      </c>
    </row>
    <row r="18002" spans="1:9" x14ac:dyDescent="0.15">
      <c r="A18002" s="694" t="s">
        <v>20284</v>
      </c>
      <c r="B18002" s="96">
        <v>553158</v>
      </c>
      <c r="C18002" s="96">
        <v>22</v>
      </c>
      <c r="D18002" s="97">
        <v>45098382</v>
      </c>
      <c r="E18002" s="97">
        <v>45258664</v>
      </c>
      <c r="F18002" s="96" t="s">
        <v>2321</v>
      </c>
      <c r="G18002" s="96">
        <v>1092</v>
      </c>
      <c r="H18002" s="96">
        <v>0.97816000000000003</v>
      </c>
      <c r="I18002" s="810">
        <v>1</v>
      </c>
    </row>
    <row r="18003" spans="1:9" x14ac:dyDescent="0.15">
      <c r="A18003" s="694" t="s">
        <v>20285</v>
      </c>
      <c r="B18003" s="96">
        <v>6750</v>
      </c>
      <c r="C18003" s="96">
        <v>3</v>
      </c>
      <c r="D18003" s="97">
        <v>187386694</v>
      </c>
      <c r="E18003" s="97">
        <v>187388201</v>
      </c>
      <c r="F18003" s="96" t="s">
        <v>2328</v>
      </c>
      <c r="G18003" s="96">
        <v>9</v>
      </c>
      <c r="H18003" s="96">
        <v>0.97818000000000005</v>
      </c>
      <c r="I18003" s="810">
        <v>1</v>
      </c>
    </row>
    <row r="18004" spans="1:9" x14ac:dyDescent="0.15">
      <c r="A18004" s="694" t="s">
        <v>20286</v>
      </c>
      <c r="B18004" s="96">
        <v>112714</v>
      </c>
      <c r="C18004" s="96">
        <v>2</v>
      </c>
      <c r="D18004" s="97">
        <v>130949318</v>
      </c>
      <c r="E18004" s="97">
        <v>130956034</v>
      </c>
      <c r="F18004" s="96" t="s">
        <v>2328</v>
      </c>
      <c r="G18004" s="96">
        <v>9</v>
      </c>
      <c r="H18004" s="96">
        <v>0.97841999999999996</v>
      </c>
      <c r="I18004" s="810">
        <v>1</v>
      </c>
    </row>
    <row r="18005" spans="1:9" x14ac:dyDescent="0.15">
      <c r="A18005" s="694" t="s">
        <v>20287</v>
      </c>
      <c r="B18005" s="96">
        <v>79086</v>
      </c>
      <c r="C18005" s="96">
        <v>19</v>
      </c>
      <c r="D18005" s="97">
        <v>16741562</v>
      </c>
      <c r="E18005" s="97">
        <v>16770968</v>
      </c>
      <c r="F18005" s="96" t="s">
        <v>2328</v>
      </c>
      <c r="G18005" s="96">
        <v>87</v>
      </c>
      <c r="H18005" s="96">
        <v>0.97867000000000004</v>
      </c>
      <c r="I18005" s="810">
        <v>1</v>
      </c>
    </row>
    <row r="18006" spans="1:9" x14ac:dyDescent="0.15">
      <c r="A18006" s="694" t="s">
        <v>20288</v>
      </c>
      <c r="B18006" s="96">
        <v>55107</v>
      </c>
      <c r="C18006" s="96">
        <v>11</v>
      </c>
      <c r="D18006" s="97">
        <v>69924408</v>
      </c>
      <c r="E18006" s="97">
        <v>70035651</v>
      </c>
      <c r="F18006" s="96" t="s">
        <v>2321</v>
      </c>
      <c r="G18006" s="96">
        <v>488</v>
      </c>
      <c r="H18006" s="96">
        <v>0.97870999999999997</v>
      </c>
      <c r="I18006" s="810">
        <v>1</v>
      </c>
    </row>
    <row r="18007" spans="1:9" x14ac:dyDescent="0.15">
      <c r="A18007" s="694" t="s">
        <v>20289</v>
      </c>
      <c r="B18007" s="96">
        <v>10449</v>
      </c>
      <c r="C18007" s="96">
        <v>18</v>
      </c>
      <c r="D18007" s="97">
        <v>47309874</v>
      </c>
      <c r="E18007" s="97">
        <v>47340306</v>
      </c>
      <c r="F18007" s="96" t="s">
        <v>2328</v>
      </c>
      <c r="G18007" s="96">
        <v>82</v>
      </c>
      <c r="H18007" s="96">
        <v>0.97877999999999998</v>
      </c>
      <c r="I18007" s="810">
        <v>1</v>
      </c>
    </row>
    <row r="18008" spans="1:9" x14ac:dyDescent="0.15">
      <c r="A18008" s="694" t="s">
        <v>20290</v>
      </c>
      <c r="B18008" s="96">
        <v>134549</v>
      </c>
      <c r="C18008" s="96">
        <v>5</v>
      </c>
      <c r="D18008" s="97">
        <v>132157833</v>
      </c>
      <c r="E18008" s="97">
        <v>132166655</v>
      </c>
      <c r="F18008" s="96" t="s">
        <v>2328</v>
      </c>
      <c r="G18008" s="96">
        <v>14</v>
      </c>
      <c r="H18008" s="96">
        <v>0.97882000000000002</v>
      </c>
      <c r="I18008" s="810">
        <v>1</v>
      </c>
    </row>
    <row r="18009" spans="1:9" x14ac:dyDescent="0.15">
      <c r="A18009" s="694" t="s">
        <v>20291</v>
      </c>
      <c r="B18009" s="96">
        <v>8445</v>
      </c>
      <c r="C18009" s="96">
        <v>12</v>
      </c>
      <c r="D18009" s="97">
        <v>68042512</v>
      </c>
      <c r="E18009" s="97">
        <v>68056444</v>
      </c>
      <c r="F18009" s="96" t="s">
        <v>2321</v>
      </c>
      <c r="G18009" s="96">
        <v>32</v>
      </c>
      <c r="H18009" s="96">
        <v>0.97901000000000005</v>
      </c>
      <c r="I18009" s="810">
        <v>1</v>
      </c>
    </row>
    <row r="18010" spans="1:9" x14ac:dyDescent="0.15">
      <c r="A18010" s="694" t="s">
        <v>20292</v>
      </c>
      <c r="B18010" s="96">
        <v>134266</v>
      </c>
      <c r="C18010" s="96">
        <v>5</v>
      </c>
      <c r="D18010" s="97">
        <v>148724364</v>
      </c>
      <c r="E18010" s="97">
        <v>148734146</v>
      </c>
      <c r="F18010" s="96" t="s">
        <v>2321</v>
      </c>
      <c r="G18010" s="96">
        <v>22</v>
      </c>
      <c r="H18010" s="96">
        <v>0.97912999999999994</v>
      </c>
      <c r="I18010" s="810">
        <v>1</v>
      </c>
    </row>
    <row r="18011" spans="1:9" x14ac:dyDescent="0.15">
      <c r="A18011" s="694" t="s">
        <v>20293</v>
      </c>
      <c r="B18011" s="96">
        <v>116448</v>
      </c>
      <c r="C18011" s="96">
        <v>21</v>
      </c>
      <c r="D18011" s="97">
        <v>34442450</v>
      </c>
      <c r="E18011" s="97">
        <v>34444728</v>
      </c>
      <c r="F18011" s="96" t="s">
        <v>2321</v>
      </c>
      <c r="G18011" s="96">
        <v>6</v>
      </c>
      <c r="H18011" s="96">
        <v>0.97931000000000001</v>
      </c>
      <c r="I18011" s="810">
        <v>1</v>
      </c>
    </row>
    <row r="18012" spans="1:9" x14ac:dyDescent="0.15">
      <c r="A18012" s="694" t="s">
        <v>20294</v>
      </c>
      <c r="B18012" s="96">
        <v>7098</v>
      </c>
      <c r="C18012" s="96">
        <v>4</v>
      </c>
      <c r="D18012" s="97">
        <v>186990309</v>
      </c>
      <c r="E18012" s="97">
        <v>187006252</v>
      </c>
      <c r="F18012" s="96" t="s">
        <v>2321</v>
      </c>
      <c r="G18012" s="96">
        <v>57</v>
      </c>
      <c r="H18012" s="96">
        <v>0.97948999999999997</v>
      </c>
      <c r="I18012" s="810">
        <v>1</v>
      </c>
    </row>
    <row r="18013" spans="1:9" x14ac:dyDescent="0.15">
      <c r="A18013" s="694" t="s">
        <v>20295</v>
      </c>
      <c r="B18013" s="96">
        <v>80111</v>
      </c>
      <c r="C18013" s="96">
        <v>3</v>
      </c>
      <c r="D18013" s="97">
        <v>133646989</v>
      </c>
      <c r="E18013" s="97">
        <v>133648656</v>
      </c>
      <c r="F18013" s="96" t="s">
        <v>2328</v>
      </c>
      <c r="G18013" s="96">
        <v>5</v>
      </c>
      <c r="H18013" s="96">
        <v>0.97972000000000004</v>
      </c>
      <c r="I18013" s="810">
        <v>1</v>
      </c>
    </row>
    <row r="18014" spans="1:9" x14ac:dyDescent="0.15">
      <c r="A18014" s="694" t="s">
        <v>20296</v>
      </c>
      <c r="B18014" s="96">
        <v>92856</v>
      </c>
      <c r="C18014" s="96">
        <v>2</v>
      </c>
      <c r="D18014" s="97">
        <v>131100470</v>
      </c>
      <c r="E18014" s="97">
        <v>131104197</v>
      </c>
      <c r="F18014" s="96" t="s">
        <v>2321</v>
      </c>
      <c r="G18014" s="96">
        <v>4</v>
      </c>
      <c r="H18014" s="96">
        <v>0.97989000000000004</v>
      </c>
      <c r="I18014" s="810">
        <v>1</v>
      </c>
    </row>
    <row r="18015" spans="1:9" x14ac:dyDescent="0.15">
      <c r="A18015" s="694" t="s">
        <v>20297</v>
      </c>
      <c r="B18015" s="96">
        <v>259293</v>
      </c>
      <c r="C18015" s="96">
        <v>12</v>
      </c>
      <c r="D18015" s="97">
        <v>11285884</v>
      </c>
      <c r="E18015" s="97">
        <v>11286843</v>
      </c>
      <c r="F18015" s="96" t="s">
        <v>2328</v>
      </c>
      <c r="G18015" s="96">
        <v>3</v>
      </c>
      <c r="H18015" s="96">
        <v>0.97994999999999999</v>
      </c>
      <c r="I18015" s="810">
        <v>1</v>
      </c>
    </row>
    <row r="18016" spans="1:9" x14ac:dyDescent="0.15">
      <c r="A18016" s="694" t="s">
        <v>20298</v>
      </c>
      <c r="B18016" s="96">
        <v>4225</v>
      </c>
      <c r="C18016" s="96">
        <v>18</v>
      </c>
      <c r="D18016" s="97">
        <v>29769987</v>
      </c>
      <c r="E18016" s="97">
        <v>29800367</v>
      </c>
      <c r="F18016" s="96" t="s">
        <v>2321</v>
      </c>
      <c r="G18016" s="96">
        <v>143</v>
      </c>
      <c r="H18016" s="96">
        <v>0.98051999999999995</v>
      </c>
      <c r="I18016" s="810">
        <v>1</v>
      </c>
    </row>
    <row r="18017" spans="1:9" x14ac:dyDescent="0.15">
      <c r="A18017" s="694" t="s">
        <v>20299</v>
      </c>
      <c r="B18017" s="96">
        <v>5757</v>
      </c>
      <c r="C18017" s="96">
        <v>2</v>
      </c>
      <c r="D18017" s="97">
        <v>232573235</v>
      </c>
      <c r="E18017" s="97">
        <v>232578251</v>
      </c>
      <c r="F18017" s="96" t="s">
        <v>2321</v>
      </c>
      <c r="G18017" s="96">
        <v>28</v>
      </c>
      <c r="H18017" s="96">
        <v>0.98058000000000001</v>
      </c>
      <c r="I18017" s="810">
        <v>1</v>
      </c>
    </row>
    <row r="18018" spans="1:9" x14ac:dyDescent="0.15">
      <c r="A18018" s="694" t="s">
        <v>20300</v>
      </c>
      <c r="B18018" s="96">
        <v>118472</v>
      </c>
      <c r="C18018" s="96">
        <v>10</v>
      </c>
      <c r="D18018" s="97">
        <v>135122421</v>
      </c>
      <c r="E18018" s="97">
        <v>135126666</v>
      </c>
      <c r="F18018" s="96" t="s">
        <v>2321</v>
      </c>
      <c r="G18018" s="96">
        <v>8</v>
      </c>
      <c r="H18018" s="96">
        <v>0.98097000000000001</v>
      </c>
      <c r="I18018" s="810">
        <v>1</v>
      </c>
    </row>
    <row r="18019" spans="1:9" x14ac:dyDescent="0.15">
      <c r="A18019" s="694" t="s">
        <v>20301</v>
      </c>
      <c r="B18019" s="96">
        <v>64946</v>
      </c>
      <c r="C18019" s="96">
        <v>5</v>
      </c>
      <c r="D18019" s="97">
        <v>68485375</v>
      </c>
      <c r="E18019" s="97">
        <v>68506184</v>
      </c>
      <c r="F18019" s="96" t="s">
        <v>2321</v>
      </c>
      <c r="G18019" s="96">
        <v>50</v>
      </c>
      <c r="H18019" s="96">
        <v>0.98118000000000005</v>
      </c>
      <c r="I18019" s="810">
        <v>1</v>
      </c>
    </row>
    <row r="18020" spans="1:9" x14ac:dyDescent="0.15">
      <c r="A18020" s="694" t="s">
        <v>20302</v>
      </c>
      <c r="B18020" s="96">
        <v>4654</v>
      </c>
      <c r="C18020" s="96">
        <v>11</v>
      </c>
      <c r="D18020" s="97">
        <v>17741110</v>
      </c>
      <c r="E18020" s="97">
        <v>17743678</v>
      </c>
      <c r="F18020" s="96" t="s">
        <v>2321</v>
      </c>
      <c r="G18020" s="96">
        <v>7</v>
      </c>
      <c r="H18020" s="96">
        <v>0.98126999999999998</v>
      </c>
      <c r="I18020" s="810">
        <v>1</v>
      </c>
    </row>
    <row r="18021" spans="1:9" x14ac:dyDescent="0.15">
      <c r="A18021" s="694" t="s">
        <v>20303</v>
      </c>
      <c r="B18021" s="96">
        <v>8620</v>
      </c>
      <c r="C18021" s="96">
        <v>12</v>
      </c>
      <c r="D18021" s="97">
        <v>53900472</v>
      </c>
      <c r="E18021" s="97">
        <v>53901422</v>
      </c>
      <c r="F18021" s="96" t="s">
        <v>2328</v>
      </c>
      <c r="G18021" s="96">
        <v>1</v>
      </c>
      <c r="H18021" s="96">
        <v>0.98129999999999995</v>
      </c>
      <c r="I18021" s="810">
        <v>1</v>
      </c>
    </row>
    <row r="18022" spans="1:9" x14ac:dyDescent="0.15">
      <c r="A18022" s="694" t="s">
        <v>20304</v>
      </c>
      <c r="B18022" s="96">
        <v>6879</v>
      </c>
      <c r="C18022" s="96">
        <v>5</v>
      </c>
      <c r="D18022" s="97">
        <v>140698057</v>
      </c>
      <c r="E18022" s="97">
        <v>140700351</v>
      </c>
      <c r="F18022" s="96" t="s">
        <v>2328</v>
      </c>
      <c r="G18022" s="96">
        <v>8</v>
      </c>
      <c r="H18022" s="96">
        <v>0.98143999999999998</v>
      </c>
      <c r="I18022" s="810">
        <v>1</v>
      </c>
    </row>
    <row r="18023" spans="1:9" x14ac:dyDescent="0.15">
      <c r="A18023" s="694" t="s">
        <v>20305</v>
      </c>
      <c r="B18023" s="96">
        <v>27152</v>
      </c>
      <c r="C18023" s="96">
        <v>4</v>
      </c>
      <c r="D18023" s="97">
        <v>128554087</v>
      </c>
      <c r="E18023" s="97">
        <v>128637934</v>
      </c>
      <c r="F18023" s="96" t="s">
        <v>2321</v>
      </c>
      <c r="G18023" s="96">
        <v>208</v>
      </c>
      <c r="H18023" s="96">
        <v>0.98150999999999999</v>
      </c>
      <c r="I18023" s="810">
        <v>1</v>
      </c>
    </row>
    <row r="18024" spans="1:9" x14ac:dyDescent="0.15">
      <c r="A18024" s="694" t="s">
        <v>20306</v>
      </c>
      <c r="B18024" s="96">
        <v>644672</v>
      </c>
      <c r="C18024" s="96">
        <v>11</v>
      </c>
      <c r="D18024" s="97">
        <v>113650518</v>
      </c>
      <c r="E18024" s="97">
        <v>113651207</v>
      </c>
      <c r="F18024" s="96" t="s">
        <v>2321</v>
      </c>
      <c r="G18024" s="96">
        <v>1</v>
      </c>
      <c r="H18024" s="96">
        <v>0.98180000000000001</v>
      </c>
      <c r="I18024" s="810">
        <v>1</v>
      </c>
    </row>
    <row r="18025" spans="1:9" x14ac:dyDescent="0.15">
      <c r="A18025" s="694" t="s">
        <v>20307</v>
      </c>
      <c r="B18025" s="96">
        <v>891</v>
      </c>
      <c r="C18025" s="96">
        <v>5</v>
      </c>
      <c r="D18025" s="97">
        <v>68462837</v>
      </c>
      <c r="E18025" s="97">
        <v>68474072</v>
      </c>
      <c r="F18025" s="96" t="s">
        <v>2321</v>
      </c>
      <c r="G18025" s="96">
        <v>32</v>
      </c>
      <c r="H18025" s="96">
        <v>0.98211000000000004</v>
      </c>
      <c r="I18025" s="810">
        <v>1</v>
      </c>
    </row>
    <row r="18026" spans="1:9" x14ac:dyDescent="0.15">
      <c r="A18026" s="694" t="s">
        <v>20308</v>
      </c>
      <c r="B18026" s="96">
        <v>57549</v>
      </c>
      <c r="C18026" s="96">
        <v>1</v>
      </c>
      <c r="D18026" s="97">
        <v>159896829</v>
      </c>
      <c r="E18026" s="97">
        <v>159915386</v>
      </c>
      <c r="F18026" s="96" t="s">
        <v>2328</v>
      </c>
      <c r="G18026" s="96">
        <v>74</v>
      </c>
      <c r="H18026" s="96">
        <v>0.98233000000000004</v>
      </c>
      <c r="I18026" s="810">
        <v>1</v>
      </c>
    </row>
    <row r="18027" spans="1:9" x14ac:dyDescent="0.15">
      <c r="A18027" s="694" t="s">
        <v>20309</v>
      </c>
      <c r="B18027" s="96">
        <v>116843</v>
      </c>
      <c r="C18027" s="96">
        <v>6</v>
      </c>
      <c r="D18027" s="97">
        <v>133090507</v>
      </c>
      <c r="E18027" s="97">
        <v>133119747</v>
      </c>
      <c r="F18027" s="96" t="s">
        <v>2328</v>
      </c>
      <c r="G18027" s="96">
        <v>114</v>
      </c>
      <c r="H18027" s="96">
        <v>0.98250999999999999</v>
      </c>
      <c r="I18027" s="810">
        <v>1</v>
      </c>
    </row>
    <row r="18028" spans="1:9" x14ac:dyDescent="0.15">
      <c r="A18028" s="694" t="s">
        <v>20310</v>
      </c>
      <c r="B18028" s="96">
        <v>64211</v>
      </c>
      <c r="C18028" s="96">
        <v>12</v>
      </c>
      <c r="D18028" s="97">
        <v>113900694</v>
      </c>
      <c r="E18028" s="97">
        <v>113909877</v>
      </c>
      <c r="F18028" s="96" t="s">
        <v>2328</v>
      </c>
      <c r="G18028" s="96">
        <v>21</v>
      </c>
      <c r="H18028" s="96">
        <v>0.98273999999999995</v>
      </c>
      <c r="I18028" s="810">
        <v>1</v>
      </c>
    </row>
    <row r="18029" spans="1:9" x14ac:dyDescent="0.15">
      <c r="A18029" s="694" t="s">
        <v>20311</v>
      </c>
      <c r="B18029" s="96">
        <v>10666</v>
      </c>
      <c r="C18029" s="96">
        <v>18</v>
      </c>
      <c r="D18029" s="97">
        <v>67530192</v>
      </c>
      <c r="E18029" s="97">
        <v>67624412</v>
      </c>
      <c r="F18029" s="96" t="s">
        <v>2328</v>
      </c>
      <c r="G18029" s="96">
        <v>309</v>
      </c>
      <c r="H18029" s="96">
        <v>0.98277000000000003</v>
      </c>
      <c r="I18029" s="810">
        <v>1</v>
      </c>
    </row>
    <row r="18030" spans="1:9" x14ac:dyDescent="0.15">
      <c r="A18030" s="694" t="s">
        <v>20312</v>
      </c>
      <c r="B18030" s="96">
        <v>6206</v>
      </c>
      <c r="C18030" s="96">
        <v>6</v>
      </c>
      <c r="D18030" s="97">
        <v>133135708</v>
      </c>
      <c r="E18030" s="97">
        <v>133142007</v>
      </c>
      <c r="F18030" s="96" t="s">
        <v>2321</v>
      </c>
      <c r="G18030" s="96">
        <v>38</v>
      </c>
      <c r="H18030" s="96">
        <v>0.98353000000000002</v>
      </c>
      <c r="I18030" s="810">
        <v>1</v>
      </c>
    </row>
    <row r="18031" spans="1:9" x14ac:dyDescent="0.15">
      <c r="A18031" s="694" t="s">
        <v>20313</v>
      </c>
      <c r="B18031" s="96">
        <v>129080</v>
      </c>
      <c r="C18031" s="96">
        <v>22</v>
      </c>
      <c r="D18031" s="97">
        <v>29601901</v>
      </c>
      <c r="E18031" s="97">
        <v>29655586</v>
      </c>
      <c r="F18031" s="96" t="s">
        <v>2321</v>
      </c>
      <c r="G18031" s="96">
        <v>199</v>
      </c>
      <c r="H18031" s="96">
        <v>0.98365000000000002</v>
      </c>
      <c r="I18031" s="810">
        <v>1</v>
      </c>
    </row>
    <row r="18032" spans="1:9" x14ac:dyDescent="0.15">
      <c r="A18032" s="694" t="s">
        <v>20314</v>
      </c>
      <c r="B18032" s="96">
        <v>8131</v>
      </c>
      <c r="C18032" s="96">
        <v>16</v>
      </c>
      <c r="D18032" s="97">
        <v>135800</v>
      </c>
      <c r="E18032" s="97">
        <v>188697</v>
      </c>
      <c r="F18032" s="96" t="s">
        <v>2328</v>
      </c>
      <c r="G18032" s="96">
        <v>117</v>
      </c>
      <c r="H18032" s="96">
        <v>0.98387999999999998</v>
      </c>
      <c r="I18032" s="810">
        <v>1</v>
      </c>
    </row>
    <row r="18033" spans="1:9" x14ac:dyDescent="0.15">
      <c r="A18033" s="694" t="s">
        <v>20315</v>
      </c>
      <c r="B18033" s="96">
        <v>6348</v>
      </c>
      <c r="C18033" s="96">
        <v>17</v>
      </c>
      <c r="D18033" s="97">
        <v>34415602</v>
      </c>
      <c r="E18033" s="97">
        <v>34417506</v>
      </c>
      <c r="F18033" s="96" t="s">
        <v>2328</v>
      </c>
      <c r="G18033" s="96">
        <v>7</v>
      </c>
      <c r="H18033" s="96">
        <v>0.98441000000000001</v>
      </c>
      <c r="I18033" s="810">
        <v>1</v>
      </c>
    </row>
    <row r="18034" spans="1:9" x14ac:dyDescent="0.15">
      <c r="A18034" s="694" t="s">
        <v>20316</v>
      </c>
      <c r="B18034" s="96">
        <v>23559</v>
      </c>
      <c r="C18034" s="96">
        <v>2</v>
      </c>
      <c r="D18034" s="97">
        <v>74684996</v>
      </c>
      <c r="E18034" s="97">
        <v>74688018</v>
      </c>
      <c r="F18034" s="96" t="s">
        <v>2321</v>
      </c>
      <c r="G18034" s="96">
        <v>4</v>
      </c>
      <c r="H18034" s="96">
        <v>0.98463999999999996</v>
      </c>
      <c r="I18034" s="810">
        <v>1</v>
      </c>
    </row>
    <row r="18035" spans="1:9" x14ac:dyDescent="0.15">
      <c r="A18035" s="694" t="s">
        <v>20317</v>
      </c>
      <c r="B18035" s="96">
        <v>165904</v>
      </c>
      <c r="C18035" s="96">
        <v>3</v>
      </c>
      <c r="D18035" s="97">
        <v>39224706</v>
      </c>
      <c r="E18035" s="97">
        <v>39234112</v>
      </c>
      <c r="F18035" s="96" t="s">
        <v>2328</v>
      </c>
      <c r="G18035" s="96">
        <v>24</v>
      </c>
      <c r="H18035" s="96">
        <v>0.98497999999999997</v>
      </c>
      <c r="I18035" s="810">
        <v>1</v>
      </c>
    </row>
    <row r="18036" spans="1:9" x14ac:dyDescent="0.15">
      <c r="A18036" s="694" t="s">
        <v>20318</v>
      </c>
      <c r="B18036" s="96">
        <v>117</v>
      </c>
      <c r="C18036" s="96">
        <v>7</v>
      </c>
      <c r="D18036" s="97">
        <v>31092076</v>
      </c>
      <c r="E18036" s="97">
        <v>31151093</v>
      </c>
      <c r="F18036" s="96" t="s">
        <v>2321</v>
      </c>
      <c r="G18036" s="96">
        <v>186</v>
      </c>
      <c r="H18036" s="96">
        <v>0.98501000000000005</v>
      </c>
      <c r="I18036" s="810">
        <v>1</v>
      </c>
    </row>
    <row r="18037" spans="1:9" x14ac:dyDescent="0.15">
      <c r="A18037" s="694" t="s">
        <v>20319</v>
      </c>
      <c r="B18037" s="96">
        <v>135941</v>
      </c>
      <c r="C18037" s="96">
        <v>7</v>
      </c>
      <c r="D18037" s="97">
        <v>143826206</v>
      </c>
      <c r="E18037" s="97">
        <v>143827138</v>
      </c>
      <c r="F18037" s="96" t="s">
        <v>2321</v>
      </c>
      <c r="G18037" s="96">
        <v>2</v>
      </c>
      <c r="H18037" s="96">
        <v>0.98536000000000001</v>
      </c>
      <c r="I18037" s="810">
        <v>1</v>
      </c>
    </row>
    <row r="18038" spans="1:9" x14ac:dyDescent="0.15">
      <c r="A18038" s="694" t="s">
        <v>20320</v>
      </c>
      <c r="B18038" s="96">
        <v>119587</v>
      </c>
      <c r="C18038" s="96">
        <v>10</v>
      </c>
      <c r="D18038" s="97">
        <v>125505152</v>
      </c>
      <c r="E18038" s="97">
        <v>125651500</v>
      </c>
      <c r="F18038" s="96" t="s">
        <v>2328</v>
      </c>
      <c r="G18038" s="96">
        <v>595</v>
      </c>
      <c r="H18038" s="96">
        <v>0.98567000000000005</v>
      </c>
      <c r="I18038" s="810">
        <v>1</v>
      </c>
    </row>
    <row r="18039" spans="1:9" x14ac:dyDescent="0.15">
      <c r="A18039" s="694" t="s">
        <v>20321</v>
      </c>
      <c r="B18039" s="96">
        <v>6188</v>
      </c>
      <c r="C18039" s="96">
        <v>11</v>
      </c>
      <c r="D18039" s="97">
        <v>75110535</v>
      </c>
      <c r="E18039" s="97">
        <v>75133346</v>
      </c>
      <c r="F18039" s="96" t="s">
        <v>2321</v>
      </c>
      <c r="G18039" s="96">
        <v>46</v>
      </c>
      <c r="H18039" s="96">
        <v>0.98580999999999996</v>
      </c>
      <c r="I18039" s="810">
        <v>1</v>
      </c>
    </row>
    <row r="18040" spans="1:9" x14ac:dyDescent="0.15">
      <c r="A18040" s="694" t="s">
        <v>20322</v>
      </c>
      <c r="B18040" s="96">
        <v>6241</v>
      </c>
      <c r="C18040" s="96">
        <v>2</v>
      </c>
      <c r="D18040" s="97">
        <v>10262695</v>
      </c>
      <c r="E18040" s="97">
        <v>10271546</v>
      </c>
      <c r="F18040" s="96" t="s">
        <v>2321</v>
      </c>
      <c r="G18040" s="96">
        <v>21</v>
      </c>
      <c r="H18040" s="96">
        <v>0.98595999999999995</v>
      </c>
      <c r="I18040" s="810">
        <v>1</v>
      </c>
    </row>
    <row r="18041" spans="1:9" x14ac:dyDescent="0.15">
      <c r="A18041" s="694" t="s">
        <v>20323</v>
      </c>
      <c r="B18041" s="96">
        <v>54962</v>
      </c>
      <c r="C18041" s="96">
        <v>15</v>
      </c>
      <c r="D18041" s="97">
        <v>66629008</v>
      </c>
      <c r="E18041" s="97">
        <v>66679074</v>
      </c>
      <c r="F18041" s="96" t="s">
        <v>2328</v>
      </c>
      <c r="G18041" s="96">
        <v>150</v>
      </c>
      <c r="H18041" s="96">
        <v>0.98621000000000003</v>
      </c>
      <c r="I18041" s="810">
        <v>1</v>
      </c>
    </row>
    <row r="18042" spans="1:9" x14ac:dyDescent="0.15">
      <c r="A18042" s="694" t="s">
        <v>20324</v>
      </c>
      <c r="B18042" s="96">
        <v>8533</v>
      </c>
      <c r="C18042" s="96">
        <v>17</v>
      </c>
      <c r="D18042" s="97">
        <v>17149938</v>
      </c>
      <c r="E18042" s="97">
        <v>17184617</v>
      </c>
      <c r="F18042" s="96" t="s">
        <v>2328</v>
      </c>
      <c r="G18042" s="96">
        <v>128</v>
      </c>
      <c r="H18042" s="96">
        <v>0.98624999999999996</v>
      </c>
      <c r="I18042" s="810">
        <v>1</v>
      </c>
    </row>
    <row r="18043" spans="1:9" x14ac:dyDescent="0.15">
      <c r="A18043" s="694" t="s">
        <v>20325</v>
      </c>
      <c r="B18043" s="96">
        <v>348180</v>
      </c>
      <c r="C18043" s="96">
        <v>16</v>
      </c>
      <c r="D18043" s="97">
        <v>88772891</v>
      </c>
      <c r="E18043" s="97">
        <v>88781794</v>
      </c>
      <c r="F18043" s="96" t="s">
        <v>2321</v>
      </c>
      <c r="G18043" s="96">
        <v>70</v>
      </c>
      <c r="H18043" s="96">
        <v>0.98675000000000002</v>
      </c>
      <c r="I18043" s="810">
        <v>1</v>
      </c>
    </row>
    <row r="18044" spans="1:9" x14ac:dyDescent="0.15">
      <c r="A18044" s="694" t="s">
        <v>20326</v>
      </c>
      <c r="B18044" s="96">
        <v>442184</v>
      </c>
      <c r="C18044" s="96">
        <v>6</v>
      </c>
      <c r="D18044" s="97">
        <v>29053985</v>
      </c>
      <c r="E18044" s="97">
        <v>29055090</v>
      </c>
      <c r="F18044" s="96" t="s">
        <v>2328</v>
      </c>
      <c r="G18044" s="96">
        <v>4</v>
      </c>
      <c r="H18044" s="96">
        <v>0.98678999999999994</v>
      </c>
      <c r="I18044" s="810">
        <v>1</v>
      </c>
    </row>
    <row r="18045" spans="1:9" x14ac:dyDescent="0.15">
      <c r="A18045" s="694" t="s">
        <v>20327</v>
      </c>
      <c r="B18045" s="96">
        <v>23779</v>
      </c>
      <c r="C18045" s="96">
        <v>22</v>
      </c>
      <c r="D18045" s="97">
        <v>45148438</v>
      </c>
      <c r="E18045" s="97">
        <v>45258664</v>
      </c>
      <c r="F18045" s="96" t="s">
        <v>2321</v>
      </c>
      <c r="G18045" s="96">
        <v>776</v>
      </c>
      <c r="H18045" s="96">
        <v>0.98707999999999996</v>
      </c>
      <c r="I18045" s="810">
        <v>1</v>
      </c>
    </row>
    <row r="18046" spans="1:9" x14ac:dyDescent="0.15">
      <c r="A18046" s="694" t="s">
        <v>20328</v>
      </c>
      <c r="B18046" s="96">
        <v>5753</v>
      </c>
      <c r="C18046" s="96">
        <v>20</v>
      </c>
      <c r="D18046" s="97">
        <v>62159766</v>
      </c>
      <c r="E18046" s="97">
        <v>62168723</v>
      </c>
      <c r="F18046" s="96" t="s">
        <v>2328</v>
      </c>
      <c r="G18046" s="96">
        <v>66</v>
      </c>
      <c r="H18046" s="96">
        <v>0.98724999999999996</v>
      </c>
      <c r="I18046" s="810">
        <v>1</v>
      </c>
    </row>
    <row r="18047" spans="1:9" x14ac:dyDescent="0.15">
      <c r="A18047" s="694" t="s">
        <v>20329</v>
      </c>
      <c r="B18047" s="96">
        <v>145264</v>
      </c>
      <c r="C18047" s="96">
        <v>14</v>
      </c>
      <c r="D18047" s="97">
        <v>94953611</v>
      </c>
      <c r="E18047" s="97">
        <v>94984181</v>
      </c>
      <c r="F18047" s="96" t="s">
        <v>2328</v>
      </c>
      <c r="G18047" s="96">
        <v>165</v>
      </c>
      <c r="H18047" s="96">
        <v>0.98765999999999998</v>
      </c>
      <c r="I18047" s="810">
        <v>1</v>
      </c>
    </row>
    <row r="18048" spans="1:9" x14ac:dyDescent="0.15">
      <c r="A18048" s="694" t="s">
        <v>20330</v>
      </c>
      <c r="B18048" s="96">
        <v>23087</v>
      </c>
      <c r="C18048" s="96">
        <v>8</v>
      </c>
      <c r="D18048" s="97">
        <v>27142404</v>
      </c>
      <c r="E18048" s="97">
        <v>27168834</v>
      </c>
      <c r="F18048" s="96" t="s">
        <v>2328</v>
      </c>
      <c r="G18048" s="96">
        <v>88</v>
      </c>
      <c r="H18048" s="96">
        <v>0.98768</v>
      </c>
      <c r="I18048" s="810">
        <v>1</v>
      </c>
    </row>
    <row r="18049" spans="1:9" x14ac:dyDescent="0.15">
      <c r="A18049" s="694" t="s">
        <v>20331</v>
      </c>
      <c r="B18049" s="96">
        <v>65108</v>
      </c>
      <c r="C18049" s="96">
        <v>1</v>
      </c>
      <c r="D18049" s="97">
        <v>32799430</v>
      </c>
      <c r="E18049" s="97">
        <v>32801840</v>
      </c>
      <c r="F18049" s="96" t="s">
        <v>2328</v>
      </c>
      <c r="G18049" s="96">
        <v>1</v>
      </c>
      <c r="H18049" s="96">
        <v>0.98770000000000002</v>
      </c>
      <c r="I18049" s="810">
        <v>1</v>
      </c>
    </row>
    <row r="18050" spans="1:9" x14ac:dyDescent="0.15">
      <c r="A18050" s="694" t="s">
        <v>20332</v>
      </c>
      <c r="B18050" s="96">
        <v>23043</v>
      </c>
      <c r="C18050" s="96">
        <v>3</v>
      </c>
      <c r="D18050" s="97">
        <v>170780292</v>
      </c>
      <c r="E18050" s="97">
        <v>171178197</v>
      </c>
      <c r="F18050" s="96" t="s">
        <v>2328</v>
      </c>
      <c r="G18050" s="96">
        <v>1300</v>
      </c>
      <c r="H18050" s="96">
        <v>0.98794999999999999</v>
      </c>
      <c r="I18050" s="810">
        <v>1</v>
      </c>
    </row>
    <row r="18051" spans="1:9" x14ac:dyDescent="0.15">
      <c r="A18051" s="694" t="s">
        <v>20333</v>
      </c>
      <c r="B18051" s="96">
        <v>441925</v>
      </c>
      <c r="C18051" s="96">
        <v>1</v>
      </c>
      <c r="D18051" s="97">
        <v>242121069</v>
      </c>
      <c r="E18051" s="97">
        <v>242122364</v>
      </c>
      <c r="F18051" s="96" t="s">
        <v>2321</v>
      </c>
      <c r="G18051" s="96">
        <v>5</v>
      </c>
      <c r="H18051" s="96">
        <v>0.98814000000000002</v>
      </c>
      <c r="I18051" s="810">
        <v>1</v>
      </c>
    </row>
    <row r="18052" spans="1:9" x14ac:dyDescent="0.15">
      <c r="A18052" s="694" t="s">
        <v>20334</v>
      </c>
      <c r="B18052" s="96">
        <v>4050</v>
      </c>
      <c r="C18052" s="96">
        <v>6</v>
      </c>
      <c r="D18052" s="97">
        <v>31548335</v>
      </c>
      <c r="E18052" s="97">
        <v>31550202</v>
      </c>
      <c r="F18052" s="96" t="s">
        <v>2328</v>
      </c>
      <c r="G18052" s="96">
        <v>2</v>
      </c>
      <c r="H18052" s="96">
        <v>0.98880000000000001</v>
      </c>
      <c r="I18052" s="810">
        <v>1</v>
      </c>
    </row>
    <row r="18053" spans="1:9" x14ac:dyDescent="0.15">
      <c r="A18053" s="694" t="s">
        <v>20335</v>
      </c>
      <c r="B18053" s="96">
        <v>391196</v>
      </c>
      <c r="C18053" s="96">
        <v>1</v>
      </c>
      <c r="D18053" s="97">
        <v>248486932</v>
      </c>
      <c r="E18053" s="97">
        <v>248487870</v>
      </c>
      <c r="F18053" s="96" t="s">
        <v>2328</v>
      </c>
      <c r="G18053" s="96">
        <v>5</v>
      </c>
      <c r="H18053" s="96">
        <v>0.98909000000000002</v>
      </c>
      <c r="I18053" s="810">
        <v>1</v>
      </c>
    </row>
    <row r="18054" spans="1:9" x14ac:dyDescent="0.15">
      <c r="A18054" s="694" t="s">
        <v>20336</v>
      </c>
      <c r="B18054" s="96">
        <v>83896</v>
      </c>
      <c r="C18054" s="96">
        <v>17</v>
      </c>
      <c r="D18054" s="97">
        <v>39164773</v>
      </c>
      <c r="E18054" s="97">
        <v>39165366</v>
      </c>
      <c r="F18054" s="96" t="s">
        <v>2328</v>
      </c>
      <c r="G18054" s="96">
        <v>4</v>
      </c>
      <c r="H18054" s="96">
        <v>0.98919000000000001</v>
      </c>
      <c r="I18054" s="810">
        <v>1</v>
      </c>
    </row>
    <row r="18055" spans="1:9" x14ac:dyDescent="0.15">
      <c r="A18055" s="694" t="s">
        <v>20337</v>
      </c>
      <c r="B18055" s="96">
        <v>5650</v>
      </c>
      <c r="C18055" s="96">
        <v>19</v>
      </c>
      <c r="D18055" s="97">
        <v>51479735</v>
      </c>
      <c r="E18055" s="97">
        <v>51487320</v>
      </c>
      <c r="F18055" s="96" t="s">
        <v>2328</v>
      </c>
      <c r="G18055" s="96">
        <v>13</v>
      </c>
      <c r="H18055" s="96">
        <v>0.99007999999999996</v>
      </c>
      <c r="I18055" s="810">
        <v>1</v>
      </c>
    </row>
    <row r="18056" spans="1:9" x14ac:dyDescent="0.15">
      <c r="A18056" s="694" t="s">
        <v>20338</v>
      </c>
      <c r="B18056" s="96">
        <v>55198</v>
      </c>
      <c r="C18056" s="96">
        <v>12</v>
      </c>
      <c r="D18056" s="97">
        <v>105567075</v>
      </c>
      <c r="E18056" s="97">
        <v>105630008</v>
      </c>
      <c r="F18056" s="96" t="s">
        <v>2328</v>
      </c>
      <c r="G18056" s="96">
        <v>255</v>
      </c>
      <c r="H18056" s="96">
        <v>0.99009000000000003</v>
      </c>
      <c r="I18056" s="810">
        <v>1</v>
      </c>
    </row>
    <row r="18057" spans="1:9" x14ac:dyDescent="0.15">
      <c r="A18057" s="694" t="s">
        <v>20339</v>
      </c>
      <c r="B18057" s="96">
        <v>140689</v>
      </c>
      <c r="C18057" s="96">
        <v>20</v>
      </c>
      <c r="D18057" s="97">
        <v>54572413</v>
      </c>
      <c r="E18057" s="97">
        <v>54580528</v>
      </c>
      <c r="F18057" s="96" t="s">
        <v>2328</v>
      </c>
      <c r="G18057" s="96">
        <v>14</v>
      </c>
      <c r="H18057" s="96">
        <v>0.99012</v>
      </c>
      <c r="I18057" s="810">
        <v>1</v>
      </c>
    </row>
    <row r="18058" spans="1:9" x14ac:dyDescent="0.15">
      <c r="A18058" s="694" t="s">
        <v>20340</v>
      </c>
      <c r="B18058" s="96">
        <v>114876</v>
      </c>
      <c r="C18058" s="96">
        <v>18</v>
      </c>
      <c r="D18058" s="97">
        <v>21742009</v>
      </c>
      <c r="E18058" s="97">
        <v>21977846</v>
      </c>
      <c r="F18058" s="96" t="s">
        <v>2328</v>
      </c>
      <c r="G18058" s="96">
        <v>590</v>
      </c>
      <c r="H18058" s="96">
        <v>0.99026000000000003</v>
      </c>
      <c r="I18058" s="810">
        <v>1</v>
      </c>
    </row>
    <row r="18059" spans="1:9" x14ac:dyDescent="0.15">
      <c r="A18059" s="694" t="s">
        <v>20341</v>
      </c>
      <c r="B18059" s="96">
        <v>101928793</v>
      </c>
      <c r="C18059" s="96">
        <v>5</v>
      </c>
      <c r="D18059" s="97">
        <v>1081871</v>
      </c>
      <c r="E18059" s="97">
        <v>1083698</v>
      </c>
      <c r="F18059" s="96" t="s">
        <v>2321</v>
      </c>
      <c r="G18059" s="96">
        <v>6</v>
      </c>
      <c r="H18059" s="96">
        <v>0.99048999999999998</v>
      </c>
      <c r="I18059" s="810">
        <v>1</v>
      </c>
    </row>
    <row r="18060" spans="1:9" x14ac:dyDescent="0.15">
      <c r="A18060" s="694" t="s">
        <v>20342</v>
      </c>
      <c r="B18060" s="96">
        <v>51605</v>
      </c>
      <c r="C18060" s="96">
        <v>20</v>
      </c>
      <c r="D18060" s="97">
        <v>5918479</v>
      </c>
      <c r="E18060" s="97">
        <v>5931204</v>
      </c>
      <c r="F18060" s="96" t="s">
        <v>2328</v>
      </c>
      <c r="G18060" s="96">
        <v>62</v>
      </c>
      <c r="H18060" s="96">
        <v>0.99123000000000006</v>
      </c>
      <c r="I18060" s="810">
        <v>1</v>
      </c>
    </row>
    <row r="18061" spans="1:9" x14ac:dyDescent="0.15">
      <c r="A18061" s="694" t="s">
        <v>20343</v>
      </c>
      <c r="B18061" s="96">
        <v>2706</v>
      </c>
      <c r="C18061" s="96">
        <v>13</v>
      </c>
      <c r="D18061" s="97">
        <v>20761602</v>
      </c>
      <c r="E18061" s="97">
        <v>20768605</v>
      </c>
      <c r="F18061" s="96" t="s">
        <v>2328</v>
      </c>
      <c r="G18061" s="96">
        <v>22</v>
      </c>
      <c r="H18061" s="96">
        <v>0.99155000000000004</v>
      </c>
      <c r="I18061" s="810">
        <v>1</v>
      </c>
    </row>
    <row r="18062" spans="1:9" x14ac:dyDescent="0.15">
      <c r="A18062" s="694" t="s">
        <v>20344</v>
      </c>
      <c r="B18062" s="96">
        <v>5816</v>
      </c>
      <c r="C18062" s="96">
        <v>22</v>
      </c>
      <c r="D18062" s="97">
        <v>37196745</v>
      </c>
      <c r="E18062" s="97">
        <v>37215517</v>
      </c>
      <c r="F18062" s="96" t="s">
        <v>2328</v>
      </c>
      <c r="G18062" s="96">
        <v>72</v>
      </c>
      <c r="H18062" s="96">
        <v>0.99173999999999995</v>
      </c>
      <c r="I18062" s="810">
        <v>1</v>
      </c>
    </row>
    <row r="18063" spans="1:9" x14ac:dyDescent="0.15">
      <c r="A18063" s="694" t="s">
        <v>20345</v>
      </c>
      <c r="B18063" s="96">
        <v>2155</v>
      </c>
      <c r="C18063" s="96">
        <v>13</v>
      </c>
      <c r="D18063" s="97">
        <v>113760102</v>
      </c>
      <c r="E18063" s="97">
        <v>113774995</v>
      </c>
      <c r="F18063" s="96" t="s">
        <v>2321</v>
      </c>
      <c r="G18063" s="96">
        <v>29</v>
      </c>
      <c r="H18063" s="96">
        <v>0.99214999999999998</v>
      </c>
      <c r="I18063" s="810">
        <v>1</v>
      </c>
    </row>
    <row r="18064" spans="1:9" x14ac:dyDescent="0.15">
      <c r="A18064" s="694" t="s">
        <v>20346</v>
      </c>
      <c r="B18064" s="96">
        <v>10922</v>
      </c>
      <c r="C18064" s="96">
        <v>7</v>
      </c>
      <c r="D18064" s="97">
        <v>150773708</v>
      </c>
      <c r="E18064" s="97">
        <v>150777970</v>
      </c>
      <c r="F18064" s="96" t="s">
        <v>2328</v>
      </c>
      <c r="G18064" s="96">
        <v>7</v>
      </c>
      <c r="H18064" s="96">
        <v>0.99272000000000005</v>
      </c>
      <c r="I18064" s="810">
        <v>1</v>
      </c>
    </row>
    <row r="18065" spans="1:9" x14ac:dyDescent="0.15">
      <c r="A18065" s="694" t="s">
        <v>20347</v>
      </c>
      <c r="B18065" s="96">
        <v>51475</v>
      </c>
      <c r="C18065" s="96">
        <v>11</v>
      </c>
      <c r="D18065" s="97">
        <v>67286418</v>
      </c>
      <c r="E18065" s="97">
        <v>67291085</v>
      </c>
      <c r="F18065" s="96" t="s">
        <v>2328</v>
      </c>
      <c r="G18065" s="96">
        <v>8</v>
      </c>
      <c r="H18065" s="96">
        <v>0.99314999999999998</v>
      </c>
      <c r="I18065" s="810">
        <v>1</v>
      </c>
    </row>
    <row r="18066" spans="1:9" x14ac:dyDescent="0.15">
      <c r="A18066" s="694" t="s">
        <v>20348</v>
      </c>
      <c r="B18066" s="96">
        <v>337968</v>
      </c>
      <c r="C18066" s="96">
        <v>21</v>
      </c>
      <c r="D18066" s="97">
        <v>31964759</v>
      </c>
      <c r="E18066" s="97">
        <v>31965374</v>
      </c>
      <c r="F18066" s="96" t="s">
        <v>2321</v>
      </c>
      <c r="G18066" s="96">
        <v>1</v>
      </c>
      <c r="H18066" s="96">
        <v>0.99350000000000005</v>
      </c>
      <c r="I18066" s="810">
        <v>1</v>
      </c>
    </row>
    <row r="18067" spans="1:9" x14ac:dyDescent="0.15">
      <c r="A18067" s="694" t="s">
        <v>20349</v>
      </c>
      <c r="B18067" s="96">
        <v>64431</v>
      </c>
      <c r="C18067" s="96">
        <v>12</v>
      </c>
      <c r="D18067" s="97">
        <v>100593865</v>
      </c>
      <c r="E18067" s="97">
        <v>100618202</v>
      </c>
      <c r="F18067" s="96" t="s">
        <v>2321</v>
      </c>
      <c r="G18067" s="96">
        <v>62</v>
      </c>
      <c r="H18067" s="96">
        <v>0.99534999999999996</v>
      </c>
      <c r="I18067" s="810">
        <v>1</v>
      </c>
    </row>
    <row r="18068" spans="1:9" x14ac:dyDescent="0.15">
      <c r="A18068" s="694" t="s">
        <v>20350</v>
      </c>
      <c r="B18068" s="96">
        <v>7465</v>
      </c>
      <c r="C18068" s="96">
        <v>11</v>
      </c>
      <c r="D18068" s="97">
        <v>9595197</v>
      </c>
      <c r="E18068" s="97">
        <v>9615016</v>
      </c>
      <c r="F18068" s="96" t="s">
        <v>2321</v>
      </c>
      <c r="G18068" s="96">
        <v>44</v>
      </c>
      <c r="H18068" s="96">
        <v>0.99551999999999996</v>
      </c>
      <c r="I18068" s="810">
        <v>1</v>
      </c>
    </row>
    <row r="18069" spans="1:9" x14ac:dyDescent="0.15">
      <c r="A18069" s="694" t="s">
        <v>20351</v>
      </c>
      <c r="B18069" s="96">
        <v>399664</v>
      </c>
      <c r="C18069" s="96">
        <v>19</v>
      </c>
      <c r="D18069" s="97">
        <v>1554668</v>
      </c>
      <c r="E18069" s="97">
        <v>1568057</v>
      </c>
      <c r="F18069" s="96" t="s">
        <v>2328</v>
      </c>
      <c r="G18069" s="96">
        <v>10</v>
      </c>
      <c r="H18069" s="96">
        <v>0.99553000000000003</v>
      </c>
      <c r="I18069" s="927">
        <v>1</v>
      </c>
    </row>
    <row r="18070" spans="1:9" x14ac:dyDescent="0.15">
      <c r="A18070" s="694" t="s">
        <v>20352</v>
      </c>
      <c r="B18070" s="96">
        <v>9027</v>
      </c>
      <c r="C18070" s="96">
        <v>2</v>
      </c>
      <c r="D18070" s="97">
        <v>73867850</v>
      </c>
      <c r="E18070" s="97">
        <v>73869537</v>
      </c>
      <c r="F18070" s="96" t="s">
        <v>2328</v>
      </c>
      <c r="G18070" s="96">
        <v>8</v>
      </c>
      <c r="H18070" s="96">
        <v>0.99661</v>
      </c>
      <c r="I18070" s="810">
        <v>1</v>
      </c>
    </row>
    <row r="18071" spans="1:9" x14ac:dyDescent="0.15">
      <c r="A18071" s="694" t="s">
        <v>20353</v>
      </c>
      <c r="B18071" s="96">
        <v>19</v>
      </c>
      <c r="C18071" s="96">
        <v>9</v>
      </c>
      <c r="D18071" s="97">
        <v>107543283</v>
      </c>
      <c r="E18071" s="97">
        <v>107690527</v>
      </c>
      <c r="F18071" s="96" t="s">
        <v>2328</v>
      </c>
      <c r="G18071" s="96">
        <v>683</v>
      </c>
      <c r="H18071" s="96">
        <v>0.99670999999999998</v>
      </c>
      <c r="I18071" s="810">
        <v>1</v>
      </c>
    </row>
    <row r="18072" spans="1:9" x14ac:dyDescent="0.15">
      <c r="A18072" s="928" t="s">
        <v>20354</v>
      </c>
      <c r="B18072" s="561">
        <v>221178</v>
      </c>
      <c r="C18072" s="561">
        <v>13</v>
      </c>
      <c r="D18072" s="562">
        <v>24553765</v>
      </c>
      <c r="E18072" s="562">
        <v>24881212</v>
      </c>
      <c r="F18072" s="561" t="s">
        <v>2321</v>
      </c>
      <c r="G18072" s="561">
        <v>1623</v>
      </c>
      <c r="H18072" s="561">
        <v>0.99868000000000001</v>
      </c>
      <c r="I18072" s="929">
        <v>1</v>
      </c>
    </row>
    <row r="18073" spans="1:9" x14ac:dyDescent="0.15">
      <c r="A18073" s="923"/>
      <c r="B18073" s="555"/>
      <c r="C18073" s="555"/>
      <c r="D18073" s="556"/>
      <c r="E18073" s="556"/>
      <c r="F18073" s="555"/>
      <c r="G18073" s="555"/>
      <c r="H18073" s="555"/>
      <c r="I18073" s="927"/>
    </row>
    <row r="18074" spans="1:9" ht="63" customHeight="1" x14ac:dyDescent="0.15">
      <c r="A18074" s="1513" t="s">
        <v>33980</v>
      </c>
      <c r="B18074" s="1514"/>
      <c r="C18074" s="1514"/>
      <c r="D18074" s="1514"/>
      <c r="E18074" s="1514"/>
      <c r="F18074" s="1514"/>
      <c r="G18074" s="1514"/>
      <c r="H18074" s="1514"/>
      <c r="I18074" s="1514"/>
    </row>
    <row r="18075" spans="1:9" x14ac:dyDescent="0.15">
      <c r="A18075" s="105"/>
      <c r="B18075" s="103"/>
      <c r="C18075" s="103"/>
      <c r="D18075" s="103"/>
      <c r="E18075" s="103"/>
      <c r="F18075" s="103"/>
      <c r="G18075" s="103"/>
      <c r="H18075" s="219"/>
      <c r="I18075" s="103"/>
    </row>
    <row r="18076" spans="1:9" x14ac:dyDescent="0.15">
      <c r="A18076" s="105"/>
      <c r="B18076" s="103"/>
      <c r="C18076" s="103"/>
      <c r="D18076" s="103"/>
      <c r="E18076" s="103"/>
      <c r="F18076" s="103"/>
      <c r="G18076" s="103"/>
      <c r="H18076" s="219"/>
      <c r="I18076" s="103"/>
    </row>
  </sheetData>
  <sheetProtection selectLockedCells="1" selectUnlockedCells="1"/>
  <mergeCells count="1">
    <mergeCell ref="A18074:I18074"/>
  </mergeCells>
  <pageMargins left="0.7" right="0.7" top="0.75" bottom="0.75" header="0.51180555555555551" footer="0.51180555555555551"/>
  <pageSetup paperSize="9" firstPageNumber="0"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6"/>
  <sheetViews>
    <sheetView workbookViewId="0"/>
  </sheetViews>
  <sheetFormatPr baseColWidth="10" defaultColWidth="10" defaultRowHeight="13" x14ac:dyDescent="0.15"/>
  <cols>
    <col min="1" max="1" width="33.83203125" style="110" customWidth="1"/>
    <col min="2" max="2" width="83.33203125" style="110" bestFit="1" customWidth="1"/>
    <col min="3" max="3" width="5.5" style="110" bestFit="1" customWidth="1"/>
    <col min="4" max="16384" width="10" style="110"/>
  </cols>
  <sheetData>
    <row r="1" spans="1:3" x14ac:dyDescent="0.15">
      <c r="A1" s="220" t="s">
        <v>33945</v>
      </c>
      <c r="B1" s="220"/>
      <c r="C1" s="220"/>
    </row>
    <row r="2" spans="1:3" x14ac:dyDescent="0.15">
      <c r="A2" s="285" t="s">
        <v>20355</v>
      </c>
      <c r="B2" s="285" t="s">
        <v>20356</v>
      </c>
      <c r="C2" s="285" t="s">
        <v>20357</v>
      </c>
    </row>
    <row r="3" spans="1:3" x14ac:dyDescent="0.15">
      <c r="A3" s="930" t="s">
        <v>20358</v>
      </c>
      <c r="B3" s="94" t="s">
        <v>21956</v>
      </c>
      <c r="C3" s="96">
        <v>12</v>
      </c>
    </row>
    <row r="4" spans="1:3" x14ac:dyDescent="0.15">
      <c r="A4" s="51"/>
      <c r="B4" s="94" t="s">
        <v>21958</v>
      </c>
      <c r="C4" s="96">
        <v>11</v>
      </c>
    </row>
    <row r="5" spans="1:3" x14ac:dyDescent="0.15">
      <c r="A5" s="51"/>
      <c r="B5" s="94" t="s">
        <v>21957</v>
      </c>
      <c r="C5" s="96">
        <v>11</v>
      </c>
    </row>
    <row r="6" spans="1:3" x14ac:dyDescent="0.15">
      <c r="A6" s="51"/>
      <c r="B6" s="94" t="s">
        <v>21959</v>
      </c>
      <c r="C6" s="96">
        <v>9</v>
      </c>
    </row>
    <row r="7" spans="1:3" x14ac:dyDescent="0.15">
      <c r="A7" s="51"/>
      <c r="B7" s="94" t="s">
        <v>21961</v>
      </c>
      <c r="C7" s="96">
        <v>9</v>
      </c>
    </row>
    <row r="8" spans="1:3" x14ac:dyDescent="0.15">
      <c r="A8" s="51"/>
      <c r="B8" s="94" t="s">
        <v>21960</v>
      </c>
      <c r="C8" s="96">
        <v>9</v>
      </c>
    </row>
    <row r="9" spans="1:3" x14ac:dyDescent="0.15">
      <c r="A9" s="931" t="s">
        <v>20359</v>
      </c>
      <c r="B9" s="932" t="s">
        <v>21962</v>
      </c>
      <c r="C9" s="933">
        <v>22</v>
      </c>
    </row>
    <row r="10" spans="1:3" x14ac:dyDescent="0.15">
      <c r="A10" s="51"/>
      <c r="B10" s="94" t="s">
        <v>21963</v>
      </c>
      <c r="C10" s="96">
        <v>22</v>
      </c>
    </row>
    <row r="11" spans="1:3" x14ac:dyDescent="0.15">
      <c r="A11" s="51"/>
      <c r="B11" s="94" t="s">
        <v>21964</v>
      </c>
      <c r="C11" s="96">
        <v>21</v>
      </c>
    </row>
    <row r="12" spans="1:3" x14ac:dyDescent="0.15">
      <c r="A12" s="51"/>
      <c r="B12" s="94" t="s">
        <v>21965</v>
      </c>
      <c r="C12" s="96">
        <v>21</v>
      </c>
    </row>
    <row r="13" spans="1:3" x14ac:dyDescent="0.15">
      <c r="A13" s="51"/>
      <c r="B13" s="94" t="s">
        <v>21966</v>
      </c>
      <c r="C13" s="96">
        <v>20</v>
      </c>
    </row>
    <row r="14" spans="1:3" x14ac:dyDescent="0.15">
      <c r="A14" s="930" t="s">
        <v>20360</v>
      </c>
      <c r="B14" s="932" t="s">
        <v>21942</v>
      </c>
      <c r="C14" s="933">
        <v>15</v>
      </c>
    </row>
    <row r="15" spans="1:3" x14ac:dyDescent="0.15">
      <c r="A15" s="51"/>
      <c r="B15" s="94" t="s">
        <v>21967</v>
      </c>
      <c r="C15" s="96">
        <v>15</v>
      </c>
    </row>
    <row r="16" spans="1:3" x14ac:dyDescent="0.15">
      <c r="A16" s="51"/>
      <c r="B16" s="94" t="s">
        <v>21968</v>
      </c>
      <c r="C16" s="96">
        <v>15</v>
      </c>
    </row>
    <row r="17" spans="1:3" x14ac:dyDescent="0.15">
      <c r="A17" s="51"/>
      <c r="B17" s="94" t="s">
        <v>21969</v>
      </c>
      <c r="C17" s="96">
        <v>14</v>
      </c>
    </row>
    <row r="18" spans="1:3" x14ac:dyDescent="0.15">
      <c r="A18" s="51"/>
      <c r="B18" s="94" t="s">
        <v>21970</v>
      </c>
      <c r="C18" s="96">
        <v>14</v>
      </c>
    </row>
    <row r="19" spans="1:3" x14ac:dyDescent="0.15">
      <c r="A19" s="931" t="s">
        <v>20361</v>
      </c>
      <c r="B19" s="932" t="s">
        <v>20362</v>
      </c>
      <c r="C19" s="933">
        <v>20</v>
      </c>
    </row>
    <row r="20" spans="1:3" x14ac:dyDescent="0.15">
      <c r="A20" s="51"/>
      <c r="B20" s="94" t="s">
        <v>20363</v>
      </c>
      <c r="C20" s="96">
        <v>18</v>
      </c>
    </row>
    <row r="21" spans="1:3" x14ac:dyDescent="0.15">
      <c r="A21" s="51"/>
      <c r="B21" s="94" t="s">
        <v>20364</v>
      </c>
      <c r="C21" s="96">
        <v>18</v>
      </c>
    </row>
    <row r="22" spans="1:3" x14ac:dyDescent="0.15">
      <c r="A22" s="51"/>
      <c r="B22" s="94" t="s">
        <v>20365</v>
      </c>
      <c r="C22" s="96">
        <v>18</v>
      </c>
    </row>
    <row r="23" spans="1:3" x14ac:dyDescent="0.15">
      <c r="A23" s="560"/>
      <c r="B23" s="707" t="s">
        <v>20366</v>
      </c>
      <c r="C23" s="561">
        <v>13</v>
      </c>
    </row>
    <row r="24" spans="1:3" x14ac:dyDescent="0.15">
      <c r="A24" s="51" t="s">
        <v>20367</v>
      </c>
      <c r="B24" s="94" t="s">
        <v>21975</v>
      </c>
      <c r="C24" s="96">
        <v>20</v>
      </c>
    </row>
    <row r="25" spans="1:3" x14ac:dyDescent="0.15">
      <c r="A25" s="51"/>
      <c r="B25" s="94" t="s">
        <v>21974</v>
      </c>
      <c r="C25" s="96">
        <v>17</v>
      </c>
    </row>
    <row r="26" spans="1:3" x14ac:dyDescent="0.15">
      <c r="A26" s="51"/>
      <c r="B26" s="94" t="s">
        <v>21971</v>
      </c>
      <c r="C26" s="96">
        <v>16</v>
      </c>
    </row>
    <row r="27" spans="1:3" x14ac:dyDescent="0.15">
      <c r="A27" s="51"/>
      <c r="B27" s="94" t="s">
        <v>21973</v>
      </c>
      <c r="C27" s="96">
        <v>14</v>
      </c>
    </row>
    <row r="28" spans="1:3" x14ac:dyDescent="0.15">
      <c r="A28" s="51"/>
      <c r="B28" s="94" t="s">
        <v>21972</v>
      </c>
      <c r="C28" s="96">
        <v>13</v>
      </c>
    </row>
    <row r="29" spans="1:3" x14ac:dyDescent="0.15">
      <c r="A29" s="1515" t="s">
        <v>20368</v>
      </c>
      <c r="B29" s="932" t="s">
        <v>21976</v>
      </c>
      <c r="C29" s="933">
        <v>88</v>
      </c>
    </row>
    <row r="30" spans="1:3" x14ac:dyDescent="0.15">
      <c r="A30" s="1418"/>
      <c r="B30" s="94" t="s">
        <v>21977</v>
      </c>
      <c r="C30" s="96">
        <v>81</v>
      </c>
    </row>
    <row r="31" spans="1:3" x14ac:dyDescent="0.15">
      <c r="A31" s="51"/>
      <c r="B31" s="94" t="s">
        <v>21979</v>
      </c>
      <c r="C31" s="96">
        <v>81</v>
      </c>
    </row>
    <row r="32" spans="1:3" x14ac:dyDescent="0.15">
      <c r="A32" s="51"/>
      <c r="B32" s="94" t="s">
        <v>21978</v>
      </c>
      <c r="C32" s="96">
        <v>80</v>
      </c>
    </row>
    <row r="33" spans="1:3" x14ac:dyDescent="0.15">
      <c r="A33" s="560"/>
      <c r="B33" s="707" t="s">
        <v>20369</v>
      </c>
      <c r="C33" s="561">
        <v>80</v>
      </c>
    </row>
    <row r="34" spans="1:3" x14ac:dyDescent="0.15">
      <c r="A34" s="51"/>
      <c r="B34" s="94"/>
      <c r="C34" s="96"/>
    </row>
    <row r="35" spans="1:3" x14ac:dyDescent="0.15">
      <c r="A35" s="1509" t="s">
        <v>33906</v>
      </c>
      <c r="B35" s="1509"/>
      <c r="C35" s="1509"/>
    </row>
    <row r="36" spans="1:3" x14ac:dyDescent="0.15">
      <c r="A36" s="1509"/>
      <c r="B36" s="1509"/>
      <c r="C36" s="1509"/>
    </row>
    <row r="37" spans="1:3" x14ac:dyDescent="0.15">
      <c r="A37" s="1509"/>
      <c r="B37" s="1509"/>
      <c r="C37" s="1509"/>
    </row>
    <row r="38" spans="1:3" ht="25" customHeight="1" x14ac:dyDescent="0.15">
      <c r="A38" s="1509"/>
      <c r="B38" s="1509"/>
      <c r="C38" s="1509"/>
    </row>
    <row r="39" spans="1:3" x14ac:dyDescent="0.15">
      <c r="A39" s="317"/>
      <c r="B39" s="317"/>
    </row>
    <row r="40" spans="1:3" x14ac:dyDescent="0.15">
      <c r="A40" s="317"/>
      <c r="B40" s="317"/>
    </row>
    <row r="41" spans="1:3" x14ac:dyDescent="0.15">
      <c r="A41" s="317"/>
      <c r="B41" s="317"/>
    </row>
    <row r="42" spans="1:3" x14ac:dyDescent="0.15">
      <c r="A42" s="221"/>
      <c r="B42" s="221"/>
    </row>
    <row r="43" spans="1:3" x14ac:dyDescent="0.15">
      <c r="A43" s="221"/>
      <c r="B43" s="221"/>
    </row>
    <row r="44" spans="1:3" x14ac:dyDescent="0.15">
      <c r="A44" s="221"/>
      <c r="B44" s="221"/>
    </row>
    <row r="80" ht="13" customHeight="1" x14ac:dyDescent="0.15"/>
    <row r="86" ht="13" customHeight="1" x14ac:dyDescent="0.15"/>
  </sheetData>
  <sheetProtection selectLockedCells="1" selectUnlockedCells="1"/>
  <mergeCells count="2">
    <mergeCell ref="A29:A30"/>
    <mergeCell ref="A35:C38"/>
  </mergeCells>
  <pageMargins left="0.7" right="0.7" top="0.75" bottom="0.75" header="0.51180555555555551" footer="0.51180555555555551"/>
  <pageSetup paperSize="9" firstPageNumber="0"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3"/>
  <sheetViews>
    <sheetView workbookViewId="0">
      <pane ySplit="2" topLeftCell="A3" activePane="bottomLeft" state="frozen"/>
      <selection activeCell="A2" sqref="A2"/>
      <selection pane="bottomLeft"/>
    </sheetView>
  </sheetViews>
  <sheetFormatPr baseColWidth="10" defaultColWidth="17.5" defaultRowHeight="13" x14ac:dyDescent="0.15"/>
  <cols>
    <col min="1" max="1" width="71.33203125" style="368" customWidth="1"/>
    <col min="2" max="2" width="60.5" style="386" customWidth="1"/>
    <col min="3" max="3" width="6.5" style="384" customWidth="1"/>
    <col min="4" max="4" width="30.83203125" style="384" customWidth="1"/>
    <col min="5" max="5" width="8.1640625" style="385" customWidth="1"/>
    <col min="6" max="6" width="6.1640625" style="384" customWidth="1"/>
    <col min="7" max="10" width="21.6640625" style="384" bestFit="1" customWidth="1"/>
    <col min="11" max="15" width="23" style="384" bestFit="1" customWidth="1"/>
    <col min="16" max="26" width="23.83203125" style="384" bestFit="1" customWidth="1"/>
    <col min="27" max="16384" width="17.5" style="368"/>
  </cols>
  <sheetData>
    <row r="1" spans="1:26" x14ac:dyDescent="0.15">
      <c r="A1" s="710" t="s">
        <v>33946</v>
      </c>
      <c r="B1" s="714"/>
      <c r="C1" s="715"/>
      <c r="D1" s="715"/>
      <c r="E1" s="716"/>
      <c r="F1" s="715"/>
      <c r="G1" s="715"/>
      <c r="H1" s="715"/>
      <c r="I1" s="715"/>
      <c r="J1" s="715"/>
      <c r="K1" s="715"/>
      <c r="L1" s="715"/>
      <c r="M1" s="715"/>
      <c r="N1" s="392"/>
      <c r="O1" s="392"/>
      <c r="P1" s="392"/>
      <c r="Q1" s="392"/>
      <c r="R1" s="392"/>
      <c r="S1" s="392"/>
      <c r="T1" s="392"/>
      <c r="U1" s="392"/>
      <c r="V1" s="392"/>
      <c r="W1" s="392"/>
      <c r="X1" s="392"/>
      <c r="Y1" s="392"/>
      <c r="Z1" s="392"/>
    </row>
    <row r="2" spans="1:26" s="388" customFormat="1" ht="15" customHeight="1" x14ac:dyDescent="0.2">
      <c r="A2" s="717" t="s">
        <v>30301</v>
      </c>
      <c r="B2" s="718" t="s">
        <v>30300</v>
      </c>
      <c r="C2" s="717" t="s">
        <v>30299</v>
      </c>
      <c r="D2" s="717" t="s">
        <v>30298</v>
      </c>
      <c r="E2" s="719" t="s">
        <v>25897</v>
      </c>
      <c r="F2" s="717" t="s">
        <v>22401</v>
      </c>
      <c r="G2" s="717" t="s">
        <v>30297</v>
      </c>
      <c r="H2" s="717" t="s">
        <v>30296</v>
      </c>
      <c r="I2" s="717" t="s">
        <v>30295</v>
      </c>
      <c r="J2" s="717" t="s">
        <v>30294</v>
      </c>
      <c r="K2" s="717" t="s">
        <v>30293</v>
      </c>
      <c r="L2" s="717" t="s">
        <v>30292</v>
      </c>
      <c r="M2" s="717" t="s">
        <v>30291</v>
      </c>
      <c r="N2" s="391" t="s">
        <v>30290</v>
      </c>
      <c r="O2" s="391" t="s">
        <v>30289</v>
      </c>
      <c r="P2" s="391" t="s">
        <v>30288</v>
      </c>
      <c r="Q2" s="391" t="s">
        <v>30287</v>
      </c>
      <c r="R2" s="391" t="s">
        <v>30286</v>
      </c>
      <c r="S2" s="391" t="s">
        <v>30285</v>
      </c>
      <c r="T2" s="391" t="s">
        <v>30284</v>
      </c>
      <c r="U2" s="391" t="s">
        <v>30283</v>
      </c>
      <c r="V2" s="391" t="s">
        <v>30282</v>
      </c>
      <c r="W2" s="391" t="s">
        <v>30281</v>
      </c>
      <c r="X2" s="391" t="s">
        <v>30280</v>
      </c>
      <c r="Y2" s="391" t="s">
        <v>30279</v>
      </c>
      <c r="Z2" s="391" t="s">
        <v>30278</v>
      </c>
    </row>
    <row r="3" spans="1:26" x14ac:dyDescent="0.15">
      <c r="A3" s="720" t="s">
        <v>30277</v>
      </c>
      <c r="B3" s="721" t="s">
        <v>30168</v>
      </c>
      <c r="C3" s="722">
        <v>1</v>
      </c>
      <c r="D3" s="722" t="s">
        <v>30168</v>
      </c>
      <c r="E3" s="723">
        <v>1.59E-8</v>
      </c>
      <c r="F3" s="724" t="s">
        <v>22314</v>
      </c>
      <c r="G3" s="725" t="s">
        <v>30276</v>
      </c>
      <c r="H3" s="725" t="s">
        <v>28626</v>
      </c>
      <c r="I3" s="725" t="s">
        <v>30275</v>
      </c>
      <c r="J3" s="725" t="s">
        <v>28554</v>
      </c>
      <c r="K3" s="725" t="s">
        <v>30092</v>
      </c>
      <c r="L3" s="725" t="s">
        <v>22362</v>
      </c>
      <c r="M3" s="725" t="s">
        <v>26063</v>
      </c>
      <c r="N3" s="586" t="s">
        <v>26872</v>
      </c>
      <c r="O3" s="586" t="s">
        <v>29587</v>
      </c>
      <c r="P3" s="586" t="s">
        <v>24254</v>
      </c>
      <c r="Q3" s="586" t="s">
        <v>30274</v>
      </c>
      <c r="R3" s="586" t="s">
        <v>28229</v>
      </c>
      <c r="S3" s="586" t="s">
        <v>27273</v>
      </c>
      <c r="T3" s="586" t="s">
        <v>30273</v>
      </c>
      <c r="U3" s="586" t="s">
        <v>30272</v>
      </c>
      <c r="V3" s="586" t="s">
        <v>30271</v>
      </c>
      <c r="W3" s="586" t="s">
        <v>29970</v>
      </c>
      <c r="X3" s="586" t="s">
        <v>28912</v>
      </c>
      <c r="Y3" s="586" t="s">
        <v>27270</v>
      </c>
      <c r="Z3" s="586" t="s">
        <v>30270</v>
      </c>
    </row>
    <row r="4" spans="1:26" ht="17" x14ac:dyDescent="0.15">
      <c r="A4" s="377" t="s">
        <v>30269</v>
      </c>
      <c r="B4" s="374" t="s">
        <v>30268</v>
      </c>
      <c r="C4" s="726">
        <v>2</v>
      </c>
      <c r="D4" s="726" t="s">
        <v>21912</v>
      </c>
      <c r="E4" s="727">
        <v>1.88E-8</v>
      </c>
      <c r="F4" s="728" t="s">
        <v>22314</v>
      </c>
      <c r="G4" s="729" t="s">
        <v>30267</v>
      </c>
      <c r="H4" s="729" t="s">
        <v>30266</v>
      </c>
      <c r="I4" s="729" t="s">
        <v>29994</v>
      </c>
      <c r="J4" s="729" t="s">
        <v>30265</v>
      </c>
      <c r="K4" s="729" t="s">
        <v>29848</v>
      </c>
      <c r="L4" s="729" t="s">
        <v>22356</v>
      </c>
      <c r="M4" s="729" t="s">
        <v>29783</v>
      </c>
      <c r="N4" s="591" t="s">
        <v>29887</v>
      </c>
      <c r="O4" s="591" t="s">
        <v>30264</v>
      </c>
      <c r="P4" s="591" t="s">
        <v>29735</v>
      </c>
      <c r="Q4" s="591" t="s">
        <v>30263</v>
      </c>
      <c r="R4" s="591" t="s">
        <v>26947</v>
      </c>
      <c r="S4" s="591" t="s">
        <v>28870</v>
      </c>
      <c r="T4" s="591" t="s">
        <v>29625</v>
      </c>
      <c r="U4" s="591" t="s">
        <v>26897</v>
      </c>
      <c r="V4" s="591" t="s">
        <v>28723</v>
      </c>
      <c r="W4" s="591" t="s">
        <v>29321</v>
      </c>
      <c r="X4" s="591" t="s">
        <v>29598</v>
      </c>
      <c r="Y4" s="591" t="s">
        <v>30262</v>
      </c>
      <c r="Z4" s="591" t="s">
        <v>25862</v>
      </c>
    </row>
    <row r="5" spans="1:26" x14ac:dyDescent="0.15">
      <c r="A5" s="720" t="s">
        <v>30261</v>
      </c>
      <c r="B5" s="721" t="s">
        <v>30260</v>
      </c>
      <c r="C5" s="722">
        <v>3</v>
      </c>
      <c r="D5" s="722" t="s">
        <v>21965</v>
      </c>
      <c r="E5" s="723">
        <v>4.6700000000000001E-8</v>
      </c>
      <c r="F5" s="724" t="s">
        <v>22314</v>
      </c>
      <c r="G5" s="725" t="s">
        <v>29750</v>
      </c>
      <c r="H5" s="725" t="s">
        <v>29890</v>
      </c>
      <c r="I5" s="725" t="s">
        <v>30259</v>
      </c>
      <c r="J5" s="725" t="s">
        <v>29782</v>
      </c>
      <c r="K5" s="725" t="s">
        <v>27572</v>
      </c>
      <c r="L5" s="725" t="s">
        <v>30258</v>
      </c>
      <c r="M5" s="725" t="s">
        <v>28674</v>
      </c>
      <c r="N5" s="586" t="s">
        <v>30257</v>
      </c>
      <c r="O5" s="586" t="s">
        <v>30074</v>
      </c>
      <c r="P5" s="586" t="s">
        <v>29880</v>
      </c>
      <c r="Q5" s="586" t="s">
        <v>26674</v>
      </c>
      <c r="R5" s="586" t="s">
        <v>30256</v>
      </c>
      <c r="S5" s="586" t="s">
        <v>29149</v>
      </c>
      <c r="T5" s="586" t="s">
        <v>29425</v>
      </c>
      <c r="U5" s="586" t="s">
        <v>27571</v>
      </c>
      <c r="V5" s="586" t="s">
        <v>29951</v>
      </c>
      <c r="W5" s="586" t="s">
        <v>30255</v>
      </c>
      <c r="X5" s="586" t="s">
        <v>28793</v>
      </c>
      <c r="Y5" s="586" t="s">
        <v>30231</v>
      </c>
      <c r="Z5" s="586" t="s">
        <v>29598</v>
      </c>
    </row>
    <row r="6" spans="1:26" x14ac:dyDescent="0.15">
      <c r="A6" s="720" t="s">
        <v>30254</v>
      </c>
      <c r="B6" s="721" t="s">
        <v>30253</v>
      </c>
      <c r="C6" s="722">
        <v>3</v>
      </c>
      <c r="D6" s="722" t="s">
        <v>21965</v>
      </c>
      <c r="E6" s="723">
        <v>8.1899999999999999E-8</v>
      </c>
      <c r="F6" s="724" t="s">
        <v>22314</v>
      </c>
      <c r="G6" s="725" t="s">
        <v>30252</v>
      </c>
      <c r="H6" s="725" t="s">
        <v>29881</v>
      </c>
      <c r="I6" s="725" t="s">
        <v>30251</v>
      </c>
      <c r="J6" s="725" t="s">
        <v>27617</v>
      </c>
      <c r="K6" s="725" t="s">
        <v>29627</v>
      </c>
      <c r="L6" s="725" t="s">
        <v>30250</v>
      </c>
      <c r="M6" s="725" t="s">
        <v>30249</v>
      </c>
      <c r="N6" s="586" t="s">
        <v>27187</v>
      </c>
      <c r="O6" s="586" t="s">
        <v>25815</v>
      </c>
      <c r="P6" s="586" t="s">
        <v>27420</v>
      </c>
      <c r="Q6" s="586" t="s">
        <v>30248</v>
      </c>
      <c r="R6" s="586" t="s">
        <v>28234</v>
      </c>
      <c r="S6" s="586" t="s">
        <v>27539</v>
      </c>
      <c r="T6" s="586" t="s">
        <v>30247</v>
      </c>
      <c r="U6" s="586" t="s">
        <v>28554</v>
      </c>
      <c r="V6" s="586" t="s">
        <v>26591</v>
      </c>
      <c r="W6" s="586" t="s">
        <v>22335</v>
      </c>
      <c r="X6" s="586" t="s">
        <v>28551</v>
      </c>
      <c r="Y6" s="586" t="s">
        <v>30124</v>
      </c>
      <c r="Z6" s="586" t="s">
        <v>25861</v>
      </c>
    </row>
    <row r="7" spans="1:26" x14ac:dyDescent="0.15">
      <c r="A7" s="720" t="s">
        <v>30246</v>
      </c>
      <c r="B7" s="721" t="s">
        <v>30245</v>
      </c>
      <c r="C7" s="722">
        <v>4</v>
      </c>
      <c r="D7" s="722" t="s">
        <v>29429</v>
      </c>
      <c r="E7" s="723">
        <v>3.1800000000000002E-7</v>
      </c>
      <c r="F7" s="724" t="s">
        <v>22314</v>
      </c>
      <c r="G7" s="725" t="s">
        <v>28190</v>
      </c>
      <c r="H7" s="725" t="s">
        <v>30244</v>
      </c>
      <c r="I7" s="725" t="s">
        <v>30243</v>
      </c>
      <c r="J7" s="725" t="s">
        <v>28674</v>
      </c>
      <c r="K7" s="725" t="s">
        <v>27967</v>
      </c>
      <c r="L7" s="725" t="s">
        <v>25868</v>
      </c>
      <c r="M7" s="725" t="s">
        <v>28057</v>
      </c>
      <c r="N7" s="586" t="s">
        <v>27312</v>
      </c>
      <c r="O7" s="586" t="s">
        <v>26213</v>
      </c>
      <c r="P7" s="586" t="s">
        <v>27827</v>
      </c>
      <c r="Q7" s="586" t="s">
        <v>30242</v>
      </c>
      <c r="R7" s="586" t="s">
        <v>24963</v>
      </c>
      <c r="S7" s="586" t="s">
        <v>28665</v>
      </c>
      <c r="T7" s="586" t="s">
        <v>30241</v>
      </c>
      <c r="U7" s="586" t="s">
        <v>26346</v>
      </c>
      <c r="V7" s="586" t="s">
        <v>30240</v>
      </c>
      <c r="W7" s="586" t="s">
        <v>28745</v>
      </c>
      <c r="X7" s="586" t="s">
        <v>28469</v>
      </c>
      <c r="Y7" s="586" t="s">
        <v>27747</v>
      </c>
      <c r="Z7" s="586" t="s">
        <v>29698</v>
      </c>
    </row>
    <row r="8" spans="1:26" ht="17" x14ac:dyDescent="0.15">
      <c r="A8" s="720" t="s">
        <v>30239</v>
      </c>
      <c r="B8" s="721" t="s">
        <v>30238</v>
      </c>
      <c r="C8" s="722">
        <v>2</v>
      </c>
      <c r="D8" s="726" t="s">
        <v>21912</v>
      </c>
      <c r="E8" s="723">
        <v>3.5100000000000001E-7</v>
      </c>
      <c r="F8" s="724" t="s">
        <v>22314</v>
      </c>
      <c r="G8" s="725" t="s">
        <v>30237</v>
      </c>
      <c r="H8" s="725" t="s">
        <v>30236</v>
      </c>
      <c r="I8" s="725" t="s">
        <v>30235</v>
      </c>
      <c r="J8" s="725" t="s">
        <v>29994</v>
      </c>
      <c r="K8" s="725" t="s">
        <v>30112</v>
      </c>
      <c r="L8" s="725" t="s">
        <v>29890</v>
      </c>
      <c r="M8" s="725" t="s">
        <v>30234</v>
      </c>
      <c r="N8" s="586" t="s">
        <v>29783</v>
      </c>
      <c r="O8" s="586" t="s">
        <v>30233</v>
      </c>
      <c r="P8" s="586" t="s">
        <v>30232</v>
      </c>
      <c r="Q8" s="586" t="s">
        <v>29678</v>
      </c>
      <c r="R8" s="586" t="s">
        <v>29898</v>
      </c>
      <c r="S8" s="586" t="s">
        <v>30014</v>
      </c>
      <c r="T8" s="586" t="s">
        <v>22285</v>
      </c>
      <c r="U8" s="586" t="s">
        <v>29842</v>
      </c>
      <c r="V8" s="586" t="s">
        <v>27178</v>
      </c>
      <c r="W8" s="586" t="s">
        <v>30231</v>
      </c>
      <c r="X8" s="586" t="s">
        <v>30230</v>
      </c>
      <c r="Y8" s="586" t="s">
        <v>29231</v>
      </c>
      <c r="Z8" s="586" t="s">
        <v>28866</v>
      </c>
    </row>
    <row r="9" spans="1:26" x14ac:dyDescent="0.15">
      <c r="A9" s="720" t="s">
        <v>30229</v>
      </c>
      <c r="B9" s="721" t="s">
        <v>30228</v>
      </c>
      <c r="C9" s="722">
        <v>5</v>
      </c>
      <c r="D9" s="722" t="s">
        <v>29524</v>
      </c>
      <c r="E9" s="723">
        <v>4.4299999999999998E-7</v>
      </c>
      <c r="F9" s="724" t="s">
        <v>22314</v>
      </c>
      <c r="G9" s="725" t="s">
        <v>29038</v>
      </c>
      <c r="H9" s="725" t="s">
        <v>26901</v>
      </c>
      <c r="I9" s="725" t="s">
        <v>29326</v>
      </c>
      <c r="J9" s="725" t="s">
        <v>29599</v>
      </c>
      <c r="K9" s="725" t="s">
        <v>26451</v>
      </c>
      <c r="L9" s="725" t="s">
        <v>22349</v>
      </c>
      <c r="M9" s="725" t="s">
        <v>27692</v>
      </c>
      <c r="N9" s="586" t="s">
        <v>26672</v>
      </c>
      <c r="O9" s="586" t="s">
        <v>28435</v>
      </c>
      <c r="P9" s="586" t="s">
        <v>29598</v>
      </c>
      <c r="Q9" s="586" t="s">
        <v>26590</v>
      </c>
      <c r="R9" s="586" t="s">
        <v>25504</v>
      </c>
      <c r="S9" s="586" t="s">
        <v>28956</v>
      </c>
      <c r="T9" s="586" t="s">
        <v>30227</v>
      </c>
      <c r="U9" s="586" t="s">
        <v>27276</v>
      </c>
      <c r="V9" s="586" t="s">
        <v>27258</v>
      </c>
      <c r="W9" s="586" t="s">
        <v>27504</v>
      </c>
      <c r="X9" s="586" t="s">
        <v>27147</v>
      </c>
      <c r="Y9" s="586" t="s">
        <v>27962</v>
      </c>
      <c r="Z9" s="586" t="s">
        <v>25750</v>
      </c>
    </row>
    <row r="10" spans="1:26" x14ac:dyDescent="0.15">
      <c r="A10" s="720" t="s">
        <v>30226</v>
      </c>
      <c r="B10" s="721" t="s">
        <v>21963</v>
      </c>
      <c r="C10" s="722">
        <v>3</v>
      </c>
      <c r="D10" s="722" t="s">
        <v>21965</v>
      </c>
      <c r="E10" s="723">
        <v>4.4900000000000001E-7</v>
      </c>
      <c r="F10" s="724" t="s">
        <v>22314</v>
      </c>
      <c r="G10" s="725" t="s">
        <v>28277</v>
      </c>
      <c r="H10" s="725" t="s">
        <v>29329</v>
      </c>
      <c r="I10" s="725" t="s">
        <v>30225</v>
      </c>
      <c r="J10" s="725" t="s">
        <v>29781</v>
      </c>
      <c r="K10" s="725" t="s">
        <v>27279</v>
      </c>
      <c r="L10" s="725" t="s">
        <v>29150</v>
      </c>
      <c r="M10" s="725" t="s">
        <v>28473</v>
      </c>
      <c r="N10" s="586" t="s">
        <v>28061</v>
      </c>
      <c r="O10" s="586" t="s">
        <v>27189</v>
      </c>
      <c r="P10" s="586" t="s">
        <v>28123</v>
      </c>
      <c r="Q10" s="586" t="s">
        <v>28057</v>
      </c>
      <c r="R10" s="586" t="s">
        <v>30224</v>
      </c>
      <c r="S10" s="586" t="s">
        <v>25814</v>
      </c>
      <c r="T10" s="586" t="s">
        <v>29744</v>
      </c>
      <c r="U10" s="586" t="s">
        <v>30078</v>
      </c>
      <c r="V10" s="586" t="s">
        <v>30223</v>
      </c>
      <c r="W10" s="586" t="s">
        <v>26876</v>
      </c>
      <c r="X10" s="586" t="s">
        <v>30222</v>
      </c>
      <c r="Y10" s="586" t="s">
        <v>27965</v>
      </c>
      <c r="Z10" s="586" t="s">
        <v>28031</v>
      </c>
    </row>
    <row r="11" spans="1:26" x14ac:dyDescent="0.15">
      <c r="A11" s="720" t="s">
        <v>30221</v>
      </c>
      <c r="B11" s="721" t="s">
        <v>30220</v>
      </c>
      <c r="C11" s="722">
        <v>5</v>
      </c>
      <c r="D11" s="722" t="s">
        <v>29524</v>
      </c>
      <c r="E11" s="723">
        <v>4.4999999999999998E-7</v>
      </c>
      <c r="F11" s="724" t="s">
        <v>22314</v>
      </c>
      <c r="G11" s="725" t="s">
        <v>30219</v>
      </c>
      <c r="H11" s="725" t="s">
        <v>22388</v>
      </c>
      <c r="I11" s="725" t="s">
        <v>29150</v>
      </c>
      <c r="J11" s="725" t="s">
        <v>28854</v>
      </c>
      <c r="K11" s="725" t="s">
        <v>26787</v>
      </c>
      <c r="L11" s="725" t="s">
        <v>22285</v>
      </c>
      <c r="M11" s="725" t="s">
        <v>30218</v>
      </c>
      <c r="N11" s="586" t="s">
        <v>26890</v>
      </c>
      <c r="O11" s="586" t="s">
        <v>29425</v>
      </c>
      <c r="P11" s="586" t="s">
        <v>26672</v>
      </c>
      <c r="Q11" s="586" t="s">
        <v>25674</v>
      </c>
      <c r="R11" s="586" t="s">
        <v>29895</v>
      </c>
      <c r="S11" s="586" t="s">
        <v>30217</v>
      </c>
      <c r="T11" s="586" t="s">
        <v>27276</v>
      </c>
      <c r="U11" s="586" t="s">
        <v>28116</v>
      </c>
      <c r="V11" s="586" t="s">
        <v>25653</v>
      </c>
      <c r="W11" s="586" t="s">
        <v>25707</v>
      </c>
      <c r="X11" s="586" t="s">
        <v>27824</v>
      </c>
      <c r="Y11" s="586" t="s">
        <v>25670</v>
      </c>
      <c r="Z11" s="586" t="s">
        <v>29722</v>
      </c>
    </row>
    <row r="12" spans="1:26" x14ac:dyDescent="0.15">
      <c r="A12" s="720" t="s">
        <v>30216</v>
      </c>
      <c r="B12" s="721" t="s">
        <v>21966</v>
      </c>
      <c r="C12" s="722">
        <v>3</v>
      </c>
      <c r="D12" s="722" t="s">
        <v>21965</v>
      </c>
      <c r="E12" s="723">
        <v>6.0200000000000002E-7</v>
      </c>
      <c r="F12" s="724" t="s">
        <v>22314</v>
      </c>
      <c r="G12" s="725" t="s">
        <v>27191</v>
      </c>
      <c r="H12" s="725" t="s">
        <v>26825</v>
      </c>
      <c r="I12" s="725" t="s">
        <v>26677</v>
      </c>
      <c r="J12" s="725" t="s">
        <v>30215</v>
      </c>
      <c r="K12" s="725" t="s">
        <v>30131</v>
      </c>
      <c r="L12" s="725" t="s">
        <v>25836</v>
      </c>
      <c r="M12" s="725" t="s">
        <v>28674</v>
      </c>
      <c r="N12" s="586" t="s">
        <v>28672</v>
      </c>
      <c r="O12" s="586" t="s">
        <v>27278</v>
      </c>
      <c r="P12" s="586" t="s">
        <v>30214</v>
      </c>
      <c r="Q12" s="586" t="s">
        <v>27828</v>
      </c>
      <c r="R12" s="586" t="s">
        <v>29798</v>
      </c>
      <c r="S12" s="586" t="s">
        <v>25660</v>
      </c>
      <c r="T12" s="586" t="s">
        <v>29558</v>
      </c>
      <c r="U12" s="586" t="s">
        <v>29669</v>
      </c>
      <c r="V12" s="586" t="s">
        <v>22372</v>
      </c>
      <c r="W12" s="586" t="s">
        <v>27794</v>
      </c>
      <c r="X12" s="586" t="s">
        <v>28763</v>
      </c>
      <c r="Y12" s="586" t="s">
        <v>25655</v>
      </c>
      <c r="Z12" s="586" t="s">
        <v>28142</v>
      </c>
    </row>
    <row r="13" spans="1:26" ht="17" x14ac:dyDescent="0.15">
      <c r="A13" s="720" t="s">
        <v>30213</v>
      </c>
      <c r="B13" s="721" t="s">
        <v>21912</v>
      </c>
      <c r="C13" s="722">
        <v>2</v>
      </c>
      <c r="D13" s="726" t="s">
        <v>21912</v>
      </c>
      <c r="E13" s="723">
        <v>6.5300000000000004E-7</v>
      </c>
      <c r="F13" s="724" t="s">
        <v>22314</v>
      </c>
      <c r="G13" s="725" t="s">
        <v>30212</v>
      </c>
      <c r="H13" s="725" t="s">
        <v>30211</v>
      </c>
      <c r="I13" s="725" t="s">
        <v>29994</v>
      </c>
      <c r="J13" s="725" t="s">
        <v>29751</v>
      </c>
      <c r="K13" s="725" t="s">
        <v>30210</v>
      </c>
      <c r="L13" s="725" t="s">
        <v>30209</v>
      </c>
      <c r="M13" s="725" t="s">
        <v>30208</v>
      </c>
      <c r="N13" s="586" t="s">
        <v>27192</v>
      </c>
      <c r="O13" s="586" t="s">
        <v>27422</v>
      </c>
      <c r="P13" s="586" t="s">
        <v>30207</v>
      </c>
      <c r="Q13" s="586" t="s">
        <v>28277</v>
      </c>
      <c r="R13" s="586" t="s">
        <v>27428</v>
      </c>
      <c r="S13" s="586" t="s">
        <v>30206</v>
      </c>
      <c r="T13" s="586" t="s">
        <v>30205</v>
      </c>
      <c r="U13" s="586" t="s">
        <v>30204</v>
      </c>
      <c r="V13" s="586" t="s">
        <v>30075</v>
      </c>
      <c r="W13" s="586" t="s">
        <v>30203</v>
      </c>
      <c r="X13" s="586" t="s">
        <v>30202</v>
      </c>
      <c r="Y13" s="586" t="s">
        <v>30201</v>
      </c>
      <c r="Z13" s="586" t="s">
        <v>27965</v>
      </c>
    </row>
    <row r="14" spans="1:26" x14ac:dyDescent="0.15">
      <c r="A14" s="720" t="s">
        <v>30200</v>
      </c>
      <c r="B14" s="721" t="s">
        <v>30199</v>
      </c>
      <c r="C14" s="722">
        <v>1</v>
      </c>
      <c r="D14" s="722" t="s">
        <v>30168</v>
      </c>
      <c r="E14" s="723">
        <v>6.8199999999999999E-7</v>
      </c>
      <c r="F14" s="724" t="s">
        <v>22314</v>
      </c>
      <c r="G14" s="725" t="s">
        <v>30198</v>
      </c>
      <c r="H14" s="725" t="s">
        <v>26784</v>
      </c>
      <c r="I14" s="725" t="s">
        <v>30197</v>
      </c>
      <c r="J14" s="725" t="s">
        <v>30196</v>
      </c>
      <c r="K14" s="725" t="s">
        <v>30195</v>
      </c>
      <c r="L14" s="725" t="s">
        <v>26344</v>
      </c>
      <c r="M14" s="725" t="s">
        <v>25704</v>
      </c>
      <c r="N14" s="586" t="s">
        <v>30194</v>
      </c>
      <c r="O14" s="586" t="s">
        <v>29756</v>
      </c>
      <c r="P14" s="586" t="s">
        <v>26443</v>
      </c>
      <c r="Q14" s="586" t="s">
        <v>28762</v>
      </c>
      <c r="R14" s="586" t="s">
        <v>28704</v>
      </c>
      <c r="S14" s="586" t="s">
        <v>26961</v>
      </c>
      <c r="T14" s="586" t="s">
        <v>25589</v>
      </c>
      <c r="U14" s="586" t="s">
        <v>30193</v>
      </c>
      <c r="V14" s="586" t="s">
        <v>28179</v>
      </c>
      <c r="W14" s="586" t="s">
        <v>26564</v>
      </c>
      <c r="X14" s="586" t="s">
        <v>27234</v>
      </c>
      <c r="Y14" s="586" t="s">
        <v>24941</v>
      </c>
      <c r="Z14" s="586" t="s">
        <v>30192</v>
      </c>
    </row>
    <row r="15" spans="1:26" x14ac:dyDescent="0.15">
      <c r="A15" s="720" t="s">
        <v>30191</v>
      </c>
      <c r="B15" s="721" t="s">
        <v>30190</v>
      </c>
      <c r="C15" s="722">
        <v>5</v>
      </c>
      <c r="D15" s="722" t="s">
        <v>29524</v>
      </c>
      <c r="E15" s="723">
        <v>6.9999999999999997E-7</v>
      </c>
      <c r="F15" s="724" t="s">
        <v>22314</v>
      </c>
      <c r="G15" s="725" t="s">
        <v>27314</v>
      </c>
      <c r="H15" s="725" t="s">
        <v>29675</v>
      </c>
      <c r="I15" s="725" t="s">
        <v>30189</v>
      </c>
      <c r="J15" s="725" t="s">
        <v>30188</v>
      </c>
      <c r="K15" s="725" t="s">
        <v>30187</v>
      </c>
      <c r="L15" s="725" t="s">
        <v>29624</v>
      </c>
      <c r="M15" s="725" t="s">
        <v>28056</v>
      </c>
      <c r="N15" s="586" t="s">
        <v>30186</v>
      </c>
      <c r="O15" s="586" t="s">
        <v>30185</v>
      </c>
      <c r="P15" s="586" t="s">
        <v>30184</v>
      </c>
      <c r="Q15" s="586" t="s">
        <v>28116</v>
      </c>
      <c r="R15" s="586" t="s">
        <v>30183</v>
      </c>
      <c r="S15" s="586" t="s">
        <v>27688</v>
      </c>
      <c r="T15" s="586" t="s">
        <v>30182</v>
      </c>
      <c r="U15" s="586" t="s">
        <v>30181</v>
      </c>
      <c r="V15" s="586" t="s">
        <v>28182</v>
      </c>
      <c r="W15" s="586" t="s">
        <v>26572</v>
      </c>
      <c r="X15" s="586" t="s">
        <v>30180</v>
      </c>
      <c r="Y15" s="586" t="s">
        <v>30179</v>
      </c>
      <c r="Z15" s="586" t="s">
        <v>29049</v>
      </c>
    </row>
    <row r="16" spans="1:26" x14ac:dyDescent="0.15">
      <c r="A16" s="720" t="s">
        <v>30178</v>
      </c>
      <c r="B16" s="721" t="s">
        <v>30177</v>
      </c>
      <c r="C16" s="722">
        <v>4</v>
      </c>
      <c r="D16" s="722" t="s">
        <v>29429</v>
      </c>
      <c r="E16" s="723">
        <v>9.9600000000000008E-7</v>
      </c>
      <c r="F16" s="724" t="s">
        <v>22314</v>
      </c>
      <c r="G16" s="725" t="s">
        <v>30174</v>
      </c>
      <c r="H16" s="725" t="s">
        <v>30173</v>
      </c>
      <c r="I16" s="725" t="s">
        <v>30172</v>
      </c>
      <c r="J16" s="725" t="s">
        <v>27829</v>
      </c>
      <c r="K16" s="725" t="s">
        <v>29599</v>
      </c>
      <c r="L16" s="725" t="s">
        <v>26451</v>
      </c>
      <c r="M16" s="725" t="s">
        <v>30171</v>
      </c>
      <c r="N16" s="586" t="s">
        <v>26183</v>
      </c>
      <c r="O16" s="586" t="s">
        <v>30103</v>
      </c>
      <c r="P16" s="586" t="s">
        <v>29672</v>
      </c>
      <c r="Q16" s="586" t="s">
        <v>29671</v>
      </c>
      <c r="R16" s="586" t="s">
        <v>26591</v>
      </c>
      <c r="S16" s="586" t="s">
        <v>29879</v>
      </c>
      <c r="T16" s="586" t="s">
        <v>26672</v>
      </c>
      <c r="U16" s="586" t="s">
        <v>27179</v>
      </c>
      <c r="V16" s="586" t="s">
        <v>22383</v>
      </c>
      <c r="W16" s="586" t="s">
        <v>25673</v>
      </c>
      <c r="X16" s="586" t="s">
        <v>28550</v>
      </c>
      <c r="Y16" s="586" t="s">
        <v>27260</v>
      </c>
      <c r="Z16" s="586" t="s">
        <v>25498</v>
      </c>
    </row>
    <row r="17" spans="1:26" x14ac:dyDescent="0.15">
      <c r="A17" s="720" t="s">
        <v>30176</v>
      </c>
      <c r="B17" s="721" t="s">
        <v>30175</v>
      </c>
      <c r="C17" s="722">
        <v>4</v>
      </c>
      <c r="D17" s="722" t="s">
        <v>29429</v>
      </c>
      <c r="E17" s="723">
        <v>9.9600000000000008E-7</v>
      </c>
      <c r="F17" s="724" t="s">
        <v>22314</v>
      </c>
      <c r="G17" s="725" t="s">
        <v>30174</v>
      </c>
      <c r="H17" s="725" t="s">
        <v>30173</v>
      </c>
      <c r="I17" s="725" t="s">
        <v>30172</v>
      </c>
      <c r="J17" s="725" t="s">
        <v>27829</v>
      </c>
      <c r="K17" s="725" t="s">
        <v>29599</v>
      </c>
      <c r="L17" s="725" t="s">
        <v>26451</v>
      </c>
      <c r="M17" s="725" t="s">
        <v>30171</v>
      </c>
      <c r="N17" s="586" t="s">
        <v>26183</v>
      </c>
      <c r="O17" s="586" t="s">
        <v>30103</v>
      </c>
      <c r="P17" s="586" t="s">
        <v>29672</v>
      </c>
      <c r="Q17" s="586" t="s">
        <v>29671</v>
      </c>
      <c r="R17" s="586" t="s">
        <v>26591</v>
      </c>
      <c r="S17" s="586" t="s">
        <v>29879</v>
      </c>
      <c r="T17" s="586" t="s">
        <v>26672</v>
      </c>
      <c r="U17" s="586" t="s">
        <v>27179</v>
      </c>
      <c r="V17" s="586" t="s">
        <v>22383</v>
      </c>
      <c r="W17" s="586" t="s">
        <v>25673</v>
      </c>
      <c r="X17" s="586" t="s">
        <v>28550</v>
      </c>
      <c r="Y17" s="586" t="s">
        <v>27260</v>
      </c>
      <c r="Z17" s="586" t="s">
        <v>25498</v>
      </c>
    </row>
    <row r="18" spans="1:26" x14ac:dyDescent="0.15">
      <c r="A18" s="582" t="s">
        <v>30170</v>
      </c>
      <c r="B18" s="583" t="s">
        <v>30169</v>
      </c>
      <c r="C18" s="389">
        <v>1</v>
      </c>
      <c r="D18" s="389" t="s">
        <v>30168</v>
      </c>
      <c r="E18" s="584">
        <v>1.1200000000000001E-6</v>
      </c>
      <c r="F18" s="585" t="s">
        <v>22314</v>
      </c>
      <c r="G18" s="586" t="s">
        <v>30167</v>
      </c>
      <c r="H18" s="586" t="s">
        <v>30166</v>
      </c>
      <c r="I18" s="586" t="s">
        <v>30165</v>
      </c>
      <c r="J18" s="586" t="s">
        <v>30164</v>
      </c>
      <c r="K18" s="586" t="s">
        <v>30163</v>
      </c>
      <c r="L18" s="586" t="s">
        <v>26501</v>
      </c>
      <c r="M18" s="586" t="s">
        <v>26344</v>
      </c>
      <c r="N18" s="586" t="s">
        <v>29647</v>
      </c>
      <c r="O18" s="586" t="s">
        <v>30162</v>
      </c>
      <c r="P18" s="586" t="s">
        <v>30161</v>
      </c>
      <c r="Q18" s="586" t="s">
        <v>30160</v>
      </c>
      <c r="R18" s="586" t="s">
        <v>28541</v>
      </c>
      <c r="S18" s="586" t="s">
        <v>27698</v>
      </c>
      <c r="T18" s="586" t="s">
        <v>24347</v>
      </c>
      <c r="U18" s="586" t="s">
        <v>30159</v>
      </c>
      <c r="V18" s="586" t="s">
        <v>26173</v>
      </c>
      <c r="W18" s="586" t="s">
        <v>30158</v>
      </c>
      <c r="X18" s="586" t="s">
        <v>26927</v>
      </c>
      <c r="Y18" s="586" t="s">
        <v>30157</v>
      </c>
      <c r="Z18" s="586" t="s">
        <v>28225</v>
      </c>
    </row>
    <row r="19" spans="1:26" ht="26" x14ac:dyDescent="0.15">
      <c r="A19" s="582" t="s">
        <v>30156</v>
      </c>
      <c r="B19" s="583" t="s">
        <v>29376</v>
      </c>
      <c r="C19" s="389">
        <v>6</v>
      </c>
      <c r="D19" s="389" t="s">
        <v>29376</v>
      </c>
      <c r="E19" s="584">
        <v>1.4500000000000001E-6</v>
      </c>
      <c r="F19" s="585" t="s">
        <v>22314</v>
      </c>
      <c r="G19" s="586" t="s">
        <v>27845</v>
      </c>
      <c r="H19" s="586" t="s">
        <v>30155</v>
      </c>
      <c r="I19" s="586" t="s">
        <v>28664</v>
      </c>
      <c r="J19" s="586" t="s">
        <v>27840</v>
      </c>
      <c r="K19" s="586" t="s">
        <v>28548</v>
      </c>
      <c r="L19" s="586" t="s">
        <v>25722</v>
      </c>
      <c r="M19" s="586" t="s">
        <v>30154</v>
      </c>
      <c r="N19" s="586" t="s">
        <v>26313</v>
      </c>
      <c r="O19" s="586" t="s">
        <v>27654</v>
      </c>
      <c r="P19" s="586" t="s">
        <v>30153</v>
      </c>
      <c r="Q19" s="586" t="s">
        <v>30152</v>
      </c>
      <c r="R19" s="586" t="s">
        <v>30151</v>
      </c>
      <c r="S19" s="586" t="s">
        <v>22721</v>
      </c>
      <c r="T19" s="586" t="s">
        <v>29608</v>
      </c>
      <c r="U19" s="586" t="s">
        <v>27061</v>
      </c>
      <c r="V19" s="586" t="s">
        <v>30150</v>
      </c>
      <c r="W19" s="586" t="s">
        <v>29605</v>
      </c>
      <c r="X19" s="586" t="s">
        <v>30149</v>
      </c>
      <c r="Y19" s="586" t="s">
        <v>29021</v>
      </c>
      <c r="Z19" s="586" t="s">
        <v>27127</v>
      </c>
    </row>
    <row r="20" spans="1:26" x14ac:dyDescent="0.15">
      <c r="A20" s="582" t="s">
        <v>30148</v>
      </c>
      <c r="B20" s="583" t="s">
        <v>30147</v>
      </c>
      <c r="C20" s="389">
        <v>7</v>
      </c>
      <c r="D20" s="389" t="s">
        <v>29406</v>
      </c>
      <c r="E20" s="584">
        <v>1.59E-6</v>
      </c>
      <c r="F20" s="585" t="s">
        <v>22314</v>
      </c>
      <c r="G20" s="586" t="s">
        <v>30146</v>
      </c>
      <c r="H20" s="586" t="s">
        <v>30145</v>
      </c>
      <c r="I20" s="586" t="s">
        <v>30144</v>
      </c>
      <c r="J20" s="586" t="s">
        <v>29486</v>
      </c>
      <c r="K20" s="586" t="s">
        <v>27588</v>
      </c>
      <c r="L20" s="586" t="s">
        <v>30143</v>
      </c>
      <c r="M20" s="586" t="s">
        <v>30142</v>
      </c>
      <c r="N20" s="586" t="s">
        <v>26325</v>
      </c>
      <c r="O20" s="586" t="s">
        <v>30141</v>
      </c>
      <c r="P20" s="586" t="s">
        <v>30140</v>
      </c>
      <c r="Q20" s="586" t="s">
        <v>30139</v>
      </c>
      <c r="R20" s="586" t="s">
        <v>28159</v>
      </c>
      <c r="S20" s="586" t="s">
        <v>26114</v>
      </c>
      <c r="T20" s="586" t="s">
        <v>27165</v>
      </c>
      <c r="U20" s="586" t="s">
        <v>29769</v>
      </c>
      <c r="V20" s="586" t="s">
        <v>30138</v>
      </c>
      <c r="W20" s="586" t="s">
        <v>30137</v>
      </c>
      <c r="X20" s="586" t="s">
        <v>24109</v>
      </c>
      <c r="Y20" s="586" t="s">
        <v>27875</v>
      </c>
      <c r="Z20" s="586" t="s">
        <v>30136</v>
      </c>
    </row>
    <row r="21" spans="1:26" x14ac:dyDescent="0.15">
      <c r="A21" s="582" t="s">
        <v>30135</v>
      </c>
      <c r="B21" s="583" t="s">
        <v>30134</v>
      </c>
      <c r="C21" s="389">
        <v>3</v>
      </c>
      <c r="D21" s="389" t="s">
        <v>21965</v>
      </c>
      <c r="E21" s="584">
        <v>2.0700000000000001E-6</v>
      </c>
      <c r="F21" s="585" t="s">
        <v>22314</v>
      </c>
      <c r="G21" s="586" t="s">
        <v>30133</v>
      </c>
      <c r="H21" s="586" t="s">
        <v>29782</v>
      </c>
      <c r="I21" s="586" t="s">
        <v>30132</v>
      </c>
      <c r="J21" s="586" t="s">
        <v>30015</v>
      </c>
      <c r="K21" s="586" t="s">
        <v>29625</v>
      </c>
      <c r="L21" s="586" t="s">
        <v>30131</v>
      </c>
      <c r="M21" s="586" t="s">
        <v>29459</v>
      </c>
      <c r="N21" s="586" t="s">
        <v>27571</v>
      </c>
      <c r="O21" s="586" t="s">
        <v>30130</v>
      </c>
      <c r="P21" s="586" t="s">
        <v>26785</v>
      </c>
      <c r="Q21" s="586" t="s">
        <v>29824</v>
      </c>
      <c r="R21" s="586" t="s">
        <v>29777</v>
      </c>
      <c r="S21" s="586" t="s">
        <v>30129</v>
      </c>
      <c r="T21" s="586" t="s">
        <v>26822</v>
      </c>
      <c r="U21" s="586" t="s">
        <v>27775</v>
      </c>
      <c r="V21" s="586" t="s">
        <v>28624</v>
      </c>
      <c r="W21" s="586" t="s">
        <v>25754</v>
      </c>
      <c r="X21" s="586" t="s">
        <v>30128</v>
      </c>
      <c r="Y21" s="586" t="s">
        <v>26367</v>
      </c>
      <c r="Z21" s="586" t="s">
        <v>29814</v>
      </c>
    </row>
    <row r="22" spans="1:26" x14ac:dyDescent="0.15">
      <c r="A22" s="582" t="s">
        <v>30127</v>
      </c>
      <c r="B22" s="583" t="s">
        <v>21965</v>
      </c>
      <c r="C22" s="389">
        <v>3</v>
      </c>
      <c r="D22" s="389" t="s">
        <v>21965</v>
      </c>
      <c r="E22" s="584">
        <v>2.1799999999999999E-6</v>
      </c>
      <c r="F22" s="585" t="s">
        <v>22314</v>
      </c>
      <c r="G22" s="586" t="s">
        <v>29986</v>
      </c>
      <c r="H22" s="586" t="s">
        <v>29627</v>
      </c>
      <c r="I22" s="586" t="s">
        <v>29819</v>
      </c>
      <c r="J22" s="586" t="s">
        <v>26251</v>
      </c>
      <c r="K22" s="586" t="s">
        <v>30126</v>
      </c>
      <c r="L22" s="586" t="s">
        <v>28061</v>
      </c>
      <c r="M22" s="586" t="s">
        <v>28674</v>
      </c>
      <c r="N22" s="586" t="s">
        <v>26451</v>
      </c>
      <c r="O22" s="586" t="s">
        <v>29074</v>
      </c>
      <c r="P22" s="586" t="s">
        <v>27278</v>
      </c>
      <c r="Q22" s="586" t="s">
        <v>29744</v>
      </c>
      <c r="R22" s="586" t="s">
        <v>30125</v>
      </c>
      <c r="S22" s="586" t="s">
        <v>29032</v>
      </c>
      <c r="T22" s="586" t="s">
        <v>27505</v>
      </c>
      <c r="U22" s="586" t="s">
        <v>22312</v>
      </c>
      <c r="V22" s="586" t="s">
        <v>30124</v>
      </c>
      <c r="W22" s="586" t="s">
        <v>28551</v>
      </c>
      <c r="X22" s="586" t="s">
        <v>22372</v>
      </c>
      <c r="Y22" s="586" t="s">
        <v>28866</v>
      </c>
      <c r="Z22" s="586" t="s">
        <v>27243</v>
      </c>
    </row>
    <row r="23" spans="1:26" x14ac:dyDescent="0.15">
      <c r="A23" s="582" t="s">
        <v>30123</v>
      </c>
      <c r="B23" s="583" t="s">
        <v>30122</v>
      </c>
      <c r="C23" s="389">
        <v>3</v>
      </c>
      <c r="D23" s="389" t="s">
        <v>21965</v>
      </c>
      <c r="E23" s="584">
        <v>2.39E-6</v>
      </c>
      <c r="F23" s="585" t="s">
        <v>22314</v>
      </c>
      <c r="G23" s="586" t="s">
        <v>30121</v>
      </c>
      <c r="H23" s="586" t="s">
        <v>27428</v>
      </c>
      <c r="I23" s="586" t="s">
        <v>26577</v>
      </c>
      <c r="J23" s="586" t="s">
        <v>27613</v>
      </c>
      <c r="K23" s="586" t="s">
        <v>29426</v>
      </c>
      <c r="L23" s="586" t="s">
        <v>29045</v>
      </c>
      <c r="M23" s="586" t="s">
        <v>29194</v>
      </c>
      <c r="N23" s="586" t="s">
        <v>29149</v>
      </c>
      <c r="O23" s="586" t="s">
        <v>27965</v>
      </c>
      <c r="P23" s="586" t="s">
        <v>26352</v>
      </c>
      <c r="Q23" s="586" t="s">
        <v>26213</v>
      </c>
      <c r="R23" s="586" t="s">
        <v>27795</v>
      </c>
      <c r="S23" s="586" t="s">
        <v>28791</v>
      </c>
      <c r="T23" s="586" t="s">
        <v>25950</v>
      </c>
      <c r="U23" s="586" t="s">
        <v>26247</v>
      </c>
      <c r="V23" s="586" t="s">
        <v>27910</v>
      </c>
      <c r="W23" s="586" t="s">
        <v>30120</v>
      </c>
      <c r="X23" s="586" t="s">
        <v>28624</v>
      </c>
      <c r="Y23" s="586" t="s">
        <v>25498</v>
      </c>
      <c r="Z23" s="586" t="s">
        <v>25946</v>
      </c>
    </row>
    <row r="24" spans="1:26" ht="17" x14ac:dyDescent="0.15">
      <c r="A24" s="582" t="s">
        <v>30119</v>
      </c>
      <c r="B24" s="583" t="s">
        <v>30118</v>
      </c>
      <c r="C24" s="389">
        <v>2</v>
      </c>
      <c r="D24" s="390" t="s">
        <v>29330</v>
      </c>
      <c r="E24" s="584">
        <v>2.4600000000000002E-6</v>
      </c>
      <c r="F24" s="585" t="s">
        <v>22314</v>
      </c>
      <c r="G24" s="586" t="s">
        <v>30117</v>
      </c>
      <c r="H24" s="586" t="s">
        <v>30116</v>
      </c>
      <c r="I24" s="586" t="s">
        <v>30115</v>
      </c>
      <c r="J24" s="586" t="s">
        <v>30114</v>
      </c>
      <c r="K24" s="586" t="s">
        <v>29751</v>
      </c>
      <c r="L24" s="586" t="s">
        <v>30113</v>
      </c>
      <c r="M24" s="586" t="s">
        <v>30112</v>
      </c>
      <c r="N24" s="586" t="s">
        <v>27969</v>
      </c>
      <c r="O24" s="586" t="s">
        <v>29848</v>
      </c>
      <c r="P24" s="586" t="s">
        <v>29986</v>
      </c>
      <c r="Q24" s="586" t="s">
        <v>30111</v>
      </c>
      <c r="R24" s="586" t="s">
        <v>30110</v>
      </c>
      <c r="S24" s="586" t="s">
        <v>26947</v>
      </c>
      <c r="T24" s="586" t="s">
        <v>30109</v>
      </c>
      <c r="U24" s="586" t="s">
        <v>25662</v>
      </c>
      <c r="V24" s="586" t="s">
        <v>22385</v>
      </c>
      <c r="W24" s="586" t="s">
        <v>30108</v>
      </c>
      <c r="X24" s="586" t="s">
        <v>28386</v>
      </c>
      <c r="Y24" s="586" t="s">
        <v>30107</v>
      </c>
      <c r="Z24" s="586" t="s">
        <v>30106</v>
      </c>
    </row>
    <row r="25" spans="1:26" x14ac:dyDescent="0.15">
      <c r="A25" s="582" t="s">
        <v>30105</v>
      </c>
      <c r="B25" s="583" t="s">
        <v>21962</v>
      </c>
      <c r="C25" s="389">
        <v>4</v>
      </c>
      <c r="D25" s="389" t="s">
        <v>29429</v>
      </c>
      <c r="E25" s="584">
        <v>2.6299999999999998E-6</v>
      </c>
      <c r="F25" s="585" t="s">
        <v>22314</v>
      </c>
      <c r="G25" s="586" t="s">
        <v>27617</v>
      </c>
      <c r="H25" s="586" t="s">
        <v>29733</v>
      </c>
      <c r="I25" s="586" t="s">
        <v>25840</v>
      </c>
      <c r="J25" s="586" t="s">
        <v>26739</v>
      </c>
      <c r="K25" s="586" t="s">
        <v>26675</v>
      </c>
      <c r="L25" s="586" t="s">
        <v>30104</v>
      </c>
      <c r="M25" s="586" t="s">
        <v>28667</v>
      </c>
      <c r="N25" s="586" t="s">
        <v>27693</v>
      </c>
      <c r="O25" s="586" t="s">
        <v>30103</v>
      </c>
      <c r="P25" s="586" t="s">
        <v>28275</v>
      </c>
      <c r="Q25" s="586" t="s">
        <v>27184</v>
      </c>
      <c r="R25" s="586" t="s">
        <v>28957</v>
      </c>
      <c r="S25" s="586" t="s">
        <v>27506</v>
      </c>
      <c r="T25" s="586" t="s">
        <v>28652</v>
      </c>
      <c r="U25" s="586" t="s">
        <v>27795</v>
      </c>
      <c r="V25" s="586" t="s">
        <v>28793</v>
      </c>
      <c r="W25" s="586" t="s">
        <v>26210</v>
      </c>
      <c r="X25" s="586" t="s">
        <v>30102</v>
      </c>
      <c r="Y25" s="586" t="s">
        <v>24597</v>
      </c>
      <c r="Z25" s="586" t="s">
        <v>29776</v>
      </c>
    </row>
    <row r="26" spans="1:26" x14ac:dyDescent="0.15">
      <c r="A26" s="587" t="s">
        <v>30101</v>
      </c>
      <c r="B26" s="588" t="s">
        <v>21964</v>
      </c>
      <c r="C26" s="390">
        <v>3</v>
      </c>
      <c r="D26" s="390" t="s">
        <v>21965</v>
      </c>
      <c r="E26" s="589">
        <v>6.1500000000000004E-6</v>
      </c>
      <c r="F26" s="590" t="s">
        <v>22314</v>
      </c>
      <c r="G26" s="591" t="s">
        <v>30100</v>
      </c>
      <c r="H26" s="591" t="s">
        <v>30099</v>
      </c>
      <c r="I26" s="591" t="s">
        <v>30098</v>
      </c>
      <c r="J26" s="591" t="s">
        <v>30097</v>
      </c>
      <c r="K26" s="591" t="s">
        <v>30075</v>
      </c>
      <c r="L26" s="591" t="s">
        <v>29980</v>
      </c>
      <c r="M26" s="591" t="s">
        <v>27613</v>
      </c>
      <c r="N26" s="591" t="s">
        <v>30096</v>
      </c>
      <c r="O26" s="591" t="s">
        <v>28059</v>
      </c>
      <c r="P26" s="591" t="s">
        <v>30095</v>
      </c>
      <c r="Q26" s="591" t="s">
        <v>30094</v>
      </c>
      <c r="R26" s="591" t="s">
        <v>29055</v>
      </c>
      <c r="S26" s="591" t="s">
        <v>28373</v>
      </c>
      <c r="T26" s="591" t="s">
        <v>30093</v>
      </c>
      <c r="U26" s="591" t="s">
        <v>29730</v>
      </c>
      <c r="V26" s="591" t="s">
        <v>26213</v>
      </c>
      <c r="W26" s="591" t="s">
        <v>30092</v>
      </c>
      <c r="X26" s="591" t="s">
        <v>28385</v>
      </c>
      <c r="Y26" s="591" t="s">
        <v>26874</v>
      </c>
      <c r="Z26" s="591" t="s">
        <v>30091</v>
      </c>
    </row>
    <row r="27" spans="1:26" ht="17" x14ac:dyDescent="0.15">
      <c r="A27" s="582" t="s">
        <v>30090</v>
      </c>
      <c r="B27" s="583" t="s">
        <v>30089</v>
      </c>
      <c r="C27" s="389">
        <v>2</v>
      </c>
      <c r="D27" s="390" t="s">
        <v>29330</v>
      </c>
      <c r="E27" s="584">
        <v>6.8399999999999997E-6</v>
      </c>
      <c r="F27" s="585" t="s">
        <v>22314</v>
      </c>
      <c r="G27" s="586" t="s">
        <v>30088</v>
      </c>
      <c r="H27" s="586" t="s">
        <v>30087</v>
      </c>
      <c r="I27" s="586" t="s">
        <v>30086</v>
      </c>
      <c r="J27" s="586" t="s">
        <v>28878</v>
      </c>
      <c r="K27" s="586" t="s">
        <v>30085</v>
      </c>
      <c r="L27" s="586" t="s">
        <v>30084</v>
      </c>
      <c r="M27" s="586" t="s">
        <v>26792</v>
      </c>
      <c r="N27" s="586" t="s">
        <v>30083</v>
      </c>
      <c r="O27" s="586" t="s">
        <v>30082</v>
      </c>
      <c r="P27" s="586" t="s">
        <v>26677</v>
      </c>
      <c r="Q27" s="586" t="s">
        <v>29327</v>
      </c>
      <c r="R27" s="586" t="s">
        <v>30081</v>
      </c>
      <c r="S27" s="586" t="s">
        <v>28871</v>
      </c>
      <c r="T27" s="586" t="s">
        <v>30080</v>
      </c>
      <c r="U27" s="586" t="s">
        <v>25836</v>
      </c>
      <c r="V27" s="586" t="s">
        <v>30079</v>
      </c>
      <c r="W27" s="586" t="s">
        <v>25863</v>
      </c>
      <c r="X27" s="586" t="s">
        <v>30078</v>
      </c>
      <c r="Y27" s="586" t="s">
        <v>25598</v>
      </c>
      <c r="Z27" s="586" t="s">
        <v>26243</v>
      </c>
    </row>
    <row r="28" spans="1:26" x14ac:dyDescent="0.15">
      <c r="A28" s="582" t="s">
        <v>30077</v>
      </c>
      <c r="B28" s="583" t="s">
        <v>21971</v>
      </c>
      <c r="C28" s="389">
        <v>3</v>
      </c>
      <c r="D28" s="389" t="s">
        <v>21965</v>
      </c>
      <c r="E28" s="584">
        <v>7.1600000000000001E-6</v>
      </c>
      <c r="F28" s="585" t="s">
        <v>22314</v>
      </c>
      <c r="G28" s="586" t="s">
        <v>30076</v>
      </c>
      <c r="H28" s="586" t="s">
        <v>28679</v>
      </c>
      <c r="I28" s="586" t="s">
        <v>26947</v>
      </c>
      <c r="J28" s="586" t="s">
        <v>27190</v>
      </c>
      <c r="K28" s="586" t="s">
        <v>28871</v>
      </c>
      <c r="L28" s="586" t="s">
        <v>30075</v>
      </c>
      <c r="M28" s="586" t="s">
        <v>29037</v>
      </c>
      <c r="N28" s="586" t="s">
        <v>26789</v>
      </c>
      <c r="O28" s="586" t="s">
        <v>30074</v>
      </c>
      <c r="P28" s="586" t="s">
        <v>29196</v>
      </c>
      <c r="Q28" s="586" t="s">
        <v>29194</v>
      </c>
      <c r="R28" s="586" t="s">
        <v>30073</v>
      </c>
      <c r="S28" s="586" t="s">
        <v>28374</v>
      </c>
      <c r="T28" s="586" t="s">
        <v>28189</v>
      </c>
      <c r="U28" s="586" t="s">
        <v>29798</v>
      </c>
      <c r="V28" s="586" t="s">
        <v>28851</v>
      </c>
      <c r="W28" s="586" t="s">
        <v>28552</v>
      </c>
      <c r="X28" s="586" t="s">
        <v>30072</v>
      </c>
      <c r="Y28" s="586" t="s">
        <v>28274</v>
      </c>
      <c r="Z28" s="586" t="s">
        <v>30071</v>
      </c>
    </row>
    <row r="29" spans="1:26" ht="26" x14ac:dyDescent="0.15">
      <c r="A29" s="582" t="s">
        <v>30070</v>
      </c>
      <c r="B29" s="583" t="s">
        <v>29976</v>
      </c>
      <c r="C29" s="389">
        <v>8</v>
      </c>
      <c r="D29" s="389" t="s">
        <v>29976</v>
      </c>
      <c r="E29" s="584">
        <v>8.14E-6</v>
      </c>
      <c r="F29" s="585" t="s">
        <v>22314</v>
      </c>
      <c r="G29" s="586" t="s">
        <v>26900</v>
      </c>
      <c r="H29" s="586" t="s">
        <v>30069</v>
      </c>
      <c r="I29" s="586" t="s">
        <v>29217</v>
      </c>
      <c r="J29" s="586" t="s">
        <v>30068</v>
      </c>
      <c r="K29" s="586" t="s">
        <v>27244</v>
      </c>
      <c r="L29" s="586" t="s">
        <v>28259</v>
      </c>
      <c r="M29" s="586" t="s">
        <v>30067</v>
      </c>
      <c r="N29" s="586" t="s">
        <v>30066</v>
      </c>
      <c r="O29" s="586" t="s">
        <v>30065</v>
      </c>
      <c r="P29" s="586" t="s">
        <v>29969</v>
      </c>
      <c r="Q29" s="586" t="s">
        <v>30064</v>
      </c>
      <c r="R29" s="586" t="s">
        <v>30063</v>
      </c>
      <c r="S29" s="586" t="s">
        <v>28662</v>
      </c>
      <c r="T29" s="586" t="s">
        <v>30062</v>
      </c>
      <c r="U29" s="586" t="s">
        <v>30061</v>
      </c>
      <c r="V29" s="586" t="s">
        <v>30060</v>
      </c>
      <c r="W29" s="586" t="s">
        <v>26085</v>
      </c>
      <c r="X29" s="586" t="s">
        <v>26564</v>
      </c>
      <c r="Y29" s="586" t="s">
        <v>26169</v>
      </c>
      <c r="Z29" s="586" t="s">
        <v>25077</v>
      </c>
    </row>
    <row r="30" spans="1:26" ht="26" x14ac:dyDescent="0.15">
      <c r="A30" s="582" t="s">
        <v>30059</v>
      </c>
      <c r="B30" s="583" t="s">
        <v>30058</v>
      </c>
      <c r="C30" s="389">
        <v>6</v>
      </c>
      <c r="D30" s="389" t="s">
        <v>29376</v>
      </c>
      <c r="E30" s="584">
        <v>8.1699999999999997E-6</v>
      </c>
      <c r="F30" s="585" t="s">
        <v>22314</v>
      </c>
      <c r="G30" s="586" t="s">
        <v>30057</v>
      </c>
      <c r="H30" s="586" t="s">
        <v>30056</v>
      </c>
      <c r="I30" s="586" t="s">
        <v>27227</v>
      </c>
      <c r="J30" s="586" t="s">
        <v>30055</v>
      </c>
      <c r="K30" s="586" t="s">
        <v>30054</v>
      </c>
      <c r="L30" s="586" t="s">
        <v>27032</v>
      </c>
      <c r="M30" s="586" t="s">
        <v>30053</v>
      </c>
      <c r="N30" s="586" t="s">
        <v>26264</v>
      </c>
      <c r="O30" s="586" t="s">
        <v>23603</v>
      </c>
      <c r="P30" s="586" t="s">
        <v>26202</v>
      </c>
      <c r="Q30" s="586" t="s">
        <v>30052</v>
      </c>
      <c r="R30" s="586" t="s">
        <v>30051</v>
      </c>
      <c r="S30" s="586" t="s">
        <v>26033</v>
      </c>
      <c r="T30" s="586" t="s">
        <v>30050</v>
      </c>
      <c r="U30" s="586" t="s">
        <v>30049</v>
      </c>
      <c r="V30" s="586" t="s">
        <v>30048</v>
      </c>
      <c r="W30" s="586" t="s">
        <v>30047</v>
      </c>
      <c r="X30" s="586" t="s">
        <v>28683</v>
      </c>
      <c r="Y30" s="586" t="s">
        <v>30046</v>
      </c>
      <c r="Z30" s="586" t="s">
        <v>30045</v>
      </c>
    </row>
    <row r="31" spans="1:26" x14ac:dyDescent="0.15">
      <c r="A31" s="582" t="s">
        <v>30044</v>
      </c>
      <c r="B31" s="583" t="s">
        <v>30043</v>
      </c>
      <c r="C31" s="389">
        <v>9</v>
      </c>
      <c r="D31" s="389" t="s">
        <v>29340</v>
      </c>
      <c r="E31" s="584">
        <v>8.1799999999999996E-6</v>
      </c>
      <c r="F31" s="585" t="s">
        <v>22314</v>
      </c>
      <c r="G31" s="586" t="s">
        <v>29669</v>
      </c>
      <c r="H31" s="586" t="s">
        <v>29878</v>
      </c>
      <c r="I31" s="586" t="s">
        <v>26369</v>
      </c>
      <c r="J31" s="586" t="s">
        <v>25780</v>
      </c>
      <c r="K31" s="586" t="s">
        <v>25974</v>
      </c>
      <c r="L31" s="586" t="s">
        <v>30042</v>
      </c>
      <c r="M31" s="586" t="s">
        <v>26244</v>
      </c>
      <c r="N31" s="586" t="s">
        <v>26801</v>
      </c>
      <c r="O31" s="586" t="s">
        <v>26460</v>
      </c>
      <c r="P31" s="586" t="s">
        <v>27268</v>
      </c>
      <c r="Q31" s="586" t="s">
        <v>30041</v>
      </c>
      <c r="R31" s="586" t="s">
        <v>26005</v>
      </c>
      <c r="S31" s="586" t="s">
        <v>30040</v>
      </c>
      <c r="T31" s="586" t="s">
        <v>30039</v>
      </c>
      <c r="U31" s="586" t="s">
        <v>28456</v>
      </c>
      <c r="V31" s="586" t="s">
        <v>30038</v>
      </c>
      <c r="W31" s="586" t="s">
        <v>25075</v>
      </c>
      <c r="X31" s="586" t="s">
        <v>28587</v>
      </c>
      <c r="Y31" s="586" t="s">
        <v>30037</v>
      </c>
      <c r="Z31" s="586" t="s">
        <v>30036</v>
      </c>
    </row>
    <row r="32" spans="1:26" x14ac:dyDescent="0.15">
      <c r="A32" s="582" t="s">
        <v>30035</v>
      </c>
      <c r="B32" s="583" t="s">
        <v>30034</v>
      </c>
      <c r="C32" s="389">
        <v>7</v>
      </c>
      <c r="D32" s="389" t="s">
        <v>29406</v>
      </c>
      <c r="E32" s="584">
        <v>9.2599999999999994E-6</v>
      </c>
      <c r="F32" s="585" t="s">
        <v>22314</v>
      </c>
      <c r="G32" s="586" t="s">
        <v>30033</v>
      </c>
      <c r="H32" s="586" t="s">
        <v>30032</v>
      </c>
      <c r="I32" s="586" t="s">
        <v>28202</v>
      </c>
      <c r="J32" s="586" t="s">
        <v>30031</v>
      </c>
      <c r="K32" s="586" t="s">
        <v>30030</v>
      </c>
      <c r="L32" s="586" t="s">
        <v>26323</v>
      </c>
      <c r="M32" s="586" t="s">
        <v>30029</v>
      </c>
      <c r="N32" s="586" t="s">
        <v>30028</v>
      </c>
      <c r="O32" s="586" t="s">
        <v>27997</v>
      </c>
      <c r="P32" s="586" t="s">
        <v>30027</v>
      </c>
      <c r="Q32" s="586" t="s">
        <v>30026</v>
      </c>
      <c r="R32" s="586" t="s">
        <v>30025</v>
      </c>
      <c r="S32" s="586" t="s">
        <v>30024</v>
      </c>
      <c r="T32" s="586" t="s">
        <v>30023</v>
      </c>
      <c r="U32" s="586" t="s">
        <v>30022</v>
      </c>
      <c r="V32" s="586" t="s">
        <v>26154</v>
      </c>
      <c r="W32" s="586" t="s">
        <v>30021</v>
      </c>
      <c r="X32" s="586" t="s">
        <v>30020</v>
      </c>
      <c r="Y32" s="586" t="s">
        <v>27115</v>
      </c>
      <c r="Z32" s="586" t="s">
        <v>25040</v>
      </c>
    </row>
    <row r="33" spans="1:26" ht="17" x14ac:dyDescent="0.15">
      <c r="A33" s="582" t="s">
        <v>30019</v>
      </c>
      <c r="B33" s="583" t="s">
        <v>21904</v>
      </c>
      <c r="C33" s="389">
        <v>2</v>
      </c>
      <c r="D33" s="390" t="s">
        <v>29330</v>
      </c>
      <c r="E33" s="584">
        <v>1.03E-5</v>
      </c>
      <c r="F33" s="585" t="s">
        <v>22314</v>
      </c>
      <c r="G33" s="586" t="s">
        <v>28878</v>
      </c>
      <c r="H33" s="586" t="s">
        <v>28876</v>
      </c>
      <c r="I33" s="586" t="s">
        <v>30018</v>
      </c>
      <c r="J33" s="586" t="s">
        <v>30017</v>
      </c>
      <c r="K33" s="586" t="s">
        <v>30016</v>
      </c>
      <c r="L33" s="586" t="s">
        <v>27511</v>
      </c>
      <c r="M33" s="586" t="s">
        <v>26677</v>
      </c>
      <c r="N33" s="586" t="s">
        <v>29038</v>
      </c>
      <c r="O33" s="586" t="s">
        <v>30015</v>
      </c>
      <c r="P33" s="586" t="s">
        <v>27188</v>
      </c>
      <c r="Q33" s="586" t="s">
        <v>30014</v>
      </c>
      <c r="R33" s="586" t="s">
        <v>29644</v>
      </c>
      <c r="S33" s="586" t="s">
        <v>28147</v>
      </c>
      <c r="T33" s="586" t="s">
        <v>26674</v>
      </c>
      <c r="U33" s="586" t="s">
        <v>22285</v>
      </c>
      <c r="V33" s="586" t="s">
        <v>30013</v>
      </c>
      <c r="W33" s="586" t="s">
        <v>27965</v>
      </c>
      <c r="X33" s="586" t="s">
        <v>25756</v>
      </c>
      <c r="Y33" s="586" t="s">
        <v>26873</v>
      </c>
      <c r="Z33" s="586" t="s">
        <v>28867</v>
      </c>
    </row>
    <row r="34" spans="1:26" x14ac:dyDescent="0.15">
      <c r="A34" s="582" t="s">
        <v>30012</v>
      </c>
      <c r="B34" s="583" t="s">
        <v>30011</v>
      </c>
      <c r="C34" s="389">
        <v>7</v>
      </c>
      <c r="D34" s="389" t="s">
        <v>29406</v>
      </c>
      <c r="E34" s="584">
        <v>1.0900000000000001E-5</v>
      </c>
      <c r="F34" s="585" t="s">
        <v>22314</v>
      </c>
      <c r="G34" s="586" t="s">
        <v>29965</v>
      </c>
      <c r="H34" s="586" t="s">
        <v>30010</v>
      </c>
      <c r="I34" s="586" t="s">
        <v>26524</v>
      </c>
      <c r="J34" s="586" t="s">
        <v>30009</v>
      </c>
      <c r="K34" s="586" t="s">
        <v>30008</v>
      </c>
      <c r="L34" s="586" t="s">
        <v>29208</v>
      </c>
      <c r="M34" s="586" t="s">
        <v>30007</v>
      </c>
      <c r="N34" s="586" t="s">
        <v>30006</v>
      </c>
      <c r="O34" s="586" t="s">
        <v>22069</v>
      </c>
      <c r="P34" s="586" t="s">
        <v>30005</v>
      </c>
      <c r="Q34" s="586" t="s">
        <v>30004</v>
      </c>
      <c r="R34" s="586" t="s">
        <v>30003</v>
      </c>
      <c r="S34" s="586" t="s">
        <v>29369</v>
      </c>
      <c r="T34" s="586" t="s">
        <v>30002</v>
      </c>
      <c r="U34" s="586" t="s">
        <v>30001</v>
      </c>
      <c r="V34" s="586" t="s">
        <v>30000</v>
      </c>
      <c r="W34" s="586" t="s">
        <v>29999</v>
      </c>
      <c r="X34" s="586" t="s">
        <v>29998</v>
      </c>
      <c r="Y34" s="586" t="s">
        <v>29997</v>
      </c>
      <c r="Z34" s="586" t="s">
        <v>28524</v>
      </c>
    </row>
    <row r="35" spans="1:26" ht="17" x14ac:dyDescent="0.15">
      <c r="A35" s="582" t="s">
        <v>29996</v>
      </c>
      <c r="B35" s="583" t="s">
        <v>29995</v>
      </c>
      <c r="C35" s="389">
        <v>2</v>
      </c>
      <c r="D35" s="390" t="s">
        <v>29330</v>
      </c>
      <c r="E35" s="584">
        <v>1.1E-5</v>
      </c>
      <c r="F35" s="585" t="s">
        <v>22314</v>
      </c>
      <c r="G35" s="586" t="s">
        <v>29994</v>
      </c>
      <c r="H35" s="586" t="s">
        <v>29993</v>
      </c>
      <c r="I35" s="586" t="s">
        <v>29992</v>
      </c>
      <c r="J35" s="586" t="s">
        <v>29991</v>
      </c>
      <c r="K35" s="586" t="s">
        <v>29469</v>
      </c>
      <c r="L35" s="586" t="s">
        <v>29990</v>
      </c>
      <c r="M35" s="586" t="s">
        <v>29989</v>
      </c>
      <c r="N35" s="586" t="s">
        <v>29988</v>
      </c>
      <c r="O35" s="586" t="s">
        <v>29987</v>
      </c>
      <c r="P35" s="586" t="s">
        <v>29986</v>
      </c>
      <c r="Q35" s="586" t="s">
        <v>27192</v>
      </c>
      <c r="R35" s="586" t="s">
        <v>29985</v>
      </c>
      <c r="S35" s="586" t="s">
        <v>29984</v>
      </c>
      <c r="T35" s="586" t="s">
        <v>29627</v>
      </c>
      <c r="U35" s="586" t="s">
        <v>28858</v>
      </c>
      <c r="V35" s="586" t="s">
        <v>29983</v>
      </c>
      <c r="W35" s="586" t="s">
        <v>29982</v>
      </c>
      <c r="X35" s="586" t="s">
        <v>29981</v>
      </c>
      <c r="Y35" s="586" t="s">
        <v>29980</v>
      </c>
      <c r="Z35" s="586" t="s">
        <v>29979</v>
      </c>
    </row>
    <row r="36" spans="1:26" ht="26" x14ac:dyDescent="0.15">
      <c r="A36" s="582" t="s">
        <v>29978</v>
      </c>
      <c r="B36" s="583" t="s">
        <v>29977</v>
      </c>
      <c r="C36" s="389">
        <v>8</v>
      </c>
      <c r="D36" s="389" t="s">
        <v>29976</v>
      </c>
      <c r="E36" s="584">
        <v>1.1199999999999999E-5</v>
      </c>
      <c r="F36" s="585" t="s">
        <v>22314</v>
      </c>
      <c r="G36" s="586" t="s">
        <v>26893</v>
      </c>
      <c r="H36" s="586" t="s">
        <v>29975</v>
      </c>
      <c r="I36" s="586" t="s">
        <v>29974</v>
      </c>
      <c r="J36" s="586" t="s">
        <v>29321</v>
      </c>
      <c r="K36" s="586" t="s">
        <v>27569</v>
      </c>
      <c r="L36" s="586" t="s">
        <v>28351</v>
      </c>
      <c r="M36" s="586" t="s">
        <v>29973</v>
      </c>
      <c r="N36" s="586" t="s">
        <v>25610</v>
      </c>
      <c r="O36" s="586" t="s">
        <v>29972</v>
      </c>
      <c r="P36" s="586" t="s">
        <v>26055</v>
      </c>
      <c r="Q36" s="586" t="s">
        <v>28747</v>
      </c>
      <c r="R36" s="586" t="s">
        <v>29971</v>
      </c>
      <c r="S36" s="586" t="s">
        <v>29970</v>
      </c>
      <c r="T36" s="586" t="s">
        <v>29907</v>
      </c>
      <c r="U36" s="586" t="s">
        <v>25734</v>
      </c>
      <c r="V36" s="586" t="s">
        <v>26358</v>
      </c>
      <c r="W36" s="586" t="s">
        <v>26942</v>
      </c>
      <c r="X36" s="586" t="s">
        <v>29969</v>
      </c>
      <c r="Y36" s="586" t="s">
        <v>28499</v>
      </c>
      <c r="Z36" s="586" t="s">
        <v>29968</v>
      </c>
    </row>
    <row r="37" spans="1:26" x14ac:dyDescent="0.15">
      <c r="A37" s="582" t="s">
        <v>29967</v>
      </c>
      <c r="B37" s="583" t="s">
        <v>29364</v>
      </c>
      <c r="C37" s="389">
        <v>10</v>
      </c>
      <c r="D37" s="389" t="s">
        <v>29364</v>
      </c>
      <c r="E37" s="584">
        <v>1.2300000000000001E-5</v>
      </c>
      <c r="F37" s="585" t="s">
        <v>22314</v>
      </c>
      <c r="G37" s="586" t="s">
        <v>29651</v>
      </c>
      <c r="H37" s="586" t="s">
        <v>29966</v>
      </c>
      <c r="I37" s="586" t="s">
        <v>29965</v>
      </c>
      <c r="J37" s="586" t="s">
        <v>29964</v>
      </c>
      <c r="K37" s="586" t="s">
        <v>25538</v>
      </c>
      <c r="L37" s="586" t="s">
        <v>25864</v>
      </c>
      <c r="M37" s="586" t="s">
        <v>22352</v>
      </c>
      <c r="N37" s="586" t="s">
        <v>29963</v>
      </c>
      <c r="O37" s="586" t="s">
        <v>29962</v>
      </c>
      <c r="P37" s="586" t="s">
        <v>29961</v>
      </c>
      <c r="Q37" s="586" t="s">
        <v>23306</v>
      </c>
      <c r="R37" s="586" t="s">
        <v>29960</v>
      </c>
      <c r="S37" s="586" t="s">
        <v>29959</v>
      </c>
      <c r="T37" s="586" t="s">
        <v>25089</v>
      </c>
      <c r="U37" s="586" t="s">
        <v>29958</v>
      </c>
      <c r="V37" s="586" t="s">
        <v>25167</v>
      </c>
      <c r="W37" s="586" t="s">
        <v>25766</v>
      </c>
      <c r="X37" s="586" t="s">
        <v>29434</v>
      </c>
      <c r="Y37" s="586" t="s">
        <v>25593</v>
      </c>
      <c r="Z37" s="586" t="s">
        <v>28088</v>
      </c>
    </row>
    <row r="38" spans="1:26" ht="26" x14ac:dyDescent="0.15">
      <c r="A38" s="582" t="s">
        <v>29957</v>
      </c>
      <c r="B38" s="583" t="s">
        <v>21974</v>
      </c>
      <c r="C38" s="389">
        <v>3</v>
      </c>
      <c r="D38" s="389" t="s">
        <v>21965</v>
      </c>
      <c r="E38" s="584">
        <v>1.2999999999999999E-5</v>
      </c>
      <c r="F38" s="585" t="s">
        <v>22314</v>
      </c>
      <c r="G38" s="586" t="s">
        <v>27617</v>
      </c>
      <c r="H38" s="586" t="s">
        <v>29956</v>
      </c>
      <c r="I38" s="586" t="s">
        <v>29955</v>
      </c>
      <c r="J38" s="586" t="s">
        <v>25955</v>
      </c>
      <c r="K38" s="586" t="s">
        <v>28871</v>
      </c>
      <c r="L38" s="586" t="s">
        <v>29954</v>
      </c>
      <c r="M38" s="586" t="s">
        <v>29616</v>
      </c>
      <c r="N38" s="586" t="s">
        <v>29953</v>
      </c>
      <c r="O38" s="586" t="s">
        <v>29952</v>
      </c>
      <c r="P38" s="586" t="s">
        <v>29951</v>
      </c>
      <c r="Q38" s="586" t="s">
        <v>25756</v>
      </c>
      <c r="R38" s="586" t="s">
        <v>28374</v>
      </c>
      <c r="S38" s="586" t="s">
        <v>29685</v>
      </c>
      <c r="T38" s="586" t="s">
        <v>28793</v>
      </c>
      <c r="U38" s="586" t="s">
        <v>29950</v>
      </c>
      <c r="V38" s="586" t="s">
        <v>29949</v>
      </c>
      <c r="W38" s="586" t="s">
        <v>27178</v>
      </c>
      <c r="X38" s="586" t="s">
        <v>28055</v>
      </c>
      <c r="Y38" s="586" t="s">
        <v>26182</v>
      </c>
      <c r="Z38" s="586" t="s">
        <v>29146</v>
      </c>
    </row>
    <row r="39" spans="1:26" x14ac:dyDescent="0.15">
      <c r="A39" s="582" t="s">
        <v>29948</v>
      </c>
      <c r="B39" s="583" t="s">
        <v>29947</v>
      </c>
      <c r="C39" s="389">
        <v>10</v>
      </c>
      <c r="D39" s="389" t="s">
        <v>29364</v>
      </c>
      <c r="E39" s="584">
        <v>1.3699999999999999E-5</v>
      </c>
      <c r="F39" s="585" t="s">
        <v>22314</v>
      </c>
      <c r="G39" s="586" t="s">
        <v>29946</v>
      </c>
      <c r="H39" s="586" t="s">
        <v>29304</v>
      </c>
      <c r="I39" s="586" t="s">
        <v>29945</v>
      </c>
      <c r="J39" s="586" t="s">
        <v>29944</v>
      </c>
      <c r="K39" s="586" t="s">
        <v>29943</v>
      </c>
      <c r="L39" s="586" t="s">
        <v>22345</v>
      </c>
      <c r="M39" s="586" t="s">
        <v>29942</v>
      </c>
      <c r="N39" s="586" t="s">
        <v>29941</v>
      </c>
      <c r="O39" s="586" t="s">
        <v>29940</v>
      </c>
      <c r="P39" s="586" t="s">
        <v>29939</v>
      </c>
      <c r="Q39" s="586" t="s">
        <v>29938</v>
      </c>
      <c r="R39" s="586" t="s">
        <v>22338</v>
      </c>
      <c r="S39" s="586" t="s">
        <v>29260</v>
      </c>
      <c r="T39" s="586" t="s">
        <v>27416</v>
      </c>
      <c r="U39" s="586" t="s">
        <v>27307</v>
      </c>
      <c r="V39" s="586" t="s">
        <v>29937</v>
      </c>
      <c r="W39" s="586" t="s">
        <v>29347</v>
      </c>
      <c r="X39" s="586" t="s">
        <v>29936</v>
      </c>
      <c r="Y39" s="586" t="s">
        <v>25860</v>
      </c>
      <c r="Z39" s="586" t="s">
        <v>27066</v>
      </c>
    </row>
    <row r="40" spans="1:26" x14ac:dyDescent="0.15">
      <c r="A40" s="582" t="s">
        <v>29935</v>
      </c>
      <c r="B40" s="583" t="s">
        <v>29934</v>
      </c>
      <c r="C40" s="389">
        <v>5</v>
      </c>
      <c r="D40" s="389" t="s">
        <v>29524</v>
      </c>
      <c r="E40" s="584">
        <v>1.4399999999999999E-5</v>
      </c>
      <c r="F40" s="585" t="s">
        <v>22314</v>
      </c>
      <c r="G40" s="586" t="s">
        <v>28550</v>
      </c>
      <c r="H40" s="586" t="s">
        <v>28139</v>
      </c>
      <c r="I40" s="586" t="s">
        <v>28467</v>
      </c>
      <c r="J40" s="586" t="s">
        <v>29933</v>
      </c>
      <c r="K40" s="586" t="s">
        <v>28762</v>
      </c>
      <c r="L40" s="586" t="s">
        <v>29932</v>
      </c>
      <c r="M40" s="586" t="s">
        <v>29931</v>
      </c>
      <c r="N40" s="586" t="s">
        <v>29930</v>
      </c>
      <c r="O40" s="586" t="s">
        <v>29929</v>
      </c>
      <c r="P40" s="586" t="s">
        <v>28729</v>
      </c>
      <c r="Q40" s="586" t="s">
        <v>29928</v>
      </c>
      <c r="R40" s="586" t="s">
        <v>29927</v>
      </c>
      <c r="S40" s="586" t="s">
        <v>29926</v>
      </c>
      <c r="T40" s="586" t="s">
        <v>29925</v>
      </c>
      <c r="U40" s="586" t="s">
        <v>27742</v>
      </c>
      <c r="V40" s="586" t="s">
        <v>28964</v>
      </c>
      <c r="W40" s="586" t="s">
        <v>29924</v>
      </c>
      <c r="X40" s="586" t="s">
        <v>29801</v>
      </c>
      <c r="Y40" s="586" t="s">
        <v>28968</v>
      </c>
      <c r="Z40" s="586" t="s">
        <v>26093</v>
      </c>
    </row>
    <row r="41" spans="1:26" x14ac:dyDescent="0.15">
      <c r="A41" s="582" t="s">
        <v>29923</v>
      </c>
      <c r="B41" s="583" t="s">
        <v>29922</v>
      </c>
      <c r="C41" s="389">
        <v>5</v>
      </c>
      <c r="D41" s="389" t="s">
        <v>29524</v>
      </c>
      <c r="E41" s="584">
        <v>1.47E-5</v>
      </c>
      <c r="F41" s="585" t="s">
        <v>22314</v>
      </c>
      <c r="G41" s="586" t="s">
        <v>28549</v>
      </c>
      <c r="H41" s="586" t="s">
        <v>27586</v>
      </c>
      <c r="I41" s="586" t="s">
        <v>29921</v>
      </c>
      <c r="J41" s="586" t="s">
        <v>29920</v>
      </c>
      <c r="K41" s="586" t="s">
        <v>29919</v>
      </c>
      <c r="L41" s="586" t="s">
        <v>28155</v>
      </c>
      <c r="M41" s="586" t="s">
        <v>27384</v>
      </c>
      <c r="N41" s="586" t="s">
        <v>29918</v>
      </c>
      <c r="O41" s="586" t="s">
        <v>28618</v>
      </c>
      <c r="P41" s="586" t="s">
        <v>26158</v>
      </c>
      <c r="Q41" s="586" t="s">
        <v>28127</v>
      </c>
      <c r="R41" s="586" t="s">
        <v>22844</v>
      </c>
      <c r="S41" s="586" t="s">
        <v>29917</v>
      </c>
      <c r="T41" s="586" t="s">
        <v>25290</v>
      </c>
      <c r="U41" s="586" t="s">
        <v>26298</v>
      </c>
      <c r="V41" s="586" t="s">
        <v>29916</v>
      </c>
      <c r="W41" s="586" t="s">
        <v>29915</v>
      </c>
      <c r="X41" s="586" t="s">
        <v>29914</v>
      </c>
      <c r="Y41" s="586" t="s">
        <v>22865</v>
      </c>
      <c r="Z41" s="586" t="s">
        <v>24588</v>
      </c>
    </row>
    <row r="42" spans="1:26" x14ac:dyDescent="0.15">
      <c r="A42" s="582" t="s">
        <v>29913</v>
      </c>
      <c r="B42" s="583" t="s">
        <v>29912</v>
      </c>
      <c r="C42" s="389">
        <v>11</v>
      </c>
      <c r="D42" s="389" t="s">
        <v>29508</v>
      </c>
      <c r="E42" s="584">
        <v>1.47E-5</v>
      </c>
      <c r="F42" s="585" t="s">
        <v>22314</v>
      </c>
      <c r="G42" s="586" t="s">
        <v>29911</v>
      </c>
      <c r="H42" s="586" t="s">
        <v>27245</v>
      </c>
      <c r="I42" s="586" t="s">
        <v>29910</v>
      </c>
      <c r="J42" s="586" t="s">
        <v>28554</v>
      </c>
      <c r="K42" s="586" t="s">
        <v>25754</v>
      </c>
      <c r="L42" s="586" t="s">
        <v>25652</v>
      </c>
      <c r="M42" s="586" t="s">
        <v>25765</v>
      </c>
      <c r="N42" s="586" t="s">
        <v>29909</v>
      </c>
      <c r="O42" s="586" t="s">
        <v>29908</v>
      </c>
      <c r="P42" s="586" t="s">
        <v>27255</v>
      </c>
      <c r="Q42" s="586" t="s">
        <v>29907</v>
      </c>
      <c r="R42" s="586" t="s">
        <v>28925</v>
      </c>
      <c r="S42" s="586" t="s">
        <v>29906</v>
      </c>
      <c r="T42" s="586" t="s">
        <v>29905</v>
      </c>
      <c r="U42" s="586" t="s">
        <v>25637</v>
      </c>
      <c r="V42" s="586" t="s">
        <v>28397</v>
      </c>
      <c r="W42" s="586" t="s">
        <v>25630</v>
      </c>
      <c r="X42" s="586" t="s">
        <v>25629</v>
      </c>
      <c r="Y42" s="586" t="s">
        <v>29904</v>
      </c>
      <c r="Z42" s="586" t="s">
        <v>28903</v>
      </c>
    </row>
    <row r="43" spans="1:26" x14ac:dyDescent="0.15">
      <c r="A43" s="582" t="s">
        <v>29903</v>
      </c>
      <c r="B43" s="583" t="s">
        <v>29902</v>
      </c>
      <c r="C43" s="389">
        <v>3</v>
      </c>
      <c r="D43" s="389" t="s">
        <v>21965</v>
      </c>
      <c r="E43" s="584">
        <v>1.52E-5</v>
      </c>
      <c r="F43" s="585" t="s">
        <v>22314</v>
      </c>
      <c r="G43" s="586" t="s">
        <v>29750</v>
      </c>
      <c r="H43" s="586" t="s">
        <v>29467</v>
      </c>
      <c r="I43" s="586" t="s">
        <v>29901</v>
      </c>
      <c r="J43" s="586" t="s">
        <v>26253</v>
      </c>
      <c r="K43" s="586" t="s">
        <v>29900</v>
      </c>
      <c r="L43" s="586" t="s">
        <v>29899</v>
      </c>
      <c r="M43" s="586" t="s">
        <v>27613</v>
      </c>
      <c r="N43" s="586" t="s">
        <v>29898</v>
      </c>
      <c r="O43" s="586" t="s">
        <v>29897</v>
      </c>
      <c r="P43" s="586" t="s">
        <v>28147</v>
      </c>
      <c r="Q43" s="586" t="s">
        <v>27420</v>
      </c>
      <c r="R43" s="586" t="s">
        <v>29896</v>
      </c>
      <c r="S43" s="586" t="s">
        <v>26823</v>
      </c>
      <c r="T43" s="586" t="s">
        <v>29194</v>
      </c>
      <c r="U43" s="586" t="s">
        <v>27796</v>
      </c>
      <c r="V43" s="586" t="s">
        <v>29730</v>
      </c>
      <c r="W43" s="586" t="s">
        <v>22338</v>
      </c>
      <c r="X43" s="586" t="s">
        <v>28552</v>
      </c>
      <c r="Y43" s="586" t="s">
        <v>29146</v>
      </c>
      <c r="Z43" s="586" t="s">
        <v>29895</v>
      </c>
    </row>
    <row r="44" spans="1:26" ht="17" x14ac:dyDescent="0.15">
      <c r="A44" s="582" t="s">
        <v>29894</v>
      </c>
      <c r="B44" s="583" t="s">
        <v>29893</v>
      </c>
      <c r="C44" s="389">
        <v>2</v>
      </c>
      <c r="D44" s="390" t="s">
        <v>29330</v>
      </c>
      <c r="E44" s="584">
        <v>1.7799999999999999E-5</v>
      </c>
      <c r="F44" s="585" t="s">
        <v>22314</v>
      </c>
      <c r="G44" s="586" t="s">
        <v>29892</v>
      </c>
      <c r="H44" s="586" t="s">
        <v>29891</v>
      </c>
      <c r="I44" s="586" t="s">
        <v>29890</v>
      </c>
      <c r="J44" s="586" t="s">
        <v>29889</v>
      </c>
      <c r="K44" s="586" t="s">
        <v>29888</v>
      </c>
      <c r="L44" s="586" t="s">
        <v>29887</v>
      </c>
      <c r="M44" s="586" t="s">
        <v>27572</v>
      </c>
      <c r="N44" s="586" t="s">
        <v>29886</v>
      </c>
      <c r="O44" s="586" t="s">
        <v>28676</v>
      </c>
      <c r="P44" s="586" t="s">
        <v>22349</v>
      </c>
      <c r="Q44" s="586" t="s">
        <v>29624</v>
      </c>
      <c r="R44" s="586" t="s">
        <v>29885</v>
      </c>
      <c r="S44" s="586" t="s">
        <v>29000</v>
      </c>
      <c r="T44" s="586" t="s">
        <v>29792</v>
      </c>
      <c r="U44" s="586" t="s">
        <v>28850</v>
      </c>
      <c r="V44" s="586" t="s">
        <v>26212</v>
      </c>
      <c r="W44" s="586" t="s">
        <v>29884</v>
      </c>
      <c r="X44" s="586" t="s">
        <v>29231</v>
      </c>
      <c r="Y44" s="586" t="s">
        <v>27066</v>
      </c>
      <c r="Z44" s="586" t="s">
        <v>25550</v>
      </c>
    </row>
    <row r="45" spans="1:26" x14ac:dyDescent="0.15">
      <c r="A45" s="582" t="s">
        <v>29883</v>
      </c>
      <c r="B45" s="583" t="s">
        <v>29882</v>
      </c>
      <c r="C45" s="389">
        <v>9</v>
      </c>
      <c r="D45" s="389" t="s">
        <v>29340</v>
      </c>
      <c r="E45" s="584">
        <v>1.88E-5</v>
      </c>
      <c r="F45" s="585" t="s">
        <v>22314</v>
      </c>
      <c r="G45" s="586" t="s">
        <v>29881</v>
      </c>
      <c r="H45" s="586" t="s">
        <v>26890</v>
      </c>
      <c r="I45" s="586" t="s">
        <v>29880</v>
      </c>
      <c r="J45" s="586" t="s">
        <v>27420</v>
      </c>
      <c r="K45" s="586" t="s">
        <v>26591</v>
      </c>
      <c r="L45" s="586" t="s">
        <v>29879</v>
      </c>
      <c r="M45" s="586" t="s">
        <v>29878</v>
      </c>
      <c r="N45" s="586" t="s">
        <v>26370</v>
      </c>
      <c r="O45" s="586" t="s">
        <v>25681</v>
      </c>
      <c r="P45" s="586" t="s">
        <v>29877</v>
      </c>
      <c r="Q45" s="586" t="s">
        <v>26406</v>
      </c>
      <c r="R45" s="586" t="s">
        <v>28774</v>
      </c>
      <c r="S45" s="586" t="s">
        <v>25856</v>
      </c>
      <c r="T45" s="586" t="s">
        <v>29876</v>
      </c>
      <c r="U45" s="586" t="s">
        <v>25730</v>
      </c>
      <c r="V45" s="586" t="s">
        <v>28500</v>
      </c>
      <c r="W45" s="586" t="s">
        <v>28730</v>
      </c>
      <c r="X45" s="586" t="s">
        <v>29875</v>
      </c>
      <c r="Y45" s="586" t="s">
        <v>26171</v>
      </c>
      <c r="Z45" s="586" t="s">
        <v>29874</v>
      </c>
    </row>
    <row r="46" spans="1:26" x14ac:dyDescent="0.15">
      <c r="A46" s="582" t="s">
        <v>29873</v>
      </c>
      <c r="B46" s="583" t="s">
        <v>29508</v>
      </c>
      <c r="C46" s="389">
        <v>11</v>
      </c>
      <c r="D46" s="389" t="s">
        <v>29508</v>
      </c>
      <c r="E46" s="584">
        <v>1.91E-5</v>
      </c>
      <c r="F46" s="585" t="s">
        <v>22314</v>
      </c>
      <c r="G46" s="586" t="s">
        <v>29788</v>
      </c>
      <c r="H46" s="586" t="s">
        <v>26992</v>
      </c>
      <c r="I46" s="586" t="s">
        <v>28951</v>
      </c>
      <c r="J46" s="586" t="s">
        <v>28761</v>
      </c>
      <c r="K46" s="586" t="s">
        <v>27952</v>
      </c>
      <c r="L46" s="586" t="s">
        <v>26940</v>
      </c>
      <c r="M46" s="586" t="s">
        <v>27237</v>
      </c>
      <c r="N46" s="586" t="s">
        <v>29872</v>
      </c>
      <c r="O46" s="586" t="s">
        <v>27056</v>
      </c>
      <c r="P46" s="586" t="s">
        <v>27339</v>
      </c>
      <c r="Q46" s="586" t="s">
        <v>29871</v>
      </c>
      <c r="R46" s="586" t="s">
        <v>29870</v>
      </c>
      <c r="S46" s="586" t="s">
        <v>29869</v>
      </c>
      <c r="T46" s="586" t="s">
        <v>25958</v>
      </c>
      <c r="U46" s="586" t="s">
        <v>29868</v>
      </c>
      <c r="V46" s="586" t="s">
        <v>27126</v>
      </c>
      <c r="W46" s="586" t="s">
        <v>29867</v>
      </c>
      <c r="X46" s="586" t="s">
        <v>29866</v>
      </c>
      <c r="Y46" s="586" t="s">
        <v>29865</v>
      </c>
      <c r="Z46" s="586" t="s">
        <v>29864</v>
      </c>
    </row>
    <row r="47" spans="1:26" x14ac:dyDescent="0.15">
      <c r="A47" s="582" t="s">
        <v>29863</v>
      </c>
      <c r="B47" s="583" t="s">
        <v>29862</v>
      </c>
      <c r="C47" s="389">
        <v>3</v>
      </c>
      <c r="D47" s="389" t="s">
        <v>21965</v>
      </c>
      <c r="E47" s="584">
        <v>2.0400000000000001E-5</v>
      </c>
      <c r="F47" s="585" t="s">
        <v>22314</v>
      </c>
      <c r="G47" s="586" t="s">
        <v>29563</v>
      </c>
      <c r="H47" s="586" t="s">
        <v>29861</v>
      </c>
      <c r="I47" s="586" t="s">
        <v>29860</v>
      </c>
      <c r="J47" s="586" t="s">
        <v>29859</v>
      </c>
      <c r="K47" s="586" t="s">
        <v>29780</v>
      </c>
      <c r="L47" s="586" t="s">
        <v>28674</v>
      </c>
      <c r="M47" s="586" t="s">
        <v>27507</v>
      </c>
      <c r="N47" s="586" t="s">
        <v>25815</v>
      </c>
      <c r="O47" s="586" t="s">
        <v>27184</v>
      </c>
      <c r="P47" s="586" t="s">
        <v>28503</v>
      </c>
      <c r="Q47" s="586" t="s">
        <v>29858</v>
      </c>
      <c r="R47" s="586" t="s">
        <v>29857</v>
      </c>
      <c r="S47" s="586" t="s">
        <v>29856</v>
      </c>
      <c r="T47" s="586" t="s">
        <v>29855</v>
      </c>
      <c r="U47" s="586" t="s">
        <v>29854</v>
      </c>
      <c r="V47" s="586" t="s">
        <v>27261</v>
      </c>
      <c r="W47" s="586" t="s">
        <v>28866</v>
      </c>
      <c r="X47" s="586" t="s">
        <v>29853</v>
      </c>
      <c r="Y47" s="586" t="s">
        <v>25596</v>
      </c>
      <c r="Z47" s="586" t="s">
        <v>28472</v>
      </c>
    </row>
    <row r="48" spans="1:26" ht="17" x14ac:dyDescent="0.15">
      <c r="A48" s="582" t="s">
        <v>29852</v>
      </c>
      <c r="B48" s="583" t="s">
        <v>29851</v>
      </c>
      <c r="C48" s="389">
        <v>2</v>
      </c>
      <c r="D48" s="390" t="s">
        <v>29330</v>
      </c>
      <c r="E48" s="584">
        <v>2.0999999999999999E-5</v>
      </c>
      <c r="F48" s="585" t="s">
        <v>22314</v>
      </c>
      <c r="G48" s="586" t="s">
        <v>29850</v>
      </c>
      <c r="H48" s="586" t="s">
        <v>29849</v>
      </c>
      <c r="I48" s="586" t="s">
        <v>29848</v>
      </c>
      <c r="J48" s="586" t="s">
        <v>28277</v>
      </c>
      <c r="K48" s="586" t="s">
        <v>29679</v>
      </c>
      <c r="L48" s="586" t="s">
        <v>29847</v>
      </c>
      <c r="M48" s="586" t="s">
        <v>29846</v>
      </c>
      <c r="N48" s="586" t="s">
        <v>29845</v>
      </c>
      <c r="O48" s="586" t="s">
        <v>27279</v>
      </c>
      <c r="P48" s="586" t="s">
        <v>29327</v>
      </c>
      <c r="Q48" s="586" t="s">
        <v>29844</v>
      </c>
      <c r="R48" s="586" t="s">
        <v>29843</v>
      </c>
      <c r="S48" s="586" t="s">
        <v>28677</v>
      </c>
      <c r="T48" s="586" t="s">
        <v>28059</v>
      </c>
      <c r="U48" s="586" t="s">
        <v>28510</v>
      </c>
      <c r="V48" s="586" t="s">
        <v>29779</v>
      </c>
      <c r="W48" s="586" t="s">
        <v>29842</v>
      </c>
      <c r="X48" s="586" t="s">
        <v>29841</v>
      </c>
      <c r="Y48" s="586" t="s">
        <v>27179</v>
      </c>
      <c r="Z48" s="586" t="s">
        <v>25598</v>
      </c>
    </row>
    <row r="49" spans="1:26" x14ac:dyDescent="0.15">
      <c r="A49" s="582" t="s">
        <v>29840</v>
      </c>
      <c r="B49" s="583" t="s">
        <v>29839</v>
      </c>
      <c r="C49" s="389">
        <v>7</v>
      </c>
      <c r="D49" s="389" t="s">
        <v>29406</v>
      </c>
      <c r="E49" s="584">
        <v>2.16E-5</v>
      </c>
      <c r="F49" s="585" t="s">
        <v>22314</v>
      </c>
      <c r="G49" s="586" t="s">
        <v>29838</v>
      </c>
      <c r="H49" s="586" t="s">
        <v>29837</v>
      </c>
      <c r="I49" s="586" t="s">
        <v>29703</v>
      </c>
      <c r="J49" s="586" t="s">
        <v>29836</v>
      </c>
      <c r="K49" s="586" t="s">
        <v>29835</v>
      </c>
      <c r="L49" s="586" t="s">
        <v>29834</v>
      </c>
      <c r="M49" s="586" t="s">
        <v>25102</v>
      </c>
      <c r="N49" s="586" t="s">
        <v>28634</v>
      </c>
      <c r="O49" s="586" t="s">
        <v>28196</v>
      </c>
      <c r="P49" s="586" t="s">
        <v>29833</v>
      </c>
      <c r="Q49" s="586" t="s">
        <v>29445</v>
      </c>
      <c r="R49" s="586" t="s">
        <v>27597</v>
      </c>
      <c r="S49" s="586" t="s">
        <v>24250</v>
      </c>
      <c r="T49" s="586" t="s">
        <v>29832</v>
      </c>
      <c r="U49" s="586" t="s">
        <v>29831</v>
      </c>
      <c r="V49" s="586" t="s">
        <v>29830</v>
      </c>
      <c r="W49" s="586" t="s">
        <v>27900</v>
      </c>
      <c r="X49" s="586" t="s">
        <v>29606</v>
      </c>
      <c r="Y49" s="586" t="s">
        <v>26155</v>
      </c>
      <c r="Z49" s="586" t="s">
        <v>29395</v>
      </c>
    </row>
    <row r="50" spans="1:26" x14ac:dyDescent="0.15">
      <c r="A50" s="582" t="s">
        <v>29829</v>
      </c>
      <c r="B50" s="583" t="s">
        <v>29828</v>
      </c>
      <c r="C50" s="389">
        <v>3</v>
      </c>
      <c r="D50" s="389" t="s">
        <v>21965</v>
      </c>
      <c r="E50" s="584">
        <v>2.2099999999999998E-5</v>
      </c>
      <c r="F50" s="585" t="s">
        <v>22314</v>
      </c>
      <c r="G50" s="586" t="s">
        <v>28674</v>
      </c>
      <c r="H50" s="586" t="s">
        <v>29827</v>
      </c>
      <c r="I50" s="586" t="s">
        <v>28793</v>
      </c>
      <c r="J50" s="586" t="s">
        <v>29826</v>
      </c>
      <c r="K50" s="586" t="s">
        <v>29825</v>
      </c>
      <c r="L50" s="586" t="s">
        <v>29824</v>
      </c>
      <c r="M50" s="586" t="s">
        <v>28385</v>
      </c>
      <c r="N50" s="586" t="s">
        <v>29232</v>
      </c>
      <c r="O50" s="586" t="s">
        <v>29823</v>
      </c>
      <c r="P50" s="586" t="s">
        <v>25974</v>
      </c>
      <c r="Q50" s="586" t="s">
        <v>28115</v>
      </c>
      <c r="R50" s="586" t="s">
        <v>28472</v>
      </c>
      <c r="S50" s="586" t="s">
        <v>28709</v>
      </c>
      <c r="T50" s="586" t="s">
        <v>29812</v>
      </c>
      <c r="U50" s="586" t="s">
        <v>25652</v>
      </c>
      <c r="V50" s="586" t="s">
        <v>27688</v>
      </c>
      <c r="W50" s="586" t="s">
        <v>28139</v>
      </c>
      <c r="X50" s="586" t="s">
        <v>26264</v>
      </c>
      <c r="Y50" s="586" t="s">
        <v>25158</v>
      </c>
      <c r="Z50" s="586" t="s">
        <v>29822</v>
      </c>
    </row>
    <row r="51" spans="1:26" x14ac:dyDescent="0.15">
      <c r="A51" s="582" t="s">
        <v>29821</v>
      </c>
      <c r="B51" s="583" t="s">
        <v>29820</v>
      </c>
      <c r="C51" s="389">
        <v>3</v>
      </c>
      <c r="D51" s="389" t="s">
        <v>21965</v>
      </c>
      <c r="E51" s="584">
        <v>2.4499999999999999E-5</v>
      </c>
      <c r="F51" s="585" t="s">
        <v>22314</v>
      </c>
      <c r="G51" s="586" t="s">
        <v>29819</v>
      </c>
      <c r="H51" s="586" t="s">
        <v>29818</v>
      </c>
      <c r="I51" s="586" t="s">
        <v>29817</v>
      </c>
      <c r="J51" s="586" t="s">
        <v>29816</v>
      </c>
      <c r="K51" s="586" t="s">
        <v>26785</v>
      </c>
      <c r="L51" s="586" t="s">
        <v>22309</v>
      </c>
      <c r="M51" s="586" t="s">
        <v>29815</v>
      </c>
      <c r="N51" s="586" t="s">
        <v>27276</v>
      </c>
      <c r="O51" s="586" t="s">
        <v>29814</v>
      </c>
      <c r="P51" s="586" t="s">
        <v>28433</v>
      </c>
      <c r="Q51" s="586" t="s">
        <v>28955</v>
      </c>
      <c r="R51" s="586" t="s">
        <v>26781</v>
      </c>
      <c r="S51" s="586" t="s">
        <v>29813</v>
      </c>
      <c r="T51" s="586" t="s">
        <v>26774</v>
      </c>
      <c r="U51" s="586" t="s">
        <v>29812</v>
      </c>
      <c r="V51" s="586" t="s">
        <v>28577</v>
      </c>
      <c r="W51" s="586" t="s">
        <v>25749</v>
      </c>
      <c r="X51" s="586" t="s">
        <v>29811</v>
      </c>
      <c r="Y51" s="586" t="s">
        <v>26406</v>
      </c>
      <c r="Z51" s="586" t="s">
        <v>25435</v>
      </c>
    </row>
    <row r="52" spans="1:26" x14ac:dyDescent="0.15">
      <c r="A52" s="582" t="s">
        <v>29810</v>
      </c>
      <c r="B52" s="583" t="s">
        <v>29809</v>
      </c>
      <c r="C52" s="389">
        <v>5</v>
      </c>
      <c r="D52" s="389" t="s">
        <v>29524</v>
      </c>
      <c r="E52" s="584">
        <v>2.4899999999999999E-5</v>
      </c>
      <c r="F52" s="585" t="s">
        <v>22314</v>
      </c>
      <c r="G52" s="586" t="s">
        <v>29808</v>
      </c>
      <c r="H52" s="586" t="s">
        <v>29807</v>
      </c>
      <c r="I52" s="586" t="s">
        <v>29339</v>
      </c>
      <c r="J52" s="586" t="s">
        <v>25742</v>
      </c>
      <c r="K52" s="586" t="s">
        <v>29806</v>
      </c>
      <c r="L52" s="586" t="s">
        <v>26238</v>
      </c>
      <c r="M52" s="586" t="s">
        <v>26531</v>
      </c>
      <c r="N52" s="586" t="s">
        <v>27091</v>
      </c>
      <c r="O52" s="586" t="s">
        <v>29805</v>
      </c>
      <c r="P52" s="586" t="s">
        <v>29410</v>
      </c>
      <c r="Q52" s="586" t="s">
        <v>29804</v>
      </c>
      <c r="R52" s="586" t="s">
        <v>28225</v>
      </c>
      <c r="S52" s="586" t="s">
        <v>29803</v>
      </c>
      <c r="T52" s="586" t="s">
        <v>29802</v>
      </c>
      <c r="U52" s="586" t="s">
        <v>26722</v>
      </c>
      <c r="V52" s="586" t="s">
        <v>29654</v>
      </c>
      <c r="W52" s="586" t="s">
        <v>24418</v>
      </c>
      <c r="X52" s="586" t="s">
        <v>28584</v>
      </c>
      <c r="Y52" s="586" t="s">
        <v>29530</v>
      </c>
      <c r="Z52" s="586" t="s">
        <v>29801</v>
      </c>
    </row>
    <row r="53" spans="1:26" x14ac:dyDescent="0.15">
      <c r="A53" s="582" t="s">
        <v>29800</v>
      </c>
      <c r="B53" s="583" t="s">
        <v>29799</v>
      </c>
      <c r="C53" s="389">
        <v>3</v>
      </c>
      <c r="D53" s="389" t="s">
        <v>21965</v>
      </c>
      <c r="E53" s="584">
        <v>2.7399999999999999E-5</v>
      </c>
      <c r="F53" s="585" t="s">
        <v>22314</v>
      </c>
      <c r="G53" s="586" t="s">
        <v>29779</v>
      </c>
      <c r="H53" s="586" t="s">
        <v>29798</v>
      </c>
      <c r="I53" s="586" t="s">
        <v>26182</v>
      </c>
      <c r="J53" s="586" t="s">
        <v>28055</v>
      </c>
      <c r="K53" s="586" t="s">
        <v>29290</v>
      </c>
      <c r="L53" s="586" t="s">
        <v>26043</v>
      </c>
      <c r="M53" s="586" t="s">
        <v>28472</v>
      </c>
      <c r="N53" s="586" t="s">
        <v>27536</v>
      </c>
      <c r="O53" s="586" t="s">
        <v>26501</v>
      </c>
      <c r="P53" s="586" t="s">
        <v>25973</v>
      </c>
      <c r="Q53" s="586" t="s">
        <v>29205</v>
      </c>
      <c r="R53" s="586" t="s">
        <v>25774</v>
      </c>
      <c r="S53" s="586" t="s">
        <v>27757</v>
      </c>
      <c r="T53" s="586" t="s">
        <v>29797</v>
      </c>
      <c r="U53" s="586" t="s">
        <v>28790</v>
      </c>
      <c r="V53" s="586" t="s">
        <v>27223</v>
      </c>
      <c r="W53" s="586" t="s">
        <v>28369</v>
      </c>
      <c r="X53" s="586" t="s">
        <v>24815</v>
      </c>
      <c r="Y53" s="586" t="s">
        <v>26458</v>
      </c>
      <c r="Z53" s="586" t="s">
        <v>26227</v>
      </c>
    </row>
    <row r="54" spans="1:26" x14ac:dyDescent="0.15">
      <c r="A54" s="582" t="s">
        <v>29796</v>
      </c>
      <c r="B54" s="583" t="s">
        <v>29795</v>
      </c>
      <c r="C54" s="389">
        <v>5</v>
      </c>
      <c r="D54" s="389" t="s">
        <v>29524</v>
      </c>
      <c r="E54" s="584">
        <v>2.83E-5</v>
      </c>
      <c r="F54" s="585" t="s">
        <v>22314</v>
      </c>
      <c r="G54" s="586" t="s">
        <v>29794</v>
      </c>
      <c r="H54" s="586" t="s">
        <v>27426</v>
      </c>
      <c r="I54" s="586" t="s">
        <v>29793</v>
      </c>
      <c r="J54" s="586" t="s">
        <v>28653</v>
      </c>
      <c r="K54" s="586" t="s">
        <v>28261</v>
      </c>
      <c r="L54" s="586" t="s">
        <v>29792</v>
      </c>
      <c r="M54" s="586" t="s">
        <v>29791</v>
      </c>
      <c r="N54" s="586" t="s">
        <v>27794</v>
      </c>
      <c r="O54" s="586" t="s">
        <v>25861</v>
      </c>
      <c r="P54" s="586" t="s">
        <v>29790</v>
      </c>
      <c r="Q54" s="586" t="s">
        <v>26246</v>
      </c>
      <c r="R54" s="586" t="s">
        <v>29789</v>
      </c>
      <c r="S54" s="586" t="s">
        <v>29788</v>
      </c>
      <c r="T54" s="586" t="s">
        <v>25704</v>
      </c>
      <c r="U54" s="586" t="s">
        <v>29787</v>
      </c>
      <c r="V54" s="586" t="s">
        <v>29071</v>
      </c>
      <c r="W54" s="586" t="s">
        <v>26880</v>
      </c>
      <c r="X54" s="586" t="s">
        <v>25317</v>
      </c>
      <c r="Y54" s="586" t="s">
        <v>26570</v>
      </c>
      <c r="Z54" s="586" t="s">
        <v>29786</v>
      </c>
    </row>
    <row r="55" spans="1:26" x14ac:dyDescent="0.15">
      <c r="A55" s="582" t="s">
        <v>29785</v>
      </c>
      <c r="B55" s="583" t="s">
        <v>29784</v>
      </c>
      <c r="C55" s="389">
        <v>3</v>
      </c>
      <c r="D55" s="389" t="s">
        <v>21965</v>
      </c>
      <c r="E55" s="584">
        <v>2.8799999999999999E-5</v>
      </c>
      <c r="F55" s="585" t="s">
        <v>22314</v>
      </c>
      <c r="G55" s="586" t="s">
        <v>29783</v>
      </c>
      <c r="H55" s="586" t="s">
        <v>26068</v>
      </c>
      <c r="I55" s="586" t="s">
        <v>29782</v>
      </c>
      <c r="J55" s="586" t="s">
        <v>29781</v>
      </c>
      <c r="K55" s="586" t="s">
        <v>26894</v>
      </c>
      <c r="L55" s="586" t="s">
        <v>29780</v>
      </c>
      <c r="M55" s="586" t="s">
        <v>29217</v>
      </c>
      <c r="N55" s="586" t="s">
        <v>27420</v>
      </c>
      <c r="O55" s="586" t="s">
        <v>27828</v>
      </c>
      <c r="P55" s="586" t="s">
        <v>29779</v>
      </c>
      <c r="Q55" s="586" t="s">
        <v>29778</v>
      </c>
      <c r="R55" s="586" t="s">
        <v>26523</v>
      </c>
      <c r="S55" s="586" t="s">
        <v>27505</v>
      </c>
      <c r="T55" s="586" t="s">
        <v>22312</v>
      </c>
      <c r="U55" s="586" t="s">
        <v>29777</v>
      </c>
      <c r="V55" s="586" t="s">
        <v>29146</v>
      </c>
      <c r="W55" s="586" t="s">
        <v>27415</v>
      </c>
      <c r="X55" s="586" t="s">
        <v>29776</v>
      </c>
      <c r="Y55" s="586" t="s">
        <v>26820</v>
      </c>
      <c r="Z55" s="586" t="s">
        <v>29775</v>
      </c>
    </row>
    <row r="56" spans="1:26" x14ac:dyDescent="0.15">
      <c r="A56" s="582" t="s">
        <v>29774</v>
      </c>
      <c r="B56" s="583" t="s">
        <v>29773</v>
      </c>
      <c r="C56" s="389">
        <v>7</v>
      </c>
      <c r="D56" s="389" t="s">
        <v>29406</v>
      </c>
      <c r="E56" s="584">
        <v>3.1399999999999998E-5</v>
      </c>
      <c r="F56" s="585" t="s">
        <v>22314</v>
      </c>
      <c r="G56" s="586" t="s">
        <v>28645</v>
      </c>
      <c r="H56" s="586" t="s">
        <v>27671</v>
      </c>
      <c r="I56" s="586" t="s">
        <v>29772</v>
      </c>
      <c r="J56" s="586" t="s">
        <v>28161</v>
      </c>
      <c r="K56" s="586" t="s">
        <v>29550</v>
      </c>
      <c r="L56" s="586" t="s">
        <v>25125</v>
      </c>
      <c r="M56" s="586" t="s">
        <v>29549</v>
      </c>
      <c r="N56" s="586" t="s">
        <v>27601</v>
      </c>
      <c r="O56" s="586" t="s">
        <v>29548</v>
      </c>
      <c r="P56" s="586" t="s">
        <v>29771</v>
      </c>
      <c r="Q56" s="586" t="s">
        <v>29770</v>
      </c>
      <c r="R56" s="586" t="s">
        <v>26136</v>
      </c>
      <c r="S56" s="586" t="s">
        <v>27331</v>
      </c>
      <c r="T56" s="586" t="s">
        <v>28446</v>
      </c>
      <c r="U56" s="586" t="s">
        <v>29544</v>
      </c>
      <c r="V56" s="586" t="s">
        <v>26320</v>
      </c>
      <c r="W56" s="586" t="s">
        <v>29543</v>
      </c>
      <c r="X56" s="586" t="s">
        <v>25102</v>
      </c>
      <c r="Y56" s="586" t="s">
        <v>29769</v>
      </c>
      <c r="Z56" s="586" t="s">
        <v>29542</v>
      </c>
    </row>
    <row r="57" spans="1:26" x14ac:dyDescent="0.15">
      <c r="A57" s="582" t="s">
        <v>29768</v>
      </c>
      <c r="B57" s="583" t="s">
        <v>29767</v>
      </c>
      <c r="C57" s="389">
        <v>10</v>
      </c>
      <c r="D57" s="389" t="s">
        <v>29364</v>
      </c>
      <c r="E57" s="584">
        <v>3.2799999999999998E-5</v>
      </c>
      <c r="F57" s="585" t="s">
        <v>22314</v>
      </c>
      <c r="G57" s="586" t="s">
        <v>29766</v>
      </c>
      <c r="H57" s="586" t="s">
        <v>29765</v>
      </c>
      <c r="I57" s="586" t="s">
        <v>28364</v>
      </c>
      <c r="J57" s="586" t="s">
        <v>29764</v>
      </c>
      <c r="K57" s="586" t="s">
        <v>29763</v>
      </c>
      <c r="L57" s="586" t="s">
        <v>29762</v>
      </c>
      <c r="M57" s="586" t="s">
        <v>29761</v>
      </c>
      <c r="N57" s="586" t="s">
        <v>29760</v>
      </c>
      <c r="O57" s="586" t="s">
        <v>28626</v>
      </c>
      <c r="P57" s="586" t="s">
        <v>27914</v>
      </c>
      <c r="Q57" s="586" t="s">
        <v>29209</v>
      </c>
      <c r="R57" s="586" t="s">
        <v>29759</v>
      </c>
      <c r="S57" s="586" t="s">
        <v>29758</v>
      </c>
      <c r="T57" s="586" t="s">
        <v>29757</v>
      </c>
      <c r="U57" s="586" t="s">
        <v>22371</v>
      </c>
      <c r="V57" s="586" t="s">
        <v>27145</v>
      </c>
      <c r="W57" s="586" t="s">
        <v>29756</v>
      </c>
      <c r="X57" s="586" t="s">
        <v>29755</v>
      </c>
      <c r="Y57" s="586" t="s">
        <v>28180</v>
      </c>
      <c r="Z57" s="586" t="s">
        <v>26033</v>
      </c>
    </row>
    <row r="58" spans="1:26" ht="17" x14ac:dyDescent="0.15">
      <c r="A58" s="582" t="s">
        <v>29754</v>
      </c>
      <c r="B58" s="583" t="s">
        <v>21881</v>
      </c>
      <c r="C58" s="389">
        <v>2</v>
      </c>
      <c r="D58" s="390" t="s">
        <v>29330</v>
      </c>
      <c r="E58" s="584">
        <v>3.4199999999999998E-5</v>
      </c>
      <c r="F58" s="585" t="s">
        <v>22314</v>
      </c>
      <c r="G58" s="586" t="s">
        <v>29753</v>
      </c>
      <c r="H58" s="586" t="s">
        <v>29752</v>
      </c>
      <c r="I58" s="586" t="s">
        <v>29751</v>
      </c>
      <c r="J58" s="586" t="s">
        <v>29738</v>
      </c>
      <c r="K58" s="586" t="s">
        <v>29737</v>
      </c>
      <c r="L58" s="586" t="s">
        <v>29750</v>
      </c>
      <c r="M58" s="586" t="s">
        <v>29736</v>
      </c>
      <c r="N58" s="586" t="s">
        <v>29749</v>
      </c>
      <c r="O58" s="586" t="s">
        <v>29748</v>
      </c>
      <c r="P58" s="586" t="s">
        <v>29747</v>
      </c>
      <c r="Q58" s="586" t="s">
        <v>29746</v>
      </c>
      <c r="R58" s="586" t="s">
        <v>26859</v>
      </c>
      <c r="S58" s="586" t="s">
        <v>29745</v>
      </c>
      <c r="T58" s="586" t="s">
        <v>28510</v>
      </c>
      <c r="U58" s="586" t="s">
        <v>25863</v>
      </c>
      <c r="V58" s="586" t="s">
        <v>29644</v>
      </c>
      <c r="W58" s="586" t="s">
        <v>29744</v>
      </c>
      <c r="X58" s="586" t="s">
        <v>28183</v>
      </c>
      <c r="Y58" s="586" t="s">
        <v>27178</v>
      </c>
      <c r="Z58" s="586" t="s">
        <v>28851</v>
      </c>
    </row>
    <row r="59" spans="1:26" ht="17" x14ac:dyDescent="0.15">
      <c r="A59" s="582" t="s">
        <v>29743</v>
      </c>
      <c r="B59" s="583" t="s">
        <v>29742</v>
      </c>
      <c r="C59" s="389">
        <v>2</v>
      </c>
      <c r="D59" s="390" t="s">
        <v>29330</v>
      </c>
      <c r="E59" s="584">
        <v>3.5299999999999997E-5</v>
      </c>
      <c r="F59" s="585" t="s">
        <v>22314</v>
      </c>
      <c r="G59" s="586" t="s">
        <v>29741</v>
      </c>
      <c r="H59" s="586" t="s">
        <v>29740</v>
      </c>
      <c r="I59" s="586" t="s">
        <v>29739</v>
      </c>
      <c r="J59" s="586" t="s">
        <v>29738</v>
      </c>
      <c r="K59" s="586" t="s">
        <v>29737</v>
      </c>
      <c r="L59" s="586" t="s">
        <v>29736</v>
      </c>
      <c r="M59" s="586" t="s">
        <v>27969</v>
      </c>
      <c r="N59" s="586" t="s">
        <v>29735</v>
      </c>
      <c r="O59" s="586" t="s">
        <v>29104</v>
      </c>
      <c r="P59" s="586" t="s">
        <v>29734</v>
      </c>
      <c r="Q59" s="586" t="s">
        <v>29733</v>
      </c>
      <c r="R59" s="586" t="s">
        <v>29327</v>
      </c>
      <c r="S59" s="586" t="s">
        <v>29732</v>
      </c>
      <c r="T59" s="586" t="s">
        <v>27799</v>
      </c>
      <c r="U59" s="586" t="s">
        <v>29624</v>
      </c>
      <c r="V59" s="586" t="s">
        <v>29731</v>
      </c>
      <c r="W59" s="586" t="s">
        <v>29730</v>
      </c>
      <c r="X59" s="586" t="s">
        <v>28723</v>
      </c>
      <c r="Y59" s="586" t="s">
        <v>28851</v>
      </c>
      <c r="Z59" s="586" t="s">
        <v>26369</v>
      </c>
    </row>
    <row r="60" spans="1:26" x14ac:dyDescent="0.15">
      <c r="A60" s="582" t="s">
        <v>29729</v>
      </c>
      <c r="B60" s="583" t="s">
        <v>29728</v>
      </c>
      <c r="C60" s="389">
        <v>10</v>
      </c>
      <c r="D60" s="389" t="s">
        <v>29364</v>
      </c>
      <c r="E60" s="584">
        <v>3.5800000000000003E-5</v>
      </c>
      <c r="F60" s="585" t="s">
        <v>22314</v>
      </c>
      <c r="G60" s="586" t="s">
        <v>29592</v>
      </c>
      <c r="H60" s="586" t="s">
        <v>29727</v>
      </c>
      <c r="I60" s="586" t="s">
        <v>28851</v>
      </c>
      <c r="J60" s="586" t="s">
        <v>26874</v>
      </c>
      <c r="K60" s="586" t="s">
        <v>29611</v>
      </c>
      <c r="L60" s="586" t="s">
        <v>29726</v>
      </c>
      <c r="M60" s="586" t="s">
        <v>25671</v>
      </c>
      <c r="N60" s="586" t="s">
        <v>25551</v>
      </c>
      <c r="O60" s="586" t="s">
        <v>29725</v>
      </c>
      <c r="P60" s="586" t="s">
        <v>29724</v>
      </c>
      <c r="Q60" s="586" t="s">
        <v>29723</v>
      </c>
      <c r="R60" s="586" t="s">
        <v>29722</v>
      </c>
      <c r="S60" s="586" t="s">
        <v>25650</v>
      </c>
      <c r="T60" s="586" t="s">
        <v>25158</v>
      </c>
      <c r="U60" s="586" t="s">
        <v>27239</v>
      </c>
      <c r="V60" s="586" t="s">
        <v>27141</v>
      </c>
      <c r="W60" s="586" t="s">
        <v>26879</v>
      </c>
      <c r="X60" s="586" t="s">
        <v>24420</v>
      </c>
      <c r="Y60" s="586" t="s">
        <v>27836</v>
      </c>
      <c r="Z60" s="586" t="s">
        <v>29721</v>
      </c>
    </row>
    <row r="61" spans="1:26" x14ac:dyDescent="0.15">
      <c r="A61" s="582" t="s">
        <v>29720</v>
      </c>
      <c r="B61" s="583" t="s">
        <v>29719</v>
      </c>
      <c r="C61" s="389">
        <v>7</v>
      </c>
      <c r="D61" s="389" t="s">
        <v>29406</v>
      </c>
      <c r="E61" s="584">
        <v>3.6100000000000003E-5</v>
      </c>
      <c r="F61" s="585" t="s">
        <v>22314</v>
      </c>
      <c r="G61" s="586" t="s">
        <v>27886</v>
      </c>
      <c r="H61" s="586" t="s">
        <v>29718</v>
      </c>
      <c r="I61" s="586" t="s">
        <v>26362</v>
      </c>
      <c r="J61" s="586" t="s">
        <v>29717</v>
      </c>
      <c r="K61" s="586" t="s">
        <v>27489</v>
      </c>
      <c r="L61" s="586" t="s">
        <v>27882</v>
      </c>
      <c r="M61" s="586" t="s">
        <v>29716</v>
      </c>
      <c r="N61" s="586" t="s">
        <v>28829</v>
      </c>
      <c r="O61" s="586" t="s">
        <v>29715</v>
      </c>
      <c r="P61" s="586" t="s">
        <v>26084</v>
      </c>
      <c r="Q61" s="586" t="s">
        <v>29714</v>
      </c>
      <c r="R61" s="586" t="s">
        <v>29713</v>
      </c>
      <c r="S61" s="586" t="s">
        <v>29712</v>
      </c>
      <c r="T61" s="586" t="s">
        <v>27627</v>
      </c>
      <c r="U61" s="586" t="s">
        <v>29711</v>
      </c>
      <c r="V61" s="586" t="s">
        <v>26274</v>
      </c>
      <c r="W61" s="586" t="s">
        <v>29710</v>
      </c>
      <c r="X61" s="586" t="s">
        <v>29709</v>
      </c>
      <c r="Y61" s="586" t="s">
        <v>29708</v>
      </c>
      <c r="Z61" s="586" t="s">
        <v>29707</v>
      </c>
    </row>
    <row r="62" spans="1:26" x14ac:dyDescent="0.15">
      <c r="A62" s="582" t="s">
        <v>29706</v>
      </c>
      <c r="B62" s="583" t="s">
        <v>29705</v>
      </c>
      <c r="C62" s="389">
        <v>12</v>
      </c>
      <c r="D62" s="389" t="s">
        <v>29704</v>
      </c>
      <c r="E62" s="584">
        <v>3.8899999999999997E-5</v>
      </c>
      <c r="F62" s="585" t="s">
        <v>22314</v>
      </c>
      <c r="G62" s="586" t="s">
        <v>26577</v>
      </c>
      <c r="H62" s="586" t="s">
        <v>29703</v>
      </c>
      <c r="I62" s="586" t="s">
        <v>25676</v>
      </c>
      <c r="J62" s="586" t="s">
        <v>29702</v>
      </c>
      <c r="K62" s="586" t="s">
        <v>29701</v>
      </c>
      <c r="L62" s="586" t="s">
        <v>26576</v>
      </c>
      <c r="M62" s="586" t="s">
        <v>29700</v>
      </c>
      <c r="N62" s="586" t="s">
        <v>29699</v>
      </c>
      <c r="O62" s="586" t="s">
        <v>28696</v>
      </c>
      <c r="P62" s="586" t="s">
        <v>27225</v>
      </c>
      <c r="Q62" s="586" t="s">
        <v>26501</v>
      </c>
      <c r="R62" s="586" t="s">
        <v>29698</v>
      </c>
      <c r="S62" s="586" t="s">
        <v>25971</v>
      </c>
      <c r="T62" s="586" t="s">
        <v>29697</v>
      </c>
      <c r="U62" s="586" t="s">
        <v>27812</v>
      </c>
      <c r="V62" s="586" t="s">
        <v>29596</v>
      </c>
      <c r="W62" s="586" t="s">
        <v>29696</v>
      </c>
      <c r="X62" s="586" t="s">
        <v>29695</v>
      </c>
      <c r="Y62" s="586" t="s">
        <v>26315</v>
      </c>
      <c r="Z62" s="586" t="s">
        <v>29694</v>
      </c>
    </row>
    <row r="63" spans="1:26" x14ac:dyDescent="0.15">
      <c r="A63" s="582" t="s">
        <v>29693</v>
      </c>
      <c r="B63" s="583" t="s">
        <v>29692</v>
      </c>
      <c r="C63" s="389">
        <v>3</v>
      </c>
      <c r="D63" s="389" t="s">
        <v>21965</v>
      </c>
      <c r="E63" s="584">
        <v>3.9499999999999998E-5</v>
      </c>
      <c r="F63" s="585" t="s">
        <v>22314</v>
      </c>
      <c r="G63" s="586" t="s">
        <v>29691</v>
      </c>
      <c r="H63" s="586" t="s">
        <v>29690</v>
      </c>
      <c r="I63" s="586" t="s">
        <v>29689</v>
      </c>
      <c r="J63" s="586" t="s">
        <v>26900</v>
      </c>
      <c r="K63" s="586" t="s">
        <v>29688</v>
      </c>
      <c r="L63" s="586" t="s">
        <v>27612</v>
      </c>
      <c r="M63" s="586" t="s">
        <v>29625</v>
      </c>
      <c r="N63" s="586" t="s">
        <v>29687</v>
      </c>
      <c r="O63" s="586" t="s">
        <v>28276</v>
      </c>
      <c r="P63" s="586" t="s">
        <v>29686</v>
      </c>
      <c r="Q63" s="586" t="s">
        <v>29149</v>
      </c>
      <c r="R63" s="586" t="s">
        <v>29685</v>
      </c>
      <c r="S63" s="586" t="s">
        <v>27180</v>
      </c>
      <c r="T63" s="586" t="s">
        <v>25951</v>
      </c>
      <c r="U63" s="586" t="s">
        <v>27066</v>
      </c>
      <c r="V63" s="586" t="s">
        <v>29684</v>
      </c>
      <c r="W63" s="586" t="s">
        <v>22359</v>
      </c>
      <c r="X63" s="586" t="s">
        <v>29683</v>
      </c>
      <c r="Y63" s="586" t="s">
        <v>27241</v>
      </c>
      <c r="Z63" s="586" t="s">
        <v>29538</v>
      </c>
    </row>
    <row r="64" spans="1:26" x14ac:dyDescent="0.15">
      <c r="A64" s="582" t="s">
        <v>29682</v>
      </c>
      <c r="B64" s="583" t="s">
        <v>29681</v>
      </c>
      <c r="C64" s="389">
        <v>4</v>
      </c>
      <c r="D64" s="389" t="s">
        <v>29429</v>
      </c>
      <c r="E64" s="584">
        <v>4.07E-5</v>
      </c>
      <c r="F64" s="585" t="s">
        <v>22314</v>
      </c>
      <c r="G64" s="586" t="s">
        <v>29679</v>
      </c>
      <c r="H64" s="586" t="s">
        <v>29678</v>
      </c>
      <c r="I64" s="586" t="s">
        <v>29677</v>
      </c>
      <c r="J64" s="586" t="s">
        <v>29676</v>
      </c>
      <c r="K64" s="586" t="s">
        <v>29675</v>
      </c>
      <c r="L64" s="586" t="s">
        <v>29674</v>
      </c>
      <c r="M64" s="586" t="s">
        <v>27245</v>
      </c>
      <c r="N64" s="586" t="s">
        <v>29599</v>
      </c>
      <c r="O64" s="586" t="s">
        <v>29673</v>
      </c>
      <c r="P64" s="586" t="s">
        <v>29672</v>
      </c>
      <c r="Q64" s="586" t="s">
        <v>27693</v>
      </c>
      <c r="R64" s="586" t="s">
        <v>29671</v>
      </c>
      <c r="S64" s="586" t="s">
        <v>27420</v>
      </c>
      <c r="T64" s="586" t="s">
        <v>29670</v>
      </c>
      <c r="U64" s="586" t="s">
        <v>28554</v>
      </c>
      <c r="V64" s="586" t="s">
        <v>26591</v>
      </c>
      <c r="W64" s="586" t="s">
        <v>26673</v>
      </c>
      <c r="X64" s="586" t="s">
        <v>27180</v>
      </c>
      <c r="Y64" s="586" t="s">
        <v>29669</v>
      </c>
      <c r="Z64" s="586" t="s">
        <v>26210</v>
      </c>
    </row>
    <row r="65" spans="1:26" x14ac:dyDescent="0.15">
      <c r="A65" s="582" t="s">
        <v>29680</v>
      </c>
      <c r="B65" s="583" t="s">
        <v>29429</v>
      </c>
      <c r="C65" s="389">
        <v>4</v>
      </c>
      <c r="D65" s="389" t="s">
        <v>29429</v>
      </c>
      <c r="E65" s="584">
        <v>4.07E-5</v>
      </c>
      <c r="F65" s="585" t="s">
        <v>22314</v>
      </c>
      <c r="G65" s="586" t="s">
        <v>29679</v>
      </c>
      <c r="H65" s="586" t="s">
        <v>29678</v>
      </c>
      <c r="I65" s="586" t="s">
        <v>29677</v>
      </c>
      <c r="J65" s="586" t="s">
        <v>29676</v>
      </c>
      <c r="K65" s="586" t="s">
        <v>29675</v>
      </c>
      <c r="L65" s="586" t="s">
        <v>29674</v>
      </c>
      <c r="M65" s="586" t="s">
        <v>27245</v>
      </c>
      <c r="N65" s="586" t="s">
        <v>29599</v>
      </c>
      <c r="O65" s="586" t="s">
        <v>29673</v>
      </c>
      <c r="P65" s="586" t="s">
        <v>29672</v>
      </c>
      <c r="Q65" s="586" t="s">
        <v>27693</v>
      </c>
      <c r="R65" s="586" t="s">
        <v>29671</v>
      </c>
      <c r="S65" s="586" t="s">
        <v>27420</v>
      </c>
      <c r="T65" s="586" t="s">
        <v>29670</v>
      </c>
      <c r="U65" s="586" t="s">
        <v>28554</v>
      </c>
      <c r="V65" s="586" t="s">
        <v>26591</v>
      </c>
      <c r="W65" s="586" t="s">
        <v>26673</v>
      </c>
      <c r="X65" s="586" t="s">
        <v>27180</v>
      </c>
      <c r="Y65" s="586" t="s">
        <v>29669</v>
      </c>
      <c r="Z65" s="586" t="s">
        <v>26210</v>
      </c>
    </row>
    <row r="66" spans="1:26" x14ac:dyDescent="0.15">
      <c r="A66" s="582" t="s">
        <v>29668</v>
      </c>
      <c r="B66" s="583" t="s">
        <v>29667</v>
      </c>
      <c r="C66" s="389">
        <v>11</v>
      </c>
      <c r="D66" s="389" t="s">
        <v>29508</v>
      </c>
      <c r="E66" s="584">
        <v>4.1699999999999997E-5</v>
      </c>
      <c r="F66" s="585" t="s">
        <v>22314</v>
      </c>
      <c r="G66" s="586" t="s">
        <v>29666</v>
      </c>
      <c r="H66" s="586" t="s">
        <v>29665</v>
      </c>
      <c r="I66" s="586" t="s">
        <v>29664</v>
      </c>
      <c r="J66" s="586" t="s">
        <v>25548</v>
      </c>
      <c r="K66" s="586" t="s">
        <v>29663</v>
      </c>
      <c r="L66" s="586" t="s">
        <v>29662</v>
      </c>
      <c r="M66" s="586" t="s">
        <v>27754</v>
      </c>
      <c r="N66" s="586" t="s">
        <v>29661</v>
      </c>
      <c r="O66" s="586" t="s">
        <v>28783</v>
      </c>
      <c r="P66" s="586" t="s">
        <v>29660</v>
      </c>
      <c r="Q66" s="586" t="s">
        <v>29659</v>
      </c>
      <c r="R66" s="586" t="s">
        <v>29658</v>
      </c>
      <c r="S66" s="586" t="s">
        <v>28716</v>
      </c>
      <c r="T66" s="586" t="s">
        <v>29657</v>
      </c>
      <c r="U66" s="586" t="s">
        <v>29603</v>
      </c>
      <c r="V66" s="586" t="s">
        <v>27087</v>
      </c>
      <c r="W66" s="586" t="s">
        <v>27980</v>
      </c>
      <c r="X66" s="586" t="s">
        <v>29656</v>
      </c>
      <c r="Y66" s="586" t="s">
        <v>29655</v>
      </c>
      <c r="Z66" s="586" t="s">
        <v>29654</v>
      </c>
    </row>
    <row r="67" spans="1:26" x14ac:dyDescent="0.15">
      <c r="A67" s="582" t="s">
        <v>29653</v>
      </c>
      <c r="B67" s="583" t="s">
        <v>29652</v>
      </c>
      <c r="C67" s="389">
        <v>5</v>
      </c>
      <c r="D67" s="389" t="s">
        <v>29524</v>
      </c>
      <c r="E67" s="584">
        <v>4.3600000000000003E-5</v>
      </c>
      <c r="F67" s="585" t="s">
        <v>22314</v>
      </c>
      <c r="G67" s="586" t="s">
        <v>29651</v>
      </c>
      <c r="H67" s="586" t="s">
        <v>27571</v>
      </c>
      <c r="I67" s="586" t="s">
        <v>26874</v>
      </c>
      <c r="J67" s="586" t="s">
        <v>27309</v>
      </c>
      <c r="K67" s="586" t="s">
        <v>27307</v>
      </c>
      <c r="L67" s="586" t="s">
        <v>29650</v>
      </c>
      <c r="M67" s="586" t="s">
        <v>29207</v>
      </c>
      <c r="N67" s="586" t="s">
        <v>27273</v>
      </c>
      <c r="O67" s="586" t="s">
        <v>28577</v>
      </c>
      <c r="P67" s="586" t="s">
        <v>29649</v>
      </c>
      <c r="Q67" s="586" t="s">
        <v>29648</v>
      </c>
      <c r="R67" s="586" t="s">
        <v>29647</v>
      </c>
      <c r="S67" s="586" t="s">
        <v>25735</v>
      </c>
      <c r="T67" s="586" t="s">
        <v>27303</v>
      </c>
      <c r="U67" s="586" t="s">
        <v>27300</v>
      </c>
      <c r="V67" s="586" t="s">
        <v>25941</v>
      </c>
      <c r="W67" s="586" t="s">
        <v>29512</v>
      </c>
      <c r="X67" s="586" t="s">
        <v>26358</v>
      </c>
      <c r="Y67" s="586" t="s">
        <v>29203</v>
      </c>
      <c r="Z67" s="586" t="s">
        <v>29356</v>
      </c>
    </row>
    <row r="68" spans="1:26" x14ac:dyDescent="0.15">
      <c r="A68" s="582" t="s">
        <v>29646</v>
      </c>
      <c r="B68" s="583" t="s">
        <v>29645</v>
      </c>
      <c r="C68" s="389">
        <v>11</v>
      </c>
      <c r="D68" s="389" t="s">
        <v>29508</v>
      </c>
      <c r="E68" s="584">
        <v>4.3600000000000003E-5</v>
      </c>
      <c r="F68" s="585" t="s">
        <v>22314</v>
      </c>
      <c r="G68" s="586" t="s">
        <v>29644</v>
      </c>
      <c r="H68" s="586" t="s">
        <v>22362</v>
      </c>
      <c r="I68" s="586" t="s">
        <v>25950</v>
      </c>
      <c r="J68" s="586" t="s">
        <v>26590</v>
      </c>
      <c r="K68" s="586" t="s">
        <v>27910</v>
      </c>
      <c r="L68" s="586" t="s">
        <v>28621</v>
      </c>
      <c r="M68" s="586" t="s">
        <v>27838</v>
      </c>
      <c r="N68" s="586" t="s">
        <v>29643</v>
      </c>
      <c r="O68" s="586" t="s">
        <v>25722</v>
      </c>
      <c r="P68" s="586" t="s">
        <v>29642</v>
      </c>
      <c r="Q68" s="586" t="s">
        <v>26939</v>
      </c>
      <c r="R68" s="586" t="s">
        <v>26765</v>
      </c>
      <c r="S68" s="586" t="s">
        <v>25629</v>
      </c>
      <c r="T68" s="586" t="s">
        <v>26655</v>
      </c>
      <c r="U68" s="586" t="s">
        <v>29641</v>
      </c>
      <c r="V68" s="586" t="s">
        <v>29531</v>
      </c>
      <c r="W68" s="586" t="s">
        <v>28584</v>
      </c>
      <c r="X68" s="586" t="s">
        <v>27782</v>
      </c>
      <c r="Y68" s="586" t="s">
        <v>29640</v>
      </c>
      <c r="Z68" s="586" t="s">
        <v>29639</v>
      </c>
    </row>
    <row r="69" spans="1:26" x14ac:dyDescent="0.15">
      <c r="A69" s="582" t="s">
        <v>29638</v>
      </c>
      <c r="B69" s="583" t="s">
        <v>29637</v>
      </c>
      <c r="C69" s="389">
        <v>9</v>
      </c>
      <c r="D69" s="389" t="s">
        <v>29340</v>
      </c>
      <c r="E69" s="584">
        <v>4.3800000000000001E-5</v>
      </c>
      <c r="F69" s="585" t="s">
        <v>22314</v>
      </c>
      <c r="G69" s="586" t="s">
        <v>29636</v>
      </c>
      <c r="H69" s="586" t="s">
        <v>24447</v>
      </c>
      <c r="I69" s="586" t="s">
        <v>25774</v>
      </c>
      <c r="J69" s="586" t="s">
        <v>29635</v>
      </c>
      <c r="K69" s="586" t="s">
        <v>29634</v>
      </c>
      <c r="L69" s="586" t="s">
        <v>28658</v>
      </c>
      <c r="M69" s="586" t="s">
        <v>26766</v>
      </c>
      <c r="N69" s="586" t="s">
        <v>27851</v>
      </c>
      <c r="O69" s="586" t="s">
        <v>26564</v>
      </c>
      <c r="P69" s="586" t="s">
        <v>28126</v>
      </c>
      <c r="Q69" s="586" t="s">
        <v>29633</v>
      </c>
      <c r="R69" s="586" t="s">
        <v>28729</v>
      </c>
      <c r="S69" s="586" t="s">
        <v>29632</v>
      </c>
      <c r="T69" s="586" t="s">
        <v>24856</v>
      </c>
      <c r="U69" s="586" t="s">
        <v>29631</v>
      </c>
      <c r="V69" s="586" t="s">
        <v>29630</v>
      </c>
      <c r="W69" s="586" t="s">
        <v>28177</v>
      </c>
      <c r="X69" s="586" t="s">
        <v>25072</v>
      </c>
      <c r="Y69" s="586" t="s">
        <v>28571</v>
      </c>
      <c r="Z69" s="586" t="s">
        <v>29629</v>
      </c>
    </row>
    <row r="70" spans="1:26" x14ac:dyDescent="0.15">
      <c r="A70" s="582" t="s">
        <v>29628</v>
      </c>
      <c r="B70" s="583" t="s">
        <v>21975</v>
      </c>
      <c r="C70" s="389">
        <v>3</v>
      </c>
      <c r="D70" s="389" t="s">
        <v>21965</v>
      </c>
      <c r="E70" s="584">
        <v>4.3900000000000003E-5</v>
      </c>
      <c r="F70" s="585" t="s">
        <v>22314</v>
      </c>
      <c r="G70" s="586" t="s">
        <v>29627</v>
      </c>
      <c r="H70" s="586" t="s">
        <v>29626</v>
      </c>
      <c r="I70" s="586" t="s">
        <v>26677</v>
      </c>
      <c r="J70" s="586" t="s">
        <v>29038</v>
      </c>
      <c r="K70" s="586" t="s">
        <v>29037</v>
      </c>
      <c r="L70" s="586" t="s">
        <v>29625</v>
      </c>
      <c r="M70" s="586" t="s">
        <v>29036</v>
      </c>
      <c r="N70" s="586" t="s">
        <v>29196</v>
      </c>
      <c r="O70" s="586" t="s">
        <v>29624</v>
      </c>
      <c r="P70" s="586" t="s">
        <v>29623</v>
      </c>
      <c r="Q70" s="586" t="s">
        <v>27965</v>
      </c>
      <c r="R70" s="586" t="s">
        <v>26858</v>
      </c>
      <c r="S70" s="586" t="s">
        <v>29622</v>
      </c>
      <c r="T70" s="586" t="s">
        <v>29621</v>
      </c>
      <c r="U70" s="586" t="s">
        <v>26523</v>
      </c>
      <c r="V70" s="586" t="s">
        <v>29620</v>
      </c>
      <c r="W70" s="586" t="s">
        <v>27827</v>
      </c>
      <c r="X70" s="586" t="s">
        <v>26784</v>
      </c>
      <c r="Y70" s="586" t="s">
        <v>26212</v>
      </c>
      <c r="Z70" s="586" t="s">
        <v>25754</v>
      </c>
    </row>
    <row r="71" spans="1:26" x14ac:dyDescent="0.15">
      <c r="A71" s="582" t="s">
        <v>29619</v>
      </c>
      <c r="B71" s="583" t="s">
        <v>29618</v>
      </c>
      <c r="C71" s="389">
        <v>5</v>
      </c>
      <c r="D71" s="389" t="s">
        <v>29524</v>
      </c>
      <c r="E71" s="584">
        <v>4.4799999999999998E-5</v>
      </c>
      <c r="F71" s="585" t="s">
        <v>22314</v>
      </c>
      <c r="G71" s="586" t="s">
        <v>29617</v>
      </c>
      <c r="H71" s="586" t="s">
        <v>29616</v>
      </c>
      <c r="I71" s="586" t="s">
        <v>28377</v>
      </c>
      <c r="J71" s="586" t="s">
        <v>28652</v>
      </c>
      <c r="K71" s="586" t="s">
        <v>26210</v>
      </c>
      <c r="L71" s="586" t="s">
        <v>25500</v>
      </c>
      <c r="M71" s="586" t="s">
        <v>28472</v>
      </c>
      <c r="N71" s="586" t="s">
        <v>26781</v>
      </c>
      <c r="O71" s="586" t="s">
        <v>25974</v>
      </c>
      <c r="P71" s="586" t="s">
        <v>29615</v>
      </c>
      <c r="Q71" s="586" t="s">
        <v>29614</v>
      </c>
      <c r="R71" s="586" t="s">
        <v>28259</v>
      </c>
      <c r="S71" s="586" t="s">
        <v>26774</v>
      </c>
      <c r="T71" s="586" t="s">
        <v>25748</v>
      </c>
      <c r="U71" s="586" t="s">
        <v>25857</v>
      </c>
      <c r="V71" s="586" t="s">
        <v>28029</v>
      </c>
      <c r="W71" s="586" t="s">
        <v>25750</v>
      </c>
      <c r="X71" s="586" t="s">
        <v>26518</v>
      </c>
      <c r="Y71" s="586" t="s">
        <v>28027</v>
      </c>
      <c r="Z71" s="586" t="s">
        <v>25606</v>
      </c>
    </row>
    <row r="72" spans="1:26" ht="26" x14ac:dyDescent="0.15">
      <c r="A72" s="582" t="s">
        <v>29613</v>
      </c>
      <c r="B72" s="583" t="s">
        <v>29612</v>
      </c>
      <c r="C72" s="389">
        <v>6</v>
      </c>
      <c r="D72" s="389" t="s">
        <v>29376</v>
      </c>
      <c r="E72" s="584">
        <v>4.7700000000000001E-5</v>
      </c>
      <c r="F72" s="585" t="s">
        <v>22314</v>
      </c>
      <c r="G72" s="586" t="s">
        <v>29611</v>
      </c>
      <c r="H72" s="586" t="s">
        <v>29610</v>
      </c>
      <c r="I72" s="586" t="s">
        <v>28925</v>
      </c>
      <c r="J72" s="586" t="s">
        <v>25589</v>
      </c>
      <c r="K72" s="586" t="s">
        <v>29024</v>
      </c>
      <c r="L72" s="586" t="s">
        <v>26203</v>
      </c>
      <c r="M72" s="586" t="s">
        <v>25760</v>
      </c>
      <c r="N72" s="586" t="s">
        <v>29609</v>
      </c>
      <c r="O72" s="586" t="s">
        <v>26955</v>
      </c>
      <c r="P72" s="586" t="s">
        <v>22721</v>
      </c>
      <c r="Q72" s="586" t="s">
        <v>29608</v>
      </c>
      <c r="R72" s="586" t="s">
        <v>29607</v>
      </c>
      <c r="S72" s="586" t="s">
        <v>26082</v>
      </c>
      <c r="T72" s="586" t="s">
        <v>29606</v>
      </c>
      <c r="U72" s="586" t="s">
        <v>29605</v>
      </c>
      <c r="V72" s="586" t="s">
        <v>29604</v>
      </c>
      <c r="W72" s="586" t="s">
        <v>27980</v>
      </c>
      <c r="X72" s="586" t="s">
        <v>29603</v>
      </c>
      <c r="Y72" s="586" t="s">
        <v>29020</v>
      </c>
      <c r="Z72" s="586" t="s">
        <v>29602</v>
      </c>
    </row>
    <row r="73" spans="1:26" x14ac:dyDescent="0.15">
      <c r="A73" s="582" t="s">
        <v>29601</v>
      </c>
      <c r="B73" s="583" t="s">
        <v>29600</v>
      </c>
      <c r="C73" s="389">
        <v>4</v>
      </c>
      <c r="D73" s="389" t="s">
        <v>29429</v>
      </c>
      <c r="E73" s="584">
        <v>5.1700000000000003E-5</v>
      </c>
      <c r="F73" s="585" t="s">
        <v>22314</v>
      </c>
      <c r="G73" s="586" t="s">
        <v>29599</v>
      </c>
      <c r="H73" s="586" t="s">
        <v>28653</v>
      </c>
      <c r="I73" s="586" t="s">
        <v>27966</v>
      </c>
      <c r="J73" s="586" t="s">
        <v>25756</v>
      </c>
      <c r="K73" s="586" t="s">
        <v>26352</v>
      </c>
      <c r="L73" s="586" t="s">
        <v>28353</v>
      </c>
      <c r="M73" s="586" t="s">
        <v>29598</v>
      </c>
      <c r="N73" s="586" t="s">
        <v>22338</v>
      </c>
      <c r="O73" s="586" t="s">
        <v>28133</v>
      </c>
      <c r="P73" s="586" t="s">
        <v>29145</v>
      </c>
      <c r="Q73" s="586" t="s">
        <v>25528</v>
      </c>
      <c r="R73" s="586" t="s">
        <v>25737</v>
      </c>
      <c r="S73" s="586" t="s">
        <v>28259</v>
      </c>
      <c r="T73" s="586" t="s">
        <v>28227</v>
      </c>
      <c r="U73" s="586" t="s">
        <v>25764</v>
      </c>
      <c r="V73" s="586" t="s">
        <v>25743</v>
      </c>
      <c r="W73" s="586" t="s">
        <v>29597</v>
      </c>
      <c r="X73" s="586" t="s">
        <v>29596</v>
      </c>
      <c r="Y73" s="586" t="s">
        <v>27838</v>
      </c>
      <c r="Z73" s="586" t="s">
        <v>29595</v>
      </c>
    </row>
    <row r="74" spans="1:26" ht="26" x14ac:dyDescent="0.15">
      <c r="A74" s="582" t="s">
        <v>29594</v>
      </c>
      <c r="B74" s="583" t="s">
        <v>29593</v>
      </c>
      <c r="C74" s="389">
        <v>6</v>
      </c>
      <c r="D74" s="389" t="s">
        <v>29376</v>
      </c>
      <c r="E74" s="584">
        <v>5.5099999999999998E-5</v>
      </c>
      <c r="F74" s="585" t="s">
        <v>22314</v>
      </c>
      <c r="G74" s="586" t="s">
        <v>29592</v>
      </c>
      <c r="H74" s="586" t="s">
        <v>27228</v>
      </c>
      <c r="I74" s="586" t="s">
        <v>29291</v>
      </c>
      <c r="J74" s="586" t="s">
        <v>29591</v>
      </c>
      <c r="K74" s="586" t="s">
        <v>29590</v>
      </c>
      <c r="L74" s="586" t="s">
        <v>27988</v>
      </c>
      <c r="M74" s="586" t="s">
        <v>29589</v>
      </c>
      <c r="N74" s="586" t="s">
        <v>28665</v>
      </c>
      <c r="O74" s="586" t="s">
        <v>29588</v>
      </c>
      <c r="P74" s="586" t="s">
        <v>29587</v>
      </c>
      <c r="Q74" s="586" t="s">
        <v>29586</v>
      </c>
      <c r="R74" s="586" t="s">
        <v>26038</v>
      </c>
      <c r="S74" s="586" t="s">
        <v>29205</v>
      </c>
      <c r="T74" s="586" t="s">
        <v>25765</v>
      </c>
      <c r="U74" s="586" t="s">
        <v>29585</v>
      </c>
      <c r="V74" s="586" t="s">
        <v>28694</v>
      </c>
      <c r="W74" s="586" t="s">
        <v>29584</v>
      </c>
      <c r="X74" s="586" t="s">
        <v>29050</v>
      </c>
      <c r="Y74" s="586" t="s">
        <v>25941</v>
      </c>
      <c r="Z74" s="586" t="s">
        <v>27656</v>
      </c>
    </row>
    <row r="75" spans="1:26" x14ac:dyDescent="0.15">
      <c r="A75" s="582" t="s">
        <v>29583</v>
      </c>
      <c r="B75" s="583" t="s">
        <v>29406</v>
      </c>
      <c r="C75" s="389">
        <v>7</v>
      </c>
      <c r="D75" s="389" t="s">
        <v>29406</v>
      </c>
      <c r="E75" s="584">
        <v>5.5600000000000003E-5</v>
      </c>
      <c r="F75" s="585" t="s">
        <v>22314</v>
      </c>
      <c r="G75" s="586" t="s">
        <v>29582</v>
      </c>
      <c r="H75" s="586" t="s">
        <v>27671</v>
      </c>
      <c r="I75" s="586" t="s">
        <v>29581</v>
      </c>
      <c r="J75" s="586" t="s">
        <v>27606</v>
      </c>
      <c r="K75" s="586" t="s">
        <v>29487</v>
      </c>
      <c r="L75" s="586" t="s">
        <v>29580</v>
      </c>
      <c r="M75" s="586" t="s">
        <v>29549</v>
      </c>
      <c r="N75" s="586" t="s">
        <v>29579</v>
      </c>
      <c r="O75" s="586" t="s">
        <v>27601</v>
      </c>
      <c r="P75" s="586" t="s">
        <v>26325</v>
      </c>
      <c r="Q75" s="586" t="s">
        <v>29578</v>
      </c>
      <c r="R75" s="586" t="s">
        <v>26636</v>
      </c>
      <c r="S75" s="586" t="s">
        <v>28447</v>
      </c>
      <c r="T75" s="586" t="s">
        <v>29577</v>
      </c>
      <c r="U75" s="586" t="s">
        <v>25124</v>
      </c>
      <c r="V75" s="586" t="s">
        <v>27999</v>
      </c>
      <c r="W75" s="586" t="s">
        <v>29576</v>
      </c>
      <c r="X75" s="586" t="s">
        <v>26320</v>
      </c>
      <c r="Y75" s="586" t="s">
        <v>28199</v>
      </c>
      <c r="Z75" s="586" t="s">
        <v>29575</v>
      </c>
    </row>
    <row r="76" spans="1:26" x14ac:dyDescent="0.15">
      <c r="A76" s="582" t="s">
        <v>29574</v>
      </c>
      <c r="B76" s="583" t="s">
        <v>29573</v>
      </c>
      <c r="C76" s="389">
        <v>3</v>
      </c>
      <c r="D76" s="389" t="s">
        <v>21965</v>
      </c>
      <c r="E76" s="584">
        <v>5.6199999999999997E-5</v>
      </c>
      <c r="F76" s="585" t="s">
        <v>22314</v>
      </c>
      <c r="G76" s="586" t="s">
        <v>27916</v>
      </c>
      <c r="H76" s="586" t="s">
        <v>27230</v>
      </c>
      <c r="I76" s="586" t="s">
        <v>29141</v>
      </c>
      <c r="J76" s="586" t="s">
        <v>29572</v>
      </c>
      <c r="K76" s="586" t="s">
        <v>29391</v>
      </c>
      <c r="L76" s="586" t="s">
        <v>29571</v>
      </c>
      <c r="M76" s="586" t="s">
        <v>29570</v>
      </c>
      <c r="N76" s="586" t="s">
        <v>22348</v>
      </c>
      <c r="O76" s="586" t="s">
        <v>28145</v>
      </c>
      <c r="P76" s="586" t="s">
        <v>26044</v>
      </c>
      <c r="Q76" s="586" t="s">
        <v>29569</v>
      </c>
      <c r="R76" s="586" t="s">
        <v>29568</v>
      </c>
      <c r="S76" s="586" t="s">
        <v>29567</v>
      </c>
      <c r="T76" s="586" t="s">
        <v>27493</v>
      </c>
      <c r="U76" s="586" t="s">
        <v>27029</v>
      </c>
      <c r="V76" s="586" t="s">
        <v>25158</v>
      </c>
      <c r="W76" s="586" t="s">
        <v>29566</v>
      </c>
      <c r="X76" s="586" t="s">
        <v>25735</v>
      </c>
      <c r="Y76" s="586" t="s">
        <v>27063</v>
      </c>
      <c r="Z76" s="586" t="s">
        <v>27300</v>
      </c>
    </row>
    <row r="77" spans="1:26" x14ac:dyDescent="0.15">
      <c r="A77" s="582" t="s">
        <v>29565</v>
      </c>
      <c r="B77" s="583" t="s">
        <v>29564</v>
      </c>
      <c r="C77" s="389">
        <v>10</v>
      </c>
      <c r="D77" s="389" t="s">
        <v>29364</v>
      </c>
      <c r="E77" s="584">
        <v>5.6199999999999997E-5</v>
      </c>
      <c r="F77" s="585" t="s">
        <v>22314</v>
      </c>
      <c r="G77" s="586" t="s">
        <v>29563</v>
      </c>
      <c r="H77" s="586" t="s">
        <v>29562</v>
      </c>
      <c r="I77" s="586" t="s">
        <v>26825</v>
      </c>
      <c r="J77" s="586" t="s">
        <v>29561</v>
      </c>
      <c r="K77" s="586" t="s">
        <v>29560</v>
      </c>
      <c r="L77" s="586" t="s">
        <v>29559</v>
      </c>
      <c r="M77" s="586" t="s">
        <v>26873</v>
      </c>
      <c r="N77" s="586" t="s">
        <v>27705</v>
      </c>
      <c r="O77" s="586" t="s">
        <v>26874</v>
      </c>
      <c r="P77" s="586" t="s">
        <v>29558</v>
      </c>
      <c r="Q77" s="586" t="s">
        <v>29232</v>
      </c>
      <c r="R77" s="586" t="s">
        <v>28232</v>
      </c>
      <c r="S77" s="586" t="s">
        <v>29557</v>
      </c>
      <c r="T77" s="586" t="s">
        <v>29556</v>
      </c>
      <c r="U77" s="586" t="s">
        <v>29555</v>
      </c>
      <c r="V77" s="586" t="s">
        <v>25498</v>
      </c>
      <c r="W77" s="586" t="s">
        <v>25653</v>
      </c>
      <c r="X77" s="586" t="s">
        <v>29554</v>
      </c>
      <c r="Y77" s="586" t="s">
        <v>22331</v>
      </c>
      <c r="Z77" s="586" t="s">
        <v>29553</v>
      </c>
    </row>
    <row r="78" spans="1:26" x14ac:dyDescent="0.15">
      <c r="A78" s="582" t="s">
        <v>29552</v>
      </c>
      <c r="B78" s="583" t="s">
        <v>29551</v>
      </c>
      <c r="C78" s="389">
        <v>7</v>
      </c>
      <c r="D78" s="389" t="s">
        <v>29406</v>
      </c>
      <c r="E78" s="584">
        <v>5.8E-5</v>
      </c>
      <c r="F78" s="585" t="s">
        <v>22314</v>
      </c>
      <c r="G78" s="586" t="s">
        <v>28645</v>
      </c>
      <c r="H78" s="586" t="s">
        <v>27671</v>
      </c>
      <c r="I78" s="586" t="s">
        <v>27175</v>
      </c>
      <c r="J78" s="586" t="s">
        <v>26999</v>
      </c>
      <c r="K78" s="586" t="s">
        <v>28204</v>
      </c>
      <c r="L78" s="586" t="s">
        <v>29550</v>
      </c>
      <c r="M78" s="586" t="s">
        <v>29549</v>
      </c>
      <c r="N78" s="586" t="s">
        <v>27601</v>
      </c>
      <c r="O78" s="586" t="s">
        <v>29548</v>
      </c>
      <c r="P78" s="586" t="s">
        <v>27331</v>
      </c>
      <c r="Q78" s="586" t="s">
        <v>26136</v>
      </c>
      <c r="R78" s="586" t="s">
        <v>29547</v>
      </c>
      <c r="S78" s="586" t="s">
        <v>29546</v>
      </c>
      <c r="T78" s="586" t="s">
        <v>25124</v>
      </c>
      <c r="U78" s="586" t="s">
        <v>26320</v>
      </c>
      <c r="V78" s="586" t="s">
        <v>26990</v>
      </c>
      <c r="W78" s="586" t="s">
        <v>29545</v>
      </c>
      <c r="X78" s="586" t="s">
        <v>29544</v>
      </c>
      <c r="Y78" s="586" t="s">
        <v>29543</v>
      </c>
      <c r="Z78" s="586" t="s">
        <v>29542</v>
      </c>
    </row>
    <row r="79" spans="1:26" x14ac:dyDescent="0.15">
      <c r="A79" s="582" t="s">
        <v>29541</v>
      </c>
      <c r="B79" s="583" t="s">
        <v>29540</v>
      </c>
      <c r="C79" s="389">
        <v>13</v>
      </c>
      <c r="D79" s="389" t="s">
        <v>29352</v>
      </c>
      <c r="E79" s="584">
        <v>6.1500000000000004E-5</v>
      </c>
      <c r="F79" s="585" t="s">
        <v>22314</v>
      </c>
      <c r="G79" s="586" t="s">
        <v>27571</v>
      </c>
      <c r="H79" s="586" t="s">
        <v>26888</v>
      </c>
      <c r="I79" s="586" t="s">
        <v>29539</v>
      </c>
      <c r="J79" s="586" t="s">
        <v>29538</v>
      </c>
      <c r="K79" s="586" t="s">
        <v>28227</v>
      </c>
      <c r="L79" s="586" t="s">
        <v>28812</v>
      </c>
      <c r="M79" s="586" t="s">
        <v>29537</v>
      </c>
      <c r="N79" s="586" t="s">
        <v>29536</v>
      </c>
      <c r="O79" s="586" t="s">
        <v>29535</v>
      </c>
      <c r="P79" s="586" t="s">
        <v>29534</v>
      </c>
      <c r="Q79" s="586" t="s">
        <v>29533</v>
      </c>
      <c r="R79" s="586" t="s">
        <v>29532</v>
      </c>
      <c r="S79" s="586" t="s">
        <v>29531</v>
      </c>
      <c r="T79" s="586" t="s">
        <v>23245</v>
      </c>
      <c r="U79" s="586" t="s">
        <v>29530</v>
      </c>
      <c r="V79" s="586" t="s">
        <v>29529</v>
      </c>
      <c r="W79" s="586" t="s">
        <v>29528</v>
      </c>
      <c r="X79" s="586" t="s">
        <v>27782</v>
      </c>
      <c r="Y79" s="586" t="s">
        <v>29527</v>
      </c>
      <c r="Z79" s="586" t="s">
        <v>26220</v>
      </c>
    </row>
    <row r="80" spans="1:26" x14ac:dyDescent="0.15">
      <c r="A80" s="582" t="s">
        <v>29526</v>
      </c>
      <c r="B80" s="583" t="s">
        <v>29525</v>
      </c>
      <c r="C80" s="389">
        <v>5</v>
      </c>
      <c r="D80" s="389" t="s">
        <v>29524</v>
      </c>
      <c r="E80" s="584">
        <v>6.3200000000000005E-5</v>
      </c>
      <c r="F80" s="585" t="s">
        <v>22314</v>
      </c>
      <c r="G80" s="586" t="s">
        <v>29523</v>
      </c>
      <c r="H80" s="586" t="s">
        <v>29522</v>
      </c>
      <c r="I80" s="586" t="s">
        <v>29521</v>
      </c>
      <c r="J80" s="586" t="s">
        <v>29520</v>
      </c>
      <c r="K80" s="586" t="s">
        <v>29519</v>
      </c>
      <c r="L80" s="586" t="s">
        <v>27689</v>
      </c>
      <c r="M80" s="586" t="s">
        <v>29518</v>
      </c>
      <c r="N80" s="586" t="s">
        <v>29517</v>
      </c>
      <c r="O80" s="586" t="s">
        <v>29516</v>
      </c>
      <c r="P80" s="586" t="s">
        <v>29515</v>
      </c>
      <c r="Q80" s="586" t="s">
        <v>28432</v>
      </c>
      <c r="R80" s="586" t="s">
        <v>25528</v>
      </c>
      <c r="S80" s="586" t="s">
        <v>27536</v>
      </c>
      <c r="T80" s="586" t="s">
        <v>27346</v>
      </c>
      <c r="U80" s="586" t="s">
        <v>29514</v>
      </c>
      <c r="V80" s="586" t="s">
        <v>29513</v>
      </c>
      <c r="W80" s="586" t="s">
        <v>28730</v>
      </c>
      <c r="X80" s="586" t="s">
        <v>29512</v>
      </c>
      <c r="Y80" s="586" t="s">
        <v>29511</v>
      </c>
      <c r="Z80" s="586" t="s">
        <v>28180</v>
      </c>
    </row>
    <row r="81" spans="1:26" x14ac:dyDescent="0.15">
      <c r="A81" s="582" t="s">
        <v>29510</v>
      </c>
      <c r="B81" s="583" t="s">
        <v>29509</v>
      </c>
      <c r="C81" s="389">
        <v>11</v>
      </c>
      <c r="D81" s="389" t="s">
        <v>29508</v>
      </c>
      <c r="E81" s="584">
        <v>6.3299999999999994E-5</v>
      </c>
      <c r="F81" s="585" t="s">
        <v>22314</v>
      </c>
      <c r="G81" s="586" t="s">
        <v>23801</v>
      </c>
      <c r="H81" s="586" t="s">
        <v>29507</v>
      </c>
      <c r="I81" s="586" t="s">
        <v>28252</v>
      </c>
      <c r="J81" s="586" t="s">
        <v>29506</v>
      </c>
      <c r="K81" s="586" t="s">
        <v>29505</v>
      </c>
      <c r="L81" s="586" t="s">
        <v>28630</v>
      </c>
      <c r="M81" s="586" t="s">
        <v>29504</v>
      </c>
      <c r="N81" s="586" t="s">
        <v>29503</v>
      </c>
      <c r="O81" s="586" t="s">
        <v>29502</v>
      </c>
      <c r="P81" s="586" t="s">
        <v>29501</v>
      </c>
      <c r="Q81" s="586" t="s">
        <v>29500</v>
      </c>
      <c r="R81" s="586" t="s">
        <v>29499</v>
      </c>
      <c r="S81" s="586" t="s">
        <v>29498</v>
      </c>
      <c r="T81" s="586" t="s">
        <v>29497</v>
      </c>
      <c r="U81" s="586" t="s">
        <v>29496</v>
      </c>
      <c r="V81" s="586" t="s">
        <v>29495</v>
      </c>
      <c r="W81" s="586" t="s">
        <v>26147</v>
      </c>
      <c r="X81" s="586" t="s">
        <v>29494</v>
      </c>
      <c r="Y81" s="586" t="s">
        <v>29493</v>
      </c>
      <c r="Z81" s="586" t="s">
        <v>29492</v>
      </c>
    </row>
    <row r="82" spans="1:26" x14ac:dyDescent="0.15">
      <c r="A82" s="582" t="s">
        <v>29491</v>
      </c>
      <c r="B82" s="583" t="s">
        <v>29490</v>
      </c>
      <c r="C82" s="389">
        <v>7</v>
      </c>
      <c r="D82" s="389" t="s">
        <v>29406</v>
      </c>
      <c r="E82" s="584">
        <v>6.3499999999999999E-5</v>
      </c>
      <c r="F82" s="585" t="s">
        <v>22314</v>
      </c>
      <c r="G82" s="586" t="s">
        <v>29454</v>
      </c>
      <c r="H82" s="586" t="s">
        <v>22239</v>
      </c>
      <c r="I82" s="586" t="s">
        <v>29489</v>
      </c>
      <c r="J82" s="586" t="s">
        <v>29488</v>
      </c>
      <c r="K82" s="586" t="s">
        <v>29487</v>
      </c>
      <c r="L82" s="586" t="s">
        <v>29486</v>
      </c>
      <c r="M82" s="586" t="s">
        <v>28202</v>
      </c>
      <c r="N82" s="586" t="s">
        <v>28641</v>
      </c>
      <c r="O82" s="586" t="s">
        <v>26162</v>
      </c>
      <c r="P82" s="586" t="s">
        <v>29485</v>
      </c>
      <c r="Q82" s="586" t="s">
        <v>26991</v>
      </c>
      <c r="R82" s="586" t="s">
        <v>29484</v>
      </c>
      <c r="S82" s="586" t="s">
        <v>26990</v>
      </c>
      <c r="T82" s="586" t="s">
        <v>27955</v>
      </c>
      <c r="U82" s="586" t="s">
        <v>28199</v>
      </c>
      <c r="V82" s="586" t="s">
        <v>26495</v>
      </c>
      <c r="W82" s="586" t="s">
        <v>26086</v>
      </c>
      <c r="X82" s="586" t="s">
        <v>29483</v>
      </c>
      <c r="Y82" s="586" t="s">
        <v>29482</v>
      </c>
      <c r="Z82" s="586" t="s">
        <v>28198</v>
      </c>
    </row>
    <row r="83" spans="1:26" x14ac:dyDescent="0.15">
      <c r="A83" s="582" t="s">
        <v>29481</v>
      </c>
      <c r="B83" s="583" t="s">
        <v>29480</v>
      </c>
      <c r="C83" s="389">
        <v>7</v>
      </c>
      <c r="D83" s="389" t="s">
        <v>29406</v>
      </c>
      <c r="E83" s="584">
        <v>6.5599999999999995E-5</v>
      </c>
      <c r="F83" s="585" t="s">
        <v>22314</v>
      </c>
      <c r="G83" s="586" t="s">
        <v>26126</v>
      </c>
      <c r="H83" s="586" t="s">
        <v>26142</v>
      </c>
      <c r="I83" s="586" t="s">
        <v>25919</v>
      </c>
      <c r="J83" s="586" t="s">
        <v>29479</v>
      </c>
      <c r="K83" s="586" t="s">
        <v>26641</v>
      </c>
      <c r="L83" s="586" t="s">
        <v>26554</v>
      </c>
      <c r="M83" s="586" t="s">
        <v>27605</v>
      </c>
      <c r="N83" s="586" t="s">
        <v>28740</v>
      </c>
      <c r="O83" s="586" t="s">
        <v>27733</v>
      </c>
      <c r="P83" s="586" t="s">
        <v>26119</v>
      </c>
      <c r="Q83" s="586" t="s">
        <v>29478</v>
      </c>
      <c r="R83" s="586" t="s">
        <v>28156</v>
      </c>
      <c r="S83" s="586" t="s">
        <v>28783</v>
      </c>
      <c r="T83" s="586" t="s">
        <v>29477</v>
      </c>
      <c r="U83" s="586" t="s">
        <v>27598</v>
      </c>
      <c r="V83" s="586" t="s">
        <v>28635</v>
      </c>
      <c r="W83" s="586" t="s">
        <v>25903</v>
      </c>
      <c r="X83" s="586" t="s">
        <v>27042</v>
      </c>
      <c r="Y83" s="586" t="s">
        <v>29476</v>
      </c>
      <c r="Z83" s="586" t="s">
        <v>29475</v>
      </c>
    </row>
    <row r="84" spans="1:26" x14ac:dyDescent="0.15">
      <c r="A84" s="582" t="s">
        <v>29474</v>
      </c>
      <c r="B84" s="583" t="s">
        <v>21942</v>
      </c>
      <c r="C84" s="389">
        <v>3</v>
      </c>
      <c r="D84" s="389" t="s">
        <v>21965</v>
      </c>
      <c r="E84" s="584">
        <v>6.5699999999999998E-5</v>
      </c>
      <c r="F84" s="585" t="s">
        <v>22314</v>
      </c>
      <c r="G84" s="586" t="s">
        <v>29473</v>
      </c>
      <c r="H84" s="586" t="s">
        <v>29472</v>
      </c>
      <c r="I84" s="586" t="s">
        <v>29471</v>
      </c>
      <c r="J84" s="586" t="s">
        <v>29470</v>
      </c>
      <c r="K84" s="586" t="s">
        <v>29469</v>
      </c>
      <c r="L84" s="586" t="s">
        <v>29468</v>
      </c>
      <c r="M84" s="586" t="s">
        <v>29467</v>
      </c>
      <c r="N84" s="586" t="s">
        <v>29466</v>
      </c>
      <c r="O84" s="586" t="s">
        <v>26905</v>
      </c>
      <c r="P84" s="586" t="s">
        <v>29465</v>
      </c>
      <c r="Q84" s="586" t="s">
        <v>29464</v>
      </c>
      <c r="R84" s="586" t="s">
        <v>28858</v>
      </c>
      <c r="S84" s="586" t="s">
        <v>28151</v>
      </c>
      <c r="T84" s="586" t="s">
        <v>29463</v>
      </c>
      <c r="U84" s="586" t="s">
        <v>29462</v>
      </c>
      <c r="V84" s="586" t="s">
        <v>29461</v>
      </c>
      <c r="W84" s="586" t="s">
        <v>29323</v>
      </c>
      <c r="X84" s="586" t="s">
        <v>29460</v>
      </c>
      <c r="Y84" s="586" t="s">
        <v>28275</v>
      </c>
      <c r="Z84" s="586" t="s">
        <v>29459</v>
      </c>
    </row>
    <row r="85" spans="1:26" x14ac:dyDescent="0.15">
      <c r="A85" s="582" t="s">
        <v>29458</v>
      </c>
      <c r="B85" s="583" t="s">
        <v>29457</v>
      </c>
      <c r="C85" s="389">
        <v>7</v>
      </c>
      <c r="D85" s="389" t="s">
        <v>29406</v>
      </c>
      <c r="E85" s="584">
        <v>6.7100000000000005E-5</v>
      </c>
      <c r="F85" s="585" t="s">
        <v>22314</v>
      </c>
      <c r="G85" s="586" t="s">
        <v>29456</v>
      </c>
      <c r="H85" s="586" t="s">
        <v>29455</v>
      </c>
      <c r="I85" s="586" t="s">
        <v>29454</v>
      </c>
      <c r="J85" s="586" t="s">
        <v>29453</v>
      </c>
      <c r="K85" s="586" t="s">
        <v>29452</v>
      </c>
      <c r="L85" s="586" t="s">
        <v>29451</v>
      </c>
      <c r="M85" s="586" t="s">
        <v>29450</v>
      </c>
      <c r="N85" s="586" t="s">
        <v>28161</v>
      </c>
      <c r="O85" s="586" t="s">
        <v>27480</v>
      </c>
      <c r="P85" s="586" t="s">
        <v>29449</v>
      </c>
      <c r="Q85" s="586" t="s">
        <v>29448</v>
      </c>
      <c r="R85" s="586" t="s">
        <v>25544</v>
      </c>
      <c r="S85" s="586" t="s">
        <v>29447</v>
      </c>
      <c r="T85" s="586" t="s">
        <v>29446</v>
      </c>
      <c r="U85" s="586" t="s">
        <v>25357</v>
      </c>
      <c r="V85" s="586" t="s">
        <v>27597</v>
      </c>
      <c r="W85" s="586" t="s">
        <v>29445</v>
      </c>
      <c r="X85" s="586" t="s">
        <v>25081</v>
      </c>
      <c r="Y85" s="586" t="s">
        <v>25096</v>
      </c>
      <c r="Z85" s="586" t="s">
        <v>29444</v>
      </c>
    </row>
    <row r="86" spans="1:26" x14ac:dyDescent="0.15">
      <c r="A86" s="582" t="s">
        <v>29443</v>
      </c>
      <c r="B86" s="583" t="s">
        <v>29442</v>
      </c>
      <c r="C86" s="389">
        <v>10</v>
      </c>
      <c r="D86" s="389" t="s">
        <v>29364</v>
      </c>
      <c r="E86" s="584">
        <v>7.0099999999999996E-5</v>
      </c>
      <c r="F86" s="585" t="s">
        <v>22314</v>
      </c>
      <c r="G86" s="586" t="s">
        <v>29441</v>
      </c>
      <c r="H86" s="586" t="s">
        <v>29440</v>
      </c>
      <c r="I86" s="586" t="s">
        <v>29439</v>
      </c>
      <c r="J86" s="586" t="s">
        <v>28077</v>
      </c>
      <c r="K86" s="586" t="s">
        <v>22286</v>
      </c>
      <c r="L86" s="586" t="s">
        <v>28391</v>
      </c>
      <c r="M86" s="586" t="s">
        <v>29292</v>
      </c>
      <c r="N86" s="586" t="s">
        <v>27914</v>
      </c>
      <c r="O86" s="586" t="s">
        <v>29438</v>
      </c>
      <c r="P86" s="586" t="s">
        <v>29437</v>
      </c>
      <c r="Q86" s="586" t="s">
        <v>29436</v>
      </c>
      <c r="R86" s="586" t="s">
        <v>29230</v>
      </c>
      <c r="S86" s="586" t="s">
        <v>24958</v>
      </c>
      <c r="T86" s="586" t="s">
        <v>23960</v>
      </c>
      <c r="U86" s="586" t="s">
        <v>29435</v>
      </c>
      <c r="V86" s="586" t="s">
        <v>28721</v>
      </c>
      <c r="W86" s="586" t="s">
        <v>29434</v>
      </c>
      <c r="X86" s="586" t="s">
        <v>25546</v>
      </c>
      <c r="Y86" s="586" t="s">
        <v>29433</v>
      </c>
      <c r="Z86" s="586" t="s">
        <v>29432</v>
      </c>
    </row>
    <row r="87" spans="1:26" x14ac:dyDescent="0.15">
      <c r="A87" s="582" t="s">
        <v>29431</v>
      </c>
      <c r="B87" s="583" t="s">
        <v>29430</v>
      </c>
      <c r="C87" s="389">
        <v>4</v>
      </c>
      <c r="D87" s="389" t="s">
        <v>29429</v>
      </c>
      <c r="E87" s="584">
        <v>7.5699999999999997E-5</v>
      </c>
      <c r="F87" s="585" t="s">
        <v>22314</v>
      </c>
      <c r="G87" s="586" t="s">
        <v>29428</v>
      </c>
      <c r="H87" s="586" t="s">
        <v>29427</v>
      </c>
      <c r="I87" s="586" t="s">
        <v>29426</v>
      </c>
      <c r="J87" s="586" t="s">
        <v>29425</v>
      </c>
      <c r="K87" s="586" t="s">
        <v>26673</v>
      </c>
      <c r="L87" s="586" t="s">
        <v>26465</v>
      </c>
      <c r="M87" s="586" t="s">
        <v>27258</v>
      </c>
      <c r="N87" s="586" t="s">
        <v>28139</v>
      </c>
      <c r="O87" s="586" t="s">
        <v>25748</v>
      </c>
      <c r="P87" s="586" t="s">
        <v>26882</v>
      </c>
      <c r="Q87" s="586" t="s">
        <v>28912</v>
      </c>
      <c r="R87" s="586" t="s">
        <v>26815</v>
      </c>
      <c r="S87" s="586" t="s">
        <v>25735</v>
      </c>
      <c r="T87" s="586" t="s">
        <v>29424</v>
      </c>
      <c r="U87" s="586" t="s">
        <v>27299</v>
      </c>
      <c r="V87" s="586" t="s">
        <v>28360</v>
      </c>
      <c r="W87" s="586" t="s">
        <v>28881</v>
      </c>
      <c r="X87" s="586" t="s">
        <v>29423</v>
      </c>
      <c r="Y87" s="586" t="s">
        <v>23032</v>
      </c>
      <c r="Z87" s="586" t="s">
        <v>28457</v>
      </c>
    </row>
    <row r="88" spans="1:26" x14ac:dyDescent="0.15">
      <c r="A88" s="582" t="s">
        <v>29422</v>
      </c>
      <c r="B88" s="583" t="s">
        <v>29421</v>
      </c>
      <c r="C88" s="389">
        <v>7</v>
      </c>
      <c r="D88" s="389" t="s">
        <v>29406</v>
      </c>
      <c r="E88" s="584">
        <v>7.7799999999999994E-5</v>
      </c>
      <c r="F88" s="585" t="s">
        <v>22314</v>
      </c>
      <c r="G88" s="586" t="s">
        <v>29262</v>
      </c>
      <c r="H88" s="586" t="s">
        <v>29420</v>
      </c>
      <c r="I88" s="586" t="s">
        <v>29419</v>
      </c>
      <c r="J88" s="586" t="s">
        <v>29418</v>
      </c>
      <c r="K88" s="586" t="s">
        <v>29417</v>
      </c>
      <c r="L88" s="586" t="s">
        <v>29416</v>
      </c>
      <c r="M88" s="586" t="s">
        <v>27603</v>
      </c>
      <c r="N88" s="586" t="s">
        <v>29415</v>
      </c>
      <c r="O88" s="586" t="s">
        <v>26636</v>
      </c>
      <c r="P88" s="586" t="s">
        <v>29414</v>
      </c>
      <c r="Q88" s="586" t="s">
        <v>27722</v>
      </c>
      <c r="R88" s="586" t="s">
        <v>29413</v>
      </c>
      <c r="S88" s="586" t="s">
        <v>26985</v>
      </c>
      <c r="T88" s="586" t="s">
        <v>26160</v>
      </c>
      <c r="U88" s="586" t="s">
        <v>29412</v>
      </c>
      <c r="V88" s="586" t="s">
        <v>29411</v>
      </c>
      <c r="W88" s="586" t="s">
        <v>29410</v>
      </c>
      <c r="X88" s="586" t="s">
        <v>29409</v>
      </c>
      <c r="Y88" s="586" t="s">
        <v>22749</v>
      </c>
      <c r="Z88" s="586" t="s">
        <v>27878</v>
      </c>
    </row>
    <row r="89" spans="1:26" x14ac:dyDescent="0.15">
      <c r="A89" s="582" t="s">
        <v>29408</v>
      </c>
      <c r="B89" s="583" t="s">
        <v>29407</v>
      </c>
      <c r="C89" s="389">
        <v>7</v>
      </c>
      <c r="D89" s="389" t="s">
        <v>29406</v>
      </c>
      <c r="E89" s="584">
        <v>7.7899999999999996E-5</v>
      </c>
      <c r="F89" s="585" t="s">
        <v>22314</v>
      </c>
      <c r="G89" s="586" t="s">
        <v>29405</v>
      </c>
      <c r="H89" s="586" t="s">
        <v>29404</v>
      </c>
      <c r="I89" s="586" t="s">
        <v>28643</v>
      </c>
      <c r="J89" s="586" t="s">
        <v>29403</v>
      </c>
      <c r="K89" s="586" t="s">
        <v>29402</v>
      </c>
      <c r="L89" s="586" t="s">
        <v>29401</v>
      </c>
      <c r="M89" s="586" t="s">
        <v>29400</v>
      </c>
      <c r="N89" s="586" t="s">
        <v>29082</v>
      </c>
      <c r="O89" s="586" t="s">
        <v>26990</v>
      </c>
      <c r="P89" s="586" t="s">
        <v>26187</v>
      </c>
      <c r="Q89" s="586" t="s">
        <v>29399</v>
      </c>
      <c r="R89" s="586" t="s">
        <v>26837</v>
      </c>
      <c r="S89" s="586" t="s">
        <v>24250</v>
      </c>
      <c r="T89" s="586" t="s">
        <v>29398</v>
      </c>
      <c r="U89" s="586" t="s">
        <v>27714</v>
      </c>
      <c r="V89" s="586" t="s">
        <v>29397</v>
      </c>
      <c r="W89" s="586" t="s">
        <v>26652</v>
      </c>
      <c r="X89" s="586" t="s">
        <v>29396</v>
      </c>
      <c r="Y89" s="586" t="s">
        <v>29395</v>
      </c>
      <c r="Z89" s="586" t="s">
        <v>29394</v>
      </c>
    </row>
    <row r="90" spans="1:26" x14ac:dyDescent="0.15">
      <c r="A90" s="582" t="s">
        <v>29393</v>
      </c>
      <c r="B90" s="583" t="s">
        <v>29392</v>
      </c>
      <c r="C90" s="389">
        <v>10</v>
      </c>
      <c r="D90" s="389" t="s">
        <v>29364</v>
      </c>
      <c r="E90" s="584">
        <v>7.9900000000000004E-5</v>
      </c>
      <c r="F90" s="585" t="s">
        <v>22314</v>
      </c>
      <c r="G90" s="586" t="s">
        <v>29391</v>
      </c>
      <c r="H90" s="586" t="s">
        <v>29390</v>
      </c>
      <c r="I90" s="586" t="s">
        <v>26267</v>
      </c>
      <c r="J90" s="586" t="s">
        <v>29389</v>
      </c>
      <c r="K90" s="586" t="s">
        <v>29388</v>
      </c>
      <c r="L90" s="586" t="s">
        <v>28695</v>
      </c>
      <c r="M90" s="586" t="s">
        <v>29387</v>
      </c>
      <c r="N90" s="586" t="s">
        <v>29386</v>
      </c>
      <c r="O90" s="586" t="s">
        <v>29385</v>
      </c>
      <c r="P90" s="586" t="s">
        <v>29384</v>
      </c>
      <c r="Q90" s="586" t="s">
        <v>25315</v>
      </c>
      <c r="R90" s="586" t="s">
        <v>27166</v>
      </c>
      <c r="S90" s="586" t="s">
        <v>29383</v>
      </c>
      <c r="T90" s="586" t="s">
        <v>29382</v>
      </c>
      <c r="U90" s="586" t="s">
        <v>29279</v>
      </c>
      <c r="V90" s="586" t="s">
        <v>29381</v>
      </c>
      <c r="W90" s="586" t="s">
        <v>29380</v>
      </c>
      <c r="X90" s="586" t="s">
        <v>24282</v>
      </c>
      <c r="Y90" s="586" t="s">
        <v>23023</v>
      </c>
      <c r="Z90" s="586" t="s">
        <v>29379</v>
      </c>
    </row>
    <row r="91" spans="1:26" ht="26" x14ac:dyDescent="0.15">
      <c r="A91" s="582" t="s">
        <v>29378</v>
      </c>
      <c r="B91" s="583" t="s">
        <v>29377</v>
      </c>
      <c r="C91" s="389">
        <v>6</v>
      </c>
      <c r="D91" s="389" t="s">
        <v>29376</v>
      </c>
      <c r="E91" s="584">
        <v>8.0699999999999996E-5</v>
      </c>
      <c r="F91" s="585" t="s">
        <v>22314</v>
      </c>
      <c r="G91" s="586" t="s">
        <v>29375</v>
      </c>
      <c r="H91" s="586" t="s">
        <v>29374</v>
      </c>
      <c r="I91" s="586" t="s">
        <v>25555</v>
      </c>
      <c r="J91" s="586" t="s">
        <v>29373</v>
      </c>
      <c r="K91" s="586" t="s">
        <v>29372</v>
      </c>
      <c r="L91" s="586" t="s">
        <v>27093</v>
      </c>
      <c r="M91" s="586" t="s">
        <v>29297</v>
      </c>
      <c r="N91" s="586" t="s">
        <v>26943</v>
      </c>
      <c r="O91" s="586" t="s">
        <v>29371</v>
      </c>
      <c r="P91" s="586" t="s">
        <v>25103</v>
      </c>
      <c r="Q91" s="586" t="s">
        <v>29370</v>
      </c>
      <c r="R91" s="586" t="s">
        <v>27836</v>
      </c>
      <c r="S91" s="586" t="s">
        <v>28180</v>
      </c>
      <c r="T91" s="586" t="s">
        <v>27236</v>
      </c>
      <c r="U91" s="586" t="s">
        <v>29369</v>
      </c>
      <c r="V91" s="586" t="s">
        <v>29368</v>
      </c>
      <c r="W91" s="586" t="s">
        <v>29246</v>
      </c>
      <c r="X91" s="586" t="s">
        <v>28716</v>
      </c>
      <c r="Y91" s="586" t="s">
        <v>28575</v>
      </c>
      <c r="Z91" s="586" t="s">
        <v>29367</v>
      </c>
    </row>
    <row r="92" spans="1:26" x14ac:dyDescent="0.15">
      <c r="A92" s="582" t="s">
        <v>29366</v>
      </c>
      <c r="B92" s="583" t="s">
        <v>29365</v>
      </c>
      <c r="C92" s="389">
        <v>10</v>
      </c>
      <c r="D92" s="389" t="s">
        <v>29364</v>
      </c>
      <c r="E92" s="584">
        <v>8.2999999999999998E-5</v>
      </c>
      <c r="F92" s="585" t="s">
        <v>22314</v>
      </c>
      <c r="G92" s="586" t="s">
        <v>25174</v>
      </c>
      <c r="H92" s="586" t="s">
        <v>29363</v>
      </c>
      <c r="I92" s="586" t="s">
        <v>29362</v>
      </c>
      <c r="J92" s="586" t="s">
        <v>25507</v>
      </c>
      <c r="K92" s="586" t="s">
        <v>29361</v>
      </c>
      <c r="L92" s="586" t="s">
        <v>29360</v>
      </c>
      <c r="M92" s="586" t="s">
        <v>26821</v>
      </c>
      <c r="N92" s="586" t="s">
        <v>29359</v>
      </c>
      <c r="O92" s="586" t="s">
        <v>27687</v>
      </c>
      <c r="P92" s="586" t="s">
        <v>29065</v>
      </c>
      <c r="Q92" s="586" t="s">
        <v>26039</v>
      </c>
      <c r="R92" s="586" t="s">
        <v>27657</v>
      </c>
      <c r="S92" s="586" t="s">
        <v>29358</v>
      </c>
      <c r="T92" s="586" t="s">
        <v>29357</v>
      </c>
      <c r="U92" s="586" t="s">
        <v>29238</v>
      </c>
      <c r="V92" s="586" t="s">
        <v>25006</v>
      </c>
      <c r="W92" s="586" t="s">
        <v>29356</v>
      </c>
      <c r="X92" s="586" t="s">
        <v>25257</v>
      </c>
      <c r="Y92" s="586" t="s">
        <v>29355</v>
      </c>
      <c r="Z92" s="586" t="s">
        <v>28102</v>
      </c>
    </row>
    <row r="93" spans="1:26" x14ac:dyDescent="0.15">
      <c r="A93" s="582" t="s">
        <v>29354</v>
      </c>
      <c r="B93" s="583" t="s">
        <v>29353</v>
      </c>
      <c r="C93" s="389">
        <v>13</v>
      </c>
      <c r="D93" s="389" t="s">
        <v>29352</v>
      </c>
      <c r="E93" s="584">
        <v>8.92E-5</v>
      </c>
      <c r="F93" s="585" t="s">
        <v>22314</v>
      </c>
      <c r="G93" s="586" t="s">
        <v>29351</v>
      </c>
      <c r="H93" s="586" t="s">
        <v>29350</v>
      </c>
      <c r="I93" s="586" t="s">
        <v>29033</v>
      </c>
      <c r="J93" s="586" t="s">
        <v>29349</v>
      </c>
      <c r="K93" s="586" t="s">
        <v>29348</v>
      </c>
      <c r="L93" s="586" t="s">
        <v>29347</v>
      </c>
      <c r="M93" s="586" t="s">
        <v>28231</v>
      </c>
      <c r="N93" s="586" t="s">
        <v>29346</v>
      </c>
      <c r="O93" s="586" t="s">
        <v>29345</v>
      </c>
      <c r="P93" s="586" t="s">
        <v>29287</v>
      </c>
      <c r="Q93" s="586" t="s">
        <v>26583</v>
      </c>
      <c r="R93" s="586" t="s">
        <v>27959</v>
      </c>
      <c r="S93" s="586" t="s">
        <v>29344</v>
      </c>
      <c r="T93" s="586" t="s">
        <v>29343</v>
      </c>
      <c r="U93" s="586" t="s">
        <v>27268</v>
      </c>
      <c r="V93" s="586" t="s">
        <v>27452</v>
      </c>
      <c r="W93" s="586" t="s">
        <v>27838</v>
      </c>
      <c r="X93" s="586" t="s">
        <v>25585</v>
      </c>
      <c r="Y93" s="586" t="s">
        <v>29342</v>
      </c>
      <c r="Z93" s="586" t="s">
        <v>27323</v>
      </c>
    </row>
    <row r="94" spans="1:26" x14ac:dyDescent="0.15">
      <c r="A94" s="582" t="s">
        <v>29341</v>
      </c>
      <c r="B94" s="583" t="s">
        <v>20363</v>
      </c>
      <c r="C94" s="389">
        <v>9</v>
      </c>
      <c r="D94" s="389" t="s">
        <v>29340</v>
      </c>
      <c r="E94" s="584">
        <v>9.0099999999999995E-5</v>
      </c>
      <c r="F94" s="585" t="s">
        <v>22314</v>
      </c>
      <c r="G94" s="586" t="s">
        <v>28056</v>
      </c>
      <c r="H94" s="586" t="s">
        <v>29339</v>
      </c>
      <c r="I94" s="586" t="s">
        <v>26574</v>
      </c>
      <c r="J94" s="586" t="s">
        <v>29229</v>
      </c>
      <c r="K94" s="586" t="s">
        <v>26805</v>
      </c>
      <c r="L94" s="586" t="s">
        <v>29338</v>
      </c>
      <c r="M94" s="586" t="s">
        <v>29337</v>
      </c>
      <c r="N94" s="586" t="s">
        <v>26007</v>
      </c>
      <c r="O94" s="586" t="s">
        <v>29266</v>
      </c>
      <c r="P94" s="586" t="s">
        <v>25774</v>
      </c>
      <c r="Q94" s="586" t="s">
        <v>29336</v>
      </c>
      <c r="R94" s="586" t="s">
        <v>29335</v>
      </c>
      <c r="S94" s="586" t="s">
        <v>28256</v>
      </c>
      <c r="T94" s="586" t="s">
        <v>25639</v>
      </c>
      <c r="U94" s="586" t="s">
        <v>27365</v>
      </c>
      <c r="V94" s="586" t="s">
        <v>29334</v>
      </c>
      <c r="W94" s="586" t="s">
        <v>27868</v>
      </c>
      <c r="X94" s="586" t="s">
        <v>29333</v>
      </c>
      <c r="Y94" s="586" t="s">
        <v>28397</v>
      </c>
      <c r="Z94" s="586" t="s">
        <v>29223</v>
      </c>
    </row>
    <row r="95" spans="1:26" ht="17" x14ac:dyDescent="0.15">
      <c r="A95" s="582" t="s">
        <v>29332</v>
      </c>
      <c r="B95" s="583" t="s">
        <v>29331</v>
      </c>
      <c r="C95" s="389">
        <v>2</v>
      </c>
      <c r="D95" s="390" t="s">
        <v>29330</v>
      </c>
      <c r="E95" s="584">
        <v>9.1299999999999997E-5</v>
      </c>
      <c r="F95" s="585" t="s">
        <v>22314</v>
      </c>
      <c r="G95" s="586" t="s">
        <v>29329</v>
      </c>
      <c r="H95" s="586" t="s">
        <v>29328</v>
      </c>
      <c r="I95" s="586" t="s">
        <v>27572</v>
      </c>
      <c r="J95" s="586" t="s">
        <v>29327</v>
      </c>
      <c r="K95" s="586" t="s">
        <v>29326</v>
      </c>
      <c r="L95" s="586" t="s">
        <v>29325</v>
      </c>
      <c r="M95" s="586" t="s">
        <v>29324</v>
      </c>
      <c r="N95" s="586" t="s">
        <v>29323</v>
      </c>
      <c r="O95" s="586" t="s">
        <v>28653</v>
      </c>
      <c r="P95" s="586" t="s">
        <v>29322</v>
      </c>
      <c r="Q95" s="586" t="s">
        <v>29321</v>
      </c>
      <c r="R95" s="586" t="s">
        <v>28763</v>
      </c>
      <c r="S95" s="586" t="s">
        <v>25501</v>
      </c>
      <c r="T95" s="586" t="s">
        <v>29320</v>
      </c>
      <c r="U95" s="586" t="s">
        <v>25615</v>
      </c>
      <c r="V95" s="586" t="s">
        <v>26586</v>
      </c>
      <c r="W95" s="586" t="s">
        <v>25550</v>
      </c>
      <c r="X95" s="586" t="s">
        <v>29229</v>
      </c>
      <c r="Y95" s="586" t="s">
        <v>26519</v>
      </c>
      <c r="Z95" s="586" t="s">
        <v>25738</v>
      </c>
    </row>
    <row r="96" spans="1:26" x14ac:dyDescent="0.15">
      <c r="A96" s="582" t="s">
        <v>29319</v>
      </c>
      <c r="B96" s="583" t="s">
        <v>29318</v>
      </c>
      <c r="C96" s="388" t="s">
        <v>2927</v>
      </c>
      <c r="D96" s="389" t="s">
        <v>2927</v>
      </c>
      <c r="E96" s="584">
        <v>9.9900000000000002E-5</v>
      </c>
      <c r="F96" s="585" t="s">
        <v>22291</v>
      </c>
      <c r="G96" s="586" t="s">
        <v>28159</v>
      </c>
      <c r="H96" s="586" t="s">
        <v>27553</v>
      </c>
      <c r="I96" s="586" t="s">
        <v>29317</v>
      </c>
      <c r="J96" s="586" t="s">
        <v>29316</v>
      </c>
      <c r="K96" s="586" t="s">
        <v>28782</v>
      </c>
      <c r="L96" s="586" t="s">
        <v>29315</v>
      </c>
      <c r="M96" s="586" t="s">
        <v>27817</v>
      </c>
      <c r="N96" s="586" t="s">
        <v>26985</v>
      </c>
      <c r="O96" s="586" t="s">
        <v>22750</v>
      </c>
      <c r="P96" s="586" t="s">
        <v>29314</v>
      </c>
      <c r="Q96" s="586" t="s">
        <v>29313</v>
      </c>
      <c r="R96" s="586" t="s">
        <v>27650</v>
      </c>
      <c r="S96" s="586" t="s">
        <v>29312</v>
      </c>
      <c r="T96" s="586" t="s">
        <v>29311</v>
      </c>
      <c r="U96" s="586" t="s">
        <v>25307</v>
      </c>
      <c r="V96" s="586" t="s">
        <v>29310</v>
      </c>
      <c r="W96" s="586" t="s">
        <v>26381</v>
      </c>
      <c r="X96" s="586" t="s">
        <v>29309</v>
      </c>
      <c r="Y96" s="586" t="s">
        <v>29308</v>
      </c>
      <c r="Z96" s="586" t="s">
        <v>29307</v>
      </c>
    </row>
    <row r="97" spans="1:26" x14ac:dyDescent="0.15">
      <c r="A97" s="582" t="s">
        <v>29306</v>
      </c>
      <c r="B97" s="583" t="s">
        <v>29305</v>
      </c>
      <c r="C97" s="388" t="s">
        <v>2927</v>
      </c>
      <c r="D97" s="389" t="s">
        <v>2927</v>
      </c>
      <c r="E97" s="584">
        <v>1.01E-4</v>
      </c>
      <c r="F97" s="585" t="s">
        <v>22291</v>
      </c>
      <c r="G97" s="586" t="s">
        <v>29304</v>
      </c>
      <c r="H97" s="586" t="s">
        <v>28567</v>
      </c>
      <c r="I97" s="586" t="s">
        <v>29303</v>
      </c>
      <c r="J97" s="586" t="s">
        <v>28853</v>
      </c>
      <c r="K97" s="586" t="s">
        <v>27761</v>
      </c>
      <c r="L97" s="586" t="s">
        <v>29302</v>
      </c>
      <c r="M97" s="586" t="s">
        <v>27149</v>
      </c>
      <c r="N97" s="586" t="s">
        <v>26806</v>
      </c>
      <c r="O97" s="586" t="s">
        <v>22272</v>
      </c>
      <c r="P97" s="586" t="s">
        <v>29301</v>
      </c>
      <c r="Q97" s="586" t="s">
        <v>29300</v>
      </c>
      <c r="R97" s="586" t="s">
        <v>25610</v>
      </c>
      <c r="S97" s="586" t="s">
        <v>29299</v>
      </c>
      <c r="T97" s="586" t="s">
        <v>29298</v>
      </c>
      <c r="U97" s="586" t="s">
        <v>28470</v>
      </c>
      <c r="V97" s="586" t="s">
        <v>28577</v>
      </c>
      <c r="W97" s="586" t="s">
        <v>29297</v>
      </c>
      <c r="X97" s="586" t="s">
        <v>29296</v>
      </c>
      <c r="Y97" s="586" t="s">
        <v>25647</v>
      </c>
      <c r="Z97" s="586" t="s">
        <v>26444</v>
      </c>
    </row>
    <row r="98" spans="1:26" x14ac:dyDescent="0.15">
      <c r="A98" s="582" t="s">
        <v>29295</v>
      </c>
      <c r="B98" s="583" t="s">
        <v>29294</v>
      </c>
      <c r="C98" s="388" t="s">
        <v>2927</v>
      </c>
      <c r="D98" s="389" t="s">
        <v>2927</v>
      </c>
      <c r="E98" s="584">
        <v>1.02E-4</v>
      </c>
      <c r="F98" s="585" t="s">
        <v>22291</v>
      </c>
      <c r="G98" s="586" t="s">
        <v>29293</v>
      </c>
      <c r="H98" s="586" t="s">
        <v>28363</v>
      </c>
      <c r="I98" s="586" t="s">
        <v>29292</v>
      </c>
      <c r="J98" s="586" t="s">
        <v>29291</v>
      </c>
      <c r="K98" s="586" t="s">
        <v>29208</v>
      </c>
      <c r="L98" s="586" t="s">
        <v>29290</v>
      </c>
      <c r="M98" s="586" t="s">
        <v>29289</v>
      </c>
      <c r="N98" s="586" t="s">
        <v>25009</v>
      </c>
      <c r="O98" s="586" t="s">
        <v>28665</v>
      </c>
      <c r="P98" s="586" t="s">
        <v>24451</v>
      </c>
      <c r="Q98" s="586" t="s">
        <v>24914</v>
      </c>
      <c r="R98" s="586" t="s">
        <v>29288</v>
      </c>
      <c r="S98" s="586" t="s">
        <v>25158</v>
      </c>
      <c r="T98" s="586" t="s">
        <v>25765</v>
      </c>
      <c r="U98" s="586" t="s">
        <v>29287</v>
      </c>
      <c r="V98" s="586" t="s">
        <v>29025</v>
      </c>
      <c r="W98" s="586" t="s">
        <v>26961</v>
      </c>
      <c r="X98" s="586" t="s">
        <v>25588</v>
      </c>
      <c r="Y98" s="586" t="s">
        <v>28488</v>
      </c>
      <c r="Z98" s="586" t="s">
        <v>26036</v>
      </c>
    </row>
    <row r="99" spans="1:26" x14ac:dyDescent="0.15">
      <c r="A99" s="582" t="s">
        <v>29286</v>
      </c>
      <c r="B99" s="583" t="s">
        <v>29285</v>
      </c>
      <c r="C99" s="388" t="s">
        <v>2927</v>
      </c>
      <c r="D99" s="389" t="s">
        <v>2927</v>
      </c>
      <c r="E99" s="584">
        <v>1.05E-4</v>
      </c>
      <c r="F99" s="585" t="s">
        <v>22291</v>
      </c>
      <c r="G99" s="586" t="s">
        <v>29284</v>
      </c>
      <c r="H99" s="586" t="s">
        <v>29283</v>
      </c>
      <c r="I99" s="586" t="s">
        <v>29282</v>
      </c>
      <c r="J99" s="586" t="s">
        <v>29281</v>
      </c>
      <c r="K99" s="586" t="s">
        <v>25751</v>
      </c>
      <c r="L99" s="586" t="s">
        <v>27291</v>
      </c>
      <c r="M99" s="586" t="s">
        <v>27634</v>
      </c>
      <c r="N99" s="586" t="s">
        <v>29280</v>
      </c>
      <c r="O99" s="586" t="s">
        <v>26546</v>
      </c>
      <c r="P99" s="586" t="s">
        <v>29279</v>
      </c>
      <c r="Q99" s="586" t="s">
        <v>25977</v>
      </c>
      <c r="R99" s="586" t="s">
        <v>28782</v>
      </c>
      <c r="S99" s="586" t="s">
        <v>29278</v>
      </c>
      <c r="T99" s="586" t="s">
        <v>29277</v>
      </c>
      <c r="U99" s="586" t="s">
        <v>29276</v>
      </c>
      <c r="V99" s="586" t="s">
        <v>22749</v>
      </c>
      <c r="W99" s="586" t="s">
        <v>29275</v>
      </c>
      <c r="X99" s="586" t="s">
        <v>29274</v>
      </c>
      <c r="Y99" s="586" t="s">
        <v>29273</v>
      </c>
      <c r="Z99" s="586" t="s">
        <v>29272</v>
      </c>
    </row>
    <row r="100" spans="1:26" x14ac:dyDescent="0.15">
      <c r="A100" s="582" t="s">
        <v>29271</v>
      </c>
      <c r="B100" s="583" t="s">
        <v>29270</v>
      </c>
      <c r="C100" s="388" t="s">
        <v>2927</v>
      </c>
      <c r="D100" s="389" t="s">
        <v>2927</v>
      </c>
      <c r="E100" s="584">
        <v>1.06E-4</v>
      </c>
      <c r="F100" s="585" t="s">
        <v>22291</v>
      </c>
      <c r="G100" s="586" t="s">
        <v>29269</v>
      </c>
      <c r="H100" s="586" t="s">
        <v>27138</v>
      </c>
      <c r="I100" s="586" t="s">
        <v>27539</v>
      </c>
      <c r="J100" s="586" t="s">
        <v>28435</v>
      </c>
      <c r="K100" s="586" t="s">
        <v>28402</v>
      </c>
      <c r="L100" s="586" t="s">
        <v>29268</v>
      </c>
      <c r="M100" s="586" t="s">
        <v>29267</v>
      </c>
      <c r="N100" s="586" t="s">
        <v>27565</v>
      </c>
      <c r="O100" s="586" t="s">
        <v>28819</v>
      </c>
      <c r="P100" s="586" t="s">
        <v>28818</v>
      </c>
      <c r="Q100" s="586" t="s">
        <v>29266</v>
      </c>
      <c r="R100" s="586" t="s">
        <v>26518</v>
      </c>
      <c r="S100" s="586" t="s">
        <v>25774</v>
      </c>
      <c r="T100" s="586" t="s">
        <v>26405</v>
      </c>
      <c r="U100" s="586" t="s">
        <v>26304</v>
      </c>
      <c r="V100" s="586" t="s">
        <v>27753</v>
      </c>
      <c r="W100" s="586" t="s">
        <v>28499</v>
      </c>
      <c r="X100" s="586" t="s">
        <v>26006</v>
      </c>
      <c r="Y100" s="586" t="s">
        <v>25639</v>
      </c>
      <c r="Z100" s="586" t="s">
        <v>29265</v>
      </c>
    </row>
    <row r="101" spans="1:26" x14ac:dyDescent="0.15">
      <c r="A101" s="582" t="s">
        <v>29264</v>
      </c>
      <c r="B101" s="583" t="s">
        <v>29263</v>
      </c>
      <c r="C101" s="388" t="s">
        <v>2927</v>
      </c>
      <c r="D101" s="389" t="s">
        <v>2927</v>
      </c>
      <c r="E101" s="584">
        <v>1.08E-4</v>
      </c>
      <c r="F101" s="585" t="s">
        <v>22291</v>
      </c>
      <c r="G101" s="586" t="s">
        <v>29262</v>
      </c>
      <c r="H101" s="586" t="s">
        <v>28644</v>
      </c>
      <c r="I101" s="586" t="s">
        <v>29261</v>
      </c>
      <c r="J101" s="586" t="s">
        <v>29260</v>
      </c>
      <c r="K101" s="586" t="s">
        <v>29259</v>
      </c>
      <c r="L101" s="586" t="s">
        <v>26194</v>
      </c>
      <c r="M101" s="586" t="s">
        <v>27480</v>
      </c>
      <c r="N101" s="586" t="s">
        <v>27602</v>
      </c>
      <c r="O101" s="586" t="s">
        <v>29258</v>
      </c>
      <c r="P101" s="586" t="s">
        <v>27722</v>
      </c>
      <c r="Q101" s="586" t="s">
        <v>28577</v>
      </c>
      <c r="R101" s="586" t="s">
        <v>29257</v>
      </c>
      <c r="S101" s="586" t="s">
        <v>29256</v>
      </c>
      <c r="T101" s="586" t="s">
        <v>28784</v>
      </c>
      <c r="U101" s="586" t="s">
        <v>29255</v>
      </c>
      <c r="V101" s="586" t="s">
        <v>29254</v>
      </c>
      <c r="W101" s="586" t="s">
        <v>26629</v>
      </c>
      <c r="X101" s="586" t="s">
        <v>29253</v>
      </c>
      <c r="Y101" s="586" t="s">
        <v>29252</v>
      </c>
      <c r="Z101" s="586" t="s">
        <v>29251</v>
      </c>
    </row>
    <row r="102" spans="1:26" x14ac:dyDescent="0.15">
      <c r="A102" s="582" t="s">
        <v>29250</v>
      </c>
      <c r="B102" s="583" t="s">
        <v>29249</v>
      </c>
      <c r="C102" s="388" t="s">
        <v>2927</v>
      </c>
      <c r="D102" s="389" t="s">
        <v>2927</v>
      </c>
      <c r="E102" s="584">
        <v>1.1E-4</v>
      </c>
      <c r="F102" s="585" t="s">
        <v>22291</v>
      </c>
      <c r="G102" s="586" t="s">
        <v>25507</v>
      </c>
      <c r="H102" s="586" t="s">
        <v>29248</v>
      </c>
      <c r="I102" s="586" t="s">
        <v>26965</v>
      </c>
      <c r="J102" s="586" t="s">
        <v>25683</v>
      </c>
      <c r="K102" s="586" t="s">
        <v>27226</v>
      </c>
      <c r="L102" s="586" t="s">
        <v>22283</v>
      </c>
      <c r="M102" s="586" t="s">
        <v>25594</v>
      </c>
      <c r="N102" s="586" t="s">
        <v>29247</v>
      </c>
      <c r="O102" s="586" t="s">
        <v>29206</v>
      </c>
      <c r="P102" s="586" t="s">
        <v>28182</v>
      </c>
      <c r="Q102" s="586" t="s">
        <v>25472</v>
      </c>
      <c r="R102" s="586" t="s">
        <v>27010</v>
      </c>
      <c r="S102" s="586" t="s">
        <v>28558</v>
      </c>
      <c r="T102" s="586" t="s">
        <v>24086</v>
      </c>
      <c r="U102" s="586" t="s">
        <v>28129</v>
      </c>
      <c r="V102" s="586" t="s">
        <v>29203</v>
      </c>
      <c r="W102" s="586" t="s">
        <v>26837</v>
      </c>
      <c r="X102" s="586" t="s">
        <v>29246</v>
      </c>
      <c r="Y102" s="586" t="s">
        <v>29245</v>
      </c>
      <c r="Z102" s="586" t="s">
        <v>28768</v>
      </c>
    </row>
    <row r="103" spans="1:26" x14ac:dyDescent="0.15">
      <c r="A103" s="582" t="s">
        <v>29244</v>
      </c>
      <c r="B103" s="583" t="s">
        <v>29243</v>
      </c>
      <c r="C103" s="388" t="s">
        <v>2927</v>
      </c>
      <c r="D103" s="389" t="s">
        <v>2927</v>
      </c>
      <c r="E103" s="584">
        <v>1.11E-4</v>
      </c>
      <c r="F103" s="585" t="s">
        <v>22291</v>
      </c>
      <c r="G103" s="586" t="s">
        <v>29242</v>
      </c>
      <c r="H103" s="586" t="s">
        <v>29241</v>
      </c>
      <c r="I103" s="586" t="s">
        <v>28562</v>
      </c>
      <c r="J103" s="586" t="s">
        <v>25767</v>
      </c>
      <c r="K103" s="586" t="s">
        <v>27226</v>
      </c>
      <c r="L103" s="586" t="s">
        <v>26501</v>
      </c>
      <c r="M103" s="586" t="s">
        <v>25647</v>
      </c>
      <c r="N103" s="586" t="s">
        <v>26500</v>
      </c>
      <c r="O103" s="586" t="s">
        <v>24349</v>
      </c>
      <c r="P103" s="586" t="s">
        <v>29240</v>
      </c>
      <c r="Q103" s="586" t="s">
        <v>29239</v>
      </c>
      <c r="R103" s="586" t="s">
        <v>29238</v>
      </c>
      <c r="S103" s="586" t="s">
        <v>26940</v>
      </c>
      <c r="T103" s="586" t="s">
        <v>29237</v>
      </c>
      <c r="U103" s="586" t="s">
        <v>23506</v>
      </c>
      <c r="V103" s="586" t="s">
        <v>25934</v>
      </c>
      <c r="W103" s="586" t="s">
        <v>29236</v>
      </c>
      <c r="X103" s="586" t="s">
        <v>29080</v>
      </c>
      <c r="Y103" s="586" t="s">
        <v>28616</v>
      </c>
      <c r="Z103" s="586" t="s">
        <v>29235</v>
      </c>
    </row>
    <row r="104" spans="1:26" x14ac:dyDescent="0.15">
      <c r="A104" s="582" t="s">
        <v>29234</v>
      </c>
      <c r="B104" s="583" t="s">
        <v>29233</v>
      </c>
      <c r="C104" s="388" t="s">
        <v>2927</v>
      </c>
      <c r="D104" s="389" t="s">
        <v>2927</v>
      </c>
      <c r="E104" s="584">
        <v>1.13E-4</v>
      </c>
      <c r="F104" s="585" t="s">
        <v>22291</v>
      </c>
      <c r="G104" s="586" t="s">
        <v>27189</v>
      </c>
      <c r="H104" s="586" t="s">
        <v>28133</v>
      </c>
      <c r="I104" s="586" t="s">
        <v>29232</v>
      </c>
      <c r="J104" s="586" t="s">
        <v>27309</v>
      </c>
      <c r="K104" s="586" t="s">
        <v>29231</v>
      </c>
      <c r="L104" s="586" t="s">
        <v>29230</v>
      </c>
      <c r="M104" s="586" t="s">
        <v>25498</v>
      </c>
      <c r="N104" s="586" t="s">
        <v>29229</v>
      </c>
      <c r="O104" s="586" t="s">
        <v>26805</v>
      </c>
      <c r="P104" s="586" t="s">
        <v>22359</v>
      </c>
      <c r="Q104" s="586" t="s">
        <v>29228</v>
      </c>
      <c r="R104" s="586" t="s">
        <v>28272</v>
      </c>
      <c r="S104" s="586" t="s">
        <v>29227</v>
      </c>
      <c r="T104" s="586" t="s">
        <v>28227</v>
      </c>
      <c r="U104" s="586" t="s">
        <v>26665</v>
      </c>
      <c r="V104" s="586" t="s">
        <v>29226</v>
      </c>
      <c r="W104" s="586" t="s">
        <v>29225</v>
      </c>
      <c r="X104" s="586" t="s">
        <v>26938</v>
      </c>
      <c r="Y104" s="586" t="s">
        <v>29224</v>
      </c>
      <c r="Z104" s="586" t="s">
        <v>29223</v>
      </c>
    </row>
    <row r="105" spans="1:26" x14ac:dyDescent="0.15">
      <c r="A105" s="582" t="s">
        <v>29222</v>
      </c>
      <c r="B105" s="583" t="s">
        <v>29221</v>
      </c>
      <c r="C105" s="388" t="s">
        <v>2927</v>
      </c>
      <c r="D105" s="389" t="s">
        <v>2927</v>
      </c>
      <c r="E105" s="584">
        <v>1.15E-4</v>
      </c>
      <c r="F105" s="585" t="s">
        <v>22291</v>
      </c>
      <c r="G105" s="586" t="s">
        <v>29220</v>
      </c>
      <c r="H105" s="586" t="s">
        <v>27762</v>
      </c>
      <c r="I105" s="586" t="s">
        <v>28062</v>
      </c>
      <c r="J105" s="586" t="s">
        <v>29219</v>
      </c>
      <c r="K105" s="586" t="s">
        <v>29218</v>
      </c>
      <c r="L105" s="586" t="s">
        <v>29217</v>
      </c>
      <c r="M105" s="586" t="s">
        <v>28373</v>
      </c>
      <c r="N105" s="586" t="s">
        <v>29216</v>
      </c>
      <c r="O105" s="586" t="s">
        <v>25767</v>
      </c>
      <c r="P105" s="586" t="s">
        <v>29215</v>
      </c>
      <c r="Q105" s="586" t="s">
        <v>28842</v>
      </c>
      <c r="R105" s="586" t="s">
        <v>28271</v>
      </c>
      <c r="S105" s="586" t="s">
        <v>23526</v>
      </c>
      <c r="T105" s="586" t="s">
        <v>25943</v>
      </c>
      <c r="U105" s="586" t="s">
        <v>29214</v>
      </c>
      <c r="V105" s="586" t="s">
        <v>29213</v>
      </c>
      <c r="W105" s="586" t="s">
        <v>26460</v>
      </c>
      <c r="X105" s="586" t="s">
        <v>28730</v>
      </c>
      <c r="Y105" s="586" t="s">
        <v>28882</v>
      </c>
      <c r="Z105" s="586" t="s">
        <v>25101</v>
      </c>
    </row>
    <row r="106" spans="1:26" x14ac:dyDescent="0.15">
      <c r="A106" s="582" t="s">
        <v>29212</v>
      </c>
      <c r="B106" s="583" t="s">
        <v>29211</v>
      </c>
      <c r="C106" s="388" t="s">
        <v>2927</v>
      </c>
      <c r="D106" s="389" t="s">
        <v>2927</v>
      </c>
      <c r="E106" s="584">
        <v>1.17E-4</v>
      </c>
      <c r="F106" s="585" t="s">
        <v>22291</v>
      </c>
      <c r="G106" s="586" t="s">
        <v>29210</v>
      </c>
      <c r="H106" s="586" t="s">
        <v>22259</v>
      </c>
      <c r="I106" s="586" t="s">
        <v>29209</v>
      </c>
      <c r="J106" s="586" t="s">
        <v>29208</v>
      </c>
      <c r="K106" s="586" t="s">
        <v>25009</v>
      </c>
      <c r="L106" s="586" t="s">
        <v>26888</v>
      </c>
      <c r="M106" s="586" t="s">
        <v>29207</v>
      </c>
      <c r="N106" s="586" t="s">
        <v>26040</v>
      </c>
      <c r="O106" s="586" t="s">
        <v>26964</v>
      </c>
      <c r="P106" s="586" t="s">
        <v>28695</v>
      </c>
      <c r="Q106" s="586" t="s">
        <v>24421</v>
      </c>
      <c r="R106" s="586" t="s">
        <v>29206</v>
      </c>
      <c r="S106" s="586" t="s">
        <v>29205</v>
      </c>
      <c r="T106" s="586" t="s">
        <v>29204</v>
      </c>
      <c r="U106" s="586" t="s">
        <v>25735</v>
      </c>
      <c r="V106" s="586" t="s">
        <v>28557</v>
      </c>
      <c r="W106" s="586" t="s">
        <v>28089</v>
      </c>
      <c r="X106" s="586" t="s">
        <v>29203</v>
      </c>
      <c r="Y106" s="586" t="s">
        <v>29202</v>
      </c>
      <c r="Z106" s="586" t="s">
        <v>29201</v>
      </c>
    </row>
    <row r="107" spans="1:26" x14ac:dyDescent="0.15">
      <c r="A107" s="582" t="s">
        <v>29200</v>
      </c>
      <c r="B107" s="583" t="s">
        <v>29199</v>
      </c>
      <c r="C107" s="388" t="s">
        <v>2927</v>
      </c>
      <c r="D107" s="389" t="s">
        <v>2927</v>
      </c>
      <c r="E107" s="584">
        <v>1.2400000000000001E-4</v>
      </c>
      <c r="F107" s="585" t="s">
        <v>22291</v>
      </c>
      <c r="G107" s="586" t="s">
        <v>29198</v>
      </c>
      <c r="H107" s="586" t="s">
        <v>29197</v>
      </c>
      <c r="I107" s="586" t="s">
        <v>29035</v>
      </c>
      <c r="J107" s="586" t="s">
        <v>28675</v>
      </c>
      <c r="K107" s="586" t="s">
        <v>25863</v>
      </c>
      <c r="L107" s="586" t="s">
        <v>29196</v>
      </c>
      <c r="M107" s="586" t="s">
        <v>29195</v>
      </c>
      <c r="N107" s="586" t="s">
        <v>29194</v>
      </c>
      <c r="O107" s="586" t="s">
        <v>27966</v>
      </c>
      <c r="P107" s="586" t="s">
        <v>27506</v>
      </c>
      <c r="Q107" s="586" t="s">
        <v>27571</v>
      </c>
      <c r="R107" s="586" t="s">
        <v>28189</v>
      </c>
      <c r="S107" s="586" t="s">
        <v>29193</v>
      </c>
      <c r="T107" s="586" t="s">
        <v>28915</v>
      </c>
      <c r="U107" s="586" t="s">
        <v>25500</v>
      </c>
      <c r="V107" s="586" t="s">
        <v>26409</v>
      </c>
      <c r="W107" s="586" t="s">
        <v>29192</v>
      </c>
      <c r="X107" s="586" t="s">
        <v>27567</v>
      </c>
      <c r="Y107" s="586" t="s">
        <v>28115</v>
      </c>
      <c r="Z107" s="586" t="s">
        <v>26209</v>
      </c>
    </row>
    <row r="108" spans="1:26" x14ac:dyDescent="0.15">
      <c r="A108" s="582" t="s">
        <v>29191</v>
      </c>
      <c r="B108" s="583" t="s">
        <v>29190</v>
      </c>
      <c r="C108" s="388" t="s">
        <v>2927</v>
      </c>
      <c r="D108" s="389" t="s">
        <v>2927</v>
      </c>
      <c r="E108" s="584">
        <v>1.2400000000000001E-4</v>
      </c>
      <c r="F108" s="585" t="s">
        <v>22291</v>
      </c>
      <c r="G108" s="586" t="s">
        <v>29189</v>
      </c>
      <c r="H108" s="586" t="s">
        <v>29188</v>
      </c>
      <c r="I108" s="586" t="s">
        <v>29187</v>
      </c>
      <c r="J108" s="586" t="s">
        <v>29186</v>
      </c>
      <c r="K108" s="586" t="s">
        <v>29185</v>
      </c>
      <c r="L108" s="586" t="s">
        <v>29184</v>
      </c>
      <c r="M108" s="586" t="s">
        <v>29183</v>
      </c>
      <c r="N108" s="586" t="s">
        <v>29182</v>
      </c>
      <c r="O108" s="586" t="s">
        <v>26997</v>
      </c>
      <c r="P108" s="586" t="s">
        <v>29181</v>
      </c>
      <c r="Q108" s="586" t="s">
        <v>29180</v>
      </c>
      <c r="R108" s="586" t="s">
        <v>29179</v>
      </c>
      <c r="S108" s="586" t="s">
        <v>24753</v>
      </c>
      <c r="T108" s="586" t="s">
        <v>29178</v>
      </c>
      <c r="U108" s="586" t="s">
        <v>29177</v>
      </c>
      <c r="V108" s="586" t="s">
        <v>29176</v>
      </c>
      <c r="W108" s="586" t="s">
        <v>29175</v>
      </c>
      <c r="X108" s="586" t="s">
        <v>29174</v>
      </c>
      <c r="Y108" s="586" t="s">
        <v>29173</v>
      </c>
      <c r="Z108" s="586" t="s">
        <v>29172</v>
      </c>
    </row>
    <row r="109" spans="1:26" x14ac:dyDescent="0.15">
      <c r="A109" s="582" t="s">
        <v>29171</v>
      </c>
      <c r="B109" s="583" t="s">
        <v>29170</v>
      </c>
      <c r="C109" s="388" t="s">
        <v>2927</v>
      </c>
      <c r="D109" s="389" t="s">
        <v>2927</v>
      </c>
      <c r="E109" s="584">
        <v>1.2799999999999999E-4</v>
      </c>
      <c r="F109" s="585" t="s">
        <v>22291</v>
      </c>
      <c r="G109" s="586" t="s">
        <v>29169</v>
      </c>
      <c r="H109" s="586" t="s">
        <v>29168</v>
      </c>
      <c r="I109" s="586" t="s">
        <v>27881</v>
      </c>
      <c r="J109" s="586" t="s">
        <v>29167</v>
      </c>
      <c r="K109" s="586" t="s">
        <v>23901</v>
      </c>
      <c r="L109" s="586" t="s">
        <v>29166</v>
      </c>
      <c r="M109" s="586" t="s">
        <v>29165</v>
      </c>
      <c r="N109" s="586" t="s">
        <v>28194</v>
      </c>
      <c r="O109" s="586" t="s">
        <v>29164</v>
      </c>
      <c r="P109" s="586" t="s">
        <v>29163</v>
      </c>
      <c r="Q109" s="586" t="s">
        <v>29162</v>
      </c>
      <c r="R109" s="586" t="s">
        <v>29161</v>
      </c>
      <c r="S109" s="586" t="s">
        <v>29160</v>
      </c>
      <c r="T109" s="586" t="s">
        <v>29159</v>
      </c>
      <c r="U109" s="586" t="s">
        <v>29158</v>
      </c>
      <c r="V109" s="586" t="s">
        <v>29157</v>
      </c>
      <c r="W109" s="586" t="s">
        <v>29156</v>
      </c>
      <c r="X109" s="586" t="s">
        <v>29155</v>
      </c>
      <c r="Y109" s="586" t="s">
        <v>29154</v>
      </c>
      <c r="Z109" s="586" t="s">
        <v>29153</v>
      </c>
    </row>
    <row r="110" spans="1:26" x14ac:dyDescent="0.15">
      <c r="A110" s="582" t="s">
        <v>29152</v>
      </c>
      <c r="B110" s="583" t="s">
        <v>29151</v>
      </c>
      <c r="C110" s="388" t="s">
        <v>2927</v>
      </c>
      <c r="D110" s="389" t="s">
        <v>2927</v>
      </c>
      <c r="E110" s="584">
        <v>1.2999999999999999E-4</v>
      </c>
      <c r="F110" s="585" t="s">
        <v>22291</v>
      </c>
      <c r="G110" s="586" t="s">
        <v>27190</v>
      </c>
      <c r="H110" s="586" t="s">
        <v>29150</v>
      </c>
      <c r="I110" s="586" t="s">
        <v>29149</v>
      </c>
      <c r="J110" s="586" t="s">
        <v>29148</v>
      </c>
      <c r="K110" s="586" t="s">
        <v>29147</v>
      </c>
      <c r="L110" s="586" t="s">
        <v>28385</v>
      </c>
      <c r="M110" s="586" t="s">
        <v>27244</v>
      </c>
      <c r="N110" s="586" t="s">
        <v>29146</v>
      </c>
      <c r="O110" s="586" t="s">
        <v>27910</v>
      </c>
      <c r="P110" s="586" t="s">
        <v>23786</v>
      </c>
      <c r="Q110" s="586" t="s">
        <v>25753</v>
      </c>
      <c r="R110" s="586" t="s">
        <v>28849</v>
      </c>
      <c r="S110" s="586" t="s">
        <v>27503</v>
      </c>
      <c r="T110" s="586" t="s">
        <v>26502</v>
      </c>
      <c r="U110" s="586" t="s">
        <v>26780</v>
      </c>
      <c r="V110" s="586" t="s">
        <v>29145</v>
      </c>
      <c r="W110" s="586" t="s">
        <v>26805</v>
      </c>
      <c r="X110" s="586" t="s">
        <v>26779</v>
      </c>
      <c r="Y110" s="586" t="s">
        <v>26804</v>
      </c>
      <c r="Z110" s="586" t="s">
        <v>26584</v>
      </c>
    </row>
    <row r="111" spans="1:26" x14ac:dyDescent="0.15">
      <c r="A111" s="582" t="s">
        <v>29144</v>
      </c>
      <c r="B111" s="583" t="s">
        <v>29143</v>
      </c>
      <c r="C111" s="388" t="s">
        <v>2927</v>
      </c>
      <c r="D111" s="389" t="s">
        <v>2927</v>
      </c>
      <c r="E111" s="584">
        <v>1.34E-4</v>
      </c>
      <c r="F111" s="585" t="s">
        <v>22291</v>
      </c>
      <c r="G111" s="586" t="s">
        <v>29142</v>
      </c>
      <c r="H111" s="586" t="s">
        <v>28306</v>
      </c>
      <c r="I111" s="586" t="s">
        <v>29141</v>
      </c>
      <c r="J111" s="586" t="s">
        <v>29140</v>
      </c>
      <c r="K111" s="586" t="s">
        <v>29139</v>
      </c>
      <c r="L111" s="586" t="s">
        <v>29138</v>
      </c>
      <c r="M111" s="586" t="s">
        <v>29137</v>
      </c>
      <c r="N111" s="586" t="s">
        <v>29136</v>
      </c>
      <c r="O111" s="586" t="s">
        <v>29135</v>
      </c>
      <c r="P111" s="586" t="s">
        <v>27261</v>
      </c>
      <c r="Q111" s="586" t="s">
        <v>29134</v>
      </c>
      <c r="R111" s="586" t="s">
        <v>27910</v>
      </c>
      <c r="S111" s="586" t="s">
        <v>22307</v>
      </c>
      <c r="T111" s="586" t="s">
        <v>25612</v>
      </c>
      <c r="U111" s="586" t="s">
        <v>26539</v>
      </c>
      <c r="V111" s="586" t="s">
        <v>28695</v>
      </c>
      <c r="W111" s="586" t="s">
        <v>27241</v>
      </c>
      <c r="X111" s="586" t="s">
        <v>27687</v>
      </c>
      <c r="Y111" s="586" t="s">
        <v>29133</v>
      </c>
      <c r="Z111" s="586" t="s">
        <v>28648</v>
      </c>
    </row>
    <row r="112" spans="1:26" x14ac:dyDescent="0.15">
      <c r="A112" s="582" t="s">
        <v>29132</v>
      </c>
      <c r="B112" s="583" t="s">
        <v>29131</v>
      </c>
      <c r="C112" s="388" t="s">
        <v>2927</v>
      </c>
      <c r="D112" s="389" t="s">
        <v>2927</v>
      </c>
      <c r="E112" s="584">
        <v>1.35E-4</v>
      </c>
      <c r="F112" s="585" t="s">
        <v>22291</v>
      </c>
      <c r="G112" s="586" t="s">
        <v>26538</v>
      </c>
      <c r="H112" s="586" t="s">
        <v>27169</v>
      </c>
      <c r="I112" s="586" t="s">
        <v>25641</v>
      </c>
      <c r="J112" s="586" t="s">
        <v>29130</v>
      </c>
      <c r="K112" s="586" t="s">
        <v>29129</v>
      </c>
      <c r="L112" s="586" t="s">
        <v>29128</v>
      </c>
      <c r="M112" s="586" t="s">
        <v>29127</v>
      </c>
      <c r="N112" s="586" t="s">
        <v>27752</v>
      </c>
      <c r="O112" s="586" t="s">
        <v>28397</v>
      </c>
      <c r="P112" s="586" t="s">
        <v>29126</v>
      </c>
      <c r="Q112" s="586" t="s">
        <v>27087</v>
      </c>
      <c r="R112" s="586" t="s">
        <v>29125</v>
      </c>
      <c r="S112" s="586" t="s">
        <v>29124</v>
      </c>
      <c r="T112" s="586" t="s">
        <v>29123</v>
      </c>
      <c r="U112" s="586" t="s">
        <v>29122</v>
      </c>
      <c r="V112" s="586" t="s">
        <v>29121</v>
      </c>
      <c r="W112" s="586" t="s">
        <v>29120</v>
      </c>
      <c r="X112" s="586" t="s">
        <v>29119</v>
      </c>
      <c r="Y112" s="586" t="s">
        <v>29118</v>
      </c>
      <c r="Z112" s="586" t="s">
        <v>29117</v>
      </c>
    </row>
    <row r="113" spans="1:26" x14ac:dyDescent="0.15">
      <c r="A113" s="582" t="s">
        <v>29116</v>
      </c>
      <c r="B113" s="583" t="s">
        <v>29115</v>
      </c>
      <c r="C113" s="388" t="s">
        <v>2927</v>
      </c>
      <c r="D113" s="389" t="s">
        <v>2927</v>
      </c>
      <c r="E113" s="584">
        <v>1.3899999999999999E-4</v>
      </c>
      <c r="F113" s="585" t="s">
        <v>22291</v>
      </c>
      <c r="G113" s="586" t="s">
        <v>26785</v>
      </c>
      <c r="H113" s="586" t="s">
        <v>27150</v>
      </c>
      <c r="I113" s="586" t="s">
        <v>27503</v>
      </c>
      <c r="J113" s="586" t="s">
        <v>29114</v>
      </c>
      <c r="K113" s="586" t="s">
        <v>29113</v>
      </c>
      <c r="L113" s="586" t="s">
        <v>27824</v>
      </c>
      <c r="M113" s="586" t="s">
        <v>28139</v>
      </c>
      <c r="N113" s="586" t="s">
        <v>29112</v>
      </c>
      <c r="O113" s="586" t="s">
        <v>29111</v>
      </c>
      <c r="P113" s="586" t="s">
        <v>25297</v>
      </c>
      <c r="Q113" s="586" t="s">
        <v>22077</v>
      </c>
      <c r="R113" s="586" t="s">
        <v>28761</v>
      </c>
      <c r="S113" s="586" t="s">
        <v>29110</v>
      </c>
      <c r="T113" s="586" t="s">
        <v>28358</v>
      </c>
      <c r="U113" s="586" t="s">
        <v>28700</v>
      </c>
      <c r="V113" s="586" t="s">
        <v>29109</v>
      </c>
      <c r="W113" s="586" t="s">
        <v>29108</v>
      </c>
      <c r="X113" s="586" t="s">
        <v>29107</v>
      </c>
      <c r="Y113" s="586" t="s">
        <v>26797</v>
      </c>
      <c r="Z113" s="586" t="s">
        <v>27132</v>
      </c>
    </row>
    <row r="114" spans="1:26" x14ac:dyDescent="0.15">
      <c r="A114" s="582" t="s">
        <v>29106</v>
      </c>
      <c r="B114" s="583" t="s">
        <v>29105</v>
      </c>
      <c r="C114" s="388" t="s">
        <v>2927</v>
      </c>
      <c r="D114" s="389" t="s">
        <v>2927</v>
      </c>
      <c r="E114" s="584">
        <v>1.45E-4</v>
      </c>
      <c r="F114" s="585" t="s">
        <v>22291</v>
      </c>
      <c r="G114" s="586" t="s">
        <v>29104</v>
      </c>
      <c r="H114" s="586" t="s">
        <v>28378</v>
      </c>
      <c r="I114" s="586" t="s">
        <v>29103</v>
      </c>
      <c r="J114" s="586" t="s">
        <v>29102</v>
      </c>
      <c r="K114" s="586" t="s">
        <v>28104</v>
      </c>
      <c r="L114" s="586" t="s">
        <v>29101</v>
      </c>
      <c r="M114" s="586" t="s">
        <v>24958</v>
      </c>
      <c r="N114" s="586" t="s">
        <v>29100</v>
      </c>
      <c r="O114" s="586" t="s">
        <v>29099</v>
      </c>
      <c r="P114" s="586" t="s">
        <v>29098</v>
      </c>
      <c r="Q114" s="586" t="s">
        <v>28182</v>
      </c>
      <c r="R114" s="586" t="s">
        <v>29097</v>
      </c>
      <c r="S114" s="586" t="s">
        <v>25735</v>
      </c>
      <c r="T114" s="586" t="s">
        <v>29096</v>
      </c>
      <c r="U114" s="586" t="s">
        <v>29095</v>
      </c>
      <c r="V114" s="586" t="s">
        <v>25257</v>
      </c>
      <c r="W114" s="586" t="s">
        <v>28951</v>
      </c>
      <c r="X114" s="586" t="s">
        <v>27452</v>
      </c>
      <c r="Y114" s="586" t="s">
        <v>26927</v>
      </c>
      <c r="Z114" s="586" t="s">
        <v>29094</v>
      </c>
    </row>
    <row r="115" spans="1:26" x14ac:dyDescent="0.15">
      <c r="A115" s="582" t="s">
        <v>29093</v>
      </c>
      <c r="B115" s="583" t="s">
        <v>29092</v>
      </c>
      <c r="C115" s="388" t="s">
        <v>2927</v>
      </c>
      <c r="D115" s="389" t="s">
        <v>2927</v>
      </c>
      <c r="E115" s="584">
        <v>1.47E-4</v>
      </c>
      <c r="F115" s="585" t="s">
        <v>22291</v>
      </c>
      <c r="G115" s="586" t="s">
        <v>29091</v>
      </c>
      <c r="H115" s="586" t="s">
        <v>29090</v>
      </c>
      <c r="I115" s="586" t="s">
        <v>29089</v>
      </c>
      <c r="J115" s="586" t="s">
        <v>29088</v>
      </c>
      <c r="K115" s="586" t="s">
        <v>29087</v>
      </c>
      <c r="L115" s="586" t="s">
        <v>29086</v>
      </c>
      <c r="M115" s="586" t="s">
        <v>28205</v>
      </c>
      <c r="N115" s="586" t="s">
        <v>29085</v>
      </c>
      <c r="O115" s="586" t="s">
        <v>29084</v>
      </c>
      <c r="P115" s="586" t="s">
        <v>26107</v>
      </c>
      <c r="Q115" s="586" t="s">
        <v>29083</v>
      </c>
      <c r="R115" s="586" t="s">
        <v>26162</v>
      </c>
      <c r="S115" s="586" t="s">
        <v>28158</v>
      </c>
      <c r="T115" s="586" t="s">
        <v>29082</v>
      </c>
      <c r="U115" s="586" t="s">
        <v>29081</v>
      </c>
      <c r="V115" s="586" t="s">
        <v>26498</v>
      </c>
      <c r="W115" s="586" t="s">
        <v>27489</v>
      </c>
      <c r="X115" s="586" t="s">
        <v>29080</v>
      </c>
      <c r="Y115" s="586" t="s">
        <v>29079</v>
      </c>
      <c r="Z115" s="586" t="s">
        <v>29078</v>
      </c>
    </row>
    <row r="116" spans="1:26" x14ac:dyDescent="0.15">
      <c r="A116" s="582" t="s">
        <v>29077</v>
      </c>
      <c r="B116" s="583" t="s">
        <v>29076</v>
      </c>
      <c r="C116" s="388" t="s">
        <v>2927</v>
      </c>
      <c r="D116" s="389" t="s">
        <v>2927</v>
      </c>
      <c r="E116" s="584">
        <v>1.47E-4</v>
      </c>
      <c r="F116" s="585" t="s">
        <v>22291</v>
      </c>
      <c r="G116" s="586" t="s">
        <v>29075</v>
      </c>
      <c r="H116" s="586" t="s">
        <v>28675</v>
      </c>
      <c r="I116" s="586" t="s">
        <v>28032</v>
      </c>
      <c r="J116" s="586" t="s">
        <v>29074</v>
      </c>
      <c r="K116" s="586" t="s">
        <v>27278</v>
      </c>
      <c r="L116" s="586" t="s">
        <v>28957</v>
      </c>
      <c r="M116" s="586" t="s">
        <v>25810</v>
      </c>
      <c r="N116" s="586" t="s">
        <v>28122</v>
      </c>
      <c r="O116" s="586" t="s">
        <v>28385</v>
      </c>
      <c r="P116" s="586" t="s">
        <v>26245</v>
      </c>
      <c r="Q116" s="586" t="s">
        <v>22306</v>
      </c>
      <c r="R116" s="586" t="s">
        <v>26519</v>
      </c>
      <c r="S116" s="586" t="s">
        <v>28431</v>
      </c>
      <c r="T116" s="586" t="s">
        <v>29073</v>
      </c>
      <c r="U116" s="586" t="s">
        <v>29072</v>
      </c>
      <c r="V116" s="586" t="s">
        <v>25704</v>
      </c>
      <c r="W116" s="586" t="s">
        <v>25944</v>
      </c>
      <c r="X116" s="586" t="s">
        <v>29071</v>
      </c>
      <c r="Y116" s="586" t="s">
        <v>29070</v>
      </c>
      <c r="Z116" s="586" t="s">
        <v>26304</v>
      </c>
    </row>
    <row r="117" spans="1:26" x14ac:dyDescent="0.15">
      <c r="A117" s="582" t="s">
        <v>29069</v>
      </c>
      <c r="B117" s="583" t="s">
        <v>29068</v>
      </c>
      <c r="C117" s="388" t="s">
        <v>2927</v>
      </c>
      <c r="D117" s="389" t="s">
        <v>2927</v>
      </c>
      <c r="E117" s="584">
        <v>1.4999999999999999E-4</v>
      </c>
      <c r="F117" s="585" t="s">
        <v>22291</v>
      </c>
      <c r="G117" s="586" t="s">
        <v>28077</v>
      </c>
      <c r="H117" s="586" t="s">
        <v>29067</v>
      </c>
      <c r="I117" s="586" t="s">
        <v>25089</v>
      </c>
      <c r="J117" s="586" t="s">
        <v>25860</v>
      </c>
      <c r="K117" s="586" t="s">
        <v>28665</v>
      </c>
      <c r="L117" s="586" t="s">
        <v>25779</v>
      </c>
      <c r="M117" s="586" t="s">
        <v>29066</v>
      </c>
      <c r="N117" s="586" t="s">
        <v>29065</v>
      </c>
      <c r="O117" s="586" t="s">
        <v>27303</v>
      </c>
      <c r="P117" s="586" t="s">
        <v>29064</v>
      </c>
      <c r="Q117" s="586" t="s">
        <v>29063</v>
      </c>
      <c r="R117" s="586" t="s">
        <v>28088</v>
      </c>
      <c r="S117" s="586" t="s">
        <v>29062</v>
      </c>
      <c r="T117" s="586" t="s">
        <v>29061</v>
      </c>
      <c r="U117" s="586" t="s">
        <v>26929</v>
      </c>
      <c r="V117" s="586" t="s">
        <v>26336</v>
      </c>
      <c r="W117" s="586" t="s">
        <v>27867</v>
      </c>
      <c r="X117" s="586" t="s">
        <v>26455</v>
      </c>
      <c r="Y117" s="586" t="s">
        <v>28457</v>
      </c>
      <c r="Z117" s="586" t="s">
        <v>28225</v>
      </c>
    </row>
    <row r="118" spans="1:26" x14ac:dyDescent="0.15">
      <c r="A118" s="582" t="s">
        <v>29060</v>
      </c>
      <c r="B118" s="583" t="s">
        <v>29059</v>
      </c>
      <c r="C118" s="388" t="s">
        <v>2927</v>
      </c>
      <c r="D118" s="389" t="s">
        <v>2927</v>
      </c>
      <c r="E118" s="584">
        <v>1.5699999999999999E-4</v>
      </c>
      <c r="F118" s="585" t="s">
        <v>22291</v>
      </c>
      <c r="G118" s="586" t="s">
        <v>29058</v>
      </c>
      <c r="H118" s="586" t="s">
        <v>26825</v>
      </c>
      <c r="I118" s="586" t="s">
        <v>29057</v>
      </c>
      <c r="J118" s="586" t="s">
        <v>28389</v>
      </c>
      <c r="K118" s="586" t="s">
        <v>26066</v>
      </c>
      <c r="L118" s="586" t="s">
        <v>25834</v>
      </c>
      <c r="M118" s="586" t="s">
        <v>29056</v>
      </c>
      <c r="N118" s="586" t="s">
        <v>29055</v>
      </c>
      <c r="O118" s="586" t="s">
        <v>27963</v>
      </c>
      <c r="P118" s="586" t="s">
        <v>29054</v>
      </c>
      <c r="Q118" s="586" t="s">
        <v>26364</v>
      </c>
      <c r="R118" s="586" t="s">
        <v>29053</v>
      </c>
      <c r="S118" s="586" t="s">
        <v>29052</v>
      </c>
      <c r="T118" s="586" t="s">
        <v>29051</v>
      </c>
      <c r="U118" s="586" t="s">
        <v>26406</v>
      </c>
      <c r="V118" s="586" t="s">
        <v>25159</v>
      </c>
      <c r="W118" s="586" t="s">
        <v>25777</v>
      </c>
      <c r="X118" s="586" t="s">
        <v>29050</v>
      </c>
      <c r="Y118" s="586" t="s">
        <v>25644</v>
      </c>
      <c r="Z118" s="586" t="s">
        <v>29049</v>
      </c>
    </row>
    <row r="119" spans="1:26" x14ac:dyDescent="0.15">
      <c r="A119" s="582" t="s">
        <v>29048</v>
      </c>
      <c r="B119" s="583" t="s">
        <v>29047</v>
      </c>
      <c r="C119" s="388" t="s">
        <v>2927</v>
      </c>
      <c r="D119" s="389" t="s">
        <v>2927</v>
      </c>
      <c r="E119" s="584">
        <v>1.5699999999999999E-4</v>
      </c>
      <c r="F119" s="585" t="s">
        <v>22291</v>
      </c>
      <c r="G119" s="586" t="s">
        <v>29046</v>
      </c>
      <c r="H119" s="586" t="s">
        <v>28378</v>
      </c>
      <c r="I119" s="586" t="s">
        <v>26903</v>
      </c>
      <c r="J119" s="586" t="s">
        <v>29045</v>
      </c>
      <c r="K119" s="586" t="s">
        <v>27796</v>
      </c>
      <c r="L119" s="586" t="s">
        <v>27506</v>
      </c>
      <c r="M119" s="586" t="s">
        <v>28189</v>
      </c>
      <c r="N119" s="586" t="s">
        <v>25504</v>
      </c>
      <c r="O119" s="586" t="s">
        <v>27416</v>
      </c>
      <c r="P119" s="586" t="s">
        <v>26247</v>
      </c>
      <c r="Q119" s="586" t="s">
        <v>28763</v>
      </c>
      <c r="R119" s="586" t="s">
        <v>25673</v>
      </c>
      <c r="S119" s="586" t="s">
        <v>27689</v>
      </c>
      <c r="T119" s="586" t="s">
        <v>29044</v>
      </c>
      <c r="U119" s="586" t="s">
        <v>29043</v>
      </c>
      <c r="V119" s="586" t="s">
        <v>25708</v>
      </c>
      <c r="W119" s="586" t="s">
        <v>26058</v>
      </c>
      <c r="X119" s="586" t="s">
        <v>26349</v>
      </c>
      <c r="Y119" s="586" t="s">
        <v>29042</v>
      </c>
      <c r="Z119" s="586" t="s">
        <v>26540</v>
      </c>
    </row>
    <row r="120" spans="1:26" x14ac:dyDescent="0.15">
      <c r="A120" s="582" t="s">
        <v>29041</v>
      </c>
      <c r="B120" s="583" t="s">
        <v>29040</v>
      </c>
      <c r="C120" s="388" t="s">
        <v>2927</v>
      </c>
      <c r="D120" s="389" t="s">
        <v>2927</v>
      </c>
      <c r="E120" s="584">
        <v>1.5699999999999999E-4</v>
      </c>
      <c r="F120" s="585" t="s">
        <v>22291</v>
      </c>
      <c r="G120" s="586" t="s">
        <v>29039</v>
      </c>
      <c r="H120" s="586" t="s">
        <v>26792</v>
      </c>
      <c r="I120" s="586" t="s">
        <v>29038</v>
      </c>
      <c r="J120" s="586" t="s">
        <v>29037</v>
      </c>
      <c r="K120" s="586" t="s">
        <v>29036</v>
      </c>
      <c r="L120" s="586" t="s">
        <v>29035</v>
      </c>
      <c r="M120" s="586" t="s">
        <v>29034</v>
      </c>
      <c r="N120" s="586" t="s">
        <v>25834</v>
      </c>
      <c r="O120" s="586" t="s">
        <v>29033</v>
      </c>
      <c r="P120" s="586" t="s">
        <v>27506</v>
      </c>
      <c r="Q120" s="586" t="s">
        <v>29032</v>
      </c>
      <c r="R120" s="586" t="s">
        <v>28121</v>
      </c>
      <c r="S120" s="586" t="s">
        <v>29031</v>
      </c>
      <c r="T120" s="586" t="s">
        <v>28260</v>
      </c>
      <c r="U120" s="586" t="s">
        <v>29030</v>
      </c>
      <c r="V120" s="586" t="s">
        <v>26805</v>
      </c>
      <c r="W120" s="586" t="s">
        <v>25752</v>
      </c>
      <c r="X120" s="586" t="s">
        <v>26709</v>
      </c>
      <c r="Y120" s="586" t="s">
        <v>28029</v>
      </c>
      <c r="Z120" s="586" t="s">
        <v>29029</v>
      </c>
    </row>
    <row r="121" spans="1:26" x14ac:dyDescent="0.15">
      <c r="A121" s="582" t="s">
        <v>29028</v>
      </c>
      <c r="B121" s="583" t="s">
        <v>29027</v>
      </c>
      <c r="C121" s="388" t="s">
        <v>2927</v>
      </c>
      <c r="D121" s="389" t="s">
        <v>2927</v>
      </c>
      <c r="E121" s="584">
        <v>1.6000000000000001E-4</v>
      </c>
      <c r="F121" s="585" t="s">
        <v>22291</v>
      </c>
      <c r="G121" s="586" t="s">
        <v>29026</v>
      </c>
      <c r="H121" s="586" t="s">
        <v>27239</v>
      </c>
      <c r="I121" s="586" t="s">
        <v>27840</v>
      </c>
      <c r="J121" s="586" t="s">
        <v>29025</v>
      </c>
      <c r="K121" s="586" t="s">
        <v>29024</v>
      </c>
      <c r="L121" s="586" t="s">
        <v>29023</v>
      </c>
      <c r="M121" s="586" t="s">
        <v>25623</v>
      </c>
      <c r="N121" s="586" t="s">
        <v>29022</v>
      </c>
      <c r="O121" s="586" t="s">
        <v>29021</v>
      </c>
      <c r="P121" s="586" t="s">
        <v>29020</v>
      </c>
      <c r="Q121" s="586" t="s">
        <v>29019</v>
      </c>
      <c r="R121" s="586" t="s">
        <v>29018</v>
      </c>
      <c r="S121" s="586" t="s">
        <v>29017</v>
      </c>
      <c r="T121" s="586" t="s">
        <v>29016</v>
      </c>
      <c r="U121" s="586" t="s">
        <v>29015</v>
      </c>
      <c r="V121" s="586" t="s">
        <v>29014</v>
      </c>
      <c r="W121" s="586" t="s">
        <v>29013</v>
      </c>
      <c r="X121" s="586" t="s">
        <v>29012</v>
      </c>
      <c r="Y121" s="586" t="s">
        <v>29011</v>
      </c>
      <c r="Z121" s="586" t="s">
        <v>27647</v>
      </c>
    </row>
    <row r="122" spans="1:26" x14ac:dyDescent="0.15">
      <c r="A122" s="582" t="s">
        <v>29010</v>
      </c>
      <c r="B122" s="583" t="s">
        <v>29009</v>
      </c>
      <c r="C122" s="388" t="s">
        <v>2927</v>
      </c>
      <c r="D122" s="389" t="s">
        <v>2927</v>
      </c>
      <c r="E122" s="584">
        <v>1.6699999999999999E-4</v>
      </c>
      <c r="F122" s="585" t="s">
        <v>22291</v>
      </c>
      <c r="G122" s="586" t="s">
        <v>29008</v>
      </c>
      <c r="H122" s="586" t="s">
        <v>29007</v>
      </c>
      <c r="I122" s="586" t="s">
        <v>29006</v>
      </c>
      <c r="J122" s="586" t="s">
        <v>29005</v>
      </c>
      <c r="K122" s="586" t="s">
        <v>29004</v>
      </c>
      <c r="L122" s="586" t="s">
        <v>26183</v>
      </c>
      <c r="M122" s="586" t="s">
        <v>28626</v>
      </c>
      <c r="N122" s="586" t="s">
        <v>28667</v>
      </c>
      <c r="O122" s="586" t="s">
        <v>29003</v>
      </c>
      <c r="P122" s="586" t="s">
        <v>22349</v>
      </c>
      <c r="Q122" s="586" t="s">
        <v>26674</v>
      </c>
      <c r="R122" s="586" t="s">
        <v>29002</v>
      </c>
      <c r="S122" s="586" t="s">
        <v>29001</v>
      </c>
      <c r="T122" s="586" t="s">
        <v>27417</v>
      </c>
      <c r="U122" s="586" t="s">
        <v>26523</v>
      </c>
      <c r="V122" s="586" t="s">
        <v>29000</v>
      </c>
      <c r="W122" s="586" t="s">
        <v>28999</v>
      </c>
      <c r="X122" s="586" t="s">
        <v>26785</v>
      </c>
      <c r="Y122" s="586" t="s">
        <v>28998</v>
      </c>
      <c r="Z122" s="586" t="s">
        <v>28997</v>
      </c>
    </row>
    <row r="123" spans="1:26" x14ac:dyDescent="0.15">
      <c r="A123" s="582" t="s">
        <v>28996</v>
      </c>
      <c r="B123" s="583" t="s">
        <v>28995</v>
      </c>
      <c r="C123" s="388" t="s">
        <v>2927</v>
      </c>
      <c r="D123" s="389" t="s">
        <v>2927</v>
      </c>
      <c r="E123" s="584">
        <v>1.7000000000000001E-4</v>
      </c>
      <c r="F123" s="585" t="s">
        <v>22291</v>
      </c>
      <c r="G123" s="586" t="s">
        <v>28992</v>
      </c>
      <c r="H123" s="586" t="s">
        <v>28991</v>
      </c>
      <c r="I123" s="586" t="s">
        <v>28990</v>
      </c>
      <c r="J123" s="586" t="s">
        <v>24478</v>
      </c>
      <c r="K123" s="586" t="s">
        <v>28989</v>
      </c>
      <c r="L123" s="586" t="s">
        <v>28988</v>
      </c>
      <c r="M123" s="586" t="s">
        <v>28987</v>
      </c>
      <c r="N123" s="586" t="s">
        <v>28733</v>
      </c>
      <c r="O123" s="586" t="s">
        <v>28986</v>
      </c>
      <c r="P123" s="586" t="s">
        <v>25641</v>
      </c>
      <c r="Q123" s="586" t="s">
        <v>28985</v>
      </c>
      <c r="R123" s="586" t="s">
        <v>25103</v>
      </c>
      <c r="S123" s="586" t="s">
        <v>28984</v>
      </c>
      <c r="T123" s="586" t="s">
        <v>27166</v>
      </c>
      <c r="U123" s="586" t="s">
        <v>28983</v>
      </c>
      <c r="V123" s="586" t="s">
        <v>28982</v>
      </c>
      <c r="W123" s="586" t="s">
        <v>25623</v>
      </c>
      <c r="X123" s="586" t="s">
        <v>26923</v>
      </c>
      <c r="Y123" s="586" t="s">
        <v>28981</v>
      </c>
      <c r="Z123" s="586" t="s">
        <v>28980</v>
      </c>
    </row>
    <row r="124" spans="1:26" ht="26" x14ac:dyDescent="0.15">
      <c r="A124" s="582" t="s">
        <v>28994</v>
      </c>
      <c r="B124" s="583" t="s">
        <v>28993</v>
      </c>
      <c r="C124" s="388" t="s">
        <v>2927</v>
      </c>
      <c r="D124" s="389" t="s">
        <v>2927</v>
      </c>
      <c r="E124" s="584">
        <v>1.7000000000000001E-4</v>
      </c>
      <c r="F124" s="585" t="s">
        <v>22291</v>
      </c>
      <c r="G124" s="586" t="s">
        <v>28992</v>
      </c>
      <c r="H124" s="586" t="s">
        <v>28991</v>
      </c>
      <c r="I124" s="586" t="s">
        <v>28990</v>
      </c>
      <c r="J124" s="586" t="s">
        <v>24478</v>
      </c>
      <c r="K124" s="586" t="s">
        <v>28989</v>
      </c>
      <c r="L124" s="586" t="s">
        <v>28988</v>
      </c>
      <c r="M124" s="586" t="s">
        <v>28987</v>
      </c>
      <c r="N124" s="586" t="s">
        <v>28733</v>
      </c>
      <c r="O124" s="586" t="s">
        <v>28986</v>
      </c>
      <c r="P124" s="586" t="s">
        <v>25641</v>
      </c>
      <c r="Q124" s="586" t="s">
        <v>28985</v>
      </c>
      <c r="R124" s="586" t="s">
        <v>25103</v>
      </c>
      <c r="S124" s="586" t="s">
        <v>28984</v>
      </c>
      <c r="T124" s="586" t="s">
        <v>27166</v>
      </c>
      <c r="U124" s="586" t="s">
        <v>28983</v>
      </c>
      <c r="V124" s="586" t="s">
        <v>28982</v>
      </c>
      <c r="W124" s="586" t="s">
        <v>25623</v>
      </c>
      <c r="X124" s="586" t="s">
        <v>26923</v>
      </c>
      <c r="Y124" s="586" t="s">
        <v>28981</v>
      </c>
      <c r="Z124" s="586" t="s">
        <v>28980</v>
      </c>
    </row>
    <row r="125" spans="1:26" x14ac:dyDescent="0.15">
      <c r="A125" s="582" t="s">
        <v>28979</v>
      </c>
      <c r="B125" s="583" t="s">
        <v>28978</v>
      </c>
      <c r="C125" s="388" t="s">
        <v>2927</v>
      </c>
      <c r="D125" s="389" t="s">
        <v>2927</v>
      </c>
      <c r="E125" s="584">
        <v>1.7200000000000001E-4</v>
      </c>
      <c r="F125" s="585" t="s">
        <v>22291</v>
      </c>
      <c r="G125" s="586" t="s">
        <v>28977</v>
      </c>
      <c r="H125" s="586" t="s">
        <v>28976</v>
      </c>
      <c r="I125" s="586" t="s">
        <v>24112</v>
      </c>
      <c r="J125" s="586" t="s">
        <v>28975</v>
      </c>
      <c r="K125" s="586" t="s">
        <v>28974</v>
      </c>
      <c r="L125" s="586" t="s">
        <v>28973</v>
      </c>
      <c r="M125" s="586" t="s">
        <v>28972</v>
      </c>
      <c r="N125" s="586" t="s">
        <v>28971</v>
      </c>
      <c r="O125" s="586" t="s">
        <v>28970</v>
      </c>
      <c r="P125" s="586" t="s">
        <v>28969</v>
      </c>
      <c r="Q125" s="586" t="s">
        <v>22860</v>
      </c>
      <c r="R125" s="586" t="s">
        <v>28968</v>
      </c>
      <c r="S125" s="586" t="s">
        <v>28967</v>
      </c>
      <c r="T125" s="586" t="s">
        <v>28966</v>
      </c>
      <c r="U125" s="586" t="s">
        <v>28965</v>
      </c>
      <c r="V125" s="586" t="s">
        <v>28964</v>
      </c>
      <c r="W125" s="586" t="s">
        <v>25412</v>
      </c>
      <c r="X125" s="586" t="s">
        <v>28963</v>
      </c>
      <c r="Y125" s="586" t="s">
        <v>24746</v>
      </c>
      <c r="Z125" s="586" t="s">
        <v>28962</v>
      </c>
    </row>
    <row r="126" spans="1:26" x14ac:dyDescent="0.15">
      <c r="A126" s="582" t="s">
        <v>28961</v>
      </c>
      <c r="B126" s="583" t="s">
        <v>28960</v>
      </c>
      <c r="C126" s="388" t="s">
        <v>2927</v>
      </c>
      <c r="D126" s="389" t="s">
        <v>2927</v>
      </c>
      <c r="E126" s="584">
        <v>1.73E-4</v>
      </c>
      <c r="F126" s="585" t="s">
        <v>22291</v>
      </c>
      <c r="G126" s="586" t="s">
        <v>28959</v>
      </c>
      <c r="H126" s="586" t="s">
        <v>28235</v>
      </c>
      <c r="I126" s="586" t="s">
        <v>28958</v>
      </c>
      <c r="J126" s="586" t="s">
        <v>28957</v>
      </c>
      <c r="K126" s="586" t="s">
        <v>28956</v>
      </c>
      <c r="L126" s="586" t="s">
        <v>28118</v>
      </c>
      <c r="M126" s="586" t="s">
        <v>28383</v>
      </c>
      <c r="N126" s="586" t="s">
        <v>28955</v>
      </c>
      <c r="O126" s="586" t="s">
        <v>26244</v>
      </c>
      <c r="P126" s="586" t="s">
        <v>28954</v>
      </c>
      <c r="Q126" s="586" t="s">
        <v>27410</v>
      </c>
      <c r="R126" s="586" t="s">
        <v>28421</v>
      </c>
      <c r="S126" s="586" t="s">
        <v>26817</v>
      </c>
      <c r="T126" s="586" t="s">
        <v>28953</v>
      </c>
      <c r="U126" s="586" t="s">
        <v>28952</v>
      </c>
      <c r="V126" s="586" t="s">
        <v>27270</v>
      </c>
      <c r="W126" s="586" t="s">
        <v>28951</v>
      </c>
      <c r="X126" s="586" t="s">
        <v>26564</v>
      </c>
      <c r="Y126" s="586" t="s">
        <v>28950</v>
      </c>
      <c r="Z126" s="586" t="s">
        <v>28949</v>
      </c>
    </row>
    <row r="127" spans="1:26" x14ac:dyDescent="0.15">
      <c r="A127" s="587" t="s">
        <v>28948</v>
      </c>
      <c r="B127" s="588" t="s">
        <v>28947</v>
      </c>
      <c r="C127" s="388" t="s">
        <v>2927</v>
      </c>
      <c r="D127" s="389" t="s">
        <v>2927</v>
      </c>
      <c r="E127" s="589">
        <v>1.76E-4</v>
      </c>
      <c r="F127" s="590" t="s">
        <v>22291</v>
      </c>
      <c r="G127" s="591" t="s">
        <v>28946</v>
      </c>
      <c r="H127" s="591" t="s">
        <v>25738</v>
      </c>
      <c r="I127" s="591" t="s">
        <v>28925</v>
      </c>
      <c r="J127" s="591" t="s">
        <v>26727</v>
      </c>
      <c r="K127" s="591" t="s">
        <v>28945</v>
      </c>
      <c r="L127" s="591" t="s">
        <v>28944</v>
      </c>
      <c r="M127" s="591" t="s">
        <v>28728</v>
      </c>
      <c r="N127" s="591" t="s">
        <v>28943</v>
      </c>
      <c r="O127" s="591" t="s">
        <v>28942</v>
      </c>
      <c r="P127" s="591" t="s">
        <v>28941</v>
      </c>
      <c r="Q127" s="591" t="s">
        <v>28940</v>
      </c>
      <c r="R127" s="591" t="s">
        <v>28939</v>
      </c>
      <c r="S127" s="591" t="s">
        <v>28938</v>
      </c>
      <c r="T127" s="591" t="s">
        <v>28527</v>
      </c>
      <c r="U127" s="591" t="s">
        <v>26681</v>
      </c>
      <c r="V127" s="591" t="s">
        <v>28937</v>
      </c>
      <c r="W127" s="591" t="s">
        <v>28936</v>
      </c>
      <c r="X127" s="591" t="s">
        <v>28935</v>
      </c>
      <c r="Y127" s="591" t="s">
        <v>28934</v>
      </c>
      <c r="Z127" s="591" t="s">
        <v>28933</v>
      </c>
    </row>
    <row r="128" spans="1:26" x14ac:dyDescent="0.15">
      <c r="A128" s="582" t="s">
        <v>28932</v>
      </c>
      <c r="B128" s="583" t="s">
        <v>28931</v>
      </c>
      <c r="C128" s="388" t="s">
        <v>2927</v>
      </c>
      <c r="D128" s="389" t="s">
        <v>2927</v>
      </c>
      <c r="E128" s="584">
        <v>1.76E-4</v>
      </c>
      <c r="F128" s="585" t="s">
        <v>22291</v>
      </c>
      <c r="G128" s="586" t="s">
        <v>28930</v>
      </c>
      <c r="H128" s="586" t="s">
        <v>28929</v>
      </c>
      <c r="I128" s="586" t="s">
        <v>25654</v>
      </c>
      <c r="J128" s="586" t="s">
        <v>28928</v>
      </c>
      <c r="K128" s="586" t="s">
        <v>28927</v>
      </c>
      <c r="L128" s="586" t="s">
        <v>28926</v>
      </c>
      <c r="M128" s="586" t="s">
        <v>28925</v>
      </c>
      <c r="N128" s="586" t="s">
        <v>27063</v>
      </c>
      <c r="O128" s="586" t="s">
        <v>25103</v>
      </c>
      <c r="P128" s="586" t="s">
        <v>28416</v>
      </c>
      <c r="Q128" s="586" t="s">
        <v>28924</v>
      </c>
      <c r="R128" s="586" t="s">
        <v>23680</v>
      </c>
      <c r="S128" s="586" t="s">
        <v>28923</v>
      </c>
      <c r="T128" s="586" t="s">
        <v>24662</v>
      </c>
      <c r="U128" s="586" t="s">
        <v>28922</v>
      </c>
      <c r="V128" s="586" t="s">
        <v>24282</v>
      </c>
      <c r="W128" s="586" t="s">
        <v>28921</v>
      </c>
      <c r="X128" s="586" t="s">
        <v>28920</v>
      </c>
      <c r="Y128" s="586" t="s">
        <v>28919</v>
      </c>
      <c r="Z128" s="586" t="s">
        <v>28241</v>
      </c>
    </row>
    <row r="129" spans="1:26" x14ac:dyDescent="0.15">
      <c r="A129" s="582" t="s">
        <v>28918</v>
      </c>
      <c r="B129" s="583" t="s">
        <v>28917</v>
      </c>
      <c r="C129" s="388" t="s">
        <v>2927</v>
      </c>
      <c r="D129" s="389" t="s">
        <v>2927</v>
      </c>
      <c r="E129" s="584">
        <v>1.76E-4</v>
      </c>
      <c r="F129" s="585" t="s">
        <v>22291</v>
      </c>
      <c r="G129" s="586" t="s">
        <v>25950</v>
      </c>
      <c r="H129" s="586" t="s">
        <v>28916</v>
      </c>
      <c r="I129" s="586" t="s">
        <v>28915</v>
      </c>
      <c r="J129" s="586" t="s">
        <v>26368</v>
      </c>
      <c r="K129" s="586" t="s">
        <v>28914</v>
      </c>
      <c r="L129" s="586" t="s">
        <v>26980</v>
      </c>
      <c r="M129" s="586" t="s">
        <v>27858</v>
      </c>
      <c r="N129" s="586" t="s">
        <v>28913</v>
      </c>
      <c r="O129" s="586" t="s">
        <v>26244</v>
      </c>
      <c r="P129" s="586" t="s">
        <v>25747</v>
      </c>
      <c r="Q129" s="586" t="s">
        <v>27699</v>
      </c>
      <c r="R129" s="586" t="s">
        <v>27684</v>
      </c>
      <c r="S129" s="586" t="s">
        <v>28912</v>
      </c>
      <c r="T129" s="586" t="s">
        <v>28911</v>
      </c>
      <c r="U129" s="586" t="s">
        <v>28910</v>
      </c>
      <c r="V129" s="586" t="s">
        <v>28909</v>
      </c>
      <c r="W129" s="586" t="s">
        <v>28348</v>
      </c>
      <c r="X129" s="586" t="s">
        <v>26203</v>
      </c>
      <c r="Y129" s="586" t="s">
        <v>28908</v>
      </c>
      <c r="Z129" s="586" t="s">
        <v>27237</v>
      </c>
    </row>
    <row r="130" spans="1:26" x14ac:dyDescent="0.15">
      <c r="A130" s="582" t="s">
        <v>28907</v>
      </c>
      <c r="B130" s="583" t="s">
        <v>28906</v>
      </c>
      <c r="C130" s="388" t="s">
        <v>2927</v>
      </c>
      <c r="D130" s="389" t="s">
        <v>2927</v>
      </c>
      <c r="E130" s="584">
        <v>1.8000000000000001E-4</v>
      </c>
      <c r="F130" s="585" t="s">
        <v>22291</v>
      </c>
      <c r="G130" s="586" t="s">
        <v>26979</v>
      </c>
      <c r="H130" s="586" t="s">
        <v>28905</v>
      </c>
      <c r="I130" s="586" t="s">
        <v>28904</v>
      </c>
      <c r="J130" s="586" t="s">
        <v>27129</v>
      </c>
      <c r="K130" s="586" t="s">
        <v>28903</v>
      </c>
      <c r="L130" s="586" t="s">
        <v>25076</v>
      </c>
      <c r="M130" s="586" t="s">
        <v>28902</v>
      </c>
      <c r="N130" s="586" t="s">
        <v>25427</v>
      </c>
      <c r="O130" s="586" t="s">
        <v>28901</v>
      </c>
      <c r="P130" s="586" t="s">
        <v>28900</v>
      </c>
      <c r="Q130" s="586" t="s">
        <v>28899</v>
      </c>
      <c r="R130" s="586" t="s">
        <v>28898</v>
      </c>
      <c r="S130" s="586" t="s">
        <v>28897</v>
      </c>
      <c r="T130" s="586" t="s">
        <v>28896</v>
      </c>
      <c r="U130" s="586" t="s">
        <v>28895</v>
      </c>
      <c r="V130" s="586" t="s">
        <v>28894</v>
      </c>
      <c r="W130" s="586" t="s">
        <v>28893</v>
      </c>
      <c r="X130" s="586" t="s">
        <v>28892</v>
      </c>
      <c r="Y130" s="586" t="s">
        <v>28891</v>
      </c>
      <c r="Z130" s="586" t="s">
        <v>28890</v>
      </c>
    </row>
    <row r="131" spans="1:26" x14ac:dyDescent="0.15">
      <c r="A131" s="582" t="s">
        <v>28889</v>
      </c>
      <c r="B131" s="583" t="s">
        <v>28888</v>
      </c>
      <c r="C131" s="388" t="s">
        <v>2927</v>
      </c>
      <c r="D131" s="389" t="s">
        <v>2927</v>
      </c>
      <c r="E131" s="584">
        <v>1.8200000000000001E-4</v>
      </c>
      <c r="F131" s="585" t="s">
        <v>22291</v>
      </c>
      <c r="G131" s="586" t="s">
        <v>25533</v>
      </c>
      <c r="H131" s="586" t="s">
        <v>28887</v>
      </c>
      <c r="I131" s="586" t="s">
        <v>25862</v>
      </c>
      <c r="J131" s="586" t="s">
        <v>27244</v>
      </c>
      <c r="K131" s="586" t="s">
        <v>28886</v>
      </c>
      <c r="L131" s="586" t="s">
        <v>28885</v>
      </c>
      <c r="M131" s="586" t="s">
        <v>28349</v>
      </c>
      <c r="N131" s="586" t="s">
        <v>25550</v>
      </c>
      <c r="O131" s="586" t="s">
        <v>28884</v>
      </c>
      <c r="P131" s="586" t="s">
        <v>25778</v>
      </c>
      <c r="Q131" s="586" t="s">
        <v>25648</v>
      </c>
      <c r="R131" s="586" t="s">
        <v>26444</v>
      </c>
      <c r="S131" s="586" t="s">
        <v>28883</v>
      </c>
      <c r="T131" s="586" t="s">
        <v>28882</v>
      </c>
      <c r="U131" s="586" t="s">
        <v>26958</v>
      </c>
      <c r="V131" s="586" t="s">
        <v>28881</v>
      </c>
      <c r="W131" s="586" t="s">
        <v>28415</v>
      </c>
      <c r="X131" s="586" t="s">
        <v>26513</v>
      </c>
      <c r="Y131" s="586" t="s">
        <v>28039</v>
      </c>
      <c r="Z131" s="586" t="s">
        <v>27130</v>
      </c>
    </row>
    <row r="132" spans="1:26" x14ac:dyDescent="0.15">
      <c r="A132" s="582" t="s">
        <v>28880</v>
      </c>
      <c r="B132" s="583" t="s">
        <v>28879</v>
      </c>
      <c r="C132" s="388" t="s">
        <v>2927</v>
      </c>
      <c r="D132" s="389" t="s">
        <v>2927</v>
      </c>
      <c r="E132" s="584">
        <v>1.85E-4</v>
      </c>
      <c r="F132" s="585" t="s">
        <v>22291</v>
      </c>
      <c r="G132" s="586" t="s">
        <v>28878</v>
      </c>
      <c r="H132" s="586" t="s">
        <v>28877</v>
      </c>
      <c r="I132" s="586" t="s">
        <v>28876</v>
      </c>
      <c r="J132" s="586" t="s">
        <v>28875</v>
      </c>
      <c r="K132" s="586" t="s">
        <v>28874</v>
      </c>
      <c r="L132" s="586" t="s">
        <v>28873</v>
      </c>
      <c r="M132" s="586" t="s">
        <v>28872</v>
      </c>
      <c r="N132" s="586" t="s">
        <v>27572</v>
      </c>
      <c r="O132" s="586" t="s">
        <v>28871</v>
      </c>
      <c r="P132" s="586" t="s">
        <v>28061</v>
      </c>
      <c r="Q132" s="586" t="s">
        <v>28676</v>
      </c>
      <c r="R132" s="586" t="s">
        <v>28870</v>
      </c>
      <c r="S132" s="586" t="s">
        <v>27539</v>
      </c>
      <c r="T132" s="586" t="s">
        <v>28869</v>
      </c>
      <c r="U132" s="586" t="s">
        <v>28868</v>
      </c>
      <c r="V132" s="586" t="s">
        <v>27705</v>
      </c>
      <c r="W132" s="586" t="s">
        <v>25782</v>
      </c>
      <c r="X132" s="586" t="s">
        <v>28850</v>
      </c>
      <c r="Y132" s="586" t="s">
        <v>28867</v>
      </c>
      <c r="Z132" s="586" t="s">
        <v>28866</v>
      </c>
    </row>
    <row r="133" spans="1:26" x14ac:dyDescent="0.15">
      <c r="A133" s="582" t="s">
        <v>28865</v>
      </c>
      <c r="B133" s="583" t="s">
        <v>28864</v>
      </c>
      <c r="C133" s="388" t="s">
        <v>2927</v>
      </c>
      <c r="D133" s="389" t="s">
        <v>2927</v>
      </c>
      <c r="E133" s="584">
        <v>1.85E-4</v>
      </c>
      <c r="F133" s="585" t="s">
        <v>22291</v>
      </c>
      <c r="G133" s="586" t="s">
        <v>28863</v>
      </c>
      <c r="H133" s="586" t="s">
        <v>28862</v>
      </c>
      <c r="I133" s="586" t="s">
        <v>28861</v>
      </c>
      <c r="J133" s="586" t="s">
        <v>28860</v>
      </c>
      <c r="K133" s="586" t="s">
        <v>28859</v>
      </c>
      <c r="L133" s="586" t="s">
        <v>28858</v>
      </c>
      <c r="M133" s="586" t="s">
        <v>28857</v>
      </c>
      <c r="N133" s="586" t="s">
        <v>28856</v>
      </c>
      <c r="O133" s="586" t="s">
        <v>28855</v>
      </c>
      <c r="P133" s="586" t="s">
        <v>28854</v>
      </c>
      <c r="Q133" s="586" t="s">
        <v>28853</v>
      </c>
      <c r="R133" s="586" t="s">
        <v>27425</v>
      </c>
      <c r="S133" s="586" t="s">
        <v>28852</v>
      </c>
      <c r="T133" s="586" t="s">
        <v>28373</v>
      </c>
      <c r="U133" s="586" t="s">
        <v>28188</v>
      </c>
      <c r="V133" s="586" t="s">
        <v>26182</v>
      </c>
      <c r="W133" s="586" t="s">
        <v>28851</v>
      </c>
      <c r="X133" s="586" t="s">
        <v>28850</v>
      </c>
      <c r="Y133" s="586" t="s">
        <v>25598</v>
      </c>
      <c r="Z133" s="586" t="s">
        <v>28849</v>
      </c>
    </row>
    <row r="134" spans="1:26" x14ac:dyDescent="0.15">
      <c r="A134" s="582" t="s">
        <v>28848</v>
      </c>
      <c r="B134" s="583" t="s">
        <v>28847</v>
      </c>
      <c r="C134" s="388" t="s">
        <v>2927</v>
      </c>
      <c r="D134" s="389" t="s">
        <v>2927</v>
      </c>
      <c r="E134" s="584">
        <v>1.9900000000000001E-4</v>
      </c>
      <c r="F134" s="585" t="s">
        <v>22291</v>
      </c>
      <c r="G134" s="586" t="s">
        <v>28846</v>
      </c>
      <c r="H134" s="586" t="s">
        <v>27572</v>
      </c>
      <c r="I134" s="586" t="s">
        <v>28845</v>
      </c>
      <c r="J134" s="586" t="s">
        <v>28123</v>
      </c>
      <c r="K134" s="586" t="s">
        <v>27184</v>
      </c>
      <c r="L134" s="586" t="s">
        <v>22375</v>
      </c>
      <c r="M134" s="586" t="s">
        <v>28651</v>
      </c>
      <c r="N134" s="586" t="s">
        <v>22312</v>
      </c>
      <c r="O134" s="586" t="s">
        <v>27870</v>
      </c>
      <c r="P134" s="586" t="s">
        <v>28844</v>
      </c>
      <c r="Q134" s="586" t="s">
        <v>26782</v>
      </c>
      <c r="R134" s="586" t="s">
        <v>27243</v>
      </c>
      <c r="S134" s="586" t="s">
        <v>26540</v>
      </c>
      <c r="T134" s="586" t="s">
        <v>25615</v>
      </c>
      <c r="U134" s="586" t="s">
        <v>25974</v>
      </c>
      <c r="V134" s="586" t="s">
        <v>28843</v>
      </c>
      <c r="W134" s="586" t="s">
        <v>28842</v>
      </c>
      <c r="X134" s="586" t="s">
        <v>28812</v>
      </c>
      <c r="Y134" s="586" t="s">
        <v>28139</v>
      </c>
      <c r="Z134" s="586" t="s">
        <v>25435</v>
      </c>
    </row>
    <row r="135" spans="1:26" x14ac:dyDescent="0.15">
      <c r="A135" s="582" t="s">
        <v>28841</v>
      </c>
      <c r="B135" s="583" t="s">
        <v>28840</v>
      </c>
      <c r="C135" s="388" t="s">
        <v>2927</v>
      </c>
      <c r="D135" s="389" t="s">
        <v>2927</v>
      </c>
      <c r="E135" s="584">
        <v>2.0000000000000001E-4</v>
      </c>
      <c r="F135" s="585" t="s">
        <v>22291</v>
      </c>
      <c r="G135" s="586" t="s">
        <v>28645</v>
      </c>
      <c r="H135" s="586" t="s">
        <v>28837</v>
      </c>
      <c r="I135" s="586" t="s">
        <v>28836</v>
      </c>
      <c r="J135" s="586" t="s">
        <v>28835</v>
      </c>
      <c r="K135" s="586" t="s">
        <v>28834</v>
      </c>
      <c r="L135" s="586" t="s">
        <v>28833</v>
      </c>
      <c r="M135" s="586" t="s">
        <v>28832</v>
      </c>
      <c r="N135" s="586" t="s">
        <v>26136</v>
      </c>
      <c r="O135" s="586" t="s">
        <v>26609</v>
      </c>
      <c r="P135" s="586" t="s">
        <v>26839</v>
      </c>
      <c r="Q135" s="586" t="s">
        <v>27732</v>
      </c>
      <c r="R135" s="586" t="s">
        <v>25394</v>
      </c>
      <c r="S135" s="586" t="s">
        <v>28831</v>
      </c>
      <c r="T135" s="586" t="s">
        <v>28830</v>
      </c>
      <c r="U135" s="586" t="s">
        <v>28829</v>
      </c>
      <c r="V135" s="586" t="s">
        <v>27948</v>
      </c>
      <c r="W135" s="586" t="s">
        <v>28828</v>
      </c>
      <c r="X135" s="586" t="s">
        <v>28827</v>
      </c>
      <c r="Y135" s="586" t="s">
        <v>28826</v>
      </c>
      <c r="Z135" s="586" t="s">
        <v>28825</v>
      </c>
    </row>
    <row r="136" spans="1:26" x14ac:dyDescent="0.15">
      <c r="A136" s="582" t="s">
        <v>28839</v>
      </c>
      <c r="B136" s="583" t="s">
        <v>28838</v>
      </c>
      <c r="C136" s="388" t="s">
        <v>2927</v>
      </c>
      <c r="D136" s="389" t="s">
        <v>2927</v>
      </c>
      <c r="E136" s="584">
        <v>2.0000000000000001E-4</v>
      </c>
      <c r="F136" s="585" t="s">
        <v>22291</v>
      </c>
      <c r="G136" s="586" t="s">
        <v>28645</v>
      </c>
      <c r="H136" s="586" t="s">
        <v>28837</v>
      </c>
      <c r="I136" s="586" t="s">
        <v>28836</v>
      </c>
      <c r="J136" s="586" t="s">
        <v>28835</v>
      </c>
      <c r="K136" s="586" t="s">
        <v>28834</v>
      </c>
      <c r="L136" s="586" t="s">
        <v>28833</v>
      </c>
      <c r="M136" s="586" t="s">
        <v>28832</v>
      </c>
      <c r="N136" s="586" t="s">
        <v>26136</v>
      </c>
      <c r="O136" s="586" t="s">
        <v>26609</v>
      </c>
      <c r="P136" s="586" t="s">
        <v>26839</v>
      </c>
      <c r="Q136" s="586" t="s">
        <v>27732</v>
      </c>
      <c r="R136" s="586" t="s">
        <v>25394</v>
      </c>
      <c r="S136" s="586" t="s">
        <v>28831</v>
      </c>
      <c r="T136" s="586" t="s">
        <v>28830</v>
      </c>
      <c r="U136" s="586" t="s">
        <v>28829</v>
      </c>
      <c r="V136" s="586" t="s">
        <v>27948</v>
      </c>
      <c r="W136" s="586" t="s">
        <v>28828</v>
      </c>
      <c r="X136" s="586" t="s">
        <v>28827</v>
      </c>
      <c r="Y136" s="586" t="s">
        <v>28826</v>
      </c>
      <c r="Z136" s="586" t="s">
        <v>28825</v>
      </c>
    </row>
    <row r="137" spans="1:26" x14ac:dyDescent="0.15">
      <c r="A137" s="582" t="s">
        <v>28824</v>
      </c>
      <c r="B137" s="583" t="s">
        <v>28823</v>
      </c>
      <c r="C137" s="388" t="s">
        <v>2927</v>
      </c>
      <c r="D137" s="389" t="s">
        <v>2927</v>
      </c>
      <c r="E137" s="584">
        <v>2.02E-4</v>
      </c>
      <c r="F137" s="585" t="s">
        <v>22291</v>
      </c>
      <c r="G137" s="586" t="s">
        <v>26310</v>
      </c>
      <c r="H137" s="586" t="s">
        <v>28031</v>
      </c>
      <c r="I137" s="586" t="s">
        <v>28822</v>
      </c>
      <c r="J137" s="586" t="s">
        <v>28821</v>
      </c>
      <c r="K137" s="586" t="s">
        <v>28260</v>
      </c>
      <c r="L137" s="586" t="s">
        <v>27243</v>
      </c>
      <c r="M137" s="586" t="s">
        <v>26057</v>
      </c>
      <c r="N137" s="586" t="s">
        <v>25780</v>
      </c>
      <c r="O137" s="586" t="s">
        <v>25974</v>
      </c>
      <c r="P137" s="586" t="s">
        <v>28259</v>
      </c>
      <c r="Q137" s="586" t="s">
        <v>26804</v>
      </c>
      <c r="R137" s="586" t="s">
        <v>28820</v>
      </c>
      <c r="S137" s="586" t="s">
        <v>28819</v>
      </c>
      <c r="T137" s="586" t="s">
        <v>28818</v>
      </c>
      <c r="U137" s="586" t="s">
        <v>28817</v>
      </c>
      <c r="V137" s="586" t="s">
        <v>28029</v>
      </c>
      <c r="W137" s="586" t="s">
        <v>25751</v>
      </c>
      <c r="X137" s="586" t="s">
        <v>25857</v>
      </c>
      <c r="Y137" s="586" t="s">
        <v>25607</v>
      </c>
      <c r="Z137" s="586" t="s">
        <v>28648</v>
      </c>
    </row>
    <row r="138" spans="1:26" x14ac:dyDescent="0.15">
      <c r="A138" s="582" t="s">
        <v>28816</v>
      </c>
      <c r="B138" s="583" t="s">
        <v>28815</v>
      </c>
      <c r="C138" s="388" t="s">
        <v>2927</v>
      </c>
      <c r="D138" s="389" t="s">
        <v>2927</v>
      </c>
      <c r="E138" s="584">
        <v>2.05E-4</v>
      </c>
      <c r="F138" s="585" t="s">
        <v>22291</v>
      </c>
      <c r="G138" s="586" t="s">
        <v>28814</v>
      </c>
      <c r="H138" s="586" t="s">
        <v>28813</v>
      </c>
      <c r="I138" s="586" t="s">
        <v>28812</v>
      </c>
      <c r="J138" s="586" t="s">
        <v>28811</v>
      </c>
      <c r="K138" s="586" t="s">
        <v>22552</v>
      </c>
      <c r="L138" s="586" t="s">
        <v>26480</v>
      </c>
      <c r="M138" s="586" t="s">
        <v>28810</v>
      </c>
      <c r="N138" s="586" t="s">
        <v>28809</v>
      </c>
      <c r="O138" s="586" t="s">
        <v>28808</v>
      </c>
      <c r="P138" s="586" t="s">
        <v>26013</v>
      </c>
      <c r="Q138" s="586" t="s">
        <v>28807</v>
      </c>
      <c r="R138" s="586" t="s">
        <v>24247</v>
      </c>
      <c r="S138" s="586" t="s">
        <v>28806</v>
      </c>
      <c r="T138" s="586" t="s">
        <v>28805</v>
      </c>
      <c r="U138" s="586" t="s">
        <v>28804</v>
      </c>
      <c r="V138" s="586" t="s">
        <v>28803</v>
      </c>
      <c r="W138" s="586" t="s">
        <v>28802</v>
      </c>
      <c r="X138" s="586" t="s">
        <v>28801</v>
      </c>
      <c r="Y138" s="586" t="s">
        <v>28800</v>
      </c>
      <c r="Z138" s="586" t="s">
        <v>28799</v>
      </c>
    </row>
    <row r="139" spans="1:26" x14ac:dyDescent="0.15">
      <c r="A139" s="582" t="s">
        <v>28798</v>
      </c>
      <c r="B139" s="583" t="s">
        <v>28797</v>
      </c>
      <c r="C139" s="388" t="s">
        <v>2927</v>
      </c>
      <c r="D139" s="389" t="s">
        <v>2927</v>
      </c>
      <c r="E139" s="584">
        <v>2.0699999999999999E-4</v>
      </c>
      <c r="F139" s="585" t="s">
        <v>22291</v>
      </c>
      <c r="G139" s="586" t="s">
        <v>28796</v>
      </c>
      <c r="H139" s="586" t="s">
        <v>28795</v>
      </c>
      <c r="I139" s="586" t="s">
        <v>28306</v>
      </c>
      <c r="J139" s="586" t="s">
        <v>27507</v>
      </c>
      <c r="K139" s="586" t="s">
        <v>27312</v>
      </c>
      <c r="L139" s="586" t="s">
        <v>28794</v>
      </c>
      <c r="M139" s="586" t="s">
        <v>28793</v>
      </c>
      <c r="N139" s="586" t="s">
        <v>25810</v>
      </c>
      <c r="O139" s="586" t="s">
        <v>28792</v>
      </c>
      <c r="P139" s="586" t="s">
        <v>28791</v>
      </c>
      <c r="Q139" s="586" t="s">
        <v>27910</v>
      </c>
      <c r="R139" s="586" t="s">
        <v>28140</v>
      </c>
      <c r="S139" s="586" t="s">
        <v>22330</v>
      </c>
      <c r="T139" s="586" t="s">
        <v>26538</v>
      </c>
      <c r="U139" s="586" t="s">
        <v>27274</v>
      </c>
      <c r="V139" s="586" t="s">
        <v>24288</v>
      </c>
      <c r="W139" s="586" t="s">
        <v>28401</v>
      </c>
      <c r="X139" s="586" t="s">
        <v>27270</v>
      </c>
      <c r="Y139" s="586" t="s">
        <v>26518</v>
      </c>
      <c r="Z139" s="586" t="s">
        <v>28790</v>
      </c>
    </row>
    <row r="140" spans="1:26" x14ac:dyDescent="0.15">
      <c r="A140" s="582" t="s">
        <v>28789</v>
      </c>
      <c r="B140" s="583" t="s">
        <v>28788</v>
      </c>
      <c r="C140" s="388" t="s">
        <v>2927</v>
      </c>
      <c r="D140" s="389" t="s">
        <v>2927</v>
      </c>
      <c r="E140" s="584">
        <v>2.12E-4</v>
      </c>
      <c r="F140" s="585" t="s">
        <v>22291</v>
      </c>
      <c r="G140" s="586" t="s">
        <v>28787</v>
      </c>
      <c r="H140" s="586" t="s">
        <v>28604</v>
      </c>
      <c r="I140" s="586" t="s">
        <v>28786</v>
      </c>
      <c r="J140" s="586" t="s">
        <v>28785</v>
      </c>
      <c r="K140" s="586" t="s">
        <v>26996</v>
      </c>
      <c r="L140" s="586" t="s">
        <v>28784</v>
      </c>
      <c r="M140" s="586" t="s">
        <v>26113</v>
      </c>
      <c r="N140" s="586" t="s">
        <v>27384</v>
      </c>
      <c r="O140" s="586" t="s">
        <v>27520</v>
      </c>
      <c r="P140" s="586" t="s">
        <v>28783</v>
      </c>
      <c r="Q140" s="586" t="s">
        <v>27206</v>
      </c>
      <c r="R140" s="586" t="s">
        <v>28782</v>
      </c>
      <c r="S140" s="586" t="s">
        <v>28781</v>
      </c>
      <c r="T140" s="586" t="s">
        <v>28780</v>
      </c>
      <c r="U140" s="586" t="s">
        <v>27596</v>
      </c>
      <c r="V140" s="586" t="s">
        <v>28779</v>
      </c>
      <c r="W140" s="586" t="s">
        <v>26314</v>
      </c>
      <c r="X140" s="586" t="s">
        <v>27880</v>
      </c>
      <c r="Y140" s="586" t="s">
        <v>27899</v>
      </c>
      <c r="Z140" s="586" t="s">
        <v>28778</v>
      </c>
    </row>
    <row r="141" spans="1:26" x14ac:dyDescent="0.15">
      <c r="A141" s="582" t="s">
        <v>28777</v>
      </c>
      <c r="B141" s="583" t="s">
        <v>28776</v>
      </c>
      <c r="C141" s="388" t="s">
        <v>2927</v>
      </c>
      <c r="D141" s="389" t="s">
        <v>2927</v>
      </c>
      <c r="E141" s="584">
        <v>2.13E-4</v>
      </c>
      <c r="F141" s="585" t="s">
        <v>22291</v>
      </c>
      <c r="G141" s="586" t="s">
        <v>28775</v>
      </c>
      <c r="H141" s="586" t="s">
        <v>28752</v>
      </c>
      <c r="I141" s="586" t="s">
        <v>26539</v>
      </c>
      <c r="J141" s="586" t="s">
        <v>26805</v>
      </c>
      <c r="K141" s="586" t="s">
        <v>27411</v>
      </c>
      <c r="L141" s="586" t="s">
        <v>28774</v>
      </c>
      <c r="M141" s="586" t="s">
        <v>26800</v>
      </c>
      <c r="N141" s="586" t="s">
        <v>28773</v>
      </c>
      <c r="O141" s="586" t="s">
        <v>26460</v>
      </c>
      <c r="P141" s="586" t="s">
        <v>28179</v>
      </c>
      <c r="Q141" s="586" t="s">
        <v>25116</v>
      </c>
      <c r="R141" s="586" t="s">
        <v>26456</v>
      </c>
      <c r="S141" s="586" t="s">
        <v>28772</v>
      </c>
      <c r="T141" s="586" t="s">
        <v>27132</v>
      </c>
      <c r="U141" s="586" t="s">
        <v>28771</v>
      </c>
      <c r="V141" s="586" t="s">
        <v>28770</v>
      </c>
      <c r="W141" s="586" t="s">
        <v>28769</v>
      </c>
      <c r="X141" s="586" t="s">
        <v>27712</v>
      </c>
      <c r="Y141" s="586" t="s">
        <v>28768</v>
      </c>
      <c r="Z141" s="586" t="s">
        <v>28215</v>
      </c>
    </row>
    <row r="142" spans="1:26" x14ac:dyDescent="0.15">
      <c r="A142" s="582" t="s">
        <v>28767</v>
      </c>
      <c r="B142" s="583" t="s">
        <v>28766</v>
      </c>
      <c r="C142" s="388" t="s">
        <v>2927</v>
      </c>
      <c r="D142" s="389" t="s">
        <v>2927</v>
      </c>
      <c r="E142" s="584">
        <v>2.1699999999999999E-4</v>
      </c>
      <c r="F142" s="585" t="s">
        <v>22291</v>
      </c>
      <c r="G142" s="586" t="s">
        <v>27694</v>
      </c>
      <c r="H142" s="586" t="s">
        <v>28765</v>
      </c>
      <c r="I142" s="586" t="s">
        <v>28764</v>
      </c>
      <c r="J142" s="586" t="s">
        <v>27761</v>
      </c>
      <c r="K142" s="586" t="s">
        <v>22285</v>
      </c>
      <c r="L142" s="586" t="s">
        <v>28763</v>
      </c>
      <c r="M142" s="586" t="s">
        <v>28745</v>
      </c>
      <c r="N142" s="586" t="s">
        <v>25944</v>
      </c>
      <c r="O142" s="586" t="s">
        <v>26881</v>
      </c>
      <c r="P142" s="586" t="s">
        <v>26173</v>
      </c>
      <c r="Q142" s="586" t="s">
        <v>28762</v>
      </c>
      <c r="R142" s="586" t="s">
        <v>28761</v>
      </c>
      <c r="S142" s="586" t="s">
        <v>28760</v>
      </c>
      <c r="T142" s="586" t="s">
        <v>26580</v>
      </c>
      <c r="U142" s="586" t="s">
        <v>28759</v>
      </c>
      <c r="V142" s="586" t="s">
        <v>28540</v>
      </c>
      <c r="W142" s="586" t="s">
        <v>24571</v>
      </c>
      <c r="X142" s="586" t="s">
        <v>25629</v>
      </c>
      <c r="Y142" s="586" t="s">
        <v>26765</v>
      </c>
      <c r="Z142" s="586" t="s">
        <v>28039</v>
      </c>
    </row>
    <row r="143" spans="1:26" x14ac:dyDescent="0.15">
      <c r="A143" s="582" t="s">
        <v>28758</v>
      </c>
      <c r="B143" s="583" t="s">
        <v>28757</v>
      </c>
      <c r="C143" s="388" t="s">
        <v>2927</v>
      </c>
      <c r="D143" s="389" t="s">
        <v>2927</v>
      </c>
      <c r="E143" s="584">
        <v>2.1699999999999999E-4</v>
      </c>
      <c r="F143" s="585" t="s">
        <v>22291</v>
      </c>
      <c r="G143" s="586" t="s">
        <v>28756</v>
      </c>
      <c r="H143" s="586" t="s">
        <v>28755</v>
      </c>
      <c r="I143" s="586" t="s">
        <v>28754</v>
      </c>
      <c r="J143" s="586" t="s">
        <v>22320</v>
      </c>
      <c r="K143" s="586" t="s">
        <v>28753</v>
      </c>
      <c r="L143" s="586" t="s">
        <v>28752</v>
      </c>
      <c r="M143" s="586" t="s">
        <v>26806</v>
      </c>
      <c r="N143" s="586" t="s">
        <v>26464</v>
      </c>
      <c r="O143" s="586" t="s">
        <v>24478</v>
      </c>
      <c r="P143" s="586" t="s">
        <v>26669</v>
      </c>
      <c r="Q143" s="586" t="s">
        <v>28751</v>
      </c>
      <c r="R143" s="586" t="s">
        <v>28750</v>
      </c>
      <c r="S143" s="586" t="s">
        <v>28749</v>
      </c>
      <c r="T143" s="586" t="s">
        <v>28748</v>
      </c>
      <c r="U143" s="586" t="s">
        <v>28747</v>
      </c>
      <c r="V143" s="586" t="s">
        <v>26208</v>
      </c>
      <c r="W143" s="586" t="s">
        <v>28746</v>
      </c>
      <c r="X143" s="586" t="s">
        <v>28745</v>
      </c>
      <c r="Y143" s="586" t="s">
        <v>27984</v>
      </c>
      <c r="Z143" s="586" t="s">
        <v>26361</v>
      </c>
    </row>
    <row r="144" spans="1:26" x14ac:dyDescent="0.15">
      <c r="A144" s="582" t="s">
        <v>28744</v>
      </c>
      <c r="B144" s="583" t="s">
        <v>28743</v>
      </c>
      <c r="C144" s="388" t="s">
        <v>2927</v>
      </c>
      <c r="D144" s="389" t="s">
        <v>2927</v>
      </c>
      <c r="E144" s="584">
        <v>2.1900000000000001E-4</v>
      </c>
      <c r="F144" s="585" t="s">
        <v>22291</v>
      </c>
      <c r="G144" s="586" t="s">
        <v>26144</v>
      </c>
      <c r="H144" s="586" t="s">
        <v>26625</v>
      </c>
      <c r="I144" s="586" t="s">
        <v>26198</v>
      </c>
      <c r="J144" s="586" t="s">
        <v>26641</v>
      </c>
      <c r="K144" s="586" t="s">
        <v>26122</v>
      </c>
      <c r="L144" s="586" t="s">
        <v>24777</v>
      </c>
      <c r="M144" s="586" t="s">
        <v>28742</v>
      </c>
      <c r="N144" s="586" t="s">
        <v>28741</v>
      </c>
      <c r="O144" s="586" t="s">
        <v>28740</v>
      </c>
      <c r="P144" s="586" t="s">
        <v>26636</v>
      </c>
      <c r="Q144" s="586" t="s">
        <v>26635</v>
      </c>
      <c r="R144" s="586" t="s">
        <v>26839</v>
      </c>
      <c r="S144" s="586" t="s">
        <v>26617</v>
      </c>
      <c r="T144" s="586" t="s">
        <v>27289</v>
      </c>
      <c r="U144" s="586" t="s">
        <v>27071</v>
      </c>
      <c r="V144" s="586" t="s">
        <v>26629</v>
      </c>
      <c r="W144" s="586" t="s">
        <v>26133</v>
      </c>
      <c r="X144" s="586" t="s">
        <v>27042</v>
      </c>
      <c r="Y144" s="586" t="s">
        <v>25904</v>
      </c>
      <c r="Z144" s="586" t="s">
        <v>28599</v>
      </c>
    </row>
    <row r="145" spans="1:26" x14ac:dyDescent="0.15">
      <c r="A145" s="582" t="s">
        <v>28739</v>
      </c>
      <c r="B145" s="583" t="s">
        <v>28738</v>
      </c>
      <c r="C145" s="388" t="s">
        <v>2927</v>
      </c>
      <c r="D145" s="389" t="s">
        <v>2927</v>
      </c>
      <c r="E145" s="584">
        <v>2.2100000000000001E-4</v>
      </c>
      <c r="F145" s="585" t="s">
        <v>22291</v>
      </c>
      <c r="G145" s="586" t="s">
        <v>28737</v>
      </c>
      <c r="H145" s="586" t="s">
        <v>28736</v>
      </c>
      <c r="I145" s="586" t="s">
        <v>28735</v>
      </c>
      <c r="J145" s="586" t="s">
        <v>28734</v>
      </c>
      <c r="K145" s="586" t="s">
        <v>26785</v>
      </c>
      <c r="L145" s="586" t="s">
        <v>25126</v>
      </c>
      <c r="M145" s="586" t="s">
        <v>28733</v>
      </c>
      <c r="N145" s="586" t="s">
        <v>28229</v>
      </c>
      <c r="O145" s="586" t="s">
        <v>28732</v>
      </c>
      <c r="P145" s="586" t="s">
        <v>28731</v>
      </c>
      <c r="Q145" s="586" t="s">
        <v>28730</v>
      </c>
      <c r="R145" s="586" t="s">
        <v>26942</v>
      </c>
      <c r="S145" s="586" t="s">
        <v>25104</v>
      </c>
      <c r="T145" s="586" t="s">
        <v>26170</v>
      </c>
      <c r="U145" s="586" t="s">
        <v>25721</v>
      </c>
      <c r="V145" s="586" t="s">
        <v>28729</v>
      </c>
      <c r="W145" s="586" t="s">
        <v>28216</v>
      </c>
      <c r="X145" s="586" t="s">
        <v>28085</v>
      </c>
      <c r="Y145" s="586" t="s">
        <v>28728</v>
      </c>
      <c r="Z145" s="586" t="s">
        <v>28727</v>
      </c>
    </row>
    <row r="146" spans="1:26" x14ac:dyDescent="0.15">
      <c r="A146" s="582" t="s">
        <v>28726</v>
      </c>
      <c r="B146" s="583" t="s">
        <v>28725</v>
      </c>
      <c r="C146" s="388" t="s">
        <v>2927</v>
      </c>
      <c r="D146" s="389" t="s">
        <v>2927</v>
      </c>
      <c r="E146" s="584">
        <v>2.23E-4</v>
      </c>
      <c r="F146" s="585" t="s">
        <v>22291</v>
      </c>
      <c r="G146" s="586" t="s">
        <v>28724</v>
      </c>
      <c r="H146" s="586" t="s">
        <v>28723</v>
      </c>
      <c r="I146" s="586" t="s">
        <v>25861</v>
      </c>
      <c r="J146" s="586" t="s">
        <v>28260</v>
      </c>
      <c r="K146" s="586" t="s">
        <v>28722</v>
      </c>
      <c r="L146" s="586" t="s">
        <v>27824</v>
      </c>
      <c r="M146" s="586" t="s">
        <v>25374</v>
      </c>
      <c r="N146" s="586" t="s">
        <v>28721</v>
      </c>
      <c r="O146" s="586" t="s">
        <v>25973</v>
      </c>
      <c r="P146" s="586" t="s">
        <v>28720</v>
      </c>
      <c r="Q146" s="586" t="s">
        <v>26959</v>
      </c>
      <c r="R146" s="586" t="s">
        <v>28719</v>
      </c>
      <c r="S146" s="586" t="s">
        <v>28718</v>
      </c>
      <c r="T146" s="586" t="s">
        <v>28717</v>
      </c>
      <c r="U146" s="586" t="s">
        <v>25632</v>
      </c>
      <c r="V146" s="586" t="s">
        <v>28716</v>
      </c>
      <c r="W146" s="586" t="s">
        <v>28715</v>
      </c>
      <c r="X146" s="586" t="s">
        <v>28714</v>
      </c>
      <c r="Y146" s="586" t="s">
        <v>28713</v>
      </c>
      <c r="Z146" s="586" t="s">
        <v>28585</v>
      </c>
    </row>
    <row r="147" spans="1:26" x14ac:dyDescent="0.15">
      <c r="A147" s="582" t="s">
        <v>28712</v>
      </c>
      <c r="B147" s="583" t="s">
        <v>28711</v>
      </c>
      <c r="C147" s="388" t="s">
        <v>2927</v>
      </c>
      <c r="D147" s="389" t="s">
        <v>2927</v>
      </c>
      <c r="E147" s="584">
        <v>2.23E-4</v>
      </c>
      <c r="F147" s="585" t="s">
        <v>22291</v>
      </c>
      <c r="G147" s="586" t="s">
        <v>28710</v>
      </c>
      <c r="H147" s="586" t="s">
        <v>28042</v>
      </c>
      <c r="I147" s="586" t="s">
        <v>28709</v>
      </c>
      <c r="J147" s="586" t="s">
        <v>25527</v>
      </c>
      <c r="K147" s="586" t="s">
        <v>28708</v>
      </c>
      <c r="L147" s="586" t="s">
        <v>26324</v>
      </c>
      <c r="M147" s="586" t="s">
        <v>25704</v>
      </c>
      <c r="N147" s="586" t="s">
        <v>28707</v>
      </c>
      <c r="O147" s="586" t="s">
        <v>28706</v>
      </c>
      <c r="P147" s="586" t="s">
        <v>26570</v>
      </c>
      <c r="Q147" s="586" t="s">
        <v>28705</v>
      </c>
      <c r="R147" s="586" t="s">
        <v>28704</v>
      </c>
      <c r="S147" s="586" t="s">
        <v>27135</v>
      </c>
      <c r="T147" s="586" t="s">
        <v>28703</v>
      </c>
      <c r="U147" s="586" t="s">
        <v>28702</v>
      </c>
      <c r="V147" s="586" t="s">
        <v>28701</v>
      </c>
      <c r="W147" s="586" t="s">
        <v>27251</v>
      </c>
      <c r="X147" s="586" t="s">
        <v>28700</v>
      </c>
      <c r="Y147" s="586" t="s">
        <v>26956</v>
      </c>
      <c r="Z147" s="586" t="s">
        <v>27531</v>
      </c>
    </row>
    <row r="148" spans="1:26" x14ac:dyDescent="0.15">
      <c r="A148" s="582" t="s">
        <v>28699</v>
      </c>
      <c r="B148" s="583" t="s">
        <v>28698</v>
      </c>
      <c r="C148" s="388" t="s">
        <v>2927</v>
      </c>
      <c r="D148" s="389" t="s">
        <v>2927</v>
      </c>
      <c r="E148" s="584">
        <v>2.3000000000000001E-4</v>
      </c>
      <c r="F148" s="585" t="s">
        <v>22291</v>
      </c>
      <c r="G148" s="586" t="s">
        <v>28697</v>
      </c>
      <c r="H148" s="586" t="s">
        <v>28696</v>
      </c>
      <c r="I148" s="586" t="s">
        <v>28695</v>
      </c>
      <c r="J148" s="586" t="s">
        <v>28694</v>
      </c>
      <c r="K148" s="586" t="s">
        <v>27064</v>
      </c>
      <c r="L148" s="586" t="s">
        <v>28693</v>
      </c>
      <c r="M148" s="586" t="s">
        <v>28692</v>
      </c>
      <c r="N148" s="586" t="s">
        <v>28691</v>
      </c>
      <c r="O148" s="586" t="s">
        <v>28575</v>
      </c>
      <c r="P148" s="586" t="s">
        <v>28690</v>
      </c>
      <c r="Q148" s="586" t="s">
        <v>28689</v>
      </c>
      <c r="R148" s="586" t="s">
        <v>28688</v>
      </c>
      <c r="S148" s="586" t="s">
        <v>28687</v>
      </c>
      <c r="T148" s="586" t="s">
        <v>28686</v>
      </c>
      <c r="U148" s="586" t="s">
        <v>27157</v>
      </c>
      <c r="V148" s="586" t="s">
        <v>27712</v>
      </c>
      <c r="W148" s="586" t="s">
        <v>28685</v>
      </c>
      <c r="X148" s="586" t="s">
        <v>28684</v>
      </c>
      <c r="Y148" s="586" t="s">
        <v>28683</v>
      </c>
      <c r="Z148" s="586" t="s">
        <v>28682</v>
      </c>
    </row>
    <row r="149" spans="1:26" x14ac:dyDescent="0.15">
      <c r="A149" s="582" t="s">
        <v>28681</v>
      </c>
      <c r="B149" s="583" t="s">
        <v>28680</v>
      </c>
      <c r="C149" s="388" t="s">
        <v>2927</v>
      </c>
      <c r="D149" s="389" t="s">
        <v>2927</v>
      </c>
      <c r="E149" s="584">
        <v>2.3000000000000001E-4</v>
      </c>
      <c r="F149" s="585" t="s">
        <v>22291</v>
      </c>
      <c r="G149" s="586" t="s">
        <v>28679</v>
      </c>
      <c r="H149" s="586" t="s">
        <v>27509</v>
      </c>
      <c r="I149" s="586" t="s">
        <v>25955</v>
      </c>
      <c r="J149" s="586" t="s">
        <v>28678</v>
      </c>
      <c r="K149" s="586" t="s">
        <v>28677</v>
      </c>
      <c r="L149" s="586" t="s">
        <v>28676</v>
      </c>
      <c r="M149" s="586" t="s">
        <v>28675</v>
      </c>
      <c r="N149" s="586" t="s">
        <v>28674</v>
      </c>
      <c r="O149" s="586" t="s">
        <v>28673</v>
      </c>
      <c r="P149" s="586" t="s">
        <v>28672</v>
      </c>
      <c r="Q149" s="586" t="s">
        <v>27571</v>
      </c>
      <c r="R149" s="586" t="s">
        <v>25171</v>
      </c>
      <c r="S149" s="586" t="s">
        <v>28385</v>
      </c>
      <c r="T149" s="586" t="s">
        <v>25689</v>
      </c>
      <c r="U149" s="586" t="s">
        <v>28671</v>
      </c>
      <c r="V149" s="586" t="s">
        <v>27243</v>
      </c>
      <c r="W149" s="586" t="s">
        <v>25736</v>
      </c>
      <c r="X149" s="586" t="s">
        <v>28468</v>
      </c>
      <c r="Y149" s="586" t="s">
        <v>25735</v>
      </c>
      <c r="Z149" s="586" t="s">
        <v>28467</v>
      </c>
    </row>
    <row r="150" spans="1:26" x14ac:dyDescent="0.15">
      <c r="A150" s="582" t="s">
        <v>28670</v>
      </c>
      <c r="B150" s="583" t="s">
        <v>28669</v>
      </c>
      <c r="C150" s="388" t="s">
        <v>2927</v>
      </c>
      <c r="D150" s="389" t="s">
        <v>2927</v>
      </c>
      <c r="E150" s="584">
        <v>2.41E-4</v>
      </c>
      <c r="F150" s="585" t="s">
        <v>22291</v>
      </c>
      <c r="G150" s="586" t="s">
        <v>28668</v>
      </c>
      <c r="H150" s="586" t="s">
        <v>28667</v>
      </c>
      <c r="I150" s="586" t="s">
        <v>26352</v>
      </c>
      <c r="J150" s="586" t="s">
        <v>28666</v>
      </c>
      <c r="K150" s="586" t="s">
        <v>25615</v>
      </c>
      <c r="L150" s="586" t="s">
        <v>25753</v>
      </c>
      <c r="M150" s="586" t="s">
        <v>28665</v>
      </c>
      <c r="N150" s="586" t="s">
        <v>28664</v>
      </c>
      <c r="O150" s="586" t="s">
        <v>25669</v>
      </c>
      <c r="P150" s="586" t="s">
        <v>28663</v>
      </c>
      <c r="Q150" s="586" t="s">
        <v>25733</v>
      </c>
      <c r="R150" s="586" t="s">
        <v>28662</v>
      </c>
      <c r="S150" s="586" t="s">
        <v>28661</v>
      </c>
      <c r="T150" s="586" t="s">
        <v>27754</v>
      </c>
      <c r="U150" s="586" t="s">
        <v>28660</v>
      </c>
      <c r="V150" s="586" t="s">
        <v>25101</v>
      </c>
      <c r="W150" s="586" t="s">
        <v>28659</v>
      </c>
      <c r="X150" s="586" t="s">
        <v>28658</v>
      </c>
      <c r="Y150" s="586" t="s">
        <v>26002</v>
      </c>
      <c r="Z150" s="586" t="s">
        <v>28657</v>
      </c>
    </row>
    <row r="151" spans="1:26" x14ac:dyDescent="0.15">
      <c r="A151" s="582" t="s">
        <v>28656</v>
      </c>
      <c r="B151" s="583" t="s">
        <v>28655</v>
      </c>
      <c r="C151" s="388" t="s">
        <v>2927</v>
      </c>
      <c r="D151" s="389" t="s">
        <v>2927</v>
      </c>
      <c r="E151" s="584">
        <v>2.4399999999999999E-4</v>
      </c>
      <c r="F151" s="585" t="s">
        <v>22291</v>
      </c>
      <c r="G151" s="586" t="s">
        <v>28033</v>
      </c>
      <c r="H151" s="586" t="s">
        <v>28654</v>
      </c>
      <c r="I151" s="586" t="s">
        <v>28653</v>
      </c>
      <c r="J151" s="586" t="s">
        <v>28652</v>
      </c>
      <c r="K151" s="586" t="s">
        <v>28189</v>
      </c>
      <c r="L151" s="586" t="s">
        <v>26523</v>
      </c>
      <c r="M151" s="586" t="s">
        <v>28651</v>
      </c>
      <c r="N151" s="586" t="s">
        <v>28385</v>
      </c>
      <c r="O151" s="586" t="s">
        <v>27689</v>
      </c>
      <c r="P151" s="586" t="s">
        <v>28550</v>
      </c>
      <c r="Q151" s="586" t="s">
        <v>25653</v>
      </c>
      <c r="R151" s="586" t="s">
        <v>25550</v>
      </c>
      <c r="S151" s="586" t="s">
        <v>28650</v>
      </c>
      <c r="T151" s="586" t="s">
        <v>28649</v>
      </c>
      <c r="U151" s="586" t="s">
        <v>25681</v>
      </c>
      <c r="V151" s="586" t="s">
        <v>26708</v>
      </c>
      <c r="W151" s="586" t="s">
        <v>25737</v>
      </c>
      <c r="X151" s="586" t="s">
        <v>26584</v>
      </c>
      <c r="Y151" s="586" t="s">
        <v>27700</v>
      </c>
      <c r="Z151" s="586" t="s">
        <v>28648</v>
      </c>
    </row>
    <row r="152" spans="1:26" x14ac:dyDescent="0.15">
      <c r="A152" s="582" t="s">
        <v>28647</v>
      </c>
      <c r="B152" s="583" t="s">
        <v>28646</v>
      </c>
      <c r="C152" s="388" t="s">
        <v>2927</v>
      </c>
      <c r="D152" s="389" t="s">
        <v>2927</v>
      </c>
      <c r="E152" s="584">
        <v>2.4600000000000002E-4</v>
      </c>
      <c r="F152" s="585" t="s">
        <v>22291</v>
      </c>
      <c r="G152" s="586" t="s">
        <v>28645</v>
      </c>
      <c r="H152" s="586" t="s">
        <v>28644</v>
      </c>
      <c r="I152" s="586" t="s">
        <v>28643</v>
      </c>
      <c r="J152" s="586" t="s">
        <v>28642</v>
      </c>
      <c r="K152" s="586" t="s">
        <v>28641</v>
      </c>
      <c r="L152" s="586" t="s">
        <v>28640</v>
      </c>
      <c r="M152" s="586" t="s">
        <v>28200</v>
      </c>
      <c r="N152" s="586" t="s">
        <v>28329</v>
      </c>
      <c r="O152" s="586" t="s">
        <v>28639</v>
      </c>
      <c r="P152" s="586" t="s">
        <v>28638</v>
      </c>
      <c r="Q152" s="586" t="s">
        <v>28637</v>
      </c>
      <c r="R152" s="586" t="s">
        <v>28636</v>
      </c>
      <c r="S152" s="586" t="s">
        <v>28635</v>
      </c>
      <c r="T152" s="586" t="s">
        <v>27664</v>
      </c>
      <c r="U152" s="586" t="s">
        <v>28634</v>
      </c>
      <c r="V152" s="586" t="s">
        <v>28633</v>
      </c>
      <c r="W152" s="586" t="s">
        <v>27981</v>
      </c>
      <c r="X152" s="586" t="s">
        <v>28632</v>
      </c>
      <c r="Y152" s="586" t="s">
        <v>28631</v>
      </c>
      <c r="Z152" s="586" t="s">
        <v>28630</v>
      </c>
    </row>
    <row r="153" spans="1:26" x14ac:dyDescent="0.15">
      <c r="A153" s="582" t="s">
        <v>28629</v>
      </c>
      <c r="B153" s="583" t="s">
        <v>28628</v>
      </c>
      <c r="C153" s="388" t="s">
        <v>2927</v>
      </c>
      <c r="D153" s="389" t="s">
        <v>2927</v>
      </c>
      <c r="E153" s="584">
        <v>2.5099999999999998E-4</v>
      </c>
      <c r="F153" s="585" t="s">
        <v>22291</v>
      </c>
      <c r="G153" s="586" t="s">
        <v>28627</v>
      </c>
      <c r="H153" s="586" t="s">
        <v>28626</v>
      </c>
      <c r="I153" s="586" t="s">
        <v>28625</v>
      </c>
      <c r="J153" s="586" t="s">
        <v>28624</v>
      </c>
      <c r="K153" s="586" t="s">
        <v>28104</v>
      </c>
      <c r="L153" s="586" t="s">
        <v>26574</v>
      </c>
      <c r="M153" s="586" t="s">
        <v>28623</v>
      </c>
      <c r="N153" s="586" t="s">
        <v>28622</v>
      </c>
      <c r="O153" s="586" t="s">
        <v>26175</v>
      </c>
      <c r="P153" s="586" t="s">
        <v>28621</v>
      </c>
      <c r="Q153" s="586" t="s">
        <v>28620</v>
      </c>
      <c r="R153" s="586" t="s">
        <v>27133</v>
      </c>
      <c r="S153" s="586" t="s">
        <v>28619</v>
      </c>
      <c r="T153" s="586" t="s">
        <v>28618</v>
      </c>
      <c r="U153" s="586" t="s">
        <v>23826</v>
      </c>
      <c r="V153" s="586" t="s">
        <v>28617</v>
      </c>
      <c r="W153" s="586" t="s">
        <v>28616</v>
      </c>
      <c r="X153" s="586" t="s">
        <v>22845</v>
      </c>
      <c r="Y153" s="586" t="s">
        <v>23026</v>
      </c>
      <c r="Z153" s="586" t="s">
        <v>26223</v>
      </c>
    </row>
    <row r="154" spans="1:26" x14ac:dyDescent="0.15">
      <c r="A154" s="582" t="s">
        <v>28615</v>
      </c>
      <c r="B154" s="583" t="s">
        <v>28614</v>
      </c>
      <c r="C154" s="388" t="s">
        <v>2927</v>
      </c>
      <c r="D154" s="389" t="s">
        <v>2927</v>
      </c>
      <c r="E154" s="584">
        <v>2.6499999999999999E-4</v>
      </c>
      <c r="F154" s="585" t="s">
        <v>22291</v>
      </c>
      <c r="G154" s="586" t="s">
        <v>28613</v>
      </c>
      <c r="H154" s="586" t="s">
        <v>28612</v>
      </c>
      <c r="I154" s="586" t="s">
        <v>28611</v>
      </c>
      <c r="J154" s="586" t="s">
        <v>26123</v>
      </c>
      <c r="K154" s="586" t="s">
        <v>28610</v>
      </c>
      <c r="L154" s="586" t="s">
        <v>28609</v>
      </c>
      <c r="M154" s="586" t="s">
        <v>24643</v>
      </c>
      <c r="N154" s="586" t="s">
        <v>26329</v>
      </c>
      <c r="O154" s="586" t="s">
        <v>28608</v>
      </c>
      <c r="P154" s="586" t="s">
        <v>28607</v>
      </c>
      <c r="Q154" s="586" t="s">
        <v>28606</v>
      </c>
      <c r="R154" s="586" t="s">
        <v>28605</v>
      </c>
      <c r="S154" s="586" t="s">
        <v>28604</v>
      </c>
      <c r="T154" s="586" t="s">
        <v>28603</v>
      </c>
      <c r="U154" s="586" t="s">
        <v>28602</v>
      </c>
      <c r="V154" s="586" t="s">
        <v>28601</v>
      </c>
      <c r="W154" s="586" t="s">
        <v>28316</v>
      </c>
      <c r="X154" s="586" t="s">
        <v>28600</v>
      </c>
      <c r="Y154" s="586" t="s">
        <v>28599</v>
      </c>
      <c r="Z154" s="586" t="s">
        <v>28444</v>
      </c>
    </row>
    <row r="155" spans="1:26" x14ac:dyDescent="0.15">
      <c r="A155" s="582" t="s">
        <v>28598</v>
      </c>
      <c r="B155" s="583" t="s">
        <v>28597</v>
      </c>
      <c r="C155" s="388" t="s">
        <v>2927</v>
      </c>
      <c r="D155" s="389" t="s">
        <v>2927</v>
      </c>
      <c r="E155" s="584">
        <v>2.6899999999999998E-4</v>
      </c>
      <c r="F155" s="585" t="s">
        <v>22291</v>
      </c>
      <c r="G155" s="586" t="s">
        <v>28596</v>
      </c>
      <c r="H155" s="586" t="s">
        <v>28595</v>
      </c>
      <c r="I155" s="586" t="s">
        <v>27538</v>
      </c>
      <c r="J155" s="586" t="s">
        <v>28594</v>
      </c>
      <c r="K155" s="586" t="s">
        <v>28593</v>
      </c>
      <c r="L155" s="586" t="s">
        <v>28592</v>
      </c>
      <c r="M155" s="586" t="s">
        <v>26229</v>
      </c>
      <c r="N155" s="586" t="s">
        <v>28591</v>
      </c>
      <c r="O155" s="586" t="s">
        <v>28590</v>
      </c>
      <c r="P155" s="586" t="s">
        <v>26562</v>
      </c>
      <c r="Q155" s="586" t="s">
        <v>28589</v>
      </c>
      <c r="R155" s="586" t="s">
        <v>28588</v>
      </c>
      <c r="S155" s="586" t="s">
        <v>28587</v>
      </c>
      <c r="T155" s="586" t="s">
        <v>28586</v>
      </c>
      <c r="U155" s="586" t="s">
        <v>28585</v>
      </c>
      <c r="V155" s="586" t="s">
        <v>28584</v>
      </c>
      <c r="W155" s="586" t="s">
        <v>28583</v>
      </c>
      <c r="X155" s="586" t="s">
        <v>28582</v>
      </c>
      <c r="Y155" s="586" t="s">
        <v>28581</v>
      </c>
      <c r="Z155" s="586" t="s">
        <v>25224</v>
      </c>
    </row>
    <row r="156" spans="1:26" x14ac:dyDescent="0.15">
      <c r="A156" s="582" t="s">
        <v>28580</v>
      </c>
      <c r="B156" s="583" t="s">
        <v>28579</v>
      </c>
      <c r="C156" s="388" t="s">
        <v>2927</v>
      </c>
      <c r="D156" s="389" t="s">
        <v>2927</v>
      </c>
      <c r="E156" s="584">
        <v>2.7999999999999998E-4</v>
      </c>
      <c r="F156" s="585" t="s">
        <v>22291</v>
      </c>
      <c r="G156" s="586" t="s">
        <v>26903</v>
      </c>
      <c r="H156" s="586" t="s">
        <v>27426</v>
      </c>
      <c r="I156" s="586" t="s">
        <v>26183</v>
      </c>
      <c r="J156" s="586" t="s">
        <v>27706</v>
      </c>
      <c r="K156" s="586" t="s">
        <v>26674</v>
      </c>
      <c r="L156" s="586" t="s">
        <v>25656</v>
      </c>
      <c r="M156" s="586" t="s">
        <v>27503</v>
      </c>
      <c r="N156" s="586" t="s">
        <v>26870</v>
      </c>
      <c r="O156" s="586" t="s">
        <v>28578</v>
      </c>
      <c r="P156" s="586" t="s">
        <v>24946</v>
      </c>
      <c r="Q156" s="586" t="s">
        <v>28577</v>
      </c>
      <c r="R156" s="586" t="s">
        <v>28576</v>
      </c>
      <c r="S156" s="586" t="s">
        <v>26336</v>
      </c>
      <c r="T156" s="586" t="s">
        <v>26565</v>
      </c>
      <c r="U156" s="586" t="s">
        <v>28575</v>
      </c>
      <c r="V156" s="586" t="s">
        <v>28574</v>
      </c>
      <c r="W156" s="586" t="s">
        <v>26865</v>
      </c>
      <c r="X156" s="586" t="s">
        <v>28573</v>
      </c>
      <c r="Y156" s="586" t="s">
        <v>28572</v>
      </c>
      <c r="Z156" s="586" t="s">
        <v>28571</v>
      </c>
    </row>
    <row r="157" spans="1:26" x14ac:dyDescent="0.15">
      <c r="A157" s="582" t="s">
        <v>28570</v>
      </c>
      <c r="B157" s="583" t="s">
        <v>28569</v>
      </c>
      <c r="C157" s="388" t="s">
        <v>2927</v>
      </c>
      <c r="D157" s="389" t="s">
        <v>2927</v>
      </c>
      <c r="E157" s="584">
        <v>2.7999999999999998E-4</v>
      </c>
      <c r="F157" s="585" t="s">
        <v>22291</v>
      </c>
      <c r="G157" s="586" t="s">
        <v>28568</v>
      </c>
      <c r="H157" s="586" t="s">
        <v>28567</v>
      </c>
      <c r="I157" s="586" t="s">
        <v>28364</v>
      </c>
      <c r="J157" s="586" t="s">
        <v>25174</v>
      </c>
      <c r="K157" s="586" t="s">
        <v>28566</v>
      </c>
      <c r="L157" s="586" t="s">
        <v>28565</v>
      </c>
      <c r="M157" s="586" t="s">
        <v>28564</v>
      </c>
      <c r="N157" s="586" t="s">
        <v>28563</v>
      </c>
      <c r="O157" s="586" t="s">
        <v>28562</v>
      </c>
      <c r="P157" s="586" t="s">
        <v>28561</v>
      </c>
      <c r="Q157" s="586" t="s">
        <v>28560</v>
      </c>
      <c r="R157" s="586" t="s">
        <v>28042</v>
      </c>
      <c r="S157" s="586" t="s">
        <v>28559</v>
      </c>
      <c r="T157" s="586" t="s">
        <v>26870</v>
      </c>
      <c r="U157" s="586" t="s">
        <v>26037</v>
      </c>
      <c r="V157" s="586" t="s">
        <v>26264</v>
      </c>
      <c r="W157" s="586" t="s">
        <v>25765</v>
      </c>
      <c r="X157" s="586" t="s">
        <v>28558</v>
      </c>
      <c r="Y157" s="586" t="s">
        <v>26483</v>
      </c>
      <c r="Z157" s="586" t="s">
        <v>28557</v>
      </c>
    </row>
    <row r="158" spans="1:26" x14ac:dyDescent="0.15">
      <c r="A158" s="582" t="s">
        <v>28556</v>
      </c>
      <c r="B158" s="583" t="s">
        <v>28555</v>
      </c>
      <c r="C158" s="388" t="s">
        <v>2927</v>
      </c>
      <c r="D158" s="389" t="s">
        <v>2927</v>
      </c>
      <c r="E158" s="584">
        <v>2.8899999999999998E-4</v>
      </c>
      <c r="F158" s="585" t="s">
        <v>22291</v>
      </c>
      <c r="G158" s="586" t="s">
        <v>28554</v>
      </c>
      <c r="H158" s="586" t="s">
        <v>28553</v>
      </c>
      <c r="I158" s="586" t="s">
        <v>28552</v>
      </c>
      <c r="J158" s="586" t="s">
        <v>28551</v>
      </c>
      <c r="K158" s="586" t="s">
        <v>28550</v>
      </c>
      <c r="L158" s="586" t="s">
        <v>25753</v>
      </c>
      <c r="M158" s="586" t="s">
        <v>26805</v>
      </c>
      <c r="N158" s="586" t="s">
        <v>26708</v>
      </c>
      <c r="O158" s="586" t="s">
        <v>28549</v>
      </c>
      <c r="P158" s="586" t="s">
        <v>28429</v>
      </c>
      <c r="Q158" s="586" t="s">
        <v>27563</v>
      </c>
      <c r="R158" s="586" t="s">
        <v>25774</v>
      </c>
      <c r="S158" s="586" t="s">
        <v>28548</v>
      </c>
      <c r="T158" s="586" t="s">
        <v>28547</v>
      </c>
      <c r="U158" s="586" t="s">
        <v>23032</v>
      </c>
      <c r="V158" s="586" t="s">
        <v>23180</v>
      </c>
      <c r="W158" s="586" t="s">
        <v>28546</v>
      </c>
      <c r="X158" s="586" t="s">
        <v>27091</v>
      </c>
      <c r="Y158" s="586" t="s">
        <v>26835</v>
      </c>
      <c r="Z158" s="586" t="s">
        <v>28545</v>
      </c>
    </row>
    <row r="159" spans="1:26" x14ac:dyDescent="0.15">
      <c r="A159" s="582" t="s">
        <v>28544</v>
      </c>
      <c r="B159" s="583" t="s">
        <v>28543</v>
      </c>
      <c r="C159" s="388" t="s">
        <v>2927</v>
      </c>
      <c r="D159" s="389" t="s">
        <v>2927</v>
      </c>
      <c r="E159" s="584">
        <v>2.9100000000000003E-4</v>
      </c>
      <c r="F159" s="585" t="s">
        <v>22291</v>
      </c>
      <c r="G159" s="586" t="s">
        <v>26890</v>
      </c>
      <c r="H159" s="586" t="s">
        <v>22309</v>
      </c>
      <c r="I159" s="586" t="s">
        <v>27260</v>
      </c>
      <c r="J159" s="586" t="s">
        <v>27258</v>
      </c>
      <c r="K159" s="586" t="s">
        <v>28542</v>
      </c>
      <c r="L159" s="586" t="s">
        <v>28541</v>
      </c>
      <c r="M159" s="586" t="s">
        <v>26517</v>
      </c>
      <c r="N159" s="586" t="s">
        <v>27300</v>
      </c>
      <c r="O159" s="586" t="s">
        <v>25762</v>
      </c>
      <c r="P159" s="586" t="s">
        <v>25727</v>
      </c>
      <c r="Q159" s="586" t="s">
        <v>22281</v>
      </c>
      <c r="R159" s="586" t="s">
        <v>28181</v>
      </c>
      <c r="S159" s="586" t="s">
        <v>26170</v>
      </c>
      <c r="T159" s="586" t="s">
        <v>27486</v>
      </c>
      <c r="U159" s="586" t="s">
        <v>28540</v>
      </c>
      <c r="V159" s="586" t="s">
        <v>27250</v>
      </c>
      <c r="W159" s="586" t="s">
        <v>28539</v>
      </c>
      <c r="X159" s="586" t="s">
        <v>28175</v>
      </c>
      <c r="Y159" s="586" t="s">
        <v>25998</v>
      </c>
      <c r="Z159" s="586" t="s">
        <v>28538</v>
      </c>
    </row>
    <row r="160" spans="1:26" x14ac:dyDescent="0.15">
      <c r="A160" s="582" t="s">
        <v>28537</v>
      </c>
      <c r="B160" s="583" t="s">
        <v>28536</v>
      </c>
      <c r="C160" s="388" t="s">
        <v>2927</v>
      </c>
      <c r="D160" s="389" t="s">
        <v>2927</v>
      </c>
      <c r="E160" s="584">
        <v>2.9300000000000002E-4</v>
      </c>
      <c r="F160" s="585" t="s">
        <v>22291</v>
      </c>
      <c r="G160" s="586" t="s">
        <v>25596</v>
      </c>
      <c r="H160" s="586" t="s">
        <v>26781</v>
      </c>
      <c r="I160" s="586" t="s">
        <v>28535</v>
      </c>
      <c r="J160" s="586" t="s">
        <v>28534</v>
      </c>
      <c r="K160" s="586" t="s">
        <v>23204</v>
      </c>
      <c r="L160" s="586" t="s">
        <v>25078</v>
      </c>
      <c r="M160" s="586" t="s">
        <v>28533</v>
      </c>
      <c r="N160" s="586" t="s">
        <v>28532</v>
      </c>
      <c r="O160" s="586" t="s">
        <v>28531</v>
      </c>
      <c r="P160" s="586" t="s">
        <v>28530</v>
      </c>
      <c r="Q160" s="586" t="s">
        <v>26474</v>
      </c>
      <c r="R160" s="586" t="s">
        <v>28529</v>
      </c>
      <c r="S160" s="586" t="s">
        <v>28528</v>
      </c>
      <c r="T160" s="586" t="s">
        <v>28527</v>
      </c>
      <c r="U160" s="586" t="s">
        <v>28526</v>
      </c>
      <c r="V160" s="586" t="s">
        <v>28525</v>
      </c>
      <c r="W160" s="586" t="s">
        <v>25412</v>
      </c>
      <c r="X160" s="586" t="s">
        <v>28524</v>
      </c>
      <c r="Y160" s="586" t="s">
        <v>28523</v>
      </c>
      <c r="Z160" s="586" t="s">
        <v>28522</v>
      </c>
    </row>
    <row r="161" spans="1:26" x14ac:dyDescent="0.15">
      <c r="A161" s="582" t="s">
        <v>28521</v>
      </c>
      <c r="B161" s="583" t="s">
        <v>21960</v>
      </c>
      <c r="C161" s="388" t="s">
        <v>2927</v>
      </c>
      <c r="D161" s="389" t="s">
        <v>2927</v>
      </c>
      <c r="E161" s="584">
        <v>2.9399999999999999E-4</v>
      </c>
      <c r="F161" s="585" t="s">
        <v>22291</v>
      </c>
      <c r="G161" s="586" t="s">
        <v>28520</v>
      </c>
      <c r="H161" s="586" t="s">
        <v>28519</v>
      </c>
      <c r="I161" s="586" t="s">
        <v>28518</v>
      </c>
      <c r="J161" s="586" t="s">
        <v>28517</v>
      </c>
      <c r="K161" s="586" t="s">
        <v>28516</v>
      </c>
      <c r="L161" s="586" t="s">
        <v>28515</v>
      </c>
      <c r="M161" s="586" t="s">
        <v>28514</v>
      </c>
      <c r="N161" s="586" t="s">
        <v>28513</v>
      </c>
      <c r="O161" s="586" t="s">
        <v>28512</v>
      </c>
      <c r="P161" s="586" t="s">
        <v>27611</v>
      </c>
      <c r="Q161" s="586" t="s">
        <v>28511</v>
      </c>
      <c r="R161" s="586" t="s">
        <v>28510</v>
      </c>
      <c r="S161" s="586" t="s">
        <v>28264</v>
      </c>
      <c r="T161" s="586" t="s">
        <v>28509</v>
      </c>
      <c r="U161" s="586" t="s">
        <v>28508</v>
      </c>
      <c r="V161" s="586" t="s">
        <v>28507</v>
      </c>
      <c r="W161" s="586" t="s">
        <v>25321</v>
      </c>
      <c r="X161" s="586" t="s">
        <v>28506</v>
      </c>
      <c r="Y161" s="586" t="s">
        <v>22371</v>
      </c>
      <c r="Z161" s="586" t="s">
        <v>25168</v>
      </c>
    </row>
    <row r="162" spans="1:26" x14ac:dyDescent="0.15">
      <c r="A162" s="582" t="s">
        <v>28505</v>
      </c>
      <c r="B162" s="583" t="s">
        <v>28504</v>
      </c>
      <c r="C162" s="388" t="s">
        <v>2927</v>
      </c>
      <c r="D162" s="389" t="s">
        <v>2927</v>
      </c>
      <c r="E162" s="584">
        <v>2.9399999999999999E-4</v>
      </c>
      <c r="F162" s="585" t="s">
        <v>22291</v>
      </c>
      <c r="G162" s="586" t="s">
        <v>27138</v>
      </c>
      <c r="H162" s="586" t="s">
        <v>28503</v>
      </c>
      <c r="I162" s="586" t="s">
        <v>28106</v>
      </c>
      <c r="J162" s="586" t="s">
        <v>27370</v>
      </c>
      <c r="K162" s="586" t="s">
        <v>28502</v>
      </c>
      <c r="L162" s="586" t="s">
        <v>26057</v>
      </c>
      <c r="M162" s="586" t="s">
        <v>26520</v>
      </c>
      <c r="N162" s="586" t="s">
        <v>26364</v>
      </c>
      <c r="O162" s="586" t="s">
        <v>28501</v>
      </c>
      <c r="P162" s="586" t="s">
        <v>27565</v>
      </c>
      <c r="Q162" s="586" t="s">
        <v>25750</v>
      </c>
      <c r="R162" s="586" t="s">
        <v>28256</v>
      </c>
      <c r="S162" s="586" t="s">
        <v>25762</v>
      </c>
      <c r="T162" s="586" t="s">
        <v>28500</v>
      </c>
      <c r="U162" s="586" t="s">
        <v>28499</v>
      </c>
      <c r="V162" s="586" t="s">
        <v>27133</v>
      </c>
      <c r="W162" s="586" t="s">
        <v>28498</v>
      </c>
      <c r="X162" s="586" t="s">
        <v>28497</v>
      </c>
      <c r="Y162" s="586" t="s">
        <v>28496</v>
      </c>
      <c r="Z162" s="586" t="s">
        <v>28495</v>
      </c>
    </row>
    <row r="163" spans="1:26" x14ac:dyDescent="0.15">
      <c r="A163" s="582" t="s">
        <v>28494</v>
      </c>
      <c r="B163" s="583" t="s">
        <v>28493</v>
      </c>
      <c r="C163" s="388" t="s">
        <v>2927</v>
      </c>
      <c r="D163" s="389" t="s">
        <v>2927</v>
      </c>
      <c r="E163" s="584">
        <v>2.9999999999999997E-4</v>
      </c>
      <c r="F163" s="585" t="s">
        <v>22291</v>
      </c>
      <c r="G163" s="586" t="s">
        <v>28492</v>
      </c>
      <c r="H163" s="586" t="s">
        <v>28491</v>
      </c>
      <c r="I163" s="586" t="s">
        <v>28490</v>
      </c>
      <c r="J163" s="586" t="s">
        <v>28489</v>
      </c>
      <c r="K163" s="586" t="s">
        <v>28488</v>
      </c>
      <c r="L163" s="586" t="s">
        <v>28487</v>
      </c>
      <c r="M163" s="586" t="s">
        <v>28486</v>
      </c>
      <c r="N163" s="586" t="s">
        <v>24164</v>
      </c>
      <c r="O163" s="586" t="s">
        <v>28485</v>
      </c>
      <c r="P163" s="586" t="s">
        <v>28484</v>
      </c>
      <c r="Q163" s="586" t="s">
        <v>28483</v>
      </c>
      <c r="R163" s="586" t="s">
        <v>28482</v>
      </c>
      <c r="S163" s="586" t="s">
        <v>28481</v>
      </c>
      <c r="T163" s="586" t="s">
        <v>28480</v>
      </c>
      <c r="U163" s="586" t="s">
        <v>27818</v>
      </c>
      <c r="V163" s="586" t="s">
        <v>28197</v>
      </c>
      <c r="W163" s="586" t="s">
        <v>28479</v>
      </c>
      <c r="X163" s="586" t="s">
        <v>28478</v>
      </c>
      <c r="Y163" s="586" t="s">
        <v>28477</v>
      </c>
      <c r="Z163" s="586" t="s">
        <v>28476</v>
      </c>
    </row>
    <row r="164" spans="1:26" x14ac:dyDescent="0.15">
      <c r="A164" s="582" t="s">
        <v>28475</v>
      </c>
      <c r="B164" s="583" t="s">
        <v>28474</v>
      </c>
      <c r="C164" s="388" t="s">
        <v>2927</v>
      </c>
      <c r="D164" s="389" t="s">
        <v>2927</v>
      </c>
      <c r="E164" s="584">
        <v>3.0200000000000002E-4</v>
      </c>
      <c r="F164" s="585" t="s">
        <v>22291</v>
      </c>
      <c r="G164" s="586" t="s">
        <v>28473</v>
      </c>
      <c r="H164" s="586" t="s">
        <v>27415</v>
      </c>
      <c r="I164" s="586" t="s">
        <v>28472</v>
      </c>
      <c r="J164" s="586" t="s">
        <v>28471</v>
      </c>
      <c r="K164" s="586" t="s">
        <v>25374</v>
      </c>
      <c r="L164" s="586" t="s">
        <v>28258</v>
      </c>
      <c r="M164" s="586" t="s">
        <v>26584</v>
      </c>
      <c r="N164" s="586" t="s">
        <v>28470</v>
      </c>
      <c r="O164" s="586" t="s">
        <v>28469</v>
      </c>
      <c r="P164" s="586" t="s">
        <v>28468</v>
      </c>
      <c r="Q164" s="586" t="s">
        <v>28467</v>
      </c>
      <c r="R164" s="586" t="s">
        <v>27562</v>
      </c>
      <c r="S164" s="586" t="s">
        <v>28466</v>
      </c>
      <c r="T164" s="586" t="s">
        <v>28465</v>
      </c>
      <c r="U164" s="586" t="s">
        <v>26707</v>
      </c>
      <c r="V164" s="586" t="s">
        <v>25759</v>
      </c>
      <c r="W164" s="586" t="s">
        <v>26492</v>
      </c>
      <c r="X164" s="586" t="s">
        <v>26529</v>
      </c>
      <c r="Y164" s="586" t="s">
        <v>27060</v>
      </c>
      <c r="Z164" s="586" t="s">
        <v>28464</v>
      </c>
    </row>
    <row r="165" spans="1:26" x14ac:dyDescent="0.15">
      <c r="A165" s="582" t="s">
        <v>28463</v>
      </c>
      <c r="B165" s="583" t="s">
        <v>28462</v>
      </c>
      <c r="C165" s="388" t="s">
        <v>2927</v>
      </c>
      <c r="D165" s="389" t="s">
        <v>2927</v>
      </c>
      <c r="E165" s="584">
        <v>3.0400000000000002E-4</v>
      </c>
      <c r="F165" s="585" t="s">
        <v>22291</v>
      </c>
      <c r="G165" s="586" t="s">
        <v>28461</v>
      </c>
      <c r="H165" s="586" t="s">
        <v>28460</v>
      </c>
      <c r="I165" s="586" t="s">
        <v>28459</v>
      </c>
      <c r="J165" s="586" t="s">
        <v>28458</v>
      </c>
      <c r="K165" s="586" t="s">
        <v>25665</v>
      </c>
      <c r="L165" s="586" t="s">
        <v>25751</v>
      </c>
      <c r="M165" s="586" t="s">
        <v>27255</v>
      </c>
      <c r="N165" s="586" t="s">
        <v>26305</v>
      </c>
      <c r="O165" s="586" t="s">
        <v>27133</v>
      </c>
      <c r="P165" s="586" t="s">
        <v>28457</v>
      </c>
      <c r="Q165" s="586" t="s">
        <v>28456</v>
      </c>
      <c r="R165" s="586" t="s">
        <v>28197</v>
      </c>
      <c r="S165" s="586" t="s">
        <v>28455</v>
      </c>
      <c r="T165" s="586" t="s">
        <v>25625</v>
      </c>
      <c r="U165" s="586" t="s">
        <v>28454</v>
      </c>
      <c r="V165" s="586" t="s">
        <v>24662</v>
      </c>
      <c r="W165" s="586" t="s">
        <v>27127</v>
      </c>
      <c r="X165" s="586" t="s">
        <v>28453</v>
      </c>
      <c r="Y165" s="586" t="s">
        <v>28452</v>
      </c>
      <c r="Z165" s="586" t="s">
        <v>28451</v>
      </c>
    </row>
    <row r="166" spans="1:26" x14ac:dyDescent="0.15">
      <c r="A166" s="582" t="s">
        <v>28450</v>
      </c>
      <c r="B166" s="583" t="s">
        <v>28449</v>
      </c>
      <c r="C166" s="388" t="s">
        <v>2927</v>
      </c>
      <c r="D166" s="389" t="s">
        <v>2927</v>
      </c>
      <c r="E166" s="584">
        <v>3.0600000000000001E-4</v>
      </c>
      <c r="F166" s="585" t="s">
        <v>22291</v>
      </c>
      <c r="G166" s="586" t="s">
        <v>28448</v>
      </c>
      <c r="H166" s="586" t="s">
        <v>28447</v>
      </c>
      <c r="I166" s="586" t="s">
        <v>25980</v>
      </c>
      <c r="J166" s="586" t="s">
        <v>28446</v>
      </c>
      <c r="K166" s="586" t="s">
        <v>26286</v>
      </c>
      <c r="L166" s="586" t="s">
        <v>27206</v>
      </c>
      <c r="M166" s="586" t="s">
        <v>28199</v>
      </c>
      <c r="N166" s="586" t="s">
        <v>27384</v>
      </c>
      <c r="O166" s="586" t="s">
        <v>26984</v>
      </c>
      <c r="P166" s="586" t="s">
        <v>28445</v>
      </c>
      <c r="Q166" s="586" t="s">
        <v>26547</v>
      </c>
      <c r="R166" s="586" t="s">
        <v>28444</v>
      </c>
      <c r="S166" s="586" t="s">
        <v>26314</v>
      </c>
      <c r="T166" s="586" t="s">
        <v>28443</v>
      </c>
      <c r="U166" s="586" t="s">
        <v>28442</v>
      </c>
      <c r="V166" s="586" t="s">
        <v>27470</v>
      </c>
      <c r="W166" s="586" t="s">
        <v>26652</v>
      </c>
      <c r="X166" s="586" t="s">
        <v>28441</v>
      </c>
      <c r="Y166" s="586" t="s">
        <v>28440</v>
      </c>
      <c r="Z166" s="586" t="s">
        <v>28439</v>
      </c>
    </row>
    <row r="167" spans="1:26" x14ac:dyDescent="0.15">
      <c r="A167" s="582" t="s">
        <v>28438</v>
      </c>
      <c r="B167" s="583" t="s">
        <v>28437</v>
      </c>
      <c r="C167" s="388" t="s">
        <v>2927</v>
      </c>
      <c r="D167" s="389" t="s">
        <v>2927</v>
      </c>
      <c r="E167" s="584">
        <v>3.0800000000000001E-4</v>
      </c>
      <c r="F167" s="585" t="s">
        <v>22291</v>
      </c>
      <c r="G167" s="586" t="s">
        <v>28436</v>
      </c>
      <c r="H167" s="586" t="s">
        <v>28033</v>
      </c>
      <c r="I167" s="586" t="s">
        <v>27539</v>
      </c>
      <c r="J167" s="586" t="s">
        <v>28133</v>
      </c>
      <c r="K167" s="586" t="s">
        <v>28435</v>
      </c>
      <c r="L167" s="586" t="s">
        <v>27963</v>
      </c>
      <c r="M167" s="586" t="s">
        <v>27775</v>
      </c>
      <c r="N167" s="586" t="s">
        <v>27567</v>
      </c>
      <c r="O167" s="586" t="s">
        <v>27259</v>
      </c>
      <c r="P167" s="586" t="s">
        <v>26819</v>
      </c>
      <c r="Q167" s="586" t="s">
        <v>28434</v>
      </c>
      <c r="R167" s="586" t="s">
        <v>28433</v>
      </c>
      <c r="S167" s="586" t="s">
        <v>27566</v>
      </c>
      <c r="T167" s="586" t="s">
        <v>28432</v>
      </c>
      <c r="U167" s="586" t="s">
        <v>28431</v>
      </c>
      <c r="V167" s="586" t="s">
        <v>28430</v>
      </c>
      <c r="W167" s="586" t="s">
        <v>25945</v>
      </c>
      <c r="X167" s="586" t="s">
        <v>28429</v>
      </c>
      <c r="Y167" s="586" t="s">
        <v>28428</v>
      </c>
      <c r="Z167" s="586" t="s">
        <v>25973</v>
      </c>
    </row>
    <row r="168" spans="1:26" x14ac:dyDescent="0.15">
      <c r="A168" s="582" t="s">
        <v>28427</v>
      </c>
      <c r="B168" s="583" t="s">
        <v>28426</v>
      </c>
      <c r="C168" s="388" t="s">
        <v>2927</v>
      </c>
      <c r="D168" s="389" t="s">
        <v>2927</v>
      </c>
      <c r="E168" s="584">
        <v>3.3799999999999998E-4</v>
      </c>
      <c r="F168" s="585" t="s">
        <v>22291</v>
      </c>
      <c r="G168" s="586" t="s">
        <v>28425</v>
      </c>
      <c r="H168" s="586" t="s">
        <v>28424</v>
      </c>
      <c r="I168" s="586" t="s">
        <v>28423</v>
      </c>
      <c r="J168" s="586" t="s">
        <v>28422</v>
      </c>
      <c r="K168" s="586" t="s">
        <v>28421</v>
      </c>
      <c r="L168" s="586" t="s">
        <v>28420</v>
      </c>
      <c r="M168" s="586" t="s">
        <v>24348</v>
      </c>
      <c r="N168" s="586" t="s">
        <v>24420</v>
      </c>
      <c r="O168" s="586" t="s">
        <v>28419</v>
      </c>
      <c r="P168" s="586" t="s">
        <v>28418</v>
      </c>
      <c r="Q168" s="586" t="s">
        <v>28417</v>
      </c>
      <c r="R168" s="586" t="s">
        <v>28416</v>
      </c>
      <c r="S168" s="586" t="s">
        <v>28415</v>
      </c>
      <c r="T168" s="586" t="s">
        <v>28414</v>
      </c>
      <c r="U168" s="586" t="s">
        <v>28413</v>
      </c>
      <c r="V168" s="586" t="s">
        <v>28412</v>
      </c>
      <c r="W168" s="586" t="s">
        <v>28411</v>
      </c>
      <c r="X168" s="586" t="s">
        <v>28410</v>
      </c>
      <c r="Y168" s="586" t="s">
        <v>28409</v>
      </c>
      <c r="Z168" s="586" t="s">
        <v>28408</v>
      </c>
    </row>
    <row r="169" spans="1:26" x14ac:dyDescent="0.15">
      <c r="A169" s="582" t="s">
        <v>28407</v>
      </c>
      <c r="B169" s="583" t="s">
        <v>28406</v>
      </c>
      <c r="C169" s="388" t="s">
        <v>2927</v>
      </c>
      <c r="D169" s="389" t="s">
        <v>2927</v>
      </c>
      <c r="E169" s="584">
        <v>3.3799999999999998E-4</v>
      </c>
      <c r="F169" s="585" t="s">
        <v>22291</v>
      </c>
      <c r="G169" s="586" t="s">
        <v>28405</v>
      </c>
      <c r="H169" s="586" t="s">
        <v>28404</v>
      </c>
      <c r="I169" s="586" t="s">
        <v>28403</v>
      </c>
      <c r="J169" s="586" t="s">
        <v>26522</v>
      </c>
      <c r="K169" s="586" t="s">
        <v>28402</v>
      </c>
      <c r="L169" s="586" t="s">
        <v>26178</v>
      </c>
      <c r="M169" s="586" t="s">
        <v>26803</v>
      </c>
      <c r="N169" s="586" t="s">
        <v>28401</v>
      </c>
      <c r="O169" s="586" t="s">
        <v>26665</v>
      </c>
      <c r="P169" s="586" t="s">
        <v>28027</v>
      </c>
      <c r="Q169" s="586" t="s">
        <v>28400</v>
      </c>
      <c r="R169" s="586" t="s">
        <v>28399</v>
      </c>
      <c r="S169" s="586" t="s">
        <v>28126</v>
      </c>
      <c r="T169" s="586" t="s">
        <v>27852</v>
      </c>
      <c r="U169" s="586" t="s">
        <v>27849</v>
      </c>
      <c r="V169" s="586" t="s">
        <v>25627</v>
      </c>
      <c r="W169" s="586" t="s">
        <v>28398</v>
      </c>
      <c r="X169" s="586" t="s">
        <v>28397</v>
      </c>
      <c r="Y169" s="586" t="s">
        <v>28396</v>
      </c>
      <c r="Z169" s="586" t="s">
        <v>27131</v>
      </c>
    </row>
    <row r="170" spans="1:26" x14ac:dyDescent="0.15">
      <c r="A170" s="582" t="s">
        <v>28395</v>
      </c>
      <c r="B170" s="583" t="s">
        <v>28394</v>
      </c>
      <c r="C170" s="388" t="s">
        <v>2927</v>
      </c>
      <c r="D170" s="389" t="s">
        <v>2927</v>
      </c>
      <c r="E170" s="584">
        <v>3.4400000000000001E-4</v>
      </c>
      <c r="F170" s="585" t="s">
        <v>22291</v>
      </c>
      <c r="G170" s="586" t="s">
        <v>28393</v>
      </c>
      <c r="H170" s="586" t="s">
        <v>28392</v>
      </c>
      <c r="I170" s="586" t="s">
        <v>27800</v>
      </c>
      <c r="J170" s="586" t="s">
        <v>26577</v>
      </c>
      <c r="K170" s="586" t="s">
        <v>28391</v>
      </c>
      <c r="L170" s="586" t="s">
        <v>28390</v>
      </c>
      <c r="M170" s="586" t="s">
        <v>25835</v>
      </c>
      <c r="N170" s="586" t="s">
        <v>28389</v>
      </c>
      <c r="O170" s="586" t="s">
        <v>28388</v>
      </c>
      <c r="P170" s="586" t="s">
        <v>28387</v>
      </c>
      <c r="Q170" s="586" t="s">
        <v>25557</v>
      </c>
      <c r="R170" s="586" t="s">
        <v>28386</v>
      </c>
      <c r="S170" s="586" t="s">
        <v>28385</v>
      </c>
      <c r="T170" s="586" t="s">
        <v>28071</v>
      </c>
      <c r="U170" s="586" t="s">
        <v>28384</v>
      </c>
      <c r="V170" s="586" t="s">
        <v>28383</v>
      </c>
      <c r="W170" s="586" t="s">
        <v>28382</v>
      </c>
      <c r="X170" s="586" t="s">
        <v>28381</v>
      </c>
      <c r="Y170" s="586" t="s">
        <v>25108</v>
      </c>
      <c r="Z170" s="586" t="s">
        <v>26855</v>
      </c>
    </row>
    <row r="171" spans="1:26" x14ac:dyDescent="0.15">
      <c r="A171" s="582" t="s">
        <v>28380</v>
      </c>
      <c r="B171" s="583" t="s">
        <v>28379</v>
      </c>
      <c r="C171" s="388" t="s">
        <v>2927</v>
      </c>
      <c r="D171" s="389" t="s">
        <v>2927</v>
      </c>
      <c r="E171" s="584">
        <v>3.6400000000000001E-4</v>
      </c>
      <c r="F171" s="585" t="s">
        <v>22291</v>
      </c>
      <c r="G171" s="586" t="s">
        <v>24878</v>
      </c>
      <c r="H171" s="586" t="s">
        <v>28378</v>
      </c>
      <c r="I171" s="586" t="s">
        <v>28377</v>
      </c>
      <c r="J171" s="586" t="s">
        <v>27798</v>
      </c>
      <c r="K171" s="586" t="s">
        <v>28376</v>
      </c>
      <c r="L171" s="586" t="s">
        <v>28375</v>
      </c>
      <c r="M171" s="586" t="s">
        <v>28374</v>
      </c>
      <c r="N171" s="586" t="s">
        <v>28373</v>
      </c>
      <c r="O171" s="586" t="s">
        <v>28273</v>
      </c>
      <c r="P171" s="586" t="s">
        <v>28372</v>
      </c>
      <c r="Q171" s="586" t="s">
        <v>28371</v>
      </c>
      <c r="R171" s="586" t="s">
        <v>25435</v>
      </c>
      <c r="S171" s="586" t="s">
        <v>28370</v>
      </c>
      <c r="T171" s="586" t="s">
        <v>25746</v>
      </c>
      <c r="U171" s="586" t="s">
        <v>26361</v>
      </c>
      <c r="V171" s="586" t="s">
        <v>28369</v>
      </c>
      <c r="W171" s="586" t="s">
        <v>26707</v>
      </c>
      <c r="X171" s="586" t="s">
        <v>25640</v>
      </c>
      <c r="Y171" s="586" t="s">
        <v>28129</v>
      </c>
      <c r="Z171" s="586" t="s">
        <v>28368</v>
      </c>
    </row>
    <row r="172" spans="1:26" x14ac:dyDescent="0.15">
      <c r="A172" s="582" t="s">
        <v>28367</v>
      </c>
      <c r="B172" s="583" t="s">
        <v>28366</v>
      </c>
      <c r="C172" s="388" t="s">
        <v>2927</v>
      </c>
      <c r="D172" s="389" t="s">
        <v>2927</v>
      </c>
      <c r="E172" s="584">
        <v>3.6499999999999998E-4</v>
      </c>
      <c r="F172" s="585" t="s">
        <v>22291</v>
      </c>
      <c r="G172" s="586" t="s">
        <v>28365</v>
      </c>
      <c r="H172" s="586" t="s">
        <v>28364</v>
      </c>
      <c r="I172" s="586" t="s">
        <v>28363</v>
      </c>
      <c r="J172" s="586" t="s">
        <v>27311</v>
      </c>
      <c r="K172" s="586" t="s">
        <v>26042</v>
      </c>
      <c r="L172" s="586" t="s">
        <v>26502</v>
      </c>
      <c r="M172" s="586" t="s">
        <v>28362</v>
      </c>
      <c r="N172" s="586" t="s">
        <v>28361</v>
      </c>
      <c r="O172" s="586" t="s">
        <v>27226</v>
      </c>
      <c r="P172" s="586" t="s">
        <v>26501</v>
      </c>
      <c r="Q172" s="586" t="s">
        <v>28258</v>
      </c>
      <c r="R172" s="586" t="s">
        <v>26264</v>
      </c>
      <c r="S172" s="586" t="s">
        <v>28226</v>
      </c>
      <c r="T172" s="586" t="s">
        <v>28018</v>
      </c>
      <c r="U172" s="586" t="s">
        <v>28360</v>
      </c>
      <c r="V172" s="586" t="s">
        <v>28359</v>
      </c>
      <c r="W172" s="586" t="s">
        <v>27952</v>
      </c>
      <c r="X172" s="586" t="s">
        <v>28358</v>
      </c>
      <c r="Y172" s="586" t="s">
        <v>28357</v>
      </c>
      <c r="Z172" s="586" t="s">
        <v>28356</v>
      </c>
    </row>
    <row r="173" spans="1:26" x14ac:dyDescent="0.15">
      <c r="A173" s="582" t="s">
        <v>28355</v>
      </c>
      <c r="B173" s="583" t="s">
        <v>28354</v>
      </c>
      <c r="C173" s="388" t="s">
        <v>2927</v>
      </c>
      <c r="D173" s="389" t="s">
        <v>2927</v>
      </c>
      <c r="E173" s="584">
        <v>3.6600000000000001E-4</v>
      </c>
      <c r="F173" s="585" t="s">
        <v>22291</v>
      </c>
      <c r="G173" s="586" t="s">
        <v>28109</v>
      </c>
      <c r="H173" s="586" t="s">
        <v>28353</v>
      </c>
      <c r="I173" s="586" t="s">
        <v>28352</v>
      </c>
      <c r="J173" s="586" t="s">
        <v>26872</v>
      </c>
      <c r="K173" s="586" t="s">
        <v>28351</v>
      </c>
      <c r="L173" s="586" t="s">
        <v>28350</v>
      </c>
      <c r="M173" s="586" t="s">
        <v>25499</v>
      </c>
      <c r="N173" s="586" t="s">
        <v>28341</v>
      </c>
      <c r="O173" s="586" t="s">
        <v>25752</v>
      </c>
      <c r="P173" s="586" t="s">
        <v>28349</v>
      </c>
      <c r="Q173" s="586" t="s">
        <v>28259</v>
      </c>
      <c r="R173" s="586" t="s">
        <v>25750</v>
      </c>
      <c r="S173" s="586" t="s">
        <v>26341</v>
      </c>
      <c r="T173" s="586" t="s">
        <v>25086</v>
      </c>
      <c r="U173" s="586" t="s">
        <v>27820</v>
      </c>
      <c r="V173" s="586" t="s">
        <v>25639</v>
      </c>
      <c r="W173" s="586" t="s">
        <v>26515</v>
      </c>
      <c r="X173" s="586" t="s">
        <v>28348</v>
      </c>
      <c r="Y173" s="586" t="s">
        <v>28347</v>
      </c>
      <c r="Z173" s="586" t="s">
        <v>27254</v>
      </c>
    </row>
    <row r="174" spans="1:26" x14ac:dyDescent="0.15">
      <c r="A174" s="582" t="s">
        <v>28346</v>
      </c>
      <c r="B174" s="583" t="s">
        <v>28345</v>
      </c>
      <c r="C174" s="388" t="s">
        <v>2927</v>
      </c>
      <c r="D174" s="389" t="s">
        <v>2927</v>
      </c>
      <c r="E174" s="584">
        <v>4.08E-4</v>
      </c>
      <c r="F174" s="585" t="s">
        <v>22291</v>
      </c>
      <c r="G174" s="586" t="s">
        <v>28344</v>
      </c>
      <c r="H174" s="586" t="s">
        <v>28055</v>
      </c>
      <c r="I174" s="586" t="s">
        <v>28343</v>
      </c>
      <c r="J174" s="586" t="s">
        <v>28342</v>
      </c>
      <c r="K174" s="586" t="s">
        <v>27569</v>
      </c>
      <c r="L174" s="586" t="s">
        <v>26211</v>
      </c>
      <c r="M174" s="586" t="s">
        <v>26872</v>
      </c>
      <c r="N174" s="586" t="s">
        <v>25753</v>
      </c>
      <c r="O174" s="586" t="s">
        <v>28221</v>
      </c>
      <c r="P174" s="586" t="s">
        <v>28341</v>
      </c>
      <c r="Q174" s="586" t="s">
        <v>26539</v>
      </c>
      <c r="R174" s="586" t="s">
        <v>25750</v>
      </c>
      <c r="S174" s="586" t="s">
        <v>25776</v>
      </c>
      <c r="T174" s="586" t="s">
        <v>27962</v>
      </c>
      <c r="U174" s="586" t="s">
        <v>25086</v>
      </c>
      <c r="V174" s="586" t="s">
        <v>28256</v>
      </c>
      <c r="W174" s="586" t="s">
        <v>25639</v>
      </c>
      <c r="X174" s="586" t="s">
        <v>26458</v>
      </c>
      <c r="Y174" s="586" t="s">
        <v>27254</v>
      </c>
      <c r="Z174" s="586" t="s">
        <v>26515</v>
      </c>
    </row>
    <row r="175" spans="1:26" x14ac:dyDescent="0.15">
      <c r="A175" s="582" t="s">
        <v>28340</v>
      </c>
      <c r="B175" s="583" t="s">
        <v>28339</v>
      </c>
      <c r="C175" s="388" t="s">
        <v>2927</v>
      </c>
      <c r="D175" s="389" t="s">
        <v>2927</v>
      </c>
      <c r="E175" s="584">
        <v>4.17E-4</v>
      </c>
      <c r="F175" s="585" t="s">
        <v>22291</v>
      </c>
      <c r="G175" s="586" t="s">
        <v>28338</v>
      </c>
      <c r="H175" s="586" t="s">
        <v>27680</v>
      </c>
      <c r="I175" s="586" t="s">
        <v>28337</v>
      </c>
      <c r="J175" s="586" t="s">
        <v>28336</v>
      </c>
      <c r="K175" s="586" t="s">
        <v>28335</v>
      </c>
      <c r="L175" s="586" t="s">
        <v>28334</v>
      </c>
      <c r="M175" s="586" t="s">
        <v>28333</v>
      </c>
      <c r="N175" s="586" t="s">
        <v>28332</v>
      </c>
      <c r="O175" s="586" t="s">
        <v>28331</v>
      </c>
      <c r="P175" s="586" t="s">
        <v>26117</v>
      </c>
      <c r="Q175" s="586" t="s">
        <v>28330</v>
      </c>
      <c r="R175" s="586" t="s">
        <v>28329</v>
      </c>
      <c r="S175" s="586" t="s">
        <v>24177</v>
      </c>
      <c r="T175" s="586" t="s">
        <v>28328</v>
      </c>
      <c r="U175" s="586" t="s">
        <v>26088</v>
      </c>
      <c r="V175" s="586" t="s">
        <v>28327</v>
      </c>
      <c r="W175" s="586" t="s">
        <v>26190</v>
      </c>
      <c r="X175" s="586" t="s">
        <v>26114</v>
      </c>
      <c r="Y175" s="586" t="s">
        <v>26134</v>
      </c>
      <c r="Z175" s="586" t="s">
        <v>28326</v>
      </c>
    </row>
    <row r="176" spans="1:26" x14ac:dyDescent="0.15">
      <c r="A176" s="582" t="s">
        <v>28325</v>
      </c>
      <c r="B176" s="583" t="s">
        <v>28324</v>
      </c>
      <c r="C176" s="388" t="s">
        <v>2927</v>
      </c>
      <c r="D176" s="389" t="s">
        <v>2927</v>
      </c>
      <c r="E176" s="584">
        <v>4.3600000000000003E-4</v>
      </c>
      <c r="F176" s="585" t="s">
        <v>22291</v>
      </c>
      <c r="G176" s="586" t="s">
        <v>28323</v>
      </c>
      <c r="H176" s="586" t="s">
        <v>28322</v>
      </c>
      <c r="I176" s="586" t="s">
        <v>25529</v>
      </c>
      <c r="J176" s="586" t="s">
        <v>28321</v>
      </c>
      <c r="K176" s="586" t="s">
        <v>28320</v>
      </c>
      <c r="L176" s="586" t="s">
        <v>25318</v>
      </c>
      <c r="M176" s="586" t="s">
        <v>28319</v>
      </c>
      <c r="N176" s="586" t="s">
        <v>28318</v>
      </c>
      <c r="O176" s="586" t="s">
        <v>24534</v>
      </c>
      <c r="P176" s="586" t="s">
        <v>26617</v>
      </c>
      <c r="Q176" s="586" t="s">
        <v>28317</v>
      </c>
      <c r="R176" s="586" t="s">
        <v>26190</v>
      </c>
      <c r="S176" s="586" t="s">
        <v>28316</v>
      </c>
      <c r="T176" s="586" t="s">
        <v>28315</v>
      </c>
      <c r="U176" s="586" t="s">
        <v>28314</v>
      </c>
      <c r="V176" s="586" t="s">
        <v>28313</v>
      </c>
      <c r="W176" s="586" t="s">
        <v>28312</v>
      </c>
      <c r="X176" s="586" t="s">
        <v>28311</v>
      </c>
      <c r="Y176" s="586" t="s">
        <v>28310</v>
      </c>
      <c r="Z176" s="586" t="s">
        <v>28309</v>
      </c>
    </row>
    <row r="177" spans="1:26" x14ac:dyDescent="0.15">
      <c r="A177" s="582" t="s">
        <v>28308</v>
      </c>
      <c r="B177" s="583" t="s">
        <v>28307</v>
      </c>
      <c r="C177" s="388" t="s">
        <v>2927</v>
      </c>
      <c r="D177" s="389" t="s">
        <v>2927</v>
      </c>
      <c r="E177" s="584">
        <v>4.3600000000000003E-4</v>
      </c>
      <c r="F177" s="585" t="s">
        <v>22291</v>
      </c>
      <c r="G177" s="586" t="s">
        <v>28306</v>
      </c>
      <c r="H177" s="586" t="s">
        <v>28305</v>
      </c>
      <c r="I177" s="586" t="s">
        <v>27915</v>
      </c>
      <c r="J177" s="586" t="s">
        <v>25860</v>
      </c>
      <c r="K177" s="586" t="s">
        <v>28304</v>
      </c>
      <c r="L177" s="586" t="s">
        <v>26888</v>
      </c>
      <c r="M177" s="586" t="s">
        <v>27225</v>
      </c>
      <c r="N177" s="586" t="s">
        <v>28303</v>
      </c>
      <c r="O177" s="586" t="s">
        <v>25650</v>
      </c>
      <c r="P177" s="586" t="s">
        <v>28302</v>
      </c>
      <c r="Q177" s="586" t="s">
        <v>28301</v>
      </c>
      <c r="R177" s="586" t="s">
        <v>28300</v>
      </c>
      <c r="S177" s="586" t="s">
        <v>26264</v>
      </c>
      <c r="T177" s="586" t="s">
        <v>28299</v>
      </c>
      <c r="U177" s="586" t="s">
        <v>28298</v>
      </c>
      <c r="V177" s="586" t="s">
        <v>28297</v>
      </c>
      <c r="W177" s="586" t="s">
        <v>26961</v>
      </c>
      <c r="X177" s="586" t="s">
        <v>28296</v>
      </c>
      <c r="Y177" s="586" t="s">
        <v>27452</v>
      </c>
      <c r="Z177" s="586" t="s">
        <v>28295</v>
      </c>
    </row>
    <row r="178" spans="1:26" x14ac:dyDescent="0.15">
      <c r="A178" s="582" t="s">
        <v>28294</v>
      </c>
      <c r="B178" s="583" t="s">
        <v>28293</v>
      </c>
      <c r="C178" s="388" t="s">
        <v>2927</v>
      </c>
      <c r="D178" s="389" t="s">
        <v>2927</v>
      </c>
      <c r="E178" s="584">
        <v>4.3800000000000002E-4</v>
      </c>
      <c r="F178" s="585" t="s">
        <v>22291</v>
      </c>
      <c r="G178" s="586" t="s">
        <v>28292</v>
      </c>
      <c r="H178" s="586" t="s">
        <v>27335</v>
      </c>
      <c r="I178" s="586" t="s">
        <v>27330</v>
      </c>
      <c r="J178" s="586" t="s">
        <v>28291</v>
      </c>
      <c r="K178" s="586" t="s">
        <v>26990</v>
      </c>
      <c r="L178" s="586" t="s">
        <v>28290</v>
      </c>
      <c r="M178" s="586" t="s">
        <v>26302</v>
      </c>
      <c r="N178" s="586" t="s">
        <v>25257</v>
      </c>
      <c r="O178" s="586" t="s">
        <v>28289</v>
      </c>
      <c r="P178" s="586" t="s">
        <v>28288</v>
      </c>
      <c r="Q178" s="586" t="s">
        <v>28287</v>
      </c>
      <c r="R178" s="586" t="s">
        <v>28286</v>
      </c>
      <c r="S178" s="586" t="s">
        <v>28285</v>
      </c>
      <c r="T178" s="586" t="s">
        <v>28284</v>
      </c>
      <c r="U178" s="586" t="s">
        <v>26132</v>
      </c>
      <c r="V178" s="586" t="s">
        <v>28283</v>
      </c>
      <c r="W178" s="586" t="s">
        <v>27322</v>
      </c>
      <c r="X178" s="586" t="s">
        <v>28282</v>
      </c>
      <c r="Y178" s="586" t="s">
        <v>28281</v>
      </c>
      <c r="Z178" s="586" t="s">
        <v>28280</v>
      </c>
    </row>
    <row r="179" spans="1:26" x14ac:dyDescent="0.15">
      <c r="A179" s="582" t="s">
        <v>28279</v>
      </c>
      <c r="B179" s="583" t="s">
        <v>28278</v>
      </c>
      <c r="C179" s="388" t="s">
        <v>2927</v>
      </c>
      <c r="D179" s="389" t="s">
        <v>2927</v>
      </c>
      <c r="E179" s="584">
        <v>4.4099999999999999E-4</v>
      </c>
      <c r="F179" s="585" t="s">
        <v>22291</v>
      </c>
      <c r="G179" s="586" t="s">
        <v>28277</v>
      </c>
      <c r="H179" s="586" t="s">
        <v>27279</v>
      </c>
      <c r="I179" s="586" t="s">
        <v>28276</v>
      </c>
      <c r="J179" s="586" t="s">
        <v>28275</v>
      </c>
      <c r="K179" s="586" t="s">
        <v>27798</v>
      </c>
      <c r="L179" s="586" t="s">
        <v>28274</v>
      </c>
      <c r="M179" s="586" t="s">
        <v>26411</v>
      </c>
      <c r="N179" s="586" t="s">
        <v>26210</v>
      </c>
      <c r="O179" s="586" t="s">
        <v>28273</v>
      </c>
      <c r="P179" s="586" t="s">
        <v>26464</v>
      </c>
      <c r="Q179" s="586" t="s">
        <v>28272</v>
      </c>
      <c r="R179" s="586" t="s">
        <v>28271</v>
      </c>
      <c r="S179" s="586" t="s">
        <v>28270</v>
      </c>
      <c r="T179" s="586" t="s">
        <v>25736</v>
      </c>
      <c r="U179" s="586" t="s">
        <v>28269</v>
      </c>
      <c r="V179" s="586" t="s">
        <v>25743</v>
      </c>
      <c r="W179" s="586" t="s">
        <v>25593</v>
      </c>
      <c r="X179" s="586" t="s">
        <v>25773</v>
      </c>
      <c r="Y179" s="586" t="s">
        <v>28268</v>
      </c>
      <c r="Z179" s="586" t="s">
        <v>27562</v>
      </c>
    </row>
    <row r="180" spans="1:26" x14ac:dyDescent="0.15">
      <c r="A180" s="582" t="s">
        <v>28267</v>
      </c>
      <c r="B180" s="583" t="s">
        <v>28266</v>
      </c>
      <c r="C180" s="388" t="s">
        <v>2927</v>
      </c>
      <c r="D180" s="389" t="s">
        <v>2927</v>
      </c>
      <c r="E180" s="584">
        <v>4.4099999999999999E-4</v>
      </c>
      <c r="F180" s="585" t="s">
        <v>22291</v>
      </c>
      <c r="G180" s="586" t="s">
        <v>28265</v>
      </c>
      <c r="H180" s="586" t="s">
        <v>28264</v>
      </c>
      <c r="I180" s="586" t="s">
        <v>28263</v>
      </c>
      <c r="J180" s="586" t="s">
        <v>28262</v>
      </c>
      <c r="K180" s="586" t="s">
        <v>28261</v>
      </c>
      <c r="L180" s="586" t="s">
        <v>26064</v>
      </c>
      <c r="M180" s="586" t="s">
        <v>27569</v>
      </c>
      <c r="N180" s="586" t="s">
        <v>28260</v>
      </c>
      <c r="O180" s="586" t="s">
        <v>25653</v>
      </c>
      <c r="P180" s="586" t="s">
        <v>25670</v>
      </c>
      <c r="Q180" s="586" t="s">
        <v>28259</v>
      </c>
      <c r="R180" s="586" t="s">
        <v>28258</v>
      </c>
      <c r="S180" s="586" t="s">
        <v>25737</v>
      </c>
      <c r="T180" s="586" t="s">
        <v>28257</v>
      </c>
      <c r="U180" s="586" t="s">
        <v>26444</v>
      </c>
      <c r="V180" s="586" t="s">
        <v>26361</v>
      </c>
      <c r="W180" s="586" t="s">
        <v>27820</v>
      </c>
      <c r="X180" s="586" t="s">
        <v>28256</v>
      </c>
      <c r="Y180" s="586" t="s">
        <v>25728</v>
      </c>
      <c r="Z180" s="586" t="s">
        <v>25969</v>
      </c>
    </row>
    <row r="181" spans="1:26" x14ac:dyDescent="0.15">
      <c r="A181" s="582" t="s">
        <v>28255</v>
      </c>
      <c r="B181" s="583" t="s">
        <v>28254</v>
      </c>
      <c r="C181" s="388" t="s">
        <v>2927</v>
      </c>
      <c r="D181" s="389" t="s">
        <v>2927</v>
      </c>
      <c r="E181" s="584">
        <v>4.4299999999999998E-4</v>
      </c>
      <c r="F181" s="585" t="s">
        <v>22291</v>
      </c>
      <c r="G181" s="586" t="s">
        <v>24646</v>
      </c>
      <c r="H181" s="586" t="s">
        <v>28253</v>
      </c>
      <c r="I181" s="586" t="s">
        <v>28252</v>
      </c>
      <c r="J181" s="586" t="s">
        <v>28251</v>
      </c>
      <c r="K181" s="586" t="s">
        <v>28250</v>
      </c>
      <c r="L181" s="586" t="s">
        <v>28249</v>
      </c>
      <c r="M181" s="586" t="s">
        <v>27377</v>
      </c>
      <c r="N181" s="586" t="s">
        <v>28248</v>
      </c>
      <c r="O181" s="586" t="s">
        <v>26095</v>
      </c>
      <c r="P181" s="586" t="s">
        <v>28247</v>
      </c>
      <c r="Q181" s="586" t="s">
        <v>28246</v>
      </c>
      <c r="R181" s="586" t="s">
        <v>28245</v>
      </c>
      <c r="S181" s="586" t="s">
        <v>28244</v>
      </c>
      <c r="T181" s="586" t="s">
        <v>28243</v>
      </c>
      <c r="U181" s="586" t="s">
        <v>28242</v>
      </c>
      <c r="V181" s="586" t="s">
        <v>28241</v>
      </c>
      <c r="W181" s="586" t="s">
        <v>24854</v>
      </c>
      <c r="X181" s="586" t="s">
        <v>28240</v>
      </c>
      <c r="Y181" s="586" t="s">
        <v>28239</v>
      </c>
      <c r="Z181" s="586" t="s">
        <v>27110</v>
      </c>
    </row>
    <row r="182" spans="1:26" x14ac:dyDescent="0.15">
      <c r="A182" s="582" t="s">
        <v>28238</v>
      </c>
      <c r="B182" s="583" t="s">
        <v>28237</v>
      </c>
      <c r="C182" s="388" t="s">
        <v>2927</v>
      </c>
      <c r="D182" s="389" t="s">
        <v>2927</v>
      </c>
      <c r="E182" s="584">
        <v>4.4299999999999998E-4</v>
      </c>
      <c r="F182" s="585" t="s">
        <v>22291</v>
      </c>
      <c r="G182" s="586" t="s">
        <v>28236</v>
      </c>
      <c r="H182" s="586" t="s">
        <v>28235</v>
      </c>
      <c r="I182" s="586" t="s">
        <v>28234</v>
      </c>
      <c r="J182" s="586" t="s">
        <v>28233</v>
      </c>
      <c r="K182" s="586" t="s">
        <v>28232</v>
      </c>
      <c r="L182" s="586" t="s">
        <v>28231</v>
      </c>
      <c r="M182" s="586" t="s">
        <v>28230</v>
      </c>
      <c r="N182" s="586" t="s">
        <v>25610</v>
      </c>
      <c r="O182" s="586" t="s">
        <v>26964</v>
      </c>
      <c r="P182" s="586" t="s">
        <v>26774</v>
      </c>
      <c r="Q182" s="586" t="s">
        <v>28229</v>
      </c>
      <c r="R182" s="586" t="s">
        <v>28228</v>
      </c>
      <c r="S182" s="586" t="s">
        <v>28227</v>
      </c>
      <c r="T182" s="586" t="s">
        <v>26817</v>
      </c>
      <c r="U182" s="586" t="s">
        <v>27533</v>
      </c>
      <c r="V182" s="586" t="s">
        <v>28226</v>
      </c>
      <c r="W182" s="586" t="s">
        <v>26513</v>
      </c>
      <c r="X182" s="586" t="s">
        <v>27818</v>
      </c>
      <c r="Y182" s="586" t="s">
        <v>27474</v>
      </c>
      <c r="Z182" s="586" t="s">
        <v>28225</v>
      </c>
    </row>
    <row r="183" spans="1:26" x14ac:dyDescent="0.15">
      <c r="A183" s="582" t="s">
        <v>28224</v>
      </c>
      <c r="B183" s="583" t="s">
        <v>21945</v>
      </c>
      <c r="C183" s="388" t="s">
        <v>2927</v>
      </c>
      <c r="D183" s="389" t="s">
        <v>2927</v>
      </c>
      <c r="E183" s="584">
        <v>4.6000000000000001E-4</v>
      </c>
      <c r="F183" s="585" t="s">
        <v>22291</v>
      </c>
      <c r="G183" s="586" t="s">
        <v>28223</v>
      </c>
      <c r="H183" s="586" t="s">
        <v>28222</v>
      </c>
      <c r="I183" s="586" t="s">
        <v>28221</v>
      </c>
      <c r="J183" s="586" t="s">
        <v>25498</v>
      </c>
      <c r="K183" s="586" t="s">
        <v>25550</v>
      </c>
      <c r="L183" s="586" t="s">
        <v>28220</v>
      </c>
      <c r="M183" s="586" t="s">
        <v>27240</v>
      </c>
      <c r="N183" s="586" t="s">
        <v>28219</v>
      </c>
      <c r="O183" s="586" t="s">
        <v>25761</v>
      </c>
      <c r="P183" s="586" t="s">
        <v>27755</v>
      </c>
      <c r="Q183" s="586" t="s">
        <v>28218</v>
      </c>
      <c r="R183" s="586" t="s">
        <v>28217</v>
      </c>
      <c r="S183" s="586" t="s">
        <v>25116</v>
      </c>
      <c r="T183" s="586" t="s">
        <v>28216</v>
      </c>
      <c r="U183" s="586" t="s">
        <v>28215</v>
      </c>
      <c r="V183" s="586" t="s">
        <v>28214</v>
      </c>
      <c r="W183" s="586" t="s">
        <v>28213</v>
      </c>
      <c r="X183" s="586" t="s">
        <v>24630</v>
      </c>
      <c r="Y183" s="586" t="s">
        <v>28212</v>
      </c>
      <c r="Z183" s="586" t="s">
        <v>25933</v>
      </c>
    </row>
    <row r="184" spans="1:26" x14ac:dyDescent="0.15">
      <c r="A184" s="582" t="s">
        <v>28211</v>
      </c>
      <c r="B184" s="583" t="s">
        <v>28210</v>
      </c>
      <c r="C184" s="388" t="s">
        <v>2927</v>
      </c>
      <c r="D184" s="389" t="s">
        <v>2927</v>
      </c>
      <c r="E184" s="584">
        <v>4.73E-4</v>
      </c>
      <c r="F184" s="585" t="s">
        <v>22291</v>
      </c>
      <c r="G184" s="586" t="s">
        <v>28209</v>
      </c>
      <c r="H184" s="586" t="s">
        <v>28208</v>
      </c>
      <c r="I184" s="586" t="s">
        <v>28207</v>
      </c>
      <c r="J184" s="586" t="s">
        <v>28206</v>
      </c>
      <c r="K184" s="586" t="s">
        <v>28205</v>
      </c>
      <c r="L184" s="586" t="s">
        <v>28204</v>
      </c>
      <c r="M184" s="586" t="s">
        <v>28203</v>
      </c>
      <c r="N184" s="586" t="s">
        <v>28202</v>
      </c>
      <c r="O184" s="586" t="s">
        <v>28201</v>
      </c>
      <c r="P184" s="586" t="s">
        <v>28200</v>
      </c>
      <c r="Q184" s="586" t="s">
        <v>26991</v>
      </c>
      <c r="R184" s="586" t="s">
        <v>28199</v>
      </c>
      <c r="S184" s="586" t="s">
        <v>28198</v>
      </c>
      <c r="T184" s="586" t="s">
        <v>28197</v>
      </c>
      <c r="U184" s="586" t="s">
        <v>27070</v>
      </c>
      <c r="V184" s="586" t="s">
        <v>27484</v>
      </c>
      <c r="W184" s="586" t="s">
        <v>28196</v>
      </c>
      <c r="X184" s="586" t="s">
        <v>28195</v>
      </c>
      <c r="Y184" s="586" t="s">
        <v>28085</v>
      </c>
      <c r="Z184" s="586" t="s">
        <v>28194</v>
      </c>
    </row>
    <row r="185" spans="1:26" ht="26" x14ac:dyDescent="0.15">
      <c r="A185" s="582" t="s">
        <v>28193</v>
      </c>
      <c r="B185" s="583" t="s">
        <v>28192</v>
      </c>
      <c r="C185" s="388" t="s">
        <v>2927</v>
      </c>
      <c r="D185" s="389" t="s">
        <v>2927</v>
      </c>
      <c r="E185" s="584">
        <v>4.73E-4</v>
      </c>
      <c r="F185" s="585" t="s">
        <v>22291</v>
      </c>
      <c r="G185" s="586" t="s">
        <v>28190</v>
      </c>
      <c r="H185" s="586" t="s">
        <v>28060</v>
      </c>
      <c r="I185" s="586" t="s">
        <v>27967</v>
      </c>
      <c r="J185" s="586" t="s">
        <v>28189</v>
      </c>
      <c r="K185" s="586" t="s">
        <v>26522</v>
      </c>
      <c r="L185" s="586" t="s">
        <v>28188</v>
      </c>
      <c r="M185" s="586" t="s">
        <v>26212</v>
      </c>
      <c r="N185" s="586" t="s">
        <v>26806</v>
      </c>
      <c r="O185" s="586" t="s">
        <v>28116</v>
      </c>
      <c r="P185" s="586" t="s">
        <v>28187</v>
      </c>
      <c r="Q185" s="586" t="s">
        <v>27858</v>
      </c>
      <c r="R185" s="586" t="s">
        <v>25650</v>
      </c>
      <c r="S185" s="586" t="s">
        <v>26708</v>
      </c>
      <c r="T185" s="586" t="s">
        <v>26244</v>
      </c>
      <c r="U185" s="586" t="s">
        <v>25108</v>
      </c>
      <c r="V185" s="586" t="s">
        <v>22269</v>
      </c>
      <c r="W185" s="586" t="s">
        <v>25973</v>
      </c>
      <c r="X185" s="586" t="s">
        <v>24263</v>
      </c>
      <c r="Y185" s="586" t="s">
        <v>28186</v>
      </c>
      <c r="Z185" s="586" t="s">
        <v>26880</v>
      </c>
    </row>
    <row r="186" spans="1:26" x14ac:dyDescent="0.15">
      <c r="A186" s="582" t="s">
        <v>28191</v>
      </c>
      <c r="B186" s="583" t="s">
        <v>21949</v>
      </c>
      <c r="C186" s="388" t="s">
        <v>2927</v>
      </c>
      <c r="D186" s="389" t="s">
        <v>2927</v>
      </c>
      <c r="E186" s="584">
        <v>4.73E-4</v>
      </c>
      <c r="F186" s="585" t="s">
        <v>22291</v>
      </c>
      <c r="G186" s="586" t="s">
        <v>28190</v>
      </c>
      <c r="H186" s="586" t="s">
        <v>28060</v>
      </c>
      <c r="I186" s="586" t="s">
        <v>27967</v>
      </c>
      <c r="J186" s="586" t="s">
        <v>28189</v>
      </c>
      <c r="K186" s="586" t="s">
        <v>26522</v>
      </c>
      <c r="L186" s="586" t="s">
        <v>28188</v>
      </c>
      <c r="M186" s="586" t="s">
        <v>26212</v>
      </c>
      <c r="N186" s="586" t="s">
        <v>26806</v>
      </c>
      <c r="O186" s="586" t="s">
        <v>28116</v>
      </c>
      <c r="P186" s="586" t="s">
        <v>28187</v>
      </c>
      <c r="Q186" s="586" t="s">
        <v>27858</v>
      </c>
      <c r="R186" s="586" t="s">
        <v>25650</v>
      </c>
      <c r="S186" s="586" t="s">
        <v>26708</v>
      </c>
      <c r="T186" s="586" t="s">
        <v>26244</v>
      </c>
      <c r="U186" s="586" t="s">
        <v>25108</v>
      </c>
      <c r="V186" s="586" t="s">
        <v>22269</v>
      </c>
      <c r="W186" s="586" t="s">
        <v>25973</v>
      </c>
      <c r="X186" s="586" t="s">
        <v>24263</v>
      </c>
      <c r="Y186" s="586" t="s">
        <v>28186</v>
      </c>
      <c r="Z186" s="586" t="s">
        <v>26880</v>
      </c>
    </row>
    <row r="187" spans="1:26" x14ac:dyDescent="0.15">
      <c r="A187" s="582" t="s">
        <v>28185</v>
      </c>
      <c r="B187" s="583" t="s">
        <v>28184</v>
      </c>
      <c r="C187" s="388" t="s">
        <v>2927</v>
      </c>
      <c r="D187" s="389" t="s">
        <v>2927</v>
      </c>
      <c r="E187" s="584">
        <v>4.8099999999999998E-4</v>
      </c>
      <c r="F187" s="585" t="s">
        <v>22291</v>
      </c>
      <c r="G187" s="586" t="s">
        <v>27797</v>
      </c>
      <c r="H187" s="586" t="s">
        <v>28183</v>
      </c>
      <c r="I187" s="586" t="s">
        <v>26368</v>
      </c>
      <c r="J187" s="586" t="s">
        <v>26804</v>
      </c>
      <c r="K187" s="586" t="s">
        <v>28182</v>
      </c>
      <c r="L187" s="586" t="s">
        <v>27700</v>
      </c>
      <c r="M187" s="586" t="s">
        <v>27684</v>
      </c>
      <c r="N187" s="586" t="s">
        <v>26943</v>
      </c>
      <c r="O187" s="586" t="s">
        <v>28181</v>
      </c>
      <c r="P187" s="586" t="s">
        <v>26203</v>
      </c>
      <c r="Q187" s="586" t="s">
        <v>28180</v>
      </c>
      <c r="R187" s="586" t="s">
        <v>25637</v>
      </c>
      <c r="S187" s="586" t="s">
        <v>28179</v>
      </c>
      <c r="T187" s="586" t="s">
        <v>26937</v>
      </c>
      <c r="U187" s="586" t="s">
        <v>28178</v>
      </c>
      <c r="V187" s="586" t="s">
        <v>28177</v>
      </c>
      <c r="W187" s="586" t="s">
        <v>28176</v>
      </c>
      <c r="X187" s="586" t="s">
        <v>28175</v>
      </c>
      <c r="Y187" s="586" t="s">
        <v>28174</v>
      </c>
      <c r="Z187" s="586" t="s">
        <v>28173</v>
      </c>
    </row>
    <row r="188" spans="1:26" x14ac:dyDescent="0.15">
      <c r="A188" s="582" t="s">
        <v>28172</v>
      </c>
      <c r="B188" s="583" t="s">
        <v>28171</v>
      </c>
      <c r="C188" s="388" t="s">
        <v>2927</v>
      </c>
      <c r="D188" s="389" t="s">
        <v>2927</v>
      </c>
      <c r="E188" s="584">
        <v>4.86E-4</v>
      </c>
      <c r="F188" s="585" t="s">
        <v>22291</v>
      </c>
      <c r="G188" s="586" t="s">
        <v>28170</v>
      </c>
      <c r="H188" s="586" t="s">
        <v>28169</v>
      </c>
      <c r="I188" s="586" t="s">
        <v>28168</v>
      </c>
      <c r="J188" s="586" t="s">
        <v>28167</v>
      </c>
      <c r="K188" s="586" t="s">
        <v>28166</v>
      </c>
      <c r="L188" s="586" t="s">
        <v>28165</v>
      </c>
      <c r="M188" s="586" t="s">
        <v>28164</v>
      </c>
      <c r="N188" s="586" t="s">
        <v>28163</v>
      </c>
      <c r="O188" s="586" t="s">
        <v>28162</v>
      </c>
      <c r="P188" s="586" t="s">
        <v>28161</v>
      </c>
      <c r="Q188" s="586" t="s">
        <v>28160</v>
      </c>
      <c r="R188" s="586" t="s">
        <v>28159</v>
      </c>
      <c r="S188" s="586" t="s">
        <v>28158</v>
      </c>
      <c r="T188" s="586" t="s">
        <v>26390</v>
      </c>
      <c r="U188" s="586" t="s">
        <v>27675</v>
      </c>
      <c r="V188" s="586" t="s">
        <v>28157</v>
      </c>
      <c r="W188" s="586" t="s">
        <v>28156</v>
      </c>
      <c r="X188" s="586" t="s">
        <v>28155</v>
      </c>
      <c r="Y188" s="586" t="s">
        <v>25902</v>
      </c>
      <c r="Z188" s="586" t="s">
        <v>27661</v>
      </c>
    </row>
    <row r="189" spans="1:26" x14ac:dyDescent="0.15">
      <c r="A189" s="582" t="s">
        <v>28154</v>
      </c>
      <c r="B189" s="583" t="s">
        <v>28153</v>
      </c>
      <c r="C189" s="388" t="s">
        <v>2927</v>
      </c>
      <c r="D189" s="389" t="s">
        <v>2927</v>
      </c>
      <c r="E189" s="584">
        <v>4.9299999999999995E-4</v>
      </c>
      <c r="F189" s="585" t="s">
        <v>22291</v>
      </c>
      <c r="G189" s="586" t="s">
        <v>28152</v>
      </c>
      <c r="H189" s="586" t="s">
        <v>28151</v>
      </c>
      <c r="I189" s="586" t="s">
        <v>28150</v>
      </c>
      <c r="J189" s="586" t="s">
        <v>28149</v>
      </c>
      <c r="K189" s="586" t="s">
        <v>28148</v>
      </c>
      <c r="L189" s="586" t="s">
        <v>28147</v>
      </c>
      <c r="M189" s="586" t="s">
        <v>27425</v>
      </c>
      <c r="N189" s="586" t="s">
        <v>27964</v>
      </c>
      <c r="O189" s="586" t="s">
        <v>28146</v>
      </c>
      <c r="P189" s="586" t="s">
        <v>28145</v>
      </c>
      <c r="Q189" s="586" t="s">
        <v>28144</v>
      </c>
      <c r="R189" s="586" t="s">
        <v>26465</v>
      </c>
      <c r="S189" s="586" t="s">
        <v>28143</v>
      </c>
      <c r="T189" s="586" t="s">
        <v>28142</v>
      </c>
      <c r="U189" s="586" t="s">
        <v>28141</v>
      </c>
      <c r="V189" s="586" t="s">
        <v>28140</v>
      </c>
      <c r="W189" s="586" t="s">
        <v>25610</v>
      </c>
      <c r="X189" s="586" t="s">
        <v>25528</v>
      </c>
      <c r="Y189" s="586" t="s">
        <v>28139</v>
      </c>
      <c r="Z189" s="586" t="s">
        <v>28138</v>
      </c>
    </row>
    <row r="190" spans="1:26" x14ac:dyDescent="0.15">
      <c r="A190" s="582" t="s">
        <v>28137</v>
      </c>
      <c r="B190" s="583" t="s">
        <v>28136</v>
      </c>
      <c r="C190" s="388" t="s">
        <v>2927</v>
      </c>
      <c r="D190" s="389" t="s">
        <v>2927</v>
      </c>
      <c r="E190" s="584">
        <v>4.9299999999999995E-4</v>
      </c>
      <c r="F190" s="585" t="s">
        <v>22291</v>
      </c>
      <c r="G190" s="586" t="s">
        <v>28135</v>
      </c>
      <c r="H190" s="586" t="s">
        <v>28134</v>
      </c>
      <c r="I190" s="586" t="s">
        <v>28133</v>
      </c>
      <c r="J190" s="586" t="s">
        <v>28132</v>
      </c>
      <c r="K190" s="586" t="s">
        <v>27858</v>
      </c>
      <c r="L190" s="586" t="s">
        <v>25737</v>
      </c>
      <c r="M190" s="586" t="s">
        <v>28131</v>
      </c>
      <c r="N190" s="586" t="s">
        <v>25724</v>
      </c>
      <c r="O190" s="586" t="s">
        <v>27133</v>
      </c>
      <c r="P190" s="586" t="s">
        <v>28130</v>
      </c>
      <c r="Q190" s="586" t="s">
        <v>28129</v>
      </c>
      <c r="R190" s="586" t="s">
        <v>26939</v>
      </c>
      <c r="S190" s="586" t="s">
        <v>28128</v>
      </c>
      <c r="T190" s="586" t="s">
        <v>28127</v>
      </c>
      <c r="U190" s="586" t="s">
        <v>26766</v>
      </c>
      <c r="V190" s="586" t="s">
        <v>28126</v>
      </c>
      <c r="W190" s="586" t="s">
        <v>27849</v>
      </c>
      <c r="X190" s="586" t="s">
        <v>26562</v>
      </c>
      <c r="Y190" s="586" t="s">
        <v>26722</v>
      </c>
      <c r="Z190" s="586" t="s">
        <v>27056</v>
      </c>
    </row>
    <row r="191" spans="1:26" ht="26" x14ac:dyDescent="0.15">
      <c r="A191" s="582" t="s">
        <v>28125</v>
      </c>
      <c r="B191" s="583" t="s">
        <v>28124</v>
      </c>
      <c r="C191" s="388" t="s">
        <v>2927</v>
      </c>
      <c r="D191" s="389" t="s">
        <v>2927</v>
      </c>
      <c r="E191" s="584">
        <v>4.9399999999999997E-4</v>
      </c>
      <c r="F191" s="585" t="s">
        <v>22291</v>
      </c>
      <c r="G191" s="586" t="s">
        <v>25380</v>
      </c>
      <c r="H191" s="586" t="s">
        <v>26067</v>
      </c>
      <c r="I191" s="586" t="s">
        <v>28123</v>
      </c>
      <c r="J191" s="586" t="s">
        <v>27350</v>
      </c>
      <c r="K191" s="586" t="s">
        <v>28122</v>
      </c>
      <c r="L191" s="586" t="s">
        <v>28121</v>
      </c>
      <c r="M191" s="586" t="s">
        <v>28120</v>
      </c>
      <c r="N191" s="586" t="s">
        <v>28119</v>
      </c>
      <c r="O191" s="586" t="s">
        <v>28118</v>
      </c>
      <c r="P191" s="586" t="s">
        <v>28117</v>
      </c>
      <c r="Q191" s="586" t="s">
        <v>28116</v>
      </c>
      <c r="R191" s="586" t="s">
        <v>27503</v>
      </c>
      <c r="S191" s="586" t="s">
        <v>26245</v>
      </c>
      <c r="T191" s="586" t="s">
        <v>26709</v>
      </c>
      <c r="U191" s="586" t="s">
        <v>28115</v>
      </c>
      <c r="V191" s="586" t="s">
        <v>28114</v>
      </c>
      <c r="W191" s="586" t="s">
        <v>26344</v>
      </c>
      <c r="X191" s="586" t="s">
        <v>28113</v>
      </c>
      <c r="Y191" s="586" t="s">
        <v>26584</v>
      </c>
      <c r="Z191" s="586" t="s">
        <v>26772</v>
      </c>
    </row>
    <row r="192" spans="1:26" x14ac:dyDescent="0.15">
      <c r="A192" s="582" t="s">
        <v>28112</v>
      </c>
      <c r="B192" s="583" t="s">
        <v>28111</v>
      </c>
      <c r="C192" s="388" t="s">
        <v>2927</v>
      </c>
      <c r="D192" s="389" t="s">
        <v>2927</v>
      </c>
      <c r="E192" s="584">
        <v>5.0199999999999995E-4</v>
      </c>
      <c r="F192" s="585" t="s">
        <v>22291</v>
      </c>
      <c r="G192" s="586" t="s">
        <v>25718</v>
      </c>
      <c r="H192" s="586" t="s">
        <v>28110</v>
      </c>
      <c r="I192" s="586" t="s">
        <v>28109</v>
      </c>
      <c r="J192" s="586" t="s">
        <v>28108</v>
      </c>
      <c r="K192" s="586" t="s">
        <v>28107</v>
      </c>
      <c r="L192" s="586" t="s">
        <v>28106</v>
      </c>
      <c r="M192" s="586" t="s">
        <v>28105</v>
      </c>
      <c r="N192" s="586" t="s">
        <v>26370</v>
      </c>
      <c r="O192" s="586" t="s">
        <v>26409</v>
      </c>
      <c r="P192" s="586" t="s">
        <v>28104</v>
      </c>
      <c r="Q192" s="586" t="s">
        <v>28103</v>
      </c>
      <c r="R192" s="586" t="s">
        <v>27255</v>
      </c>
      <c r="S192" s="586" t="s">
        <v>22067</v>
      </c>
      <c r="T192" s="586" t="s">
        <v>28102</v>
      </c>
      <c r="U192" s="586" t="s">
        <v>26958</v>
      </c>
      <c r="V192" s="586" t="s">
        <v>27132</v>
      </c>
      <c r="W192" s="586" t="s">
        <v>28101</v>
      </c>
      <c r="X192" s="586" t="s">
        <v>28100</v>
      </c>
      <c r="Y192" s="586" t="s">
        <v>28099</v>
      </c>
      <c r="Z192" s="586" t="s">
        <v>28098</v>
      </c>
    </row>
    <row r="193" spans="1:26" x14ac:dyDescent="0.15">
      <c r="A193" s="582" t="s">
        <v>28097</v>
      </c>
      <c r="B193" s="583" t="s">
        <v>28096</v>
      </c>
      <c r="C193" s="388" t="s">
        <v>2927</v>
      </c>
      <c r="D193" s="389" t="s">
        <v>2927</v>
      </c>
      <c r="E193" s="584">
        <v>5.0199999999999995E-4</v>
      </c>
      <c r="F193" s="585" t="s">
        <v>22291</v>
      </c>
      <c r="G193" s="586" t="s">
        <v>22172</v>
      </c>
      <c r="H193" s="586" t="s">
        <v>25563</v>
      </c>
      <c r="I193" s="586" t="s">
        <v>28095</v>
      </c>
      <c r="J193" s="586" t="s">
        <v>28094</v>
      </c>
      <c r="K193" s="586" t="s">
        <v>28093</v>
      </c>
      <c r="L193" s="586" t="s">
        <v>28092</v>
      </c>
      <c r="M193" s="586" t="s">
        <v>28091</v>
      </c>
      <c r="N193" s="586" t="s">
        <v>27839</v>
      </c>
      <c r="O193" s="586" t="s">
        <v>28090</v>
      </c>
      <c r="P193" s="586" t="s">
        <v>28089</v>
      </c>
      <c r="Q193" s="586" t="s">
        <v>28088</v>
      </c>
      <c r="R193" s="586" t="s">
        <v>28087</v>
      </c>
      <c r="S193" s="586" t="s">
        <v>27382</v>
      </c>
      <c r="T193" s="586" t="s">
        <v>28086</v>
      </c>
      <c r="U193" s="586" t="s">
        <v>27809</v>
      </c>
      <c r="V193" s="586" t="s">
        <v>26952</v>
      </c>
      <c r="W193" s="586" t="s">
        <v>28085</v>
      </c>
      <c r="X193" s="586" t="s">
        <v>28084</v>
      </c>
      <c r="Y193" s="586" t="s">
        <v>28083</v>
      </c>
      <c r="Z193" s="586" t="s">
        <v>28082</v>
      </c>
    </row>
    <row r="194" spans="1:26" x14ac:dyDescent="0.15">
      <c r="A194" s="582" t="s">
        <v>28081</v>
      </c>
      <c r="B194" s="583" t="s">
        <v>28080</v>
      </c>
      <c r="C194" s="388" t="s">
        <v>2927</v>
      </c>
      <c r="D194" s="389" t="s">
        <v>2927</v>
      </c>
      <c r="E194" s="584">
        <v>5.1599999999999997E-4</v>
      </c>
      <c r="F194" s="585" t="s">
        <v>22291</v>
      </c>
      <c r="G194" s="586" t="s">
        <v>28079</v>
      </c>
      <c r="H194" s="586" t="s">
        <v>28078</v>
      </c>
      <c r="I194" s="586" t="s">
        <v>28077</v>
      </c>
      <c r="J194" s="586" t="s">
        <v>28076</v>
      </c>
      <c r="K194" s="586" t="s">
        <v>28075</v>
      </c>
      <c r="L194" s="586" t="s">
        <v>28074</v>
      </c>
      <c r="M194" s="586" t="s">
        <v>28073</v>
      </c>
      <c r="N194" s="586" t="s">
        <v>28072</v>
      </c>
      <c r="O194" s="586" t="s">
        <v>27149</v>
      </c>
      <c r="P194" s="586" t="s">
        <v>28071</v>
      </c>
      <c r="Q194" s="586" t="s">
        <v>28070</v>
      </c>
      <c r="R194" s="586" t="s">
        <v>27307</v>
      </c>
      <c r="S194" s="586" t="s">
        <v>27414</v>
      </c>
      <c r="T194" s="586" t="s">
        <v>27823</v>
      </c>
      <c r="U194" s="586" t="s">
        <v>28069</v>
      </c>
      <c r="V194" s="586" t="s">
        <v>25259</v>
      </c>
      <c r="W194" s="586" t="s">
        <v>28068</v>
      </c>
      <c r="X194" s="586" t="s">
        <v>25735</v>
      </c>
      <c r="Y194" s="586" t="s">
        <v>28067</v>
      </c>
      <c r="Z194" s="586" t="s">
        <v>27820</v>
      </c>
    </row>
    <row r="195" spans="1:26" ht="26" x14ac:dyDescent="0.15">
      <c r="A195" s="582" t="s">
        <v>28066</v>
      </c>
      <c r="B195" s="583" t="s">
        <v>28065</v>
      </c>
      <c r="C195" s="388" t="s">
        <v>2927</v>
      </c>
      <c r="D195" s="389" t="s">
        <v>2927</v>
      </c>
      <c r="E195" s="584">
        <v>5.5699999999999999E-4</v>
      </c>
      <c r="F195" s="585" t="s">
        <v>22291</v>
      </c>
      <c r="G195" s="586" t="s">
        <v>28064</v>
      </c>
      <c r="H195" s="586" t="s">
        <v>28063</v>
      </c>
      <c r="I195" s="586" t="s">
        <v>28062</v>
      </c>
      <c r="J195" s="586" t="s">
        <v>28061</v>
      </c>
      <c r="K195" s="586" t="s">
        <v>28060</v>
      </c>
      <c r="L195" s="586" t="s">
        <v>28059</v>
      </c>
      <c r="M195" s="586" t="s">
        <v>26711</v>
      </c>
      <c r="N195" s="586" t="s">
        <v>26738</v>
      </c>
      <c r="O195" s="586" t="s">
        <v>27967</v>
      </c>
      <c r="P195" s="586" t="s">
        <v>28058</v>
      </c>
      <c r="Q195" s="586" t="s">
        <v>28057</v>
      </c>
      <c r="R195" s="586" t="s">
        <v>27539</v>
      </c>
      <c r="S195" s="586" t="s">
        <v>28056</v>
      </c>
      <c r="T195" s="586" t="s">
        <v>28055</v>
      </c>
      <c r="U195" s="586" t="s">
        <v>22335</v>
      </c>
      <c r="V195" s="586" t="s">
        <v>28054</v>
      </c>
      <c r="W195" s="586" t="s">
        <v>25687</v>
      </c>
      <c r="X195" s="586" t="s">
        <v>27308</v>
      </c>
      <c r="Y195" s="586" t="s">
        <v>28053</v>
      </c>
      <c r="Z195" s="586" t="s">
        <v>27259</v>
      </c>
    </row>
    <row r="196" spans="1:26" x14ac:dyDescent="0.15">
      <c r="A196" s="582" t="s">
        <v>28052</v>
      </c>
      <c r="B196" s="583" t="s">
        <v>28051</v>
      </c>
      <c r="C196" s="388" t="s">
        <v>2927</v>
      </c>
      <c r="D196" s="389" t="s">
        <v>2927</v>
      </c>
      <c r="E196" s="584">
        <v>5.5800000000000001E-4</v>
      </c>
      <c r="F196" s="585" t="s">
        <v>22291</v>
      </c>
      <c r="G196" s="586" t="s">
        <v>28050</v>
      </c>
      <c r="H196" s="586" t="s">
        <v>28049</v>
      </c>
      <c r="I196" s="586" t="s">
        <v>28048</v>
      </c>
      <c r="J196" s="586" t="s">
        <v>28047</v>
      </c>
      <c r="K196" s="586" t="s">
        <v>28046</v>
      </c>
      <c r="L196" s="586" t="s">
        <v>28045</v>
      </c>
      <c r="M196" s="586" t="s">
        <v>28044</v>
      </c>
      <c r="N196" s="586" t="s">
        <v>28043</v>
      </c>
      <c r="O196" s="586" t="s">
        <v>27759</v>
      </c>
      <c r="P196" s="586" t="s">
        <v>28042</v>
      </c>
      <c r="Q196" s="586" t="s">
        <v>27225</v>
      </c>
      <c r="R196" s="586" t="s">
        <v>22993</v>
      </c>
      <c r="S196" s="586" t="s">
        <v>28041</v>
      </c>
      <c r="T196" s="586" t="s">
        <v>28040</v>
      </c>
      <c r="U196" s="586" t="s">
        <v>27323</v>
      </c>
      <c r="V196" s="586" t="s">
        <v>28039</v>
      </c>
      <c r="W196" s="586" t="s">
        <v>28038</v>
      </c>
      <c r="X196" s="586" t="s">
        <v>25286</v>
      </c>
      <c r="Y196" s="586" t="s">
        <v>28037</v>
      </c>
      <c r="Z196" s="586" t="s">
        <v>28036</v>
      </c>
    </row>
    <row r="197" spans="1:26" x14ac:dyDescent="0.15">
      <c r="A197" s="582" t="s">
        <v>28035</v>
      </c>
      <c r="B197" s="583" t="s">
        <v>28034</v>
      </c>
      <c r="C197" s="388" t="s">
        <v>2927</v>
      </c>
      <c r="D197" s="389" t="s">
        <v>2927</v>
      </c>
      <c r="E197" s="584">
        <v>5.5900000000000004E-4</v>
      </c>
      <c r="F197" s="585" t="s">
        <v>22291</v>
      </c>
      <c r="G197" s="586" t="s">
        <v>28033</v>
      </c>
      <c r="H197" s="586" t="s">
        <v>28032</v>
      </c>
      <c r="I197" s="586" t="s">
        <v>27539</v>
      </c>
      <c r="J197" s="586" t="s">
        <v>28031</v>
      </c>
      <c r="K197" s="586" t="s">
        <v>25656</v>
      </c>
      <c r="L197" s="586" t="s">
        <v>25528</v>
      </c>
      <c r="M197" s="586" t="s">
        <v>28030</v>
      </c>
      <c r="N197" s="586" t="s">
        <v>24447</v>
      </c>
      <c r="O197" s="586" t="s">
        <v>25857</v>
      </c>
      <c r="P197" s="586" t="s">
        <v>28029</v>
      </c>
      <c r="Q197" s="586" t="s">
        <v>28028</v>
      </c>
      <c r="R197" s="586" t="s">
        <v>26007</v>
      </c>
      <c r="S197" s="586" t="s">
        <v>28027</v>
      </c>
      <c r="T197" s="586" t="s">
        <v>28026</v>
      </c>
      <c r="U197" s="586" t="s">
        <v>28025</v>
      </c>
      <c r="V197" s="586" t="s">
        <v>26240</v>
      </c>
      <c r="W197" s="586" t="s">
        <v>27135</v>
      </c>
      <c r="X197" s="586" t="s">
        <v>26458</v>
      </c>
      <c r="Y197" s="586" t="s">
        <v>28024</v>
      </c>
      <c r="Z197" s="586" t="s">
        <v>28023</v>
      </c>
    </row>
    <row r="198" spans="1:26" x14ac:dyDescent="0.15">
      <c r="A198" s="582" t="s">
        <v>28022</v>
      </c>
      <c r="B198" s="583" t="s">
        <v>28021</v>
      </c>
      <c r="C198" s="388" t="s">
        <v>2927</v>
      </c>
      <c r="D198" s="389" t="s">
        <v>2927</v>
      </c>
      <c r="E198" s="584">
        <v>5.6300000000000002E-4</v>
      </c>
      <c r="F198" s="585" t="s">
        <v>22291</v>
      </c>
      <c r="G198" s="586" t="s">
        <v>28020</v>
      </c>
      <c r="H198" s="586" t="s">
        <v>28019</v>
      </c>
      <c r="I198" s="586" t="s">
        <v>28018</v>
      </c>
      <c r="J198" s="586" t="s">
        <v>28017</v>
      </c>
      <c r="K198" s="586" t="s">
        <v>28016</v>
      </c>
      <c r="L198" s="586" t="s">
        <v>28015</v>
      </c>
      <c r="M198" s="586" t="s">
        <v>24530</v>
      </c>
      <c r="N198" s="586" t="s">
        <v>26835</v>
      </c>
      <c r="O198" s="586" t="s">
        <v>28014</v>
      </c>
      <c r="P198" s="586" t="s">
        <v>27787</v>
      </c>
      <c r="Q198" s="586" t="s">
        <v>28013</v>
      </c>
      <c r="R198" s="586" t="s">
        <v>25040</v>
      </c>
      <c r="S198" s="586" t="s">
        <v>26078</v>
      </c>
      <c r="T198" s="586" t="s">
        <v>28012</v>
      </c>
      <c r="U198" s="586" t="s">
        <v>28011</v>
      </c>
      <c r="V198" s="586" t="s">
        <v>28010</v>
      </c>
      <c r="W198" s="586" t="s">
        <v>28009</v>
      </c>
      <c r="X198" s="586" t="s">
        <v>28008</v>
      </c>
      <c r="Y198" s="586" t="s">
        <v>24939</v>
      </c>
      <c r="Z198" s="586" t="s">
        <v>28007</v>
      </c>
    </row>
    <row r="199" spans="1:26" x14ac:dyDescent="0.15">
      <c r="A199" s="582" t="s">
        <v>28006</v>
      </c>
      <c r="B199" s="583" t="s">
        <v>28005</v>
      </c>
      <c r="C199" s="388" t="s">
        <v>2927</v>
      </c>
      <c r="D199" s="389" t="s">
        <v>2927</v>
      </c>
      <c r="E199" s="584">
        <v>5.6499999999999996E-4</v>
      </c>
      <c r="F199" s="585" t="s">
        <v>22291</v>
      </c>
      <c r="G199" s="586" t="s">
        <v>28004</v>
      </c>
      <c r="H199" s="586" t="s">
        <v>28003</v>
      </c>
      <c r="I199" s="586" t="s">
        <v>28002</v>
      </c>
      <c r="J199" s="586" t="s">
        <v>28001</v>
      </c>
      <c r="K199" s="586" t="s">
        <v>28000</v>
      </c>
      <c r="L199" s="586" t="s">
        <v>27999</v>
      </c>
      <c r="M199" s="586" t="s">
        <v>27998</v>
      </c>
      <c r="N199" s="586" t="s">
        <v>27997</v>
      </c>
      <c r="O199" s="586" t="s">
        <v>27996</v>
      </c>
      <c r="P199" s="586" t="s">
        <v>26160</v>
      </c>
      <c r="Q199" s="586" t="s">
        <v>27995</v>
      </c>
      <c r="R199" s="586" t="s">
        <v>27879</v>
      </c>
      <c r="S199" s="586" t="s">
        <v>27363</v>
      </c>
      <c r="T199" s="586" t="s">
        <v>27994</v>
      </c>
      <c r="U199" s="586" t="s">
        <v>26703</v>
      </c>
      <c r="V199" s="586" t="s">
        <v>27993</v>
      </c>
      <c r="W199" s="586" t="s">
        <v>24909</v>
      </c>
      <c r="X199" s="586" t="s">
        <v>27115</v>
      </c>
      <c r="Y199" s="586" t="s">
        <v>27465</v>
      </c>
      <c r="Z199" s="586" t="s">
        <v>27992</v>
      </c>
    </row>
    <row r="200" spans="1:26" x14ac:dyDescent="0.15">
      <c r="A200" s="582" t="s">
        <v>27991</v>
      </c>
      <c r="B200" s="583" t="s">
        <v>27990</v>
      </c>
      <c r="C200" s="388" t="s">
        <v>2927</v>
      </c>
      <c r="D200" s="389" t="s">
        <v>2927</v>
      </c>
      <c r="E200" s="584">
        <v>5.8399999999999999E-4</v>
      </c>
      <c r="F200" s="585" t="s">
        <v>22291</v>
      </c>
      <c r="G200" s="586" t="s">
        <v>27989</v>
      </c>
      <c r="H200" s="586" t="s">
        <v>27988</v>
      </c>
      <c r="I200" s="586" t="s">
        <v>27987</v>
      </c>
      <c r="J200" s="586" t="s">
        <v>27986</v>
      </c>
      <c r="K200" s="586" t="s">
        <v>27985</v>
      </c>
      <c r="L200" s="586" t="s">
        <v>27984</v>
      </c>
      <c r="M200" s="586" t="s">
        <v>27118</v>
      </c>
      <c r="N200" s="586" t="s">
        <v>27983</v>
      </c>
      <c r="O200" s="586" t="s">
        <v>27982</v>
      </c>
      <c r="P200" s="586" t="s">
        <v>27981</v>
      </c>
      <c r="Q200" s="586" t="s">
        <v>27980</v>
      </c>
      <c r="R200" s="586" t="s">
        <v>23178</v>
      </c>
      <c r="S200" s="586" t="s">
        <v>27979</v>
      </c>
      <c r="T200" s="586" t="s">
        <v>27978</v>
      </c>
      <c r="U200" s="586" t="s">
        <v>27977</v>
      </c>
      <c r="V200" s="586" t="s">
        <v>27976</v>
      </c>
      <c r="W200" s="586" t="s">
        <v>27975</v>
      </c>
      <c r="X200" s="586" t="s">
        <v>27974</v>
      </c>
      <c r="Y200" s="586" t="s">
        <v>27973</v>
      </c>
      <c r="Z200" s="586" t="s">
        <v>27972</v>
      </c>
    </row>
    <row r="201" spans="1:26" x14ac:dyDescent="0.15">
      <c r="A201" s="582" t="s">
        <v>27971</v>
      </c>
      <c r="B201" s="583" t="s">
        <v>27970</v>
      </c>
      <c r="C201" s="388" t="s">
        <v>2927</v>
      </c>
      <c r="D201" s="389" t="s">
        <v>2927</v>
      </c>
      <c r="E201" s="584">
        <v>5.9599999999999996E-4</v>
      </c>
      <c r="F201" s="585" t="s">
        <v>22291</v>
      </c>
      <c r="G201" s="586" t="s">
        <v>27969</v>
      </c>
      <c r="H201" s="586" t="s">
        <v>27968</v>
      </c>
      <c r="I201" s="586" t="s">
        <v>27967</v>
      </c>
      <c r="J201" s="586" t="s">
        <v>27966</v>
      </c>
      <c r="K201" s="586" t="s">
        <v>27965</v>
      </c>
      <c r="L201" s="586" t="s">
        <v>27964</v>
      </c>
      <c r="M201" s="586" t="s">
        <v>22373</v>
      </c>
      <c r="N201" s="586" t="s">
        <v>27963</v>
      </c>
      <c r="O201" s="586" t="s">
        <v>24477</v>
      </c>
      <c r="P201" s="586" t="s">
        <v>26519</v>
      </c>
      <c r="Q201" s="586" t="s">
        <v>26244</v>
      </c>
      <c r="R201" s="586" t="s">
        <v>25651</v>
      </c>
      <c r="S201" s="586" t="s">
        <v>27346</v>
      </c>
      <c r="T201" s="586" t="s">
        <v>26803</v>
      </c>
      <c r="U201" s="586" t="s">
        <v>27962</v>
      </c>
      <c r="V201" s="586" t="s">
        <v>27961</v>
      </c>
      <c r="W201" s="586" t="s">
        <v>27960</v>
      </c>
      <c r="X201" s="586" t="s">
        <v>25520</v>
      </c>
      <c r="Y201" s="586" t="s">
        <v>27959</v>
      </c>
      <c r="Z201" s="586" t="s">
        <v>26801</v>
      </c>
    </row>
    <row r="202" spans="1:26" x14ac:dyDescent="0.15">
      <c r="A202" s="582" t="s">
        <v>27958</v>
      </c>
      <c r="B202" s="583" t="s">
        <v>27957</v>
      </c>
      <c r="C202" s="388" t="s">
        <v>2927</v>
      </c>
      <c r="D202" s="389" t="s">
        <v>2927</v>
      </c>
      <c r="E202" s="584">
        <v>6.0400000000000004E-4</v>
      </c>
      <c r="F202" s="585" t="s">
        <v>22291</v>
      </c>
      <c r="G202" s="586" t="s">
        <v>24120</v>
      </c>
      <c r="H202" s="586" t="s">
        <v>26266</v>
      </c>
      <c r="I202" s="586" t="s">
        <v>24449</v>
      </c>
      <c r="J202" s="586" t="s">
        <v>27956</v>
      </c>
      <c r="K202" s="586" t="s">
        <v>22069</v>
      </c>
      <c r="L202" s="586" t="s">
        <v>26499</v>
      </c>
      <c r="M202" s="586" t="s">
        <v>27955</v>
      </c>
      <c r="N202" s="586" t="s">
        <v>27954</v>
      </c>
      <c r="O202" s="586" t="s">
        <v>27953</v>
      </c>
      <c r="P202" s="586" t="s">
        <v>27952</v>
      </c>
      <c r="Q202" s="586" t="s">
        <v>26938</v>
      </c>
      <c r="R202" s="586" t="s">
        <v>27951</v>
      </c>
      <c r="S202" s="586" t="s">
        <v>27950</v>
      </c>
      <c r="T202" s="586" t="s">
        <v>23028</v>
      </c>
      <c r="U202" s="586" t="s">
        <v>27949</v>
      </c>
      <c r="V202" s="586" t="s">
        <v>27948</v>
      </c>
      <c r="W202" s="586" t="s">
        <v>27947</v>
      </c>
      <c r="X202" s="586" t="s">
        <v>27946</v>
      </c>
      <c r="Y202" s="586" t="s">
        <v>27945</v>
      </c>
      <c r="Z202" s="586" t="s">
        <v>27944</v>
      </c>
    </row>
    <row r="203" spans="1:26" x14ac:dyDescent="0.15">
      <c r="A203" s="582" t="s">
        <v>27943</v>
      </c>
      <c r="B203" s="583" t="s">
        <v>27942</v>
      </c>
      <c r="C203" s="388" t="s">
        <v>2927</v>
      </c>
      <c r="D203" s="389" t="s">
        <v>2927</v>
      </c>
      <c r="E203" s="584">
        <v>6.0700000000000001E-4</v>
      </c>
      <c r="F203" s="585" t="s">
        <v>22291</v>
      </c>
      <c r="G203" s="586" t="s">
        <v>27941</v>
      </c>
      <c r="H203" s="586" t="s">
        <v>27940</v>
      </c>
      <c r="I203" s="586" t="s">
        <v>27939</v>
      </c>
      <c r="J203" s="586" t="s">
        <v>27938</v>
      </c>
      <c r="K203" s="586" t="s">
        <v>27937</v>
      </c>
      <c r="L203" s="586" t="s">
        <v>27936</v>
      </c>
      <c r="M203" s="586" t="s">
        <v>27935</v>
      </c>
      <c r="N203" s="586" t="s">
        <v>27934</v>
      </c>
      <c r="O203" s="586" t="s">
        <v>27933</v>
      </c>
      <c r="P203" s="586" t="s">
        <v>27932</v>
      </c>
      <c r="Q203" s="586" t="s">
        <v>27931</v>
      </c>
      <c r="R203" s="586" t="s">
        <v>26649</v>
      </c>
      <c r="S203" s="586" t="s">
        <v>27930</v>
      </c>
      <c r="T203" s="586" t="s">
        <v>27929</v>
      </c>
      <c r="U203" s="586" t="s">
        <v>27928</v>
      </c>
      <c r="V203" s="586" t="s">
        <v>27927</v>
      </c>
      <c r="W203" s="586" t="s">
        <v>27926</v>
      </c>
      <c r="X203" s="586" t="s">
        <v>27925</v>
      </c>
      <c r="Y203" s="586" t="s">
        <v>27924</v>
      </c>
      <c r="Z203" s="586" t="s">
        <v>27923</v>
      </c>
    </row>
    <row r="204" spans="1:26" x14ac:dyDescent="0.15">
      <c r="A204" s="582" t="s">
        <v>27922</v>
      </c>
      <c r="B204" s="583" t="s">
        <v>27921</v>
      </c>
      <c r="C204" s="388" t="s">
        <v>2927</v>
      </c>
      <c r="D204" s="389" t="s">
        <v>2927</v>
      </c>
      <c r="E204" s="584">
        <v>6.2100000000000002E-4</v>
      </c>
      <c r="F204" s="585" t="s">
        <v>22291</v>
      </c>
      <c r="G204" s="586" t="s">
        <v>27920</v>
      </c>
      <c r="H204" s="586" t="s">
        <v>27919</v>
      </c>
      <c r="I204" s="586" t="s">
        <v>27918</v>
      </c>
      <c r="J204" s="586" t="s">
        <v>27917</v>
      </c>
      <c r="K204" s="586" t="s">
        <v>27099</v>
      </c>
      <c r="L204" s="586" t="s">
        <v>27916</v>
      </c>
      <c r="M204" s="586" t="s">
        <v>27915</v>
      </c>
      <c r="N204" s="586" t="s">
        <v>27914</v>
      </c>
      <c r="O204" s="586" t="s">
        <v>27913</v>
      </c>
      <c r="P204" s="586" t="s">
        <v>27912</v>
      </c>
      <c r="Q204" s="586" t="s">
        <v>27911</v>
      </c>
      <c r="R204" s="586" t="s">
        <v>27910</v>
      </c>
      <c r="S204" s="586" t="s">
        <v>27909</v>
      </c>
      <c r="T204" s="586" t="s">
        <v>26041</v>
      </c>
      <c r="U204" s="586" t="s">
        <v>25551</v>
      </c>
      <c r="V204" s="586" t="s">
        <v>27908</v>
      </c>
      <c r="W204" s="586" t="s">
        <v>25550</v>
      </c>
      <c r="X204" s="586" t="s">
        <v>27907</v>
      </c>
      <c r="Y204" s="586" t="s">
        <v>26037</v>
      </c>
      <c r="Z204" s="586" t="s">
        <v>25648</v>
      </c>
    </row>
    <row r="205" spans="1:26" x14ac:dyDescent="0.15">
      <c r="A205" s="582" t="s">
        <v>27906</v>
      </c>
      <c r="B205" s="583" t="s">
        <v>27905</v>
      </c>
      <c r="C205" s="388" t="s">
        <v>2927</v>
      </c>
      <c r="D205" s="389" t="s">
        <v>2927</v>
      </c>
      <c r="E205" s="584">
        <v>6.2699999999999995E-4</v>
      </c>
      <c r="F205" s="585" t="s">
        <v>22291</v>
      </c>
      <c r="G205" s="586" t="s">
        <v>27904</v>
      </c>
      <c r="H205" s="586" t="s">
        <v>27170</v>
      </c>
      <c r="I205" s="586" t="s">
        <v>27903</v>
      </c>
      <c r="J205" s="586" t="s">
        <v>27902</v>
      </c>
      <c r="K205" s="586" t="s">
        <v>27901</v>
      </c>
      <c r="L205" s="586" t="s">
        <v>27488</v>
      </c>
      <c r="M205" s="586" t="s">
        <v>26986</v>
      </c>
      <c r="N205" s="586" t="s">
        <v>27900</v>
      </c>
      <c r="O205" s="586" t="s">
        <v>27899</v>
      </c>
      <c r="P205" s="586" t="s">
        <v>27356</v>
      </c>
      <c r="Q205" s="586" t="s">
        <v>27898</v>
      </c>
      <c r="R205" s="586" t="s">
        <v>27897</v>
      </c>
      <c r="S205" s="586" t="s">
        <v>27896</v>
      </c>
      <c r="T205" s="586" t="s">
        <v>27895</v>
      </c>
      <c r="U205" s="586" t="s">
        <v>27894</v>
      </c>
      <c r="V205" s="586" t="s">
        <v>26647</v>
      </c>
      <c r="W205" s="586" t="s">
        <v>27893</v>
      </c>
      <c r="X205" s="586" t="s">
        <v>27892</v>
      </c>
      <c r="Y205" s="586" t="s">
        <v>27891</v>
      </c>
      <c r="Z205" s="586" t="s">
        <v>27890</v>
      </c>
    </row>
    <row r="206" spans="1:26" x14ac:dyDescent="0.15">
      <c r="A206" s="582" t="s">
        <v>27889</v>
      </c>
      <c r="B206" s="583" t="s">
        <v>27888</v>
      </c>
      <c r="C206" s="388" t="s">
        <v>2927</v>
      </c>
      <c r="D206" s="389" t="s">
        <v>2927</v>
      </c>
      <c r="E206" s="584">
        <v>6.3400000000000001E-4</v>
      </c>
      <c r="F206" s="585" t="s">
        <v>22291</v>
      </c>
      <c r="G206" s="586" t="s">
        <v>27887</v>
      </c>
      <c r="H206" s="586" t="s">
        <v>27886</v>
      </c>
      <c r="I206" s="586" t="s">
        <v>27495</v>
      </c>
      <c r="J206" s="586" t="s">
        <v>27885</v>
      </c>
      <c r="K206" s="586" t="s">
        <v>27884</v>
      </c>
      <c r="L206" s="586" t="s">
        <v>26104</v>
      </c>
      <c r="M206" s="586" t="s">
        <v>27883</v>
      </c>
      <c r="N206" s="586" t="s">
        <v>27882</v>
      </c>
      <c r="O206" s="586" t="s">
        <v>27345</v>
      </c>
      <c r="P206" s="586" t="s">
        <v>26492</v>
      </c>
      <c r="Q206" s="586" t="s">
        <v>27476</v>
      </c>
      <c r="R206" s="586" t="s">
        <v>27881</v>
      </c>
      <c r="S206" s="586" t="s">
        <v>27880</v>
      </c>
      <c r="T206" s="586" t="s">
        <v>27879</v>
      </c>
      <c r="U206" s="586" t="s">
        <v>27878</v>
      </c>
      <c r="V206" s="586" t="s">
        <v>27877</v>
      </c>
      <c r="W206" s="586" t="s">
        <v>27876</v>
      </c>
      <c r="X206" s="586" t="s">
        <v>27875</v>
      </c>
      <c r="Y206" s="586" t="s">
        <v>27874</v>
      </c>
      <c r="Z206" s="586" t="s">
        <v>26918</v>
      </c>
    </row>
    <row r="207" spans="1:26" x14ac:dyDescent="0.15">
      <c r="A207" s="582" t="s">
        <v>27873</v>
      </c>
      <c r="B207" s="583" t="s">
        <v>27872</v>
      </c>
      <c r="C207" s="388" t="s">
        <v>2927</v>
      </c>
      <c r="D207" s="389" t="s">
        <v>2927</v>
      </c>
      <c r="E207" s="584">
        <v>6.3699999999999998E-4</v>
      </c>
      <c r="F207" s="585" t="s">
        <v>22291</v>
      </c>
      <c r="G207" s="586" t="s">
        <v>27871</v>
      </c>
      <c r="H207" s="586" t="s">
        <v>26785</v>
      </c>
      <c r="I207" s="586" t="s">
        <v>26822</v>
      </c>
      <c r="J207" s="586" t="s">
        <v>27870</v>
      </c>
      <c r="K207" s="586" t="s">
        <v>27869</v>
      </c>
      <c r="L207" s="586" t="s">
        <v>27346</v>
      </c>
      <c r="M207" s="586" t="s">
        <v>25973</v>
      </c>
      <c r="N207" s="586" t="s">
        <v>27136</v>
      </c>
      <c r="O207" s="586" t="s">
        <v>25855</v>
      </c>
      <c r="P207" s="586" t="s">
        <v>25591</v>
      </c>
      <c r="Q207" s="586" t="s">
        <v>26582</v>
      </c>
      <c r="R207" s="586" t="s">
        <v>26006</v>
      </c>
      <c r="S207" s="586" t="s">
        <v>27868</v>
      </c>
      <c r="T207" s="586" t="s">
        <v>27867</v>
      </c>
      <c r="U207" s="586" t="s">
        <v>27866</v>
      </c>
      <c r="V207" s="586" t="s">
        <v>27865</v>
      </c>
      <c r="W207" s="586" t="s">
        <v>27864</v>
      </c>
      <c r="X207" s="586" t="s">
        <v>25966</v>
      </c>
      <c r="Y207" s="586" t="s">
        <v>27863</v>
      </c>
      <c r="Z207" s="586" t="s">
        <v>27862</v>
      </c>
    </row>
    <row r="208" spans="1:26" x14ac:dyDescent="0.15">
      <c r="A208" s="582" t="s">
        <v>27861</v>
      </c>
      <c r="B208" s="583" t="s">
        <v>27860</v>
      </c>
      <c r="C208" s="388" t="s">
        <v>2927</v>
      </c>
      <c r="D208" s="389" t="s">
        <v>2927</v>
      </c>
      <c r="E208" s="584">
        <v>6.4000000000000005E-4</v>
      </c>
      <c r="F208" s="585" t="s">
        <v>22291</v>
      </c>
      <c r="G208" s="586" t="s">
        <v>27859</v>
      </c>
      <c r="H208" s="586" t="s">
        <v>25504</v>
      </c>
      <c r="I208" s="586" t="s">
        <v>27258</v>
      </c>
      <c r="J208" s="586" t="s">
        <v>27858</v>
      </c>
      <c r="K208" s="586" t="s">
        <v>25766</v>
      </c>
      <c r="L208" s="586" t="s">
        <v>26178</v>
      </c>
      <c r="M208" s="586" t="s">
        <v>27857</v>
      </c>
      <c r="N208" s="586" t="s">
        <v>27856</v>
      </c>
      <c r="O208" s="586" t="s">
        <v>27855</v>
      </c>
      <c r="P208" s="586" t="s">
        <v>27854</v>
      </c>
      <c r="Q208" s="586" t="s">
        <v>26518</v>
      </c>
      <c r="R208" s="586" t="s">
        <v>27853</v>
      </c>
      <c r="S208" s="586" t="s">
        <v>26869</v>
      </c>
      <c r="T208" s="586" t="s">
        <v>27365</v>
      </c>
      <c r="U208" s="586" t="s">
        <v>27852</v>
      </c>
      <c r="V208" s="586" t="s">
        <v>27851</v>
      </c>
      <c r="W208" s="586" t="s">
        <v>27850</v>
      </c>
      <c r="X208" s="586" t="s">
        <v>23032</v>
      </c>
      <c r="Y208" s="586" t="s">
        <v>26562</v>
      </c>
      <c r="Z208" s="586" t="s">
        <v>27849</v>
      </c>
    </row>
    <row r="209" spans="1:26" x14ac:dyDescent="0.15">
      <c r="A209" s="582" t="s">
        <v>27848</v>
      </c>
      <c r="B209" s="583" t="s">
        <v>27847</v>
      </c>
      <c r="C209" s="388" t="s">
        <v>2927</v>
      </c>
      <c r="D209" s="389" t="s">
        <v>2927</v>
      </c>
      <c r="E209" s="584">
        <v>6.4000000000000005E-4</v>
      </c>
      <c r="F209" s="585" t="s">
        <v>22291</v>
      </c>
      <c r="G209" s="586" t="s">
        <v>22301</v>
      </c>
      <c r="H209" s="586" t="s">
        <v>27846</v>
      </c>
      <c r="I209" s="586" t="s">
        <v>27845</v>
      </c>
      <c r="J209" s="586" t="s">
        <v>27844</v>
      </c>
      <c r="K209" s="586" t="s">
        <v>27843</v>
      </c>
      <c r="L209" s="586" t="s">
        <v>27842</v>
      </c>
      <c r="M209" s="586" t="s">
        <v>26781</v>
      </c>
      <c r="N209" s="586" t="s">
        <v>27841</v>
      </c>
      <c r="O209" s="586" t="s">
        <v>27840</v>
      </c>
      <c r="P209" s="586" t="s">
        <v>27839</v>
      </c>
      <c r="Q209" s="586" t="s">
        <v>27838</v>
      </c>
      <c r="R209" s="586" t="s">
        <v>27837</v>
      </c>
      <c r="S209" s="586" t="s">
        <v>27836</v>
      </c>
      <c r="T209" s="586" t="s">
        <v>27835</v>
      </c>
      <c r="U209" s="586" t="s">
        <v>26085</v>
      </c>
      <c r="V209" s="586" t="s">
        <v>25935</v>
      </c>
      <c r="W209" s="586" t="s">
        <v>26925</v>
      </c>
      <c r="X209" s="586" t="s">
        <v>27234</v>
      </c>
      <c r="Y209" s="586" t="s">
        <v>26313</v>
      </c>
      <c r="Z209" s="586" t="s">
        <v>27834</v>
      </c>
    </row>
    <row r="210" spans="1:26" x14ac:dyDescent="0.15">
      <c r="A210" s="587" t="s">
        <v>27833</v>
      </c>
      <c r="B210" s="588" t="s">
        <v>27832</v>
      </c>
      <c r="C210" s="388" t="s">
        <v>2927</v>
      </c>
      <c r="D210" s="389" t="s">
        <v>2927</v>
      </c>
      <c r="E210" s="589">
        <v>6.5300000000000004E-4</v>
      </c>
      <c r="F210" s="590" t="s">
        <v>22291</v>
      </c>
      <c r="G210" s="591" t="s">
        <v>27831</v>
      </c>
      <c r="H210" s="591" t="s">
        <v>27830</v>
      </c>
      <c r="I210" s="591" t="s">
        <v>27829</v>
      </c>
      <c r="J210" s="591" t="s">
        <v>27828</v>
      </c>
      <c r="K210" s="591" t="s">
        <v>27827</v>
      </c>
      <c r="L210" s="591" t="s">
        <v>27826</v>
      </c>
      <c r="M210" s="591" t="s">
        <v>27825</v>
      </c>
      <c r="N210" s="591" t="s">
        <v>26209</v>
      </c>
      <c r="O210" s="591" t="s">
        <v>25670</v>
      </c>
      <c r="P210" s="591" t="s">
        <v>27824</v>
      </c>
      <c r="Q210" s="591" t="s">
        <v>27823</v>
      </c>
      <c r="R210" s="591" t="s">
        <v>27822</v>
      </c>
      <c r="S210" s="591" t="s">
        <v>27821</v>
      </c>
      <c r="T210" s="591" t="s">
        <v>27757</v>
      </c>
      <c r="U210" s="591" t="s">
        <v>27756</v>
      </c>
      <c r="V210" s="591" t="s">
        <v>27820</v>
      </c>
      <c r="W210" s="591" t="s">
        <v>27819</v>
      </c>
      <c r="X210" s="591" t="s">
        <v>27818</v>
      </c>
      <c r="Y210" s="591" t="s">
        <v>27817</v>
      </c>
      <c r="Z210" s="591" t="s">
        <v>26562</v>
      </c>
    </row>
    <row r="211" spans="1:26" x14ac:dyDescent="0.15">
      <c r="A211" s="582" t="s">
        <v>27816</v>
      </c>
      <c r="B211" s="583" t="s">
        <v>27815</v>
      </c>
      <c r="C211" s="388" t="s">
        <v>2927</v>
      </c>
      <c r="D211" s="389" t="s">
        <v>2927</v>
      </c>
      <c r="E211" s="584">
        <v>6.5799999999999995E-4</v>
      </c>
      <c r="F211" s="585" t="s">
        <v>22291</v>
      </c>
      <c r="G211" s="586" t="s">
        <v>27814</v>
      </c>
      <c r="H211" s="586" t="s">
        <v>27813</v>
      </c>
      <c r="I211" s="586" t="s">
        <v>27496</v>
      </c>
      <c r="J211" s="586" t="s">
        <v>27722</v>
      </c>
      <c r="K211" s="586" t="s">
        <v>27812</v>
      </c>
      <c r="L211" s="586" t="s">
        <v>27811</v>
      </c>
      <c r="M211" s="586" t="s">
        <v>27810</v>
      </c>
      <c r="N211" s="586" t="s">
        <v>27221</v>
      </c>
      <c r="O211" s="586" t="s">
        <v>27024</v>
      </c>
      <c r="P211" s="586" t="s">
        <v>27809</v>
      </c>
      <c r="Q211" s="586" t="s">
        <v>27808</v>
      </c>
      <c r="R211" s="586" t="s">
        <v>27807</v>
      </c>
      <c r="S211" s="586" t="s">
        <v>23995</v>
      </c>
      <c r="T211" s="586" t="s">
        <v>24419</v>
      </c>
      <c r="U211" s="586" t="s">
        <v>27806</v>
      </c>
      <c r="V211" s="586" t="s">
        <v>27805</v>
      </c>
      <c r="W211" s="586" t="s">
        <v>27804</v>
      </c>
      <c r="X211" s="586" t="s">
        <v>27803</v>
      </c>
      <c r="Y211" s="586" t="s">
        <v>26080</v>
      </c>
      <c r="Z211" s="586" t="s">
        <v>25224</v>
      </c>
    </row>
    <row r="212" spans="1:26" x14ac:dyDescent="0.15">
      <c r="A212" s="582" t="s">
        <v>27802</v>
      </c>
      <c r="B212" s="583" t="s">
        <v>27801</v>
      </c>
      <c r="C212" s="388" t="s">
        <v>2927</v>
      </c>
      <c r="D212" s="389" t="s">
        <v>2927</v>
      </c>
      <c r="E212" s="584">
        <v>6.6E-4</v>
      </c>
      <c r="F212" s="585" t="s">
        <v>22291</v>
      </c>
      <c r="G212" s="586" t="s">
        <v>26792</v>
      </c>
      <c r="H212" s="586" t="s">
        <v>27800</v>
      </c>
      <c r="I212" s="586" t="s">
        <v>26894</v>
      </c>
      <c r="J212" s="586" t="s">
        <v>27799</v>
      </c>
      <c r="K212" s="586" t="s">
        <v>27798</v>
      </c>
      <c r="L212" s="586" t="s">
        <v>27797</v>
      </c>
      <c r="M212" s="586" t="s">
        <v>27796</v>
      </c>
      <c r="N212" s="586" t="s">
        <v>27137</v>
      </c>
      <c r="O212" s="586" t="s">
        <v>27795</v>
      </c>
      <c r="P212" s="586" t="s">
        <v>26673</v>
      </c>
      <c r="Q212" s="586" t="s">
        <v>27277</v>
      </c>
      <c r="R212" s="586" t="s">
        <v>26064</v>
      </c>
      <c r="S212" s="586" t="s">
        <v>26822</v>
      </c>
      <c r="T212" s="586" t="s">
        <v>27794</v>
      </c>
      <c r="U212" s="586" t="s">
        <v>26210</v>
      </c>
      <c r="V212" s="586" t="s">
        <v>26409</v>
      </c>
      <c r="W212" s="586" t="s">
        <v>25671</v>
      </c>
      <c r="X212" s="586" t="s">
        <v>26464</v>
      </c>
      <c r="Y212" s="586" t="s">
        <v>25612</v>
      </c>
      <c r="Z212" s="586" t="s">
        <v>26780</v>
      </c>
    </row>
    <row r="213" spans="1:26" x14ac:dyDescent="0.15">
      <c r="A213" s="582" t="s">
        <v>27793</v>
      </c>
      <c r="B213" s="583" t="s">
        <v>27792</v>
      </c>
      <c r="C213" s="388" t="s">
        <v>2927</v>
      </c>
      <c r="D213" s="389" t="s">
        <v>2927</v>
      </c>
      <c r="E213" s="584">
        <v>6.6600000000000003E-4</v>
      </c>
      <c r="F213" s="585" t="s">
        <v>22291</v>
      </c>
      <c r="G213" s="586" t="s">
        <v>27791</v>
      </c>
      <c r="H213" s="586" t="s">
        <v>27790</v>
      </c>
      <c r="I213" s="586" t="s">
        <v>25655</v>
      </c>
      <c r="J213" s="586" t="s">
        <v>26210</v>
      </c>
      <c r="K213" s="586" t="s">
        <v>27789</v>
      </c>
      <c r="L213" s="586" t="s">
        <v>26192</v>
      </c>
      <c r="M213" s="586" t="s">
        <v>23905</v>
      </c>
      <c r="N213" s="586" t="s">
        <v>26765</v>
      </c>
      <c r="O213" s="586" t="s">
        <v>26438</v>
      </c>
      <c r="P213" s="586" t="s">
        <v>26562</v>
      </c>
      <c r="Q213" s="586" t="s">
        <v>27788</v>
      </c>
      <c r="R213" s="586" t="s">
        <v>26002</v>
      </c>
      <c r="S213" s="586" t="s">
        <v>27787</v>
      </c>
      <c r="T213" s="586" t="s">
        <v>27786</v>
      </c>
      <c r="U213" s="586" t="s">
        <v>27785</v>
      </c>
      <c r="V213" s="586" t="s">
        <v>27784</v>
      </c>
      <c r="W213" s="586" t="s">
        <v>27783</v>
      </c>
      <c r="X213" s="586" t="s">
        <v>27782</v>
      </c>
      <c r="Y213" s="586" t="s">
        <v>27781</v>
      </c>
      <c r="Z213" s="586" t="s">
        <v>27780</v>
      </c>
    </row>
    <row r="214" spans="1:26" x14ac:dyDescent="0.15">
      <c r="A214" s="582" t="s">
        <v>27779</v>
      </c>
      <c r="B214" s="583" t="s">
        <v>27778</v>
      </c>
      <c r="C214" s="388" t="s">
        <v>2927</v>
      </c>
      <c r="D214" s="389" t="s">
        <v>2927</v>
      </c>
      <c r="E214" s="584">
        <v>6.7199999999999996E-4</v>
      </c>
      <c r="F214" s="585" t="s">
        <v>22291</v>
      </c>
      <c r="G214" s="586" t="s">
        <v>27777</v>
      </c>
      <c r="H214" s="586" t="s">
        <v>26250</v>
      </c>
      <c r="I214" s="586" t="s">
        <v>27776</v>
      </c>
      <c r="J214" s="586" t="s">
        <v>27775</v>
      </c>
      <c r="K214" s="586" t="s">
        <v>26409</v>
      </c>
      <c r="L214" s="586" t="s">
        <v>26041</v>
      </c>
      <c r="M214" s="586" t="s">
        <v>25320</v>
      </c>
      <c r="N214" s="586" t="s">
        <v>27774</v>
      </c>
      <c r="O214" s="586" t="s">
        <v>27493</v>
      </c>
      <c r="P214" s="586" t="s">
        <v>27773</v>
      </c>
      <c r="Q214" s="586" t="s">
        <v>26022</v>
      </c>
      <c r="R214" s="586" t="s">
        <v>27772</v>
      </c>
      <c r="S214" s="586" t="s">
        <v>27771</v>
      </c>
      <c r="T214" s="586" t="s">
        <v>23888</v>
      </c>
      <c r="U214" s="586" t="s">
        <v>27770</v>
      </c>
      <c r="V214" s="586" t="s">
        <v>27769</v>
      </c>
      <c r="W214" s="586" t="s">
        <v>27159</v>
      </c>
      <c r="X214" s="586" t="s">
        <v>23267</v>
      </c>
      <c r="Y214" s="586" t="s">
        <v>27768</v>
      </c>
      <c r="Z214" s="586" t="s">
        <v>27767</v>
      </c>
    </row>
    <row r="215" spans="1:26" x14ac:dyDescent="0.15">
      <c r="A215" s="582" t="s">
        <v>27766</v>
      </c>
      <c r="B215" s="583" t="s">
        <v>27765</v>
      </c>
      <c r="C215" s="388" t="s">
        <v>2927</v>
      </c>
      <c r="D215" s="389" t="s">
        <v>2927</v>
      </c>
      <c r="E215" s="584">
        <v>6.7599999999999995E-4</v>
      </c>
      <c r="F215" s="585" t="s">
        <v>22291</v>
      </c>
      <c r="G215" s="586" t="s">
        <v>27764</v>
      </c>
      <c r="H215" s="586" t="s">
        <v>27763</v>
      </c>
      <c r="I215" s="586" t="s">
        <v>27762</v>
      </c>
      <c r="J215" s="586" t="s">
        <v>27761</v>
      </c>
      <c r="K215" s="586" t="s">
        <v>27760</v>
      </c>
      <c r="L215" s="586" t="s">
        <v>27178</v>
      </c>
      <c r="M215" s="586" t="s">
        <v>26873</v>
      </c>
      <c r="N215" s="586" t="s">
        <v>26945</v>
      </c>
      <c r="O215" s="586" t="s">
        <v>25533</v>
      </c>
      <c r="P215" s="586" t="s">
        <v>25861</v>
      </c>
      <c r="Q215" s="586" t="s">
        <v>27759</v>
      </c>
      <c r="R215" s="586" t="s">
        <v>26324</v>
      </c>
      <c r="S215" s="586" t="s">
        <v>27758</v>
      </c>
      <c r="T215" s="586" t="s">
        <v>27757</v>
      </c>
      <c r="U215" s="586" t="s">
        <v>27756</v>
      </c>
      <c r="V215" s="586" t="s">
        <v>27755</v>
      </c>
      <c r="W215" s="586" t="s">
        <v>27754</v>
      </c>
      <c r="X215" s="586" t="s">
        <v>27753</v>
      </c>
      <c r="Y215" s="586" t="s">
        <v>27062</v>
      </c>
      <c r="Z215" s="586" t="s">
        <v>27752</v>
      </c>
    </row>
    <row r="216" spans="1:26" x14ac:dyDescent="0.15">
      <c r="A216" s="582" t="s">
        <v>27751</v>
      </c>
      <c r="B216" s="583" t="s">
        <v>27750</v>
      </c>
      <c r="C216" s="388" t="s">
        <v>2927</v>
      </c>
      <c r="D216" s="389" t="s">
        <v>2927</v>
      </c>
      <c r="E216" s="584">
        <v>6.8199999999999999E-4</v>
      </c>
      <c r="F216" s="585" t="s">
        <v>22291</v>
      </c>
      <c r="G216" s="586" t="s">
        <v>22321</v>
      </c>
      <c r="H216" s="586" t="s">
        <v>26695</v>
      </c>
      <c r="I216" s="586" t="s">
        <v>27749</v>
      </c>
      <c r="J216" s="586" t="s">
        <v>27748</v>
      </c>
      <c r="K216" s="586" t="s">
        <v>27747</v>
      </c>
      <c r="L216" s="586" t="s">
        <v>24346</v>
      </c>
      <c r="M216" s="586" t="s">
        <v>27746</v>
      </c>
      <c r="N216" s="586" t="s">
        <v>27745</v>
      </c>
      <c r="O216" s="586" t="s">
        <v>25470</v>
      </c>
      <c r="P216" s="586" t="s">
        <v>26689</v>
      </c>
      <c r="Q216" s="586" t="s">
        <v>27744</v>
      </c>
      <c r="R216" s="586" t="s">
        <v>27743</v>
      </c>
      <c r="S216" s="586" t="s">
        <v>27742</v>
      </c>
      <c r="T216" s="586" t="s">
        <v>23024</v>
      </c>
      <c r="U216" s="586" t="s">
        <v>26684</v>
      </c>
      <c r="V216" s="586" t="s">
        <v>26685</v>
      </c>
      <c r="W216" s="586" t="s">
        <v>27741</v>
      </c>
      <c r="X216" s="586" t="s">
        <v>26686</v>
      </c>
      <c r="Y216" s="586" t="s">
        <v>26475</v>
      </c>
      <c r="Z216" s="586" t="s">
        <v>27740</v>
      </c>
    </row>
    <row r="217" spans="1:26" x14ac:dyDescent="0.15">
      <c r="A217" s="582" t="s">
        <v>27739</v>
      </c>
      <c r="B217" s="583" t="s">
        <v>27738</v>
      </c>
      <c r="C217" s="388" t="s">
        <v>2927</v>
      </c>
      <c r="D217" s="389" t="s">
        <v>2927</v>
      </c>
      <c r="E217" s="584">
        <v>6.8800000000000003E-4</v>
      </c>
      <c r="F217" s="585" t="s">
        <v>22291</v>
      </c>
      <c r="G217" s="586" t="s">
        <v>27681</v>
      </c>
      <c r="H217" s="586" t="s">
        <v>26198</v>
      </c>
      <c r="I217" s="586" t="s">
        <v>27737</v>
      </c>
      <c r="J217" s="586" t="s">
        <v>24777</v>
      </c>
      <c r="K217" s="586" t="s">
        <v>27679</v>
      </c>
      <c r="L217" s="586" t="s">
        <v>27736</v>
      </c>
      <c r="M217" s="586" t="s">
        <v>25986</v>
      </c>
      <c r="N217" s="586" t="s">
        <v>27735</v>
      </c>
      <c r="O217" s="586" t="s">
        <v>27734</v>
      </c>
      <c r="P217" s="586" t="s">
        <v>27733</v>
      </c>
      <c r="Q217" s="586" t="s">
        <v>26635</v>
      </c>
      <c r="R217" s="586" t="s">
        <v>27732</v>
      </c>
      <c r="S217" s="586" t="s">
        <v>27731</v>
      </c>
      <c r="T217" s="586" t="s">
        <v>27730</v>
      </c>
      <c r="U217" s="586" t="s">
        <v>27077</v>
      </c>
      <c r="V217" s="586" t="s">
        <v>26114</v>
      </c>
      <c r="W217" s="586" t="s">
        <v>26131</v>
      </c>
      <c r="X217" s="586" t="s">
        <v>27042</v>
      </c>
      <c r="Y217" s="586" t="s">
        <v>27729</v>
      </c>
      <c r="Z217" s="586" t="s">
        <v>24109</v>
      </c>
    </row>
    <row r="218" spans="1:26" x14ac:dyDescent="0.15">
      <c r="A218" s="582" t="s">
        <v>27728</v>
      </c>
      <c r="B218" s="583" t="s">
        <v>27727</v>
      </c>
      <c r="C218" s="388" t="s">
        <v>2927</v>
      </c>
      <c r="D218" s="389" t="s">
        <v>2927</v>
      </c>
      <c r="E218" s="584">
        <v>6.9099999999999999E-4</v>
      </c>
      <c r="F218" s="585" t="s">
        <v>22291</v>
      </c>
      <c r="G218" s="586" t="s">
        <v>27726</v>
      </c>
      <c r="H218" s="586" t="s">
        <v>27725</v>
      </c>
      <c r="I218" s="586" t="s">
        <v>27724</v>
      </c>
      <c r="J218" s="586" t="s">
        <v>27495</v>
      </c>
      <c r="K218" s="586" t="s">
        <v>27723</v>
      </c>
      <c r="L218" s="586" t="s">
        <v>27722</v>
      </c>
      <c r="M218" s="586" t="s">
        <v>27721</v>
      </c>
      <c r="N218" s="586" t="s">
        <v>27720</v>
      </c>
      <c r="O218" s="586" t="s">
        <v>27719</v>
      </c>
      <c r="P218" s="586" t="s">
        <v>26512</v>
      </c>
      <c r="Q218" s="586" t="s">
        <v>27718</v>
      </c>
      <c r="R218" s="586" t="s">
        <v>27717</v>
      </c>
      <c r="S218" s="586" t="s">
        <v>27716</v>
      </c>
      <c r="T218" s="586" t="s">
        <v>27715</v>
      </c>
      <c r="U218" s="586" t="s">
        <v>27714</v>
      </c>
      <c r="V218" s="586" t="s">
        <v>23995</v>
      </c>
      <c r="W218" s="586" t="s">
        <v>27713</v>
      </c>
      <c r="X218" s="586" t="s">
        <v>27712</v>
      </c>
      <c r="Y218" s="586" t="s">
        <v>27117</v>
      </c>
      <c r="Z218" s="586" t="s">
        <v>27711</v>
      </c>
    </row>
    <row r="219" spans="1:26" x14ac:dyDescent="0.15">
      <c r="A219" s="582" t="s">
        <v>27710</v>
      </c>
      <c r="B219" s="583" t="s">
        <v>27709</v>
      </c>
      <c r="C219" s="388" t="s">
        <v>2927</v>
      </c>
      <c r="D219" s="389" t="s">
        <v>2927</v>
      </c>
      <c r="E219" s="584">
        <v>6.96E-4</v>
      </c>
      <c r="F219" s="585" t="s">
        <v>22291</v>
      </c>
      <c r="G219" s="586" t="s">
        <v>27708</v>
      </c>
      <c r="H219" s="586" t="s">
        <v>27707</v>
      </c>
      <c r="I219" s="586" t="s">
        <v>27706</v>
      </c>
      <c r="J219" s="586" t="s">
        <v>27705</v>
      </c>
      <c r="K219" s="586" t="s">
        <v>27704</v>
      </c>
      <c r="L219" s="586" t="s">
        <v>26210</v>
      </c>
      <c r="M219" s="586" t="s">
        <v>27703</v>
      </c>
      <c r="N219" s="586" t="s">
        <v>27702</v>
      </c>
      <c r="O219" s="586" t="s">
        <v>27701</v>
      </c>
      <c r="P219" s="586" t="s">
        <v>24536</v>
      </c>
      <c r="Q219" s="586" t="s">
        <v>27700</v>
      </c>
      <c r="R219" s="586" t="s">
        <v>27699</v>
      </c>
      <c r="S219" s="586" t="s">
        <v>25775</v>
      </c>
      <c r="T219" s="586" t="s">
        <v>26206</v>
      </c>
      <c r="U219" s="586" t="s">
        <v>27698</v>
      </c>
      <c r="V219" s="586" t="s">
        <v>27301</v>
      </c>
      <c r="W219" s="586" t="s">
        <v>27142</v>
      </c>
      <c r="X219" s="586" t="s">
        <v>27697</v>
      </c>
      <c r="Y219" s="586" t="s">
        <v>27696</v>
      </c>
      <c r="Z219" s="586" t="s">
        <v>24110</v>
      </c>
    </row>
    <row r="220" spans="1:26" ht="26" x14ac:dyDescent="0.15">
      <c r="A220" s="582" t="s">
        <v>27695</v>
      </c>
      <c r="B220" s="583" t="s">
        <v>21946</v>
      </c>
      <c r="C220" s="388" t="s">
        <v>2927</v>
      </c>
      <c r="D220" s="389" t="s">
        <v>2927</v>
      </c>
      <c r="E220" s="584">
        <v>7.0600000000000003E-4</v>
      </c>
      <c r="F220" s="585" t="s">
        <v>22291</v>
      </c>
      <c r="G220" s="586" t="s">
        <v>27694</v>
      </c>
      <c r="H220" s="586" t="s">
        <v>25863</v>
      </c>
      <c r="I220" s="586" t="s">
        <v>27693</v>
      </c>
      <c r="J220" s="586" t="s">
        <v>27692</v>
      </c>
      <c r="K220" s="586" t="s">
        <v>27691</v>
      </c>
      <c r="L220" s="586" t="s">
        <v>26212</v>
      </c>
      <c r="M220" s="586" t="s">
        <v>27690</v>
      </c>
      <c r="N220" s="586" t="s">
        <v>25500</v>
      </c>
      <c r="O220" s="586" t="s">
        <v>25754</v>
      </c>
      <c r="P220" s="586" t="s">
        <v>27689</v>
      </c>
      <c r="Q220" s="586" t="s">
        <v>25498</v>
      </c>
      <c r="R220" s="586" t="s">
        <v>27504</v>
      </c>
      <c r="S220" s="586" t="s">
        <v>27566</v>
      </c>
      <c r="T220" s="586" t="s">
        <v>27688</v>
      </c>
      <c r="U220" s="586" t="s">
        <v>27687</v>
      </c>
      <c r="V220" s="586" t="s">
        <v>26538</v>
      </c>
      <c r="W220" s="586" t="s">
        <v>27686</v>
      </c>
      <c r="X220" s="586" t="s">
        <v>27685</v>
      </c>
      <c r="Y220" s="586" t="s">
        <v>25523</v>
      </c>
      <c r="Z220" s="586" t="s">
        <v>27684</v>
      </c>
    </row>
    <row r="221" spans="1:26" x14ac:dyDescent="0.15">
      <c r="A221" s="582" t="s">
        <v>27683</v>
      </c>
      <c r="B221" s="583" t="s">
        <v>27682</v>
      </c>
      <c r="C221" s="388" t="s">
        <v>2927</v>
      </c>
      <c r="D221" s="389" t="s">
        <v>2927</v>
      </c>
      <c r="E221" s="584">
        <v>7.0799999999999997E-4</v>
      </c>
      <c r="F221" s="585" t="s">
        <v>22291</v>
      </c>
      <c r="G221" s="586" t="s">
        <v>27681</v>
      </c>
      <c r="H221" s="586" t="s">
        <v>25918</v>
      </c>
      <c r="I221" s="586" t="s">
        <v>27680</v>
      </c>
      <c r="J221" s="586" t="s">
        <v>26640</v>
      </c>
      <c r="K221" s="586" t="s">
        <v>27679</v>
      </c>
      <c r="L221" s="586" t="s">
        <v>27557</v>
      </c>
      <c r="M221" s="586" t="s">
        <v>27678</v>
      </c>
      <c r="N221" s="586" t="s">
        <v>27677</v>
      </c>
      <c r="O221" s="586" t="s">
        <v>26637</v>
      </c>
      <c r="P221" s="586" t="s">
        <v>26118</v>
      </c>
      <c r="Q221" s="586" t="s">
        <v>26119</v>
      </c>
      <c r="R221" s="586" t="s">
        <v>27676</v>
      </c>
      <c r="S221" s="586" t="s">
        <v>25979</v>
      </c>
      <c r="T221" s="586" t="s">
        <v>26609</v>
      </c>
      <c r="U221" s="586" t="s">
        <v>26618</v>
      </c>
      <c r="V221" s="586" t="s">
        <v>27675</v>
      </c>
      <c r="W221" s="586" t="s">
        <v>27044</v>
      </c>
      <c r="X221" s="586" t="s">
        <v>26135</v>
      </c>
      <c r="Y221" s="586" t="s">
        <v>23435</v>
      </c>
      <c r="Z221" s="586" t="s">
        <v>26134</v>
      </c>
    </row>
    <row r="222" spans="1:26" x14ac:dyDescent="0.15">
      <c r="A222" s="582" t="s">
        <v>27674</v>
      </c>
      <c r="B222" s="583" t="s">
        <v>27673</v>
      </c>
      <c r="C222" s="388" t="s">
        <v>2927</v>
      </c>
      <c r="D222" s="389" t="s">
        <v>2927</v>
      </c>
      <c r="E222" s="584">
        <v>7.3399999999999995E-4</v>
      </c>
      <c r="F222" s="585" t="s">
        <v>22291</v>
      </c>
      <c r="G222" s="586" t="s">
        <v>27672</v>
      </c>
      <c r="H222" s="586" t="s">
        <v>27671</v>
      </c>
      <c r="I222" s="586" t="s">
        <v>27670</v>
      </c>
      <c r="J222" s="586" t="s">
        <v>27588</v>
      </c>
      <c r="K222" s="586" t="s">
        <v>27669</v>
      </c>
      <c r="L222" s="586" t="s">
        <v>27169</v>
      </c>
      <c r="M222" s="586" t="s">
        <v>27668</v>
      </c>
      <c r="N222" s="586" t="s">
        <v>27667</v>
      </c>
      <c r="O222" s="586" t="s">
        <v>27666</v>
      </c>
      <c r="P222" s="586" t="s">
        <v>27665</v>
      </c>
      <c r="Q222" s="586" t="s">
        <v>25102</v>
      </c>
      <c r="R222" s="586" t="s">
        <v>27664</v>
      </c>
      <c r="S222" s="586" t="s">
        <v>27489</v>
      </c>
      <c r="T222" s="586" t="s">
        <v>27476</v>
      </c>
      <c r="U222" s="586" t="s">
        <v>27070</v>
      </c>
      <c r="V222" s="586" t="s">
        <v>27663</v>
      </c>
      <c r="W222" s="586" t="s">
        <v>27662</v>
      </c>
      <c r="X222" s="586" t="s">
        <v>27596</v>
      </c>
      <c r="Y222" s="586" t="s">
        <v>27661</v>
      </c>
      <c r="Z222" s="586" t="s">
        <v>26604</v>
      </c>
    </row>
    <row r="223" spans="1:26" x14ac:dyDescent="0.15">
      <c r="A223" s="582" t="s">
        <v>27660</v>
      </c>
      <c r="B223" s="583" t="s">
        <v>27659</v>
      </c>
      <c r="C223" s="388" t="s">
        <v>2927</v>
      </c>
      <c r="D223" s="389" t="s">
        <v>2927</v>
      </c>
      <c r="E223" s="584">
        <v>7.5299999999999998E-4</v>
      </c>
      <c r="F223" s="585" t="s">
        <v>22291</v>
      </c>
      <c r="G223" s="586" t="s">
        <v>27658</v>
      </c>
      <c r="H223" s="586" t="s">
        <v>27657</v>
      </c>
      <c r="I223" s="586" t="s">
        <v>27656</v>
      </c>
      <c r="J223" s="586" t="s">
        <v>27655</v>
      </c>
      <c r="K223" s="586" t="s">
        <v>27654</v>
      </c>
      <c r="L223" s="586" t="s">
        <v>27653</v>
      </c>
      <c r="M223" s="586" t="s">
        <v>26976</v>
      </c>
      <c r="N223" s="586" t="s">
        <v>25230</v>
      </c>
      <c r="O223" s="586" t="s">
        <v>27652</v>
      </c>
      <c r="P223" s="586" t="s">
        <v>27651</v>
      </c>
      <c r="Q223" s="586" t="s">
        <v>25999</v>
      </c>
      <c r="R223" s="586" t="s">
        <v>27650</v>
      </c>
      <c r="S223" s="586" t="s">
        <v>27649</v>
      </c>
      <c r="T223" s="586" t="s">
        <v>27648</v>
      </c>
      <c r="U223" s="586" t="s">
        <v>27647</v>
      </c>
      <c r="V223" s="586" t="s">
        <v>27646</v>
      </c>
      <c r="W223" s="586" t="s">
        <v>27645</v>
      </c>
      <c r="X223" s="586" t="s">
        <v>27644</v>
      </c>
      <c r="Y223" s="586" t="s">
        <v>27643</v>
      </c>
      <c r="Z223" s="586" t="s">
        <v>27642</v>
      </c>
    </row>
    <row r="224" spans="1:26" x14ac:dyDescent="0.15">
      <c r="A224" s="582" t="s">
        <v>20375</v>
      </c>
      <c r="B224" s="583" t="s">
        <v>27641</v>
      </c>
      <c r="C224" s="388" t="s">
        <v>2927</v>
      </c>
      <c r="D224" s="389" t="s">
        <v>2927</v>
      </c>
      <c r="E224" s="584">
        <v>7.6999999999999996E-4</v>
      </c>
      <c r="F224" s="585" t="s">
        <v>22291</v>
      </c>
      <c r="G224" s="586" t="s">
        <v>27640</v>
      </c>
      <c r="H224" s="586" t="s">
        <v>26555</v>
      </c>
      <c r="I224" s="586" t="s">
        <v>27639</v>
      </c>
      <c r="J224" s="586" t="s">
        <v>27638</v>
      </c>
      <c r="K224" s="586" t="s">
        <v>27637</v>
      </c>
      <c r="L224" s="586" t="s">
        <v>27636</v>
      </c>
      <c r="M224" s="586" t="s">
        <v>27635</v>
      </c>
      <c r="N224" s="586" t="s">
        <v>27634</v>
      </c>
      <c r="O224" s="586" t="s">
        <v>27633</v>
      </c>
      <c r="P224" s="586" t="s">
        <v>27522</v>
      </c>
      <c r="Q224" s="586" t="s">
        <v>27632</v>
      </c>
      <c r="R224" s="586" t="s">
        <v>27631</v>
      </c>
      <c r="S224" s="586" t="s">
        <v>27520</v>
      </c>
      <c r="T224" s="586" t="s">
        <v>24972</v>
      </c>
      <c r="U224" s="586" t="s">
        <v>27630</v>
      </c>
      <c r="V224" s="586" t="s">
        <v>24664</v>
      </c>
      <c r="W224" s="586" t="s">
        <v>27629</v>
      </c>
      <c r="X224" s="586" t="s">
        <v>27628</v>
      </c>
      <c r="Y224" s="586" t="s">
        <v>27627</v>
      </c>
      <c r="Z224" s="586" t="s">
        <v>26644</v>
      </c>
    </row>
    <row r="225" spans="1:26" x14ac:dyDescent="0.15">
      <c r="A225" s="582" t="s">
        <v>27626</v>
      </c>
      <c r="B225" s="583" t="s">
        <v>27625</v>
      </c>
      <c r="C225" s="388" t="s">
        <v>2927</v>
      </c>
      <c r="D225" s="389" t="s">
        <v>2927</v>
      </c>
      <c r="E225" s="584">
        <v>7.7800000000000005E-4</v>
      </c>
      <c r="F225" s="585" t="s">
        <v>22291</v>
      </c>
      <c r="G225" s="586" t="s">
        <v>27624</v>
      </c>
      <c r="H225" s="586" t="s">
        <v>27438</v>
      </c>
      <c r="I225" s="586" t="s">
        <v>27623</v>
      </c>
      <c r="J225" s="586" t="s">
        <v>27436</v>
      </c>
      <c r="K225" s="586" t="s">
        <v>27622</v>
      </c>
      <c r="L225" s="586" t="s">
        <v>27621</v>
      </c>
      <c r="M225" s="586" t="s">
        <v>27433</v>
      </c>
      <c r="N225" s="586" t="s">
        <v>27620</v>
      </c>
      <c r="O225" s="586" t="s">
        <v>27619</v>
      </c>
      <c r="P225" s="586" t="s">
        <v>27618</v>
      </c>
      <c r="Q225" s="586" t="s">
        <v>27617</v>
      </c>
      <c r="R225" s="586" t="s">
        <v>27616</v>
      </c>
      <c r="S225" s="586" t="s">
        <v>27429</v>
      </c>
      <c r="T225" s="586" t="s">
        <v>27615</v>
      </c>
      <c r="U225" s="586" t="s">
        <v>27614</v>
      </c>
      <c r="V225" s="586" t="s">
        <v>27190</v>
      </c>
      <c r="W225" s="586" t="s">
        <v>27613</v>
      </c>
      <c r="X225" s="586" t="s">
        <v>27612</v>
      </c>
      <c r="Y225" s="586" t="s">
        <v>27611</v>
      </c>
      <c r="Z225" s="586" t="s">
        <v>26897</v>
      </c>
    </row>
    <row r="226" spans="1:26" x14ac:dyDescent="0.15">
      <c r="A226" s="582" t="s">
        <v>27610</v>
      </c>
      <c r="B226" s="583" t="s">
        <v>27609</v>
      </c>
      <c r="C226" s="388" t="s">
        <v>2927</v>
      </c>
      <c r="D226" s="389" t="s">
        <v>2927</v>
      </c>
      <c r="E226" s="584">
        <v>7.7899999999999996E-4</v>
      </c>
      <c r="F226" s="585" t="s">
        <v>22291</v>
      </c>
      <c r="G226" s="586" t="s">
        <v>27608</v>
      </c>
      <c r="H226" s="586" t="s">
        <v>27607</v>
      </c>
      <c r="I226" s="586" t="s">
        <v>27606</v>
      </c>
      <c r="J226" s="586" t="s">
        <v>27605</v>
      </c>
      <c r="K226" s="586" t="s">
        <v>26164</v>
      </c>
      <c r="L226" s="586" t="s">
        <v>27604</v>
      </c>
      <c r="M226" s="586" t="s">
        <v>26619</v>
      </c>
      <c r="N226" s="586" t="s">
        <v>27480</v>
      </c>
      <c r="O226" s="586" t="s">
        <v>27603</v>
      </c>
      <c r="P226" s="586" t="s">
        <v>27602</v>
      </c>
      <c r="Q226" s="586" t="s">
        <v>27601</v>
      </c>
      <c r="R226" s="586" t="s">
        <v>27600</v>
      </c>
      <c r="S226" s="586" t="s">
        <v>26285</v>
      </c>
      <c r="T226" s="586" t="s">
        <v>27599</v>
      </c>
      <c r="U226" s="586" t="s">
        <v>26989</v>
      </c>
      <c r="V226" s="586" t="s">
        <v>26321</v>
      </c>
      <c r="W226" s="586" t="s">
        <v>27553</v>
      </c>
      <c r="X226" s="586" t="s">
        <v>27598</v>
      </c>
      <c r="Y226" s="586" t="s">
        <v>27597</v>
      </c>
      <c r="Z226" s="586" t="s">
        <v>27596</v>
      </c>
    </row>
    <row r="227" spans="1:26" x14ac:dyDescent="0.15">
      <c r="A227" s="582" t="s">
        <v>27595</v>
      </c>
      <c r="B227" s="583" t="s">
        <v>27594</v>
      </c>
      <c r="C227" s="388" t="s">
        <v>2927</v>
      </c>
      <c r="D227" s="389" t="s">
        <v>2927</v>
      </c>
      <c r="E227" s="584">
        <v>7.94E-4</v>
      </c>
      <c r="F227" s="585" t="s">
        <v>22291</v>
      </c>
      <c r="G227" s="586" t="s">
        <v>27593</v>
      </c>
      <c r="H227" s="586" t="s">
        <v>27592</v>
      </c>
      <c r="I227" s="586" t="s">
        <v>27591</v>
      </c>
      <c r="J227" s="586" t="s">
        <v>27590</v>
      </c>
      <c r="K227" s="586" t="s">
        <v>27589</v>
      </c>
      <c r="L227" s="586" t="s">
        <v>27588</v>
      </c>
      <c r="M227" s="586" t="s">
        <v>27587</v>
      </c>
      <c r="N227" s="586" t="s">
        <v>27586</v>
      </c>
      <c r="O227" s="586" t="s">
        <v>27585</v>
      </c>
      <c r="P227" s="586" t="s">
        <v>27584</v>
      </c>
      <c r="Q227" s="586" t="s">
        <v>27583</v>
      </c>
      <c r="R227" s="586" t="s">
        <v>27582</v>
      </c>
      <c r="S227" s="586" t="s">
        <v>27581</v>
      </c>
      <c r="T227" s="586" t="s">
        <v>27580</v>
      </c>
      <c r="U227" s="586" t="s">
        <v>26299</v>
      </c>
      <c r="V227" s="586" t="s">
        <v>27579</v>
      </c>
      <c r="W227" s="586" t="s">
        <v>27578</v>
      </c>
      <c r="X227" s="586" t="s">
        <v>27159</v>
      </c>
      <c r="Y227" s="586" t="s">
        <v>27577</v>
      </c>
      <c r="Z227" s="586" t="s">
        <v>27576</v>
      </c>
    </row>
    <row r="228" spans="1:26" x14ac:dyDescent="0.15">
      <c r="A228" s="582" t="s">
        <v>27575</v>
      </c>
      <c r="B228" s="583" t="s">
        <v>27574</v>
      </c>
      <c r="C228" s="388" t="s">
        <v>2927</v>
      </c>
      <c r="D228" s="389" t="s">
        <v>2927</v>
      </c>
      <c r="E228" s="584">
        <v>7.9600000000000005E-4</v>
      </c>
      <c r="F228" s="585" t="s">
        <v>22291</v>
      </c>
      <c r="G228" s="586" t="s">
        <v>27573</v>
      </c>
      <c r="H228" s="586" t="s">
        <v>27572</v>
      </c>
      <c r="I228" s="586" t="s">
        <v>27571</v>
      </c>
      <c r="J228" s="586" t="s">
        <v>27570</v>
      </c>
      <c r="K228" s="586" t="s">
        <v>27569</v>
      </c>
      <c r="L228" s="586" t="s">
        <v>25655</v>
      </c>
      <c r="M228" s="586" t="s">
        <v>27568</v>
      </c>
      <c r="N228" s="586" t="s">
        <v>27567</v>
      </c>
      <c r="O228" s="586" t="s">
        <v>22308</v>
      </c>
      <c r="P228" s="586" t="s">
        <v>27566</v>
      </c>
      <c r="Q228" s="586" t="s">
        <v>27565</v>
      </c>
      <c r="R228" s="586" t="s">
        <v>26779</v>
      </c>
      <c r="S228" s="586" t="s">
        <v>26708</v>
      </c>
      <c r="T228" s="586" t="s">
        <v>27564</v>
      </c>
      <c r="U228" s="586" t="s">
        <v>26443</v>
      </c>
      <c r="V228" s="586" t="s">
        <v>27563</v>
      </c>
      <c r="W228" s="586" t="s">
        <v>26517</v>
      </c>
      <c r="X228" s="586" t="s">
        <v>25773</v>
      </c>
      <c r="Y228" s="586" t="s">
        <v>27562</v>
      </c>
      <c r="Z228" s="586" t="s">
        <v>26401</v>
      </c>
    </row>
    <row r="229" spans="1:26" x14ac:dyDescent="0.15">
      <c r="A229" s="582" t="s">
        <v>27561</v>
      </c>
      <c r="B229" s="583" t="s">
        <v>27560</v>
      </c>
      <c r="C229" s="388" t="s">
        <v>2927</v>
      </c>
      <c r="D229" s="389" t="s">
        <v>2927</v>
      </c>
      <c r="E229" s="584">
        <v>8.0000000000000004E-4</v>
      </c>
      <c r="F229" s="585" t="s">
        <v>22291</v>
      </c>
      <c r="G229" s="586" t="s">
        <v>27559</v>
      </c>
      <c r="H229" s="586" t="s">
        <v>27558</v>
      </c>
      <c r="I229" s="586" t="s">
        <v>27557</v>
      </c>
      <c r="J229" s="586" t="s">
        <v>27556</v>
      </c>
      <c r="K229" s="586" t="s">
        <v>27555</v>
      </c>
      <c r="L229" s="586" t="s">
        <v>27554</v>
      </c>
      <c r="M229" s="586" t="s">
        <v>27553</v>
      </c>
      <c r="N229" s="586" t="s">
        <v>27552</v>
      </c>
      <c r="O229" s="586" t="s">
        <v>26189</v>
      </c>
      <c r="P229" s="586" t="s">
        <v>27551</v>
      </c>
      <c r="Q229" s="586" t="s">
        <v>27550</v>
      </c>
      <c r="R229" s="586" t="s">
        <v>27549</v>
      </c>
      <c r="S229" s="586" t="s">
        <v>27548</v>
      </c>
      <c r="T229" s="586" t="s">
        <v>27547</v>
      </c>
      <c r="U229" s="586" t="s">
        <v>27546</v>
      </c>
      <c r="V229" s="586" t="s">
        <v>27545</v>
      </c>
      <c r="W229" s="586" t="s">
        <v>27544</v>
      </c>
      <c r="X229" s="586" t="s">
        <v>27543</v>
      </c>
      <c r="Y229" s="586" t="s">
        <v>27542</v>
      </c>
      <c r="Z229" s="586" t="s">
        <v>23024</v>
      </c>
    </row>
    <row r="230" spans="1:26" x14ac:dyDescent="0.15">
      <c r="A230" s="582" t="s">
        <v>27541</v>
      </c>
      <c r="B230" s="583" t="s">
        <v>27540</v>
      </c>
      <c r="C230" s="388" t="s">
        <v>2927</v>
      </c>
      <c r="D230" s="389" t="s">
        <v>2927</v>
      </c>
      <c r="E230" s="584">
        <v>8.03E-4</v>
      </c>
      <c r="F230" s="585" t="s">
        <v>22291</v>
      </c>
      <c r="G230" s="586" t="s">
        <v>26448</v>
      </c>
      <c r="H230" s="586" t="s">
        <v>27539</v>
      </c>
      <c r="I230" s="586" t="s">
        <v>26447</v>
      </c>
      <c r="J230" s="586" t="s">
        <v>27538</v>
      </c>
      <c r="K230" s="586" t="s">
        <v>27537</v>
      </c>
      <c r="L230" s="586" t="s">
        <v>26574</v>
      </c>
      <c r="M230" s="586" t="s">
        <v>27536</v>
      </c>
      <c r="N230" s="586" t="s">
        <v>27535</v>
      </c>
      <c r="O230" s="586" t="s">
        <v>27534</v>
      </c>
      <c r="P230" s="586" t="s">
        <v>27533</v>
      </c>
      <c r="Q230" s="586" t="s">
        <v>26443</v>
      </c>
      <c r="R230" s="586" t="s">
        <v>25730</v>
      </c>
      <c r="S230" s="586" t="s">
        <v>25762</v>
      </c>
      <c r="T230" s="586" t="s">
        <v>24112</v>
      </c>
      <c r="U230" s="586" t="s">
        <v>27532</v>
      </c>
      <c r="V230" s="586" t="s">
        <v>25077</v>
      </c>
      <c r="W230" s="586" t="s">
        <v>26440</v>
      </c>
      <c r="X230" s="586" t="s">
        <v>27531</v>
      </c>
      <c r="Y230" s="586" t="s">
        <v>27530</v>
      </c>
      <c r="Z230" s="586" t="s">
        <v>27529</v>
      </c>
    </row>
    <row r="231" spans="1:26" x14ac:dyDescent="0.15">
      <c r="A231" s="582" t="s">
        <v>27528</v>
      </c>
      <c r="B231" s="583" t="s">
        <v>27527</v>
      </c>
      <c r="C231" s="388" t="s">
        <v>2927</v>
      </c>
      <c r="D231" s="389" t="s">
        <v>2927</v>
      </c>
      <c r="E231" s="584">
        <v>8.3000000000000001E-4</v>
      </c>
      <c r="F231" s="585" t="s">
        <v>22291</v>
      </c>
      <c r="G231" s="586" t="s">
        <v>27526</v>
      </c>
      <c r="H231" s="586" t="s">
        <v>27072</v>
      </c>
      <c r="I231" s="586" t="s">
        <v>27525</v>
      </c>
      <c r="J231" s="586" t="s">
        <v>27524</v>
      </c>
      <c r="K231" s="586" t="s">
        <v>27523</v>
      </c>
      <c r="L231" s="586" t="s">
        <v>27522</v>
      </c>
      <c r="M231" s="586" t="s">
        <v>27521</v>
      </c>
      <c r="N231" s="586" t="s">
        <v>27520</v>
      </c>
      <c r="O231" s="586" t="s">
        <v>27519</v>
      </c>
      <c r="P231" s="586" t="s">
        <v>27397</v>
      </c>
      <c r="Q231" s="586" t="s">
        <v>26546</v>
      </c>
      <c r="R231" s="586" t="s">
        <v>27518</v>
      </c>
      <c r="S231" s="586" t="s">
        <v>26426</v>
      </c>
      <c r="T231" s="586" t="s">
        <v>24228</v>
      </c>
      <c r="U231" s="586" t="s">
        <v>27517</v>
      </c>
      <c r="V231" s="586" t="s">
        <v>27380</v>
      </c>
      <c r="W231" s="586" t="s">
        <v>27516</v>
      </c>
      <c r="X231" s="586" t="s">
        <v>27515</v>
      </c>
      <c r="Y231" s="586" t="s">
        <v>23504</v>
      </c>
      <c r="Z231" s="586" t="s">
        <v>27514</v>
      </c>
    </row>
    <row r="232" spans="1:26" x14ac:dyDescent="0.15">
      <c r="A232" s="582" t="s">
        <v>27513</v>
      </c>
      <c r="B232" s="583" t="s">
        <v>27512</v>
      </c>
      <c r="C232" s="388" t="s">
        <v>2927</v>
      </c>
      <c r="D232" s="389" t="s">
        <v>2927</v>
      </c>
      <c r="E232" s="584">
        <v>8.3299999999999997E-4</v>
      </c>
      <c r="F232" s="585" t="s">
        <v>22291</v>
      </c>
      <c r="G232" s="586" t="s">
        <v>26745</v>
      </c>
      <c r="H232" s="586" t="s">
        <v>27511</v>
      </c>
      <c r="I232" s="586" t="s">
        <v>27510</v>
      </c>
      <c r="J232" s="586" t="s">
        <v>27279</v>
      </c>
      <c r="K232" s="586" t="s">
        <v>27509</v>
      </c>
      <c r="L232" s="586" t="s">
        <v>27508</v>
      </c>
      <c r="M232" s="586" t="s">
        <v>27507</v>
      </c>
      <c r="N232" s="586" t="s">
        <v>27420</v>
      </c>
      <c r="O232" s="586" t="s">
        <v>26736</v>
      </c>
      <c r="P232" s="586" t="s">
        <v>27506</v>
      </c>
      <c r="Q232" s="586" t="s">
        <v>26064</v>
      </c>
      <c r="R232" s="586" t="s">
        <v>27505</v>
      </c>
      <c r="S232" s="586" t="s">
        <v>27243</v>
      </c>
      <c r="T232" s="586" t="s">
        <v>27504</v>
      </c>
      <c r="U232" s="586" t="s">
        <v>27503</v>
      </c>
      <c r="V232" s="586" t="s">
        <v>27258</v>
      </c>
      <c r="W232" s="586" t="s">
        <v>26364</v>
      </c>
      <c r="X232" s="586" t="s">
        <v>26180</v>
      </c>
      <c r="Y232" s="586" t="s">
        <v>25974</v>
      </c>
      <c r="Z232" s="586" t="s">
        <v>27306</v>
      </c>
    </row>
    <row r="233" spans="1:26" x14ac:dyDescent="0.15">
      <c r="A233" s="582" t="s">
        <v>27502</v>
      </c>
      <c r="B233" s="583" t="s">
        <v>27501</v>
      </c>
      <c r="C233" s="388" t="s">
        <v>2927</v>
      </c>
      <c r="D233" s="389" t="s">
        <v>2927</v>
      </c>
      <c r="E233" s="584">
        <v>8.4800000000000001E-4</v>
      </c>
      <c r="F233" s="585" t="s">
        <v>22291</v>
      </c>
      <c r="G233" s="586" t="s">
        <v>27500</v>
      </c>
      <c r="H233" s="586" t="s">
        <v>27499</v>
      </c>
      <c r="I233" s="586" t="s">
        <v>27498</v>
      </c>
      <c r="J233" s="586" t="s">
        <v>27497</v>
      </c>
      <c r="K233" s="586" t="s">
        <v>27496</v>
      </c>
      <c r="L233" s="586" t="s">
        <v>27495</v>
      </c>
      <c r="M233" s="586" t="s">
        <v>27494</v>
      </c>
      <c r="N233" s="586" t="s">
        <v>27493</v>
      </c>
      <c r="O233" s="586" t="s">
        <v>27492</v>
      </c>
      <c r="P233" s="586" t="s">
        <v>27491</v>
      </c>
      <c r="Q233" s="586" t="s">
        <v>27490</v>
      </c>
      <c r="R233" s="586" t="s">
        <v>27489</v>
      </c>
      <c r="S233" s="586" t="s">
        <v>27488</v>
      </c>
      <c r="T233" s="586" t="s">
        <v>27487</v>
      </c>
      <c r="U233" s="586" t="s">
        <v>25292</v>
      </c>
      <c r="V233" s="586" t="s">
        <v>27486</v>
      </c>
      <c r="W233" s="586" t="s">
        <v>27485</v>
      </c>
      <c r="X233" s="586" t="s">
        <v>27484</v>
      </c>
      <c r="Y233" s="586" t="s">
        <v>27342</v>
      </c>
      <c r="Z233" s="586" t="s">
        <v>27483</v>
      </c>
    </row>
    <row r="234" spans="1:26" x14ac:dyDescent="0.15">
      <c r="A234" s="582" t="s">
        <v>27482</v>
      </c>
      <c r="B234" s="583" t="s">
        <v>27481</v>
      </c>
      <c r="C234" s="388" t="s">
        <v>2927</v>
      </c>
      <c r="D234" s="389" t="s">
        <v>2927</v>
      </c>
      <c r="E234" s="584">
        <v>8.5400000000000005E-4</v>
      </c>
      <c r="F234" s="585" t="s">
        <v>22291</v>
      </c>
      <c r="G234" s="586" t="s">
        <v>27480</v>
      </c>
      <c r="H234" s="586" t="s">
        <v>27479</v>
      </c>
      <c r="I234" s="586" t="s">
        <v>27478</v>
      </c>
      <c r="J234" s="586" t="s">
        <v>27071</v>
      </c>
      <c r="K234" s="586" t="s">
        <v>27477</v>
      </c>
      <c r="L234" s="586" t="s">
        <v>27476</v>
      </c>
      <c r="M234" s="586" t="s">
        <v>27475</v>
      </c>
      <c r="N234" s="586" t="s">
        <v>27361</v>
      </c>
      <c r="O234" s="586" t="s">
        <v>27474</v>
      </c>
      <c r="P234" s="586" t="s">
        <v>26084</v>
      </c>
      <c r="Q234" s="586" t="s">
        <v>27473</v>
      </c>
      <c r="R234" s="586" t="s">
        <v>27472</v>
      </c>
      <c r="S234" s="586" t="s">
        <v>27471</v>
      </c>
      <c r="T234" s="586" t="s">
        <v>27470</v>
      </c>
      <c r="U234" s="586" t="s">
        <v>27469</v>
      </c>
      <c r="V234" s="586" t="s">
        <v>27468</v>
      </c>
      <c r="W234" s="586" t="s">
        <v>27467</v>
      </c>
      <c r="X234" s="586" t="s">
        <v>27466</v>
      </c>
      <c r="Y234" s="586" t="s">
        <v>27465</v>
      </c>
      <c r="Z234" s="586" t="s">
        <v>27464</v>
      </c>
    </row>
    <row r="235" spans="1:26" x14ac:dyDescent="0.15">
      <c r="A235" s="582" t="s">
        <v>27463</v>
      </c>
      <c r="B235" s="583" t="s">
        <v>27462</v>
      </c>
      <c r="C235" s="388" t="s">
        <v>2927</v>
      </c>
      <c r="D235" s="389" t="s">
        <v>2927</v>
      </c>
      <c r="E235" s="584">
        <v>8.5400000000000005E-4</v>
      </c>
      <c r="F235" s="585" t="s">
        <v>22291</v>
      </c>
      <c r="G235" s="586" t="s">
        <v>27461</v>
      </c>
      <c r="H235" s="586" t="s">
        <v>27460</v>
      </c>
      <c r="I235" s="586" t="s">
        <v>27459</v>
      </c>
      <c r="J235" s="586" t="s">
        <v>27458</v>
      </c>
      <c r="K235" s="586" t="s">
        <v>27457</v>
      </c>
      <c r="L235" s="586" t="s">
        <v>27456</v>
      </c>
      <c r="M235" s="586" t="s">
        <v>27455</v>
      </c>
      <c r="N235" s="586" t="s">
        <v>27454</v>
      </c>
      <c r="O235" s="586" t="s">
        <v>27453</v>
      </c>
      <c r="P235" s="586" t="s">
        <v>27452</v>
      </c>
      <c r="Q235" s="586" t="s">
        <v>27451</v>
      </c>
      <c r="R235" s="586" t="s">
        <v>27450</v>
      </c>
      <c r="S235" s="586" t="s">
        <v>26154</v>
      </c>
      <c r="T235" s="586" t="s">
        <v>27449</v>
      </c>
      <c r="U235" s="586" t="s">
        <v>27448</v>
      </c>
      <c r="V235" s="586" t="s">
        <v>27447</v>
      </c>
      <c r="W235" s="586" t="s">
        <v>27446</v>
      </c>
      <c r="X235" s="586" t="s">
        <v>27445</v>
      </c>
      <c r="Y235" s="586" t="s">
        <v>23488</v>
      </c>
      <c r="Z235" s="586" t="s">
        <v>27444</v>
      </c>
    </row>
    <row r="236" spans="1:26" x14ac:dyDescent="0.15">
      <c r="A236" s="582" t="s">
        <v>27443</v>
      </c>
      <c r="B236" s="583" t="s">
        <v>27442</v>
      </c>
      <c r="C236" s="388" t="s">
        <v>2927</v>
      </c>
      <c r="D236" s="389" t="s">
        <v>2927</v>
      </c>
      <c r="E236" s="584">
        <v>8.5999999999999998E-4</v>
      </c>
      <c r="F236" s="585" t="s">
        <v>22291</v>
      </c>
      <c r="G236" s="586" t="s">
        <v>27439</v>
      </c>
      <c r="H236" s="586" t="s">
        <v>27438</v>
      </c>
      <c r="I236" s="586" t="s">
        <v>27437</v>
      </c>
      <c r="J236" s="586" t="s">
        <v>27436</v>
      </c>
      <c r="K236" s="586" t="s">
        <v>27435</v>
      </c>
      <c r="L236" s="586" t="s">
        <v>27434</v>
      </c>
      <c r="M236" s="586" t="s">
        <v>27433</v>
      </c>
      <c r="N236" s="586" t="s">
        <v>27432</v>
      </c>
      <c r="O236" s="586" t="s">
        <v>26906</v>
      </c>
      <c r="P236" s="586" t="s">
        <v>27431</v>
      </c>
      <c r="Q236" s="586" t="s">
        <v>27430</v>
      </c>
      <c r="R236" s="586" t="s">
        <v>27429</v>
      </c>
      <c r="S236" s="586" t="s">
        <v>27428</v>
      </c>
      <c r="T236" s="586" t="s">
        <v>27427</v>
      </c>
      <c r="U236" s="586" t="s">
        <v>26902</v>
      </c>
      <c r="V236" s="586" t="s">
        <v>27190</v>
      </c>
      <c r="W236" s="586" t="s">
        <v>27426</v>
      </c>
      <c r="X236" s="586" t="s">
        <v>27187</v>
      </c>
      <c r="Y236" s="586" t="s">
        <v>26893</v>
      </c>
      <c r="Z236" s="586" t="s">
        <v>27425</v>
      </c>
    </row>
    <row r="237" spans="1:26" x14ac:dyDescent="0.15">
      <c r="A237" s="582" t="s">
        <v>27441</v>
      </c>
      <c r="B237" s="583" t="s">
        <v>27440</v>
      </c>
      <c r="C237" s="388" t="s">
        <v>2927</v>
      </c>
      <c r="D237" s="389" t="s">
        <v>2927</v>
      </c>
      <c r="E237" s="584">
        <v>8.5999999999999998E-4</v>
      </c>
      <c r="F237" s="585" t="s">
        <v>22291</v>
      </c>
      <c r="G237" s="586" t="s">
        <v>27439</v>
      </c>
      <c r="H237" s="586" t="s">
        <v>27438</v>
      </c>
      <c r="I237" s="586" t="s">
        <v>27437</v>
      </c>
      <c r="J237" s="586" t="s">
        <v>27436</v>
      </c>
      <c r="K237" s="586" t="s">
        <v>27435</v>
      </c>
      <c r="L237" s="586" t="s">
        <v>27434</v>
      </c>
      <c r="M237" s="586" t="s">
        <v>27433</v>
      </c>
      <c r="N237" s="586" t="s">
        <v>27432</v>
      </c>
      <c r="O237" s="586" t="s">
        <v>26906</v>
      </c>
      <c r="P237" s="586" t="s">
        <v>27431</v>
      </c>
      <c r="Q237" s="586" t="s">
        <v>27430</v>
      </c>
      <c r="R237" s="586" t="s">
        <v>27429</v>
      </c>
      <c r="S237" s="586" t="s">
        <v>27428</v>
      </c>
      <c r="T237" s="586" t="s">
        <v>27427</v>
      </c>
      <c r="U237" s="586" t="s">
        <v>26902</v>
      </c>
      <c r="V237" s="586" t="s">
        <v>27190</v>
      </c>
      <c r="W237" s="586" t="s">
        <v>27426</v>
      </c>
      <c r="X237" s="586" t="s">
        <v>27187</v>
      </c>
      <c r="Y237" s="586" t="s">
        <v>26893</v>
      </c>
      <c r="Z237" s="586" t="s">
        <v>27425</v>
      </c>
    </row>
    <row r="238" spans="1:26" x14ac:dyDescent="0.15">
      <c r="A238" s="582" t="s">
        <v>27424</v>
      </c>
      <c r="B238" s="583" t="s">
        <v>27423</v>
      </c>
      <c r="C238" s="388" t="s">
        <v>2927</v>
      </c>
      <c r="D238" s="389" t="s">
        <v>2927</v>
      </c>
      <c r="E238" s="584">
        <v>9.0799999999999995E-4</v>
      </c>
      <c r="F238" s="585" t="s">
        <v>22291</v>
      </c>
      <c r="G238" s="586" t="s">
        <v>27422</v>
      </c>
      <c r="H238" s="586" t="s">
        <v>27280</v>
      </c>
      <c r="I238" s="586" t="s">
        <v>27421</v>
      </c>
      <c r="J238" s="586" t="s">
        <v>27420</v>
      </c>
      <c r="K238" s="586" t="s">
        <v>27419</v>
      </c>
      <c r="L238" s="586" t="s">
        <v>27418</v>
      </c>
      <c r="M238" s="586" t="s">
        <v>27417</v>
      </c>
      <c r="N238" s="586" t="s">
        <v>27416</v>
      </c>
      <c r="O238" s="586" t="s">
        <v>27415</v>
      </c>
      <c r="P238" s="586" t="s">
        <v>22360</v>
      </c>
      <c r="Q238" s="586" t="s">
        <v>25653</v>
      </c>
      <c r="R238" s="586" t="s">
        <v>25614</v>
      </c>
      <c r="S238" s="586" t="s">
        <v>24477</v>
      </c>
      <c r="T238" s="586" t="s">
        <v>27414</v>
      </c>
      <c r="U238" s="586" t="s">
        <v>27413</v>
      </c>
      <c r="V238" s="586" t="s">
        <v>27242</v>
      </c>
      <c r="W238" s="586" t="s">
        <v>27412</v>
      </c>
      <c r="X238" s="586" t="s">
        <v>27411</v>
      </c>
      <c r="Y238" s="586" t="s">
        <v>27410</v>
      </c>
      <c r="Z238" s="586" t="s">
        <v>25973</v>
      </c>
    </row>
    <row r="239" spans="1:26" x14ac:dyDescent="0.15">
      <c r="A239" s="582" t="s">
        <v>27409</v>
      </c>
      <c r="B239" s="583" t="s">
        <v>27408</v>
      </c>
      <c r="C239" s="388" t="s">
        <v>2927</v>
      </c>
      <c r="D239" s="389" t="s">
        <v>2927</v>
      </c>
      <c r="E239" s="584">
        <v>9.1600000000000004E-4</v>
      </c>
      <c r="F239" s="585" t="s">
        <v>22291</v>
      </c>
      <c r="G239" s="586" t="s">
        <v>27407</v>
      </c>
      <c r="H239" s="586" t="s">
        <v>27406</v>
      </c>
      <c r="I239" s="586" t="s">
        <v>27405</v>
      </c>
      <c r="J239" s="586" t="s">
        <v>27404</v>
      </c>
      <c r="K239" s="586" t="s">
        <v>27403</v>
      </c>
      <c r="L239" s="586" t="s">
        <v>27402</v>
      </c>
      <c r="M239" s="586" t="s">
        <v>27401</v>
      </c>
      <c r="N239" s="586" t="s">
        <v>27400</v>
      </c>
      <c r="O239" s="586" t="s">
        <v>27399</v>
      </c>
      <c r="P239" s="586" t="s">
        <v>27398</v>
      </c>
      <c r="Q239" s="586" t="s">
        <v>27397</v>
      </c>
      <c r="R239" s="586" t="s">
        <v>27396</v>
      </c>
      <c r="S239" s="586" t="s">
        <v>27395</v>
      </c>
      <c r="T239" s="586" t="s">
        <v>27394</v>
      </c>
      <c r="U239" s="586" t="s">
        <v>24941</v>
      </c>
      <c r="V239" s="586" t="s">
        <v>27393</v>
      </c>
      <c r="W239" s="586" t="s">
        <v>27392</v>
      </c>
      <c r="X239" s="586" t="s">
        <v>27391</v>
      </c>
      <c r="Y239" s="586" t="s">
        <v>27390</v>
      </c>
      <c r="Z239" s="586" t="s">
        <v>23025</v>
      </c>
    </row>
    <row r="240" spans="1:26" x14ac:dyDescent="0.15">
      <c r="A240" s="582" t="s">
        <v>27389</v>
      </c>
      <c r="B240" s="583" t="s">
        <v>27388</v>
      </c>
      <c r="C240" s="388" t="s">
        <v>2927</v>
      </c>
      <c r="D240" s="389" t="s">
        <v>2927</v>
      </c>
      <c r="E240" s="584">
        <v>9.2000000000000003E-4</v>
      </c>
      <c r="F240" s="585" t="s">
        <v>22291</v>
      </c>
      <c r="G240" s="586" t="s">
        <v>27387</v>
      </c>
      <c r="H240" s="586" t="s">
        <v>27386</v>
      </c>
      <c r="I240" s="586" t="s">
        <v>26552</v>
      </c>
      <c r="J240" s="586" t="s">
        <v>27170</v>
      </c>
      <c r="K240" s="586" t="s">
        <v>27385</v>
      </c>
      <c r="L240" s="586" t="s">
        <v>27384</v>
      </c>
      <c r="M240" s="586" t="s">
        <v>27383</v>
      </c>
      <c r="N240" s="586" t="s">
        <v>27382</v>
      </c>
      <c r="O240" s="586" t="s">
        <v>27381</v>
      </c>
      <c r="P240" s="586" t="s">
        <v>27363</v>
      </c>
      <c r="Q240" s="586" t="s">
        <v>27380</v>
      </c>
      <c r="R240" s="586" t="s">
        <v>27379</v>
      </c>
      <c r="S240" s="586" t="s">
        <v>26656</v>
      </c>
      <c r="T240" s="586" t="s">
        <v>22865</v>
      </c>
      <c r="U240" s="586" t="s">
        <v>27378</v>
      </c>
      <c r="V240" s="586" t="s">
        <v>27377</v>
      </c>
      <c r="W240" s="586" t="s">
        <v>27376</v>
      </c>
      <c r="X240" s="586" t="s">
        <v>27375</v>
      </c>
      <c r="Y240" s="586" t="s">
        <v>27374</v>
      </c>
      <c r="Z240" s="586" t="s">
        <v>27373</v>
      </c>
    </row>
    <row r="241" spans="1:26" x14ac:dyDescent="0.15">
      <c r="A241" s="582" t="s">
        <v>27372</v>
      </c>
      <c r="B241" s="583" t="s">
        <v>27371</v>
      </c>
      <c r="C241" s="388" t="s">
        <v>2927</v>
      </c>
      <c r="D241" s="389" t="s">
        <v>2927</v>
      </c>
      <c r="E241" s="584">
        <v>9.3499999999999996E-4</v>
      </c>
      <c r="F241" s="585" t="s">
        <v>22291</v>
      </c>
      <c r="G241" s="586" t="s">
        <v>27370</v>
      </c>
      <c r="H241" s="586" t="s">
        <v>27369</v>
      </c>
      <c r="I241" s="586" t="s">
        <v>27368</v>
      </c>
      <c r="J241" s="586" t="s">
        <v>27367</v>
      </c>
      <c r="K241" s="586" t="s">
        <v>27366</v>
      </c>
      <c r="L241" s="586" t="s">
        <v>27365</v>
      </c>
      <c r="M241" s="586" t="s">
        <v>27364</v>
      </c>
      <c r="N241" s="586" t="s">
        <v>27363</v>
      </c>
      <c r="O241" s="586" t="s">
        <v>27362</v>
      </c>
      <c r="P241" s="586" t="s">
        <v>27361</v>
      </c>
      <c r="Q241" s="586" t="s">
        <v>27360</v>
      </c>
      <c r="R241" s="586" t="s">
        <v>27359</v>
      </c>
      <c r="S241" s="586" t="s">
        <v>27115</v>
      </c>
      <c r="T241" s="586" t="s">
        <v>27358</v>
      </c>
      <c r="U241" s="586" t="s">
        <v>27357</v>
      </c>
      <c r="V241" s="586" t="s">
        <v>27356</v>
      </c>
      <c r="W241" s="586" t="s">
        <v>27355</v>
      </c>
      <c r="X241" s="586" t="s">
        <v>22859</v>
      </c>
      <c r="Y241" s="586" t="s">
        <v>27354</v>
      </c>
      <c r="Z241" s="586" t="s">
        <v>27353</v>
      </c>
    </row>
    <row r="242" spans="1:26" x14ac:dyDescent="0.15">
      <c r="A242" s="582" t="s">
        <v>27352</v>
      </c>
      <c r="B242" s="583" t="s">
        <v>27351</v>
      </c>
      <c r="C242" s="388" t="s">
        <v>2927</v>
      </c>
      <c r="D242" s="389" t="s">
        <v>2927</v>
      </c>
      <c r="E242" s="584">
        <v>9.4600000000000001E-4</v>
      </c>
      <c r="F242" s="585" t="s">
        <v>22291</v>
      </c>
      <c r="G242" s="586" t="s">
        <v>27350</v>
      </c>
      <c r="H242" s="586" t="s">
        <v>27349</v>
      </c>
      <c r="I242" s="586" t="s">
        <v>27348</v>
      </c>
      <c r="J242" s="586" t="s">
        <v>27347</v>
      </c>
      <c r="K242" s="586" t="s">
        <v>26980</v>
      </c>
      <c r="L242" s="586" t="s">
        <v>26243</v>
      </c>
      <c r="M242" s="586" t="s">
        <v>27346</v>
      </c>
      <c r="N242" s="586" t="s">
        <v>25749</v>
      </c>
      <c r="O242" s="586" t="s">
        <v>26801</v>
      </c>
      <c r="P242" s="586" t="s">
        <v>22757</v>
      </c>
      <c r="Q242" s="586" t="s">
        <v>27345</v>
      </c>
      <c r="R242" s="586" t="s">
        <v>26160</v>
      </c>
      <c r="S242" s="586" t="s">
        <v>27344</v>
      </c>
      <c r="T242" s="586" t="s">
        <v>27343</v>
      </c>
      <c r="U242" s="586" t="s">
        <v>27060</v>
      </c>
      <c r="V242" s="586" t="s">
        <v>27342</v>
      </c>
      <c r="W242" s="586" t="s">
        <v>27341</v>
      </c>
      <c r="X242" s="586" t="s">
        <v>27340</v>
      </c>
      <c r="Y242" s="586" t="s">
        <v>27339</v>
      </c>
      <c r="Z242" s="586" t="s">
        <v>27338</v>
      </c>
    </row>
    <row r="243" spans="1:26" x14ac:dyDescent="0.15">
      <c r="A243" s="582" t="s">
        <v>27337</v>
      </c>
      <c r="B243" s="583" t="s">
        <v>27336</v>
      </c>
      <c r="C243" s="388" t="s">
        <v>2927</v>
      </c>
      <c r="D243" s="389" t="s">
        <v>2927</v>
      </c>
      <c r="E243" s="584">
        <v>9.4899999999999997E-4</v>
      </c>
      <c r="F243" s="585" t="s">
        <v>22291</v>
      </c>
      <c r="G243" s="586" t="s">
        <v>27335</v>
      </c>
      <c r="H243" s="586" t="s">
        <v>27334</v>
      </c>
      <c r="I243" s="586" t="s">
        <v>27333</v>
      </c>
      <c r="J243" s="586" t="s">
        <v>27332</v>
      </c>
      <c r="K243" s="586" t="s">
        <v>27331</v>
      </c>
      <c r="L243" s="586" t="s">
        <v>27330</v>
      </c>
      <c r="M243" s="586" t="s">
        <v>27329</v>
      </c>
      <c r="N243" s="586" t="s">
        <v>27328</v>
      </c>
      <c r="O243" s="586" t="s">
        <v>27327</v>
      </c>
      <c r="P243" s="586" t="s">
        <v>27326</v>
      </c>
      <c r="Q243" s="586" t="s">
        <v>27325</v>
      </c>
      <c r="R243" s="586" t="s">
        <v>27324</v>
      </c>
      <c r="S243" s="586" t="s">
        <v>27323</v>
      </c>
      <c r="T243" s="586" t="s">
        <v>27322</v>
      </c>
      <c r="U243" s="586" t="s">
        <v>27321</v>
      </c>
      <c r="V243" s="586" t="s">
        <v>26600</v>
      </c>
      <c r="W243" s="586" t="s">
        <v>27320</v>
      </c>
      <c r="X243" s="586" t="s">
        <v>26095</v>
      </c>
      <c r="Y243" s="586" t="s">
        <v>27319</v>
      </c>
      <c r="Z243" s="586" t="s">
        <v>27318</v>
      </c>
    </row>
    <row r="244" spans="1:26" x14ac:dyDescent="0.15">
      <c r="A244" s="582" t="s">
        <v>27317</v>
      </c>
      <c r="B244" s="583" t="s">
        <v>27316</v>
      </c>
      <c r="C244" s="388" t="s">
        <v>2927</v>
      </c>
      <c r="D244" s="389" t="s">
        <v>2927</v>
      </c>
      <c r="E244" s="584">
        <v>9.7499999999999996E-4</v>
      </c>
      <c r="F244" s="585" t="s">
        <v>22291</v>
      </c>
      <c r="G244" s="586" t="s">
        <v>27315</v>
      </c>
      <c r="H244" s="586" t="s">
        <v>27314</v>
      </c>
      <c r="I244" s="586" t="s">
        <v>27313</v>
      </c>
      <c r="J244" s="586" t="s">
        <v>27312</v>
      </c>
      <c r="K244" s="586" t="s">
        <v>27311</v>
      </c>
      <c r="L244" s="586" t="s">
        <v>27310</v>
      </c>
      <c r="M244" s="586" t="s">
        <v>27309</v>
      </c>
      <c r="N244" s="586" t="s">
        <v>27308</v>
      </c>
      <c r="O244" s="586" t="s">
        <v>27307</v>
      </c>
      <c r="P244" s="586" t="s">
        <v>25655</v>
      </c>
      <c r="Q244" s="586" t="s">
        <v>26246</v>
      </c>
      <c r="R244" s="586" t="s">
        <v>27306</v>
      </c>
      <c r="S244" s="586" t="s">
        <v>27305</v>
      </c>
      <c r="T244" s="586" t="s">
        <v>27145</v>
      </c>
      <c r="U244" s="586" t="s">
        <v>27304</v>
      </c>
      <c r="V244" s="586" t="s">
        <v>27303</v>
      </c>
      <c r="W244" s="586" t="s">
        <v>27302</v>
      </c>
      <c r="X244" s="586" t="s">
        <v>27301</v>
      </c>
      <c r="Y244" s="586" t="s">
        <v>27300</v>
      </c>
      <c r="Z244" s="586" t="s">
        <v>27299</v>
      </c>
    </row>
    <row r="245" spans="1:26" x14ac:dyDescent="0.15">
      <c r="A245" s="582" t="s">
        <v>27298</v>
      </c>
      <c r="B245" s="583" t="s">
        <v>27297</v>
      </c>
      <c r="C245" s="388" t="s">
        <v>2927</v>
      </c>
      <c r="D245" s="389" t="s">
        <v>2927</v>
      </c>
      <c r="E245" s="584">
        <v>9.810000000000001E-4</v>
      </c>
      <c r="F245" s="585" t="s">
        <v>22291</v>
      </c>
      <c r="G245" s="586" t="s">
        <v>27296</v>
      </c>
      <c r="H245" s="586" t="s">
        <v>27083</v>
      </c>
      <c r="I245" s="586" t="s">
        <v>27295</v>
      </c>
      <c r="J245" s="586" t="s">
        <v>26142</v>
      </c>
      <c r="K245" s="586" t="s">
        <v>25917</v>
      </c>
      <c r="L245" s="586" t="s">
        <v>26140</v>
      </c>
      <c r="M245" s="586" t="s">
        <v>26122</v>
      </c>
      <c r="N245" s="586" t="s">
        <v>25915</v>
      </c>
      <c r="O245" s="586" t="s">
        <v>27294</v>
      </c>
      <c r="P245" s="586" t="s">
        <v>27293</v>
      </c>
      <c r="Q245" s="586" t="s">
        <v>25984</v>
      </c>
      <c r="R245" s="586" t="s">
        <v>27292</v>
      </c>
      <c r="S245" s="586" t="s">
        <v>27291</v>
      </c>
      <c r="T245" s="586" t="s">
        <v>26115</v>
      </c>
      <c r="U245" s="586" t="s">
        <v>26190</v>
      </c>
      <c r="V245" s="586" t="s">
        <v>27290</v>
      </c>
      <c r="W245" s="586" t="s">
        <v>27289</v>
      </c>
      <c r="X245" s="586" t="s">
        <v>27288</v>
      </c>
      <c r="Y245" s="586" t="s">
        <v>27287</v>
      </c>
      <c r="Z245" s="586" t="s">
        <v>27286</v>
      </c>
    </row>
    <row r="246" spans="1:26" x14ac:dyDescent="0.15">
      <c r="A246" s="582" t="s">
        <v>27285</v>
      </c>
      <c r="B246" s="583" t="s">
        <v>27284</v>
      </c>
      <c r="C246" s="388" t="s">
        <v>2927</v>
      </c>
      <c r="D246" s="389" t="s">
        <v>2927</v>
      </c>
      <c r="E246" s="584">
        <v>9.9799999999999997E-4</v>
      </c>
      <c r="F246" s="585" t="s">
        <v>22291</v>
      </c>
      <c r="G246" s="586" t="s">
        <v>27280</v>
      </c>
      <c r="H246" s="586" t="s">
        <v>27279</v>
      </c>
      <c r="I246" s="586" t="s">
        <v>27278</v>
      </c>
      <c r="J246" s="586" t="s">
        <v>25951</v>
      </c>
      <c r="K246" s="586" t="s">
        <v>27277</v>
      </c>
      <c r="L246" s="586" t="s">
        <v>26785</v>
      </c>
      <c r="M246" s="586" t="s">
        <v>26822</v>
      </c>
      <c r="N246" s="586" t="s">
        <v>27276</v>
      </c>
      <c r="O246" s="586" t="s">
        <v>27275</v>
      </c>
      <c r="P246" s="586" t="s">
        <v>25750</v>
      </c>
      <c r="Q246" s="586" t="s">
        <v>27274</v>
      </c>
      <c r="R246" s="586" t="s">
        <v>27273</v>
      </c>
      <c r="S246" s="586" t="s">
        <v>27272</v>
      </c>
      <c r="T246" s="586" t="s">
        <v>27271</v>
      </c>
      <c r="U246" s="586" t="s">
        <v>27270</v>
      </c>
      <c r="V246" s="586" t="s">
        <v>27269</v>
      </c>
      <c r="W246" s="586" t="s">
        <v>25731</v>
      </c>
      <c r="X246" s="586" t="s">
        <v>27268</v>
      </c>
      <c r="Y246" s="586" t="s">
        <v>27267</v>
      </c>
      <c r="Z246" s="586" t="s">
        <v>27266</v>
      </c>
    </row>
    <row r="247" spans="1:26" x14ac:dyDescent="0.15">
      <c r="A247" s="582" t="s">
        <v>27283</v>
      </c>
      <c r="B247" s="583" t="s">
        <v>27281</v>
      </c>
      <c r="C247" s="388" t="s">
        <v>2927</v>
      </c>
      <c r="D247" s="389" t="s">
        <v>2927</v>
      </c>
      <c r="E247" s="584">
        <v>9.9799999999999997E-4</v>
      </c>
      <c r="F247" s="585" t="s">
        <v>22291</v>
      </c>
      <c r="G247" s="586" t="s">
        <v>27280</v>
      </c>
      <c r="H247" s="586" t="s">
        <v>27279</v>
      </c>
      <c r="I247" s="586" t="s">
        <v>27278</v>
      </c>
      <c r="J247" s="586" t="s">
        <v>25951</v>
      </c>
      <c r="K247" s="586" t="s">
        <v>27277</v>
      </c>
      <c r="L247" s="586" t="s">
        <v>26785</v>
      </c>
      <c r="M247" s="586" t="s">
        <v>26822</v>
      </c>
      <c r="N247" s="586" t="s">
        <v>27276</v>
      </c>
      <c r="O247" s="586" t="s">
        <v>27275</v>
      </c>
      <c r="P247" s="586" t="s">
        <v>25750</v>
      </c>
      <c r="Q247" s="586" t="s">
        <v>27274</v>
      </c>
      <c r="R247" s="586" t="s">
        <v>27273</v>
      </c>
      <c r="S247" s="586" t="s">
        <v>27272</v>
      </c>
      <c r="T247" s="586" t="s">
        <v>27271</v>
      </c>
      <c r="U247" s="586" t="s">
        <v>27270</v>
      </c>
      <c r="V247" s="586" t="s">
        <v>27269</v>
      </c>
      <c r="W247" s="586" t="s">
        <v>25731</v>
      </c>
      <c r="X247" s="586" t="s">
        <v>27268</v>
      </c>
      <c r="Y247" s="586" t="s">
        <v>27267</v>
      </c>
      <c r="Z247" s="586" t="s">
        <v>27266</v>
      </c>
    </row>
    <row r="248" spans="1:26" x14ac:dyDescent="0.15">
      <c r="A248" s="582" t="s">
        <v>27282</v>
      </c>
      <c r="B248" s="583" t="s">
        <v>27281</v>
      </c>
      <c r="C248" s="388" t="s">
        <v>2927</v>
      </c>
      <c r="D248" s="389" t="s">
        <v>2927</v>
      </c>
      <c r="E248" s="584">
        <v>9.9799999999999997E-4</v>
      </c>
      <c r="F248" s="585" t="s">
        <v>22291</v>
      </c>
      <c r="G248" s="586" t="s">
        <v>27280</v>
      </c>
      <c r="H248" s="586" t="s">
        <v>27279</v>
      </c>
      <c r="I248" s="586" t="s">
        <v>27278</v>
      </c>
      <c r="J248" s="586" t="s">
        <v>25951</v>
      </c>
      <c r="K248" s="586" t="s">
        <v>27277</v>
      </c>
      <c r="L248" s="586" t="s">
        <v>26785</v>
      </c>
      <c r="M248" s="586" t="s">
        <v>26822</v>
      </c>
      <c r="N248" s="586" t="s">
        <v>27276</v>
      </c>
      <c r="O248" s="586" t="s">
        <v>27275</v>
      </c>
      <c r="P248" s="586" t="s">
        <v>25750</v>
      </c>
      <c r="Q248" s="586" t="s">
        <v>27274</v>
      </c>
      <c r="R248" s="586" t="s">
        <v>27273</v>
      </c>
      <c r="S248" s="586" t="s">
        <v>27272</v>
      </c>
      <c r="T248" s="586" t="s">
        <v>27271</v>
      </c>
      <c r="U248" s="586" t="s">
        <v>27270</v>
      </c>
      <c r="V248" s="586" t="s">
        <v>27269</v>
      </c>
      <c r="W248" s="586" t="s">
        <v>25731</v>
      </c>
      <c r="X248" s="586" t="s">
        <v>27268</v>
      </c>
      <c r="Y248" s="586" t="s">
        <v>27267</v>
      </c>
      <c r="Z248" s="586" t="s">
        <v>27266</v>
      </c>
    </row>
    <row r="249" spans="1:26" x14ac:dyDescent="0.15">
      <c r="A249" s="582" t="s">
        <v>27265</v>
      </c>
      <c r="B249" s="583" t="s">
        <v>27264</v>
      </c>
      <c r="C249" s="388" t="s">
        <v>2927</v>
      </c>
      <c r="D249" s="389" t="s">
        <v>2927</v>
      </c>
      <c r="E249" s="584">
        <v>1.01E-3</v>
      </c>
      <c r="F249" s="585" t="s">
        <v>22291</v>
      </c>
      <c r="G249" s="586" t="s">
        <v>27263</v>
      </c>
      <c r="H249" s="586" t="s">
        <v>25617</v>
      </c>
      <c r="I249" s="586" t="s">
        <v>27262</v>
      </c>
      <c r="J249" s="586" t="s">
        <v>27261</v>
      </c>
      <c r="K249" s="586" t="s">
        <v>27260</v>
      </c>
      <c r="L249" s="586" t="s">
        <v>27259</v>
      </c>
      <c r="M249" s="586" t="s">
        <v>27258</v>
      </c>
      <c r="N249" s="586" t="s">
        <v>26886</v>
      </c>
      <c r="O249" s="586" t="s">
        <v>27257</v>
      </c>
      <c r="P249" s="586" t="s">
        <v>27256</v>
      </c>
      <c r="Q249" s="586" t="s">
        <v>27255</v>
      </c>
      <c r="R249" s="586" t="s">
        <v>27254</v>
      </c>
      <c r="S249" s="586" t="s">
        <v>27253</v>
      </c>
      <c r="T249" s="586" t="s">
        <v>27252</v>
      </c>
      <c r="U249" s="586" t="s">
        <v>27251</v>
      </c>
      <c r="V249" s="586" t="s">
        <v>27250</v>
      </c>
      <c r="W249" s="586" t="s">
        <v>26001</v>
      </c>
      <c r="X249" s="586" t="s">
        <v>27249</v>
      </c>
      <c r="Y249" s="586" t="s">
        <v>26761</v>
      </c>
      <c r="Z249" s="586" t="s">
        <v>26830</v>
      </c>
    </row>
    <row r="250" spans="1:26" x14ac:dyDescent="0.15">
      <c r="A250" s="582" t="s">
        <v>27248</v>
      </c>
      <c r="B250" s="583" t="s">
        <v>27247</v>
      </c>
      <c r="C250" s="388" t="s">
        <v>2927</v>
      </c>
      <c r="D250" s="389" t="s">
        <v>2927</v>
      </c>
      <c r="E250" s="584">
        <v>1.0200000000000001E-3</v>
      </c>
      <c r="F250" s="585" t="s">
        <v>22291</v>
      </c>
      <c r="G250" s="586" t="s">
        <v>27246</v>
      </c>
      <c r="H250" s="586" t="s">
        <v>27245</v>
      </c>
      <c r="I250" s="586" t="s">
        <v>26674</v>
      </c>
      <c r="J250" s="586" t="s">
        <v>27244</v>
      </c>
      <c r="K250" s="586" t="s">
        <v>27243</v>
      </c>
      <c r="L250" s="586" t="s">
        <v>27242</v>
      </c>
      <c r="M250" s="586" t="s">
        <v>27241</v>
      </c>
      <c r="N250" s="586" t="s">
        <v>26804</v>
      </c>
      <c r="O250" s="586" t="s">
        <v>26518</v>
      </c>
      <c r="P250" s="586" t="s">
        <v>25733</v>
      </c>
      <c r="Q250" s="586" t="s">
        <v>27240</v>
      </c>
      <c r="R250" s="586" t="s">
        <v>27239</v>
      </c>
      <c r="S250" s="586" t="s">
        <v>27238</v>
      </c>
      <c r="T250" s="586" t="s">
        <v>26515</v>
      </c>
      <c r="U250" s="586" t="s">
        <v>26399</v>
      </c>
      <c r="V250" s="586" t="s">
        <v>26565</v>
      </c>
      <c r="W250" s="586" t="s">
        <v>27237</v>
      </c>
      <c r="X250" s="586" t="s">
        <v>27236</v>
      </c>
      <c r="Y250" s="586" t="s">
        <v>27235</v>
      </c>
      <c r="Z250" s="586" t="s">
        <v>27234</v>
      </c>
    </row>
    <row r="251" spans="1:26" x14ac:dyDescent="0.15">
      <c r="A251" s="582" t="s">
        <v>27233</v>
      </c>
      <c r="B251" s="583" t="s">
        <v>27232</v>
      </c>
      <c r="C251" s="388" t="s">
        <v>2927</v>
      </c>
      <c r="D251" s="389" t="s">
        <v>2927</v>
      </c>
      <c r="E251" s="584">
        <v>1.0300000000000001E-3</v>
      </c>
      <c r="F251" s="585" t="s">
        <v>22291</v>
      </c>
      <c r="G251" s="586" t="s">
        <v>27231</v>
      </c>
      <c r="H251" s="586" t="s">
        <v>27230</v>
      </c>
      <c r="I251" s="586" t="s">
        <v>27229</v>
      </c>
      <c r="J251" s="586" t="s">
        <v>27228</v>
      </c>
      <c r="K251" s="586" t="s">
        <v>26047</v>
      </c>
      <c r="L251" s="586" t="s">
        <v>27227</v>
      </c>
      <c r="M251" s="586" t="s">
        <v>27226</v>
      </c>
      <c r="N251" s="586" t="s">
        <v>27225</v>
      </c>
      <c r="O251" s="586" t="s">
        <v>27224</v>
      </c>
      <c r="P251" s="586" t="s">
        <v>27223</v>
      </c>
      <c r="Q251" s="586" t="s">
        <v>25005</v>
      </c>
      <c r="R251" s="586" t="s">
        <v>27222</v>
      </c>
      <c r="S251" s="586" t="s">
        <v>27221</v>
      </c>
      <c r="T251" s="586" t="s">
        <v>27220</v>
      </c>
      <c r="U251" s="586" t="s">
        <v>25636</v>
      </c>
      <c r="V251" s="586" t="s">
        <v>27219</v>
      </c>
      <c r="W251" s="586" t="s">
        <v>27218</v>
      </c>
      <c r="X251" s="586" t="s">
        <v>27217</v>
      </c>
      <c r="Y251" s="586" t="s">
        <v>27216</v>
      </c>
      <c r="Z251" s="586" t="s">
        <v>25630</v>
      </c>
    </row>
    <row r="252" spans="1:26" x14ac:dyDescent="0.15">
      <c r="A252" s="582" t="s">
        <v>27215</v>
      </c>
      <c r="B252" s="583" t="s">
        <v>27214</v>
      </c>
      <c r="C252" s="388" t="s">
        <v>2927</v>
      </c>
      <c r="D252" s="389" t="s">
        <v>2927</v>
      </c>
      <c r="E252" s="584">
        <v>1.0399999999999999E-3</v>
      </c>
      <c r="F252" s="585" t="s">
        <v>22291</v>
      </c>
      <c r="G252" s="586" t="s">
        <v>27213</v>
      </c>
      <c r="H252" s="586" t="s">
        <v>25915</v>
      </c>
      <c r="I252" s="586" t="s">
        <v>27212</v>
      </c>
      <c r="J252" s="586" t="s">
        <v>27211</v>
      </c>
      <c r="K252" s="586" t="s">
        <v>27210</v>
      </c>
      <c r="L252" s="586" t="s">
        <v>27209</v>
      </c>
      <c r="M252" s="586" t="s">
        <v>27208</v>
      </c>
      <c r="N252" s="586" t="s">
        <v>27207</v>
      </c>
      <c r="O252" s="586" t="s">
        <v>27206</v>
      </c>
      <c r="P252" s="586" t="s">
        <v>27205</v>
      </c>
      <c r="Q252" s="586" t="s">
        <v>27204</v>
      </c>
      <c r="R252" s="586" t="s">
        <v>27203</v>
      </c>
      <c r="S252" s="586" t="s">
        <v>27202</v>
      </c>
      <c r="T252" s="586" t="s">
        <v>27201</v>
      </c>
      <c r="U252" s="586" t="s">
        <v>27200</v>
      </c>
      <c r="V252" s="586" t="s">
        <v>27199</v>
      </c>
      <c r="W252" s="586" t="s">
        <v>27198</v>
      </c>
      <c r="X252" s="586" t="s">
        <v>27197</v>
      </c>
      <c r="Y252" s="586" t="s">
        <v>23287</v>
      </c>
      <c r="Z252" s="586" t="s">
        <v>27196</v>
      </c>
    </row>
    <row r="253" spans="1:26" x14ac:dyDescent="0.15">
      <c r="A253" s="582" t="s">
        <v>27195</v>
      </c>
      <c r="B253" s="583" t="s">
        <v>27194</v>
      </c>
      <c r="C253" s="388" t="s">
        <v>2927</v>
      </c>
      <c r="D253" s="389" t="s">
        <v>2927</v>
      </c>
      <c r="E253" s="584">
        <v>1.0399999999999999E-3</v>
      </c>
      <c r="F253" s="585" t="s">
        <v>22291</v>
      </c>
      <c r="G253" s="586" t="s">
        <v>27193</v>
      </c>
      <c r="H253" s="586" t="s">
        <v>27192</v>
      </c>
      <c r="I253" s="586" t="s">
        <v>27191</v>
      </c>
      <c r="J253" s="586" t="s">
        <v>27190</v>
      </c>
      <c r="K253" s="586" t="s">
        <v>26947</v>
      </c>
      <c r="L253" s="586" t="s">
        <v>27189</v>
      </c>
      <c r="M253" s="586" t="s">
        <v>27188</v>
      </c>
      <c r="N253" s="586" t="s">
        <v>27187</v>
      </c>
      <c r="O253" s="586" t="s">
        <v>27186</v>
      </c>
      <c r="P253" s="586" t="s">
        <v>27185</v>
      </c>
      <c r="Q253" s="586" t="s">
        <v>27184</v>
      </c>
      <c r="R253" s="586" t="s">
        <v>27183</v>
      </c>
      <c r="S253" s="586" t="s">
        <v>27182</v>
      </c>
      <c r="T253" s="586" t="s">
        <v>27181</v>
      </c>
      <c r="U253" s="586" t="s">
        <v>27180</v>
      </c>
      <c r="V253" s="586" t="s">
        <v>26063</v>
      </c>
      <c r="W253" s="586" t="s">
        <v>27179</v>
      </c>
      <c r="X253" s="586" t="s">
        <v>26874</v>
      </c>
      <c r="Y253" s="586" t="s">
        <v>27178</v>
      </c>
      <c r="Z253" s="586" t="s">
        <v>25657</v>
      </c>
    </row>
    <row r="254" spans="1:26" x14ac:dyDescent="0.15">
      <c r="A254" s="582" t="s">
        <v>27177</v>
      </c>
      <c r="B254" s="583" t="s">
        <v>27176</v>
      </c>
      <c r="C254" s="388" t="s">
        <v>2927</v>
      </c>
      <c r="D254" s="389" t="s">
        <v>2927</v>
      </c>
      <c r="E254" s="584">
        <v>1.0399999999999999E-3</v>
      </c>
      <c r="F254" s="585" t="s">
        <v>22291</v>
      </c>
      <c r="G254" s="586" t="s">
        <v>27175</v>
      </c>
      <c r="H254" s="586" t="s">
        <v>27174</v>
      </c>
      <c r="I254" s="586" t="s">
        <v>27173</v>
      </c>
      <c r="J254" s="586" t="s">
        <v>27172</v>
      </c>
      <c r="K254" s="586" t="s">
        <v>27171</v>
      </c>
      <c r="L254" s="586" t="s">
        <v>27170</v>
      </c>
      <c r="M254" s="586" t="s">
        <v>27169</v>
      </c>
      <c r="N254" s="586" t="s">
        <v>27168</v>
      </c>
      <c r="O254" s="586" t="s">
        <v>27167</v>
      </c>
      <c r="P254" s="586" t="s">
        <v>27026</v>
      </c>
      <c r="Q254" s="586" t="s">
        <v>27166</v>
      </c>
      <c r="R254" s="586" t="s">
        <v>27165</v>
      </c>
      <c r="S254" s="586" t="s">
        <v>27164</v>
      </c>
      <c r="T254" s="586" t="s">
        <v>27163</v>
      </c>
      <c r="U254" s="586" t="s">
        <v>27162</v>
      </c>
      <c r="V254" s="586" t="s">
        <v>27161</v>
      </c>
      <c r="W254" s="586" t="s">
        <v>27160</v>
      </c>
      <c r="X254" s="586" t="s">
        <v>27159</v>
      </c>
      <c r="Y254" s="586" t="s">
        <v>27158</v>
      </c>
      <c r="Z254" s="586" t="s">
        <v>27157</v>
      </c>
    </row>
    <row r="255" spans="1:26" x14ac:dyDescent="0.15">
      <c r="A255" s="582" t="s">
        <v>27156</v>
      </c>
      <c r="B255" s="583" t="s">
        <v>27155</v>
      </c>
      <c r="C255" s="388" t="s">
        <v>2927</v>
      </c>
      <c r="D255" s="389" t="s">
        <v>2927</v>
      </c>
      <c r="E255" s="584">
        <v>1.0499999999999999E-3</v>
      </c>
      <c r="F255" s="585" t="s">
        <v>22291</v>
      </c>
      <c r="G255" s="586" t="s">
        <v>27154</v>
      </c>
      <c r="H255" s="586" t="s">
        <v>27153</v>
      </c>
      <c r="I255" s="586" t="s">
        <v>27152</v>
      </c>
      <c r="J255" s="586" t="s">
        <v>27151</v>
      </c>
      <c r="K255" s="586" t="s">
        <v>26046</v>
      </c>
      <c r="L255" s="586" t="s">
        <v>27150</v>
      </c>
      <c r="M255" s="586" t="s">
        <v>25378</v>
      </c>
      <c r="N255" s="586" t="s">
        <v>27149</v>
      </c>
      <c r="O255" s="586" t="s">
        <v>27148</v>
      </c>
      <c r="P255" s="586" t="s">
        <v>26502</v>
      </c>
      <c r="Q255" s="586" t="s">
        <v>26209</v>
      </c>
      <c r="R255" s="586" t="s">
        <v>27147</v>
      </c>
      <c r="S255" s="586" t="s">
        <v>27146</v>
      </c>
      <c r="T255" s="586" t="s">
        <v>27145</v>
      </c>
      <c r="U255" s="586" t="s">
        <v>27144</v>
      </c>
      <c r="V255" s="586" t="s">
        <v>27143</v>
      </c>
      <c r="W255" s="586" t="s">
        <v>25104</v>
      </c>
      <c r="X255" s="586" t="s">
        <v>27142</v>
      </c>
      <c r="Y255" s="586" t="s">
        <v>27141</v>
      </c>
      <c r="Z255" s="586" t="s">
        <v>25935</v>
      </c>
    </row>
    <row r="256" spans="1:26" x14ac:dyDescent="0.15">
      <c r="A256" s="582" t="s">
        <v>27140</v>
      </c>
      <c r="B256" s="583" t="s">
        <v>27139</v>
      </c>
      <c r="C256" s="388" t="s">
        <v>2927</v>
      </c>
      <c r="D256" s="389" t="s">
        <v>2927</v>
      </c>
      <c r="E256" s="584">
        <v>1.06E-3</v>
      </c>
      <c r="F256" s="585" t="s">
        <v>22291</v>
      </c>
      <c r="G256" s="586" t="s">
        <v>27138</v>
      </c>
      <c r="H256" s="586" t="s">
        <v>27137</v>
      </c>
      <c r="I256" s="586" t="s">
        <v>27136</v>
      </c>
      <c r="J256" s="586" t="s">
        <v>26538</v>
      </c>
      <c r="K256" s="586" t="s">
        <v>26361</v>
      </c>
      <c r="L256" s="586" t="s">
        <v>27135</v>
      </c>
      <c r="M256" s="586" t="s">
        <v>27134</v>
      </c>
      <c r="N256" s="586" t="s">
        <v>27133</v>
      </c>
      <c r="O256" s="586" t="s">
        <v>27132</v>
      </c>
      <c r="P256" s="586" t="s">
        <v>27131</v>
      </c>
      <c r="Q256" s="586" t="s">
        <v>27130</v>
      </c>
      <c r="R256" s="586" t="s">
        <v>27129</v>
      </c>
      <c r="S256" s="586" t="s">
        <v>27128</v>
      </c>
      <c r="T256" s="586" t="s">
        <v>26295</v>
      </c>
      <c r="U256" s="586" t="s">
        <v>27127</v>
      </c>
      <c r="V256" s="586" t="s">
        <v>22839</v>
      </c>
      <c r="W256" s="586" t="s">
        <v>27126</v>
      </c>
      <c r="X256" s="586" t="s">
        <v>27125</v>
      </c>
      <c r="Y256" s="586" t="s">
        <v>27124</v>
      </c>
      <c r="Z256" s="586" t="s">
        <v>27123</v>
      </c>
    </row>
    <row r="257" spans="1:26" x14ac:dyDescent="0.15">
      <c r="A257" s="582" t="s">
        <v>27122</v>
      </c>
      <c r="B257" s="583" t="s">
        <v>27121</v>
      </c>
      <c r="C257" s="388" t="s">
        <v>2927</v>
      </c>
      <c r="D257" s="389" t="s">
        <v>2927</v>
      </c>
      <c r="E257" s="584">
        <v>1.06E-3</v>
      </c>
      <c r="F257" s="585" t="s">
        <v>22291</v>
      </c>
      <c r="G257" s="586" t="s">
        <v>27120</v>
      </c>
      <c r="H257" s="586" t="s">
        <v>27119</v>
      </c>
      <c r="I257" s="586" t="s">
        <v>27118</v>
      </c>
      <c r="J257" s="586" t="s">
        <v>27117</v>
      </c>
      <c r="K257" s="586" t="s">
        <v>27116</v>
      </c>
      <c r="L257" s="586" t="s">
        <v>27115</v>
      </c>
      <c r="M257" s="586" t="s">
        <v>27114</v>
      </c>
      <c r="N257" s="586" t="s">
        <v>27113</v>
      </c>
      <c r="O257" s="586" t="s">
        <v>27112</v>
      </c>
      <c r="P257" s="586" t="s">
        <v>27111</v>
      </c>
      <c r="Q257" s="586" t="s">
        <v>27110</v>
      </c>
      <c r="R257" s="586" t="s">
        <v>27109</v>
      </c>
      <c r="S257" s="586" t="s">
        <v>27108</v>
      </c>
      <c r="T257" s="586" t="s">
        <v>27107</v>
      </c>
      <c r="U257" s="586" t="s">
        <v>27106</v>
      </c>
      <c r="V257" s="586" t="s">
        <v>27105</v>
      </c>
      <c r="W257" s="586" t="s">
        <v>27104</v>
      </c>
      <c r="X257" s="586" t="s">
        <v>25466</v>
      </c>
      <c r="Y257" s="586" t="s">
        <v>27103</v>
      </c>
      <c r="Z257" s="586" t="s">
        <v>27102</v>
      </c>
    </row>
    <row r="258" spans="1:26" x14ac:dyDescent="0.15">
      <c r="A258" s="582" t="s">
        <v>27101</v>
      </c>
      <c r="B258" s="583" t="s">
        <v>27100</v>
      </c>
      <c r="C258" s="388" t="s">
        <v>2927</v>
      </c>
      <c r="D258" s="389" t="s">
        <v>2927</v>
      </c>
      <c r="E258" s="584">
        <v>1.06E-3</v>
      </c>
      <c r="F258" s="585" t="s">
        <v>22291</v>
      </c>
      <c r="G258" s="586" t="s">
        <v>27099</v>
      </c>
      <c r="H258" s="586" t="s">
        <v>26506</v>
      </c>
      <c r="I258" s="586" t="s">
        <v>27098</v>
      </c>
      <c r="J258" s="586" t="s">
        <v>27097</v>
      </c>
      <c r="K258" s="586" t="s">
        <v>27096</v>
      </c>
      <c r="L258" s="586" t="s">
        <v>27095</v>
      </c>
      <c r="M258" s="586" t="s">
        <v>26575</v>
      </c>
      <c r="N258" s="586" t="s">
        <v>26781</v>
      </c>
      <c r="O258" s="586" t="s">
        <v>27094</v>
      </c>
      <c r="P258" s="586" t="s">
        <v>27093</v>
      </c>
      <c r="Q258" s="586" t="s">
        <v>26338</v>
      </c>
      <c r="R258" s="586" t="s">
        <v>27092</v>
      </c>
      <c r="S258" s="586" t="s">
        <v>27091</v>
      </c>
      <c r="T258" s="586" t="s">
        <v>27090</v>
      </c>
      <c r="U258" s="586" t="s">
        <v>24110</v>
      </c>
      <c r="V258" s="586" t="s">
        <v>23180</v>
      </c>
      <c r="W258" s="586" t="s">
        <v>27089</v>
      </c>
      <c r="X258" s="586" t="s">
        <v>27088</v>
      </c>
      <c r="Y258" s="586" t="s">
        <v>27087</v>
      </c>
      <c r="Z258" s="586" t="s">
        <v>27086</v>
      </c>
    </row>
    <row r="259" spans="1:26" x14ac:dyDescent="0.15">
      <c r="A259" s="582" t="s">
        <v>27085</v>
      </c>
      <c r="B259" s="583" t="s">
        <v>27084</v>
      </c>
      <c r="C259" s="388" t="s">
        <v>2927</v>
      </c>
      <c r="D259" s="389" t="s">
        <v>2927</v>
      </c>
      <c r="E259" s="584">
        <v>1.06E-3</v>
      </c>
      <c r="F259" s="585" t="s">
        <v>22291</v>
      </c>
      <c r="G259" s="586" t="s">
        <v>27083</v>
      </c>
      <c r="H259" s="586" t="s">
        <v>25988</v>
      </c>
      <c r="I259" s="586" t="s">
        <v>24442</v>
      </c>
      <c r="J259" s="586" t="s">
        <v>27082</v>
      </c>
      <c r="K259" s="586" t="s">
        <v>25916</v>
      </c>
      <c r="L259" s="586" t="s">
        <v>27081</v>
      </c>
      <c r="M259" s="586" t="s">
        <v>26121</v>
      </c>
      <c r="N259" s="586" t="s">
        <v>25915</v>
      </c>
      <c r="O259" s="586" t="s">
        <v>26137</v>
      </c>
      <c r="P259" s="586" t="s">
        <v>27080</v>
      </c>
      <c r="Q259" s="586" t="s">
        <v>27079</v>
      </c>
      <c r="R259" s="586" t="s">
        <v>26636</v>
      </c>
      <c r="S259" s="586" t="s">
        <v>27078</v>
      </c>
      <c r="T259" s="586" t="s">
        <v>26549</v>
      </c>
      <c r="U259" s="586" t="s">
        <v>27077</v>
      </c>
      <c r="V259" s="586" t="s">
        <v>26548</v>
      </c>
      <c r="W259" s="586" t="s">
        <v>26133</v>
      </c>
      <c r="X259" s="586" t="s">
        <v>26130</v>
      </c>
      <c r="Y259" s="586" t="s">
        <v>26129</v>
      </c>
      <c r="Z259" s="586" t="s">
        <v>27076</v>
      </c>
    </row>
    <row r="260" spans="1:26" x14ac:dyDescent="0.15">
      <c r="A260" s="582" t="s">
        <v>27075</v>
      </c>
      <c r="B260" s="583" t="s">
        <v>27074</v>
      </c>
      <c r="C260" s="388" t="s">
        <v>2927</v>
      </c>
      <c r="D260" s="389" t="s">
        <v>2927</v>
      </c>
      <c r="E260" s="584">
        <v>1.07E-3</v>
      </c>
      <c r="F260" s="585" t="s">
        <v>22291</v>
      </c>
      <c r="G260" s="586" t="s">
        <v>26757</v>
      </c>
      <c r="H260" s="586" t="s">
        <v>27073</v>
      </c>
      <c r="I260" s="586" t="s">
        <v>25989</v>
      </c>
      <c r="J260" s="586" t="s">
        <v>25919</v>
      </c>
      <c r="K260" s="586" t="s">
        <v>25916</v>
      </c>
      <c r="L260" s="586" t="s">
        <v>27072</v>
      </c>
      <c r="M260" s="586" t="s">
        <v>26121</v>
      </c>
      <c r="N260" s="586" t="s">
        <v>26622</v>
      </c>
      <c r="O260" s="586" t="s">
        <v>25984</v>
      </c>
      <c r="P260" s="586" t="s">
        <v>26620</v>
      </c>
      <c r="Q260" s="586" t="s">
        <v>25911</v>
      </c>
      <c r="R260" s="586" t="s">
        <v>26136</v>
      </c>
      <c r="S260" s="586" t="s">
        <v>26634</v>
      </c>
      <c r="T260" s="586" t="s">
        <v>26191</v>
      </c>
      <c r="U260" s="586" t="s">
        <v>26114</v>
      </c>
      <c r="V260" s="586" t="s">
        <v>26549</v>
      </c>
      <c r="W260" s="586" t="s">
        <v>26113</v>
      </c>
      <c r="X260" s="586" t="s">
        <v>27071</v>
      </c>
      <c r="Y260" s="586" t="s">
        <v>27070</v>
      </c>
      <c r="Z260" s="586" t="s">
        <v>26616</v>
      </c>
    </row>
    <row r="261" spans="1:26" x14ac:dyDescent="0.15">
      <c r="A261" s="582" t="s">
        <v>27069</v>
      </c>
      <c r="B261" s="583" t="s">
        <v>27068</v>
      </c>
      <c r="C261" s="388" t="s">
        <v>2927</v>
      </c>
      <c r="D261" s="389" t="s">
        <v>2927</v>
      </c>
      <c r="E261" s="584">
        <v>1.08E-3</v>
      </c>
      <c r="F261" s="585" t="s">
        <v>22291</v>
      </c>
      <c r="G261" s="586" t="s">
        <v>27067</v>
      </c>
      <c r="H261" s="586" t="s">
        <v>27066</v>
      </c>
      <c r="I261" s="586" t="s">
        <v>25944</v>
      </c>
      <c r="J261" s="586" t="s">
        <v>27065</v>
      </c>
      <c r="K261" s="586" t="s">
        <v>27064</v>
      </c>
      <c r="L261" s="586" t="s">
        <v>27063</v>
      </c>
      <c r="M261" s="586" t="s">
        <v>26458</v>
      </c>
      <c r="N261" s="586" t="s">
        <v>23826</v>
      </c>
      <c r="O261" s="586" t="s">
        <v>27062</v>
      </c>
      <c r="P261" s="586" t="s">
        <v>27061</v>
      </c>
      <c r="Q261" s="586" t="s">
        <v>27060</v>
      </c>
      <c r="R261" s="586" t="s">
        <v>27059</v>
      </c>
      <c r="S261" s="586" t="s">
        <v>27058</v>
      </c>
      <c r="T261" s="586" t="s">
        <v>27057</v>
      </c>
      <c r="U261" s="586" t="s">
        <v>27056</v>
      </c>
      <c r="V261" s="586" t="s">
        <v>27055</v>
      </c>
      <c r="W261" s="586" t="s">
        <v>27054</v>
      </c>
      <c r="X261" s="586" t="s">
        <v>27053</v>
      </c>
      <c r="Y261" s="586" t="s">
        <v>27052</v>
      </c>
      <c r="Z261" s="586" t="s">
        <v>27051</v>
      </c>
    </row>
    <row r="262" spans="1:26" x14ac:dyDescent="0.15">
      <c r="A262" s="582" t="s">
        <v>27050</v>
      </c>
      <c r="B262" s="583" t="s">
        <v>27049</v>
      </c>
      <c r="C262" s="388" t="s">
        <v>2927</v>
      </c>
      <c r="D262" s="389" t="s">
        <v>2927</v>
      </c>
      <c r="E262" s="584">
        <v>1.08E-3</v>
      </c>
      <c r="F262" s="585" t="s">
        <v>22291</v>
      </c>
      <c r="G262" s="586" t="s">
        <v>25991</v>
      </c>
      <c r="H262" s="586" t="s">
        <v>26124</v>
      </c>
      <c r="I262" s="586" t="s">
        <v>27048</v>
      </c>
      <c r="J262" s="586" t="s">
        <v>25987</v>
      </c>
      <c r="K262" s="586" t="s">
        <v>26122</v>
      </c>
      <c r="L262" s="586" t="s">
        <v>24780</v>
      </c>
      <c r="M262" s="586" t="s">
        <v>26196</v>
      </c>
      <c r="N262" s="586" t="s">
        <v>27047</v>
      </c>
      <c r="O262" s="586" t="s">
        <v>26140</v>
      </c>
      <c r="P262" s="586" t="s">
        <v>26330</v>
      </c>
      <c r="Q262" s="586" t="s">
        <v>27046</v>
      </c>
      <c r="R262" s="586" t="s">
        <v>26192</v>
      </c>
      <c r="S262" s="586" t="s">
        <v>27045</v>
      </c>
      <c r="T262" s="586" t="s">
        <v>26117</v>
      </c>
      <c r="U262" s="586" t="s">
        <v>26135</v>
      </c>
      <c r="V262" s="586" t="s">
        <v>27044</v>
      </c>
      <c r="W262" s="586" t="s">
        <v>27043</v>
      </c>
      <c r="X262" s="586" t="s">
        <v>26131</v>
      </c>
      <c r="Y262" s="586" t="s">
        <v>26616</v>
      </c>
      <c r="Z262" s="586" t="s">
        <v>27042</v>
      </c>
    </row>
    <row r="263" spans="1:26" x14ac:dyDescent="0.15">
      <c r="A263" s="582" t="s">
        <v>27041</v>
      </c>
      <c r="B263" s="583" t="s">
        <v>27040</v>
      </c>
      <c r="C263" s="388" t="s">
        <v>2927</v>
      </c>
      <c r="D263" s="389" t="s">
        <v>2927</v>
      </c>
      <c r="E263" s="584">
        <v>1.08E-3</v>
      </c>
      <c r="F263" s="585" t="s">
        <v>22291</v>
      </c>
      <c r="G263" s="586" t="s">
        <v>27039</v>
      </c>
      <c r="H263" s="586" t="s">
        <v>27038</v>
      </c>
      <c r="I263" s="586" t="s">
        <v>27037</v>
      </c>
      <c r="J263" s="586" t="s">
        <v>27036</v>
      </c>
      <c r="K263" s="586" t="s">
        <v>27035</v>
      </c>
      <c r="L263" s="586" t="s">
        <v>27034</v>
      </c>
      <c r="M263" s="586" t="s">
        <v>27033</v>
      </c>
      <c r="N263" s="586" t="s">
        <v>25611</v>
      </c>
      <c r="O263" s="586" t="s">
        <v>27032</v>
      </c>
      <c r="P263" s="586" t="s">
        <v>27031</v>
      </c>
      <c r="Q263" s="586" t="s">
        <v>27030</v>
      </c>
      <c r="R263" s="586" t="s">
        <v>27029</v>
      </c>
      <c r="S263" s="586" t="s">
        <v>27028</v>
      </c>
      <c r="T263" s="586" t="s">
        <v>27027</v>
      </c>
      <c r="U263" s="586" t="s">
        <v>27026</v>
      </c>
      <c r="V263" s="586" t="s">
        <v>27025</v>
      </c>
      <c r="W263" s="586" t="s">
        <v>27024</v>
      </c>
      <c r="X263" s="586" t="s">
        <v>27023</v>
      </c>
      <c r="Y263" s="586" t="s">
        <v>27022</v>
      </c>
      <c r="Z263" s="586" t="s">
        <v>27021</v>
      </c>
    </row>
    <row r="264" spans="1:26" x14ac:dyDescent="0.15">
      <c r="A264" s="582" t="s">
        <v>27020</v>
      </c>
      <c r="B264" s="583" t="s">
        <v>27019</v>
      </c>
      <c r="C264" s="388" t="s">
        <v>2927</v>
      </c>
      <c r="D264" s="389" t="s">
        <v>2927</v>
      </c>
      <c r="E264" s="584">
        <v>1.08E-3</v>
      </c>
      <c r="F264" s="585" t="s">
        <v>22291</v>
      </c>
      <c r="G264" s="586" t="s">
        <v>27018</v>
      </c>
      <c r="H264" s="586" t="s">
        <v>27017</v>
      </c>
      <c r="I264" s="586" t="s">
        <v>27016</v>
      </c>
      <c r="J264" s="586" t="s">
        <v>27015</v>
      </c>
      <c r="K264" s="586" t="s">
        <v>26266</v>
      </c>
      <c r="L264" s="586" t="s">
        <v>27014</v>
      </c>
      <c r="M264" s="586" t="s">
        <v>27013</v>
      </c>
      <c r="N264" s="586" t="s">
        <v>27012</v>
      </c>
      <c r="O264" s="586" t="s">
        <v>26851</v>
      </c>
      <c r="P264" s="586" t="s">
        <v>27011</v>
      </c>
      <c r="Q264" s="586" t="s">
        <v>27010</v>
      </c>
      <c r="R264" s="586" t="s">
        <v>27009</v>
      </c>
      <c r="S264" s="586" t="s">
        <v>27008</v>
      </c>
      <c r="T264" s="586" t="s">
        <v>27007</v>
      </c>
      <c r="U264" s="586" t="s">
        <v>22777</v>
      </c>
      <c r="V264" s="586" t="s">
        <v>27006</v>
      </c>
      <c r="W264" s="586" t="s">
        <v>27005</v>
      </c>
      <c r="X264" s="586" t="s">
        <v>27004</v>
      </c>
      <c r="Y264" s="586" t="s">
        <v>27003</v>
      </c>
      <c r="Z264" s="586" t="s">
        <v>27002</v>
      </c>
    </row>
    <row r="265" spans="1:26" x14ac:dyDescent="0.15">
      <c r="A265" s="582" t="s">
        <v>27001</v>
      </c>
      <c r="B265" s="583" t="s">
        <v>27000</v>
      </c>
      <c r="C265" s="388" t="s">
        <v>2927</v>
      </c>
      <c r="D265" s="389" t="s">
        <v>2927</v>
      </c>
      <c r="E265" s="584">
        <v>1.1100000000000001E-3</v>
      </c>
      <c r="F265" s="585" t="s">
        <v>22291</v>
      </c>
      <c r="G265" s="586" t="s">
        <v>26999</v>
      </c>
      <c r="H265" s="586" t="s">
        <v>26998</v>
      </c>
      <c r="I265" s="586" t="s">
        <v>26997</v>
      </c>
      <c r="J265" s="586" t="s">
        <v>26996</v>
      </c>
      <c r="K265" s="586" t="s">
        <v>26995</v>
      </c>
      <c r="L265" s="586" t="s">
        <v>24945</v>
      </c>
      <c r="M265" s="586" t="s">
        <v>26994</v>
      </c>
      <c r="N265" s="586" t="s">
        <v>26993</v>
      </c>
      <c r="O265" s="586" t="s">
        <v>26992</v>
      </c>
      <c r="P265" s="586" t="s">
        <v>26991</v>
      </c>
      <c r="Q265" s="586" t="s">
        <v>26990</v>
      </c>
      <c r="R265" s="586" t="s">
        <v>26989</v>
      </c>
      <c r="S265" s="586" t="s">
        <v>26988</v>
      </c>
      <c r="T265" s="586" t="s">
        <v>26498</v>
      </c>
      <c r="U265" s="586" t="s">
        <v>26987</v>
      </c>
      <c r="V265" s="586" t="s">
        <v>26986</v>
      </c>
      <c r="W265" s="586" t="s">
        <v>26159</v>
      </c>
      <c r="X265" s="586" t="s">
        <v>26985</v>
      </c>
      <c r="Y265" s="586" t="s">
        <v>26984</v>
      </c>
      <c r="Z265" s="586" t="s">
        <v>25902</v>
      </c>
    </row>
    <row r="266" spans="1:26" x14ac:dyDescent="0.15">
      <c r="A266" s="582" t="s">
        <v>26983</v>
      </c>
      <c r="B266" s="583" t="s">
        <v>26982</v>
      </c>
      <c r="C266" s="388" t="s">
        <v>2927</v>
      </c>
      <c r="D266" s="389" t="s">
        <v>2927</v>
      </c>
      <c r="E266" s="584">
        <v>1.1100000000000001E-3</v>
      </c>
      <c r="F266" s="585" t="s">
        <v>22291</v>
      </c>
      <c r="G266" s="586" t="s">
        <v>26981</v>
      </c>
      <c r="H266" s="586" t="s">
        <v>26980</v>
      </c>
      <c r="I266" s="586" t="s">
        <v>26979</v>
      </c>
      <c r="J266" s="586" t="s">
        <v>26978</v>
      </c>
      <c r="K266" s="586" t="s">
        <v>25724</v>
      </c>
      <c r="L266" s="586" t="s">
        <v>25585</v>
      </c>
      <c r="M266" s="586" t="s">
        <v>23204</v>
      </c>
      <c r="N266" s="586" t="s">
        <v>26977</v>
      </c>
      <c r="O266" s="586" t="s">
        <v>23179</v>
      </c>
      <c r="P266" s="586" t="s">
        <v>26976</v>
      </c>
      <c r="Q266" s="586" t="s">
        <v>26975</v>
      </c>
      <c r="R266" s="586" t="s">
        <v>26974</v>
      </c>
      <c r="S266" s="586" t="s">
        <v>26973</v>
      </c>
      <c r="T266" s="586" t="s">
        <v>26972</v>
      </c>
      <c r="U266" s="586" t="s">
        <v>26971</v>
      </c>
      <c r="V266" s="586" t="s">
        <v>26218</v>
      </c>
      <c r="W266" s="586" t="s">
        <v>25959</v>
      </c>
      <c r="X266" s="586" t="s">
        <v>26970</v>
      </c>
      <c r="Y266" s="586" t="s">
        <v>26969</v>
      </c>
      <c r="Z266" s="586" t="s">
        <v>26968</v>
      </c>
    </row>
    <row r="267" spans="1:26" x14ac:dyDescent="0.15">
      <c r="A267" s="582" t="s">
        <v>26967</v>
      </c>
      <c r="B267" s="583" t="s">
        <v>26966</v>
      </c>
      <c r="C267" s="388" t="s">
        <v>2927</v>
      </c>
      <c r="D267" s="389" t="s">
        <v>2927</v>
      </c>
      <c r="E267" s="584">
        <v>1.14E-3</v>
      </c>
      <c r="F267" s="585" t="s">
        <v>22291</v>
      </c>
      <c r="G267" s="586" t="s">
        <v>26965</v>
      </c>
      <c r="H267" s="586" t="s">
        <v>26964</v>
      </c>
      <c r="I267" s="586" t="s">
        <v>26407</v>
      </c>
      <c r="J267" s="586" t="s">
        <v>26963</v>
      </c>
      <c r="K267" s="586" t="s">
        <v>24349</v>
      </c>
      <c r="L267" s="586" t="s">
        <v>26962</v>
      </c>
      <c r="M267" s="586" t="s">
        <v>26961</v>
      </c>
      <c r="N267" s="586" t="s">
        <v>26960</v>
      </c>
      <c r="O267" s="586" t="s">
        <v>26959</v>
      </c>
      <c r="P267" s="586" t="s">
        <v>26958</v>
      </c>
      <c r="Q267" s="586" t="s">
        <v>26926</v>
      </c>
      <c r="R267" s="586" t="s">
        <v>26957</v>
      </c>
      <c r="S267" s="586" t="s">
        <v>26956</v>
      </c>
      <c r="T267" s="586" t="s">
        <v>26955</v>
      </c>
      <c r="U267" s="586" t="s">
        <v>26954</v>
      </c>
      <c r="V267" s="586" t="s">
        <v>26953</v>
      </c>
      <c r="W267" s="586" t="s">
        <v>26952</v>
      </c>
      <c r="X267" s="586" t="s">
        <v>26951</v>
      </c>
      <c r="Y267" s="586" t="s">
        <v>25932</v>
      </c>
      <c r="Z267" s="586" t="s">
        <v>26950</v>
      </c>
    </row>
    <row r="268" spans="1:26" x14ac:dyDescent="0.15">
      <c r="A268" s="582" t="s">
        <v>26949</v>
      </c>
      <c r="B268" s="583" t="s">
        <v>26948</v>
      </c>
      <c r="C268" s="388" t="s">
        <v>2927</v>
      </c>
      <c r="D268" s="389" t="s">
        <v>2927</v>
      </c>
      <c r="E268" s="584">
        <v>1.14E-3</v>
      </c>
      <c r="F268" s="585" t="s">
        <v>22291</v>
      </c>
      <c r="G268" s="586" t="s">
        <v>26947</v>
      </c>
      <c r="H268" s="586" t="s">
        <v>26946</v>
      </c>
      <c r="I268" s="586" t="s">
        <v>26945</v>
      </c>
      <c r="J268" s="586" t="s">
        <v>26944</v>
      </c>
      <c r="K268" s="586" t="s">
        <v>25500</v>
      </c>
      <c r="L268" s="586" t="s">
        <v>22309</v>
      </c>
      <c r="M268" s="586" t="s">
        <v>25946</v>
      </c>
      <c r="N268" s="586" t="s">
        <v>26519</v>
      </c>
      <c r="O268" s="586" t="s">
        <v>26943</v>
      </c>
      <c r="P268" s="586" t="s">
        <v>26173</v>
      </c>
      <c r="Q268" s="586" t="s">
        <v>26942</v>
      </c>
      <c r="R268" s="586" t="s">
        <v>26941</v>
      </c>
      <c r="S268" s="586" t="s">
        <v>25006</v>
      </c>
      <c r="T268" s="586" t="s">
        <v>26036</v>
      </c>
      <c r="U268" s="586" t="s">
        <v>25804</v>
      </c>
      <c r="V268" s="586" t="s">
        <v>26940</v>
      </c>
      <c r="W268" s="586" t="s">
        <v>26939</v>
      </c>
      <c r="X268" s="586" t="s">
        <v>26938</v>
      </c>
      <c r="Y268" s="586" t="s">
        <v>26937</v>
      </c>
      <c r="Z268" s="586" t="s">
        <v>26936</v>
      </c>
    </row>
    <row r="269" spans="1:26" x14ac:dyDescent="0.15">
      <c r="A269" s="582" t="s">
        <v>26935</v>
      </c>
      <c r="B269" s="583" t="s">
        <v>26934</v>
      </c>
      <c r="C269" s="388" t="s">
        <v>2927</v>
      </c>
      <c r="D269" s="389" t="s">
        <v>2927</v>
      </c>
      <c r="E269" s="584">
        <v>1.14E-3</v>
      </c>
      <c r="F269" s="585" t="s">
        <v>22291</v>
      </c>
      <c r="G269" s="586" t="s">
        <v>26933</v>
      </c>
      <c r="H269" s="586" t="s">
        <v>26932</v>
      </c>
      <c r="I269" s="586" t="s">
        <v>26931</v>
      </c>
      <c r="J269" s="586" t="s">
        <v>26930</v>
      </c>
      <c r="K269" s="586" t="s">
        <v>26929</v>
      </c>
      <c r="L269" s="586" t="s">
        <v>26928</v>
      </c>
      <c r="M269" s="586" t="s">
        <v>24346</v>
      </c>
      <c r="N269" s="586" t="s">
        <v>26927</v>
      </c>
      <c r="O269" s="586" t="s">
        <v>26514</v>
      </c>
      <c r="P269" s="586" t="s">
        <v>26926</v>
      </c>
      <c r="Q269" s="586" t="s">
        <v>26925</v>
      </c>
      <c r="R269" s="586" t="s">
        <v>26924</v>
      </c>
      <c r="S269" s="586" t="s">
        <v>26923</v>
      </c>
      <c r="T269" s="586" t="s">
        <v>26922</v>
      </c>
      <c r="U269" s="586" t="s">
        <v>26921</v>
      </c>
      <c r="V269" s="586" t="s">
        <v>26920</v>
      </c>
      <c r="W269" s="586" t="s">
        <v>26919</v>
      </c>
      <c r="X269" s="586" t="s">
        <v>23023</v>
      </c>
      <c r="Y269" s="586" t="s">
        <v>26918</v>
      </c>
      <c r="Z269" s="586" t="s">
        <v>26917</v>
      </c>
    </row>
    <row r="270" spans="1:26" x14ac:dyDescent="0.15">
      <c r="A270" s="582" t="s">
        <v>26916</v>
      </c>
      <c r="B270" s="583" t="s">
        <v>26915</v>
      </c>
      <c r="C270" s="388" t="s">
        <v>2927</v>
      </c>
      <c r="D270" s="389" t="s">
        <v>2927</v>
      </c>
      <c r="E270" s="584">
        <v>1.15E-3</v>
      </c>
      <c r="F270" s="585" t="s">
        <v>22291</v>
      </c>
      <c r="G270" s="586" t="s">
        <v>26914</v>
      </c>
      <c r="H270" s="586" t="s">
        <v>26913</v>
      </c>
      <c r="I270" s="586" t="s">
        <v>26912</v>
      </c>
      <c r="J270" s="586" t="s">
        <v>26911</v>
      </c>
      <c r="K270" s="586" t="s">
        <v>26910</v>
      </c>
      <c r="L270" s="586" t="s">
        <v>26909</v>
      </c>
      <c r="M270" s="586" t="s">
        <v>26908</v>
      </c>
      <c r="N270" s="586" t="s">
        <v>26907</v>
      </c>
      <c r="O270" s="586" t="s">
        <v>26906</v>
      </c>
      <c r="P270" s="586" t="s">
        <v>26905</v>
      </c>
      <c r="Q270" s="586" t="s">
        <v>26904</v>
      </c>
      <c r="R270" s="586" t="s">
        <v>26903</v>
      </c>
      <c r="S270" s="586" t="s">
        <v>26743</v>
      </c>
      <c r="T270" s="586" t="s">
        <v>26902</v>
      </c>
      <c r="U270" s="586" t="s">
        <v>26901</v>
      </c>
      <c r="V270" s="586" t="s">
        <v>26900</v>
      </c>
      <c r="W270" s="586" t="s">
        <v>25955</v>
      </c>
      <c r="X270" s="586" t="s">
        <v>26899</v>
      </c>
      <c r="Y270" s="586" t="s">
        <v>26898</v>
      </c>
      <c r="Z270" s="586" t="s">
        <v>26897</v>
      </c>
    </row>
    <row r="271" spans="1:26" x14ac:dyDescent="0.15">
      <c r="A271" s="582" t="s">
        <v>26896</v>
      </c>
      <c r="B271" s="583" t="s">
        <v>26895</v>
      </c>
      <c r="C271" s="388" t="s">
        <v>2927</v>
      </c>
      <c r="D271" s="389" t="s">
        <v>2927</v>
      </c>
      <c r="E271" s="584">
        <v>1.15E-3</v>
      </c>
      <c r="F271" s="585" t="s">
        <v>22291</v>
      </c>
      <c r="G271" s="586" t="s">
        <v>26894</v>
      </c>
      <c r="H271" s="586" t="s">
        <v>26893</v>
      </c>
      <c r="I271" s="586" t="s">
        <v>26892</v>
      </c>
      <c r="J271" s="586" t="s">
        <v>26891</v>
      </c>
      <c r="K271" s="586" t="s">
        <v>26890</v>
      </c>
      <c r="L271" s="586" t="s">
        <v>26889</v>
      </c>
      <c r="M271" s="586" t="s">
        <v>22312</v>
      </c>
      <c r="N271" s="586" t="s">
        <v>22258</v>
      </c>
      <c r="O271" s="586" t="s">
        <v>26062</v>
      </c>
      <c r="P271" s="586" t="s">
        <v>26888</v>
      </c>
      <c r="Q271" s="586" t="s">
        <v>25165</v>
      </c>
      <c r="R271" s="586" t="s">
        <v>26887</v>
      </c>
      <c r="S271" s="586" t="s">
        <v>26886</v>
      </c>
      <c r="T271" s="586" t="s">
        <v>26885</v>
      </c>
      <c r="U271" s="586" t="s">
        <v>26884</v>
      </c>
      <c r="V271" s="586" t="s">
        <v>26883</v>
      </c>
      <c r="W271" s="586" t="s">
        <v>26882</v>
      </c>
      <c r="X271" s="586" t="s">
        <v>26881</v>
      </c>
      <c r="Y271" s="586" t="s">
        <v>26880</v>
      </c>
      <c r="Z271" s="586" t="s">
        <v>26879</v>
      </c>
    </row>
    <row r="272" spans="1:26" x14ac:dyDescent="0.15">
      <c r="A272" s="582" t="s">
        <v>26878</v>
      </c>
      <c r="B272" s="583" t="s">
        <v>26877</v>
      </c>
      <c r="C272" s="388" t="s">
        <v>2927</v>
      </c>
      <c r="D272" s="389" t="s">
        <v>2927</v>
      </c>
      <c r="E272" s="584">
        <v>1.16E-3</v>
      </c>
      <c r="F272" s="585" t="s">
        <v>22291</v>
      </c>
      <c r="G272" s="586" t="s">
        <v>26876</v>
      </c>
      <c r="H272" s="586" t="s">
        <v>26875</v>
      </c>
      <c r="I272" s="586" t="s">
        <v>26735</v>
      </c>
      <c r="J272" s="586" t="s">
        <v>26874</v>
      </c>
      <c r="K272" s="586" t="s">
        <v>26873</v>
      </c>
      <c r="L272" s="586" t="s">
        <v>26872</v>
      </c>
      <c r="M272" s="586" t="s">
        <v>26871</v>
      </c>
      <c r="N272" s="586" t="s">
        <v>26056</v>
      </c>
      <c r="O272" s="586" t="s">
        <v>26870</v>
      </c>
      <c r="P272" s="586" t="s">
        <v>25647</v>
      </c>
      <c r="Q272" s="586" t="s">
        <v>25773</v>
      </c>
      <c r="R272" s="586" t="s">
        <v>26869</v>
      </c>
      <c r="S272" s="586" t="s">
        <v>26302</v>
      </c>
      <c r="T272" s="586" t="s">
        <v>26868</v>
      </c>
      <c r="U272" s="586" t="s">
        <v>26867</v>
      </c>
      <c r="V272" s="586" t="s">
        <v>26866</v>
      </c>
      <c r="W272" s="586" t="s">
        <v>26865</v>
      </c>
      <c r="X272" s="586" t="s">
        <v>26864</v>
      </c>
      <c r="Y272" s="586" t="s">
        <v>26863</v>
      </c>
      <c r="Z272" s="586" t="s">
        <v>26862</v>
      </c>
    </row>
    <row r="273" spans="1:26" x14ac:dyDescent="0.15">
      <c r="A273" s="582" t="s">
        <v>26861</v>
      </c>
      <c r="B273" s="583" t="s">
        <v>26860</v>
      </c>
      <c r="C273" s="388" t="s">
        <v>2927</v>
      </c>
      <c r="D273" s="389" t="s">
        <v>2927</v>
      </c>
      <c r="E273" s="584">
        <v>1.16E-3</v>
      </c>
      <c r="F273" s="585" t="s">
        <v>22291</v>
      </c>
      <c r="G273" s="586" t="s">
        <v>26859</v>
      </c>
      <c r="H273" s="586" t="s">
        <v>25817</v>
      </c>
      <c r="I273" s="586" t="s">
        <v>26858</v>
      </c>
      <c r="J273" s="586" t="s">
        <v>26857</v>
      </c>
      <c r="K273" s="586" t="s">
        <v>26856</v>
      </c>
      <c r="L273" s="586" t="s">
        <v>26779</v>
      </c>
      <c r="M273" s="586" t="s">
        <v>26855</v>
      </c>
      <c r="N273" s="586" t="s">
        <v>26854</v>
      </c>
      <c r="O273" s="586" t="s">
        <v>26853</v>
      </c>
      <c r="P273" s="586" t="s">
        <v>26462</v>
      </c>
      <c r="Q273" s="586" t="s">
        <v>26852</v>
      </c>
      <c r="R273" s="586" t="s">
        <v>26851</v>
      </c>
      <c r="S273" s="586" t="s">
        <v>25520</v>
      </c>
      <c r="T273" s="586" t="s">
        <v>25855</v>
      </c>
      <c r="U273" s="586" t="s">
        <v>26240</v>
      </c>
      <c r="V273" s="586" t="s">
        <v>25721</v>
      </c>
      <c r="W273" s="586" t="s">
        <v>26850</v>
      </c>
      <c r="X273" s="586" t="s">
        <v>26849</v>
      </c>
      <c r="Y273" s="586" t="s">
        <v>26848</v>
      </c>
      <c r="Z273" s="586" t="s">
        <v>26767</v>
      </c>
    </row>
    <row r="274" spans="1:26" x14ac:dyDescent="0.15">
      <c r="A274" s="582" t="s">
        <v>26847</v>
      </c>
      <c r="B274" s="583" t="s">
        <v>26846</v>
      </c>
      <c r="C274" s="388" t="s">
        <v>2927</v>
      </c>
      <c r="D274" s="389" t="s">
        <v>2927</v>
      </c>
      <c r="E274" s="584">
        <v>1.17E-3</v>
      </c>
      <c r="F274" s="585" t="s">
        <v>22291</v>
      </c>
      <c r="G274" s="586" t="s">
        <v>26845</v>
      </c>
      <c r="H274" s="586" t="s">
        <v>26844</v>
      </c>
      <c r="I274" s="586" t="s">
        <v>26843</v>
      </c>
      <c r="J274" s="586" t="s">
        <v>26842</v>
      </c>
      <c r="K274" s="586" t="s">
        <v>26841</v>
      </c>
      <c r="L274" s="586" t="s">
        <v>24263</v>
      </c>
      <c r="M274" s="586" t="s">
        <v>26840</v>
      </c>
      <c r="N274" s="586" t="s">
        <v>26839</v>
      </c>
      <c r="O274" s="586" t="s">
        <v>26799</v>
      </c>
      <c r="P274" s="586" t="s">
        <v>26838</v>
      </c>
      <c r="Q274" s="586" t="s">
        <v>26565</v>
      </c>
      <c r="R274" s="586" t="s">
        <v>26837</v>
      </c>
      <c r="S274" s="586" t="s">
        <v>26836</v>
      </c>
      <c r="T274" s="586" t="s">
        <v>26835</v>
      </c>
      <c r="U274" s="586" t="s">
        <v>26834</v>
      </c>
      <c r="V274" s="586" t="s">
        <v>26833</v>
      </c>
      <c r="W274" s="586" t="s">
        <v>26832</v>
      </c>
      <c r="X274" s="586" t="s">
        <v>26831</v>
      </c>
      <c r="Y274" s="586" t="s">
        <v>26830</v>
      </c>
      <c r="Z274" s="586" t="s">
        <v>26829</v>
      </c>
    </row>
    <row r="275" spans="1:26" x14ac:dyDescent="0.15">
      <c r="A275" s="582" t="s">
        <v>26828</v>
      </c>
      <c r="B275" s="583" t="s">
        <v>26827</v>
      </c>
      <c r="C275" s="388" t="s">
        <v>2927</v>
      </c>
      <c r="D275" s="389" t="s">
        <v>2927</v>
      </c>
      <c r="E275" s="584">
        <v>1.17E-3</v>
      </c>
      <c r="F275" s="585" t="s">
        <v>22291</v>
      </c>
      <c r="G275" s="586" t="s">
        <v>26826</v>
      </c>
      <c r="H275" s="586" t="s">
        <v>26825</v>
      </c>
      <c r="I275" s="586" t="s">
        <v>26824</v>
      </c>
      <c r="J275" s="586" t="s">
        <v>26823</v>
      </c>
      <c r="K275" s="586" t="s">
        <v>25810</v>
      </c>
      <c r="L275" s="586" t="s">
        <v>26822</v>
      </c>
      <c r="M275" s="586" t="s">
        <v>26821</v>
      </c>
      <c r="N275" s="586" t="s">
        <v>26246</v>
      </c>
      <c r="O275" s="586" t="s">
        <v>26368</v>
      </c>
      <c r="P275" s="586" t="s">
        <v>26820</v>
      </c>
      <c r="Q275" s="586" t="s">
        <v>26819</v>
      </c>
      <c r="R275" s="586" t="s">
        <v>26818</v>
      </c>
      <c r="S275" s="586" t="s">
        <v>25158</v>
      </c>
      <c r="T275" s="586" t="s">
        <v>26817</v>
      </c>
      <c r="U275" s="586" t="s">
        <v>25748</v>
      </c>
      <c r="V275" s="586" t="s">
        <v>25750</v>
      </c>
      <c r="W275" s="586" t="s">
        <v>26816</v>
      </c>
      <c r="X275" s="586" t="s">
        <v>26815</v>
      </c>
      <c r="Y275" s="586" t="s">
        <v>25942</v>
      </c>
      <c r="Z275" s="586" t="s">
        <v>26814</v>
      </c>
    </row>
    <row r="276" spans="1:26" x14ac:dyDescent="0.15">
      <c r="A276" s="582" t="s">
        <v>26813</v>
      </c>
      <c r="B276" s="583" t="s">
        <v>26812</v>
      </c>
      <c r="C276" s="388" t="s">
        <v>2927</v>
      </c>
      <c r="D276" s="389" t="s">
        <v>2927</v>
      </c>
      <c r="E276" s="584">
        <v>1.1800000000000001E-3</v>
      </c>
      <c r="F276" s="585" t="s">
        <v>22291</v>
      </c>
      <c r="G276" s="586" t="s">
        <v>26807</v>
      </c>
      <c r="H276" s="586" t="s">
        <v>26806</v>
      </c>
      <c r="I276" s="586" t="s">
        <v>24477</v>
      </c>
      <c r="J276" s="586" t="s">
        <v>26805</v>
      </c>
      <c r="K276" s="586" t="s">
        <v>25707</v>
      </c>
      <c r="L276" s="586" t="s">
        <v>25528</v>
      </c>
      <c r="M276" s="586" t="s">
        <v>26804</v>
      </c>
      <c r="N276" s="586" t="s">
        <v>25748</v>
      </c>
      <c r="O276" s="586" t="s">
        <v>26803</v>
      </c>
      <c r="P276" s="586" t="s">
        <v>26802</v>
      </c>
      <c r="Q276" s="586" t="s">
        <v>26801</v>
      </c>
      <c r="R276" s="586" t="s">
        <v>26800</v>
      </c>
      <c r="S276" s="586" t="s">
        <v>24172</v>
      </c>
      <c r="T276" s="586" t="s">
        <v>26799</v>
      </c>
      <c r="U276" s="586" t="s">
        <v>25605</v>
      </c>
      <c r="V276" s="586" t="s">
        <v>25630</v>
      </c>
      <c r="W276" s="586" t="s">
        <v>26798</v>
      </c>
      <c r="X276" s="586" t="s">
        <v>26797</v>
      </c>
      <c r="Y276" s="586" t="s">
        <v>26796</v>
      </c>
      <c r="Z276" s="586" t="s">
        <v>26795</v>
      </c>
    </row>
    <row r="277" spans="1:26" x14ac:dyDescent="0.15">
      <c r="A277" s="582" t="s">
        <v>26811</v>
      </c>
      <c r="B277" s="583" t="s">
        <v>26810</v>
      </c>
      <c r="C277" s="388" t="s">
        <v>2927</v>
      </c>
      <c r="D277" s="389" t="s">
        <v>2927</v>
      </c>
      <c r="E277" s="584">
        <v>1.1800000000000001E-3</v>
      </c>
      <c r="F277" s="585" t="s">
        <v>22291</v>
      </c>
      <c r="G277" s="586" t="s">
        <v>26807</v>
      </c>
      <c r="H277" s="586" t="s">
        <v>26806</v>
      </c>
      <c r="I277" s="586" t="s">
        <v>24477</v>
      </c>
      <c r="J277" s="586" t="s">
        <v>26805</v>
      </c>
      <c r="K277" s="586" t="s">
        <v>25707</v>
      </c>
      <c r="L277" s="586" t="s">
        <v>25528</v>
      </c>
      <c r="M277" s="586" t="s">
        <v>26804</v>
      </c>
      <c r="N277" s="586" t="s">
        <v>25748</v>
      </c>
      <c r="O277" s="586" t="s">
        <v>26803</v>
      </c>
      <c r="P277" s="586" t="s">
        <v>26802</v>
      </c>
      <c r="Q277" s="586" t="s">
        <v>26801</v>
      </c>
      <c r="R277" s="586" t="s">
        <v>26800</v>
      </c>
      <c r="S277" s="586" t="s">
        <v>24172</v>
      </c>
      <c r="T277" s="586" t="s">
        <v>26799</v>
      </c>
      <c r="U277" s="586" t="s">
        <v>25605</v>
      </c>
      <c r="V277" s="586" t="s">
        <v>25630</v>
      </c>
      <c r="W277" s="586" t="s">
        <v>26798</v>
      </c>
      <c r="X277" s="586" t="s">
        <v>26797</v>
      </c>
      <c r="Y277" s="586" t="s">
        <v>26796</v>
      </c>
      <c r="Z277" s="586" t="s">
        <v>26795</v>
      </c>
    </row>
    <row r="278" spans="1:26" x14ac:dyDescent="0.15">
      <c r="A278" s="582" t="s">
        <v>26809</v>
      </c>
      <c r="B278" s="583" t="s">
        <v>26808</v>
      </c>
      <c r="C278" s="388" t="s">
        <v>2927</v>
      </c>
      <c r="D278" s="389" t="s">
        <v>2927</v>
      </c>
      <c r="E278" s="584">
        <v>1.1800000000000001E-3</v>
      </c>
      <c r="F278" s="585" t="s">
        <v>22291</v>
      </c>
      <c r="G278" s="586" t="s">
        <v>26807</v>
      </c>
      <c r="H278" s="586" t="s">
        <v>26806</v>
      </c>
      <c r="I278" s="586" t="s">
        <v>24477</v>
      </c>
      <c r="J278" s="586" t="s">
        <v>26805</v>
      </c>
      <c r="K278" s="586" t="s">
        <v>25707</v>
      </c>
      <c r="L278" s="586" t="s">
        <v>25528</v>
      </c>
      <c r="M278" s="586" t="s">
        <v>26804</v>
      </c>
      <c r="N278" s="586" t="s">
        <v>25748</v>
      </c>
      <c r="O278" s="586" t="s">
        <v>26803</v>
      </c>
      <c r="P278" s="586" t="s">
        <v>26802</v>
      </c>
      <c r="Q278" s="586" t="s">
        <v>26801</v>
      </c>
      <c r="R278" s="586" t="s">
        <v>26800</v>
      </c>
      <c r="S278" s="586" t="s">
        <v>24172</v>
      </c>
      <c r="T278" s="586" t="s">
        <v>26799</v>
      </c>
      <c r="U278" s="586" t="s">
        <v>25605</v>
      </c>
      <c r="V278" s="586" t="s">
        <v>25630</v>
      </c>
      <c r="W278" s="586" t="s">
        <v>26798</v>
      </c>
      <c r="X278" s="586" t="s">
        <v>26797</v>
      </c>
      <c r="Y278" s="586" t="s">
        <v>26796</v>
      </c>
      <c r="Z278" s="586" t="s">
        <v>26795</v>
      </c>
    </row>
    <row r="279" spans="1:26" x14ac:dyDescent="0.15">
      <c r="A279" s="582" t="s">
        <v>26794</v>
      </c>
      <c r="B279" s="583" t="s">
        <v>26793</v>
      </c>
      <c r="C279" s="388" t="s">
        <v>2927</v>
      </c>
      <c r="D279" s="389" t="s">
        <v>2927</v>
      </c>
      <c r="E279" s="584">
        <v>1.1800000000000001E-3</v>
      </c>
      <c r="F279" s="585" t="s">
        <v>22291</v>
      </c>
      <c r="G279" s="586" t="s">
        <v>26792</v>
      </c>
      <c r="H279" s="586" t="s">
        <v>26791</v>
      </c>
      <c r="I279" s="586" t="s">
        <v>26790</v>
      </c>
      <c r="J279" s="586" t="s">
        <v>25380</v>
      </c>
      <c r="K279" s="586" t="s">
        <v>26789</v>
      </c>
      <c r="L279" s="586" t="s">
        <v>26788</v>
      </c>
      <c r="M279" s="586" t="s">
        <v>26787</v>
      </c>
      <c r="N279" s="586" t="s">
        <v>26786</v>
      </c>
      <c r="O279" s="586" t="s">
        <v>26734</v>
      </c>
      <c r="P279" s="586" t="s">
        <v>26785</v>
      </c>
      <c r="Q279" s="586" t="s">
        <v>26784</v>
      </c>
      <c r="R279" s="586" t="s">
        <v>26783</v>
      </c>
      <c r="S279" s="586" t="s">
        <v>26782</v>
      </c>
      <c r="T279" s="586" t="s">
        <v>26057</v>
      </c>
      <c r="U279" s="586" t="s">
        <v>26245</v>
      </c>
      <c r="V279" s="586" t="s">
        <v>25753</v>
      </c>
      <c r="W279" s="586" t="s">
        <v>26781</v>
      </c>
      <c r="X279" s="586" t="s">
        <v>26780</v>
      </c>
      <c r="Y279" s="586" t="s">
        <v>26779</v>
      </c>
      <c r="Z279" s="586" t="s">
        <v>26778</v>
      </c>
    </row>
    <row r="280" spans="1:26" x14ac:dyDescent="0.15">
      <c r="A280" s="582" t="s">
        <v>26777</v>
      </c>
      <c r="B280" s="583" t="s">
        <v>26776</v>
      </c>
      <c r="C280" s="388" t="s">
        <v>2927</v>
      </c>
      <c r="D280" s="389" t="s">
        <v>2927</v>
      </c>
      <c r="E280" s="584">
        <v>1.1900000000000001E-3</v>
      </c>
      <c r="F280" s="585" t="s">
        <v>22291</v>
      </c>
      <c r="G280" s="586" t="s">
        <v>26775</v>
      </c>
      <c r="H280" s="586" t="s">
        <v>24389</v>
      </c>
      <c r="I280" s="586" t="s">
        <v>26774</v>
      </c>
      <c r="J280" s="586" t="s">
        <v>26773</v>
      </c>
      <c r="K280" s="586" t="s">
        <v>26772</v>
      </c>
      <c r="L280" s="586" t="s">
        <v>22269</v>
      </c>
      <c r="M280" s="586" t="s">
        <v>26771</v>
      </c>
      <c r="N280" s="586" t="s">
        <v>25855</v>
      </c>
      <c r="O280" s="586" t="s">
        <v>26770</v>
      </c>
      <c r="P280" s="586" t="s">
        <v>26769</v>
      </c>
      <c r="Q280" s="586" t="s">
        <v>26768</v>
      </c>
      <c r="R280" s="586" t="s">
        <v>22673</v>
      </c>
      <c r="S280" s="586" t="s">
        <v>26767</v>
      </c>
      <c r="T280" s="586" t="s">
        <v>26766</v>
      </c>
      <c r="U280" s="586" t="s">
        <v>26765</v>
      </c>
      <c r="V280" s="586" t="s">
        <v>26764</v>
      </c>
      <c r="W280" s="586" t="s">
        <v>26763</v>
      </c>
      <c r="X280" s="586" t="s">
        <v>26762</v>
      </c>
      <c r="Y280" s="586" t="s">
        <v>26761</v>
      </c>
      <c r="Z280" s="586" t="s">
        <v>26760</v>
      </c>
    </row>
    <row r="281" spans="1:26" x14ac:dyDescent="0.15">
      <c r="A281" s="582" t="s">
        <v>26759</v>
      </c>
      <c r="B281" s="583" t="s">
        <v>26758</v>
      </c>
      <c r="C281" s="388" t="s">
        <v>2927</v>
      </c>
      <c r="D281" s="389" t="s">
        <v>2927</v>
      </c>
      <c r="E281" s="584">
        <v>1.1900000000000001E-3</v>
      </c>
      <c r="F281" s="585" t="s">
        <v>22291</v>
      </c>
      <c r="G281" s="586" t="s">
        <v>26757</v>
      </c>
      <c r="H281" s="586" t="s">
        <v>25917</v>
      </c>
      <c r="I281" s="586" t="s">
        <v>26198</v>
      </c>
      <c r="J281" s="586" t="s">
        <v>26641</v>
      </c>
      <c r="K281" s="586" t="s">
        <v>26555</v>
      </c>
      <c r="L281" s="586" t="s">
        <v>25916</v>
      </c>
      <c r="M281" s="586" t="s">
        <v>26639</v>
      </c>
      <c r="N281" s="586" t="s">
        <v>25914</v>
      </c>
      <c r="O281" s="586" t="s">
        <v>26756</v>
      </c>
      <c r="P281" s="586" t="s">
        <v>26755</v>
      </c>
      <c r="Q281" s="586" t="s">
        <v>26137</v>
      </c>
      <c r="R281" s="586" t="s">
        <v>26193</v>
      </c>
      <c r="S281" s="586" t="s">
        <v>26136</v>
      </c>
      <c r="T281" s="586" t="s">
        <v>26114</v>
      </c>
      <c r="U281" s="586" t="s">
        <v>26754</v>
      </c>
      <c r="V281" s="586" t="s">
        <v>26134</v>
      </c>
      <c r="W281" s="586" t="s">
        <v>26753</v>
      </c>
      <c r="X281" s="586" t="s">
        <v>26130</v>
      </c>
      <c r="Y281" s="586" t="s">
        <v>26752</v>
      </c>
      <c r="Z281" s="586" t="s">
        <v>26615</v>
      </c>
    </row>
    <row r="282" spans="1:26" x14ac:dyDescent="0.15">
      <c r="A282" s="582" t="s">
        <v>26751</v>
      </c>
      <c r="B282" s="583" t="s">
        <v>21940</v>
      </c>
      <c r="C282" s="388" t="s">
        <v>2927</v>
      </c>
      <c r="D282" s="389" t="s">
        <v>2927</v>
      </c>
      <c r="E282" s="584">
        <v>1.2099999999999999E-3</v>
      </c>
      <c r="F282" s="585" t="s">
        <v>22291</v>
      </c>
      <c r="G282" s="586" t="s">
        <v>26750</v>
      </c>
      <c r="H282" s="586" t="s">
        <v>26749</v>
      </c>
      <c r="I282" s="586" t="s">
        <v>26748</v>
      </c>
      <c r="J282" s="586" t="s">
        <v>26747</v>
      </c>
      <c r="K282" s="586" t="s">
        <v>26746</v>
      </c>
      <c r="L282" s="586" t="s">
        <v>26745</v>
      </c>
      <c r="M282" s="586" t="s">
        <v>26744</v>
      </c>
      <c r="N282" s="586" t="s">
        <v>26743</v>
      </c>
      <c r="O282" s="586" t="s">
        <v>26742</v>
      </c>
      <c r="P282" s="586" t="s">
        <v>25839</v>
      </c>
      <c r="Q282" s="586" t="s">
        <v>26741</v>
      </c>
      <c r="R282" s="586" t="s">
        <v>26740</v>
      </c>
      <c r="S282" s="586" t="s">
        <v>26739</v>
      </c>
      <c r="T282" s="586" t="s">
        <v>26738</v>
      </c>
      <c r="U282" s="586" t="s">
        <v>26737</v>
      </c>
      <c r="V282" s="586" t="s">
        <v>26736</v>
      </c>
      <c r="W282" s="586" t="s">
        <v>26735</v>
      </c>
      <c r="X282" s="586" t="s">
        <v>26734</v>
      </c>
      <c r="Y282" s="586" t="s">
        <v>26733</v>
      </c>
      <c r="Z282" s="586" t="s">
        <v>26732</v>
      </c>
    </row>
    <row r="283" spans="1:26" x14ac:dyDescent="0.15">
      <c r="A283" s="582" t="s">
        <v>26731</v>
      </c>
      <c r="B283" s="583" t="s">
        <v>26730</v>
      </c>
      <c r="C283" s="388" t="s">
        <v>2927</v>
      </c>
      <c r="D283" s="389" t="s">
        <v>2927</v>
      </c>
      <c r="E283" s="584">
        <v>1.23E-3</v>
      </c>
      <c r="F283" s="585" t="s">
        <v>22291</v>
      </c>
      <c r="G283" s="586" t="s">
        <v>26306</v>
      </c>
      <c r="H283" s="586" t="s">
        <v>26729</v>
      </c>
      <c r="I283" s="586" t="s">
        <v>26728</v>
      </c>
      <c r="J283" s="586" t="s">
        <v>26727</v>
      </c>
      <c r="K283" s="586" t="s">
        <v>26726</v>
      </c>
      <c r="L283" s="586" t="s">
        <v>26725</v>
      </c>
      <c r="M283" s="586" t="s">
        <v>26724</v>
      </c>
      <c r="N283" s="586" t="s">
        <v>26723</v>
      </c>
      <c r="O283" s="586" t="s">
        <v>26099</v>
      </c>
      <c r="P283" s="586" t="s">
        <v>26722</v>
      </c>
      <c r="Q283" s="586" t="s">
        <v>24910</v>
      </c>
      <c r="R283" s="586" t="s">
        <v>26721</v>
      </c>
      <c r="S283" s="586" t="s">
        <v>26720</v>
      </c>
      <c r="T283" s="586" t="s">
        <v>26719</v>
      </c>
      <c r="U283" s="586" t="s">
        <v>26646</v>
      </c>
      <c r="V283" s="586" t="s">
        <v>26718</v>
      </c>
      <c r="W283" s="586" t="s">
        <v>26717</v>
      </c>
      <c r="X283" s="586" t="s">
        <v>26716</v>
      </c>
      <c r="Y283" s="586" t="s">
        <v>26715</v>
      </c>
      <c r="Z283" s="586" t="s">
        <v>26714</v>
      </c>
    </row>
    <row r="284" spans="1:26" x14ac:dyDescent="0.15">
      <c r="A284" s="582" t="s">
        <v>26713</v>
      </c>
      <c r="B284" s="583" t="s">
        <v>26712</v>
      </c>
      <c r="C284" s="388" t="s">
        <v>2927</v>
      </c>
      <c r="D284" s="389" t="s">
        <v>2927</v>
      </c>
      <c r="E284" s="584">
        <v>1.23E-3</v>
      </c>
      <c r="F284" s="585" t="s">
        <v>22291</v>
      </c>
      <c r="G284" s="586" t="s">
        <v>26711</v>
      </c>
      <c r="H284" s="586" t="s">
        <v>26710</v>
      </c>
      <c r="I284" s="586" t="s">
        <v>26709</v>
      </c>
      <c r="J284" s="586" t="s">
        <v>26708</v>
      </c>
      <c r="K284" s="586" t="s">
        <v>25639</v>
      </c>
      <c r="L284" s="586" t="s">
        <v>26707</v>
      </c>
      <c r="M284" s="586" t="s">
        <v>26706</v>
      </c>
      <c r="N284" s="586" t="s">
        <v>24593</v>
      </c>
      <c r="O284" s="586" t="s">
        <v>25626</v>
      </c>
      <c r="P284" s="586" t="s">
        <v>26705</v>
      </c>
      <c r="Q284" s="586" t="s">
        <v>25075</v>
      </c>
      <c r="R284" s="586" t="s">
        <v>26704</v>
      </c>
      <c r="S284" s="586" t="s">
        <v>25995</v>
      </c>
      <c r="T284" s="586" t="s">
        <v>26703</v>
      </c>
      <c r="U284" s="586" t="s">
        <v>26702</v>
      </c>
      <c r="V284" s="586" t="s">
        <v>26149</v>
      </c>
      <c r="W284" s="586" t="s">
        <v>26701</v>
      </c>
      <c r="X284" s="586" t="s">
        <v>26700</v>
      </c>
      <c r="Y284" s="586" t="s">
        <v>26699</v>
      </c>
      <c r="Z284" s="586" t="s">
        <v>26698</v>
      </c>
    </row>
    <row r="285" spans="1:26" x14ac:dyDescent="0.15">
      <c r="A285" s="582" t="s">
        <v>26697</v>
      </c>
      <c r="B285" s="583" t="s">
        <v>26696</v>
      </c>
      <c r="C285" s="388" t="s">
        <v>2927</v>
      </c>
      <c r="D285" s="389" t="s">
        <v>2927</v>
      </c>
      <c r="E285" s="584">
        <v>1.24E-3</v>
      </c>
      <c r="F285" s="585" t="s">
        <v>22291</v>
      </c>
      <c r="G285" s="586" t="s">
        <v>22321</v>
      </c>
      <c r="H285" s="586" t="s">
        <v>26695</v>
      </c>
      <c r="I285" s="586" t="s">
        <v>26694</v>
      </c>
      <c r="J285" s="586" t="s">
        <v>26693</v>
      </c>
      <c r="K285" s="586" t="s">
        <v>26485</v>
      </c>
      <c r="L285" s="586" t="s">
        <v>26692</v>
      </c>
      <c r="M285" s="586" t="s">
        <v>26691</v>
      </c>
      <c r="N285" s="586" t="s">
        <v>26690</v>
      </c>
      <c r="O285" s="586" t="s">
        <v>26689</v>
      </c>
      <c r="P285" s="586" t="s">
        <v>25470</v>
      </c>
      <c r="Q285" s="586" t="s">
        <v>23024</v>
      </c>
      <c r="R285" s="586" t="s">
        <v>26688</v>
      </c>
      <c r="S285" s="586" t="s">
        <v>26687</v>
      </c>
      <c r="T285" s="586" t="s">
        <v>26686</v>
      </c>
      <c r="U285" s="586" t="s">
        <v>26685</v>
      </c>
      <c r="V285" s="586" t="s">
        <v>26684</v>
      </c>
      <c r="W285" s="586" t="s">
        <v>26683</v>
      </c>
      <c r="X285" s="586" t="s">
        <v>26682</v>
      </c>
      <c r="Y285" s="586" t="s">
        <v>26681</v>
      </c>
      <c r="Z285" s="586" t="s">
        <v>26680</v>
      </c>
    </row>
    <row r="286" spans="1:26" x14ac:dyDescent="0.15">
      <c r="A286" s="582" t="s">
        <v>26679</v>
      </c>
      <c r="B286" s="583" t="s">
        <v>26678</v>
      </c>
      <c r="C286" s="388" t="s">
        <v>2927</v>
      </c>
      <c r="D286" s="389" t="s">
        <v>2927</v>
      </c>
      <c r="E286" s="584">
        <v>1.2600000000000001E-3</v>
      </c>
      <c r="F286" s="585" t="s">
        <v>22291</v>
      </c>
      <c r="G286" s="586" t="s">
        <v>26677</v>
      </c>
      <c r="H286" s="586" t="s">
        <v>26676</v>
      </c>
      <c r="I286" s="586" t="s">
        <v>25818</v>
      </c>
      <c r="J286" s="586" t="s">
        <v>26675</v>
      </c>
      <c r="K286" s="586" t="s">
        <v>26674</v>
      </c>
      <c r="L286" s="586" t="s">
        <v>25756</v>
      </c>
      <c r="M286" s="586" t="s">
        <v>26673</v>
      </c>
      <c r="N286" s="586" t="s">
        <v>26672</v>
      </c>
      <c r="O286" s="586" t="s">
        <v>22335</v>
      </c>
      <c r="P286" s="586" t="s">
        <v>26671</v>
      </c>
      <c r="Q286" s="586" t="s">
        <v>22309</v>
      </c>
      <c r="R286" s="586" t="s">
        <v>26210</v>
      </c>
      <c r="S286" s="586" t="s">
        <v>26670</v>
      </c>
      <c r="T286" s="586" t="s">
        <v>26669</v>
      </c>
      <c r="U286" s="586" t="s">
        <v>26668</v>
      </c>
      <c r="V286" s="586" t="s">
        <v>25778</v>
      </c>
      <c r="W286" s="586" t="s">
        <v>26243</v>
      </c>
      <c r="X286" s="586" t="s">
        <v>26667</v>
      </c>
      <c r="Y286" s="586" t="s">
        <v>26666</v>
      </c>
      <c r="Z286" s="586" t="s">
        <v>26665</v>
      </c>
    </row>
    <row r="287" spans="1:26" x14ac:dyDescent="0.15">
      <c r="A287" s="582" t="s">
        <v>26664</v>
      </c>
      <c r="B287" s="583" t="s">
        <v>26663</v>
      </c>
      <c r="C287" s="388" t="s">
        <v>2927</v>
      </c>
      <c r="D287" s="389" t="s">
        <v>2927</v>
      </c>
      <c r="E287" s="584">
        <v>1.2700000000000001E-3</v>
      </c>
      <c r="F287" s="585" t="s">
        <v>22291</v>
      </c>
      <c r="G287" s="586" t="s">
        <v>26662</v>
      </c>
      <c r="H287" s="586" t="s">
        <v>26661</v>
      </c>
      <c r="I287" s="586" t="s">
        <v>26660</v>
      </c>
      <c r="J287" s="586" t="s">
        <v>26659</v>
      </c>
      <c r="K287" s="586" t="s">
        <v>26114</v>
      </c>
      <c r="L287" s="586" t="s">
        <v>26658</v>
      </c>
      <c r="M287" s="586" t="s">
        <v>26657</v>
      </c>
      <c r="N287" s="586" t="s">
        <v>26656</v>
      </c>
      <c r="O287" s="586" t="s">
        <v>26655</v>
      </c>
      <c r="P287" s="586" t="s">
        <v>26654</v>
      </c>
      <c r="Q287" s="586" t="s">
        <v>26653</v>
      </c>
      <c r="R287" s="586" t="s">
        <v>26652</v>
      </c>
      <c r="S287" s="586" t="s">
        <v>26651</v>
      </c>
      <c r="T287" s="586" t="s">
        <v>26650</v>
      </c>
      <c r="U287" s="586" t="s">
        <v>26649</v>
      </c>
      <c r="V287" s="586" t="s">
        <v>26648</v>
      </c>
      <c r="W287" s="586" t="s">
        <v>26647</v>
      </c>
      <c r="X287" s="586" t="s">
        <v>26646</v>
      </c>
      <c r="Y287" s="586" t="s">
        <v>26645</v>
      </c>
      <c r="Z287" s="586" t="s">
        <v>26644</v>
      </c>
    </row>
    <row r="288" spans="1:26" x14ac:dyDescent="0.15">
      <c r="A288" s="582" t="s">
        <v>26643</v>
      </c>
      <c r="B288" s="583" t="s">
        <v>26642</v>
      </c>
      <c r="C288" s="388" t="s">
        <v>2927</v>
      </c>
      <c r="D288" s="389" t="s">
        <v>2927</v>
      </c>
      <c r="E288" s="584">
        <v>1.2800000000000001E-3</v>
      </c>
      <c r="F288" s="585" t="s">
        <v>22291</v>
      </c>
      <c r="G288" s="586" t="s">
        <v>26626</v>
      </c>
      <c r="H288" s="586" t="s">
        <v>26641</v>
      </c>
      <c r="I288" s="586" t="s">
        <v>24442</v>
      </c>
      <c r="J288" s="586" t="s">
        <v>26141</v>
      </c>
      <c r="K288" s="586" t="s">
        <v>26197</v>
      </c>
      <c r="L288" s="586" t="s">
        <v>26556</v>
      </c>
      <c r="M288" s="586" t="s">
        <v>26640</v>
      </c>
      <c r="N288" s="586" t="s">
        <v>26639</v>
      </c>
      <c r="O288" s="586" t="s">
        <v>26638</v>
      </c>
      <c r="P288" s="586" t="s">
        <v>26637</v>
      </c>
      <c r="Q288" s="586" t="s">
        <v>26636</v>
      </c>
      <c r="R288" s="586" t="s">
        <v>26635</v>
      </c>
      <c r="S288" s="586" t="s">
        <v>26634</v>
      </c>
      <c r="T288" s="586" t="s">
        <v>26633</v>
      </c>
      <c r="U288" s="586" t="s">
        <v>26632</v>
      </c>
      <c r="V288" s="586" t="s">
        <v>25978</v>
      </c>
      <c r="W288" s="586" t="s">
        <v>26631</v>
      </c>
      <c r="X288" s="586" t="s">
        <v>26630</v>
      </c>
      <c r="Y288" s="586" t="s">
        <v>26629</v>
      </c>
      <c r="Z288" s="586" t="s">
        <v>26131</v>
      </c>
    </row>
    <row r="289" spans="1:26" x14ac:dyDescent="0.15">
      <c r="A289" s="582" t="s">
        <v>26628</v>
      </c>
      <c r="B289" s="583" t="s">
        <v>26627</v>
      </c>
      <c r="C289" s="388" t="s">
        <v>2927</v>
      </c>
      <c r="D289" s="389" t="s">
        <v>2927</v>
      </c>
      <c r="E289" s="584">
        <v>1.2899999999999999E-3</v>
      </c>
      <c r="F289" s="585" t="s">
        <v>22291</v>
      </c>
      <c r="G289" s="586" t="s">
        <v>26626</v>
      </c>
      <c r="H289" s="586" t="s">
        <v>26142</v>
      </c>
      <c r="I289" s="586" t="s">
        <v>26625</v>
      </c>
      <c r="J289" s="586" t="s">
        <v>25987</v>
      </c>
      <c r="K289" s="586" t="s">
        <v>24780</v>
      </c>
      <c r="L289" s="586" t="s">
        <v>26624</v>
      </c>
      <c r="M289" s="586" t="s">
        <v>26623</v>
      </c>
      <c r="N289" s="586" t="s">
        <v>26622</v>
      </c>
      <c r="O289" s="586" t="s">
        <v>26621</v>
      </c>
      <c r="P289" s="586" t="s">
        <v>26620</v>
      </c>
      <c r="Q289" s="586" t="s">
        <v>26619</v>
      </c>
      <c r="R289" s="586" t="s">
        <v>26192</v>
      </c>
      <c r="S289" s="586" t="s">
        <v>26193</v>
      </c>
      <c r="T289" s="586" t="s">
        <v>25908</v>
      </c>
      <c r="U289" s="586" t="s">
        <v>26618</v>
      </c>
      <c r="V289" s="586" t="s">
        <v>26617</v>
      </c>
      <c r="W289" s="586" t="s">
        <v>26114</v>
      </c>
      <c r="X289" s="586" t="s">
        <v>25905</v>
      </c>
      <c r="Y289" s="586" t="s">
        <v>26616</v>
      </c>
      <c r="Z289" s="586" t="s">
        <v>26615</v>
      </c>
    </row>
    <row r="290" spans="1:26" x14ac:dyDescent="0.15">
      <c r="A290" s="582" t="s">
        <v>26614</v>
      </c>
      <c r="B290" s="583" t="s">
        <v>26613</v>
      </c>
      <c r="C290" s="388" t="s">
        <v>2927</v>
      </c>
      <c r="D290" s="389" t="s">
        <v>2927</v>
      </c>
      <c r="E290" s="584">
        <v>1.31E-3</v>
      </c>
      <c r="F290" s="585" t="s">
        <v>22291</v>
      </c>
      <c r="G290" s="586" t="s">
        <v>26612</v>
      </c>
      <c r="H290" s="586" t="s">
        <v>26611</v>
      </c>
      <c r="I290" s="586" t="s">
        <v>26610</v>
      </c>
      <c r="J290" s="586" t="s">
        <v>26609</v>
      </c>
      <c r="K290" s="586" t="s">
        <v>26608</v>
      </c>
      <c r="L290" s="586" t="s">
        <v>26607</v>
      </c>
      <c r="M290" s="586" t="s">
        <v>26129</v>
      </c>
      <c r="N290" s="586" t="s">
        <v>26606</v>
      </c>
      <c r="O290" s="586" t="s">
        <v>26605</v>
      </c>
      <c r="P290" s="586" t="s">
        <v>26604</v>
      </c>
      <c r="Q290" s="586" t="s">
        <v>26603</v>
      </c>
      <c r="R290" s="586" t="s">
        <v>26602</v>
      </c>
      <c r="S290" s="586" t="s">
        <v>26601</v>
      </c>
      <c r="T290" s="586" t="s">
        <v>26600</v>
      </c>
      <c r="U290" s="586" t="s">
        <v>26599</v>
      </c>
      <c r="V290" s="586" t="s">
        <v>26598</v>
      </c>
      <c r="W290" s="586" t="s">
        <v>26597</v>
      </c>
      <c r="X290" s="586" t="s">
        <v>26596</v>
      </c>
      <c r="Y290" s="586" t="s">
        <v>26595</v>
      </c>
      <c r="Z290" s="586" t="s">
        <v>26594</v>
      </c>
    </row>
    <row r="291" spans="1:26" x14ac:dyDescent="0.15">
      <c r="A291" s="582" t="s">
        <v>26593</v>
      </c>
      <c r="B291" s="583" t="s">
        <v>26592</v>
      </c>
      <c r="C291" s="388" t="s">
        <v>2927</v>
      </c>
      <c r="D291" s="389" t="s">
        <v>2927</v>
      </c>
      <c r="E291" s="584">
        <v>1.31E-3</v>
      </c>
      <c r="F291" s="585" t="s">
        <v>22291</v>
      </c>
      <c r="G291" s="586" t="s">
        <v>26591</v>
      </c>
      <c r="H291" s="586" t="s">
        <v>26590</v>
      </c>
      <c r="I291" s="586" t="s">
        <v>26589</v>
      </c>
      <c r="J291" s="586" t="s">
        <v>26588</v>
      </c>
      <c r="K291" s="586" t="s">
        <v>26587</v>
      </c>
      <c r="L291" s="586" t="s">
        <v>22332</v>
      </c>
      <c r="M291" s="586" t="s">
        <v>26586</v>
      </c>
      <c r="N291" s="586" t="s">
        <v>26585</v>
      </c>
      <c r="O291" s="586" t="s">
        <v>26584</v>
      </c>
      <c r="P291" s="586" t="s">
        <v>26406</v>
      </c>
      <c r="Q291" s="586" t="s">
        <v>26583</v>
      </c>
      <c r="R291" s="586" t="s">
        <v>25856</v>
      </c>
      <c r="S291" s="586" t="s">
        <v>26582</v>
      </c>
      <c r="T291" s="586" t="s">
        <v>26401</v>
      </c>
      <c r="U291" s="586" t="s">
        <v>26357</v>
      </c>
      <c r="V291" s="586" t="s">
        <v>26581</v>
      </c>
      <c r="W291" s="586" t="s">
        <v>26580</v>
      </c>
      <c r="X291" s="586" t="s">
        <v>25116</v>
      </c>
      <c r="Y291" s="586" t="s">
        <v>26034</v>
      </c>
      <c r="Z291" s="586" t="s">
        <v>23418</v>
      </c>
    </row>
    <row r="292" spans="1:26" x14ac:dyDescent="0.15">
      <c r="A292" s="582" t="s">
        <v>26579</v>
      </c>
      <c r="B292" s="583" t="s">
        <v>26578</v>
      </c>
      <c r="C292" s="388" t="s">
        <v>2927</v>
      </c>
      <c r="D292" s="389" t="s">
        <v>2927</v>
      </c>
      <c r="E292" s="584">
        <v>1.32E-3</v>
      </c>
      <c r="F292" s="585" t="s">
        <v>22291</v>
      </c>
      <c r="G292" s="586" t="s">
        <v>26577</v>
      </c>
      <c r="H292" s="586" t="s">
        <v>26576</v>
      </c>
      <c r="I292" s="586" t="s">
        <v>26575</v>
      </c>
      <c r="J292" s="586" t="s">
        <v>26574</v>
      </c>
      <c r="K292" s="586" t="s">
        <v>26573</v>
      </c>
      <c r="L292" s="586" t="s">
        <v>26572</v>
      </c>
      <c r="M292" s="586" t="s">
        <v>26571</v>
      </c>
      <c r="N292" s="586" t="s">
        <v>26570</v>
      </c>
      <c r="O292" s="586" t="s">
        <v>26569</v>
      </c>
      <c r="P292" s="586" t="s">
        <v>25772</v>
      </c>
      <c r="Q292" s="586" t="s">
        <v>26568</v>
      </c>
      <c r="R292" s="586" t="s">
        <v>25044</v>
      </c>
      <c r="S292" s="586" t="s">
        <v>26567</v>
      </c>
      <c r="T292" s="586" t="s">
        <v>26566</v>
      </c>
      <c r="U292" s="586" t="s">
        <v>26565</v>
      </c>
      <c r="V292" s="586" t="s">
        <v>26564</v>
      </c>
      <c r="W292" s="586" t="s">
        <v>26563</v>
      </c>
      <c r="X292" s="586" t="s">
        <v>26562</v>
      </c>
      <c r="Y292" s="586" t="s">
        <v>26561</v>
      </c>
      <c r="Z292" s="586" t="s">
        <v>26440</v>
      </c>
    </row>
    <row r="293" spans="1:26" x14ac:dyDescent="0.15">
      <c r="A293" s="582" t="s">
        <v>26560</v>
      </c>
      <c r="B293" s="583" t="s">
        <v>26559</v>
      </c>
      <c r="C293" s="388" t="s">
        <v>2927</v>
      </c>
      <c r="D293" s="389" t="s">
        <v>2927</v>
      </c>
      <c r="E293" s="584">
        <v>1.32E-3</v>
      </c>
      <c r="F293" s="585" t="s">
        <v>22291</v>
      </c>
      <c r="G293" s="586" t="s">
        <v>26126</v>
      </c>
      <c r="H293" s="586" t="s">
        <v>26558</v>
      </c>
      <c r="I293" s="586" t="s">
        <v>26557</v>
      </c>
      <c r="J293" s="586" t="s">
        <v>26141</v>
      </c>
      <c r="K293" s="586" t="s">
        <v>26197</v>
      </c>
      <c r="L293" s="586" t="s">
        <v>26556</v>
      </c>
      <c r="M293" s="586" t="s">
        <v>26555</v>
      </c>
      <c r="N293" s="586" t="s">
        <v>26554</v>
      </c>
      <c r="O293" s="586" t="s">
        <v>26553</v>
      </c>
      <c r="P293" s="586" t="s">
        <v>26552</v>
      </c>
      <c r="Q293" s="586" t="s">
        <v>26193</v>
      </c>
      <c r="R293" s="586" t="s">
        <v>26551</v>
      </c>
      <c r="S293" s="586" t="s">
        <v>26550</v>
      </c>
      <c r="T293" s="586" t="s">
        <v>26549</v>
      </c>
      <c r="U293" s="586" t="s">
        <v>26112</v>
      </c>
      <c r="V293" s="586" t="s">
        <v>26134</v>
      </c>
      <c r="W293" s="586" t="s">
        <v>26548</v>
      </c>
      <c r="X293" s="586" t="s">
        <v>26547</v>
      </c>
      <c r="Y293" s="586" t="s">
        <v>26546</v>
      </c>
      <c r="Z293" s="586" t="s">
        <v>26545</v>
      </c>
    </row>
    <row r="294" spans="1:26" x14ac:dyDescent="0.15">
      <c r="A294" s="582" t="s">
        <v>26544</v>
      </c>
      <c r="B294" s="583" t="s">
        <v>26543</v>
      </c>
      <c r="C294" s="388" t="s">
        <v>2927</v>
      </c>
      <c r="D294" s="389" t="s">
        <v>2927</v>
      </c>
      <c r="E294" s="584">
        <v>1.33E-3</v>
      </c>
      <c r="F294" s="585" t="s">
        <v>22291</v>
      </c>
      <c r="G294" s="586" t="s">
        <v>26542</v>
      </c>
      <c r="H294" s="586" t="s">
        <v>26541</v>
      </c>
      <c r="I294" s="586" t="s">
        <v>26024</v>
      </c>
      <c r="J294" s="586" t="s">
        <v>26540</v>
      </c>
      <c r="K294" s="586" t="s">
        <v>26539</v>
      </c>
      <c r="L294" s="586" t="s">
        <v>22271</v>
      </c>
      <c r="M294" s="586" t="s">
        <v>26538</v>
      </c>
      <c r="N294" s="586" t="s">
        <v>26537</v>
      </c>
      <c r="O294" s="586" t="s">
        <v>26536</v>
      </c>
      <c r="P294" s="586" t="s">
        <v>25940</v>
      </c>
      <c r="Q294" s="586" t="s">
        <v>26535</v>
      </c>
      <c r="R294" s="586" t="s">
        <v>26534</v>
      </c>
      <c r="S294" s="586" t="s">
        <v>26533</v>
      </c>
      <c r="T294" s="586" t="s">
        <v>26514</v>
      </c>
      <c r="U294" s="586" t="s">
        <v>26532</v>
      </c>
      <c r="V294" s="586" t="s">
        <v>26531</v>
      </c>
      <c r="W294" s="586" t="s">
        <v>26530</v>
      </c>
      <c r="X294" s="586" t="s">
        <v>26529</v>
      </c>
      <c r="Y294" s="586" t="s">
        <v>26528</v>
      </c>
      <c r="Z294" s="586" t="s">
        <v>26527</v>
      </c>
    </row>
    <row r="295" spans="1:26" x14ac:dyDescent="0.15">
      <c r="A295" s="582" t="s">
        <v>26526</v>
      </c>
      <c r="B295" s="583" t="s">
        <v>26525</v>
      </c>
      <c r="C295" s="388" t="s">
        <v>2927</v>
      </c>
      <c r="D295" s="389" t="s">
        <v>2927</v>
      </c>
      <c r="E295" s="584">
        <v>1.34E-3</v>
      </c>
      <c r="F295" s="585" t="s">
        <v>22291</v>
      </c>
      <c r="G295" s="586" t="s">
        <v>26524</v>
      </c>
      <c r="H295" s="586" t="s">
        <v>26523</v>
      </c>
      <c r="I295" s="586" t="s">
        <v>26522</v>
      </c>
      <c r="J295" s="586" t="s">
        <v>26521</v>
      </c>
      <c r="K295" s="586" t="s">
        <v>26210</v>
      </c>
      <c r="L295" s="586" t="s">
        <v>26520</v>
      </c>
      <c r="M295" s="586" t="s">
        <v>26519</v>
      </c>
      <c r="N295" s="586" t="s">
        <v>25974</v>
      </c>
      <c r="O295" s="586" t="s">
        <v>25641</v>
      </c>
      <c r="P295" s="586" t="s">
        <v>26518</v>
      </c>
      <c r="Q295" s="586" t="s">
        <v>26517</v>
      </c>
      <c r="R295" s="586" t="s">
        <v>26516</v>
      </c>
      <c r="S295" s="586" t="s">
        <v>25730</v>
      </c>
      <c r="T295" s="586" t="s">
        <v>26515</v>
      </c>
      <c r="U295" s="586" t="s">
        <v>26514</v>
      </c>
      <c r="V295" s="586" t="s">
        <v>26513</v>
      </c>
      <c r="W295" s="586" t="s">
        <v>26512</v>
      </c>
      <c r="X295" s="586" t="s">
        <v>26511</v>
      </c>
      <c r="Y295" s="586" t="s">
        <v>26510</v>
      </c>
      <c r="Z295" s="586" t="s">
        <v>25627</v>
      </c>
    </row>
    <row r="296" spans="1:26" x14ac:dyDescent="0.15">
      <c r="A296" s="582" t="s">
        <v>26509</v>
      </c>
      <c r="B296" s="583" t="s">
        <v>26508</v>
      </c>
      <c r="C296" s="388" t="s">
        <v>2927</v>
      </c>
      <c r="D296" s="389" t="s">
        <v>2927</v>
      </c>
      <c r="E296" s="584">
        <v>1.3500000000000001E-3</v>
      </c>
      <c r="F296" s="585" t="s">
        <v>22291</v>
      </c>
      <c r="G296" s="586" t="s">
        <v>26507</v>
      </c>
      <c r="H296" s="586" t="s">
        <v>26506</v>
      </c>
      <c r="I296" s="586" t="s">
        <v>25601</v>
      </c>
      <c r="J296" s="586" t="s">
        <v>22352</v>
      </c>
      <c r="K296" s="586" t="s">
        <v>26505</v>
      </c>
      <c r="L296" s="586" t="s">
        <v>26504</v>
      </c>
      <c r="M296" s="586" t="s">
        <v>26503</v>
      </c>
      <c r="N296" s="586" t="s">
        <v>25009</v>
      </c>
      <c r="O296" s="586" t="s">
        <v>26502</v>
      </c>
      <c r="P296" s="586" t="s">
        <v>26501</v>
      </c>
      <c r="Q296" s="586" t="s">
        <v>26500</v>
      </c>
      <c r="R296" s="586" t="s">
        <v>26499</v>
      </c>
      <c r="S296" s="586" t="s">
        <v>26498</v>
      </c>
      <c r="T296" s="586" t="s">
        <v>26497</v>
      </c>
      <c r="U296" s="586" t="s">
        <v>26496</v>
      </c>
      <c r="V296" s="586" t="s">
        <v>26495</v>
      </c>
      <c r="W296" s="586" t="s">
        <v>26494</v>
      </c>
      <c r="X296" s="586" t="s">
        <v>26493</v>
      </c>
      <c r="Y296" s="586" t="s">
        <v>26492</v>
      </c>
      <c r="Z296" s="586" t="s">
        <v>24428</v>
      </c>
    </row>
    <row r="297" spans="1:26" x14ac:dyDescent="0.15">
      <c r="A297" s="582" t="s">
        <v>26491</v>
      </c>
      <c r="B297" s="583" t="s">
        <v>26490</v>
      </c>
      <c r="C297" s="388" t="s">
        <v>2927</v>
      </c>
      <c r="D297" s="389" t="s">
        <v>2927</v>
      </c>
      <c r="E297" s="584">
        <v>1.3500000000000001E-3</v>
      </c>
      <c r="F297" s="585" t="s">
        <v>22291</v>
      </c>
      <c r="G297" s="586" t="s">
        <v>26489</v>
      </c>
      <c r="H297" s="586" t="s">
        <v>26488</v>
      </c>
      <c r="I297" s="586" t="s">
        <v>26487</v>
      </c>
      <c r="J297" s="586" t="s">
        <v>26486</v>
      </c>
      <c r="K297" s="586" t="s">
        <v>26485</v>
      </c>
      <c r="L297" s="586" t="s">
        <v>26484</v>
      </c>
      <c r="M297" s="586" t="s">
        <v>26483</v>
      </c>
      <c r="N297" s="586" t="s">
        <v>26482</v>
      </c>
      <c r="O297" s="586" t="s">
        <v>26481</v>
      </c>
      <c r="P297" s="586" t="s">
        <v>26480</v>
      </c>
      <c r="Q297" s="586" t="s">
        <v>26479</v>
      </c>
      <c r="R297" s="586" t="s">
        <v>25353</v>
      </c>
      <c r="S297" s="586" t="s">
        <v>23175</v>
      </c>
      <c r="T297" s="586" t="s">
        <v>26478</v>
      </c>
      <c r="U297" s="586" t="s">
        <v>26477</v>
      </c>
      <c r="V297" s="586" t="s">
        <v>26476</v>
      </c>
      <c r="W297" s="586" t="s">
        <v>26475</v>
      </c>
      <c r="X297" s="586" t="s">
        <v>26474</v>
      </c>
      <c r="Y297" s="586" t="s">
        <v>26473</v>
      </c>
      <c r="Z297" s="586" t="s">
        <v>26472</v>
      </c>
    </row>
    <row r="298" spans="1:26" x14ac:dyDescent="0.15">
      <c r="A298" s="582" t="s">
        <v>26471</v>
      </c>
      <c r="B298" s="583" t="s">
        <v>21931</v>
      </c>
      <c r="C298" s="388" t="s">
        <v>2927</v>
      </c>
      <c r="D298" s="389" t="s">
        <v>2927</v>
      </c>
      <c r="E298" s="584">
        <v>1.3500000000000001E-3</v>
      </c>
      <c r="F298" s="585" t="s">
        <v>22291</v>
      </c>
      <c r="G298" s="586" t="s">
        <v>26470</v>
      </c>
      <c r="H298" s="586" t="s">
        <v>26469</v>
      </c>
      <c r="I298" s="586" t="s">
        <v>26468</v>
      </c>
      <c r="J298" s="586" t="s">
        <v>26467</v>
      </c>
      <c r="K298" s="586" t="s">
        <v>26466</v>
      </c>
      <c r="L298" s="586" t="s">
        <v>26465</v>
      </c>
      <c r="M298" s="586" t="s">
        <v>26464</v>
      </c>
      <c r="N298" s="586" t="s">
        <v>26463</v>
      </c>
      <c r="O298" s="586" t="s">
        <v>25163</v>
      </c>
      <c r="P298" s="586" t="s">
        <v>26462</v>
      </c>
      <c r="Q298" s="586" t="s">
        <v>26461</v>
      </c>
      <c r="R298" s="586" t="s">
        <v>26460</v>
      </c>
      <c r="S298" s="586" t="s">
        <v>26459</v>
      </c>
      <c r="T298" s="586" t="s">
        <v>26229</v>
      </c>
      <c r="U298" s="586" t="s">
        <v>26458</v>
      </c>
      <c r="V298" s="586" t="s">
        <v>26457</v>
      </c>
      <c r="W298" s="586" t="s">
        <v>26456</v>
      </c>
      <c r="X298" s="586" t="s">
        <v>26455</v>
      </c>
      <c r="Y298" s="586" t="s">
        <v>23180</v>
      </c>
      <c r="Z298" s="586" t="s">
        <v>26454</v>
      </c>
    </row>
    <row r="299" spans="1:26" x14ac:dyDescent="0.15">
      <c r="A299" s="582" t="s">
        <v>26453</v>
      </c>
      <c r="B299" s="583" t="s">
        <v>26452</v>
      </c>
      <c r="C299" s="388" t="s">
        <v>2927</v>
      </c>
      <c r="D299" s="389" t="s">
        <v>2927</v>
      </c>
      <c r="E299" s="584">
        <v>1.3600000000000001E-3</v>
      </c>
      <c r="F299" s="585" t="s">
        <v>22291</v>
      </c>
      <c r="G299" s="586" t="s">
        <v>26451</v>
      </c>
      <c r="H299" s="586" t="s">
        <v>26450</v>
      </c>
      <c r="I299" s="586" t="s">
        <v>26449</v>
      </c>
      <c r="J299" s="586" t="s">
        <v>26448</v>
      </c>
      <c r="K299" s="586" t="s">
        <v>26447</v>
      </c>
      <c r="L299" s="586" t="s">
        <v>26446</v>
      </c>
      <c r="M299" s="586" t="s">
        <v>26445</v>
      </c>
      <c r="N299" s="586" t="s">
        <v>26444</v>
      </c>
      <c r="O299" s="586" t="s">
        <v>25749</v>
      </c>
      <c r="P299" s="586" t="s">
        <v>26443</v>
      </c>
      <c r="Q299" s="586" t="s">
        <v>25735</v>
      </c>
      <c r="R299" s="586" t="s">
        <v>25762</v>
      </c>
      <c r="S299" s="586" t="s">
        <v>26442</v>
      </c>
      <c r="T299" s="586" t="s">
        <v>25628</v>
      </c>
      <c r="U299" s="586" t="s">
        <v>25627</v>
      </c>
      <c r="V299" s="586" t="s">
        <v>26441</v>
      </c>
      <c r="W299" s="586" t="s">
        <v>26440</v>
      </c>
      <c r="X299" s="586" t="s">
        <v>26439</v>
      </c>
      <c r="Y299" s="586" t="s">
        <v>26438</v>
      </c>
      <c r="Z299" s="586" t="s">
        <v>26437</v>
      </c>
    </row>
    <row r="300" spans="1:26" x14ac:dyDescent="0.15">
      <c r="A300" s="582" t="s">
        <v>26436</v>
      </c>
      <c r="B300" s="583" t="s">
        <v>26435</v>
      </c>
      <c r="C300" s="388" t="s">
        <v>2927</v>
      </c>
      <c r="D300" s="389" t="s">
        <v>2927</v>
      </c>
      <c r="E300" s="584">
        <v>1.3699999999999999E-3</v>
      </c>
      <c r="F300" s="585" t="s">
        <v>22291</v>
      </c>
      <c r="G300" s="586" t="s">
        <v>26434</v>
      </c>
      <c r="H300" s="586" t="s">
        <v>26433</v>
      </c>
      <c r="I300" s="586" t="s">
        <v>26432</v>
      </c>
      <c r="J300" s="586" t="s">
        <v>26431</v>
      </c>
      <c r="K300" s="586" t="s">
        <v>26430</v>
      </c>
      <c r="L300" s="586" t="s">
        <v>26429</v>
      </c>
      <c r="M300" s="586" t="s">
        <v>26428</v>
      </c>
      <c r="N300" s="586" t="s">
        <v>26427</v>
      </c>
      <c r="O300" s="586" t="s">
        <v>26426</v>
      </c>
      <c r="P300" s="586" t="s">
        <v>26425</v>
      </c>
      <c r="Q300" s="586" t="s">
        <v>26424</v>
      </c>
      <c r="R300" s="586" t="s">
        <v>26423</v>
      </c>
      <c r="S300" s="586" t="s">
        <v>26422</v>
      </c>
      <c r="T300" s="586" t="s">
        <v>26421</v>
      </c>
      <c r="U300" s="586" t="s">
        <v>26420</v>
      </c>
      <c r="V300" s="586" t="s">
        <v>26419</v>
      </c>
      <c r="W300" s="586" t="s">
        <v>26418</v>
      </c>
      <c r="X300" s="586" t="s">
        <v>26417</v>
      </c>
      <c r="Y300" s="586" t="s">
        <v>26416</v>
      </c>
      <c r="Z300" s="586" t="s">
        <v>26415</v>
      </c>
    </row>
    <row r="301" spans="1:26" x14ac:dyDescent="0.15">
      <c r="A301" s="582" t="s">
        <v>26414</v>
      </c>
      <c r="B301" s="583" t="s">
        <v>26413</v>
      </c>
      <c r="C301" s="388" t="s">
        <v>2927</v>
      </c>
      <c r="D301" s="389" t="s">
        <v>2927</v>
      </c>
      <c r="E301" s="584">
        <v>1.39E-3</v>
      </c>
      <c r="F301" s="585" t="s">
        <v>22291</v>
      </c>
      <c r="G301" s="586" t="s">
        <v>26412</v>
      </c>
      <c r="H301" s="586" t="s">
        <v>26411</v>
      </c>
      <c r="I301" s="586" t="s">
        <v>26410</v>
      </c>
      <c r="J301" s="586" t="s">
        <v>26409</v>
      </c>
      <c r="K301" s="586" t="s">
        <v>26408</v>
      </c>
      <c r="L301" s="586" t="s">
        <v>26407</v>
      </c>
      <c r="M301" s="586" t="s">
        <v>25973</v>
      </c>
      <c r="N301" s="586" t="s">
        <v>26406</v>
      </c>
      <c r="O301" s="586" t="s">
        <v>26405</v>
      </c>
      <c r="P301" s="586" t="s">
        <v>25086</v>
      </c>
      <c r="Q301" s="586" t="s">
        <v>26404</v>
      </c>
      <c r="R301" s="586" t="s">
        <v>25729</v>
      </c>
      <c r="S301" s="586" t="s">
        <v>26403</v>
      </c>
      <c r="T301" s="586" t="s">
        <v>26402</v>
      </c>
      <c r="U301" s="586" t="s">
        <v>26401</v>
      </c>
      <c r="V301" s="586" t="s">
        <v>26400</v>
      </c>
      <c r="W301" s="586" t="s">
        <v>26399</v>
      </c>
      <c r="X301" s="586" t="s">
        <v>26398</v>
      </c>
      <c r="Y301" s="586" t="s">
        <v>26397</v>
      </c>
      <c r="Z301" s="586" t="s">
        <v>25393</v>
      </c>
    </row>
    <row r="302" spans="1:26" x14ac:dyDescent="0.15">
      <c r="A302" s="582" t="s">
        <v>26396</v>
      </c>
      <c r="B302" s="583" t="s">
        <v>26395</v>
      </c>
      <c r="C302" s="388" t="s">
        <v>2927</v>
      </c>
      <c r="D302" s="389" t="s">
        <v>2927</v>
      </c>
      <c r="E302" s="584">
        <v>1.41E-3</v>
      </c>
      <c r="F302" s="585" t="s">
        <v>22291</v>
      </c>
      <c r="G302" s="586" t="s">
        <v>26394</v>
      </c>
      <c r="H302" s="586" t="s">
        <v>26393</v>
      </c>
      <c r="I302" s="586" t="s">
        <v>26392</v>
      </c>
      <c r="J302" s="586" t="s">
        <v>26391</v>
      </c>
      <c r="K302" s="586" t="s">
        <v>26390</v>
      </c>
      <c r="L302" s="586" t="s">
        <v>26389</v>
      </c>
      <c r="M302" s="586" t="s">
        <v>26388</v>
      </c>
      <c r="N302" s="586" t="s">
        <v>26102</v>
      </c>
      <c r="O302" s="586" t="s">
        <v>26387</v>
      </c>
      <c r="P302" s="586" t="s">
        <v>26386</v>
      </c>
      <c r="Q302" s="586" t="s">
        <v>26385</v>
      </c>
      <c r="R302" s="586" t="s">
        <v>26384</v>
      </c>
      <c r="S302" s="586" t="s">
        <v>26383</v>
      </c>
      <c r="T302" s="586" t="s">
        <v>26382</v>
      </c>
      <c r="U302" s="586" t="s">
        <v>26381</v>
      </c>
      <c r="V302" s="586" t="s">
        <v>26380</v>
      </c>
      <c r="W302" s="586" t="s">
        <v>26379</v>
      </c>
      <c r="X302" s="586" t="s">
        <v>26378</v>
      </c>
      <c r="Y302" s="586" t="s">
        <v>26377</v>
      </c>
      <c r="Z302" s="586" t="s">
        <v>26376</v>
      </c>
    </row>
    <row r="303" spans="1:26" x14ac:dyDescent="0.15">
      <c r="A303" s="582" t="s">
        <v>26375</v>
      </c>
      <c r="B303" s="583" t="s">
        <v>26374</v>
      </c>
      <c r="C303" s="388" t="s">
        <v>2927</v>
      </c>
      <c r="D303" s="389" t="s">
        <v>2927</v>
      </c>
      <c r="E303" s="584">
        <v>1.4300000000000001E-3</v>
      </c>
      <c r="F303" s="585" t="s">
        <v>22291</v>
      </c>
      <c r="G303" s="586" t="s">
        <v>26253</v>
      </c>
      <c r="H303" s="586" t="s">
        <v>26373</v>
      </c>
      <c r="I303" s="586" t="s">
        <v>26372</v>
      </c>
      <c r="J303" s="586" t="s">
        <v>26371</v>
      </c>
      <c r="K303" s="586" t="s">
        <v>26370</v>
      </c>
      <c r="L303" s="586" t="s">
        <v>26369</v>
      </c>
      <c r="M303" s="586" t="s">
        <v>26368</v>
      </c>
      <c r="N303" s="586" t="s">
        <v>26367</v>
      </c>
      <c r="O303" s="586" t="s">
        <v>26366</v>
      </c>
      <c r="P303" s="586" t="s">
        <v>26365</v>
      </c>
      <c r="Q303" s="586" t="s">
        <v>26364</v>
      </c>
      <c r="R303" s="586" t="s">
        <v>26363</v>
      </c>
      <c r="S303" s="586" t="s">
        <v>26362</v>
      </c>
      <c r="T303" s="586" t="s">
        <v>26361</v>
      </c>
      <c r="U303" s="586" t="s">
        <v>26360</v>
      </c>
      <c r="V303" s="586" t="s">
        <v>26359</v>
      </c>
      <c r="W303" s="586" t="s">
        <v>26358</v>
      </c>
      <c r="X303" s="586" t="s">
        <v>26357</v>
      </c>
      <c r="Y303" s="586" t="s">
        <v>26356</v>
      </c>
      <c r="Z303" s="586" t="s">
        <v>26355</v>
      </c>
    </row>
    <row r="304" spans="1:26" x14ac:dyDescent="0.15">
      <c r="A304" s="582" t="s">
        <v>26354</v>
      </c>
      <c r="B304" s="583" t="s">
        <v>26353</v>
      </c>
      <c r="C304" s="388" t="s">
        <v>2927</v>
      </c>
      <c r="D304" s="389" t="s">
        <v>2927</v>
      </c>
      <c r="E304" s="584">
        <v>1.4400000000000001E-3</v>
      </c>
      <c r="F304" s="585" t="s">
        <v>22291</v>
      </c>
      <c r="G304" s="586" t="s">
        <v>26352</v>
      </c>
      <c r="H304" s="586" t="s">
        <v>26351</v>
      </c>
      <c r="I304" s="586" t="s">
        <v>26350</v>
      </c>
      <c r="J304" s="586" t="s">
        <v>26349</v>
      </c>
      <c r="K304" s="586" t="s">
        <v>26348</v>
      </c>
      <c r="L304" s="586" t="s">
        <v>26347</v>
      </c>
      <c r="M304" s="586" t="s">
        <v>26346</v>
      </c>
      <c r="N304" s="586" t="s">
        <v>25669</v>
      </c>
      <c r="O304" s="586" t="s">
        <v>26345</v>
      </c>
      <c r="P304" s="586" t="s">
        <v>26344</v>
      </c>
      <c r="Q304" s="586" t="s">
        <v>26343</v>
      </c>
      <c r="R304" s="586" t="s">
        <v>26342</v>
      </c>
      <c r="S304" s="586" t="s">
        <v>26341</v>
      </c>
      <c r="T304" s="586" t="s">
        <v>26340</v>
      </c>
      <c r="U304" s="586" t="s">
        <v>25969</v>
      </c>
      <c r="V304" s="586" t="s">
        <v>26339</v>
      </c>
      <c r="W304" s="586" t="s">
        <v>26338</v>
      </c>
      <c r="X304" s="586" t="s">
        <v>26337</v>
      </c>
      <c r="Y304" s="586" t="s">
        <v>26336</v>
      </c>
      <c r="Z304" s="586" t="s">
        <v>26335</v>
      </c>
    </row>
    <row r="305" spans="1:26" x14ac:dyDescent="0.15">
      <c r="A305" s="582" t="s">
        <v>26334</v>
      </c>
      <c r="B305" s="583" t="s">
        <v>26333</v>
      </c>
      <c r="C305" s="388" t="s">
        <v>2927</v>
      </c>
      <c r="D305" s="389" t="s">
        <v>2927</v>
      </c>
      <c r="E305" s="584">
        <v>1.4400000000000001E-3</v>
      </c>
      <c r="F305" s="585" t="s">
        <v>22291</v>
      </c>
      <c r="G305" s="586" t="s">
        <v>26332</v>
      </c>
      <c r="H305" s="586" t="s">
        <v>26331</v>
      </c>
      <c r="I305" s="586" t="s">
        <v>26330</v>
      </c>
      <c r="J305" s="586" t="s">
        <v>26329</v>
      </c>
      <c r="K305" s="586" t="s">
        <v>26328</v>
      </c>
      <c r="L305" s="586" t="s">
        <v>26327</v>
      </c>
      <c r="M305" s="586" t="s">
        <v>26326</v>
      </c>
      <c r="N305" s="586" t="s">
        <v>26325</v>
      </c>
      <c r="O305" s="586" t="s">
        <v>26324</v>
      </c>
      <c r="P305" s="586" t="s">
        <v>26323</v>
      </c>
      <c r="Q305" s="586" t="s">
        <v>26322</v>
      </c>
      <c r="R305" s="586" t="s">
        <v>26321</v>
      </c>
      <c r="S305" s="586" t="s">
        <v>26320</v>
      </c>
      <c r="T305" s="586" t="s">
        <v>26319</v>
      </c>
      <c r="U305" s="586" t="s">
        <v>26318</v>
      </c>
      <c r="V305" s="586" t="s">
        <v>26317</v>
      </c>
      <c r="W305" s="586" t="s">
        <v>26316</v>
      </c>
      <c r="X305" s="586" t="s">
        <v>26315</v>
      </c>
      <c r="Y305" s="586" t="s">
        <v>26314</v>
      </c>
      <c r="Z305" s="586" t="s">
        <v>26313</v>
      </c>
    </row>
    <row r="306" spans="1:26" x14ac:dyDescent="0.15">
      <c r="A306" s="582" t="s">
        <v>26312</v>
      </c>
      <c r="B306" s="583" t="s">
        <v>26311</v>
      </c>
      <c r="C306" s="388" t="s">
        <v>2927</v>
      </c>
      <c r="D306" s="389" t="s">
        <v>2927</v>
      </c>
      <c r="E306" s="584">
        <v>1.4599999999999999E-3</v>
      </c>
      <c r="F306" s="585" t="s">
        <v>22291</v>
      </c>
      <c r="G306" s="586" t="s">
        <v>26310</v>
      </c>
      <c r="H306" s="586" t="s">
        <v>26309</v>
      </c>
      <c r="I306" s="586" t="s">
        <v>26308</v>
      </c>
      <c r="J306" s="586" t="s">
        <v>26307</v>
      </c>
      <c r="K306" s="586" t="s">
        <v>26306</v>
      </c>
      <c r="L306" s="586" t="s">
        <v>26305</v>
      </c>
      <c r="M306" s="586" t="s">
        <v>26304</v>
      </c>
      <c r="N306" s="586" t="s">
        <v>26303</v>
      </c>
      <c r="O306" s="586" t="s">
        <v>26302</v>
      </c>
      <c r="P306" s="586" t="s">
        <v>26301</v>
      </c>
      <c r="Q306" s="586" t="s">
        <v>25637</v>
      </c>
      <c r="R306" s="586" t="s">
        <v>26300</v>
      </c>
      <c r="S306" s="586" t="s">
        <v>26299</v>
      </c>
      <c r="T306" s="586" t="s">
        <v>26298</v>
      </c>
      <c r="U306" s="586" t="s">
        <v>26297</v>
      </c>
      <c r="V306" s="586" t="s">
        <v>26296</v>
      </c>
      <c r="W306" s="586" t="s">
        <v>26295</v>
      </c>
      <c r="X306" s="586" t="s">
        <v>26294</v>
      </c>
      <c r="Y306" s="586" t="s">
        <v>26293</v>
      </c>
      <c r="Z306" s="586" t="s">
        <v>26292</v>
      </c>
    </row>
    <row r="307" spans="1:26" x14ac:dyDescent="0.15">
      <c r="A307" s="582" t="s">
        <v>26291</v>
      </c>
      <c r="B307" s="583" t="s">
        <v>26290</v>
      </c>
      <c r="C307" s="388" t="s">
        <v>2927</v>
      </c>
      <c r="D307" s="389" t="s">
        <v>2927</v>
      </c>
      <c r="E307" s="584">
        <v>1.47E-3</v>
      </c>
      <c r="F307" s="585" t="s">
        <v>22291</v>
      </c>
      <c r="G307" s="586" t="s">
        <v>26289</v>
      </c>
      <c r="H307" s="586" t="s">
        <v>26288</v>
      </c>
      <c r="I307" s="586" t="s">
        <v>26287</v>
      </c>
      <c r="J307" s="586" t="s">
        <v>26286</v>
      </c>
      <c r="K307" s="586" t="s">
        <v>26285</v>
      </c>
      <c r="L307" s="586" t="s">
        <v>26190</v>
      </c>
      <c r="M307" s="586" t="s">
        <v>26284</v>
      </c>
      <c r="N307" s="586" t="s">
        <v>22749</v>
      </c>
      <c r="O307" s="586" t="s">
        <v>26283</v>
      </c>
      <c r="P307" s="586" t="s">
        <v>26282</v>
      </c>
      <c r="Q307" s="586" t="s">
        <v>26281</v>
      </c>
      <c r="R307" s="586" t="s">
        <v>26280</v>
      </c>
      <c r="S307" s="586" t="s">
        <v>26279</v>
      </c>
      <c r="T307" s="586" t="s">
        <v>22837</v>
      </c>
      <c r="U307" s="586" t="s">
        <v>26278</v>
      </c>
      <c r="V307" s="586" t="s">
        <v>26277</v>
      </c>
      <c r="W307" s="586" t="s">
        <v>26276</v>
      </c>
      <c r="X307" s="586" t="s">
        <v>26275</v>
      </c>
      <c r="Y307" s="586" t="s">
        <v>26274</v>
      </c>
      <c r="Z307" s="586" t="s">
        <v>23570</v>
      </c>
    </row>
    <row r="308" spans="1:26" x14ac:dyDescent="0.15">
      <c r="A308" s="582" t="s">
        <v>26273</v>
      </c>
      <c r="B308" s="583" t="s">
        <v>26272</v>
      </c>
      <c r="C308" s="388" t="s">
        <v>2927</v>
      </c>
      <c r="D308" s="389" t="s">
        <v>2927</v>
      </c>
      <c r="E308" s="584">
        <v>1.49E-3</v>
      </c>
      <c r="F308" s="585" t="s">
        <v>22291</v>
      </c>
      <c r="G308" s="586" t="s">
        <v>26271</v>
      </c>
      <c r="H308" s="586" t="s">
        <v>26270</v>
      </c>
      <c r="I308" s="586" t="s">
        <v>26269</v>
      </c>
      <c r="J308" s="586" t="s">
        <v>26268</v>
      </c>
      <c r="K308" s="586" t="s">
        <v>26267</v>
      </c>
      <c r="L308" s="586" t="s">
        <v>25320</v>
      </c>
      <c r="M308" s="586" t="s">
        <v>26266</v>
      </c>
      <c r="N308" s="586" t="s">
        <v>26265</v>
      </c>
      <c r="O308" s="586" t="s">
        <v>26264</v>
      </c>
      <c r="P308" s="586" t="s">
        <v>26263</v>
      </c>
      <c r="Q308" s="586" t="s">
        <v>26262</v>
      </c>
      <c r="R308" s="586" t="s">
        <v>25006</v>
      </c>
      <c r="S308" s="586" t="s">
        <v>26261</v>
      </c>
      <c r="T308" s="586" t="s">
        <v>25393</v>
      </c>
      <c r="U308" s="586" t="s">
        <v>26260</v>
      </c>
      <c r="V308" s="586" t="s">
        <v>26259</v>
      </c>
      <c r="W308" s="586" t="s">
        <v>25414</v>
      </c>
      <c r="X308" s="586" t="s">
        <v>26258</v>
      </c>
      <c r="Y308" s="586" t="s">
        <v>26257</v>
      </c>
      <c r="Z308" s="586" t="s">
        <v>26256</v>
      </c>
    </row>
    <row r="309" spans="1:26" ht="14" customHeight="1" x14ac:dyDescent="0.15">
      <c r="A309" s="582" t="s">
        <v>26255</v>
      </c>
      <c r="B309" s="583" t="s">
        <v>26254</v>
      </c>
      <c r="C309" s="388" t="s">
        <v>2927</v>
      </c>
      <c r="D309" s="389" t="s">
        <v>2927</v>
      </c>
      <c r="E309" s="584">
        <v>1.5100000000000001E-3</v>
      </c>
      <c r="F309" s="585" t="s">
        <v>22291</v>
      </c>
      <c r="G309" s="586" t="s">
        <v>26253</v>
      </c>
      <c r="H309" s="586" t="s">
        <v>26252</v>
      </c>
      <c r="I309" s="586" t="s">
        <v>26251</v>
      </c>
      <c r="J309" s="586" t="s">
        <v>26250</v>
      </c>
      <c r="K309" s="586" t="s">
        <v>26249</v>
      </c>
      <c r="L309" s="586" t="s">
        <v>26248</v>
      </c>
      <c r="M309" s="586" t="s">
        <v>26247</v>
      </c>
      <c r="N309" s="586" t="s">
        <v>22309</v>
      </c>
      <c r="O309" s="586" t="s">
        <v>26246</v>
      </c>
      <c r="P309" s="586" t="s">
        <v>26245</v>
      </c>
      <c r="Q309" s="586" t="s">
        <v>25530</v>
      </c>
      <c r="R309" s="586" t="s">
        <v>26244</v>
      </c>
      <c r="S309" s="586" t="s">
        <v>26243</v>
      </c>
      <c r="T309" s="586" t="s">
        <v>26242</v>
      </c>
      <c r="U309" s="586" t="s">
        <v>25746</v>
      </c>
      <c r="V309" s="586" t="s">
        <v>26241</v>
      </c>
      <c r="W309" s="586" t="s">
        <v>26240</v>
      </c>
      <c r="X309" s="586" t="s">
        <v>26239</v>
      </c>
      <c r="Y309" s="586" t="s">
        <v>26238</v>
      </c>
      <c r="Z309" s="586" t="s">
        <v>26237</v>
      </c>
    </row>
    <row r="310" spans="1:26" x14ac:dyDescent="0.15">
      <c r="A310" s="582" t="s">
        <v>26236</v>
      </c>
      <c r="B310" s="583" t="s">
        <v>26235</v>
      </c>
      <c r="C310" s="388" t="s">
        <v>2927</v>
      </c>
      <c r="D310" s="389" t="s">
        <v>2927</v>
      </c>
      <c r="E310" s="584">
        <v>1.5100000000000001E-3</v>
      </c>
      <c r="F310" s="585" t="s">
        <v>22291</v>
      </c>
      <c r="G310" s="586" t="s">
        <v>26232</v>
      </c>
      <c r="H310" s="586" t="s">
        <v>26231</v>
      </c>
      <c r="I310" s="586" t="s">
        <v>26230</v>
      </c>
      <c r="J310" s="586" t="s">
        <v>25666</v>
      </c>
      <c r="K310" s="586" t="s">
        <v>26229</v>
      </c>
      <c r="L310" s="586" t="s">
        <v>26228</v>
      </c>
      <c r="M310" s="586" t="s">
        <v>26227</v>
      </c>
      <c r="N310" s="586" t="s">
        <v>26226</v>
      </c>
      <c r="O310" s="586" t="s">
        <v>22532</v>
      </c>
      <c r="P310" s="586" t="s">
        <v>25097</v>
      </c>
      <c r="Q310" s="586" t="s">
        <v>26225</v>
      </c>
      <c r="R310" s="586" t="s">
        <v>26224</v>
      </c>
      <c r="S310" s="586" t="s">
        <v>25074</v>
      </c>
      <c r="T310" s="586" t="s">
        <v>26223</v>
      </c>
      <c r="U310" s="586" t="s">
        <v>26222</v>
      </c>
      <c r="V310" s="586" t="s">
        <v>26221</v>
      </c>
      <c r="W310" s="586" t="s">
        <v>26220</v>
      </c>
      <c r="X310" s="586" t="s">
        <v>26219</v>
      </c>
      <c r="Y310" s="586" t="s">
        <v>26218</v>
      </c>
      <c r="Z310" s="586" t="s">
        <v>26217</v>
      </c>
    </row>
    <row r="311" spans="1:26" x14ac:dyDescent="0.15">
      <c r="A311" s="582" t="s">
        <v>26234</v>
      </c>
      <c r="B311" s="583" t="s">
        <v>26233</v>
      </c>
      <c r="C311" s="388" t="s">
        <v>2927</v>
      </c>
      <c r="D311" s="389" t="s">
        <v>2927</v>
      </c>
      <c r="E311" s="584">
        <v>1.5100000000000001E-3</v>
      </c>
      <c r="F311" s="585" t="s">
        <v>22291</v>
      </c>
      <c r="G311" s="586" t="s">
        <v>26232</v>
      </c>
      <c r="H311" s="586" t="s">
        <v>26231</v>
      </c>
      <c r="I311" s="586" t="s">
        <v>26230</v>
      </c>
      <c r="J311" s="586" t="s">
        <v>25666</v>
      </c>
      <c r="K311" s="586" t="s">
        <v>26229</v>
      </c>
      <c r="L311" s="586" t="s">
        <v>26228</v>
      </c>
      <c r="M311" s="586" t="s">
        <v>26227</v>
      </c>
      <c r="N311" s="586" t="s">
        <v>26226</v>
      </c>
      <c r="O311" s="586" t="s">
        <v>22532</v>
      </c>
      <c r="P311" s="586" t="s">
        <v>25097</v>
      </c>
      <c r="Q311" s="586" t="s">
        <v>26225</v>
      </c>
      <c r="R311" s="586" t="s">
        <v>26224</v>
      </c>
      <c r="S311" s="586" t="s">
        <v>25074</v>
      </c>
      <c r="T311" s="586" t="s">
        <v>26223</v>
      </c>
      <c r="U311" s="586" t="s">
        <v>26222</v>
      </c>
      <c r="V311" s="586" t="s">
        <v>26221</v>
      </c>
      <c r="W311" s="586" t="s">
        <v>26220</v>
      </c>
      <c r="X311" s="586" t="s">
        <v>26219</v>
      </c>
      <c r="Y311" s="586" t="s">
        <v>26218</v>
      </c>
      <c r="Z311" s="586" t="s">
        <v>26217</v>
      </c>
    </row>
    <row r="312" spans="1:26" x14ac:dyDescent="0.15">
      <c r="A312" s="582" t="s">
        <v>26216</v>
      </c>
      <c r="B312" s="583" t="s">
        <v>26215</v>
      </c>
      <c r="C312" s="388" t="s">
        <v>2927</v>
      </c>
      <c r="D312" s="389" t="s">
        <v>2927</v>
      </c>
      <c r="E312" s="584">
        <v>1.5200000000000001E-3</v>
      </c>
      <c r="F312" s="585" t="s">
        <v>22291</v>
      </c>
      <c r="G312" s="586" t="s">
        <v>22349</v>
      </c>
      <c r="H312" s="586" t="s">
        <v>26214</v>
      </c>
      <c r="I312" s="586" t="s">
        <v>26213</v>
      </c>
      <c r="J312" s="586" t="s">
        <v>22338</v>
      </c>
      <c r="K312" s="586" t="s">
        <v>26212</v>
      </c>
      <c r="L312" s="586" t="s">
        <v>26211</v>
      </c>
      <c r="M312" s="586" t="s">
        <v>26210</v>
      </c>
      <c r="N312" s="586" t="s">
        <v>25655</v>
      </c>
      <c r="O312" s="586" t="s">
        <v>25781</v>
      </c>
      <c r="P312" s="586" t="s">
        <v>26209</v>
      </c>
      <c r="Q312" s="586" t="s">
        <v>26208</v>
      </c>
      <c r="R312" s="586" t="s">
        <v>26207</v>
      </c>
      <c r="S312" s="586" t="s">
        <v>26206</v>
      </c>
      <c r="T312" s="586" t="s">
        <v>26205</v>
      </c>
      <c r="U312" s="586" t="s">
        <v>26204</v>
      </c>
      <c r="V312" s="586" t="s">
        <v>26203</v>
      </c>
      <c r="W312" s="586" t="s">
        <v>26202</v>
      </c>
      <c r="X312" s="586" t="s">
        <v>25722</v>
      </c>
      <c r="Y312" s="586" t="s">
        <v>25759</v>
      </c>
      <c r="Z312" s="586" t="s">
        <v>26201</v>
      </c>
    </row>
    <row r="313" spans="1:26" x14ac:dyDescent="0.15">
      <c r="A313" s="582" t="s">
        <v>26200</v>
      </c>
      <c r="B313" s="583" t="s">
        <v>26199</v>
      </c>
      <c r="C313" s="388" t="s">
        <v>2927</v>
      </c>
      <c r="D313" s="389" t="s">
        <v>2927</v>
      </c>
      <c r="E313" s="584">
        <v>1.5200000000000001E-3</v>
      </c>
      <c r="F313" s="585" t="s">
        <v>22291</v>
      </c>
      <c r="G313" s="586" t="s">
        <v>25920</v>
      </c>
      <c r="H313" s="586" t="s">
        <v>25917</v>
      </c>
      <c r="I313" s="586" t="s">
        <v>26198</v>
      </c>
      <c r="J313" s="586" t="s">
        <v>26141</v>
      </c>
      <c r="K313" s="586" t="s">
        <v>26197</v>
      </c>
      <c r="L313" s="586" t="s">
        <v>26196</v>
      </c>
      <c r="M313" s="586" t="s">
        <v>23809</v>
      </c>
      <c r="N313" s="586" t="s">
        <v>26195</v>
      </c>
      <c r="O313" s="586" t="s">
        <v>26194</v>
      </c>
      <c r="P313" s="586" t="s">
        <v>25911</v>
      </c>
      <c r="Q313" s="586" t="s">
        <v>26193</v>
      </c>
      <c r="R313" s="586" t="s">
        <v>26192</v>
      </c>
      <c r="S313" s="586" t="s">
        <v>25978</v>
      </c>
      <c r="T313" s="586" t="s">
        <v>26191</v>
      </c>
      <c r="U313" s="586" t="s">
        <v>26116</v>
      </c>
      <c r="V313" s="586" t="s">
        <v>26190</v>
      </c>
      <c r="W313" s="586" t="s">
        <v>26189</v>
      </c>
      <c r="X313" s="586" t="s">
        <v>26188</v>
      </c>
      <c r="Y313" s="586" t="s">
        <v>23435</v>
      </c>
      <c r="Z313" s="586" t="s">
        <v>26187</v>
      </c>
    </row>
    <row r="314" spans="1:26" x14ac:dyDescent="0.15">
      <c r="A314" s="582" t="s">
        <v>26186</v>
      </c>
      <c r="B314" s="583" t="s">
        <v>26185</v>
      </c>
      <c r="C314" s="388" t="s">
        <v>2927</v>
      </c>
      <c r="D314" s="389" t="s">
        <v>2927</v>
      </c>
      <c r="E314" s="584">
        <v>1.5299999999999999E-3</v>
      </c>
      <c r="F314" s="585" t="s">
        <v>22291</v>
      </c>
      <c r="G314" s="586" t="s">
        <v>26184</v>
      </c>
      <c r="H314" s="586" t="s">
        <v>26183</v>
      </c>
      <c r="I314" s="586" t="s">
        <v>26182</v>
      </c>
      <c r="J314" s="586" t="s">
        <v>26181</v>
      </c>
      <c r="K314" s="586" t="s">
        <v>25708</v>
      </c>
      <c r="L314" s="586" t="s">
        <v>26180</v>
      </c>
      <c r="M314" s="586" t="s">
        <v>26179</v>
      </c>
      <c r="N314" s="586" t="s">
        <v>26178</v>
      </c>
      <c r="O314" s="586" t="s">
        <v>25778</v>
      </c>
      <c r="P314" s="586" t="s">
        <v>24864</v>
      </c>
      <c r="Q314" s="586" t="s">
        <v>26177</v>
      </c>
      <c r="R314" s="586" t="s">
        <v>26176</v>
      </c>
      <c r="S314" s="586" t="s">
        <v>25745</v>
      </c>
      <c r="T314" s="586" t="s">
        <v>26175</v>
      </c>
      <c r="U314" s="586" t="s">
        <v>26174</v>
      </c>
      <c r="V314" s="586" t="s">
        <v>26173</v>
      </c>
      <c r="W314" s="586" t="s">
        <v>26172</v>
      </c>
      <c r="X314" s="586" t="s">
        <v>26171</v>
      </c>
      <c r="Y314" s="586" t="s">
        <v>26170</v>
      </c>
      <c r="Z314" s="586" t="s">
        <v>26169</v>
      </c>
    </row>
    <row r="315" spans="1:26" x14ac:dyDescent="0.15">
      <c r="A315" s="582" t="s">
        <v>26168</v>
      </c>
      <c r="B315" s="583" t="s">
        <v>26167</v>
      </c>
      <c r="C315" s="388" t="s">
        <v>2927</v>
      </c>
      <c r="D315" s="389" t="s">
        <v>2927</v>
      </c>
      <c r="E315" s="584">
        <v>1.5299999999999999E-3</v>
      </c>
      <c r="F315" s="585" t="s">
        <v>22291</v>
      </c>
      <c r="G315" s="586" t="s">
        <v>26166</v>
      </c>
      <c r="H315" s="586" t="s">
        <v>26165</v>
      </c>
      <c r="I315" s="586" t="s">
        <v>26164</v>
      </c>
      <c r="J315" s="586" t="s">
        <v>26163</v>
      </c>
      <c r="K315" s="586" t="s">
        <v>26162</v>
      </c>
      <c r="L315" s="586" t="s">
        <v>26161</v>
      </c>
      <c r="M315" s="586" t="s">
        <v>26160</v>
      </c>
      <c r="N315" s="586" t="s">
        <v>26159</v>
      </c>
      <c r="O315" s="586" t="s">
        <v>26158</v>
      </c>
      <c r="P315" s="586" t="s">
        <v>26157</v>
      </c>
      <c r="Q315" s="586" t="s">
        <v>26156</v>
      </c>
      <c r="R315" s="586" t="s">
        <v>26155</v>
      </c>
      <c r="S315" s="586" t="s">
        <v>26154</v>
      </c>
      <c r="T315" s="586" t="s">
        <v>26153</v>
      </c>
      <c r="U315" s="586" t="s">
        <v>26152</v>
      </c>
      <c r="V315" s="586" t="s">
        <v>26151</v>
      </c>
      <c r="W315" s="586" t="s">
        <v>26150</v>
      </c>
      <c r="X315" s="586" t="s">
        <v>26149</v>
      </c>
      <c r="Y315" s="586" t="s">
        <v>26148</v>
      </c>
      <c r="Z315" s="586" t="s">
        <v>26147</v>
      </c>
    </row>
    <row r="316" spans="1:26" x14ac:dyDescent="0.15">
      <c r="A316" s="582" t="s">
        <v>26146</v>
      </c>
      <c r="B316" s="583" t="s">
        <v>26145</v>
      </c>
      <c r="C316" s="388" t="s">
        <v>2927</v>
      </c>
      <c r="D316" s="389" t="s">
        <v>2927</v>
      </c>
      <c r="E316" s="584">
        <v>1.5499999999999999E-3</v>
      </c>
      <c r="F316" s="585" t="s">
        <v>22291</v>
      </c>
      <c r="G316" s="586" t="s">
        <v>26144</v>
      </c>
      <c r="H316" s="586" t="s">
        <v>25989</v>
      </c>
      <c r="I316" s="586" t="s">
        <v>26143</v>
      </c>
      <c r="J316" s="586" t="s">
        <v>26142</v>
      </c>
      <c r="K316" s="586" t="s">
        <v>26141</v>
      </c>
      <c r="L316" s="586" t="s">
        <v>26140</v>
      </c>
      <c r="M316" s="586" t="s">
        <v>26139</v>
      </c>
      <c r="N316" s="586" t="s">
        <v>26121</v>
      </c>
      <c r="O316" s="586" t="s">
        <v>26138</v>
      </c>
      <c r="P316" s="586" t="s">
        <v>26137</v>
      </c>
      <c r="Q316" s="586" t="s">
        <v>26136</v>
      </c>
      <c r="R316" s="586" t="s">
        <v>26135</v>
      </c>
      <c r="S316" s="586" t="s">
        <v>26114</v>
      </c>
      <c r="T316" s="586" t="s">
        <v>26134</v>
      </c>
      <c r="U316" s="586" t="s">
        <v>25905</v>
      </c>
      <c r="V316" s="586" t="s">
        <v>26133</v>
      </c>
      <c r="W316" s="586" t="s">
        <v>26132</v>
      </c>
      <c r="X316" s="586" t="s">
        <v>26131</v>
      </c>
      <c r="Y316" s="586" t="s">
        <v>26130</v>
      </c>
      <c r="Z316" s="586" t="s">
        <v>26129</v>
      </c>
    </row>
    <row r="317" spans="1:26" x14ac:dyDescent="0.15">
      <c r="A317" s="582" t="s">
        <v>26128</v>
      </c>
      <c r="B317" s="583" t="s">
        <v>26127</v>
      </c>
      <c r="C317" s="388" t="s">
        <v>2927</v>
      </c>
      <c r="D317" s="389" t="s">
        <v>2927</v>
      </c>
      <c r="E317" s="584">
        <v>1.5499999999999999E-3</v>
      </c>
      <c r="F317" s="585" t="s">
        <v>22291</v>
      </c>
      <c r="G317" s="586" t="s">
        <v>26126</v>
      </c>
      <c r="H317" s="586" t="s">
        <v>26125</v>
      </c>
      <c r="I317" s="586" t="s">
        <v>25917</v>
      </c>
      <c r="J317" s="586" t="s">
        <v>26124</v>
      </c>
      <c r="K317" s="586" t="s">
        <v>24780</v>
      </c>
      <c r="L317" s="586" t="s">
        <v>26123</v>
      </c>
      <c r="M317" s="586" t="s">
        <v>26122</v>
      </c>
      <c r="N317" s="586" t="s">
        <v>26121</v>
      </c>
      <c r="O317" s="586" t="s">
        <v>26120</v>
      </c>
      <c r="P317" s="586" t="s">
        <v>26119</v>
      </c>
      <c r="Q317" s="586" t="s">
        <v>26118</v>
      </c>
      <c r="R317" s="586" t="s">
        <v>25908</v>
      </c>
      <c r="S317" s="586" t="s">
        <v>26117</v>
      </c>
      <c r="T317" s="586" t="s">
        <v>26116</v>
      </c>
      <c r="U317" s="586" t="s">
        <v>26115</v>
      </c>
      <c r="V317" s="586" t="s">
        <v>26114</v>
      </c>
      <c r="W317" s="586" t="s">
        <v>26113</v>
      </c>
      <c r="X317" s="586" t="s">
        <v>26112</v>
      </c>
      <c r="Y317" s="586" t="s">
        <v>25904</v>
      </c>
      <c r="Z317" s="586" t="s">
        <v>26111</v>
      </c>
    </row>
    <row r="318" spans="1:26" x14ac:dyDescent="0.15">
      <c r="A318" s="582" t="s">
        <v>26110</v>
      </c>
      <c r="B318" s="583" t="s">
        <v>26109</v>
      </c>
      <c r="C318" s="388" t="s">
        <v>2927</v>
      </c>
      <c r="D318" s="389" t="s">
        <v>2927</v>
      </c>
      <c r="E318" s="584">
        <v>1.5499999999999999E-3</v>
      </c>
      <c r="F318" s="585" t="s">
        <v>22291</v>
      </c>
      <c r="G318" s="586" t="s">
        <v>26108</v>
      </c>
      <c r="H318" s="586" t="s">
        <v>26107</v>
      </c>
      <c r="I318" s="586" t="s">
        <v>26106</v>
      </c>
      <c r="J318" s="586" t="s">
        <v>25120</v>
      </c>
      <c r="K318" s="586" t="s">
        <v>26105</v>
      </c>
      <c r="L318" s="586" t="s">
        <v>26104</v>
      </c>
      <c r="M318" s="586" t="s">
        <v>26103</v>
      </c>
      <c r="N318" s="586" t="s">
        <v>26102</v>
      </c>
      <c r="O318" s="586" t="s">
        <v>23357</v>
      </c>
      <c r="P318" s="586" t="s">
        <v>26101</v>
      </c>
      <c r="Q318" s="586" t="s">
        <v>26100</v>
      </c>
      <c r="R318" s="586" t="s">
        <v>23600</v>
      </c>
      <c r="S318" s="586" t="s">
        <v>26099</v>
      </c>
      <c r="T318" s="586" t="s">
        <v>26098</v>
      </c>
      <c r="U318" s="586" t="s">
        <v>26097</v>
      </c>
      <c r="V318" s="586" t="s">
        <v>26096</v>
      </c>
      <c r="W318" s="586" t="s">
        <v>26095</v>
      </c>
      <c r="X318" s="586" t="s">
        <v>26094</v>
      </c>
      <c r="Y318" s="586" t="s">
        <v>26093</v>
      </c>
      <c r="Z318" s="586" t="s">
        <v>26092</v>
      </c>
    </row>
    <row r="319" spans="1:26" x14ac:dyDescent="0.15">
      <c r="A319" s="582" t="s">
        <v>26091</v>
      </c>
      <c r="B319" s="583" t="s">
        <v>26090</v>
      </c>
      <c r="C319" s="388" t="s">
        <v>2927</v>
      </c>
      <c r="D319" s="389" t="s">
        <v>2927</v>
      </c>
      <c r="E319" s="584">
        <v>1.56E-3</v>
      </c>
      <c r="F319" s="585" t="s">
        <v>22291</v>
      </c>
      <c r="G319" s="586" t="s">
        <v>26089</v>
      </c>
      <c r="H319" s="586" t="s">
        <v>24433</v>
      </c>
      <c r="I319" s="586" t="s">
        <v>26088</v>
      </c>
      <c r="J319" s="586" t="s">
        <v>26087</v>
      </c>
      <c r="K319" s="586" t="s">
        <v>26086</v>
      </c>
      <c r="L319" s="586" t="s">
        <v>26085</v>
      </c>
      <c r="M319" s="586" t="s">
        <v>26084</v>
      </c>
      <c r="N319" s="586" t="s">
        <v>26083</v>
      </c>
      <c r="O319" s="586" t="s">
        <v>26082</v>
      </c>
      <c r="P319" s="586" t="s">
        <v>26081</v>
      </c>
      <c r="Q319" s="586" t="s">
        <v>26080</v>
      </c>
      <c r="R319" s="586" t="s">
        <v>26079</v>
      </c>
      <c r="S319" s="586" t="s">
        <v>26078</v>
      </c>
      <c r="T319" s="586" t="s">
        <v>26077</v>
      </c>
      <c r="U319" s="586" t="s">
        <v>26076</v>
      </c>
      <c r="V319" s="586" t="s">
        <v>26075</v>
      </c>
      <c r="W319" s="586" t="s">
        <v>26074</v>
      </c>
      <c r="X319" s="586" t="s">
        <v>26073</v>
      </c>
      <c r="Y319" s="586" t="s">
        <v>26072</v>
      </c>
      <c r="Z319" s="586" t="s">
        <v>26071</v>
      </c>
    </row>
    <row r="320" spans="1:26" x14ac:dyDescent="0.15">
      <c r="A320" s="582" t="s">
        <v>26070</v>
      </c>
      <c r="B320" s="583" t="s">
        <v>26069</v>
      </c>
      <c r="C320" s="388" t="s">
        <v>2927</v>
      </c>
      <c r="D320" s="389" t="s">
        <v>2927</v>
      </c>
      <c r="E320" s="584">
        <v>1.6000000000000001E-3</v>
      </c>
      <c r="F320" s="585" t="s">
        <v>22291</v>
      </c>
      <c r="G320" s="586" t="s">
        <v>26068</v>
      </c>
      <c r="H320" s="586" t="s">
        <v>26067</v>
      </c>
      <c r="I320" s="586" t="s">
        <v>26066</v>
      </c>
      <c r="J320" s="586" t="s">
        <v>26065</v>
      </c>
      <c r="K320" s="586" t="s">
        <v>26064</v>
      </c>
      <c r="L320" s="586" t="s">
        <v>26063</v>
      </c>
      <c r="M320" s="586" t="s">
        <v>26062</v>
      </c>
      <c r="N320" s="586" t="s">
        <v>26061</v>
      </c>
      <c r="O320" s="586" t="s">
        <v>26060</v>
      </c>
      <c r="P320" s="586" t="s">
        <v>26059</v>
      </c>
      <c r="Q320" s="586" t="s">
        <v>25654</v>
      </c>
      <c r="R320" s="586" t="s">
        <v>25653</v>
      </c>
      <c r="S320" s="586" t="s">
        <v>24182</v>
      </c>
      <c r="T320" s="586" t="s">
        <v>26058</v>
      </c>
      <c r="U320" s="586" t="s">
        <v>26057</v>
      </c>
      <c r="V320" s="586" t="s">
        <v>25670</v>
      </c>
      <c r="W320" s="586" t="s">
        <v>26056</v>
      </c>
      <c r="X320" s="586" t="s">
        <v>26055</v>
      </c>
      <c r="Y320" s="586" t="s">
        <v>26054</v>
      </c>
      <c r="Z320" s="586" t="s">
        <v>26053</v>
      </c>
    </row>
    <row r="321" spans="1:26" x14ac:dyDescent="0.15">
      <c r="A321" s="582" t="s">
        <v>26052</v>
      </c>
      <c r="B321" s="583" t="s">
        <v>26051</v>
      </c>
      <c r="C321" s="388" t="s">
        <v>2927</v>
      </c>
      <c r="D321" s="389" t="s">
        <v>2927</v>
      </c>
      <c r="E321" s="584">
        <v>1.6000000000000001E-3</v>
      </c>
      <c r="F321" s="585" t="s">
        <v>22291</v>
      </c>
      <c r="G321" s="586" t="s">
        <v>25490</v>
      </c>
      <c r="H321" s="586" t="s">
        <v>26050</v>
      </c>
      <c r="I321" s="586" t="s">
        <v>26049</v>
      </c>
      <c r="J321" s="586" t="s">
        <v>26048</v>
      </c>
      <c r="K321" s="586" t="s">
        <v>26047</v>
      </c>
      <c r="L321" s="586" t="s">
        <v>26046</v>
      </c>
      <c r="M321" s="586" t="s">
        <v>26045</v>
      </c>
      <c r="N321" s="586" t="s">
        <v>26044</v>
      </c>
      <c r="O321" s="586" t="s">
        <v>26043</v>
      </c>
      <c r="P321" s="586" t="s">
        <v>26042</v>
      </c>
      <c r="Q321" s="586" t="s">
        <v>26041</v>
      </c>
      <c r="R321" s="586" t="s">
        <v>26040</v>
      </c>
      <c r="S321" s="586" t="s">
        <v>26039</v>
      </c>
      <c r="T321" s="586" t="s">
        <v>26038</v>
      </c>
      <c r="U321" s="586" t="s">
        <v>26037</v>
      </c>
      <c r="V321" s="586" t="s">
        <v>26036</v>
      </c>
      <c r="W321" s="586" t="s">
        <v>26035</v>
      </c>
      <c r="X321" s="586" t="s">
        <v>26034</v>
      </c>
      <c r="Y321" s="586" t="s">
        <v>26033</v>
      </c>
      <c r="Z321" s="586" t="s">
        <v>26032</v>
      </c>
    </row>
    <row r="322" spans="1:26" x14ac:dyDescent="0.15">
      <c r="A322" s="582" t="s">
        <v>26031</v>
      </c>
      <c r="B322" s="583" t="s">
        <v>26030</v>
      </c>
      <c r="C322" s="388" t="s">
        <v>2927</v>
      </c>
      <c r="D322" s="389" t="s">
        <v>2927</v>
      </c>
      <c r="E322" s="584">
        <v>1.6100000000000001E-3</v>
      </c>
      <c r="F322" s="585" t="s">
        <v>22291</v>
      </c>
      <c r="G322" s="586" t="s">
        <v>26029</v>
      </c>
      <c r="H322" s="586" t="s">
        <v>26028</v>
      </c>
      <c r="I322" s="586" t="s">
        <v>26027</v>
      </c>
      <c r="J322" s="586" t="s">
        <v>26026</v>
      </c>
      <c r="K322" s="586" t="s">
        <v>26025</v>
      </c>
      <c r="L322" s="586" t="s">
        <v>26024</v>
      </c>
      <c r="M322" s="586" t="s">
        <v>26023</v>
      </c>
      <c r="N322" s="586" t="s">
        <v>26022</v>
      </c>
      <c r="O322" s="586" t="s">
        <v>26021</v>
      </c>
      <c r="P322" s="586" t="s">
        <v>25328</v>
      </c>
      <c r="Q322" s="586" t="s">
        <v>26020</v>
      </c>
      <c r="R322" s="586" t="s">
        <v>26019</v>
      </c>
      <c r="S322" s="586" t="s">
        <v>26018</v>
      </c>
      <c r="T322" s="586" t="s">
        <v>26017</v>
      </c>
      <c r="U322" s="586" t="s">
        <v>26016</v>
      </c>
      <c r="V322" s="586" t="s">
        <v>26015</v>
      </c>
      <c r="W322" s="586" t="s">
        <v>26014</v>
      </c>
      <c r="X322" s="586" t="s">
        <v>26013</v>
      </c>
      <c r="Y322" s="586" t="s">
        <v>26012</v>
      </c>
      <c r="Z322" s="586" t="s">
        <v>25351</v>
      </c>
    </row>
    <row r="323" spans="1:26" x14ac:dyDescent="0.15">
      <c r="A323" s="582" t="s">
        <v>26011</v>
      </c>
      <c r="B323" s="583" t="s">
        <v>26010</v>
      </c>
      <c r="C323" s="388" t="s">
        <v>2927</v>
      </c>
      <c r="D323" s="389" t="s">
        <v>2927</v>
      </c>
      <c r="E323" s="584">
        <v>1.6100000000000001E-3</v>
      </c>
      <c r="F323" s="585" t="s">
        <v>22291</v>
      </c>
      <c r="G323" s="586" t="s">
        <v>24440</v>
      </c>
      <c r="H323" s="586" t="s">
        <v>26009</v>
      </c>
      <c r="I323" s="586" t="s">
        <v>24864</v>
      </c>
      <c r="J323" s="586" t="s">
        <v>25751</v>
      </c>
      <c r="K323" s="586" t="s">
        <v>26008</v>
      </c>
      <c r="L323" s="586" t="s">
        <v>26007</v>
      </c>
      <c r="M323" s="586" t="s">
        <v>26006</v>
      </c>
      <c r="N323" s="586" t="s">
        <v>26005</v>
      </c>
      <c r="O323" s="586" t="s">
        <v>26004</v>
      </c>
      <c r="P323" s="586" t="s">
        <v>26003</v>
      </c>
      <c r="Q323" s="586" t="s">
        <v>26002</v>
      </c>
      <c r="R323" s="586" t="s">
        <v>24282</v>
      </c>
      <c r="S323" s="586" t="s">
        <v>26001</v>
      </c>
      <c r="T323" s="586" t="s">
        <v>26000</v>
      </c>
      <c r="U323" s="586" t="s">
        <v>25999</v>
      </c>
      <c r="V323" s="586" t="s">
        <v>25998</v>
      </c>
      <c r="W323" s="586" t="s">
        <v>25997</v>
      </c>
      <c r="X323" s="586" t="s">
        <v>25996</v>
      </c>
      <c r="Y323" s="586" t="s">
        <v>25995</v>
      </c>
      <c r="Z323" s="586" t="s">
        <v>25962</v>
      </c>
    </row>
    <row r="324" spans="1:26" x14ac:dyDescent="0.15">
      <c r="A324" s="582" t="s">
        <v>25994</v>
      </c>
      <c r="B324" s="583" t="s">
        <v>25993</v>
      </c>
      <c r="C324" s="388" t="s">
        <v>2927</v>
      </c>
      <c r="D324" s="389" t="s">
        <v>2927</v>
      </c>
      <c r="E324" s="584">
        <v>1.6100000000000001E-3</v>
      </c>
      <c r="F324" s="585" t="s">
        <v>22291</v>
      </c>
      <c r="G324" s="586" t="s">
        <v>25992</v>
      </c>
      <c r="H324" s="586" t="s">
        <v>25991</v>
      </c>
      <c r="I324" s="586" t="s">
        <v>25990</v>
      </c>
      <c r="J324" s="586" t="s">
        <v>25989</v>
      </c>
      <c r="K324" s="586" t="s">
        <v>25988</v>
      </c>
      <c r="L324" s="586" t="s">
        <v>25987</v>
      </c>
      <c r="M324" s="586" t="s">
        <v>25914</v>
      </c>
      <c r="N324" s="586" t="s">
        <v>25913</v>
      </c>
      <c r="O324" s="586" t="s">
        <v>25986</v>
      </c>
      <c r="P324" s="586" t="s">
        <v>25985</v>
      </c>
      <c r="Q324" s="586" t="s">
        <v>25984</v>
      </c>
      <c r="R324" s="586" t="s">
        <v>25910</v>
      </c>
      <c r="S324" s="586" t="s">
        <v>25983</v>
      </c>
      <c r="T324" s="586" t="s">
        <v>25982</v>
      </c>
      <c r="U324" s="586" t="s">
        <v>25981</v>
      </c>
      <c r="V324" s="586" t="s">
        <v>25980</v>
      </c>
      <c r="W324" s="586" t="s">
        <v>25979</v>
      </c>
      <c r="X324" s="586" t="s">
        <v>25978</v>
      </c>
      <c r="Y324" s="586" t="s">
        <v>25902</v>
      </c>
      <c r="Z324" s="586" t="s">
        <v>25977</v>
      </c>
    </row>
    <row r="325" spans="1:26" x14ac:dyDescent="0.15">
      <c r="A325" s="582" t="s">
        <v>25976</v>
      </c>
      <c r="B325" s="583" t="s">
        <v>25975</v>
      </c>
      <c r="C325" s="388" t="s">
        <v>2927</v>
      </c>
      <c r="D325" s="389" t="s">
        <v>2927</v>
      </c>
      <c r="E325" s="584">
        <v>1.6199999999999999E-3</v>
      </c>
      <c r="F325" s="585" t="s">
        <v>22291</v>
      </c>
      <c r="G325" s="586" t="s">
        <v>25974</v>
      </c>
      <c r="H325" s="586" t="s">
        <v>25973</v>
      </c>
      <c r="I325" s="586" t="s">
        <v>25972</v>
      </c>
      <c r="J325" s="586" t="s">
        <v>25971</v>
      </c>
      <c r="K325" s="586" t="s">
        <v>25970</v>
      </c>
      <c r="L325" s="586" t="s">
        <v>25969</v>
      </c>
      <c r="M325" s="586" t="s">
        <v>25116</v>
      </c>
      <c r="N325" s="586" t="s">
        <v>25431</v>
      </c>
      <c r="O325" s="586" t="s">
        <v>25968</v>
      </c>
      <c r="P325" s="586" t="s">
        <v>25967</v>
      </c>
      <c r="Q325" s="586" t="s">
        <v>25966</v>
      </c>
      <c r="R325" s="586" t="s">
        <v>25965</v>
      </c>
      <c r="S325" s="586" t="s">
        <v>25964</v>
      </c>
      <c r="T325" s="586" t="s">
        <v>25963</v>
      </c>
      <c r="U325" s="586" t="s">
        <v>23355</v>
      </c>
      <c r="V325" s="586" t="s">
        <v>25962</v>
      </c>
      <c r="W325" s="586" t="s">
        <v>25961</v>
      </c>
      <c r="X325" s="586" t="s">
        <v>25960</v>
      </c>
      <c r="Y325" s="586" t="s">
        <v>25959</v>
      </c>
      <c r="Z325" s="586" t="s">
        <v>25958</v>
      </c>
    </row>
    <row r="326" spans="1:26" x14ac:dyDescent="0.15">
      <c r="A326" s="582" t="s">
        <v>25957</v>
      </c>
      <c r="B326" s="583" t="s">
        <v>25956</v>
      </c>
      <c r="C326" s="388" t="s">
        <v>2927</v>
      </c>
      <c r="D326" s="389" t="s">
        <v>2927</v>
      </c>
      <c r="E326" s="584">
        <v>1.6199999999999999E-3</v>
      </c>
      <c r="F326" s="585" t="s">
        <v>22291</v>
      </c>
      <c r="G326" s="586" t="s">
        <v>25955</v>
      </c>
      <c r="H326" s="586" t="s">
        <v>25954</v>
      </c>
      <c r="I326" s="586" t="s">
        <v>25507</v>
      </c>
      <c r="J326" s="586" t="s">
        <v>25953</v>
      </c>
      <c r="K326" s="586" t="s">
        <v>25952</v>
      </c>
      <c r="L326" s="586" t="s">
        <v>25951</v>
      </c>
      <c r="M326" s="586" t="s">
        <v>25950</v>
      </c>
      <c r="N326" s="586" t="s">
        <v>25949</v>
      </c>
      <c r="O326" s="586" t="s">
        <v>25948</v>
      </c>
      <c r="P326" s="586" t="s">
        <v>25947</v>
      </c>
      <c r="Q326" s="586" t="s">
        <v>25946</v>
      </c>
      <c r="R326" s="586" t="s">
        <v>25945</v>
      </c>
      <c r="S326" s="586" t="s">
        <v>25944</v>
      </c>
      <c r="T326" s="586" t="s">
        <v>25943</v>
      </c>
      <c r="U326" s="586" t="s">
        <v>25942</v>
      </c>
      <c r="V326" s="586" t="s">
        <v>25941</v>
      </c>
      <c r="W326" s="586" t="s">
        <v>25940</v>
      </c>
      <c r="X326" s="586" t="s">
        <v>22281</v>
      </c>
      <c r="Y326" s="586" t="s">
        <v>25939</v>
      </c>
      <c r="Z326" s="586" t="s">
        <v>25631</v>
      </c>
    </row>
    <row r="327" spans="1:26" x14ac:dyDescent="0.15">
      <c r="A327" s="582" t="s">
        <v>25938</v>
      </c>
      <c r="B327" s="583" t="s">
        <v>25937</v>
      </c>
      <c r="C327" s="388" t="s">
        <v>2927</v>
      </c>
      <c r="D327" s="389" t="s">
        <v>2927</v>
      </c>
      <c r="E327" s="584">
        <v>1.65E-3</v>
      </c>
      <c r="F327" s="585" t="s">
        <v>22291</v>
      </c>
      <c r="G327" s="586" t="s">
        <v>25607</v>
      </c>
      <c r="H327" s="586" t="s">
        <v>23436</v>
      </c>
      <c r="I327" s="586" t="s">
        <v>25936</v>
      </c>
      <c r="J327" s="586" t="s">
        <v>25935</v>
      </c>
      <c r="K327" s="586" t="s">
        <v>25934</v>
      </c>
      <c r="L327" s="586" t="s">
        <v>25933</v>
      </c>
      <c r="M327" s="586" t="s">
        <v>25932</v>
      </c>
      <c r="N327" s="586" t="s">
        <v>25931</v>
      </c>
      <c r="O327" s="586" t="s">
        <v>25930</v>
      </c>
      <c r="P327" s="586" t="s">
        <v>25929</v>
      </c>
      <c r="Q327" s="586" t="s">
        <v>25928</v>
      </c>
      <c r="R327" s="586" t="s">
        <v>25927</v>
      </c>
      <c r="S327" s="586" t="s">
        <v>23899</v>
      </c>
      <c r="T327" s="586" t="s">
        <v>25348</v>
      </c>
      <c r="U327" s="586" t="s">
        <v>22718</v>
      </c>
      <c r="V327" s="586" t="s">
        <v>25926</v>
      </c>
      <c r="W327" s="586" t="s">
        <v>25925</v>
      </c>
      <c r="X327" s="586" t="s">
        <v>25924</v>
      </c>
      <c r="Y327" s="586" t="s">
        <v>25923</v>
      </c>
      <c r="Z327" s="586" t="s">
        <v>23282</v>
      </c>
    </row>
    <row r="328" spans="1:26" x14ac:dyDescent="0.15">
      <c r="A328" s="592" t="s">
        <v>25922</v>
      </c>
      <c r="B328" s="593" t="s">
        <v>25921</v>
      </c>
      <c r="C328" s="1335" t="s">
        <v>2927</v>
      </c>
      <c r="D328" s="387" t="s">
        <v>2927</v>
      </c>
      <c r="E328" s="594">
        <v>1.66E-3</v>
      </c>
      <c r="F328" s="595" t="s">
        <v>22291</v>
      </c>
      <c r="G328" s="596" t="s">
        <v>25920</v>
      </c>
      <c r="H328" s="596" t="s">
        <v>25919</v>
      </c>
      <c r="I328" s="596" t="s">
        <v>25918</v>
      </c>
      <c r="J328" s="596" t="s">
        <v>25917</v>
      </c>
      <c r="K328" s="596" t="s">
        <v>25916</v>
      </c>
      <c r="L328" s="596" t="s">
        <v>25915</v>
      </c>
      <c r="M328" s="596" t="s">
        <v>25914</v>
      </c>
      <c r="N328" s="596" t="s">
        <v>25913</v>
      </c>
      <c r="O328" s="596" t="s">
        <v>25912</v>
      </c>
      <c r="P328" s="596" t="s">
        <v>25911</v>
      </c>
      <c r="Q328" s="596" t="s">
        <v>25910</v>
      </c>
      <c r="R328" s="596" t="s">
        <v>25909</v>
      </c>
      <c r="S328" s="596" t="s">
        <v>25908</v>
      </c>
      <c r="T328" s="596" t="s">
        <v>25907</v>
      </c>
      <c r="U328" s="596" t="s">
        <v>25906</v>
      </c>
      <c r="V328" s="596" t="s">
        <v>25905</v>
      </c>
      <c r="W328" s="596" t="s">
        <v>22405</v>
      </c>
      <c r="X328" s="596" t="s">
        <v>25904</v>
      </c>
      <c r="Y328" s="596" t="s">
        <v>25903</v>
      </c>
      <c r="Z328" s="596" t="s">
        <v>25902</v>
      </c>
    </row>
    <row r="329" spans="1:26" x14ac:dyDescent="0.15">
      <c r="A329" s="587"/>
      <c r="B329" s="588"/>
      <c r="C329" s="388"/>
      <c r="D329" s="390"/>
      <c r="E329" s="589"/>
      <c r="F329" s="590"/>
      <c r="G329" s="591"/>
      <c r="H329" s="591"/>
      <c r="I329" s="591"/>
      <c r="J329" s="591"/>
      <c r="K329" s="591"/>
      <c r="L329" s="591"/>
      <c r="M329" s="591"/>
      <c r="N329" s="591"/>
      <c r="O329" s="591"/>
      <c r="P329" s="591"/>
      <c r="Q329" s="591"/>
      <c r="R329" s="591"/>
      <c r="S329" s="591"/>
      <c r="T329" s="591"/>
      <c r="U329" s="591"/>
      <c r="V329" s="591"/>
      <c r="W329" s="591"/>
      <c r="X329" s="591"/>
      <c r="Y329" s="591"/>
      <c r="Z329" s="591"/>
    </row>
    <row r="330" spans="1:26" ht="60" customHeight="1" x14ac:dyDescent="0.15">
      <c r="A330" s="1516" t="s">
        <v>33912</v>
      </c>
      <c r="B330" s="1516"/>
      <c r="C330" s="1516"/>
      <c r="D330" s="1516"/>
      <c r="E330" s="1516"/>
      <c r="F330" s="1516"/>
    </row>
    <row r="333" spans="1:26" x14ac:dyDescent="0.15">
      <c r="A333" s="368" t="s">
        <v>32866</v>
      </c>
    </row>
  </sheetData>
  <mergeCells count="1">
    <mergeCell ref="A330:F330"/>
  </mergeCells>
  <pageMargins left="0.7" right="0.7" top="0.75" bottom="0.75" header="0.3" footer="0.3"/>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heetViews>
  <sheetFormatPr baseColWidth="10" defaultColWidth="10.33203125" defaultRowHeight="13" x14ac:dyDescent="0.15"/>
  <cols>
    <col min="1" max="1" width="17.33203125" style="2" customWidth="1"/>
    <col min="2" max="2" width="14.33203125" style="2" customWidth="1"/>
    <col min="3" max="3" width="17.1640625" style="2" bestFit="1" customWidth="1"/>
    <col min="4" max="4" width="30.83203125" style="2" customWidth="1"/>
    <col min="5" max="5" width="50.83203125" style="2" customWidth="1"/>
    <col min="6" max="16384" width="10.33203125" style="2"/>
  </cols>
  <sheetData>
    <row r="1" spans="1:13" x14ac:dyDescent="0.15">
      <c r="A1" s="816" t="s">
        <v>33919</v>
      </c>
      <c r="B1" s="816"/>
      <c r="C1" s="816"/>
      <c r="D1" s="631"/>
      <c r="E1" s="110"/>
      <c r="F1" s="110"/>
      <c r="G1" s="110"/>
      <c r="H1" s="110"/>
      <c r="I1" s="110"/>
      <c r="J1" s="110"/>
      <c r="K1" s="110"/>
      <c r="L1" s="110"/>
      <c r="M1" s="110"/>
    </row>
    <row r="2" spans="1:13" s="67" customFormat="1" x14ac:dyDescent="0.2">
      <c r="A2" s="636" t="s">
        <v>25</v>
      </c>
      <c r="B2" s="636" t="s">
        <v>174</v>
      </c>
      <c r="C2" s="636" t="s">
        <v>175</v>
      </c>
      <c r="D2" s="359" t="s">
        <v>176</v>
      </c>
      <c r="E2" s="359" t="s">
        <v>177</v>
      </c>
      <c r="F2" s="96"/>
      <c r="G2" s="96"/>
      <c r="H2" s="96"/>
      <c r="I2" s="96"/>
      <c r="J2" s="96"/>
      <c r="K2" s="96"/>
      <c r="L2" s="96"/>
      <c r="M2" s="96"/>
    </row>
    <row r="3" spans="1:13" ht="30" x14ac:dyDescent="0.15">
      <c r="A3" s="362" t="s">
        <v>32</v>
      </c>
      <c r="B3" s="367" t="s">
        <v>178</v>
      </c>
      <c r="C3" s="361" t="s">
        <v>179</v>
      </c>
      <c r="D3" s="824" t="s">
        <v>180</v>
      </c>
      <c r="E3" s="825" t="s">
        <v>33057</v>
      </c>
      <c r="F3" s="110"/>
      <c r="G3" s="797"/>
      <c r="H3" s="110"/>
      <c r="I3" s="110"/>
      <c r="J3" s="110"/>
      <c r="K3" s="110"/>
      <c r="L3" s="110"/>
      <c r="M3" s="110"/>
    </row>
    <row r="4" spans="1:13" x14ac:dyDescent="0.15">
      <c r="A4" s="367" t="s">
        <v>37</v>
      </c>
      <c r="B4" s="367" t="s">
        <v>178</v>
      </c>
      <c r="C4" s="366" t="s">
        <v>181</v>
      </c>
      <c r="D4" s="826" t="s">
        <v>180</v>
      </c>
      <c r="E4" s="362" t="s">
        <v>183</v>
      </c>
      <c r="F4" s="110"/>
      <c r="G4" s="797"/>
      <c r="H4" s="110"/>
      <c r="I4" s="110"/>
      <c r="J4" s="110"/>
      <c r="K4" s="110"/>
      <c r="L4" s="110"/>
      <c r="M4" s="110"/>
    </row>
    <row r="5" spans="1:13" x14ac:dyDescent="0.15">
      <c r="A5" s="367" t="s">
        <v>41</v>
      </c>
      <c r="B5" s="367" t="s">
        <v>178</v>
      </c>
      <c r="C5" s="366" t="s">
        <v>181</v>
      </c>
      <c r="D5" s="824" t="s">
        <v>180</v>
      </c>
      <c r="E5" s="1275" t="s">
        <v>183</v>
      </c>
      <c r="F5" s="110"/>
      <c r="G5" s="797"/>
      <c r="H5" s="110"/>
      <c r="I5" s="110"/>
      <c r="J5" s="110"/>
      <c r="K5" s="110"/>
      <c r="L5" s="110"/>
      <c r="M5" s="110"/>
    </row>
    <row r="6" spans="1:13" x14ac:dyDescent="0.15">
      <c r="A6" s="367" t="s">
        <v>42</v>
      </c>
      <c r="B6" s="367" t="s">
        <v>178</v>
      </c>
      <c r="C6" s="366" t="s">
        <v>181</v>
      </c>
      <c r="D6" s="824" t="s">
        <v>180</v>
      </c>
      <c r="E6" s="1275" t="s">
        <v>183</v>
      </c>
      <c r="F6" s="110"/>
      <c r="G6" s="797"/>
      <c r="H6" s="110"/>
      <c r="I6" s="110"/>
      <c r="J6" s="110"/>
      <c r="K6" s="110"/>
      <c r="L6" s="110"/>
      <c r="M6" s="110"/>
    </row>
    <row r="7" spans="1:13" s="15" customFormat="1" ht="30" x14ac:dyDescent="0.2">
      <c r="A7" s="362" t="s">
        <v>43</v>
      </c>
      <c r="B7" s="367" t="s">
        <v>178</v>
      </c>
      <c r="C7" s="367" t="s">
        <v>184</v>
      </c>
      <c r="D7" s="367" t="s">
        <v>182</v>
      </c>
      <c r="E7" s="825" t="s">
        <v>33058</v>
      </c>
      <c r="F7" s="45"/>
      <c r="G7" s="827"/>
      <c r="H7" s="45"/>
      <c r="I7" s="45"/>
      <c r="J7" s="45"/>
      <c r="K7" s="45"/>
      <c r="L7" s="45"/>
      <c r="M7" s="45"/>
    </row>
    <row r="8" spans="1:13" s="27" customFormat="1" ht="28" x14ac:dyDescent="0.2">
      <c r="A8" s="362" t="s">
        <v>47</v>
      </c>
      <c r="B8" s="367" t="s">
        <v>178</v>
      </c>
      <c r="C8" s="367" t="s">
        <v>185</v>
      </c>
      <c r="D8" s="367" t="s">
        <v>182</v>
      </c>
      <c r="E8" s="825" t="s">
        <v>33059</v>
      </c>
      <c r="F8" s="51"/>
      <c r="G8" s="828"/>
      <c r="H8" s="51"/>
      <c r="I8" s="51"/>
      <c r="J8" s="51"/>
      <c r="K8" s="51"/>
      <c r="L8" s="51"/>
      <c r="M8" s="51"/>
    </row>
    <row r="9" spans="1:13" ht="30" x14ac:dyDescent="0.15">
      <c r="A9" s="362" t="s">
        <v>52</v>
      </c>
      <c r="B9" s="91" t="s">
        <v>178</v>
      </c>
      <c r="C9" s="91" t="s">
        <v>186</v>
      </c>
      <c r="D9" s="91" t="s">
        <v>182</v>
      </c>
      <c r="E9" s="362" t="s">
        <v>33058</v>
      </c>
      <c r="F9" s="110"/>
      <c r="G9" s="797"/>
      <c r="H9" s="110"/>
      <c r="I9" s="110"/>
      <c r="J9" s="110"/>
      <c r="K9" s="110"/>
      <c r="L9" s="110"/>
      <c r="M9" s="110"/>
    </row>
    <row r="10" spans="1:13" ht="30" x14ac:dyDescent="0.15">
      <c r="A10" s="362" t="s">
        <v>56</v>
      </c>
      <c r="B10" s="1277" t="s">
        <v>178</v>
      </c>
      <c r="C10" s="1277" t="s">
        <v>187</v>
      </c>
      <c r="D10" s="1277" t="s">
        <v>188</v>
      </c>
      <c r="E10" s="1275" t="s">
        <v>33058</v>
      </c>
      <c r="F10" s="110"/>
      <c r="G10" s="797"/>
      <c r="H10" s="110"/>
      <c r="I10" s="110"/>
      <c r="J10" s="110"/>
      <c r="K10" s="110"/>
      <c r="L10" s="110"/>
      <c r="M10" s="110"/>
    </row>
    <row r="11" spans="1:13" ht="30" x14ac:dyDescent="0.15">
      <c r="A11" s="1275" t="s">
        <v>62</v>
      </c>
      <c r="B11" s="1277" t="s">
        <v>178</v>
      </c>
      <c r="C11" s="1277" t="s">
        <v>187</v>
      </c>
      <c r="D11" s="1277" t="s">
        <v>188</v>
      </c>
      <c r="E11" s="362" t="s">
        <v>33058</v>
      </c>
      <c r="F11" s="110"/>
      <c r="G11" s="797"/>
      <c r="H11" s="110"/>
      <c r="I11" s="110"/>
      <c r="J11" s="110"/>
      <c r="K11" s="110"/>
      <c r="L11" s="110"/>
      <c r="M11" s="110"/>
    </row>
    <row r="12" spans="1:13" ht="26" x14ac:dyDescent="0.15">
      <c r="A12" s="1275" t="s">
        <v>70</v>
      </c>
      <c r="B12" s="1277" t="s">
        <v>178</v>
      </c>
      <c r="C12" s="1277" t="s">
        <v>189</v>
      </c>
      <c r="D12" s="1277" t="s">
        <v>188</v>
      </c>
      <c r="E12" s="883" t="s">
        <v>33774</v>
      </c>
      <c r="F12" s="110"/>
      <c r="G12" s="110"/>
      <c r="H12" s="110"/>
      <c r="I12" s="110"/>
      <c r="J12" s="110"/>
      <c r="K12" s="110"/>
      <c r="L12" s="110"/>
      <c r="M12" s="110"/>
    </row>
    <row r="13" spans="1:13" ht="39" x14ac:dyDescent="0.15">
      <c r="A13" s="1275" t="s">
        <v>75</v>
      </c>
      <c r="B13" s="1277" t="s">
        <v>178</v>
      </c>
      <c r="C13" s="1275" t="s">
        <v>190</v>
      </c>
      <c r="D13" s="1275" t="s">
        <v>191</v>
      </c>
      <c r="E13" s="1275" t="s">
        <v>33058</v>
      </c>
      <c r="F13" s="110"/>
      <c r="G13" s="797"/>
      <c r="H13" s="110"/>
      <c r="I13" s="110"/>
      <c r="J13" s="110"/>
      <c r="K13" s="110"/>
      <c r="L13" s="110"/>
      <c r="M13" s="110"/>
    </row>
    <row r="14" spans="1:13" s="5" customFormat="1" ht="30" x14ac:dyDescent="0.15">
      <c r="A14" s="709" t="s">
        <v>21955</v>
      </c>
      <c r="B14" s="707" t="s">
        <v>178</v>
      </c>
      <c r="C14" s="1291" t="s">
        <v>192</v>
      </c>
      <c r="D14" s="707" t="s">
        <v>188</v>
      </c>
      <c r="E14" s="709" t="s">
        <v>33058</v>
      </c>
      <c r="F14" s="829"/>
      <c r="G14" s="107"/>
      <c r="H14" s="107"/>
      <c r="I14" s="107"/>
      <c r="J14" s="107"/>
      <c r="K14" s="107"/>
      <c r="L14" s="107"/>
      <c r="M14" s="107"/>
    </row>
    <row r="15" spans="1:13" s="5" customFormat="1" x14ac:dyDescent="0.15">
      <c r="A15" s="1275"/>
      <c r="B15" s="94"/>
      <c r="C15" s="1277"/>
      <c r="D15" s="94"/>
      <c r="E15" s="825"/>
      <c r="F15" s="829"/>
      <c r="G15" s="107"/>
      <c r="H15" s="107"/>
      <c r="I15" s="107"/>
      <c r="J15" s="107"/>
      <c r="K15" s="107"/>
      <c r="L15" s="107"/>
      <c r="M15" s="107"/>
    </row>
    <row r="16" spans="1:13" ht="38" customHeight="1" x14ac:dyDescent="0.15">
      <c r="A16" s="1417" t="s">
        <v>33060</v>
      </c>
      <c r="B16" s="1417"/>
      <c r="C16" s="1417"/>
      <c r="D16" s="1417"/>
      <c r="E16" s="1417"/>
      <c r="F16" s="110"/>
      <c r="G16" s="110"/>
      <c r="H16" s="110"/>
      <c r="I16" s="110"/>
      <c r="J16" s="110"/>
      <c r="K16" s="110"/>
      <c r="L16" s="110"/>
      <c r="M16" s="110"/>
    </row>
    <row r="17" spans="1:13" x14ac:dyDescent="0.15">
      <c r="A17" s="110"/>
      <c r="B17" s="110"/>
      <c r="C17" s="110"/>
      <c r="D17" s="110"/>
      <c r="E17" s="110"/>
      <c r="F17" s="110"/>
      <c r="G17" s="110"/>
      <c r="H17" s="110"/>
      <c r="I17" s="110"/>
      <c r="J17" s="110"/>
      <c r="K17" s="110"/>
      <c r="L17" s="110"/>
      <c r="M17" s="110"/>
    </row>
    <row r="18" spans="1:13" x14ac:dyDescent="0.15">
      <c r="A18" s="110"/>
      <c r="B18" s="110"/>
      <c r="C18" s="110"/>
      <c r="D18" s="110"/>
      <c r="E18" s="110"/>
      <c r="F18" s="110"/>
      <c r="G18" s="110"/>
      <c r="H18" s="110"/>
      <c r="I18" s="110"/>
      <c r="J18" s="110"/>
      <c r="K18" s="110"/>
      <c r="L18" s="110"/>
      <c r="M18" s="110"/>
    </row>
    <row r="19" spans="1:13" x14ac:dyDescent="0.15">
      <c r="A19" s="24"/>
      <c r="B19" s="24"/>
      <c r="C19" s="24"/>
      <c r="D19" s="24"/>
      <c r="E19" s="24"/>
      <c r="F19" s="24"/>
      <c r="G19" s="24"/>
      <c r="H19" s="24"/>
      <c r="I19" s="24"/>
    </row>
    <row r="20" spans="1:13" x14ac:dyDescent="0.15">
      <c r="A20" s="24"/>
      <c r="B20" s="24"/>
      <c r="C20" s="24"/>
      <c r="D20" s="24"/>
      <c r="E20" s="24"/>
      <c r="F20" s="24"/>
      <c r="G20" s="24"/>
      <c r="H20" s="24"/>
      <c r="I20" s="24"/>
    </row>
    <row r="21" spans="1:13" x14ac:dyDescent="0.15">
      <c r="A21" s="24"/>
      <c r="B21" s="24"/>
      <c r="C21" s="24"/>
      <c r="D21" s="24"/>
      <c r="E21" s="24"/>
    </row>
    <row r="22" spans="1:13" x14ac:dyDescent="0.15">
      <c r="A22" s="24"/>
      <c r="B22" s="24"/>
      <c r="C22" s="24"/>
      <c r="D22" s="24"/>
      <c r="E22" s="24"/>
    </row>
    <row r="23" spans="1:13" x14ac:dyDescent="0.15">
      <c r="A23" s="24"/>
      <c r="B23" s="24"/>
      <c r="C23" s="24"/>
      <c r="D23" s="24"/>
      <c r="E23" s="24"/>
    </row>
    <row r="24" spans="1:13" x14ac:dyDescent="0.15">
      <c r="A24" s="24"/>
      <c r="B24" s="24"/>
      <c r="C24" s="24"/>
      <c r="D24" s="24"/>
      <c r="E24" s="24"/>
    </row>
    <row r="25" spans="1:13" x14ac:dyDescent="0.15">
      <c r="A25" s="24"/>
      <c r="B25" s="24"/>
      <c r="C25" s="24"/>
      <c r="D25" s="24"/>
      <c r="E25" s="24"/>
    </row>
    <row r="26" spans="1:13" x14ac:dyDescent="0.15">
      <c r="A26" s="24"/>
      <c r="B26" s="24"/>
      <c r="C26" s="24"/>
      <c r="D26" s="24"/>
      <c r="E26" s="24"/>
    </row>
    <row r="27" spans="1:13" x14ac:dyDescent="0.15">
      <c r="A27" s="24"/>
      <c r="B27" s="24"/>
      <c r="C27" s="24"/>
      <c r="D27" s="24"/>
      <c r="E27" s="24"/>
    </row>
  </sheetData>
  <sheetProtection selectLockedCells="1" selectUnlockedCells="1"/>
  <mergeCells count="1">
    <mergeCell ref="A16:E16"/>
  </mergeCells>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heetViews>
  <sheetFormatPr baseColWidth="10" defaultColWidth="15.33203125" defaultRowHeight="13" x14ac:dyDescent="0.15"/>
  <cols>
    <col min="1" max="1" width="46.1640625" style="2" customWidth="1"/>
    <col min="2" max="3" width="15.33203125" style="2"/>
    <col min="4" max="8" width="21.6640625" style="2" bestFit="1" customWidth="1"/>
    <col min="9" max="12" width="22.5" style="2" bestFit="1" customWidth="1"/>
    <col min="13" max="13" width="22.5" style="2" customWidth="1"/>
    <col min="14" max="16384" width="15.33203125" style="2"/>
  </cols>
  <sheetData>
    <row r="1" spans="1:13" x14ac:dyDescent="0.15">
      <c r="A1" s="383" t="s">
        <v>33947</v>
      </c>
      <c r="B1" s="381"/>
      <c r="C1" s="381"/>
      <c r="D1" s="381"/>
      <c r="E1" s="381"/>
      <c r="F1" s="381"/>
      <c r="G1" s="381"/>
      <c r="H1" s="381"/>
      <c r="I1" s="381"/>
      <c r="J1" s="381"/>
      <c r="K1" s="381"/>
      <c r="L1" s="381"/>
      <c r="M1" s="381"/>
    </row>
    <row r="2" spans="1:13" s="27" customFormat="1" ht="21" customHeight="1" x14ac:dyDescent="0.2">
      <c r="A2" s="378" t="s">
        <v>22402</v>
      </c>
      <c r="B2" s="378" t="s">
        <v>25897</v>
      </c>
      <c r="C2" s="378" t="s">
        <v>22401</v>
      </c>
      <c r="D2" s="378" t="s">
        <v>22400</v>
      </c>
      <c r="E2" s="378" t="s">
        <v>22399</v>
      </c>
      <c r="F2" s="378" t="s">
        <v>22398</v>
      </c>
      <c r="G2" s="378" t="s">
        <v>22397</v>
      </c>
      <c r="H2" s="378" t="s">
        <v>22396</v>
      </c>
      <c r="I2" s="378" t="s">
        <v>22395</v>
      </c>
      <c r="J2" s="378" t="s">
        <v>22394</v>
      </c>
      <c r="K2" s="378" t="s">
        <v>22393</v>
      </c>
      <c r="L2" s="378" t="s">
        <v>22392</v>
      </c>
      <c r="M2" s="378" t="s">
        <v>22391</v>
      </c>
    </row>
    <row r="3" spans="1:13" x14ac:dyDescent="0.15">
      <c r="A3" s="110" t="s">
        <v>22390</v>
      </c>
      <c r="B3" s="215">
        <v>9.1700000000000003E-6</v>
      </c>
      <c r="C3" s="208" t="s">
        <v>22314</v>
      </c>
      <c r="D3" s="110" t="s">
        <v>22389</v>
      </c>
      <c r="E3" s="110" t="s">
        <v>22388</v>
      </c>
      <c r="F3" s="110" t="s">
        <v>22387</v>
      </c>
      <c r="G3" s="110" t="s">
        <v>22386</v>
      </c>
      <c r="H3" s="110" t="s">
        <v>22385</v>
      </c>
      <c r="I3" s="110" t="s">
        <v>22384</v>
      </c>
      <c r="J3" s="110" t="s">
        <v>22383</v>
      </c>
      <c r="K3" s="110" t="s">
        <v>22382</v>
      </c>
      <c r="L3" s="110" t="s">
        <v>22362</v>
      </c>
      <c r="M3" s="110" t="s">
        <v>22381</v>
      </c>
    </row>
    <row r="4" spans="1:13" x14ac:dyDescent="0.15">
      <c r="A4" s="110" t="s">
        <v>22380</v>
      </c>
      <c r="B4" s="215">
        <v>2.6800000000000001E-5</v>
      </c>
      <c r="C4" s="208" t="s">
        <v>22314</v>
      </c>
      <c r="D4" s="110" t="s">
        <v>22379</v>
      </c>
      <c r="E4" s="110" t="s">
        <v>22378</v>
      </c>
      <c r="F4" s="110" t="s">
        <v>22377</v>
      </c>
      <c r="G4" s="110" t="s">
        <v>22376</v>
      </c>
      <c r="H4" s="110" t="s">
        <v>22375</v>
      </c>
      <c r="I4" s="110" t="s">
        <v>22374</v>
      </c>
      <c r="J4" s="110" t="s">
        <v>22373</v>
      </c>
      <c r="K4" s="110" t="s">
        <v>22372</v>
      </c>
      <c r="L4" s="110" t="s">
        <v>22371</v>
      </c>
      <c r="M4" s="110" t="s">
        <v>22370</v>
      </c>
    </row>
    <row r="5" spans="1:13" x14ac:dyDescent="0.15">
      <c r="A5" s="110" t="s">
        <v>22369</v>
      </c>
      <c r="B5" s="215">
        <v>1.01E-4</v>
      </c>
      <c r="C5" s="208" t="s">
        <v>22314</v>
      </c>
      <c r="D5" s="110" t="s">
        <v>22368</v>
      </c>
      <c r="E5" s="110" t="s">
        <v>22367</v>
      </c>
      <c r="F5" s="110" t="s">
        <v>22366</v>
      </c>
      <c r="G5" s="110" t="s">
        <v>22365</v>
      </c>
      <c r="H5" s="110" t="s">
        <v>22364</v>
      </c>
      <c r="I5" s="110" t="s">
        <v>22363</v>
      </c>
      <c r="J5" s="110" t="s">
        <v>22362</v>
      </c>
      <c r="K5" s="110" t="s">
        <v>22361</v>
      </c>
      <c r="L5" s="110" t="s">
        <v>22360</v>
      </c>
      <c r="M5" s="110" t="s">
        <v>22359</v>
      </c>
    </row>
    <row r="6" spans="1:13" x14ac:dyDescent="0.15">
      <c r="A6" s="110" t="s">
        <v>22358</v>
      </c>
      <c r="B6" s="215">
        <v>6.8900000000000005E-4</v>
      </c>
      <c r="C6" s="208" t="s">
        <v>22314</v>
      </c>
      <c r="D6" s="110" t="s">
        <v>22357</v>
      </c>
      <c r="E6" s="110" t="s">
        <v>22356</v>
      </c>
      <c r="F6" s="110" t="s">
        <v>22355</v>
      </c>
      <c r="G6" s="110" t="s">
        <v>22354</v>
      </c>
      <c r="H6" s="110" t="s">
        <v>22353</v>
      </c>
      <c r="I6" s="110" t="s">
        <v>22352</v>
      </c>
      <c r="J6" s="110" t="s">
        <v>22351</v>
      </c>
      <c r="K6" s="110" t="s">
        <v>22350</v>
      </c>
      <c r="L6" s="110" t="s">
        <v>22349</v>
      </c>
      <c r="M6" s="110" t="s">
        <v>22348</v>
      </c>
    </row>
    <row r="7" spans="1:13" x14ac:dyDescent="0.15">
      <c r="A7" s="110" t="s">
        <v>22347</v>
      </c>
      <c r="B7" s="215">
        <v>8.0099999999999995E-4</v>
      </c>
      <c r="C7" s="208" t="s">
        <v>22314</v>
      </c>
      <c r="D7" s="110" t="s">
        <v>22346</v>
      </c>
      <c r="E7" s="110" t="s">
        <v>22345</v>
      </c>
      <c r="F7" s="110" t="s">
        <v>22344</v>
      </c>
      <c r="G7" s="110" t="s">
        <v>22343</v>
      </c>
      <c r="H7" s="110" t="s">
        <v>22295</v>
      </c>
      <c r="I7" s="110" t="s">
        <v>22342</v>
      </c>
      <c r="J7" s="110" t="s">
        <v>22341</v>
      </c>
      <c r="K7" s="110" t="s">
        <v>22340</v>
      </c>
      <c r="L7" s="110" t="s">
        <v>22339</v>
      </c>
      <c r="M7" s="110" t="s">
        <v>22338</v>
      </c>
    </row>
    <row r="8" spans="1:13" x14ac:dyDescent="0.15">
      <c r="A8" s="110" t="s">
        <v>22337</v>
      </c>
      <c r="B8" s="215">
        <v>1.56E-3</v>
      </c>
      <c r="C8" s="208" t="s">
        <v>22314</v>
      </c>
      <c r="D8" s="110" t="s">
        <v>22336</v>
      </c>
      <c r="E8" s="110" t="s">
        <v>22335</v>
      </c>
      <c r="F8" s="110" t="s">
        <v>22334</v>
      </c>
      <c r="G8" s="110" t="s">
        <v>22333</v>
      </c>
      <c r="H8" s="110" t="s">
        <v>22332</v>
      </c>
      <c r="I8" s="110" t="s">
        <v>22331</v>
      </c>
      <c r="J8" s="110" t="s">
        <v>22330</v>
      </c>
      <c r="K8" s="110" t="s">
        <v>22329</v>
      </c>
      <c r="L8" s="110" t="s">
        <v>22328</v>
      </c>
      <c r="M8" s="110" t="s">
        <v>22327</v>
      </c>
    </row>
    <row r="9" spans="1:13" x14ac:dyDescent="0.15">
      <c r="A9" s="110" t="s">
        <v>22326</v>
      </c>
      <c r="B9" s="215">
        <v>1.6900000000000001E-3</v>
      </c>
      <c r="C9" s="208" t="s">
        <v>22314</v>
      </c>
      <c r="D9" s="110" t="s">
        <v>22325</v>
      </c>
      <c r="E9" s="110" t="s">
        <v>22324</v>
      </c>
      <c r="F9" s="110" t="s">
        <v>22323</v>
      </c>
      <c r="G9" s="110" t="s">
        <v>22322</v>
      </c>
      <c r="H9" s="110" t="s">
        <v>22321</v>
      </c>
      <c r="I9" s="110" t="s">
        <v>22320</v>
      </c>
      <c r="J9" s="110" t="s">
        <v>22319</v>
      </c>
      <c r="K9" s="110" t="s">
        <v>22318</v>
      </c>
      <c r="L9" s="110" t="s">
        <v>22317</v>
      </c>
      <c r="M9" s="110" t="s">
        <v>22316</v>
      </c>
    </row>
    <row r="10" spans="1:13" x14ac:dyDescent="0.15">
      <c r="A10" s="110" t="s">
        <v>22315</v>
      </c>
      <c r="B10" s="215">
        <v>1.9E-3</v>
      </c>
      <c r="C10" s="208" t="s">
        <v>22314</v>
      </c>
      <c r="D10" s="110" t="s">
        <v>22313</v>
      </c>
      <c r="E10" s="110" t="s">
        <v>22312</v>
      </c>
      <c r="F10" s="110" t="s">
        <v>22311</v>
      </c>
      <c r="G10" s="110" t="s">
        <v>22310</v>
      </c>
      <c r="H10" s="110" t="s">
        <v>22309</v>
      </c>
      <c r="I10" s="110" t="s">
        <v>22308</v>
      </c>
      <c r="J10" s="110" t="s">
        <v>22307</v>
      </c>
      <c r="K10" s="110" t="s">
        <v>22306</v>
      </c>
      <c r="L10" s="110" t="s">
        <v>22305</v>
      </c>
      <c r="M10" s="110" t="s">
        <v>22304</v>
      </c>
    </row>
    <row r="11" spans="1:13" x14ac:dyDescent="0.15">
      <c r="A11" s="110" t="s">
        <v>22303</v>
      </c>
      <c r="B11" s="215">
        <v>8.0999999999999996E-3</v>
      </c>
      <c r="C11" s="208" t="s">
        <v>22291</v>
      </c>
      <c r="D11" s="110" t="s">
        <v>22302</v>
      </c>
      <c r="E11" s="110" t="s">
        <v>22301</v>
      </c>
      <c r="F11" s="110" t="s">
        <v>22300</v>
      </c>
      <c r="G11" s="110" t="s">
        <v>22299</v>
      </c>
      <c r="H11" s="110" t="s">
        <v>22298</v>
      </c>
      <c r="I11" s="110" t="s">
        <v>22297</v>
      </c>
      <c r="J11" s="110" t="s">
        <v>22296</v>
      </c>
      <c r="K11" s="110" t="s">
        <v>22295</v>
      </c>
      <c r="L11" s="110" t="s">
        <v>22294</v>
      </c>
      <c r="M11" s="110" t="s">
        <v>22293</v>
      </c>
    </row>
    <row r="12" spans="1:13" x14ac:dyDescent="0.15">
      <c r="A12" s="110" t="s">
        <v>22292</v>
      </c>
      <c r="B12" s="215">
        <v>0.01</v>
      </c>
      <c r="C12" s="208" t="s">
        <v>22291</v>
      </c>
      <c r="D12" s="110" t="s">
        <v>22290</v>
      </c>
      <c r="E12" s="110" t="s">
        <v>22289</v>
      </c>
      <c r="F12" s="110" t="s">
        <v>22288</v>
      </c>
      <c r="G12" s="110" t="s">
        <v>22287</v>
      </c>
      <c r="H12" s="110" t="s">
        <v>22286</v>
      </c>
      <c r="I12" s="110" t="s">
        <v>22285</v>
      </c>
      <c r="J12" s="110" t="s">
        <v>22284</v>
      </c>
      <c r="K12" s="110" t="s">
        <v>22283</v>
      </c>
      <c r="L12" s="110" t="s">
        <v>22282</v>
      </c>
      <c r="M12" s="110" t="s">
        <v>22281</v>
      </c>
    </row>
    <row r="13" spans="1:13" x14ac:dyDescent="0.15">
      <c r="A13" s="110" t="s">
        <v>22280</v>
      </c>
      <c r="B13" s="215">
        <v>0.03</v>
      </c>
      <c r="C13" s="108" t="s">
        <v>22279</v>
      </c>
      <c r="D13" s="110" t="s">
        <v>22278</v>
      </c>
      <c r="E13" s="110" t="s">
        <v>22277</v>
      </c>
      <c r="F13" s="110" t="s">
        <v>22276</v>
      </c>
      <c r="G13" s="110" t="s">
        <v>22275</v>
      </c>
      <c r="H13" s="110" t="s">
        <v>22274</v>
      </c>
      <c r="I13" s="110" t="s">
        <v>22273</v>
      </c>
      <c r="J13" s="110" t="s">
        <v>22272</v>
      </c>
      <c r="K13" s="110" t="s">
        <v>22271</v>
      </c>
      <c r="L13" s="110" t="s">
        <v>22270</v>
      </c>
      <c r="M13" s="110" t="s">
        <v>22269</v>
      </c>
    </row>
    <row r="14" spans="1:13" x14ac:dyDescent="0.15">
      <c r="A14" s="110" t="s">
        <v>22268</v>
      </c>
      <c r="B14" s="215">
        <v>0.14000000000000001</v>
      </c>
      <c r="C14" s="108" t="s">
        <v>21999</v>
      </c>
      <c r="D14" s="110" t="s">
        <v>22267</v>
      </c>
      <c r="E14" s="110" t="s">
        <v>22266</v>
      </c>
      <c r="F14" s="110" t="s">
        <v>22265</v>
      </c>
      <c r="G14" s="110" t="s">
        <v>22264</v>
      </c>
      <c r="H14" s="110" t="s">
        <v>22263</v>
      </c>
      <c r="I14" s="110" t="s">
        <v>22262</v>
      </c>
      <c r="J14" s="110" t="s">
        <v>22261</v>
      </c>
      <c r="K14" s="110" t="s">
        <v>22260</v>
      </c>
      <c r="L14" s="110" t="s">
        <v>22259</v>
      </c>
      <c r="M14" s="110" t="s">
        <v>22258</v>
      </c>
    </row>
    <row r="15" spans="1:13" x14ac:dyDescent="0.15">
      <c r="A15" s="110" t="s">
        <v>22257</v>
      </c>
      <c r="B15" s="215">
        <v>0.19</v>
      </c>
      <c r="C15" s="108" t="s">
        <v>21999</v>
      </c>
      <c r="D15" s="110" t="s">
        <v>22256</v>
      </c>
      <c r="E15" s="110" t="s">
        <v>22255</v>
      </c>
      <c r="F15" s="110" t="s">
        <v>22254</v>
      </c>
      <c r="G15" s="110" t="s">
        <v>22253</v>
      </c>
      <c r="H15" s="110" t="s">
        <v>22252</v>
      </c>
      <c r="I15" s="110" t="s">
        <v>22251</v>
      </c>
      <c r="J15" s="110" t="s">
        <v>22250</v>
      </c>
      <c r="K15" s="110" t="s">
        <v>22249</v>
      </c>
      <c r="L15" s="110" t="s">
        <v>22248</v>
      </c>
      <c r="M15" s="110" t="s">
        <v>22247</v>
      </c>
    </row>
    <row r="16" spans="1:13" x14ac:dyDescent="0.15">
      <c r="A16" s="110" t="s">
        <v>22246</v>
      </c>
      <c r="B16" s="215">
        <v>0.46</v>
      </c>
      <c r="C16" s="108" t="s">
        <v>21999</v>
      </c>
      <c r="D16" s="110" t="s">
        <v>22245</v>
      </c>
      <c r="E16" s="110" t="s">
        <v>22244</v>
      </c>
      <c r="F16" s="110" t="s">
        <v>22243</v>
      </c>
      <c r="G16" s="110" t="s">
        <v>22242</v>
      </c>
      <c r="H16" s="110" t="s">
        <v>22241</v>
      </c>
      <c r="I16" s="110" t="s">
        <v>22240</v>
      </c>
      <c r="J16" s="110" t="s">
        <v>22239</v>
      </c>
      <c r="K16" s="110" t="s">
        <v>22238</v>
      </c>
      <c r="L16" s="110" t="s">
        <v>22237</v>
      </c>
      <c r="M16" s="110" t="s">
        <v>22236</v>
      </c>
    </row>
    <row r="17" spans="1:13" x14ac:dyDescent="0.15">
      <c r="A17" s="110" t="s">
        <v>22235</v>
      </c>
      <c r="B17" s="215">
        <v>0.53</v>
      </c>
      <c r="C17" s="108" t="s">
        <v>21999</v>
      </c>
      <c r="D17" s="110" t="s">
        <v>22234</v>
      </c>
      <c r="E17" s="110" t="s">
        <v>22233</v>
      </c>
      <c r="F17" s="110" t="s">
        <v>22232</v>
      </c>
      <c r="G17" s="110" t="s">
        <v>22231</v>
      </c>
      <c r="H17" s="110" t="s">
        <v>22230</v>
      </c>
      <c r="I17" s="110" t="s">
        <v>22229</v>
      </c>
      <c r="J17" s="110" t="s">
        <v>22228</v>
      </c>
      <c r="K17" s="110" t="s">
        <v>22227</v>
      </c>
      <c r="L17" s="110" t="s">
        <v>22226</v>
      </c>
      <c r="M17" s="110" t="s">
        <v>22225</v>
      </c>
    </row>
    <row r="18" spans="1:13" x14ac:dyDescent="0.15">
      <c r="A18" s="24" t="s">
        <v>22224</v>
      </c>
      <c r="B18" s="222">
        <v>0.55000000000000004</v>
      </c>
      <c r="C18" s="223" t="s">
        <v>21999</v>
      </c>
      <c r="D18" s="24" t="s">
        <v>22223</v>
      </c>
      <c r="E18" s="24" t="s">
        <v>22222</v>
      </c>
      <c r="F18" s="24" t="s">
        <v>22221</v>
      </c>
      <c r="G18" s="24" t="s">
        <v>22220</v>
      </c>
      <c r="H18" s="24" t="s">
        <v>22219</v>
      </c>
      <c r="I18" s="24" t="s">
        <v>22218</v>
      </c>
      <c r="J18" s="24" t="s">
        <v>22217</v>
      </c>
      <c r="K18" s="24" t="s">
        <v>22216</v>
      </c>
      <c r="L18" s="24" t="s">
        <v>22215</v>
      </c>
      <c r="M18" s="24" t="s">
        <v>22214</v>
      </c>
    </row>
    <row r="19" spans="1:13" x14ac:dyDescent="0.15">
      <c r="A19" s="24" t="s">
        <v>22213</v>
      </c>
      <c r="B19" s="222">
        <v>0.63</v>
      </c>
      <c r="C19" s="223" t="s">
        <v>21999</v>
      </c>
      <c r="D19" s="24" t="s">
        <v>22212</v>
      </c>
      <c r="E19" s="24" t="s">
        <v>22211</v>
      </c>
      <c r="F19" s="24" t="s">
        <v>22210</v>
      </c>
      <c r="G19" s="24" t="s">
        <v>22209</v>
      </c>
      <c r="H19" s="24" t="s">
        <v>22208</v>
      </c>
      <c r="I19" s="24" t="s">
        <v>22207</v>
      </c>
      <c r="J19" s="24" t="s">
        <v>22206</v>
      </c>
      <c r="K19" s="24" t="s">
        <v>22205</v>
      </c>
      <c r="L19" s="24" t="s">
        <v>22204</v>
      </c>
      <c r="M19" s="24" t="s">
        <v>22203</v>
      </c>
    </row>
    <row r="20" spans="1:13" x14ac:dyDescent="0.15">
      <c r="A20" s="24" t="s">
        <v>20370</v>
      </c>
      <c r="B20" s="222">
        <v>0.65</v>
      </c>
      <c r="C20" s="223" t="s">
        <v>21999</v>
      </c>
      <c r="D20" s="24" t="s">
        <v>22202</v>
      </c>
      <c r="E20" s="24" t="s">
        <v>22201</v>
      </c>
      <c r="F20" s="24" t="s">
        <v>22200</v>
      </c>
      <c r="G20" s="24" t="s">
        <v>22199</v>
      </c>
      <c r="H20" s="24" t="s">
        <v>22198</v>
      </c>
      <c r="I20" s="24" t="s">
        <v>22197</v>
      </c>
      <c r="J20" s="24" t="s">
        <v>22196</v>
      </c>
      <c r="K20" s="24" t="s">
        <v>22195</v>
      </c>
      <c r="L20" s="24" t="s">
        <v>22194</v>
      </c>
      <c r="M20" s="24" t="s">
        <v>22193</v>
      </c>
    </row>
    <row r="21" spans="1:13" x14ac:dyDescent="0.15">
      <c r="A21" s="24" t="s">
        <v>20371</v>
      </c>
      <c r="B21" s="222">
        <v>0.66</v>
      </c>
      <c r="C21" s="223" t="s">
        <v>21999</v>
      </c>
      <c r="D21" s="24" t="s">
        <v>22192</v>
      </c>
      <c r="E21" s="24" t="s">
        <v>22191</v>
      </c>
      <c r="F21" s="24" t="s">
        <v>22190</v>
      </c>
      <c r="G21" s="24" t="s">
        <v>22189</v>
      </c>
      <c r="H21" s="24" t="s">
        <v>22188</v>
      </c>
      <c r="I21" s="24" t="s">
        <v>22187</v>
      </c>
      <c r="J21" s="24" t="s">
        <v>22186</v>
      </c>
      <c r="K21" s="24" t="s">
        <v>22185</v>
      </c>
      <c r="L21" s="24" t="s">
        <v>22184</v>
      </c>
      <c r="M21" s="24" t="s">
        <v>22183</v>
      </c>
    </row>
    <row r="22" spans="1:13" x14ac:dyDescent="0.15">
      <c r="A22" s="24" t="s">
        <v>22182</v>
      </c>
      <c r="B22" s="222">
        <v>0.66</v>
      </c>
      <c r="C22" s="223" t="s">
        <v>21999</v>
      </c>
      <c r="D22" s="24" t="s">
        <v>22181</v>
      </c>
      <c r="E22" s="24" t="s">
        <v>22180</v>
      </c>
      <c r="F22" s="24" t="s">
        <v>22179</v>
      </c>
      <c r="G22" s="24" t="s">
        <v>22178</v>
      </c>
      <c r="H22" s="24" t="s">
        <v>22177</v>
      </c>
      <c r="I22" s="24" t="s">
        <v>22176</v>
      </c>
      <c r="J22" s="24" t="s">
        <v>22175</v>
      </c>
      <c r="K22" s="24" t="s">
        <v>22174</v>
      </c>
      <c r="L22" s="24" t="s">
        <v>22173</v>
      </c>
      <c r="M22" s="24" t="s">
        <v>22172</v>
      </c>
    </row>
    <row r="23" spans="1:13" x14ac:dyDescent="0.15">
      <c r="A23" s="24" t="s">
        <v>20372</v>
      </c>
      <c r="B23" s="222">
        <v>0.77</v>
      </c>
      <c r="C23" s="223" t="s">
        <v>21999</v>
      </c>
      <c r="D23" s="24" t="s">
        <v>22171</v>
      </c>
      <c r="E23" s="24" t="s">
        <v>22170</v>
      </c>
      <c r="F23" s="24" t="s">
        <v>22169</v>
      </c>
      <c r="G23" s="24" t="s">
        <v>22168</v>
      </c>
      <c r="H23" s="24" t="s">
        <v>22167</v>
      </c>
      <c r="I23" s="24" t="s">
        <v>22166</v>
      </c>
      <c r="J23" s="24" t="s">
        <v>22165</v>
      </c>
      <c r="K23" s="24" t="s">
        <v>22164</v>
      </c>
      <c r="L23" s="24" t="s">
        <v>22163</v>
      </c>
      <c r="M23" s="24" t="s">
        <v>22162</v>
      </c>
    </row>
    <row r="24" spans="1:13" x14ac:dyDescent="0.15">
      <c r="A24" s="24" t="s">
        <v>22161</v>
      </c>
      <c r="B24" s="222">
        <v>0.86</v>
      </c>
      <c r="C24" s="223" t="s">
        <v>21999</v>
      </c>
      <c r="D24" s="24" t="s">
        <v>22160</v>
      </c>
      <c r="E24" s="24" t="s">
        <v>22159</v>
      </c>
      <c r="F24" s="24" t="s">
        <v>22158</v>
      </c>
      <c r="G24" s="24" t="s">
        <v>22157</v>
      </c>
      <c r="H24" s="24" t="s">
        <v>22156</v>
      </c>
      <c r="I24" s="24" t="s">
        <v>22155</v>
      </c>
      <c r="J24" s="24" t="s">
        <v>22154</v>
      </c>
      <c r="K24" s="24" t="s">
        <v>22153</v>
      </c>
      <c r="L24" s="24" t="s">
        <v>22152</v>
      </c>
      <c r="M24" s="24" t="s">
        <v>22151</v>
      </c>
    </row>
    <row r="25" spans="1:13" x14ac:dyDescent="0.15">
      <c r="A25" s="24" t="s">
        <v>22150</v>
      </c>
      <c r="B25" s="223">
        <v>0.88</v>
      </c>
      <c r="C25" s="223" t="s">
        <v>21999</v>
      </c>
      <c r="D25" s="24" t="s">
        <v>22149</v>
      </c>
      <c r="E25" s="24" t="s">
        <v>22148</v>
      </c>
      <c r="F25" s="24" t="s">
        <v>22147</v>
      </c>
      <c r="G25" s="24" t="s">
        <v>22146</v>
      </c>
      <c r="H25" s="24" t="s">
        <v>22145</v>
      </c>
      <c r="I25" s="24" t="s">
        <v>22144</v>
      </c>
      <c r="J25" s="24" t="s">
        <v>22143</v>
      </c>
      <c r="K25" s="24" t="s">
        <v>22142</v>
      </c>
      <c r="L25" s="24" t="s">
        <v>22141</v>
      </c>
      <c r="M25" s="24" t="s">
        <v>22140</v>
      </c>
    </row>
    <row r="26" spans="1:13" x14ac:dyDescent="0.15">
      <c r="A26" s="24" t="s">
        <v>20373</v>
      </c>
      <c r="B26" s="223">
        <v>0.88</v>
      </c>
      <c r="C26" s="223" t="s">
        <v>21999</v>
      </c>
      <c r="D26" s="24" t="s">
        <v>22139</v>
      </c>
      <c r="E26" s="24" t="s">
        <v>22138</v>
      </c>
      <c r="F26" s="24" t="s">
        <v>22137</v>
      </c>
      <c r="G26" s="24" t="s">
        <v>22136</v>
      </c>
      <c r="H26" s="24" t="s">
        <v>22135</v>
      </c>
      <c r="I26" s="24" t="s">
        <v>22134</v>
      </c>
      <c r="J26" s="24" t="s">
        <v>22133</v>
      </c>
      <c r="K26" s="24" t="s">
        <v>22132</v>
      </c>
      <c r="L26" s="24" t="s">
        <v>22131</v>
      </c>
      <c r="M26" s="24" t="s">
        <v>22130</v>
      </c>
    </row>
    <row r="27" spans="1:13" x14ac:dyDescent="0.15">
      <c r="A27" s="24" t="s">
        <v>22129</v>
      </c>
      <c r="B27" s="223">
        <v>0.92</v>
      </c>
      <c r="C27" s="223" t="s">
        <v>21999</v>
      </c>
      <c r="D27" s="24" t="s">
        <v>22128</v>
      </c>
      <c r="E27" s="24" t="s">
        <v>22127</v>
      </c>
      <c r="F27" s="24" t="s">
        <v>22126</v>
      </c>
      <c r="G27" s="24" t="s">
        <v>22125</v>
      </c>
      <c r="H27" s="24" t="s">
        <v>22124</v>
      </c>
      <c r="I27" s="24" t="s">
        <v>22123</v>
      </c>
      <c r="J27" s="24" t="s">
        <v>22122</v>
      </c>
      <c r="K27" s="24" t="s">
        <v>22121</v>
      </c>
      <c r="L27" s="24" t="s">
        <v>22120</v>
      </c>
      <c r="M27" s="24" t="s">
        <v>22119</v>
      </c>
    </row>
    <row r="28" spans="1:13" x14ac:dyDescent="0.15">
      <c r="A28" s="24" t="s">
        <v>22118</v>
      </c>
      <c r="B28" s="223">
        <v>0.93</v>
      </c>
      <c r="C28" s="223" t="s">
        <v>21999</v>
      </c>
      <c r="D28" s="24" t="s">
        <v>22117</v>
      </c>
      <c r="E28" s="24" t="s">
        <v>22116</v>
      </c>
      <c r="F28" s="24" t="s">
        <v>22115</v>
      </c>
      <c r="G28" s="24" t="s">
        <v>22114</v>
      </c>
      <c r="H28" s="24" t="s">
        <v>22113</v>
      </c>
      <c r="I28" s="24" t="s">
        <v>22112</v>
      </c>
      <c r="J28" s="24" t="s">
        <v>22111</v>
      </c>
      <c r="K28" s="24" t="s">
        <v>22110</v>
      </c>
      <c r="L28" s="24" t="s">
        <v>22109</v>
      </c>
      <c r="M28" s="24" t="s">
        <v>22108</v>
      </c>
    </row>
    <row r="29" spans="1:13" x14ac:dyDescent="0.15">
      <c r="A29" s="24" t="s">
        <v>22107</v>
      </c>
      <c r="B29" s="223">
        <v>0.93</v>
      </c>
      <c r="C29" s="223" t="s">
        <v>21999</v>
      </c>
      <c r="D29" s="24" t="s">
        <v>22106</v>
      </c>
      <c r="E29" s="24" t="s">
        <v>22105</v>
      </c>
      <c r="F29" s="24" t="s">
        <v>22063</v>
      </c>
      <c r="G29" s="24" t="s">
        <v>22104</v>
      </c>
      <c r="H29" s="24" t="s">
        <v>22103</v>
      </c>
      <c r="I29" s="24" t="s">
        <v>22059</v>
      </c>
      <c r="J29" s="24" t="s">
        <v>22102</v>
      </c>
      <c r="K29" s="24" t="s">
        <v>22101</v>
      </c>
      <c r="L29" s="24" t="s">
        <v>22100</v>
      </c>
      <c r="M29" s="24" t="s">
        <v>22099</v>
      </c>
    </row>
    <row r="30" spans="1:13" x14ac:dyDescent="0.15">
      <c r="A30" s="24" t="s">
        <v>22098</v>
      </c>
      <c r="B30" s="223">
        <v>0.93</v>
      </c>
      <c r="C30" s="223" t="s">
        <v>21999</v>
      </c>
      <c r="D30" s="24" t="s">
        <v>22097</v>
      </c>
      <c r="E30" s="24" t="s">
        <v>22096</v>
      </c>
      <c r="F30" s="24" t="s">
        <v>22095</v>
      </c>
      <c r="G30" s="24" t="s">
        <v>22094</v>
      </c>
      <c r="H30" s="24" t="s">
        <v>22093</v>
      </c>
      <c r="I30" s="24" t="s">
        <v>22092</v>
      </c>
      <c r="J30" s="24" t="s">
        <v>22091</v>
      </c>
      <c r="K30" s="24" t="s">
        <v>22090</v>
      </c>
      <c r="L30" s="24" t="s">
        <v>22089</v>
      </c>
      <c r="M30" s="24" t="s">
        <v>22088</v>
      </c>
    </row>
    <row r="31" spans="1:13" x14ac:dyDescent="0.15">
      <c r="A31" s="24" t="s">
        <v>22087</v>
      </c>
      <c r="B31" s="223">
        <v>0.94</v>
      </c>
      <c r="C31" s="223" t="s">
        <v>21999</v>
      </c>
      <c r="D31" s="24" t="s">
        <v>22086</v>
      </c>
      <c r="E31" s="24" t="s">
        <v>22085</v>
      </c>
      <c r="F31" s="24" t="s">
        <v>22084</v>
      </c>
      <c r="G31" s="24" t="s">
        <v>22083</v>
      </c>
      <c r="H31" s="24" t="s">
        <v>22082</v>
      </c>
      <c r="I31" s="24" t="s">
        <v>22081</v>
      </c>
      <c r="J31" s="24" t="s">
        <v>22080</v>
      </c>
      <c r="K31" s="24" t="s">
        <v>22079</v>
      </c>
      <c r="L31" s="24" t="s">
        <v>22078</v>
      </c>
      <c r="M31" s="24" t="s">
        <v>22077</v>
      </c>
    </row>
    <row r="32" spans="1:13" x14ac:dyDescent="0.15">
      <c r="A32" s="24" t="s">
        <v>22076</v>
      </c>
      <c r="B32" s="223">
        <v>0.95</v>
      </c>
      <c r="C32" s="223" t="s">
        <v>21999</v>
      </c>
      <c r="D32" s="24" t="s">
        <v>22075</v>
      </c>
      <c r="E32" s="24" t="s">
        <v>22074</v>
      </c>
      <c r="F32" s="24" t="s">
        <v>22073</v>
      </c>
      <c r="G32" s="24" t="s">
        <v>22072</v>
      </c>
      <c r="H32" s="24" t="s">
        <v>22071</v>
      </c>
      <c r="I32" s="24" t="s">
        <v>22070</v>
      </c>
      <c r="J32" s="24" t="s">
        <v>22069</v>
      </c>
      <c r="K32" s="24" t="s">
        <v>22068</v>
      </c>
      <c r="L32" s="24" t="s">
        <v>22067</v>
      </c>
      <c r="M32" s="24" t="s">
        <v>22066</v>
      </c>
    </row>
    <row r="33" spans="1:13" x14ac:dyDescent="0.15">
      <c r="A33" s="24" t="s">
        <v>22065</v>
      </c>
      <c r="B33" s="223">
        <v>0.96</v>
      </c>
      <c r="C33" s="223" t="s">
        <v>21999</v>
      </c>
      <c r="D33" s="24" t="s">
        <v>22064</v>
      </c>
      <c r="E33" s="24" t="s">
        <v>22063</v>
      </c>
      <c r="F33" s="24" t="s">
        <v>22062</v>
      </c>
      <c r="G33" s="24" t="s">
        <v>22061</v>
      </c>
      <c r="H33" s="24" t="s">
        <v>22060</v>
      </c>
      <c r="I33" s="24" t="s">
        <v>22059</v>
      </c>
      <c r="J33" s="24" t="s">
        <v>22058</v>
      </c>
      <c r="K33" s="24" t="s">
        <v>22057</v>
      </c>
      <c r="L33" s="24" t="s">
        <v>22056</v>
      </c>
      <c r="M33" s="24" t="s">
        <v>22055</v>
      </c>
    </row>
    <row r="34" spans="1:13" x14ac:dyDescent="0.15">
      <c r="A34" s="24" t="s">
        <v>22054</v>
      </c>
      <c r="B34" s="223">
        <v>0.99</v>
      </c>
      <c r="C34" s="223" t="s">
        <v>21999</v>
      </c>
      <c r="D34" s="24" t="s">
        <v>22053</v>
      </c>
      <c r="E34" s="24" t="s">
        <v>22052</v>
      </c>
      <c r="F34" s="24" t="s">
        <v>22051</v>
      </c>
      <c r="G34" s="24" t="s">
        <v>22050</v>
      </c>
      <c r="H34" s="24" t="s">
        <v>22049</v>
      </c>
      <c r="I34" s="24" t="s">
        <v>22048</v>
      </c>
      <c r="J34" s="24" t="s">
        <v>22047</v>
      </c>
      <c r="K34" s="24" t="s">
        <v>22046</v>
      </c>
      <c r="L34" s="24" t="s">
        <v>22045</v>
      </c>
      <c r="M34" s="24" t="s">
        <v>22044</v>
      </c>
    </row>
    <row r="35" spans="1:13" x14ac:dyDescent="0.15">
      <c r="A35" s="24" t="s">
        <v>22043</v>
      </c>
      <c r="B35" s="223">
        <v>0.99</v>
      </c>
      <c r="C35" s="223" t="s">
        <v>21999</v>
      </c>
      <c r="D35" s="24" t="s">
        <v>22042</v>
      </c>
      <c r="E35" s="24" t="s">
        <v>22041</v>
      </c>
      <c r="F35" s="24" t="s">
        <v>22040</v>
      </c>
      <c r="G35" s="24" t="s">
        <v>22039</v>
      </c>
      <c r="H35" s="24" t="s">
        <v>22038</v>
      </c>
      <c r="I35" s="24" t="s">
        <v>22037</v>
      </c>
      <c r="J35" s="24" t="s">
        <v>22036</v>
      </c>
      <c r="K35" s="24" t="s">
        <v>22035</v>
      </c>
      <c r="L35" s="24" t="s">
        <v>22034</v>
      </c>
      <c r="M35" s="24" t="s">
        <v>22033</v>
      </c>
    </row>
    <row r="36" spans="1:13" x14ac:dyDescent="0.15">
      <c r="A36" s="24" t="s">
        <v>20374</v>
      </c>
      <c r="B36" s="223">
        <v>1</v>
      </c>
      <c r="C36" s="223" t="s">
        <v>21999</v>
      </c>
      <c r="D36" s="24" t="s">
        <v>22032</v>
      </c>
      <c r="E36" s="24" t="s">
        <v>22031</v>
      </c>
      <c r="F36" s="24" t="s">
        <v>22030</v>
      </c>
      <c r="G36" s="24" t="s">
        <v>22029</v>
      </c>
      <c r="H36" s="24" t="s">
        <v>22028</v>
      </c>
      <c r="I36" s="24" t="s">
        <v>22027</v>
      </c>
      <c r="J36" s="24" t="s">
        <v>22026</v>
      </c>
      <c r="K36" s="24" t="s">
        <v>22025</v>
      </c>
      <c r="L36" s="24" t="s">
        <v>22024</v>
      </c>
      <c r="M36" s="24" t="s">
        <v>22023</v>
      </c>
    </row>
    <row r="37" spans="1:13" x14ac:dyDescent="0.15">
      <c r="A37" s="24" t="s">
        <v>22022</v>
      </c>
      <c r="B37" s="223">
        <v>1</v>
      </c>
      <c r="C37" s="223" t="s">
        <v>21999</v>
      </c>
      <c r="D37" s="24" t="s">
        <v>22021</v>
      </c>
      <c r="E37" s="24" t="s">
        <v>22020</v>
      </c>
      <c r="F37" s="24" t="s">
        <v>22019</v>
      </c>
      <c r="G37" s="24" t="s">
        <v>22018</v>
      </c>
      <c r="H37" s="24" t="s">
        <v>22017</v>
      </c>
      <c r="I37" s="24" t="s">
        <v>22016</v>
      </c>
      <c r="J37" s="24" t="s">
        <v>22015</v>
      </c>
      <c r="K37" s="24" t="s">
        <v>22014</v>
      </c>
      <c r="L37" s="24" t="s">
        <v>22013</v>
      </c>
      <c r="M37" s="24" t="s">
        <v>22012</v>
      </c>
    </row>
    <row r="38" spans="1:13" x14ac:dyDescent="0.15">
      <c r="A38" s="24" t="s">
        <v>22011</v>
      </c>
      <c r="B38" s="223">
        <v>1</v>
      </c>
      <c r="C38" s="223" t="s">
        <v>21999</v>
      </c>
      <c r="D38" s="24" t="s">
        <v>22010</v>
      </c>
      <c r="E38" s="24" t="s">
        <v>22009</v>
      </c>
      <c r="F38" s="24" t="s">
        <v>22008</v>
      </c>
      <c r="G38" s="24" t="s">
        <v>22007</v>
      </c>
      <c r="H38" s="24" t="s">
        <v>22006</v>
      </c>
      <c r="I38" s="24" t="s">
        <v>22005</v>
      </c>
      <c r="J38" s="24" t="s">
        <v>22004</v>
      </c>
      <c r="K38" s="24" t="s">
        <v>22003</v>
      </c>
      <c r="L38" s="24" t="s">
        <v>22002</v>
      </c>
      <c r="M38" s="24" t="s">
        <v>22001</v>
      </c>
    </row>
    <row r="39" spans="1:13" x14ac:dyDescent="0.15">
      <c r="A39" s="75" t="s">
        <v>22000</v>
      </c>
      <c r="B39" s="224">
        <v>1</v>
      </c>
      <c r="C39" s="224" t="s">
        <v>21999</v>
      </c>
      <c r="D39" s="75" t="s">
        <v>21998</v>
      </c>
      <c r="E39" s="75" t="s">
        <v>21997</v>
      </c>
      <c r="F39" s="75" t="s">
        <v>21996</v>
      </c>
      <c r="G39" s="75" t="s">
        <v>21995</v>
      </c>
      <c r="H39" s="75" t="s">
        <v>21994</v>
      </c>
      <c r="I39" s="75" t="s">
        <v>21993</v>
      </c>
      <c r="J39" s="75" t="s">
        <v>21992</v>
      </c>
      <c r="K39" s="75" t="s">
        <v>21991</v>
      </c>
      <c r="L39" s="75" t="s">
        <v>21990</v>
      </c>
      <c r="M39" s="75" t="s">
        <v>21989</v>
      </c>
    </row>
    <row r="40" spans="1:13" x14ac:dyDescent="0.15">
      <c r="A40" s="1332"/>
      <c r="B40" s="1333"/>
      <c r="C40" s="1333"/>
      <c r="D40" s="1332"/>
      <c r="E40" s="1332"/>
      <c r="F40" s="1332"/>
      <c r="G40" s="1332"/>
      <c r="H40" s="1332"/>
      <c r="I40" s="1332"/>
      <c r="J40" s="1332"/>
      <c r="K40" s="1332"/>
      <c r="L40" s="1332"/>
      <c r="M40" s="1332"/>
    </row>
    <row r="41" spans="1:13" ht="45.5" customHeight="1" x14ac:dyDescent="0.15">
      <c r="A41" s="1417" t="s">
        <v>33917</v>
      </c>
      <c r="B41" s="1417"/>
      <c r="C41" s="1417"/>
      <c r="D41" s="1417"/>
      <c r="E41" s="1417"/>
      <c r="F41" s="1417"/>
      <c r="G41" s="1285"/>
      <c r="H41" s="1285"/>
      <c r="I41" s="368"/>
      <c r="J41" s="368"/>
      <c r="K41" s="368"/>
      <c r="L41" s="368"/>
      <c r="M41" s="368"/>
    </row>
  </sheetData>
  <mergeCells count="1">
    <mergeCell ref="A41:F41"/>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9"/>
  <sheetViews>
    <sheetView workbookViewId="0">
      <pane ySplit="2" topLeftCell="A3" activePane="bottomLeft" state="frozen"/>
      <selection pane="bottomLeft"/>
    </sheetView>
  </sheetViews>
  <sheetFormatPr baseColWidth="10" defaultColWidth="17.5" defaultRowHeight="13" x14ac:dyDescent="0.15"/>
  <cols>
    <col min="1" max="1" width="36.83203125" style="369" customWidth="1"/>
    <col min="2" max="2" width="27.33203125" style="369" customWidth="1"/>
    <col min="3" max="3" width="24.83203125" style="369" bestFit="1" customWidth="1"/>
    <col min="4" max="4" width="22.83203125" style="370" bestFit="1" customWidth="1"/>
    <col min="5" max="5" width="11.33203125" style="369" customWidth="1"/>
    <col min="6" max="6" width="10.6640625" style="369" customWidth="1"/>
    <col min="7" max="8" width="22.5" style="369" customWidth="1"/>
    <col min="9" max="15" width="22.5" style="369" bestFit="1" customWidth="1"/>
    <col min="16" max="26" width="23.6640625" style="369" bestFit="1" customWidth="1"/>
    <col min="27" max="16384" width="17.5" style="369"/>
  </cols>
  <sheetData>
    <row r="1" spans="1:26" s="380" customFormat="1" x14ac:dyDescent="0.15">
      <c r="A1" s="383" t="s">
        <v>33948</v>
      </c>
      <c r="B1" s="381"/>
      <c r="C1" s="381"/>
      <c r="D1" s="382"/>
      <c r="E1" s="381"/>
      <c r="F1" s="381"/>
      <c r="G1" s="381"/>
      <c r="H1" s="381"/>
      <c r="I1" s="381"/>
      <c r="J1" s="381"/>
      <c r="K1" s="381"/>
      <c r="L1" s="381"/>
      <c r="M1" s="381"/>
      <c r="N1" s="381"/>
      <c r="O1" s="381"/>
      <c r="P1" s="381"/>
      <c r="Q1" s="381"/>
      <c r="R1" s="381"/>
      <c r="S1" s="381"/>
      <c r="T1" s="381"/>
      <c r="U1" s="381"/>
      <c r="V1" s="381"/>
      <c r="W1" s="381"/>
      <c r="X1" s="381"/>
      <c r="Y1" s="381"/>
      <c r="Z1" s="381"/>
    </row>
    <row r="2" spans="1:26" s="377" customFormat="1" x14ac:dyDescent="0.2">
      <c r="A2" s="379" t="s">
        <v>25901</v>
      </c>
      <c r="B2" s="379" t="s">
        <v>25900</v>
      </c>
      <c r="C2" s="379" t="s">
        <v>25899</v>
      </c>
      <c r="D2" s="379" t="s">
        <v>25898</v>
      </c>
      <c r="E2" s="378" t="s">
        <v>25897</v>
      </c>
      <c r="F2" s="378" t="s">
        <v>22401</v>
      </c>
      <c r="G2" s="378" t="s">
        <v>22400</v>
      </c>
      <c r="H2" s="378" t="s">
        <v>22399</v>
      </c>
      <c r="I2" s="378" t="s">
        <v>22398</v>
      </c>
      <c r="J2" s="378" t="s">
        <v>22397</v>
      </c>
      <c r="K2" s="378" t="s">
        <v>22396</v>
      </c>
      <c r="L2" s="378" t="s">
        <v>22395</v>
      </c>
      <c r="M2" s="378" t="s">
        <v>22394</v>
      </c>
      <c r="N2" s="378" t="s">
        <v>22393</v>
      </c>
      <c r="O2" s="378" t="s">
        <v>22392</v>
      </c>
      <c r="P2" s="378" t="s">
        <v>22391</v>
      </c>
      <c r="Q2" s="378" t="s">
        <v>25896</v>
      </c>
      <c r="R2" s="378" t="s">
        <v>25895</v>
      </c>
      <c r="S2" s="378" t="s">
        <v>25894</v>
      </c>
      <c r="T2" s="378" t="s">
        <v>25893</v>
      </c>
      <c r="U2" s="378" t="s">
        <v>25892</v>
      </c>
      <c r="V2" s="378" t="s">
        <v>25891</v>
      </c>
      <c r="W2" s="378" t="s">
        <v>25890</v>
      </c>
      <c r="X2" s="378" t="s">
        <v>25889</v>
      </c>
      <c r="Y2" s="378" t="s">
        <v>25888</v>
      </c>
      <c r="Z2" s="378" t="s">
        <v>25887</v>
      </c>
    </row>
    <row r="3" spans="1:26" x14ac:dyDescent="0.15">
      <c r="A3" s="110" t="s">
        <v>25886</v>
      </c>
      <c r="B3" s="376" t="s">
        <v>25885</v>
      </c>
      <c r="C3" s="376" t="s">
        <v>23017</v>
      </c>
      <c r="D3" s="376" t="s">
        <v>23016</v>
      </c>
      <c r="E3" s="215">
        <v>3.27E-7</v>
      </c>
      <c r="F3" s="208" t="s">
        <v>22314</v>
      </c>
      <c r="G3" s="110" t="s">
        <v>25884</v>
      </c>
      <c r="H3" s="110" t="s">
        <v>25883</v>
      </c>
      <c r="I3" s="110" t="s">
        <v>25882</v>
      </c>
      <c r="J3" s="110" t="s">
        <v>25881</v>
      </c>
      <c r="K3" s="110" t="s">
        <v>25880</v>
      </c>
      <c r="L3" s="110" t="s">
        <v>25879</v>
      </c>
      <c r="M3" s="110" t="s">
        <v>25878</v>
      </c>
      <c r="N3" s="110" t="s">
        <v>25877</v>
      </c>
      <c r="O3" s="110" t="s">
        <v>25876</v>
      </c>
      <c r="P3" s="110" t="s">
        <v>25875</v>
      </c>
      <c r="Q3" s="110" t="s">
        <v>25874</v>
      </c>
      <c r="R3" s="110" t="s">
        <v>22354</v>
      </c>
      <c r="S3" s="110" t="s">
        <v>25873</v>
      </c>
      <c r="T3" s="110" t="s">
        <v>25872</v>
      </c>
      <c r="U3" s="110" t="s">
        <v>25871</v>
      </c>
      <c r="V3" s="110" t="s">
        <v>25870</v>
      </c>
      <c r="W3" s="110" t="s">
        <v>25869</v>
      </c>
      <c r="X3" s="110" t="s">
        <v>25868</v>
      </c>
      <c r="Y3" s="110" t="s">
        <v>22352</v>
      </c>
      <c r="Z3" s="110" t="s">
        <v>25867</v>
      </c>
    </row>
    <row r="4" spans="1:26" x14ac:dyDescent="0.15">
      <c r="A4" s="110" t="s">
        <v>25866</v>
      </c>
      <c r="B4" s="376" t="s">
        <v>21819</v>
      </c>
      <c r="C4" s="376" t="s">
        <v>25091</v>
      </c>
      <c r="D4" s="376" t="s">
        <v>25090</v>
      </c>
      <c r="E4" s="215">
        <v>3.8300000000000003E-5</v>
      </c>
      <c r="F4" s="208" t="s">
        <v>22314</v>
      </c>
      <c r="G4" s="110" t="s">
        <v>25865</v>
      </c>
      <c r="H4" s="110" t="s">
        <v>25864</v>
      </c>
      <c r="I4" s="110" t="s">
        <v>25863</v>
      </c>
      <c r="J4" s="110" t="s">
        <v>25661</v>
      </c>
      <c r="K4" s="110" t="s">
        <v>25862</v>
      </c>
      <c r="L4" s="110" t="s">
        <v>25861</v>
      </c>
      <c r="M4" s="110" t="s">
        <v>25597</v>
      </c>
      <c r="N4" s="110" t="s">
        <v>25860</v>
      </c>
      <c r="O4" s="110" t="s">
        <v>25859</v>
      </c>
      <c r="P4" s="110" t="s">
        <v>25858</v>
      </c>
      <c r="Q4" s="110" t="s">
        <v>25528</v>
      </c>
      <c r="R4" s="110" t="s">
        <v>25736</v>
      </c>
      <c r="S4" s="110" t="s">
        <v>25857</v>
      </c>
      <c r="T4" s="110" t="s">
        <v>25703</v>
      </c>
      <c r="U4" s="110" t="s">
        <v>25747</v>
      </c>
      <c r="V4" s="110" t="s">
        <v>25856</v>
      </c>
      <c r="W4" s="110" t="s">
        <v>25743</v>
      </c>
      <c r="X4" s="110" t="s">
        <v>25746</v>
      </c>
      <c r="Y4" s="110" t="s">
        <v>25729</v>
      </c>
      <c r="Z4" s="110" t="s">
        <v>25855</v>
      </c>
    </row>
    <row r="5" spans="1:26" x14ac:dyDescent="0.15">
      <c r="A5" s="110" t="s">
        <v>25854</v>
      </c>
      <c r="B5" s="376" t="s">
        <v>21827</v>
      </c>
      <c r="C5" s="376" t="s">
        <v>25091</v>
      </c>
      <c r="D5" s="376" t="s">
        <v>25090</v>
      </c>
      <c r="E5" s="215">
        <v>4.0399999999999999E-5</v>
      </c>
      <c r="F5" s="208" t="s">
        <v>22314</v>
      </c>
      <c r="G5" s="110" t="s">
        <v>25853</v>
      </c>
      <c r="H5" s="110" t="s">
        <v>25852</v>
      </c>
      <c r="I5" s="110" t="s">
        <v>25851</v>
      </c>
      <c r="J5" s="110" t="s">
        <v>25850</v>
      </c>
      <c r="K5" s="110" t="s">
        <v>25849</v>
      </c>
      <c r="L5" s="110" t="s">
        <v>25848</v>
      </c>
      <c r="M5" s="110" t="s">
        <v>25847</v>
      </c>
      <c r="N5" s="110" t="s">
        <v>25846</v>
      </c>
      <c r="O5" s="110" t="s">
        <v>25845</v>
      </c>
      <c r="P5" s="110" t="s">
        <v>25844</v>
      </c>
      <c r="Q5" s="110" t="s">
        <v>25843</v>
      </c>
      <c r="R5" s="110" t="s">
        <v>25842</v>
      </c>
      <c r="S5" s="110" t="s">
        <v>25841</v>
      </c>
      <c r="T5" s="110" t="s">
        <v>25840</v>
      </c>
      <c r="U5" s="110" t="s">
        <v>25839</v>
      </c>
      <c r="V5" s="110" t="s">
        <v>25838</v>
      </c>
      <c r="W5" s="110" t="s">
        <v>25837</v>
      </c>
      <c r="X5" s="110" t="s">
        <v>25836</v>
      </c>
      <c r="Y5" s="110" t="s">
        <v>25835</v>
      </c>
      <c r="Z5" s="110" t="s">
        <v>25834</v>
      </c>
    </row>
    <row r="6" spans="1:26" x14ac:dyDescent="0.15">
      <c r="A6" s="110" t="s">
        <v>25833</v>
      </c>
      <c r="B6" s="376" t="s">
        <v>25832</v>
      </c>
      <c r="C6" s="376" t="s">
        <v>25091</v>
      </c>
      <c r="D6" s="376" t="s">
        <v>25090</v>
      </c>
      <c r="E6" s="215">
        <v>4.3000000000000002E-5</v>
      </c>
      <c r="F6" s="208" t="s">
        <v>22314</v>
      </c>
      <c r="G6" s="110" t="s">
        <v>25829</v>
      </c>
      <c r="H6" s="110" t="s">
        <v>25828</v>
      </c>
      <c r="I6" s="110" t="s">
        <v>25827</v>
      </c>
      <c r="J6" s="110" t="s">
        <v>25826</v>
      </c>
      <c r="K6" s="110" t="s">
        <v>25825</v>
      </c>
      <c r="L6" s="110" t="s">
        <v>25824</v>
      </c>
      <c r="M6" s="110" t="s">
        <v>25823</v>
      </c>
      <c r="N6" s="110" t="s">
        <v>25822</v>
      </c>
      <c r="O6" s="110" t="s">
        <v>25821</v>
      </c>
      <c r="P6" s="110" t="s">
        <v>25820</v>
      </c>
      <c r="Q6" s="110" t="s">
        <v>25819</v>
      </c>
      <c r="R6" s="110" t="s">
        <v>25818</v>
      </c>
      <c r="S6" s="110" t="s">
        <v>25817</v>
      </c>
      <c r="T6" s="110" t="s">
        <v>25816</v>
      </c>
      <c r="U6" s="110" t="s">
        <v>25815</v>
      </c>
      <c r="V6" s="110" t="s">
        <v>25814</v>
      </c>
      <c r="W6" s="110" t="s">
        <v>25813</v>
      </c>
      <c r="X6" s="110" t="s">
        <v>25812</v>
      </c>
      <c r="Y6" s="110" t="s">
        <v>25811</v>
      </c>
      <c r="Z6" s="110" t="s">
        <v>25810</v>
      </c>
    </row>
    <row r="7" spans="1:26" x14ac:dyDescent="0.15">
      <c r="A7" s="110" t="s">
        <v>25831</v>
      </c>
      <c r="B7" s="376" t="s">
        <v>25830</v>
      </c>
      <c r="C7" s="376" t="s">
        <v>25091</v>
      </c>
      <c r="D7" s="376" t="s">
        <v>25090</v>
      </c>
      <c r="E7" s="215">
        <v>4.3000000000000002E-5</v>
      </c>
      <c r="F7" s="208" t="s">
        <v>22314</v>
      </c>
      <c r="G7" s="110" t="s">
        <v>25829</v>
      </c>
      <c r="H7" s="110" t="s">
        <v>25828</v>
      </c>
      <c r="I7" s="110" t="s">
        <v>25827</v>
      </c>
      <c r="J7" s="110" t="s">
        <v>25826</v>
      </c>
      <c r="K7" s="110" t="s">
        <v>25825</v>
      </c>
      <c r="L7" s="110" t="s">
        <v>25824</v>
      </c>
      <c r="M7" s="110" t="s">
        <v>25823</v>
      </c>
      <c r="N7" s="110" t="s">
        <v>25822</v>
      </c>
      <c r="O7" s="110" t="s">
        <v>25821</v>
      </c>
      <c r="P7" s="110" t="s">
        <v>25820</v>
      </c>
      <c r="Q7" s="110" t="s">
        <v>25819</v>
      </c>
      <c r="R7" s="110" t="s">
        <v>25818</v>
      </c>
      <c r="S7" s="110" t="s">
        <v>25817</v>
      </c>
      <c r="T7" s="110" t="s">
        <v>25816</v>
      </c>
      <c r="U7" s="110" t="s">
        <v>25815</v>
      </c>
      <c r="V7" s="110" t="s">
        <v>25814</v>
      </c>
      <c r="W7" s="110" t="s">
        <v>25813</v>
      </c>
      <c r="X7" s="110" t="s">
        <v>25812</v>
      </c>
      <c r="Y7" s="110" t="s">
        <v>25811</v>
      </c>
      <c r="Z7" s="110" t="s">
        <v>25810</v>
      </c>
    </row>
    <row r="8" spans="1:26" x14ac:dyDescent="0.15">
      <c r="A8" s="110" t="s">
        <v>25809</v>
      </c>
      <c r="B8" s="376" t="s">
        <v>25808</v>
      </c>
      <c r="C8" s="376" t="s">
        <v>25091</v>
      </c>
      <c r="D8" s="376" t="s">
        <v>25090</v>
      </c>
      <c r="E8" s="215">
        <v>5.7899999999999998E-5</v>
      </c>
      <c r="F8" s="208" t="s">
        <v>22314</v>
      </c>
      <c r="G8" s="110" t="s">
        <v>25804</v>
      </c>
      <c r="H8" s="110" t="s">
        <v>25803</v>
      </c>
      <c r="I8" s="110" t="s">
        <v>25801</v>
      </c>
      <c r="J8" s="110" t="s">
        <v>25802</v>
      </c>
      <c r="K8" s="110" t="s">
        <v>25799</v>
      </c>
      <c r="L8" s="110" t="s">
        <v>25800</v>
      </c>
      <c r="M8" s="110" t="s">
        <v>25807</v>
      </c>
      <c r="N8" s="110" t="s">
        <v>25796</v>
      </c>
      <c r="O8" s="110" t="s">
        <v>25797</v>
      </c>
      <c r="P8" s="110" t="s">
        <v>25795</v>
      </c>
      <c r="Q8" s="110" t="s">
        <v>25794</v>
      </c>
      <c r="R8" s="110" t="s">
        <v>25793</v>
      </c>
      <c r="S8" s="110" t="s">
        <v>25792</v>
      </c>
      <c r="T8" s="110" t="s">
        <v>25791</v>
      </c>
      <c r="U8" s="110" t="s">
        <v>25790</v>
      </c>
      <c r="V8" s="110" t="s">
        <v>25789</v>
      </c>
      <c r="W8" s="110" t="s">
        <v>25786</v>
      </c>
      <c r="X8" s="110" t="s">
        <v>25788</v>
      </c>
      <c r="Y8" s="110" t="s">
        <v>25806</v>
      </c>
      <c r="Z8" s="110" t="s">
        <v>25787</v>
      </c>
    </row>
    <row r="9" spans="1:26" x14ac:dyDescent="0.15">
      <c r="A9" s="110" t="s">
        <v>25805</v>
      </c>
      <c r="B9" s="376" t="s">
        <v>25090</v>
      </c>
      <c r="C9" s="376" t="s">
        <v>25091</v>
      </c>
      <c r="D9" s="376" t="s">
        <v>25090</v>
      </c>
      <c r="E9" s="215">
        <v>5.94E-5</v>
      </c>
      <c r="F9" s="208" t="s">
        <v>22314</v>
      </c>
      <c r="G9" s="110" t="s">
        <v>25804</v>
      </c>
      <c r="H9" s="110" t="s">
        <v>25803</v>
      </c>
      <c r="I9" s="110" t="s">
        <v>25802</v>
      </c>
      <c r="J9" s="110" t="s">
        <v>25801</v>
      </c>
      <c r="K9" s="110" t="s">
        <v>25800</v>
      </c>
      <c r="L9" s="110" t="s">
        <v>25799</v>
      </c>
      <c r="M9" s="110" t="s">
        <v>25798</v>
      </c>
      <c r="N9" s="110" t="s">
        <v>25797</v>
      </c>
      <c r="O9" s="110" t="s">
        <v>25796</v>
      </c>
      <c r="P9" s="110" t="s">
        <v>25795</v>
      </c>
      <c r="Q9" s="110" t="s">
        <v>25794</v>
      </c>
      <c r="R9" s="110" t="s">
        <v>25793</v>
      </c>
      <c r="S9" s="110" t="s">
        <v>25792</v>
      </c>
      <c r="T9" s="110" t="s">
        <v>25791</v>
      </c>
      <c r="U9" s="110" t="s">
        <v>25790</v>
      </c>
      <c r="V9" s="110" t="s">
        <v>25789</v>
      </c>
      <c r="W9" s="110" t="s">
        <v>25788</v>
      </c>
      <c r="X9" s="110" t="s">
        <v>25787</v>
      </c>
      <c r="Y9" s="110" t="s">
        <v>25786</v>
      </c>
      <c r="Z9" s="110" t="s">
        <v>25785</v>
      </c>
    </row>
    <row r="10" spans="1:26" x14ac:dyDescent="0.15">
      <c r="A10" s="110" t="s">
        <v>25784</v>
      </c>
      <c r="B10" s="376" t="s">
        <v>25783</v>
      </c>
      <c r="C10" s="376" t="s">
        <v>25091</v>
      </c>
      <c r="D10" s="376" t="s">
        <v>25090</v>
      </c>
      <c r="E10" s="215">
        <v>6.0000000000000002E-5</v>
      </c>
      <c r="F10" s="208" t="s">
        <v>22314</v>
      </c>
      <c r="G10" s="110" t="s">
        <v>25782</v>
      </c>
      <c r="H10" s="110" t="s">
        <v>25781</v>
      </c>
      <c r="I10" s="110" t="s">
        <v>25780</v>
      </c>
      <c r="J10" s="110" t="s">
        <v>25597</v>
      </c>
      <c r="K10" s="110" t="s">
        <v>25779</v>
      </c>
      <c r="L10" s="110" t="s">
        <v>25778</v>
      </c>
      <c r="M10" s="110" t="s">
        <v>25650</v>
      </c>
      <c r="N10" s="110" t="s">
        <v>25777</v>
      </c>
      <c r="O10" s="110" t="s">
        <v>25749</v>
      </c>
      <c r="P10" s="110" t="s">
        <v>25776</v>
      </c>
      <c r="Q10" s="110" t="s">
        <v>25775</v>
      </c>
      <c r="R10" s="110" t="s">
        <v>25774</v>
      </c>
      <c r="S10" s="110" t="s">
        <v>25761</v>
      </c>
      <c r="T10" s="110" t="s">
        <v>25728</v>
      </c>
      <c r="U10" s="110" t="s">
        <v>25773</v>
      </c>
      <c r="V10" s="110" t="s">
        <v>25729</v>
      </c>
      <c r="W10" s="110" t="s">
        <v>25772</v>
      </c>
      <c r="X10" s="110" t="s">
        <v>25590</v>
      </c>
      <c r="Y10" s="110" t="s">
        <v>25771</v>
      </c>
      <c r="Z10" s="110" t="s">
        <v>25723</v>
      </c>
    </row>
    <row r="11" spans="1:26" x14ac:dyDescent="0.15">
      <c r="A11" s="110" t="s">
        <v>25770</v>
      </c>
      <c r="B11" s="376" t="s">
        <v>25769</v>
      </c>
      <c r="C11" s="376" t="s">
        <v>25091</v>
      </c>
      <c r="D11" s="376" t="s">
        <v>25090</v>
      </c>
      <c r="E11" s="215">
        <v>7.4599999999999997E-5</v>
      </c>
      <c r="F11" s="208" t="s">
        <v>22314</v>
      </c>
      <c r="G11" s="110" t="s">
        <v>25768</v>
      </c>
      <c r="H11" s="110" t="s">
        <v>25767</v>
      </c>
      <c r="I11" s="110" t="s">
        <v>25737</v>
      </c>
      <c r="J11" s="110" t="s">
        <v>25766</v>
      </c>
      <c r="K11" s="110" t="s">
        <v>25765</v>
      </c>
      <c r="L11" s="110" t="s">
        <v>25764</v>
      </c>
      <c r="M11" s="110" t="s">
        <v>25733</v>
      </c>
      <c r="N11" s="110" t="s">
        <v>25745</v>
      </c>
      <c r="O11" s="110" t="s">
        <v>25763</v>
      </c>
      <c r="P11" s="110" t="s">
        <v>25731</v>
      </c>
      <c r="Q11" s="110" t="s">
        <v>25727</v>
      </c>
      <c r="R11" s="110" t="s">
        <v>25762</v>
      </c>
      <c r="S11" s="110" t="s">
        <v>25761</v>
      </c>
      <c r="T11" s="110" t="s">
        <v>25729</v>
      </c>
      <c r="U11" s="110" t="s">
        <v>25728</v>
      </c>
      <c r="V11" s="110" t="s">
        <v>25723</v>
      </c>
      <c r="W11" s="110" t="s">
        <v>25638</v>
      </c>
      <c r="X11" s="110" t="s">
        <v>25724</v>
      </c>
      <c r="Y11" s="110" t="s">
        <v>25760</v>
      </c>
      <c r="Z11" s="110" t="s">
        <v>25759</v>
      </c>
    </row>
    <row r="12" spans="1:26" x14ac:dyDescent="0.15">
      <c r="A12" s="110" t="s">
        <v>25758</v>
      </c>
      <c r="B12" s="376" t="s">
        <v>25757</v>
      </c>
      <c r="C12" s="376" t="s">
        <v>25091</v>
      </c>
      <c r="D12" s="376" t="s">
        <v>25090</v>
      </c>
      <c r="E12" s="215">
        <v>8.0699999999999996E-5</v>
      </c>
      <c r="F12" s="208" t="s">
        <v>22314</v>
      </c>
      <c r="G12" s="110" t="s">
        <v>25756</v>
      </c>
      <c r="H12" s="110" t="s">
        <v>25755</v>
      </c>
      <c r="I12" s="110" t="s">
        <v>25661</v>
      </c>
      <c r="J12" s="110" t="s">
        <v>25657</v>
      </c>
      <c r="K12" s="110" t="s">
        <v>25754</v>
      </c>
      <c r="L12" s="110" t="s">
        <v>25753</v>
      </c>
      <c r="M12" s="110" t="s">
        <v>25597</v>
      </c>
      <c r="N12" s="110" t="s">
        <v>25752</v>
      </c>
      <c r="O12" s="110" t="s">
        <v>25751</v>
      </c>
      <c r="P12" s="110" t="s">
        <v>25648</v>
      </c>
      <c r="Q12" s="110" t="s">
        <v>25750</v>
      </c>
      <c r="R12" s="110" t="s">
        <v>25749</v>
      </c>
      <c r="S12" s="110" t="s">
        <v>25748</v>
      </c>
      <c r="T12" s="110" t="s">
        <v>25747</v>
      </c>
      <c r="U12" s="110" t="s">
        <v>25746</v>
      </c>
      <c r="V12" s="110" t="s">
        <v>25745</v>
      </c>
      <c r="W12" s="110" t="s">
        <v>25744</v>
      </c>
      <c r="X12" s="110" t="s">
        <v>25743</v>
      </c>
      <c r="Y12" s="110" t="s">
        <v>25742</v>
      </c>
      <c r="Z12" s="110" t="s">
        <v>25590</v>
      </c>
    </row>
    <row r="13" spans="1:26" x14ac:dyDescent="0.15">
      <c r="A13" s="110" t="s">
        <v>25741</v>
      </c>
      <c r="B13" s="376" t="s">
        <v>25740</v>
      </c>
      <c r="C13" s="376" t="s">
        <v>25091</v>
      </c>
      <c r="D13" s="376" t="s">
        <v>25090</v>
      </c>
      <c r="E13" s="215">
        <v>8.4300000000000003E-5</v>
      </c>
      <c r="F13" s="208" t="s">
        <v>22314</v>
      </c>
      <c r="G13" s="110" t="s">
        <v>25739</v>
      </c>
      <c r="H13" s="110" t="s">
        <v>25738</v>
      </c>
      <c r="I13" s="110" t="s">
        <v>25737</v>
      </c>
      <c r="J13" s="110" t="s">
        <v>25736</v>
      </c>
      <c r="K13" s="110" t="s">
        <v>25735</v>
      </c>
      <c r="L13" s="110" t="s">
        <v>25734</v>
      </c>
      <c r="M13" s="110" t="s">
        <v>25733</v>
      </c>
      <c r="N13" s="110" t="s">
        <v>25732</v>
      </c>
      <c r="O13" s="110" t="s">
        <v>25731</v>
      </c>
      <c r="P13" s="110" t="s">
        <v>25730</v>
      </c>
      <c r="Q13" s="110" t="s">
        <v>25729</v>
      </c>
      <c r="R13" s="110" t="s">
        <v>25728</v>
      </c>
      <c r="S13" s="110" t="s">
        <v>25727</v>
      </c>
      <c r="T13" s="110" t="s">
        <v>25726</v>
      </c>
      <c r="U13" s="110" t="s">
        <v>25638</v>
      </c>
      <c r="V13" s="110" t="s">
        <v>25725</v>
      </c>
      <c r="W13" s="110" t="s">
        <v>25724</v>
      </c>
      <c r="X13" s="110" t="s">
        <v>25723</v>
      </c>
      <c r="Y13" s="110" t="s">
        <v>25722</v>
      </c>
      <c r="Z13" s="110" t="s">
        <v>25721</v>
      </c>
    </row>
    <row r="14" spans="1:26" x14ac:dyDescent="0.15">
      <c r="A14" s="110" t="s">
        <v>25720</v>
      </c>
      <c r="B14" s="376" t="s">
        <v>25719</v>
      </c>
      <c r="C14" s="376" t="s">
        <v>25091</v>
      </c>
      <c r="D14" s="376" t="s">
        <v>25090</v>
      </c>
      <c r="E14" s="215">
        <v>1.2899999999999999E-4</v>
      </c>
      <c r="F14" s="208" t="s">
        <v>22314</v>
      </c>
      <c r="G14" s="110" t="s">
        <v>25718</v>
      </c>
      <c r="H14" s="110" t="s">
        <v>25717</v>
      </c>
      <c r="I14" s="110" t="s">
        <v>25716</v>
      </c>
      <c r="J14" s="110" t="s">
        <v>25715</v>
      </c>
      <c r="K14" s="110" t="s">
        <v>25714</v>
      </c>
      <c r="L14" s="110" t="s">
        <v>25713</v>
      </c>
      <c r="M14" s="110" t="s">
        <v>25712</v>
      </c>
      <c r="N14" s="110" t="s">
        <v>25711</v>
      </c>
      <c r="O14" s="110" t="s">
        <v>22377</v>
      </c>
      <c r="P14" s="110" t="s">
        <v>25689</v>
      </c>
      <c r="Q14" s="110" t="s">
        <v>25710</v>
      </c>
      <c r="R14" s="110" t="s">
        <v>25709</v>
      </c>
      <c r="S14" s="110" t="s">
        <v>25708</v>
      </c>
      <c r="T14" s="110" t="s">
        <v>25707</v>
      </c>
      <c r="U14" s="110" t="s">
        <v>25706</v>
      </c>
      <c r="V14" s="110" t="s">
        <v>25705</v>
      </c>
      <c r="W14" s="110" t="s">
        <v>25704</v>
      </c>
      <c r="X14" s="110" t="s">
        <v>25703</v>
      </c>
      <c r="Y14" s="110" t="s">
        <v>25702</v>
      </c>
      <c r="Z14" s="110" t="s">
        <v>25701</v>
      </c>
    </row>
    <row r="15" spans="1:26" x14ac:dyDescent="0.15">
      <c r="A15" s="110" t="s">
        <v>25700</v>
      </c>
      <c r="B15" s="376" t="s">
        <v>25699</v>
      </c>
      <c r="C15" s="376" t="s">
        <v>25091</v>
      </c>
      <c r="D15" s="376" t="s">
        <v>25090</v>
      </c>
      <c r="E15" s="215">
        <v>1.46E-4</v>
      </c>
      <c r="F15" s="208" t="s">
        <v>22314</v>
      </c>
      <c r="G15" s="110" t="s">
        <v>25698</v>
      </c>
      <c r="H15" s="110" t="s">
        <v>25697</v>
      </c>
      <c r="I15" s="110" t="s">
        <v>25696</v>
      </c>
      <c r="J15" s="110" t="s">
        <v>25695</v>
      </c>
      <c r="K15" s="110" t="s">
        <v>25694</v>
      </c>
      <c r="L15" s="110" t="s">
        <v>25693</v>
      </c>
      <c r="M15" s="110" t="s">
        <v>25692</v>
      </c>
      <c r="N15" s="110" t="s">
        <v>25691</v>
      </c>
      <c r="O15" s="110" t="s">
        <v>25690</v>
      </c>
      <c r="P15" s="110" t="s">
        <v>25689</v>
      </c>
      <c r="Q15" s="110" t="s">
        <v>25688</v>
      </c>
      <c r="R15" s="110" t="s">
        <v>25687</v>
      </c>
      <c r="S15" s="110" t="s">
        <v>25686</v>
      </c>
      <c r="T15" s="110" t="s">
        <v>25685</v>
      </c>
      <c r="U15" s="110" t="s">
        <v>25655</v>
      </c>
      <c r="V15" s="110" t="s">
        <v>25684</v>
      </c>
      <c r="W15" s="110" t="s">
        <v>25683</v>
      </c>
      <c r="X15" s="110" t="s">
        <v>25235</v>
      </c>
      <c r="Y15" s="110" t="s">
        <v>25682</v>
      </c>
      <c r="Z15" s="110" t="s">
        <v>25681</v>
      </c>
    </row>
    <row r="16" spans="1:26" x14ac:dyDescent="0.15">
      <c r="A16" s="110" t="s">
        <v>25680</v>
      </c>
      <c r="B16" s="376" t="s">
        <v>25679</v>
      </c>
      <c r="C16" s="376" t="s">
        <v>25091</v>
      </c>
      <c r="D16" s="376" t="s">
        <v>25090</v>
      </c>
      <c r="E16" s="215">
        <v>1.4999999999999999E-4</v>
      </c>
      <c r="F16" s="208" t="s">
        <v>22314</v>
      </c>
      <c r="G16" s="110" t="s">
        <v>25676</v>
      </c>
      <c r="H16" s="110" t="s">
        <v>25675</v>
      </c>
      <c r="I16" s="110" t="s">
        <v>25660</v>
      </c>
      <c r="J16" s="110" t="s">
        <v>25674</v>
      </c>
      <c r="K16" s="110" t="s">
        <v>25659</v>
      </c>
      <c r="L16" s="110" t="s">
        <v>25656</v>
      </c>
      <c r="M16" s="110" t="s">
        <v>25673</v>
      </c>
      <c r="N16" s="110" t="s">
        <v>25672</v>
      </c>
      <c r="O16" s="110" t="s">
        <v>25671</v>
      </c>
      <c r="P16" s="110" t="s">
        <v>25653</v>
      </c>
      <c r="Q16" s="110" t="s">
        <v>25670</v>
      </c>
      <c r="R16" s="110" t="s">
        <v>22359</v>
      </c>
      <c r="S16" s="110" t="s">
        <v>25669</v>
      </c>
      <c r="T16" s="110" t="s">
        <v>25651</v>
      </c>
      <c r="U16" s="110" t="s">
        <v>25668</v>
      </c>
      <c r="V16" s="110" t="s">
        <v>25667</v>
      </c>
      <c r="W16" s="110" t="s">
        <v>25645</v>
      </c>
      <c r="X16" s="110" t="s">
        <v>25647</v>
      </c>
      <c r="Y16" s="110" t="s">
        <v>25666</v>
      </c>
      <c r="Z16" s="110" t="s">
        <v>25665</v>
      </c>
    </row>
    <row r="17" spans="1:26" x14ac:dyDescent="0.15">
      <c r="A17" s="110" t="s">
        <v>25678</v>
      </c>
      <c r="B17" s="376" t="s">
        <v>25677</v>
      </c>
      <c r="C17" s="376" t="s">
        <v>25091</v>
      </c>
      <c r="D17" s="376" t="s">
        <v>25090</v>
      </c>
      <c r="E17" s="215">
        <v>1.4999999999999999E-4</v>
      </c>
      <c r="F17" s="208" t="s">
        <v>22314</v>
      </c>
      <c r="G17" s="110" t="s">
        <v>25676</v>
      </c>
      <c r="H17" s="110" t="s">
        <v>25675</v>
      </c>
      <c r="I17" s="110" t="s">
        <v>25660</v>
      </c>
      <c r="J17" s="110" t="s">
        <v>25674</v>
      </c>
      <c r="K17" s="110" t="s">
        <v>25659</v>
      </c>
      <c r="L17" s="110" t="s">
        <v>25656</v>
      </c>
      <c r="M17" s="110" t="s">
        <v>25673</v>
      </c>
      <c r="N17" s="110" t="s">
        <v>25672</v>
      </c>
      <c r="O17" s="110" t="s">
        <v>25671</v>
      </c>
      <c r="P17" s="110" t="s">
        <v>25653</v>
      </c>
      <c r="Q17" s="110" t="s">
        <v>25670</v>
      </c>
      <c r="R17" s="110" t="s">
        <v>22359</v>
      </c>
      <c r="S17" s="110" t="s">
        <v>25669</v>
      </c>
      <c r="T17" s="110" t="s">
        <v>25651</v>
      </c>
      <c r="U17" s="110" t="s">
        <v>25668</v>
      </c>
      <c r="V17" s="110" t="s">
        <v>25667</v>
      </c>
      <c r="W17" s="110" t="s">
        <v>25645</v>
      </c>
      <c r="X17" s="110" t="s">
        <v>25647</v>
      </c>
      <c r="Y17" s="110" t="s">
        <v>25666</v>
      </c>
      <c r="Z17" s="110" t="s">
        <v>25665</v>
      </c>
    </row>
    <row r="18" spans="1:26" x14ac:dyDescent="0.15">
      <c r="A18" s="110" t="s">
        <v>25664</v>
      </c>
      <c r="B18" s="376" t="s">
        <v>25663</v>
      </c>
      <c r="C18" s="376" t="s">
        <v>25091</v>
      </c>
      <c r="D18" s="376" t="s">
        <v>25090</v>
      </c>
      <c r="E18" s="215">
        <v>1.6899999999999999E-4</v>
      </c>
      <c r="F18" s="208" t="s">
        <v>22314</v>
      </c>
      <c r="G18" s="110" t="s">
        <v>25662</v>
      </c>
      <c r="H18" s="110" t="s">
        <v>25661</v>
      </c>
      <c r="I18" s="110" t="s">
        <v>25660</v>
      </c>
      <c r="J18" s="110" t="s">
        <v>25659</v>
      </c>
      <c r="K18" s="110" t="s">
        <v>25658</v>
      </c>
      <c r="L18" s="110" t="s">
        <v>25657</v>
      </c>
      <c r="M18" s="110" t="s">
        <v>25656</v>
      </c>
      <c r="N18" s="110" t="s">
        <v>25655</v>
      </c>
      <c r="O18" s="110" t="s">
        <v>25654</v>
      </c>
      <c r="P18" s="110" t="s">
        <v>25653</v>
      </c>
      <c r="Q18" s="110" t="s">
        <v>22359</v>
      </c>
      <c r="R18" s="110" t="s">
        <v>25652</v>
      </c>
      <c r="S18" s="110" t="s">
        <v>25651</v>
      </c>
      <c r="T18" s="110" t="s">
        <v>25650</v>
      </c>
      <c r="U18" s="110" t="s">
        <v>25649</v>
      </c>
      <c r="V18" s="110" t="s">
        <v>25648</v>
      </c>
      <c r="W18" s="110" t="s">
        <v>25647</v>
      </c>
      <c r="X18" s="110" t="s">
        <v>25646</v>
      </c>
      <c r="Y18" s="110" t="s">
        <v>25645</v>
      </c>
      <c r="Z18" s="110" t="s">
        <v>25644</v>
      </c>
    </row>
    <row r="19" spans="1:26" x14ac:dyDescent="0.15">
      <c r="A19" s="110" t="s">
        <v>25643</v>
      </c>
      <c r="B19" s="376" t="s">
        <v>25642</v>
      </c>
      <c r="C19" s="376" t="s">
        <v>25091</v>
      </c>
      <c r="D19" s="376" t="s">
        <v>25090</v>
      </c>
      <c r="E19" s="215">
        <v>1.9000000000000001E-4</v>
      </c>
      <c r="F19" s="208" t="s">
        <v>22314</v>
      </c>
      <c r="G19" s="110" t="s">
        <v>25641</v>
      </c>
      <c r="H19" s="110" t="s">
        <v>25640</v>
      </c>
      <c r="I19" s="110" t="s">
        <v>25639</v>
      </c>
      <c r="J19" s="110" t="s">
        <v>25638</v>
      </c>
      <c r="K19" s="110" t="s">
        <v>25585</v>
      </c>
      <c r="L19" s="110" t="s">
        <v>25637</v>
      </c>
      <c r="M19" s="110" t="s">
        <v>25636</v>
      </c>
      <c r="N19" s="110" t="s">
        <v>25635</v>
      </c>
      <c r="O19" s="110" t="s">
        <v>25634</v>
      </c>
      <c r="P19" s="110" t="s">
        <v>25633</v>
      </c>
      <c r="Q19" s="110" t="s">
        <v>25632</v>
      </c>
      <c r="R19" s="110" t="s">
        <v>25631</v>
      </c>
      <c r="S19" s="110" t="s">
        <v>25630</v>
      </c>
      <c r="T19" s="110" t="s">
        <v>25629</v>
      </c>
      <c r="U19" s="110" t="s">
        <v>25628</v>
      </c>
      <c r="V19" s="110" t="s">
        <v>25627</v>
      </c>
      <c r="W19" s="110" t="s">
        <v>25626</v>
      </c>
      <c r="X19" s="110" t="s">
        <v>25625</v>
      </c>
      <c r="Y19" s="110" t="s">
        <v>25624</v>
      </c>
      <c r="Z19" s="110" t="s">
        <v>25623</v>
      </c>
    </row>
    <row r="20" spans="1:26" x14ac:dyDescent="0.15">
      <c r="A20" s="110" t="s">
        <v>25622</v>
      </c>
      <c r="B20" s="376" t="s">
        <v>25621</v>
      </c>
      <c r="C20" s="376" t="s">
        <v>25091</v>
      </c>
      <c r="D20" s="376" t="s">
        <v>25090</v>
      </c>
      <c r="E20" s="215">
        <v>1.9799999999999999E-4</v>
      </c>
      <c r="F20" s="208" t="s">
        <v>22314</v>
      </c>
      <c r="G20" s="110" t="s">
        <v>25620</v>
      </c>
      <c r="H20" s="110" t="s">
        <v>25619</v>
      </c>
      <c r="I20" s="110" t="s">
        <v>25618</v>
      </c>
      <c r="J20" s="110" t="s">
        <v>25617</v>
      </c>
      <c r="K20" s="110" t="s">
        <v>25616</v>
      </c>
      <c r="L20" s="110" t="s">
        <v>25615</v>
      </c>
      <c r="M20" s="110" t="s">
        <v>25614</v>
      </c>
      <c r="N20" s="110" t="s">
        <v>22330</v>
      </c>
      <c r="O20" s="110" t="s">
        <v>25613</v>
      </c>
      <c r="P20" s="110" t="s">
        <v>25612</v>
      </c>
      <c r="Q20" s="110" t="s">
        <v>22331</v>
      </c>
      <c r="R20" s="110" t="s">
        <v>25611</v>
      </c>
      <c r="S20" s="110" t="s">
        <v>25610</v>
      </c>
      <c r="T20" s="110" t="s">
        <v>25609</v>
      </c>
      <c r="U20" s="110" t="s">
        <v>25608</v>
      </c>
      <c r="V20" s="110" t="s">
        <v>25607</v>
      </c>
      <c r="W20" s="110" t="s">
        <v>25520</v>
      </c>
      <c r="X20" s="110" t="s">
        <v>25606</v>
      </c>
      <c r="Y20" s="110" t="s">
        <v>25262</v>
      </c>
      <c r="Z20" s="110" t="s">
        <v>25605</v>
      </c>
    </row>
    <row r="21" spans="1:26" x14ac:dyDescent="0.15">
      <c r="A21" s="110" t="s">
        <v>25604</v>
      </c>
      <c r="B21" s="376" t="s">
        <v>25603</v>
      </c>
      <c r="C21" s="376" t="s">
        <v>25091</v>
      </c>
      <c r="D21" s="376" t="s">
        <v>25090</v>
      </c>
      <c r="E21" s="215">
        <v>1.5399999999999999E-3</v>
      </c>
      <c r="F21" s="208" t="s">
        <v>22314</v>
      </c>
      <c r="G21" s="110" t="s">
        <v>25602</v>
      </c>
      <c r="H21" s="110" t="s">
        <v>25601</v>
      </c>
      <c r="I21" s="110" t="s">
        <v>25600</v>
      </c>
      <c r="J21" s="110" t="s">
        <v>25599</v>
      </c>
      <c r="K21" s="110" t="s">
        <v>25598</v>
      </c>
      <c r="L21" s="110" t="s">
        <v>25597</v>
      </c>
      <c r="M21" s="110" t="s">
        <v>25168</v>
      </c>
      <c r="N21" s="110" t="s">
        <v>25596</v>
      </c>
      <c r="O21" s="110" t="s">
        <v>25595</v>
      </c>
      <c r="P21" s="110" t="s">
        <v>25594</v>
      </c>
      <c r="Q21" s="110" t="s">
        <v>25593</v>
      </c>
      <c r="R21" s="110" t="s">
        <v>25592</v>
      </c>
      <c r="S21" s="110" t="s">
        <v>25591</v>
      </c>
      <c r="T21" s="110" t="s">
        <v>25590</v>
      </c>
      <c r="U21" s="110" t="s">
        <v>25589</v>
      </c>
      <c r="V21" s="110" t="s">
        <v>25588</v>
      </c>
      <c r="W21" s="110" t="s">
        <v>25587</v>
      </c>
      <c r="X21" s="110" t="s">
        <v>25586</v>
      </c>
      <c r="Y21" s="110" t="s">
        <v>25585</v>
      </c>
      <c r="Z21" s="110" t="s">
        <v>25584</v>
      </c>
    </row>
    <row r="22" spans="1:26" x14ac:dyDescent="0.15">
      <c r="A22" s="110" t="s">
        <v>25583</v>
      </c>
      <c r="B22" s="376" t="s">
        <v>20371</v>
      </c>
      <c r="C22" s="376" t="s">
        <v>24520</v>
      </c>
      <c r="D22" s="376" t="s">
        <v>24519</v>
      </c>
      <c r="E22" s="215">
        <v>5.1799999999999997E-3</v>
      </c>
      <c r="F22" s="208" t="s">
        <v>22291</v>
      </c>
      <c r="G22" s="110" t="s">
        <v>25582</v>
      </c>
      <c r="H22" s="110" t="s">
        <v>25581</v>
      </c>
      <c r="I22" s="110" t="s">
        <v>25580</v>
      </c>
      <c r="J22" s="110" t="s">
        <v>25579</v>
      </c>
      <c r="K22" s="110" t="s">
        <v>25578</v>
      </c>
      <c r="L22" s="110" t="s">
        <v>25577</v>
      </c>
      <c r="M22" s="110" t="s">
        <v>25576</v>
      </c>
      <c r="N22" s="110" t="s">
        <v>25575</v>
      </c>
      <c r="O22" s="110" t="s">
        <v>25574</v>
      </c>
      <c r="P22" s="110" t="s">
        <v>25573</v>
      </c>
      <c r="Q22" s="110" t="s">
        <v>25572</v>
      </c>
      <c r="R22" s="110" t="s">
        <v>25571</v>
      </c>
      <c r="S22" s="110" t="s">
        <v>25570</v>
      </c>
      <c r="T22" s="110" t="s">
        <v>25569</v>
      </c>
      <c r="U22" s="110" t="s">
        <v>25568</v>
      </c>
      <c r="V22" s="110" t="s">
        <v>25567</v>
      </c>
      <c r="W22" s="110" t="s">
        <v>25566</v>
      </c>
      <c r="X22" s="110" t="s">
        <v>25565</v>
      </c>
      <c r="Y22" s="110" t="s">
        <v>25564</v>
      </c>
      <c r="Z22" s="110" t="s">
        <v>25563</v>
      </c>
    </row>
    <row r="23" spans="1:26" x14ac:dyDescent="0.15">
      <c r="A23" s="110" t="s">
        <v>25562</v>
      </c>
      <c r="B23" s="376" t="s">
        <v>25561</v>
      </c>
      <c r="C23" s="376" t="s">
        <v>22424</v>
      </c>
      <c r="D23" s="376" t="s">
        <v>23686</v>
      </c>
      <c r="E23" s="215">
        <v>8.2900000000000005E-3</v>
      </c>
      <c r="F23" s="208" t="s">
        <v>22291</v>
      </c>
      <c r="G23" s="110" t="s">
        <v>25560</v>
      </c>
      <c r="H23" s="110" t="s">
        <v>25559</v>
      </c>
      <c r="I23" s="110" t="s">
        <v>25558</v>
      </c>
      <c r="J23" s="110" t="s">
        <v>25557</v>
      </c>
      <c r="K23" s="110" t="s">
        <v>25556</v>
      </c>
      <c r="L23" s="110" t="s">
        <v>25322</v>
      </c>
      <c r="M23" s="110" t="s">
        <v>25555</v>
      </c>
      <c r="N23" s="110" t="s">
        <v>25554</v>
      </c>
      <c r="O23" s="110" t="s">
        <v>25553</v>
      </c>
      <c r="P23" s="110" t="s">
        <v>25552</v>
      </c>
      <c r="Q23" s="110" t="s">
        <v>25551</v>
      </c>
      <c r="R23" s="110" t="s">
        <v>25550</v>
      </c>
      <c r="S23" s="110" t="s">
        <v>25549</v>
      </c>
      <c r="T23" s="110" t="s">
        <v>25548</v>
      </c>
      <c r="U23" s="110" t="s">
        <v>25547</v>
      </c>
      <c r="V23" s="110" t="s">
        <v>25546</v>
      </c>
      <c r="W23" s="110" t="s">
        <v>25545</v>
      </c>
      <c r="X23" s="110" t="s">
        <v>25544</v>
      </c>
      <c r="Y23" s="110" t="s">
        <v>25543</v>
      </c>
      <c r="Z23" s="110" t="s">
        <v>25542</v>
      </c>
    </row>
    <row r="24" spans="1:26" x14ac:dyDescent="0.15">
      <c r="A24" s="110" t="s">
        <v>25541</v>
      </c>
      <c r="B24" s="376" t="s">
        <v>25540</v>
      </c>
      <c r="C24" s="376" t="s">
        <v>25091</v>
      </c>
      <c r="D24" s="376" t="s">
        <v>25090</v>
      </c>
      <c r="E24" s="215">
        <v>9.0799999999999995E-3</v>
      </c>
      <c r="F24" s="208" t="s">
        <v>22291</v>
      </c>
      <c r="G24" s="110" t="s">
        <v>25539</v>
      </c>
      <c r="H24" s="110" t="s">
        <v>25538</v>
      </c>
      <c r="I24" s="110" t="s">
        <v>25537</v>
      </c>
      <c r="J24" s="110" t="s">
        <v>25536</v>
      </c>
      <c r="K24" s="110" t="s">
        <v>25535</v>
      </c>
      <c r="L24" s="110" t="s">
        <v>25534</v>
      </c>
      <c r="M24" s="110" t="s">
        <v>25533</v>
      </c>
      <c r="N24" s="110" t="s">
        <v>25532</v>
      </c>
      <c r="O24" s="110" t="s">
        <v>25531</v>
      </c>
      <c r="P24" s="110" t="s">
        <v>25530</v>
      </c>
      <c r="Q24" s="110" t="s">
        <v>25529</v>
      </c>
      <c r="R24" s="110" t="s">
        <v>25528</v>
      </c>
      <c r="S24" s="110" t="s">
        <v>25527</v>
      </c>
      <c r="T24" s="110" t="s">
        <v>25526</v>
      </c>
      <c r="U24" s="110" t="s">
        <v>25525</v>
      </c>
      <c r="V24" s="110" t="s">
        <v>25524</v>
      </c>
      <c r="W24" s="110" t="s">
        <v>25523</v>
      </c>
      <c r="X24" s="110" t="s">
        <v>25522</v>
      </c>
      <c r="Y24" s="110" t="s">
        <v>25521</v>
      </c>
      <c r="Z24" s="110" t="s">
        <v>25520</v>
      </c>
    </row>
    <row r="25" spans="1:26" x14ac:dyDescent="0.15">
      <c r="A25" s="110" t="s">
        <v>25519</v>
      </c>
      <c r="B25" s="376" t="s">
        <v>25518</v>
      </c>
      <c r="C25" s="376" t="s">
        <v>25091</v>
      </c>
      <c r="D25" s="376" t="s">
        <v>25090</v>
      </c>
      <c r="E25" s="108">
        <v>0.03</v>
      </c>
      <c r="F25" s="108" t="s">
        <v>22279</v>
      </c>
      <c r="G25" s="110" t="s">
        <v>25517</v>
      </c>
      <c r="H25" s="110" t="s">
        <v>25516</v>
      </c>
      <c r="I25" s="110" t="s">
        <v>25515</v>
      </c>
      <c r="J25" s="110" t="s">
        <v>25514</v>
      </c>
      <c r="K25" s="110" t="s">
        <v>25513</v>
      </c>
      <c r="L25" s="110" t="s">
        <v>25512</v>
      </c>
      <c r="M25" s="110" t="s">
        <v>25511</v>
      </c>
      <c r="N25" s="110" t="s">
        <v>25510</v>
      </c>
      <c r="O25" s="110" t="s">
        <v>25509</v>
      </c>
      <c r="P25" s="110" t="s">
        <v>25508</v>
      </c>
      <c r="Q25" s="110" t="s">
        <v>25507</v>
      </c>
      <c r="R25" s="110" t="s">
        <v>25506</v>
      </c>
      <c r="S25" s="110" t="s">
        <v>25505</v>
      </c>
      <c r="T25" s="110" t="s">
        <v>25504</v>
      </c>
      <c r="U25" s="110" t="s">
        <v>25503</v>
      </c>
      <c r="V25" s="110" t="s">
        <v>25502</v>
      </c>
      <c r="W25" s="110" t="s">
        <v>25501</v>
      </c>
      <c r="X25" s="110" t="s">
        <v>25500</v>
      </c>
      <c r="Y25" s="110" t="s">
        <v>25499</v>
      </c>
      <c r="Z25" s="110" t="s">
        <v>25498</v>
      </c>
    </row>
    <row r="26" spans="1:26" x14ac:dyDescent="0.15">
      <c r="A26" s="110" t="s">
        <v>25497</v>
      </c>
      <c r="B26" s="376" t="s">
        <v>25496</v>
      </c>
      <c r="C26" s="376" t="s">
        <v>25091</v>
      </c>
      <c r="D26" s="376" t="s">
        <v>25090</v>
      </c>
      <c r="E26" s="108">
        <v>0.03</v>
      </c>
      <c r="F26" s="108" t="s">
        <v>22279</v>
      </c>
      <c r="G26" s="110" t="s">
        <v>25495</v>
      </c>
      <c r="H26" s="110" t="s">
        <v>25494</v>
      </c>
      <c r="I26" s="110" t="s">
        <v>25493</v>
      </c>
      <c r="J26" s="110" t="s">
        <v>25492</v>
      </c>
      <c r="K26" s="110" t="s">
        <v>25491</v>
      </c>
      <c r="L26" s="110" t="s">
        <v>25490</v>
      </c>
      <c r="M26" s="110" t="s">
        <v>25489</v>
      </c>
      <c r="N26" s="110" t="s">
        <v>25488</v>
      </c>
      <c r="O26" s="110" t="s">
        <v>25487</v>
      </c>
      <c r="P26" s="110" t="s">
        <v>25486</v>
      </c>
      <c r="Q26" s="110" t="s">
        <v>25485</v>
      </c>
      <c r="R26" s="110" t="s">
        <v>25484</v>
      </c>
      <c r="S26" s="110" t="s">
        <v>25483</v>
      </c>
      <c r="T26" s="110" t="s">
        <v>25482</v>
      </c>
      <c r="U26" s="110" t="s">
        <v>24123</v>
      </c>
      <c r="V26" s="110" t="s">
        <v>25481</v>
      </c>
      <c r="W26" s="110" t="s">
        <v>25480</v>
      </c>
      <c r="X26" s="110" t="s">
        <v>25479</v>
      </c>
      <c r="Y26" s="110" t="s">
        <v>25478</v>
      </c>
      <c r="Z26" s="110" t="s">
        <v>25477</v>
      </c>
    </row>
    <row r="27" spans="1:26" x14ac:dyDescent="0.15">
      <c r="A27" s="110" t="s">
        <v>25476</v>
      </c>
      <c r="B27" s="376" t="s">
        <v>25475</v>
      </c>
      <c r="C27" s="376" t="s">
        <v>22469</v>
      </c>
      <c r="D27" s="376" t="s">
        <v>22933</v>
      </c>
      <c r="E27" s="108">
        <v>0.05</v>
      </c>
      <c r="F27" s="108" t="s">
        <v>21999</v>
      </c>
      <c r="G27" s="110" t="s">
        <v>25474</v>
      </c>
      <c r="H27" s="110" t="s">
        <v>25473</v>
      </c>
      <c r="I27" s="110" t="s">
        <v>25472</v>
      </c>
      <c r="J27" s="110" t="s">
        <v>25471</v>
      </c>
      <c r="K27" s="110" t="s">
        <v>25470</v>
      </c>
      <c r="L27" s="110" t="s">
        <v>25455</v>
      </c>
      <c r="M27" s="110" t="s">
        <v>25453</v>
      </c>
      <c r="N27" s="110" t="s">
        <v>25469</v>
      </c>
      <c r="O27" s="110" t="s">
        <v>25468</v>
      </c>
      <c r="P27" s="110" t="s">
        <v>25467</v>
      </c>
      <c r="Q27" s="110" t="s">
        <v>25466</v>
      </c>
      <c r="R27" s="110" t="s">
        <v>25465</v>
      </c>
      <c r="S27" s="110" t="s">
        <v>25464</v>
      </c>
      <c r="T27" s="110" t="s">
        <v>25463</v>
      </c>
      <c r="U27" s="110" t="s">
        <v>25462</v>
      </c>
      <c r="V27" s="110" t="s">
        <v>25447</v>
      </c>
      <c r="W27" s="110" t="s">
        <v>23220</v>
      </c>
      <c r="X27" s="110" t="s">
        <v>25461</v>
      </c>
      <c r="Y27" s="110" t="s">
        <v>25446</v>
      </c>
      <c r="Z27" s="110" t="s">
        <v>25442</v>
      </c>
    </row>
    <row r="28" spans="1:26" x14ac:dyDescent="0.15">
      <c r="A28" s="110" t="s">
        <v>25460</v>
      </c>
      <c r="B28" s="376" t="s">
        <v>25459</v>
      </c>
      <c r="C28" s="376" t="s">
        <v>22469</v>
      </c>
      <c r="D28" s="376" t="s">
        <v>22933</v>
      </c>
      <c r="E28" s="108">
        <v>0.05</v>
      </c>
      <c r="F28" s="108" t="s">
        <v>21999</v>
      </c>
      <c r="G28" s="110" t="s">
        <v>25458</v>
      </c>
      <c r="H28" s="110" t="s">
        <v>25457</v>
      </c>
      <c r="I28" s="110" t="s">
        <v>25456</v>
      </c>
      <c r="J28" s="110" t="s">
        <v>24930</v>
      </c>
      <c r="K28" s="110" t="s">
        <v>25455</v>
      </c>
      <c r="L28" s="110" t="s">
        <v>25454</v>
      </c>
      <c r="M28" s="110" t="s">
        <v>25453</v>
      </c>
      <c r="N28" s="110" t="s">
        <v>22857</v>
      </c>
      <c r="O28" s="110" t="s">
        <v>25452</v>
      </c>
      <c r="P28" s="110" t="s">
        <v>25251</v>
      </c>
      <c r="Q28" s="110" t="s">
        <v>25451</v>
      </c>
      <c r="R28" s="110" t="s">
        <v>25450</v>
      </c>
      <c r="S28" s="110" t="s">
        <v>25449</v>
      </c>
      <c r="T28" s="110" t="s">
        <v>25448</v>
      </c>
      <c r="U28" s="110" t="s">
        <v>25447</v>
      </c>
      <c r="V28" s="110" t="s">
        <v>25446</v>
      </c>
      <c r="W28" s="110" t="s">
        <v>25445</v>
      </c>
      <c r="X28" s="110" t="s">
        <v>25444</v>
      </c>
      <c r="Y28" s="110" t="s">
        <v>25443</v>
      </c>
      <c r="Z28" s="110" t="s">
        <v>25442</v>
      </c>
    </row>
    <row r="29" spans="1:26" x14ac:dyDescent="0.15">
      <c r="A29" s="110" t="s">
        <v>25441</v>
      </c>
      <c r="B29" s="376" t="s">
        <v>25440</v>
      </c>
      <c r="C29" s="376" t="s">
        <v>22469</v>
      </c>
      <c r="D29" s="376" t="s">
        <v>22933</v>
      </c>
      <c r="E29" s="108">
        <v>0.09</v>
      </c>
      <c r="F29" s="108" t="s">
        <v>21999</v>
      </c>
      <c r="G29" s="110" t="s">
        <v>25439</v>
      </c>
      <c r="H29" s="110" t="s">
        <v>25438</v>
      </c>
      <c r="I29" s="110" t="s">
        <v>25437</v>
      </c>
      <c r="J29" s="110" t="s">
        <v>25436</v>
      </c>
      <c r="K29" s="110" t="s">
        <v>25435</v>
      </c>
      <c r="L29" s="110" t="s">
        <v>25434</v>
      </c>
      <c r="M29" s="110" t="s">
        <v>25433</v>
      </c>
      <c r="N29" s="110" t="s">
        <v>25432</v>
      </c>
      <c r="O29" s="110" t="s">
        <v>25431</v>
      </c>
      <c r="P29" s="110" t="s">
        <v>25430</v>
      </c>
      <c r="Q29" s="110" t="s">
        <v>25429</v>
      </c>
      <c r="R29" s="110" t="s">
        <v>25428</v>
      </c>
      <c r="S29" s="110" t="s">
        <v>25427</v>
      </c>
      <c r="T29" s="110" t="s">
        <v>25426</v>
      </c>
      <c r="U29" s="110" t="s">
        <v>25425</v>
      </c>
      <c r="V29" s="110" t="s">
        <v>25424</v>
      </c>
      <c r="W29" s="110" t="s">
        <v>22858</v>
      </c>
      <c r="X29" s="110" t="s">
        <v>25423</v>
      </c>
      <c r="Y29" s="110" t="s">
        <v>24139</v>
      </c>
      <c r="Z29" s="110" t="s">
        <v>23942</v>
      </c>
    </row>
    <row r="30" spans="1:26" x14ac:dyDescent="0.15">
      <c r="A30" s="110" t="s">
        <v>25422</v>
      </c>
      <c r="B30" s="376" t="s">
        <v>25421</v>
      </c>
      <c r="C30" s="376" t="s">
        <v>22957</v>
      </c>
      <c r="D30" s="376" t="s">
        <v>23093</v>
      </c>
      <c r="E30" s="108">
        <v>0.11</v>
      </c>
      <c r="F30" s="108" t="s">
        <v>21999</v>
      </c>
      <c r="G30" s="110" t="s">
        <v>24423</v>
      </c>
      <c r="H30" s="110" t="s">
        <v>25420</v>
      </c>
      <c r="I30" s="110" t="s">
        <v>25419</v>
      </c>
      <c r="J30" s="110" t="s">
        <v>25418</v>
      </c>
      <c r="K30" s="110" t="s">
        <v>25417</v>
      </c>
      <c r="L30" s="110" t="s">
        <v>24416</v>
      </c>
      <c r="M30" s="110" t="s">
        <v>25416</v>
      </c>
      <c r="N30" s="110" t="s">
        <v>25415</v>
      </c>
      <c r="O30" s="110" t="s">
        <v>25414</v>
      </c>
      <c r="P30" s="110" t="s">
        <v>25413</v>
      </c>
      <c r="Q30" s="110" t="s">
        <v>25412</v>
      </c>
      <c r="R30" s="110" t="s">
        <v>25411</v>
      </c>
      <c r="S30" s="110" t="s">
        <v>25410</v>
      </c>
      <c r="T30" s="110" t="s">
        <v>25409</v>
      </c>
      <c r="U30" s="110" t="s">
        <v>25408</v>
      </c>
      <c r="V30" s="110" t="s">
        <v>25407</v>
      </c>
      <c r="W30" s="110" t="s">
        <v>24811</v>
      </c>
      <c r="X30" s="110" t="s">
        <v>25406</v>
      </c>
      <c r="Y30" s="110" t="s">
        <v>25405</v>
      </c>
      <c r="Z30" s="110" t="s">
        <v>25404</v>
      </c>
    </row>
    <row r="31" spans="1:26" x14ac:dyDescent="0.15">
      <c r="A31" s="110" t="s">
        <v>25403</v>
      </c>
      <c r="B31" s="376" t="s">
        <v>25402</v>
      </c>
      <c r="C31" s="376" t="s">
        <v>22424</v>
      </c>
      <c r="D31" s="376" t="s">
        <v>23686</v>
      </c>
      <c r="E31" s="108">
        <v>0.18</v>
      </c>
      <c r="F31" s="108" t="s">
        <v>21999</v>
      </c>
      <c r="G31" s="110" t="s">
        <v>25401</v>
      </c>
      <c r="H31" s="110" t="s">
        <v>25400</v>
      </c>
      <c r="I31" s="110" t="s">
        <v>25399</v>
      </c>
      <c r="J31" s="110" t="s">
        <v>25398</v>
      </c>
      <c r="K31" s="110" t="s">
        <v>25397</v>
      </c>
      <c r="L31" s="110" t="s">
        <v>25396</v>
      </c>
      <c r="M31" s="110" t="s">
        <v>25395</v>
      </c>
      <c r="N31" s="110" t="s">
        <v>25005</v>
      </c>
      <c r="O31" s="110" t="s">
        <v>25394</v>
      </c>
      <c r="P31" s="110" t="s">
        <v>25393</v>
      </c>
      <c r="Q31" s="110" t="s">
        <v>25392</v>
      </c>
      <c r="R31" s="110" t="s">
        <v>25391</v>
      </c>
      <c r="S31" s="110" t="s">
        <v>25390</v>
      </c>
      <c r="T31" s="110" t="s">
        <v>25389</v>
      </c>
      <c r="U31" s="110" t="s">
        <v>24995</v>
      </c>
      <c r="V31" s="110" t="s">
        <v>25388</v>
      </c>
      <c r="W31" s="110" t="s">
        <v>24056</v>
      </c>
      <c r="X31" s="110" t="s">
        <v>25387</v>
      </c>
      <c r="Y31" s="110" t="s">
        <v>25386</v>
      </c>
      <c r="Z31" s="110" t="s">
        <v>25385</v>
      </c>
    </row>
    <row r="32" spans="1:26" x14ac:dyDescent="0.15">
      <c r="A32" s="110" t="s">
        <v>25384</v>
      </c>
      <c r="B32" s="376" t="s">
        <v>25383</v>
      </c>
      <c r="C32" s="376" t="s">
        <v>22534</v>
      </c>
      <c r="D32" s="376" t="s">
        <v>25324</v>
      </c>
      <c r="E32" s="108">
        <v>0.19</v>
      </c>
      <c r="F32" s="108" t="s">
        <v>21999</v>
      </c>
      <c r="G32" s="110" t="s">
        <v>25382</v>
      </c>
      <c r="H32" s="110" t="s">
        <v>25381</v>
      </c>
      <c r="I32" s="110" t="s">
        <v>25380</v>
      </c>
      <c r="J32" s="110" t="s">
        <v>25379</v>
      </c>
      <c r="K32" s="110" t="s">
        <v>25378</v>
      </c>
      <c r="L32" s="110" t="s">
        <v>25377</v>
      </c>
      <c r="M32" s="110" t="s">
        <v>25376</v>
      </c>
      <c r="N32" s="110" t="s">
        <v>25375</v>
      </c>
      <c r="O32" s="110" t="s">
        <v>25374</v>
      </c>
      <c r="P32" s="110" t="s">
        <v>25373</v>
      </c>
      <c r="Q32" s="110" t="s">
        <v>25372</v>
      </c>
      <c r="R32" s="110" t="s">
        <v>25371</v>
      </c>
      <c r="S32" s="110" t="s">
        <v>25370</v>
      </c>
      <c r="T32" s="110" t="s">
        <v>25369</v>
      </c>
      <c r="U32" s="110" t="s">
        <v>25368</v>
      </c>
      <c r="V32" s="110" t="s">
        <v>25367</v>
      </c>
      <c r="W32" s="110" t="s">
        <v>25366</v>
      </c>
      <c r="X32" s="110" t="s">
        <v>25365</v>
      </c>
      <c r="Y32" s="110" t="s">
        <v>24108</v>
      </c>
      <c r="Z32" s="110" t="s">
        <v>25364</v>
      </c>
    </row>
    <row r="33" spans="1:26" x14ac:dyDescent="0.15">
      <c r="A33" s="110" t="s">
        <v>25363</v>
      </c>
      <c r="B33" s="376" t="s">
        <v>25362</v>
      </c>
      <c r="C33" s="376" t="s">
        <v>24520</v>
      </c>
      <c r="D33" s="376" t="s">
        <v>24519</v>
      </c>
      <c r="E33" s="108">
        <v>0.2</v>
      </c>
      <c r="F33" s="108" t="s">
        <v>21999</v>
      </c>
      <c r="G33" s="110" t="s">
        <v>25361</v>
      </c>
      <c r="H33" s="110" t="s">
        <v>25360</v>
      </c>
      <c r="I33" s="110" t="s">
        <v>25359</v>
      </c>
      <c r="J33" s="110" t="s">
        <v>25358</v>
      </c>
      <c r="K33" s="110" t="s">
        <v>25357</v>
      </c>
      <c r="L33" s="110" t="s">
        <v>25356</v>
      </c>
      <c r="M33" s="110" t="s">
        <v>25355</v>
      </c>
      <c r="N33" s="110" t="s">
        <v>25354</v>
      </c>
      <c r="O33" s="110" t="s">
        <v>25353</v>
      </c>
      <c r="P33" s="110" t="s">
        <v>25352</v>
      </c>
      <c r="Q33" s="110" t="s">
        <v>25351</v>
      </c>
      <c r="R33" s="110" t="s">
        <v>25350</v>
      </c>
      <c r="S33" s="110" t="s">
        <v>25349</v>
      </c>
      <c r="T33" s="110" t="s">
        <v>25348</v>
      </c>
      <c r="U33" s="110" t="s">
        <v>25347</v>
      </c>
      <c r="V33" s="110" t="s">
        <v>25346</v>
      </c>
      <c r="W33" s="110" t="s">
        <v>25345</v>
      </c>
      <c r="X33" s="110" t="s">
        <v>25344</v>
      </c>
      <c r="Y33" s="110" t="s">
        <v>25343</v>
      </c>
      <c r="Z33" s="110" t="s">
        <v>25342</v>
      </c>
    </row>
    <row r="34" spans="1:26" x14ac:dyDescent="0.15">
      <c r="A34" s="110" t="s">
        <v>25341</v>
      </c>
      <c r="B34" s="376" t="s">
        <v>25340</v>
      </c>
      <c r="C34" s="376" t="s">
        <v>22534</v>
      </c>
      <c r="D34" s="376" t="s">
        <v>23851</v>
      </c>
      <c r="E34" s="108">
        <v>0.21</v>
      </c>
      <c r="F34" s="108" t="s">
        <v>21999</v>
      </c>
      <c r="G34" s="110" t="s">
        <v>25339</v>
      </c>
      <c r="H34" s="110" t="s">
        <v>23324</v>
      </c>
      <c r="I34" s="110" t="s">
        <v>25338</v>
      </c>
      <c r="J34" s="110" t="s">
        <v>25301</v>
      </c>
      <c r="K34" s="110" t="s">
        <v>25337</v>
      </c>
      <c r="L34" s="110" t="s">
        <v>25336</v>
      </c>
      <c r="M34" s="110" t="s">
        <v>25335</v>
      </c>
      <c r="N34" s="110" t="s">
        <v>25334</v>
      </c>
      <c r="O34" s="110" t="s">
        <v>25333</v>
      </c>
      <c r="P34" s="110" t="s">
        <v>25332</v>
      </c>
      <c r="Q34" s="110" t="s">
        <v>25331</v>
      </c>
      <c r="R34" s="110" t="s">
        <v>25330</v>
      </c>
      <c r="S34" s="110" t="s">
        <v>25295</v>
      </c>
      <c r="T34" s="110" t="s">
        <v>24231</v>
      </c>
      <c r="U34" s="110" t="s">
        <v>25329</v>
      </c>
      <c r="V34" s="110" t="s">
        <v>25294</v>
      </c>
      <c r="W34" s="110" t="s">
        <v>25292</v>
      </c>
      <c r="X34" s="110" t="s">
        <v>25328</v>
      </c>
      <c r="Y34" s="110" t="s">
        <v>25327</v>
      </c>
      <c r="Z34" s="110" t="s">
        <v>25326</v>
      </c>
    </row>
    <row r="35" spans="1:26" x14ac:dyDescent="0.15">
      <c r="A35" s="110" t="s">
        <v>25325</v>
      </c>
      <c r="B35" s="376" t="s">
        <v>25324</v>
      </c>
      <c r="C35" s="376" t="s">
        <v>22534</v>
      </c>
      <c r="D35" s="376" t="s">
        <v>25324</v>
      </c>
      <c r="E35" s="108">
        <v>0.22</v>
      </c>
      <c r="F35" s="108" t="s">
        <v>21999</v>
      </c>
      <c r="G35" s="110" t="s">
        <v>25323</v>
      </c>
      <c r="H35" s="110" t="s">
        <v>24321</v>
      </c>
      <c r="I35" s="110" t="s">
        <v>25322</v>
      </c>
      <c r="J35" s="110" t="s">
        <v>25321</v>
      </c>
      <c r="K35" s="110" t="s">
        <v>25320</v>
      </c>
      <c r="L35" s="110" t="s">
        <v>25319</v>
      </c>
      <c r="M35" s="110" t="s">
        <v>25318</v>
      </c>
      <c r="N35" s="110" t="s">
        <v>25317</v>
      </c>
      <c r="O35" s="110" t="s">
        <v>25316</v>
      </c>
      <c r="P35" s="110" t="s">
        <v>25315</v>
      </c>
      <c r="Q35" s="110" t="s">
        <v>22066</v>
      </c>
      <c r="R35" s="110" t="s">
        <v>25314</v>
      </c>
      <c r="S35" s="110" t="s">
        <v>25313</v>
      </c>
      <c r="T35" s="110" t="s">
        <v>25312</v>
      </c>
      <c r="U35" s="110" t="s">
        <v>25311</v>
      </c>
      <c r="V35" s="110" t="s">
        <v>25310</v>
      </c>
      <c r="W35" s="110" t="s">
        <v>25309</v>
      </c>
      <c r="X35" s="110" t="s">
        <v>25074</v>
      </c>
      <c r="Y35" s="110" t="s">
        <v>25308</v>
      </c>
      <c r="Z35" s="110" t="s">
        <v>25307</v>
      </c>
    </row>
    <row r="36" spans="1:26" x14ac:dyDescent="0.15">
      <c r="A36" s="110" t="s">
        <v>25306</v>
      </c>
      <c r="B36" s="376" t="s">
        <v>25305</v>
      </c>
      <c r="C36" s="376" t="s">
        <v>22534</v>
      </c>
      <c r="D36" s="376" t="s">
        <v>23851</v>
      </c>
      <c r="E36" s="108">
        <v>0.23</v>
      </c>
      <c r="F36" s="108" t="s">
        <v>21999</v>
      </c>
      <c r="G36" s="110" t="s">
        <v>25302</v>
      </c>
      <c r="H36" s="110" t="s">
        <v>25301</v>
      </c>
      <c r="I36" s="110" t="s">
        <v>25300</v>
      </c>
      <c r="J36" s="110" t="s">
        <v>25299</v>
      </c>
      <c r="K36" s="110" t="s">
        <v>25298</v>
      </c>
      <c r="L36" s="110" t="s">
        <v>25297</v>
      </c>
      <c r="M36" s="110" t="s">
        <v>25296</v>
      </c>
      <c r="N36" s="110" t="s">
        <v>25258</v>
      </c>
      <c r="O36" s="110" t="s">
        <v>24231</v>
      </c>
      <c r="P36" s="110" t="s">
        <v>25295</v>
      </c>
      <c r="Q36" s="110" t="s">
        <v>25294</v>
      </c>
      <c r="R36" s="110" t="s">
        <v>25293</v>
      </c>
      <c r="S36" s="110" t="s">
        <v>25292</v>
      </c>
      <c r="T36" s="110" t="s">
        <v>25291</v>
      </c>
      <c r="U36" s="110" t="s">
        <v>25290</v>
      </c>
      <c r="V36" s="110" t="s">
        <v>25289</v>
      </c>
      <c r="W36" s="110" t="s">
        <v>25288</v>
      </c>
      <c r="X36" s="110" t="s">
        <v>25287</v>
      </c>
      <c r="Y36" s="110" t="s">
        <v>25286</v>
      </c>
      <c r="Z36" s="110" t="s">
        <v>25285</v>
      </c>
    </row>
    <row r="37" spans="1:26" x14ac:dyDescent="0.15">
      <c r="A37" s="110" t="s">
        <v>25304</v>
      </c>
      <c r="B37" s="376" t="s">
        <v>25303</v>
      </c>
      <c r="C37" s="376" t="s">
        <v>22534</v>
      </c>
      <c r="D37" s="376" t="s">
        <v>23851</v>
      </c>
      <c r="E37" s="108">
        <v>0.23</v>
      </c>
      <c r="F37" s="108" t="s">
        <v>21999</v>
      </c>
      <c r="G37" s="110" t="s">
        <v>25302</v>
      </c>
      <c r="H37" s="110" t="s">
        <v>25301</v>
      </c>
      <c r="I37" s="110" t="s">
        <v>25300</v>
      </c>
      <c r="J37" s="110" t="s">
        <v>25299</v>
      </c>
      <c r="K37" s="110" t="s">
        <v>25298</v>
      </c>
      <c r="L37" s="110" t="s">
        <v>25297</v>
      </c>
      <c r="M37" s="110" t="s">
        <v>25296</v>
      </c>
      <c r="N37" s="110" t="s">
        <v>25258</v>
      </c>
      <c r="O37" s="110" t="s">
        <v>24231</v>
      </c>
      <c r="P37" s="110" t="s">
        <v>25295</v>
      </c>
      <c r="Q37" s="110" t="s">
        <v>25294</v>
      </c>
      <c r="R37" s="110" t="s">
        <v>25293</v>
      </c>
      <c r="S37" s="110" t="s">
        <v>25292</v>
      </c>
      <c r="T37" s="110" t="s">
        <v>25291</v>
      </c>
      <c r="U37" s="110" t="s">
        <v>25290</v>
      </c>
      <c r="V37" s="110" t="s">
        <v>25289</v>
      </c>
      <c r="W37" s="110" t="s">
        <v>25288</v>
      </c>
      <c r="X37" s="110" t="s">
        <v>25287</v>
      </c>
      <c r="Y37" s="110" t="s">
        <v>25286</v>
      </c>
      <c r="Z37" s="110" t="s">
        <v>25285</v>
      </c>
    </row>
    <row r="38" spans="1:26" x14ac:dyDescent="0.15">
      <c r="A38" s="110" t="s">
        <v>25284</v>
      </c>
      <c r="B38" s="376" t="s">
        <v>25283</v>
      </c>
      <c r="C38" s="376" t="s">
        <v>22424</v>
      </c>
      <c r="D38" s="376" t="s">
        <v>23686</v>
      </c>
      <c r="E38" s="108">
        <v>0.25</v>
      </c>
      <c r="F38" s="108" t="s">
        <v>21999</v>
      </c>
      <c r="G38" s="110" t="s">
        <v>25280</v>
      </c>
      <c r="H38" s="110" t="s">
        <v>22174</v>
      </c>
      <c r="I38" s="110" t="s">
        <v>25279</v>
      </c>
      <c r="J38" s="110" t="s">
        <v>25278</v>
      </c>
      <c r="K38" s="110" t="s">
        <v>25277</v>
      </c>
      <c r="L38" s="110" t="s">
        <v>25276</v>
      </c>
      <c r="M38" s="110" t="s">
        <v>25275</v>
      </c>
      <c r="N38" s="110" t="s">
        <v>25274</v>
      </c>
      <c r="O38" s="110" t="s">
        <v>25273</v>
      </c>
      <c r="P38" s="110" t="s">
        <v>25272</v>
      </c>
      <c r="Q38" s="110" t="s">
        <v>25271</v>
      </c>
      <c r="R38" s="110" t="s">
        <v>25270</v>
      </c>
      <c r="S38" s="110" t="s">
        <v>25269</v>
      </c>
      <c r="T38" s="110" t="s">
        <v>25268</v>
      </c>
      <c r="U38" s="110" t="s">
        <v>25267</v>
      </c>
      <c r="V38" s="110" t="s">
        <v>25266</v>
      </c>
      <c r="W38" s="110" t="s">
        <v>25265</v>
      </c>
      <c r="X38" s="110" t="s">
        <v>25264</v>
      </c>
      <c r="Y38" s="110" t="s">
        <v>25263</v>
      </c>
      <c r="Z38" s="110" t="s">
        <v>25262</v>
      </c>
    </row>
    <row r="39" spans="1:26" x14ac:dyDescent="0.15">
      <c r="A39" s="110" t="s">
        <v>25282</v>
      </c>
      <c r="B39" s="376" t="s">
        <v>25281</v>
      </c>
      <c r="C39" s="376" t="s">
        <v>22424</v>
      </c>
      <c r="D39" s="376" t="s">
        <v>23686</v>
      </c>
      <c r="E39" s="108">
        <v>0.25</v>
      </c>
      <c r="F39" s="108" t="s">
        <v>21999</v>
      </c>
      <c r="G39" s="110" t="s">
        <v>25280</v>
      </c>
      <c r="H39" s="110" t="s">
        <v>22174</v>
      </c>
      <c r="I39" s="110" t="s">
        <v>25279</v>
      </c>
      <c r="J39" s="110" t="s">
        <v>25278</v>
      </c>
      <c r="K39" s="110" t="s">
        <v>25277</v>
      </c>
      <c r="L39" s="110" t="s">
        <v>25276</v>
      </c>
      <c r="M39" s="110" t="s">
        <v>25275</v>
      </c>
      <c r="N39" s="110" t="s">
        <v>25274</v>
      </c>
      <c r="O39" s="110" t="s">
        <v>25273</v>
      </c>
      <c r="P39" s="110" t="s">
        <v>25272</v>
      </c>
      <c r="Q39" s="110" t="s">
        <v>25271</v>
      </c>
      <c r="R39" s="110" t="s">
        <v>25270</v>
      </c>
      <c r="S39" s="110" t="s">
        <v>25269</v>
      </c>
      <c r="T39" s="110" t="s">
        <v>25268</v>
      </c>
      <c r="U39" s="110" t="s">
        <v>25267</v>
      </c>
      <c r="V39" s="110" t="s">
        <v>25266</v>
      </c>
      <c r="W39" s="110" t="s">
        <v>25265</v>
      </c>
      <c r="X39" s="110" t="s">
        <v>25264</v>
      </c>
      <c r="Y39" s="110" t="s">
        <v>25263</v>
      </c>
      <c r="Z39" s="110" t="s">
        <v>25262</v>
      </c>
    </row>
    <row r="40" spans="1:26" x14ac:dyDescent="0.15">
      <c r="A40" s="110" t="s">
        <v>25261</v>
      </c>
      <c r="B40" s="376" t="s">
        <v>25260</v>
      </c>
      <c r="C40" s="376" t="s">
        <v>22424</v>
      </c>
      <c r="D40" s="376" t="s">
        <v>23836</v>
      </c>
      <c r="E40" s="108">
        <v>0.25</v>
      </c>
      <c r="F40" s="108" t="s">
        <v>21999</v>
      </c>
      <c r="G40" s="110" t="s">
        <v>25259</v>
      </c>
      <c r="H40" s="110" t="s">
        <v>25258</v>
      </c>
      <c r="I40" s="110" t="s">
        <v>25257</v>
      </c>
      <c r="J40" s="110" t="s">
        <v>25256</v>
      </c>
      <c r="K40" s="110" t="s">
        <v>25228</v>
      </c>
      <c r="L40" s="110" t="s">
        <v>25255</v>
      </c>
      <c r="M40" s="110" t="s">
        <v>23677</v>
      </c>
      <c r="N40" s="110" t="s">
        <v>25254</v>
      </c>
      <c r="O40" s="110" t="s">
        <v>23943</v>
      </c>
      <c r="P40" s="110" t="s">
        <v>25253</v>
      </c>
      <c r="Q40" s="110" t="s">
        <v>25252</v>
      </c>
      <c r="R40" s="110" t="s">
        <v>25251</v>
      </c>
      <c r="S40" s="110" t="s">
        <v>25250</v>
      </c>
      <c r="T40" s="110" t="s">
        <v>25249</v>
      </c>
      <c r="U40" s="110" t="s">
        <v>25248</v>
      </c>
      <c r="V40" s="110" t="s">
        <v>25247</v>
      </c>
      <c r="W40" s="110" t="s">
        <v>25246</v>
      </c>
      <c r="X40" s="110" t="s">
        <v>25245</v>
      </c>
      <c r="Y40" s="110" t="s">
        <v>25244</v>
      </c>
      <c r="Z40" s="110" t="s">
        <v>24789</v>
      </c>
    </row>
    <row r="41" spans="1:26" x14ac:dyDescent="0.15">
      <c r="A41" s="110" t="s">
        <v>25243</v>
      </c>
      <c r="B41" s="376" t="s">
        <v>25242</v>
      </c>
      <c r="C41" s="376" t="s">
        <v>22469</v>
      </c>
      <c r="D41" s="376" t="s">
        <v>22933</v>
      </c>
      <c r="E41" s="108">
        <v>0.27</v>
      </c>
      <c r="F41" s="108" t="s">
        <v>21999</v>
      </c>
      <c r="G41" s="110" t="s">
        <v>25241</v>
      </c>
      <c r="H41" s="110" t="s">
        <v>25240</v>
      </c>
      <c r="I41" s="110" t="s">
        <v>25239</v>
      </c>
      <c r="J41" s="110" t="s">
        <v>25238</v>
      </c>
      <c r="K41" s="110" t="s">
        <v>25237</v>
      </c>
      <c r="L41" s="110" t="s">
        <v>25236</v>
      </c>
      <c r="M41" s="110" t="s">
        <v>25235</v>
      </c>
      <c r="N41" s="110" t="s">
        <v>25234</v>
      </c>
      <c r="O41" s="110" t="s">
        <v>25233</v>
      </c>
      <c r="P41" s="110" t="s">
        <v>25232</v>
      </c>
      <c r="Q41" s="110" t="s">
        <v>25231</v>
      </c>
      <c r="R41" s="110" t="s">
        <v>25230</v>
      </c>
      <c r="S41" s="110" t="s">
        <v>25229</v>
      </c>
      <c r="T41" s="110" t="s">
        <v>25228</v>
      </c>
      <c r="U41" s="110" t="s">
        <v>25227</v>
      </c>
      <c r="V41" s="110" t="s">
        <v>25226</v>
      </c>
      <c r="W41" s="110" t="s">
        <v>25225</v>
      </c>
      <c r="X41" s="110" t="s">
        <v>25224</v>
      </c>
      <c r="Y41" s="110" t="s">
        <v>25223</v>
      </c>
      <c r="Z41" s="110" t="s">
        <v>25222</v>
      </c>
    </row>
    <row r="42" spans="1:26" x14ac:dyDescent="0.15">
      <c r="A42" s="110" t="s">
        <v>25221</v>
      </c>
      <c r="B42" s="376" t="s">
        <v>25220</v>
      </c>
      <c r="C42" s="376" t="s">
        <v>22979</v>
      </c>
      <c r="D42" s="376" t="s">
        <v>22978</v>
      </c>
      <c r="E42" s="108">
        <v>0.28999999999999998</v>
      </c>
      <c r="F42" s="108" t="s">
        <v>21999</v>
      </c>
      <c r="G42" s="110" t="s">
        <v>25219</v>
      </c>
      <c r="H42" s="110" t="s">
        <v>25215</v>
      </c>
      <c r="I42" s="110" t="s">
        <v>25196</v>
      </c>
      <c r="J42" s="110" t="s">
        <v>25214</v>
      </c>
      <c r="K42" s="110" t="s">
        <v>25213</v>
      </c>
      <c r="L42" s="110" t="s">
        <v>25212</v>
      </c>
      <c r="M42" s="110" t="s">
        <v>25211</v>
      </c>
      <c r="N42" s="110" t="s">
        <v>25210</v>
      </c>
      <c r="O42" s="110" t="s">
        <v>25209</v>
      </c>
      <c r="P42" s="110" t="s">
        <v>25208</v>
      </c>
      <c r="Q42" s="110" t="s">
        <v>25179</v>
      </c>
      <c r="R42" s="110" t="s">
        <v>25206</v>
      </c>
      <c r="S42" s="110" t="s">
        <v>25207</v>
      </c>
      <c r="T42" s="110" t="s">
        <v>25203</v>
      </c>
      <c r="U42" s="110" t="s">
        <v>25204</v>
      </c>
      <c r="V42" s="110" t="s">
        <v>25200</v>
      </c>
      <c r="W42" s="110" t="s">
        <v>25205</v>
      </c>
      <c r="X42" s="110" t="s">
        <v>25202</v>
      </c>
      <c r="Y42" s="110" t="s">
        <v>25199</v>
      </c>
      <c r="Z42" s="110" t="s">
        <v>25201</v>
      </c>
    </row>
    <row r="43" spans="1:26" x14ac:dyDescent="0.15">
      <c r="A43" s="110" t="s">
        <v>25218</v>
      </c>
      <c r="B43" s="376" t="s">
        <v>25217</v>
      </c>
      <c r="C43" s="376" t="s">
        <v>22979</v>
      </c>
      <c r="D43" s="376" t="s">
        <v>22978</v>
      </c>
      <c r="E43" s="108">
        <v>0.3</v>
      </c>
      <c r="F43" s="108" t="s">
        <v>21999</v>
      </c>
      <c r="G43" s="110" t="s">
        <v>25216</v>
      </c>
      <c r="H43" s="110" t="s">
        <v>25196</v>
      </c>
      <c r="I43" s="110" t="s">
        <v>25215</v>
      </c>
      <c r="J43" s="110" t="s">
        <v>25214</v>
      </c>
      <c r="K43" s="110" t="s">
        <v>25213</v>
      </c>
      <c r="L43" s="110" t="s">
        <v>25212</v>
      </c>
      <c r="M43" s="110" t="s">
        <v>25211</v>
      </c>
      <c r="N43" s="110" t="s">
        <v>25210</v>
      </c>
      <c r="O43" s="110" t="s">
        <v>25209</v>
      </c>
      <c r="P43" s="110" t="s">
        <v>25208</v>
      </c>
      <c r="Q43" s="110" t="s">
        <v>25179</v>
      </c>
      <c r="R43" s="110" t="s">
        <v>25207</v>
      </c>
      <c r="S43" s="110" t="s">
        <v>25206</v>
      </c>
      <c r="T43" s="110" t="s">
        <v>25205</v>
      </c>
      <c r="U43" s="110" t="s">
        <v>25204</v>
      </c>
      <c r="V43" s="110" t="s">
        <v>25203</v>
      </c>
      <c r="W43" s="110" t="s">
        <v>25202</v>
      </c>
      <c r="X43" s="110" t="s">
        <v>25201</v>
      </c>
      <c r="Y43" s="110" t="s">
        <v>25200</v>
      </c>
      <c r="Z43" s="110" t="s">
        <v>25199</v>
      </c>
    </row>
    <row r="44" spans="1:26" x14ac:dyDescent="0.15">
      <c r="A44" s="110" t="s">
        <v>25198</v>
      </c>
      <c r="B44" s="376" t="s">
        <v>23686</v>
      </c>
      <c r="C44" s="376" t="s">
        <v>22424</v>
      </c>
      <c r="D44" s="376" t="s">
        <v>23686</v>
      </c>
      <c r="E44" s="108">
        <v>0.31</v>
      </c>
      <c r="F44" s="108" t="s">
        <v>21999</v>
      </c>
      <c r="G44" s="110" t="s">
        <v>25197</v>
      </c>
      <c r="H44" s="110" t="s">
        <v>25196</v>
      </c>
      <c r="I44" s="110" t="s">
        <v>25195</v>
      </c>
      <c r="J44" s="110" t="s">
        <v>25194</v>
      </c>
      <c r="K44" s="110" t="s">
        <v>25193</v>
      </c>
      <c r="L44" s="110" t="s">
        <v>25192</v>
      </c>
      <c r="M44" s="110" t="s">
        <v>25191</v>
      </c>
      <c r="N44" s="110" t="s">
        <v>25190</v>
      </c>
      <c r="O44" s="110" t="s">
        <v>25189</v>
      </c>
      <c r="P44" s="110" t="s">
        <v>25188</v>
      </c>
      <c r="Q44" s="110" t="s">
        <v>25187</v>
      </c>
      <c r="R44" s="110" t="s">
        <v>25186</v>
      </c>
      <c r="S44" s="110" t="s">
        <v>25185</v>
      </c>
      <c r="T44" s="110" t="s">
        <v>25184</v>
      </c>
      <c r="U44" s="110" t="s">
        <v>25183</v>
      </c>
      <c r="V44" s="110" t="s">
        <v>25182</v>
      </c>
      <c r="W44" s="110" t="s">
        <v>25181</v>
      </c>
      <c r="X44" s="110" t="s">
        <v>25180</v>
      </c>
      <c r="Y44" s="110" t="s">
        <v>25179</v>
      </c>
      <c r="Z44" s="110" t="s">
        <v>25178</v>
      </c>
    </row>
    <row r="45" spans="1:26" x14ac:dyDescent="0.15">
      <c r="A45" s="110" t="s">
        <v>25177</v>
      </c>
      <c r="B45" s="376" t="s">
        <v>25176</v>
      </c>
      <c r="C45" s="376" t="s">
        <v>25091</v>
      </c>
      <c r="D45" s="376" t="s">
        <v>25090</v>
      </c>
      <c r="E45" s="108">
        <v>0.33</v>
      </c>
      <c r="F45" s="108" t="s">
        <v>21999</v>
      </c>
      <c r="G45" s="110" t="s">
        <v>25175</v>
      </c>
      <c r="H45" s="110" t="s">
        <v>25174</v>
      </c>
      <c r="I45" s="110" t="s">
        <v>25173</v>
      </c>
      <c r="J45" s="110" t="s">
        <v>25172</v>
      </c>
      <c r="K45" s="110" t="s">
        <v>25171</v>
      </c>
      <c r="L45" s="110" t="s">
        <v>25170</v>
      </c>
      <c r="M45" s="110" t="s">
        <v>22361</v>
      </c>
      <c r="N45" s="110" t="s">
        <v>25169</v>
      </c>
      <c r="O45" s="110" t="s">
        <v>25168</v>
      </c>
      <c r="P45" s="110" t="s">
        <v>25167</v>
      </c>
      <c r="Q45" s="110" t="s">
        <v>25166</v>
      </c>
      <c r="R45" s="110" t="s">
        <v>25165</v>
      </c>
      <c r="S45" s="110" t="s">
        <v>25164</v>
      </c>
      <c r="T45" s="110" t="s">
        <v>25163</v>
      </c>
      <c r="U45" s="110" t="s">
        <v>25162</v>
      </c>
      <c r="V45" s="110" t="s">
        <v>25161</v>
      </c>
      <c r="W45" s="110" t="s">
        <v>25160</v>
      </c>
      <c r="X45" s="110" t="s">
        <v>25159</v>
      </c>
      <c r="Y45" s="110" t="s">
        <v>25158</v>
      </c>
      <c r="Z45" s="110" t="s">
        <v>25157</v>
      </c>
    </row>
    <row r="46" spans="1:26" x14ac:dyDescent="0.15">
      <c r="A46" s="110" t="s">
        <v>25156</v>
      </c>
      <c r="B46" s="376" t="s">
        <v>25155</v>
      </c>
      <c r="C46" s="376" t="s">
        <v>22424</v>
      </c>
      <c r="D46" s="376" t="s">
        <v>23836</v>
      </c>
      <c r="E46" s="108">
        <v>0.34</v>
      </c>
      <c r="F46" s="108" t="s">
        <v>21999</v>
      </c>
      <c r="G46" s="110" t="s">
        <v>25154</v>
      </c>
      <c r="H46" s="110" t="s">
        <v>25153</v>
      </c>
      <c r="I46" s="110" t="s">
        <v>25152</v>
      </c>
      <c r="J46" s="110" t="s">
        <v>23643</v>
      </c>
      <c r="K46" s="110" t="s">
        <v>25151</v>
      </c>
      <c r="L46" s="110" t="s">
        <v>25150</v>
      </c>
      <c r="M46" s="110" t="s">
        <v>25149</v>
      </c>
      <c r="N46" s="110" t="s">
        <v>24930</v>
      </c>
      <c r="O46" s="110" t="s">
        <v>24591</v>
      </c>
      <c r="P46" s="110" t="s">
        <v>25148</v>
      </c>
      <c r="Q46" s="110" t="s">
        <v>23634</v>
      </c>
      <c r="R46" s="110" t="s">
        <v>25147</v>
      </c>
      <c r="S46" s="110" t="s">
        <v>25146</v>
      </c>
      <c r="T46" s="110" t="s">
        <v>24524</v>
      </c>
      <c r="U46" s="110" t="s">
        <v>25145</v>
      </c>
      <c r="V46" s="110" t="s">
        <v>25144</v>
      </c>
      <c r="W46" s="110" t="s">
        <v>25143</v>
      </c>
      <c r="X46" s="110" t="s">
        <v>25142</v>
      </c>
      <c r="Y46" s="110" t="s">
        <v>25141</v>
      </c>
      <c r="Z46" s="110" t="s">
        <v>25140</v>
      </c>
    </row>
    <row r="47" spans="1:26" x14ac:dyDescent="0.15">
      <c r="A47" s="110" t="s">
        <v>25139</v>
      </c>
      <c r="B47" s="376" t="s">
        <v>25138</v>
      </c>
      <c r="C47" s="376" t="s">
        <v>25091</v>
      </c>
      <c r="D47" s="376" t="s">
        <v>25090</v>
      </c>
      <c r="E47" s="108">
        <v>0.35</v>
      </c>
      <c r="F47" s="108" t="s">
        <v>21999</v>
      </c>
      <c r="G47" s="110" t="s">
        <v>25133</v>
      </c>
      <c r="H47" s="110" t="s">
        <v>25132</v>
      </c>
      <c r="I47" s="110" t="s">
        <v>25131</v>
      </c>
      <c r="J47" s="110" t="s">
        <v>25130</v>
      </c>
      <c r="K47" s="110" t="s">
        <v>25129</v>
      </c>
      <c r="L47" s="110" t="s">
        <v>25128</v>
      </c>
      <c r="M47" s="110" t="s">
        <v>25127</v>
      </c>
      <c r="N47" s="110" t="s">
        <v>25126</v>
      </c>
      <c r="O47" s="110" t="s">
        <v>25125</v>
      </c>
      <c r="P47" s="110" t="s">
        <v>25124</v>
      </c>
      <c r="Q47" s="110" t="s">
        <v>23184</v>
      </c>
      <c r="R47" s="110" t="s">
        <v>25123</v>
      </c>
      <c r="S47" s="110" t="s">
        <v>25122</v>
      </c>
      <c r="T47" s="110" t="s">
        <v>25121</v>
      </c>
      <c r="U47" s="110" t="s">
        <v>25120</v>
      </c>
      <c r="V47" s="110" t="s">
        <v>25119</v>
      </c>
      <c r="W47" s="110" t="s">
        <v>25118</v>
      </c>
      <c r="X47" s="110" t="s">
        <v>25117</v>
      </c>
      <c r="Y47" s="110" t="s">
        <v>25116</v>
      </c>
      <c r="Z47" s="110" t="s">
        <v>25115</v>
      </c>
    </row>
    <row r="48" spans="1:26" x14ac:dyDescent="0.15">
      <c r="A48" s="110" t="s">
        <v>25137</v>
      </c>
      <c r="B48" s="376" t="s">
        <v>25136</v>
      </c>
      <c r="C48" s="376" t="s">
        <v>25091</v>
      </c>
      <c r="D48" s="376" t="s">
        <v>25136</v>
      </c>
      <c r="E48" s="108">
        <v>0.35</v>
      </c>
      <c r="F48" s="108" t="s">
        <v>21999</v>
      </c>
      <c r="G48" s="110" t="s">
        <v>25133</v>
      </c>
      <c r="H48" s="110" t="s">
        <v>25132</v>
      </c>
      <c r="I48" s="110" t="s">
        <v>25131</v>
      </c>
      <c r="J48" s="110" t="s">
        <v>25130</v>
      </c>
      <c r="K48" s="110" t="s">
        <v>25129</v>
      </c>
      <c r="L48" s="110" t="s">
        <v>25128</v>
      </c>
      <c r="M48" s="110" t="s">
        <v>25127</v>
      </c>
      <c r="N48" s="110" t="s">
        <v>25126</v>
      </c>
      <c r="O48" s="110" t="s">
        <v>25125</v>
      </c>
      <c r="P48" s="110" t="s">
        <v>25124</v>
      </c>
      <c r="Q48" s="110" t="s">
        <v>23184</v>
      </c>
      <c r="R48" s="110" t="s">
        <v>25123</v>
      </c>
      <c r="S48" s="110" t="s">
        <v>25122</v>
      </c>
      <c r="T48" s="110" t="s">
        <v>25121</v>
      </c>
      <c r="U48" s="110" t="s">
        <v>25120</v>
      </c>
      <c r="V48" s="110" t="s">
        <v>25119</v>
      </c>
      <c r="W48" s="110" t="s">
        <v>25118</v>
      </c>
      <c r="X48" s="110" t="s">
        <v>25117</v>
      </c>
      <c r="Y48" s="110" t="s">
        <v>25116</v>
      </c>
      <c r="Z48" s="110" t="s">
        <v>25115</v>
      </c>
    </row>
    <row r="49" spans="1:26" x14ac:dyDescent="0.15">
      <c r="A49" s="110" t="s">
        <v>25135</v>
      </c>
      <c r="B49" s="376" t="s">
        <v>25134</v>
      </c>
      <c r="C49" s="376" t="s">
        <v>25091</v>
      </c>
      <c r="D49" s="376" t="s">
        <v>25090</v>
      </c>
      <c r="E49" s="108">
        <v>0.35</v>
      </c>
      <c r="F49" s="108" t="s">
        <v>21999</v>
      </c>
      <c r="G49" s="110" t="s">
        <v>25133</v>
      </c>
      <c r="H49" s="110" t="s">
        <v>25132</v>
      </c>
      <c r="I49" s="110" t="s">
        <v>25131</v>
      </c>
      <c r="J49" s="110" t="s">
        <v>25130</v>
      </c>
      <c r="K49" s="110" t="s">
        <v>25129</v>
      </c>
      <c r="L49" s="110" t="s">
        <v>25128</v>
      </c>
      <c r="M49" s="110" t="s">
        <v>25127</v>
      </c>
      <c r="N49" s="110" t="s">
        <v>25126</v>
      </c>
      <c r="O49" s="110" t="s">
        <v>25125</v>
      </c>
      <c r="P49" s="110" t="s">
        <v>25124</v>
      </c>
      <c r="Q49" s="110" t="s">
        <v>23184</v>
      </c>
      <c r="R49" s="110" t="s">
        <v>25123</v>
      </c>
      <c r="S49" s="110" t="s">
        <v>25122</v>
      </c>
      <c r="T49" s="110" t="s">
        <v>25121</v>
      </c>
      <c r="U49" s="110" t="s">
        <v>25120</v>
      </c>
      <c r="V49" s="110" t="s">
        <v>25119</v>
      </c>
      <c r="W49" s="110" t="s">
        <v>25118</v>
      </c>
      <c r="X49" s="110" t="s">
        <v>25117</v>
      </c>
      <c r="Y49" s="110" t="s">
        <v>25116</v>
      </c>
      <c r="Z49" s="110" t="s">
        <v>25115</v>
      </c>
    </row>
    <row r="50" spans="1:26" x14ac:dyDescent="0.15">
      <c r="A50" s="110" t="s">
        <v>25114</v>
      </c>
      <c r="B50" s="376" t="s">
        <v>21817</v>
      </c>
      <c r="C50" s="376" t="s">
        <v>25091</v>
      </c>
      <c r="D50" s="376" t="s">
        <v>25090</v>
      </c>
      <c r="E50" s="108">
        <v>0.35</v>
      </c>
      <c r="F50" s="108" t="s">
        <v>21999</v>
      </c>
      <c r="G50" s="110" t="s">
        <v>25113</v>
      </c>
      <c r="H50" s="110" t="s">
        <v>25112</v>
      </c>
      <c r="I50" s="110" t="s">
        <v>25111</v>
      </c>
      <c r="J50" s="110" t="s">
        <v>25110</v>
      </c>
      <c r="K50" s="110" t="s">
        <v>25109</v>
      </c>
      <c r="L50" s="110" t="s">
        <v>25108</v>
      </c>
      <c r="M50" s="110" t="s">
        <v>25107</v>
      </c>
      <c r="N50" s="110" t="s">
        <v>25106</v>
      </c>
      <c r="O50" s="110" t="s">
        <v>25105</v>
      </c>
      <c r="P50" s="110" t="s">
        <v>25104</v>
      </c>
      <c r="Q50" s="110" t="s">
        <v>25103</v>
      </c>
      <c r="R50" s="110" t="s">
        <v>25102</v>
      </c>
      <c r="S50" s="110" t="s">
        <v>25101</v>
      </c>
      <c r="T50" s="110" t="s">
        <v>25100</v>
      </c>
      <c r="U50" s="110" t="s">
        <v>25099</v>
      </c>
      <c r="V50" s="110" t="s">
        <v>25098</v>
      </c>
      <c r="W50" s="110" t="s">
        <v>25097</v>
      </c>
      <c r="X50" s="110" t="s">
        <v>25096</v>
      </c>
      <c r="Y50" s="110" t="s">
        <v>25095</v>
      </c>
      <c r="Z50" s="110" t="s">
        <v>25094</v>
      </c>
    </row>
    <row r="51" spans="1:26" x14ac:dyDescent="0.15">
      <c r="A51" s="110" t="s">
        <v>25093</v>
      </c>
      <c r="B51" s="376" t="s">
        <v>25092</v>
      </c>
      <c r="C51" s="376" t="s">
        <v>25091</v>
      </c>
      <c r="D51" s="376" t="s">
        <v>25090</v>
      </c>
      <c r="E51" s="108">
        <v>0.35</v>
      </c>
      <c r="F51" s="108" t="s">
        <v>21999</v>
      </c>
      <c r="G51" s="110" t="s">
        <v>25089</v>
      </c>
      <c r="H51" s="110" t="s">
        <v>25088</v>
      </c>
      <c r="I51" s="110" t="s">
        <v>25087</v>
      </c>
      <c r="J51" s="110" t="s">
        <v>25086</v>
      </c>
      <c r="K51" s="110" t="s">
        <v>25085</v>
      </c>
      <c r="L51" s="110" t="s">
        <v>25084</v>
      </c>
      <c r="M51" s="110" t="s">
        <v>25083</v>
      </c>
      <c r="N51" s="110" t="s">
        <v>25082</v>
      </c>
      <c r="O51" s="110" t="s">
        <v>25081</v>
      </c>
      <c r="P51" s="110" t="s">
        <v>25080</v>
      </c>
      <c r="Q51" s="110" t="s">
        <v>25079</v>
      </c>
      <c r="R51" s="110" t="s">
        <v>25078</v>
      </c>
      <c r="S51" s="110" t="s">
        <v>25077</v>
      </c>
      <c r="T51" s="110" t="s">
        <v>25076</v>
      </c>
      <c r="U51" s="110" t="s">
        <v>25075</v>
      </c>
      <c r="V51" s="110" t="s">
        <v>25074</v>
      </c>
      <c r="W51" s="110" t="s">
        <v>25073</v>
      </c>
      <c r="X51" s="110" t="s">
        <v>25072</v>
      </c>
      <c r="Y51" s="110" t="s">
        <v>25071</v>
      </c>
      <c r="Z51" s="110" t="s">
        <v>25070</v>
      </c>
    </row>
    <row r="52" spans="1:26" x14ac:dyDescent="0.15">
      <c r="A52" s="110" t="s">
        <v>25069</v>
      </c>
      <c r="B52" s="376" t="s">
        <v>23016</v>
      </c>
      <c r="C52" s="376" t="s">
        <v>23017</v>
      </c>
      <c r="D52" s="376" t="s">
        <v>23016</v>
      </c>
      <c r="E52" s="108">
        <v>0.37</v>
      </c>
      <c r="F52" s="108" t="s">
        <v>21999</v>
      </c>
      <c r="G52" s="110" t="s">
        <v>25068</v>
      </c>
      <c r="H52" s="110" t="s">
        <v>25067</v>
      </c>
      <c r="I52" s="110" t="s">
        <v>25066</v>
      </c>
      <c r="J52" s="110" t="s">
        <v>22986</v>
      </c>
      <c r="K52" s="110" t="s">
        <v>25065</v>
      </c>
      <c r="L52" s="110" t="s">
        <v>25064</v>
      </c>
      <c r="M52" s="110" t="s">
        <v>25063</v>
      </c>
      <c r="N52" s="110" t="s">
        <v>25062</v>
      </c>
      <c r="O52" s="110" t="s">
        <v>25061</v>
      </c>
      <c r="P52" s="110" t="s">
        <v>24888</v>
      </c>
      <c r="Q52" s="110" t="s">
        <v>25060</v>
      </c>
      <c r="R52" s="110" t="s">
        <v>22923</v>
      </c>
      <c r="S52" s="110" t="s">
        <v>25059</v>
      </c>
      <c r="T52" s="110" t="s">
        <v>25058</v>
      </c>
      <c r="U52" s="110" t="s">
        <v>25057</v>
      </c>
      <c r="V52" s="110" t="s">
        <v>25056</v>
      </c>
      <c r="W52" s="110" t="s">
        <v>22920</v>
      </c>
      <c r="X52" s="110" t="s">
        <v>25055</v>
      </c>
      <c r="Y52" s="110" t="s">
        <v>24517</v>
      </c>
      <c r="Z52" s="110" t="s">
        <v>25054</v>
      </c>
    </row>
    <row r="53" spans="1:26" x14ac:dyDescent="0.15">
      <c r="A53" s="110" t="s">
        <v>25053</v>
      </c>
      <c r="B53" s="376" t="s">
        <v>25052</v>
      </c>
      <c r="C53" s="376" t="s">
        <v>24256</v>
      </c>
      <c r="D53" s="376" t="s">
        <v>24404</v>
      </c>
      <c r="E53" s="108">
        <v>0.39</v>
      </c>
      <c r="F53" s="108" t="s">
        <v>21999</v>
      </c>
      <c r="G53" s="110" t="s">
        <v>25049</v>
      </c>
      <c r="H53" s="110" t="s">
        <v>25048</v>
      </c>
      <c r="I53" s="110" t="s">
        <v>25047</v>
      </c>
      <c r="J53" s="110" t="s">
        <v>25046</v>
      </c>
      <c r="K53" s="110" t="s">
        <v>25045</v>
      </c>
      <c r="L53" s="110" t="s">
        <v>25044</v>
      </c>
      <c r="M53" s="110" t="s">
        <v>25043</v>
      </c>
      <c r="N53" s="110" t="s">
        <v>23824</v>
      </c>
      <c r="O53" s="110" t="s">
        <v>25042</v>
      </c>
      <c r="P53" s="110" t="s">
        <v>25041</v>
      </c>
      <c r="Q53" s="110" t="s">
        <v>25040</v>
      </c>
      <c r="R53" s="110" t="s">
        <v>23353</v>
      </c>
      <c r="S53" s="110" t="s">
        <v>25039</v>
      </c>
      <c r="T53" s="110" t="s">
        <v>25038</v>
      </c>
      <c r="U53" s="110" t="s">
        <v>25037</v>
      </c>
      <c r="V53" s="110" t="s">
        <v>25036</v>
      </c>
      <c r="W53" s="110" t="s">
        <v>25035</v>
      </c>
      <c r="X53" s="110" t="s">
        <v>25034</v>
      </c>
      <c r="Y53" s="110" t="s">
        <v>25033</v>
      </c>
      <c r="Z53" s="110" t="s">
        <v>25032</v>
      </c>
    </row>
    <row r="54" spans="1:26" x14ac:dyDescent="0.15">
      <c r="A54" s="110" t="s">
        <v>25051</v>
      </c>
      <c r="B54" s="376" t="s">
        <v>25050</v>
      </c>
      <c r="C54" s="376" t="s">
        <v>24256</v>
      </c>
      <c r="D54" s="376" t="s">
        <v>24404</v>
      </c>
      <c r="E54" s="108">
        <v>0.39</v>
      </c>
      <c r="F54" s="108" t="s">
        <v>21999</v>
      </c>
      <c r="G54" s="110" t="s">
        <v>25049</v>
      </c>
      <c r="H54" s="110" t="s">
        <v>25048</v>
      </c>
      <c r="I54" s="110" t="s">
        <v>25047</v>
      </c>
      <c r="J54" s="110" t="s">
        <v>25046</v>
      </c>
      <c r="K54" s="110" t="s">
        <v>25045</v>
      </c>
      <c r="L54" s="110" t="s">
        <v>25044</v>
      </c>
      <c r="M54" s="110" t="s">
        <v>25043</v>
      </c>
      <c r="N54" s="110" t="s">
        <v>23824</v>
      </c>
      <c r="O54" s="110" t="s">
        <v>25042</v>
      </c>
      <c r="P54" s="110" t="s">
        <v>25041</v>
      </c>
      <c r="Q54" s="110" t="s">
        <v>25040</v>
      </c>
      <c r="R54" s="110" t="s">
        <v>23353</v>
      </c>
      <c r="S54" s="110" t="s">
        <v>25039</v>
      </c>
      <c r="T54" s="110" t="s">
        <v>25038</v>
      </c>
      <c r="U54" s="110" t="s">
        <v>25037</v>
      </c>
      <c r="V54" s="110" t="s">
        <v>25036</v>
      </c>
      <c r="W54" s="110" t="s">
        <v>25035</v>
      </c>
      <c r="X54" s="110" t="s">
        <v>25034</v>
      </c>
      <c r="Y54" s="110" t="s">
        <v>25033</v>
      </c>
      <c r="Z54" s="110" t="s">
        <v>25032</v>
      </c>
    </row>
    <row r="55" spans="1:26" x14ac:dyDescent="0.15">
      <c r="A55" s="110" t="s">
        <v>25031</v>
      </c>
      <c r="B55" s="376" t="s">
        <v>2925</v>
      </c>
      <c r="C55" s="376" t="s">
        <v>22469</v>
      </c>
      <c r="D55" s="376" t="s">
        <v>22468</v>
      </c>
      <c r="E55" s="108">
        <v>0.42</v>
      </c>
      <c r="F55" s="108" t="s">
        <v>21999</v>
      </c>
      <c r="G55" s="110" t="s">
        <v>25030</v>
      </c>
      <c r="H55" s="110" t="s">
        <v>22432</v>
      </c>
      <c r="I55" s="110" t="s">
        <v>25029</v>
      </c>
      <c r="J55" s="110" t="s">
        <v>25028</v>
      </c>
      <c r="K55" s="110" t="s">
        <v>23419</v>
      </c>
      <c r="L55" s="110" t="s">
        <v>25027</v>
      </c>
      <c r="M55" s="110" t="s">
        <v>25026</v>
      </c>
      <c r="N55" s="110" t="s">
        <v>22719</v>
      </c>
      <c r="O55" s="110" t="s">
        <v>25025</v>
      </c>
      <c r="P55" s="110" t="s">
        <v>25024</v>
      </c>
      <c r="Q55" s="110" t="s">
        <v>25023</v>
      </c>
      <c r="R55" s="110" t="s">
        <v>25022</v>
      </c>
      <c r="S55" s="110" t="s">
        <v>25021</v>
      </c>
      <c r="T55" s="110" t="s">
        <v>25020</v>
      </c>
      <c r="U55" s="110" t="s">
        <v>25019</v>
      </c>
      <c r="V55" s="110" t="s">
        <v>25018</v>
      </c>
      <c r="W55" s="110" t="s">
        <v>25017</v>
      </c>
      <c r="X55" s="110" t="s">
        <v>22663</v>
      </c>
      <c r="Y55" s="110" t="s">
        <v>25016</v>
      </c>
      <c r="Z55" s="110" t="s">
        <v>25015</v>
      </c>
    </row>
    <row r="56" spans="1:26" x14ac:dyDescent="0.15">
      <c r="A56" s="110" t="s">
        <v>25014</v>
      </c>
      <c r="B56" s="376" t="s">
        <v>25013</v>
      </c>
      <c r="C56" s="376" t="s">
        <v>22424</v>
      </c>
      <c r="D56" s="376" t="s">
        <v>23686</v>
      </c>
      <c r="E56" s="108">
        <v>0.43</v>
      </c>
      <c r="F56" s="108" t="s">
        <v>21999</v>
      </c>
      <c r="G56" s="110" t="s">
        <v>25012</v>
      </c>
      <c r="H56" s="110" t="s">
        <v>25011</v>
      </c>
      <c r="I56" s="110" t="s">
        <v>25010</v>
      </c>
      <c r="J56" s="110" t="s">
        <v>25009</v>
      </c>
      <c r="K56" s="110" t="s">
        <v>25008</v>
      </c>
      <c r="L56" s="110" t="s">
        <v>25007</v>
      </c>
      <c r="M56" s="110" t="s">
        <v>25006</v>
      </c>
      <c r="N56" s="110" t="s">
        <v>25005</v>
      </c>
      <c r="O56" s="110" t="s">
        <v>25004</v>
      </c>
      <c r="P56" s="110" t="s">
        <v>25003</v>
      </c>
      <c r="Q56" s="110" t="s">
        <v>25002</v>
      </c>
      <c r="R56" s="110" t="s">
        <v>25001</v>
      </c>
      <c r="S56" s="110" t="s">
        <v>25000</v>
      </c>
      <c r="T56" s="110" t="s">
        <v>24999</v>
      </c>
      <c r="U56" s="110" t="s">
        <v>24998</v>
      </c>
      <c r="V56" s="110" t="s">
        <v>24997</v>
      </c>
      <c r="W56" s="110" t="s">
        <v>24996</v>
      </c>
      <c r="X56" s="110" t="s">
        <v>24995</v>
      </c>
      <c r="Y56" s="110" t="s">
        <v>24994</v>
      </c>
      <c r="Z56" s="110" t="s">
        <v>24993</v>
      </c>
    </row>
    <row r="57" spans="1:26" x14ac:dyDescent="0.15">
      <c r="A57" s="110" t="s">
        <v>24992</v>
      </c>
      <c r="B57" s="376" t="s">
        <v>24991</v>
      </c>
      <c r="C57" s="376" t="s">
        <v>22424</v>
      </c>
      <c r="D57" s="376" t="s">
        <v>23444</v>
      </c>
      <c r="E57" s="108">
        <v>0.43</v>
      </c>
      <c r="F57" s="108" t="s">
        <v>21999</v>
      </c>
      <c r="G57" s="110" t="s">
        <v>24990</v>
      </c>
      <c r="H57" s="110" t="s">
        <v>24989</v>
      </c>
      <c r="I57" s="110" t="s">
        <v>24988</v>
      </c>
      <c r="J57" s="110" t="s">
        <v>24987</v>
      </c>
      <c r="K57" s="110" t="s">
        <v>24986</v>
      </c>
      <c r="L57" s="110" t="s">
        <v>24985</v>
      </c>
      <c r="M57" s="110" t="s">
        <v>24984</v>
      </c>
      <c r="N57" s="110" t="s">
        <v>24983</v>
      </c>
      <c r="O57" s="110" t="s">
        <v>24982</v>
      </c>
      <c r="P57" s="110" t="s">
        <v>24981</v>
      </c>
      <c r="Q57" s="110" t="s">
        <v>24980</v>
      </c>
      <c r="R57" s="110" t="s">
        <v>24979</v>
      </c>
      <c r="S57" s="110" t="s">
        <v>24978</v>
      </c>
      <c r="T57" s="110" t="s">
        <v>24977</v>
      </c>
      <c r="U57" s="110" t="s">
        <v>24976</v>
      </c>
      <c r="V57" s="110" t="s">
        <v>24975</v>
      </c>
      <c r="W57" s="110" t="s">
        <v>24974</v>
      </c>
      <c r="X57" s="110" t="s">
        <v>24973</v>
      </c>
      <c r="Y57" s="110" t="s">
        <v>24972</v>
      </c>
      <c r="Z57" s="110" t="s">
        <v>24971</v>
      </c>
    </row>
    <row r="58" spans="1:26" x14ac:dyDescent="0.15">
      <c r="A58" s="110" t="s">
        <v>24970</v>
      </c>
      <c r="B58" s="376" t="s">
        <v>24969</v>
      </c>
      <c r="C58" s="376" t="s">
        <v>24256</v>
      </c>
      <c r="D58" s="376" t="s">
        <v>24404</v>
      </c>
      <c r="E58" s="108">
        <v>0.45</v>
      </c>
      <c r="F58" s="108" t="s">
        <v>21999</v>
      </c>
      <c r="G58" s="110" t="s">
        <v>24968</v>
      </c>
      <c r="H58" s="110" t="s">
        <v>22210</v>
      </c>
      <c r="I58" s="110" t="s">
        <v>24878</v>
      </c>
      <c r="J58" s="110" t="s">
        <v>24967</v>
      </c>
      <c r="K58" s="110" t="s">
        <v>24966</v>
      </c>
      <c r="L58" s="110" t="s">
        <v>24965</v>
      </c>
      <c r="M58" s="110" t="s">
        <v>24964</v>
      </c>
      <c r="N58" s="110" t="s">
        <v>24871</v>
      </c>
      <c r="O58" s="110" t="s">
        <v>24482</v>
      </c>
      <c r="P58" s="110" t="s">
        <v>24963</v>
      </c>
      <c r="Q58" s="110" t="s">
        <v>24962</v>
      </c>
      <c r="R58" s="110" t="s">
        <v>24961</v>
      </c>
      <c r="S58" s="110" t="s">
        <v>24960</v>
      </c>
      <c r="T58" s="110" t="s">
        <v>24959</v>
      </c>
      <c r="U58" s="110" t="s">
        <v>24958</v>
      </c>
      <c r="V58" s="110" t="s">
        <v>24867</v>
      </c>
      <c r="W58" s="110" t="s">
        <v>24957</v>
      </c>
      <c r="X58" s="110" t="s">
        <v>24956</v>
      </c>
      <c r="Y58" s="110" t="s">
        <v>24955</v>
      </c>
      <c r="Z58" s="110" t="s">
        <v>24954</v>
      </c>
    </row>
    <row r="59" spans="1:26" x14ac:dyDescent="0.15">
      <c r="A59" s="110" t="s">
        <v>24953</v>
      </c>
      <c r="B59" s="376" t="s">
        <v>24952</v>
      </c>
      <c r="C59" s="376" t="s">
        <v>24256</v>
      </c>
      <c r="D59" s="376" t="s">
        <v>24255</v>
      </c>
      <c r="E59" s="108">
        <v>0.45</v>
      </c>
      <c r="F59" s="108" t="s">
        <v>21999</v>
      </c>
      <c r="G59" s="110" t="s">
        <v>24332</v>
      </c>
      <c r="H59" s="110" t="s">
        <v>24949</v>
      </c>
      <c r="I59" s="110" t="s">
        <v>24948</v>
      </c>
      <c r="J59" s="110" t="s">
        <v>24947</v>
      </c>
      <c r="K59" s="110" t="s">
        <v>24946</v>
      </c>
      <c r="L59" s="110" t="s">
        <v>24945</v>
      </c>
      <c r="M59" s="110" t="s">
        <v>24944</v>
      </c>
      <c r="N59" s="110" t="s">
        <v>24693</v>
      </c>
      <c r="O59" s="110" t="s">
        <v>24943</v>
      </c>
      <c r="P59" s="110" t="s">
        <v>24942</v>
      </c>
      <c r="Q59" s="110" t="s">
        <v>24941</v>
      </c>
      <c r="R59" s="110" t="s">
        <v>24940</v>
      </c>
      <c r="S59" s="110" t="s">
        <v>23167</v>
      </c>
      <c r="T59" s="110" t="s">
        <v>24939</v>
      </c>
      <c r="U59" s="110" t="s">
        <v>24938</v>
      </c>
      <c r="V59" s="110" t="s">
        <v>24245</v>
      </c>
      <c r="W59" s="110" t="s">
        <v>24246</v>
      </c>
      <c r="X59" s="110" t="s">
        <v>24937</v>
      </c>
      <c r="Y59" s="110" t="s">
        <v>24936</v>
      </c>
      <c r="Z59" s="110" t="s">
        <v>24935</v>
      </c>
    </row>
    <row r="60" spans="1:26" x14ac:dyDescent="0.15">
      <c r="A60" s="110" t="s">
        <v>24951</v>
      </c>
      <c r="B60" s="376" t="s">
        <v>24950</v>
      </c>
      <c r="C60" s="376" t="s">
        <v>24256</v>
      </c>
      <c r="D60" s="376" t="s">
        <v>24255</v>
      </c>
      <c r="E60" s="108">
        <v>0.45</v>
      </c>
      <c r="F60" s="108" t="s">
        <v>21999</v>
      </c>
      <c r="G60" s="110" t="s">
        <v>24332</v>
      </c>
      <c r="H60" s="110" t="s">
        <v>24949</v>
      </c>
      <c r="I60" s="110" t="s">
        <v>24948</v>
      </c>
      <c r="J60" s="110" t="s">
        <v>24947</v>
      </c>
      <c r="K60" s="110" t="s">
        <v>24946</v>
      </c>
      <c r="L60" s="110" t="s">
        <v>24945</v>
      </c>
      <c r="M60" s="110" t="s">
        <v>24944</v>
      </c>
      <c r="N60" s="110" t="s">
        <v>24693</v>
      </c>
      <c r="O60" s="110" t="s">
        <v>24943</v>
      </c>
      <c r="P60" s="110" t="s">
        <v>24942</v>
      </c>
      <c r="Q60" s="110" t="s">
        <v>24941</v>
      </c>
      <c r="R60" s="110" t="s">
        <v>24940</v>
      </c>
      <c r="S60" s="110" t="s">
        <v>23167</v>
      </c>
      <c r="T60" s="110" t="s">
        <v>24939</v>
      </c>
      <c r="U60" s="110" t="s">
        <v>24938</v>
      </c>
      <c r="V60" s="110" t="s">
        <v>24245</v>
      </c>
      <c r="W60" s="110" t="s">
        <v>24246</v>
      </c>
      <c r="X60" s="110" t="s">
        <v>24937</v>
      </c>
      <c r="Y60" s="110" t="s">
        <v>24936</v>
      </c>
      <c r="Z60" s="110" t="s">
        <v>24935</v>
      </c>
    </row>
    <row r="61" spans="1:26" x14ac:dyDescent="0.15">
      <c r="A61" s="110" t="s">
        <v>24934</v>
      </c>
      <c r="B61" s="376" t="s">
        <v>24933</v>
      </c>
      <c r="C61" s="376" t="s">
        <v>22534</v>
      </c>
      <c r="D61" s="376" t="s">
        <v>24839</v>
      </c>
      <c r="E61" s="108">
        <v>0.47</v>
      </c>
      <c r="F61" s="108" t="s">
        <v>21999</v>
      </c>
      <c r="G61" s="110" t="s">
        <v>24932</v>
      </c>
      <c r="H61" s="110" t="s">
        <v>24931</v>
      </c>
      <c r="I61" s="110" t="s">
        <v>24930</v>
      </c>
      <c r="J61" s="110" t="s">
        <v>24929</v>
      </c>
      <c r="K61" s="110" t="s">
        <v>24928</v>
      </c>
      <c r="L61" s="110" t="s">
        <v>24927</v>
      </c>
      <c r="M61" s="110" t="s">
        <v>24926</v>
      </c>
      <c r="N61" s="110" t="s">
        <v>23854</v>
      </c>
      <c r="O61" s="110" t="s">
        <v>24712</v>
      </c>
      <c r="P61" s="110" t="s">
        <v>24831</v>
      </c>
      <c r="Q61" s="110" t="s">
        <v>23484</v>
      </c>
      <c r="R61" s="110" t="s">
        <v>24925</v>
      </c>
      <c r="S61" s="110" t="s">
        <v>24830</v>
      </c>
      <c r="T61" s="110" t="s">
        <v>24829</v>
      </c>
      <c r="U61" s="110" t="s">
        <v>24924</v>
      </c>
      <c r="V61" s="110" t="s">
        <v>24923</v>
      </c>
      <c r="W61" s="110" t="s">
        <v>23399</v>
      </c>
      <c r="X61" s="110" t="s">
        <v>24826</v>
      </c>
      <c r="Y61" s="110" t="s">
        <v>24922</v>
      </c>
      <c r="Z61" s="110" t="s">
        <v>23701</v>
      </c>
    </row>
    <row r="62" spans="1:26" x14ac:dyDescent="0.15">
      <c r="A62" s="110" t="s">
        <v>24921</v>
      </c>
      <c r="B62" s="376" t="s">
        <v>24920</v>
      </c>
      <c r="C62" s="376" t="s">
        <v>22957</v>
      </c>
      <c r="D62" s="376" t="s">
        <v>22956</v>
      </c>
      <c r="E62" s="108">
        <v>0.47</v>
      </c>
      <c r="F62" s="108" t="s">
        <v>21999</v>
      </c>
      <c r="G62" s="110" t="s">
        <v>24917</v>
      </c>
      <c r="H62" s="110" t="s">
        <v>24916</v>
      </c>
      <c r="I62" s="110" t="s">
        <v>24915</v>
      </c>
      <c r="J62" s="110" t="s">
        <v>24914</v>
      </c>
      <c r="K62" s="110" t="s">
        <v>24913</v>
      </c>
      <c r="L62" s="110" t="s">
        <v>24912</v>
      </c>
      <c r="M62" s="110" t="s">
        <v>24071</v>
      </c>
      <c r="N62" s="110" t="s">
        <v>24911</v>
      </c>
      <c r="O62" s="110" t="s">
        <v>24910</v>
      </c>
      <c r="P62" s="110" t="s">
        <v>24909</v>
      </c>
      <c r="Q62" s="110" t="s">
        <v>24908</v>
      </c>
      <c r="R62" s="110" t="s">
        <v>24907</v>
      </c>
      <c r="S62" s="110" t="s">
        <v>22953</v>
      </c>
      <c r="T62" s="110" t="s">
        <v>24906</v>
      </c>
      <c r="U62" s="110" t="s">
        <v>24905</v>
      </c>
      <c r="V62" s="110" t="s">
        <v>24904</v>
      </c>
      <c r="W62" s="110" t="s">
        <v>24903</v>
      </c>
      <c r="X62" s="110" t="s">
        <v>24902</v>
      </c>
      <c r="Y62" s="110" t="s">
        <v>24901</v>
      </c>
      <c r="Z62" s="110" t="s">
        <v>24900</v>
      </c>
    </row>
    <row r="63" spans="1:26" x14ac:dyDescent="0.15">
      <c r="A63" s="110" t="s">
        <v>24919</v>
      </c>
      <c r="B63" s="376" t="s">
        <v>24918</v>
      </c>
      <c r="C63" s="376" t="s">
        <v>23319</v>
      </c>
      <c r="D63" s="376" t="s">
        <v>23344</v>
      </c>
      <c r="E63" s="108">
        <v>0.47</v>
      </c>
      <c r="F63" s="108" t="s">
        <v>21999</v>
      </c>
      <c r="G63" s="110" t="s">
        <v>24917</v>
      </c>
      <c r="H63" s="110" t="s">
        <v>24916</v>
      </c>
      <c r="I63" s="110" t="s">
        <v>24915</v>
      </c>
      <c r="J63" s="110" t="s">
        <v>24914</v>
      </c>
      <c r="K63" s="110" t="s">
        <v>24913</v>
      </c>
      <c r="L63" s="110" t="s">
        <v>24912</v>
      </c>
      <c r="M63" s="110" t="s">
        <v>24071</v>
      </c>
      <c r="N63" s="110" t="s">
        <v>24911</v>
      </c>
      <c r="O63" s="110" t="s">
        <v>24910</v>
      </c>
      <c r="P63" s="110" t="s">
        <v>24909</v>
      </c>
      <c r="Q63" s="110" t="s">
        <v>24908</v>
      </c>
      <c r="R63" s="110" t="s">
        <v>24907</v>
      </c>
      <c r="S63" s="110" t="s">
        <v>22953</v>
      </c>
      <c r="T63" s="110" t="s">
        <v>24906</v>
      </c>
      <c r="U63" s="110" t="s">
        <v>24905</v>
      </c>
      <c r="V63" s="110" t="s">
        <v>24904</v>
      </c>
      <c r="W63" s="110" t="s">
        <v>24903</v>
      </c>
      <c r="X63" s="110" t="s">
        <v>24902</v>
      </c>
      <c r="Y63" s="110" t="s">
        <v>24901</v>
      </c>
      <c r="Z63" s="110" t="s">
        <v>24900</v>
      </c>
    </row>
    <row r="64" spans="1:26" x14ac:dyDescent="0.15">
      <c r="A64" s="110" t="s">
        <v>24899</v>
      </c>
      <c r="B64" s="376" t="s">
        <v>22468</v>
      </c>
      <c r="C64" s="376" t="s">
        <v>22469</v>
      </c>
      <c r="D64" s="376" t="s">
        <v>22468</v>
      </c>
      <c r="E64" s="108">
        <v>0.5</v>
      </c>
      <c r="F64" s="108" t="s">
        <v>21999</v>
      </c>
      <c r="G64" s="110" t="s">
        <v>24898</v>
      </c>
      <c r="H64" s="110" t="s">
        <v>24897</v>
      </c>
      <c r="I64" s="110" t="s">
        <v>24896</v>
      </c>
      <c r="J64" s="110" t="s">
        <v>24895</v>
      </c>
      <c r="K64" s="110" t="s">
        <v>22673</v>
      </c>
      <c r="L64" s="110" t="s">
        <v>24894</v>
      </c>
      <c r="M64" s="110" t="s">
        <v>24893</v>
      </c>
      <c r="N64" s="110" t="s">
        <v>24892</v>
      </c>
      <c r="O64" s="110" t="s">
        <v>24891</v>
      </c>
      <c r="P64" s="110" t="s">
        <v>24890</v>
      </c>
      <c r="Q64" s="110" t="s">
        <v>24889</v>
      </c>
      <c r="R64" s="110" t="s">
        <v>23197</v>
      </c>
      <c r="S64" s="110" t="s">
        <v>24888</v>
      </c>
      <c r="T64" s="110" t="s">
        <v>24887</v>
      </c>
      <c r="U64" s="110" t="s">
        <v>24886</v>
      </c>
      <c r="V64" s="110" t="s">
        <v>24885</v>
      </c>
      <c r="W64" s="110" t="s">
        <v>24884</v>
      </c>
      <c r="X64" s="110" t="s">
        <v>24883</v>
      </c>
      <c r="Y64" s="110" t="s">
        <v>22641</v>
      </c>
      <c r="Z64" s="110" t="s">
        <v>24882</v>
      </c>
    </row>
    <row r="65" spans="1:26" x14ac:dyDescent="0.15">
      <c r="A65" s="110" t="s">
        <v>24881</v>
      </c>
      <c r="B65" s="376" t="s">
        <v>24880</v>
      </c>
      <c r="C65" s="376" t="s">
        <v>24256</v>
      </c>
      <c r="D65" s="376" t="s">
        <v>24404</v>
      </c>
      <c r="E65" s="108">
        <v>0.51</v>
      </c>
      <c r="F65" s="108" t="s">
        <v>21999</v>
      </c>
      <c r="G65" s="110" t="s">
        <v>24879</v>
      </c>
      <c r="H65" s="110" t="s">
        <v>24878</v>
      </c>
      <c r="I65" s="110" t="s">
        <v>24877</v>
      </c>
      <c r="J65" s="110" t="s">
        <v>24876</v>
      </c>
      <c r="K65" s="110" t="s">
        <v>24875</v>
      </c>
      <c r="L65" s="110" t="s">
        <v>24874</v>
      </c>
      <c r="M65" s="110" t="s">
        <v>24873</v>
      </c>
      <c r="N65" s="110" t="s">
        <v>24872</v>
      </c>
      <c r="O65" s="110" t="s">
        <v>24871</v>
      </c>
      <c r="P65" s="110" t="s">
        <v>24870</v>
      </c>
      <c r="Q65" s="110" t="s">
        <v>24869</v>
      </c>
      <c r="R65" s="110" t="s">
        <v>24868</v>
      </c>
      <c r="S65" s="110" t="s">
        <v>24476</v>
      </c>
      <c r="T65" s="110" t="s">
        <v>24867</v>
      </c>
      <c r="U65" s="110" t="s">
        <v>24866</v>
      </c>
      <c r="V65" s="110" t="s">
        <v>24865</v>
      </c>
      <c r="W65" s="110" t="s">
        <v>24864</v>
      </c>
      <c r="X65" s="110" t="s">
        <v>24863</v>
      </c>
      <c r="Y65" s="110" t="s">
        <v>24862</v>
      </c>
      <c r="Z65" s="110" t="s">
        <v>24861</v>
      </c>
    </row>
    <row r="66" spans="1:26" x14ac:dyDescent="0.15">
      <c r="A66" s="110" t="s">
        <v>24860</v>
      </c>
      <c r="B66" s="376" t="s">
        <v>24859</v>
      </c>
      <c r="C66" s="376" t="s">
        <v>22424</v>
      </c>
      <c r="D66" s="376" t="s">
        <v>23686</v>
      </c>
      <c r="E66" s="108">
        <v>0.51</v>
      </c>
      <c r="F66" s="108" t="s">
        <v>21999</v>
      </c>
      <c r="G66" s="110" t="s">
        <v>24858</v>
      </c>
      <c r="H66" s="110" t="s">
        <v>24857</v>
      </c>
      <c r="I66" s="110" t="s">
        <v>24856</v>
      </c>
      <c r="J66" s="110" t="s">
        <v>24855</v>
      </c>
      <c r="K66" s="110" t="s">
        <v>24854</v>
      </c>
      <c r="L66" s="110" t="s">
        <v>24853</v>
      </c>
      <c r="M66" s="110" t="s">
        <v>24852</v>
      </c>
      <c r="N66" s="110" t="s">
        <v>24851</v>
      </c>
      <c r="O66" s="110" t="s">
        <v>24850</v>
      </c>
      <c r="P66" s="110" t="s">
        <v>23945</v>
      </c>
      <c r="Q66" s="110" t="s">
        <v>24849</v>
      </c>
      <c r="R66" s="110" t="s">
        <v>23943</v>
      </c>
      <c r="S66" s="110" t="s">
        <v>24848</v>
      </c>
      <c r="T66" s="110" t="s">
        <v>24496</v>
      </c>
      <c r="U66" s="110" t="s">
        <v>24847</v>
      </c>
      <c r="V66" s="110" t="s">
        <v>24846</v>
      </c>
      <c r="W66" s="110" t="s">
        <v>23257</v>
      </c>
      <c r="X66" s="110" t="s">
        <v>24845</v>
      </c>
      <c r="Y66" s="110" t="s">
        <v>24844</v>
      </c>
      <c r="Z66" s="110" t="s">
        <v>24843</v>
      </c>
    </row>
    <row r="67" spans="1:26" x14ac:dyDescent="0.15">
      <c r="A67" s="110" t="s">
        <v>24842</v>
      </c>
      <c r="B67" s="376" t="s">
        <v>24841</v>
      </c>
      <c r="C67" s="376" t="s">
        <v>22957</v>
      </c>
      <c r="D67" s="376" t="s">
        <v>22956</v>
      </c>
      <c r="E67" s="108">
        <v>0.53</v>
      </c>
      <c r="F67" s="108" t="s">
        <v>21999</v>
      </c>
      <c r="G67" s="110" t="s">
        <v>24838</v>
      </c>
      <c r="H67" s="110" t="s">
        <v>24837</v>
      </c>
      <c r="I67" s="110" t="s">
        <v>23487</v>
      </c>
      <c r="J67" s="110" t="s">
        <v>23284</v>
      </c>
      <c r="K67" s="110" t="s">
        <v>24836</v>
      </c>
      <c r="L67" s="110" t="s">
        <v>24835</v>
      </c>
      <c r="M67" s="110" t="s">
        <v>24834</v>
      </c>
      <c r="N67" s="110" t="s">
        <v>23718</v>
      </c>
      <c r="O67" s="110" t="s">
        <v>24833</v>
      </c>
      <c r="P67" s="110" t="s">
        <v>24832</v>
      </c>
      <c r="Q67" s="110" t="s">
        <v>24831</v>
      </c>
      <c r="R67" s="110" t="s">
        <v>23743</v>
      </c>
      <c r="S67" s="110" t="s">
        <v>24830</v>
      </c>
      <c r="T67" s="110" t="s">
        <v>24829</v>
      </c>
      <c r="U67" s="110" t="s">
        <v>24828</v>
      </c>
      <c r="V67" s="110" t="s">
        <v>24827</v>
      </c>
      <c r="W67" s="110" t="s">
        <v>24826</v>
      </c>
      <c r="X67" s="110" t="s">
        <v>24825</v>
      </c>
      <c r="Y67" s="110" t="s">
        <v>24824</v>
      </c>
      <c r="Z67" s="110" t="s">
        <v>23696</v>
      </c>
    </row>
    <row r="68" spans="1:26" x14ac:dyDescent="0.15">
      <c r="A68" s="110" t="s">
        <v>24840</v>
      </c>
      <c r="B68" s="376" t="s">
        <v>24839</v>
      </c>
      <c r="C68" s="376" t="s">
        <v>22534</v>
      </c>
      <c r="D68" s="376" t="s">
        <v>24839</v>
      </c>
      <c r="E68" s="108">
        <v>0.53</v>
      </c>
      <c r="F68" s="108" t="s">
        <v>21999</v>
      </c>
      <c r="G68" s="110" t="s">
        <v>24838</v>
      </c>
      <c r="H68" s="110" t="s">
        <v>24837</v>
      </c>
      <c r="I68" s="110" t="s">
        <v>23487</v>
      </c>
      <c r="J68" s="110" t="s">
        <v>23284</v>
      </c>
      <c r="K68" s="110" t="s">
        <v>24836</v>
      </c>
      <c r="L68" s="110" t="s">
        <v>24835</v>
      </c>
      <c r="M68" s="110" t="s">
        <v>24834</v>
      </c>
      <c r="N68" s="110" t="s">
        <v>23718</v>
      </c>
      <c r="O68" s="110" t="s">
        <v>24833</v>
      </c>
      <c r="P68" s="110" t="s">
        <v>24832</v>
      </c>
      <c r="Q68" s="110" t="s">
        <v>24831</v>
      </c>
      <c r="R68" s="110" t="s">
        <v>23743</v>
      </c>
      <c r="S68" s="110" t="s">
        <v>24830</v>
      </c>
      <c r="T68" s="110" t="s">
        <v>24829</v>
      </c>
      <c r="U68" s="110" t="s">
        <v>24828</v>
      </c>
      <c r="V68" s="110" t="s">
        <v>24827</v>
      </c>
      <c r="W68" s="110" t="s">
        <v>24826</v>
      </c>
      <c r="X68" s="110" t="s">
        <v>24825</v>
      </c>
      <c r="Y68" s="110" t="s">
        <v>24824</v>
      </c>
      <c r="Z68" s="110" t="s">
        <v>23696</v>
      </c>
    </row>
    <row r="69" spans="1:26" x14ac:dyDescent="0.15">
      <c r="A69" s="110" t="s">
        <v>24823</v>
      </c>
      <c r="B69" s="376" t="s">
        <v>24822</v>
      </c>
      <c r="C69" s="376" t="s">
        <v>24256</v>
      </c>
      <c r="D69" s="376" t="s">
        <v>24255</v>
      </c>
      <c r="E69" s="108">
        <v>0.54</v>
      </c>
      <c r="F69" s="108" t="s">
        <v>21999</v>
      </c>
      <c r="G69" s="110" t="s">
        <v>24821</v>
      </c>
      <c r="H69" s="110" t="s">
        <v>24820</v>
      </c>
      <c r="I69" s="110" t="s">
        <v>24819</v>
      </c>
      <c r="J69" s="110" t="s">
        <v>24818</v>
      </c>
      <c r="K69" s="110" t="s">
        <v>24817</v>
      </c>
      <c r="L69" s="110" t="s">
        <v>24816</v>
      </c>
      <c r="M69" s="110" t="s">
        <v>24815</v>
      </c>
      <c r="N69" s="110" t="s">
        <v>24751</v>
      </c>
      <c r="O69" s="110" t="s">
        <v>24250</v>
      </c>
      <c r="P69" s="110" t="s">
        <v>22844</v>
      </c>
      <c r="Q69" s="110" t="s">
        <v>23266</v>
      </c>
      <c r="R69" s="110" t="s">
        <v>24814</v>
      </c>
      <c r="S69" s="110" t="s">
        <v>24813</v>
      </c>
      <c r="T69" s="110" t="s">
        <v>24812</v>
      </c>
      <c r="U69" s="110" t="s">
        <v>24811</v>
      </c>
      <c r="V69" s="110" t="s">
        <v>24810</v>
      </c>
      <c r="W69" s="110" t="s">
        <v>24809</v>
      </c>
      <c r="X69" s="110" t="s">
        <v>24808</v>
      </c>
      <c r="Y69" s="110" t="s">
        <v>24807</v>
      </c>
      <c r="Z69" s="110" t="s">
        <v>24410</v>
      </c>
    </row>
    <row r="70" spans="1:26" x14ac:dyDescent="0.15">
      <c r="A70" s="110" t="s">
        <v>24806</v>
      </c>
      <c r="B70" s="376" t="s">
        <v>24805</v>
      </c>
      <c r="C70" s="376" t="s">
        <v>24256</v>
      </c>
      <c r="D70" s="376" t="s">
        <v>24255</v>
      </c>
      <c r="E70" s="108">
        <v>0.54</v>
      </c>
      <c r="F70" s="108" t="s">
        <v>21999</v>
      </c>
      <c r="G70" s="110" t="s">
        <v>24804</v>
      </c>
      <c r="H70" s="110" t="s">
        <v>24803</v>
      </c>
      <c r="I70" s="110" t="s">
        <v>24802</v>
      </c>
      <c r="J70" s="110" t="s">
        <v>24801</v>
      </c>
      <c r="K70" s="110" t="s">
        <v>22855</v>
      </c>
      <c r="L70" s="110" t="s">
        <v>24800</v>
      </c>
      <c r="M70" s="110" t="s">
        <v>24799</v>
      </c>
      <c r="N70" s="110" t="s">
        <v>24798</v>
      </c>
      <c r="O70" s="110" t="s">
        <v>24797</v>
      </c>
      <c r="P70" s="110" t="s">
        <v>24237</v>
      </c>
      <c r="Q70" s="110" t="s">
        <v>24796</v>
      </c>
      <c r="R70" s="110" t="s">
        <v>24795</v>
      </c>
      <c r="S70" s="110" t="s">
        <v>24794</v>
      </c>
      <c r="T70" s="110" t="s">
        <v>24793</v>
      </c>
      <c r="U70" s="110" t="s">
        <v>24792</v>
      </c>
      <c r="V70" s="110" t="s">
        <v>22704</v>
      </c>
      <c r="W70" s="110" t="s">
        <v>24791</v>
      </c>
      <c r="X70" s="110" t="s">
        <v>24790</v>
      </c>
      <c r="Y70" s="110" t="s">
        <v>24789</v>
      </c>
      <c r="Z70" s="110" t="s">
        <v>24788</v>
      </c>
    </row>
    <row r="71" spans="1:26" x14ac:dyDescent="0.15">
      <c r="A71" s="110" t="s">
        <v>24787</v>
      </c>
      <c r="B71" s="376" t="s">
        <v>24786</v>
      </c>
      <c r="C71" s="376" t="s">
        <v>22424</v>
      </c>
      <c r="D71" s="376" t="s">
        <v>23664</v>
      </c>
      <c r="E71" s="108">
        <v>0.54</v>
      </c>
      <c r="F71" s="108" t="s">
        <v>21999</v>
      </c>
      <c r="G71" s="110" t="s">
        <v>24783</v>
      </c>
      <c r="H71" s="110" t="s">
        <v>24782</v>
      </c>
      <c r="I71" s="110" t="s">
        <v>24781</v>
      </c>
      <c r="J71" s="110" t="s">
        <v>24780</v>
      </c>
      <c r="K71" s="110" t="s">
        <v>24779</v>
      </c>
      <c r="L71" s="110" t="s">
        <v>24778</v>
      </c>
      <c r="M71" s="110" t="s">
        <v>24777</v>
      </c>
      <c r="N71" s="110" t="s">
        <v>24776</v>
      </c>
      <c r="O71" s="110" t="s">
        <v>24775</v>
      </c>
      <c r="P71" s="110" t="s">
        <v>24774</v>
      </c>
      <c r="Q71" s="110" t="s">
        <v>24773</v>
      </c>
      <c r="R71" s="110" t="s">
        <v>24772</v>
      </c>
      <c r="S71" s="110" t="s">
        <v>24771</v>
      </c>
      <c r="T71" s="110" t="s">
        <v>24770</v>
      </c>
      <c r="U71" s="110" t="s">
        <v>24769</v>
      </c>
      <c r="V71" s="110" t="s">
        <v>24768</v>
      </c>
      <c r="W71" s="110" t="s">
        <v>24767</v>
      </c>
      <c r="X71" s="110" t="s">
        <v>24766</v>
      </c>
      <c r="Y71" s="110" t="s">
        <v>24765</v>
      </c>
      <c r="Z71" s="110" t="s">
        <v>24764</v>
      </c>
    </row>
    <row r="72" spans="1:26" x14ac:dyDescent="0.15">
      <c r="A72" s="110" t="s">
        <v>24785</v>
      </c>
      <c r="B72" s="376" t="s">
        <v>24784</v>
      </c>
      <c r="C72" s="376" t="s">
        <v>22424</v>
      </c>
      <c r="D72" s="376" t="s">
        <v>23686</v>
      </c>
      <c r="E72" s="108">
        <v>0.54</v>
      </c>
      <c r="F72" s="108" t="s">
        <v>21999</v>
      </c>
      <c r="G72" s="110" t="s">
        <v>24783</v>
      </c>
      <c r="H72" s="110" t="s">
        <v>24782</v>
      </c>
      <c r="I72" s="110" t="s">
        <v>24781</v>
      </c>
      <c r="J72" s="110" t="s">
        <v>24780</v>
      </c>
      <c r="K72" s="110" t="s">
        <v>24779</v>
      </c>
      <c r="L72" s="110" t="s">
        <v>24778</v>
      </c>
      <c r="M72" s="110" t="s">
        <v>24777</v>
      </c>
      <c r="N72" s="110" t="s">
        <v>24776</v>
      </c>
      <c r="O72" s="110" t="s">
        <v>24775</v>
      </c>
      <c r="P72" s="110" t="s">
        <v>24774</v>
      </c>
      <c r="Q72" s="110" t="s">
        <v>24773</v>
      </c>
      <c r="R72" s="110" t="s">
        <v>24772</v>
      </c>
      <c r="S72" s="110" t="s">
        <v>24771</v>
      </c>
      <c r="T72" s="110" t="s">
        <v>24770</v>
      </c>
      <c r="U72" s="110" t="s">
        <v>24769</v>
      </c>
      <c r="V72" s="110" t="s">
        <v>24768</v>
      </c>
      <c r="W72" s="110" t="s">
        <v>24767</v>
      </c>
      <c r="X72" s="110" t="s">
        <v>24766</v>
      </c>
      <c r="Y72" s="110" t="s">
        <v>24765</v>
      </c>
      <c r="Z72" s="110" t="s">
        <v>24764</v>
      </c>
    </row>
    <row r="73" spans="1:26" x14ac:dyDescent="0.15">
      <c r="A73" s="110" t="s">
        <v>24763</v>
      </c>
      <c r="B73" s="376" t="s">
        <v>24762</v>
      </c>
      <c r="C73" s="376" t="s">
        <v>22534</v>
      </c>
      <c r="D73" s="376" t="s">
        <v>23851</v>
      </c>
      <c r="E73" s="108">
        <v>0.56000000000000005</v>
      </c>
      <c r="F73" s="108" t="s">
        <v>21999</v>
      </c>
      <c r="G73" s="110" t="s">
        <v>24759</v>
      </c>
      <c r="H73" s="110" t="s">
        <v>24758</v>
      </c>
      <c r="I73" s="110" t="s">
        <v>24757</v>
      </c>
      <c r="J73" s="110" t="s">
        <v>24756</v>
      </c>
      <c r="K73" s="110" t="s">
        <v>24698</v>
      </c>
      <c r="L73" s="110" t="s">
        <v>24755</v>
      </c>
      <c r="M73" s="110" t="s">
        <v>24697</v>
      </c>
      <c r="N73" s="110" t="s">
        <v>24754</v>
      </c>
      <c r="O73" s="110" t="s">
        <v>24753</v>
      </c>
      <c r="P73" s="110" t="s">
        <v>24752</v>
      </c>
      <c r="Q73" s="110" t="s">
        <v>24751</v>
      </c>
      <c r="R73" s="110" t="s">
        <v>24750</v>
      </c>
      <c r="S73" s="110" t="s">
        <v>24749</v>
      </c>
      <c r="T73" s="110" t="s">
        <v>24690</v>
      </c>
      <c r="U73" s="110" t="s">
        <v>24748</v>
      </c>
      <c r="V73" s="110" t="s">
        <v>24747</v>
      </c>
      <c r="W73" s="110" t="s">
        <v>24746</v>
      </c>
      <c r="X73" s="110" t="s">
        <v>24745</v>
      </c>
      <c r="Y73" s="110" t="s">
        <v>24744</v>
      </c>
      <c r="Z73" s="110" t="s">
        <v>24743</v>
      </c>
    </row>
    <row r="74" spans="1:26" x14ac:dyDescent="0.15">
      <c r="A74" s="110" t="s">
        <v>24761</v>
      </c>
      <c r="B74" s="376" t="s">
        <v>24760</v>
      </c>
      <c r="C74" s="376" t="s">
        <v>22534</v>
      </c>
      <c r="D74" s="376" t="s">
        <v>23851</v>
      </c>
      <c r="E74" s="108">
        <v>0.56000000000000005</v>
      </c>
      <c r="F74" s="108" t="s">
        <v>21999</v>
      </c>
      <c r="G74" s="110" t="s">
        <v>24759</v>
      </c>
      <c r="H74" s="110" t="s">
        <v>24758</v>
      </c>
      <c r="I74" s="110" t="s">
        <v>24757</v>
      </c>
      <c r="J74" s="110" t="s">
        <v>24756</v>
      </c>
      <c r="K74" s="110" t="s">
        <v>24698</v>
      </c>
      <c r="L74" s="110" t="s">
        <v>24755</v>
      </c>
      <c r="M74" s="110" t="s">
        <v>24697</v>
      </c>
      <c r="N74" s="110" t="s">
        <v>24754</v>
      </c>
      <c r="O74" s="110" t="s">
        <v>24753</v>
      </c>
      <c r="P74" s="110" t="s">
        <v>24752</v>
      </c>
      <c r="Q74" s="110" t="s">
        <v>24751</v>
      </c>
      <c r="R74" s="110" t="s">
        <v>24750</v>
      </c>
      <c r="S74" s="110" t="s">
        <v>24749</v>
      </c>
      <c r="T74" s="110" t="s">
        <v>24690</v>
      </c>
      <c r="U74" s="110" t="s">
        <v>24748</v>
      </c>
      <c r="V74" s="110" t="s">
        <v>24747</v>
      </c>
      <c r="W74" s="110" t="s">
        <v>24746</v>
      </c>
      <c r="X74" s="110" t="s">
        <v>24745</v>
      </c>
      <c r="Y74" s="110" t="s">
        <v>24744</v>
      </c>
      <c r="Z74" s="110" t="s">
        <v>24743</v>
      </c>
    </row>
    <row r="75" spans="1:26" x14ac:dyDescent="0.15">
      <c r="A75" s="110" t="s">
        <v>24742</v>
      </c>
      <c r="B75" s="376" t="s">
        <v>22933</v>
      </c>
      <c r="C75" s="376" t="s">
        <v>22469</v>
      </c>
      <c r="D75" s="376" t="s">
        <v>22933</v>
      </c>
      <c r="E75" s="108">
        <v>0.56999999999999995</v>
      </c>
      <c r="F75" s="108" t="s">
        <v>21999</v>
      </c>
      <c r="G75" s="110" t="s">
        <v>24741</v>
      </c>
      <c r="H75" s="110" t="s">
        <v>23125</v>
      </c>
      <c r="I75" s="110" t="s">
        <v>23564</v>
      </c>
      <c r="J75" s="110" t="s">
        <v>24201</v>
      </c>
      <c r="K75" s="110" t="s">
        <v>24740</v>
      </c>
      <c r="L75" s="110" t="s">
        <v>23560</v>
      </c>
      <c r="M75" s="110" t="s">
        <v>24509</v>
      </c>
      <c r="N75" s="110" t="s">
        <v>24739</v>
      </c>
      <c r="O75" s="110" t="s">
        <v>23555</v>
      </c>
      <c r="P75" s="110" t="s">
        <v>24738</v>
      </c>
      <c r="Q75" s="110" t="s">
        <v>24737</v>
      </c>
      <c r="R75" s="110" t="s">
        <v>24736</v>
      </c>
      <c r="S75" s="110" t="s">
        <v>24735</v>
      </c>
      <c r="T75" s="110" t="s">
        <v>24734</v>
      </c>
      <c r="U75" s="110" t="s">
        <v>24733</v>
      </c>
      <c r="V75" s="110" t="s">
        <v>24732</v>
      </c>
      <c r="W75" s="110" t="s">
        <v>24731</v>
      </c>
      <c r="X75" s="110" t="s">
        <v>24730</v>
      </c>
      <c r="Y75" s="110" t="s">
        <v>24729</v>
      </c>
      <c r="Z75" s="110" t="s">
        <v>24728</v>
      </c>
    </row>
    <row r="76" spans="1:26" x14ac:dyDescent="0.15">
      <c r="A76" s="110" t="s">
        <v>24727</v>
      </c>
      <c r="B76" s="376" t="s">
        <v>24726</v>
      </c>
      <c r="C76" s="376" t="s">
        <v>24520</v>
      </c>
      <c r="D76" s="376" t="s">
        <v>24519</v>
      </c>
      <c r="E76" s="108">
        <v>0.56999999999999995</v>
      </c>
      <c r="F76" s="108" t="s">
        <v>21999</v>
      </c>
      <c r="G76" s="110" t="s">
        <v>24725</v>
      </c>
      <c r="H76" s="110" t="s">
        <v>24724</v>
      </c>
      <c r="I76" s="110" t="s">
        <v>24723</v>
      </c>
      <c r="J76" s="110" t="s">
        <v>24722</v>
      </c>
      <c r="K76" s="110" t="s">
        <v>24721</v>
      </c>
      <c r="L76" s="110" t="s">
        <v>24720</v>
      </c>
      <c r="M76" s="110" t="s">
        <v>24719</v>
      </c>
      <c r="N76" s="110" t="s">
        <v>24718</v>
      </c>
      <c r="O76" s="110" t="s">
        <v>24717</v>
      </c>
      <c r="P76" s="110" t="s">
        <v>24716</v>
      </c>
      <c r="Q76" s="110" t="s">
        <v>24715</v>
      </c>
      <c r="R76" s="110" t="s">
        <v>24714</v>
      </c>
      <c r="S76" s="110" t="s">
        <v>24713</v>
      </c>
      <c r="T76" s="110" t="s">
        <v>24712</v>
      </c>
      <c r="U76" s="110" t="s">
        <v>22686</v>
      </c>
      <c r="V76" s="110" t="s">
        <v>24711</v>
      </c>
      <c r="W76" s="110" t="s">
        <v>24710</v>
      </c>
      <c r="X76" s="110" t="s">
        <v>24709</v>
      </c>
      <c r="Y76" s="110" t="s">
        <v>24708</v>
      </c>
      <c r="Z76" s="110" t="s">
        <v>24707</v>
      </c>
    </row>
    <row r="77" spans="1:26" x14ac:dyDescent="0.15">
      <c r="A77" s="110" t="s">
        <v>24706</v>
      </c>
      <c r="B77" s="376" t="s">
        <v>24705</v>
      </c>
      <c r="C77" s="376" t="s">
        <v>22534</v>
      </c>
      <c r="D77" s="376" t="s">
        <v>23851</v>
      </c>
      <c r="E77" s="108">
        <v>0.57999999999999996</v>
      </c>
      <c r="F77" s="108" t="s">
        <v>21999</v>
      </c>
      <c r="G77" s="110" t="s">
        <v>24702</v>
      </c>
      <c r="H77" s="110" t="s">
        <v>24701</v>
      </c>
      <c r="I77" s="110" t="s">
        <v>24700</v>
      </c>
      <c r="J77" s="110" t="s">
        <v>24699</v>
      </c>
      <c r="K77" s="110" t="s">
        <v>24698</v>
      </c>
      <c r="L77" s="110" t="s">
        <v>24697</v>
      </c>
      <c r="M77" s="110" t="s">
        <v>24696</v>
      </c>
      <c r="N77" s="110" t="s">
        <v>24695</v>
      </c>
      <c r="O77" s="110" t="s">
        <v>24694</v>
      </c>
      <c r="P77" s="110" t="s">
        <v>24693</v>
      </c>
      <c r="Q77" s="110" t="s">
        <v>24692</v>
      </c>
      <c r="R77" s="110" t="s">
        <v>24691</v>
      </c>
      <c r="S77" s="110" t="s">
        <v>24690</v>
      </c>
      <c r="T77" s="110" t="s">
        <v>24689</v>
      </c>
      <c r="U77" s="110" t="s">
        <v>24628</v>
      </c>
      <c r="V77" s="110" t="s">
        <v>24688</v>
      </c>
      <c r="W77" s="110" t="s">
        <v>24687</v>
      </c>
      <c r="X77" s="110" t="s">
        <v>24686</v>
      </c>
      <c r="Y77" s="110" t="s">
        <v>24685</v>
      </c>
      <c r="Z77" s="110" t="s">
        <v>24684</v>
      </c>
    </row>
    <row r="78" spans="1:26" x14ac:dyDescent="0.15">
      <c r="A78" s="110" t="s">
        <v>24704</v>
      </c>
      <c r="B78" s="376" t="s">
        <v>24703</v>
      </c>
      <c r="C78" s="376" t="s">
        <v>22534</v>
      </c>
      <c r="D78" s="376" t="s">
        <v>23851</v>
      </c>
      <c r="E78" s="108">
        <v>0.57999999999999996</v>
      </c>
      <c r="F78" s="108" t="s">
        <v>21999</v>
      </c>
      <c r="G78" s="110" t="s">
        <v>24702</v>
      </c>
      <c r="H78" s="110" t="s">
        <v>24701</v>
      </c>
      <c r="I78" s="110" t="s">
        <v>24700</v>
      </c>
      <c r="J78" s="110" t="s">
        <v>24699</v>
      </c>
      <c r="K78" s="110" t="s">
        <v>24698</v>
      </c>
      <c r="L78" s="110" t="s">
        <v>24697</v>
      </c>
      <c r="M78" s="110" t="s">
        <v>24696</v>
      </c>
      <c r="N78" s="110" t="s">
        <v>24695</v>
      </c>
      <c r="O78" s="110" t="s">
        <v>24694</v>
      </c>
      <c r="P78" s="110" t="s">
        <v>24693</v>
      </c>
      <c r="Q78" s="110" t="s">
        <v>24692</v>
      </c>
      <c r="R78" s="110" t="s">
        <v>24691</v>
      </c>
      <c r="S78" s="110" t="s">
        <v>24690</v>
      </c>
      <c r="T78" s="110" t="s">
        <v>24689</v>
      </c>
      <c r="U78" s="110" t="s">
        <v>24628</v>
      </c>
      <c r="V78" s="110" t="s">
        <v>24688</v>
      </c>
      <c r="W78" s="110" t="s">
        <v>24687</v>
      </c>
      <c r="X78" s="110" t="s">
        <v>24686</v>
      </c>
      <c r="Y78" s="110" t="s">
        <v>24685</v>
      </c>
      <c r="Z78" s="110" t="s">
        <v>24684</v>
      </c>
    </row>
    <row r="79" spans="1:26" x14ac:dyDescent="0.15">
      <c r="A79" s="110" t="s">
        <v>24683</v>
      </c>
      <c r="B79" s="376" t="s">
        <v>24682</v>
      </c>
      <c r="C79" s="376" t="s">
        <v>22957</v>
      </c>
      <c r="D79" s="376" t="s">
        <v>22956</v>
      </c>
      <c r="E79" s="108">
        <v>0.59</v>
      </c>
      <c r="F79" s="108" t="s">
        <v>21999</v>
      </c>
      <c r="G79" s="110" t="s">
        <v>24681</v>
      </c>
      <c r="H79" s="110" t="s">
        <v>24680</v>
      </c>
      <c r="I79" s="110" t="s">
        <v>24679</v>
      </c>
      <c r="J79" s="110" t="s">
        <v>24678</v>
      </c>
      <c r="K79" s="110" t="s">
        <v>24677</v>
      </c>
      <c r="L79" s="110" t="s">
        <v>24676</v>
      </c>
      <c r="M79" s="110" t="s">
        <v>24675</v>
      </c>
      <c r="N79" s="110" t="s">
        <v>24674</v>
      </c>
      <c r="O79" s="110" t="s">
        <v>24673</v>
      </c>
      <c r="P79" s="110" t="s">
        <v>24672</v>
      </c>
      <c r="Q79" s="110" t="s">
        <v>24671</v>
      </c>
      <c r="R79" s="110" t="s">
        <v>24670</v>
      </c>
      <c r="S79" s="110" t="s">
        <v>24669</v>
      </c>
      <c r="T79" s="110" t="s">
        <v>24668</v>
      </c>
      <c r="U79" s="110" t="s">
        <v>24667</v>
      </c>
      <c r="V79" s="110" t="s">
        <v>24666</v>
      </c>
      <c r="W79" s="110" t="s">
        <v>24665</v>
      </c>
      <c r="X79" s="110" t="s">
        <v>24664</v>
      </c>
      <c r="Y79" s="110" t="s">
        <v>24663</v>
      </c>
      <c r="Z79" s="110" t="s">
        <v>24662</v>
      </c>
    </row>
    <row r="80" spans="1:26" x14ac:dyDescent="0.15">
      <c r="A80" s="110" t="s">
        <v>24661</v>
      </c>
      <c r="B80" s="376" t="s">
        <v>24660</v>
      </c>
      <c r="C80" s="376" t="s">
        <v>22424</v>
      </c>
      <c r="D80" s="376" t="s">
        <v>23664</v>
      </c>
      <c r="E80" s="108">
        <v>0.6</v>
      </c>
      <c r="F80" s="108" t="s">
        <v>21999</v>
      </c>
      <c r="G80" s="110" t="s">
        <v>24659</v>
      </c>
      <c r="H80" s="110" t="s">
        <v>24658</v>
      </c>
      <c r="I80" s="110" t="s">
        <v>24657</v>
      </c>
      <c r="J80" s="110" t="s">
        <v>24656</v>
      </c>
      <c r="K80" s="110" t="s">
        <v>24655</v>
      </c>
      <c r="L80" s="110" t="s">
        <v>24654</v>
      </c>
      <c r="M80" s="110" t="s">
        <v>24653</v>
      </c>
      <c r="N80" s="110" t="s">
        <v>24608</v>
      </c>
      <c r="O80" s="110" t="s">
        <v>24652</v>
      </c>
      <c r="P80" s="110" t="s">
        <v>24651</v>
      </c>
      <c r="Q80" s="110" t="s">
        <v>24650</v>
      </c>
      <c r="R80" s="110" t="s">
        <v>24649</v>
      </c>
      <c r="S80" s="110" t="s">
        <v>24648</v>
      </c>
      <c r="T80" s="110" t="s">
        <v>24647</v>
      </c>
      <c r="U80" s="110" t="s">
        <v>24646</v>
      </c>
      <c r="V80" s="110" t="s">
        <v>24645</v>
      </c>
      <c r="W80" s="110" t="s">
        <v>24644</v>
      </c>
      <c r="X80" s="110" t="s">
        <v>24643</v>
      </c>
      <c r="Y80" s="110" t="s">
        <v>24642</v>
      </c>
      <c r="Z80" s="110" t="s">
        <v>24641</v>
      </c>
    </row>
    <row r="81" spans="1:26" x14ac:dyDescent="0.15">
      <c r="A81" s="110" t="s">
        <v>24640</v>
      </c>
      <c r="B81" s="376" t="s">
        <v>24639</v>
      </c>
      <c r="C81" s="376" t="s">
        <v>22534</v>
      </c>
      <c r="D81" s="376" t="s">
        <v>23851</v>
      </c>
      <c r="E81" s="108">
        <v>0.6</v>
      </c>
      <c r="F81" s="108" t="s">
        <v>21999</v>
      </c>
      <c r="G81" s="110" t="s">
        <v>24638</v>
      </c>
      <c r="H81" s="110" t="s">
        <v>24637</v>
      </c>
      <c r="I81" s="110" t="s">
        <v>24636</v>
      </c>
      <c r="J81" s="110" t="s">
        <v>24635</v>
      </c>
      <c r="K81" s="110" t="s">
        <v>24634</v>
      </c>
      <c r="L81" s="110" t="s">
        <v>24633</v>
      </c>
      <c r="M81" s="110" t="s">
        <v>23506</v>
      </c>
      <c r="N81" s="110" t="s">
        <v>24632</v>
      </c>
      <c r="O81" s="110" t="s">
        <v>24631</v>
      </c>
      <c r="P81" s="110" t="s">
        <v>24342</v>
      </c>
      <c r="Q81" s="110" t="s">
        <v>24630</v>
      </c>
      <c r="R81" s="110" t="s">
        <v>24629</v>
      </c>
      <c r="S81" s="110" t="s">
        <v>24628</v>
      </c>
      <c r="T81" s="110" t="s">
        <v>24627</v>
      </c>
      <c r="U81" s="110" t="s">
        <v>24626</v>
      </c>
      <c r="V81" s="110" t="s">
        <v>24625</v>
      </c>
      <c r="W81" s="110" t="s">
        <v>24624</v>
      </c>
      <c r="X81" s="110" t="s">
        <v>24623</v>
      </c>
      <c r="Y81" s="110" t="s">
        <v>24298</v>
      </c>
      <c r="Z81" s="110" t="s">
        <v>24622</v>
      </c>
    </row>
    <row r="82" spans="1:26" x14ac:dyDescent="0.15">
      <c r="A82" s="110" t="s">
        <v>24621</v>
      </c>
      <c r="B82" s="376" t="s">
        <v>24620</v>
      </c>
      <c r="C82" s="376" t="s">
        <v>22957</v>
      </c>
      <c r="D82" s="376" t="s">
        <v>22956</v>
      </c>
      <c r="E82" s="108">
        <v>0.6</v>
      </c>
      <c r="F82" s="108" t="s">
        <v>21999</v>
      </c>
      <c r="G82" s="110" t="s">
        <v>24619</v>
      </c>
      <c r="H82" s="110" t="s">
        <v>24618</v>
      </c>
      <c r="I82" s="110" t="s">
        <v>23443</v>
      </c>
      <c r="J82" s="110" t="s">
        <v>24617</v>
      </c>
      <c r="K82" s="110" t="s">
        <v>24616</v>
      </c>
      <c r="L82" s="110" t="s">
        <v>24615</v>
      </c>
      <c r="M82" s="110" t="s">
        <v>24614</v>
      </c>
      <c r="N82" s="110" t="s">
        <v>24613</v>
      </c>
      <c r="O82" s="110" t="s">
        <v>24612</v>
      </c>
      <c r="P82" s="110" t="s">
        <v>24611</v>
      </c>
      <c r="Q82" s="110" t="s">
        <v>24610</v>
      </c>
      <c r="R82" s="110" t="s">
        <v>24609</v>
      </c>
      <c r="S82" s="110" t="s">
        <v>24608</v>
      </c>
      <c r="T82" s="110" t="s">
        <v>24607</v>
      </c>
      <c r="U82" s="110" t="s">
        <v>24606</v>
      </c>
      <c r="V82" s="110" t="s">
        <v>22029</v>
      </c>
      <c r="W82" s="110" t="s">
        <v>24605</v>
      </c>
      <c r="X82" s="110" t="s">
        <v>24604</v>
      </c>
      <c r="Y82" s="110" t="s">
        <v>24603</v>
      </c>
      <c r="Z82" s="110" t="s">
        <v>24602</v>
      </c>
    </row>
    <row r="83" spans="1:26" x14ac:dyDescent="0.15">
      <c r="A83" s="110" t="s">
        <v>24601</v>
      </c>
      <c r="B83" s="376" t="s">
        <v>24600</v>
      </c>
      <c r="C83" s="376" t="s">
        <v>22469</v>
      </c>
      <c r="D83" s="376" t="s">
        <v>22468</v>
      </c>
      <c r="E83" s="108">
        <v>0.61</v>
      </c>
      <c r="F83" s="108" t="s">
        <v>21999</v>
      </c>
      <c r="G83" s="110" t="s">
        <v>24599</v>
      </c>
      <c r="H83" s="110" t="s">
        <v>22229</v>
      </c>
      <c r="I83" s="110" t="s">
        <v>24598</v>
      </c>
      <c r="J83" s="110" t="s">
        <v>24597</v>
      </c>
      <c r="K83" s="110" t="s">
        <v>24596</v>
      </c>
      <c r="L83" s="110" t="s">
        <v>24595</v>
      </c>
      <c r="M83" s="110" t="s">
        <v>24594</v>
      </c>
      <c r="N83" s="110" t="s">
        <v>24593</v>
      </c>
      <c r="O83" s="110" t="s">
        <v>24592</v>
      </c>
      <c r="P83" s="110" t="s">
        <v>24591</v>
      </c>
      <c r="Q83" s="110" t="s">
        <v>24590</v>
      </c>
      <c r="R83" s="110" t="s">
        <v>24589</v>
      </c>
      <c r="S83" s="110" t="s">
        <v>24588</v>
      </c>
      <c r="T83" s="110" t="s">
        <v>23990</v>
      </c>
      <c r="U83" s="110" t="s">
        <v>24587</v>
      </c>
      <c r="V83" s="110" t="s">
        <v>24586</v>
      </c>
      <c r="W83" s="110" t="s">
        <v>24585</v>
      </c>
      <c r="X83" s="110" t="s">
        <v>24584</v>
      </c>
      <c r="Y83" s="110" t="s">
        <v>24583</v>
      </c>
      <c r="Z83" s="110" t="s">
        <v>24582</v>
      </c>
    </row>
    <row r="84" spans="1:26" x14ac:dyDescent="0.15">
      <c r="A84" s="110" t="s">
        <v>24581</v>
      </c>
      <c r="B84" s="376" t="s">
        <v>24580</v>
      </c>
      <c r="C84" s="376" t="s">
        <v>24520</v>
      </c>
      <c r="D84" s="376" t="s">
        <v>24519</v>
      </c>
      <c r="E84" s="108">
        <v>0.62</v>
      </c>
      <c r="F84" s="108" t="s">
        <v>21999</v>
      </c>
      <c r="G84" s="110" t="s">
        <v>24579</v>
      </c>
      <c r="H84" s="110" t="s">
        <v>24578</v>
      </c>
      <c r="I84" s="110" t="s">
        <v>24577</v>
      </c>
      <c r="J84" s="110" t="s">
        <v>24576</v>
      </c>
      <c r="K84" s="110" t="s">
        <v>24575</v>
      </c>
      <c r="L84" s="110" t="s">
        <v>24574</v>
      </c>
      <c r="M84" s="110" t="s">
        <v>24573</v>
      </c>
      <c r="N84" s="110" t="s">
        <v>24572</v>
      </c>
      <c r="O84" s="110" t="s">
        <v>24571</v>
      </c>
      <c r="P84" s="110" t="s">
        <v>24570</v>
      </c>
      <c r="Q84" s="110" t="s">
        <v>24569</v>
      </c>
      <c r="R84" s="110" t="s">
        <v>24568</v>
      </c>
      <c r="S84" s="110" t="s">
        <v>24567</v>
      </c>
      <c r="T84" s="110" t="s">
        <v>24566</v>
      </c>
      <c r="U84" s="110" t="s">
        <v>24525</v>
      </c>
      <c r="V84" s="110" t="s">
        <v>24565</v>
      </c>
      <c r="W84" s="110" t="s">
        <v>24564</v>
      </c>
      <c r="X84" s="110" t="s">
        <v>24563</v>
      </c>
      <c r="Y84" s="110" t="s">
        <v>24562</v>
      </c>
      <c r="Z84" s="110" t="s">
        <v>24561</v>
      </c>
    </row>
    <row r="85" spans="1:26" x14ac:dyDescent="0.15">
      <c r="A85" s="110" t="s">
        <v>24560</v>
      </c>
      <c r="B85" s="376" t="s">
        <v>24559</v>
      </c>
      <c r="C85" s="376" t="s">
        <v>24520</v>
      </c>
      <c r="D85" s="376" t="s">
        <v>24519</v>
      </c>
      <c r="E85" s="108">
        <v>0.63</v>
      </c>
      <c r="F85" s="108" t="s">
        <v>21999</v>
      </c>
      <c r="G85" s="110" t="s">
        <v>24558</v>
      </c>
      <c r="H85" s="110" t="s">
        <v>24557</v>
      </c>
      <c r="I85" s="110" t="s">
        <v>24556</v>
      </c>
      <c r="J85" s="110" t="s">
        <v>24555</v>
      </c>
      <c r="K85" s="110" t="s">
        <v>22612</v>
      </c>
      <c r="L85" s="110" t="s">
        <v>24554</v>
      </c>
      <c r="M85" s="110" t="s">
        <v>24205</v>
      </c>
      <c r="N85" s="110" t="s">
        <v>24206</v>
      </c>
      <c r="O85" s="110" t="s">
        <v>24214</v>
      </c>
      <c r="P85" s="110" t="s">
        <v>24553</v>
      </c>
      <c r="Q85" s="110" t="s">
        <v>24201</v>
      </c>
      <c r="R85" s="110" t="s">
        <v>24200</v>
      </c>
      <c r="S85" s="110" t="s">
        <v>24552</v>
      </c>
      <c r="T85" s="110" t="s">
        <v>23562</v>
      </c>
      <c r="U85" s="110" t="s">
        <v>24551</v>
      </c>
      <c r="V85" s="110" t="s">
        <v>24199</v>
      </c>
      <c r="W85" s="110" t="s">
        <v>22740</v>
      </c>
      <c r="X85" s="110" t="s">
        <v>24550</v>
      </c>
      <c r="Y85" s="110" t="s">
        <v>24549</v>
      </c>
      <c r="Z85" s="110" t="s">
        <v>24548</v>
      </c>
    </row>
    <row r="86" spans="1:26" x14ac:dyDescent="0.15">
      <c r="A86" s="110" t="s">
        <v>24547</v>
      </c>
      <c r="B86" s="376" t="s">
        <v>24546</v>
      </c>
      <c r="C86" s="376" t="s">
        <v>22469</v>
      </c>
      <c r="D86" s="376" t="s">
        <v>22933</v>
      </c>
      <c r="E86" s="108">
        <v>0.63</v>
      </c>
      <c r="F86" s="108" t="s">
        <v>21999</v>
      </c>
      <c r="G86" s="110" t="s">
        <v>24541</v>
      </c>
      <c r="H86" s="110" t="s">
        <v>24540</v>
      </c>
      <c r="I86" s="110" t="s">
        <v>24539</v>
      </c>
      <c r="J86" s="110" t="s">
        <v>24538</v>
      </c>
      <c r="K86" s="110" t="s">
        <v>24537</v>
      </c>
      <c r="L86" s="110" t="s">
        <v>24536</v>
      </c>
      <c r="M86" s="110" t="s">
        <v>24535</v>
      </c>
      <c r="N86" s="110" t="s">
        <v>24534</v>
      </c>
      <c r="O86" s="110" t="s">
        <v>24533</v>
      </c>
      <c r="P86" s="110" t="s">
        <v>24532</v>
      </c>
      <c r="Q86" s="110" t="s">
        <v>24531</v>
      </c>
      <c r="R86" s="110" t="s">
        <v>24530</v>
      </c>
      <c r="S86" s="110" t="s">
        <v>24529</v>
      </c>
      <c r="T86" s="110" t="s">
        <v>24528</v>
      </c>
      <c r="U86" s="110" t="s">
        <v>24527</v>
      </c>
      <c r="V86" s="110" t="s">
        <v>24526</v>
      </c>
      <c r="W86" s="110" t="s">
        <v>24525</v>
      </c>
      <c r="X86" s="110" t="s">
        <v>24524</v>
      </c>
      <c r="Y86" s="110" t="s">
        <v>24523</v>
      </c>
      <c r="Z86" s="110" t="s">
        <v>24522</v>
      </c>
    </row>
    <row r="87" spans="1:26" x14ac:dyDescent="0.15">
      <c r="A87" s="110" t="s">
        <v>24545</v>
      </c>
      <c r="B87" s="376" t="s">
        <v>24544</v>
      </c>
      <c r="C87" s="376" t="s">
        <v>24520</v>
      </c>
      <c r="D87" s="376" t="s">
        <v>24519</v>
      </c>
      <c r="E87" s="108">
        <v>0.63</v>
      </c>
      <c r="F87" s="108" t="s">
        <v>21999</v>
      </c>
      <c r="G87" s="110" t="s">
        <v>24541</v>
      </c>
      <c r="H87" s="110" t="s">
        <v>24540</v>
      </c>
      <c r="I87" s="110" t="s">
        <v>24539</v>
      </c>
      <c r="J87" s="110" t="s">
        <v>24538</v>
      </c>
      <c r="K87" s="110" t="s">
        <v>24537</v>
      </c>
      <c r="L87" s="110" t="s">
        <v>24536</v>
      </c>
      <c r="M87" s="110" t="s">
        <v>24535</v>
      </c>
      <c r="N87" s="110" t="s">
        <v>24534</v>
      </c>
      <c r="O87" s="110" t="s">
        <v>24533</v>
      </c>
      <c r="P87" s="110" t="s">
        <v>24532</v>
      </c>
      <c r="Q87" s="110" t="s">
        <v>24531</v>
      </c>
      <c r="R87" s="110" t="s">
        <v>24530</v>
      </c>
      <c r="S87" s="110" t="s">
        <v>24529</v>
      </c>
      <c r="T87" s="110" t="s">
        <v>24528</v>
      </c>
      <c r="U87" s="110" t="s">
        <v>24527</v>
      </c>
      <c r="V87" s="110" t="s">
        <v>24526</v>
      </c>
      <c r="W87" s="110" t="s">
        <v>24525</v>
      </c>
      <c r="X87" s="110" t="s">
        <v>24524</v>
      </c>
      <c r="Y87" s="110" t="s">
        <v>24523</v>
      </c>
      <c r="Z87" s="110" t="s">
        <v>24522</v>
      </c>
    </row>
    <row r="88" spans="1:26" x14ac:dyDescent="0.15">
      <c r="A88" s="110" t="s">
        <v>24543</v>
      </c>
      <c r="B88" s="376" t="s">
        <v>24542</v>
      </c>
      <c r="C88" s="376" t="s">
        <v>22424</v>
      </c>
      <c r="D88" s="376" t="s">
        <v>22423</v>
      </c>
      <c r="E88" s="108">
        <v>0.63</v>
      </c>
      <c r="F88" s="108" t="s">
        <v>21999</v>
      </c>
      <c r="G88" s="110" t="s">
        <v>24541</v>
      </c>
      <c r="H88" s="110" t="s">
        <v>24540</v>
      </c>
      <c r="I88" s="110" t="s">
        <v>24539</v>
      </c>
      <c r="J88" s="110" t="s">
        <v>24538</v>
      </c>
      <c r="K88" s="110" t="s">
        <v>24537</v>
      </c>
      <c r="L88" s="110" t="s">
        <v>24536</v>
      </c>
      <c r="M88" s="110" t="s">
        <v>24535</v>
      </c>
      <c r="N88" s="110" t="s">
        <v>24534</v>
      </c>
      <c r="O88" s="110" t="s">
        <v>24533</v>
      </c>
      <c r="P88" s="110" t="s">
        <v>24532</v>
      </c>
      <c r="Q88" s="110" t="s">
        <v>24531</v>
      </c>
      <c r="R88" s="110" t="s">
        <v>24530</v>
      </c>
      <c r="S88" s="110" t="s">
        <v>24529</v>
      </c>
      <c r="T88" s="110" t="s">
        <v>24528</v>
      </c>
      <c r="U88" s="110" t="s">
        <v>24527</v>
      </c>
      <c r="V88" s="110" t="s">
        <v>24526</v>
      </c>
      <c r="W88" s="110" t="s">
        <v>24525</v>
      </c>
      <c r="X88" s="110" t="s">
        <v>24524</v>
      </c>
      <c r="Y88" s="110" t="s">
        <v>24523</v>
      </c>
      <c r="Z88" s="110" t="s">
        <v>24522</v>
      </c>
    </row>
    <row r="89" spans="1:26" x14ac:dyDescent="0.15">
      <c r="A89" s="110" t="s">
        <v>24521</v>
      </c>
      <c r="B89" s="376" t="s">
        <v>24519</v>
      </c>
      <c r="C89" s="376" t="s">
        <v>24520</v>
      </c>
      <c r="D89" s="376" t="s">
        <v>24519</v>
      </c>
      <c r="E89" s="108">
        <v>0.64</v>
      </c>
      <c r="F89" s="108" t="s">
        <v>21999</v>
      </c>
      <c r="G89" s="110" t="s">
        <v>24518</v>
      </c>
      <c r="H89" s="110" t="s">
        <v>23566</v>
      </c>
      <c r="I89" s="110" t="s">
        <v>24517</v>
      </c>
      <c r="J89" s="110" t="s">
        <v>23565</v>
      </c>
      <c r="K89" s="110" t="s">
        <v>24516</v>
      </c>
      <c r="L89" s="110" t="s">
        <v>23142</v>
      </c>
      <c r="M89" s="110" t="s">
        <v>24515</v>
      </c>
      <c r="N89" s="110" t="s">
        <v>22501</v>
      </c>
      <c r="O89" s="110" t="s">
        <v>24514</v>
      </c>
      <c r="P89" s="110" t="s">
        <v>23560</v>
      </c>
      <c r="Q89" s="110" t="s">
        <v>23138</v>
      </c>
      <c r="R89" s="110" t="s">
        <v>24513</v>
      </c>
      <c r="S89" s="110" t="s">
        <v>24512</v>
      </c>
      <c r="T89" s="110" t="s">
        <v>23556</v>
      </c>
      <c r="U89" s="110" t="s">
        <v>24511</v>
      </c>
      <c r="V89" s="110" t="s">
        <v>24510</v>
      </c>
      <c r="W89" s="110" t="s">
        <v>24509</v>
      </c>
      <c r="X89" s="110" t="s">
        <v>24508</v>
      </c>
      <c r="Y89" s="110" t="s">
        <v>24507</v>
      </c>
      <c r="Z89" s="110" t="s">
        <v>24506</v>
      </c>
    </row>
    <row r="90" spans="1:26" x14ac:dyDescent="0.15">
      <c r="A90" s="110" t="s">
        <v>24505</v>
      </c>
      <c r="B90" s="376" t="s">
        <v>24504</v>
      </c>
      <c r="C90" s="376" t="s">
        <v>22534</v>
      </c>
      <c r="D90" s="376" t="s">
        <v>24170</v>
      </c>
      <c r="E90" s="108">
        <v>0.65</v>
      </c>
      <c r="F90" s="108" t="s">
        <v>21999</v>
      </c>
      <c r="G90" s="110" t="s">
        <v>24503</v>
      </c>
      <c r="H90" s="110" t="s">
        <v>24502</v>
      </c>
      <c r="I90" s="110" t="s">
        <v>24501</v>
      </c>
      <c r="J90" s="110" t="s">
        <v>24500</v>
      </c>
      <c r="K90" s="110" t="s">
        <v>24499</v>
      </c>
      <c r="L90" s="110" t="s">
        <v>24498</v>
      </c>
      <c r="M90" s="110" t="s">
        <v>24497</v>
      </c>
      <c r="N90" s="110" t="s">
        <v>24496</v>
      </c>
      <c r="O90" s="110" t="s">
        <v>24495</v>
      </c>
      <c r="P90" s="110" t="s">
        <v>24494</v>
      </c>
      <c r="Q90" s="110" t="s">
        <v>24493</v>
      </c>
      <c r="R90" s="110" t="s">
        <v>24240</v>
      </c>
      <c r="S90" s="110" t="s">
        <v>24408</v>
      </c>
      <c r="T90" s="110" t="s">
        <v>24492</v>
      </c>
      <c r="U90" s="110" t="s">
        <v>24491</v>
      </c>
      <c r="V90" s="110" t="s">
        <v>24490</v>
      </c>
      <c r="W90" s="110" t="s">
        <v>23254</v>
      </c>
      <c r="X90" s="110" t="s">
        <v>24489</v>
      </c>
      <c r="Y90" s="110" t="s">
        <v>24236</v>
      </c>
      <c r="Z90" s="110" t="s">
        <v>24488</v>
      </c>
    </row>
    <row r="91" spans="1:26" x14ac:dyDescent="0.15">
      <c r="A91" s="110" t="s">
        <v>24487</v>
      </c>
      <c r="B91" s="376" t="s">
        <v>24404</v>
      </c>
      <c r="C91" s="376" t="s">
        <v>24256</v>
      </c>
      <c r="D91" s="376" t="s">
        <v>24404</v>
      </c>
      <c r="E91" s="108">
        <v>0.65</v>
      </c>
      <c r="F91" s="108" t="s">
        <v>21999</v>
      </c>
      <c r="G91" s="110" t="s">
        <v>22096</v>
      </c>
      <c r="H91" s="110" t="s">
        <v>24486</v>
      </c>
      <c r="I91" s="110" t="s">
        <v>24485</v>
      </c>
      <c r="J91" s="110" t="s">
        <v>24484</v>
      </c>
      <c r="K91" s="110" t="s">
        <v>24483</v>
      </c>
      <c r="L91" s="110" t="s">
        <v>24482</v>
      </c>
      <c r="M91" s="110" t="s">
        <v>24481</v>
      </c>
      <c r="N91" s="110" t="s">
        <v>24480</v>
      </c>
      <c r="O91" s="110" t="s">
        <v>24479</v>
      </c>
      <c r="P91" s="110" t="s">
        <v>24478</v>
      </c>
      <c r="Q91" s="110" t="s">
        <v>24477</v>
      </c>
      <c r="R91" s="110" t="s">
        <v>24476</v>
      </c>
      <c r="S91" s="110" t="s">
        <v>24475</v>
      </c>
      <c r="T91" s="110" t="s">
        <v>24474</v>
      </c>
      <c r="U91" s="110" t="s">
        <v>24473</v>
      </c>
      <c r="V91" s="110" t="s">
        <v>24472</v>
      </c>
      <c r="W91" s="110" t="s">
        <v>24471</v>
      </c>
      <c r="X91" s="110" t="s">
        <v>24470</v>
      </c>
      <c r="Y91" s="110" t="s">
        <v>24469</v>
      </c>
      <c r="Z91" s="110" t="s">
        <v>24468</v>
      </c>
    </row>
    <row r="92" spans="1:26" x14ac:dyDescent="0.15">
      <c r="A92" s="110" t="s">
        <v>24467</v>
      </c>
      <c r="B92" s="376" t="s">
        <v>24466</v>
      </c>
      <c r="C92" s="376" t="s">
        <v>22534</v>
      </c>
      <c r="D92" s="376" t="s">
        <v>23071</v>
      </c>
      <c r="E92" s="108">
        <v>0.66</v>
      </c>
      <c r="F92" s="108" t="s">
        <v>21999</v>
      </c>
      <c r="G92" s="110" t="s">
        <v>24465</v>
      </c>
      <c r="H92" s="110" t="s">
        <v>24464</v>
      </c>
      <c r="I92" s="110" t="s">
        <v>22765</v>
      </c>
      <c r="J92" s="110" t="s">
        <v>24463</v>
      </c>
      <c r="K92" s="110" t="s">
        <v>24462</v>
      </c>
      <c r="L92" s="110" t="s">
        <v>24461</v>
      </c>
      <c r="M92" s="110" t="s">
        <v>24460</v>
      </c>
      <c r="N92" s="110" t="s">
        <v>24459</v>
      </c>
      <c r="O92" s="110" t="s">
        <v>24458</v>
      </c>
      <c r="P92" s="110" t="s">
        <v>24457</v>
      </c>
      <c r="Q92" s="110" t="s">
        <v>24456</v>
      </c>
      <c r="R92" s="110" t="s">
        <v>24455</v>
      </c>
      <c r="S92" s="110" t="s">
        <v>24454</v>
      </c>
      <c r="T92" s="110" t="s">
        <v>24453</v>
      </c>
      <c r="U92" s="110" t="s">
        <v>24452</v>
      </c>
      <c r="V92" s="110" t="s">
        <v>24451</v>
      </c>
      <c r="W92" s="110" t="s">
        <v>24450</v>
      </c>
      <c r="X92" s="110" t="s">
        <v>24449</v>
      </c>
      <c r="Y92" s="110" t="s">
        <v>24448</v>
      </c>
      <c r="Z92" s="110" t="s">
        <v>24447</v>
      </c>
    </row>
    <row r="93" spans="1:26" x14ac:dyDescent="0.15">
      <c r="A93" s="110" t="s">
        <v>24446</v>
      </c>
      <c r="B93" s="376" t="s">
        <v>24445</v>
      </c>
      <c r="C93" s="376" t="s">
        <v>22424</v>
      </c>
      <c r="D93" s="376" t="s">
        <v>23664</v>
      </c>
      <c r="E93" s="108">
        <v>0.67</v>
      </c>
      <c r="F93" s="108" t="s">
        <v>21999</v>
      </c>
      <c r="G93" s="110" t="s">
        <v>24444</v>
      </c>
      <c r="H93" s="110" t="s">
        <v>24443</v>
      </c>
      <c r="I93" s="110" t="s">
        <v>24442</v>
      </c>
      <c r="J93" s="110" t="s">
        <v>24441</v>
      </c>
      <c r="K93" s="110" t="s">
        <v>24440</v>
      </c>
      <c r="L93" s="110" t="s">
        <v>24439</v>
      </c>
      <c r="M93" s="110" t="s">
        <v>23807</v>
      </c>
      <c r="N93" s="110" t="s">
        <v>24438</v>
      </c>
      <c r="O93" s="110" t="s">
        <v>24437</v>
      </c>
      <c r="P93" s="110" t="s">
        <v>24436</v>
      </c>
      <c r="Q93" s="110" t="s">
        <v>23801</v>
      </c>
      <c r="R93" s="110" t="s">
        <v>24435</v>
      </c>
      <c r="S93" s="110" t="s">
        <v>24434</v>
      </c>
      <c r="T93" s="110" t="s">
        <v>24433</v>
      </c>
      <c r="U93" s="110" t="s">
        <v>24432</v>
      </c>
      <c r="V93" s="110" t="s">
        <v>24431</v>
      </c>
      <c r="W93" s="110" t="s">
        <v>24430</v>
      </c>
      <c r="X93" s="110" t="s">
        <v>24429</v>
      </c>
      <c r="Y93" s="110" t="s">
        <v>24428</v>
      </c>
      <c r="Z93" s="110" t="s">
        <v>24427</v>
      </c>
    </row>
    <row r="94" spans="1:26" x14ac:dyDescent="0.15">
      <c r="A94" s="110" t="s">
        <v>24426</v>
      </c>
      <c r="B94" s="376" t="s">
        <v>24425</v>
      </c>
      <c r="C94" s="376" t="s">
        <v>22424</v>
      </c>
      <c r="D94" s="376" t="s">
        <v>22423</v>
      </c>
      <c r="E94" s="108">
        <v>0.67</v>
      </c>
      <c r="F94" s="108" t="s">
        <v>21999</v>
      </c>
      <c r="G94" s="110" t="s">
        <v>24424</v>
      </c>
      <c r="H94" s="110" t="s">
        <v>24423</v>
      </c>
      <c r="I94" s="110" t="s">
        <v>24422</v>
      </c>
      <c r="J94" s="110" t="s">
        <v>24421</v>
      </c>
      <c r="K94" s="110" t="s">
        <v>24420</v>
      </c>
      <c r="L94" s="110" t="s">
        <v>24419</v>
      </c>
      <c r="M94" s="110" t="s">
        <v>24418</v>
      </c>
      <c r="N94" s="110" t="s">
        <v>24417</v>
      </c>
      <c r="O94" s="110" t="s">
        <v>24416</v>
      </c>
      <c r="P94" s="110" t="s">
        <v>24415</v>
      </c>
      <c r="Q94" s="110" t="s">
        <v>24414</v>
      </c>
      <c r="R94" s="110" t="s">
        <v>24413</v>
      </c>
      <c r="S94" s="110" t="s">
        <v>24412</v>
      </c>
      <c r="T94" s="110" t="s">
        <v>24411</v>
      </c>
      <c r="U94" s="110" t="s">
        <v>24410</v>
      </c>
      <c r="V94" s="110" t="s">
        <v>24409</v>
      </c>
      <c r="W94" s="110" t="s">
        <v>24408</v>
      </c>
      <c r="X94" s="110" t="s">
        <v>22828</v>
      </c>
      <c r="Y94" s="110" t="s">
        <v>23513</v>
      </c>
      <c r="Z94" s="110" t="s">
        <v>24407</v>
      </c>
    </row>
    <row r="95" spans="1:26" x14ac:dyDescent="0.15">
      <c r="A95" s="110" t="s">
        <v>24406</v>
      </c>
      <c r="B95" s="376" t="s">
        <v>24405</v>
      </c>
      <c r="C95" s="376" t="s">
        <v>24256</v>
      </c>
      <c r="D95" s="376" t="s">
        <v>24404</v>
      </c>
      <c r="E95" s="108">
        <v>0.67</v>
      </c>
      <c r="F95" s="108" t="s">
        <v>21999</v>
      </c>
      <c r="G95" s="110" t="s">
        <v>24403</v>
      </c>
      <c r="H95" s="110" t="s">
        <v>24402</v>
      </c>
      <c r="I95" s="110" t="s">
        <v>24401</v>
      </c>
      <c r="J95" s="110" t="s">
        <v>24400</v>
      </c>
      <c r="K95" s="110" t="s">
        <v>24399</v>
      </c>
      <c r="L95" s="110" t="s">
        <v>24398</v>
      </c>
      <c r="M95" s="110" t="s">
        <v>22340</v>
      </c>
      <c r="N95" s="110" t="s">
        <v>24397</v>
      </c>
      <c r="O95" s="110" t="s">
        <v>24396</v>
      </c>
      <c r="P95" s="110" t="s">
        <v>24395</v>
      </c>
      <c r="Q95" s="110" t="s">
        <v>24394</v>
      </c>
      <c r="R95" s="110" t="s">
        <v>24393</v>
      </c>
      <c r="S95" s="110" t="s">
        <v>24392</v>
      </c>
      <c r="T95" s="110" t="s">
        <v>24391</v>
      </c>
      <c r="U95" s="110" t="s">
        <v>24390</v>
      </c>
      <c r="V95" s="110" t="s">
        <v>24389</v>
      </c>
      <c r="W95" s="110" t="s">
        <v>24388</v>
      </c>
      <c r="X95" s="110" t="s">
        <v>24387</v>
      </c>
      <c r="Y95" s="110" t="s">
        <v>24386</v>
      </c>
      <c r="Z95" s="110" t="s">
        <v>24385</v>
      </c>
    </row>
    <row r="96" spans="1:26" x14ac:dyDescent="0.15">
      <c r="A96" s="110" t="s">
        <v>24384</v>
      </c>
      <c r="B96" s="376" t="s">
        <v>24383</v>
      </c>
      <c r="C96" s="376" t="s">
        <v>22957</v>
      </c>
      <c r="D96" s="376" t="s">
        <v>23381</v>
      </c>
      <c r="E96" s="108">
        <v>0.68</v>
      </c>
      <c r="F96" s="108" t="s">
        <v>21999</v>
      </c>
      <c r="G96" s="110" t="s">
        <v>24380</v>
      </c>
      <c r="H96" s="110" t="s">
        <v>24379</v>
      </c>
      <c r="I96" s="110" t="s">
        <v>24378</v>
      </c>
      <c r="J96" s="110" t="s">
        <v>24377</v>
      </c>
      <c r="K96" s="110" t="s">
        <v>24376</v>
      </c>
      <c r="L96" s="110" t="s">
        <v>24375</v>
      </c>
      <c r="M96" s="110" t="s">
        <v>24374</v>
      </c>
      <c r="N96" s="110" t="s">
        <v>24373</v>
      </c>
      <c r="O96" s="110" t="s">
        <v>24372</v>
      </c>
      <c r="P96" s="110" t="s">
        <v>24371</v>
      </c>
      <c r="Q96" s="110" t="s">
        <v>24370</v>
      </c>
      <c r="R96" s="110" t="s">
        <v>24369</v>
      </c>
      <c r="S96" s="110" t="s">
        <v>24368</v>
      </c>
      <c r="T96" s="110" t="s">
        <v>24367</v>
      </c>
      <c r="U96" s="110" t="s">
        <v>24366</v>
      </c>
      <c r="V96" s="110" t="s">
        <v>24365</v>
      </c>
      <c r="W96" s="110" t="s">
        <v>22413</v>
      </c>
      <c r="X96" s="110" t="s">
        <v>24364</v>
      </c>
      <c r="Y96" s="110" t="s">
        <v>24363</v>
      </c>
      <c r="Z96" s="110" t="s">
        <v>24362</v>
      </c>
    </row>
    <row r="97" spans="1:26" ht="26" x14ac:dyDescent="0.15">
      <c r="A97" s="110" t="s">
        <v>24382</v>
      </c>
      <c r="B97" s="376" t="s">
        <v>24381</v>
      </c>
      <c r="C97" s="376" t="s">
        <v>22424</v>
      </c>
      <c r="D97" s="376" t="s">
        <v>23686</v>
      </c>
      <c r="E97" s="108">
        <v>0.68</v>
      </c>
      <c r="F97" s="108" t="s">
        <v>21999</v>
      </c>
      <c r="G97" s="110" t="s">
        <v>24380</v>
      </c>
      <c r="H97" s="110" t="s">
        <v>24379</v>
      </c>
      <c r="I97" s="110" t="s">
        <v>24378</v>
      </c>
      <c r="J97" s="110" t="s">
        <v>24377</v>
      </c>
      <c r="K97" s="110" t="s">
        <v>24376</v>
      </c>
      <c r="L97" s="110" t="s">
        <v>24375</v>
      </c>
      <c r="M97" s="110" t="s">
        <v>24374</v>
      </c>
      <c r="N97" s="110" t="s">
        <v>24373</v>
      </c>
      <c r="O97" s="110" t="s">
        <v>24372</v>
      </c>
      <c r="P97" s="110" t="s">
        <v>24371</v>
      </c>
      <c r="Q97" s="110" t="s">
        <v>24370</v>
      </c>
      <c r="R97" s="110" t="s">
        <v>24369</v>
      </c>
      <c r="S97" s="110" t="s">
        <v>24368</v>
      </c>
      <c r="T97" s="110" t="s">
        <v>24367</v>
      </c>
      <c r="U97" s="110" t="s">
        <v>24366</v>
      </c>
      <c r="V97" s="110" t="s">
        <v>24365</v>
      </c>
      <c r="W97" s="110" t="s">
        <v>22413</v>
      </c>
      <c r="X97" s="110" t="s">
        <v>24364</v>
      </c>
      <c r="Y97" s="110" t="s">
        <v>24363</v>
      </c>
      <c r="Z97" s="110" t="s">
        <v>24362</v>
      </c>
    </row>
    <row r="98" spans="1:26" x14ac:dyDescent="0.15">
      <c r="A98" s="110" t="s">
        <v>24361</v>
      </c>
      <c r="B98" s="376" t="s">
        <v>24360</v>
      </c>
      <c r="C98" s="376" t="s">
        <v>22424</v>
      </c>
      <c r="D98" s="376" t="s">
        <v>23836</v>
      </c>
      <c r="E98" s="108">
        <v>0.68</v>
      </c>
      <c r="F98" s="108" t="s">
        <v>21999</v>
      </c>
      <c r="G98" s="110" t="s">
        <v>24359</v>
      </c>
      <c r="H98" s="110" t="s">
        <v>24358</v>
      </c>
      <c r="I98" s="110" t="s">
        <v>24357</v>
      </c>
      <c r="J98" s="110" t="s">
        <v>24356</v>
      </c>
      <c r="K98" s="110" t="s">
        <v>24355</v>
      </c>
      <c r="L98" s="110" t="s">
        <v>24354</v>
      </c>
      <c r="M98" s="110" t="s">
        <v>24353</v>
      </c>
      <c r="N98" s="110" t="s">
        <v>24352</v>
      </c>
      <c r="O98" s="110" t="s">
        <v>24351</v>
      </c>
      <c r="P98" s="110" t="s">
        <v>24350</v>
      </c>
      <c r="Q98" s="110" t="s">
        <v>24349</v>
      </c>
      <c r="R98" s="110" t="s">
        <v>24348</v>
      </c>
      <c r="S98" s="110" t="s">
        <v>23604</v>
      </c>
      <c r="T98" s="110" t="s">
        <v>24347</v>
      </c>
      <c r="U98" s="110" t="s">
        <v>24346</v>
      </c>
      <c r="V98" s="110" t="s">
        <v>24345</v>
      </c>
      <c r="W98" s="110" t="s">
        <v>24344</v>
      </c>
      <c r="X98" s="110" t="s">
        <v>24343</v>
      </c>
      <c r="Y98" s="110" t="s">
        <v>24342</v>
      </c>
      <c r="Z98" s="110" t="s">
        <v>24341</v>
      </c>
    </row>
    <row r="99" spans="1:26" x14ac:dyDescent="0.15">
      <c r="A99" s="110" t="s">
        <v>24340</v>
      </c>
      <c r="B99" s="376" t="s">
        <v>24339</v>
      </c>
      <c r="C99" s="376" t="s">
        <v>22957</v>
      </c>
      <c r="D99" s="376" t="s">
        <v>23093</v>
      </c>
      <c r="E99" s="108">
        <v>0.69</v>
      </c>
      <c r="F99" s="108" t="s">
        <v>21999</v>
      </c>
      <c r="G99" s="110" t="s">
        <v>24338</v>
      </c>
      <c r="H99" s="110" t="s">
        <v>24337</v>
      </c>
      <c r="I99" s="110" t="s">
        <v>24336</v>
      </c>
      <c r="J99" s="110" t="s">
        <v>24335</v>
      </c>
      <c r="K99" s="110" t="s">
        <v>24334</v>
      </c>
      <c r="L99" s="110" t="s">
        <v>24333</v>
      </c>
      <c r="M99" s="110" t="s">
        <v>24332</v>
      </c>
      <c r="N99" s="110" t="s">
        <v>24331</v>
      </c>
      <c r="O99" s="110" t="s">
        <v>24330</v>
      </c>
      <c r="P99" s="110" t="s">
        <v>24329</v>
      </c>
      <c r="Q99" s="110" t="s">
        <v>24328</v>
      </c>
      <c r="R99" s="110" t="s">
        <v>24327</v>
      </c>
      <c r="S99" s="110" t="s">
        <v>24326</v>
      </c>
      <c r="T99" s="110" t="s">
        <v>24325</v>
      </c>
      <c r="U99" s="110" t="s">
        <v>22111</v>
      </c>
      <c r="V99" s="110" t="s">
        <v>24324</v>
      </c>
      <c r="W99" s="110" t="s">
        <v>24323</v>
      </c>
      <c r="X99" s="110" t="s">
        <v>24322</v>
      </c>
      <c r="Y99" s="110" t="s">
        <v>24321</v>
      </c>
      <c r="Z99" s="110" t="s">
        <v>24320</v>
      </c>
    </row>
    <row r="100" spans="1:26" x14ac:dyDescent="0.15">
      <c r="A100" s="110" t="s">
        <v>24319</v>
      </c>
      <c r="B100" s="376" t="s">
        <v>24318</v>
      </c>
      <c r="C100" s="376" t="s">
        <v>22424</v>
      </c>
      <c r="D100" s="376" t="s">
        <v>23836</v>
      </c>
      <c r="E100" s="108">
        <v>0.7</v>
      </c>
      <c r="F100" s="108" t="s">
        <v>21999</v>
      </c>
      <c r="G100" s="110" t="s">
        <v>24317</v>
      </c>
      <c r="H100" s="110" t="s">
        <v>24316</v>
      </c>
      <c r="I100" s="110" t="s">
        <v>24315</v>
      </c>
      <c r="J100" s="110" t="s">
        <v>24314</v>
      </c>
      <c r="K100" s="110" t="s">
        <v>24313</v>
      </c>
      <c r="L100" s="110" t="s">
        <v>24312</v>
      </c>
      <c r="M100" s="110" t="s">
        <v>24311</v>
      </c>
      <c r="N100" s="110" t="s">
        <v>24310</v>
      </c>
      <c r="O100" s="110" t="s">
        <v>24309</v>
      </c>
      <c r="P100" s="110" t="s">
        <v>24308</v>
      </c>
      <c r="Q100" s="110" t="s">
        <v>24307</v>
      </c>
      <c r="R100" s="110" t="s">
        <v>24306</v>
      </c>
      <c r="S100" s="110" t="s">
        <v>24305</v>
      </c>
      <c r="T100" s="110" t="s">
        <v>24304</v>
      </c>
      <c r="U100" s="110" t="s">
        <v>24303</v>
      </c>
      <c r="V100" s="110" t="s">
        <v>24302</v>
      </c>
      <c r="W100" s="110" t="s">
        <v>24301</v>
      </c>
      <c r="X100" s="110" t="s">
        <v>24300</v>
      </c>
      <c r="Y100" s="110" t="s">
        <v>24299</v>
      </c>
      <c r="Z100" s="110" t="s">
        <v>24298</v>
      </c>
    </row>
    <row r="101" spans="1:26" x14ac:dyDescent="0.15">
      <c r="A101" s="110" t="s">
        <v>24297</v>
      </c>
      <c r="B101" s="376" t="s">
        <v>24296</v>
      </c>
      <c r="C101" s="376" t="s">
        <v>22424</v>
      </c>
      <c r="D101" s="376" t="s">
        <v>24294</v>
      </c>
      <c r="E101" s="108">
        <v>0.71</v>
      </c>
      <c r="F101" s="108" t="s">
        <v>21999</v>
      </c>
      <c r="G101" s="110" t="s">
        <v>24293</v>
      </c>
      <c r="H101" s="110" t="s">
        <v>24292</v>
      </c>
      <c r="I101" s="110" t="s">
        <v>24291</v>
      </c>
      <c r="J101" s="110" t="s">
        <v>24290</v>
      </c>
      <c r="K101" s="110" t="s">
        <v>24289</v>
      </c>
      <c r="L101" s="110" t="s">
        <v>24288</v>
      </c>
      <c r="M101" s="110" t="s">
        <v>24287</v>
      </c>
      <c r="N101" s="110" t="s">
        <v>24286</v>
      </c>
      <c r="O101" s="110" t="s">
        <v>24285</v>
      </c>
      <c r="P101" s="110" t="s">
        <v>24284</v>
      </c>
      <c r="Q101" s="110" t="s">
        <v>24283</v>
      </c>
      <c r="R101" s="110" t="s">
        <v>24282</v>
      </c>
      <c r="S101" s="110" t="s">
        <v>24281</v>
      </c>
      <c r="T101" s="110" t="s">
        <v>24280</v>
      </c>
      <c r="U101" s="110" t="s">
        <v>24279</v>
      </c>
      <c r="V101" s="110" t="s">
        <v>24278</v>
      </c>
      <c r="W101" s="110" t="s">
        <v>23634</v>
      </c>
      <c r="X101" s="110" t="s">
        <v>24277</v>
      </c>
      <c r="Y101" s="110" t="s">
        <v>24276</v>
      </c>
      <c r="Z101" s="110" t="s">
        <v>24275</v>
      </c>
    </row>
    <row r="102" spans="1:26" x14ac:dyDescent="0.15">
      <c r="A102" s="110" t="s">
        <v>24295</v>
      </c>
      <c r="B102" s="376" t="s">
        <v>24294</v>
      </c>
      <c r="C102" s="376" t="s">
        <v>22424</v>
      </c>
      <c r="D102" s="376" t="s">
        <v>24294</v>
      </c>
      <c r="E102" s="108">
        <v>0.71</v>
      </c>
      <c r="F102" s="108" t="s">
        <v>21999</v>
      </c>
      <c r="G102" s="110" t="s">
        <v>24293</v>
      </c>
      <c r="H102" s="110" t="s">
        <v>24292</v>
      </c>
      <c r="I102" s="110" t="s">
        <v>24291</v>
      </c>
      <c r="J102" s="110" t="s">
        <v>24290</v>
      </c>
      <c r="K102" s="110" t="s">
        <v>24289</v>
      </c>
      <c r="L102" s="110" t="s">
        <v>24288</v>
      </c>
      <c r="M102" s="110" t="s">
        <v>24287</v>
      </c>
      <c r="N102" s="110" t="s">
        <v>24286</v>
      </c>
      <c r="O102" s="110" t="s">
        <v>24285</v>
      </c>
      <c r="P102" s="110" t="s">
        <v>24284</v>
      </c>
      <c r="Q102" s="110" t="s">
        <v>24283</v>
      </c>
      <c r="R102" s="110" t="s">
        <v>24282</v>
      </c>
      <c r="S102" s="110" t="s">
        <v>24281</v>
      </c>
      <c r="T102" s="110" t="s">
        <v>24280</v>
      </c>
      <c r="U102" s="110" t="s">
        <v>24279</v>
      </c>
      <c r="V102" s="110" t="s">
        <v>24278</v>
      </c>
      <c r="W102" s="110" t="s">
        <v>23634</v>
      </c>
      <c r="X102" s="110" t="s">
        <v>24277</v>
      </c>
      <c r="Y102" s="110" t="s">
        <v>24276</v>
      </c>
      <c r="Z102" s="110" t="s">
        <v>24275</v>
      </c>
    </row>
    <row r="103" spans="1:26" x14ac:dyDescent="0.15">
      <c r="A103" s="110" t="s">
        <v>24274</v>
      </c>
      <c r="B103" s="376" t="s">
        <v>24273</v>
      </c>
      <c r="C103" s="376" t="s">
        <v>22979</v>
      </c>
      <c r="D103" s="376" t="s">
        <v>24170</v>
      </c>
      <c r="E103" s="108">
        <v>0.72</v>
      </c>
      <c r="F103" s="108" t="s">
        <v>21999</v>
      </c>
      <c r="G103" s="110" t="s">
        <v>24272</v>
      </c>
      <c r="H103" s="110" t="s">
        <v>24271</v>
      </c>
      <c r="I103" s="110" t="s">
        <v>24189</v>
      </c>
      <c r="J103" s="110" t="s">
        <v>24188</v>
      </c>
      <c r="K103" s="110" t="s">
        <v>24187</v>
      </c>
      <c r="L103" s="110" t="s">
        <v>24270</v>
      </c>
      <c r="M103" s="110" t="s">
        <v>24269</v>
      </c>
      <c r="N103" s="110" t="s">
        <v>24268</v>
      </c>
      <c r="O103" s="110" t="s">
        <v>24267</v>
      </c>
      <c r="P103" s="110" t="s">
        <v>24266</v>
      </c>
      <c r="Q103" s="110" t="s">
        <v>24265</v>
      </c>
      <c r="R103" s="110" t="s">
        <v>24264</v>
      </c>
      <c r="S103" s="110" t="s">
        <v>24263</v>
      </c>
      <c r="T103" s="110" t="s">
        <v>24262</v>
      </c>
      <c r="U103" s="110" t="s">
        <v>24179</v>
      </c>
      <c r="V103" s="110" t="s">
        <v>24261</v>
      </c>
      <c r="W103" s="110" t="s">
        <v>24260</v>
      </c>
      <c r="X103" s="110" t="s">
        <v>24259</v>
      </c>
      <c r="Y103" s="110" t="s">
        <v>24176</v>
      </c>
      <c r="Z103" s="110" t="s">
        <v>24258</v>
      </c>
    </row>
    <row r="104" spans="1:26" x14ac:dyDescent="0.15">
      <c r="A104" s="110" t="s">
        <v>24257</v>
      </c>
      <c r="B104" s="376" t="s">
        <v>24255</v>
      </c>
      <c r="C104" s="376" t="s">
        <v>24256</v>
      </c>
      <c r="D104" s="376" t="s">
        <v>24255</v>
      </c>
      <c r="E104" s="108">
        <v>0.72</v>
      </c>
      <c r="F104" s="108" t="s">
        <v>21999</v>
      </c>
      <c r="G104" s="110" t="s">
        <v>24254</v>
      </c>
      <c r="H104" s="110" t="s">
        <v>24253</v>
      </c>
      <c r="I104" s="110" t="s">
        <v>24252</v>
      </c>
      <c r="J104" s="110" t="s">
        <v>24251</v>
      </c>
      <c r="K104" s="110" t="s">
        <v>24250</v>
      </c>
      <c r="L104" s="110" t="s">
        <v>24249</v>
      </c>
      <c r="M104" s="110" t="s">
        <v>24248</v>
      </c>
      <c r="N104" s="110" t="s">
        <v>24247</v>
      </c>
      <c r="O104" s="110" t="s">
        <v>24246</v>
      </c>
      <c r="P104" s="110" t="s">
        <v>24245</v>
      </c>
      <c r="Q104" s="110" t="s">
        <v>24244</v>
      </c>
      <c r="R104" s="110" t="s">
        <v>24243</v>
      </c>
      <c r="S104" s="110" t="s">
        <v>23283</v>
      </c>
      <c r="T104" s="110" t="s">
        <v>24242</v>
      </c>
      <c r="U104" s="110" t="s">
        <v>24241</v>
      </c>
      <c r="V104" s="110" t="s">
        <v>24240</v>
      </c>
      <c r="W104" s="110" t="s">
        <v>24239</v>
      </c>
      <c r="X104" s="110" t="s">
        <v>24238</v>
      </c>
      <c r="Y104" s="110" t="s">
        <v>24237</v>
      </c>
      <c r="Z104" s="110" t="s">
        <v>24236</v>
      </c>
    </row>
    <row r="105" spans="1:26" x14ac:dyDescent="0.15">
      <c r="A105" s="110" t="s">
        <v>24235</v>
      </c>
      <c r="B105" s="376" t="s">
        <v>24234</v>
      </c>
      <c r="C105" s="376" t="s">
        <v>22557</v>
      </c>
      <c r="D105" s="376" t="s">
        <v>22556</v>
      </c>
      <c r="E105" s="108">
        <v>0.73</v>
      </c>
      <c r="F105" s="108" t="s">
        <v>21999</v>
      </c>
      <c r="G105" s="110" t="s">
        <v>24233</v>
      </c>
      <c r="H105" s="110" t="s">
        <v>24232</v>
      </c>
      <c r="I105" s="110" t="s">
        <v>24231</v>
      </c>
      <c r="J105" s="110" t="s">
        <v>24230</v>
      </c>
      <c r="K105" s="110" t="s">
        <v>24229</v>
      </c>
      <c r="L105" s="110" t="s">
        <v>24228</v>
      </c>
      <c r="M105" s="110" t="s">
        <v>24227</v>
      </c>
      <c r="N105" s="110" t="s">
        <v>24226</v>
      </c>
      <c r="O105" s="110" t="s">
        <v>24225</v>
      </c>
      <c r="P105" s="110" t="s">
        <v>24224</v>
      </c>
      <c r="Q105" s="110" t="s">
        <v>24223</v>
      </c>
      <c r="R105" s="110" t="s">
        <v>24222</v>
      </c>
      <c r="S105" s="110" t="s">
        <v>24221</v>
      </c>
      <c r="T105" s="110" t="s">
        <v>24220</v>
      </c>
      <c r="U105" s="110" t="s">
        <v>24219</v>
      </c>
      <c r="V105" s="110" t="s">
        <v>22545</v>
      </c>
      <c r="W105" s="110" t="s">
        <v>24218</v>
      </c>
      <c r="X105" s="110" t="s">
        <v>24217</v>
      </c>
      <c r="Y105" s="110" t="s">
        <v>24044</v>
      </c>
      <c r="Z105" s="110" t="s">
        <v>24216</v>
      </c>
    </row>
    <row r="106" spans="1:26" x14ac:dyDescent="0.15">
      <c r="A106" s="110" t="s">
        <v>24215</v>
      </c>
      <c r="B106" s="376" t="s">
        <v>20645</v>
      </c>
      <c r="C106" s="376" t="s">
        <v>22469</v>
      </c>
      <c r="D106" s="376" t="s">
        <v>22933</v>
      </c>
      <c r="E106" s="108">
        <v>0.74</v>
      </c>
      <c r="F106" s="108" t="s">
        <v>21999</v>
      </c>
      <c r="G106" s="110" t="s">
        <v>24211</v>
      </c>
      <c r="H106" s="110" t="s">
        <v>24210</v>
      </c>
      <c r="I106" s="110" t="s">
        <v>24209</v>
      </c>
      <c r="J106" s="110" t="s">
        <v>24208</v>
      </c>
      <c r="K106" s="110" t="s">
        <v>24207</v>
      </c>
      <c r="L106" s="110" t="s">
        <v>24206</v>
      </c>
      <c r="M106" s="110" t="s">
        <v>24205</v>
      </c>
      <c r="N106" s="110" t="s">
        <v>24214</v>
      </c>
      <c r="O106" s="110" t="s">
        <v>24203</v>
      </c>
      <c r="P106" s="110" t="s">
        <v>22744</v>
      </c>
      <c r="Q106" s="110" t="s">
        <v>24202</v>
      </c>
      <c r="R106" s="110" t="s">
        <v>22643</v>
      </c>
      <c r="S106" s="110" t="s">
        <v>24201</v>
      </c>
      <c r="T106" s="110" t="s">
        <v>24200</v>
      </c>
      <c r="U106" s="110" t="s">
        <v>24199</v>
      </c>
      <c r="V106" s="110" t="s">
        <v>22740</v>
      </c>
      <c r="W106" s="110" t="s">
        <v>24198</v>
      </c>
      <c r="X106" s="110" t="s">
        <v>24197</v>
      </c>
      <c r="Y106" s="110" t="s">
        <v>24196</v>
      </c>
      <c r="Z106" s="110" t="s">
        <v>23561</v>
      </c>
    </row>
    <row r="107" spans="1:26" x14ac:dyDescent="0.15">
      <c r="A107" s="110" t="s">
        <v>24213</v>
      </c>
      <c r="B107" s="376" t="s">
        <v>24212</v>
      </c>
      <c r="C107" s="376" t="s">
        <v>22469</v>
      </c>
      <c r="D107" s="376" t="s">
        <v>22933</v>
      </c>
      <c r="E107" s="108">
        <v>0.74</v>
      </c>
      <c r="F107" s="108" t="s">
        <v>21999</v>
      </c>
      <c r="G107" s="110" t="s">
        <v>24211</v>
      </c>
      <c r="H107" s="110" t="s">
        <v>24210</v>
      </c>
      <c r="I107" s="110" t="s">
        <v>24209</v>
      </c>
      <c r="J107" s="110" t="s">
        <v>24208</v>
      </c>
      <c r="K107" s="110" t="s">
        <v>24207</v>
      </c>
      <c r="L107" s="110" t="s">
        <v>24206</v>
      </c>
      <c r="M107" s="110" t="s">
        <v>24205</v>
      </c>
      <c r="N107" s="110" t="s">
        <v>24204</v>
      </c>
      <c r="O107" s="110" t="s">
        <v>24203</v>
      </c>
      <c r="P107" s="110" t="s">
        <v>22744</v>
      </c>
      <c r="Q107" s="110" t="s">
        <v>24202</v>
      </c>
      <c r="R107" s="110" t="s">
        <v>22643</v>
      </c>
      <c r="S107" s="110" t="s">
        <v>24201</v>
      </c>
      <c r="T107" s="110" t="s">
        <v>24200</v>
      </c>
      <c r="U107" s="110" t="s">
        <v>22740</v>
      </c>
      <c r="V107" s="110" t="s">
        <v>24199</v>
      </c>
      <c r="W107" s="110" t="s">
        <v>24198</v>
      </c>
      <c r="X107" s="110" t="s">
        <v>24197</v>
      </c>
      <c r="Y107" s="110" t="s">
        <v>24196</v>
      </c>
      <c r="Z107" s="110" t="s">
        <v>23118</v>
      </c>
    </row>
    <row r="108" spans="1:26" x14ac:dyDescent="0.15">
      <c r="A108" s="110" t="s">
        <v>24195</v>
      </c>
      <c r="B108" s="376" t="s">
        <v>24194</v>
      </c>
      <c r="C108" s="376" t="s">
        <v>22534</v>
      </c>
      <c r="D108" s="376" t="s">
        <v>24170</v>
      </c>
      <c r="E108" s="108">
        <v>0.74</v>
      </c>
      <c r="F108" s="108" t="s">
        <v>21999</v>
      </c>
      <c r="G108" s="110" t="s">
        <v>24191</v>
      </c>
      <c r="H108" s="110" t="s">
        <v>24190</v>
      </c>
      <c r="I108" s="110" t="s">
        <v>24189</v>
      </c>
      <c r="J108" s="110" t="s">
        <v>24188</v>
      </c>
      <c r="K108" s="110" t="s">
        <v>24187</v>
      </c>
      <c r="L108" s="110" t="s">
        <v>24186</v>
      </c>
      <c r="M108" s="110" t="s">
        <v>24185</v>
      </c>
      <c r="N108" s="110" t="s">
        <v>24184</v>
      </c>
      <c r="O108" s="110" t="s">
        <v>24183</v>
      </c>
      <c r="P108" s="110" t="s">
        <v>24182</v>
      </c>
      <c r="Q108" s="110" t="s">
        <v>24181</v>
      </c>
      <c r="R108" s="110" t="s">
        <v>24180</v>
      </c>
      <c r="S108" s="110" t="s">
        <v>24179</v>
      </c>
      <c r="T108" s="110" t="s">
        <v>24178</v>
      </c>
      <c r="U108" s="110" t="s">
        <v>24177</v>
      </c>
      <c r="V108" s="110" t="s">
        <v>24176</v>
      </c>
      <c r="W108" s="110" t="s">
        <v>24175</v>
      </c>
      <c r="X108" s="110" t="s">
        <v>24174</v>
      </c>
      <c r="Y108" s="110" t="s">
        <v>24173</v>
      </c>
      <c r="Z108" s="110" t="s">
        <v>24172</v>
      </c>
    </row>
    <row r="109" spans="1:26" x14ac:dyDescent="0.15">
      <c r="A109" s="110" t="s">
        <v>24193</v>
      </c>
      <c r="B109" s="376" t="s">
        <v>24192</v>
      </c>
      <c r="C109" s="376" t="s">
        <v>22534</v>
      </c>
      <c r="D109" s="376" t="s">
        <v>24170</v>
      </c>
      <c r="E109" s="108">
        <v>0.74</v>
      </c>
      <c r="F109" s="108" t="s">
        <v>21999</v>
      </c>
      <c r="G109" s="110" t="s">
        <v>24191</v>
      </c>
      <c r="H109" s="110" t="s">
        <v>24190</v>
      </c>
      <c r="I109" s="110" t="s">
        <v>24189</v>
      </c>
      <c r="J109" s="110" t="s">
        <v>24188</v>
      </c>
      <c r="K109" s="110" t="s">
        <v>24187</v>
      </c>
      <c r="L109" s="110" t="s">
        <v>24186</v>
      </c>
      <c r="M109" s="110" t="s">
        <v>24185</v>
      </c>
      <c r="N109" s="110" t="s">
        <v>24184</v>
      </c>
      <c r="O109" s="110" t="s">
        <v>24183</v>
      </c>
      <c r="P109" s="110" t="s">
        <v>24182</v>
      </c>
      <c r="Q109" s="110" t="s">
        <v>24181</v>
      </c>
      <c r="R109" s="110" t="s">
        <v>24180</v>
      </c>
      <c r="S109" s="110" t="s">
        <v>24179</v>
      </c>
      <c r="T109" s="110" t="s">
        <v>24178</v>
      </c>
      <c r="U109" s="110" t="s">
        <v>24177</v>
      </c>
      <c r="V109" s="110" t="s">
        <v>24176</v>
      </c>
      <c r="W109" s="110" t="s">
        <v>24175</v>
      </c>
      <c r="X109" s="110" t="s">
        <v>24174</v>
      </c>
      <c r="Y109" s="110" t="s">
        <v>24173</v>
      </c>
      <c r="Z109" s="110" t="s">
        <v>24172</v>
      </c>
    </row>
    <row r="110" spans="1:26" x14ac:dyDescent="0.15">
      <c r="A110" s="110" t="s">
        <v>24171</v>
      </c>
      <c r="B110" s="376" t="s">
        <v>24170</v>
      </c>
      <c r="C110" s="376" t="s">
        <v>22534</v>
      </c>
      <c r="D110" s="376" t="s">
        <v>24170</v>
      </c>
      <c r="E110" s="108">
        <v>0.74</v>
      </c>
      <c r="F110" s="108" t="s">
        <v>21999</v>
      </c>
      <c r="G110" s="110" t="s">
        <v>24169</v>
      </c>
      <c r="H110" s="110" t="s">
        <v>24168</v>
      </c>
      <c r="I110" s="110" t="s">
        <v>24167</v>
      </c>
      <c r="J110" s="110" t="s">
        <v>24166</v>
      </c>
      <c r="K110" s="110" t="s">
        <v>24165</v>
      </c>
      <c r="L110" s="110" t="s">
        <v>24164</v>
      </c>
      <c r="M110" s="110" t="s">
        <v>24163</v>
      </c>
      <c r="N110" s="110" t="s">
        <v>24162</v>
      </c>
      <c r="O110" s="110" t="s">
        <v>24161</v>
      </c>
      <c r="P110" s="110" t="s">
        <v>24160</v>
      </c>
      <c r="Q110" s="110" t="s">
        <v>24159</v>
      </c>
      <c r="R110" s="110" t="s">
        <v>24158</v>
      </c>
      <c r="S110" s="110" t="s">
        <v>24157</v>
      </c>
      <c r="T110" s="110" t="s">
        <v>24156</v>
      </c>
      <c r="U110" s="110" t="s">
        <v>24155</v>
      </c>
      <c r="V110" s="110" t="s">
        <v>24154</v>
      </c>
      <c r="W110" s="110" t="s">
        <v>24153</v>
      </c>
      <c r="X110" s="110" t="s">
        <v>24152</v>
      </c>
      <c r="Y110" s="110" t="s">
        <v>24151</v>
      </c>
      <c r="Z110" s="110" t="s">
        <v>24150</v>
      </c>
    </row>
    <row r="111" spans="1:26" x14ac:dyDescent="0.15">
      <c r="A111" s="110" t="s">
        <v>24149</v>
      </c>
      <c r="B111" s="376" t="s">
        <v>24148</v>
      </c>
      <c r="C111" s="376" t="s">
        <v>22469</v>
      </c>
      <c r="D111" s="376" t="s">
        <v>22933</v>
      </c>
      <c r="E111" s="108">
        <v>0.74</v>
      </c>
      <c r="F111" s="108" t="s">
        <v>21999</v>
      </c>
      <c r="G111" s="110" t="s">
        <v>24147</v>
      </c>
      <c r="H111" s="110" t="s">
        <v>24146</v>
      </c>
      <c r="I111" s="110" t="s">
        <v>24145</v>
      </c>
      <c r="J111" s="110" t="s">
        <v>24144</v>
      </c>
      <c r="K111" s="110" t="s">
        <v>24143</v>
      </c>
      <c r="L111" s="110" t="s">
        <v>24142</v>
      </c>
      <c r="M111" s="110" t="s">
        <v>24141</v>
      </c>
      <c r="N111" s="110" t="s">
        <v>24140</v>
      </c>
      <c r="O111" s="110" t="s">
        <v>22708</v>
      </c>
      <c r="P111" s="110" t="s">
        <v>24139</v>
      </c>
      <c r="Q111" s="110" t="s">
        <v>24138</v>
      </c>
      <c r="R111" s="110" t="s">
        <v>24137</v>
      </c>
      <c r="S111" s="110" t="s">
        <v>24136</v>
      </c>
      <c r="T111" s="110" t="s">
        <v>24135</v>
      </c>
      <c r="U111" s="110" t="s">
        <v>22967</v>
      </c>
      <c r="V111" s="110" t="s">
        <v>24134</v>
      </c>
      <c r="W111" s="110" t="s">
        <v>24133</v>
      </c>
      <c r="X111" s="110" t="s">
        <v>24132</v>
      </c>
      <c r="Y111" s="110" t="s">
        <v>24131</v>
      </c>
      <c r="Z111" s="110" t="s">
        <v>24130</v>
      </c>
    </row>
    <row r="112" spans="1:26" x14ac:dyDescent="0.15">
      <c r="A112" s="110" t="s">
        <v>24129</v>
      </c>
      <c r="B112" s="376" t="s">
        <v>24128</v>
      </c>
      <c r="C112" s="376" t="s">
        <v>22979</v>
      </c>
      <c r="D112" s="376" t="s">
        <v>24128</v>
      </c>
      <c r="E112" s="108">
        <v>0.75</v>
      </c>
      <c r="F112" s="108" t="s">
        <v>21999</v>
      </c>
      <c r="G112" s="110" t="s">
        <v>24127</v>
      </c>
      <c r="H112" s="110" t="s">
        <v>24126</v>
      </c>
      <c r="I112" s="110" t="s">
        <v>24125</v>
      </c>
      <c r="J112" s="110" t="s">
        <v>24124</v>
      </c>
      <c r="K112" s="110" t="s">
        <v>24123</v>
      </c>
      <c r="L112" s="110" t="s">
        <v>24122</v>
      </c>
      <c r="M112" s="110" t="s">
        <v>24121</v>
      </c>
      <c r="N112" s="110" t="s">
        <v>24120</v>
      </c>
      <c r="O112" s="110" t="s">
        <v>24119</v>
      </c>
      <c r="P112" s="110" t="s">
        <v>24118</v>
      </c>
      <c r="Q112" s="110" t="s">
        <v>24117</v>
      </c>
      <c r="R112" s="110" t="s">
        <v>24116</v>
      </c>
      <c r="S112" s="110" t="s">
        <v>24115</v>
      </c>
      <c r="T112" s="110" t="s">
        <v>24114</v>
      </c>
      <c r="U112" s="110" t="s">
        <v>24113</v>
      </c>
      <c r="V112" s="110" t="s">
        <v>24112</v>
      </c>
      <c r="W112" s="110" t="s">
        <v>24111</v>
      </c>
      <c r="X112" s="110" t="s">
        <v>24110</v>
      </c>
      <c r="Y112" s="110" t="s">
        <v>24109</v>
      </c>
      <c r="Z112" s="110" t="s">
        <v>24108</v>
      </c>
    </row>
    <row r="113" spans="1:26" x14ac:dyDescent="0.15">
      <c r="A113" s="110" t="s">
        <v>24107</v>
      </c>
      <c r="B113" s="376" t="s">
        <v>24106</v>
      </c>
      <c r="C113" s="376" t="s">
        <v>22957</v>
      </c>
      <c r="D113" s="376" t="s">
        <v>23093</v>
      </c>
      <c r="E113" s="108">
        <v>0.75</v>
      </c>
      <c r="F113" s="108" t="s">
        <v>21999</v>
      </c>
      <c r="G113" s="110" t="s">
        <v>24102</v>
      </c>
      <c r="H113" s="110" t="s">
        <v>24101</v>
      </c>
      <c r="I113" s="110" t="s">
        <v>24100</v>
      </c>
      <c r="J113" s="110" t="s">
        <v>24099</v>
      </c>
      <c r="K113" s="110" t="s">
        <v>24105</v>
      </c>
      <c r="L113" s="110" t="s">
        <v>24097</v>
      </c>
      <c r="M113" s="110" t="s">
        <v>24096</v>
      </c>
      <c r="N113" s="110" t="s">
        <v>24095</v>
      </c>
      <c r="O113" s="110" t="s">
        <v>24094</v>
      </c>
      <c r="P113" s="110" t="s">
        <v>24093</v>
      </c>
      <c r="Q113" s="110" t="s">
        <v>24092</v>
      </c>
      <c r="R113" s="110" t="s">
        <v>23035</v>
      </c>
      <c r="S113" s="110" t="s">
        <v>24091</v>
      </c>
      <c r="T113" s="110" t="s">
        <v>24090</v>
      </c>
      <c r="U113" s="110" t="s">
        <v>24088</v>
      </c>
      <c r="V113" s="110" t="s">
        <v>24089</v>
      </c>
      <c r="W113" s="110" t="s">
        <v>24087</v>
      </c>
      <c r="X113" s="110" t="s">
        <v>24085</v>
      </c>
      <c r="Y113" s="110" t="s">
        <v>24086</v>
      </c>
      <c r="Z113" s="110" t="s">
        <v>24084</v>
      </c>
    </row>
    <row r="114" spans="1:26" x14ac:dyDescent="0.15">
      <c r="A114" s="110" t="s">
        <v>24104</v>
      </c>
      <c r="B114" s="376" t="s">
        <v>24103</v>
      </c>
      <c r="C114" s="376" t="s">
        <v>22957</v>
      </c>
      <c r="D114" s="376" t="s">
        <v>23093</v>
      </c>
      <c r="E114" s="108">
        <v>0.75</v>
      </c>
      <c r="F114" s="108" t="s">
        <v>21999</v>
      </c>
      <c r="G114" s="110" t="s">
        <v>24102</v>
      </c>
      <c r="H114" s="110" t="s">
        <v>24101</v>
      </c>
      <c r="I114" s="110" t="s">
        <v>24100</v>
      </c>
      <c r="J114" s="110" t="s">
        <v>24099</v>
      </c>
      <c r="K114" s="110" t="s">
        <v>24098</v>
      </c>
      <c r="L114" s="110" t="s">
        <v>24097</v>
      </c>
      <c r="M114" s="110" t="s">
        <v>24096</v>
      </c>
      <c r="N114" s="110" t="s">
        <v>24095</v>
      </c>
      <c r="O114" s="110" t="s">
        <v>24094</v>
      </c>
      <c r="P114" s="110" t="s">
        <v>24093</v>
      </c>
      <c r="Q114" s="110" t="s">
        <v>24092</v>
      </c>
      <c r="R114" s="110" t="s">
        <v>23035</v>
      </c>
      <c r="S114" s="110" t="s">
        <v>24091</v>
      </c>
      <c r="T114" s="110" t="s">
        <v>24090</v>
      </c>
      <c r="U114" s="110" t="s">
        <v>24089</v>
      </c>
      <c r="V114" s="110" t="s">
        <v>24088</v>
      </c>
      <c r="W114" s="110" t="s">
        <v>24087</v>
      </c>
      <c r="X114" s="110" t="s">
        <v>24086</v>
      </c>
      <c r="Y114" s="110" t="s">
        <v>24085</v>
      </c>
      <c r="Z114" s="110" t="s">
        <v>24084</v>
      </c>
    </row>
    <row r="115" spans="1:26" x14ac:dyDescent="0.15">
      <c r="A115" s="110" t="s">
        <v>24083</v>
      </c>
      <c r="B115" s="376" t="s">
        <v>24082</v>
      </c>
      <c r="C115" s="376" t="s">
        <v>22424</v>
      </c>
      <c r="D115" s="376" t="s">
        <v>24081</v>
      </c>
      <c r="E115" s="108">
        <v>0.76</v>
      </c>
      <c r="F115" s="108" t="s">
        <v>21999</v>
      </c>
      <c r="G115" s="110" t="s">
        <v>24078</v>
      </c>
      <c r="H115" s="110" t="s">
        <v>24077</v>
      </c>
      <c r="I115" s="110" t="s">
        <v>24076</v>
      </c>
      <c r="J115" s="110" t="s">
        <v>24075</v>
      </c>
      <c r="K115" s="110" t="s">
        <v>24074</v>
      </c>
      <c r="L115" s="110" t="s">
        <v>24073</v>
      </c>
      <c r="M115" s="110" t="s">
        <v>24072</v>
      </c>
      <c r="N115" s="110" t="s">
        <v>24071</v>
      </c>
      <c r="O115" s="110" t="s">
        <v>24070</v>
      </c>
      <c r="P115" s="110" t="s">
        <v>24069</v>
      </c>
      <c r="Q115" s="110" t="s">
        <v>24068</v>
      </c>
      <c r="R115" s="110" t="s">
        <v>24067</v>
      </c>
      <c r="S115" s="110" t="s">
        <v>24066</v>
      </c>
      <c r="T115" s="110" t="s">
        <v>24065</v>
      </c>
      <c r="U115" s="110" t="s">
        <v>24064</v>
      </c>
      <c r="V115" s="110" t="s">
        <v>24063</v>
      </c>
      <c r="W115" s="110" t="s">
        <v>24062</v>
      </c>
      <c r="X115" s="110" t="s">
        <v>24061</v>
      </c>
      <c r="Y115" s="110" t="s">
        <v>24060</v>
      </c>
      <c r="Z115" s="110" t="s">
        <v>24059</v>
      </c>
    </row>
    <row r="116" spans="1:26" x14ac:dyDescent="0.15">
      <c r="A116" s="110" t="s">
        <v>24080</v>
      </c>
      <c r="B116" s="376" t="s">
        <v>24079</v>
      </c>
      <c r="C116" s="376" t="s">
        <v>22424</v>
      </c>
      <c r="D116" s="376" t="s">
        <v>23664</v>
      </c>
      <c r="E116" s="108">
        <v>0.76</v>
      </c>
      <c r="F116" s="108" t="s">
        <v>21999</v>
      </c>
      <c r="G116" s="110" t="s">
        <v>24078</v>
      </c>
      <c r="H116" s="110" t="s">
        <v>24077</v>
      </c>
      <c r="I116" s="110" t="s">
        <v>24076</v>
      </c>
      <c r="J116" s="110" t="s">
        <v>24075</v>
      </c>
      <c r="K116" s="110" t="s">
        <v>24074</v>
      </c>
      <c r="L116" s="110" t="s">
        <v>24073</v>
      </c>
      <c r="M116" s="110" t="s">
        <v>24072</v>
      </c>
      <c r="N116" s="110" t="s">
        <v>24071</v>
      </c>
      <c r="O116" s="110" t="s">
        <v>24070</v>
      </c>
      <c r="P116" s="110" t="s">
        <v>24069</v>
      </c>
      <c r="Q116" s="110" t="s">
        <v>24068</v>
      </c>
      <c r="R116" s="110" t="s">
        <v>24067</v>
      </c>
      <c r="S116" s="110" t="s">
        <v>24066</v>
      </c>
      <c r="T116" s="110" t="s">
        <v>24065</v>
      </c>
      <c r="U116" s="110" t="s">
        <v>24064</v>
      </c>
      <c r="V116" s="110" t="s">
        <v>24063</v>
      </c>
      <c r="W116" s="110" t="s">
        <v>24062</v>
      </c>
      <c r="X116" s="110" t="s">
        <v>24061</v>
      </c>
      <c r="Y116" s="110" t="s">
        <v>24060</v>
      </c>
      <c r="Z116" s="110" t="s">
        <v>24059</v>
      </c>
    </row>
    <row r="117" spans="1:26" x14ac:dyDescent="0.15">
      <c r="A117" s="110" t="s">
        <v>24058</v>
      </c>
      <c r="B117" s="376" t="s">
        <v>24057</v>
      </c>
      <c r="C117" s="376" t="s">
        <v>22424</v>
      </c>
      <c r="D117" s="376" t="s">
        <v>23686</v>
      </c>
      <c r="E117" s="108">
        <v>0.77</v>
      </c>
      <c r="F117" s="108" t="s">
        <v>21999</v>
      </c>
      <c r="G117" s="110" t="s">
        <v>24056</v>
      </c>
      <c r="H117" s="110" t="s">
        <v>24055</v>
      </c>
      <c r="I117" s="110" t="s">
        <v>23877</v>
      </c>
      <c r="J117" s="110" t="s">
        <v>24054</v>
      </c>
      <c r="K117" s="110" t="s">
        <v>24053</v>
      </c>
      <c r="L117" s="110" t="s">
        <v>24052</v>
      </c>
      <c r="M117" s="110" t="s">
        <v>23896</v>
      </c>
      <c r="N117" s="110" t="s">
        <v>24051</v>
      </c>
      <c r="O117" s="110" t="s">
        <v>24050</v>
      </c>
      <c r="P117" s="110" t="s">
        <v>23893</v>
      </c>
      <c r="Q117" s="110" t="s">
        <v>23892</v>
      </c>
      <c r="R117" s="110" t="s">
        <v>24049</v>
      </c>
      <c r="S117" s="110" t="s">
        <v>24048</v>
      </c>
      <c r="T117" s="110" t="s">
        <v>24047</v>
      </c>
      <c r="U117" s="110" t="s">
        <v>22908</v>
      </c>
      <c r="V117" s="110" t="s">
        <v>24046</v>
      </c>
      <c r="W117" s="110" t="s">
        <v>24045</v>
      </c>
      <c r="X117" s="110" t="s">
        <v>24044</v>
      </c>
      <c r="Y117" s="110" t="s">
        <v>24043</v>
      </c>
      <c r="Z117" s="110" t="s">
        <v>24042</v>
      </c>
    </row>
    <row r="118" spans="1:26" x14ac:dyDescent="0.15">
      <c r="A118" s="110" t="s">
        <v>24041</v>
      </c>
      <c r="B118" s="376" t="s">
        <v>22118</v>
      </c>
      <c r="C118" s="376" t="s">
        <v>23319</v>
      </c>
      <c r="D118" s="376" t="s">
        <v>22118</v>
      </c>
      <c r="E118" s="108">
        <v>0.78</v>
      </c>
      <c r="F118" s="108" t="s">
        <v>21999</v>
      </c>
      <c r="G118" s="110" t="s">
        <v>24040</v>
      </c>
      <c r="H118" s="110" t="s">
        <v>24039</v>
      </c>
      <c r="I118" s="110" t="s">
        <v>23220</v>
      </c>
      <c r="J118" s="110" t="s">
        <v>24038</v>
      </c>
      <c r="K118" s="110" t="s">
        <v>24037</v>
      </c>
      <c r="L118" s="110" t="s">
        <v>24036</v>
      </c>
      <c r="M118" s="110" t="s">
        <v>24035</v>
      </c>
      <c r="N118" s="110" t="s">
        <v>24034</v>
      </c>
      <c r="O118" s="110" t="s">
        <v>24033</v>
      </c>
      <c r="P118" s="110" t="s">
        <v>24032</v>
      </c>
      <c r="Q118" s="110" t="s">
        <v>24031</v>
      </c>
      <c r="R118" s="110" t="s">
        <v>24030</v>
      </c>
      <c r="S118" s="110" t="s">
        <v>24029</v>
      </c>
      <c r="T118" s="110" t="s">
        <v>24028</v>
      </c>
      <c r="U118" s="110" t="s">
        <v>24027</v>
      </c>
      <c r="V118" s="110" t="s">
        <v>24026</v>
      </c>
      <c r="W118" s="110" t="s">
        <v>24025</v>
      </c>
      <c r="X118" s="110" t="s">
        <v>24024</v>
      </c>
      <c r="Y118" s="110" t="s">
        <v>24023</v>
      </c>
      <c r="Z118" s="110" t="s">
        <v>24022</v>
      </c>
    </row>
    <row r="119" spans="1:26" x14ac:dyDescent="0.15">
      <c r="A119" s="110" t="s">
        <v>24021</v>
      </c>
      <c r="B119" s="376" t="s">
        <v>23836</v>
      </c>
      <c r="C119" s="376" t="s">
        <v>22424</v>
      </c>
      <c r="D119" s="376" t="s">
        <v>23836</v>
      </c>
      <c r="E119" s="108">
        <v>0.78</v>
      </c>
      <c r="F119" s="108" t="s">
        <v>21999</v>
      </c>
      <c r="G119" s="110" t="s">
        <v>24020</v>
      </c>
      <c r="H119" s="110" t="s">
        <v>24019</v>
      </c>
      <c r="I119" s="110" t="s">
        <v>24018</v>
      </c>
      <c r="J119" s="110" t="s">
        <v>24017</v>
      </c>
      <c r="K119" s="110" t="s">
        <v>24016</v>
      </c>
      <c r="L119" s="110" t="s">
        <v>24015</v>
      </c>
      <c r="M119" s="110" t="s">
        <v>24014</v>
      </c>
      <c r="N119" s="110" t="s">
        <v>24013</v>
      </c>
      <c r="O119" s="110" t="s">
        <v>24012</v>
      </c>
      <c r="P119" s="110" t="s">
        <v>24011</v>
      </c>
      <c r="Q119" s="110" t="s">
        <v>24010</v>
      </c>
      <c r="R119" s="110" t="s">
        <v>24009</v>
      </c>
      <c r="S119" s="110" t="s">
        <v>24008</v>
      </c>
      <c r="T119" s="110" t="s">
        <v>24007</v>
      </c>
      <c r="U119" s="110" t="s">
        <v>24006</v>
      </c>
      <c r="V119" s="110" t="s">
        <v>24005</v>
      </c>
      <c r="W119" s="110" t="s">
        <v>24004</v>
      </c>
      <c r="X119" s="110" t="s">
        <v>24003</v>
      </c>
      <c r="Y119" s="110" t="s">
        <v>24002</v>
      </c>
      <c r="Z119" s="110" t="s">
        <v>24001</v>
      </c>
    </row>
    <row r="120" spans="1:26" x14ac:dyDescent="0.15">
      <c r="A120" s="110" t="s">
        <v>24000</v>
      </c>
      <c r="B120" s="376" t="s">
        <v>23999</v>
      </c>
      <c r="C120" s="376" t="s">
        <v>22957</v>
      </c>
      <c r="D120" s="376" t="s">
        <v>22956</v>
      </c>
      <c r="E120" s="108">
        <v>0.79</v>
      </c>
      <c r="F120" s="108" t="s">
        <v>21999</v>
      </c>
      <c r="G120" s="110" t="s">
        <v>23998</v>
      </c>
      <c r="H120" s="110" t="s">
        <v>23997</v>
      </c>
      <c r="I120" s="110" t="s">
        <v>23996</v>
      </c>
      <c r="J120" s="110" t="s">
        <v>23995</v>
      </c>
      <c r="K120" s="110" t="s">
        <v>23994</v>
      </c>
      <c r="L120" s="110" t="s">
        <v>23993</v>
      </c>
      <c r="M120" s="110" t="s">
        <v>23992</v>
      </c>
      <c r="N120" s="110" t="s">
        <v>23457</v>
      </c>
      <c r="O120" s="110" t="s">
        <v>23454</v>
      </c>
      <c r="P120" s="110" t="s">
        <v>23991</v>
      </c>
      <c r="Q120" s="110" t="s">
        <v>23990</v>
      </c>
      <c r="R120" s="110" t="s">
        <v>22953</v>
      </c>
      <c r="S120" s="110" t="s">
        <v>23989</v>
      </c>
      <c r="T120" s="110" t="s">
        <v>23988</v>
      </c>
      <c r="U120" s="110" t="s">
        <v>23987</v>
      </c>
      <c r="V120" s="110" t="s">
        <v>23986</v>
      </c>
      <c r="W120" s="110" t="s">
        <v>23985</v>
      </c>
      <c r="X120" s="110" t="s">
        <v>23984</v>
      </c>
      <c r="Y120" s="110" t="s">
        <v>23983</v>
      </c>
      <c r="Z120" s="110" t="s">
        <v>23982</v>
      </c>
    </row>
    <row r="121" spans="1:26" x14ac:dyDescent="0.15">
      <c r="A121" s="110" t="s">
        <v>23981</v>
      </c>
      <c r="B121" s="376" t="s">
        <v>23980</v>
      </c>
      <c r="C121" s="376" t="s">
        <v>22957</v>
      </c>
      <c r="D121" s="376" t="s">
        <v>22956</v>
      </c>
      <c r="E121" s="108">
        <v>0.79</v>
      </c>
      <c r="F121" s="108" t="s">
        <v>21999</v>
      </c>
      <c r="G121" s="110" t="s">
        <v>23979</v>
      </c>
      <c r="H121" s="110" t="s">
        <v>23978</v>
      </c>
      <c r="I121" s="110" t="s">
        <v>23977</v>
      </c>
      <c r="J121" s="110" t="s">
        <v>23976</v>
      </c>
      <c r="K121" s="110" t="s">
        <v>23975</v>
      </c>
      <c r="L121" s="110" t="s">
        <v>23974</v>
      </c>
      <c r="M121" s="110" t="s">
        <v>23973</v>
      </c>
      <c r="N121" s="110" t="s">
        <v>23972</v>
      </c>
      <c r="O121" s="110" t="s">
        <v>23663</v>
      </c>
      <c r="P121" s="110" t="s">
        <v>23971</v>
      </c>
      <c r="Q121" s="110" t="s">
        <v>23970</v>
      </c>
      <c r="R121" s="110" t="s">
        <v>23969</v>
      </c>
      <c r="S121" s="110" t="s">
        <v>23968</v>
      </c>
      <c r="T121" s="110" t="s">
        <v>23967</v>
      </c>
      <c r="U121" s="110" t="s">
        <v>23966</v>
      </c>
      <c r="V121" s="110" t="s">
        <v>23965</v>
      </c>
      <c r="W121" s="110" t="s">
        <v>23964</v>
      </c>
      <c r="X121" s="110" t="s">
        <v>22464</v>
      </c>
      <c r="Y121" s="110" t="s">
        <v>23477</v>
      </c>
      <c r="Z121" s="110" t="s">
        <v>23396</v>
      </c>
    </row>
    <row r="122" spans="1:26" x14ac:dyDescent="0.15">
      <c r="A122" s="110" t="s">
        <v>23963</v>
      </c>
      <c r="B122" s="376" t="s">
        <v>23962</v>
      </c>
      <c r="C122" s="376" t="s">
        <v>22424</v>
      </c>
      <c r="D122" s="376" t="s">
        <v>23836</v>
      </c>
      <c r="E122" s="108">
        <v>0.8</v>
      </c>
      <c r="F122" s="108" t="s">
        <v>21999</v>
      </c>
      <c r="G122" s="110" t="s">
        <v>23961</v>
      </c>
      <c r="H122" s="110" t="s">
        <v>23960</v>
      </c>
      <c r="I122" s="110" t="s">
        <v>23959</v>
      </c>
      <c r="J122" s="110" t="s">
        <v>23958</v>
      </c>
      <c r="K122" s="110" t="s">
        <v>23957</v>
      </c>
      <c r="L122" s="110" t="s">
        <v>23956</v>
      </c>
      <c r="M122" s="110" t="s">
        <v>23955</v>
      </c>
      <c r="N122" s="110" t="s">
        <v>23954</v>
      </c>
      <c r="O122" s="110" t="s">
        <v>23953</v>
      </c>
      <c r="P122" s="110" t="s">
        <v>23952</v>
      </c>
      <c r="Q122" s="110" t="s">
        <v>23951</v>
      </c>
      <c r="R122" s="110" t="s">
        <v>23950</v>
      </c>
      <c r="S122" s="110" t="s">
        <v>23949</v>
      </c>
      <c r="T122" s="110" t="s">
        <v>23948</v>
      </c>
      <c r="U122" s="110" t="s">
        <v>23947</v>
      </c>
      <c r="V122" s="110" t="s">
        <v>23946</v>
      </c>
      <c r="W122" s="110" t="s">
        <v>23945</v>
      </c>
      <c r="X122" s="110" t="s">
        <v>23944</v>
      </c>
      <c r="Y122" s="110" t="s">
        <v>23943</v>
      </c>
      <c r="Z122" s="110" t="s">
        <v>23942</v>
      </c>
    </row>
    <row r="123" spans="1:26" x14ac:dyDescent="0.15">
      <c r="A123" s="110" t="s">
        <v>23941</v>
      </c>
      <c r="B123" s="376" t="s">
        <v>23939</v>
      </c>
      <c r="C123" s="376" t="s">
        <v>23940</v>
      </c>
      <c r="D123" s="376" t="s">
        <v>23939</v>
      </c>
      <c r="E123" s="108">
        <v>0.81</v>
      </c>
      <c r="F123" s="108" t="s">
        <v>21999</v>
      </c>
      <c r="G123" s="110" t="s">
        <v>23938</v>
      </c>
      <c r="H123" s="110" t="s">
        <v>22101</v>
      </c>
      <c r="I123" s="110" t="s">
        <v>23937</v>
      </c>
      <c r="J123" s="110" t="s">
        <v>23936</v>
      </c>
      <c r="K123" s="110" t="s">
        <v>23935</v>
      </c>
      <c r="L123" s="110" t="s">
        <v>23934</v>
      </c>
      <c r="M123" s="110" t="s">
        <v>23933</v>
      </c>
      <c r="N123" s="110" t="s">
        <v>23932</v>
      </c>
      <c r="O123" s="110" t="s">
        <v>23931</v>
      </c>
      <c r="P123" s="110" t="s">
        <v>23930</v>
      </c>
      <c r="Q123" s="110" t="s">
        <v>23929</v>
      </c>
      <c r="R123" s="110" t="s">
        <v>23928</v>
      </c>
      <c r="S123" s="110" t="s">
        <v>23927</v>
      </c>
      <c r="T123" s="110" t="s">
        <v>23926</v>
      </c>
      <c r="U123" s="110" t="s">
        <v>23925</v>
      </c>
      <c r="V123" s="110" t="s">
        <v>23924</v>
      </c>
      <c r="W123" s="110" t="s">
        <v>23923</v>
      </c>
      <c r="X123" s="110" t="s">
        <v>23922</v>
      </c>
      <c r="Y123" s="110" t="s">
        <v>23921</v>
      </c>
      <c r="Z123" s="110" t="s">
        <v>23920</v>
      </c>
    </row>
    <row r="124" spans="1:26" x14ac:dyDescent="0.15">
      <c r="A124" s="110" t="s">
        <v>23919</v>
      </c>
      <c r="B124" s="376" t="s">
        <v>23918</v>
      </c>
      <c r="C124" s="376" t="s">
        <v>22979</v>
      </c>
      <c r="D124" s="376" t="s">
        <v>22978</v>
      </c>
      <c r="E124" s="108">
        <v>0.81</v>
      </c>
      <c r="F124" s="108" t="s">
        <v>21999</v>
      </c>
      <c r="G124" s="110" t="s">
        <v>23741</v>
      </c>
      <c r="H124" s="110" t="s">
        <v>23740</v>
      </c>
      <c r="I124" s="110" t="s">
        <v>23917</v>
      </c>
      <c r="J124" s="110" t="s">
        <v>23916</v>
      </c>
      <c r="K124" s="110" t="s">
        <v>23848</v>
      </c>
      <c r="L124" s="110" t="s">
        <v>23915</v>
      </c>
      <c r="M124" s="110" t="s">
        <v>22510</v>
      </c>
      <c r="N124" s="110" t="s">
        <v>23734</v>
      </c>
      <c r="O124" s="110" t="s">
        <v>23914</v>
      </c>
      <c r="P124" s="110" t="s">
        <v>23694</v>
      </c>
      <c r="Q124" s="110" t="s">
        <v>23913</v>
      </c>
      <c r="R124" s="110" t="s">
        <v>23912</v>
      </c>
      <c r="S124" s="110" t="s">
        <v>23911</v>
      </c>
      <c r="T124" s="110" t="s">
        <v>23730</v>
      </c>
      <c r="U124" s="110" t="s">
        <v>23728</v>
      </c>
      <c r="V124" s="110" t="s">
        <v>23619</v>
      </c>
      <c r="W124" s="110" t="s">
        <v>23910</v>
      </c>
      <c r="X124" s="110" t="s">
        <v>22938</v>
      </c>
      <c r="Y124" s="110" t="s">
        <v>23724</v>
      </c>
      <c r="Z124" s="110" t="s">
        <v>23840</v>
      </c>
    </row>
    <row r="125" spans="1:26" ht="26" x14ac:dyDescent="0.15">
      <c r="A125" s="110" t="s">
        <v>23909</v>
      </c>
      <c r="B125" s="376" t="s">
        <v>23908</v>
      </c>
      <c r="C125" s="376" t="s">
        <v>22424</v>
      </c>
      <c r="D125" s="376" t="s">
        <v>23686</v>
      </c>
      <c r="E125" s="108">
        <v>0.82</v>
      </c>
      <c r="F125" s="108" t="s">
        <v>21999</v>
      </c>
      <c r="G125" s="110" t="s">
        <v>23907</v>
      </c>
      <c r="H125" s="110" t="s">
        <v>23906</v>
      </c>
      <c r="I125" s="110" t="s">
        <v>23905</v>
      </c>
      <c r="J125" s="110" t="s">
        <v>23904</v>
      </c>
      <c r="K125" s="110" t="s">
        <v>23435</v>
      </c>
      <c r="L125" s="110" t="s">
        <v>23888</v>
      </c>
      <c r="M125" s="110" t="s">
        <v>23903</v>
      </c>
      <c r="N125" s="110" t="s">
        <v>23902</v>
      </c>
      <c r="O125" s="110" t="s">
        <v>23431</v>
      </c>
      <c r="P125" s="110" t="s">
        <v>23901</v>
      </c>
      <c r="Q125" s="110" t="s">
        <v>23900</v>
      </c>
      <c r="R125" s="110" t="s">
        <v>23880</v>
      </c>
      <c r="S125" s="110" t="s">
        <v>23899</v>
      </c>
      <c r="T125" s="110" t="s">
        <v>23898</v>
      </c>
      <c r="U125" s="110" t="s">
        <v>23897</v>
      </c>
      <c r="V125" s="110" t="s">
        <v>23896</v>
      </c>
      <c r="W125" s="110" t="s">
        <v>23895</v>
      </c>
      <c r="X125" s="110" t="s">
        <v>23894</v>
      </c>
      <c r="Y125" s="110" t="s">
        <v>23893</v>
      </c>
      <c r="Z125" s="110" t="s">
        <v>23892</v>
      </c>
    </row>
    <row r="126" spans="1:26" x14ac:dyDescent="0.15">
      <c r="A126" s="110" t="s">
        <v>23891</v>
      </c>
      <c r="B126" s="376" t="s">
        <v>23890</v>
      </c>
      <c r="C126" s="376" t="s">
        <v>22424</v>
      </c>
      <c r="D126" s="376" t="s">
        <v>23444</v>
      </c>
      <c r="E126" s="108">
        <v>0.82</v>
      </c>
      <c r="F126" s="108" t="s">
        <v>21999</v>
      </c>
      <c r="G126" s="110" t="s">
        <v>23889</v>
      </c>
      <c r="H126" s="110" t="s">
        <v>23888</v>
      </c>
      <c r="I126" s="110" t="s">
        <v>23887</v>
      </c>
      <c r="J126" s="110" t="s">
        <v>23886</v>
      </c>
      <c r="K126" s="110" t="s">
        <v>23885</v>
      </c>
      <c r="L126" s="110" t="s">
        <v>23884</v>
      </c>
      <c r="M126" s="110" t="s">
        <v>23883</v>
      </c>
      <c r="N126" s="110" t="s">
        <v>23882</v>
      </c>
      <c r="O126" s="110" t="s">
        <v>23881</v>
      </c>
      <c r="P126" s="110" t="s">
        <v>23880</v>
      </c>
      <c r="Q126" s="110" t="s">
        <v>23879</v>
      </c>
      <c r="R126" s="110" t="s">
        <v>23878</v>
      </c>
      <c r="S126" s="110" t="s">
        <v>23877</v>
      </c>
      <c r="T126" s="110" t="s">
        <v>23876</v>
      </c>
      <c r="U126" s="110" t="s">
        <v>23262</v>
      </c>
      <c r="V126" s="110" t="s">
        <v>23875</v>
      </c>
      <c r="W126" s="110" t="s">
        <v>23874</v>
      </c>
      <c r="X126" s="110" t="s">
        <v>23873</v>
      </c>
      <c r="Y126" s="110" t="s">
        <v>23872</v>
      </c>
      <c r="Z126" s="110" t="s">
        <v>23871</v>
      </c>
    </row>
    <row r="127" spans="1:26" x14ac:dyDescent="0.15">
      <c r="A127" s="110" t="s">
        <v>23870</v>
      </c>
      <c r="B127" s="376" t="s">
        <v>23381</v>
      </c>
      <c r="C127" s="376" t="s">
        <v>22957</v>
      </c>
      <c r="D127" s="376" t="s">
        <v>23381</v>
      </c>
      <c r="E127" s="108">
        <v>0.82</v>
      </c>
      <c r="F127" s="108" t="s">
        <v>21999</v>
      </c>
      <c r="G127" s="110" t="s">
        <v>23867</v>
      </c>
      <c r="H127" s="110" t="s">
        <v>23866</v>
      </c>
      <c r="I127" s="110" t="s">
        <v>23865</v>
      </c>
      <c r="J127" s="110" t="s">
        <v>23376</v>
      </c>
      <c r="K127" s="110" t="s">
        <v>23864</v>
      </c>
      <c r="L127" s="110" t="s">
        <v>23863</v>
      </c>
      <c r="M127" s="110" t="s">
        <v>23241</v>
      </c>
      <c r="N127" s="110" t="s">
        <v>23862</v>
      </c>
      <c r="O127" s="110" t="s">
        <v>23861</v>
      </c>
      <c r="P127" s="110" t="s">
        <v>23860</v>
      </c>
      <c r="Q127" s="110" t="s">
        <v>23859</v>
      </c>
      <c r="R127" s="110" t="s">
        <v>23858</v>
      </c>
      <c r="S127" s="110" t="s">
        <v>23282</v>
      </c>
      <c r="T127" s="110" t="s">
        <v>23857</v>
      </c>
      <c r="U127" s="110" t="s">
        <v>23856</v>
      </c>
      <c r="V127" s="110" t="s">
        <v>23855</v>
      </c>
      <c r="W127" s="110" t="s">
        <v>23592</v>
      </c>
      <c r="X127" s="110" t="s">
        <v>23854</v>
      </c>
      <c r="Y127" s="110" t="s">
        <v>23591</v>
      </c>
      <c r="Z127" s="110" t="s">
        <v>23853</v>
      </c>
    </row>
    <row r="128" spans="1:26" x14ac:dyDescent="0.15">
      <c r="A128" s="110" t="s">
        <v>23869</v>
      </c>
      <c r="B128" s="376" t="s">
        <v>23868</v>
      </c>
      <c r="C128" s="376" t="s">
        <v>22957</v>
      </c>
      <c r="D128" s="376" t="s">
        <v>23381</v>
      </c>
      <c r="E128" s="108">
        <v>0.82</v>
      </c>
      <c r="F128" s="108" t="s">
        <v>21999</v>
      </c>
      <c r="G128" s="110" t="s">
        <v>23867</v>
      </c>
      <c r="H128" s="110" t="s">
        <v>23866</v>
      </c>
      <c r="I128" s="110" t="s">
        <v>23865</v>
      </c>
      <c r="J128" s="110" t="s">
        <v>23376</v>
      </c>
      <c r="K128" s="110" t="s">
        <v>23864</v>
      </c>
      <c r="L128" s="110" t="s">
        <v>23863</v>
      </c>
      <c r="M128" s="110" t="s">
        <v>23241</v>
      </c>
      <c r="N128" s="110" t="s">
        <v>23862</v>
      </c>
      <c r="O128" s="110" t="s">
        <v>23861</v>
      </c>
      <c r="P128" s="110" t="s">
        <v>23860</v>
      </c>
      <c r="Q128" s="110" t="s">
        <v>23859</v>
      </c>
      <c r="R128" s="110" t="s">
        <v>23858</v>
      </c>
      <c r="S128" s="110" t="s">
        <v>23282</v>
      </c>
      <c r="T128" s="110" t="s">
        <v>23857</v>
      </c>
      <c r="U128" s="110" t="s">
        <v>23856</v>
      </c>
      <c r="V128" s="110" t="s">
        <v>23855</v>
      </c>
      <c r="W128" s="110" t="s">
        <v>23592</v>
      </c>
      <c r="X128" s="110" t="s">
        <v>23854</v>
      </c>
      <c r="Y128" s="110" t="s">
        <v>23591</v>
      </c>
      <c r="Z128" s="110" t="s">
        <v>23853</v>
      </c>
    </row>
    <row r="129" spans="1:26" x14ac:dyDescent="0.15">
      <c r="A129" s="110" t="s">
        <v>23852</v>
      </c>
      <c r="B129" s="376" t="s">
        <v>23851</v>
      </c>
      <c r="C129" s="376" t="s">
        <v>22534</v>
      </c>
      <c r="D129" s="376" t="s">
        <v>23851</v>
      </c>
      <c r="E129" s="108">
        <v>0.82</v>
      </c>
      <c r="F129" s="108" t="s">
        <v>21999</v>
      </c>
      <c r="G129" s="110" t="s">
        <v>23850</v>
      </c>
      <c r="H129" s="110" t="s">
        <v>23849</v>
      </c>
      <c r="I129" s="110" t="s">
        <v>23848</v>
      </c>
      <c r="J129" s="110" t="s">
        <v>23847</v>
      </c>
      <c r="K129" s="110" t="s">
        <v>23846</v>
      </c>
      <c r="L129" s="110" t="s">
        <v>23736</v>
      </c>
      <c r="M129" s="110" t="s">
        <v>23729</v>
      </c>
      <c r="N129" s="110" t="s">
        <v>23845</v>
      </c>
      <c r="O129" s="110" t="s">
        <v>23732</v>
      </c>
      <c r="P129" s="110" t="s">
        <v>23844</v>
      </c>
      <c r="Q129" s="110" t="s">
        <v>23843</v>
      </c>
      <c r="R129" s="110" t="s">
        <v>23733</v>
      </c>
      <c r="S129" s="110" t="s">
        <v>23728</v>
      </c>
      <c r="T129" s="110" t="s">
        <v>23842</v>
      </c>
      <c r="U129" s="110" t="s">
        <v>23727</v>
      </c>
      <c r="V129" s="110" t="s">
        <v>23841</v>
      </c>
      <c r="W129" s="110" t="s">
        <v>23391</v>
      </c>
      <c r="X129" s="110" t="s">
        <v>23726</v>
      </c>
      <c r="Y129" s="110" t="s">
        <v>23840</v>
      </c>
      <c r="Z129" s="110" t="s">
        <v>23839</v>
      </c>
    </row>
    <row r="130" spans="1:26" x14ac:dyDescent="0.15">
      <c r="A130" s="110" t="s">
        <v>23838</v>
      </c>
      <c r="B130" s="376" t="s">
        <v>23837</v>
      </c>
      <c r="C130" s="376" t="s">
        <v>22424</v>
      </c>
      <c r="D130" s="376" t="s">
        <v>23836</v>
      </c>
      <c r="E130" s="108">
        <v>0.82</v>
      </c>
      <c r="F130" s="108" t="s">
        <v>21999</v>
      </c>
      <c r="G130" s="110" t="s">
        <v>23835</v>
      </c>
      <c r="H130" s="110" t="s">
        <v>23834</v>
      </c>
      <c r="I130" s="110" t="s">
        <v>23833</v>
      </c>
      <c r="J130" s="110" t="s">
        <v>23832</v>
      </c>
      <c r="K130" s="110" t="s">
        <v>23831</v>
      </c>
      <c r="L130" s="110" t="s">
        <v>23830</v>
      </c>
      <c r="M130" s="110" t="s">
        <v>23829</v>
      </c>
      <c r="N130" s="110" t="s">
        <v>23828</v>
      </c>
      <c r="O130" s="110" t="s">
        <v>23827</v>
      </c>
      <c r="P130" s="110" t="s">
        <v>23826</v>
      </c>
      <c r="Q130" s="110" t="s">
        <v>23825</v>
      </c>
      <c r="R130" s="110" t="s">
        <v>23824</v>
      </c>
      <c r="S130" s="110" t="s">
        <v>23763</v>
      </c>
      <c r="T130" s="110" t="s">
        <v>23823</v>
      </c>
      <c r="U130" s="110" t="s">
        <v>23822</v>
      </c>
      <c r="V130" s="110" t="s">
        <v>23821</v>
      </c>
      <c r="W130" s="110" t="s">
        <v>23820</v>
      </c>
      <c r="X130" s="110" t="s">
        <v>23819</v>
      </c>
      <c r="Y130" s="110" t="s">
        <v>23818</v>
      </c>
      <c r="Z130" s="110" t="s">
        <v>23817</v>
      </c>
    </row>
    <row r="131" spans="1:26" x14ac:dyDescent="0.15">
      <c r="A131" s="110" t="s">
        <v>23816</v>
      </c>
      <c r="B131" s="376" t="s">
        <v>23815</v>
      </c>
      <c r="C131" s="376" t="s">
        <v>22957</v>
      </c>
      <c r="D131" s="376" t="s">
        <v>23093</v>
      </c>
      <c r="E131" s="108">
        <v>0.82</v>
      </c>
      <c r="F131" s="108" t="s">
        <v>21999</v>
      </c>
      <c r="G131" s="110" t="s">
        <v>23814</v>
      </c>
      <c r="H131" s="110" t="s">
        <v>23813</v>
      </c>
      <c r="I131" s="110" t="s">
        <v>23812</v>
      </c>
      <c r="J131" s="110" t="s">
        <v>23811</v>
      </c>
      <c r="K131" s="110" t="s">
        <v>23810</v>
      </c>
      <c r="L131" s="110" t="s">
        <v>23809</v>
      </c>
      <c r="M131" s="110" t="s">
        <v>23808</v>
      </c>
      <c r="N131" s="110" t="s">
        <v>23807</v>
      </c>
      <c r="O131" s="110" t="s">
        <v>23806</v>
      </c>
      <c r="P131" s="110" t="s">
        <v>23805</v>
      </c>
      <c r="Q131" s="110" t="s">
        <v>23804</v>
      </c>
      <c r="R131" s="110" t="s">
        <v>23803</v>
      </c>
      <c r="S131" s="110" t="s">
        <v>23802</v>
      </c>
      <c r="T131" s="110" t="s">
        <v>23801</v>
      </c>
      <c r="U131" s="110" t="s">
        <v>23800</v>
      </c>
      <c r="V131" s="110" t="s">
        <v>23799</v>
      </c>
      <c r="W131" s="110" t="s">
        <v>23798</v>
      </c>
      <c r="X131" s="110" t="s">
        <v>23797</v>
      </c>
      <c r="Y131" s="110" t="s">
        <v>23796</v>
      </c>
      <c r="Z131" s="110" t="s">
        <v>23795</v>
      </c>
    </row>
    <row r="132" spans="1:26" x14ac:dyDescent="0.15">
      <c r="A132" s="110" t="s">
        <v>23794</v>
      </c>
      <c r="B132" s="376" t="s">
        <v>23793</v>
      </c>
      <c r="C132" s="376" t="s">
        <v>22957</v>
      </c>
      <c r="D132" s="376" t="s">
        <v>23093</v>
      </c>
      <c r="E132" s="108">
        <v>0.82</v>
      </c>
      <c r="F132" s="108" t="s">
        <v>21999</v>
      </c>
      <c r="G132" s="110" t="s">
        <v>23792</v>
      </c>
      <c r="H132" s="110" t="s">
        <v>23791</v>
      </c>
      <c r="I132" s="110" t="s">
        <v>23790</v>
      </c>
      <c r="J132" s="110" t="s">
        <v>23789</v>
      </c>
      <c r="K132" s="110" t="s">
        <v>23777</v>
      </c>
      <c r="L132" s="110" t="s">
        <v>23776</v>
      </c>
      <c r="M132" s="110" t="s">
        <v>23775</v>
      </c>
      <c r="N132" s="110" t="s">
        <v>23788</v>
      </c>
      <c r="O132" s="110" t="s">
        <v>23774</v>
      </c>
      <c r="P132" s="110" t="s">
        <v>23787</v>
      </c>
      <c r="Q132" s="110" t="s">
        <v>23786</v>
      </c>
      <c r="R132" s="110" t="s">
        <v>23770</v>
      </c>
      <c r="S132" s="110" t="s">
        <v>23769</v>
      </c>
      <c r="T132" s="110" t="s">
        <v>23767</v>
      </c>
      <c r="U132" s="110" t="s">
        <v>23768</v>
      </c>
      <c r="V132" s="110" t="s">
        <v>23785</v>
      </c>
      <c r="W132" s="110" t="s">
        <v>23766</v>
      </c>
      <c r="X132" s="110" t="s">
        <v>23763</v>
      </c>
      <c r="Y132" s="110" t="s">
        <v>23784</v>
      </c>
      <c r="Z132" s="110" t="s">
        <v>23762</v>
      </c>
    </row>
    <row r="133" spans="1:26" x14ac:dyDescent="0.15">
      <c r="A133" s="110" t="s">
        <v>23783</v>
      </c>
      <c r="B133" s="376" t="s">
        <v>23782</v>
      </c>
      <c r="C133" s="376" t="s">
        <v>22424</v>
      </c>
      <c r="D133" s="376" t="s">
        <v>23782</v>
      </c>
      <c r="E133" s="108">
        <v>0.83</v>
      </c>
      <c r="F133" s="108" t="s">
        <v>21999</v>
      </c>
      <c r="G133" s="110" t="s">
        <v>23781</v>
      </c>
      <c r="H133" s="110" t="s">
        <v>23780</v>
      </c>
      <c r="I133" s="110" t="s">
        <v>23779</v>
      </c>
      <c r="J133" s="110" t="s">
        <v>23778</v>
      </c>
      <c r="K133" s="110" t="s">
        <v>23777</v>
      </c>
      <c r="L133" s="110" t="s">
        <v>23776</v>
      </c>
      <c r="M133" s="110" t="s">
        <v>23775</v>
      </c>
      <c r="N133" s="110" t="s">
        <v>23774</v>
      </c>
      <c r="O133" s="110" t="s">
        <v>23773</v>
      </c>
      <c r="P133" s="110" t="s">
        <v>23772</v>
      </c>
      <c r="Q133" s="110" t="s">
        <v>23771</v>
      </c>
      <c r="R133" s="110" t="s">
        <v>23770</v>
      </c>
      <c r="S133" s="110" t="s">
        <v>23769</v>
      </c>
      <c r="T133" s="110" t="s">
        <v>23768</v>
      </c>
      <c r="U133" s="110" t="s">
        <v>23767</v>
      </c>
      <c r="V133" s="110" t="s">
        <v>23766</v>
      </c>
      <c r="W133" s="110" t="s">
        <v>23765</v>
      </c>
      <c r="X133" s="110" t="s">
        <v>23764</v>
      </c>
      <c r="Y133" s="110" t="s">
        <v>23763</v>
      </c>
      <c r="Z133" s="110" t="s">
        <v>23762</v>
      </c>
    </row>
    <row r="134" spans="1:26" x14ac:dyDescent="0.15">
      <c r="A134" s="110" t="s">
        <v>23761</v>
      </c>
      <c r="B134" s="376" t="s">
        <v>23760</v>
      </c>
      <c r="C134" s="376" t="s">
        <v>22424</v>
      </c>
      <c r="D134" s="376" t="s">
        <v>23664</v>
      </c>
      <c r="E134" s="108">
        <v>0.83</v>
      </c>
      <c r="F134" s="108" t="s">
        <v>21999</v>
      </c>
      <c r="G134" s="110" t="s">
        <v>23759</v>
      </c>
      <c r="H134" s="110" t="s">
        <v>22057</v>
      </c>
      <c r="I134" s="110" t="s">
        <v>23758</v>
      </c>
      <c r="J134" s="110" t="s">
        <v>23757</v>
      </c>
      <c r="K134" s="110" t="s">
        <v>23756</v>
      </c>
      <c r="L134" s="110" t="s">
        <v>23755</v>
      </c>
      <c r="M134" s="110" t="s">
        <v>23454</v>
      </c>
      <c r="N134" s="110" t="s">
        <v>23754</v>
      </c>
      <c r="O134" s="110" t="s">
        <v>23753</v>
      </c>
      <c r="P134" s="110" t="s">
        <v>23752</v>
      </c>
      <c r="Q134" s="110" t="s">
        <v>23751</v>
      </c>
      <c r="R134" s="110" t="s">
        <v>23540</v>
      </c>
      <c r="S134" s="110" t="s">
        <v>23750</v>
      </c>
      <c r="T134" s="110" t="s">
        <v>23749</v>
      </c>
      <c r="U134" s="110" t="s">
        <v>23748</v>
      </c>
      <c r="V134" s="110" t="s">
        <v>23747</v>
      </c>
      <c r="W134" s="110" t="s">
        <v>23746</v>
      </c>
      <c r="X134" s="110" t="s">
        <v>23745</v>
      </c>
      <c r="Y134" s="110" t="s">
        <v>23744</v>
      </c>
      <c r="Z134" s="110" t="s">
        <v>23743</v>
      </c>
    </row>
    <row r="135" spans="1:26" x14ac:dyDescent="0.15">
      <c r="A135" s="110" t="s">
        <v>23742</v>
      </c>
      <c r="B135" s="376" t="s">
        <v>22978</v>
      </c>
      <c r="C135" s="376" t="s">
        <v>22979</v>
      </c>
      <c r="D135" s="376" t="s">
        <v>22978</v>
      </c>
      <c r="E135" s="108">
        <v>0.83</v>
      </c>
      <c r="F135" s="108" t="s">
        <v>21999</v>
      </c>
      <c r="G135" s="110" t="s">
        <v>23741</v>
      </c>
      <c r="H135" s="110" t="s">
        <v>23740</v>
      </c>
      <c r="I135" s="110" t="s">
        <v>23739</v>
      </c>
      <c r="J135" s="110" t="s">
        <v>23738</v>
      </c>
      <c r="K135" s="110" t="s">
        <v>23737</v>
      </c>
      <c r="L135" s="110" t="s">
        <v>23736</v>
      </c>
      <c r="M135" s="110" t="s">
        <v>23735</v>
      </c>
      <c r="N135" s="110" t="s">
        <v>23734</v>
      </c>
      <c r="O135" s="110" t="s">
        <v>23694</v>
      </c>
      <c r="P135" s="110" t="s">
        <v>23733</v>
      </c>
      <c r="Q135" s="110" t="s">
        <v>23732</v>
      </c>
      <c r="R135" s="110" t="s">
        <v>23731</v>
      </c>
      <c r="S135" s="110" t="s">
        <v>23730</v>
      </c>
      <c r="T135" s="110" t="s">
        <v>23729</v>
      </c>
      <c r="U135" s="110" t="s">
        <v>23728</v>
      </c>
      <c r="V135" s="110" t="s">
        <v>23391</v>
      </c>
      <c r="W135" s="110" t="s">
        <v>23727</v>
      </c>
      <c r="X135" s="110" t="s">
        <v>23726</v>
      </c>
      <c r="Y135" s="110" t="s">
        <v>23725</v>
      </c>
      <c r="Z135" s="110" t="s">
        <v>23724</v>
      </c>
    </row>
    <row r="136" spans="1:26" x14ac:dyDescent="0.15">
      <c r="A136" s="110" t="s">
        <v>23723</v>
      </c>
      <c r="B136" s="376" t="s">
        <v>23722</v>
      </c>
      <c r="C136" s="376" t="s">
        <v>22957</v>
      </c>
      <c r="D136" s="376" t="s">
        <v>22956</v>
      </c>
      <c r="E136" s="108">
        <v>0.83</v>
      </c>
      <c r="F136" s="108" t="s">
        <v>21999</v>
      </c>
      <c r="G136" s="110" t="s">
        <v>23721</v>
      </c>
      <c r="H136" s="110" t="s">
        <v>23720</v>
      </c>
      <c r="I136" s="110" t="s">
        <v>23719</v>
      </c>
      <c r="J136" s="110" t="s">
        <v>23718</v>
      </c>
      <c r="K136" s="110" t="s">
        <v>23717</v>
      </c>
      <c r="L136" s="110" t="s">
        <v>23716</v>
      </c>
      <c r="M136" s="110" t="s">
        <v>23715</v>
      </c>
      <c r="N136" s="110" t="s">
        <v>23714</v>
      </c>
      <c r="O136" s="110" t="s">
        <v>23713</v>
      </c>
      <c r="P136" s="110" t="s">
        <v>23479</v>
      </c>
      <c r="Q136" s="110" t="s">
        <v>23712</v>
      </c>
      <c r="R136" s="110" t="s">
        <v>23711</v>
      </c>
      <c r="S136" s="110" t="s">
        <v>23710</v>
      </c>
      <c r="T136" s="110" t="s">
        <v>23701</v>
      </c>
      <c r="U136" s="110" t="s">
        <v>23709</v>
      </c>
      <c r="V136" s="110" t="s">
        <v>23471</v>
      </c>
      <c r="W136" s="110" t="s">
        <v>23708</v>
      </c>
      <c r="X136" s="110" t="s">
        <v>23707</v>
      </c>
      <c r="Y136" s="110" t="s">
        <v>23396</v>
      </c>
      <c r="Z136" s="110" t="s">
        <v>23706</v>
      </c>
    </row>
    <row r="137" spans="1:26" x14ac:dyDescent="0.15">
      <c r="A137" s="110" t="s">
        <v>23705</v>
      </c>
      <c r="B137" s="376" t="s">
        <v>23664</v>
      </c>
      <c r="C137" s="376" t="s">
        <v>22957</v>
      </c>
      <c r="D137" s="376" t="s">
        <v>23093</v>
      </c>
      <c r="E137" s="108">
        <v>0.84</v>
      </c>
      <c r="F137" s="108" t="s">
        <v>21999</v>
      </c>
      <c r="G137" s="110" t="s">
        <v>23080</v>
      </c>
      <c r="H137" s="110" t="s">
        <v>23704</v>
      </c>
      <c r="I137" s="110" t="s">
        <v>23703</v>
      </c>
      <c r="J137" s="110" t="s">
        <v>23702</v>
      </c>
      <c r="K137" s="110" t="s">
        <v>23661</v>
      </c>
      <c r="L137" s="110" t="s">
        <v>23701</v>
      </c>
      <c r="M137" s="110" t="s">
        <v>23700</v>
      </c>
      <c r="N137" s="110" t="s">
        <v>23699</v>
      </c>
      <c r="O137" s="110" t="s">
        <v>23698</v>
      </c>
      <c r="P137" s="110" t="s">
        <v>23697</v>
      </c>
      <c r="Q137" s="110" t="s">
        <v>23696</v>
      </c>
      <c r="R137" s="110" t="s">
        <v>23657</v>
      </c>
      <c r="S137" s="110" t="s">
        <v>23695</v>
      </c>
      <c r="T137" s="110" t="s">
        <v>23694</v>
      </c>
      <c r="U137" s="110" t="s">
        <v>23693</v>
      </c>
      <c r="V137" s="110" t="s">
        <v>23475</v>
      </c>
      <c r="W137" s="110" t="s">
        <v>23692</v>
      </c>
      <c r="X137" s="110" t="s">
        <v>23691</v>
      </c>
      <c r="Y137" s="110" t="s">
        <v>23690</v>
      </c>
      <c r="Z137" s="110" t="s">
        <v>23689</v>
      </c>
    </row>
    <row r="138" spans="1:26" x14ac:dyDescent="0.15">
      <c r="A138" s="110" t="s">
        <v>23688</v>
      </c>
      <c r="B138" s="376" t="s">
        <v>23687</v>
      </c>
      <c r="C138" s="376" t="s">
        <v>22424</v>
      </c>
      <c r="D138" s="376" t="s">
        <v>23686</v>
      </c>
      <c r="E138" s="108">
        <v>0.85</v>
      </c>
      <c r="F138" s="108" t="s">
        <v>21999</v>
      </c>
      <c r="G138" s="110" t="s">
        <v>23685</v>
      </c>
      <c r="H138" s="110" t="s">
        <v>23684</v>
      </c>
      <c r="I138" s="110" t="s">
        <v>23683</v>
      </c>
      <c r="J138" s="110" t="s">
        <v>23682</v>
      </c>
      <c r="K138" s="110" t="s">
        <v>23681</v>
      </c>
      <c r="L138" s="110" t="s">
        <v>23680</v>
      </c>
      <c r="M138" s="110" t="s">
        <v>23679</v>
      </c>
      <c r="N138" s="110" t="s">
        <v>23678</v>
      </c>
      <c r="O138" s="110" t="s">
        <v>23677</v>
      </c>
      <c r="P138" s="110" t="s">
        <v>23676</v>
      </c>
      <c r="Q138" s="110" t="s">
        <v>23675</v>
      </c>
      <c r="R138" s="110" t="s">
        <v>23674</v>
      </c>
      <c r="S138" s="110" t="s">
        <v>23673</v>
      </c>
      <c r="T138" s="110" t="s">
        <v>22687</v>
      </c>
      <c r="U138" s="110" t="s">
        <v>23672</v>
      </c>
      <c r="V138" s="110" t="s">
        <v>23671</v>
      </c>
      <c r="W138" s="110" t="s">
        <v>23670</v>
      </c>
      <c r="X138" s="110" t="s">
        <v>23669</v>
      </c>
      <c r="Y138" s="110" t="s">
        <v>23668</v>
      </c>
      <c r="Z138" s="110" t="s">
        <v>23667</v>
      </c>
    </row>
    <row r="139" spans="1:26" x14ac:dyDescent="0.15">
      <c r="A139" s="110" t="s">
        <v>23666</v>
      </c>
      <c r="B139" s="376" t="s">
        <v>23665</v>
      </c>
      <c r="C139" s="376" t="s">
        <v>22424</v>
      </c>
      <c r="D139" s="376" t="s">
        <v>23664</v>
      </c>
      <c r="E139" s="108">
        <v>0.85</v>
      </c>
      <c r="F139" s="108" t="s">
        <v>21999</v>
      </c>
      <c r="G139" s="110" t="s">
        <v>23080</v>
      </c>
      <c r="H139" s="110" t="s">
        <v>23663</v>
      </c>
      <c r="I139" s="110" t="s">
        <v>23399</v>
      </c>
      <c r="J139" s="110" t="s">
        <v>23662</v>
      </c>
      <c r="K139" s="110" t="s">
        <v>23661</v>
      </c>
      <c r="L139" s="110" t="s">
        <v>23660</v>
      </c>
      <c r="M139" s="110" t="s">
        <v>23659</v>
      </c>
      <c r="N139" s="110" t="s">
        <v>23658</v>
      </c>
      <c r="O139" s="110" t="s">
        <v>23657</v>
      </c>
      <c r="P139" s="110" t="s">
        <v>23471</v>
      </c>
      <c r="Q139" s="110" t="s">
        <v>23656</v>
      </c>
      <c r="R139" s="110" t="s">
        <v>22712</v>
      </c>
      <c r="S139" s="110" t="s">
        <v>23618</v>
      </c>
      <c r="T139" s="110" t="s">
        <v>22938</v>
      </c>
      <c r="U139" s="110" t="s">
        <v>23655</v>
      </c>
      <c r="V139" s="110" t="s">
        <v>23654</v>
      </c>
      <c r="W139" s="110" t="s">
        <v>23653</v>
      </c>
      <c r="X139" s="110" t="s">
        <v>23652</v>
      </c>
      <c r="Y139" s="110" t="s">
        <v>23651</v>
      </c>
      <c r="Z139" s="110" t="s">
        <v>23650</v>
      </c>
    </row>
    <row r="140" spans="1:26" x14ac:dyDescent="0.15">
      <c r="A140" s="110" t="s">
        <v>23649</v>
      </c>
      <c r="B140" s="376" t="s">
        <v>23648</v>
      </c>
      <c r="C140" s="376" t="s">
        <v>22534</v>
      </c>
      <c r="D140" s="376" t="s">
        <v>22533</v>
      </c>
      <c r="E140" s="108">
        <v>0.85</v>
      </c>
      <c r="F140" s="108" t="s">
        <v>21999</v>
      </c>
      <c r="G140" s="110" t="s">
        <v>23645</v>
      </c>
      <c r="H140" s="110" t="s">
        <v>23644</v>
      </c>
      <c r="I140" s="110" t="s">
        <v>23643</v>
      </c>
      <c r="J140" s="110" t="s">
        <v>23642</v>
      </c>
      <c r="K140" s="110" t="s">
        <v>23641</v>
      </c>
      <c r="L140" s="110" t="s">
        <v>23640</v>
      </c>
      <c r="M140" s="110" t="s">
        <v>23639</v>
      </c>
      <c r="N140" s="110" t="s">
        <v>23638</v>
      </c>
      <c r="O140" s="110" t="s">
        <v>23637</v>
      </c>
      <c r="P140" s="110" t="s">
        <v>23636</v>
      </c>
      <c r="Q140" s="110" t="s">
        <v>23635</v>
      </c>
      <c r="R140" s="110" t="s">
        <v>23634</v>
      </c>
      <c r="S140" s="110" t="s">
        <v>23633</v>
      </c>
      <c r="T140" s="110" t="s">
        <v>23632</v>
      </c>
      <c r="U140" s="110" t="s">
        <v>23631</v>
      </c>
      <c r="V140" s="110" t="s">
        <v>23630</v>
      </c>
      <c r="W140" s="110" t="s">
        <v>23629</v>
      </c>
      <c r="X140" s="110" t="s">
        <v>23628</v>
      </c>
      <c r="Y140" s="110" t="s">
        <v>23627</v>
      </c>
      <c r="Z140" s="110" t="s">
        <v>23626</v>
      </c>
    </row>
    <row r="141" spans="1:26" x14ac:dyDescent="0.15">
      <c r="A141" s="110" t="s">
        <v>23647</v>
      </c>
      <c r="B141" s="376" t="s">
        <v>23646</v>
      </c>
      <c r="C141" s="376" t="s">
        <v>22534</v>
      </c>
      <c r="D141" s="376" t="s">
        <v>22533</v>
      </c>
      <c r="E141" s="108">
        <v>0.85</v>
      </c>
      <c r="F141" s="108" t="s">
        <v>21999</v>
      </c>
      <c r="G141" s="110" t="s">
        <v>23645</v>
      </c>
      <c r="H141" s="110" t="s">
        <v>23644</v>
      </c>
      <c r="I141" s="110" t="s">
        <v>23643</v>
      </c>
      <c r="J141" s="110" t="s">
        <v>23642</v>
      </c>
      <c r="K141" s="110" t="s">
        <v>23641</v>
      </c>
      <c r="L141" s="110" t="s">
        <v>23640</v>
      </c>
      <c r="M141" s="110" t="s">
        <v>23639</v>
      </c>
      <c r="N141" s="110" t="s">
        <v>23638</v>
      </c>
      <c r="O141" s="110" t="s">
        <v>23637</v>
      </c>
      <c r="P141" s="110" t="s">
        <v>23636</v>
      </c>
      <c r="Q141" s="110" t="s">
        <v>23635</v>
      </c>
      <c r="R141" s="110" t="s">
        <v>23634</v>
      </c>
      <c r="S141" s="110" t="s">
        <v>23633</v>
      </c>
      <c r="T141" s="110" t="s">
        <v>23632</v>
      </c>
      <c r="U141" s="110" t="s">
        <v>23631</v>
      </c>
      <c r="V141" s="110" t="s">
        <v>23630</v>
      </c>
      <c r="W141" s="110" t="s">
        <v>23629</v>
      </c>
      <c r="X141" s="110" t="s">
        <v>23628</v>
      </c>
      <c r="Y141" s="110" t="s">
        <v>23627</v>
      </c>
      <c r="Z141" s="110" t="s">
        <v>23626</v>
      </c>
    </row>
    <row r="142" spans="1:26" x14ac:dyDescent="0.15">
      <c r="A142" s="110" t="s">
        <v>23625</v>
      </c>
      <c r="B142" s="376" t="s">
        <v>22956</v>
      </c>
      <c r="C142" s="376" t="s">
        <v>22957</v>
      </c>
      <c r="D142" s="376" t="s">
        <v>22956</v>
      </c>
      <c r="E142" s="108">
        <v>0.86</v>
      </c>
      <c r="F142" s="108" t="s">
        <v>21999</v>
      </c>
      <c r="G142" s="110" t="s">
        <v>23624</v>
      </c>
      <c r="H142" s="110" t="s">
        <v>23623</v>
      </c>
      <c r="I142" s="110" t="s">
        <v>23478</v>
      </c>
      <c r="J142" s="110" t="s">
        <v>23622</v>
      </c>
      <c r="K142" s="110" t="s">
        <v>23621</v>
      </c>
      <c r="L142" s="110" t="s">
        <v>22938</v>
      </c>
      <c r="M142" s="110" t="s">
        <v>23620</v>
      </c>
      <c r="N142" s="110" t="s">
        <v>23619</v>
      </c>
      <c r="O142" s="110" t="s">
        <v>23618</v>
      </c>
      <c r="P142" s="110" t="s">
        <v>23617</v>
      </c>
      <c r="Q142" s="110" t="s">
        <v>23616</v>
      </c>
      <c r="R142" s="110" t="s">
        <v>23615</v>
      </c>
      <c r="S142" s="110" t="s">
        <v>23392</v>
      </c>
      <c r="T142" s="110" t="s">
        <v>23614</v>
      </c>
      <c r="U142" s="110" t="s">
        <v>23613</v>
      </c>
      <c r="V142" s="110" t="s">
        <v>23612</v>
      </c>
      <c r="W142" s="110" t="s">
        <v>23611</v>
      </c>
      <c r="X142" s="110" t="s">
        <v>23610</v>
      </c>
      <c r="Y142" s="110" t="s">
        <v>23609</v>
      </c>
      <c r="Z142" s="110" t="s">
        <v>23608</v>
      </c>
    </row>
    <row r="143" spans="1:26" x14ac:dyDescent="0.15">
      <c r="A143" s="110" t="s">
        <v>23607</v>
      </c>
      <c r="B143" s="376" t="s">
        <v>23606</v>
      </c>
      <c r="C143" s="376" t="s">
        <v>22957</v>
      </c>
      <c r="D143" s="376" t="s">
        <v>22956</v>
      </c>
      <c r="E143" s="108">
        <v>0.86</v>
      </c>
      <c r="F143" s="108" t="s">
        <v>21999</v>
      </c>
      <c r="G143" s="110" t="s">
        <v>23605</v>
      </c>
      <c r="H143" s="110" t="s">
        <v>23604</v>
      </c>
      <c r="I143" s="110" t="s">
        <v>23603</v>
      </c>
      <c r="J143" s="110" t="s">
        <v>23602</v>
      </c>
      <c r="K143" s="110" t="s">
        <v>23601</v>
      </c>
      <c r="L143" s="110" t="s">
        <v>23600</v>
      </c>
      <c r="M143" s="110" t="s">
        <v>23599</v>
      </c>
      <c r="N143" s="110" t="s">
        <v>23240</v>
      </c>
      <c r="O143" s="110" t="s">
        <v>23598</v>
      </c>
      <c r="P143" s="110" t="s">
        <v>23597</v>
      </c>
      <c r="Q143" s="110" t="s">
        <v>23596</v>
      </c>
      <c r="R143" s="110" t="s">
        <v>23595</v>
      </c>
      <c r="S143" s="110" t="s">
        <v>23594</v>
      </c>
      <c r="T143" s="110" t="s">
        <v>23370</v>
      </c>
      <c r="U143" s="110" t="s">
        <v>23593</v>
      </c>
      <c r="V143" s="110" t="s">
        <v>23278</v>
      </c>
      <c r="W143" s="110" t="s">
        <v>23538</v>
      </c>
      <c r="X143" s="110" t="s">
        <v>23592</v>
      </c>
      <c r="Y143" s="110" t="s">
        <v>23085</v>
      </c>
      <c r="Z143" s="110" t="s">
        <v>23591</v>
      </c>
    </row>
    <row r="144" spans="1:26" x14ac:dyDescent="0.15">
      <c r="A144" s="110" t="s">
        <v>23590</v>
      </c>
      <c r="B144" s="376" t="s">
        <v>23344</v>
      </c>
      <c r="C144" s="376" t="s">
        <v>22557</v>
      </c>
      <c r="D144" s="376" t="s">
        <v>23344</v>
      </c>
      <c r="E144" s="108">
        <v>0.86</v>
      </c>
      <c r="F144" s="108" t="s">
        <v>21999</v>
      </c>
      <c r="G144" s="110" t="s">
        <v>23589</v>
      </c>
      <c r="H144" s="110" t="s">
        <v>23588</v>
      </c>
      <c r="I144" s="110" t="s">
        <v>23587</v>
      </c>
      <c r="J144" s="110" t="s">
        <v>23586</v>
      </c>
      <c r="K144" s="110" t="s">
        <v>23585</v>
      </c>
      <c r="L144" s="110" t="s">
        <v>23584</v>
      </c>
      <c r="M144" s="110" t="s">
        <v>23583</v>
      </c>
      <c r="N144" s="110" t="s">
        <v>23582</v>
      </c>
      <c r="O144" s="110" t="s">
        <v>23581</v>
      </c>
      <c r="P144" s="110" t="s">
        <v>23580</v>
      </c>
      <c r="Q144" s="110" t="s">
        <v>23579</v>
      </c>
      <c r="R144" s="110" t="s">
        <v>23578</v>
      </c>
      <c r="S144" s="110" t="s">
        <v>23577</v>
      </c>
      <c r="T144" s="110" t="s">
        <v>23576</v>
      </c>
      <c r="U144" s="110" t="s">
        <v>23575</v>
      </c>
      <c r="V144" s="110" t="s">
        <v>23574</v>
      </c>
      <c r="W144" s="110" t="s">
        <v>23573</v>
      </c>
      <c r="X144" s="110" t="s">
        <v>23572</v>
      </c>
      <c r="Y144" s="110" t="s">
        <v>23571</v>
      </c>
      <c r="Z144" s="110" t="s">
        <v>23570</v>
      </c>
    </row>
    <row r="145" spans="1:26" x14ac:dyDescent="0.15">
      <c r="A145" s="110" t="s">
        <v>23569</v>
      </c>
      <c r="B145" s="376" t="s">
        <v>23568</v>
      </c>
      <c r="C145" s="376" t="s">
        <v>22469</v>
      </c>
      <c r="D145" s="376" t="s">
        <v>22933</v>
      </c>
      <c r="E145" s="108">
        <v>0.86</v>
      </c>
      <c r="F145" s="108" t="s">
        <v>21999</v>
      </c>
      <c r="G145" s="110" t="s">
        <v>23567</v>
      </c>
      <c r="H145" s="110" t="s">
        <v>23566</v>
      </c>
      <c r="I145" s="110" t="s">
        <v>22583</v>
      </c>
      <c r="J145" s="110" t="s">
        <v>23565</v>
      </c>
      <c r="K145" s="110" t="s">
        <v>23564</v>
      </c>
      <c r="L145" s="110" t="s">
        <v>23563</v>
      </c>
      <c r="M145" s="110" t="s">
        <v>23562</v>
      </c>
      <c r="N145" s="110" t="s">
        <v>22600</v>
      </c>
      <c r="O145" s="110" t="s">
        <v>23561</v>
      </c>
      <c r="P145" s="110" t="s">
        <v>23560</v>
      </c>
      <c r="Q145" s="110" t="s">
        <v>23559</v>
      </c>
      <c r="R145" s="110" t="s">
        <v>22914</v>
      </c>
      <c r="S145" s="110" t="s">
        <v>23558</v>
      </c>
      <c r="T145" s="110" t="s">
        <v>23557</v>
      </c>
      <c r="U145" s="110" t="s">
        <v>23556</v>
      </c>
      <c r="V145" s="110" t="s">
        <v>23555</v>
      </c>
      <c r="W145" s="110" t="s">
        <v>23554</v>
      </c>
      <c r="X145" s="110" t="s">
        <v>23553</v>
      </c>
      <c r="Y145" s="110" t="s">
        <v>23552</v>
      </c>
      <c r="Z145" s="110" t="s">
        <v>23551</v>
      </c>
    </row>
    <row r="146" spans="1:26" x14ac:dyDescent="0.15">
      <c r="A146" s="110" t="s">
        <v>23550</v>
      </c>
      <c r="B146" s="376" t="s">
        <v>23444</v>
      </c>
      <c r="C146" s="376" t="s">
        <v>22424</v>
      </c>
      <c r="D146" s="376" t="s">
        <v>23444</v>
      </c>
      <c r="E146" s="108">
        <v>0.86</v>
      </c>
      <c r="F146" s="108" t="s">
        <v>21999</v>
      </c>
      <c r="G146" s="110" t="s">
        <v>23549</v>
      </c>
      <c r="H146" s="110" t="s">
        <v>23548</v>
      </c>
      <c r="I146" s="110" t="s">
        <v>23547</v>
      </c>
      <c r="J146" s="110" t="s">
        <v>23432</v>
      </c>
      <c r="K146" s="110" t="s">
        <v>23546</v>
      </c>
      <c r="L146" s="110" t="s">
        <v>23241</v>
      </c>
      <c r="M146" s="110" t="s">
        <v>23545</v>
      </c>
      <c r="N146" s="110" t="s">
        <v>23544</v>
      </c>
      <c r="O146" s="110" t="s">
        <v>23543</v>
      </c>
      <c r="P146" s="110" t="s">
        <v>23372</v>
      </c>
      <c r="Q146" s="110" t="s">
        <v>23542</v>
      </c>
      <c r="R146" s="110" t="s">
        <v>23541</v>
      </c>
      <c r="S146" s="110" t="s">
        <v>23540</v>
      </c>
      <c r="T146" s="110" t="s">
        <v>23539</v>
      </c>
      <c r="U146" s="110" t="s">
        <v>23538</v>
      </c>
      <c r="V146" s="110" t="s">
        <v>23537</v>
      </c>
      <c r="W146" s="110" t="s">
        <v>23536</v>
      </c>
      <c r="X146" s="110" t="s">
        <v>23535</v>
      </c>
      <c r="Y146" s="110" t="s">
        <v>23534</v>
      </c>
      <c r="Z146" s="110" t="s">
        <v>23533</v>
      </c>
    </row>
    <row r="147" spans="1:26" x14ac:dyDescent="0.15">
      <c r="A147" s="110" t="s">
        <v>23532</v>
      </c>
      <c r="B147" s="376" t="s">
        <v>23531</v>
      </c>
      <c r="C147" s="376" t="s">
        <v>22424</v>
      </c>
      <c r="D147" s="376" t="s">
        <v>23509</v>
      </c>
      <c r="E147" s="108">
        <v>0.87</v>
      </c>
      <c r="F147" s="108" t="s">
        <v>21999</v>
      </c>
      <c r="G147" s="110" t="s">
        <v>23528</v>
      </c>
      <c r="H147" s="110" t="s">
        <v>23527</v>
      </c>
      <c r="I147" s="110" t="s">
        <v>23526</v>
      </c>
      <c r="J147" s="110" t="s">
        <v>23525</v>
      </c>
      <c r="K147" s="110" t="s">
        <v>23505</v>
      </c>
      <c r="L147" s="110" t="s">
        <v>23524</v>
      </c>
      <c r="M147" s="110" t="s">
        <v>23501</v>
      </c>
      <c r="N147" s="110" t="s">
        <v>23523</v>
      </c>
      <c r="O147" s="110" t="s">
        <v>23522</v>
      </c>
      <c r="P147" s="110" t="s">
        <v>23521</v>
      </c>
      <c r="Q147" s="110" t="s">
        <v>23520</v>
      </c>
      <c r="R147" s="110" t="s">
        <v>23519</v>
      </c>
      <c r="S147" s="110" t="s">
        <v>23518</v>
      </c>
      <c r="T147" s="110" t="s">
        <v>23517</v>
      </c>
      <c r="U147" s="110" t="s">
        <v>23516</v>
      </c>
      <c r="V147" s="110" t="s">
        <v>23515</v>
      </c>
      <c r="W147" s="110" t="s">
        <v>23514</v>
      </c>
      <c r="X147" s="110" t="s">
        <v>23513</v>
      </c>
      <c r="Y147" s="110" t="s">
        <v>23512</v>
      </c>
      <c r="Z147" s="110" t="s">
        <v>23511</v>
      </c>
    </row>
    <row r="148" spans="1:26" x14ac:dyDescent="0.15">
      <c r="A148" s="110" t="s">
        <v>23530</v>
      </c>
      <c r="B148" s="376" t="s">
        <v>23529</v>
      </c>
      <c r="C148" s="376" t="s">
        <v>22469</v>
      </c>
      <c r="D148" s="376" t="s">
        <v>22933</v>
      </c>
      <c r="E148" s="108">
        <v>0.87</v>
      </c>
      <c r="F148" s="108" t="s">
        <v>21999</v>
      </c>
      <c r="G148" s="110" t="s">
        <v>23528</v>
      </c>
      <c r="H148" s="110" t="s">
        <v>23527</v>
      </c>
      <c r="I148" s="110" t="s">
        <v>23526</v>
      </c>
      <c r="J148" s="110" t="s">
        <v>23525</v>
      </c>
      <c r="K148" s="110" t="s">
        <v>23505</v>
      </c>
      <c r="L148" s="110" t="s">
        <v>23524</v>
      </c>
      <c r="M148" s="110" t="s">
        <v>23501</v>
      </c>
      <c r="N148" s="110" t="s">
        <v>23523</v>
      </c>
      <c r="O148" s="110" t="s">
        <v>23522</v>
      </c>
      <c r="P148" s="110" t="s">
        <v>23521</v>
      </c>
      <c r="Q148" s="110" t="s">
        <v>23520</v>
      </c>
      <c r="R148" s="110" t="s">
        <v>23519</v>
      </c>
      <c r="S148" s="110" t="s">
        <v>23518</v>
      </c>
      <c r="T148" s="110" t="s">
        <v>23517</v>
      </c>
      <c r="U148" s="110" t="s">
        <v>23516</v>
      </c>
      <c r="V148" s="110" t="s">
        <v>23515</v>
      </c>
      <c r="W148" s="110" t="s">
        <v>23514</v>
      </c>
      <c r="X148" s="110" t="s">
        <v>23513</v>
      </c>
      <c r="Y148" s="110" t="s">
        <v>23512</v>
      </c>
      <c r="Z148" s="110" t="s">
        <v>23511</v>
      </c>
    </row>
    <row r="149" spans="1:26" x14ac:dyDescent="0.15">
      <c r="A149" s="110" t="s">
        <v>23510</v>
      </c>
      <c r="B149" s="376" t="s">
        <v>23509</v>
      </c>
      <c r="C149" s="376" t="s">
        <v>22469</v>
      </c>
      <c r="D149" s="376" t="s">
        <v>22933</v>
      </c>
      <c r="E149" s="108">
        <v>0.87</v>
      </c>
      <c r="F149" s="108" t="s">
        <v>21999</v>
      </c>
      <c r="G149" s="110" t="s">
        <v>23508</v>
      </c>
      <c r="H149" s="110" t="s">
        <v>23507</v>
      </c>
      <c r="I149" s="110" t="s">
        <v>23151</v>
      </c>
      <c r="J149" s="110" t="s">
        <v>23506</v>
      </c>
      <c r="K149" s="110" t="s">
        <v>23505</v>
      </c>
      <c r="L149" s="110" t="s">
        <v>23504</v>
      </c>
      <c r="M149" s="110" t="s">
        <v>23503</v>
      </c>
      <c r="N149" s="110" t="s">
        <v>23502</v>
      </c>
      <c r="O149" s="110" t="s">
        <v>23501</v>
      </c>
      <c r="P149" s="110" t="s">
        <v>23500</v>
      </c>
      <c r="Q149" s="110" t="s">
        <v>23499</v>
      </c>
      <c r="R149" s="110" t="s">
        <v>23498</v>
      </c>
      <c r="S149" s="110" t="s">
        <v>23497</v>
      </c>
      <c r="T149" s="110" t="s">
        <v>23496</v>
      </c>
      <c r="U149" s="110" t="s">
        <v>23495</v>
      </c>
      <c r="V149" s="110" t="s">
        <v>23494</v>
      </c>
      <c r="W149" s="110" t="s">
        <v>23493</v>
      </c>
      <c r="X149" s="110" t="s">
        <v>23492</v>
      </c>
      <c r="Y149" s="110" t="s">
        <v>23491</v>
      </c>
      <c r="Z149" s="110" t="s">
        <v>23490</v>
      </c>
    </row>
    <row r="150" spans="1:26" x14ac:dyDescent="0.15">
      <c r="A150" s="110" t="s">
        <v>23489</v>
      </c>
      <c r="B150" s="376" t="s">
        <v>23093</v>
      </c>
      <c r="C150" s="376" t="s">
        <v>22957</v>
      </c>
      <c r="D150" s="376" t="s">
        <v>23093</v>
      </c>
      <c r="E150" s="108">
        <v>0.87</v>
      </c>
      <c r="F150" s="108" t="s">
        <v>21999</v>
      </c>
      <c r="G150" s="110" t="s">
        <v>23488</v>
      </c>
      <c r="H150" s="110" t="s">
        <v>23487</v>
      </c>
      <c r="I150" s="110" t="s">
        <v>23486</v>
      </c>
      <c r="J150" s="110" t="s">
        <v>23485</v>
      </c>
      <c r="K150" s="110" t="s">
        <v>23484</v>
      </c>
      <c r="L150" s="110" t="s">
        <v>23483</v>
      </c>
      <c r="M150" s="110" t="s">
        <v>23482</v>
      </c>
      <c r="N150" s="110" t="s">
        <v>23481</v>
      </c>
      <c r="O150" s="110" t="s">
        <v>23480</v>
      </c>
      <c r="P150" s="110" t="s">
        <v>23479</v>
      </c>
      <c r="Q150" s="110" t="s">
        <v>23478</v>
      </c>
      <c r="R150" s="110" t="s">
        <v>23477</v>
      </c>
      <c r="S150" s="110" t="s">
        <v>23476</v>
      </c>
      <c r="T150" s="110" t="s">
        <v>23475</v>
      </c>
      <c r="U150" s="110" t="s">
        <v>23474</v>
      </c>
      <c r="V150" s="110" t="s">
        <v>23473</v>
      </c>
      <c r="W150" s="110" t="s">
        <v>23472</v>
      </c>
      <c r="X150" s="110" t="s">
        <v>23471</v>
      </c>
      <c r="Y150" s="110" t="s">
        <v>23470</v>
      </c>
      <c r="Z150" s="110" t="s">
        <v>23469</v>
      </c>
    </row>
    <row r="151" spans="1:26" x14ac:dyDescent="0.15">
      <c r="A151" s="110" t="s">
        <v>23468</v>
      </c>
      <c r="B151" s="376" t="s">
        <v>23467</v>
      </c>
      <c r="C151" s="376" t="s">
        <v>22979</v>
      </c>
      <c r="D151" s="376" t="s">
        <v>22978</v>
      </c>
      <c r="E151" s="108">
        <v>0.87</v>
      </c>
      <c r="F151" s="108" t="s">
        <v>21999</v>
      </c>
      <c r="G151" s="110" t="s">
        <v>23466</v>
      </c>
      <c r="H151" s="110" t="s">
        <v>23465</v>
      </c>
      <c r="I151" s="110" t="s">
        <v>23464</v>
      </c>
      <c r="J151" s="110" t="s">
        <v>23463</v>
      </c>
      <c r="K151" s="110" t="s">
        <v>23462</v>
      </c>
      <c r="L151" s="110" t="s">
        <v>23461</v>
      </c>
      <c r="M151" s="110" t="s">
        <v>23460</v>
      </c>
      <c r="N151" s="110" t="s">
        <v>23459</v>
      </c>
      <c r="O151" s="110" t="s">
        <v>23458</v>
      </c>
      <c r="P151" s="110" t="s">
        <v>23457</v>
      </c>
      <c r="Q151" s="110" t="s">
        <v>23456</v>
      </c>
      <c r="R151" s="110" t="s">
        <v>23455</v>
      </c>
      <c r="S151" s="110" t="s">
        <v>23454</v>
      </c>
      <c r="T151" s="110" t="s">
        <v>23453</v>
      </c>
      <c r="U151" s="110" t="s">
        <v>23452</v>
      </c>
      <c r="V151" s="110" t="s">
        <v>23451</v>
      </c>
      <c r="W151" s="110" t="s">
        <v>23450</v>
      </c>
      <c r="X151" s="110" t="s">
        <v>23449</v>
      </c>
      <c r="Y151" s="110" t="s">
        <v>23448</v>
      </c>
      <c r="Z151" s="110" t="s">
        <v>23447</v>
      </c>
    </row>
    <row r="152" spans="1:26" x14ac:dyDescent="0.15">
      <c r="A152" s="110" t="s">
        <v>23446</v>
      </c>
      <c r="B152" s="376" t="s">
        <v>23445</v>
      </c>
      <c r="C152" s="376" t="s">
        <v>22424</v>
      </c>
      <c r="D152" s="376" t="s">
        <v>23444</v>
      </c>
      <c r="E152" s="108">
        <v>0.88</v>
      </c>
      <c r="F152" s="108" t="s">
        <v>21999</v>
      </c>
      <c r="G152" s="110" t="s">
        <v>23443</v>
      </c>
      <c r="H152" s="110" t="s">
        <v>23442</v>
      </c>
      <c r="I152" s="110" t="s">
        <v>23441</v>
      </c>
      <c r="J152" s="110" t="s">
        <v>22056</v>
      </c>
      <c r="K152" s="110" t="s">
        <v>23440</v>
      </c>
      <c r="L152" s="110" t="s">
        <v>23439</v>
      </c>
      <c r="M152" s="110" t="s">
        <v>23438</v>
      </c>
      <c r="N152" s="110" t="s">
        <v>23437</v>
      </c>
      <c r="O152" s="110" t="s">
        <v>23436</v>
      </c>
      <c r="P152" s="110" t="s">
        <v>23435</v>
      </c>
      <c r="Q152" s="110" t="s">
        <v>23434</v>
      </c>
      <c r="R152" s="110" t="s">
        <v>23433</v>
      </c>
      <c r="S152" s="110" t="s">
        <v>23432</v>
      </c>
      <c r="T152" s="110" t="s">
        <v>23431</v>
      </c>
      <c r="U152" s="110" t="s">
        <v>23430</v>
      </c>
      <c r="V152" s="110" t="s">
        <v>23429</v>
      </c>
      <c r="W152" s="110" t="s">
        <v>23428</v>
      </c>
      <c r="X152" s="110" t="s">
        <v>23427</v>
      </c>
      <c r="Y152" s="110" t="s">
        <v>23426</v>
      </c>
      <c r="Z152" s="110" t="s">
        <v>23425</v>
      </c>
    </row>
    <row r="153" spans="1:26" x14ac:dyDescent="0.15">
      <c r="A153" s="110" t="s">
        <v>23424</v>
      </c>
      <c r="B153" s="376" t="s">
        <v>23423</v>
      </c>
      <c r="C153" s="376" t="s">
        <v>22446</v>
      </c>
      <c r="D153" s="376" t="s">
        <v>22492</v>
      </c>
      <c r="E153" s="108">
        <v>0.89</v>
      </c>
      <c r="F153" s="108" t="s">
        <v>21999</v>
      </c>
      <c r="G153" s="110" t="s">
        <v>23422</v>
      </c>
      <c r="H153" s="110" t="s">
        <v>23421</v>
      </c>
      <c r="I153" s="110" t="s">
        <v>23420</v>
      </c>
      <c r="J153" s="110" t="s">
        <v>23419</v>
      </c>
      <c r="K153" s="110" t="s">
        <v>23418</v>
      </c>
      <c r="L153" s="110" t="s">
        <v>23417</v>
      </c>
      <c r="M153" s="110" t="s">
        <v>22671</v>
      </c>
      <c r="N153" s="110" t="s">
        <v>23007</v>
      </c>
      <c r="O153" s="110" t="s">
        <v>23416</v>
      </c>
      <c r="P153" s="110" t="s">
        <v>23415</v>
      </c>
      <c r="Q153" s="110" t="s">
        <v>23414</v>
      </c>
      <c r="R153" s="110" t="s">
        <v>23413</v>
      </c>
      <c r="S153" s="110" t="s">
        <v>22731</v>
      </c>
      <c r="T153" s="110" t="s">
        <v>23412</v>
      </c>
      <c r="U153" s="110" t="s">
        <v>23411</v>
      </c>
      <c r="V153" s="110" t="s">
        <v>23410</v>
      </c>
      <c r="W153" s="110" t="s">
        <v>23409</v>
      </c>
      <c r="X153" s="110" t="s">
        <v>23408</v>
      </c>
      <c r="Y153" s="110" t="s">
        <v>23407</v>
      </c>
      <c r="Z153" s="110" t="s">
        <v>23406</v>
      </c>
    </row>
    <row r="154" spans="1:26" x14ac:dyDescent="0.15">
      <c r="A154" s="110" t="s">
        <v>23405</v>
      </c>
      <c r="B154" s="376" t="s">
        <v>23404</v>
      </c>
      <c r="C154" s="376" t="s">
        <v>22957</v>
      </c>
      <c r="D154" s="376" t="s">
        <v>23093</v>
      </c>
      <c r="E154" s="108">
        <v>0.9</v>
      </c>
      <c r="F154" s="108" t="s">
        <v>21999</v>
      </c>
      <c r="G154" s="110" t="s">
        <v>23403</v>
      </c>
      <c r="H154" s="110" t="s">
        <v>23402</v>
      </c>
      <c r="I154" s="110" t="s">
        <v>23401</v>
      </c>
      <c r="J154" s="110" t="s">
        <v>23400</v>
      </c>
      <c r="K154" s="110" t="s">
        <v>23399</v>
      </c>
      <c r="L154" s="110" t="s">
        <v>23398</v>
      </c>
      <c r="M154" s="110" t="s">
        <v>23397</v>
      </c>
      <c r="N154" s="110" t="s">
        <v>23396</v>
      </c>
      <c r="O154" s="110" t="s">
        <v>23395</v>
      </c>
      <c r="P154" s="110" t="s">
        <v>23394</v>
      </c>
      <c r="Q154" s="110" t="s">
        <v>23393</v>
      </c>
      <c r="R154" s="110" t="s">
        <v>23392</v>
      </c>
      <c r="S154" s="110" t="s">
        <v>23391</v>
      </c>
      <c r="T154" s="110" t="s">
        <v>23390</v>
      </c>
      <c r="U154" s="110" t="s">
        <v>23389</v>
      </c>
      <c r="V154" s="110" t="s">
        <v>23388</v>
      </c>
      <c r="W154" s="110" t="s">
        <v>23387</v>
      </c>
      <c r="X154" s="110" t="s">
        <v>23386</v>
      </c>
      <c r="Y154" s="110" t="s">
        <v>23385</v>
      </c>
      <c r="Z154" s="110" t="s">
        <v>23384</v>
      </c>
    </row>
    <row r="155" spans="1:26" x14ac:dyDescent="0.15">
      <c r="A155" s="110" t="s">
        <v>23383</v>
      </c>
      <c r="B155" s="376" t="s">
        <v>23382</v>
      </c>
      <c r="C155" s="376" t="s">
        <v>22957</v>
      </c>
      <c r="D155" s="376" t="s">
        <v>23381</v>
      </c>
      <c r="E155" s="108">
        <v>0.9</v>
      </c>
      <c r="F155" s="108" t="s">
        <v>21999</v>
      </c>
      <c r="G155" s="110" t="s">
        <v>23380</v>
      </c>
      <c r="H155" s="110" t="s">
        <v>23379</v>
      </c>
      <c r="I155" s="110" t="s">
        <v>23378</v>
      </c>
      <c r="J155" s="110" t="s">
        <v>23377</v>
      </c>
      <c r="K155" s="110" t="s">
        <v>23376</v>
      </c>
      <c r="L155" s="110" t="s">
        <v>23244</v>
      </c>
      <c r="M155" s="110" t="s">
        <v>23375</v>
      </c>
      <c r="N155" s="110" t="s">
        <v>23374</v>
      </c>
      <c r="O155" s="110" t="s">
        <v>23240</v>
      </c>
      <c r="P155" s="110" t="s">
        <v>23373</v>
      </c>
      <c r="Q155" s="110" t="s">
        <v>23372</v>
      </c>
      <c r="R155" s="110" t="s">
        <v>23371</v>
      </c>
      <c r="S155" s="110" t="s">
        <v>23370</v>
      </c>
      <c r="T155" s="110" t="s">
        <v>23238</v>
      </c>
      <c r="U155" s="110" t="s">
        <v>23369</v>
      </c>
      <c r="V155" s="110" t="s">
        <v>23368</v>
      </c>
      <c r="W155" s="110" t="s">
        <v>23367</v>
      </c>
      <c r="X155" s="110" t="s">
        <v>23234</v>
      </c>
      <c r="Y155" s="110" t="s">
        <v>23366</v>
      </c>
      <c r="Z155" s="110" t="s">
        <v>23365</v>
      </c>
    </row>
    <row r="156" spans="1:26" x14ac:dyDescent="0.15">
      <c r="A156" s="110" t="s">
        <v>23364</v>
      </c>
      <c r="B156" s="376" t="s">
        <v>23363</v>
      </c>
      <c r="C156" s="376" t="s">
        <v>22957</v>
      </c>
      <c r="D156" s="376" t="s">
        <v>22956</v>
      </c>
      <c r="E156" s="108">
        <v>0.91</v>
      </c>
      <c r="F156" s="108" t="s">
        <v>21999</v>
      </c>
      <c r="G156" s="110" t="s">
        <v>23362</v>
      </c>
      <c r="H156" s="110" t="s">
        <v>23361</v>
      </c>
      <c r="I156" s="110" t="s">
        <v>23360</v>
      </c>
      <c r="J156" s="110" t="s">
        <v>23247</v>
      </c>
      <c r="K156" s="110" t="s">
        <v>23359</v>
      </c>
      <c r="L156" s="110" t="s">
        <v>23358</v>
      </c>
      <c r="M156" s="110" t="s">
        <v>23357</v>
      </c>
      <c r="N156" s="110" t="s">
        <v>23356</v>
      </c>
      <c r="O156" s="110" t="s">
        <v>23355</v>
      </c>
      <c r="P156" s="110" t="s">
        <v>23354</v>
      </c>
      <c r="Q156" s="110" t="s">
        <v>23353</v>
      </c>
      <c r="R156" s="110" t="s">
        <v>23241</v>
      </c>
      <c r="S156" s="110" t="s">
        <v>23352</v>
      </c>
      <c r="T156" s="110" t="s">
        <v>23351</v>
      </c>
      <c r="U156" s="110" t="s">
        <v>23262</v>
      </c>
      <c r="V156" s="110" t="s">
        <v>23350</v>
      </c>
      <c r="W156" s="110" t="s">
        <v>23284</v>
      </c>
      <c r="X156" s="110" t="s">
        <v>23349</v>
      </c>
      <c r="Y156" s="110" t="s">
        <v>23348</v>
      </c>
      <c r="Z156" s="110" t="s">
        <v>23347</v>
      </c>
    </row>
    <row r="157" spans="1:26" x14ac:dyDescent="0.15">
      <c r="A157" s="110" t="s">
        <v>23346</v>
      </c>
      <c r="B157" s="376" t="s">
        <v>23345</v>
      </c>
      <c r="C157" s="376" t="s">
        <v>22557</v>
      </c>
      <c r="D157" s="376" t="s">
        <v>23344</v>
      </c>
      <c r="E157" s="108">
        <v>0.91</v>
      </c>
      <c r="F157" s="108" t="s">
        <v>21999</v>
      </c>
      <c r="G157" s="110" t="s">
        <v>23343</v>
      </c>
      <c r="H157" s="110" t="s">
        <v>23342</v>
      </c>
      <c r="I157" s="110" t="s">
        <v>23341</v>
      </c>
      <c r="J157" s="110" t="s">
        <v>23340</v>
      </c>
      <c r="K157" s="110" t="s">
        <v>23339</v>
      </c>
      <c r="L157" s="110" t="s">
        <v>23338</v>
      </c>
      <c r="M157" s="110" t="s">
        <v>23337</v>
      </c>
      <c r="N157" s="110" t="s">
        <v>23336</v>
      </c>
      <c r="O157" s="110" t="s">
        <v>23335</v>
      </c>
      <c r="P157" s="110" t="s">
        <v>23334</v>
      </c>
      <c r="Q157" s="110" t="s">
        <v>23333</v>
      </c>
      <c r="R157" s="110" t="s">
        <v>23332</v>
      </c>
      <c r="S157" s="110" t="s">
        <v>23331</v>
      </c>
      <c r="T157" s="110" t="s">
        <v>23330</v>
      </c>
      <c r="U157" s="110" t="s">
        <v>23329</v>
      </c>
      <c r="V157" s="110" t="s">
        <v>23328</v>
      </c>
      <c r="W157" s="110" t="s">
        <v>23327</v>
      </c>
      <c r="X157" s="110" t="s">
        <v>23326</v>
      </c>
      <c r="Y157" s="110" t="s">
        <v>23325</v>
      </c>
      <c r="Z157" s="110" t="s">
        <v>23324</v>
      </c>
    </row>
    <row r="158" spans="1:26" x14ac:dyDescent="0.15">
      <c r="A158" s="110" t="s">
        <v>23323</v>
      </c>
      <c r="B158" s="376" t="s">
        <v>23322</v>
      </c>
      <c r="C158" s="376" t="s">
        <v>22534</v>
      </c>
      <c r="D158" s="376" t="s">
        <v>22533</v>
      </c>
      <c r="E158" s="108">
        <v>0.92</v>
      </c>
      <c r="F158" s="108" t="s">
        <v>21999</v>
      </c>
      <c r="G158" s="110" t="s">
        <v>23316</v>
      </c>
      <c r="H158" s="110" t="s">
        <v>23315</v>
      </c>
      <c r="I158" s="110" t="s">
        <v>23314</v>
      </c>
      <c r="J158" s="110" t="s">
        <v>23313</v>
      </c>
      <c r="K158" s="110" t="s">
        <v>23312</v>
      </c>
      <c r="L158" s="110" t="s">
        <v>23311</v>
      </c>
      <c r="M158" s="110" t="s">
        <v>23310</v>
      </c>
      <c r="N158" s="110" t="s">
        <v>23309</v>
      </c>
      <c r="O158" s="110" t="s">
        <v>23308</v>
      </c>
      <c r="P158" s="110" t="s">
        <v>23307</v>
      </c>
      <c r="Q158" s="110" t="s">
        <v>23306</v>
      </c>
      <c r="R158" s="110" t="s">
        <v>23305</v>
      </c>
      <c r="S158" s="110" t="s">
        <v>23304</v>
      </c>
      <c r="T158" s="110" t="s">
        <v>23303</v>
      </c>
      <c r="U158" s="110" t="s">
        <v>23302</v>
      </c>
      <c r="V158" s="110" t="s">
        <v>23301</v>
      </c>
      <c r="W158" s="110" t="s">
        <v>23300</v>
      </c>
      <c r="X158" s="110" t="s">
        <v>23299</v>
      </c>
      <c r="Y158" s="110" t="s">
        <v>23298</v>
      </c>
      <c r="Z158" s="110" t="s">
        <v>23297</v>
      </c>
    </row>
    <row r="159" spans="1:26" x14ac:dyDescent="0.15">
      <c r="A159" s="110" t="s">
        <v>23321</v>
      </c>
      <c r="B159" s="376" t="s">
        <v>23320</v>
      </c>
      <c r="C159" s="376" t="s">
        <v>23319</v>
      </c>
      <c r="D159" s="376" t="s">
        <v>23317</v>
      </c>
      <c r="E159" s="108">
        <v>0.92</v>
      </c>
      <c r="F159" s="108" t="s">
        <v>21999</v>
      </c>
      <c r="G159" s="110" t="s">
        <v>23316</v>
      </c>
      <c r="H159" s="110" t="s">
        <v>23315</v>
      </c>
      <c r="I159" s="110" t="s">
        <v>23314</v>
      </c>
      <c r="J159" s="110" t="s">
        <v>23313</v>
      </c>
      <c r="K159" s="110" t="s">
        <v>23312</v>
      </c>
      <c r="L159" s="110" t="s">
        <v>23311</v>
      </c>
      <c r="M159" s="110" t="s">
        <v>23310</v>
      </c>
      <c r="N159" s="110" t="s">
        <v>23309</v>
      </c>
      <c r="O159" s="110" t="s">
        <v>23308</v>
      </c>
      <c r="P159" s="110" t="s">
        <v>23307</v>
      </c>
      <c r="Q159" s="110" t="s">
        <v>23306</v>
      </c>
      <c r="R159" s="110" t="s">
        <v>23305</v>
      </c>
      <c r="S159" s="110" t="s">
        <v>23304</v>
      </c>
      <c r="T159" s="110" t="s">
        <v>23303</v>
      </c>
      <c r="U159" s="110" t="s">
        <v>23302</v>
      </c>
      <c r="V159" s="110" t="s">
        <v>23301</v>
      </c>
      <c r="W159" s="110" t="s">
        <v>23300</v>
      </c>
      <c r="X159" s="110" t="s">
        <v>23299</v>
      </c>
      <c r="Y159" s="110" t="s">
        <v>23298</v>
      </c>
      <c r="Z159" s="110" t="s">
        <v>23297</v>
      </c>
    </row>
    <row r="160" spans="1:26" x14ac:dyDescent="0.15">
      <c r="A160" s="110" t="s">
        <v>23318</v>
      </c>
      <c r="B160" s="376" t="s">
        <v>23317</v>
      </c>
      <c r="C160" s="376" t="s">
        <v>23017</v>
      </c>
      <c r="D160" s="376" t="s">
        <v>23317</v>
      </c>
      <c r="E160" s="108">
        <v>0.92</v>
      </c>
      <c r="F160" s="108" t="s">
        <v>21999</v>
      </c>
      <c r="G160" s="110" t="s">
        <v>23316</v>
      </c>
      <c r="H160" s="110" t="s">
        <v>23315</v>
      </c>
      <c r="I160" s="110" t="s">
        <v>23314</v>
      </c>
      <c r="J160" s="110" t="s">
        <v>23313</v>
      </c>
      <c r="K160" s="110" t="s">
        <v>23312</v>
      </c>
      <c r="L160" s="110" t="s">
        <v>23311</v>
      </c>
      <c r="M160" s="110" t="s">
        <v>23310</v>
      </c>
      <c r="N160" s="110" t="s">
        <v>23309</v>
      </c>
      <c r="O160" s="110" t="s">
        <v>23308</v>
      </c>
      <c r="P160" s="110" t="s">
        <v>23307</v>
      </c>
      <c r="Q160" s="110" t="s">
        <v>23306</v>
      </c>
      <c r="R160" s="110" t="s">
        <v>23305</v>
      </c>
      <c r="S160" s="110" t="s">
        <v>23304</v>
      </c>
      <c r="T160" s="110" t="s">
        <v>23303</v>
      </c>
      <c r="U160" s="110" t="s">
        <v>23302</v>
      </c>
      <c r="V160" s="110" t="s">
        <v>23301</v>
      </c>
      <c r="W160" s="110" t="s">
        <v>23300</v>
      </c>
      <c r="X160" s="110" t="s">
        <v>23299</v>
      </c>
      <c r="Y160" s="110" t="s">
        <v>23298</v>
      </c>
      <c r="Z160" s="110" t="s">
        <v>23297</v>
      </c>
    </row>
    <row r="161" spans="1:26" x14ac:dyDescent="0.15">
      <c r="A161" s="110" t="s">
        <v>23296</v>
      </c>
      <c r="B161" s="376" t="s">
        <v>23295</v>
      </c>
      <c r="C161" s="376" t="s">
        <v>22957</v>
      </c>
      <c r="D161" s="376" t="s">
        <v>22956</v>
      </c>
      <c r="E161" s="108">
        <v>0.92</v>
      </c>
      <c r="F161" s="108" t="s">
        <v>21999</v>
      </c>
      <c r="G161" s="110" t="s">
        <v>23291</v>
      </c>
      <c r="H161" s="110" t="s">
        <v>22164</v>
      </c>
      <c r="I161" s="110" t="s">
        <v>23247</v>
      </c>
      <c r="J161" s="110" t="s">
        <v>23290</v>
      </c>
      <c r="K161" s="110" t="s">
        <v>23289</v>
      </c>
      <c r="L161" s="110" t="s">
        <v>23288</v>
      </c>
      <c r="M161" s="110" t="s">
        <v>23287</v>
      </c>
      <c r="N161" s="110" t="s">
        <v>23286</v>
      </c>
      <c r="O161" s="110" t="s">
        <v>23239</v>
      </c>
      <c r="P161" s="110" t="s">
        <v>23285</v>
      </c>
      <c r="Q161" s="110" t="s">
        <v>23284</v>
      </c>
      <c r="R161" s="110" t="s">
        <v>23283</v>
      </c>
      <c r="S161" s="110" t="s">
        <v>23282</v>
      </c>
      <c r="T161" s="110" t="s">
        <v>23281</v>
      </c>
      <c r="U161" s="110" t="s">
        <v>23280</v>
      </c>
      <c r="V161" s="110" t="s">
        <v>23279</v>
      </c>
      <c r="W161" s="110" t="s">
        <v>23278</v>
      </c>
      <c r="X161" s="110" t="s">
        <v>23277</v>
      </c>
      <c r="Y161" s="110" t="s">
        <v>23276</v>
      </c>
      <c r="Z161" s="110" t="s">
        <v>23275</v>
      </c>
    </row>
    <row r="162" spans="1:26" x14ac:dyDescent="0.15">
      <c r="A162" s="110" t="s">
        <v>23294</v>
      </c>
      <c r="B162" s="376" t="s">
        <v>23293</v>
      </c>
      <c r="C162" s="376" t="s">
        <v>22424</v>
      </c>
      <c r="D162" s="376" t="s">
        <v>23292</v>
      </c>
      <c r="E162" s="108">
        <v>0.92</v>
      </c>
      <c r="F162" s="108" t="s">
        <v>21999</v>
      </c>
      <c r="G162" s="110" t="s">
        <v>23291</v>
      </c>
      <c r="H162" s="110" t="s">
        <v>22164</v>
      </c>
      <c r="I162" s="110" t="s">
        <v>23247</v>
      </c>
      <c r="J162" s="110" t="s">
        <v>23290</v>
      </c>
      <c r="K162" s="110" t="s">
        <v>23289</v>
      </c>
      <c r="L162" s="110" t="s">
        <v>23288</v>
      </c>
      <c r="M162" s="110" t="s">
        <v>23287</v>
      </c>
      <c r="N162" s="110" t="s">
        <v>23286</v>
      </c>
      <c r="O162" s="110" t="s">
        <v>23239</v>
      </c>
      <c r="P162" s="110" t="s">
        <v>23285</v>
      </c>
      <c r="Q162" s="110" t="s">
        <v>23284</v>
      </c>
      <c r="R162" s="110" t="s">
        <v>23283</v>
      </c>
      <c r="S162" s="110" t="s">
        <v>23282</v>
      </c>
      <c r="T162" s="110" t="s">
        <v>23281</v>
      </c>
      <c r="U162" s="110" t="s">
        <v>23280</v>
      </c>
      <c r="V162" s="110" t="s">
        <v>23279</v>
      </c>
      <c r="W162" s="110" t="s">
        <v>23278</v>
      </c>
      <c r="X162" s="110" t="s">
        <v>23277</v>
      </c>
      <c r="Y162" s="110" t="s">
        <v>23276</v>
      </c>
      <c r="Z162" s="110" t="s">
        <v>23275</v>
      </c>
    </row>
    <row r="163" spans="1:26" x14ac:dyDescent="0.15">
      <c r="A163" s="110" t="s">
        <v>23274</v>
      </c>
      <c r="B163" s="376" t="s">
        <v>23273</v>
      </c>
      <c r="C163" s="376" t="s">
        <v>22979</v>
      </c>
      <c r="D163" s="376" t="s">
        <v>22978</v>
      </c>
      <c r="E163" s="108">
        <v>0.92</v>
      </c>
      <c r="F163" s="108" t="s">
        <v>21999</v>
      </c>
      <c r="G163" s="110" t="s">
        <v>23268</v>
      </c>
      <c r="H163" s="110" t="s">
        <v>23267</v>
      </c>
      <c r="I163" s="110" t="s">
        <v>23266</v>
      </c>
      <c r="J163" s="110" t="s">
        <v>23265</v>
      </c>
      <c r="K163" s="110" t="s">
        <v>23264</v>
      </c>
      <c r="L163" s="110" t="s">
        <v>23263</v>
      </c>
      <c r="M163" s="110" t="s">
        <v>23262</v>
      </c>
      <c r="N163" s="110" t="s">
        <v>23261</v>
      </c>
      <c r="O163" s="110" t="s">
        <v>23260</v>
      </c>
      <c r="P163" s="110" t="s">
        <v>23259</v>
      </c>
      <c r="Q163" s="110" t="s">
        <v>23258</v>
      </c>
      <c r="R163" s="110" t="s">
        <v>23257</v>
      </c>
      <c r="S163" s="110" t="s">
        <v>23256</v>
      </c>
      <c r="T163" s="110" t="s">
        <v>23255</v>
      </c>
      <c r="U163" s="110" t="s">
        <v>23232</v>
      </c>
      <c r="V163" s="110" t="s">
        <v>23254</v>
      </c>
      <c r="W163" s="110" t="s">
        <v>23253</v>
      </c>
      <c r="X163" s="110" t="s">
        <v>23252</v>
      </c>
      <c r="Y163" s="110" t="s">
        <v>22819</v>
      </c>
      <c r="Z163" s="110" t="s">
        <v>23251</v>
      </c>
    </row>
    <row r="164" spans="1:26" x14ac:dyDescent="0.15">
      <c r="A164" s="110" t="s">
        <v>23272</v>
      </c>
      <c r="B164" s="376" t="s">
        <v>23271</v>
      </c>
      <c r="C164" s="376" t="s">
        <v>22979</v>
      </c>
      <c r="D164" s="376" t="s">
        <v>22978</v>
      </c>
      <c r="E164" s="108">
        <v>0.92</v>
      </c>
      <c r="F164" s="108" t="s">
        <v>21999</v>
      </c>
      <c r="G164" s="110" t="s">
        <v>23268</v>
      </c>
      <c r="H164" s="110" t="s">
        <v>23267</v>
      </c>
      <c r="I164" s="110" t="s">
        <v>23266</v>
      </c>
      <c r="J164" s="110" t="s">
        <v>23265</v>
      </c>
      <c r="K164" s="110" t="s">
        <v>23264</v>
      </c>
      <c r="L164" s="110" t="s">
        <v>23263</v>
      </c>
      <c r="M164" s="110" t="s">
        <v>23262</v>
      </c>
      <c r="N164" s="110" t="s">
        <v>23261</v>
      </c>
      <c r="O164" s="110" t="s">
        <v>23260</v>
      </c>
      <c r="P164" s="110" t="s">
        <v>23259</v>
      </c>
      <c r="Q164" s="110" t="s">
        <v>23258</v>
      </c>
      <c r="R164" s="110" t="s">
        <v>23257</v>
      </c>
      <c r="S164" s="110" t="s">
        <v>23256</v>
      </c>
      <c r="T164" s="110" t="s">
        <v>23255</v>
      </c>
      <c r="U164" s="110" t="s">
        <v>23232</v>
      </c>
      <c r="V164" s="110" t="s">
        <v>23254</v>
      </c>
      <c r="W164" s="110" t="s">
        <v>23253</v>
      </c>
      <c r="X164" s="110" t="s">
        <v>23252</v>
      </c>
      <c r="Y164" s="110" t="s">
        <v>22819</v>
      </c>
      <c r="Z164" s="110" t="s">
        <v>23251</v>
      </c>
    </row>
    <row r="165" spans="1:26" x14ac:dyDescent="0.15">
      <c r="A165" s="110" t="s">
        <v>23270</v>
      </c>
      <c r="B165" s="376" t="s">
        <v>23269</v>
      </c>
      <c r="C165" s="376" t="s">
        <v>22979</v>
      </c>
      <c r="D165" s="376" t="s">
        <v>22978</v>
      </c>
      <c r="E165" s="108">
        <v>0.92</v>
      </c>
      <c r="F165" s="108" t="s">
        <v>21999</v>
      </c>
      <c r="G165" s="110" t="s">
        <v>23268</v>
      </c>
      <c r="H165" s="110" t="s">
        <v>23267</v>
      </c>
      <c r="I165" s="110" t="s">
        <v>23266</v>
      </c>
      <c r="J165" s="110" t="s">
        <v>23265</v>
      </c>
      <c r="K165" s="110" t="s">
        <v>23264</v>
      </c>
      <c r="L165" s="110" t="s">
        <v>23263</v>
      </c>
      <c r="M165" s="110" t="s">
        <v>23262</v>
      </c>
      <c r="N165" s="110" t="s">
        <v>23261</v>
      </c>
      <c r="O165" s="110" t="s">
        <v>23260</v>
      </c>
      <c r="P165" s="110" t="s">
        <v>23259</v>
      </c>
      <c r="Q165" s="110" t="s">
        <v>23258</v>
      </c>
      <c r="R165" s="110" t="s">
        <v>23257</v>
      </c>
      <c r="S165" s="110" t="s">
        <v>23256</v>
      </c>
      <c r="T165" s="110" t="s">
        <v>23255</v>
      </c>
      <c r="U165" s="110" t="s">
        <v>23232</v>
      </c>
      <c r="V165" s="110" t="s">
        <v>23254</v>
      </c>
      <c r="W165" s="110" t="s">
        <v>23253</v>
      </c>
      <c r="X165" s="110" t="s">
        <v>23252</v>
      </c>
      <c r="Y165" s="110" t="s">
        <v>22819</v>
      </c>
      <c r="Z165" s="110" t="s">
        <v>23251</v>
      </c>
    </row>
    <row r="166" spans="1:26" x14ac:dyDescent="0.15">
      <c r="A166" s="110" t="s">
        <v>23250</v>
      </c>
      <c r="B166" s="376" t="s">
        <v>23249</v>
      </c>
      <c r="C166" s="376" t="s">
        <v>22957</v>
      </c>
      <c r="D166" s="376" t="s">
        <v>22956</v>
      </c>
      <c r="E166" s="108">
        <v>0.92</v>
      </c>
      <c r="F166" s="108" t="s">
        <v>21999</v>
      </c>
      <c r="G166" s="110" t="s">
        <v>23248</v>
      </c>
      <c r="H166" s="110" t="s">
        <v>23247</v>
      </c>
      <c r="I166" s="110" t="s">
        <v>23246</v>
      </c>
      <c r="J166" s="110" t="s">
        <v>22870</v>
      </c>
      <c r="K166" s="110" t="s">
        <v>23245</v>
      </c>
      <c r="L166" s="110" t="s">
        <v>23244</v>
      </c>
      <c r="M166" s="110" t="s">
        <v>23243</v>
      </c>
      <c r="N166" s="110" t="s">
        <v>23242</v>
      </c>
      <c r="O166" s="110" t="s">
        <v>23241</v>
      </c>
      <c r="P166" s="110" t="s">
        <v>23240</v>
      </c>
      <c r="Q166" s="110" t="s">
        <v>23239</v>
      </c>
      <c r="R166" s="110" t="s">
        <v>23238</v>
      </c>
      <c r="S166" s="110" t="s">
        <v>23237</v>
      </c>
      <c r="T166" s="110" t="s">
        <v>23236</v>
      </c>
      <c r="U166" s="110" t="s">
        <v>23235</v>
      </c>
      <c r="V166" s="110" t="s">
        <v>23234</v>
      </c>
      <c r="W166" s="110" t="s">
        <v>23233</v>
      </c>
      <c r="X166" s="110" t="s">
        <v>23232</v>
      </c>
      <c r="Y166" s="110" t="s">
        <v>23075</v>
      </c>
      <c r="Z166" s="110" t="s">
        <v>23231</v>
      </c>
    </row>
    <row r="167" spans="1:26" x14ac:dyDescent="0.15">
      <c r="A167" s="110" t="s">
        <v>23230</v>
      </c>
      <c r="B167" s="376" t="s">
        <v>22809</v>
      </c>
      <c r="C167" s="376" t="s">
        <v>22424</v>
      </c>
      <c r="D167" s="376" t="s">
        <v>22809</v>
      </c>
      <c r="E167" s="108">
        <v>0.92</v>
      </c>
      <c r="F167" s="108" t="s">
        <v>21999</v>
      </c>
      <c r="G167" s="110" t="s">
        <v>23229</v>
      </c>
      <c r="H167" s="110" t="s">
        <v>23228</v>
      </c>
      <c r="I167" s="110" t="s">
        <v>23227</v>
      </c>
      <c r="J167" s="110" t="s">
        <v>23226</v>
      </c>
      <c r="K167" s="110" t="s">
        <v>23225</v>
      </c>
      <c r="L167" s="110" t="s">
        <v>23224</v>
      </c>
      <c r="M167" s="110" t="s">
        <v>23223</v>
      </c>
      <c r="N167" s="110" t="s">
        <v>23222</v>
      </c>
      <c r="O167" s="110" t="s">
        <v>23221</v>
      </c>
      <c r="P167" s="110" t="s">
        <v>23220</v>
      </c>
      <c r="Q167" s="110" t="s">
        <v>23219</v>
      </c>
      <c r="R167" s="110" t="s">
        <v>23218</v>
      </c>
      <c r="S167" s="110" t="s">
        <v>23217</v>
      </c>
      <c r="T167" s="110" t="s">
        <v>23216</v>
      </c>
      <c r="U167" s="110" t="s">
        <v>23215</v>
      </c>
      <c r="V167" s="110" t="s">
        <v>23214</v>
      </c>
      <c r="W167" s="110" t="s">
        <v>23213</v>
      </c>
      <c r="X167" s="110" t="s">
        <v>23212</v>
      </c>
      <c r="Y167" s="110" t="s">
        <v>23211</v>
      </c>
      <c r="Z167" s="110" t="s">
        <v>23210</v>
      </c>
    </row>
    <row r="168" spans="1:26" x14ac:dyDescent="0.15">
      <c r="A168" s="110" t="s">
        <v>23209</v>
      </c>
      <c r="B168" s="376" t="s">
        <v>23208</v>
      </c>
      <c r="C168" s="376" t="s">
        <v>22446</v>
      </c>
      <c r="D168" s="376" t="s">
        <v>22492</v>
      </c>
      <c r="E168" s="108">
        <v>0.92</v>
      </c>
      <c r="F168" s="108" t="s">
        <v>21999</v>
      </c>
      <c r="G168" s="110" t="s">
        <v>23207</v>
      </c>
      <c r="H168" s="110" t="s">
        <v>23206</v>
      </c>
      <c r="I168" s="110" t="s">
        <v>23205</v>
      </c>
      <c r="J168" s="110" t="s">
        <v>23204</v>
      </c>
      <c r="K168" s="110" t="s">
        <v>23203</v>
      </c>
      <c r="L168" s="110" t="s">
        <v>23202</v>
      </c>
      <c r="M168" s="110" t="s">
        <v>23201</v>
      </c>
      <c r="N168" s="110" t="s">
        <v>23200</v>
      </c>
      <c r="O168" s="110" t="s">
        <v>23199</v>
      </c>
      <c r="P168" s="110" t="s">
        <v>23198</v>
      </c>
      <c r="Q168" s="110" t="s">
        <v>23197</v>
      </c>
      <c r="R168" s="110" t="s">
        <v>22591</v>
      </c>
      <c r="S168" s="110" t="s">
        <v>23196</v>
      </c>
      <c r="T168" s="110" t="s">
        <v>23195</v>
      </c>
      <c r="U168" s="110" t="s">
        <v>22824</v>
      </c>
      <c r="V168" s="110" t="s">
        <v>23194</v>
      </c>
      <c r="W168" s="110" t="s">
        <v>22878</v>
      </c>
      <c r="X168" s="110" t="s">
        <v>22642</v>
      </c>
      <c r="Y168" s="110" t="s">
        <v>23193</v>
      </c>
      <c r="Z168" s="110" t="s">
        <v>23192</v>
      </c>
    </row>
    <row r="169" spans="1:26" x14ac:dyDescent="0.15">
      <c r="A169" s="110" t="s">
        <v>23191</v>
      </c>
      <c r="B169" s="376" t="s">
        <v>23190</v>
      </c>
      <c r="C169" s="376" t="s">
        <v>22446</v>
      </c>
      <c r="D169" s="376" t="s">
        <v>22492</v>
      </c>
      <c r="E169" s="108">
        <v>0.93</v>
      </c>
      <c r="F169" s="108" t="s">
        <v>21999</v>
      </c>
      <c r="G169" s="110" t="s">
        <v>23189</v>
      </c>
      <c r="H169" s="110" t="s">
        <v>23188</v>
      </c>
      <c r="I169" s="110" t="s">
        <v>23187</v>
      </c>
      <c r="J169" s="110" t="s">
        <v>23186</v>
      </c>
      <c r="K169" s="110" t="s">
        <v>23036</v>
      </c>
      <c r="L169" s="110" t="s">
        <v>23185</v>
      </c>
      <c r="M169" s="110" t="s">
        <v>23184</v>
      </c>
      <c r="N169" s="110" t="s">
        <v>23183</v>
      </c>
      <c r="O169" s="110" t="s">
        <v>23182</v>
      </c>
      <c r="P169" s="110" t="s">
        <v>23181</v>
      </c>
      <c r="Q169" s="110" t="s">
        <v>23180</v>
      </c>
      <c r="R169" s="110" t="s">
        <v>23179</v>
      </c>
      <c r="S169" s="110" t="s">
        <v>23029</v>
      </c>
      <c r="T169" s="110" t="s">
        <v>23028</v>
      </c>
      <c r="U169" s="110" t="s">
        <v>23026</v>
      </c>
      <c r="V169" s="110" t="s">
        <v>23178</v>
      </c>
      <c r="W169" s="110" t="s">
        <v>23177</v>
      </c>
      <c r="X169" s="110" t="s">
        <v>23176</v>
      </c>
      <c r="Y169" s="110" t="s">
        <v>23175</v>
      </c>
      <c r="Z169" s="110" t="s">
        <v>23020</v>
      </c>
    </row>
    <row r="170" spans="1:26" x14ac:dyDescent="0.15">
      <c r="A170" s="110" t="s">
        <v>23174</v>
      </c>
      <c r="B170" s="376" t="s">
        <v>23173</v>
      </c>
      <c r="C170" s="376" t="s">
        <v>22469</v>
      </c>
      <c r="D170" s="376" t="s">
        <v>22933</v>
      </c>
      <c r="E170" s="108">
        <v>0.93</v>
      </c>
      <c r="F170" s="108" t="s">
        <v>21999</v>
      </c>
      <c r="G170" s="110" t="s">
        <v>22005</v>
      </c>
      <c r="H170" s="110" t="s">
        <v>23172</v>
      </c>
      <c r="I170" s="110" t="s">
        <v>23171</v>
      </c>
      <c r="J170" s="110" t="s">
        <v>23170</v>
      </c>
      <c r="K170" s="110" t="s">
        <v>23169</v>
      </c>
      <c r="L170" s="110" t="s">
        <v>23168</v>
      </c>
      <c r="M170" s="110" t="s">
        <v>23167</v>
      </c>
      <c r="N170" s="110" t="s">
        <v>23166</v>
      </c>
      <c r="O170" s="110" t="s">
        <v>23165</v>
      </c>
      <c r="P170" s="110" t="s">
        <v>23164</v>
      </c>
      <c r="Q170" s="110" t="s">
        <v>23163</v>
      </c>
      <c r="R170" s="110" t="s">
        <v>23162</v>
      </c>
      <c r="S170" s="110" t="s">
        <v>23161</v>
      </c>
      <c r="T170" s="110" t="s">
        <v>23160</v>
      </c>
      <c r="U170" s="110" t="s">
        <v>23159</v>
      </c>
      <c r="V170" s="110" t="s">
        <v>23158</v>
      </c>
      <c r="W170" s="110" t="s">
        <v>23157</v>
      </c>
      <c r="X170" s="110" t="s">
        <v>23156</v>
      </c>
      <c r="Y170" s="110" t="s">
        <v>23155</v>
      </c>
      <c r="Z170" s="110" t="s">
        <v>23154</v>
      </c>
    </row>
    <row r="171" spans="1:26" x14ac:dyDescent="0.15">
      <c r="A171" s="110" t="s">
        <v>23153</v>
      </c>
      <c r="B171" s="376" t="s">
        <v>23152</v>
      </c>
      <c r="C171" s="376" t="s">
        <v>22469</v>
      </c>
      <c r="D171" s="376" t="s">
        <v>22933</v>
      </c>
      <c r="E171" s="108">
        <v>0.93</v>
      </c>
      <c r="F171" s="108" t="s">
        <v>21999</v>
      </c>
      <c r="G171" s="110" t="s">
        <v>23151</v>
      </c>
      <c r="H171" s="110" t="s">
        <v>23150</v>
      </c>
      <c r="I171" s="110" t="s">
        <v>23149</v>
      </c>
      <c r="J171" s="110" t="s">
        <v>22480</v>
      </c>
      <c r="K171" s="110" t="s">
        <v>23148</v>
      </c>
      <c r="L171" s="110" t="s">
        <v>23147</v>
      </c>
      <c r="M171" s="110" t="s">
        <v>23146</v>
      </c>
      <c r="N171" s="110" t="s">
        <v>23145</v>
      </c>
      <c r="O171" s="110" t="s">
        <v>23144</v>
      </c>
      <c r="P171" s="110" t="s">
        <v>23143</v>
      </c>
      <c r="Q171" s="110" t="s">
        <v>23142</v>
      </c>
      <c r="R171" s="110" t="s">
        <v>23118</v>
      </c>
      <c r="S171" s="110" t="s">
        <v>23141</v>
      </c>
      <c r="T171" s="110" t="s">
        <v>23140</v>
      </c>
      <c r="U171" s="110" t="s">
        <v>22559</v>
      </c>
      <c r="V171" s="110" t="s">
        <v>23139</v>
      </c>
      <c r="W171" s="110" t="s">
        <v>23138</v>
      </c>
      <c r="X171" s="110" t="s">
        <v>23137</v>
      </c>
      <c r="Y171" s="110" t="s">
        <v>23136</v>
      </c>
      <c r="Z171" s="110" t="s">
        <v>23135</v>
      </c>
    </row>
    <row r="172" spans="1:26" x14ac:dyDescent="0.15">
      <c r="A172" s="110" t="s">
        <v>23134</v>
      </c>
      <c r="B172" s="376" t="s">
        <v>23133</v>
      </c>
      <c r="C172" s="376" t="s">
        <v>22469</v>
      </c>
      <c r="D172" s="376" t="s">
        <v>22933</v>
      </c>
      <c r="E172" s="108">
        <v>0.93</v>
      </c>
      <c r="F172" s="108" t="s">
        <v>21999</v>
      </c>
      <c r="G172" s="110" t="s">
        <v>23132</v>
      </c>
      <c r="H172" s="110" t="s">
        <v>23131</v>
      </c>
      <c r="I172" s="110" t="s">
        <v>23130</v>
      </c>
      <c r="J172" s="110" t="s">
        <v>23129</v>
      </c>
      <c r="K172" s="110" t="s">
        <v>23128</v>
      </c>
      <c r="L172" s="110" t="s">
        <v>22921</v>
      </c>
      <c r="M172" s="110" t="s">
        <v>23127</v>
      </c>
      <c r="N172" s="110" t="s">
        <v>23126</v>
      </c>
      <c r="O172" s="110" t="s">
        <v>23125</v>
      </c>
      <c r="P172" s="110" t="s">
        <v>23124</v>
      </c>
      <c r="Q172" s="110" t="s">
        <v>23123</v>
      </c>
      <c r="R172" s="110" t="s">
        <v>23122</v>
      </c>
      <c r="S172" s="110" t="s">
        <v>23121</v>
      </c>
      <c r="T172" s="110" t="s">
        <v>23120</v>
      </c>
      <c r="U172" s="110" t="s">
        <v>22456</v>
      </c>
      <c r="V172" s="110" t="s">
        <v>23119</v>
      </c>
      <c r="W172" s="110" t="s">
        <v>23118</v>
      </c>
      <c r="X172" s="110" t="s">
        <v>23117</v>
      </c>
      <c r="Y172" s="110" t="s">
        <v>23116</v>
      </c>
      <c r="Z172" s="110" t="s">
        <v>23115</v>
      </c>
    </row>
    <row r="173" spans="1:26" x14ac:dyDescent="0.15">
      <c r="A173" s="110" t="s">
        <v>23114</v>
      </c>
      <c r="B173" s="376" t="s">
        <v>23113</v>
      </c>
      <c r="C173" s="376" t="s">
        <v>22446</v>
      </c>
      <c r="D173" s="376" t="s">
        <v>22492</v>
      </c>
      <c r="E173" s="108">
        <v>0.94</v>
      </c>
      <c r="F173" s="108" t="s">
        <v>21999</v>
      </c>
      <c r="G173" s="110" t="s">
        <v>23112</v>
      </c>
      <c r="H173" s="110" t="s">
        <v>23111</v>
      </c>
      <c r="I173" s="110" t="s">
        <v>23110</v>
      </c>
      <c r="J173" s="110" t="s">
        <v>23109</v>
      </c>
      <c r="K173" s="110" t="s">
        <v>23108</v>
      </c>
      <c r="L173" s="110" t="s">
        <v>22782</v>
      </c>
      <c r="M173" s="110" t="s">
        <v>22780</v>
      </c>
      <c r="N173" s="110" t="s">
        <v>23107</v>
      </c>
      <c r="O173" s="110" t="s">
        <v>23106</v>
      </c>
      <c r="P173" s="110" t="s">
        <v>23105</v>
      </c>
      <c r="Q173" s="110" t="s">
        <v>23104</v>
      </c>
      <c r="R173" s="110" t="s">
        <v>23103</v>
      </c>
      <c r="S173" s="110" t="s">
        <v>23102</v>
      </c>
      <c r="T173" s="110" t="s">
        <v>23101</v>
      </c>
      <c r="U173" s="110" t="s">
        <v>22482</v>
      </c>
      <c r="V173" s="110" t="s">
        <v>23100</v>
      </c>
      <c r="W173" s="110" t="s">
        <v>23099</v>
      </c>
      <c r="X173" s="110" t="s">
        <v>23098</v>
      </c>
      <c r="Y173" s="110" t="s">
        <v>23097</v>
      </c>
      <c r="Z173" s="110" t="s">
        <v>23096</v>
      </c>
    </row>
    <row r="174" spans="1:26" x14ac:dyDescent="0.15">
      <c r="A174" s="110" t="s">
        <v>23095</v>
      </c>
      <c r="B174" s="376" t="s">
        <v>23094</v>
      </c>
      <c r="C174" s="376" t="s">
        <v>22957</v>
      </c>
      <c r="D174" s="376" t="s">
        <v>23093</v>
      </c>
      <c r="E174" s="108">
        <v>0.94</v>
      </c>
      <c r="F174" s="108" t="s">
        <v>21999</v>
      </c>
      <c r="G174" s="110" t="s">
        <v>23092</v>
      </c>
      <c r="H174" s="110" t="s">
        <v>23091</v>
      </c>
      <c r="I174" s="110" t="s">
        <v>23090</v>
      </c>
      <c r="J174" s="110" t="s">
        <v>23089</v>
      </c>
      <c r="K174" s="110" t="s">
        <v>23088</v>
      </c>
      <c r="L174" s="110" t="s">
        <v>23087</v>
      </c>
      <c r="M174" s="110" t="s">
        <v>23086</v>
      </c>
      <c r="N174" s="110" t="s">
        <v>23085</v>
      </c>
      <c r="O174" s="110" t="s">
        <v>23084</v>
      </c>
      <c r="P174" s="110" t="s">
        <v>23083</v>
      </c>
      <c r="Q174" s="110" t="s">
        <v>23082</v>
      </c>
      <c r="R174" s="110" t="s">
        <v>23081</v>
      </c>
      <c r="S174" s="110" t="s">
        <v>23080</v>
      </c>
      <c r="T174" s="110" t="s">
        <v>23079</v>
      </c>
      <c r="U174" s="110" t="s">
        <v>23078</v>
      </c>
      <c r="V174" s="110" t="s">
        <v>23077</v>
      </c>
      <c r="W174" s="110" t="s">
        <v>23076</v>
      </c>
      <c r="X174" s="110" t="s">
        <v>23075</v>
      </c>
      <c r="Y174" s="110" t="s">
        <v>23074</v>
      </c>
      <c r="Z174" s="110" t="s">
        <v>23073</v>
      </c>
    </row>
    <row r="175" spans="1:26" x14ac:dyDescent="0.15">
      <c r="A175" s="110" t="s">
        <v>23072</v>
      </c>
      <c r="B175" s="376" t="s">
        <v>23071</v>
      </c>
      <c r="C175" s="376" t="s">
        <v>22534</v>
      </c>
      <c r="D175" s="376" t="s">
        <v>23071</v>
      </c>
      <c r="E175" s="108">
        <v>0.94</v>
      </c>
      <c r="F175" s="108" t="s">
        <v>21999</v>
      </c>
      <c r="G175" s="110" t="s">
        <v>23070</v>
      </c>
      <c r="H175" s="110" t="s">
        <v>23069</v>
      </c>
      <c r="I175" s="110" t="s">
        <v>23068</v>
      </c>
      <c r="J175" s="110" t="s">
        <v>23067</v>
      </c>
      <c r="K175" s="110" t="s">
        <v>23066</v>
      </c>
      <c r="L175" s="110" t="s">
        <v>23065</v>
      </c>
      <c r="M175" s="110" t="s">
        <v>23064</v>
      </c>
      <c r="N175" s="110" t="s">
        <v>23063</v>
      </c>
      <c r="O175" s="110" t="s">
        <v>23062</v>
      </c>
      <c r="P175" s="110" t="s">
        <v>23061</v>
      </c>
      <c r="Q175" s="110" t="s">
        <v>23060</v>
      </c>
      <c r="R175" s="110" t="s">
        <v>23059</v>
      </c>
      <c r="S175" s="110" t="s">
        <v>23058</v>
      </c>
      <c r="T175" s="110" t="s">
        <v>23057</v>
      </c>
      <c r="U175" s="110" t="s">
        <v>23056</v>
      </c>
      <c r="V175" s="110" t="s">
        <v>23055</v>
      </c>
      <c r="W175" s="110" t="s">
        <v>23054</v>
      </c>
      <c r="X175" s="110" t="s">
        <v>23053</v>
      </c>
      <c r="Y175" s="110" t="s">
        <v>22708</v>
      </c>
      <c r="Z175" s="110" t="s">
        <v>23052</v>
      </c>
    </row>
    <row r="176" spans="1:26" x14ac:dyDescent="0.15">
      <c r="A176" s="110" t="s">
        <v>23051</v>
      </c>
      <c r="B176" s="376" t="s">
        <v>23050</v>
      </c>
      <c r="C176" s="376" t="s">
        <v>23017</v>
      </c>
      <c r="D176" s="376" t="s">
        <v>23016</v>
      </c>
      <c r="E176" s="108">
        <v>0.94</v>
      </c>
      <c r="F176" s="108" t="s">
        <v>21999</v>
      </c>
      <c r="G176" s="110" t="s">
        <v>23047</v>
      </c>
      <c r="H176" s="110" t="s">
        <v>23046</v>
      </c>
      <c r="I176" s="110" t="s">
        <v>23013</v>
      </c>
      <c r="J176" s="110" t="s">
        <v>23012</v>
      </c>
      <c r="K176" s="110" t="s">
        <v>23011</v>
      </c>
      <c r="L176" s="110" t="s">
        <v>23045</v>
      </c>
      <c r="M176" s="110" t="s">
        <v>23010</v>
      </c>
      <c r="N176" s="110" t="s">
        <v>23008</v>
      </c>
      <c r="O176" s="110" t="s">
        <v>23044</v>
      </c>
      <c r="P176" s="110" t="s">
        <v>23006</v>
      </c>
      <c r="Q176" s="110" t="s">
        <v>23043</v>
      </c>
      <c r="R176" s="110" t="s">
        <v>22989</v>
      </c>
      <c r="S176" s="110" t="s">
        <v>23005</v>
      </c>
      <c r="T176" s="110" t="s">
        <v>23004</v>
      </c>
      <c r="U176" s="110" t="s">
        <v>23002</v>
      </c>
      <c r="V176" s="110" t="s">
        <v>23003</v>
      </c>
      <c r="W176" s="110" t="s">
        <v>23042</v>
      </c>
      <c r="X176" s="110" t="s">
        <v>22999</v>
      </c>
      <c r="Y176" s="110" t="s">
        <v>22966</v>
      </c>
      <c r="Z176" s="110" t="s">
        <v>22986</v>
      </c>
    </row>
    <row r="177" spans="1:26" x14ac:dyDescent="0.15">
      <c r="A177" s="110" t="s">
        <v>23049</v>
      </c>
      <c r="B177" s="376" t="s">
        <v>23048</v>
      </c>
      <c r="C177" s="376" t="s">
        <v>23017</v>
      </c>
      <c r="D177" s="376" t="s">
        <v>23016</v>
      </c>
      <c r="E177" s="108">
        <v>0.94</v>
      </c>
      <c r="F177" s="108" t="s">
        <v>21999</v>
      </c>
      <c r="G177" s="110" t="s">
        <v>23047</v>
      </c>
      <c r="H177" s="110" t="s">
        <v>23046</v>
      </c>
      <c r="I177" s="110" t="s">
        <v>23013</v>
      </c>
      <c r="J177" s="110" t="s">
        <v>23012</v>
      </c>
      <c r="K177" s="110" t="s">
        <v>23011</v>
      </c>
      <c r="L177" s="110" t="s">
        <v>23045</v>
      </c>
      <c r="M177" s="110" t="s">
        <v>23010</v>
      </c>
      <c r="N177" s="110" t="s">
        <v>23008</v>
      </c>
      <c r="O177" s="110" t="s">
        <v>23044</v>
      </c>
      <c r="P177" s="110" t="s">
        <v>23006</v>
      </c>
      <c r="Q177" s="110" t="s">
        <v>23043</v>
      </c>
      <c r="R177" s="110" t="s">
        <v>22989</v>
      </c>
      <c r="S177" s="110" t="s">
        <v>23005</v>
      </c>
      <c r="T177" s="110" t="s">
        <v>23004</v>
      </c>
      <c r="U177" s="110" t="s">
        <v>23002</v>
      </c>
      <c r="V177" s="110" t="s">
        <v>23003</v>
      </c>
      <c r="W177" s="110" t="s">
        <v>23042</v>
      </c>
      <c r="X177" s="110" t="s">
        <v>22999</v>
      </c>
      <c r="Y177" s="110" t="s">
        <v>22966</v>
      </c>
      <c r="Z177" s="110" t="s">
        <v>22986</v>
      </c>
    </row>
    <row r="178" spans="1:26" x14ac:dyDescent="0.15">
      <c r="A178" s="110" t="s">
        <v>23041</v>
      </c>
      <c r="B178" s="376" t="s">
        <v>23040</v>
      </c>
      <c r="C178" s="376" t="s">
        <v>22446</v>
      </c>
      <c r="D178" s="376" t="s">
        <v>22492</v>
      </c>
      <c r="E178" s="108">
        <v>0.94</v>
      </c>
      <c r="F178" s="108" t="s">
        <v>21999</v>
      </c>
      <c r="G178" s="110" t="s">
        <v>23039</v>
      </c>
      <c r="H178" s="110" t="s">
        <v>23038</v>
      </c>
      <c r="I178" s="110" t="s">
        <v>23037</v>
      </c>
      <c r="J178" s="110" t="s">
        <v>23036</v>
      </c>
      <c r="K178" s="110" t="s">
        <v>23035</v>
      </c>
      <c r="L178" s="110" t="s">
        <v>23034</v>
      </c>
      <c r="M178" s="110" t="s">
        <v>23033</v>
      </c>
      <c r="N178" s="110" t="s">
        <v>23032</v>
      </c>
      <c r="O178" s="110" t="s">
        <v>23031</v>
      </c>
      <c r="P178" s="110" t="s">
        <v>23030</v>
      </c>
      <c r="Q178" s="110" t="s">
        <v>23029</v>
      </c>
      <c r="R178" s="110" t="s">
        <v>23028</v>
      </c>
      <c r="S178" s="110" t="s">
        <v>23027</v>
      </c>
      <c r="T178" s="110" t="s">
        <v>23026</v>
      </c>
      <c r="U178" s="110" t="s">
        <v>23025</v>
      </c>
      <c r="V178" s="110" t="s">
        <v>23024</v>
      </c>
      <c r="W178" s="110" t="s">
        <v>23023</v>
      </c>
      <c r="X178" s="110" t="s">
        <v>23022</v>
      </c>
      <c r="Y178" s="110" t="s">
        <v>23021</v>
      </c>
      <c r="Z178" s="110" t="s">
        <v>23020</v>
      </c>
    </row>
    <row r="179" spans="1:26" x14ac:dyDescent="0.15">
      <c r="A179" s="110" t="s">
        <v>23019</v>
      </c>
      <c r="B179" s="376" t="s">
        <v>23018</v>
      </c>
      <c r="C179" s="376" t="s">
        <v>23017</v>
      </c>
      <c r="D179" s="376" t="s">
        <v>23016</v>
      </c>
      <c r="E179" s="108">
        <v>0.95</v>
      </c>
      <c r="F179" s="108" t="s">
        <v>21999</v>
      </c>
      <c r="G179" s="110" t="s">
        <v>23015</v>
      </c>
      <c r="H179" s="110" t="s">
        <v>23014</v>
      </c>
      <c r="I179" s="110" t="s">
        <v>23013</v>
      </c>
      <c r="J179" s="110" t="s">
        <v>23012</v>
      </c>
      <c r="K179" s="110" t="s">
        <v>23011</v>
      </c>
      <c r="L179" s="110" t="s">
        <v>23010</v>
      </c>
      <c r="M179" s="110" t="s">
        <v>23009</v>
      </c>
      <c r="N179" s="110" t="s">
        <v>23008</v>
      </c>
      <c r="O179" s="110" t="s">
        <v>23007</v>
      </c>
      <c r="P179" s="110" t="s">
        <v>23006</v>
      </c>
      <c r="Q179" s="110" t="s">
        <v>22773</v>
      </c>
      <c r="R179" s="110" t="s">
        <v>22969</v>
      </c>
      <c r="S179" s="110" t="s">
        <v>23005</v>
      </c>
      <c r="T179" s="110" t="s">
        <v>23004</v>
      </c>
      <c r="U179" s="110" t="s">
        <v>23003</v>
      </c>
      <c r="V179" s="110" t="s">
        <v>23002</v>
      </c>
      <c r="W179" s="110" t="s">
        <v>23001</v>
      </c>
      <c r="X179" s="110" t="s">
        <v>23000</v>
      </c>
      <c r="Y179" s="110" t="s">
        <v>22986</v>
      </c>
      <c r="Z179" s="110" t="s">
        <v>22999</v>
      </c>
    </row>
    <row r="180" spans="1:26" x14ac:dyDescent="0.15">
      <c r="A180" s="110" t="s">
        <v>22998</v>
      </c>
      <c r="B180" s="376" t="s">
        <v>22997</v>
      </c>
      <c r="C180" s="376" t="s">
        <v>22979</v>
      </c>
      <c r="D180" s="376" t="s">
        <v>22978</v>
      </c>
      <c r="E180" s="108">
        <v>0.95</v>
      </c>
      <c r="F180" s="108" t="s">
        <v>21999</v>
      </c>
      <c r="G180" s="110" t="s">
        <v>22994</v>
      </c>
      <c r="H180" s="110" t="s">
        <v>22993</v>
      </c>
      <c r="I180" s="110" t="s">
        <v>22992</v>
      </c>
      <c r="J180" s="110" t="s">
        <v>22848</v>
      </c>
      <c r="K180" s="110" t="s">
        <v>22991</v>
      </c>
      <c r="L180" s="110" t="s">
        <v>22990</v>
      </c>
      <c r="M180" s="110" t="s">
        <v>22973</v>
      </c>
      <c r="N180" s="110" t="s">
        <v>22490</v>
      </c>
      <c r="O180" s="110" t="s">
        <v>22989</v>
      </c>
      <c r="P180" s="110" t="s">
        <v>22988</v>
      </c>
      <c r="Q180" s="110" t="s">
        <v>22968</v>
      </c>
      <c r="R180" s="110" t="s">
        <v>22967</v>
      </c>
      <c r="S180" s="110" t="s">
        <v>22966</v>
      </c>
      <c r="T180" s="110" t="s">
        <v>22987</v>
      </c>
      <c r="U180" s="110" t="s">
        <v>22986</v>
      </c>
      <c r="V180" s="110" t="s">
        <v>22985</v>
      </c>
      <c r="W180" s="110" t="s">
        <v>22984</v>
      </c>
      <c r="X180" s="110" t="s">
        <v>22648</v>
      </c>
      <c r="Y180" s="110" t="s">
        <v>22983</v>
      </c>
      <c r="Z180" s="110" t="s">
        <v>22982</v>
      </c>
    </row>
    <row r="181" spans="1:26" x14ac:dyDescent="0.15">
      <c r="A181" s="110" t="s">
        <v>22996</v>
      </c>
      <c r="B181" s="376" t="s">
        <v>22995</v>
      </c>
      <c r="C181" s="376" t="s">
        <v>22979</v>
      </c>
      <c r="D181" s="376" t="s">
        <v>22978</v>
      </c>
      <c r="E181" s="108">
        <v>0.95</v>
      </c>
      <c r="F181" s="108" t="s">
        <v>21999</v>
      </c>
      <c r="G181" s="110" t="s">
        <v>22994</v>
      </c>
      <c r="H181" s="110" t="s">
        <v>22993</v>
      </c>
      <c r="I181" s="110" t="s">
        <v>22992</v>
      </c>
      <c r="J181" s="110" t="s">
        <v>22848</v>
      </c>
      <c r="K181" s="110" t="s">
        <v>22991</v>
      </c>
      <c r="L181" s="110" t="s">
        <v>22990</v>
      </c>
      <c r="M181" s="110" t="s">
        <v>22973</v>
      </c>
      <c r="N181" s="110" t="s">
        <v>22490</v>
      </c>
      <c r="O181" s="110" t="s">
        <v>22989</v>
      </c>
      <c r="P181" s="110" t="s">
        <v>22988</v>
      </c>
      <c r="Q181" s="110" t="s">
        <v>22968</v>
      </c>
      <c r="R181" s="110" t="s">
        <v>22967</v>
      </c>
      <c r="S181" s="110" t="s">
        <v>22966</v>
      </c>
      <c r="T181" s="110" t="s">
        <v>22987</v>
      </c>
      <c r="U181" s="110" t="s">
        <v>22986</v>
      </c>
      <c r="V181" s="110" t="s">
        <v>22985</v>
      </c>
      <c r="W181" s="110" t="s">
        <v>22984</v>
      </c>
      <c r="X181" s="110" t="s">
        <v>22648</v>
      </c>
      <c r="Y181" s="110" t="s">
        <v>22983</v>
      </c>
      <c r="Z181" s="110" t="s">
        <v>22982</v>
      </c>
    </row>
    <row r="182" spans="1:26" x14ac:dyDescent="0.15">
      <c r="A182" s="110" t="s">
        <v>22981</v>
      </c>
      <c r="B182" s="376" t="s">
        <v>22980</v>
      </c>
      <c r="C182" s="376" t="s">
        <v>22979</v>
      </c>
      <c r="D182" s="376" t="s">
        <v>22978</v>
      </c>
      <c r="E182" s="108">
        <v>0.95</v>
      </c>
      <c r="F182" s="108" t="s">
        <v>21999</v>
      </c>
      <c r="G182" s="110" t="s">
        <v>22977</v>
      </c>
      <c r="H182" s="110" t="s">
        <v>22976</v>
      </c>
      <c r="I182" s="110" t="s">
        <v>22975</v>
      </c>
      <c r="J182" s="110" t="s">
        <v>22974</v>
      </c>
      <c r="K182" s="110" t="s">
        <v>22708</v>
      </c>
      <c r="L182" s="110" t="s">
        <v>22973</v>
      </c>
      <c r="M182" s="110" t="s">
        <v>22972</v>
      </c>
      <c r="N182" s="110" t="s">
        <v>22971</v>
      </c>
      <c r="O182" s="110" t="s">
        <v>22970</v>
      </c>
      <c r="P182" s="110" t="s">
        <v>22969</v>
      </c>
      <c r="Q182" s="110" t="s">
        <v>22968</v>
      </c>
      <c r="R182" s="110" t="s">
        <v>22967</v>
      </c>
      <c r="S182" s="110" t="s">
        <v>22966</v>
      </c>
      <c r="T182" s="110" t="s">
        <v>22965</v>
      </c>
      <c r="U182" s="110" t="s">
        <v>22964</v>
      </c>
      <c r="V182" s="110" t="s">
        <v>22963</v>
      </c>
      <c r="W182" s="110" t="s">
        <v>22962</v>
      </c>
      <c r="X182" s="110" t="s">
        <v>22529</v>
      </c>
      <c r="Y182" s="110" t="s">
        <v>22961</v>
      </c>
      <c r="Z182" s="110" t="s">
        <v>22960</v>
      </c>
    </row>
    <row r="183" spans="1:26" x14ac:dyDescent="0.15">
      <c r="A183" s="110" t="s">
        <v>22959</v>
      </c>
      <c r="B183" s="376" t="s">
        <v>22958</v>
      </c>
      <c r="C183" s="376" t="s">
        <v>22957</v>
      </c>
      <c r="D183" s="376" t="s">
        <v>22956</v>
      </c>
      <c r="E183" s="108">
        <v>0.95</v>
      </c>
      <c r="F183" s="108" t="s">
        <v>21999</v>
      </c>
      <c r="G183" s="110" t="s">
        <v>22955</v>
      </c>
      <c r="H183" s="110" t="s">
        <v>22954</v>
      </c>
      <c r="I183" s="110" t="s">
        <v>22953</v>
      </c>
      <c r="J183" s="110" t="s">
        <v>22952</v>
      </c>
      <c r="K183" s="110" t="s">
        <v>22951</v>
      </c>
      <c r="L183" s="110" t="s">
        <v>22950</v>
      </c>
      <c r="M183" s="110" t="s">
        <v>22949</v>
      </c>
      <c r="N183" s="110" t="s">
        <v>22948</v>
      </c>
      <c r="O183" s="110" t="s">
        <v>22947</v>
      </c>
      <c r="P183" s="110" t="s">
        <v>22946</v>
      </c>
      <c r="Q183" s="110" t="s">
        <v>22945</v>
      </c>
      <c r="R183" s="110" t="s">
        <v>22944</v>
      </c>
      <c r="S183" s="110" t="s">
        <v>22943</v>
      </c>
      <c r="T183" s="110" t="s">
        <v>22942</v>
      </c>
      <c r="U183" s="110" t="s">
        <v>22941</v>
      </c>
      <c r="V183" s="110" t="s">
        <v>22940</v>
      </c>
      <c r="W183" s="110" t="s">
        <v>22939</v>
      </c>
      <c r="X183" s="110" t="s">
        <v>22938</v>
      </c>
      <c r="Y183" s="110" t="s">
        <v>22937</v>
      </c>
      <c r="Z183" s="110" t="s">
        <v>22936</v>
      </c>
    </row>
    <row r="184" spans="1:26" x14ac:dyDescent="0.15">
      <c r="A184" s="110" t="s">
        <v>22935</v>
      </c>
      <c r="B184" s="376" t="s">
        <v>22934</v>
      </c>
      <c r="C184" s="376" t="s">
        <v>22469</v>
      </c>
      <c r="D184" s="376" t="s">
        <v>22933</v>
      </c>
      <c r="E184" s="108">
        <v>0.96</v>
      </c>
      <c r="F184" s="108" t="s">
        <v>21999</v>
      </c>
      <c r="G184" s="110" t="s">
        <v>22932</v>
      </c>
      <c r="H184" s="110" t="s">
        <v>22687</v>
      </c>
      <c r="I184" s="110" t="s">
        <v>22931</v>
      </c>
      <c r="J184" s="110" t="s">
        <v>22930</v>
      </c>
      <c r="K184" s="110" t="s">
        <v>22929</v>
      </c>
      <c r="L184" s="110" t="s">
        <v>22928</v>
      </c>
      <c r="M184" s="110" t="s">
        <v>22927</v>
      </c>
      <c r="N184" s="110" t="s">
        <v>22926</v>
      </c>
      <c r="O184" s="110" t="s">
        <v>22925</v>
      </c>
      <c r="P184" s="110" t="s">
        <v>22924</v>
      </c>
      <c r="Q184" s="110" t="s">
        <v>22923</v>
      </c>
      <c r="R184" s="110" t="s">
        <v>22922</v>
      </c>
      <c r="S184" s="110" t="s">
        <v>22921</v>
      </c>
      <c r="T184" s="110" t="s">
        <v>22920</v>
      </c>
      <c r="U184" s="110" t="s">
        <v>22919</v>
      </c>
      <c r="V184" s="110" t="s">
        <v>22918</v>
      </c>
      <c r="W184" s="110" t="s">
        <v>22917</v>
      </c>
      <c r="X184" s="110" t="s">
        <v>22916</v>
      </c>
      <c r="Y184" s="110" t="s">
        <v>22915</v>
      </c>
      <c r="Z184" s="110" t="s">
        <v>22914</v>
      </c>
    </row>
    <row r="185" spans="1:26" x14ac:dyDescent="0.15">
      <c r="A185" s="110" t="s">
        <v>22913</v>
      </c>
      <c r="B185" s="376" t="s">
        <v>22011</v>
      </c>
      <c r="C185" s="376" t="s">
        <v>22446</v>
      </c>
      <c r="D185" s="376" t="s">
        <v>22011</v>
      </c>
      <c r="E185" s="108">
        <v>0.96</v>
      </c>
      <c r="F185" s="108" t="s">
        <v>21999</v>
      </c>
      <c r="G185" s="110" t="s">
        <v>22912</v>
      </c>
      <c r="H185" s="110" t="s">
        <v>22911</v>
      </c>
      <c r="I185" s="110" t="s">
        <v>22910</v>
      </c>
      <c r="J185" s="110" t="s">
        <v>22909</v>
      </c>
      <c r="K185" s="110" t="s">
        <v>22908</v>
      </c>
      <c r="L185" s="110" t="s">
        <v>22907</v>
      </c>
      <c r="M185" s="110" t="s">
        <v>22485</v>
      </c>
      <c r="N185" s="110" t="s">
        <v>22906</v>
      </c>
      <c r="O185" s="110" t="s">
        <v>22905</v>
      </c>
      <c r="P185" s="110" t="s">
        <v>22904</v>
      </c>
      <c r="Q185" s="110" t="s">
        <v>22600</v>
      </c>
      <c r="R185" s="110" t="s">
        <v>22903</v>
      </c>
      <c r="S185" s="110" t="s">
        <v>22902</v>
      </c>
      <c r="T185" s="110" t="s">
        <v>22901</v>
      </c>
      <c r="U185" s="110" t="s">
        <v>22900</v>
      </c>
      <c r="V185" s="110" t="s">
        <v>22899</v>
      </c>
      <c r="W185" s="110" t="s">
        <v>22898</v>
      </c>
      <c r="X185" s="110" t="s">
        <v>22897</v>
      </c>
      <c r="Y185" s="110" t="s">
        <v>22896</v>
      </c>
      <c r="Z185" s="110" t="s">
        <v>22895</v>
      </c>
    </row>
    <row r="186" spans="1:26" x14ac:dyDescent="0.15">
      <c r="A186" s="110" t="s">
        <v>22894</v>
      </c>
      <c r="B186" s="376" t="s">
        <v>22893</v>
      </c>
      <c r="C186" s="376" t="s">
        <v>22446</v>
      </c>
      <c r="D186" s="376" t="s">
        <v>22492</v>
      </c>
      <c r="E186" s="108">
        <v>0.97</v>
      </c>
      <c r="F186" s="108" t="s">
        <v>21999</v>
      </c>
      <c r="G186" s="110" t="s">
        <v>22892</v>
      </c>
      <c r="H186" s="110" t="s">
        <v>22891</v>
      </c>
      <c r="I186" s="110" t="s">
        <v>22890</v>
      </c>
      <c r="J186" s="110" t="s">
        <v>22889</v>
      </c>
      <c r="K186" s="110" t="s">
        <v>22888</v>
      </c>
      <c r="L186" s="110" t="s">
        <v>22887</v>
      </c>
      <c r="M186" s="110" t="s">
        <v>22886</v>
      </c>
      <c r="N186" s="110" t="s">
        <v>22689</v>
      </c>
      <c r="O186" s="110" t="s">
        <v>22885</v>
      </c>
      <c r="P186" s="110" t="s">
        <v>22718</v>
      </c>
      <c r="Q186" s="110" t="s">
        <v>22884</v>
      </c>
      <c r="R186" s="110" t="s">
        <v>22883</v>
      </c>
      <c r="S186" s="110" t="s">
        <v>22882</v>
      </c>
      <c r="T186" s="110" t="s">
        <v>22881</v>
      </c>
      <c r="U186" s="110" t="s">
        <v>22880</v>
      </c>
      <c r="V186" s="110" t="s">
        <v>22879</v>
      </c>
      <c r="W186" s="110" t="s">
        <v>22609</v>
      </c>
      <c r="X186" s="110" t="s">
        <v>22878</v>
      </c>
      <c r="Y186" s="110" t="s">
        <v>22877</v>
      </c>
      <c r="Z186" s="110" t="s">
        <v>22876</v>
      </c>
    </row>
    <row r="187" spans="1:26" x14ac:dyDescent="0.15">
      <c r="A187" s="110" t="s">
        <v>22875</v>
      </c>
      <c r="B187" s="376" t="s">
        <v>22874</v>
      </c>
      <c r="C187" s="376" t="s">
        <v>22424</v>
      </c>
      <c r="D187" s="376" t="s">
        <v>22423</v>
      </c>
      <c r="E187" s="108">
        <v>0.97</v>
      </c>
      <c r="F187" s="108" t="s">
        <v>21999</v>
      </c>
      <c r="G187" s="110" t="s">
        <v>22873</v>
      </c>
      <c r="H187" s="110" t="s">
        <v>22872</v>
      </c>
      <c r="I187" s="110" t="s">
        <v>22871</v>
      </c>
      <c r="J187" s="110" t="s">
        <v>22870</v>
      </c>
      <c r="K187" s="110" t="s">
        <v>22869</v>
      </c>
      <c r="L187" s="110" t="s">
        <v>22868</v>
      </c>
      <c r="M187" s="110" t="s">
        <v>22867</v>
      </c>
      <c r="N187" s="110" t="s">
        <v>22617</v>
      </c>
      <c r="O187" s="110" t="s">
        <v>22866</v>
      </c>
      <c r="P187" s="110" t="s">
        <v>22865</v>
      </c>
      <c r="Q187" s="110" t="s">
        <v>22864</v>
      </c>
      <c r="R187" s="110" t="s">
        <v>22863</v>
      </c>
      <c r="S187" s="110" t="s">
        <v>22862</v>
      </c>
      <c r="T187" s="110" t="s">
        <v>22861</v>
      </c>
      <c r="U187" s="110" t="s">
        <v>22860</v>
      </c>
      <c r="V187" s="110" t="s">
        <v>22859</v>
      </c>
      <c r="W187" s="110" t="s">
        <v>22858</v>
      </c>
      <c r="X187" s="110" t="s">
        <v>22857</v>
      </c>
      <c r="Y187" s="110" t="s">
        <v>22856</v>
      </c>
      <c r="Z187" s="110" t="s">
        <v>22855</v>
      </c>
    </row>
    <row r="188" spans="1:26" x14ac:dyDescent="0.15">
      <c r="A188" s="110" t="s">
        <v>22854</v>
      </c>
      <c r="B188" s="376" t="s">
        <v>22853</v>
      </c>
      <c r="C188" s="376" t="s">
        <v>22534</v>
      </c>
      <c r="D188" s="376" t="s">
        <v>22533</v>
      </c>
      <c r="E188" s="108">
        <v>0.98</v>
      </c>
      <c r="F188" s="108" t="s">
        <v>21999</v>
      </c>
      <c r="G188" s="110" t="s">
        <v>22764</v>
      </c>
      <c r="H188" s="110" t="s">
        <v>22852</v>
      </c>
      <c r="I188" s="110" t="s">
        <v>22851</v>
      </c>
      <c r="J188" s="110" t="s">
        <v>22850</v>
      </c>
      <c r="K188" s="110" t="s">
        <v>22849</v>
      </c>
      <c r="L188" s="110" t="s">
        <v>22848</v>
      </c>
      <c r="M188" s="110" t="s">
        <v>22847</v>
      </c>
      <c r="N188" s="110" t="s">
        <v>22846</v>
      </c>
      <c r="O188" s="110" t="s">
        <v>22845</v>
      </c>
      <c r="P188" s="110" t="s">
        <v>22844</v>
      </c>
      <c r="Q188" s="110" t="s">
        <v>22843</v>
      </c>
      <c r="R188" s="110" t="s">
        <v>22842</v>
      </c>
      <c r="S188" s="110" t="s">
        <v>22841</v>
      </c>
      <c r="T188" s="110" t="s">
        <v>22748</v>
      </c>
      <c r="U188" s="110" t="s">
        <v>22840</v>
      </c>
      <c r="V188" s="110" t="s">
        <v>22551</v>
      </c>
      <c r="W188" s="110" t="s">
        <v>22839</v>
      </c>
      <c r="X188" s="110" t="s">
        <v>22838</v>
      </c>
      <c r="Y188" s="110" t="s">
        <v>22837</v>
      </c>
      <c r="Z188" s="110" t="s">
        <v>22836</v>
      </c>
    </row>
    <row r="189" spans="1:26" x14ac:dyDescent="0.15">
      <c r="A189" s="110" t="s">
        <v>22835</v>
      </c>
      <c r="B189" s="376" t="s">
        <v>22834</v>
      </c>
      <c r="C189" s="376" t="s">
        <v>22446</v>
      </c>
      <c r="D189" s="376" t="s">
        <v>22011</v>
      </c>
      <c r="E189" s="108">
        <v>0.98</v>
      </c>
      <c r="F189" s="108" t="s">
        <v>21999</v>
      </c>
      <c r="G189" s="110" t="s">
        <v>22833</v>
      </c>
      <c r="H189" s="110" t="s">
        <v>22832</v>
      </c>
      <c r="I189" s="110" t="s">
        <v>22831</v>
      </c>
      <c r="J189" s="110" t="s">
        <v>22830</v>
      </c>
      <c r="K189" s="110" t="s">
        <v>22829</v>
      </c>
      <c r="L189" s="110" t="s">
        <v>22828</v>
      </c>
      <c r="M189" s="110" t="s">
        <v>22827</v>
      </c>
      <c r="N189" s="110" t="s">
        <v>22826</v>
      </c>
      <c r="O189" s="110" t="s">
        <v>22825</v>
      </c>
      <c r="P189" s="110" t="s">
        <v>22824</v>
      </c>
      <c r="Q189" s="110" t="s">
        <v>22823</v>
      </c>
      <c r="R189" s="110" t="s">
        <v>22822</v>
      </c>
      <c r="S189" s="110" t="s">
        <v>22821</v>
      </c>
      <c r="T189" s="110" t="s">
        <v>22820</v>
      </c>
      <c r="U189" s="110" t="s">
        <v>22819</v>
      </c>
      <c r="V189" s="110" t="s">
        <v>22818</v>
      </c>
      <c r="W189" s="110" t="s">
        <v>22817</v>
      </c>
      <c r="X189" s="110" t="s">
        <v>22816</v>
      </c>
      <c r="Y189" s="110" t="s">
        <v>22815</v>
      </c>
      <c r="Z189" s="110" t="s">
        <v>22814</v>
      </c>
    </row>
    <row r="190" spans="1:26" x14ac:dyDescent="0.15">
      <c r="A190" s="110" t="s">
        <v>22813</v>
      </c>
      <c r="B190" s="376" t="s">
        <v>22812</v>
      </c>
      <c r="C190" s="376" t="s">
        <v>22424</v>
      </c>
      <c r="D190" s="376" t="s">
        <v>22423</v>
      </c>
      <c r="E190" s="108">
        <v>0.98</v>
      </c>
      <c r="F190" s="108" t="s">
        <v>21999</v>
      </c>
      <c r="G190" s="110" t="s">
        <v>22808</v>
      </c>
      <c r="H190" s="110" t="s">
        <v>22807</v>
      </c>
      <c r="I190" s="110" t="s">
        <v>22806</v>
      </c>
      <c r="J190" s="110" t="s">
        <v>22805</v>
      </c>
      <c r="K190" s="110" t="s">
        <v>22804</v>
      </c>
      <c r="L190" s="110" t="s">
        <v>22803</v>
      </c>
      <c r="M190" s="110" t="s">
        <v>22802</v>
      </c>
      <c r="N190" s="110" t="s">
        <v>22801</v>
      </c>
      <c r="O190" s="110" t="s">
        <v>22800</v>
      </c>
      <c r="P190" s="110" t="s">
        <v>22799</v>
      </c>
      <c r="Q190" s="110" t="s">
        <v>22798</v>
      </c>
      <c r="R190" s="110" t="s">
        <v>22797</v>
      </c>
      <c r="S190" s="110" t="s">
        <v>22796</v>
      </c>
      <c r="T190" s="110" t="s">
        <v>22795</v>
      </c>
      <c r="U190" s="110" t="s">
        <v>22794</v>
      </c>
      <c r="V190" s="110" t="s">
        <v>22793</v>
      </c>
      <c r="W190" s="110" t="s">
        <v>22792</v>
      </c>
      <c r="X190" s="110" t="s">
        <v>22707</v>
      </c>
      <c r="Y190" s="110" t="s">
        <v>22791</v>
      </c>
      <c r="Z190" s="110" t="s">
        <v>22790</v>
      </c>
    </row>
    <row r="191" spans="1:26" x14ac:dyDescent="0.15">
      <c r="A191" s="110" t="s">
        <v>22811</v>
      </c>
      <c r="B191" s="376" t="s">
        <v>22810</v>
      </c>
      <c r="C191" s="376" t="s">
        <v>22424</v>
      </c>
      <c r="D191" s="376" t="s">
        <v>22809</v>
      </c>
      <c r="E191" s="108">
        <v>0.98</v>
      </c>
      <c r="F191" s="108" t="s">
        <v>21999</v>
      </c>
      <c r="G191" s="110" t="s">
        <v>22808</v>
      </c>
      <c r="H191" s="110" t="s">
        <v>22807</v>
      </c>
      <c r="I191" s="110" t="s">
        <v>22806</v>
      </c>
      <c r="J191" s="110" t="s">
        <v>22805</v>
      </c>
      <c r="K191" s="110" t="s">
        <v>22804</v>
      </c>
      <c r="L191" s="110" t="s">
        <v>22803</v>
      </c>
      <c r="M191" s="110" t="s">
        <v>22802</v>
      </c>
      <c r="N191" s="110" t="s">
        <v>22801</v>
      </c>
      <c r="O191" s="110" t="s">
        <v>22800</v>
      </c>
      <c r="P191" s="110" t="s">
        <v>22799</v>
      </c>
      <c r="Q191" s="110" t="s">
        <v>22798</v>
      </c>
      <c r="R191" s="110" t="s">
        <v>22797</v>
      </c>
      <c r="S191" s="110" t="s">
        <v>22796</v>
      </c>
      <c r="T191" s="110" t="s">
        <v>22795</v>
      </c>
      <c r="U191" s="110" t="s">
        <v>22794</v>
      </c>
      <c r="V191" s="110" t="s">
        <v>22793</v>
      </c>
      <c r="W191" s="110" t="s">
        <v>22792</v>
      </c>
      <c r="X191" s="110" t="s">
        <v>22707</v>
      </c>
      <c r="Y191" s="110" t="s">
        <v>22791</v>
      </c>
      <c r="Z191" s="110" t="s">
        <v>22790</v>
      </c>
    </row>
    <row r="192" spans="1:26" x14ac:dyDescent="0.15">
      <c r="A192" s="110" t="s">
        <v>22789</v>
      </c>
      <c r="B192" s="376" t="s">
        <v>22788</v>
      </c>
      <c r="C192" s="376" t="s">
        <v>22446</v>
      </c>
      <c r="D192" s="376" t="s">
        <v>22492</v>
      </c>
      <c r="E192" s="108">
        <v>0.98</v>
      </c>
      <c r="F192" s="108" t="s">
        <v>21999</v>
      </c>
      <c r="G192" s="110" t="s">
        <v>22787</v>
      </c>
      <c r="H192" s="110" t="s">
        <v>22786</v>
      </c>
      <c r="I192" s="110" t="s">
        <v>22785</v>
      </c>
      <c r="J192" s="110" t="s">
        <v>22784</v>
      </c>
      <c r="K192" s="110" t="s">
        <v>22783</v>
      </c>
      <c r="L192" s="110" t="s">
        <v>22782</v>
      </c>
      <c r="M192" s="110" t="s">
        <v>22781</v>
      </c>
      <c r="N192" s="110" t="s">
        <v>22780</v>
      </c>
      <c r="O192" s="110" t="s">
        <v>22779</v>
      </c>
      <c r="P192" s="110" t="s">
        <v>22778</v>
      </c>
      <c r="Q192" s="110" t="s">
        <v>22777</v>
      </c>
      <c r="R192" s="110" t="s">
        <v>22595</v>
      </c>
      <c r="S192" s="110" t="s">
        <v>22776</v>
      </c>
      <c r="T192" s="110" t="s">
        <v>22775</v>
      </c>
      <c r="U192" s="110" t="s">
        <v>22774</v>
      </c>
      <c r="V192" s="110" t="s">
        <v>22773</v>
      </c>
      <c r="W192" s="110" t="s">
        <v>22772</v>
      </c>
      <c r="X192" s="110" t="s">
        <v>22771</v>
      </c>
      <c r="Y192" s="110" t="s">
        <v>22770</v>
      </c>
      <c r="Z192" s="110" t="s">
        <v>22769</v>
      </c>
    </row>
    <row r="193" spans="1:26" x14ac:dyDescent="0.15">
      <c r="A193" s="110" t="s">
        <v>22768</v>
      </c>
      <c r="B193" s="376" t="s">
        <v>22767</v>
      </c>
      <c r="C193" s="376" t="s">
        <v>22557</v>
      </c>
      <c r="D193" s="376" t="s">
        <v>22556</v>
      </c>
      <c r="E193" s="108">
        <v>0.98</v>
      </c>
      <c r="F193" s="108" t="s">
        <v>21999</v>
      </c>
      <c r="G193" s="110" t="s">
        <v>22766</v>
      </c>
      <c r="H193" s="110" t="s">
        <v>22765</v>
      </c>
      <c r="I193" s="110" t="s">
        <v>22764</v>
      </c>
      <c r="J193" s="110" t="s">
        <v>22763</v>
      </c>
      <c r="K193" s="110" t="s">
        <v>22762</v>
      </c>
      <c r="L193" s="110" t="s">
        <v>22761</v>
      </c>
      <c r="M193" s="110" t="s">
        <v>22100</v>
      </c>
      <c r="N193" s="110" t="s">
        <v>22760</v>
      </c>
      <c r="O193" s="110" t="s">
        <v>22759</v>
      </c>
      <c r="P193" s="110" t="s">
        <v>22758</v>
      </c>
      <c r="Q193" s="110" t="s">
        <v>22757</v>
      </c>
      <c r="R193" s="110" t="s">
        <v>22756</v>
      </c>
      <c r="S193" s="110" t="s">
        <v>22755</v>
      </c>
      <c r="T193" s="110" t="s">
        <v>22754</v>
      </c>
      <c r="U193" s="110" t="s">
        <v>22753</v>
      </c>
      <c r="V193" s="110" t="s">
        <v>22752</v>
      </c>
      <c r="W193" s="110" t="s">
        <v>22751</v>
      </c>
      <c r="X193" s="110" t="s">
        <v>22750</v>
      </c>
      <c r="Y193" s="110" t="s">
        <v>22749</v>
      </c>
      <c r="Z193" s="110" t="s">
        <v>22748</v>
      </c>
    </row>
    <row r="194" spans="1:26" x14ac:dyDescent="0.15">
      <c r="A194" s="110" t="s">
        <v>22747</v>
      </c>
      <c r="B194" s="376" t="s">
        <v>22746</v>
      </c>
      <c r="C194" s="376" t="s">
        <v>22534</v>
      </c>
      <c r="D194" s="376" t="s">
        <v>22533</v>
      </c>
      <c r="E194" s="108">
        <v>0.98</v>
      </c>
      <c r="F194" s="108" t="s">
        <v>21999</v>
      </c>
      <c r="G194" s="110" t="s">
        <v>22745</v>
      </c>
      <c r="H194" s="110" t="s">
        <v>22744</v>
      </c>
      <c r="I194" s="110" t="s">
        <v>22697</v>
      </c>
      <c r="J194" s="110" t="s">
        <v>22743</v>
      </c>
      <c r="K194" s="110" t="s">
        <v>22742</v>
      </c>
      <c r="L194" s="110" t="s">
        <v>22741</v>
      </c>
      <c r="M194" s="110" t="s">
        <v>22740</v>
      </c>
      <c r="N194" s="110" t="s">
        <v>22739</v>
      </c>
      <c r="O194" s="110" t="s">
        <v>22738</v>
      </c>
      <c r="P194" s="110" t="s">
        <v>22737</v>
      </c>
      <c r="Q194" s="110" t="s">
        <v>22736</v>
      </c>
      <c r="R194" s="110" t="s">
        <v>22735</v>
      </c>
      <c r="S194" s="110" t="s">
        <v>22734</v>
      </c>
      <c r="T194" s="110" t="s">
        <v>22733</v>
      </c>
      <c r="U194" s="110" t="s">
        <v>22732</v>
      </c>
      <c r="V194" s="110" t="s">
        <v>22731</v>
      </c>
      <c r="W194" s="110" t="s">
        <v>22730</v>
      </c>
      <c r="X194" s="110" t="s">
        <v>22729</v>
      </c>
      <c r="Y194" s="110" t="s">
        <v>22728</v>
      </c>
      <c r="Z194" s="110" t="s">
        <v>22727</v>
      </c>
    </row>
    <row r="195" spans="1:26" x14ac:dyDescent="0.15">
      <c r="A195" s="110" t="s">
        <v>22726</v>
      </c>
      <c r="B195" s="376" t="s">
        <v>22725</v>
      </c>
      <c r="C195" s="376" t="s">
        <v>22446</v>
      </c>
      <c r="D195" s="376" t="s">
        <v>22492</v>
      </c>
      <c r="E195" s="108">
        <v>0.99</v>
      </c>
      <c r="F195" s="108" t="s">
        <v>21999</v>
      </c>
      <c r="G195" s="110" t="s">
        <v>22724</v>
      </c>
      <c r="H195" s="110" t="s">
        <v>22723</v>
      </c>
      <c r="I195" s="110" t="s">
        <v>22722</v>
      </c>
      <c r="J195" s="110" t="s">
        <v>22721</v>
      </c>
      <c r="K195" s="110" t="s">
        <v>22720</v>
      </c>
      <c r="L195" s="110" t="s">
        <v>22719</v>
      </c>
      <c r="M195" s="110" t="s">
        <v>22491</v>
      </c>
      <c r="N195" s="110" t="s">
        <v>22718</v>
      </c>
      <c r="O195" s="110" t="s">
        <v>22671</v>
      </c>
      <c r="P195" s="110" t="s">
        <v>22717</v>
      </c>
      <c r="Q195" s="110" t="s">
        <v>22666</v>
      </c>
      <c r="R195" s="110" t="s">
        <v>22716</v>
      </c>
      <c r="S195" s="110" t="s">
        <v>22715</v>
      </c>
      <c r="T195" s="110" t="s">
        <v>22714</v>
      </c>
      <c r="U195" s="110" t="s">
        <v>22713</v>
      </c>
      <c r="V195" s="110" t="s">
        <v>22480</v>
      </c>
      <c r="W195" s="110" t="s">
        <v>22606</v>
      </c>
      <c r="X195" s="110" t="s">
        <v>22712</v>
      </c>
      <c r="Y195" s="110" t="s">
        <v>22711</v>
      </c>
      <c r="Z195" s="110" t="s">
        <v>22684</v>
      </c>
    </row>
    <row r="196" spans="1:26" x14ac:dyDescent="0.15">
      <c r="A196" s="110" t="s">
        <v>22710</v>
      </c>
      <c r="B196" s="376" t="s">
        <v>22000</v>
      </c>
      <c r="C196" s="376" t="s">
        <v>22446</v>
      </c>
      <c r="D196" s="376" t="s">
        <v>22492</v>
      </c>
      <c r="E196" s="108">
        <v>0.99</v>
      </c>
      <c r="F196" s="108" t="s">
        <v>21999</v>
      </c>
      <c r="G196" s="110" t="s">
        <v>22709</v>
      </c>
      <c r="H196" s="110" t="s">
        <v>22708</v>
      </c>
      <c r="I196" s="110" t="s">
        <v>22707</v>
      </c>
      <c r="J196" s="110" t="s">
        <v>22706</v>
      </c>
      <c r="K196" s="110" t="s">
        <v>22705</v>
      </c>
      <c r="L196" s="110" t="s">
        <v>22704</v>
      </c>
      <c r="M196" s="110" t="s">
        <v>22703</v>
      </c>
      <c r="N196" s="110" t="s">
        <v>22702</v>
      </c>
      <c r="O196" s="110" t="s">
        <v>22701</v>
      </c>
      <c r="P196" s="110" t="s">
        <v>22700</v>
      </c>
      <c r="Q196" s="110" t="s">
        <v>22464</v>
      </c>
      <c r="R196" s="110" t="s">
        <v>22699</v>
      </c>
      <c r="S196" s="110" t="s">
        <v>22698</v>
      </c>
      <c r="T196" s="110" t="s">
        <v>22697</v>
      </c>
      <c r="U196" s="110" t="s">
        <v>22696</v>
      </c>
      <c r="V196" s="110" t="s">
        <v>22695</v>
      </c>
      <c r="W196" s="110" t="s">
        <v>22694</v>
      </c>
      <c r="X196" s="110" t="s">
        <v>22693</v>
      </c>
      <c r="Y196" s="110" t="s">
        <v>22692</v>
      </c>
      <c r="Z196" s="110" t="s">
        <v>22566</v>
      </c>
    </row>
    <row r="197" spans="1:26" x14ac:dyDescent="0.15">
      <c r="A197" s="110" t="s">
        <v>22691</v>
      </c>
      <c r="B197" s="376" t="s">
        <v>22690</v>
      </c>
      <c r="C197" s="376" t="s">
        <v>22446</v>
      </c>
      <c r="D197" s="376" t="s">
        <v>22492</v>
      </c>
      <c r="E197" s="108">
        <v>0.99</v>
      </c>
      <c r="F197" s="108" t="s">
        <v>21999</v>
      </c>
      <c r="G197" s="110" t="s">
        <v>22656</v>
      </c>
      <c r="H197" s="110" t="s">
        <v>22674</v>
      </c>
      <c r="I197" s="110" t="s">
        <v>22673</v>
      </c>
      <c r="J197" s="110" t="s">
        <v>22689</v>
      </c>
      <c r="K197" s="110" t="s">
        <v>22671</v>
      </c>
      <c r="L197" s="110" t="s">
        <v>22670</v>
      </c>
      <c r="M197" s="110" t="s">
        <v>22688</v>
      </c>
      <c r="N197" s="110" t="s">
        <v>22680</v>
      </c>
      <c r="O197" s="110" t="s">
        <v>22687</v>
      </c>
      <c r="P197" s="110" t="s">
        <v>22686</v>
      </c>
      <c r="Q197" s="110" t="s">
        <v>22679</v>
      </c>
      <c r="R197" s="110" t="s">
        <v>22645</v>
      </c>
      <c r="S197" s="110" t="s">
        <v>22644</v>
      </c>
      <c r="T197" s="110" t="s">
        <v>22663</v>
      </c>
      <c r="U197" s="110" t="s">
        <v>22685</v>
      </c>
      <c r="V197" s="110" t="s">
        <v>22684</v>
      </c>
      <c r="W197" s="110" t="s">
        <v>22661</v>
      </c>
      <c r="X197" s="110" t="s">
        <v>22526</v>
      </c>
      <c r="Y197" s="110" t="s">
        <v>22660</v>
      </c>
      <c r="Z197" s="110" t="s">
        <v>22678</v>
      </c>
    </row>
    <row r="198" spans="1:26" x14ac:dyDescent="0.15">
      <c r="A198" s="110" t="s">
        <v>22683</v>
      </c>
      <c r="B198" s="376" t="s">
        <v>22682</v>
      </c>
      <c r="C198" s="376" t="s">
        <v>22446</v>
      </c>
      <c r="D198" s="376" t="s">
        <v>22492</v>
      </c>
      <c r="E198" s="108">
        <v>0.99</v>
      </c>
      <c r="F198" s="108" t="s">
        <v>21999</v>
      </c>
      <c r="G198" s="110" t="s">
        <v>22675</v>
      </c>
      <c r="H198" s="110" t="s">
        <v>22674</v>
      </c>
      <c r="I198" s="110" t="s">
        <v>22673</v>
      </c>
      <c r="J198" s="110" t="s">
        <v>22672</v>
      </c>
      <c r="K198" s="110" t="s">
        <v>22671</v>
      </c>
      <c r="L198" s="110" t="s">
        <v>22670</v>
      </c>
      <c r="M198" s="110" t="s">
        <v>22667</v>
      </c>
      <c r="N198" s="110" t="s">
        <v>22681</v>
      </c>
      <c r="O198" s="110" t="s">
        <v>22668</v>
      </c>
      <c r="P198" s="110" t="s">
        <v>22680</v>
      </c>
      <c r="Q198" s="110" t="s">
        <v>22679</v>
      </c>
      <c r="R198" s="110" t="s">
        <v>22645</v>
      </c>
      <c r="S198" s="110" t="s">
        <v>22664</v>
      </c>
      <c r="T198" s="110" t="s">
        <v>22663</v>
      </c>
      <c r="U198" s="110" t="s">
        <v>22662</v>
      </c>
      <c r="V198" s="110" t="s">
        <v>22482</v>
      </c>
      <c r="W198" s="110" t="s">
        <v>22661</v>
      </c>
      <c r="X198" s="110" t="s">
        <v>22660</v>
      </c>
      <c r="Y198" s="110" t="s">
        <v>22526</v>
      </c>
      <c r="Z198" s="110" t="s">
        <v>22678</v>
      </c>
    </row>
    <row r="199" spans="1:26" x14ac:dyDescent="0.15">
      <c r="A199" s="110" t="s">
        <v>22677</v>
      </c>
      <c r="B199" s="376" t="s">
        <v>22676</v>
      </c>
      <c r="C199" s="376" t="s">
        <v>22446</v>
      </c>
      <c r="D199" s="376" t="s">
        <v>22492</v>
      </c>
      <c r="E199" s="108">
        <v>0.99</v>
      </c>
      <c r="F199" s="108" t="s">
        <v>21999</v>
      </c>
      <c r="G199" s="110" t="s">
        <v>22675</v>
      </c>
      <c r="H199" s="110" t="s">
        <v>22674</v>
      </c>
      <c r="I199" s="110" t="s">
        <v>22673</v>
      </c>
      <c r="J199" s="110" t="s">
        <v>22672</v>
      </c>
      <c r="K199" s="110" t="s">
        <v>22671</v>
      </c>
      <c r="L199" s="110" t="s">
        <v>22670</v>
      </c>
      <c r="M199" s="110" t="s">
        <v>22669</v>
      </c>
      <c r="N199" s="110" t="s">
        <v>22668</v>
      </c>
      <c r="O199" s="110" t="s">
        <v>22667</v>
      </c>
      <c r="P199" s="110" t="s">
        <v>22666</v>
      </c>
      <c r="Q199" s="110" t="s">
        <v>22665</v>
      </c>
      <c r="R199" s="110" t="s">
        <v>22645</v>
      </c>
      <c r="S199" s="110" t="s">
        <v>22664</v>
      </c>
      <c r="T199" s="110" t="s">
        <v>22663</v>
      </c>
      <c r="U199" s="110" t="s">
        <v>22482</v>
      </c>
      <c r="V199" s="110" t="s">
        <v>22662</v>
      </c>
      <c r="W199" s="110" t="s">
        <v>22661</v>
      </c>
      <c r="X199" s="110" t="s">
        <v>22478</v>
      </c>
      <c r="Y199" s="110" t="s">
        <v>22660</v>
      </c>
      <c r="Z199" s="110" t="s">
        <v>22526</v>
      </c>
    </row>
    <row r="200" spans="1:26" x14ac:dyDescent="0.15">
      <c r="A200" s="110" t="s">
        <v>22659</v>
      </c>
      <c r="B200" s="376" t="s">
        <v>22658</v>
      </c>
      <c r="C200" s="376" t="s">
        <v>22446</v>
      </c>
      <c r="D200" s="376" t="s">
        <v>22492</v>
      </c>
      <c r="E200" s="108">
        <v>0.99</v>
      </c>
      <c r="F200" s="108" t="s">
        <v>21999</v>
      </c>
      <c r="G200" s="110" t="s">
        <v>22657</v>
      </c>
      <c r="H200" s="110" t="s">
        <v>22656</v>
      </c>
      <c r="I200" s="110" t="s">
        <v>22655</v>
      </c>
      <c r="J200" s="110" t="s">
        <v>22654</v>
      </c>
      <c r="K200" s="110" t="s">
        <v>22653</v>
      </c>
      <c r="L200" s="110" t="s">
        <v>22652</v>
      </c>
      <c r="M200" s="110" t="s">
        <v>22651</v>
      </c>
      <c r="N200" s="110" t="s">
        <v>22650</v>
      </c>
      <c r="O200" s="110" t="s">
        <v>22649</v>
      </c>
      <c r="P200" s="110" t="s">
        <v>22648</v>
      </c>
      <c r="Q200" s="110" t="s">
        <v>22647</v>
      </c>
      <c r="R200" s="110" t="s">
        <v>22646</v>
      </c>
      <c r="S200" s="110" t="s">
        <v>22645</v>
      </c>
      <c r="T200" s="110" t="s">
        <v>22644</v>
      </c>
      <c r="U200" s="110" t="s">
        <v>22643</v>
      </c>
      <c r="V200" s="110" t="s">
        <v>22642</v>
      </c>
      <c r="W200" s="110" t="s">
        <v>22641</v>
      </c>
      <c r="X200" s="110" t="s">
        <v>22640</v>
      </c>
      <c r="Y200" s="110" t="s">
        <v>22566</v>
      </c>
      <c r="Z200" s="110" t="s">
        <v>22639</v>
      </c>
    </row>
    <row r="201" spans="1:26" x14ac:dyDescent="0.15">
      <c r="A201" s="110" t="s">
        <v>22638</v>
      </c>
      <c r="B201" s="376" t="s">
        <v>22637</v>
      </c>
      <c r="C201" s="376" t="s">
        <v>22557</v>
      </c>
      <c r="D201" s="376" t="s">
        <v>22556</v>
      </c>
      <c r="E201" s="108">
        <v>1</v>
      </c>
      <c r="F201" s="108" t="s">
        <v>21999</v>
      </c>
      <c r="G201" s="110" t="s">
        <v>22636</v>
      </c>
      <c r="H201" s="110" t="s">
        <v>22635</v>
      </c>
      <c r="I201" s="110" t="s">
        <v>22634</v>
      </c>
      <c r="J201" s="110" t="s">
        <v>22633</v>
      </c>
      <c r="K201" s="110" t="s">
        <v>22632</v>
      </c>
      <c r="L201" s="110" t="s">
        <v>22631</v>
      </c>
      <c r="M201" s="110" t="s">
        <v>22630</v>
      </c>
      <c r="N201" s="110" t="s">
        <v>22629</v>
      </c>
      <c r="O201" s="110" t="s">
        <v>22628</v>
      </c>
      <c r="P201" s="110" t="s">
        <v>22627</v>
      </c>
      <c r="Q201" s="110" t="s">
        <v>22626</v>
      </c>
      <c r="R201" s="110" t="s">
        <v>22625</v>
      </c>
      <c r="S201" s="110" t="s">
        <v>22624</v>
      </c>
      <c r="T201" s="110" t="s">
        <v>22623</v>
      </c>
      <c r="U201" s="110" t="s">
        <v>22622</v>
      </c>
      <c r="V201" s="110" t="s">
        <v>22621</v>
      </c>
      <c r="W201" s="110" t="s">
        <v>22620</v>
      </c>
      <c r="X201" s="110" t="s">
        <v>22619</v>
      </c>
      <c r="Y201" s="110" t="s">
        <v>22618</v>
      </c>
      <c r="Z201" s="110" t="s">
        <v>22617</v>
      </c>
    </row>
    <row r="202" spans="1:26" x14ac:dyDescent="0.15">
      <c r="A202" s="110" t="s">
        <v>22616</v>
      </c>
      <c r="B202" s="376" t="s">
        <v>22615</v>
      </c>
      <c r="C202" s="376" t="s">
        <v>22446</v>
      </c>
      <c r="D202" s="376" t="s">
        <v>22492</v>
      </c>
      <c r="E202" s="108">
        <v>1</v>
      </c>
      <c r="F202" s="108" t="s">
        <v>21999</v>
      </c>
      <c r="G202" s="110" t="s">
        <v>22614</v>
      </c>
      <c r="H202" s="110" t="s">
        <v>22613</v>
      </c>
      <c r="I202" s="110" t="s">
        <v>22465</v>
      </c>
      <c r="J202" s="110" t="s">
        <v>22612</v>
      </c>
      <c r="K202" s="110" t="s">
        <v>22571</v>
      </c>
      <c r="L202" s="110" t="s">
        <v>22573</v>
      </c>
      <c r="M202" s="110" t="s">
        <v>22611</v>
      </c>
      <c r="N202" s="110" t="s">
        <v>22581</v>
      </c>
      <c r="O202" s="110" t="s">
        <v>22610</v>
      </c>
      <c r="P202" s="110" t="s">
        <v>22609</v>
      </c>
      <c r="Q202" s="110" t="s">
        <v>22569</v>
      </c>
      <c r="R202" s="110" t="s">
        <v>22608</v>
      </c>
      <c r="S202" s="110" t="s">
        <v>22607</v>
      </c>
      <c r="T202" s="110" t="s">
        <v>22606</v>
      </c>
      <c r="U202" s="110" t="s">
        <v>22605</v>
      </c>
      <c r="V202" s="110" t="s">
        <v>22604</v>
      </c>
      <c r="W202" s="110" t="s">
        <v>22603</v>
      </c>
      <c r="X202" s="110" t="s">
        <v>22602</v>
      </c>
      <c r="Y202" s="110" t="s">
        <v>22601</v>
      </c>
      <c r="Z202" s="110" t="s">
        <v>22600</v>
      </c>
    </row>
    <row r="203" spans="1:26" x14ac:dyDescent="0.15">
      <c r="A203" s="110" t="s">
        <v>22599</v>
      </c>
      <c r="B203" s="376" t="s">
        <v>22598</v>
      </c>
      <c r="C203" s="376" t="s">
        <v>22534</v>
      </c>
      <c r="D203" s="376" t="s">
        <v>22533</v>
      </c>
      <c r="E203" s="108">
        <v>1</v>
      </c>
      <c r="F203" s="108" t="s">
        <v>21999</v>
      </c>
      <c r="G203" s="110" t="s">
        <v>22597</v>
      </c>
      <c r="H203" s="110" t="s">
        <v>22596</v>
      </c>
      <c r="I203" s="110" t="s">
        <v>22595</v>
      </c>
      <c r="J203" s="110" t="s">
        <v>22594</v>
      </c>
      <c r="K203" s="110" t="s">
        <v>22593</v>
      </c>
      <c r="L203" s="110" t="s">
        <v>22592</v>
      </c>
      <c r="M203" s="110" t="s">
        <v>22591</v>
      </c>
      <c r="N203" s="110" t="s">
        <v>22590</v>
      </c>
      <c r="O203" s="110" t="s">
        <v>22589</v>
      </c>
      <c r="P203" s="110" t="s">
        <v>22511</v>
      </c>
      <c r="Q203" s="110" t="s">
        <v>22588</v>
      </c>
      <c r="R203" s="110" t="s">
        <v>22587</v>
      </c>
      <c r="S203" s="110" t="s">
        <v>22586</v>
      </c>
      <c r="T203" s="110" t="s">
        <v>22585</v>
      </c>
      <c r="U203" s="110" t="s">
        <v>22584</v>
      </c>
      <c r="V203" s="110" t="s">
        <v>22583</v>
      </c>
      <c r="W203" s="110" t="s">
        <v>22582</v>
      </c>
      <c r="X203" s="110" t="s">
        <v>22509</v>
      </c>
      <c r="Y203" s="110" t="s">
        <v>22581</v>
      </c>
      <c r="Z203" s="110" t="s">
        <v>22580</v>
      </c>
    </row>
    <row r="204" spans="1:26" x14ac:dyDescent="0.15">
      <c r="A204" s="110" t="s">
        <v>22579</v>
      </c>
      <c r="B204" s="376" t="s">
        <v>22578</v>
      </c>
      <c r="C204" s="376" t="s">
        <v>22446</v>
      </c>
      <c r="D204" s="376" t="s">
        <v>22492</v>
      </c>
      <c r="E204" s="108">
        <v>1</v>
      </c>
      <c r="F204" s="108" t="s">
        <v>21999</v>
      </c>
      <c r="G204" s="110" t="s">
        <v>22577</v>
      </c>
      <c r="H204" s="110" t="s">
        <v>22576</v>
      </c>
      <c r="I204" s="110" t="s">
        <v>22575</v>
      </c>
      <c r="J204" s="110" t="s">
        <v>22574</v>
      </c>
      <c r="K204" s="110" t="s">
        <v>22573</v>
      </c>
      <c r="L204" s="110" t="s">
        <v>22572</v>
      </c>
      <c r="M204" s="110" t="s">
        <v>22571</v>
      </c>
      <c r="N204" s="110" t="s">
        <v>22570</v>
      </c>
      <c r="O204" s="110" t="s">
        <v>22569</v>
      </c>
      <c r="P204" s="110" t="s">
        <v>22568</v>
      </c>
      <c r="Q204" s="110" t="s">
        <v>22567</v>
      </c>
      <c r="R204" s="110" t="s">
        <v>22566</v>
      </c>
      <c r="S204" s="110" t="s">
        <v>22565</v>
      </c>
      <c r="T204" s="110" t="s">
        <v>22456</v>
      </c>
      <c r="U204" s="110" t="s">
        <v>22564</v>
      </c>
      <c r="V204" s="110" t="s">
        <v>22563</v>
      </c>
      <c r="W204" s="110" t="s">
        <v>22562</v>
      </c>
      <c r="X204" s="110" t="s">
        <v>22561</v>
      </c>
      <c r="Y204" s="110" t="s">
        <v>22560</v>
      </c>
      <c r="Z204" s="110" t="s">
        <v>22559</v>
      </c>
    </row>
    <row r="205" spans="1:26" x14ac:dyDescent="0.15">
      <c r="A205" s="110" t="s">
        <v>22558</v>
      </c>
      <c r="B205" s="376" t="s">
        <v>22556</v>
      </c>
      <c r="C205" s="376" t="s">
        <v>22557</v>
      </c>
      <c r="D205" s="376" t="s">
        <v>22556</v>
      </c>
      <c r="E205" s="108">
        <v>1</v>
      </c>
      <c r="F205" s="108" t="s">
        <v>21999</v>
      </c>
      <c r="G205" s="110" t="s">
        <v>22555</v>
      </c>
      <c r="H205" s="110" t="s">
        <v>22554</v>
      </c>
      <c r="I205" s="110" t="s">
        <v>22553</v>
      </c>
      <c r="J205" s="110" t="s">
        <v>22552</v>
      </c>
      <c r="K205" s="110" t="s">
        <v>22551</v>
      </c>
      <c r="L205" s="110" t="s">
        <v>22550</v>
      </c>
      <c r="M205" s="110" t="s">
        <v>22549</v>
      </c>
      <c r="N205" s="110" t="s">
        <v>22548</v>
      </c>
      <c r="O205" s="110" t="s">
        <v>22547</v>
      </c>
      <c r="P205" s="110" t="s">
        <v>22546</v>
      </c>
      <c r="Q205" s="110" t="s">
        <v>22545</v>
      </c>
      <c r="R205" s="110" t="s">
        <v>22544</v>
      </c>
      <c r="S205" s="110" t="s">
        <v>22543</v>
      </c>
      <c r="T205" s="110" t="s">
        <v>22542</v>
      </c>
      <c r="U205" s="110" t="s">
        <v>22541</v>
      </c>
      <c r="V205" s="110" t="s">
        <v>22540</v>
      </c>
      <c r="W205" s="110" t="s">
        <v>22539</v>
      </c>
      <c r="X205" s="110" t="s">
        <v>22538</v>
      </c>
      <c r="Y205" s="110" t="s">
        <v>22537</v>
      </c>
      <c r="Z205" s="110" t="s">
        <v>22536</v>
      </c>
    </row>
    <row r="206" spans="1:26" x14ac:dyDescent="0.15">
      <c r="A206" s="110" t="s">
        <v>22535</v>
      </c>
      <c r="B206" s="376" t="s">
        <v>22533</v>
      </c>
      <c r="C206" s="376" t="s">
        <v>22534</v>
      </c>
      <c r="D206" s="376" t="s">
        <v>22533</v>
      </c>
      <c r="E206" s="108">
        <v>1</v>
      </c>
      <c r="F206" s="108" t="s">
        <v>21999</v>
      </c>
      <c r="G206" s="110" t="s">
        <v>22532</v>
      </c>
      <c r="H206" s="110" t="s">
        <v>22531</v>
      </c>
      <c r="I206" s="110" t="s">
        <v>22530</v>
      </c>
      <c r="J206" s="110" t="s">
        <v>22529</v>
      </c>
      <c r="K206" s="110" t="s">
        <v>22484</v>
      </c>
      <c r="L206" s="110" t="s">
        <v>22528</v>
      </c>
      <c r="M206" s="110" t="s">
        <v>22527</v>
      </c>
      <c r="N206" s="110" t="s">
        <v>22526</v>
      </c>
      <c r="O206" s="110" t="s">
        <v>22525</v>
      </c>
      <c r="P206" s="110" t="s">
        <v>22524</v>
      </c>
      <c r="Q206" s="110" t="s">
        <v>22478</v>
      </c>
      <c r="R206" s="110" t="s">
        <v>22523</v>
      </c>
      <c r="S206" s="110" t="s">
        <v>22522</v>
      </c>
      <c r="T206" s="110" t="s">
        <v>22521</v>
      </c>
      <c r="U206" s="110" t="s">
        <v>22520</v>
      </c>
      <c r="V206" s="110" t="s">
        <v>22519</v>
      </c>
      <c r="W206" s="110" t="s">
        <v>22518</v>
      </c>
      <c r="X206" s="110" t="s">
        <v>22517</v>
      </c>
      <c r="Y206" s="110" t="s">
        <v>22516</v>
      </c>
      <c r="Z206" s="110" t="s">
        <v>22515</v>
      </c>
    </row>
    <row r="207" spans="1:26" x14ac:dyDescent="0.15">
      <c r="A207" s="110" t="s">
        <v>22514</v>
      </c>
      <c r="B207" s="376" t="s">
        <v>22423</v>
      </c>
      <c r="C207" s="376" t="s">
        <v>22424</v>
      </c>
      <c r="D207" s="376" t="s">
        <v>22423</v>
      </c>
      <c r="E207" s="108">
        <v>1</v>
      </c>
      <c r="F207" s="108" t="s">
        <v>21999</v>
      </c>
      <c r="G207" s="110" t="s">
        <v>22513</v>
      </c>
      <c r="H207" s="110" t="s">
        <v>22512</v>
      </c>
      <c r="I207" s="110" t="s">
        <v>22511</v>
      </c>
      <c r="J207" s="110" t="s">
        <v>22510</v>
      </c>
      <c r="K207" s="110" t="s">
        <v>22509</v>
      </c>
      <c r="L207" s="110" t="s">
        <v>22508</v>
      </c>
      <c r="M207" s="110" t="s">
        <v>22507</v>
      </c>
      <c r="N207" s="110" t="s">
        <v>22506</v>
      </c>
      <c r="O207" s="110" t="s">
        <v>22505</v>
      </c>
      <c r="P207" s="110" t="s">
        <v>22504</v>
      </c>
      <c r="Q207" s="110" t="s">
        <v>22503</v>
      </c>
      <c r="R207" s="110" t="s">
        <v>22502</v>
      </c>
      <c r="S207" s="110" t="s">
        <v>22501</v>
      </c>
      <c r="T207" s="110" t="s">
        <v>22500</v>
      </c>
      <c r="U207" s="110" t="s">
        <v>22499</v>
      </c>
      <c r="V207" s="110" t="s">
        <v>22498</v>
      </c>
      <c r="W207" s="110" t="s">
        <v>22497</v>
      </c>
      <c r="X207" s="110" t="s">
        <v>22496</v>
      </c>
      <c r="Y207" s="110" t="s">
        <v>22495</v>
      </c>
      <c r="Z207" s="110" t="s">
        <v>22494</v>
      </c>
    </row>
    <row r="208" spans="1:26" x14ac:dyDescent="0.15">
      <c r="A208" s="110" t="s">
        <v>22493</v>
      </c>
      <c r="B208" s="376" t="s">
        <v>22492</v>
      </c>
      <c r="C208" s="376" t="s">
        <v>22446</v>
      </c>
      <c r="D208" s="376" t="s">
        <v>22492</v>
      </c>
      <c r="E208" s="108">
        <v>1</v>
      </c>
      <c r="F208" s="108" t="s">
        <v>21999</v>
      </c>
      <c r="G208" s="110" t="s">
        <v>22491</v>
      </c>
      <c r="H208" s="110" t="s">
        <v>22490</v>
      </c>
      <c r="I208" s="110" t="s">
        <v>22489</v>
      </c>
      <c r="J208" s="110" t="s">
        <v>22488</v>
      </c>
      <c r="K208" s="110" t="s">
        <v>22487</v>
      </c>
      <c r="L208" s="110" t="s">
        <v>22486</v>
      </c>
      <c r="M208" s="110" t="s">
        <v>22485</v>
      </c>
      <c r="N208" s="110" t="s">
        <v>22484</v>
      </c>
      <c r="O208" s="110" t="s">
        <v>22483</v>
      </c>
      <c r="P208" s="110" t="s">
        <v>22482</v>
      </c>
      <c r="Q208" s="110" t="s">
        <v>22481</v>
      </c>
      <c r="R208" s="110" t="s">
        <v>22480</v>
      </c>
      <c r="S208" s="110" t="s">
        <v>22479</v>
      </c>
      <c r="T208" s="110" t="s">
        <v>22478</v>
      </c>
      <c r="U208" s="110" t="s">
        <v>22477</v>
      </c>
      <c r="V208" s="110" t="s">
        <v>22476</v>
      </c>
      <c r="W208" s="110" t="s">
        <v>22475</v>
      </c>
      <c r="X208" s="110" t="s">
        <v>22474</v>
      </c>
      <c r="Y208" s="110" t="s">
        <v>22473</v>
      </c>
      <c r="Z208" s="110" t="s">
        <v>22472</v>
      </c>
    </row>
    <row r="209" spans="1:26" x14ac:dyDescent="0.15">
      <c r="A209" s="110" t="s">
        <v>22471</v>
      </c>
      <c r="B209" s="376" t="s">
        <v>22470</v>
      </c>
      <c r="C209" s="376" t="s">
        <v>22469</v>
      </c>
      <c r="D209" s="376" t="s">
        <v>22468</v>
      </c>
      <c r="E209" s="108">
        <v>1</v>
      </c>
      <c r="F209" s="108" t="s">
        <v>21999</v>
      </c>
      <c r="G209" s="110" t="s">
        <v>22467</v>
      </c>
      <c r="H209" s="110" t="s">
        <v>22466</v>
      </c>
      <c r="I209" s="110" t="s">
        <v>22465</v>
      </c>
      <c r="J209" s="110" t="s">
        <v>22464</v>
      </c>
      <c r="K209" s="110" t="s">
        <v>22463</v>
      </c>
      <c r="L209" s="110" t="s">
        <v>22462</v>
      </c>
      <c r="M209" s="110" t="s">
        <v>22461</v>
      </c>
      <c r="N209" s="110" t="s">
        <v>22460</v>
      </c>
      <c r="O209" s="110" t="s">
        <v>22459</v>
      </c>
      <c r="P209" s="110" t="s">
        <v>22458</v>
      </c>
      <c r="Q209" s="110" t="s">
        <v>22457</v>
      </c>
      <c r="R209" s="110" t="s">
        <v>22456</v>
      </c>
      <c r="S209" s="110" t="s">
        <v>22455</v>
      </c>
      <c r="T209" s="110" t="s">
        <v>22454</v>
      </c>
      <c r="U209" s="110" t="s">
        <v>22453</v>
      </c>
      <c r="V209" s="110" t="s">
        <v>22452</v>
      </c>
      <c r="W209" s="110" t="s">
        <v>22451</v>
      </c>
      <c r="X209" s="110" t="s">
        <v>22450</v>
      </c>
      <c r="Y209" s="110" t="s">
        <v>22449</v>
      </c>
      <c r="Z209" s="110" t="s">
        <v>22448</v>
      </c>
    </row>
    <row r="210" spans="1:26" x14ac:dyDescent="0.15">
      <c r="A210" s="110" t="s">
        <v>22447</v>
      </c>
      <c r="B210" s="376" t="s">
        <v>2920</v>
      </c>
      <c r="C210" s="376" t="s">
        <v>22446</v>
      </c>
      <c r="D210" s="376" t="s">
        <v>2920</v>
      </c>
      <c r="E210" s="108">
        <v>1</v>
      </c>
      <c r="F210" s="108" t="s">
        <v>21999</v>
      </c>
      <c r="G210" s="110" t="s">
        <v>22445</v>
      </c>
      <c r="H210" s="110" t="s">
        <v>22444</v>
      </c>
      <c r="I210" s="110" t="s">
        <v>22443</v>
      </c>
      <c r="J210" s="110" t="s">
        <v>22442</v>
      </c>
      <c r="K210" s="110" t="s">
        <v>22441</v>
      </c>
      <c r="L210" s="110" t="s">
        <v>22440</v>
      </c>
      <c r="M210" s="110" t="s">
        <v>22439</v>
      </c>
      <c r="N210" s="110" t="s">
        <v>22438</v>
      </c>
      <c r="O210" s="110" t="s">
        <v>22437</v>
      </c>
      <c r="P210" s="110" t="s">
        <v>22436</v>
      </c>
      <c r="Q210" s="110" t="s">
        <v>22435</v>
      </c>
      <c r="R210" s="110" t="s">
        <v>22434</v>
      </c>
      <c r="S210" s="110" t="s">
        <v>22433</v>
      </c>
      <c r="T210" s="110" t="s">
        <v>22432</v>
      </c>
      <c r="U210" s="110" t="s">
        <v>22431</v>
      </c>
      <c r="V210" s="110" t="s">
        <v>22430</v>
      </c>
      <c r="W210" s="110" t="s">
        <v>22429</v>
      </c>
      <c r="X210" s="110" t="s">
        <v>22428</v>
      </c>
      <c r="Y210" s="110" t="s">
        <v>22427</v>
      </c>
      <c r="Z210" s="110" t="s">
        <v>22410</v>
      </c>
    </row>
    <row r="211" spans="1:26" x14ac:dyDescent="0.15">
      <c r="A211" s="216" t="s">
        <v>22426</v>
      </c>
      <c r="B211" s="375" t="s">
        <v>22425</v>
      </c>
      <c r="C211" s="375" t="s">
        <v>22424</v>
      </c>
      <c r="D211" s="375" t="s">
        <v>22423</v>
      </c>
      <c r="E211" s="217">
        <v>1</v>
      </c>
      <c r="F211" s="217" t="s">
        <v>21999</v>
      </c>
      <c r="G211" s="216" t="s">
        <v>22422</v>
      </c>
      <c r="H211" s="216" t="s">
        <v>22421</v>
      </c>
      <c r="I211" s="216" t="s">
        <v>22420</v>
      </c>
      <c r="J211" s="216" t="s">
        <v>22419</v>
      </c>
      <c r="K211" s="216" t="s">
        <v>22418</v>
      </c>
      <c r="L211" s="216" t="s">
        <v>22417</v>
      </c>
      <c r="M211" s="216" t="s">
        <v>22416</v>
      </c>
      <c r="N211" s="216" t="s">
        <v>22415</v>
      </c>
      <c r="O211" s="216" t="s">
        <v>22414</v>
      </c>
      <c r="P211" s="216" t="s">
        <v>22413</v>
      </c>
      <c r="Q211" s="216" t="s">
        <v>22412</v>
      </c>
      <c r="R211" s="216" t="s">
        <v>22411</v>
      </c>
      <c r="S211" s="216" t="s">
        <v>22410</v>
      </c>
      <c r="T211" s="216" t="s">
        <v>22409</v>
      </c>
      <c r="U211" s="216" t="s">
        <v>22408</v>
      </c>
      <c r="V211" s="216" t="s">
        <v>22407</v>
      </c>
      <c r="W211" s="216" t="s">
        <v>22406</v>
      </c>
      <c r="X211" s="216" t="s">
        <v>22405</v>
      </c>
      <c r="Y211" s="216" t="s">
        <v>22404</v>
      </c>
      <c r="Z211" s="216" t="s">
        <v>22403</v>
      </c>
    </row>
    <row r="212" spans="1:26" x14ac:dyDescent="0.15">
      <c r="A212" s="104"/>
      <c r="B212" s="1334"/>
      <c r="C212" s="1334"/>
      <c r="D212" s="1334"/>
      <c r="E212" s="103"/>
      <c r="F212" s="103"/>
      <c r="G212" s="104"/>
      <c r="H212" s="104"/>
      <c r="I212" s="104"/>
      <c r="J212" s="104"/>
      <c r="K212" s="104"/>
      <c r="L212" s="104"/>
      <c r="M212" s="104"/>
      <c r="N212" s="104"/>
      <c r="O212" s="104"/>
      <c r="P212" s="104"/>
      <c r="Q212" s="104"/>
      <c r="R212" s="104"/>
      <c r="S212" s="104"/>
      <c r="T212" s="104"/>
      <c r="U212" s="104"/>
      <c r="V212" s="104"/>
      <c r="W212" s="104"/>
      <c r="X212" s="104"/>
      <c r="Y212" s="104"/>
      <c r="Z212" s="104"/>
    </row>
    <row r="213" spans="1:26" ht="70" customHeight="1" x14ac:dyDescent="0.15">
      <c r="A213" s="1517" t="s">
        <v>33911</v>
      </c>
      <c r="B213" s="1518"/>
      <c r="C213" s="1518"/>
      <c r="D213" s="1518"/>
      <c r="E213" s="1518"/>
      <c r="F213" s="1518"/>
      <c r="G213" s="374"/>
      <c r="H213" s="374"/>
      <c r="I213" s="374"/>
    </row>
    <row r="216" spans="1:26" x14ac:dyDescent="0.15">
      <c r="A216" s="373" t="s">
        <v>99</v>
      </c>
    </row>
    <row r="217" spans="1:26" x14ac:dyDescent="0.15">
      <c r="A217" s="372" t="s">
        <v>32864</v>
      </c>
    </row>
    <row r="218" spans="1:26" x14ac:dyDescent="0.15">
      <c r="A218" s="372" t="s">
        <v>32865</v>
      </c>
    </row>
    <row r="219" spans="1:26" x14ac:dyDescent="0.15">
      <c r="A219" s="371"/>
    </row>
  </sheetData>
  <mergeCells count="1">
    <mergeCell ref="A213:F21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workbookViewId="0"/>
  </sheetViews>
  <sheetFormatPr baseColWidth="10" defaultColWidth="10" defaultRowHeight="13" x14ac:dyDescent="0.15"/>
  <cols>
    <col min="1" max="1" width="16.83203125" style="2" customWidth="1"/>
    <col min="2" max="2" width="30.83203125" style="2" customWidth="1"/>
    <col min="3" max="3" width="10.83203125" style="2" bestFit="1" customWidth="1"/>
    <col min="4" max="4" width="12.33203125" style="2" bestFit="1" customWidth="1"/>
    <col min="5" max="5" width="15.1640625" style="2" bestFit="1" customWidth="1"/>
    <col min="6" max="6" width="11.83203125" style="2" customWidth="1"/>
    <col min="7" max="7" width="11.6640625" style="2" bestFit="1" customWidth="1"/>
    <col min="8" max="8" width="10.6640625" style="2" customWidth="1"/>
    <col min="9" max="9" width="15.6640625" style="2" customWidth="1"/>
    <col min="10" max="10" width="8.83203125" style="2" bestFit="1" customWidth="1"/>
    <col min="11" max="11" width="10.83203125" style="2" bestFit="1" customWidth="1"/>
    <col min="12" max="12" width="6.1640625" style="2" bestFit="1" customWidth="1"/>
    <col min="13" max="13" width="9.83203125" style="2" bestFit="1" customWidth="1"/>
    <col min="14" max="14" width="17" style="2" customWidth="1"/>
    <col min="15" max="16" width="10" style="2"/>
    <col min="17" max="17" width="8.33203125" style="2" customWidth="1"/>
    <col min="18" max="16384" width="10" style="2"/>
  </cols>
  <sheetData>
    <row r="1" spans="1:17" x14ac:dyDescent="0.15">
      <c r="A1" s="207" t="s">
        <v>33949</v>
      </c>
      <c r="B1" s="110"/>
      <c r="C1" s="108"/>
      <c r="D1" s="108"/>
      <c r="E1" s="108"/>
      <c r="F1" s="108"/>
      <c r="G1" s="108"/>
      <c r="H1" s="108"/>
      <c r="I1" s="108"/>
      <c r="J1" s="103"/>
      <c r="K1" s="103"/>
      <c r="L1" s="108"/>
      <c r="M1" s="108"/>
      <c r="N1" s="84"/>
    </row>
    <row r="2" spans="1:17" s="114" customFormat="1" ht="43" x14ac:dyDescent="0.2">
      <c r="A2" s="285" t="s">
        <v>2912</v>
      </c>
      <c r="B2" s="285" t="s">
        <v>2913</v>
      </c>
      <c r="C2" s="359" t="s">
        <v>2858</v>
      </c>
      <c r="D2" s="359" t="s">
        <v>33016</v>
      </c>
      <c r="E2" s="359" t="s">
        <v>33017</v>
      </c>
      <c r="F2" s="359" t="s">
        <v>2859</v>
      </c>
      <c r="G2" s="359" t="s">
        <v>33018</v>
      </c>
      <c r="H2" s="287" t="s">
        <v>33019</v>
      </c>
      <c r="I2" s="359" t="s">
        <v>33020</v>
      </c>
      <c r="J2" s="287" t="s">
        <v>33021</v>
      </c>
      <c r="K2" s="359" t="s">
        <v>33022</v>
      </c>
      <c r="L2" s="359" t="s">
        <v>33023</v>
      </c>
      <c r="M2" s="287" t="s">
        <v>2914</v>
      </c>
      <c r="N2" s="4" t="s">
        <v>21808</v>
      </c>
    </row>
    <row r="3" spans="1:17" x14ac:dyDescent="0.15">
      <c r="A3" s="110" t="s">
        <v>2915</v>
      </c>
      <c r="B3" s="167" t="s">
        <v>2916</v>
      </c>
      <c r="C3" s="201">
        <v>0.14880931691300001</v>
      </c>
      <c r="D3" s="211">
        <v>0.43761270523500001</v>
      </c>
      <c r="E3" s="201">
        <v>2.78903777875E-2</v>
      </c>
      <c r="F3" s="201">
        <v>2.9407614678399998</v>
      </c>
      <c r="G3" s="201">
        <v>0.18742359931499999</v>
      </c>
      <c r="H3" s="734">
        <v>5.8980801127568302E-20</v>
      </c>
      <c r="I3" s="360">
        <f t="shared" ref="I3:I12" si="0">IF(H3&lt;(0.05/10),1,0)</f>
        <v>1</v>
      </c>
      <c r="J3" s="215">
        <v>1.4588743853099999E-8</v>
      </c>
      <c r="K3" s="215">
        <v>1.6552329220299999E-9</v>
      </c>
      <c r="L3" s="200">
        <v>8.8137105412499999</v>
      </c>
      <c r="M3" s="212">
        <v>6.0400000000000002E-19</v>
      </c>
      <c r="N3" s="175">
        <f t="shared" ref="N3:N12" si="1">IF(M3&lt;(0.05/10),1,0)</f>
        <v>1</v>
      </c>
    </row>
    <row r="4" spans="1:17" x14ac:dyDescent="0.15">
      <c r="A4" s="110"/>
      <c r="B4" s="73" t="s">
        <v>2917</v>
      </c>
      <c r="C4" s="200">
        <v>9.3562276368300001E-2</v>
      </c>
      <c r="D4" s="601">
        <v>0.231257157558</v>
      </c>
      <c r="E4" s="200">
        <v>2.51756714838E-2</v>
      </c>
      <c r="F4" s="200">
        <v>2.4716922945199999</v>
      </c>
      <c r="G4" s="200">
        <v>0.269079296282</v>
      </c>
      <c r="H4" s="212">
        <v>1.4143208004874099E-7</v>
      </c>
      <c r="I4" s="208">
        <f t="shared" si="0"/>
        <v>1</v>
      </c>
      <c r="J4" s="215">
        <v>3.7957136961600004E-9</v>
      </c>
      <c r="K4" s="215">
        <v>2.7778707871500001E-9</v>
      </c>
      <c r="L4" s="200">
        <v>1.3664111785599999</v>
      </c>
      <c r="M4" s="200">
        <f t="shared" ref="M4:M12" si="2">2*(1-_xlfn.NORM.S.DIST(ABS(L4),TRUE))</f>
        <v>0.17180994210768996</v>
      </c>
      <c r="N4" s="84">
        <f t="shared" si="1"/>
        <v>0</v>
      </c>
    </row>
    <row r="5" spans="1:17" x14ac:dyDescent="0.15">
      <c r="A5" s="104"/>
      <c r="B5" s="167" t="s">
        <v>2918</v>
      </c>
      <c r="C5" s="201">
        <v>0.10381773827100001</v>
      </c>
      <c r="D5" s="211">
        <v>0.22232996410700001</v>
      </c>
      <c r="E5" s="201">
        <v>2.45411683871E-2</v>
      </c>
      <c r="F5" s="201">
        <v>2.1415412029800001</v>
      </c>
      <c r="G5" s="201">
        <v>0.23638704518</v>
      </c>
      <c r="H5" s="734">
        <v>2.07572384474867E-6</v>
      </c>
      <c r="I5" s="360">
        <f t="shared" si="0"/>
        <v>1</v>
      </c>
      <c r="J5" s="215">
        <v>8.1798618337899995E-10</v>
      </c>
      <c r="K5" s="215">
        <v>1.9283887041900001E-9</v>
      </c>
      <c r="L5" s="200">
        <v>0.42418117343299999</v>
      </c>
      <c r="M5" s="200">
        <f t="shared" si="2"/>
        <v>0.6714336898012998</v>
      </c>
      <c r="N5" s="168">
        <f t="shared" si="1"/>
        <v>0</v>
      </c>
      <c r="Q5" s="197"/>
    </row>
    <row r="6" spans="1:17" x14ac:dyDescent="0.15">
      <c r="A6" s="110"/>
      <c r="B6" s="73" t="s">
        <v>2919</v>
      </c>
      <c r="C6" s="200">
        <v>0.111112648437</v>
      </c>
      <c r="D6" s="215">
        <v>0.21342400123399999</v>
      </c>
      <c r="E6" s="200">
        <v>2.83699561903E-2</v>
      </c>
      <c r="F6" s="200">
        <v>1.9207894351999999</v>
      </c>
      <c r="G6" s="200">
        <v>0.25532607303900001</v>
      </c>
      <c r="H6" s="212">
        <v>4.2766757084835601E-4</v>
      </c>
      <c r="I6" s="208">
        <f t="shared" si="0"/>
        <v>1</v>
      </c>
      <c r="J6" s="215">
        <v>-5.5837533978500001E-9</v>
      </c>
      <c r="K6" s="215">
        <v>2.3840249746700002E-9</v>
      </c>
      <c r="L6" s="200">
        <v>-2.3421539024000002</v>
      </c>
      <c r="M6" s="200">
        <f t="shared" si="2"/>
        <v>1.9172807001878622E-2</v>
      </c>
      <c r="N6" s="84">
        <f t="shared" si="1"/>
        <v>0</v>
      </c>
    </row>
    <row r="7" spans="1:17" x14ac:dyDescent="0.15">
      <c r="A7" s="110"/>
      <c r="B7" s="73" t="s">
        <v>2920</v>
      </c>
      <c r="C7" s="200">
        <v>7.2182051153100002E-2</v>
      </c>
      <c r="D7" s="200">
        <v>0.13011828697399999</v>
      </c>
      <c r="E7" s="200">
        <v>1.8643747003700001E-2</v>
      </c>
      <c r="F7" s="200">
        <v>1.80264047495</v>
      </c>
      <c r="G7" s="200">
        <v>0.25828785280900002</v>
      </c>
      <c r="H7" s="212">
        <v>2.5388327708225798E-3</v>
      </c>
      <c r="I7" s="208">
        <f t="shared" si="0"/>
        <v>1</v>
      </c>
      <c r="J7" s="215">
        <v>-1.5819933361799999E-9</v>
      </c>
      <c r="K7" s="215">
        <v>1.96630170183E-9</v>
      </c>
      <c r="L7" s="200">
        <v>-0.804552696417</v>
      </c>
      <c r="M7" s="200">
        <f t="shared" si="2"/>
        <v>0.42107784859880693</v>
      </c>
      <c r="N7" s="84">
        <f t="shared" si="1"/>
        <v>0</v>
      </c>
    </row>
    <row r="8" spans="1:17" x14ac:dyDescent="0.15">
      <c r="A8" s="110"/>
      <c r="B8" s="73" t="s">
        <v>2921</v>
      </c>
      <c r="C8" s="200">
        <v>0.233354447189</v>
      </c>
      <c r="D8" s="200">
        <v>0.375509553489</v>
      </c>
      <c r="E8" s="200">
        <v>3.5931450750499999E-2</v>
      </c>
      <c r="F8" s="200">
        <v>1.60918104631</v>
      </c>
      <c r="G8" s="200">
        <v>0.153977998634</v>
      </c>
      <c r="H8" s="212">
        <v>2.22867005471807E-4</v>
      </c>
      <c r="I8" s="208">
        <f t="shared" si="0"/>
        <v>1</v>
      </c>
      <c r="J8" s="215">
        <v>6.2567048504300003E-9</v>
      </c>
      <c r="K8" s="215">
        <v>1.9615130175299998E-9</v>
      </c>
      <c r="L8" s="200">
        <v>3.1897340443300002</v>
      </c>
      <c r="M8" s="212">
        <f t="shared" si="2"/>
        <v>1.4240377871319598E-3</v>
      </c>
      <c r="N8" s="166">
        <f t="shared" si="1"/>
        <v>1</v>
      </c>
    </row>
    <row r="9" spans="1:17" x14ac:dyDescent="0.15">
      <c r="A9" s="110"/>
      <c r="B9" s="73" t="s">
        <v>2922</v>
      </c>
      <c r="C9" s="200">
        <v>0.202719165363</v>
      </c>
      <c r="D9" s="200">
        <v>0.27889263192199998</v>
      </c>
      <c r="E9" s="200">
        <v>3.3133042264699999E-2</v>
      </c>
      <c r="F9" s="200">
        <v>1.37575858416</v>
      </c>
      <c r="G9" s="200">
        <v>0.16344306768200001</v>
      </c>
      <c r="H9" s="735">
        <v>2.43401231638582E-2</v>
      </c>
      <c r="I9" s="108">
        <f t="shared" si="0"/>
        <v>0</v>
      </c>
      <c r="J9" s="215">
        <v>-5.9749287716900002E-9</v>
      </c>
      <c r="K9" s="215">
        <v>1.7306509664199999E-9</v>
      </c>
      <c r="L9" s="200">
        <v>-3.4524169735100001</v>
      </c>
      <c r="M9" s="212">
        <f t="shared" si="2"/>
        <v>5.5558842927072583E-4</v>
      </c>
      <c r="N9" s="166">
        <f t="shared" si="1"/>
        <v>1</v>
      </c>
    </row>
    <row r="10" spans="1:17" x14ac:dyDescent="0.15">
      <c r="A10" s="110"/>
      <c r="B10" s="73" t="s">
        <v>2923</v>
      </c>
      <c r="C10" s="200">
        <v>0.167711898124</v>
      </c>
      <c r="D10" s="200">
        <v>0.20657376346199999</v>
      </c>
      <c r="E10" s="200">
        <v>3.0383720440000001E-2</v>
      </c>
      <c r="F10" s="200">
        <v>1.23171799838</v>
      </c>
      <c r="G10" s="200">
        <v>0.181166159228</v>
      </c>
      <c r="H10" s="200">
        <v>0.203505722426844</v>
      </c>
      <c r="I10" s="108">
        <f t="shared" si="0"/>
        <v>0</v>
      </c>
      <c r="J10" s="215">
        <v>-7.2058162881399997E-9</v>
      </c>
      <c r="K10" s="215">
        <v>2.0586112517599998E-9</v>
      </c>
      <c r="L10" s="200">
        <v>-3.5003288172999998</v>
      </c>
      <c r="M10" s="212">
        <f t="shared" si="2"/>
        <v>4.6468458186277317E-4</v>
      </c>
      <c r="N10" s="166">
        <f t="shared" si="1"/>
        <v>1</v>
      </c>
    </row>
    <row r="11" spans="1:17" x14ac:dyDescent="0.15">
      <c r="A11" s="110"/>
      <c r="B11" s="73" t="s">
        <v>2924</v>
      </c>
      <c r="C11" s="200">
        <v>0.11497692268</v>
      </c>
      <c r="D11" s="200">
        <v>0.13305791091499999</v>
      </c>
      <c r="E11" s="200">
        <v>2.2790882434000001E-2</v>
      </c>
      <c r="F11" s="200">
        <v>1.15725754189</v>
      </c>
      <c r="G11" s="200">
        <v>0.19822136393000001</v>
      </c>
      <c r="H11" s="200">
        <v>0.42777241694457802</v>
      </c>
      <c r="I11" s="108">
        <f t="shared" si="0"/>
        <v>0</v>
      </c>
      <c r="J11" s="215">
        <v>-7.9405923634799997E-9</v>
      </c>
      <c r="K11" s="215">
        <v>2.01281677856E-9</v>
      </c>
      <c r="L11" s="200">
        <v>-3.9450149899600002</v>
      </c>
      <c r="M11" s="212">
        <f t="shared" si="2"/>
        <v>7.9794986779901933E-5</v>
      </c>
      <c r="N11" s="166">
        <f t="shared" si="1"/>
        <v>1</v>
      </c>
    </row>
    <row r="12" spans="1:17" x14ac:dyDescent="0.15">
      <c r="A12" s="216"/>
      <c r="B12" s="198" t="s">
        <v>2925</v>
      </c>
      <c r="C12" s="229">
        <v>4.2607074075200001E-2</v>
      </c>
      <c r="D12" s="229">
        <v>4.7395947543500003E-2</v>
      </c>
      <c r="E12" s="229">
        <v>1.60736486536E-2</v>
      </c>
      <c r="F12" s="229">
        <v>1.1123962058500001</v>
      </c>
      <c r="G12" s="229">
        <v>0.37725305016799998</v>
      </c>
      <c r="H12" s="229">
        <v>0.76569514458580601</v>
      </c>
      <c r="I12" s="217">
        <f t="shared" si="0"/>
        <v>0</v>
      </c>
      <c r="J12" s="230">
        <v>-1.01094136081E-8</v>
      </c>
      <c r="K12" s="230">
        <v>2.5817478361099999E-9</v>
      </c>
      <c r="L12" s="229">
        <v>-3.9157246368799998</v>
      </c>
      <c r="M12" s="736">
        <f t="shared" si="2"/>
        <v>9.0133076383835942E-5</v>
      </c>
      <c r="N12" s="199">
        <f t="shared" si="1"/>
        <v>1</v>
      </c>
    </row>
    <row r="13" spans="1:17" x14ac:dyDescent="0.15">
      <c r="A13" s="110" t="s">
        <v>2398</v>
      </c>
      <c r="B13" s="73" t="s">
        <v>2924</v>
      </c>
      <c r="C13" s="200">
        <v>0.11497692018747301</v>
      </c>
      <c r="D13" s="200">
        <v>0.60499811172485396</v>
      </c>
      <c r="E13" s="200">
        <v>4.8824578523635899E-2</v>
      </c>
      <c r="F13" s="200">
        <v>5.2619090080261204</v>
      </c>
      <c r="G13" s="200">
        <v>0.42464676499366799</v>
      </c>
      <c r="H13" s="108" t="s">
        <v>2926</v>
      </c>
      <c r="I13" s="108" t="s">
        <v>2927</v>
      </c>
      <c r="J13" s="211">
        <f>0.000000223</f>
        <v>2.23E-7</v>
      </c>
      <c r="K13" s="103">
        <f>0.0000000367</f>
        <v>3.6699999999999998E-8</v>
      </c>
      <c r="L13" s="201">
        <v>6.0765764484773603</v>
      </c>
      <c r="M13" s="201" t="s">
        <v>2926</v>
      </c>
      <c r="N13" s="84" t="s">
        <v>2927</v>
      </c>
    </row>
    <row r="14" spans="1:17" x14ac:dyDescent="0.15">
      <c r="A14" s="110"/>
      <c r="B14" s="73" t="s">
        <v>2925</v>
      </c>
      <c r="C14" s="200">
        <v>4.26070727407932E-2</v>
      </c>
      <c r="D14" s="200">
        <v>0.192247554659843</v>
      </c>
      <c r="E14" s="200">
        <v>2.87353526800871E-2</v>
      </c>
      <c r="F14" s="200">
        <v>4.5121040344238299</v>
      </c>
      <c r="G14" s="200">
        <v>0.67442679405212402</v>
      </c>
      <c r="H14" s="108" t="s">
        <v>2926</v>
      </c>
      <c r="I14" s="108" t="s">
        <v>2927</v>
      </c>
      <c r="J14" s="211">
        <f>0.0000000589</f>
        <v>5.8899999999999998E-8</v>
      </c>
      <c r="K14" s="103">
        <f>0.0000000442</f>
        <v>4.4199999999999999E-8</v>
      </c>
      <c r="L14" s="201">
        <v>1.3311397210846301</v>
      </c>
      <c r="M14" s="201">
        <v>0.18314304119184999</v>
      </c>
      <c r="N14" s="84" t="s">
        <v>2927</v>
      </c>
    </row>
    <row r="15" spans="1:17" x14ac:dyDescent="0.15">
      <c r="A15" s="110"/>
      <c r="B15" s="73" t="s">
        <v>2919</v>
      </c>
      <c r="C15" s="200">
        <v>0.11111264675855601</v>
      </c>
      <c r="D15" s="200">
        <v>0.46897625923156699</v>
      </c>
      <c r="E15" s="200">
        <v>4.0500856935977901E-2</v>
      </c>
      <c r="F15" s="200">
        <v>4.2207279205322301</v>
      </c>
      <c r="G15" s="200">
        <v>0.36450266838073703</v>
      </c>
      <c r="H15" s="108" t="s">
        <v>2926</v>
      </c>
      <c r="I15" s="108" t="s">
        <v>2927</v>
      </c>
      <c r="J15" s="211">
        <f>0.000000127</f>
        <v>1.2700000000000001E-7</v>
      </c>
      <c r="K15" s="103">
        <f>0.0000000308</f>
        <v>3.0799999999999998E-8</v>
      </c>
      <c r="L15" s="201">
        <v>4.1197631421078098</v>
      </c>
      <c r="M15" s="201" t="s">
        <v>2926</v>
      </c>
      <c r="N15" s="84" t="s">
        <v>2927</v>
      </c>
    </row>
    <row r="16" spans="1:17" x14ac:dyDescent="0.15">
      <c r="A16" s="104"/>
      <c r="B16" s="167" t="s">
        <v>2918</v>
      </c>
      <c r="C16" s="201">
        <v>0.103817738592625</v>
      </c>
      <c r="D16" s="201">
        <v>0.42007184028625499</v>
      </c>
      <c r="E16" s="201">
        <v>3.2246910035610199E-2</v>
      </c>
      <c r="F16" s="201">
        <v>4.04624366760254</v>
      </c>
      <c r="G16" s="201">
        <v>0.310610771179199</v>
      </c>
      <c r="H16" s="103" t="s">
        <v>2926</v>
      </c>
      <c r="I16" s="108" t="s">
        <v>2927</v>
      </c>
      <c r="J16" s="211">
        <f>0.0000000791</f>
        <v>7.91E-8</v>
      </c>
      <c r="K16" s="103">
        <f>0.0000000273</f>
        <v>2.73E-8</v>
      </c>
      <c r="L16" s="201">
        <v>2.8984306284497401</v>
      </c>
      <c r="M16" s="201">
        <v>3.7503526436024602E-3</v>
      </c>
      <c r="N16" s="84" t="s">
        <v>2927</v>
      </c>
    </row>
    <row r="17" spans="1:14" x14ac:dyDescent="0.15">
      <c r="A17" s="110"/>
      <c r="B17" s="73" t="s">
        <v>2920</v>
      </c>
      <c r="C17" s="200">
        <v>7.2182051837444305E-2</v>
      </c>
      <c r="D17" s="200">
        <v>0.26879125833511402</v>
      </c>
      <c r="E17" s="200">
        <v>2.6500230655074099E-2</v>
      </c>
      <c r="F17" s="200">
        <v>3.7237961292266801</v>
      </c>
      <c r="G17" s="200">
        <v>0.36713048815727201</v>
      </c>
      <c r="H17" s="108" t="s">
        <v>2926</v>
      </c>
      <c r="I17" s="108" t="s">
        <v>2927</v>
      </c>
      <c r="J17" s="211">
        <f>0.0000000289</f>
        <v>2.8900000000000001E-8</v>
      </c>
      <c r="K17" s="103">
        <f>0.0000000274</f>
        <v>2.7400000000000001E-8</v>
      </c>
      <c r="L17" s="201">
        <v>1.0534170849677</v>
      </c>
      <c r="M17" s="201">
        <v>0.29214987724109598</v>
      </c>
      <c r="N17" s="84" t="s">
        <v>2927</v>
      </c>
    </row>
    <row r="18" spans="1:14" x14ac:dyDescent="0.15">
      <c r="B18" s="73" t="s">
        <v>2917</v>
      </c>
      <c r="C18" s="200">
        <v>9.3562275171279893E-2</v>
      </c>
      <c r="D18" s="200">
        <v>0.32381209731102001</v>
      </c>
      <c r="E18" s="200">
        <v>3.5754360258579303E-2</v>
      </c>
      <c r="F18" s="200">
        <v>3.46092581748962</v>
      </c>
      <c r="G18" s="200">
        <v>0.38214504718780501</v>
      </c>
      <c r="H18" s="108" t="s">
        <v>2926</v>
      </c>
      <c r="I18" s="84" t="s">
        <v>2927</v>
      </c>
      <c r="J18" s="190">
        <f>0.0000000165</f>
        <v>1.6499999999999999E-8</v>
      </c>
      <c r="K18" s="168">
        <f>0.000000029</f>
        <v>2.9000000000000002E-8</v>
      </c>
      <c r="L18" s="201">
        <v>0.56783298243983404</v>
      </c>
      <c r="M18" s="201">
        <v>0.57014838173277804</v>
      </c>
      <c r="N18" s="84" t="s">
        <v>2927</v>
      </c>
    </row>
    <row r="19" spans="1:14" x14ac:dyDescent="0.15">
      <c r="A19" s="3"/>
      <c r="B19" s="167" t="s">
        <v>2922</v>
      </c>
      <c r="C19" s="201">
        <v>0.202719166874886</v>
      </c>
      <c r="D19" s="201">
        <v>0.69550007581710804</v>
      </c>
      <c r="E19" s="201">
        <v>4.0531471371650703E-2</v>
      </c>
      <c r="F19" s="201">
        <v>3.4308550357818599</v>
      </c>
      <c r="G19" s="201">
        <v>0.19993901252746599</v>
      </c>
      <c r="H19" s="103" t="s">
        <v>2926</v>
      </c>
      <c r="I19" s="84" t="s">
        <v>2927</v>
      </c>
      <c r="J19" s="190">
        <f>0.0000000843</f>
        <v>8.4299999999999994E-8</v>
      </c>
      <c r="K19" s="168">
        <f>0.0000000228</f>
        <v>2.2799999999999999E-8</v>
      </c>
      <c r="L19" s="201">
        <v>3.70653556358041</v>
      </c>
      <c r="M19" s="201" t="s">
        <v>2926</v>
      </c>
      <c r="N19" s="84" t="s">
        <v>2927</v>
      </c>
    </row>
    <row r="20" spans="1:14" x14ac:dyDescent="0.15">
      <c r="B20" s="73" t="s">
        <v>2923</v>
      </c>
      <c r="C20" s="200">
        <v>0.16771189868450201</v>
      </c>
      <c r="D20" s="200">
        <v>0.50929456949233998</v>
      </c>
      <c r="E20" s="200">
        <v>3.7999883294105502E-2</v>
      </c>
      <c r="F20" s="200">
        <v>3.0367228984832799</v>
      </c>
      <c r="G20" s="200">
        <v>0.226578339934349</v>
      </c>
      <c r="H20" s="108" t="s">
        <v>2926</v>
      </c>
      <c r="I20" s="84" t="s">
        <v>2927</v>
      </c>
      <c r="J20" s="190">
        <f>0.000000047</f>
        <v>4.6999999999999997E-8</v>
      </c>
      <c r="K20" s="168">
        <f>0.0000000222</f>
        <v>2.22E-8</v>
      </c>
      <c r="L20" s="201">
        <v>2.1159795998807498</v>
      </c>
      <c r="M20" s="201">
        <v>3.4346542633224099E-2</v>
      </c>
      <c r="N20" s="84" t="s">
        <v>2927</v>
      </c>
    </row>
    <row r="21" spans="1:14" x14ac:dyDescent="0.15">
      <c r="B21" s="73" t="s">
        <v>2916</v>
      </c>
      <c r="C21" s="200">
        <v>0.148809313774109</v>
      </c>
      <c r="D21" s="200">
        <v>0.364298045635223</v>
      </c>
      <c r="E21" s="200">
        <v>3.4011419862508802E-2</v>
      </c>
      <c r="F21" s="200">
        <v>2.4480862617492698</v>
      </c>
      <c r="G21" s="200">
        <v>0.22855706512928001</v>
      </c>
      <c r="H21" s="108" t="s">
        <v>2926</v>
      </c>
      <c r="I21" s="84" t="s">
        <v>2927</v>
      </c>
      <c r="J21" s="190">
        <f>0.0000000565</f>
        <v>5.6500000000000003E-8</v>
      </c>
      <c r="K21" s="168">
        <f>0.0000000173</f>
        <v>1.7299999999999999E-8</v>
      </c>
      <c r="L21" s="201">
        <v>-3.2607529636158601</v>
      </c>
      <c r="M21" s="201">
        <v>1.11116802521338E-3</v>
      </c>
      <c r="N21" s="84" t="s">
        <v>2927</v>
      </c>
    </row>
    <row r="22" spans="1:14" x14ac:dyDescent="0.15">
      <c r="A22" s="1"/>
      <c r="B22" s="202" t="s">
        <v>2921</v>
      </c>
      <c r="C22" s="203">
        <v>0.23335444927215601</v>
      </c>
      <c r="D22" s="203">
        <v>0.51809191703796398</v>
      </c>
      <c r="E22" s="203">
        <v>5.3000625222921399E-2</v>
      </c>
      <c r="F22" s="203">
        <v>2.2201931476593</v>
      </c>
      <c r="G22" s="203">
        <v>0.227124989032745</v>
      </c>
      <c r="H22" s="173" t="s">
        <v>2926</v>
      </c>
      <c r="I22" s="192" t="s">
        <v>2927</v>
      </c>
      <c r="J22" s="191">
        <f>0.00000000839</f>
        <v>8.3899999999999994E-9</v>
      </c>
      <c r="K22" s="169">
        <f>0.0000000252</f>
        <v>2.5200000000000001E-8</v>
      </c>
      <c r="L22" s="203">
        <v>0.33318809743537597</v>
      </c>
      <c r="M22" s="203">
        <v>0.73899230220052103</v>
      </c>
      <c r="N22" s="192" t="s">
        <v>2927</v>
      </c>
    </row>
    <row r="23" spans="1:14" x14ac:dyDescent="0.15">
      <c r="A23" s="3"/>
      <c r="B23" s="167"/>
      <c r="C23" s="201"/>
      <c r="D23" s="201"/>
      <c r="E23" s="201"/>
      <c r="F23" s="201"/>
      <c r="G23" s="201"/>
      <c r="H23" s="103"/>
      <c r="I23" s="168"/>
      <c r="J23" s="190"/>
      <c r="K23" s="168"/>
      <c r="L23" s="201"/>
      <c r="M23" s="201"/>
      <c r="N23" s="168"/>
    </row>
    <row r="24" spans="1:14" ht="136" customHeight="1" x14ac:dyDescent="0.15">
      <c r="A24" s="1416" t="s">
        <v>33978</v>
      </c>
      <c r="B24" s="1416"/>
      <c r="C24" s="1416"/>
      <c r="D24" s="1416"/>
      <c r="E24" s="1416"/>
      <c r="F24" s="1416"/>
      <c r="G24" s="1416"/>
      <c r="H24" s="1416"/>
      <c r="I24" s="1416"/>
      <c r="J24" s="1416"/>
      <c r="K24" s="313"/>
      <c r="L24" s="313"/>
      <c r="M24" s="313"/>
      <c r="N24" s="313"/>
    </row>
    <row r="25" spans="1:14" ht="13" customHeight="1" x14ac:dyDescent="0.15">
      <c r="A25" s="1286"/>
      <c r="B25" s="1286"/>
      <c r="C25" s="1286"/>
      <c r="D25" s="1286"/>
      <c r="E25" s="1286"/>
      <c r="F25" s="1286"/>
      <c r="G25" s="1286"/>
      <c r="H25" s="1286"/>
      <c r="I25" s="1286"/>
      <c r="J25" s="1286"/>
      <c r="K25" s="313"/>
      <c r="L25" s="313"/>
      <c r="M25" s="313"/>
      <c r="N25" s="313"/>
    </row>
    <row r="26" spans="1:14" ht="13" customHeight="1" x14ac:dyDescent="0.15">
      <c r="A26" s="1286"/>
      <c r="B26" s="1286"/>
      <c r="C26" s="1286"/>
      <c r="D26" s="1286"/>
      <c r="E26" s="1286"/>
      <c r="F26" s="1286"/>
      <c r="G26" s="1286"/>
      <c r="H26" s="1286"/>
      <c r="I26" s="1286"/>
      <c r="J26" s="1286"/>
      <c r="K26" s="313"/>
      <c r="L26" s="313"/>
      <c r="M26" s="313"/>
      <c r="N26" s="313"/>
    </row>
    <row r="27" spans="1:14" x14ac:dyDescent="0.15">
      <c r="A27" s="204" t="s">
        <v>99</v>
      </c>
      <c r="B27" s="204"/>
      <c r="C27" s="168"/>
      <c r="D27" s="168"/>
      <c r="E27" s="168"/>
      <c r="F27" s="168"/>
      <c r="G27" s="168"/>
      <c r="H27" s="168"/>
      <c r="I27" s="84"/>
      <c r="J27" s="84"/>
      <c r="K27" s="84"/>
      <c r="L27" s="84"/>
      <c r="M27" s="84"/>
      <c r="N27" s="84"/>
    </row>
    <row r="28" spans="1:14" x14ac:dyDescent="0.15">
      <c r="A28" s="164" t="s">
        <v>32861</v>
      </c>
      <c r="B28" s="6"/>
      <c r="C28" s="170"/>
      <c r="D28" s="170"/>
      <c r="E28" s="170"/>
      <c r="F28" s="170"/>
      <c r="G28" s="170"/>
      <c r="H28" s="170"/>
      <c r="I28" s="84"/>
      <c r="J28" s="170"/>
      <c r="K28" s="170"/>
      <c r="L28" s="170"/>
      <c r="M28" s="170"/>
      <c r="N28" s="84"/>
    </row>
    <row r="29" spans="1:14" x14ac:dyDescent="0.15">
      <c r="A29" s="2" t="s">
        <v>32862</v>
      </c>
    </row>
    <row r="31" spans="1:14" x14ac:dyDescent="0.15">
      <c r="A31" s="196"/>
      <c r="B31" s="205"/>
      <c r="C31" s="205"/>
      <c r="D31" s="205"/>
    </row>
    <row r="40" spans="8:8" x14ac:dyDescent="0.15">
      <c r="H40" s="206"/>
    </row>
    <row r="41" spans="8:8" x14ac:dyDescent="0.15">
      <c r="H41" s="206"/>
    </row>
    <row r="42" spans="8:8" x14ac:dyDescent="0.15">
      <c r="H42" s="206"/>
    </row>
  </sheetData>
  <sheetProtection selectLockedCells="1" selectUnlockedCells="1"/>
  <mergeCells count="1">
    <mergeCell ref="A24:J24"/>
  </mergeCells>
  <pageMargins left="0.7" right="0.7" top="0.75" bottom="0.75" header="0.51180555555555551" footer="0.51180555555555551"/>
  <pageSetup paperSize="9" firstPageNumber="0"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heetViews>
  <sheetFormatPr baseColWidth="10" defaultColWidth="11" defaultRowHeight="13" x14ac:dyDescent="0.15"/>
  <cols>
    <col min="1" max="1" width="26.33203125" style="2" customWidth="1"/>
    <col min="2" max="5" width="14.33203125" style="2" customWidth="1"/>
    <col min="6" max="16384" width="11" style="2"/>
  </cols>
  <sheetData>
    <row r="1" spans="1:13" ht="13" customHeight="1" x14ac:dyDescent="0.15">
      <c r="A1" s="631" t="s">
        <v>33950</v>
      </c>
      <c r="B1" s="174"/>
      <c r="C1" s="174"/>
      <c r="D1" s="174"/>
      <c r="E1" s="174"/>
      <c r="F1" s="110"/>
      <c r="G1" s="110"/>
      <c r="H1" s="110"/>
      <c r="I1" s="110"/>
      <c r="J1" s="110"/>
      <c r="K1" s="110"/>
      <c r="L1" s="110"/>
      <c r="M1" s="110"/>
    </row>
    <row r="2" spans="1:13" ht="13" customHeight="1" x14ac:dyDescent="0.15">
      <c r="A2" s="847"/>
      <c r="B2" s="1510" t="s">
        <v>9</v>
      </c>
      <c r="C2" s="1510"/>
      <c r="D2" s="1510"/>
      <c r="E2" s="1510"/>
      <c r="F2" s="110"/>
      <c r="G2" s="110"/>
      <c r="H2" s="110"/>
      <c r="I2" s="110"/>
      <c r="J2" s="110"/>
      <c r="K2" s="110"/>
      <c r="L2" s="110"/>
      <c r="M2" s="110"/>
    </row>
    <row r="3" spans="1:13" ht="14" customHeight="1" x14ac:dyDescent="0.15">
      <c r="A3" s="683" t="s">
        <v>10</v>
      </c>
      <c r="B3" s="359" t="s">
        <v>11</v>
      </c>
      <c r="C3" s="359" t="s">
        <v>12</v>
      </c>
      <c r="D3" s="597" t="s">
        <v>13</v>
      </c>
      <c r="E3" s="359" t="s">
        <v>14</v>
      </c>
      <c r="F3" s="110"/>
      <c r="G3" s="110"/>
      <c r="H3" s="110"/>
      <c r="I3" s="110"/>
      <c r="J3" s="110"/>
      <c r="K3" s="110"/>
      <c r="L3" s="110"/>
      <c r="M3" s="110"/>
    </row>
    <row r="4" spans="1:13" ht="13" customHeight="1" x14ac:dyDescent="0.15">
      <c r="A4" s="104" t="s">
        <v>2</v>
      </c>
      <c r="B4" s="201">
        <v>0.40960000000000002</v>
      </c>
      <c r="C4" s="201">
        <v>0.76429999999999998</v>
      </c>
      <c r="D4" s="848">
        <v>0.1401</v>
      </c>
      <c r="E4" s="201">
        <v>0.47799999999999998</v>
      </c>
      <c r="F4" s="110"/>
      <c r="G4" s="110"/>
      <c r="H4" s="110"/>
      <c r="I4" s="110"/>
      <c r="J4" s="110"/>
      <c r="K4" s="110"/>
      <c r="L4" s="110"/>
      <c r="M4" s="110"/>
    </row>
    <row r="5" spans="1:13" ht="13" customHeight="1" x14ac:dyDescent="0.15">
      <c r="A5" s="104" t="s">
        <v>3</v>
      </c>
      <c r="B5" s="201">
        <v>0.53510000000000002</v>
      </c>
      <c r="C5" s="201">
        <v>-0.1875</v>
      </c>
      <c r="D5" s="211">
        <v>0.7339</v>
      </c>
      <c r="E5" s="201">
        <v>-0.37390000000000001</v>
      </c>
      <c r="F5" s="110"/>
      <c r="G5" s="110"/>
      <c r="H5" s="110"/>
      <c r="I5" s="110"/>
      <c r="J5" s="110"/>
      <c r="K5" s="110"/>
      <c r="L5" s="110"/>
      <c r="M5" s="110"/>
    </row>
    <row r="6" spans="1:13" ht="13" customHeight="1" x14ac:dyDescent="0.15">
      <c r="A6" s="104" t="s">
        <v>4</v>
      </c>
      <c r="B6" s="201">
        <v>0.48849999999999999</v>
      </c>
      <c r="C6" s="201">
        <v>-0.5998</v>
      </c>
      <c r="D6" s="211">
        <v>-0.2036</v>
      </c>
      <c r="E6" s="201">
        <v>0.60019999999999996</v>
      </c>
      <c r="F6" s="110"/>
      <c r="G6" s="110"/>
      <c r="H6" s="110"/>
      <c r="I6" s="110"/>
      <c r="J6" s="110"/>
      <c r="K6" s="110"/>
      <c r="L6" s="110"/>
      <c r="M6" s="110"/>
    </row>
    <row r="7" spans="1:13" ht="13" customHeight="1" x14ac:dyDescent="0.15">
      <c r="A7" s="104" t="s">
        <v>5</v>
      </c>
      <c r="B7" s="201">
        <v>0.55430000000000001</v>
      </c>
      <c r="C7" s="849">
        <v>0.14480000000000001</v>
      </c>
      <c r="D7" s="201">
        <v>-0.63260000000000005</v>
      </c>
      <c r="E7" s="849">
        <v>-0.52110000000000001</v>
      </c>
      <c r="F7" s="110"/>
      <c r="G7" s="110"/>
      <c r="H7" s="110"/>
      <c r="I7" s="110"/>
      <c r="J7" s="110"/>
      <c r="K7" s="110"/>
      <c r="L7" s="110"/>
      <c r="M7" s="110"/>
    </row>
    <row r="8" spans="1:13" ht="13" customHeight="1" x14ac:dyDescent="0.15">
      <c r="A8" s="850" t="s">
        <v>15</v>
      </c>
      <c r="B8" s="851">
        <v>1.4738599999999999</v>
      </c>
      <c r="C8" s="851">
        <v>0.97470599999999996</v>
      </c>
      <c r="D8" s="851">
        <v>0.81927399999999995</v>
      </c>
      <c r="E8" s="851">
        <v>0.73216499999999995</v>
      </c>
      <c r="F8" s="110"/>
      <c r="G8" s="110"/>
      <c r="H8" s="110"/>
      <c r="I8" s="110"/>
      <c r="J8" s="110"/>
      <c r="K8" s="110"/>
      <c r="L8" s="110"/>
      <c r="M8" s="110"/>
    </row>
    <row r="9" spans="1:13" ht="13" customHeight="1" x14ac:dyDescent="0.15">
      <c r="A9" s="863" t="s">
        <v>16</v>
      </c>
      <c r="B9" s="1289">
        <v>36.85</v>
      </c>
      <c r="C9" s="1289">
        <v>24.37</v>
      </c>
      <c r="D9" s="1289">
        <v>20.48</v>
      </c>
      <c r="E9" s="1289">
        <v>18.3</v>
      </c>
      <c r="F9" s="110"/>
      <c r="G9" s="110"/>
      <c r="H9" s="110"/>
      <c r="I9" s="110"/>
      <c r="J9" s="110"/>
      <c r="K9" s="110"/>
      <c r="L9" s="110"/>
      <c r="M9" s="110"/>
    </row>
    <row r="10" spans="1:13" ht="13" customHeight="1" x14ac:dyDescent="0.15">
      <c r="A10" s="104"/>
      <c r="B10" s="852"/>
      <c r="C10" s="852"/>
      <c r="D10" s="852"/>
      <c r="E10" s="852"/>
      <c r="F10" s="110"/>
      <c r="G10" s="110"/>
      <c r="H10" s="110"/>
      <c r="I10" s="110"/>
      <c r="J10" s="110"/>
      <c r="K10" s="110"/>
      <c r="L10" s="110"/>
      <c r="M10" s="110"/>
    </row>
    <row r="11" spans="1:13" ht="30" customHeight="1" x14ac:dyDescent="0.15">
      <c r="A11" s="1509" t="s">
        <v>33065</v>
      </c>
      <c r="B11" s="1509"/>
      <c r="C11" s="1509"/>
      <c r="D11" s="1509"/>
      <c r="E11" s="1509"/>
      <c r="F11" s="110"/>
      <c r="G11" s="110"/>
      <c r="H11" s="110"/>
      <c r="I11" s="110"/>
      <c r="J11" s="110"/>
      <c r="K11" s="110"/>
      <c r="L11" s="110"/>
      <c r="M11" s="110"/>
    </row>
    <row r="12" spans="1:13" ht="13" customHeight="1" x14ac:dyDescent="0.15">
      <c r="A12" s="107"/>
      <c r="B12" s="107"/>
      <c r="C12" s="107"/>
      <c r="D12" s="107"/>
      <c r="E12" s="107"/>
      <c r="F12" s="110"/>
      <c r="G12" s="110"/>
      <c r="H12" s="110"/>
      <c r="I12" s="110"/>
      <c r="J12" s="110"/>
      <c r="K12" s="110"/>
      <c r="L12" s="110"/>
      <c r="M12" s="110"/>
    </row>
    <row r="13" spans="1:13" x14ac:dyDescent="0.15">
      <c r="A13" s="110"/>
      <c r="B13" s="110"/>
      <c r="C13" s="110"/>
      <c r="D13" s="110"/>
      <c r="E13" s="110"/>
      <c r="F13" s="110"/>
      <c r="G13" s="110"/>
      <c r="H13" s="110"/>
      <c r="I13" s="110"/>
      <c r="J13" s="110"/>
      <c r="K13" s="110"/>
      <c r="L13" s="110"/>
      <c r="M13" s="110"/>
    </row>
    <row r="14" spans="1:13" x14ac:dyDescent="0.15">
      <c r="A14" s="110"/>
      <c r="B14" s="110"/>
      <c r="C14" s="110"/>
      <c r="D14" s="110"/>
      <c r="E14" s="110"/>
      <c r="F14" s="110"/>
      <c r="G14" s="110"/>
      <c r="H14" s="110"/>
      <c r="I14" s="110"/>
      <c r="J14" s="110"/>
      <c r="K14" s="110"/>
      <c r="L14" s="110"/>
      <c r="M14" s="110"/>
    </row>
    <row r="15" spans="1:13" x14ac:dyDescent="0.15">
      <c r="A15" s="110"/>
      <c r="B15" s="110"/>
      <c r="C15" s="110"/>
      <c r="D15" s="110"/>
      <c r="E15" s="110"/>
      <c r="F15" s="110"/>
      <c r="G15" s="110"/>
      <c r="H15" s="110"/>
      <c r="I15" s="110"/>
      <c r="J15" s="110"/>
      <c r="K15" s="110"/>
      <c r="L15" s="110"/>
      <c r="M15" s="110"/>
    </row>
    <row r="16" spans="1:13" x14ac:dyDescent="0.15">
      <c r="A16" s="110"/>
      <c r="B16" s="110"/>
      <c r="C16" s="110"/>
      <c r="D16" s="110"/>
      <c r="E16" s="110"/>
      <c r="F16" s="110"/>
      <c r="G16" s="110"/>
      <c r="H16" s="110"/>
      <c r="I16" s="110"/>
      <c r="J16" s="110"/>
      <c r="K16" s="110"/>
      <c r="L16" s="110"/>
      <c r="M16" s="110"/>
    </row>
    <row r="17" spans="1:13" x14ac:dyDescent="0.15">
      <c r="A17" s="110"/>
      <c r="B17" s="110"/>
      <c r="C17" s="110"/>
      <c r="D17" s="110"/>
      <c r="E17" s="110"/>
      <c r="F17" s="110"/>
      <c r="G17" s="110"/>
      <c r="H17" s="110"/>
      <c r="I17" s="110"/>
      <c r="J17" s="110"/>
      <c r="K17" s="110"/>
      <c r="L17" s="110"/>
      <c r="M17" s="110"/>
    </row>
    <row r="18" spans="1:13" x14ac:dyDescent="0.15">
      <c r="A18" s="110"/>
      <c r="B18" s="110"/>
      <c r="C18" s="110"/>
      <c r="D18" s="110"/>
      <c r="E18" s="110"/>
      <c r="F18" s="110"/>
      <c r="G18" s="110"/>
      <c r="H18" s="110"/>
      <c r="I18" s="110"/>
      <c r="J18" s="110"/>
      <c r="K18" s="110"/>
      <c r="L18" s="110"/>
      <c r="M18" s="110"/>
    </row>
  </sheetData>
  <mergeCells count="2">
    <mergeCell ref="B2:E2"/>
    <mergeCell ref="A11:E11"/>
  </mergeCells>
  <pageMargins left="0.7" right="0.7" top="0.75" bottom="0.75" header="0.3" footer="0.3"/>
  <pageSetup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heetViews>
  <sheetFormatPr baseColWidth="10" defaultColWidth="8.33203125" defaultRowHeight="13" x14ac:dyDescent="0.15"/>
  <cols>
    <col min="1" max="1" width="18" style="2" customWidth="1"/>
    <col min="2" max="2" width="37.1640625" style="2" customWidth="1"/>
    <col min="3" max="3" width="14.33203125" style="2" customWidth="1"/>
    <col min="4" max="4" width="16.33203125" style="2" customWidth="1"/>
    <col min="5" max="5" width="11.33203125" style="2" customWidth="1"/>
    <col min="6" max="6" width="15.6640625" style="2" customWidth="1"/>
    <col min="7" max="7" width="30.1640625" style="2" customWidth="1"/>
    <col min="8" max="8" width="30.83203125" style="2" customWidth="1"/>
    <col min="9" max="9" width="48.6640625" style="2" bestFit="1" customWidth="1"/>
    <col min="10" max="10" width="11.1640625" style="2" customWidth="1"/>
    <col min="11" max="11" width="15.5" style="64" customWidth="1"/>
    <col min="12" max="12" width="9.83203125" style="2" bestFit="1" customWidth="1"/>
    <col min="13" max="16384" width="8.33203125" style="2"/>
  </cols>
  <sheetData>
    <row r="1" spans="1:14" x14ac:dyDescent="0.15">
      <c r="A1" s="701" t="s">
        <v>33951</v>
      </c>
      <c r="B1" s="701"/>
      <c r="C1" s="701"/>
      <c r="D1" s="701"/>
      <c r="E1" s="701"/>
      <c r="F1" s="701"/>
      <c r="G1" s="701"/>
      <c r="H1" s="701"/>
      <c r="I1" s="701"/>
      <c r="J1" s="701"/>
      <c r="K1" s="701"/>
      <c r="L1" s="701"/>
      <c r="M1" s="110"/>
      <c r="N1" s="24"/>
    </row>
    <row r="2" spans="1:14" ht="13" customHeight="1" x14ac:dyDescent="0.15">
      <c r="A2" s="1430" t="s">
        <v>25</v>
      </c>
      <c r="B2" s="1438" t="s">
        <v>125</v>
      </c>
      <c r="C2" s="1520" t="s">
        <v>126</v>
      </c>
      <c r="D2" s="1520"/>
      <c r="E2" s="1520" t="s">
        <v>127</v>
      </c>
      <c r="F2" s="1520"/>
      <c r="G2" s="1520"/>
      <c r="H2" s="1438" t="s">
        <v>128</v>
      </c>
      <c r="I2" s="1438"/>
      <c r="J2" s="1438"/>
      <c r="K2" s="1438"/>
      <c r="L2" s="1438"/>
      <c r="M2" s="110"/>
      <c r="N2" s="24"/>
    </row>
    <row r="3" spans="1:14" s="67" customFormat="1" ht="26" x14ac:dyDescent="0.2">
      <c r="A3" s="1430"/>
      <c r="B3" s="1519"/>
      <c r="C3" s="830" t="s">
        <v>129</v>
      </c>
      <c r="D3" s="831" t="s">
        <v>130</v>
      </c>
      <c r="E3" s="832" t="s">
        <v>33045</v>
      </c>
      <c r="F3" s="833" t="s">
        <v>130</v>
      </c>
      <c r="G3" s="833" t="s">
        <v>131</v>
      </c>
      <c r="H3" s="833" t="s">
        <v>132</v>
      </c>
      <c r="I3" s="833" t="s">
        <v>133</v>
      </c>
      <c r="J3" s="833" t="s">
        <v>134</v>
      </c>
      <c r="K3" s="834" t="s">
        <v>135</v>
      </c>
      <c r="L3" s="835" t="s">
        <v>136</v>
      </c>
      <c r="M3" s="96"/>
      <c r="N3" s="59"/>
    </row>
    <row r="4" spans="1:14" s="55" customFormat="1" ht="26" x14ac:dyDescent="0.2">
      <c r="A4" s="139" t="s">
        <v>32</v>
      </c>
      <c r="B4" s="361" t="s">
        <v>137</v>
      </c>
      <c r="C4" s="639" t="s">
        <v>138</v>
      </c>
      <c r="D4" s="836">
        <v>0.98499999999999999</v>
      </c>
      <c r="E4" s="89" t="s">
        <v>33061</v>
      </c>
      <c r="F4" s="639" t="s">
        <v>138</v>
      </c>
      <c r="G4" s="362" t="s">
        <v>138</v>
      </c>
      <c r="H4" s="362" t="s">
        <v>33777</v>
      </c>
      <c r="I4" s="91" t="s">
        <v>139</v>
      </c>
      <c r="J4" s="837">
        <v>41518</v>
      </c>
      <c r="K4" s="838" t="s">
        <v>140</v>
      </c>
      <c r="L4" s="367" t="s">
        <v>141</v>
      </c>
      <c r="N4" s="41"/>
    </row>
    <row r="5" spans="1:14" s="55" customFormat="1" ht="15" x14ac:dyDescent="0.15">
      <c r="A5" s="367" t="s">
        <v>37</v>
      </c>
      <c r="B5" s="361" t="s">
        <v>142</v>
      </c>
      <c r="C5" s="639" t="s">
        <v>138</v>
      </c>
      <c r="D5" s="839">
        <v>0.98</v>
      </c>
      <c r="E5" s="89" t="s">
        <v>33062</v>
      </c>
      <c r="F5" s="639">
        <v>0.98</v>
      </c>
      <c r="G5" s="362" t="s">
        <v>138</v>
      </c>
      <c r="H5" s="366" t="s">
        <v>143</v>
      </c>
      <c r="I5" s="840" t="s">
        <v>144</v>
      </c>
      <c r="J5" s="837">
        <v>41122</v>
      </c>
      <c r="K5" s="838" t="s">
        <v>140</v>
      </c>
      <c r="L5" s="367" t="s">
        <v>141</v>
      </c>
      <c r="N5" s="41"/>
    </row>
    <row r="6" spans="1:14" s="55" customFormat="1" ht="15" x14ac:dyDescent="0.15">
      <c r="A6" s="367" t="s">
        <v>41</v>
      </c>
      <c r="B6" s="361" t="s">
        <v>145</v>
      </c>
      <c r="C6" s="639" t="s">
        <v>138</v>
      </c>
      <c r="D6" s="839">
        <v>0.98</v>
      </c>
      <c r="E6" s="89" t="s">
        <v>33062</v>
      </c>
      <c r="F6" s="639">
        <v>0.98</v>
      </c>
      <c r="G6" s="362" t="s">
        <v>138</v>
      </c>
      <c r="H6" s="366" t="s">
        <v>143</v>
      </c>
      <c r="I6" s="840" t="s">
        <v>144</v>
      </c>
      <c r="J6" s="837">
        <v>41122</v>
      </c>
      <c r="K6" s="838" t="s">
        <v>140</v>
      </c>
      <c r="L6" s="367" t="s">
        <v>141</v>
      </c>
      <c r="N6" s="41"/>
    </row>
    <row r="7" spans="1:14" s="55" customFormat="1" ht="15" x14ac:dyDescent="0.15">
      <c r="A7" s="367" t="s">
        <v>42</v>
      </c>
      <c r="B7" s="361" t="s">
        <v>142</v>
      </c>
      <c r="C7" s="639" t="s">
        <v>138</v>
      </c>
      <c r="D7" s="639">
        <v>0.98</v>
      </c>
      <c r="E7" s="89" t="s">
        <v>33062</v>
      </c>
      <c r="F7" s="639">
        <v>0.98</v>
      </c>
      <c r="G7" s="362" t="s">
        <v>138</v>
      </c>
      <c r="H7" s="366" t="s">
        <v>143</v>
      </c>
      <c r="I7" s="840" t="s">
        <v>144</v>
      </c>
      <c r="J7" s="837">
        <v>41122</v>
      </c>
      <c r="K7" s="838" t="s">
        <v>140</v>
      </c>
      <c r="L7" s="367" t="s">
        <v>141</v>
      </c>
      <c r="N7" s="41"/>
    </row>
    <row r="8" spans="1:14" s="58" customFormat="1" ht="26" x14ac:dyDescent="0.2">
      <c r="A8" s="139" t="s">
        <v>43</v>
      </c>
      <c r="B8" s="91" t="s">
        <v>146</v>
      </c>
      <c r="C8" s="639">
        <v>5.0000000000000001E-3</v>
      </c>
      <c r="D8" s="639">
        <v>0.95</v>
      </c>
      <c r="E8" s="89" t="s">
        <v>33063</v>
      </c>
      <c r="F8" s="639">
        <v>0.95</v>
      </c>
      <c r="G8" s="362" t="s">
        <v>147</v>
      </c>
      <c r="H8" s="91" t="s">
        <v>148</v>
      </c>
      <c r="I8" s="91" t="s">
        <v>149</v>
      </c>
      <c r="J8" s="837">
        <v>41913</v>
      </c>
      <c r="K8" s="838" t="s">
        <v>150</v>
      </c>
      <c r="L8" s="367" t="s">
        <v>141</v>
      </c>
      <c r="N8" s="57"/>
    </row>
    <row r="9" spans="1:14" s="55" customFormat="1" ht="26" x14ac:dyDescent="0.2">
      <c r="A9" s="139" t="s">
        <v>47</v>
      </c>
      <c r="B9" s="362" t="s">
        <v>151</v>
      </c>
      <c r="C9" s="639">
        <v>0.01</v>
      </c>
      <c r="D9" s="639" t="s">
        <v>152</v>
      </c>
      <c r="E9" s="89" t="s">
        <v>33062</v>
      </c>
      <c r="F9" s="639">
        <v>0.95</v>
      </c>
      <c r="G9" s="825" t="s">
        <v>153</v>
      </c>
      <c r="H9" s="367" t="s">
        <v>154</v>
      </c>
      <c r="I9" s="91" t="s">
        <v>139</v>
      </c>
      <c r="J9" s="837">
        <v>40969</v>
      </c>
      <c r="K9" s="838" t="s">
        <v>155</v>
      </c>
      <c r="L9" s="367" t="s">
        <v>141</v>
      </c>
      <c r="N9" s="41"/>
    </row>
    <row r="10" spans="1:14" ht="78" x14ac:dyDescent="0.15">
      <c r="A10" s="139" t="s">
        <v>52</v>
      </c>
      <c r="B10" s="367" t="s">
        <v>156</v>
      </c>
      <c r="C10" s="639" t="s">
        <v>138</v>
      </c>
      <c r="D10" s="639">
        <v>0.97499999999999998</v>
      </c>
      <c r="E10" s="89" t="s">
        <v>33064</v>
      </c>
      <c r="F10" s="639">
        <v>0.97499999999999998</v>
      </c>
      <c r="G10" s="362" t="s">
        <v>2413</v>
      </c>
      <c r="H10" s="367" t="s">
        <v>157</v>
      </c>
      <c r="I10" s="91" t="s">
        <v>139</v>
      </c>
      <c r="J10" s="837">
        <v>40969</v>
      </c>
      <c r="K10" s="838" t="s">
        <v>155</v>
      </c>
      <c r="L10" s="367" t="s">
        <v>141</v>
      </c>
      <c r="M10" s="110"/>
      <c r="N10" s="24"/>
    </row>
    <row r="11" spans="1:14" ht="65" x14ac:dyDescent="0.15">
      <c r="A11" s="825" t="s">
        <v>56</v>
      </c>
      <c r="B11" s="362" t="s">
        <v>158</v>
      </c>
      <c r="C11" s="639">
        <v>0.01</v>
      </c>
      <c r="D11" s="639">
        <v>0.97</v>
      </c>
      <c r="E11" s="566" t="s">
        <v>159</v>
      </c>
      <c r="F11" s="639">
        <v>0.97</v>
      </c>
      <c r="G11" s="825" t="s">
        <v>2414</v>
      </c>
      <c r="H11" s="91" t="s">
        <v>157</v>
      </c>
      <c r="I11" s="91" t="s">
        <v>139</v>
      </c>
      <c r="J11" s="837">
        <v>40969</v>
      </c>
      <c r="K11" s="838" t="s">
        <v>155</v>
      </c>
      <c r="L11" s="367" t="s">
        <v>141</v>
      </c>
      <c r="M11" s="110"/>
      <c r="N11" s="24"/>
    </row>
    <row r="12" spans="1:14" s="58" customFormat="1" ht="52" x14ac:dyDescent="0.2">
      <c r="A12" s="825" t="s">
        <v>62</v>
      </c>
      <c r="B12" s="825" t="s">
        <v>160</v>
      </c>
      <c r="C12" s="841">
        <v>0.01</v>
      </c>
      <c r="D12" s="639">
        <v>0.95</v>
      </c>
      <c r="E12" s="89" t="s">
        <v>33062</v>
      </c>
      <c r="F12" s="639">
        <v>0.98</v>
      </c>
      <c r="G12" s="362" t="s">
        <v>2415</v>
      </c>
      <c r="H12" s="91" t="s">
        <v>157</v>
      </c>
      <c r="I12" s="91" t="s">
        <v>139</v>
      </c>
      <c r="J12" s="837">
        <v>40969</v>
      </c>
      <c r="K12" s="838" t="s">
        <v>155</v>
      </c>
      <c r="L12" s="367" t="s">
        <v>141</v>
      </c>
      <c r="N12" s="57"/>
    </row>
    <row r="13" spans="1:14" ht="26" x14ac:dyDescent="0.15">
      <c r="A13" s="139" t="s">
        <v>70</v>
      </c>
      <c r="B13" s="842" t="s">
        <v>161</v>
      </c>
      <c r="C13" s="1521" t="s">
        <v>162</v>
      </c>
      <c r="D13" s="1521"/>
      <c r="E13" s="1521"/>
      <c r="F13" s="1521" t="s">
        <v>163</v>
      </c>
      <c r="G13" s="1521"/>
      <c r="H13" s="362" t="s">
        <v>164</v>
      </c>
      <c r="I13" s="825" t="s">
        <v>165</v>
      </c>
      <c r="J13" s="843" t="s">
        <v>8</v>
      </c>
      <c r="K13" s="844" t="s">
        <v>8</v>
      </c>
      <c r="L13" s="367" t="s">
        <v>141</v>
      </c>
      <c r="M13" s="110"/>
      <c r="N13" s="24"/>
    </row>
    <row r="14" spans="1:14" s="55" customFormat="1" ht="52" x14ac:dyDescent="0.2">
      <c r="A14" s="139" t="s">
        <v>75</v>
      </c>
      <c r="B14" s="362" t="s">
        <v>166</v>
      </c>
      <c r="C14" s="639">
        <v>1E-3</v>
      </c>
      <c r="D14" s="639">
        <v>0.98</v>
      </c>
      <c r="E14" s="89" t="s">
        <v>33050</v>
      </c>
      <c r="F14" s="639">
        <v>0.97499999999999998</v>
      </c>
      <c r="G14" s="362" t="s">
        <v>167</v>
      </c>
      <c r="H14" s="91" t="s">
        <v>33778</v>
      </c>
      <c r="I14" s="91" t="s">
        <v>139</v>
      </c>
      <c r="J14" s="837">
        <v>40969</v>
      </c>
      <c r="K14" s="838" t="s">
        <v>155</v>
      </c>
      <c r="L14" s="367" t="s">
        <v>141</v>
      </c>
      <c r="N14" s="41"/>
    </row>
    <row r="15" spans="1:14" ht="26" x14ac:dyDescent="0.15">
      <c r="A15" s="709" t="s">
        <v>21955</v>
      </c>
      <c r="B15" s="707" t="s">
        <v>168</v>
      </c>
      <c r="C15" s="617">
        <v>0.01</v>
      </c>
      <c r="D15" s="296">
        <v>0.98</v>
      </c>
      <c r="E15" s="1290" t="s">
        <v>33062</v>
      </c>
      <c r="F15" s="617">
        <v>0.95</v>
      </c>
      <c r="G15" s="708" t="s">
        <v>169</v>
      </c>
      <c r="H15" s="707" t="s">
        <v>170</v>
      </c>
      <c r="I15" s="707" t="s">
        <v>171</v>
      </c>
      <c r="J15" s="707" t="s">
        <v>172</v>
      </c>
      <c r="K15" s="1291">
        <v>1.1000000000000001</v>
      </c>
      <c r="L15" s="707" t="s">
        <v>173</v>
      </c>
      <c r="M15" s="110"/>
      <c r="N15" s="24"/>
    </row>
    <row r="16" spans="1:14" x14ac:dyDescent="0.15">
      <c r="A16" s="1275"/>
      <c r="B16" s="95"/>
      <c r="C16" s="314"/>
      <c r="D16" s="639"/>
      <c r="E16" s="89"/>
      <c r="F16" s="314"/>
      <c r="G16" s="361"/>
      <c r="H16" s="94"/>
      <c r="I16" s="94"/>
      <c r="J16" s="94"/>
      <c r="K16" s="367"/>
      <c r="L16" s="94"/>
      <c r="M16" s="110"/>
      <c r="N16" s="24"/>
    </row>
    <row r="17" spans="1:14" ht="75.5" customHeight="1" x14ac:dyDescent="0.15">
      <c r="A17" s="1417" t="s">
        <v>33966</v>
      </c>
      <c r="B17" s="1417"/>
      <c r="C17" s="1417"/>
      <c r="D17" s="1417"/>
      <c r="E17" s="1417"/>
      <c r="F17" s="1417"/>
      <c r="G17" s="1417"/>
      <c r="H17" s="1417"/>
      <c r="I17" s="1417"/>
      <c r="J17" s="1417"/>
      <c r="K17" s="1417"/>
      <c r="L17" s="1417"/>
      <c r="M17" s="110"/>
      <c r="N17" s="24"/>
    </row>
    <row r="18" spans="1:14" x14ac:dyDescent="0.15">
      <c r="A18" s="362"/>
      <c r="B18" s="362"/>
      <c r="C18" s="362"/>
      <c r="D18" s="362"/>
      <c r="E18" s="362"/>
      <c r="F18" s="362"/>
      <c r="G18" s="362"/>
      <c r="H18" s="362"/>
      <c r="I18" s="362"/>
      <c r="J18" s="362"/>
      <c r="K18" s="845"/>
      <c r="L18" s="846"/>
      <c r="M18" s="110"/>
      <c r="N18" s="24"/>
    </row>
    <row r="19" spans="1:14" x14ac:dyDescent="0.15">
      <c r="A19" s="1275"/>
      <c r="B19" s="1275"/>
      <c r="C19" s="1275"/>
      <c r="D19" s="1275"/>
      <c r="E19" s="1275"/>
      <c r="F19" s="1275"/>
      <c r="G19" s="1275"/>
      <c r="H19" s="1275"/>
      <c r="I19" s="1275"/>
      <c r="J19" s="1275"/>
      <c r="K19" s="845"/>
      <c r="L19" s="846"/>
      <c r="M19" s="110"/>
      <c r="N19" s="24"/>
    </row>
    <row r="20" spans="1:14" x14ac:dyDescent="0.15">
      <c r="A20" s="148" t="s">
        <v>99</v>
      </c>
      <c r="B20" s="245"/>
      <c r="C20" s="245"/>
      <c r="D20" s="245"/>
      <c r="E20" s="149"/>
      <c r="F20" s="245"/>
      <c r="G20" s="245"/>
      <c r="H20" s="245"/>
      <c r="I20" s="245"/>
      <c r="J20" s="150"/>
      <c r="K20" s="145"/>
      <c r="L20" s="146"/>
      <c r="M20" s="24"/>
      <c r="N20" s="24"/>
    </row>
    <row r="21" spans="1:14" x14ac:dyDescent="0.15">
      <c r="A21" s="123" t="s">
        <v>32822</v>
      </c>
      <c r="B21" s="151"/>
      <c r="C21" s="151"/>
      <c r="D21" s="151"/>
      <c r="E21" s="151"/>
      <c r="F21" s="151"/>
      <c r="G21" s="151"/>
      <c r="H21" s="151"/>
      <c r="I21" s="151"/>
      <c r="J21" s="151"/>
      <c r="K21" s="152"/>
      <c r="L21" s="151"/>
      <c r="M21" s="24"/>
      <c r="N21" s="24"/>
    </row>
    <row r="22" spans="1:14" x14ac:dyDescent="0.15">
      <c r="B22" s="16"/>
      <c r="C22" s="16"/>
      <c r="D22" s="16"/>
      <c r="E22" s="16"/>
      <c r="F22" s="16"/>
      <c r="G22" s="16"/>
      <c r="H22" s="16"/>
      <c r="I22" s="16"/>
      <c r="J22" s="16"/>
      <c r="K22" s="62"/>
      <c r="L22" s="16"/>
      <c r="M22" s="24"/>
      <c r="N22" s="24"/>
    </row>
    <row r="23" spans="1:14" x14ac:dyDescent="0.15">
      <c r="A23" s="19"/>
      <c r="B23" s="24"/>
      <c r="C23" s="17"/>
      <c r="D23" s="17"/>
      <c r="E23" s="60"/>
      <c r="F23" s="17"/>
      <c r="G23" s="17"/>
      <c r="H23" s="17"/>
      <c r="I23" s="17"/>
      <c r="J23" s="61"/>
      <c r="K23" s="54"/>
      <c r="L23" s="56"/>
      <c r="M23" s="24"/>
      <c r="N23" s="24"/>
    </row>
    <row r="24" spans="1:14" x14ac:dyDescent="0.15">
      <c r="A24" s="24"/>
      <c r="B24" s="24"/>
      <c r="C24" s="24"/>
      <c r="D24" s="24"/>
      <c r="E24" s="24"/>
      <c r="F24" s="24"/>
      <c r="G24" s="24"/>
      <c r="H24" s="24"/>
      <c r="I24" s="24"/>
      <c r="J24" s="24"/>
      <c r="K24" s="63"/>
      <c r="L24" s="24"/>
      <c r="M24" s="24"/>
      <c r="N24" s="24"/>
    </row>
    <row r="25" spans="1:14" x14ac:dyDescent="0.15">
      <c r="A25" s="24"/>
      <c r="B25" s="24"/>
      <c r="C25" s="24"/>
      <c r="D25" s="24"/>
      <c r="E25" s="24"/>
      <c r="F25" s="24"/>
      <c r="G25" s="24"/>
      <c r="H25" s="24"/>
      <c r="I25" s="24"/>
      <c r="J25" s="24"/>
      <c r="K25" s="63"/>
      <c r="L25" s="24"/>
      <c r="M25" s="24"/>
      <c r="N25" s="24"/>
    </row>
    <row r="26" spans="1:14" x14ac:dyDescent="0.15">
      <c r="A26" s="24"/>
      <c r="B26" s="24"/>
      <c r="C26" s="24"/>
      <c r="D26" s="24"/>
      <c r="E26" s="24"/>
      <c r="F26" s="24"/>
      <c r="G26" s="24"/>
      <c r="H26" s="24"/>
      <c r="I26" s="24"/>
      <c r="J26" s="24"/>
      <c r="K26" s="63"/>
      <c r="L26" s="24"/>
      <c r="M26" s="24"/>
      <c r="N26" s="24"/>
    </row>
    <row r="27" spans="1:14" x14ac:dyDescent="0.15">
      <c r="A27" s="24"/>
      <c r="B27" s="24"/>
      <c r="C27" s="24"/>
      <c r="D27" s="24"/>
      <c r="E27" s="24"/>
      <c r="F27" s="24"/>
      <c r="G27" s="24"/>
      <c r="H27" s="24"/>
      <c r="I27" s="24"/>
      <c r="J27" s="24"/>
      <c r="K27" s="63"/>
      <c r="L27" s="24"/>
      <c r="M27" s="24"/>
      <c r="N27" s="24"/>
    </row>
    <row r="28" spans="1:14" x14ac:dyDescent="0.15">
      <c r="A28" s="24"/>
      <c r="B28" s="24"/>
      <c r="C28" s="24"/>
      <c r="D28" s="24"/>
      <c r="E28" s="24"/>
      <c r="F28" s="24"/>
      <c r="G28" s="24"/>
      <c r="H28" s="24"/>
      <c r="I28" s="24"/>
      <c r="J28" s="24"/>
      <c r="K28" s="63"/>
      <c r="L28" s="24"/>
      <c r="M28" s="24"/>
      <c r="N28" s="24"/>
    </row>
    <row r="29" spans="1:14" x14ac:dyDescent="0.15">
      <c r="A29" s="24"/>
      <c r="B29" s="24"/>
      <c r="C29" s="24"/>
      <c r="D29" s="24"/>
      <c r="E29" s="24"/>
      <c r="F29" s="24"/>
      <c r="G29" s="24"/>
      <c r="H29" s="24"/>
      <c r="I29" s="24"/>
      <c r="J29" s="24"/>
      <c r="K29" s="63"/>
      <c r="L29" s="24"/>
      <c r="M29" s="24"/>
      <c r="N29" s="24"/>
    </row>
    <row r="30" spans="1:14" x14ac:dyDescent="0.15">
      <c r="A30" s="24"/>
      <c r="B30" s="24"/>
      <c r="C30" s="24"/>
      <c r="D30" s="24"/>
      <c r="E30" s="24"/>
      <c r="F30" s="24"/>
      <c r="G30" s="24"/>
      <c r="H30" s="24"/>
      <c r="I30" s="24"/>
      <c r="J30" s="24"/>
      <c r="K30" s="63"/>
      <c r="L30" s="24"/>
      <c r="M30" s="24"/>
      <c r="N30" s="24"/>
    </row>
  </sheetData>
  <sheetProtection selectLockedCells="1" selectUnlockedCells="1"/>
  <mergeCells count="8">
    <mergeCell ref="A17:L17"/>
    <mergeCell ref="A2:A3"/>
    <mergeCell ref="B2:B3"/>
    <mergeCell ref="C2:D2"/>
    <mergeCell ref="E2:G2"/>
    <mergeCell ref="H2:L2"/>
    <mergeCell ref="C13:E13"/>
    <mergeCell ref="F13:G13"/>
  </mergeCells>
  <pageMargins left="0.7" right="0.7" top="0.75" bottom="0.75" header="0.51180555555555551" footer="0.51180555555555551"/>
  <pageSetup paperSize="9" firstPageNumber="0"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7"/>
  <sheetViews>
    <sheetView workbookViewId="0"/>
  </sheetViews>
  <sheetFormatPr baseColWidth="10" defaultColWidth="8.33203125" defaultRowHeight="13" x14ac:dyDescent="0.15"/>
  <cols>
    <col min="1" max="1" width="33.5" style="2" customWidth="1"/>
    <col min="2" max="2" width="31" style="2" customWidth="1"/>
    <col min="3" max="3" width="14.33203125" style="2" customWidth="1"/>
    <col min="4" max="4" width="13.1640625" style="2" customWidth="1"/>
    <col min="5" max="5" width="12.33203125" style="2" customWidth="1"/>
    <col min="6" max="6" width="7.1640625" style="2" customWidth="1"/>
    <col min="7" max="7" width="9.83203125" style="2" bestFit="1" customWidth="1"/>
    <col min="8" max="8" width="17.33203125" style="2" customWidth="1"/>
    <col min="9" max="9" width="9.1640625" style="2" customWidth="1"/>
    <col min="10" max="10" width="7.83203125" style="2" customWidth="1"/>
    <col min="11" max="11" width="7.1640625" style="2" customWidth="1"/>
    <col min="12" max="12" width="12.1640625" style="2" customWidth="1"/>
    <col min="13" max="14" width="10.33203125" style="2" customWidth="1"/>
    <col min="15" max="15" width="11.33203125" style="2" customWidth="1"/>
    <col min="16" max="16" width="9.83203125" style="2" bestFit="1" customWidth="1"/>
    <col min="17" max="17" width="8.5" style="2" bestFit="1" customWidth="1"/>
    <col min="18" max="16384" width="8.33203125" style="2"/>
  </cols>
  <sheetData>
    <row r="1" spans="1:16384" x14ac:dyDescent="0.15">
      <c r="A1" s="819" t="s">
        <v>33952</v>
      </c>
      <c r="B1" s="819"/>
      <c r="C1" s="819"/>
      <c r="D1" s="819"/>
      <c r="E1" s="819"/>
      <c r="F1" s="819"/>
      <c r="G1" s="819"/>
      <c r="H1" s="819"/>
      <c r="I1" s="819"/>
      <c r="J1" s="819"/>
      <c r="K1" s="820"/>
      <c r="L1" s="110"/>
      <c r="M1" s="110"/>
      <c r="N1" s="24"/>
      <c r="O1" s="24"/>
      <c r="P1" s="24"/>
      <c r="Q1" s="24"/>
      <c r="R1" s="24"/>
      <c r="S1" s="24"/>
    </row>
    <row r="2" spans="1:16384" s="67" customFormat="1" x14ac:dyDescent="0.15">
      <c r="A2" s="1522" t="s">
        <v>33770</v>
      </c>
      <c r="B2" s="1522"/>
      <c r="C2" s="1522"/>
      <c r="D2" s="1522"/>
      <c r="E2" s="1522"/>
      <c r="F2" s="1522"/>
      <c r="G2" s="1522"/>
      <c r="H2" s="1522"/>
      <c r="I2" s="1522"/>
      <c r="J2" s="1522"/>
      <c r="K2" s="1522"/>
      <c r="L2" s="1522"/>
      <c r="M2" s="1522"/>
      <c r="N2" s="1522"/>
      <c r="O2" s="1522"/>
      <c r="P2" s="1522"/>
      <c r="Q2" s="1522"/>
      <c r="R2" s="59"/>
      <c r="S2" s="59"/>
      <c r="T2" s="59"/>
    </row>
    <row r="3" spans="1:16384" ht="52" x14ac:dyDescent="0.15">
      <c r="A3" s="285" t="s">
        <v>193</v>
      </c>
      <c r="B3" s="285" t="s">
        <v>10</v>
      </c>
      <c r="C3" s="821" t="s">
        <v>194</v>
      </c>
      <c r="D3" s="821" t="s">
        <v>195</v>
      </c>
      <c r="E3" s="821" t="s">
        <v>196</v>
      </c>
      <c r="F3" s="821" t="s">
        <v>197</v>
      </c>
      <c r="G3" s="821" t="s">
        <v>33052</v>
      </c>
      <c r="H3" s="821" t="s">
        <v>198</v>
      </c>
      <c r="I3" s="359" t="s">
        <v>33053</v>
      </c>
      <c r="J3" s="821" t="s">
        <v>33054</v>
      </c>
      <c r="K3" s="821" t="s">
        <v>33055</v>
      </c>
      <c r="L3" s="821" t="s">
        <v>33056</v>
      </c>
      <c r="M3" s="821" t="s">
        <v>199</v>
      </c>
      <c r="N3" s="65" t="s">
        <v>200</v>
      </c>
      <c r="O3" s="65" t="s">
        <v>201</v>
      </c>
      <c r="P3" s="65" t="s">
        <v>202</v>
      </c>
      <c r="Q3" s="66" t="s">
        <v>203</v>
      </c>
      <c r="R3" s="68"/>
      <c r="S3" s="68"/>
      <c r="T3" s="24"/>
    </row>
    <row r="4" spans="1:16384" x14ac:dyDescent="0.15">
      <c r="A4" s="58" t="s">
        <v>32</v>
      </c>
      <c r="B4" s="58" t="s">
        <v>21</v>
      </c>
      <c r="C4" s="11">
        <v>9999596</v>
      </c>
      <c r="D4" s="11">
        <v>0</v>
      </c>
      <c r="E4" s="11">
        <v>9999596</v>
      </c>
      <c r="F4" s="11">
        <v>0</v>
      </c>
      <c r="G4" s="11">
        <v>12437</v>
      </c>
      <c r="H4" s="11">
        <v>0</v>
      </c>
      <c r="I4" s="153" t="s">
        <v>204</v>
      </c>
      <c r="J4" s="11">
        <v>0</v>
      </c>
      <c r="K4" s="11">
        <v>0</v>
      </c>
      <c r="L4" s="11">
        <v>8</v>
      </c>
      <c r="M4" s="11">
        <v>645246</v>
      </c>
      <c r="N4" s="11">
        <v>700</v>
      </c>
      <c r="O4" s="11">
        <v>1839</v>
      </c>
      <c r="P4" s="11">
        <v>9339358</v>
      </c>
      <c r="Q4" s="8">
        <v>1.47</v>
      </c>
      <c r="R4" s="57"/>
      <c r="S4" s="57"/>
      <c r="T4" s="69"/>
      <c r="U4" s="69"/>
      <c r="V4" s="69"/>
      <c r="W4" s="69"/>
      <c r="X4" s="69"/>
      <c r="Y4" s="69"/>
      <c r="Z4" s="70"/>
      <c r="AA4" s="69"/>
      <c r="AB4" s="69"/>
      <c r="AC4" s="69"/>
      <c r="AD4" s="69"/>
      <c r="AE4" s="69"/>
      <c r="AF4" s="69"/>
      <c r="AG4" s="71"/>
      <c r="AH4" s="57"/>
      <c r="AI4" s="57"/>
      <c r="AJ4" s="69"/>
      <c r="AK4" s="69"/>
      <c r="AL4" s="69"/>
      <c r="AM4" s="69"/>
      <c r="AN4" s="69"/>
      <c r="AO4" s="69"/>
      <c r="AP4" s="70"/>
      <c r="AQ4" s="69"/>
      <c r="AR4" s="69"/>
      <c r="AS4" s="69"/>
      <c r="AT4" s="69"/>
      <c r="AU4" s="69"/>
      <c r="AV4" s="69"/>
      <c r="AW4" s="71"/>
      <c r="AX4" s="57"/>
      <c r="AY4" s="57"/>
      <c r="AZ4" s="69"/>
      <c r="BA4" s="69"/>
      <c r="BB4" s="69"/>
      <c r="BC4" s="69"/>
      <c r="BD4" s="69"/>
      <c r="BE4" s="69"/>
      <c r="BF4" s="70"/>
      <c r="BG4" s="69"/>
      <c r="BH4" s="69"/>
      <c r="BI4" s="69"/>
      <c r="BJ4" s="69"/>
      <c r="BK4" s="69"/>
      <c r="BL4" s="69"/>
      <c r="BM4" s="71"/>
      <c r="BN4" s="57"/>
      <c r="BO4" s="57"/>
      <c r="BP4" s="69"/>
      <c r="BQ4" s="69"/>
      <c r="BR4" s="69"/>
      <c r="BS4" s="69"/>
      <c r="BT4" s="69"/>
      <c r="BU4" s="69"/>
      <c r="BV4" s="70"/>
      <c r="BW4" s="69"/>
      <c r="BX4" s="69"/>
      <c r="BY4" s="69"/>
      <c r="BZ4" s="69"/>
      <c r="CA4" s="69"/>
      <c r="CB4" s="69"/>
      <c r="CC4" s="71"/>
      <c r="CD4" s="57"/>
      <c r="CE4" s="57"/>
      <c r="CF4" s="69"/>
      <c r="CG4" s="69"/>
      <c r="CH4" s="69"/>
      <c r="CI4" s="69"/>
      <c r="CJ4" s="69"/>
      <c r="CK4" s="69"/>
      <c r="CL4" s="70"/>
      <c r="CM4" s="69"/>
      <c r="CN4" s="69"/>
      <c r="CO4" s="69"/>
      <c r="CP4" s="69"/>
      <c r="CQ4" s="69"/>
      <c r="CR4" s="69"/>
      <c r="CS4" s="71"/>
      <c r="CT4" s="57"/>
      <c r="CU4" s="57"/>
      <c r="CV4" s="69"/>
      <c r="CW4" s="69"/>
      <c r="CX4" s="69"/>
      <c r="CY4" s="69"/>
      <c r="CZ4" s="69"/>
      <c r="DA4" s="69"/>
      <c r="DB4" s="70"/>
      <c r="DC4" s="69"/>
      <c r="DD4" s="69"/>
      <c r="DE4" s="69"/>
      <c r="DF4" s="69"/>
      <c r="DG4" s="69"/>
      <c r="DH4" s="69"/>
      <c r="DI4" s="71"/>
      <c r="DJ4" s="57"/>
      <c r="DK4" s="57"/>
      <c r="DL4" s="69"/>
      <c r="DM4" s="69"/>
      <c r="DN4" s="69"/>
      <c r="DO4" s="69"/>
      <c r="DP4" s="69"/>
      <c r="DQ4" s="69"/>
      <c r="DR4" s="70"/>
      <c r="DS4" s="69"/>
      <c r="DT4" s="69"/>
      <c r="DU4" s="69"/>
      <c r="DV4" s="69"/>
      <c r="DW4" s="69"/>
      <c r="DX4" s="69"/>
      <c r="DY4" s="71"/>
      <c r="DZ4" s="57"/>
      <c r="EA4" s="57"/>
      <c r="EB4" s="69"/>
      <c r="EC4" s="69"/>
      <c r="ED4" s="69"/>
      <c r="EE4" s="69"/>
      <c r="EF4" s="69"/>
      <c r="EG4" s="69"/>
      <c r="EH4" s="70"/>
      <c r="EI4" s="69"/>
      <c r="EJ4" s="69"/>
      <c r="EK4" s="69"/>
      <c r="EL4" s="69"/>
      <c r="EM4" s="69"/>
      <c r="EN4" s="69"/>
      <c r="EO4" s="71"/>
      <c r="EP4" s="57"/>
      <c r="EQ4" s="57"/>
      <c r="ER4" s="69"/>
      <c r="ES4" s="69"/>
      <c r="ET4" s="69"/>
      <c r="EU4" s="69"/>
      <c r="EV4" s="69"/>
      <c r="EW4" s="69"/>
      <c r="EX4" s="70"/>
      <c r="EY4" s="69"/>
      <c r="EZ4" s="69"/>
      <c r="FA4" s="69"/>
      <c r="FB4" s="69"/>
      <c r="FC4" s="69"/>
      <c r="FD4" s="69"/>
      <c r="FE4" s="71"/>
      <c r="FF4" s="57"/>
      <c r="FG4" s="57"/>
      <c r="FH4" s="69"/>
      <c r="FI4" s="69"/>
      <c r="FJ4" s="69"/>
      <c r="FK4" s="69"/>
      <c r="FL4" s="69"/>
      <c r="FM4" s="69"/>
      <c r="FN4" s="70"/>
      <c r="FO4" s="69"/>
      <c r="FP4" s="69"/>
      <c r="FQ4" s="69"/>
      <c r="FR4" s="69"/>
      <c r="FS4" s="69"/>
      <c r="FT4" s="69"/>
      <c r="FU4" s="71"/>
      <c r="FV4" s="57"/>
      <c r="FW4" s="57"/>
      <c r="FX4" s="69"/>
      <c r="FY4" s="69"/>
      <c r="FZ4" s="69"/>
      <c r="GA4" s="69"/>
      <c r="GB4" s="69"/>
      <c r="GC4" s="69"/>
      <c r="GD4" s="70"/>
      <c r="GE4" s="69"/>
      <c r="GF4" s="69"/>
      <c r="GG4" s="69"/>
      <c r="GH4" s="69"/>
      <c r="GI4" s="69"/>
      <c r="GJ4" s="69"/>
      <c r="GK4" s="71"/>
      <c r="GL4" s="57"/>
      <c r="GM4" s="57"/>
      <c r="GN4" s="69"/>
      <c r="GO4" s="69"/>
      <c r="GP4" s="69"/>
      <c r="GQ4" s="69"/>
      <c r="GR4" s="69"/>
      <c r="GS4" s="69"/>
      <c r="GT4" s="70"/>
      <c r="GU4" s="69"/>
      <c r="GV4" s="69"/>
      <c r="GW4" s="69"/>
      <c r="GX4" s="69"/>
      <c r="GY4" s="69"/>
      <c r="GZ4" s="69"/>
      <c r="HA4" s="71"/>
      <c r="HB4" s="57"/>
      <c r="HC4" s="57"/>
      <c r="HD4" s="69"/>
      <c r="HE4" s="69"/>
      <c r="HF4" s="69"/>
      <c r="HG4" s="69"/>
      <c r="HH4" s="69"/>
      <c r="HI4" s="69"/>
      <c r="HJ4" s="70"/>
      <c r="HK4" s="69"/>
      <c r="HL4" s="69"/>
      <c r="HM4" s="69"/>
      <c r="HN4" s="69"/>
      <c r="HO4" s="69"/>
      <c r="HP4" s="69"/>
      <c r="HQ4" s="71"/>
      <c r="HR4" s="57"/>
      <c r="HS4" s="57"/>
      <c r="HT4" s="69"/>
      <c r="HU4" s="69"/>
      <c r="HV4" s="69"/>
      <c r="HW4" s="69"/>
      <c r="HX4" s="69"/>
      <c r="HY4" s="69"/>
      <c r="HZ4" s="70"/>
      <c r="IA4" s="69"/>
      <c r="IB4" s="69"/>
      <c r="IC4" s="69"/>
      <c r="ID4" s="69"/>
      <c r="IE4" s="69"/>
      <c r="IF4" s="69"/>
      <c r="IG4" s="71"/>
      <c r="IH4" s="57"/>
      <c r="II4" s="57"/>
      <c r="IJ4" s="69"/>
      <c r="IK4" s="69"/>
      <c r="IL4" s="69"/>
      <c r="IM4" s="69"/>
      <c r="IN4" s="69"/>
      <c r="IO4" s="69"/>
      <c r="IP4" s="70"/>
      <c r="IQ4" s="69"/>
      <c r="IR4" s="69"/>
      <c r="IS4" s="69"/>
      <c r="IT4" s="69"/>
      <c r="IU4" s="69"/>
      <c r="IV4" s="69"/>
      <c r="IW4" s="71"/>
      <c r="IX4" s="57"/>
      <c r="IY4" s="57"/>
      <c r="IZ4" s="69"/>
      <c r="JA4" s="69"/>
      <c r="JB4" s="69"/>
      <c r="JC4" s="69"/>
      <c r="JD4" s="69"/>
      <c r="JE4" s="69"/>
      <c r="JF4" s="70"/>
      <c r="JG4" s="69"/>
      <c r="JH4" s="69"/>
      <c r="JI4" s="69"/>
      <c r="JJ4" s="69"/>
      <c r="JK4" s="69"/>
      <c r="JL4" s="69"/>
      <c r="JM4" s="71"/>
      <c r="JN4" s="57"/>
      <c r="JO4" s="57"/>
      <c r="JP4" s="69"/>
      <c r="JQ4" s="69"/>
      <c r="JR4" s="69"/>
      <c r="JS4" s="69"/>
      <c r="JT4" s="69"/>
      <c r="JU4" s="69"/>
      <c r="JV4" s="70"/>
      <c r="JW4" s="69"/>
      <c r="JX4" s="69"/>
      <c r="JY4" s="69"/>
      <c r="JZ4" s="69"/>
      <c r="KA4" s="69"/>
      <c r="KB4" s="69"/>
      <c r="KC4" s="71"/>
      <c r="KD4" s="57"/>
      <c r="KE4" s="57"/>
      <c r="KF4" s="69"/>
      <c r="KG4" s="69"/>
      <c r="KH4" s="69"/>
      <c r="KI4" s="69"/>
      <c r="KJ4" s="69"/>
      <c r="KK4" s="69"/>
      <c r="KL4" s="70"/>
      <c r="KM4" s="69"/>
      <c r="KN4" s="69"/>
      <c r="KO4" s="69"/>
      <c r="KP4" s="69"/>
      <c r="KQ4" s="69"/>
      <c r="KR4" s="69"/>
      <c r="KS4" s="71"/>
      <c r="KT4" s="57"/>
      <c r="KU4" s="57"/>
      <c r="KV4" s="69"/>
      <c r="KW4" s="69"/>
      <c r="KX4" s="69"/>
      <c r="KY4" s="69"/>
      <c r="KZ4" s="69"/>
      <c r="LA4" s="69"/>
      <c r="LB4" s="70"/>
      <c r="LC4" s="69"/>
      <c r="LD4" s="69"/>
      <c r="LE4" s="69"/>
      <c r="LF4" s="69"/>
      <c r="LG4" s="69"/>
      <c r="LH4" s="69"/>
      <c r="LI4" s="71"/>
      <c r="LJ4" s="57"/>
      <c r="LK4" s="57"/>
      <c r="LL4" s="69"/>
      <c r="LM4" s="69"/>
      <c r="LN4" s="69"/>
      <c r="LO4" s="69"/>
      <c r="LP4" s="69"/>
      <c r="LQ4" s="69"/>
      <c r="LR4" s="70"/>
      <c r="LS4" s="69"/>
      <c r="LT4" s="69"/>
      <c r="LU4" s="69"/>
      <c r="LV4" s="69"/>
      <c r="LW4" s="69"/>
      <c r="LX4" s="69"/>
      <c r="LY4" s="71"/>
      <c r="LZ4" s="57"/>
      <c r="MA4" s="57"/>
      <c r="MB4" s="69"/>
      <c r="MC4" s="69"/>
      <c r="MD4" s="69"/>
      <c r="ME4" s="69"/>
      <c r="MF4" s="69"/>
      <c r="MG4" s="69"/>
      <c r="MH4" s="70"/>
      <c r="MI4" s="69"/>
      <c r="MJ4" s="69"/>
      <c r="MK4" s="69"/>
      <c r="ML4" s="69"/>
      <c r="MM4" s="69"/>
      <c r="MN4" s="69"/>
      <c r="MO4" s="71"/>
      <c r="MP4" s="57"/>
      <c r="MQ4" s="57"/>
      <c r="MR4" s="69"/>
      <c r="MS4" s="69"/>
      <c r="MT4" s="69"/>
      <c r="MU4" s="69"/>
      <c r="MV4" s="69"/>
      <c r="MW4" s="69"/>
      <c r="MX4" s="70"/>
      <c r="MY4" s="69"/>
      <c r="MZ4" s="69"/>
      <c r="NA4" s="69"/>
      <c r="NB4" s="69"/>
      <c r="NC4" s="69"/>
      <c r="ND4" s="69"/>
      <c r="NE4" s="71"/>
      <c r="NF4" s="57"/>
      <c r="NG4" s="57"/>
      <c r="NH4" s="69"/>
      <c r="NI4" s="69"/>
      <c r="NJ4" s="69"/>
      <c r="NK4" s="69"/>
      <c r="NL4" s="69"/>
      <c r="NM4" s="69"/>
      <c r="NN4" s="70"/>
      <c r="NO4" s="69"/>
      <c r="NP4" s="69"/>
      <c r="NQ4" s="69"/>
      <c r="NR4" s="69"/>
      <c r="NS4" s="69"/>
      <c r="NT4" s="69"/>
      <c r="NU4" s="71"/>
      <c r="NV4" s="57"/>
      <c r="NW4" s="57"/>
      <c r="NX4" s="69"/>
      <c r="NY4" s="69"/>
      <c r="NZ4" s="69"/>
      <c r="OA4" s="69"/>
      <c r="OB4" s="69"/>
      <c r="OC4" s="69"/>
      <c r="OD4" s="70"/>
      <c r="OE4" s="69"/>
      <c r="OF4" s="69"/>
      <c r="OG4" s="69"/>
      <c r="OH4" s="69"/>
      <c r="OI4" s="69"/>
      <c r="OJ4" s="69"/>
      <c r="OK4" s="71"/>
      <c r="OL4" s="57"/>
      <c r="OM4" s="57"/>
      <c r="ON4" s="69"/>
      <c r="OO4" s="69"/>
      <c r="OP4" s="69"/>
      <c r="OQ4" s="69"/>
      <c r="OR4" s="69"/>
      <c r="OS4" s="69"/>
      <c r="OT4" s="70"/>
      <c r="OU4" s="69"/>
      <c r="OV4" s="69"/>
      <c r="OW4" s="69"/>
      <c r="OX4" s="69"/>
      <c r="OY4" s="69"/>
      <c r="OZ4" s="69"/>
      <c r="PA4" s="71"/>
      <c r="PB4" s="57"/>
      <c r="PC4" s="57"/>
      <c r="PD4" s="69"/>
      <c r="PE4" s="69"/>
      <c r="PF4" s="69"/>
      <c r="PG4" s="69"/>
      <c r="PH4" s="69"/>
      <c r="PI4" s="69"/>
      <c r="PJ4" s="70"/>
      <c r="PK4" s="69"/>
      <c r="PL4" s="69"/>
      <c r="PM4" s="69"/>
      <c r="PN4" s="69"/>
      <c r="PO4" s="69"/>
      <c r="PP4" s="69"/>
      <c r="PQ4" s="71"/>
      <c r="PR4" s="57"/>
      <c r="PS4" s="57"/>
      <c r="PT4" s="69"/>
      <c r="PU4" s="69"/>
      <c r="PV4" s="69"/>
      <c r="PW4" s="69"/>
      <c r="PX4" s="69"/>
      <c r="PY4" s="69"/>
      <c r="PZ4" s="70"/>
      <c r="QA4" s="69"/>
      <c r="QB4" s="69"/>
      <c r="QC4" s="69"/>
      <c r="QD4" s="69"/>
      <c r="QE4" s="69"/>
      <c r="QF4" s="69"/>
      <c r="QG4" s="71"/>
      <c r="QH4" s="57"/>
      <c r="QI4" s="57"/>
      <c r="QJ4" s="69"/>
      <c r="QK4" s="69"/>
      <c r="QL4" s="69"/>
      <c r="QM4" s="69"/>
      <c r="QN4" s="69"/>
      <c r="QO4" s="69"/>
      <c r="QP4" s="70"/>
      <c r="QQ4" s="69"/>
      <c r="QR4" s="69"/>
      <c r="QS4" s="69"/>
      <c r="QT4" s="69"/>
      <c r="QU4" s="69"/>
      <c r="QV4" s="69"/>
      <c r="QW4" s="71"/>
      <c r="QX4" s="57"/>
      <c r="QY4" s="57"/>
      <c r="QZ4" s="69"/>
      <c r="RA4" s="69"/>
      <c r="RB4" s="69"/>
      <c r="RC4" s="69"/>
      <c r="RD4" s="69"/>
      <c r="RE4" s="69"/>
      <c r="RF4" s="70"/>
      <c r="RG4" s="69"/>
      <c r="RH4" s="69"/>
      <c r="RI4" s="69"/>
      <c r="RJ4" s="69"/>
      <c r="RK4" s="69"/>
      <c r="RL4" s="69"/>
      <c r="RM4" s="71"/>
      <c r="RN4" s="57"/>
      <c r="RO4" s="57"/>
      <c r="RP4" s="69"/>
      <c r="RQ4" s="69"/>
      <c r="RR4" s="69"/>
      <c r="RS4" s="69"/>
      <c r="RT4" s="69"/>
      <c r="RU4" s="69"/>
      <c r="RV4" s="70"/>
      <c r="RW4" s="69"/>
      <c r="RX4" s="69"/>
      <c r="RY4" s="69"/>
      <c r="RZ4" s="69"/>
      <c r="SA4" s="69"/>
      <c r="SB4" s="69"/>
      <c r="SC4" s="71"/>
      <c r="SD4" s="57"/>
      <c r="SE4" s="57"/>
      <c r="SF4" s="69"/>
      <c r="SG4" s="69"/>
      <c r="SH4" s="69"/>
      <c r="SI4" s="69"/>
      <c r="SJ4" s="69"/>
      <c r="SK4" s="69"/>
      <c r="SL4" s="70"/>
      <c r="SM4" s="69"/>
      <c r="SN4" s="69"/>
      <c r="SO4" s="69"/>
      <c r="SP4" s="69"/>
      <c r="SQ4" s="69"/>
      <c r="SR4" s="69"/>
      <c r="SS4" s="71"/>
      <c r="ST4" s="57"/>
      <c r="SU4" s="57"/>
      <c r="SV4" s="69"/>
      <c r="SW4" s="69"/>
      <c r="SX4" s="69"/>
      <c r="SY4" s="69"/>
      <c r="SZ4" s="69"/>
      <c r="TA4" s="69"/>
      <c r="TB4" s="70"/>
      <c r="TC4" s="69"/>
      <c r="TD4" s="69"/>
      <c r="TE4" s="69"/>
      <c r="TF4" s="69"/>
      <c r="TG4" s="69"/>
      <c r="TH4" s="69"/>
      <c r="TI4" s="71"/>
      <c r="TJ4" s="57"/>
      <c r="TK4" s="57"/>
      <c r="TL4" s="69"/>
      <c r="TM4" s="69"/>
      <c r="TN4" s="69"/>
      <c r="TO4" s="69"/>
      <c r="TP4" s="69"/>
      <c r="TQ4" s="69"/>
      <c r="TR4" s="70"/>
      <c r="TS4" s="69"/>
      <c r="TT4" s="69"/>
      <c r="TU4" s="69"/>
      <c r="TV4" s="69"/>
      <c r="TW4" s="69"/>
      <c r="TX4" s="69"/>
      <c r="TY4" s="71"/>
      <c r="TZ4" s="57"/>
      <c r="UA4" s="57"/>
      <c r="UB4" s="69"/>
      <c r="UC4" s="69"/>
      <c r="UD4" s="69"/>
      <c r="UE4" s="69"/>
      <c r="UF4" s="69"/>
      <c r="UG4" s="69"/>
      <c r="UH4" s="70"/>
      <c r="UI4" s="69"/>
      <c r="UJ4" s="69"/>
      <c r="UK4" s="69"/>
      <c r="UL4" s="69"/>
      <c r="UM4" s="69"/>
      <c r="UN4" s="69"/>
      <c r="UO4" s="71"/>
      <c r="UP4" s="57"/>
      <c r="UQ4" s="57"/>
      <c r="UR4" s="69"/>
      <c r="US4" s="69"/>
      <c r="UT4" s="69"/>
      <c r="UU4" s="69"/>
      <c r="UV4" s="69"/>
      <c r="UW4" s="69"/>
      <c r="UX4" s="70"/>
      <c r="UY4" s="69"/>
      <c r="UZ4" s="69"/>
      <c r="VA4" s="69"/>
      <c r="VB4" s="69"/>
      <c r="VC4" s="69"/>
      <c r="VD4" s="69"/>
      <c r="VE4" s="71"/>
      <c r="VF4" s="57"/>
      <c r="VG4" s="57"/>
      <c r="VH4" s="69"/>
      <c r="VI4" s="69"/>
      <c r="VJ4" s="69"/>
      <c r="VK4" s="69"/>
      <c r="VL4" s="69"/>
      <c r="VM4" s="69"/>
      <c r="VN4" s="70"/>
      <c r="VO4" s="69"/>
      <c r="VP4" s="69"/>
      <c r="VQ4" s="69"/>
      <c r="VR4" s="69"/>
      <c r="VS4" s="69"/>
      <c r="VT4" s="69"/>
      <c r="VU4" s="71"/>
      <c r="VV4" s="57"/>
      <c r="VW4" s="57"/>
      <c r="VX4" s="69"/>
      <c r="VY4" s="69"/>
      <c r="VZ4" s="69"/>
      <c r="WA4" s="69"/>
      <c r="WB4" s="69"/>
      <c r="WC4" s="69"/>
      <c r="WD4" s="70"/>
      <c r="WE4" s="69"/>
      <c r="WF4" s="69"/>
      <c r="WG4" s="69"/>
      <c r="WH4" s="69"/>
      <c r="WI4" s="69"/>
      <c r="WJ4" s="69"/>
      <c r="WK4" s="71"/>
      <c r="WL4" s="57"/>
      <c r="WM4" s="57"/>
      <c r="WN4" s="69"/>
      <c r="WO4" s="69"/>
      <c r="WP4" s="69"/>
      <c r="WQ4" s="69"/>
      <c r="WR4" s="69"/>
      <c r="WS4" s="69"/>
      <c r="WT4" s="70"/>
      <c r="WU4" s="69"/>
      <c r="WV4" s="69"/>
      <c r="WW4" s="69"/>
      <c r="WX4" s="69"/>
      <c r="WY4" s="69"/>
      <c r="WZ4" s="69"/>
      <c r="XA4" s="71"/>
      <c r="XB4" s="57"/>
      <c r="XC4" s="57"/>
      <c r="XD4" s="69"/>
      <c r="XE4" s="69"/>
      <c r="XF4" s="69"/>
      <c r="XG4" s="69"/>
      <c r="XH4" s="69"/>
      <c r="XI4" s="69"/>
      <c r="XJ4" s="70"/>
      <c r="XK4" s="69"/>
      <c r="XL4" s="69"/>
      <c r="XM4" s="69"/>
      <c r="XN4" s="69"/>
      <c r="XO4" s="69"/>
      <c r="XP4" s="69"/>
      <c r="XQ4" s="71"/>
      <c r="XR4" s="57"/>
      <c r="XS4" s="57"/>
      <c r="XT4" s="69"/>
      <c r="XU4" s="69"/>
      <c r="XV4" s="69"/>
      <c r="XW4" s="69"/>
      <c r="XX4" s="69"/>
      <c r="XY4" s="69"/>
      <c r="XZ4" s="70"/>
      <c r="YA4" s="69"/>
      <c r="YB4" s="69"/>
      <c r="YC4" s="69"/>
      <c r="YD4" s="69"/>
      <c r="YE4" s="69"/>
      <c r="YF4" s="69"/>
      <c r="YG4" s="71"/>
      <c r="YH4" s="57"/>
      <c r="YI4" s="57"/>
      <c r="YJ4" s="69"/>
      <c r="YK4" s="69"/>
      <c r="YL4" s="69"/>
      <c r="YM4" s="69"/>
      <c r="YN4" s="69"/>
      <c r="YO4" s="69"/>
      <c r="YP4" s="70"/>
      <c r="YQ4" s="69"/>
      <c r="YR4" s="69"/>
      <c r="YS4" s="69"/>
      <c r="YT4" s="69"/>
      <c r="YU4" s="69"/>
      <c r="YV4" s="69"/>
      <c r="YW4" s="71"/>
      <c r="YX4" s="57"/>
      <c r="YY4" s="57"/>
      <c r="YZ4" s="69"/>
      <c r="ZA4" s="69"/>
      <c r="ZB4" s="69"/>
      <c r="ZC4" s="69"/>
      <c r="ZD4" s="69"/>
      <c r="ZE4" s="69"/>
      <c r="ZF4" s="70"/>
      <c r="ZG4" s="69"/>
      <c r="ZH4" s="69"/>
      <c r="ZI4" s="69"/>
      <c r="ZJ4" s="69"/>
      <c r="ZK4" s="69"/>
      <c r="ZL4" s="69"/>
      <c r="ZM4" s="71"/>
      <c r="ZN4" s="57"/>
      <c r="ZO4" s="57"/>
      <c r="ZP4" s="69"/>
      <c r="ZQ4" s="69"/>
      <c r="ZR4" s="69"/>
      <c r="ZS4" s="69"/>
      <c r="ZT4" s="69"/>
      <c r="ZU4" s="69"/>
      <c r="ZV4" s="70"/>
      <c r="ZW4" s="69"/>
      <c r="ZX4" s="69"/>
      <c r="ZY4" s="69"/>
      <c r="ZZ4" s="69"/>
      <c r="AAA4" s="69"/>
      <c r="AAB4" s="69"/>
      <c r="AAC4" s="71"/>
      <c r="AAD4" s="57"/>
      <c r="AAE4" s="57"/>
      <c r="AAF4" s="69"/>
      <c r="AAG4" s="69"/>
      <c r="AAH4" s="69"/>
      <c r="AAI4" s="69"/>
      <c r="AAJ4" s="69"/>
      <c r="AAK4" s="69"/>
      <c r="AAL4" s="70"/>
      <c r="AAM4" s="69"/>
      <c r="AAN4" s="69"/>
      <c r="AAO4" s="69"/>
      <c r="AAP4" s="69"/>
      <c r="AAQ4" s="69"/>
      <c r="AAR4" s="69"/>
      <c r="AAS4" s="71"/>
      <c r="AAT4" s="57"/>
      <c r="AAU4" s="57"/>
      <c r="AAV4" s="69"/>
      <c r="AAW4" s="69"/>
      <c r="AAX4" s="69"/>
      <c r="AAY4" s="69"/>
      <c r="AAZ4" s="69"/>
      <c r="ABA4" s="69"/>
      <c r="ABB4" s="70"/>
      <c r="ABC4" s="69"/>
      <c r="ABD4" s="69"/>
      <c r="ABE4" s="69"/>
      <c r="ABF4" s="69"/>
      <c r="ABG4" s="69"/>
      <c r="ABH4" s="69"/>
      <c r="ABI4" s="71"/>
      <c r="ABJ4" s="57"/>
      <c r="ABK4" s="57"/>
      <c r="ABL4" s="69"/>
      <c r="ABM4" s="69"/>
      <c r="ABN4" s="69"/>
      <c r="ABO4" s="69"/>
      <c r="ABP4" s="69"/>
      <c r="ABQ4" s="69"/>
      <c r="ABR4" s="70"/>
      <c r="ABS4" s="69"/>
      <c r="ABT4" s="69"/>
      <c r="ABU4" s="69"/>
      <c r="ABV4" s="69"/>
      <c r="ABW4" s="69"/>
      <c r="ABX4" s="69"/>
      <c r="ABY4" s="71"/>
      <c r="ABZ4" s="57"/>
      <c r="ACA4" s="57"/>
      <c r="ACB4" s="69"/>
      <c r="ACC4" s="69"/>
      <c r="ACD4" s="69"/>
      <c r="ACE4" s="69"/>
      <c r="ACF4" s="69"/>
      <c r="ACG4" s="69"/>
      <c r="ACH4" s="70"/>
      <c r="ACI4" s="69"/>
      <c r="ACJ4" s="69"/>
      <c r="ACK4" s="69"/>
      <c r="ACL4" s="69"/>
      <c r="ACM4" s="69"/>
      <c r="ACN4" s="69"/>
      <c r="ACO4" s="71"/>
      <c r="ACP4" s="57"/>
      <c r="ACQ4" s="57"/>
      <c r="ACR4" s="69"/>
      <c r="ACS4" s="69"/>
      <c r="ACT4" s="69"/>
      <c r="ACU4" s="69"/>
      <c r="ACV4" s="69"/>
      <c r="ACW4" s="69"/>
      <c r="ACX4" s="70"/>
      <c r="ACY4" s="69"/>
      <c r="ACZ4" s="69"/>
      <c r="ADA4" s="69"/>
      <c r="ADB4" s="69"/>
      <c r="ADC4" s="69"/>
      <c r="ADD4" s="69"/>
      <c r="ADE4" s="71"/>
      <c r="ADF4" s="57"/>
      <c r="ADG4" s="57"/>
      <c r="ADH4" s="69"/>
      <c r="ADI4" s="69"/>
      <c r="ADJ4" s="69"/>
      <c r="ADK4" s="69"/>
      <c r="ADL4" s="69"/>
      <c r="ADM4" s="69"/>
      <c r="ADN4" s="70"/>
      <c r="ADO4" s="69"/>
      <c r="ADP4" s="69"/>
      <c r="ADQ4" s="69"/>
      <c r="ADR4" s="69"/>
      <c r="ADS4" s="69"/>
      <c r="ADT4" s="69"/>
      <c r="ADU4" s="71"/>
      <c r="ADV4" s="57"/>
      <c r="ADW4" s="57"/>
      <c r="ADX4" s="69"/>
      <c r="ADY4" s="69"/>
      <c r="ADZ4" s="69"/>
      <c r="AEA4" s="69"/>
      <c r="AEB4" s="69"/>
      <c r="AEC4" s="69"/>
      <c r="AED4" s="70"/>
      <c r="AEE4" s="69"/>
      <c r="AEF4" s="69"/>
      <c r="AEG4" s="69"/>
      <c r="AEH4" s="69"/>
      <c r="AEI4" s="69"/>
      <c r="AEJ4" s="69"/>
      <c r="AEK4" s="71"/>
      <c r="AEL4" s="57"/>
      <c r="AEM4" s="57"/>
      <c r="AEN4" s="69"/>
      <c r="AEO4" s="69"/>
      <c r="AEP4" s="69"/>
      <c r="AEQ4" s="69"/>
      <c r="AER4" s="69"/>
      <c r="AES4" s="69"/>
      <c r="AET4" s="70"/>
      <c r="AEU4" s="69"/>
      <c r="AEV4" s="69"/>
      <c r="AEW4" s="69"/>
      <c r="AEX4" s="69"/>
      <c r="AEY4" s="69"/>
      <c r="AEZ4" s="69"/>
      <c r="AFA4" s="71"/>
      <c r="AFB4" s="57"/>
      <c r="AFC4" s="57"/>
      <c r="AFD4" s="69"/>
      <c r="AFE4" s="69"/>
      <c r="AFF4" s="69"/>
      <c r="AFG4" s="69"/>
      <c r="AFH4" s="69"/>
      <c r="AFI4" s="69"/>
      <c r="AFJ4" s="70"/>
      <c r="AFK4" s="69"/>
      <c r="AFL4" s="69"/>
      <c r="AFM4" s="69"/>
      <c r="AFN4" s="69"/>
      <c r="AFO4" s="69"/>
      <c r="AFP4" s="69"/>
      <c r="AFQ4" s="71"/>
      <c r="AFR4" s="57"/>
      <c r="AFS4" s="57"/>
      <c r="AFT4" s="69"/>
      <c r="AFU4" s="69"/>
      <c r="AFV4" s="69"/>
      <c r="AFW4" s="69"/>
      <c r="AFX4" s="69"/>
      <c r="AFY4" s="69"/>
      <c r="AFZ4" s="70"/>
      <c r="AGA4" s="69"/>
      <c r="AGB4" s="69"/>
      <c r="AGC4" s="69"/>
      <c r="AGD4" s="69"/>
      <c r="AGE4" s="69"/>
      <c r="AGF4" s="69"/>
      <c r="AGG4" s="71"/>
      <c r="AGH4" s="57"/>
      <c r="AGI4" s="57"/>
      <c r="AGJ4" s="69"/>
      <c r="AGK4" s="69"/>
      <c r="AGL4" s="69"/>
      <c r="AGM4" s="69"/>
      <c r="AGN4" s="69"/>
      <c r="AGO4" s="69"/>
      <c r="AGP4" s="70"/>
      <c r="AGQ4" s="69"/>
      <c r="AGR4" s="69"/>
      <c r="AGS4" s="69"/>
      <c r="AGT4" s="69"/>
      <c r="AGU4" s="69"/>
      <c r="AGV4" s="69"/>
      <c r="AGW4" s="71"/>
      <c r="AGX4" s="57"/>
      <c r="AGY4" s="57"/>
      <c r="AGZ4" s="69"/>
      <c r="AHA4" s="69"/>
      <c r="AHB4" s="69"/>
      <c r="AHC4" s="69"/>
      <c r="AHD4" s="69"/>
      <c r="AHE4" s="69"/>
      <c r="AHF4" s="70"/>
      <c r="AHG4" s="69"/>
      <c r="AHH4" s="69"/>
      <c r="AHI4" s="69"/>
      <c r="AHJ4" s="69"/>
      <c r="AHK4" s="69"/>
      <c r="AHL4" s="69"/>
      <c r="AHM4" s="71"/>
      <c r="AHN4" s="57"/>
      <c r="AHO4" s="57"/>
      <c r="AHP4" s="69"/>
      <c r="AHQ4" s="69"/>
      <c r="AHR4" s="69"/>
      <c r="AHS4" s="69"/>
      <c r="AHT4" s="69"/>
      <c r="AHU4" s="69"/>
      <c r="AHV4" s="70"/>
      <c r="AHW4" s="69"/>
      <c r="AHX4" s="69"/>
      <c r="AHY4" s="69"/>
      <c r="AHZ4" s="69"/>
      <c r="AIA4" s="69"/>
      <c r="AIB4" s="69"/>
      <c r="AIC4" s="71"/>
      <c r="AID4" s="57"/>
      <c r="AIE4" s="57"/>
      <c r="AIF4" s="69"/>
      <c r="AIG4" s="69"/>
      <c r="AIH4" s="69"/>
      <c r="AII4" s="69"/>
      <c r="AIJ4" s="69"/>
      <c r="AIK4" s="69"/>
      <c r="AIL4" s="70"/>
      <c r="AIM4" s="69"/>
      <c r="AIN4" s="69"/>
      <c r="AIO4" s="69"/>
      <c r="AIP4" s="69"/>
      <c r="AIQ4" s="69"/>
      <c r="AIR4" s="69"/>
      <c r="AIS4" s="71"/>
      <c r="AIT4" s="57"/>
      <c r="AIU4" s="57"/>
      <c r="AIV4" s="69"/>
      <c r="AIW4" s="69"/>
      <c r="AIX4" s="69"/>
      <c r="AIY4" s="69"/>
      <c r="AIZ4" s="69"/>
      <c r="AJA4" s="69"/>
      <c r="AJB4" s="70"/>
      <c r="AJC4" s="69"/>
      <c r="AJD4" s="69"/>
      <c r="AJE4" s="69"/>
      <c r="AJF4" s="69"/>
      <c r="AJG4" s="69"/>
      <c r="AJH4" s="69"/>
      <c r="AJI4" s="71"/>
      <c r="AJJ4" s="57"/>
      <c r="AJK4" s="57"/>
      <c r="AJL4" s="69"/>
      <c r="AJM4" s="69"/>
      <c r="AJN4" s="69"/>
      <c r="AJO4" s="69"/>
      <c r="AJP4" s="69"/>
      <c r="AJQ4" s="69"/>
      <c r="AJR4" s="70"/>
      <c r="AJS4" s="69"/>
      <c r="AJT4" s="69"/>
      <c r="AJU4" s="69"/>
      <c r="AJV4" s="69"/>
      <c r="AJW4" s="69"/>
      <c r="AJX4" s="69"/>
      <c r="AJY4" s="71"/>
      <c r="AJZ4" s="57"/>
      <c r="AKA4" s="57"/>
      <c r="AKB4" s="69"/>
      <c r="AKC4" s="69"/>
      <c r="AKD4" s="69"/>
      <c r="AKE4" s="69"/>
      <c r="AKF4" s="69"/>
      <c r="AKG4" s="69"/>
      <c r="AKH4" s="70"/>
      <c r="AKI4" s="69"/>
      <c r="AKJ4" s="69"/>
      <c r="AKK4" s="69"/>
      <c r="AKL4" s="69"/>
      <c r="AKM4" s="69"/>
      <c r="AKN4" s="69"/>
      <c r="AKO4" s="71"/>
      <c r="AKP4" s="57"/>
      <c r="AKQ4" s="57"/>
      <c r="AKR4" s="69"/>
      <c r="AKS4" s="69"/>
      <c r="AKT4" s="69"/>
      <c r="AKU4" s="69"/>
      <c r="AKV4" s="69"/>
      <c r="AKW4" s="69"/>
      <c r="AKX4" s="70"/>
      <c r="AKY4" s="69"/>
      <c r="AKZ4" s="69"/>
      <c r="ALA4" s="69"/>
      <c r="ALB4" s="69"/>
      <c r="ALC4" s="69"/>
      <c r="ALD4" s="69"/>
      <c r="ALE4" s="71"/>
      <c r="ALF4" s="57"/>
      <c r="ALG4" s="57"/>
      <c r="ALH4" s="69"/>
      <c r="ALI4" s="69"/>
      <c r="ALJ4" s="69"/>
      <c r="ALK4" s="69"/>
      <c r="ALL4" s="69"/>
      <c r="ALM4" s="69"/>
      <c r="ALN4" s="70"/>
      <c r="ALO4" s="69"/>
      <c r="ALP4" s="69"/>
      <c r="ALQ4" s="69"/>
      <c r="ALR4" s="69"/>
      <c r="ALS4" s="69"/>
      <c r="ALT4" s="69"/>
      <c r="ALU4" s="71"/>
      <c r="ALV4" s="57"/>
      <c r="ALW4" s="57"/>
      <c r="ALX4" s="69"/>
      <c r="ALY4" s="69"/>
      <c r="ALZ4" s="69"/>
      <c r="AMA4" s="69"/>
      <c r="AMB4" s="69"/>
      <c r="AMC4" s="69"/>
      <c r="AMD4" s="70"/>
      <c r="AME4" s="69"/>
      <c r="AMF4" s="69"/>
      <c r="AMG4" s="69"/>
      <c r="AMH4" s="69"/>
      <c r="AMI4" s="69"/>
      <c r="AMJ4" s="69"/>
      <c r="AMK4" s="71"/>
      <c r="AML4" s="57"/>
      <c r="AMM4" s="57"/>
      <c r="AMN4" s="69"/>
      <c r="AMO4" s="69"/>
      <c r="AMP4" s="69"/>
      <c r="AMQ4" s="69"/>
      <c r="AMR4" s="69"/>
      <c r="AMS4" s="69"/>
      <c r="AMT4" s="70"/>
      <c r="AMU4" s="69"/>
      <c r="AMV4" s="69"/>
      <c r="AMW4" s="69"/>
      <c r="AMX4" s="69"/>
      <c r="AMY4" s="69"/>
      <c r="AMZ4" s="69"/>
      <c r="ANA4" s="71"/>
      <c r="ANB4" s="57"/>
      <c r="ANC4" s="57"/>
      <c r="AND4" s="69"/>
      <c r="ANE4" s="69"/>
      <c r="ANF4" s="69"/>
      <c r="ANG4" s="69"/>
      <c r="ANH4" s="69"/>
      <c r="ANI4" s="69"/>
      <c r="ANJ4" s="70"/>
      <c r="ANK4" s="69"/>
      <c r="ANL4" s="69"/>
      <c r="ANM4" s="69"/>
      <c r="ANN4" s="69"/>
      <c r="ANO4" s="69"/>
      <c r="ANP4" s="69"/>
      <c r="ANQ4" s="71"/>
      <c r="ANR4" s="57"/>
      <c r="ANS4" s="57"/>
      <c r="ANT4" s="69"/>
      <c r="ANU4" s="69"/>
      <c r="ANV4" s="69"/>
      <c r="ANW4" s="69"/>
      <c r="ANX4" s="69"/>
      <c r="ANY4" s="69"/>
      <c r="ANZ4" s="70"/>
      <c r="AOA4" s="69"/>
      <c r="AOB4" s="69"/>
      <c r="AOC4" s="69"/>
      <c r="AOD4" s="69"/>
      <c r="AOE4" s="69"/>
      <c r="AOF4" s="69"/>
      <c r="AOG4" s="71"/>
      <c r="AOH4" s="57"/>
      <c r="AOI4" s="57"/>
      <c r="AOJ4" s="69"/>
      <c r="AOK4" s="69"/>
      <c r="AOL4" s="69"/>
      <c r="AOM4" s="69"/>
      <c r="AON4" s="69"/>
      <c r="AOO4" s="69"/>
      <c r="AOP4" s="70"/>
      <c r="AOQ4" s="69"/>
      <c r="AOR4" s="69"/>
      <c r="AOS4" s="69"/>
      <c r="AOT4" s="69"/>
      <c r="AOU4" s="69"/>
      <c r="AOV4" s="69"/>
      <c r="AOW4" s="71"/>
      <c r="AOX4" s="57"/>
      <c r="AOY4" s="57"/>
      <c r="AOZ4" s="69"/>
      <c r="APA4" s="69"/>
      <c r="APB4" s="69"/>
      <c r="APC4" s="69"/>
      <c r="APD4" s="69"/>
      <c r="APE4" s="69"/>
      <c r="APF4" s="70"/>
      <c r="APG4" s="69"/>
      <c r="APH4" s="69"/>
      <c r="API4" s="69"/>
      <c r="APJ4" s="69"/>
      <c r="APK4" s="69"/>
      <c r="APL4" s="69"/>
      <c r="APM4" s="71"/>
      <c r="APN4" s="57"/>
      <c r="APO4" s="57"/>
      <c r="APP4" s="69"/>
      <c r="APQ4" s="69"/>
      <c r="APR4" s="69"/>
      <c r="APS4" s="69"/>
      <c r="APT4" s="69"/>
      <c r="APU4" s="69"/>
      <c r="APV4" s="70"/>
      <c r="APW4" s="69"/>
      <c r="APX4" s="69"/>
      <c r="APY4" s="69"/>
      <c r="APZ4" s="69"/>
      <c r="AQA4" s="69"/>
      <c r="AQB4" s="69"/>
      <c r="AQC4" s="71"/>
      <c r="AQD4" s="57"/>
      <c r="AQE4" s="57"/>
      <c r="AQF4" s="69"/>
      <c r="AQG4" s="69"/>
      <c r="AQH4" s="69"/>
      <c r="AQI4" s="69"/>
      <c r="AQJ4" s="69"/>
      <c r="AQK4" s="69"/>
      <c r="AQL4" s="70"/>
      <c r="AQM4" s="69"/>
      <c r="AQN4" s="69"/>
      <c r="AQO4" s="69"/>
      <c r="AQP4" s="69"/>
      <c r="AQQ4" s="69"/>
      <c r="AQR4" s="69"/>
      <c r="AQS4" s="71"/>
      <c r="AQT4" s="57"/>
      <c r="AQU4" s="57"/>
      <c r="AQV4" s="69"/>
      <c r="AQW4" s="69"/>
      <c r="AQX4" s="69"/>
      <c r="AQY4" s="69"/>
      <c r="AQZ4" s="69"/>
      <c r="ARA4" s="69"/>
      <c r="ARB4" s="70"/>
      <c r="ARC4" s="69"/>
      <c r="ARD4" s="69"/>
      <c r="ARE4" s="69"/>
      <c r="ARF4" s="69"/>
      <c r="ARG4" s="69"/>
      <c r="ARH4" s="69"/>
      <c r="ARI4" s="71"/>
      <c r="ARJ4" s="57"/>
      <c r="ARK4" s="57"/>
      <c r="ARL4" s="69"/>
      <c r="ARM4" s="69"/>
      <c r="ARN4" s="69"/>
      <c r="ARO4" s="69"/>
      <c r="ARP4" s="69"/>
      <c r="ARQ4" s="69"/>
      <c r="ARR4" s="70"/>
      <c r="ARS4" s="69"/>
      <c r="ART4" s="69"/>
      <c r="ARU4" s="69"/>
      <c r="ARV4" s="69"/>
      <c r="ARW4" s="69"/>
      <c r="ARX4" s="69"/>
      <c r="ARY4" s="71"/>
      <c r="ARZ4" s="57"/>
      <c r="ASA4" s="57"/>
      <c r="ASB4" s="69"/>
      <c r="ASC4" s="69"/>
      <c r="ASD4" s="69"/>
      <c r="ASE4" s="69"/>
      <c r="ASF4" s="69"/>
      <c r="ASG4" s="69"/>
      <c r="ASH4" s="70"/>
      <c r="ASI4" s="69"/>
      <c r="ASJ4" s="69"/>
      <c r="ASK4" s="69"/>
      <c r="ASL4" s="69"/>
      <c r="ASM4" s="69"/>
      <c r="ASN4" s="69"/>
      <c r="ASO4" s="71"/>
      <c r="ASP4" s="57"/>
      <c r="ASQ4" s="57"/>
      <c r="ASR4" s="69"/>
      <c r="ASS4" s="69"/>
      <c r="AST4" s="69"/>
      <c r="ASU4" s="69"/>
      <c r="ASV4" s="69"/>
      <c r="ASW4" s="69"/>
      <c r="ASX4" s="70"/>
      <c r="ASY4" s="69"/>
      <c r="ASZ4" s="69"/>
      <c r="ATA4" s="69"/>
      <c r="ATB4" s="69"/>
      <c r="ATC4" s="69"/>
      <c r="ATD4" s="69"/>
      <c r="ATE4" s="71"/>
      <c r="ATF4" s="57"/>
      <c r="ATG4" s="57"/>
      <c r="ATH4" s="69"/>
      <c r="ATI4" s="69"/>
      <c r="ATJ4" s="69"/>
      <c r="ATK4" s="69"/>
      <c r="ATL4" s="69"/>
      <c r="ATM4" s="69"/>
      <c r="ATN4" s="70"/>
      <c r="ATO4" s="69"/>
      <c r="ATP4" s="69"/>
      <c r="ATQ4" s="69"/>
      <c r="ATR4" s="69"/>
      <c r="ATS4" s="69"/>
      <c r="ATT4" s="69"/>
      <c r="ATU4" s="71"/>
      <c r="ATV4" s="57"/>
      <c r="ATW4" s="57"/>
      <c r="ATX4" s="69"/>
      <c r="ATY4" s="69"/>
      <c r="ATZ4" s="69"/>
      <c r="AUA4" s="69"/>
      <c r="AUB4" s="69"/>
      <c r="AUC4" s="69"/>
      <c r="AUD4" s="70"/>
      <c r="AUE4" s="69"/>
      <c r="AUF4" s="69"/>
      <c r="AUG4" s="69"/>
      <c r="AUH4" s="69"/>
      <c r="AUI4" s="69"/>
      <c r="AUJ4" s="69"/>
      <c r="AUK4" s="71"/>
      <c r="AUL4" s="57"/>
      <c r="AUM4" s="57"/>
      <c r="AUN4" s="69"/>
      <c r="AUO4" s="69"/>
      <c r="AUP4" s="69"/>
      <c r="AUQ4" s="69"/>
      <c r="AUR4" s="69"/>
      <c r="AUS4" s="69"/>
      <c r="AUT4" s="70"/>
      <c r="AUU4" s="69"/>
      <c r="AUV4" s="69"/>
      <c r="AUW4" s="69"/>
      <c r="AUX4" s="69"/>
      <c r="AUY4" s="69"/>
      <c r="AUZ4" s="69"/>
      <c r="AVA4" s="71"/>
      <c r="AVB4" s="57"/>
      <c r="AVC4" s="57"/>
      <c r="AVD4" s="69"/>
      <c r="AVE4" s="69"/>
      <c r="AVF4" s="69"/>
      <c r="AVG4" s="69"/>
      <c r="AVH4" s="69"/>
      <c r="AVI4" s="69"/>
      <c r="AVJ4" s="70"/>
      <c r="AVK4" s="69"/>
      <c r="AVL4" s="69"/>
      <c r="AVM4" s="69"/>
      <c r="AVN4" s="69"/>
      <c r="AVO4" s="69"/>
      <c r="AVP4" s="69"/>
      <c r="AVQ4" s="71"/>
      <c r="AVR4" s="57"/>
      <c r="AVS4" s="57"/>
      <c r="AVT4" s="69"/>
      <c r="AVU4" s="69"/>
      <c r="AVV4" s="69"/>
      <c r="AVW4" s="69"/>
      <c r="AVX4" s="69"/>
      <c r="AVY4" s="69"/>
      <c r="AVZ4" s="70"/>
      <c r="AWA4" s="69"/>
      <c r="AWB4" s="69"/>
      <c r="AWC4" s="69"/>
      <c r="AWD4" s="69"/>
      <c r="AWE4" s="69"/>
      <c r="AWF4" s="69"/>
      <c r="AWG4" s="71"/>
      <c r="AWH4" s="57"/>
      <c r="AWI4" s="57"/>
      <c r="AWJ4" s="69"/>
      <c r="AWK4" s="69"/>
      <c r="AWL4" s="69"/>
      <c r="AWM4" s="69"/>
      <c r="AWN4" s="69"/>
      <c r="AWO4" s="69"/>
      <c r="AWP4" s="70"/>
      <c r="AWQ4" s="69"/>
      <c r="AWR4" s="69"/>
      <c r="AWS4" s="69"/>
      <c r="AWT4" s="69"/>
      <c r="AWU4" s="69"/>
      <c r="AWV4" s="69"/>
      <c r="AWW4" s="71"/>
      <c r="AWX4" s="57"/>
      <c r="AWY4" s="57"/>
      <c r="AWZ4" s="69"/>
      <c r="AXA4" s="69"/>
      <c r="AXB4" s="69"/>
      <c r="AXC4" s="69"/>
      <c r="AXD4" s="69"/>
      <c r="AXE4" s="69"/>
      <c r="AXF4" s="70"/>
      <c r="AXG4" s="69"/>
      <c r="AXH4" s="69"/>
      <c r="AXI4" s="69"/>
      <c r="AXJ4" s="69"/>
      <c r="AXK4" s="69"/>
      <c r="AXL4" s="69"/>
      <c r="AXM4" s="71"/>
      <c r="AXN4" s="57"/>
      <c r="AXO4" s="57"/>
      <c r="AXP4" s="69"/>
      <c r="AXQ4" s="69"/>
      <c r="AXR4" s="69"/>
      <c r="AXS4" s="69"/>
      <c r="AXT4" s="69"/>
      <c r="AXU4" s="69"/>
      <c r="AXV4" s="70"/>
      <c r="AXW4" s="69"/>
      <c r="AXX4" s="69"/>
      <c r="AXY4" s="69"/>
      <c r="AXZ4" s="69"/>
      <c r="AYA4" s="69"/>
      <c r="AYB4" s="69"/>
      <c r="AYC4" s="71"/>
      <c r="AYD4" s="57"/>
      <c r="AYE4" s="57"/>
      <c r="AYF4" s="69"/>
      <c r="AYG4" s="69"/>
      <c r="AYH4" s="69"/>
      <c r="AYI4" s="69"/>
      <c r="AYJ4" s="69"/>
      <c r="AYK4" s="69"/>
      <c r="AYL4" s="70"/>
      <c r="AYM4" s="69"/>
      <c r="AYN4" s="69"/>
      <c r="AYO4" s="69"/>
      <c r="AYP4" s="69"/>
      <c r="AYQ4" s="69"/>
      <c r="AYR4" s="69"/>
      <c r="AYS4" s="71"/>
      <c r="AYT4" s="57"/>
      <c r="AYU4" s="57"/>
      <c r="AYV4" s="69"/>
      <c r="AYW4" s="69"/>
      <c r="AYX4" s="69"/>
      <c r="AYY4" s="69"/>
      <c r="AYZ4" s="69"/>
      <c r="AZA4" s="69"/>
      <c r="AZB4" s="70"/>
      <c r="AZC4" s="69"/>
      <c r="AZD4" s="69"/>
      <c r="AZE4" s="69"/>
      <c r="AZF4" s="69"/>
      <c r="AZG4" s="69"/>
      <c r="AZH4" s="69"/>
      <c r="AZI4" s="71"/>
      <c r="AZJ4" s="57"/>
      <c r="AZK4" s="57"/>
      <c r="AZL4" s="69"/>
      <c r="AZM4" s="69"/>
      <c r="AZN4" s="69"/>
      <c r="AZO4" s="69"/>
      <c r="AZP4" s="69"/>
      <c r="AZQ4" s="69"/>
      <c r="AZR4" s="70"/>
      <c r="AZS4" s="69"/>
      <c r="AZT4" s="69"/>
      <c r="AZU4" s="69"/>
      <c r="AZV4" s="69"/>
      <c r="AZW4" s="69"/>
      <c r="AZX4" s="69"/>
      <c r="AZY4" s="71"/>
      <c r="AZZ4" s="57"/>
      <c r="BAA4" s="57"/>
      <c r="BAB4" s="69"/>
      <c r="BAC4" s="69"/>
      <c r="BAD4" s="69"/>
      <c r="BAE4" s="69"/>
      <c r="BAF4" s="69"/>
      <c r="BAG4" s="69"/>
      <c r="BAH4" s="70"/>
      <c r="BAI4" s="69"/>
      <c r="BAJ4" s="69"/>
      <c r="BAK4" s="69"/>
      <c r="BAL4" s="69"/>
      <c r="BAM4" s="69"/>
      <c r="BAN4" s="69"/>
      <c r="BAO4" s="71"/>
      <c r="BAP4" s="57"/>
      <c r="BAQ4" s="57"/>
      <c r="BAR4" s="69"/>
      <c r="BAS4" s="69"/>
      <c r="BAT4" s="69"/>
      <c r="BAU4" s="69"/>
      <c r="BAV4" s="69"/>
      <c r="BAW4" s="69"/>
      <c r="BAX4" s="70"/>
      <c r="BAY4" s="69"/>
      <c r="BAZ4" s="69"/>
      <c r="BBA4" s="69"/>
      <c r="BBB4" s="69"/>
      <c r="BBC4" s="69"/>
      <c r="BBD4" s="69"/>
      <c r="BBE4" s="71"/>
      <c r="BBF4" s="57"/>
      <c r="BBG4" s="57"/>
      <c r="BBH4" s="69"/>
      <c r="BBI4" s="69"/>
      <c r="BBJ4" s="69"/>
      <c r="BBK4" s="69"/>
      <c r="BBL4" s="69"/>
      <c r="BBM4" s="69"/>
      <c r="BBN4" s="70"/>
      <c r="BBO4" s="69"/>
      <c r="BBP4" s="69"/>
      <c r="BBQ4" s="69"/>
      <c r="BBR4" s="69"/>
      <c r="BBS4" s="69"/>
      <c r="BBT4" s="69"/>
      <c r="BBU4" s="71"/>
      <c r="BBV4" s="57"/>
      <c r="BBW4" s="57"/>
      <c r="BBX4" s="69"/>
      <c r="BBY4" s="69"/>
      <c r="BBZ4" s="69"/>
      <c r="BCA4" s="69"/>
      <c r="BCB4" s="69"/>
      <c r="BCC4" s="69"/>
      <c r="BCD4" s="70"/>
      <c r="BCE4" s="69"/>
      <c r="BCF4" s="69"/>
      <c r="BCG4" s="69"/>
      <c r="BCH4" s="69"/>
      <c r="BCI4" s="69"/>
      <c r="BCJ4" s="69"/>
      <c r="BCK4" s="71"/>
      <c r="BCL4" s="57"/>
      <c r="BCM4" s="57"/>
      <c r="BCN4" s="69"/>
      <c r="BCO4" s="69"/>
      <c r="BCP4" s="69"/>
      <c r="BCQ4" s="69"/>
      <c r="BCR4" s="69"/>
      <c r="BCS4" s="69"/>
      <c r="BCT4" s="70"/>
      <c r="BCU4" s="69"/>
      <c r="BCV4" s="69"/>
      <c r="BCW4" s="69"/>
      <c r="BCX4" s="69"/>
      <c r="BCY4" s="69"/>
      <c r="BCZ4" s="69"/>
      <c r="BDA4" s="71"/>
      <c r="BDB4" s="57"/>
      <c r="BDC4" s="57"/>
      <c r="BDD4" s="69"/>
      <c r="BDE4" s="69"/>
      <c r="BDF4" s="69"/>
      <c r="BDG4" s="69"/>
      <c r="BDH4" s="69"/>
      <c r="BDI4" s="69"/>
      <c r="BDJ4" s="70"/>
      <c r="BDK4" s="69"/>
      <c r="BDL4" s="69"/>
      <c r="BDM4" s="69"/>
      <c r="BDN4" s="69"/>
      <c r="BDO4" s="69"/>
      <c r="BDP4" s="69"/>
      <c r="BDQ4" s="71"/>
      <c r="BDR4" s="57"/>
      <c r="BDS4" s="57"/>
      <c r="BDT4" s="69"/>
      <c r="BDU4" s="69"/>
      <c r="BDV4" s="69"/>
      <c r="BDW4" s="69"/>
      <c r="BDX4" s="69"/>
      <c r="BDY4" s="69"/>
      <c r="BDZ4" s="70"/>
      <c r="BEA4" s="69"/>
      <c r="BEB4" s="69"/>
      <c r="BEC4" s="69"/>
      <c r="BED4" s="69"/>
      <c r="BEE4" s="69"/>
      <c r="BEF4" s="69"/>
      <c r="BEG4" s="71"/>
      <c r="BEH4" s="57"/>
      <c r="BEI4" s="57"/>
      <c r="BEJ4" s="69"/>
      <c r="BEK4" s="69"/>
      <c r="BEL4" s="69"/>
      <c r="BEM4" s="69"/>
      <c r="BEN4" s="69"/>
      <c r="BEO4" s="69"/>
      <c r="BEP4" s="70"/>
      <c r="BEQ4" s="69"/>
      <c r="BER4" s="69"/>
      <c r="BES4" s="69"/>
      <c r="BET4" s="69"/>
      <c r="BEU4" s="69"/>
      <c r="BEV4" s="69"/>
      <c r="BEW4" s="71"/>
      <c r="BEX4" s="57"/>
      <c r="BEY4" s="57"/>
      <c r="BEZ4" s="69"/>
      <c r="BFA4" s="69"/>
      <c r="BFB4" s="69"/>
      <c r="BFC4" s="69"/>
      <c r="BFD4" s="69"/>
      <c r="BFE4" s="69"/>
      <c r="BFF4" s="70"/>
      <c r="BFG4" s="69"/>
      <c r="BFH4" s="69"/>
      <c r="BFI4" s="69"/>
      <c r="BFJ4" s="69"/>
      <c r="BFK4" s="69"/>
      <c r="BFL4" s="69"/>
      <c r="BFM4" s="71"/>
      <c r="BFN4" s="57"/>
      <c r="BFO4" s="57"/>
      <c r="BFP4" s="69"/>
      <c r="BFQ4" s="69"/>
      <c r="BFR4" s="69"/>
      <c r="BFS4" s="69"/>
      <c r="BFT4" s="69"/>
      <c r="BFU4" s="69"/>
      <c r="BFV4" s="70"/>
      <c r="BFW4" s="69"/>
      <c r="BFX4" s="69"/>
      <c r="BFY4" s="69"/>
      <c r="BFZ4" s="69"/>
      <c r="BGA4" s="69"/>
      <c r="BGB4" s="69"/>
      <c r="BGC4" s="71"/>
      <c r="BGD4" s="57"/>
      <c r="BGE4" s="57"/>
      <c r="BGF4" s="69"/>
      <c r="BGG4" s="69"/>
      <c r="BGH4" s="69"/>
      <c r="BGI4" s="69"/>
      <c r="BGJ4" s="69"/>
      <c r="BGK4" s="69"/>
      <c r="BGL4" s="70"/>
      <c r="BGM4" s="69"/>
      <c r="BGN4" s="69"/>
      <c r="BGO4" s="69"/>
      <c r="BGP4" s="69"/>
      <c r="BGQ4" s="69"/>
      <c r="BGR4" s="69"/>
      <c r="BGS4" s="71"/>
      <c r="BGT4" s="57"/>
      <c r="BGU4" s="57"/>
      <c r="BGV4" s="69"/>
      <c r="BGW4" s="69"/>
      <c r="BGX4" s="69"/>
      <c r="BGY4" s="69"/>
      <c r="BGZ4" s="69"/>
      <c r="BHA4" s="69"/>
      <c r="BHB4" s="70"/>
      <c r="BHC4" s="69"/>
      <c r="BHD4" s="69"/>
      <c r="BHE4" s="69"/>
      <c r="BHF4" s="69"/>
      <c r="BHG4" s="69"/>
      <c r="BHH4" s="69"/>
      <c r="BHI4" s="71"/>
      <c r="BHJ4" s="57"/>
      <c r="BHK4" s="57"/>
      <c r="BHL4" s="69"/>
      <c r="BHM4" s="69"/>
      <c r="BHN4" s="69"/>
      <c r="BHO4" s="69"/>
      <c r="BHP4" s="69"/>
      <c r="BHQ4" s="69"/>
      <c r="BHR4" s="70"/>
      <c r="BHS4" s="69"/>
      <c r="BHT4" s="69"/>
      <c r="BHU4" s="69"/>
      <c r="BHV4" s="69"/>
      <c r="BHW4" s="69"/>
      <c r="BHX4" s="69"/>
      <c r="BHY4" s="71"/>
      <c r="BHZ4" s="57"/>
      <c r="BIA4" s="57"/>
      <c r="BIB4" s="69"/>
      <c r="BIC4" s="69"/>
      <c r="BID4" s="69"/>
      <c r="BIE4" s="69"/>
      <c r="BIF4" s="69"/>
      <c r="BIG4" s="69"/>
      <c r="BIH4" s="70"/>
      <c r="BII4" s="69"/>
      <c r="BIJ4" s="69"/>
      <c r="BIK4" s="69"/>
      <c r="BIL4" s="69"/>
      <c r="BIM4" s="69"/>
      <c r="BIN4" s="69"/>
      <c r="BIO4" s="71"/>
      <c r="BIP4" s="57"/>
      <c r="BIQ4" s="57"/>
      <c r="BIR4" s="69"/>
      <c r="BIS4" s="69"/>
      <c r="BIT4" s="69"/>
      <c r="BIU4" s="69"/>
      <c r="BIV4" s="69"/>
      <c r="BIW4" s="69"/>
      <c r="BIX4" s="70"/>
      <c r="BIY4" s="69"/>
      <c r="BIZ4" s="69"/>
      <c r="BJA4" s="69"/>
      <c r="BJB4" s="69"/>
      <c r="BJC4" s="69"/>
      <c r="BJD4" s="69"/>
      <c r="BJE4" s="71"/>
      <c r="BJF4" s="57"/>
      <c r="BJG4" s="57"/>
      <c r="BJH4" s="69"/>
      <c r="BJI4" s="69"/>
      <c r="BJJ4" s="69"/>
      <c r="BJK4" s="69"/>
      <c r="BJL4" s="69"/>
      <c r="BJM4" s="69"/>
      <c r="BJN4" s="70"/>
      <c r="BJO4" s="69"/>
      <c r="BJP4" s="69"/>
      <c r="BJQ4" s="69"/>
      <c r="BJR4" s="69"/>
      <c r="BJS4" s="69"/>
      <c r="BJT4" s="69"/>
      <c r="BJU4" s="71"/>
      <c r="BJV4" s="57"/>
      <c r="BJW4" s="57"/>
      <c r="BJX4" s="69"/>
      <c r="BJY4" s="69"/>
      <c r="BJZ4" s="69"/>
      <c r="BKA4" s="69"/>
      <c r="BKB4" s="69"/>
      <c r="BKC4" s="69"/>
      <c r="BKD4" s="70"/>
      <c r="BKE4" s="69"/>
      <c r="BKF4" s="69"/>
      <c r="BKG4" s="69"/>
      <c r="BKH4" s="69"/>
      <c r="BKI4" s="69"/>
      <c r="BKJ4" s="69"/>
      <c r="BKK4" s="71"/>
      <c r="BKL4" s="57"/>
      <c r="BKM4" s="57"/>
      <c r="BKN4" s="69"/>
      <c r="BKO4" s="69"/>
      <c r="BKP4" s="69"/>
      <c r="BKQ4" s="69"/>
      <c r="BKR4" s="69"/>
      <c r="BKS4" s="69"/>
      <c r="BKT4" s="70"/>
      <c r="BKU4" s="69"/>
      <c r="BKV4" s="69"/>
      <c r="BKW4" s="69"/>
      <c r="BKX4" s="69"/>
      <c r="BKY4" s="69"/>
      <c r="BKZ4" s="69"/>
      <c r="BLA4" s="71"/>
      <c r="BLB4" s="57"/>
      <c r="BLC4" s="57"/>
      <c r="BLD4" s="69"/>
      <c r="BLE4" s="69"/>
      <c r="BLF4" s="69"/>
      <c r="BLG4" s="69"/>
      <c r="BLH4" s="69"/>
      <c r="BLI4" s="69"/>
      <c r="BLJ4" s="70"/>
      <c r="BLK4" s="69"/>
      <c r="BLL4" s="69"/>
      <c r="BLM4" s="69"/>
      <c r="BLN4" s="69"/>
      <c r="BLO4" s="69"/>
      <c r="BLP4" s="69"/>
      <c r="BLQ4" s="71"/>
      <c r="BLR4" s="57"/>
      <c r="BLS4" s="57"/>
      <c r="BLT4" s="69"/>
      <c r="BLU4" s="69"/>
      <c r="BLV4" s="69"/>
      <c r="BLW4" s="69"/>
      <c r="BLX4" s="69"/>
      <c r="BLY4" s="69"/>
      <c r="BLZ4" s="70"/>
      <c r="BMA4" s="69"/>
      <c r="BMB4" s="69"/>
      <c r="BMC4" s="69"/>
      <c r="BMD4" s="69"/>
      <c r="BME4" s="69"/>
      <c r="BMF4" s="69"/>
      <c r="BMG4" s="71"/>
      <c r="BMH4" s="57"/>
      <c r="BMI4" s="57"/>
      <c r="BMJ4" s="69"/>
      <c r="BMK4" s="69"/>
      <c r="BML4" s="69"/>
      <c r="BMM4" s="69"/>
      <c r="BMN4" s="69"/>
      <c r="BMO4" s="69"/>
      <c r="BMP4" s="70"/>
      <c r="BMQ4" s="69"/>
      <c r="BMR4" s="69"/>
      <c r="BMS4" s="69"/>
      <c r="BMT4" s="69"/>
      <c r="BMU4" s="69"/>
      <c r="BMV4" s="69"/>
      <c r="BMW4" s="71"/>
      <c r="BMX4" s="57"/>
      <c r="BMY4" s="57"/>
      <c r="BMZ4" s="69"/>
      <c r="BNA4" s="69"/>
      <c r="BNB4" s="69"/>
      <c r="BNC4" s="69"/>
      <c r="BND4" s="69"/>
      <c r="BNE4" s="69"/>
      <c r="BNF4" s="70"/>
      <c r="BNG4" s="69"/>
      <c r="BNH4" s="69"/>
      <c r="BNI4" s="69"/>
      <c r="BNJ4" s="69"/>
      <c r="BNK4" s="69"/>
      <c r="BNL4" s="69"/>
      <c r="BNM4" s="71"/>
      <c r="BNN4" s="57"/>
      <c r="BNO4" s="57"/>
      <c r="BNP4" s="69"/>
      <c r="BNQ4" s="69"/>
      <c r="BNR4" s="69"/>
      <c r="BNS4" s="69"/>
      <c r="BNT4" s="69"/>
      <c r="BNU4" s="69"/>
      <c r="BNV4" s="70"/>
      <c r="BNW4" s="69"/>
      <c r="BNX4" s="69"/>
      <c r="BNY4" s="69"/>
      <c r="BNZ4" s="69"/>
      <c r="BOA4" s="69"/>
      <c r="BOB4" s="69"/>
      <c r="BOC4" s="71"/>
      <c r="BOD4" s="57"/>
      <c r="BOE4" s="57"/>
      <c r="BOF4" s="69"/>
      <c r="BOG4" s="69"/>
      <c r="BOH4" s="69"/>
      <c r="BOI4" s="69"/>
      <c r="BOJ4" s="69"/>
      <c r="BOK4" s="69"/>
      <c r="BOL4" s="70"/>
      <c r="BOM4" s="69"/>
      <c r="BON4" s="69"/>
      <c r="BOO4" s="69"/>
      <c r="BOP4" s="69"/>
      <c r="BOQ4" s="69"/>
      <c r="BOR4" s="69"/>
      <c r="BOS4" s="71"/>
      <c r="BOT4" s="57"/>
      <c r="BOU4" s="57"/>
      <c r="BOV4" s="69"/>
      <c r="BOW4" s="69"/>
      <c r="BOX4" s="69"/>
      <c r="BOY4" s="69"/>
      <c r="BOZ4" s="69"/>
      <c r="BPA4" s="69"/>
      <c r="BPB4" s="70"/>
      <c r="BPC4" s="69"/>
      <c r="BPD4" s="69"/>
      <c r="BPE4" s="69"/>
      <c r="BPF4" s="69"/>
      <c r="BPG4" s="69"/>
      <c r="BPH4" s="69"/>
      <c r="BPI4" s="71"/>
      <c r="BPJ4" s="57"/>
      <c r="BPK4" s="57"/>
      <c r="BPL4" s="69"/>
      <c r="BPM4" s="69"/>
      <c r="BPN4" s="69"/>
      <c r="BPO4" s="69"/>
      <c r="BPP4" s="69"/>
      <c r="BPQ4" s="69"/>
      <c r="BPR4" s="70"/>
      <c r="BPS4" s="69"/>
      <c r="BPT4" s="69"/>
      <c r="BPU4" s="69"/>
      <c r="BPV4" s="69"/>
      <c r="BPW4" s="69"/>
      <c r="BPX4" s="69"/>
      <c r="BPY4" s="71"/>
      <c r="BPZ4" s="57"/>
      <c r="BQA4" s="57"/>
      <c r="BQB4" s="69"/>
      <c r="BQC4" s="69"/>
      <c r="BQD4" s="69"/>
      <c r="BQE4" s="69"/>
      <c r="BQF4" s="69"/>
      <c r="BQG4" s="69"/>
      <c r="BQH4" s="70"/>
      <c r="BQI4" s="69"/>
      <c r="BQJ4" s="69"/>
      <c r="BQK4" s="69"/>
      <c r="BQL4" s="69"/>
      <c r="BQM4" s="69"/>
      <c r="BQN4" s="69"/>
      <c r="BQO4" s="71"/>
      <c r="BQP4" s="57"/>
      <c r="BQQ4" s="57"/>
      <c r="BQR4" s="69"/>
      <c r="BQS4" s="69"/>
      <c r="BQT4" s="69"/>
      <c r="BQU4" s="69"/>
      <c r="BQV4" s="69"/>
      <c r="BQW4" s="69"/>
      <c r="BQX4" s="70"/>
      <c r="BQY4" s="69"/>
      <c r="BQZ4" s="69"/>
      <c r="BRA4" s="69"/>
      <c r="BRB4" s="69"/>
      <c r="BRC4" s="69"/>
      <c r="BRD4" s="69"/>
      <c r="BRE4" s="71"/>
      <c r="BRF4" s="57"/>
      <c r="BRG4" s="57"/>
      <c r="BRH4" s="69"/>
      <c r="BRI4" s="69"/>
      <c r="BRJ4" s="69"/>
      <c r="BRK4" s="69"/>
      <c r="BRL4" s="69"/>
      <c r="BRM4" s="69"/>
      <c r="BRN4" s="70"/>
      <c r="BRO4" s="69"/>
      <c r="BRP4" s="69"/>
      <c r="BRQ4" s="69"/>
      <c r="BRR4" s="69"/>
      <c r="BRS4" s="69"/>
      <c r="BRT4" s="69"/>
      <c r="BRU4" s="71"/>
      <c r="BRV4" s="57"/>
      <c r="BRW4" s="57"/>
      <c r="BRX4" s="69"/>
      <c r="BRY4" s="69"/>
      <c r="BRZ4" s="69"/>
      <c r="BSA4" s="69"/>
      <c r="BSB4" s="69"/>
      <c r="BSC4" s="69"/>
      <c r="BSD4" s="70"/>
      <c r="BSE4" s="69"/>
      <c r="BSF4" s="69"/>
      <c r="BSG4" s="69"/>
      <c r="BSH4" s="69"/>
      <c r="BSI4" s="69"/>
      <c r="BSJ4" s="69"/>
      <c r="BSK4" s="71"/>
      <c r="BSL4" s="57"/>
      <c r="BSM4" s="57"/>
      <c r="BSN4" s="69"/>
      <c r="BSO4" s="69"/>
      <c r="BSP4" s="69"/>
      <c r="BSQ4" s="69"/>
      <c r="BSR4" s="69"/>
      <c r="BSS4" s="69"/>
      <c r="BST4" s="70"/>
      <c r="BSU4" s="69"/>
      <c r="BSV4" s="69"/>
      <c r="BSW4" s="69"/>
      <c r="BSX4" s="69"/>
      <c r="BSY4" s="69"/>
      <c r="BSZ4" s="69"/>
      <c r="BTA4" s="71"/>
      <c r="BTB4" s="57"/>
      <c r="BTC4" s="57"/>
      <c r="BTD4" s="69"/>
      <c r="BTE4" s="69"/>
      <c r="BTF4" s="69"/>
      <c r="BTG4" s="69"/>
      <c r="BTH4" s="69"/>
      <c r="BTI4" s="69"/>
      <c r="BTJ4" s="70"/>
      <c r="BTK4" s="69"/>
      <c r="BTL4" s="69"/>
      <c r="BTM4" s="69"/>
      <c r="BTN4" s="69"/>
      <c r="BTO4" s="69"/>
      <c r="BTP4" s="69"/>
      <c r="BTQ4" s="71"/>
      <c r="BTR4" s="57"/>
      <c r="BTS4" s="57"/>
      <c r="BTT4" s="69"/>
      <c r="BTU4" s="69"/>
      <c r="BTV4" s="69"/>
      <c r="BTW4" s="69"/>
      <c r="BTX4" s="69"/>
      <c r="BTY4" s="69"/>
      <c r="BTZ4" s="70"/>
      <c r="BUA4" s="69"/>
      <c r="BUB4" s="69"/>
      <c r="BUC4" s="69"/>
      <c r="BUD4" s="69"/>
      <c r="BUE4" s="69"/>
      <c r="BUF4" s="69"/>
      <c r="BUG4" s="71"/>
      <c r="BUH4" s="57"/>
      <c r="BUI4" s="57"/>
      <c r="BUJ4" s="69"/>
      <c r="BUK4" s="69"/>
      <c r="BUL4" s="69"/>
      <c r="BUM4" s="69"/>
      <c r="BUN4" s="69"/>
      <c r="BUO4" s="69"/>
      <c r="BUP4" s="70"/>
      <c r="BUQ4" s="69"/>
      <c r="BUR4" s="69"/>
      <c r="BUS4" s="69"/>
      <c r="BUT4" s="69"/>
      <c r="BUU4" s="69"/>
      <c r="BUV4" s="69"/>
      <c r="BUW4" s="71"/>
      <c r="BUX4" s="57"/>
      <c r="BUY4" s="57"/>
      <c r="BUZ4" s="69"/>
      <c r="BVA4" s="69"/>
      <c r="BVB4" s="69"/>
      <c r="BVC4" s="69"/>
      <c r="BVD4" s="69"/>
      <c r="BVE4" s="69"/>
      <c r="BVF4" s="70"/>
      <c r="BVG4" s="69"/>
      <c r="BVH4" s="69"/>
      <c r="BVI4" s="69"/>
      <c r="BVJ4" s="69"/>
      <c r="BVK4" s="69"/>
      <c r="BVL4" s="69"/>
      <c r="BVM4" s="71"/>
      <c r="BVN4" s="57"/>
      <c r="BVO4" s="57"/>
      <c r="BVP4" s="69"/>
      <c r="BVQ4" s="69"/>
      <c r="BVR4" s="69"/>
      <c r="BVS4" s="69"/>
      <c r="BVT4" s="69"/>
      <c r="BVU4" s="69"/>
      <c r="BVV4" s="70"/>
      <c r="BVW4" s="69"/>
      <c r="BVX4" s="69"/>
      <c r="BVY4" s="69"/>
      <c r="BVZ4" s="69"/>
      <c r="BWA4" s="69"/>
      <c r="BWB4" s="69"/>
      <c r="BWC4" s="71"/>
      <c r="BWD4" s="57"/>
      <c r="BWE4" s="57"/>
      <c r="BWF4" s="69"/>
      <c r="BWG4" s="69"/>
      <c r="BWH4" s="69"/>
      <c r="BWI4" s="69"/>
      <c r="BWJ4" s="69"/>
      <c r="BWK4" s="69"/>
      <c r="BWL4" s="70"/>
      <c r="BWM4" s="69"/>
      <c r="BWN4" s="69"/>
      <c r="BWO4" s="69"/>
      <c r="BWP4" s="69"/>
      <c r="BWQ4" s="69"/>
      <c r="BWR4" s="69"/>
      <c r="BWS4" s="71"/>
      <c r="BWT4" s="57"/>
      <c r="BWU4" s="57"/>
      <c r="BWV4" s="69"/>
      <c r="BWW4" s="69"/>
      <c r="BWX4" s="69"/>
      <c r="BWY4" s="69"/>
      <c r="BWZ4" s="69"/>
      <c r="BXA4" s="69"/>
      <c r="BXB4" s="70"/>
      <c r="BXC4" s="69"/>
      <c r="BXD4" s="69"/>
      <c r="BXE4" s="69"/>
      <c r="BXF4" s="69"/>
      <c r="BXG4" s="69"/>
      <c r="BXH4" s="69"/>
      <c r="BXI4" s="71"/>
      <c r="BXJ4" s="57"/>
      <c r="BXK4" s="57"/>
      <c r="BXL4" s="69"/>
      <c r="BXM4" s="69"/>
      <c r="BXN4" s="69"/>
      <c r="BXO4" s="69"/>
      <c r="BXP4" s="69"/>
      <c r="BXQ4" s="69"/>
      <c r="BXR4" s="70"/>
      <c r="BXS4" s="69"/>
      <c r="BXT4" s="69"/>
      <c r="BXU4" s="69"/>
      <c r="BXV4" s="69"/>
      <c r="BXW4" s="69"/>
      <c r="BXX4" s="69"/>
      <c r="BXY4" s="71"/>
      <c r="BXZ4" s="57"/>
      <c r="BYA4" s="57"/>
      <c r="BYB4" s="69"/>
      <c r="BYC4" s="69"/>
      <c r="BYD4" s="69"/>
      <c r="BYE4" s="69"/>
      <c r="BYF4" s="69"/>
      <c r="BYG4" s="69"/>
      <c r="BYH4" s="70"/>
      <c r="BYI4" s="69"/>
      <c r="BYJ4" s="69"/>
      <c r="BYK4" s="69"/>
      <c r="BYL4" s="69"/>
      <c r="BYM4" s="69"/>
      <c r="BYN4" s="69"/>
      <c r="BYO4" s="71"/>
      <c r="BYP4" s="57"/>
      <c r="BYQ4" s="57"/>
      <c r="BYR4" s="69"/>
      <c r="BYS4" s="69"/>
      <c r="BYT4" s="69"/>
      <c r="BYU4" s="69"/>
      <c r="BYV4" s="69"/>
      <c r="BYW4" s="69"/>
      <c r="BYX4" s="70"/>
      <c r="BYY4" s="69"/>
      <c r="BYZ4" s="69"/>
      <c r="BZA4" s="69"/>
      <c r="BZB4" s="69"/>
      <c r="BZC4" s="69"/>
      <c r="BZD4" s="69"/>
      <c r="BZE4" s="71"/>
      <c r="BZF4" s="57"/>
      <c r="BZG4" s="57"/>
      <c r="BZH4" s="69"/>
      <c r="BZI4" s="69"/>
      <c r="BZJ4" s="69"/>
      <c r="BZK4" s="69"/>
      <c r="BZL4" s="69"/>
      <c r="BZM4" s="69"/>
      <c r="BZN4" s="70"/>
      <c r="BZO4" s="69"/>
      <c r="BZP4" s="69"/>
      <c r="BZQ4" s="69"/>
      <c r="BZR4" s="69"/>
      <c r="BZS4" s="69"/>
      <c r="BZT4" s="69"/>
      <c r="BZU4" s="71"/>
      <c r="BZV4" s="57"/>
      <c r="BZW4" s="57"/>
      <c r="BZX4" s="69"/>
      <c r="BZY4" s="69"/>
      <c r="BZZ4" s="69"/>
      <c r="CAA4" s="69"/>
      <c r="CAB4" s="69"/>
      <c r="CAC4" s="69"/>
      <c r="CAD4" s="70"/>
      <c r="CAE4" s="69"/>
      <c r="CAF4" s="69"/>
      <c r="CAG4" s="69"/>
      <c r="CAH4" s="69"/>
      <c r="CAI4" s="69"/>
      <c r="CAJ4" s="69"/>
      <c r="CAK4" s="71"/>
      <c r="CAL4" s="57"/>
      <c r="CAM4" s="57"/>
      <c r="CAN4" s="69"/>
      <c r="CAO4" s="69"/>
      <c r="CAP4" s="69"/>
      <c r="CAQ4" s="69"/>
      <c r="CAR4" s="69"/>
      <c r="CAS4" s="69"/>
      <c r="CAT4" s="70"/>
      <c r="CAU4" s="69"/>
      <c r="CAV4" s="69"/>
      <c r="CAW4" s="69"/>
      <c r="CAX4" s="69"/>
      <c r="CAY4" s="69"/>
      <c r="CAZ4" s="69"/>
      <c r="CBA4" s="71"/>
      <c r="CBB4" s="57"/>
      <c r="CBC4" s="57"/>
      <c r="CBD4" s="69"/>
      <c r="CBE4" s="69"/>
      <c r="CBF4" s="69"/>
      <c r="CBG4" s="69"/>
      <c r="CBH4" s="69"/>
      <c r="CBI4" s="69"/>
      <c r="CBJ4" s="70"/>
      <c r="CBK4" s="69"/>
      <c r="CBL4" s="69"/>
      <c r="CBM4" s="69"/>
      <c r="CBN4" s="69"/>
      <c r="CBO4" s="69"/>
      <c r="CBP4" s="69"/>
      <c r="CBQ4" s="71"/>
      <c r="CBR4" s="57"/>
      <c r="CBS4" s="57"/>
      <c r="CBT4" s="69"/>
      <c r="CBU4" s="69"/>
      <c r="CBV4" s="69"/>
      <c r="CBW4" s="69"/>
      <c r="CBX4" s="69"/>
      <c r="CBY4" s="69"/>
      <c r="CBZ4" s="70"/>
      <c r="CCA4" s="69"/>
      <c r="CCB4" s="69"/>
      <c r="CCC4" s="69"/>
      <c r="CCD4" s="69"/>
      <c r="CCE4" s="69"/>
      <c r="CCF4" s="69"/>
      <c r="CCG4" s="71"/>
      <c r="CCH4" s="57"/>
      <c r="CCI4" s="57"/>
      <c r="CCJ4" s="69"/>
      <c r="CCK4" s="69"/>
      <c r="CCL4" s="69"/>
      <c r="CCM4" s="69"/>
      <c r="CCN4" s="69"/>
      <c r="CCO4" s="69"/>
      <c r="CCP4" s="70"/>
      <c r="CCQ4" s="69"/>
      <c r="CCR4" s="69"/>
      <c r="CCS4" s="69"/>
      <c r="CCT4" s="69"/>
      <c r="CCU4" s="69"/>
      <c r="CCV4" s="69"/>
      <c r="CCW4" s="71"/>
      <c r="CCX4" s="57"/>
      <c r="CCY4" s="57"/>
      <c r="CCZ4" s="69"/>
      <c r="CDA4" s="69"/>
      <c r="CDB4" s="69"/>
      <c r="CDC4" s="69"/>
      <c r="CDD4" s="69"/>
      <c r="CDE4" s="69"/>
      <c r="CDF4" s="70"/>
      <c r="CDG4" s="69"/>
      <c r="CDH4" s="69"/>
      <c r="CDI4" s="69"/>
      <c r="CDJ4" s="69"/>
      <c r="CDK4" s="69"/>
      <c r="CDL4" s="69"/>
      <c r="CDM4" s="71"/>
      <c r="CDN4" s="57"/>
      <c r="CDO4" s="57"/>
      <c r="CDP4" s="69"/>
      <c r="CDQ4" s="69"/>
      <c r="CDR4" s="69"/>
      <c r="CDS4" s="69"/>
      <c r="CDT4" s="69"/>
      <c r="CDU4" s="69"/>
      <c r="CDV4" s="70"/>
      <c r="CDW4" s="69"/>
      <c r="CDX4" s="69"/>
      <c r="CDY4" s="69"/>
      <c r="CDZ4" s="69"/>
      <c r="CEA4" s="69"/>
      <c r="CEB4" s="69"/>
      <c r="CEC4" s="71"/>
      <c r="CED4" s="57"/>
      <c r="CEE4" s="57"/>
      <c r="CEF4" s="69"/>
      <c r="CEG4" s="69"/>
      <c r="CEH4" s="69"/>
      <c r="CEI4" s="69"/>
      <c r="CEJ4" s="69"/>
      <c r="CEK4" s="69"/>
      <c r="CEL4" s="70"/>
      <c r="CEM4" s="69"/>
      <c r="CEN4" s="69"/>
      <c r="CEO4" s="69"/>
      <c r="CEP4" s="69"/>
      <c r="CEQ4" s="69"/>
      <c r="CER4" s="69"/>
      <c r="CES4" s="71"/>
      <c r="CET4" s="57"/>
      <c r="CEU4" s="57"/>
      <c r="CEV4" s="69"/>
      <c r="CEW4" s="69"/>
      <c r="CEX4" s="69"/>
      <c r="CEY4" s="69"/>
      <c r="CEZ4" s="69"/>
      <c r="CFA4" s="69"/>
      <c r="CFB4" s="70"/>
      <c r="CFC4" s="69"/>
      <c r="CFD4" s="69"/>
      <c r="CFE4" s="69"/>
      <c r="CFF4" s="69"/>
      <c r="CFG4" s="69"/>
      <c r="CFH4" s="69"/>
      <c r="CFI4" s="71"/>
      <c r="CFJ4" s="57"/>
      <c r="CFK4" s="57"/>
      <c r="CFL4" s="69"/>
      <c r="CFM4" s="69"/>
      <c r="CFN4" s="69"/>
      <c r="CFO4" s="69"/>
      <c r="CFP4" s="69"/>
      <c r="CFQ4" s="69"/>
      <c r="CFR4" s="70"/>
      <c r="CFS4" s="69"/>
      <c r="CFT4" s="69"/>
      <c r="CFU4" s="69"/>
      <c r="CFV4" s="69"/>
      <c r="CFW4" s="69"/>
      <c r="CFX4" s="69"/>
      <c r="CFY4" s="71"/>
      <c r="CFZ4" s="57"/>
      <c r="CGA4" s="57"/>
      <c r="CGB4" s="69"/>
      <c r="CGC4" s="69"/>
      <c r="CGD4" s="69"/>
      <c r="CGE4" s="69"/>
      <c r="CGF4" s="69"/>
      <c r="CGG4" s="69"/>
      <c r="CGH4" s="70"/>
      <c r="CGI4" s="69"/>
      <c r="CGJ4" s="69"/>
      <c r="CGK4" s="69"/>
      <c r="CGL4" s="69"/>
      <c r="CGM4" s="69"/>
      <c r="CGN4" s="69"/>
      <c r="CGO4" s="71"/>
      <c r="CGP4" s="57"/>
      <c r="CGQ4" s="57"/>
      <c r="CGR4" s="69"/>
      <c r="CGS4" s="69"/>
      <c r="CGT4" s="69"/>
      <c r="CGU4" s="69"/>
      <c r="CGV4" s="69"/>
      <c r="CGW4" s="69"/>
      <c r="CGX4" s="70"/>
      <c r="CGY4" s="69"/>
      <c r="CGZ4" s="69"/>
      <c r="CHA4" s="69"/>
      <c r="CHB4" s="69"/>
      <c r="CHC4" s="69"/>
      <c r="CHD4" s="69"/>
      <c r="CHE4" s="71"/>
      <c r="CHF4" s="57"/>
      <c r="CHG4" s="57"/>
      <c r="CHH4" s="69"/>
      <c r="CHI4" s="69"/>
      <c r="CHJ4" s="69"/>
      <c r="CHK4" s="69"/>
      <c r="CHL4" s="69"/>
      <c r="CHM4" s="69"/>
      <c r="CHN4" s="70"/>
      <c r="CHO4" s="69"/>
      <c r="CHP4" s="69"/>
      <c r="CHQ4" s="69"/>
      <c r="CHR4" s="69"/>
      <c r="CHS4" s="69"/>
      <c r="CHT4" s="69"/>
      <c r="CHU4" s="71"/>
      <c r="CHV4" s="57"/>
      <c r="CHW4" s="57"/>
      <c r="CHX4" s="69"/>
      <c r="CHY4" s="69"/>
      <c r="CHZ4" s="69"/>
      <c r="CIA4" s="69"/>
      <c r="CIB4" s="69"/>
      <c r="CIC4" s="69"/>
      <c r="CID4" s="70"/>
      <c r="CIE4" s="69"/>
      <c r="CIF4" s="69"/>
      <c r="CIG4" s="69"/>
      <c r="CIH4" s="69"/>
      <c r="CII4" s="69"/>
      <c r="CIJ4" s="69"/>
      <c r="CIK4" s="71"/>
      <c r="CIL4" s="57"/>
      <c r="CIM4" s="57"/>
      <c r="CIN4" s="69"/>
      <c r="CIO4" s="69"/>
      <c r="CIP4" s="69"/>
      <c r="CIQ4" s="69"/>
      <c r="CIR4" s="69"/>
      <c r="CIS4" s="69"/>
      <c r="CIT4" s="70"/>
      <c r="CIU4" s="69"/>
      <c r="CIV4" s="69"/>
      <c r="CIW4" s="69"/>
      <c r="CIX4" s="69"/>
      <c r="CIY4" s="69"/>
      <c r="CIZ4" s="69"/>
      <c r="CJA4" s="71"/>
      <c r="CJB4" s="57"/>
      <c r="CJC4" s="57"/>
      <c r="CJD4" s="69"/>
      <c r="CJE4" s="69"/>
      <c r="CJF4" s="69"/>
      <c r="CJG4" s="69"/>
      <c r="CJH4" s="69"/>
      <c r="CJI4" s="69"/>
      <c r="CJJ4" s="70"/>
      <c r="CJK4" s="69"/>
      <c r="CJL4" s="69"/>
      <c r="CJM4" s="69"/>
      <c r="CJN4" s="69"/>
      <c r="CJO4" s="69"/>
      <c r="CJP4" s="69"/>
      <c r="CJQ4" s="71"/>
      <c r="CJR4" s="57"/>
      <c r="CJS4" s="57"/>
      <c r="CJT4" s="69"/>
      <c r="CJU4" s="69"/>
      <c r="CJV4" s="69"/>
      <c r="CJW4" s="69"/>
      <c r="CJX4" s="69"/>
      <c r="CJY4" s="69"/>
      <c r="CJZ4" s="70"/>
      <c r="CKA4" s="69"/>
      <c r="CKB4" s="69"/>
      <c r="CKC4" s="69"/>
      <c r="CKD4" s="69"/>
      <c r="CKE4" s="69"/>
      <c r="CKF4" s="69"/>
      <c r="CKG4" s="71"/>
      <c r="CKH4" s="57"/>
      <c r="CKI4" s="57"/>
      <c r="CKJ4" s="69"/>
      <c r="CKK4" s="69"/>
      <c r="CKL4" s="69"/>
      <c r="CKM4" s="69"/>
      <c r="CKN4" s="69"/>
      <c r="CKO4" s="69"/>
      <c r="CKP4" s="70"/>
      <c r="CKQ4" s="69"/>
      <c r="CKR4" s="69"/>
      <c r="CKS4" s="69"/>
      <c r="CKT4" s="69"/>
      <c r="CKU4" s="69"/>
      <c r="CKV4" s="69"/>
      <c r="CKW4" s="71"/>
      <c r="CKX4" s="57"/>
      <c r="CKY4" s="57"/>
      <c r="CKZ4" s="69"/>
      <c r="CLA4" s="69"/>
      <c r="CLB4" s="69"/>
      <c r="CLC4" s="69"/>
      <c r="CLD4" s="69"/>
      <c r="CLE4" s="69"/>
      <c r="CLF4" s="70"/>
      <c r="CLG4" s="69"/>
      <c r="CLH4" s="69"/>
      <c r="CLI4" s="69"/>
      <c r="CLJ4" s="69"/>
      <c r="CLK4" s="69"/>
      <c r="CLL4" s="69"/>
      <c r="CLM4" s="71"/>
      <c r="CLN4" s="57"/>
      <c r="CLO4" s="57"/>
      <c r="CLP4" s="69"/>
      <c r="CLQ4" s="69"/>
      <c r="CLR4" s="69"/>
      <c r="CLS4" s="69"/>
      <c r="CLT4" s="69"/>
      <c r="CLU4" s="69"/>
      <c r="CLV4" s="70"/>
      <c r="CLW4" s="69"/>
      <c r="CLX4" s="69"/>
      <c r="CLY4" s="69"/>
      <c r="CLZ4" s="69"/>
      <c r="CMA4" s="69"/>
      <c r="CMB4" s="69"/>
      <c r="CMC4" s="71"/>
      <c r="CMD4" s="57"/>
      <c r="CME4" s="57"/>
      <c r="CMF4" s="69"/>
      <c r="CMG4" s="69"/>
      <c r="CMH4" s="69"/>
      <c r="CMI4" s="69"/>
      <c r="CMJ4" s="69"/>
      <c r="CMK4" s="69"/>
      <c r="CML4" s="70"/>
      <c r="CMM4" s="69"/>
      <c r="CMN4" s="69"/>
      <c r="CMO4" s="69"/>
      <c r="CMP4" s="69"/>
      <c r="CMQ4" s="69"/>
      <c r="CMR4" s="69"/>
      <c r="CMS4" s="71"/>
      <c r="CMT4" s="57"/>
      <c r="CMU4" s="57"/>
      <c r="CMV4" s="69"/>
      <c r="CMW4" s="69"/>
      <c r="CMX4" s="69"/>
      <c r="CMY4" s="69"/>
      <c r="CMZ4" s="69"/>
      <c r="CNA4" s="69"/>
      <c r="CNB4" s="70"/>
      <c r="CNC4" s="69"/>
      <c r="CND4" s="69"/>
      <c r="CNE4" s="69"/>
      <c r="CNF4" s="69"/>
      <c r="CNG4" s="69"/>
      <c r="CNH4" s="69"/>
      <c r="CNI4" s="71"/>
      <c r="CNJ4" s="57"/>
      <c r="CNK4" s="57"/>
      <c r="CNL4" s="69"/>
      <c r="CNM4" s="69"/>
      <c r="CNN4" s="69"/>
      <c r="CNO4" s="69"/>
      <c r="CNP4" s="69"/>
      <c r="CNQ4" s="69"/>
      <c r="CNR4" s="70"/>
      <c r="CNS4" s="69"/>
      <c r="CNT4" s="69"/>
      <c r="CNU4" s="69"/>
      <c r="CNV4" s="69"/>
      <c r="CNW4" s="69"/>
      <c r="CNX4" s="69"/>
      <c r="CNY4" s="71"/>
      <c r="CNZ4" s="57"/>
      <c r="COA4" s="57"/>
      <c r="COB4" s="69"/>
      <c r="COC4" s="69"/>
      <c r="COD4" s="69"/>
      <c r="COE4" s="69"/>
      <c r="COF4" s="69"/>
      <c r="COG4" s="69"/>
      <c r="COH4" s="70"/>
      <c r="COI4" s="69"/>
      <c r="COJ4" s="69"/>
      <c r="COK4" s="69"/>
      <c r="COL4" s="69"/>
      <c r="COM4" s="69"/>
      <c r="CON4" s="69"/>
      <c r="COO4" s="71"/>
      <c r="COP4" s="57"/>
      <c r="COQ4" s="57"/>
      <c r="COR4" s="69"/>
      <c r="COS4" s="69"/>
      <c r="COT4" s="69"/>
      <c r="COU4" s="69"/>
      <c r="COV4" s="69"/>
      <c r="COW4" s="69"/>
      <c r="COX4" s="70"/>
      <c r="COY4" s="69"/>
      <c r="COZ4" s="69"/>
      <c r="CPA4" s="69"/>
      <c r="CPB4" s="69"/>
      <c r="CPC4" s="69"/>
      <c r="CPD4" s="69"/>
      <c r="CPE4" s="71"/>
      <c r="CPF4" s="57"/>
      <c r="CPG4" s="57"/>
      <c r="CPH4" s="69"/>
      <c r="CPI4" s="69"/>
      <c r="CPJ4" s="69"/>
      <c r="CPK4" s="69"/>
      <c r="CPL4" s="69"/>
      <c r="CPM4" s="69"/>
      <c r="CPN4" s="70"/>
      <c r="CPO4" s="69"/>
      <c r="CPP4" s="69"/>
      <c r="CPQ4" s="69"/>
      <c r="CPR4" s="69"/>
      <c r="CPS4" s="69"/>
      <c r="CPT4" s="69"/>
      <c r="CPU4" s="71"/>
      <c r="CPV4" s="57"/>
      <c r="CPW4" s="57"/>
      <c r="CPX4" s="69"/>
      <c r="CPY4" s="69"/>
      <c r="CPZ4" s="69"/>
      <c r="CQA4" s="69"/>
      <c r="CQB4" s="69"/>
      <c r="CQC4" s="69"/>
      <c r="CQD4" s="70"/>
      <c r="CQE4" s="69"/>
      <c r="CQF4" s="69"/>
      <c r="CQG4" s="69"/>
      <c r="CQH4" s="69"/>
      <c r="CQI4" s="69"/>
      <c r="CQJ4" s="69"/>
      <c r="CQK4" s="71"/>
      <c r="CQL4" s="57"/>
      <c r="CQM4" s="57"/>
      <c r="CQN4" s="69"/>
      <c r="CQO4" s="69"/>
      <c r="CQP4" s="69"/>
      <c r="CQQ4" s="69"/>
      <c r="CQR4" s="69"/>
      <c r="CQS4" s="69"/>
      <c r="CQT4" s="70"/>
      <c r="CQU4" s="69"/>
      <c r="CQV4" s="69"/>
      <c r="CQW4" s="69"/>
      <c r="CQX4" s="69"/>
      <c r="CQY4" s="69"/>
      <c r="CQZ4" s="69"/>
      <c r="CRA4" s="71"/>
      <c r="CRB4" s="57"/>
      <c r="CRC4" s="57"/>
      <c r="CRD4" s="69"/>
      <c r="CRE4" s="69"/>
      <c r="CRF4" s="69"/>
      <c r="CRG4" s="69"/>
      <c r="CRH4" s="69"/>
      <c r="CRI4" s="69"/>
      <c r="CRJ4" s="70"/>
      <c r="CRK4" s="69"/>
      <c r="CRL4" s="69"/>
      <c r="CRM4" s="69"/>
      <c r="CRN4" s="69"/>
      <c r="CRO4" s="69"/>
      <c r="CRP4" s="69"/>
      <c r="CRQ4" s="71"/>
      <c r="CRR4" s="57"/>
      <c r="CRS4" s="57"/>
      <c r="CRT4" s="69"/>
      <c r="CRU4" s="69"/>
      <c r="CRV4" s="69"/>
      <c r="CRW4" s="69"/>
      <c r="CRX4" s="69"/>
      <c r="CRY4" s="69"/>
      <c r="CRZ4" s="70"/>
      <c r="CSA4" s="69"/>
      <c r="CSB4" s="69"/>
      <c r="CSC4" s="69"/>
      <c r="CSD4" s="69"/>
      <c r="CSE4" s="69"/>
      <c r="CSF4" s="69"/>
      <c r="CSG4" s="71"/>
      <c r="CSH4" s="57"/>
      <c r="CSI4" s="57"/>
      <c r="CSJ4" s="69"/>
      <c r="CSK4" s="69"/>
      <c r="CSL4" s="69"/>
      <c r="CSM4" s="69"/>
      <c r="CSN4" s="69"/>
      <c r="CSO4" s="69"/>
      <c r="CSP4" s="70"/>
      <c r="CSQ4" s="69"/>
      <c r="CSR4" s="69"/>
      <c r="CSS4" s="69"/>
      <c r="CST4" s="69"/>
      <c r="CSU4" s="69"/>
      <c r="CSV4" s="69"/>
      <c r="CSW4" s="71"/>
      <c r="CSX4" s="57"/>
      <c r="CSY4" s="57"/>
      <c r="CSZ4" s="69"/>
      <c r="CTA4" s="69"/>
      <c r="CTB4" s="69"/>
      <c r="CTC4" s="69"/>
      <c r="CTD4" s="69"/>
      <c r="CTE4" s="69"/>
      <c r="CTF4" s="70"/>
      <c r="CTG4" s="69"/>
      <c r="CTH4" s="69"/>
      <c r="CTI4" s="69"/>
      <c r="CTJ4" s="69"/>
      <c r="CTK4" s="69"/>
      <c r="CTL4" s="69"/>
      <c r="CTM4" s="71"/>
      <c r="CTN4" s="57"/>
      <c r="CTO4" s="57"/>
      <c r="CTP4" s="69"/>
      <c r="CTQ4" s="69"/>
      <c r="CTR4" s="69"/>
      <c r="CTS4" s="69"/>
      <c r="CTT4" s="69"/>
      <c r="CTU4" s="69"/>
      <c r="CTV4" s="70"/>
      <c r="CTW4" s="69"/>
      <c r="CTX4" s="69"/>
      <c r="CTY4" s="69"/>
      <c r="CTZ4" s="69"/>
      <c r="CUA4" s="69"/>
      <c r="CUB4" s="69"/>
      <c r="CUC4" s="71"/>
      <c r="CUD4" s="57"/>
      <c r="CUE4" s="57"/>
      <c r="CUF4" s="69"/>
      <c r="CUG4" s="69"/>
      <c r="CUH4" s="69"/>
      <c r="CUI4" s="69"/>
      <c r="CUJ4" s="69"/>
      <c r="CUK4" s="69"/>
      <c r="CUL4" s="70"/>
      <c r="CUM4" s="69"/>
      <c r="CUN4" s="69"/>
      <c r="CUO4" s="69"/>
      <c r="CUP4" s="69"/>
      <c r="CUQ4" s="69"/>
      <c r="CUR4" s="69"/>
      <c r="CUS4" s="71"/>
      <c r="CUT4" s="57"/>
      <c r="CUU4" s="57"/>
      <c r="CUV4" s="69"/>
      <c r="CUW4" s="69"/>
      <c r="CUX4" s="69"/>
      <c r="CUY4" s="69"/>
      <c r="CUZ4" s="69"/>
      <c r="CVA4" s="69"/>
      <c r="CVB4" s="70"/>
      <c r="CVC4" s="69"/>
      <c r="CVD4" s="69"/>
      <c r="CVE4" s="69"/>
      <c r="CVF4" s="69"/>
      <c r="CVG4" s="69"/>
      <c r="CVH4" s="69"/>
      <c r="CVI4" s="71"/>
      <c r="CVJ4" s="57"/>
      <c r="CVK4" s="57"/>
      <c r="CVL4" s="69"/>
      <c r="CVM4" s="69"/>
      <c r="CVN4" s="69"/>
      <c r="CVO4" s="69"/>
      <c r="CVP4" s="69"/>
      <c r="CVQ4" s="69"/>
      <c r="CVR4" s="70"/>
      <c r="CVS4" s="69"/>
      <c r="CVT4" s="69"/>
      <c r="CVU4" s="69"/>
      <c r="CVV4" s="69"/>
      <c r="CVW4" s="69"/>
      <c r="CVX4" s="69"/>
      <c r="CVY4" s="71"/>
      <c r="CVZ4" s="57"/>
      <c r="CWA4" s="57"/>
      <c r="CWB4" s="69"/>
      <c r="CWC4" s="69"/>
      <c r="CWD4" s="69"/>
      <c r="CWE4" s="69"/>
      <c r="CWF4" s="69"/>
      <c r="CWG4" s="69"/>
      <c r="CWH4" s="70"/>
      <c r="CWI4" s="69"/>
      <c r="CWJ4" s="69"/>
      <c r="CWK4" s="69"/>
      <c r="CWL4" s="69"/>
      <c r="CWM4" s="69"/>
      <c r="CWN4" s="69"/>
      <c r="CWO4" s="71"/>
      <c r="CWP4" s="57"/>
      <c r="CWQ4" s="57"/>
      <c r="CWR4" s="69"/>
      <c r="CWS4" s="69"/>
      <c r="CWT4" s="69"/>
      <c r="CWU4" s="69"/>
      <c r="CWV4" s="69"/>
      <c r="CWW4" s="69"/>
      <c r="CWX4" s="70"/>
      <c r="CWY4" s="69"/>
      <c r="CWZ4" s="69"/>
      <c r="CXA4" s="69"/>
      <c r="CXB4" s="69"/>
      <c r="CXC4" s="69"/>
      <c r="CXD4" s="69"/>
      <c r="CXE4" s="71"/>
      <c r="CXF4" s="57"/>
      <c r="CXG4" s="57"/>
      <c r="CXH4" s="69"/>
      <c r="CXI4" s="69"/>
      <c r="CXJ4" s="69"/>
      <c r="CXK4" s="69"/>
      <c r="CXL4" s="69"/>
      <c r="CXM4" s="69"/>
      <c r="CXN4" s="70"/>
      <c r="CXO4" s="69"/>
      <c r="CXP4" s="69"/>
      <c r="CXQ4" s="69"/>
      <c r="CXR4" s="69"/>
      <c r="CXS4" s="69"/>
      <c r="CXT4" s="69"/>
      <c r="CXU4" s="71"/>
      <c r="CXV4" s="57"/>
      <c r="CXW4" s="57"/>
      <c r="CXX4" s="69"/>
      <c r="CXY4" s="69"/>
      <c r="CXZ4" s="69"/>
      <c r="CYA4" s="69"/>
      <c r="CYB4" s="69"/>
      <c r="CYC4" s="69"/>
      <c r="CYD4" s="70"/>
      <c r="CYE4" s="69"/>
      <c r="CYF4" s="69"/>
      <c r="CYG4" s="69"/>
      <c r="CYH4" s="69"/>
      <c r="CYI4" s="69"/>
      <c r="CYJ4" s="69"/>
      <c r="CYK4" s="71"/>
      <c r="CYL4" s="57"/>
      <c r="CYM4" s="57"/>
      <c r="CYN4" s="69"/>
      <c r="CYO4" s="69"/>
      <c r="CYP4" s="69"/>
      <c r="CYQ4" s="69"/>
      <c r="CYR4" s="69"/>
      <c r="CYS4" s="69"/>
      <c r="CYT4" s="70"/>
      <c r="CYU4" s="69"/>
      <c r="CYV4" s="69"/>
      <c r="CYW4" s="69"/>
      <c r="CYX4" s="69"/>
      <c r="CYY4" s="69"/>
      <c r="CYZ4" s="69"/>
      <c r="CZA4" s="71"/>
      <c r="CZB4" s="57"/>
      <c r="CZC4" s="57"/>
      <c r="CZD4" s="69"/>
      <c r="CZE4" s="69"/>
      <c r="CZF4" s="69"/>
      <c r="CZG4" s="69"/>
      <c r="CZH4" s="69"/>
      <c r="CZI4" s="69"/>
      <c r="CZJ4" s="70"/>
      <c r="CZK4" s="69"/>
      <c r="CZL4" s="69"/>
      <c r="CZM4" s="69"/>
      <c r="CZN4" s="69"/>
      <c r="CZO4" s="69"/>
      <c r="CZP4" s="69"/>
      <c r="CZQ4" s="71"/>
      <c r="CZR4" s="57"/>
      <c r="CZS4" s="57"/>
      <c r="CZT4" s="69"/>
      <c r="CZU4" s="69"/>
      <c r="CZV4" s="69"/>
      <c r="CZW4" s="69"/>
      <c r="CZX4" s="69"/>
      <c r="CZY4" s="69"/>
      <c r="CZZ4" s="70"/>
      <c r="DAA4" s="69"/>
      <c r="DAB4" s="69"/>
      <c r="DAC4" s="69"/>
      <c r="DAD4" s="69"/>
      <c r="DAE4" s="69"/>
      <c r="DAF4" s="69"/>
      <c r="DAG4" s="71"/>
      <c r="DAH4" s="57"/>
      <c r="DAI4" s="57"/>
      <c r="DAJ4" s="69"/>
      <c r="DAK4" s="69"/>
      <c r="DAL4" s="69"/>
      <c r="DAM4" s="69"/>
      <c r="DAN4" s="69"/>
      <c r="DAO4" s="69"/>
      <c r="DAP4" s="70"/>
      <c r="DAQ4" s="69"/>
      <c r="DAR4" s="69"/>
      <c r="DAS4" s="69"/>
      <c r="DAT4" s="69"/>
      <c r="DAU4" s="69"/>
      <c r="DAV4" s="69"/>
      <c r="DAW4" s="71"/>
      <c r="DAX4" s="57"/>
      <c r="DAY4" s="57"/>
      <c r="DAZ4" s="69"/>
      <c r="DBA4" s="69"/>
      <c r="DBB4" s="69"/>
      <c r="DBC4" s="69"/>
      <c r="DBD4" s="69"/>
      <c r="DBE4" s="69"/>
      <c r="DBF4" s="70"/>
      <c r="DBG4" s="69"/>
      <c r="DBH4" s="69"/>
      <c r="DBI4" s="69"/>
      <c r="DBJ4" s="69"/>
      <c r="DBK4" s="69"/>
      <c r="DBL4" s="69"/>
      <c r="DBM4" s="71"/>
      <c r="DBN4" s="57"/>
      <c r="DBO4" s="57"/>
      <c r="DBP4" s="69"/>
      <c r="DBQ4" s="69"/>
      <c r="DBR4" s="69"/>
      <c r="DBS4" s="69"/>
      <c r="DBT4" s="69"/>
      <c r="DBU4" s="69"/>
      <c r="DBV4" s="70"/>
      <c r="DBW4" s="69"/>
      <c r="DBX4" s="69"/>
      <c r="DBY4" s="69"/>
      <c r="DBZ4" s="69"/>
      <c r="DCA4" s="69"/>
      <c r="DCB4" s="69"/>
      <c r="DCC4" s="71"/>
      <c r="DCD4" s="57"/>
      <c r="DCE4" s="57"/>
      <c r="DCF4" s="69"/>
      <c r="DCG4" s="69"/>
      <c r="DCH4" s="69"/>
      <c r="DCI4" s="69"/>
      <c r="DCJ4" s="69"/>
      <c r="DCK4" s="69"/>
      <c r="DCL4" s="70"/>
      <c r="DCM4" s="69"/>
      <c r="DCN4" s="69"/>
      <c r="DCO4" s="69"/>
      <c r="DCP4" s="69"/>
      <c r="DCQ4" s="69"/>
      <c r="DCR4" s="69"/>
      <c r="DCS4" s="71"/>
      <c r="DCT4" s="57"/>
      <c r="DCU4" s="57"/>
      <c r="DCV4" s="69"/>
      <c r="DCW4" s="69"/>
      <c r="DCX4" s="69"/>
      <c r="DCY4" s="69"/>
      <c r="DCZ4" s="69"/>
      <c r="DDA4" s="69"/>
      <c r="DDB4" s="70"/>
      <c r="DDC4" s="69"/>
      <c r="DDD4" s="69"/>
      <c r="DDE4" s="69"/>
      <c r="DDF4" s="69"/>
      <c r="DDG4" s="69"/>
      <c r="DDH4" s="69"/>
      <c r="DDI4" s="71"/>
      <c r="DDJ4" s="57"/>
      <c r="DDK4" s="57"/>
      <c r="DDL4" s="69"/>
      <c r="DDM4" s="69"/>
      <c r="DDN4" s="69"/>
      <c r="DDO4" s="69"/>
      <c r="DDP4" s="69"/>
      <c r="DDQ4" s="69"/>
      <c r="DDR4" s="70"/>
      <c r="DDS4" s="69"/>
      <c r="DDT4" s="69"/>
      <c r="DDU4" s="69"/>
      <c r="DDV4" s="69"/>
      <c r="DDW4" s="69"/>
      <c r="DDX4" s="69"/>
      <c r="DDY4" s="71"/>
      <c r="DDZ4" s="57"/>
      <c r="DEA4" s="57"/>
      <c r="DEB4" s="69"/>
      <c r="DEC4" s="69"/>
      <c r="DED4" s="69"/>
      <c r="DEE4" s="69"/>
      <c r="DEF4" s="69"/>
      <c r="DEG4" s="69"/>
      <c r="DEH4" s="70"/>
      <c r="DEI4" s="69"/>
      <c r="DEJ4" s="69"/>
      <c r="DEK4" s="69"/>
      <c r="DEL4" s="69"/>
      <c r="DEM4" s="69"/>
      <c r="DEN4" s="69"/>
      <c r="DEO4" s="71"/>
      <c r="DEP4" s="57"/>
      <c r="DEQ4" s="57"/>
      <c r="DER4" s="69"/>
      <c r="DES4" s="69"/>
      <c r="DET4" s="69"/>
      <c r="DEU4" s="69"/>
      <c r="DEV4" s="69"/>
      <c r="DEW4" s="69"/>
      <c r="DEX4" s="70"/>
      <c r="DEY4" s="69"/>
      <c r="DEZ4" s="69"/>
      <c r="DFA4" s="69"/>
      <c r="DFB4" s="69"/>
      <c r="DFC4" s="69"/>
      <c r="DFD4" s="69"/>
      <c r="DFE4" s="71"/>
      <c r="DFF4" s="57"/>
      <c r="DFG4" s="57"/>
      <c r="DFH4" s="69"/>
      <c r="DFI4" s="69"/>
      <c r="DFJ4" s="69"/>
      <c r="DFK4" s="69"/>
      <c r="DFL4" s="69"/>
      <c r="DFM4" s="69"/>
      <c r="DFN4" s="70"/>
      <c r="DFO4" s="69"/>
      <c r="DFP4" s="69"/>
      <c r="DFQ4" s="69"/>
      <c r="DFR4" s="69"/>
      <c r="DFS4" s="69"/>
      <c r="DFT4" s="69"/>
      <c r="DFU4" s="71"/>
      <c r="DFV4" s="57"/>
      <c r="DFW4" s="57"/>
      <c r="DFX4" s="69"/>
      <c r="DFY4" s="69"/>
      <c r="DFZ4" s="69"/>
      <c r="DGA4" s="69"/>
      <c r="DGB4" s="69"/>
      <c r="DGC4" s="69"/>
      <c r="DGD4" s="70"/>
      <c r="DGE4" s="69"/>
      <c r="DGF4" s="69"/>
      <c r="DGG4" s="69"/>
      <c r="DGH4" s="69"/>
      <c r="DGI4" s="69"/>
      <c r="DGJ4" s="69"/>
      <c r="DGK4" s="71"/>
      <c r="DGL4" s="57"/>
      <c r="DGM4" s="57"/>
      <c r="DGN4" s="69"/>
      <c r="DGO4" s="69"/>
      <c r="DGP4" s="69"/>
      <c r="DGQ4" s="69"/>
      <c r="DGR4" s="69"/>
      <c r="DGS4" s="69"/>
      <c r="DGT4" s="70"/>
      <c r="DGU4" s="69"/>
      <c r="DGV4" s="69"/>
      <c r="DGW4" s="69"/>
      <c r="DGX4" s="69"/>
      <c r="DGY4" s="69"/>
      <c r="DGZ4" s="69"/>
      <c r="DHA4" s="71"/>
      <c r="DHB4" s="57"/>
      <c r="DHC4" s="57"/>
      <c r="DHD4" s="69"/>
      <c r="DHE4" s="69"/>
      <c r="DHF4" s="69"/>
      <c r="DHG4" s="69"/>
      <c r="DHH4" s="69"/>
      <c r="DHI4" s="69"/>
      <c r="DHJ4" s="70"/>
      <c r="DHK4" s="69"/>
      <c r="DHL4" s="69"/>
      <c r="DHM4" s="69"/>
      <c r="DHN4" s="69"/>
      <c r="DHO4" s="69"/>
      <c r="DHP4" s="69"/>
      <c r="DHQ4" s="71"/>
      <c r="DHR4" s="57"/>
      <c r="DHS4" s="57"/>
      <c r="DHT4" s="69"/>
      <c r="DHU4" s="69"/>
      <c r="DHV4" s="69"/>
      <c r="DHW4" s="69"/>
      <c r="DHX4" s="69"/>
      <c r="DHY4" s="69"/>
      <c r="DHZ4" s="70"/>
      <c r="DIA4" s="69"/>
      <c r="DIB4" s="69"/>
      <c r="DIC4" s="69"/>
      <c r="DID4" s="69"/>
      <c r="DIE4" s="69"/>
      <c r="DIF4" s="69"/>
      <c r="DIG4" s="71"/>
      <c r="DIH4" s="57"/>
      <c r="DII4" s="57"/>
      <c r="DIJ4" s="69"/>
      <c r="DIK4" s="69"/>
      <c r="DIL4" s="69"/>
      <c r="DIM4" s="69"/>
      <c r="DIN4" s="69"/>
      <c r="DIO4" s="69"/>
      <c r="DIP4" s="70"/>
      <c r="DIQ4" s="69"/>
      <c r="DIR4" s="69"/>
      <c r="DIS4" s="69"/>
      <c r="DIT4" s="69"/>
      <c r="DIU4" s="69"/>
      <c r="DIV4" s="69"/>
      <c r="DIW4" s="71"/>
      <c r="DIX4" s="57"/>
      <c r="DIY4" s="57"/>
      <c r="DIZ4" s="69"/>
      <c r="DJA4" s="69"/>
      <c r="DJB4" s="69"/>
      <c r="DJC4" s="69"/>
      <c r="DJD4" s="69"/>
      <c r="DJE4" s="69"/>
      <c r="DJF4" s="70"/>
      <c r="DJG4" s="69"/>
      <c r="DJH4" s="69"/>
      <c r="DJI4" s="69"/>
      <c r="DJJ4" s="69"/>
      <c r="DJK4" s="69"/>
      <c r="DJL4" s="69"/>
      <c r="DJM4" s="71"/>
      <c r="DJN4" s="57"/>
      <c r="DJO4" s="57"/>
      <c r="DJP4" s="69"/>
      <c r="DJQ4" s="69"/>
      <c r="DJR4" s="69"/>
      <c r="DJS4" s="69"/>
      <c r="DJT4" s="69"/>
      <c r="DJU4" s="69"/>
      <c r="DJV4" s="70"/>
      <c r="DJW4" s="69"/>
      <c r="DJX4" s="69"/>
      <c r="DJY4" s="69"/>
      <c r="DJZ4" s="69"/>
      <c r="DKA4" s="69"/>
      <c r="DKB4" s="69"/>
      <c r="DKC4" s="71"/>
      <c r="DKD4" s="57"/>
      <c r="DKE4" s="57"/>
      <c r="DKF4" s="69"/>
      <c r="DKG4" s="69"/>
      <c r="DKH4" s="69"/>
      <c r="DKI4" s="69"/>
      <c r="DKJ4" s="69"/>
      <c r="DKK4" s="69"/>
      <c r="DKL4" s="70"/>
      <c r="DKM4" s="69"/>
      <c r="DKN4" s="69"/>
      <c r="DKO4" s="69"/>
      <c r="DKP4" s="69"/>
      <c r="DKQ4" s="69"/>
      <c r="DKR4" s="69"/>
      <c r="DKS4" s="71"/>
      <c r="DKT4" s="57"/>
      <c r="DKU4" s="57"/>
      <c r="DKV4" s="69"/>
      <c r="DKW4" s="69"/>
      <c r="DKX4" s="69"/>
      <c r="DKY4" s="69"/>
      <c r="DKZ4" s="69"/>
      <c r="DLA4" s="69"/>
      <c r="DLB4" s="70"/>
      <c r="DLC4" s="69"/>
      <c r="DLD4" s="69"/>
      <c r="DLE4" s="69"/>
      <c r="DLF4" s="69"/>
      <c r="DLG4" s="69"/>
      <c r="DLH4" s="69"/>
      <c r="DLI4" s="71"/>
      <c r="DLJ4" s="57"/>
      <c r="DLK4" s="57"/>
      <c r="DLL4" s="69"/>
      <c r="DLM4" s="69"/>
      <c r="DLN4" s="69"/>
      <c r="DLO4" s="69"/>
      <c r="DLP4" s="69"/>
      <c r="DLQ4" s="69"/>
      <c r="DLR4" s="70"/>
      <c r="DLS4" s="69"/>
      <c r="DLT4" s="69"/>
      <c r="DLU4" s="69"/>
      <c r="DLV4" s="69"/>
      <c r="DLW4" s="69"/>
      <c r="DLX4" s="69"/>
      <c r="DLY4" s="71"/>
      <c r="DLZ4" s="57"/>
      <c r="DMA4" s="57"/>
      <c r="DMB4" s="69"/>
      <c r="DMC4" s="69"/>
      <c r="DMD4" s="69"/>
      <c r="DME4" s="69"/>
      <c r="DMF4" s="69"/>
      <c r="DMG4" s="69"/>
      <c r="DMH4" s="70"/>
      <c r="DMI4" s="69"/>
      <c r="DMJ4" s="69"/>
      <c r="DMK4" s="69"/>
      <c r="DML4" s="69"/>
      <c r="DMM4" s="69"/>
      <c r="DMN4" s="69"/>
      <c r="DMO4" s="71"/>
      <c r="DMP4" s="57"/>
      <c r="DMQ4" s="57"/>
      <c r="DMR4" s="69"/>
      <c r="DMS4" s="69"/>
      <c r="DMT4" s="69"/>
      <c r="DMU4" s="69"/>
      <c r="DMV4" s="69"/>
      <c r="DMW4" s="69"/>
      <c r="DMX4" s="70"/>
      <c r="DMY4" s="69"/>
      <c r="DMZ4" s="69"/>
      <c r="DNA4" s="69"/>
      <c r="DNB4" s="69"/>
      <c r="DNC4" s="69"/>
      <c r="DND4" s="69"/>
      <c r="DNE4" s="71"/>
      <c r="DNF4" s="57"/>
      <c r="DNG4" s="57"/>
      <c r="DNH4" s="69"/>
      <c r="DNI4" s="69"/>
      <c r="DNJ4" s="69"/>
      <c r="DNK4" s="69"/>
      <c r="DNL4" s="69"/>
      <c r="DNM4" s="69"/>
      <c r="DNN4" s="70"/>
      <c r="DNO4" s="69"/>
      <c r="DNP4" s="69"/>
      <c r="DNQ4" s="69"/>
      <c r="DNR4" s="69"/>
      <c r="DNS4" s="69"/>
      <c r="DNT4" s="69"/>
      <c r="DNU4" s="71"/>
      <c r="DNV4" s="57"/>
      <c r="DNW4" s="57"/>
      <c r="DNX4" s="69"/>
      <c r="DNY4" s="69"/>
      <c r="DNZ4" s="69"/>
      <c r="DOA4" s="69"/>
      <c r="DOB4" s="69"/>
      <c r="DOC4" s="69"/>
      <c r="DOD4" s="70"/>
      <c r="DOE4" s="69"/>
      <c r="DOF4" s="69"/>
      <c r="DOG4" s="69"/>
      <c r="DOH4" s="69"/>
      <c r="DOI4" s="69"/>
      <c r="DOJ4" s="69"/>
      <c r="DOK4" s="71"/>
      <c r="DOL4" s="57"/>
      <c r="DOM4" s="57"/>
      <c r="DON4" s="69"/>
      <c r="DOO4" s="69"/>
      <c r="DOP4" s="69"/>
      <c r="DOQ4" s="69"/>
      <c r="DOR4" s="69"/>
      <c r="DOS4" s="69"/>
      <c r="DOT4" s="70"/>
      <c r="DOU4" s="69"/>
      <c r="DOV4" s="69"/>
      <c r="DOW4" s="69"/>
      <c r="DOX4" s="69"/>
      <c r="DOY4" s="69"/>
      <c r="DOZ4" s="69"/>
      <c r="DPA4" s="71"/>
      <c r="DPB4" s="57"/>
      <c r="DPC4" s="57"/>
      <c r="DPD4" s="69"/>
      <c r="DPE4" s="69"/>
      <c r="DPF4" s="69"/>
      <c r="DPG4" s="69"/>
      <c r="DPH4" s="69"/>
      <c r="DPI4" s="69"/>
      <c r="DPJ4" s="70"/>
      <c r="DPK4" s="69"/>
      <c r="DPL4" s="69"/>
      <c r="DPM4" s="69"/>
      <c r="DPN4" s="69"/>
      <c r="DPO4" s="69"/>
      <c r="DPP4" s="69"/>
      <c r="DPQ4" s="71"/>
      <c r="DPR4" s="57"/>
      <c r="DPS4" s="57"/>
      <c r="DPT4" s="69"/>
      <c r="DPU4" s="69"/>
      <c r="DPV4" s="69"/>
      <c r="DPW4" s="69"/>
      <c r="DPX4" s="69"/>
      <c r="DPY4" s="69"/>
      <c r="DPZ4" s="70"/>
      <c r="DQA4" s="69"/>
      <c r="DQB4" s="69"/>
      <c r="DQC4" s="69"/>
      <c r="DQD4" s="69"/>
      <c r="DQE4" s="69"/>
      <c r="DQF4" s="69"/>
      <c r="DQG4" s="71"/>
      <c r="DQH4" s="57"/>
      <c r="DQI4" s="57"/>
      <c r="DQJ4" s="69"/>
      <c r="DQK4" s="69"/>
      <c r="DQL4" s="69"/>
      <c r="DQM4" s="69"/>
      <c r="DQN4" s="69"/>
      <c r="DQO4" s="69"/>
      <c r="DQP4" s="70"/>
      <c r="DQQ4" s="69"/>
      <c r="DQR4" s="69"/>
      <c r="DQS4" s="69"/>
      <c r="DQT4" s="69"/>
      <c r="DQU4" s="69"/>
      <c r="DQV4" s="69"/>
      <c r="DQW4" s="71"/>
      <c r="DQX4" s="57"/>
      <c r="DQY4" s="57"/>
      <c r="DQZ4" s="69"/>
      <c r="DRA4" s="69"/>
      <c r="DRB4" s="69"/>
      <c r="DRC4" s="69"/>
      <c r="DRD4" s="69"/>
      <c r="DRE4" s="69"/>
      <c r="DRF4" s="70"/>
      <c r="DRG4" s="69"/>
      <c r="DRH4" s="69"/>
      <c r="DRI4" s="69"/>
      <c r="DRJ4" s="69"/>
      <c r="DRK4" s="69"/>
      <c r="DRL4" s="69"/>
      <c r="DRM4" s="71"/>
      <c r="DRN4" s="57"/>
      <c r="DRO4" s="57"/>
      <c r="DRP4" s="69"/>
      <c r="DRQ4" s="69"/>
      <c r="DRR4" s="69"/>
      <c r="DRS4" s="69"/>
      <c r="DRT4" s="69"/>
      <c r="DRU4" s="69"/>
      <c r="DRV4" s="70"/>
      <c r="DRW4" s="69"/>
      <c r="DRX4" s="69"/>
      <c r="DRY4" s="69"/>
      <c r="DRZ4" s="69"/>
      <c r="DSA4" s="69"/>
      <c r="DSB4" s="69"/>
      <c r="DSC4" s="71"/>
      <c r="DSD4" s="57"/>
      <c r="DSE4" s="57"/>
      <c r="DSF4" s="69"/>
      <c r="DSG4" s="69"/>
      <c r="DSH4" s="69"/>
      <c r="DSI4" s="69"/>
      <c r="DSJ4" s="69"/>
      <c r="DSK4" s="69"/>
      <c r="DSL4" s="70"/>
      <c r="DSM4" s="69"/>
      <c r="DSN4" s="69"/>
      <c r="DSO4" s="69"/>
      <c r="DSP4" s="69"/>
      <c r="DSQ4" s="69"/>
      <c r="DSR4" s="69"/>
      <c r="DSS4" s="71"/>
      <c r="DST4" s="57"/>
      <c r="DSU4" s="57"/>
      <c r="DSV4" s="69"/>
      <c r="DSW4" s="69"/>
      <c r="DSX4" s="69"/>
      <c r="DSY4" s="69"/>
      <c r="DSZ4" s="69"/>
      <c r="DTA4" s="69"/>
      <c r="DTB4" s="70"/>
      <c r="DTC4" s="69"/>
      <c r="DTD4" s="69"/>
      <c r="DTE4" s="69"/>
      <c r="DTF4" s="69"/>
      <c r="DTG4" s="69"/>
      <c r="DTH4" s="69"/>
      <c r="DTI4" s="71"/>
      <c r="DTJ4" s="57"/>
      <c r="DTK4" s="57"/>
      <c r="DTL4" s="69"/>
      <c r="DTM4" s="69"/>
      <c r="DTN4" s="69"/>
      <c r="DTO4" s="69"/>
      <c r="DTP4" s="69"/>
      <c r="DTQ4" s="69"/>
      <c r="DTR4" s="70"/>
      <c r="DTS4" s="69"/>
      <c r="DTT4" s="69"/>
      <c r="DTU4" s="69"/>
      <c r="DTV4" s="69"/>
      <c r="DTW4" s="69"/>
      <c r="DTX4" s="69"/>
      <c r="DTY4" s="71"/>
      <c r="DTZ4" s="57"/>
      <c r="DUA4" s="57"/>
      <c r="DUB4" s="69"/>
      <c r="DUC4" s="69"/>
      <c r="DUD4" s="69"/>
      <c r="DUE4" s="69"/>
      <c r="DUF4" s="69"/>
      <c r="DUG4" s="69"/>
      <c r="DUH4" s="70"/>
      <c r="DUI4" s="69"/>
      <c r="DUJ4" s="69"/>
      <c r="DUK4" s="69"/>
      <c r="DUL4" s="69"/>
      <c r="DUM4" s="69"/>
      <c r="DUN4" s="69"/>
      <c r="DUO4" s="71"/>
      <c r="DUP4" s="57"/>
      <c r="DUQ4" s="57"/>
      <c r="DUR4" s="69"/>
      <c r="DUS4" s="69"/>
      <c r="DUT4" s="69"/>
      <c r="DUU4" s="69"/>
      <c r="DUV4" s="69"/>
      <c r="DUW4" s="69"/>
      <c r="DUX4" s="70"/>
      <c r="DUY4" s="69"/>
      <c r="DUZ4" s="69"/>
      <c r="DVA4" s="69"/>
      <c r="DVB4" s="69"/>
      <c r="DVC4" s="69"/>
      <c r="DVD4" s="69"/>
      <c r="DVE4" s="71"/>
      <c r="DVF4" s="57"/>
      <c r="DVG4" s="57"/>
      <c r="DVH4" s="69"/>
      <c r="DVI4" s="69"/>
      <c r="DVJ4" s="69"/>
      <c r="DVK4" s="69"/>
      <c r="DVL4" s="69"/>
      <c r="DVM4" s="69"/>
      <c r="DVN4" s="70"/>
      <c r="DVO4" s="69"/>
      <c r="DVP4" s="69"/>
      <c r="DVQ4" s="69"/>
      <c r="DVR4" s="69"/>
      <c r="DVS4" s="69"/>
      <c r="DVT4" s="69"/>
      <c r="DVU4" s="71"/>
      <c r="DVV4" s="57"/>
      <c r="DVW4" s="57"/>
      <c r="DVX4" s="69"/>
      <c r="DVY4" s="69"/>
      <c r="DVZ4" s="69"/>
      <c r="DWA4" s="69"/>
      <c r="DWB4" s="69"/>
      <c r="DWC4" s="69"/>
      <c r="DWD4" s="70"/>
      <c r="DWE4" s="69"/>
      <c r="DWF4" s="69"/>
      <c r="DWG4" s="69"/>
      <c r="DWH4" s="69"/>
      <c r="DWI4" s="69"/>
      <c r="DWJ4" s="69"/>
      <c r="DWK4" s="71"/>
      <c r="DWL4" s="57"/>
      <c r="DWM4" s="57"/>
      <c r="DWN4" s="69"/>
      <c r="DWO4" s="69"/>
      <c r="DWP4" s="69"/>
      <c r="DWQ4" s="69"/>
      <c r="DWR4" s="69"/>
      <c r="DWS4" s="69"/>
      <c r="DWT4" s="70"/>
      <c r="DWU4" s="69"/>
      <c r="DWV4" s="69"/>
      <c r="DWW4" s="69"/>
      <c r="DWX4" s="69"/>
      <c r="DWY4" s="69"/>
      <c r="DWZ4" s="69"/>
      <c r="DXA4" s="71"/>
      <c r="DXB4" s="57"/>
      <c r="DXC4" s="57"/>
      <c r="DXD4" s="69"/>
      <c r="DXE4" s="69"/>
      <c r="DXF4" s="69"/>
      <c r="DXG4" s="69"/>
      <c r="DXH4" s="69"/>
      <c r="DXI4" s="69"/>
      <c r="DXJ4" s="70"/>
      <c r="DXK4" s="69"/>
      <c r="DXL4" s="69"/>
      <c r="DXM4" s="69"/>
      <c r="DXN4" s="69"/>
      <c r="DXO4" s="69"/>
      <c r="DXP4" s="69"/>
      <c r="DXQ4" s="71"/>
      <c r="DXR4" s="57"/>
      <c r="DXS4" s="57"/>
      <c r="DXT4" s="69"/>
      <c r="DXU4" s="69"/>
      <c r="DXV4" s="69"/>
      <c r="DXW4" s="69"/>
      <c r="DXX4" s="69"/>
      <c r="DXY4" s="69"/>
      <c r="DXZ4" s="70"/>
      <c r="DYA4" s="69"/>
      <c r="DYB4" s="69"/>
      <c r="DYC4" s="69"/>
      <c r="DYD4" s="69"/>
      <c r="DYE4" s="69"/>
      <c r="DYF4" s="69"/>
      <c r="DYG4" s="71"/>
      <c r="DYH4" s="57"/>
      <c r="DYI4" s="57"/>
      <c r="DYJ4" s="69"/>
      <c r="DYK4" s="69"/>
      <c r="DYL4" s="69"/>
      <c r="DYM4" s="69"/>
      <c r="DYN4" s="69"/>
      <c r="DYO4" s="69"/>
      <c r="DYP4" s="70"/>
      <c r="DYQ4" s="69"/>
      <c r="DYR4" s="69"/>
      <c r="DYS4" s="69"/>
      <c r="DYT4" s="69"/>
      <c r="DYU4" s="69"/>
      <c r="DYV4" s="69"/>
      <c r="DYW4" s="71"/>
      <c r="DYX4" s="57"/>
      <c r="DYY4" s="57"/>
      <c r="DYZ4" s="69"/>
      <c r="DZA4" s="69"/>
      <c r="DZB4" s="69"/>
      <c r="DZC4" s="69"/>
      <c r="DZD4" s="69"/>
      <c r="DZE4" s="69"/>
      <c r="DZF4" s="70"/>
      <c r="DZG4" s="69"/>
      <c r="DZH4" s="69"/>
      <c r="DZI4" s="69"/>
      <c r="DZJ4" s="69"/>
      <c r="DZK4" s="69"/>
      <c r="DZL4" s="69"/>
      <c r="DZM4" s="71"/>
      <c r="DZN4" s="57"/>
      <c r="DZO4" s="57"/>
      <c r="DZP4" s="69"/>
      <c r="DZQ4" s="69"/>
      <c r="DZR4" s="69"/>
      <c r="DZS4" s="69"/>
      <c r="DZT4" s="69"/>
      <c r="DZU4" s="69"/>
      <c r="DZV4" s="70"/>
      <c r="DZW4" s="69"/>
      <c r="DZX4" s="69"/>
      <c r="DZY4" s="69"/>
      <c r="DZZ4" s="69"/>
      <c r="EAA4" s="69"/>
      <c r="EAB4" s="69"/>
      <c r="EAC4" s="71"/>
      <c r="EAD4" s="57"/>
      <c r="EAE4" s="57"/>
      <c r="EAF4" s="69"/>
      <c r="EAG4" s="69"/>
      <c r="EAH4" s="69"/>
      <c r="EAI4" s="69"/>
      <c r="EAJ4" s="69"/>
      <c r="EAK4" s="69"/>
      <c r="EAL4" s="70"/>
      <c r="EAM4" s="69"/>
      <c r="EAN4" s="69"/>
      <c r="EAO4" s="69"/>
      <c r="EAP4" s="69"/>
      <c r="EAQ4" s="69"/>
      <c r="EAR4" s="69"/>
      <c r="EAS4" s="71"/>
      <c r="EAT4" s="57"/>
      <c r="EAU4" s="57"/>
      <c r="EAV4" s="69"/>
      <c r="EAW4" s="69"/>
      <c r="EAX4" s="69"/>
      <c r="EAY4" s="69"/>
      <c r="EAZ4" s="69"/>
      <c r="EBA4" s="69"/>
      <c r="EBB4" s="70"/>
      <c r="EBC4" s="69"/>
      <c r="EBD4" s="69"/>
      <c r="EBE4" s="69"/>
      <c r="EBF4" s="69"/>
      <c r="EBG4" s="69"/>
      <c r="EBH4" s="69"/>
      <c r="EBI4" s="71"/>
      <c r="EBJ4" s="57"/>
      <c r="EBK4" s="57"/>
      <c r="EBL4" s="69"/>
      <c r="EBM4" s="69"/>
      <c r="EBN4" s="69"/>
      <c r="EBO4" s="69"/>
      <c r="EBP4" s="69"/>
      <c r="EBQ4" s="69"/>
      <c r="EBR4" s="70"/>
      <c r="EBS4" s="69"/>
      <c r="EBT4" s="69"/>
      <c r="EBU4" s="69"/>
      <c r="EBV4" s="69"/>
      <c r="EBW4" s="69"/>
      <c r="EBX4" s="69"/>
      <c r="EBY4" s="71"/>
      <c r="EBZ4" s="57"/>
      <c r="ECA4" s="57"/>
      <c r="ECB4" s="69"/>
      <c r="ECC4" s="69"/>
      <c r="ECD4" s="69"/>
      <c r="ECE4" s="69"/>
      <c r="ECF4" s="69"/>
      <c r="ECG4" s="69"/>
      <c r="ECH4" s="70"/>
      <c r="ECI4" s="69"/>
      <c r="ECJ4" s="69"/>
      <c r="ECK4" s="69"/>
      <c r="ECL4" s="69"/>
      <c r="ECM4" s="69"/>
      <c r="ECN4" s="69"/>
      <c r="ECO4" s="71"/>
      <c r="ECP4" s="57"/>
      <c r="ECQ4" s="57"/>
      <c r="ECR4" s="69"/>
      <c r="ECS4" s="69"/>
      <c r="ECT4" s="69"/>
      <c r="ECU4" s="69"/>
      <c r="ECV4" s="69"/>
      <c r="ECW4" s="69"/>
      <c r="ECX4" s="70"/>
      <c r="ECY4" s="69"/>
      <c r="ECZ4" s="69"/>
      <c r="EDA4" s="69"/>
      <c r="EDB4" s="69"/>
      <c r="EDC4" s="69"/>
      <c r="EDD4" s="69"/>
      <c r="EDE4" s="71"/>
      <c r="EDF4" s="57"/>
      <c r="EDG4" s="57"/>
      <c r="EDH4" s="69"/>
      <c r="EDI4" s="69"/>
      <c r="EDJ4" s="69"/>
      <c r="EDK4" s="69"/>
      <c r="EDL4" s="69"/>
      <c r="EDM4" s="69"/>
      <c r="EDN4" s="70"/>
      <c r="EDO4" s="69"/>
      <c r="EDP4" s="69"/>
      <c r="EDQ4" s="69"/>
      <c r="EDR4" s="69"/>
      <c r="EDS4" s="69"/>
      <c r="EDT4" s="69"/>
      <c r="EDU4" s="71"/>
      <c r="EDV4" s="57"/>
      <c r="EDW4" s="57"/>
      <c r="EDX4" s="69"/>
      <c r="EDY4" s="69"/>
      <c r="EDZ4" s="69"/>
      <c r="EEA4" s="69"/>
      <c r="EEB4" s="69"/>
      <c r="EEC4" s="69"/>
      <c r="EED4" s="70"/>
      <c r="EEE4" s="69"/>
      <c r="EEF4" s="69"/>
      <c r="EEG4" s="69"/>
      <c r="EEH4" s="69"/>
      <c r="EEI4" s="69"/>
      <c r="EEJ4" s="69"/>
      <c r="EEK4" s="71"/>
      <c r="EEL4" s="57"/>
      <c r="EEM4" s="57"/>
      <c r="EEN4" s="69"/>
      <c r="EEO4" s="69"/>
      <c r="EEP4" s="69"/>
      <c r="EEQ4" s="69"/>
      <c r="EER4" s="69"/>
      <c r="EES4" s="69"/>
      <c r="EET4" s="70"/>
      <c r="EEU4" s="69"/>
      <c r="EEV4" s="69"/>
      <c r="EEW4" s="69"/>
      <c r="EEX4" s="69"/>
      <c r="EEY4" s="69"/>
      <c r="EEZ4" s="69"/>
      <c r="EFA4" s="71"/>
      <c r="EFB4" s="57"/>
      <c r="EFC4" s="57"/>
      <c r="EFD4" s="69"/>
      <c r="EFE4" s="69"/>
      <c r="EFF4" s="69"/>
      <c r="EFG4" s="69"/>
      <c r="EFH4" s="69"/>
      <c r="EFI4" s="69"/>
      <c r="EFJ4" s="70"/>
      <c r="EFK4" s="69"/>
      <c r="EFL4" s="69"/>
      <c r="EFM4" s="69"/>
      <c r="EFN4" s="69"/>
      <c r="EFO4" s="69"/>
      <c r="EFP4" s="69"/>
      <c r="EFQ4" s="71"/>
      <c r="EFR4" s="57"/>
      <c r="EFS4" s="57"/>
      <c r="EFT4" s="69"/>
      <c r="EFU4" s="69"/>
      <c r="EFV4" s="69"/>
      <c r="EFW4" s="69"/>
      <c r="EFX4" s="69"/>
      <c r="EFY4" s="69"/>
      <c r="EFZ4" s="70"/>
      <c r="EGA4" s="69"/>
      <c r="EGB4" s="69"/>
      <c r="EGC4" s="69"/>
      <c r="EGD4" s="69"/>
      <c r="EGE4" s="69"/>
      <c r="EGF4" s="69"/>
      <c r="EGG4" s="71"/>
      <c r="EGH4" s="57"/>
      <c r="EGI4" s="57"/>
      <c r="EGJ4" s="69"/>
      <c r="EGK4" s="69"/>
      <c r="EGL4" s="69"/>
      <c r="EGM4" s="69"/>
      <c r="EGN4" s="69"/>
      <c r="EGO4" s="69"/>
      <c r="EGP4" s="70"/>
      <c r="EGQ4" s="69"/>
      <c r="EGR4" s="69"/>
      <c r="EGS4" s="69"/>
      <c r="EGT4" s="69"/>
      <c r="EGU4" s="69"/>
      <c r="EGV4" s="69"/>
      <c r="EGW4" s="71"/>
      <c r="EGX4" s="57"/>
      <c r="EGY4" s="57"/>
      <c r="EGZ4" s="69"/>
      <c r="EHA4" s="69"/>
      <c r="EHB4" s="69"/>
      <c r="EHC4" s="69"/>
      <c r="EHD4" s="69"/>
      <c r="EHE4" s="69"/>
      <c r="EHF4" s="70"/>
      <c r="EHG4" s="69"/>
      <c r="EHH4" s="69"/>
      <c r="EHI4" s="69"/>
      <c r="EHJ4" s="69"/>
      <c r="EHK4" s="69"/>
      <c r="EHL4" s="69"/>
      <c r="EHM4" s="71"/>
      <c r="EHN4" s="57"/>
      <c r="EHO4" s="57"/>
      <c r="EHP4" s="69"/>
      <c r="EHQ4" s="69"/>
      <c r="EHR4" s="69"/>
      <c r="EHS4" s="69"/>
      <c r="EHT4" s="69"/>
      <c r="EHU4" s="69"/>
      <c r="EHV4" s="70"/>
      <c r="EHW4" s="69"/>
      <c r="EHX4" s="69"/>
      <c r="EHY4" s="69"/>
      <c r="EHZ4" s="69"/>
      <c r="EIA4" s="69"/>
      <c r="EIB4" s="69"/>
      <c r="EIC4" s="71"/>
      <c r="EID4" s="57"/>
      <c r="EIE4" s="57"/>
      <c r="EIF4" s="69"/>
      <c r="EIG4" s="69"/>
      <c r="EIH4" s="69"/>
      <c r="EII4" s="69"/>
      <c r="EIJ4" s="69"/>
      <c r="EIK4" s="69"/>
      <c r="EIL4" s="70"/>
      <c r="EIM4" s="69"/>
      <c r="EIN4" s="69"/>
      <c r="EIO4" s="69"/>
      <c r="EIP4" s="69"/>
      <c r="EIQ4" s="69"/>
      <c r="EIR4" s="69"/>
      <c r="EIS4" s="71"/>
      <c r="EIT4" s="57"/>
      <c r="EIU4" s="57"/>
      <c r="EIV4" s="69"/>
      <c r="EIW4" s="69"/>
      <c r="EIX4" s="69"/>
      <c r="EIY4" s="69"/>
      <c r="EIZ4" s="69"/>
      <c r="EJA4" s="69"/>
      <c r="EJB4" s="70"/>
      <c r="EJC4" s="69"/>
      <c r="EJD4" s="69"/>
      <c r="EJE4" s="69"/>
      <c r="EJF4" s="69"/>
      <c r="EJG4" s="69"/>
      <c r="EJH4" s="69"/>
      <c r="EJI4" s="71"/>
      <c r="EJJ4" s="57"/>
      <c r="EJK4" s="57"/>
      <c r="EJL4" s="69"/>
      <c r="EJM4" s="69"/>
      <c r="EJN4" s="69"/>
      <c r="EJO4" s="69"/>
      <c r="EJP4" s="69"/>
      <c r="EJQ4" s="69"/>
      <c r="EJR4" s="70"/>
      <c r="EJS4" s="69"/>
      <c r="EJT4" s="69"/>
      <c r="EJU4" s="69"/>
      <c r="EJV4" s="69"/>
      <c r="EJW4" s="69"/>
      <c r="EJX4" s="69"/>
      <c r="EJY4" s="71"/>
      <c r="EJZ4" s="57"/>
      <c r="EKA4" s="57"/>
      <c r="EKB4" s="69"/>
      <c r="EKC4" s="69"/>
      <c r="EKD4" s="69"/>
      <c r="EKE4" s="69"/>
      <c r="EKF4" s="69"/>
      <c r="EKG4" s="69"/>
      <c r="EKH4" s="70"/>
      <c r="EKI4" s="69"/>
      <c r="EKJ4" s="69"/>
      <c r="EKK4" s="69"/>
      <c r="EKL4" s="69"/>
      <c r="EKM4" s="69"/>
      <c r="EKN4" s="69"/>
      <c r="EKO4" s="71"/>
      <c r="EKP4" s="57"/>
      <c r="EKQ4" s="57"/>
      <c r="EKR4" s="69"/>
      <c r="EKS4" s="69"/>
      <c r="EKT4" s="69"/>
      <c r="EKU4" s="69"/>
      <c r="EKV4" s="69"/>
      <c r="EKW4" s="69"/>
      <c r="EKX4" s="70"/>
      <c r="EKY4" s="69"/>
      <c r="EKZ4" s="69"/>
      <c r="ELA4" s="69"/>
      <c r="ELB4" s="69"/>
      <c r="ELC4" s="69"/>
      <c r="ELD4" s="69"/>
      <c r="ELE4" s="71"/>
      <c r="ELF4" s="57"/>
      <c r="ELG4" s="57"/>
      <c r="ELH4" s="69"/>
      <c r="ELI4" s="69"/>
      <c r="ELJ4" s="69"/>
      <c r="ELK4" s="69"/>
      <c r="ELL4" s="69"/>
      <c r="ELM4" s="69"/>
      <c r="ELN4" s="70"/>
      <c r="ELO4" s="69"/>
      <c r="ELP4" s="69"/>
      <c r="ELQ4" s="69"/>
      <c r="ELR4" s="69"/>
      <c r="ELS4" s="69"/>
      <c r="ELT4" s="69"/>
      <c r="ELU4" s="71"/>
      <c r="ELV4" s="57"/>
      <c r="ELW4" s="57"/>
      <c r="ELX4" s="69"/>
      <c r="ELY4" s="69"/>
      <c r="ELZ4" s="69"/>
      <c r="EMA4" s="69"/>
      <c r="EMB4" s="69"/>
      <c r="EMC4" s="69"/>
      <c r="EMD4" s="70"/>
      <c r="EME4" s="69"/>
      <c r="EMF4" s="69"/>
      <c r="EMG4" s="69"/>
      <c r="EMH4" s="69"/>
      <c r="EMI4" s="69"/>
      <c r="EMJ4" s="69"/>
      <c r="EMK4" s="71"/>
      <c r="EML4" s="57"/>
      <c r="EMM4" s="57"/>
      <c r="EMN4" s="69"/>
      <c r="EMO4" s="69"/>
      <c r="EMP4" s="69"/>
      <c r="EMQ4" s="69"/>
      <c r="EMR4" s="69"/>
      <c r="EMS4" s="69"/>
      <c r="EMT4" s="70"/>
      <c r="EMU4" s="69"/>
      <c r="EMV4" s="69"/>
      <c r="EMW4" s="69"/>
      <c r="EMX4" s="69"/>
      <c r="EMY4" s="69"/>
      <c r="EMZ4" s="69"/>
      <c r="ENA4" s="71"/>
      <c r="ENB4" s="57"/>
      <c r="ENC4" s="57"/>
      <c r="END4" s="69"/>
      <c r="ENE4" s="69"/>
      <c r="ENF4" s="69"/>
      <c r="ENG4" s="69"/>
      <c r="ENH4" s="69"/>
      <c r="ENI4" s="69"/>
      <c r="ENJ4" s="70"/>
      <c r="ENK4" s="69"/>
      <c r="ENL4" s="69"/>
      <c r="ENM4" s="69"/>
      <c r="ENN4" s="69"/>
      <c r="ENO4" s="69"/>
      <c r="ENP4" s="69"/>
      <c r="ENQ4" s="71"/>
      <c r="ENR4" s="57"/>
      <c r="ENS4" s="57"/>
      <c r="ENT4" s="69"/>
      <c r="ENU4" s="69"/>
      <c r="ENV4" s="69"/>
      <c r="ENW4" s="69"/>
      <c r="ENX4" s="69"/>
      <c r="ENY4" s="69"/>
      <c r="ENZ4" s="70"/>
      <c r="EOA4" s="69"/>
      <c r="EOB4" s="69"/>
      <c r="EOC4" s="69"/>
      <c r="EOD4" s="69"/>
      <c r="EOE4" s="69"/>
      <c r="EOF4" s="69"/>
      <c r="EOG4" s="71"/>
      <c r="EOH4" s="57"/>
      <c r="EOI4" s="57"/>
      <c r="EOJ4" s="69"/>
      <c r="EOK4" s="69"/>
      <c r="EOL4" s="69"/>
      <c r="EOM4" s="69"/>
      <c r="EON4" s="69"/>
      <c r="EOO4" s="69"/>
      <c r="EOP4" s="70"/>
      <c r="EOQ4" s="69"/>
      <c r="EOR4" s="69"/>
      <c r="EOS4" s="69"/>
      <c r="EOT4" s="69"/>
      <c r="EOU4" s="69"/>
      <c r="EOV4" s="69"/>
      <c r="EOW4" s="71"/>
      <c r="EOX4" s="57"/>
      <c r="EOY4" s="57"/>
      <c r="EOZ4" s="69"/>
      <c r="EPA4" s="69"/>
      <c r="EPB4" s="69"/>
      <c r="EPC4" s="69"/>
      <c r="EPD4" s="69"/>
      <c r="EPE4" s="69"/>
      <c r="EPF4" s="70"/>
      <c r="EPG4" s="69"/>
      <c r="EPH4" s="69"/>
      <c r="EPI4" s="69"/>
      <c r="EPJ4" s="69"/>
      <c r="EPK4" s="69"/>
      <c r="EPL4" s="69"/>
      <c r="EPM4" s="71"/>
      <c r="EPN4" s="57"/>
      <c r="EPO4" s="57"/>
      <c r="EPP4" s="69"/>
      <c r="EPQ4" s="69"/>
      <c r="EPR4" s="69"/>
      <c r="EPS4" s="69"/>
      <c r="EPT4" s="69"/>
      <c r="EPU4" s="69"/>
      <c r="EPV4" s="70"/>
      <c r="EPW4" s="69"/>
      <c r="EPX4" s="69"/>
      <c r="EPY4" s="69"/>
      <c r="EPZ4" s="69"/>
      <c r="EQA4" s="69"/>
      <c r="EQB4" s="69"/>
      <c r="EQC4" s="71"/>
      <c r="EQD4" s="57"/>
      <c r="EQE4" s="57"/>
      <c r="EQF4" s="69"/>
      <c r="EQG4" s="69"/>
      <c r="EQH4" s="69"/>
      <c r="EQI4" s="69"/>
      <c r="EQJ4" s="69"/>
      <c r="EQK4" s="69"/>
      <c r="EQL4" s="70"/>
      <c r="EQM4" s="69"/>
      <c r="EQN4" s="69"/>
      <c r="EQO4" s="69"/>
      <c r="EQP4" s="69"/>
      <c r="EQQ4" s="69"/>
      <c r="EQR4" s="69"/>
      <c r="EQS4" s="71"/>
      <c r="EQT4" s="57"/>
      <c r="EQU4" s="57"/>
      <c r="EQV4" s="69"/>
      <c r="EQW4" s="69"/>
      <c r="EQX4" s="69"/>
      <c r="EQY4" s="69"/>
      <c r="EQZ4" s="69"/>
      <c r="ERA4" s="69"/>
      <c r="ERB4" s="70"/>
      <c r="ERC4" s="69"/>
      <c r="ERD4" s="69"/>
      <c r="ERE4" s="69"/>
      <c r="ERF4" s="69"/>
      <c r="ERG4" s="69"/>
      <c r="ERH4" s="69"/>
      <c r="ERI4" s="71"/>
      <c r="ERJ4" s="57"/>
      <c r="ERK4" s="57"/>
      <c r="ERL4" s="69"/>
      <c r="ERM4" s="69"/>
      <c r="ERN4" s="69"/>
      <c r="ERO4" s="69"/>
      <c r="ERP4" s="69"/>
      <c r="ERQ4" s="69"/>
      <c r="ERR4" s="70"/>
      <c r="ERS4" s="69"/>
      <c r="ERT4" s="69"/>
      <c r="ERU4" s="69"/>
      <c r="ERV4" s="69"/>
      <c r="ERW4" s="69"/>
      <c r="ERX4" s="69"/>
      <c r="ERY4" s="71"/>
      <c r="ERZ4" s="57"/>
      <c r="ESA4" s="57"/>
      <c r="ESB4" s="69"/>
      <c r="ESC4" s="69"/>
      <c r="ESD4" s="69"/>
      <c r="ESE4" s="69"/>
      <c r="ESF4" s="69"/>
      <c r="ESG4" s="69"/>
      <c r="ESH4" s="70"/>
      <c r="ESI4" s="69"/>
      <c r="ESJ4" s="69"/>
      <c r="ESK4" s="69"/>
      <c r="ESL4" s="69"/>
      <c r="ESM4" s="69"/>
      <c r="ESN4" s="69"/>
      <c r="ESO4" s="71"/>
      <c r="ESP4" s="57"/>
      <c r="ESQ4" s="57"/>
      <c r="ESR4" s="69"/>
      <c r="ESS4" s="69"/>
      <c r="EST4" s="69"/>
      <c r="ESU4" s="69"/>
      <c r="ESV4" s="69"/>
      <c r="ESW4" s="69"/>
      <c r="ESX4" s="70"/>
      <c r="ESY4" s="69"/>
      <c r="ESZ4" s="69"/>
      <c r="ETA4" s="69"/>
      <c r="ETB4" s="69"/>
      <c r="ETC4" s="69"/>
      <c r="ETD4" s="69"/>
      <c r="ETE4" s="71"/>
      <c r="ETF4" s="57"/>
      <c r="ETG4" s="57"/>
      <c r="ETH4" s="69"/>
      <c r="ETI4" s="69"/>
      <c r="ETJ4" s="69"/>
      <c r="ETK4" s="69"/>
      <c r="ETL4" s="69"/>
      <c r="ETM4" s="69"/>
      <c r="ETN4" s="70"/>
      <c r="ETO4" s="69"/>
      <c r="ETP4" s="69"/>
      <c r="ETQ4" s="69"/>
      <c r="ETR4" s="69"/>
      <c r="ETS4" s="69"/>
      <c r="ETT4" s="69"/>
      <c r="ETU4" s="71"/>
      <c r="ETV4" s="57"/>
      <c r="ETW4" s="57"/>
      <c r="ETX4" s="69"/>
      <c r="ETY4" s="69"/>
      <c r="ETZ4" s="69"/>
      <c r="EUA4" s="69"/>
      <c r="EUB4" s="69"/>
      <c r="EUC4" s="69"/>
      <c r="EUD4" s="70"/>
      <c r="EUE4" s="69"/>
      <c r="EUF4" s="69"/>
      <c r="EUG4" s="69"/>
      <c r="EUH4" s="69"/>
      <c r="EUI4" s="69"/>
      <c r="EUJ4" s="69"/>
      <c r="EUK4" s="71"/>
      <c r="EUL4" s="57"/>
      <c r="EUM4" s="57"/>
      <c r="EUN4" s="69"/>
      <c r="EUO4" s="69"/>
      <c r="EUP4" s="69"/>
      <c r="EUQ4" s="69"/>
      <c r="EUR4" s="69"/>
      <c r="EUS4" s="69"/>
      <c r="EUT4" s="70"/>
      <c r="EUU4" s="69"/>
      <c r="EUV4" s="69"/>
      <c r="EUW4" s="69"/>
      <c r="EUX4" s="69"/>
      <c r="EUY4" s="69"/>
      <c r="EUZ4" s="69"/>
      <c r="EVA4" s="71"/>
      <c r="EVB4" s="57"/>
      <c r="EVC4" s="57"/>
      <c r="EVD4" s="69"/>
      <c r="EVE4" s="69"/>
      <c r="EVF4" s="69"/>
      <c r="EVG4" s="69"/>
      <c r="EVH4" s="69"/>
      <c r="EVI4" s="69"/>
      <c r="EVJ4" s="70"/>
      <c r="EVK4" s="69"/>
      <c r="EVL4" s="69"/>
      <c r="EVM4" s="69"/>
      <c r="EVN4" s="69"/>
      <c r="EVO4" s="69"/>
      <c r="EVP4" s="69"/>
      <c r="EVQ4" s="71"/>
      <c r="EVR4" s="57"/>
      <c r="EVS4" s="57"/>
      <c r="EVT4" s="69"/>
      <c r="EVU4" s="69"/>
      <c r="EVV4" s="69"/>
      <c r="EVW4" s="69"/>
      <c r="EVX4" s="69"/>
      <c r="EVY4" s="69"/>
      <c r="EVZ4" s="70"/>
      <c r="EWA4" s="69"/>
      <c r="EWB4" s="69"/>
      <c r="EWC4" s="69"/>
      <c r="EWD4" s="69"/>
      <c r="EWE4" s="69"/>
      <c r="EWF4" s="69"/>
      <c r="EWG4" s="71"/>
      <c r="EWH4" s="57"/>
      <c r="EWI4" s="57"/>
      <c r="EWJ4" s="69"/>
      <c r="EWK4" s="69"/>
      <c r="EWL4" s="69"/>
      <c r="EWM4" s="69"/>
      <c r="EWN4" s="69"/>
      <c r="EWO4" s="69"/>
      <c r="EWP4" s="70"/>
      <c r="EWQ4" s="69"/>
      <c r="EWR4" s="69"/>
      <c r="EWS4" s="69"/>
      <c r="EWT4" s="69"/>
      <c r="EWU4" s="69"/>
      <c r="EWV4" s="69"/>
      <c r="EWW4" s="71"/>
      <c r="EWX4" s="57"/>
      <c r="EWY4" s="57"/>
      <c r="EWZ4" s="69"/>
      <c r="EXA4" s="69"/>
      <c r="EXB4" s="69"/>
      <c r="EXC4" s="69"/>
      <c r="EXD4" s="69"/>
      <c r="EXE4" s="69"/>
      <c r="EXF4" s="70"/>
      <c r="EXG4" s="69"/>
      <c r="EXH4" s="69"/>
      <c r="EXI4" s="69"/>
      <c r="EXJ4" s="69"/>
      <c r="EXK4" s="69"/>
      <c r="EXL4" s="69"/>
      <c r="EXM4" s="71"/>
      <c r="EXN4" s="57"/>
      <c r="EXO4" s="57"/>
      <c r="EXP4" s="69"/>
      <c r="EXQ4" s="69"/>
      <c r="EXR4" s="69"/>
      <c r="EXS4" s="69"/>
      <c r="EXT4" s="69"/>
      <c r="EXU4" s="69"/>
      <c r="EXV4" s="70"/>
      <c r="EXW4" s="69"/>
      <c r="EXX4" s="69"/>
      <c r="EXY4" s="69"/>
      <c r="EXZ4" s="69"/>
      <c r="EYA4" s="69"/>
      <c r="EYB4" s="69"/>
      <c r="EYC4" s="71"/>
      <c r="EYD4" s="57"/>
      <c r="EYE4" s="57"/>
      <c r="EYF4" s="69"/>
      <c r="EYG4" s="69"/>
      <c r="EYH4" s="69"/>
      <c r="EYI4" s="69"/>
      <c r="EYJ4" s="69"/>
      <c r="EYK4" s="69"/>
      <c r="EYL4" s="70"/>
      <c r="EYM4" s="69"/>
      <c r="EYN4" s="69"/>
      <c r="EYO4" s="69"/>
      <c r="EYP4" s="69"/>
      <c r="EYQ4" s="69"/>
      <c r="EYR4" s="69"/>
      <c r="EYS4" s="71"/>
      <c r="EYT4" s="57"/>
      <c r="EYU4" s="57"/>
      <c r="EYV4" s="69"/>
      <c r="EYW4" s="69"/>
      <c r="EYX4" s="69"/>
      <c r="EYY4" s="69"/>
      <c r="EYZ4" s="69"/>
      <c r="EZA4" s="69"/>
      <c r="EZB4" s="70"/>
      <c r="EZC4" s="69"/>
      <c r="EZD4" s="69"/>
      <c r="EZE4" s="69"/>
      <c r="EZF4" s="69"/>
      <c r="EZG4" s="69"/>
      <c r="EZH4" s="69"/>
      <c r="EZI4" s="71"/>
      <c r="EZJ4" s="57"/>
      <c r="EZK4" s="57"/>
      <c r="EZL4" s="69"/>
      <c r="EZM4" s="69"/>
      <c r="EZN4" s="69"/>
      <c r="EZO4" s="69"/>
      <c r="EZP4" s="69"/>
      <c r="EZQ4" s="69"/>
      <c r="EZR4" s="70"/>
      <c r="EZS4" s="69"/>
      <c r="EZT4" s="69"/>
      <c r="EZU4" s="69"/>
      <c r="EZV4" s="69"/>
      <c r="EZW4" s="69"/>
      <c r="EZX4" s="69"/>
      <c r="EZY4" s="71"/>
      <c r="EZZ4" s="57"/>
      <c r="FAA4" s="57"/>
      <c r="FAB4" s="69"/>
      <c r="FAC4" s="69"/>
      <c r="FAD4" s="69"/>
      <c r="FAE4" s="69"/>
      <c r="FAF4" s="69"/>
      <c r="FAG4" s="69"/>
      <c r="FAH4" s="70"/>
      <c r="FAI4" s="69"/>
      <c r="FAJ4" s="69"/>
      <c r="FAK4" s="69"/>
      <c r="FAL4" s="69"/>
      <c r="FAM4" s="69"/>
      <c r="FAN4" s="69"/>
      <c r="FAO4" s="71"/>
      <c r="FAP4" s="57"/>
      <c r="FAQ4" s="57"/>
      <c r="FAR4" s="69"/>
      <c r="FAS4" s="69"/>
      <c r="FAT4" s="69"/>
      <c r="FAU4" s="69"/>
      <c r="FAV4" s="69"/>
      <c r="FAW4" s="69"/>
      <c r="FAX4" s="70"/>
      <c r="FAY4" s="69"/>
      <c r="FAZ4" s="69"/>
      <c r="FBA4" s="69"/>
      <c r="FBB4" s="69"/>
      <c r="FBC4" s="69"/>
      <c r="FBD4" s="69"/>
      <c r="FBE4" s="71"/>
      <c r="FBF4" s="57"/>
      <c r="FBG4" s="57"/>
      <c r="FBH4" s="69"/>
      <c r="FBI4" s="69"/>
      <c r="FBJ4" s="69"/>
      <c r="FBK4" s="69"/>
      <c r="FBL4" s="69"/>
      <c r="FBM4" s="69"/>
      <c r="FBN4" s="70"/>
      <c r="FBO4" s="69"/>
      <c r="FBP4" s="69"/>
      <c r="FBQ4" s="69"/>
      <c r="FBR4" s="69"/>
      <c r="FBS4" s="69"/>
      <c r="FBT4" s="69"/>
      <c r="FBU4" s="71"/>
      <c r="FBV4" s="57"/>
      <c r="FBW4" s="57"/>
      <c r="FBX4" s="69"/>
      <c r="FBY4" s="69"/>
      <c r="FBZ4" s="69"/>
      <c r="FCA4" s="69"/>
      <c r="FCB4" s="69"/>
      <c r="FCC4" s="69"/>
      <c r="FCD4" s="70"/>
      <c r="FCE4" s="69"/>
      <c r="FCF4" s="69"/>
      <c r="FCG4" s="69"/>
      <c r="FCH4" s="69"/>
      <c r="FCI4" s="69"/>
      <c r="FCJ4" s="69"/>
      <c r="FCK4" s="71"/>
      <c r="FCL4" s="57"/>
      <c r="FCM4" s="57"/>
      <c r="FCN4" s="69"/>
      <c r="FCO4" s="69"/>
      <c r="FCP4" s="69"/>
      <c r="FCQ4" s="69"/>
      <c r="FCR4" s="69"/>
      <c r="FCS4" s="69"/>
      <c r="FCT4" s="70"/>
      <c r="FCU4" s="69"/>
      <c r="FCV4" s="69"/>
      <c r="FCW4" s="69"/>
      <c r="FCX4" s="69"/>
      <c r="FCY4" s="69"/>
      <c r="FCZ4" s="69"/>
      <c r="FDA4" s="71"/>
      <c r="FDB4" s="57"/>
      <c r="FDC4" s="57"/>
      <c r="FDD4" s="69"/>
      <c r="FDE4" s="69"/>
      <c r="FDF4" s="69"/>
      <c r="FDG4" s="69"/>
      <c r="FDH4" s="69"/>
      <c r="FDI4" s="69"/>
      <c r="FDJ4" s="70"/>
      <c r="FDK4" s="69"/>
      <c r="FDL4" s="69"/>
      <c r="FDM4" s="69"/>
      <c r="FDN4" s="69"/>
      <c r="FDO4" s="69"/>
      <c r="FDP4" s="69"/>
      <c r="FDQ4" s="71"/>
      <c r="FDR4" s="57"/>
      <c r="FDS4" s="57"/>
      <c r="FDT4" s="69"/>
      <c r="FDU4" s="69"/>
      <c r="FDV4" s="69"/>
      <c r="FDW4" s="69"/>
      <c r="FDX4" s="69"/>
      <c r="FDY4" s="69"/>
      <c r="FDZ4" s="70"/>
      <c r="FEA4" s="69"/>
      <c r="FEB4" s="69"/>
      <c r="FEC4" s="69"/>
      <c r="FED4" s="69"/>
      <c r="FEE4" s="69"/>
      <c r="FEF4" s="69"/>
      <c r="FEG4" s="71"/>
      <c r="FEH4" s="57"/>
      <c r="FEI4" s="57"/>
      <c r="FEJ4" s="69"/>
      <c r="FEK4" s="69"/>
      <c r="FEL4" s="69"/>
      <c r="FEM4" s="69"/>
      <c r="FEN4" s="69"/>
      <c r="FEO4" s="69"/>
      <c r="FEP4" s="70"/>
      <c r="FEQ4" s="69"/>
      <c r="FER4" s="69"/>
      <c r="FES4" s="69"/>
      <c r="FET4" s="69"/>
      <c r="FEU4" s="69"/>
      <c r="FEV4" s="69"/>
      <c r="FEW4" s="71"/>
      <c r="FEX4" s="57"/>
      <c r="FEY4" s="57"/>
      <c r="FEZ4" s="69"/>
      <c r="FFA4" s="69"/>
      <c r="FFB4" s="69"/>
      <c r="FFC4" s="69"/>
      <c r="FFD4" s="69"/>
      <c r="FFE4" s="69"/>
      <c r="FFF4" s="70"/>
      <c r="FFG4" s="69"/>
      <c r="FFH4" s="69"/>
      <c r="FFI4" s="69"/>
      <c r="FFJ4" s="69"/>
      <c r="FFK4" s="69"/>
      <c r="FFL4" s="69"/>
      <c r="FFM4" s="71"/>
      <c r="FFN4" s="57"/>
      <c r="FFO4" s="57"/>
      <c r="FFP4" s="69"/>
      <c r="FFQ4" s="69"/>
      <c r="FFR4" s="69"/>
      <c r="FFS4" s="69"/>
      <c r="FFT4" s="69"/>
      <c r="FFU4" s="69"/>
      <c r="FFV4" s="70"/>
      <c r="FFW4" s="69"/>
      <c r="FFX4" s="69"/>
      <c r="FFY4" s="69"/>
      <c r="FFZ4" s="69"/>
      <c r="FGA4" s="69"/>
      <c r="FGB4" s="69"/>
      <c r="FGC4" s="71"/>
      <c r="FGD4" s="57"/>
      <c r="FGE4" s="57"/>
      <c r="FGF4" s="69"/>
      <c r="FGG4" s="69"/>
      <c r="FGH4" s="69"/>
      <c r="FGI4" s="69"/>
      <c r="FGJ4" s="69"/>
      <c r="FGK4" s="69"/>
      <c r="FGL4" s="70"/>
      <c r="FGM4" s="69"/>
      <c r="FGN4" s="69"/>
      <c r="FGO4" s="69"/>
      <c r="FGP4" s="69"/>
      <c r="FGQ4" s="69"/>
      <c r="FGR4" s="69"/>
      <c r="FGS4" s="71"/>
      <c r="FGT4" s="57"/>
      <c r="FGU4" s="57"/>
      <c r="FGV4" s="69"/>
      <c r="FGW4" s="69"/>
      <c r="FGX4" s="69"/>
      <c r="FGY4" s="69"/>
      <c r="FGZ4" s="69"/>
      <c r="FHA4" s="69"/>
      <c r="FHB4" s="70"/>
      <c r="FHC4" s="69"/>
      <c r="FHD4" s="69"/>
      <c r="FHE4" s="69"/>
      <c r="FHF4" s="69"/>
      <c r="FHG4" s="69"/>
      <c r="FHH4" s="69"/>
      <c r="FHI4" s="71"/>
      <c r="FHJ4" s="57"/>
      <c r="FHK4" s="57"/>
      <c r="FHL4" s="69"/>
      <c r="FHM4" s="69"/>
      <c r="FHN4" s="69"/>
      <c r="FHO4" s="69"/>
      <c r="FHP4" s="69"/>
      <c r="FHQ4" s="69"/>
      <c r="FHR4" s="70"/>
      <c r="FHS4" s="69"/>
      <c r="FHT4" s="69"/>
      <c r="FHU4" s="69"/>
      <c r="FHV4" s="69"/>
      <c r="FHW4" s="69"/>
      <c r="FHX4" s="69"/>
      <c r="FHY4" s="71"/>
      <c r="FHZ4" s="57"/>
      <c r="FIA4" s="57"/>
      <c r="FIB4" s="69"/>
      <c r="FIC4" s="69"/>
      <c r="FID4" s="69"/>
      <c r="FIE4" s="69"/>
      <c r="FIF4" s="69"/>
      <c r="FIG4" s="69"/>
      <c r="FIH4" s="70"/>
      <c r="FII4" s="69"/>
      <c r="FIJ4" s="69"/>
      <c r="FIK4" s="69"/>
      <c r="FIL4" s="69"/>
      <c r="FIM4" s="69"/>
      <c r="FIN4" s="69"/>
      <c r="FIO4" s="71"/>
      <c r="FIP4" s="57"/>
      <c r="FIQ4" s="57"/>
      <c r="FIR4" s="69"/>
      <c r="FIS4" s="69"/>
      <c r="FIT4" s="69"/>
      <c r="FIU4" s="69"/>
      <c r="FIV4" s="69"/>
      <c r="FIW4" s="69"/>
      <c r="FIX4" s="70"/>
      <c r="FIY4" s="69"/>
      <c r="FIZ4" s="69"/>
      <c r="FJA4" s="69"/>
      <c r="FJB4" s="69"/>
      <c r="FJC4" s="69"/>
      <c r="FJD4" s="69"/>
      <c r="FJE4" s="71"/>
      <c r="FJF4" s="57"/>
      <c r="FJG4" s="57"/>
      <c r="FJH4" s="69"/>
      <c r="FJI4" s="69"/>
      <c r="FJJ4" s="69"/>
      <c r="FJK4" s="69"/>
      <c r="FJL4" s="69"/>
      <c r="FJM4" s="69"/>
      <c r="FJN4" s="70"/>
      <c r="FJO4" s="69"/>
      <c r="FJP4" s="69"/>
      <c r="FJQ4" s="69"/>
      <c r="FJR4" s="69"/>
      <c r="FJS4" s="69"/>
      <c r="FJT4" s="69"/>
      <c r="FJU4" s="71"/>
      <c r="FJV4" s="57"/>
      <c r="FJW4" s="57"/>
      <c r="FJX4" s="69"/>
      <c r="FJY4" s="69"/>
      <c r="FJZ4" s="69"/>
      <c r="FKA4" s="69"/>
      <c r="FKB4" s="69"/>
      <c r="FKC4" s="69"/>
      <c r="FKD4" s="70"/>
      <c r="FKE4" s="69"/>
      <c r="FKF4" s="69"/>
      <c r="FKG4" s="69"/>
      <c r="FKH4" s="69"/>
      <c r="FKI4" s="69"/>
      <c r="FKJ4" s="69"/>
      <c r="FKK4" s="71"/>
      <c r="FKL4" s="57"/>
      <c r="FKM4" s="57"/>
      <c r="FKN4" s="69"/>
      <c r="FKO4" s="69"/>
      <c r="FKP4" s="69"/>
      <c r="FKQ4" s="69"/>
      <c r="FKR4" s="69"/>
      <c r="FKS4" s="69"/>
      <c r="FKT4" s="70"/>
      <c r="FKU4" s="69"/>
      <c r="FKV4" s="69"/>
      <c r="FKW4" s="69"/>
      <c r="FKX4" s="69"/>
      <c r="FKY4" s="69"/>
      <c r="FKZ4" s="69"/>
      <c r="FLA4" s="71"/>
      <c r="FLB4" s="57"/>
      <c r="FLC4" s="57"/>
      <c r="FLD4" s="69"/>
      <c r="FLE4" s="69"/>
      <c r="FLF4" s="69"/>
      <c r="FLG4" s="69"/>
      <c r="FLH4" s="69"/>
      <c r="FLI4" s="69"/>
      <c r="FLJ4" s="70"/>
      <c r="FLK4" s="69"/>
      <c r="FLL4" s="69"/>
      <c r="FLM4" s="69"/>
      <c r="FLN4" s="69"/>
      <c r="FLO4" s="69"/>
      <c r="FLP4" s="69"/>
      <c r="FLQ4" s="71"/>
      <c r="FLR4" s="57"/>
      <c r="FLS4" s="57"/>
      <c r="FLT4" s="69"/>
      <c r="FLU4" s="69"/>
      <c r="FLV4" s="69"/>
      <c r="FLW4" s="69"/>
      <c r="FLX4" s="69"/>
      <c r="FLY4" s="69"/>
      <c r="FLZ4" s="70"/>
      <c r="FMA4" s="69"/>
      <c r="FMB4" s="69"/>
      <c r="FMC4" s="69"/>
      <c r="FMD4" s="69"/>
      <c r="FME4" s="69"/>
      <c r="FMF4" s="69"/>
      <c r="FMG4" s="71"/>
      <c r="FMH4" s="57"/>
      <c r="FMI4" s="57"/>
      <c r="FMJ4" s="69"/>
      <c r="FMK4" s="69"/>
      <c r="FML4" s="69"/>
      <c r="FMM4" s="69"/>
      <c r="FMN4" s="69"/>
      <c r="FMO4" s="69"/>
      <c r="FMP4" s="70"/>
      <c r="FMQ4" s="69"/>
      <c r="FMR4" s="69"/>
      <c r="FMS4" s="69"/>
      <c r="FMT4" s="69"/>
      <c r="FMU4" s="69"/>
      <c r="FMV4" s="69"/>
      <c r="FMW4" s="71"/>
      <c r="FMX4" s="57"/>
      <c r="FMY4" s="57"/>
      <c r="FMZ4" s="69"/>
      <c r="FNA4" s="69"/>
      <c r="FNB4" s="69"/>
      <c r="FNC4" s="69"/>
      <c r="FND4" s="69"/>
      <c r="FNE4" s="69"/>
      <c r="FNF4" s="70"/>
      <c r="FNG4" s="69"/>
      <c r="FNH4" s="69"/>
      <c r="FNI4" s="69"/>
      <c r="FNJ4" s="69"/>
      <c r="FNK4" s="69"/>
      <c r="FNL4" s="69"/>
      <c r="FNM4" s="71"/>
      <c r="FNN4" s="57"/>
      <c r="FNO4" s="57"/>
      <c r="FNP4" s="69"/>
      <c r="FNQ4" s="69"/>
      <c r="FNR4" s="69"/>
      <c r="FNS4" s="69"/>
      <c r="FNT4" s="69"/>
      <c r="FNU4" s="69"/>
      <c r="FNV4" s="70"/>
      <c r="FNW4" s="69"/>
      <c r="FNX4" s="69"/>
      <c r="FNY4" s="69"/>
      <c r="FNZ4" s="69"/>
      <c r="FOA4" s="69"/>
      <c r="FOB4" s="69"/>
      <c r="FOC4" s="71"/>
      <c r="FOD4" s="57"/>
      <c r="FOE4" s="57"/>
      <c r="FOF4" s="69"/>
      <c r="FOG4" s="69"/>
      <c r="FOH4" s="69"/>
      <c r="FOI4" s="69"/>
      <c r="FOJ4" s="69"/>
      <c r="FOK4" s="69"/>
      <c r="FOL4" s="70"/>
      <c r="FOM4" s="69"/>
      <c r="FON4" s="69"/>
      <c r="FOO4" s="69"/>
      <c r="FOP4" s="69"/>
      <c r="FOQ4" s="69"/>
      <c r="FOR4" s="69"/>
      <c r="FOS4" s="71"/>
      <c r="FOT4" s="57"/>
      <c r="FOU4" s="57"/>
      <c r="FOV4" s="69"/>
      <c r="FOW4" s="69"/>
      <c r="FOX4" s="69"/>
      <c r="FOY4" s="69"/>
      <c r="FOZ4" s="69"/>
      <c r="FPA4" s="69"/>
      <c r="FPB4" s="70"/>
      <c r="FPC4" s="69"/>
      <c r="FPD4" s="69"/>
      <c r="FPE4" s="69"/>
      <c r="FPF4" s="69"/>
      <c r="FPG4" s="69"/>
      <c r="FPH4" s="69"/>
      <c r="FPI4" s="71"/>
      <c r="FPJ4" s="57"/>
      <c r="FPK4" s="57"/>
      <c r="FPL4" s="69"/>
      <c r="FPM4" s="69"/>
      <c r="FPN4" s="69"/>
      <c r="FPO4" s="69"/>
      <c r="FPP4" s="69"/>
      <c r="FPQ4" s="69"/>
      <c r="FPR4" s="70"/>
      <c r="FPS4" s="69"/>
      <c r="FPT4" s="69"/>
      <c r="FPU4" s="69"/>
      <c r="FPV4" s="69"/>
      <c r="FPW4" s="69"/>
      <c r="FPX4" s="69"/>
      <c r="FPY4" s="71"/>
      <c r="FPZ4" s="57"/>
      <c r="FQA4" s="57"/>
      <c r="FQB4" s="69"/>
      <c r="FQC4" s="69"/>
      <c r="FQD4" s="69"/>
      <c r="FQE4" s="69"/>
      <c r="FQF4" s="69"/>
      <c r="FQG4" s="69"/>
      <c r="FQH4" s="70"/>
      <c r="FQI4" s="69"/>
      <c r="FQJ4" s="69"/>
      <c r="FQK4" s="69"/>
      <c r="FQL4" s="69"/>
      <c r="FQM4" s="69"/>
      <c r="FQN4" s="69"/>
      <c r="FQO4" s="71"/>
      <c r="FQP4" s="57"/>
      <c r="FQQ4" s="57"/>
      <c r="FQR4" s="69"/>
      <c r="FQS4" s="69"/>
      <c r="FQT4" s="69"/>
      <c r="FQU4" s="69"/>
      <c r="FQV4" s="69"/>
      <c r="FQW4" s="69"/>
      <c r="FQX4" s="70"/>
      <c r="FQY4" s="69"/>
      <c r="FQZ4" s="69"/>
      <c r="FRA4" s="69"/>
      <c r="FRB4" s="69"/>
      <c r="FRC4" s="69"/>
      <c r="FRD4" s="69"/>
      <c r="FRE4" s="71"/>
      <c r="FRF4" s="57"/>
      <c r="FRG4" s="57"/>
      <c r="FRH4" s="69"/>
      <c r="FRI4" s="69"/>
      <c r="FRJ4" s="69"/>
      <c r="FRK4" s="69"/>
      <c r="FRL4" s="69"/>
      <c r="FRM4" s="69"/>
      <c r="FRN4" s="70"/>
      <c r="FRO4" s="69"/>
      <c r="FRP4" s="69"/>
      <c r="FRQ4" s="69"/>
      <c r="FRR4" s="69"/>
      <c r="FRS4" s="69"/>
      <c r="FRT4" s="69"/>
      <c r="FRU4" s="71"/>
      <c r="FRV4" s="57"/>
      <c r="FRW4" s="57"/>
      <c r="FRX4" s="69"/>
      <c r="FRY4" s="69"/>
      <c r="FRZ4" s="69"/>
      <c r="FSA4" s="69"/>
      <c r="FSB4" s="69"/>
      <c r="FSC4" s="69"/>
      <c r="FSD4" s="70"/>
      <c r="FSE4" s="69"/>
      <c r="FSF4" s="69"/>
      <c r="FSG4" s="69"/>
      <c r="FSH4" s="69"/>
      <c r="FSI4" s="69"/>
      <c r="FSJ4" s="69"/>
      <c r="FSK4" s="71"/>
      <c r="FSL4" s="57"/>
      <c r="FSM4" s="57"/>
      <c r="FSN4" s="69"/>
      <c r="FSO4" s="69"/>
      <c r="FSP4" s="69"/>
      <c r="FSQ4" s="69"/>
      <c r="FSR4" s="69"/>
      <c r="FSS4" s="69"/>
      <c r="FST4" s="70"/>
      <c r="FSU4" s="69"/>
      <c r="FSV4" s="69"/>
      <c r="FSW4" s="69"/>
      <c r="FSX4" s="69"/>
      <c r="FSY4" s="69"/>
      <c r="FSZ4" s="69"/>
      <c r="FTA4" s="71"/>
      <c r="FTB4" s="57"/>
      <c r="FTC4" s="57"/>
      <c r="FTD4" s="69"/>
      <c r="FTE4" s="69"/>
      <c r="FTF4" s="69"/>
      <c r="FTG4" s="69"/>
      <c r="FTH4" s="69"/>
      <c r="FTI4" s="69"/>
      <c r="FTJ4" s="70"/>
      <c r="FTK4" s="69"/>
      <c r="FTL4" s="69"/>
      <c r="FTM4" s="69"/>
      <c r="FTN4" s="69"/>
      <c r="FTO4" s="69"/>
      <c r="FTP4" s="69"/>
      <c r="FTQ4" s="71"/>
      <c r="FTR4" s="57"/>
      <c r="FTS4" s="57"/>
      <c r="FTT4" s="69"/>
      <c r="FTU4" s="69"/>
      <c r="FTV4" s="69"/>
      <c r="FTW4" s="69"/>
      <c r="FTX4" s="69"/>
      <c r="FTY4" s="69"/>
      <c r="FTZ4" s="70"/>
      <c r="FUA4" s="69"/>
      <c r="FUB4" s="69"/>
      <c r="FUC4" s="69"/>
      <c r="FUD4" s="69"/>
      <c r="FUE4" s="69"/>
      <c r="FUF4" s="69"/>
      <c r="FUG4" s="71"/>
      <c r="FUH4" s="57"/>
      <c r="FUI4" s="57"/>
      <c r="FUJ4" s="69"/>
      <c r="FUK4" s="69"/>
      <c r="FUL4" s="69"/>
      <c r="FUM4" s="69"/>
      <c r="FUN4" s="69"/>
      <c r="FUO4" s="69"/>
      <c r="FUP4" s="70"/>
      <c r="FUQ4" s="69"/>
      <c r="FUR4" s="69"/>
      <c r="FUS4" s="69"/>
      <c r="FUT4" s="69"/>
      <c r="FUU4" s="69"/>
      <c r="FUV4" s="69"/>
      <c r="FUW4" s="71"/>
      <c r="FUX4" s="57"/>
      <c r="FUY4" s="57"/>
      <c r="FUZ4" s="69"/>
      <c r="FVA4" s="69"/>
      <c r="FVB4" s="69"/>
      <c r="FVC4" s="69"/>
      <c r="FVD4" s="69"/>
      <c r="FVE4" s="69"/>
      <c r="FVF4" s="70"/>
      <c r="FVG4" s="69"/>
      <c r="FVH4" s="69"/>
      <c r="FVI4" s="69"/>
      <c r="FVJ4" s="69"/>
      <c r="FVK4" s="69"/>
      <c r="FVL4" s="69"/>
      <c r="FVM4" s="71"/>
      <c r="FVN4" s="57"/>
      <c r="FVO4" s="57"/>
      <c r="FVP4" s="69"/>
      <c r="FVQ4" s="69"/>
      <c r="FVR4" s="69"/>
      <c r="FVS4" s="69"/>
      <c r="FVT4" s="69"/>
      <c r="FVU4" s="69"/>
      <c r="FVV4" s="70"/>
      <c r="FVW4" s="69"/>
      <c r="FVX4" s="69"/>
      <c r="FVY4" s="69"/>
      <c r="FVZ4" s="69"/>
      <c r="FWA4" s="69"/>
      <c r="FWB4" s="69"/>
      <c r="FWC4" s="71"/>
      <c r="FWD4" s="57"/>
      <c r="FWE4" s="57"/>
      <c r="FWF4" s="69"/>
      <c r="FWG4" s="69"/>
      <c r="FWH4" s="69"/>
      <c r="FWI4" s="69"/>
      <c r="FWJ4" s="69"/>
      <c r="FWK4" s="69"/>
      <c r="FWL4" s="70"/>
      <c r="FWM4" s="69"/>
      <c r="FWN4" s="69"/>
      <c r="FWO4" s="69"/>
      <c r="FWP4" s="69"/>
      <c r="FWQ4" s="69"/>
      <c r="FWR4" s="69"/>
      <c r="FWS4" s="71"/>
      <c r="FWT4" s="57"/>
      <c r="FWU4" s="57"/>
      <c r="FWV4" s="69"/>
      <c r="FWW4" s="69"/>
      <c r="FWX4" s="69"/>
      <c r="FWY4" s="69"/>
      <c r="FWZ4" s="69"/>
      <c r="FXA4" s="69"/>
      <c r="FXB4" s="70"/>
      <c r="FXC4" s="69"/>
      <c r="FXD4" s="69"/>
      <c r="FXE4" s="69"/>
      <c r="FXF4" s="69"/>
      <c r="FXG4" s="69"/>
      <c r="FXH4" s="69"/>
      <c r="FXI4" s="71"/>
      <c r="FXJ4" s="57"/>
      <c r="FXK4" s="57"/>
      <c r="FXL4" s="69"/>
      <c r="FXM4" s="69"/>
      <c r="FXN4" s="69"/>
      <c r="FXO4" s="69"/>
      <c r="FXP4" s="69"/>
      <c r="FXQ4" s="69"/>
      <c r="FXR4" s="70"/>
      <c r="FXS4" s="69"/>
      <c r="FXT4" s="69"/>
      <c r="FXU4" s="69"/>
      <c r="FXV4" s="69"/>
      <c r="FXW4" s="69"/>
      <c r="FXX4" s="69"/>
      <c r="FXY4" s="71"/>
      <c r="FXZ4" s="57"/>
      <c r="FYA4" s="57"/>
      <c r="FYB4" s="69"/>
      <c r="FYC4" s="69"/>
      <c r="FYD4" s="69"/>
      <c r="FYE4" s="69"/>
      <c r="FYF4" s="69"/>
      <c r="FYG4" s="69"/>
      <c r="FYH4" s="70"/>
      <c r="FYI4" s="69"/>
      <c r="FYJ4" s="69"/>
      <c r="FYK4" s="69"/>
      <c r="FYL4" s="69"/>
      <c r="FYM4" s="69"/>
      <c r="FYN4" s="69"/>
      <c r="FYO4" s="71"/>
      <c r="FYP4" s="57"/>
      <c r="FYQ4" s="57"/>
      <c r="FYR4" s="69"/>
      <c r="FYS4" s="69"/>
      <c r="FYT4" s="69"/>
      <c r="FYU4" s="69"/>
      <c r="FYV4" s="69"/>
      <c r="FYW4" s="69"/>
      <c r="FYX4" s="70"/>
      <c r="FYY4" s="69"/>
      <c r="FYZ4" s="69"/>
      <c r="FZA4" s="69"/>
      <c r="FZB4" s="69"/>
      <c r="FZC4" s="69"/>
      <c r="FZD4" s="69"/>
      <c r="FZE4" s="71"/>
      <c r="FZF4" s="57"/>
      <c r="FZG4" s="57"/>
      <c r="FZH4" s="69"/>
      <c r="FZI4" s="69"/>
      <c r="FZJ4" s="69"/>
      <c r="FZK4" s="69"/>
      <c r="FZL4" s="69"/>
      <c r="FZM4" s="69"/>
      <c r="FZN4" s="70"/>
      <c r="FZO4" s="69"/>
      <c r="FZP4" s="69"/>
      <c r="FZQ4" s="69"/>
      <c r="FZR4" s="69"/>
      <c r="FZS4" s="69"/>
      <c r="FZT4" s="69"/>
      <c r="FZU4" s="71"/>
      <c r="FZV4" s="57"/>
      <c r="FZW4" s="57"/>
      <c r="FZX4" s="69"/>
      <c r="FZY4" s="69"/>
      <c r="FZZ4" s="69"/>
      <c r="GAA4" s="69"/>
      <c r="GAB4" s="69"/>
      <c r="GAC4" s="69"/>
      <c r="GAD4" s="70"/>
      <c r="GAE4" s="69"/>
      <c r="GAF4" s="69"/>
      <c r="GAG4" s="69"/>
      <c r="GAH4" s="69"/>
      <c r="GAI4" s="69"/>
      <c r="GAJ4" s="69"/>
      <c r="GAK4" s="71"/>
      <c r="GAL4" s="57"/>
      <c r="GAM4" s="57"/>
      <c r="GAN4" s="69"/>
      <c r="GAO4" s="69"/>
      <c r="GAP4" s="69"/>
      <c r="GAQ4" s="69"/>
      <c r="GAR4" s="69"/>
      <c r="GAS4" s="69"/>
      <c r="GAT4" s="70"/>
      <c r="GAU4" s="69"/>
      <c r="GAV4" s="69"/>
      <c r="GAW4" s="69"/>
      <c r="GAX4" s="69"/>
      <c r="GAY4" s="69"/>
      <c r="GAZ4" s="69"/>
      <c r="GBA4" s="71"/>
      <c r="GBB4" s="57"/>
      <c r="GBC4" s="57"/>
      <c r="GBD4" s="69"/>
      <c r="GBE4" s="69"/>
      <c r="GBF4" s="69"/>
      <c r="GBG4" s="69"/>
      <c r="GBH4" s="69"/>
      <c r="GBI4" s="69"/>
      <c r="GBJ4" s="70"/>
      <c r="GBK4" s="69"/>
      <c r="GBL4" s="69"/>
      <c r="GBM4" s="69"/>
      <c r="GBN4" s="69"/>
      <c r="GBO4" s="69"/>
      <c r="GBP4" s="69"/>
      <c r="GBQ4" s="71"/>
      <c r="GBR4" s="57"/>
      <c r="GBS4" s="57"/>
      <c r="GBT4" s="69"/>
      <c r="GBU4" s="69"/>
      <c r="GBV4" s="69"/>
      <c r="GBW4" s="69"/>
      <c r="GBX4" s="69"/>
      <c r="GBY4" s="69"/>
      <c r="GBZ4" s="70"/>
      <c r="GCA4" s="69"/>
      <c r="GCB4" s="69"/>
      <c r="GCC4" s="69"/>
      <c r="GCD4" s="69"/>
      <c r="GCE4" s="69"/>
      <c r="GCF4" s="69"/>
      <c r="GCG4" s="71"/>
      <c r="GCH4" s="57"/>
      <c r="GCI4" s="57"/>
      <c r="GCJ4" s="69"/>
      <c r="GCK4" s="69"/>
      <c r="GCL4" s="69"/>
      <c r="GCM4" s="69"/>
      <c r="GCN4" s="69"/>
      <c r="GCO4" s="69"/>
      <c r="GCP4" s="70"/>
      <c r="GCQ4" s="69"/>
      <c r="GCR4" s="69"/>
      <c r="GCS4" s="69"/>
      <c r="GCT4" s="69"/>
      <c r="GCU4" s="69"/>
      <c r="GCV4" s="69"/>
      <c r="GCW4" s="71"/>
      <c r="GCX4" s="57"/>
      <c r="GCY4" s="57"/>
      <c r="GCZ4" s="69"/>
      <c r="GDA4" s="69"/>
      <c r="GDB4" s="69"/>
      <c r="GDC4" s="69"/>
      <c r="GDD4" s="69"/>
      <c r="GDE4" s="69"/>
      <c r="GDF4" s="70"/>
      <c r="GDG4" s="69"/>
      <c r="GDH4" s="69"/>
      <c r="GDI4" s="69"/>
      <c r="GDJ4" s="69"/>
      <c r="GDK4" s="69"/>
      <c r="GDL4" s="69"/>
      <c r="GDM4" s="71"/>
      <c r="GDN4" s="57"/>
      <c r="GDO4" s="57"/>
      <c r="GDP4" s="69"/>
      <c r="GDQ4" s="69"/>
      <c r="GDR4" s="69"/>
      <c r="GDS4" s="69"/>
      <c r="GDT4" s="69"/>
      <c r="GDU4" s="69"/>
      <c r="GDV4" s="70"/>
      <c r="GDW4" s="69"/>
      <c r="GDX4" s="69"/>
      <c r="GDY4" s="69"/>
      <c r="GDZ4" s="69"/>
      <c r="GEA4" s="69"/>
      <c r="GEB4" s="69"/>
      <c r="GEC4" s="71"/>
      <c r="GED4" s="57"/>
      <c r="GEE4" s="57"/>
      <c r="GEF4" s="69"/>
      <c r="GEG4" s="69"/>
      <c r="GEH4" s="69"/>
      <c r="GEI4" s="69"/>
      <c r="GEJ4" s="69"/>
      <c r="GEK4" s="69"/>
      <c r="GEL4" s="70"/>
      <c r="GEM4" s="69"/>
      <c r="GEN4" s="69"/>
      <c r="GEO4" s="69"/>
      <c r="GEP4" s="69"/>
      <c r="GEQ4" s="69"/>
      <c r="GER4" s="69"/>
      <c r="GES4" s="71"/>
      <c r="GET4" s="57"/>
      <c r="GEU4" s="57"/>
      <c r="GEV4" s="69"/>
      <c r="GEW4" s="69"/>
      <c r="GEX4" s="69"/>
      <c r="GEY4" s="69"/>
      <c r="GEZ4" s="69"/>
      <c r="GFA4" s="69"/>
      <c r="GFB4" s="70"/>
      <c r="GFC4" s="69"/>
      <c r="GFD4" s="69"/>
      <c r="GFE4" s="69"/>
      <c r="GFF4" s="69"/>
      <c r="GFG4" s="69"/>
      <c r="GFH4" s="69"/>
      <c r="GFI4" s="71"/>
      <c r="GFJ4" s="57"/>
      <c r="GFK4" s="57"/>
      <c r="GFL4" s="69"/>
      <c r="GFM4" s="69"/>
      <c r="GFN4" s="69"/>
      <c r="GFO4" s="69"/>
      <c r="GFP4" s="69"/>
      <c r="GFQ4" s="69"/>
      <c r="GFR4" s="70"/>
      <c r="GFS4" s="69"/>
      <c r="GFT4" s="69"/>
      <c r="GFU4" s="69"/>
      <c r="GFV4" s="69"/>
      <c r="GFW4" s="69"/>
      <c r="GFX4" s="69"/>
      <c r="GFY4" s="71"/>
      <c r="GFZ4" s="57"/>
      <c r="GGA4" s="57"/>
      <c r="GGB4" s="69"/>
      <c r="GGC4" s="69"/>
      <c r="GGD4" s="69"/>
      <c r="GGE4" s="69"/>
      <c r="GGF4" s="69"/>
      <c r="GGG4" s="69"/>
      <c r="GGH4" s="70"/>
      <c r="GGI4" s="69"/>
      <c r="GGJ4" s="69"/>
      <c r="GGK4" s="69"/>
      <c r="GGL4" s="69"/>
      <c r="GGM4" s="69"/>
      <c r="GGN4" s="69"/>
      <c r="GGO4" s="71"/>
      <c r="GGP4" s="57"/>
      <c r="GGQ4" s="57"/>
      <c r="GGR4" s="69"/>
      <c r="GGS4" s="69"/>
      <c r="GGT4" s="69"/>
      <c r="GGU4" s="69"/>
      <c r="GGV4" s="69"/>
      <c r="GGW4" s="69"/>
      <c r="GGX4" s="70"/>
      <c r="GGY4" s="69"/>
      <c r="GGZ4" s="69"/>
      <c r="GHA4" s="69"/>
      <c r="GHB4" s="69"/>
      <c r="GHC4" s="69"/>
      <c r="GHD4" s="69"/>
      <c r="GHE4" s="71"/>
      <c r="GHF4" s="57"/>
      <c r="GHG4" s="57"/>
      <c r="GHH4" s="69"/>
      <c r="GHI4" s="69"/>
      <c r="GHJ4" s="69"/>
      <c r="GHK4" s="69"/>
      <c r="GHL4" s="69"/>
      <c r="GHM4" s="69"/>
      <c r="GHN4" s="70"/>
      <c r="GHO4" s="69"/>
      <c r="GHP4" s="69"/>
      <c r="GHQ4" s="69"/>
      <c r="GHR4" s="69"/>
      <c r="GHS4" s="69"/>
      <c r="GHT4" s="69"/>
      <c r="GHU4" s="71"/>
      <c r="GHV4" s="57"/>
      <c r="GHW4" s="57"/>
      <c r="GHX4" s="69"/>
      <c r="GHY4" s="69"/>
      <c r="GHZ4" s="69"/>
      <c r="GIA4" s="69"/>
      <c r="GIB4" s="69"/>
      <c r="GIC4" s="69"/>
      <c r="GID4" s="70"/>
      <c r="GIE4" s="69"/>
      <c r="GIF4" s="69"/>
      <c r="GIG4" s="69"/>
      <c r="GIH4" s="69"/>
      <c r="GII4" s="69"/>
      <c r="GIJ4" s="69"/>
      <c r="GIK4" s="71"/>
      <c r="GIL4" s="57"/>
      <c r="GIM4" s="57"/>
      <c r="GIN4" s="69"/>
      <c r="GIO4" s="69"/>
      <c r="GIP4" s="69"/>
      <c r="GIQ4" s="69"/>
      <c r="GIR4" s="69"/>
      <c r="GIS4" s="69"/>
      <c r="GIT4" s="70"/>
      <c r="GIU4" s="69"/>
      <c r="GIV4" s="69"/>
      <c r="GIW4" s="69"/>
      <c r="GIX4" s="69"/>
      <c r="GIY4" s="69"/>
      <c r="GIZ4" s="69"/>
      <c r="GJA4" s="71"/>
      <c r="GJB4" s="57"/>
      <c r="GJC4" s="57"/>
      <c r="GJD4" s="69"/>
      <c r="GJE4" s="69"/>
      <c r="GJF4" s="69"/>
      <c r="GJG4" s="69"/>
      <c r="GJH4" s="69"/>
      <c r="GJI4" s="69"/>
      <c r="GJJ4" s="70"/>
      <c r="GJK4" s="69"/>
      <c r="GJL4" s="69"/>
      <c r="GJM4" s="69"/>
      <c r="GJN4" s="69"/>
      <c r="GJO4" s="69"/>
      <c r="GJP4" s="69"/>
      <c r="GJQ4" s="71"/>
      <c r="GJR4" s="57"/>
      <c r="GJS4" s="57"/>
      <c r="GJT4" s="69"/>
      <c r="GJU4" s="69"/>
      <c r="GJV4" s="69"/>
      <c r="GJW4" s="69"/>
      <c r="GJX4" s="69"/>
      <c r="GJY4" s="69"/>
      <c r="GJZ4" s="70"/>
      <c r="GKA4" s="69"/>
      <c r="GKB4" s="69"/>
      <c r="GKC4" s="69"/>
      <c r="GKD4" s="69"/>
      <c r="GKE4" s="69"/>
      <c r="GKF4" s="69"/>
      <c r="GKG4" s="71"/>
      <c r="GKH4" s="57"/>
      <c r="GKI4" s="57"/>
      <c r="GKJ4" s="69"/>
      <c r="GKK4" s="69"/>
      <c r="GKL4" s="69"/>
      <c r="GKM4" s="69"/>
      <c r="GKN4" s="69"/>
      <c r="GKO4" s="69"/>
      <c r="GKP4" s="70"/>
      <c r="GKQ4" s="69"/>
      <c r="GKR4" s="69"/>
      <c r="GKS4" s="69"/>
      <c r="GKT4" s="69"/>
      <c r="GKU4" s="69"/>
      <c r="GKV4" s="69"/>
      <c r="GKW4" s="71"/>
      <c r="GKX4" s="57"/>
      <c r="GKY4" s="57"/>
      <c r="GKZ4" s="69"/>
      <c r="GLA4" s="69"/>
      <c r="GLB4" s="69"/>
      <c r="GLC4" s="69"/>
      <c r="GLD4" s="69"/>
      <c r="GLE4" s="69"/>
      <c r="GLF4" s="70"/>
      <c r="GLG4" s="69"/>
      <c r="GLH4" s="69"/>
      <c r="GLI4" s="69"/>
      <c r="GLJ4" s="69"/>
      <c r="GLK4" s="69"/>
      <c r="GLL4" s="69"/>
      <c r="GLM4" s="71"/>
      <c r="GLN4" s="57"/>
      <c r="GLO4" s="57"/>
      <c r="GLP4" s="69"/>
      <c r="GLQ4" s="69"/>
      <c r="GLR4" s="69"/>
      <c r="GLS4" s="69"/>
      <c r="GLT4" s="69"/>
      <c r="GLU4" s="69"/>
      <c r="GLV4" s="70"/>
      <c r="GLW4" s="69"/>
      <c r="GLX4" s="69"/>
      <c r="GLY4" s="69"/>
      <c r="GLZ4" s="69"/>
      <c r="GMA4" s="69"/>
      <c r="GMB4" s="69"/>
      <c r="GMC4" s="71"/>
      <c r="GMD4" s="57"/>
      <c r="GME4" s="57"/>
      <c r="GMF4" s="69"/>
      <c r="GMG4" s="69"/>
      <c r="GMH4" s="69"/>
      <c r="GMI4" s="69"/>
      <c r="GMJ4" s="69"/>
      <c r="GMK4" s="69"/>
      <c r="GML4" s="70"/>
      <c r="GMM4" s="69"/>
      <c r="GMN4" s="69"/>
      <c r="GMO4" s="69"/>
      <c r="GMP4" s="69"/>
      <c r="GMQ4" s="69"/>
      <c r="GMR4" s="69"/>
      <c r="GMS4" s="71"/>
      <c r="GMT4" s="57"/>
      <c r="GMU4" s="57"/>
      <c r="GMV4" s="69"/>
      <c r="GMW4" s="69"/>
      <c r="GMX4" s="69"/>
      <c r="GMY4" s="69"/>
      <c r="GMZ4" s="69"/>
      <c r="GNA4" s="69"/>
      <c r="GNB4" s="70"/>
      <c r="GNC4" s="69"/>
      <c r="GND4" s="69"/>
      <c r="GNE4" s="69"/>
      <c r="GNF4" s="69"/>
      <c r="GNG4" s="69"/>
      <c r="GNH4" s="69"/>
      <c r="GNI4" s="71"/>
      <c r="GNJ4" s="57"/>
      <c r="GNK4" s="57"/>
      <c r="GNL4" s="69"/>
      <c r="GNM4" s="69"/>
      <c r="GNN4" s="69"/>
      <c r="GNO4" s="69"/>
      <c r="GNP4" s="69"/>
      <c r="GNQ4" s="69"/>
      <c r="GNR4" s="70"/>
      <c r="GNS4" s="69"/>
      <c r="GNT4" s="69"/>
      <c r="GNU4" s="69"/>
      <c r="GNV4" s="69"/>
      <c r="GNW4" s="69"/>
      <c r="GNX4" s="69"/>
      <c r="GNY4" s="71"/>
      <c r="GNZ4" s="57"/>
      <c r="GOA4" s="57"/>
      <c r="GOB4" s="69"/>
      <c r="GOC4" s="69"/>
      <c r="GOD4" s="69"/>
      <c r="GOE4" s="69"/>
      <c r="GOF4" s="69"/>
      <c r="GOG4" s="69"/>
      <c r="GOH4" s="70"/>
      <c r="GOI4" s="69"/>
      <c r="GOJ4" s="69"/>
      <c r="GOK4" s="69"/>
      <c r="GOL4" s="69"/>
      <c r="GOM4" s="69"/>
      <c r="GON4" s="69"/>
      <c r="GOO4" s="71"/>
      <c r="GOP4" s="57"/>
      <c r="GOQ4" s="57"/>
      <c r="GOR4" s="69"/>
      <c r="GOS4" s="69"/>
      <c r="GOT4" s="69"/>
      <c r="GOU4" s="69"/>
      <c r="GOV4" s="69"/>
      <c r="GOW4" s="69"/>
      <c r="GOX4" s="70"/>
      <c r="GOY4" s="69"/>
      <c r="GOZ4" s="69"/>
      <c r="GPA4" s="69"/>
      <c r="GPB4" s="69"/>
      <c r="GPC4" s="69"/>
      <c r="GPD4" s="69"/>
      <c r="GPE4" s="71"/>
      <c r="GPF4" s="57"/>
      <c r="GPG4" s="57"/>
      <c r="GPH4" s="69"/>
      <c r="GPI4" s="69"/>
      <c r="GPJ4" s="69"/>
      <c r="GPK4" s="69"/>
      <c r="GPL4" s="69"/>
      <c r="GPM4" s="69"/>
      <c r="GPN4" s="70"/>
      <c r="GPO4" s="69"/>
      <c r="GPP4" s="69"/>
      <c r="GPQ4" s="69"/>
      <c r="GPR4" s="69"/>
      <c r="GPS4" s="69"/>
      <c r="GPT4" s="69"/>
      <c r="GPU4" s="71"/>
      <c r="GPV4" s="57"/>
      <c r="GPW4" s="57"/>
      <c r="GPX4" s="69"/>
      <c r="GPY4" s="69"/>
      <c r="GPZ4" s="69"/>
      <c r="GQA4" s="69"/>
      <c r="GQB4" s="69"/>
      <c r="GQC4" s="69"/>
      <c r="GQD4" s="70"/>
      <c r="GQE4" s="69"/>
      <c r="GQF4" s="69"/>
      <c r="GQG4" s="69"/>
      <c r="GQH4" s="69"/>
      <c r="GQI4" s="69"/>
      <c r="GQJ4" s="69"/>
      <c r="GQK4" s="71"/>
      <c r="GQL4" s="57"/>
      <c r="GQM4" s="57"/>
      <c r="GQN4" s="69"/>
      <c r="GQO4" s="69"/>
      <c r="GQP4" s="69"/>
      <c r="GQQ4" s="69"/>
      <c r="GQR4" s="69"/>
      <c r="GQS4" s="69"/>
      <c r="GQT4" s="70"/>
      <c r="GQU4" s="69"/>
      <c r="GQV4" s="69"/>
      <c r="GQW4" s="69"/>
      <c r="GQX4" s="69"/>
      <c r="GQY4" s="69"/>
      <c r="GQZ4" s="69"/>
      <c r="GRA4" s="71"/>
      <c r="GRB4" s="57"/>
      <c r="GRC4" s="57"/>
      <c r="GRD4" s="69"/>
      <c r="GRE4" s="69"/>
      <c r="GRF4" s="69"/>
      <c r="GRG4" s="69"/>
      <c r="GRH4" s="69"/>
      <c r="GRI4" s="69"/>
      <c r="GRJ4" s="70"/>
      <c r="GRK4" s="69"/>
      <c r="GRL4" s="69"/>
      <c r="GRM4" s="69"/>
      <c r="GRN4" s="69"/>
      <c r="GRO4" s="69"/>
      <c r="GRP4" s="69"/>
      <c r="GRQ4" s="71"/>
      <c r="GRR4" s="57"/>
      <c r="GRS4" s="57"/>
      <c r="GRT4" s="69"/>
      <c r="GRU4" s="69"/>
      <c r="GRV4" s="69"/>
      <c r="GRW4" s="69"/>
      <c r="GRX4" s="69"/>
      <c r="GRY4" s="69"/>
      <c r="GRZ4" s="70"/>
      <c r="GSA4" s="69"/>
      <c r="GSB4" s="69"/>
      <c r="GSC4" s="69"/>
      <c r="GSD4" s="69"/>
      <c r="GSE4" s="69"/>
      <c r="GSF4" s="69"/>
      <c r="GSG4" s="71"/>
      <c r="GSH4" s="57"/>
      <c r="GSI4" s="57"/>
      <c r="GSJ4" s="69"/>
      <c r="GSK4" s="69"/>
      <c r="GSL4" s="69"/>
      <c r="GSM4" s="69"/>
      <c r="GSN4" s="69"/>
      <c r="GSO4" s="69"/>
      <c r="GSP4" s="70"/>
      <c r="GSQ4" s="69"/>
      <c r="GSR4" s="69"/>
      <c r="GSS4" s="69"/>
      <c r="GST4" s="69"/>
      <c r="GSU4" s="69"/>
      <c r="GSV4" s="69"/>
      <c r="GSW4" s="71"/>
      <c r="GSX4" s="57"/>
      <c r="GSY4" s="57"/>
      <c r="GSZ4" s="69"/>
      <c r="GTA4" s="69"/>
      <c r="GTB4" s="69"/>
      <c r="GTC4" s="69"/>
      <c r="GTD4" s="69"/>
      <c r="GTE4" s="69"/>
      <c r="GTF4" s="70"/>
      <c r="GTG4" s="69"/>
      <c r="GTH4" s="69"/>
      <c r="GTI4" s="69"/>
      <c r="GTJ4" s="69"/>
      <c r="GTK4" s="69"/>
      <c r="GTL4" s="69"/>
      <c r="GTM4" s="71"/>
      <c r="GTN4" s="57"/>
      <c r="GTO4" s="57"/>
      <c r="GTP4" s="69"/>
      <c r="GTQ4" s="69"/>
      <c r="GTR4" s="69"/>
      <c r="GTS4" s="69"/>
      <c r="GTT4" s="69"/>
      <c r="GTU4" s="69"/>
      <c r="GTV4" s="70"/>
      <c r="GTW4" s="69"/>
      <c r="GTX4" s="69"/>
      <c r="GTY4" s="69"/>
      <c r="GTZ4" s="69"/>
      <c r="GUA4" s="69"/>
      <c r="GUB4" s="69"/>
      <c r="GUC4" s="71"/>
      <c r="GUD4" s="57"/>
      <c r="GUE4" s="57"/>
      <c r="GUF4" s="69"/>
      <c r="GUG4" s="69"/>
      <c r="GUH4" s="69"/>
      <c r="GUI4" s="69"/>
      <c r="GUJ4" s="69"/>
      <c r="GUK4" s="69"/>
      <c r="GUL4" s="70"/>
      <c r="GUM4" s="69"/>
      <c r="GUN4" s="69"/>
      <c r="GUO4" s="69"/>
      <c r="GUP4" s="69"/>
      <c r="GUQ4" s="69"/>
      <c r="GUR4" s="69"/>
      <c r="GUS4" s="71"/>
      <c r="GUT4" s="57"/>
      <c r="GUU4" s="57"/>
      <c r="GUV4" s="69"/>
      <c r="GUW4" s="69"/>
      <c r="GUX4" s="69"/>
      <c r="GUY4" s="69"/>
      <c r="GUZ4" s="69"/>
      <c r="GVA4" s="69"/>
      <c r="GVB4" s="70"/>
      <c r="GVC4" s="69"/>
      <c r="GVD4" s="69"/>
      <c r="GVE4" s="69"/>
      <c r="GVF4" s="69"/>
      <c r="GVG4" s="69"/>
      <c r="GVH4" s="69"/>
      <c r="GVI4" s="71"/>
      <c r="GVJ4" s="57"/>
      <c r="GVK4" s="57"/>
      <c r="GVL4" s="69"/>
      <c r="GVM4" s="69"/>
      <c r="GVN4" s="69"/>
      <c r="GVO4" s="69"/>
      <c r="GVP4" s="69"/>
      <c r="GVQ4" s="69"/>
      <c r="GVR4" s="70"/>
      <c r="GVS4" s="69"/>
      <c r="GVT4" s="69"/>
      <c r="GVU4" s="69"/>
      <c r="GVV4" s="69"/>
      <c r="GVW4" s="69"/>
      <c r="GVX4" s="69"/>
      <c r="GVY4" s="71"/>
      <c r="GVZ4" s="57"/>
      <c r="GWA4" s="57"/>
      <c r="GWB4" s="69"/>
      <c r="GWC4" s="69"/>
      <c r="GWD4" s="69"/>
      <c r="GWE4" s="69"/>
      <c r="GWF4" s="69"/>
      <c r="GWG4" s="69"/>
      <c r="GWH4" s="70"/>
      <c r="GWI4" s="69"/>
      <c r="GWJ4" s="69"/>
      <c r="GWK4" s="69"/>
      <c r="GWL4" s="69"/>
      <c r="GWM4" s="69"/>
      <c r="GWN4" s="69"/>
      <c r="GWO4" s="71"/>
      <c r="GWP4" s="57"/>
      <c r="GWQ4" s="57"/>
      <c r="GWR4" s="69"/>
      <c r="GWS4" s="69"/>
      <c r="GWT4" s="69"/>
      <c r="GWU4" s="69"/>
      <c r="GWV4" s="69"/>
      <c r="GWW4" s="69"/>
      <c r="GWX4" s="70"/>
      <c r="GWY4" s="69"/>
      <c r="GWZ4" s="69"/>
      <c r="GXA4" s="69"/>
      <c r="GXB4" s="69"/>
      <c r="GXC4" s="69"/>
      <c r="GXD4" s="69"/>
      <c r="GXE4" s="71"/>
      <c r="GXF4" s="57"/>
      <c r="GXG4" s="57"/>
      <c r="GXH4" s="69"/>
      <c r="GXI4" s="69"/>
      <c r="GXJ4" s="69"/>
      <c r="GXK4" s="69"/>
      <c r="GXL4" s="69"/>
      <c r="GXM4" s="69"/>
      <c r="GXN4" s="70"/>
      <c r="GXO4" s="69"/>
      <c r="GXP4" s="69"/>
      <c r="GXQ4" s="69"/>
      <c r="GXR4" s="69"/>
      <c r="GXS4" s="69"/>
      <c r="GXT4" s="69"/>
      <c r="GXU4" s="71"/>
      <c r="GXV4" s="57"/>
      <c r="GXW4" s="57"/>
      <c r="GXX4" s="69"/>
      <c r="GXY4" s="69"/>
      <c r="GXZ4" s="69"/>
      <c r="GYA4" s="69"/>
      <c r="GYB4" s="69"/>
      <c r="GYC4" s="69"/>
      <c r="GYD4" s="70"/>
      <c r="GYE4" s="69"/>
      <c r="GYF4" s="69"/>
      <c r="GYG4" s="69"/>
      <c r="GYH4" s="69"/>
      <c r="GYI4" s="69"/>
      <c r="GYJ4" s="69"/>
      <c r="GYK4" s="71"/>
      <c r="GYL4" s="57"/>
      <c r="GYM4" s="57"/>
      <c r="GYN4" s="69"/>
      <c r="GYO4" s="69"/>
      <c r="GYP4" s="69"/>
      <c r="GYQ4" s="69"/>
      <c r="GYR4" s="69"/>
      <c r="GYS4" s="69"/>
      <c r="GYT4" s="70"/>
      <c r="GYU4" s="69"/>
      <c r="GYV4" s="69"/>
      <c r="GYW4" s="69"/>
      <c r="GYX4" s="69"/>
      <c r="GYY4" s="69"/>
      <c r="GYZ4" s="69"/>
      <c r="GZA4" s="71"/>
      <c r="GZB4" s="57"/>
      <c r="GZC4" s="57"/>
      <c r="GZD4" s="69"/>
      <c r="GZE4" s="69"/>
      <c r="GZF4" s="69"/>
      <c r="GZG4" s="69"/>
      <c r="GZH4" s="69"/>
      <c r="GZI4" s="69"/>
      <c r="GZJ4" s="70"/>
      <c r="GZK4" s="69"/>
      <c r="GZL4" s="69"/>
      <c r="GZM4" s="69"/>
      <c r="GZN4" s="69"/>
      <c r="GZO4" s="69"/>
      <c r="GZP4" s="69"/>
      <c r="GZQ4" s="71"/>
      <c r="GZR4" s="57"/>
      <c r="GZS4" s="57"/>
      <c r="GZT4" s="69"/>
      <c r="GZU4" s="69"/>
      <c r="GZV4" s="69"/>
      <c r="GZW4" s="69"/>
      <c r="GZX4" s="69"/>
      <c r="GZY4" s="69"/>
      <c r="GZZ4" s="70"/>
      <c r="HAA4" s="69"/>
      <c r="HAB4" s="69"/>
      <c r="HAC4" s="69"/>
      <c r="HAD4" s="69"/>
      <c r="HAE4" s="69"/>
      <c r="HAF4" s="69"/>
      <c r="HAG4" s="71"/>
      <c r="HAH4" s="57"/>
      <c r="HAI4" s="57"/>
      <c r="HAJ4" s="69"/>
      <c r="HAK4" s="69"/>
      <c r="HAL4" s="69"/>
      <c r="HAM4" s="69"/>
      <c r="HAN4" s="69"/>
      <c r="HAO4" s="69"/>
      <c r="HAP4" s="70"/>
      <c r="HAQ4" s="69"/>
      <c r="HAR4" s="69"/>
      <c r="HAS4" s="69"/>
      <c r="HAT4" s="69"/>
      <c r="HAU4" s="69"/>
      <c r="HAV4" s="69"/>
      <c r="HAW4" s="71"/>
      <c r="HAX4" s="57"/>
      <c r="HAY4" s="57"/>
      <c r="HAZ4" s="69"/>
      <c r="HBA4" s="69"/>
      <c r="HBB4" s="69"/>
      <c r="HBC4" s="69"/>
      <c r="HBD4" s="69"/>
      <c r="HBE4" s="69"/>
      <c r="HBF4" s="70"/>
      <c r="HBG4" s="69"/>
      <c r="HBH4" s="69"/>
      <c r="HBI4" s="69"/>
      <c r="HBJ4" s="69"/>
      <c r="HBK4" s="69"/>
      <c r="HBL4" s="69"/>
      <c r="HBM4" s="71"/>
      <c r="HBN4" s="57"/>
      <c r="HBO4" s="57"/>
      <c r="HBP4" s="69"/>
      <c r="HBQ4" s="69"/>
      <c r="HBR4" s="69"/>
      <c r="HBS4" s="69"/>
      <c r="HBT4" s="69"/>
      <c r="HBU4" s="69"/>
      <c r="HBV4" s="70"/>
      <c r="HBW4" s="69"/>
      <c r="HBX4" s="69"/>
      <c r="HBY4" s="69"/>
      <c r="HBZ4" s="69"/>
      <c r="HCA4" s="69"/>
      <c r="HCB4" s="69"/>
      <c r="HCC4" s="71"/>
      <c r="HCD4" s="57"/>
      <c r="HCE4" s="57"/>
      <c r="HCF4" s="69"/>
      <c r="HCG4" s="69"/>
      <c r="HCH4" s="69"/>
      <c r="HCI4" s="69"/>
      <c r="HCJ4" s="69"/>
      <c r="HCK4" s="69"/>
      <c r="HCL4" s="70"/>
      <c r="HCM4" s="69"/>
      <c r="HCN4" s="69"/>
      <c r="HCO4" s="69"/>
      <c r="HCP4" s="69"/>
      <c r="HCQ4" s="69"/>
      <c r="HCR4" s="69"/>
      <c r="HCS4" s="71"/>
      <c r="HCT4" s="57"/>
      <c r="HCU4" s="57"/>
      <c r="HCV4" s="69"/>
      <c r="HCW4" s="69"/>
      <c r="HCX4" s="69"/>
      <c r="HCY4" s="69"/>
      <c r="HCZ4" s="69"/>
      <c r="HDA4" s="69"/>
      <c r="HDB4" s="70"/>
      <c r="HDC4" s="69"/>
      <c r="HDD4" s="69"/>
      <c r="HDE4" s="69"/>
      <c r="HDF4" s="69"/>
      <c r="HDG4" s="69"/>
      <c r="HDH4" s="69"/>
      <c r="HDI4" s="71"/>
      <c r="HDJ4" s="57"/>
      <c r="HDK4" s="57"/>
      <c r="HDL4" s="69"/>
      <c r="HDM4" s="69"/>
      <c r="HDN4" s="69"/>
      <c r="HDO4" s="69"/>
      <c r="HDP4" s="69"/>
      <c r="HDQ4" s="69"/>
      <c r="HDR4" s="70"/>
      <c r="HDS4" s="69"/>
      <c r="HDT4" s="69"/>
      <c r="HDU4" s="69"/>
      <c r="HDV4" s="69"/>
      <c r="HDW4" s="69"/>
      <c r="HDX4" s="69"/>
      <c r="HDY4" s="71"/>
      <c r="HDZ4" s="57"/>
      <c r="HEA4" s="57"/>
      <c r="HEB4" s="69"/>
      <c r="HEC4" s="69"/>
      <c r="HED4" s="69"/>
      <c r="HEE4" s="69"/>
      <c r="HEF4" s="69"/>
      <c r="HEG4" s="69"/>
      <c r="HEH4" s="70"/>
      <c r="HEI4" s="69"/>
      <c r="HEJ4" s="69"/>
      <c r="HEK4" s="69"/>
      <c r="HEL4" s="69"/>
      <c r="HEM4" s="69"/>
      <c r="HEN4" s="69"/>
      <c r="HEO4" s="71"/>
      <c r="HEP4" s="57"/>
      <c r="HEQ4" s="57"/>
      <c r="HER4" s="69"/>
      <c r="HES4" s="69"/>
      <c r="HET4" s="69"/>
      <c r="HEU4" s="69"/>
      <c r="HEV4" s="69"/>
      <c r="HEW4" s="69"/>
      <c r="HEX4" s="70"/>
      <c r="HEY4" s="69"/>
      <c r="HEZ4" s="69"/>
      <c r="HFA4" s="69"/>
      <c r="HFB4" s="69"/>
      <c r="HFC4" s="69"/>
      <c r="HFD4" s="69"/>
      <c r="HFE4" s="71"/>
      <c r="HFF4" s="57"/>
      <c r="HFG4" s="57"/>
      <c r="HFH4" s="69"/>
      <c r="HFI4" s="69"/>
      <c r="HFJ4" s="69"/>
      <c r="HFK4" s="69"/>
      <c r="HFL4" s="69"/>
      <c r="HFM4" s="69"/>
      <c r="HFN4" s="70"/>
      <c r="HFO4" s="69"/>
      <c r="HFP4" s="69"/>
      <c r="HFQ4" s="69"/>
      <c r="HFR4" s="69"/>
      <c r="HFS4" s="69"/>
      <c r="HFT4" s="69"/>
      <c r="HFU4" s="71"/>
      <c r="HFV4" s="57"/>
      <c r="HFW4" s="57"/>
      <c r="HFX4" s="69"/>
      <c r="HFY4" s="69"/>
      <c r="HFZ4" s="69"/>
      <c r="HGA4" s="69"/>
      <c r="HGB4" s="69"/>
      <c r="HGC4" s="69"/>
      <c r="HGD4" s="70"/>
      <c r="HGE4" s="69"/>
      <c r="HGF4" s="69"/>
      <c r="HGG4" s="69"/>
      <c r="HGH4" s="69"/>
      <c r="HGI4" s="69"/>
      <c r="HGJ4" s="69"/>
      <c r="HGK4" s="71"/>
      <c r="HGL4" s="57"/>
      <c r="HGM4" s="57"/>
      <c r="HGN4" s="69"/>
      <c r="HGO4" s="69"/>
      <c r="HGP4" s="69"/>
      <c r="HGQ4" s="69"/>
      <c r="HGR4" s="69"/>
      <c r="HGS4" s="69"/>
      <c r="HGT4" s="70"/>
      <c r="HGU4" s="69"/>
      <c r="HGV4" s="69"/>
      <c r="HGW4" s="69"/>
      <c r="HGX4" s="69"/>
      <c r="HGY4" s="69"/>
      <c r="HGZ4" s="69"/>
      <c r="HHA4" s="71"/>
      <c r="HHB4" s="57"/>
      <c r="HHC4" s="57"/>
      <c r="HHD4" s="69"/>
      <c r="HHE4" s="69"/>
      <c r="HHF4" s="69"/>
      <c r="HHG4" s="69"/>
      <c r="HHH4" s="69"/>
      <c r="HHI4" s="69"/>
      <c r="HHJ4" s="70"/>
      <c r="HHK4" s="69"/>
      <c r="HHL4" s="69"/>
      <c r="HHM4" s="69"/>
      <c r="HHN4" s="69"/>
      <c r="HHO4" s="69"/>
      <c r="HHP4" s="69"/>
      <c r="HHQ4" s="71"/>
      <c r="HHR4" s="57"/>
      <c r="HHS4" s="57"/>
      <c r="HHT4" s="69"/>
      <c r="HHU4" s="69"/>
      <c r="HHV4" s="69"/>
      <c r="HHW4" s="69"/>
      <c r="HHX4" s="69"/>
      <c r="HHY4" s="69"/>
      <c r="HHZ4" s="70"/>
      <c r="HIA4" s="69"/>
      <c r="HIB4" s="69"/>
      <c r="HIC4" s="69"/>
      <c r="HID4" s="69"/>
      <c r="HIE4" s="69"/>
      <c r="HIF4" s="69"/>
      <c r="HIG4" s="71"/>
      <c r="HIH4" s="57"/>
      <c r="HII4" s="57"/>
      <c r="HIJ4" s="69"/>
      <c r="HIK4" s="69"/>
      <c r="HIL4" s="69"/>
      <c r="HIM4" s="69"/>
      <c r="HIN4" s="69"/>
      <c r="HIO4" s="69"/>
      <c r="HIP4" s="70"/>
      <c r="HIQ4" s="69"/>
      <c r="HIR4" s="69"/>
      <c r="HIS4" s="69"/>
      <c r="HIT4" s="69"/>
      <c r="HIU4" s="69"/>
      <c r="HIV4" s="69"/>
      <c r="HIW4" s="71"/>
      <c r="HIX4" s="57"/>
      <c r="HIY4" s="57"/>
      <c r="HIZ4" s="69"/>
      <c r="HJA4" s="69"/>
      <c r="HJB4" s="69"/>
      <c r="HJC4" s="69"/>
      <c r="HJD4" s="69"/>
      <c r="HJE4" s="69"/>
      <c r="HJF4" s="70"/>
      <c r="HJG4" s="69"/>
      <c r="HJH4" s="69"/>
      <c r="HJI4" s="69"/>
      <c r="HJJ4" s="69"/>
      <c r="HJK4" s="69"/>
      <c r="HJL4" s="69"/>
      <c r="HJM4" s="71"/>
      <c r="HJN4" s="57"/>
      <c r="HJO4" s="57"/>
      <c r="HJP4" s="69"/>
      <c r="HJQ4" s="69"/>
      <c r="HJR4" s="69"/>
      <c r="HJS4" s="69"/>
      <c r="HJT4" s="69"/>
      <c r="HJU4" s="69"/>
      <c r="HJV4" s="70"/>
      <c r="HJW4" s="69"/>
      <c r="HJX4" s="69"/>
      <c r="HJY4" s="69"/>
      <c r="HJZ4" s="69"/>
      <c r="HKA4" s="69"/>
      <c r="HKB4" s="69"/>
      <c r="HKC4" s="71"/>
      <c r="HKD4" s="57"/>
      <c r="HKE4" s="57"/>
      <c r="HKF4" s="69"/>
      <c r="HKG4" s="69"/>
      <c r="HKH4" s="69"/>
      <c r="HKI4" s="69"/>
      <c r="HKJ4" s="69"/>
      <c r="HKK4" s="69"/>
      <c r="HKL4" s="70"/>
      <c r="HKM4" s="69"/>
      <c r="HKN4" s="69"/>
      <c r="HKO4" s="69"/>
      <c r="HKP4" s="69"/>
      <c r="HKQ4" s="69"/>
      <c r="HKR4" s="69"/>
      <c r="HKS4" s="71"/>
      <c r="HKT4" s="57"/>
      <c r="HKU4" s="57"/>
      <c r="HKV4" s="69"/>
      <c r="HKW4" s="69"/>
      <c r="HKX4" s="69"/>
      <c r="HKY4" s="69"/>
      <c r="HKZ4" s="69"/>
      <c r="HLA4" s="69"/>
      <c r="HLB4" s="70"/>
      <c r="HLC4" s="69"/>
      <c r="HLD4" s="69"/>
      <c r="HLE4" s="69"/>
      <c r="HLF4" s="69"/>
      <c r="HLG4" s="69"/>
      <c r="HLH4" s="69"/>
      <c r="HLI4" s="71"/>
      <c r="HLJ4" s="57"/>
      <c r="HLK4" s="57"/>
      <c r="HLL4" s="69"/>
      <c r="HLM4" s="69"/>
      <c r="HLN4" s="69"/>
      <c r="HLO4" s="69"/>
      <c r="HLP4" s="69"/>
      <c r="HLQ4" s="69"/>
      <c r="HLR4" s="70"/>
      <c r="HLS4" s="69"/>
      <c r="HLT4" s="69"/>
      <c r="HLU4" s="69"/>
      <c r="HLV4" s="69"/>
      <c r="HLW4" s="69"/>
      <c r="HLX4" s="69"/>
      <c r="HLY4" s="71"/>
      <c r="HLZ4" s="57"/>
      <c r="HMA4" s="57"/>
      <c r="HMB4" s="69"/>
      <c r="HMC4" s="69"/>
      <c r="HMD4" s="69"/>
      <c r="HME4" s="69"/>
      <c r="HMF4" s="69"/>
      <c r="HMG4" s="69"/>
      <c r="HMH4" s="70"/>
      <c r="HMI4" s="69"/>
      <c r="HMJ4" s="69"/>
      <c r="HMK4" s="69"/>
      <c r="HML4" s="69"/>
      <c r="HMM4" s="69"/>
      <c r="HMN4" s="69"/>
      <c r="HMO4" s="71"/>
      <c r="HMP4" s="57"/>
      <c r="HMQ4" s="57"/>
      <c r="HMR4" s="69"/>
      <c r="HMS4" s="69"/>
      <c r="HMT4" s="69"/>
      <c r="HMU4" s="69"/>
      <c r="HMV4" s="69"/>
      <c r="HMW4" s="69"/>
      <c r="HMX4" s="70"/>
      <c r="HMY4" s="69"/>
      <c r="HMZ4" s="69"/>
      <c r="HNA4" s="69"/>
      <c r="HNB4" s="69"/>
      <c r="HNC4" s="69"/>
      <c r="HND4" s="69"/>
      <c r="HNE4" s="71"/>
      <c r="HNF4" s="57"/>
      <c r="HNG4" s="57"/>
      <c r="HNH4" s="69"/>
      <c r="HNI4" s="69"/>
      <c r="HNJ4" s="69"/>
      <c r="HNK4" s="69"/>
      <c r="HNL4" s="69"/>
      <c r="HNM4" s="69"/>
      <c r="HNN4" s="70"/>
      <c r="HNO4" s="69"/>
      <c r="HNP4" s="69"/>
      <c r="HNQ4" s="69"/>
      <c r="HNR4" s="69"/>
      <c r="HNS4" s="69"/>
      <c r="HNT4" s="69"/>
      <c r="HNU4" s="71"/>
      <c r="HNV4" s="57"/>
      <c r="HNW4" s="57"/>
      <c r="HNX4" s="69"/>
      <c r="HNY4" s="69"/>
      <c r="HNZ4" s="69"/>
      <c r="HOA4" s="69"/>
      <c r="HOB4" s="69"/>
      <c r="HOC4" s="69"/>
      <c r="HOD4" s="70"/>
      <c r="HOE4" s="69"/>
      <c r="HOF4" s="69"/>
      <c r="HOG4" s="69"/>
      <c r="HOH4" s="69"/>
      <c r="HOI4" s="69"/>
      <c r="HOJ4" s="69"/>
      <c r="HOK4" s="71"/>
      <c r="HOL4" s="57"/>
      <c r="HOM4" s="57"/>
      <c r="HON4" s="69"/>
      <c r="HOO4" s="69"/>
      <c r="HOP4" s="69"/>
      <c r="HOQ4" s="69"/>
      <c r="HOR4" s="69"/>
      <c r="HOS4" s="69"/>
      <c r="HOT4" s="70"/>
      <c r="HOU4" s="69"/>
      <c r="HOV4" s="69"/>
      <c r="HOW4" s="69"/>
      <c r="HOX4" s="69"/>
      <c r="HOY4" s="69"/>
      <c r="HOZ4" s="69"/>
      <c r="HPA4" s="71"/>
      <c r="HPB4" s="57"/>
      <c r="HPC4" s="57"/>
      <c r="HPD4" s="69"/>
      <c r="HPE4" s="69"/>
      <c r="HPF4" s="69"/>
      <c r="HPG4" s="69"/>
      <c r="HPH4" s="69"/>
      <c r="HPI4" s="69"/>
      <c r="HPJ4" s="70"/>
      <c r="HPK4" s="69"/>
      <c r="HPL4" s="69"/>
      <c r="HPM4" s="69"/>
      <c r="HPN4" s="69"/>
      <c r="HPO4" s="69"/>
      <c r="HPP4" s="69"/>
      <c r="HPQ4" s="71"/>
      <c r="HPR4" s="57"/>
      <c r="HPS4" s="57"/>
      <c r="HPT4" s="69"/>
      <c r="HPU4" s="69"/>
      <c r="HPV4" s="69"/>
      <c r="HPW4" s="69"/>
      <c r="HPX4" s="69"/>
      <c r="HPY4" s="69"/>
      <c r="HPZ4" s="70"/>
      <c r="HQA4" s="69"/>
      <c r="HQB4" s="69"/>
      <c r="HQC4" s="69"/>
      <c r="HQD4" s="69"/>
      <c r="HQE4" s="69"/>
      <c r="HQF4" s="69"/>
      <c r="HQG4" s="71"/>
      <c r="HQH4" s="57"/>
      <c r="HQI4" s="57"/>
      <c r="HQJ4" s="69"/>
      <c r="HQK4" s="69"/>
      <c r="HQL4" s="69"/>
      <c r="HQM4" s="69"/>
      <c r="HQN4" s="69"/>
      <c r="HQO4" s="69"/>
      <c r="HQP4" s="70"/>
      <c r="HQQ4" s="69"/>
      <c r="HQR4" s="69"/>
      <c r="HQS4" s="69"/>
      <c r="HQT4" s="69"/>
      <c r="HQU4" s="69"/>
      <c r="HQV4" s="69"/>
      <c r="HQW4" s="71"/>
      <c r="HQX4" s="57"/>
      <c r="HQY4" s="57"/>
      <c r="HQZ4" s="69"/>
      <c r="HRA4" s="69"/>
      <c r="HRB4" s="69"/>
      <c r="HRC4" s="69"/>
      <c r="HRD4" s="69"/>
      <c r="HRE4" s="69"/>
      <c r="HRF4" s="70"/>
      <c r="HRG4" s="69"/>
      <c r="HRH4" s="69"/>
      <c r="HRI4" s="69"/>
      <c r="HRJ4" s="69"/>
      <c r="HRK4" s="69"/>
      <c r="HRL4" s="69"/>
      <c r="HRM4" s="71"/>
      <c r="HRN4" s="57"/>
      <c r="HRO4" s="57"/>
      <c r="HRP4" s="69"/>
      <c r="HRQ4" s="69"/>
      <c r="HRR4" s="69"/>
      <c r="HRS4" s="69"/>
      <c r="HRT4" s="69"/>
      <c r="HRU4" s="69"/>
      <c r="HRV4" s="70"/>
      <c r="HRW4" s="69"/>
      <c r="HRX4" s="69"/>
      <c r="HRY4" s="69"/>
      <c r="HRZ4" s="69"/>
      <c r="HSA4" s="69"/>
      <c r="HSB4" s="69"/>
      <c r="HSC4" s="71"/>
      <c r="HSD4" s="57"/>
      <c r="HSE4" s="57"/>
      <c r="HSF4" s="69"/>
      <c r="HSG4" s="69"/>
      <c r="HSH4" s="69"/>
      <c r="HSI4" s="69"/>
      <c r="HSJ4" s="69"/>
      <c r="HSK4" s="69"/>
      <c r="HSL4" s="70"/>
      <c r="HSM4" s="69"/>
      <c r="HSN4" s="69"/>
      <c r="HSO4" s="69"/>
      <c r="HSP4" s="69"/>
      <c r="HSQ4" s="69"/>
      <c r="HSR4" s="69"/>
      <c r="HSS4" s="71"/>
      <c r="HST4" s="57"/>
      <c r="HSU4" s="57"/>
      <c r="HSV4" s="69"/>
      <c r="HSW4" s="69"/>
      <c r="HSX4" s="69"/>
      <c r="HSY4" s="69"/>
      <c r="HSZ4" s="69"/>
      <c r="HTA4" s="69"/>
      <c r="HTB4" s="70"/>
      <c r="HTC4" s="69"/>
      <c r="HTD4" s="69"/>
      <c r="HTE4" s="69"/>
      <c r="HTF4" s="69"/>
      <c r="HTG4" s="69"/>
      <c r="HTH4" s="69"/>
      <c r="HTI4" s="71"/>
      <c r="HTJ4" s="57"/>
      <c r="HTK4" s="57"/>
      <c r="HTL4" s="69"/>
      <c r="HTM4" s="69"/>
      <c r="HTN4" s="69"/>
      <c r="HTO4" s="69"/>
      <c r="HTP4" s="69"/>
      <c r="HTQ4" s="69"/>
      <c r="HTR4" s="70"/>
      <c r="HTS4" s="69"/>
      <c r="HTT4" s="69"/>
      <c r="HTU4" s="69"/>
      <c r="HTV4" s="69"/>
      <c r="HTW4" s="69"/>
      <c r="HTX4" s="69"/>
      <c r="HTY4" s="71"/>
      <c r="HTZ4" s="57"/>
      <c r="HUA4" s="57"/>
      <c r="HUB4" s="69"/>
      <c r="HUC4" s="69"/>
      <c r="HUD4" s="69"/>
      <c r="HUE4" s="69"/>
      <c r="HUF4" s="69"/>
      <c r="HUG4" s="69"/>
      <c r="HUH4" s="70"/>
      <c r="HUI4" s="69"/>
      <c r="HUJ4" s="69"/>
      <c r="HUK4" s="69"/>
      <c r="HUL4" s="69"/>
      <c r="HUM4" s="69"/>
      <c r="HUN4" s="69"/>
      <c r="HUO4" s="71"/>
      <c r="HUP4" s="57"/>
      <c r="HUQ4" s="57"/>
      <c r="HUR4" s="69"/>
      <c r="HUS4" s="69"/>
      <c r="HUT4" s="69"/>
      <c r="HUU4" s="69"/>
      <c r="HUV4" s="69"/>
      <c r="HUW4" s="69"/>
      <c r="HUX4" s="70"/>
      <c r="HUY4" s="69"/>
      <c r="HUZ4" s="69"/>
      <c r="HVA4" s="69"/>
      <c r="HVB4" s="69"/>
      <c r="HVC4" s="69"/>
      <c r="HVD4" s="69"/>
      <c r="HVE4" s="71"/>
      <c r="HVF4" s="57"/>
      <c r="HVG4" s="57"/>
      <c r="HVH4" s="69"/>
      <c r="HVI4" s="69"/>
      <c r="HVJ4" s="69"/>
      <c r="HVK4" s="69"/>
      <c r="HVL4" s="69"/>
      <c r="HVM4" s="69"/>
      <c r="HVN4" s="70"/>
      <c r="HVO4" s="69"/>
      <c r="HVP4" s="69"/>
      <c r="HVQ4" s="69"/>
      <c r="HVR4" s="69"/>
      <c r="HVS4" s="69"/>
      <c r="HVT4" s="69"/>
      <c r="HVU4" s="71"/>
      <c r="HVV4" s="57"/>
      <c r="HVW4" s="57"/>
      <c r="HVX4" s="69"/>
      <c r="HVY4" s="69"/>
      <c r="HVZ4" s="69"/>
      <c r="HWA4" s="69"/>
      <c r="HWB4" s="69"/>
      <c r="HWC4" s="69"/>
      <c r="HWD4" s="70"/>
      <c r="HWE4" s="69"/>
      <c r="HWF4" s="69"/>
      <c r="HWG4" s="69"/>
      <c r="HWH4" s="69"/>
      <c r="HWI4" s="69"/>
      <c r="HWJ4" s="69"/>
      <c r="HWK4" s="71"/>
      <c r="HWL4" s="57"/>
      <c r="HWM4" s="57"/>
      <c r="HWN4" s="69"/>
      <c r="HWO4" s="69"/>
      <c r="HWP4" s="69"/>
      <c r="HWQ4" s="69"/>
      <c r="HWR4" s="69"/>
      <c r="HWS4" s="69"/>
      <c r="HWT4" s="70"/>
      <c r="HWU4" s="69"/>
      <c r="HWV4" s="69"/>
      <c r="HWW4" s="69"/>
      <c r="HWX4" s="69"/>
      <c r="HWY4" s="69"/>
      <c r="HWZ4" s="69"/>
      <c r="HXA4" s="71"/>
      <c r="HXB4" s="57"/>
      <c r="HXC4" s="57"/>
      <c r="HXD4" s="69"/>
      <c r="HXE4" s="69"/>
      <c r="HXF4" s="69"/>
      <c r="HXG4" s="69"/>
      <c r="HXH4" s="69"/>
      <c r="HXI4" s="69"/>
      <c r="HXJ4" s="70"/>
      <c r="HXK4" s="69"/>
      <c r="HXL4" s="69"/>
      <c r="HXM4" s="69"/>
      <c r="HXN4" s="69"/>
      <c r="HXO4" s="69"/>
      <c r="HXP4" s="69"/>
      <c r="HXQ4" s="71"/>
      <c r="HXR4" s="57"/>
      <c r="HXS4" s="57"/>
      <c r="HXT4" s="69"/>
      <c r="HXU4" s="69"/>
      <c r="HXV4" s="69"/>
      <c r="HXW4" s="69"/>
      <c r="HXX4" s="69"/>
      <c r="HXY4" s="69"/>
      <c r="HXZ4" s="70"/>
      <c r="HYA4" s="69"/>
      <c r="HYB4" s="69"/>
      <c r="HYC4" s="69"/>
      <c r="HYD4" s="69"/>
      <c r="HYE4" s="69"/>
      <c r="HYF4" s="69"/>
      <c r="HYG4" s="71"/>
      <c r="HYH4" s="57"/>
      <c r="HYI4" s="57"/>
      <c r="HYJ4" s="69"/>
      <c r="HYK4" s="69"/>
      <c r="HYL4" s="69"/>
      <c r="HYM4" s="69"/>
      <c r="HYN4" s="69"/>
      <c r="HYO4" s="69"/>
      <c r="HYP4" s="70"/>
      <c r="HYQ4" s="69"/>
      <c r="HYR4" s="69"/>
      <c r="HYS4" s="69"/>
      <c r="HYT4" s="69"/>
      <c r="HYU4" s="69"/>
      <c r="HYV4" s="69"/>
      <c r="HYW4" s="71"/>
      <c r="HYX4" s="57"/>
      <c r="HYY4" s="57"/>
      <c r="HYZ4" s="69"/>
      <c r="HZA4" s="69"/>
      <c r="HZB4" s="69"/>
      <c r="HZC4" s="69"/>
      <c r="HZD4" s="69"/>
      <c r="HZE4" s="69"/>
      <c r="HZF4" s="70"/>
      <c r="HZG4" s="69"/>
      <c r="HZH4" s="69"/>
      <c r="HZI4" s="69"/>
      <c r="HZJ4" s="69"/>
      <c r="HZK4" s="69"/>
      <c r="HZL4" s="69"/>
      <c r="HZM4" s="71"/>
      <c r="HZN4" s="57"/>
      <c r="HZO4" s="57"/>
      <c r="HZP4" s="69"/>
      <c r="HZQ4" s="69"/>
      <c r="HZR4" s="69"/>
      <c r="HZS4" s="69"/>
      <c r="HZT4" s="69"/>
      <c r="HZU4" s="69"/>
      <c r="HZV4" s="70"/>
      <c r="HZW4" s="69"/>
      <c r="HZX4" s="69"/>
      <c r="HZY4" s="69"/>
      <c r="HZZ4" s="69"/>
      <c r="IAA4" s="69"/>
      <c r="IAB4" s="69"/>
      <c r="IAC4" s="71"/>
      <c r="IAD4" s="57"/>
      <c r="IAE4" s="57"/>
      <c r="IAF4" s="69"/>
      <c r="IAG4" s="69"/>
      <c r="IAH4" s="69"/>
      <c r="IAI4" s="69"/>
      <c r="IAJ4" s="69"/>
      <c r="IAK4" s="69"/>
      <c r="IAL4" s="70"/>
      <c r="IAM4" s="69"/>
      <c r="IAN4" s="69"/>
      <c r="IAO4" s="69"/>
      <c r="IAP4" s="69"/>
      <c r="IAQ4" s="69"/>
      <c r="IAR4" s="69"/>
      <c r="IAS4" s="71"/>
      <c r="IAT4" s="57"/>
      <c r="IAU4" s="57"/>
      <c r="IAV4" s="69"/>
      <c r="IAW4" s="69"/>
      <c r="IAX4" s="69"/>
      <c r="IAY4" s="69"/>
      <c r="IAZ4" s="69"/>
      <c r="IBA4" s="69"/>
      <c r="IBB4" s="70"/>
      <c r="IBC4" s="69"/>
      <c r="IBD4" s="69"/>
      <c r="IBE4" s="69"/>
      <c r="IBF4" s="69"/>
      <c r="IBG4" s="69"/>
      <c r="IBH4" s="69"/>
      <c r="IBI4" s="71"/>
      <c r="IBJ4" s="57"/>
      <c r="IBK4" s="57"/>
      <c r="IBL4" s="69"/>
      <c r="IBM4" s="69"/>
      <c r="IBN4" s="69"/>
      <c r="IBO4" s="69"/>
      <c r="IBP4" s="69"/>
      <c r="IBQ4" s="69"/>
      <c r="IBR4" s="70"/>
      <c r="IBS4" s="69"/>
      <c r="IBT4" s="69"/>
      <c r="IBU4" s="69"/>
      <c r="IBV4" s="69"/>
      <c r="IBW4" s="69"/>
      <c r="IBX4" s="69"/>
      <c r="IBY4" s="71"/>
      <c r="IBZ4" s="57"/>
      <c r="ICA4" s="57"/>
      <c r="ICB4" s="69"/>
      <c r="ICC4" s="69"/>
      <c r="ICD4" s="69"/>
      <c r="ICE4" s="69"/>
      <c r="ICF4" s="69"/>
      <c r="ICG4" s="69"/>
      <c r="ICH4" s="70"/>
      <c r="ICI4" s="69"/>
      <c r="ICJ4" s="69"/>
      <c r="ICK4" s="69"/>
      <c r="ICL4" s="69"/>
      <c r="ICM4" s="69"/>
      <c r="ICN4" s="69"/>
      <c r="ICO4" s="71"/>
      <c r="ICP4" s="57"/>
      <c r="ICQ4" s="57"/>
      <c r="ICR4" s="69"/>
      <c r="ICS4" s="69"/>
      <c r="ICT4" s="69"/>
      <c r="ICU4" s="69"/>
      <c r="ICV4" s="69"/>
      <c r="ICW4" s="69"/>
      <c r="ICX4" s="70"/>
      <c r="ICY4" s="69"/>
      <c r="ICZ4" s="69"/>
      <c r="IDA4" s="69"/>
      <c r="IDB4" s="69"/>
      <c r="IDC4" s="69"/>
      <c r="IDD4" s="69"/>
      <c r="IDE4" s="71"/>
      <c r="IDF4" s="57"/>
      <c r="IDG4" s="57"/>
      <c r="IDH4" s="69"/>
      <c r="IDI4" s="69"/>
      <c r="IDJ4" s="69"/>
      <c r="IDK4" s="69"/>
      <c r="IDL4" s="69"/>
      <c r="IDM4" s="69"/>
      <c r="IDN4" s="70"/>
      <c r="IDO4" s="69"/>
      <c r="IDP4" s="69"/>
      <c r="IDQ4" s="69"/>
      <c r="IDR4" s="69"/>
      <c r="IDS4" s="69"/>
      <c r="IDT4" s="69"/>
      <c r="IDU4" s="71"/>
      <c r="IDV4" s="57"/>
      <c r="IDW4" s="57"/>
      <c r="IDX4" s="69"/>
      <c r="IDY4" s="69"/>
      <c r="IDZ4" s="69"/>
      <c r="IEA4" s="69"/>
      <c r="IEB4" s="69"/>
      <c r="IEC4" s="69"/>
      <c r="IED4" s="70"/>
      <c r="IEE4" s="69"/>
      <c r="IEF4" s="69"/>
      <c r="IEG4" s="69"/>
      <c r="IEH4" s="69"/>
      <c r="IEI4" s="69"/>
      <c r="IEJ4" s="69"/>
      <c r="IEK4" s="71"/>
      <c r="IEL4" s="57"/>
      <c r="IEM4" s="57"/>
      <c r="IEN4" s="69"/>
      <c r="IEO4" s="69"/>
      <c r="IEP4" s="69"/>
      <c r="IEQ4" s="69"/>
      <c r="IER4" s="69"/>
      <c r="IES4" s="69"/>
      <c r="IET4" s="70"/>
      <c r="IEU4" s="69"/>
      <c r="IEV4" s="69"/>
      <c r="IEW4" s="69"/>
      <c r="IEX4" s="69"/>
      <c r="IEY4" s="69"/>
      <c r="IEZ4" s="69"/>
      <c r="IFA4" s="71"/>
      <c r="IFB4" s="57"/>
      <c r="IFC4" s="57"/>
      <c r="IFD4" s="69"/>
      <c r="IFE4" s="69"/>
      <c r="IFF4" s="69"/>
      <c r="IFG4" s="69"/>
      <c r="IFH4" s="69"/>
      <c r="IFI4" s="69"/>
      <c r="IFJ4" s="70"/>
      <c r="IFK4" s="69"/>
      <c r="IFL4" s="69"/>
      <c r="IFM4" s="69"/>
      <c r="IFN4" s="69"/>
      <c r="IFO4" s="69"/>
      <c r="IFP4" s="69"/>
      <c r="IFQ4" s="71"/>
      <c r="IFR4" s="57"/>
      <c r="IFS4" s="57"/>
      <c r="IFT4" s="69"/>
      <c r="IFU4" s="69"/>
      <c r="IFV4" s="69"/>
      <c r="IFW4" s="69"/>
      <c r="IFX4" s="69"/>
      <c r="IFY4" s="69"/>
      <c r="IFZ4" s="70"/>
      <c r="IGA4" s="69"/>
      <c r="IGB4" s="69"/>
      <c r="IGC4" s="69"/>
      <c r="IGD4" s="69"/>
      <c r="IGE4" s="69"/>
      <c r="IGF4" s="69"/>
      <c r="IGG4" s="71"/>
      <c r="IGH4" s="57"/>
      <c r="IGI4" s="57"/>
      <c r="IGJ4" s="69"/>
      <c r="IGK4" s="69"/>
      <c r="IGL4" s="69"/>
      <c r="IGM4" s="69"/>
      <c r="IGN4" s="69"/>
      <c r="IGO4" s="69"/>
      <c r="IGP4" s="70"/>
      <c r="IGQ4" s="69"/>
      <c r="IGR4" s="69"/>
      <c r="IGS4" s="69"/>
      <c r="IGT4" s="69"/>
      <c r="IGU4" s="69"/>
      <c r="IGV4" s="69"/>
      <c r="IGW4" s="71"/>
      <c r="IGX4" s="57"/>
      <c r="IGY4" s="57"/>
      <c r="IGZ4" s="69"/>
      <c r="IHA4" s="69"/>
      <c r="IHB4" s="69"/>
      <c r="IHC4" s="69"/>
      <c r="IHD4" s="69"/>
      <c r="IHE4" s="69"/>
      <c r="IHF4" s="70"/>
      <c r="IHG4" s="69"/>
      <c r="IHH4" s="69"/>
      <c r="IHI4" s="69"/>
      <c r="IHJ4" s="69"/>
      <c r="IHK4" s="69"/>
      <c r="IHL4" s="69"/>
      <c r="IHM4" s="71"/>
      <c r="IHN4" s="57"/>
      <c r="IHO4" s="57"/>
      <c r="IHP4" s="69"/>
      <c r="IHQ4" s="69"/>
      <c r="IHR4" s="69"/>
      <c r="IHS4" s="69"/>
      <c r="IHT4" s="69"/>
      <c r="IHU4" s="69"/>
      <c r="IHV4" s="70"/>
      <c r="IHW4" s="69"/>
      <c r="IHX4" s="69"/>
      <c r="IHY4" s="69"/>
      <c r="IHZ4" s="69"/>
      <c r="IIA4" s="69"/>
      <c r="IIB4" s="69"/>
      <c r="IIC4" s="71"/>
      <c r="IID4" s="57"/>
      <c r="IIE4" s="57"/>
      <c r="IIF4" s="69"/>
      <c r="IIG4" s="69"/>
      <c r="IIH4" s="69"/>
      <c r="III4" s="69"/>
      <c r="IIJ4" s="69"/>
      <c r="IIK4" s="69"/>
      <c r="IIL4" s="70"/>
      <c r="IIM4" s="69"/>
      <c r="IIN4" s="69"/>
      <c r="IIO4" s="69"/>
      <c r="IIP4" s="69"/>
      <c r="IIQ4" s="69"/>
      <c r="IIR4" s="69"/>
      <c r="IIS4" s="71"/>
      <c r="IIT4" s="57"/>
      <c r="IIU4" s="57"/>
      <c r="IIV4" s="69"/>
      <c r="IIW4" s="69"/>
      <c r="IIX4" s="69"/>
      <c r="IIY4" s="69"/>
      <c r="IIZ4" s="69"/>
      <c r="IJA4" s="69"/>
      <c r="IJB4" s="70"/>
      <c r="IJC4" s="69"/>
      <c r="IJD4" s="69"/>
      <c r="IJE4" s="69"/>
      <c r="IJF4" s="69"/>
      <c r="IJG4" s="69"/>
      <c r="IJH4" s="69"/>
      <c r="IJI4" s="71"/>
      <c r="IJJ4" s="57"/>
      <c r="IJK4" s="57"/>
      <c r="IJL4" s="69"/>
      <c r="IJM4" s="69"/>
      <c r="IJN4" s="69"/>
      <c r="IJO4" s="69"/>
      <c r="IJP4" s="69"/>
      <c r="IJQ4" s="69"/>
      <c r="IJR4" s="70"/>
      <c r="IJS4" s="69"/>
      <c r="IJT4" s="69"/>
      <c r="IJU4" s="69"/>
      <c r="IJV4" s="69"/>
      <c r="IJW4" s="69"/>
      <c r="IJX4" s="69"/>
      <c r="IJY4" s="71"/>
      <c r="IJZ4" s="57"/>
      <c r="IKA4" s="57"/>
      <c r="IKB4" s="69"/>
      <c r="IKC4" s="69"/>
      <c r="IKD4" s="69"/>
      <c r="IKE4" s="69"/>
      <c r="IKF4" s="69"/>
      <c r="IKG4" s="69"/>
      <c r="IKH4" s="70"/>
      <c r="IKI4" s="69"/>
      <c r="IKJ4" s="69"/>
      <c r="IKK4" s="69"/>
      <c r="IKL4" s="69"/>
      <c r="IKM4" s="69"/>
      <c r="IKN4" s="69"/>
      <c r="IKO4" s="71"/>
      <c r="IKP4" s="57"/>
      <c r="IKQ4" s="57"/>
      <c r="IKR4" s="69"/>
      <c r="IKS4" s="69"/>
      <c r="IKT4" s="69"/>
      <c r="IKU4" s="69"/>
      <c r="IKV4" s="69"/>
      <c r="IKW4" s="69"/>
      <c r="IKX4" s="70"/>
      <c r="IKY4" s="69"/>
      <c r="IKZ4" s="69"/>
      <c r="ILA4" s="69"/>
      <c r="ILB4" s="69"/>
      <c r="ILC4" s="69"/>
      <c r="ILD4" s="69"/>
      <c r="ILE4" s="71"/>
      <c r="ILF4" s="57"/>
      <c r="ILG4" s="57"/>
      <c r="ILH4" s="69"/>
      <c r="ILI4" s="69"/>
      <c r="ILJ4" s="69"/>
      <c r="ILK4" s="69"/>
      <c r="ILL4" s="69"/>
      <c r="ILM4" s="69"/>
      <c r="ILN4" s="70"/>
      <c r="ILO4" s="69"/>
      <c r="ILP4" s="69"/>
      <c r="ILQ4" s="69"/>
      <c r="ILR4" s="69"/>
      <c r="ILS4" s="69"/>
      <c r="ILT4" s="69"/>
      <c r="ILU4" s="71"/>
      <c r="ILV4" s="57"/>
      <c r="ILW4" s="57"/>
      <c r="ILX4" s="69"/>
      <c r="ILY4" s="69"/>
      <c r="ILZ4" s="69"/>
      <c r="IMA4" s="69"/>
      <c r="IMB4" s="69"/>
      <c r="IMC4" s="69"/>
      <c r="IMD4" s="70"/>
      <c r="IME4" s="69"/>
      <c r="IMF4" s="69"/>
      <c r="IMG4" s="69"/>
      <c r="IMH4" s="69"/>
      <c r="IMI4" s="69"/>
      <c r="IMJ4" s="69"/>
      <c r="IMK4" s="71"/>
      <c r="IML4" s="57"/>
      <c r="IMM4" s="57"/>
      <c r="IMN4" s="69"/>
      <c r="IMO4" s="69"/>
      <c r="IMP4" s="69"/>
      <c r="IMQ4" s="69"/>
      <c r="IMR4" s="69"/>
      <c r="IMS4" s="69"/>
      <c r="IMT4" s="70"/>
      <c r="IMU4" s="69"/>
      <c r="IMV4" s="69"/>
      <c r="IMW4" s="69"/>
      <c r="IMX4" s="69"/>
      <c r="IMY4" s="69"/>
      <c r="IMZ4" s="69"/>
      <c r="INA4" s="71"/>
      <c r="INB4" s="57"/>
      <c r="INC4" s="57"/>
      <c r="IND4" s="69"/>
      <c r="INE4" s="69"/>
      <c r="INF4" s="69"/>
      <c r="ING4" s="69"/>
      <c r="INH4" s="69"/>
      <c r="INI4" s="69"/>
      <c r="INJ4" s="70"/>
      <c r="INK4" s="69"/>
      <c r="INL4" s="69"/>
      <c r="INM4" s="69"/>
      <c r="INN4" s="69"/>
      <c r="INO4" s="69"/>
      <c r="INP4" s="69"/>
      <c r="INQ4" s="71"/>
      <c r="INR4" s="57"/>
      <c r="INS4" s="57"/>
      <c r="INT4" s="69"/>
      <c r="INU4" s="69"/>
      <c r="INV4" s="69"/>
      <c r="INW4" s="69"/>
      <c r="INX4" s="69"/>
      <c r="INY4" s="69"/>
      <c r="INZ4" s="70"/>
      <c r="IOA4" s="69"/>
      <c r="IOB4" s="69"/>
      <c r="IOC4" s="69"/>
      <c r="IOD4" s="69"/>
      <c r="IOE4" s="69"/>
      <c r="IOF4" s="69"/>
      <c r="IOG4" s="71"/>
      <c r="IOH4" s="57"/>
      <c r="IOI4" s="57"/>
      <c r="IOJ4" s="69"/>
      <c r="IOK4" s="69"/>
      <c r="IOL4" s="69"/>
      <c r="IOM4" s="69"/>
      <c r="ION4" s="69"/>
      <c r="IOO4" s="69"/>
      <c r="IOP4" s="70"/>
      <c r="IOQ4" s="69"/>
      <c r="IOR4" s="69"/>
      <c r="IOS4" s="69"/>
      <c r="IOT4" s="69"/>
      <c r="IOU4" s="69"/>
      <c r="IOV4" s="69"/>
      <c r="IOW4" s="71"/>
      <c r="IOX4" s="57"/>
      <c r="IOY4" s="57"/>
      <c r="IOZ4" s="69"/>
      <c r="IPA4" s="69"/>
      <c r="IPB4" s="69"/>
      <c r="IPC4" s="69"/>
      <c r="IPD4" s="69"/>
      <c r="IPE4" s="69"/>
      <c r="IPF4" s="70"/>
      <c r="IPG4" s="69"/>
      <c r="IPH4" s="69"/>
      <c r="IPI4" s="69"/>
      <c r="IPJ4" s="69"/>
      <c r="IPK4" s="69"/>
      <c r="IPL4" s="69"/>
      <c r="IPM4" s="71"/>
      <c r="IPN4" s="57"/>
      <c r="IPO4" s="57"/>
      <c r="IPP4" s="69"/>
      <c r="IPQ4" s="69"/>
      <c r="IPR4" s="69"/>
      <c r="IPS4" s="69"/>
      <c r="IPT4" s="69"/>
      <c r="IPU4" s="69"/>
      <c r="IPV4" s="70"/>
      <c r="IPW4" s="69"/>
      <c r="IPX4" s="69"/>
      <c r="IPY4" s="69"/>
      <c r="IPZ4" s="69"/>
      <c r="IQA4" s="69"/>
      <c r="IQB4" s="69"/>
      <c r="IQC4" s="71"/>
      <c r="IQD4" s="57"/>
      <c r="IQE4" s="57"/>
      <c r="IQF4" s="69"/>
      <c r="IQG4" s="69"/>
      <c r="IQH4" s="69"/>
      <c r="IQI4" s="69"/>
      <c r="IQJ4" s="69"/>
      <c r="IQK4" s="69"/>
      <c r="IQL4" s="70"/>
      <c r="IQM4" s="69"/>
      <c r="IQN4" s="69"/>
      <c r="IQO4" s="69"/>
      <c r="IQP4" s="69"/>
      <c r="IQQ4" s="69"/>
      <c r="IQR4" s="69"/>
      <c r="IQS4" s="71"/>
      <c r="IQT4" s="57"/>
      <c r="IQU4" s="57"/>
      <c r="IQV4" s="69"/>
      <c r="IQW4" s="69"/>
      <c r="IQX4" s="69"/>
      <c r="IQY4" s="69"/>
      <c r="IQZ4" s="69"/>
      <c r="IRA4" s="69"/>
      <c r="IRB4" s="70"/>
      <c r="IRC4" s="69"/>
      <c r="IRD4" s="69"/>
      <c r="IRE4" s="69"/>
      <c r="IRF4" s="69"/>
      <c r="IRG4" s="69"/>
      <c r="IRH4" s="69"/>
      <c r="IRI4" s="71"/>
      <c r="IRJ4" s="57"/>
      <c r="IRK4" s="57"/>
      <c r="IRL4" s="69"/>
      <c r="IRM4" s="69"/>
      <c r="IRN4" s="69"/>
      <c r="IRO4" s="69"/>
      <c r="IRP4" s="69"/>
      <c r="IRQ4" s="69"/>
      <c r="IRR4" s="70"/>
      <c r="IRS4" s="69"/>
      <c r="IRT4" s="69"/>
      <c r="IRU4" s="69"/>
      <c r="IRV4" s="69"/>
      <c r="IRW4" s="69"/>
      <c r="IRX4" s="69"/>
      <c r="IRY4" s="71"/>
      <c r="IRZ4" s="57"/>
      <c r="ISA4" s="57"/>
      <c r="ISB4" s="69"/>
      <c r="ISC4" s="69"/>
      <c r="ISD4" s="69"/>
      <c r="ISE4" s="69"/>
      <c r="ISF4" s="69"/>
      <c r="ISG4" s="69"/>
      <c r="ISH4" s="70"/>
      <c r="ISI4" s="69"/>
      <c r="ISJ4" s="69"/>
      <c r="ISK4" s="69"/>
      <c r="ISL4" s="69"/>
      <c r="ISM4" s="69"/>
      <c r="ISN4" s="69"/>
      <c r="ISO4" s="71"/>
      <c r="ISP4" s="57"/>
      <c r="ISQ4" s="57"/>
      <c r="ISR4" s="69"/>
      <c r="ISS4" s="69"/>
      <c r="IST4" s="69"/>
      <c r="ISU4" s="69"/>
      <c r="ISV4" s="69"/>
      <c r="ISW4" s="69"/>
      <c r="ISX4" s="70"/>
      <c r="ISY4" s="69"/>
      <c r="ISZ4" s="69"/>
      <c r="ITA4" s="69"/>
      <c r="ITB4" s="69"/>
      <c r="ITC4" s="69"/>
      <c r="ITD4" s="69"/>
      <c r="ITE4" s="71"/>
      <c r="ITF4" s="57"/>
      <c r="ITG4" s="57"/>
      <c r="ITH4" s="69"/>
      <c r="ITI4" s="69"/>
      <c r="ITJ4" s="69"/>
      <c r="ITK4" s="69"/>
      <c r="ITL4" s="69"/>
      <c r="ITM4" s="69"/>
      <c r="ITN4" s="70"/>
      <c r="ITO4" s="69"/>
      <c r="ITP4" s="69"/>
      <c r="ITQ4" s="69"/>
      <c r="ITR4" s="69"/>
      <c r="ITS4" s="69"/>
      <c r="ITT4" s="69"/>
      <c r="ITU4" s="71"/>
      <c r="ITV4" s="57"/>
      <c r="ITW4" s="57"/>
      <c r="ITX4" s="69"/>
      <c r="ITY4" s="69"/>
      <c r="ITZ4" s="69"/>
      <c r="IUA4" s="69"/>
      <c r="IUB4" s="69"/>
      <c r="IUC4" s="69"/>
      <c r="IUD4" s="70"/>
      <c r="IUE4" s="69"/>
      <c r="IUF4" s="69"/>
      <c r="IUG4" s="69"/>
      <c r="IUH4" s="69"/>
      <c r="IUI4" s="69"/>
      <c r="IUJ4" s="69"/>
      <c r="IUK4" s="71"/>
      <c r="IUL4" s="57"/>
      <c r="IUM4" s="57"/>
      <c r="IUN4" s="69"/>
      <c r="IUO4" s="69"/>
      <c r="IUP4" s="69"/>
      <c r="IUQ4" s="69"/>
      <c r="IUR4" s="69"/>
      <c r="IUS4" s="69"/>
      <c r="IUT4" s="70"/>
      <c r="IUU4" s="69"/>
      <c r="IUV4" s="69"/>
      <c r="IUW4" s="69"/>
      <c r="IUX4" s="69"/>
      <c r="IUY4" s="69"/>
      <c r="IUZ4" s="69"/>
      <c r="IVA4" s="71"/>
      <c r="IVB4" s="57"/>
      <c r="IVC4" s="57"/>
      <c r="IVD4" s="69"/>
      <c r="IVE4" s="69"/>
      <c r="IVF4" s="69"/>
      <c r="IVG4" s="69"/>
      <c r="IVH4" s="69"/>
      <c r="IVI4" s="69"/>
      <c r="IVJ4" s="70"/>
      <c r="IVK4" s="69"/>
      <c r="IVL4" s="69"/>
      <c r="IVM4" s="69"/>
      <c r="IVN4" s="69"/>
      <c r="IVO4" s="69"/>
      <c r="IVP4" s="69"/>
      <c r="IVQ4" s="71"/>
      <c r="IVR4" s="57"/>
      <c r="IVS4" s="57"/>
      <c r="IVT4" s="69"/>
      <c r="IVU4" s="69"/>
      <c r="IVV4" s="69"/>
      <c r="IVW4" s="69"/>
      <c r="IVX4" s="69"/>
      <c r="IVY4" s="69"/>
      <c r="IVZ4" s="70"/>
      <c r="IWA4" s="69"/>
      <c r="IWB4" s="69"/>
      <c r="IWC4" s="69"/>
      <c r="IWD4" s="69"/>
      <c r="IWE4" s="69"/>
      <c r="IWF4" s="69"/>
      <c r="IWG4" s="71"/>
      <c r="IWH4" s="57"/>
      <c r="IWI4" s="57"/>
      <c r="IWJ4" s="69"/>
      <c r="IWK4" s="69"/>
      <c r="IWL4" s="69"/>
      <c r="IWM4" s="69"/>
      <c r="IWN4" s="69"/>
      <c r="IWO4" s="69"/>
      <c r="IWP4" s="70"/>
      <c r="IWQ4" s="69"/>
      <c r="IWR4" s="69"/>
      <c r="IWS4" s="69"/>
      <c r="IWT4" s="69"/>
      <c r="IWU4" s="69"/>
      <c r="IWV4" s="69"/>
      <c r="IWW4" s="71"/>
      <c r="IWX4" s="57"/>
      <c r="IWY4" s="57"/>
      <c r="IWZ4" s="69"/>
      <c r="IXA4" s="69"/>
      <c r="IXB4" s="69"/>
      <c r="IXC4" s="69"/>
      <c r="IXD4" s="69"/>
      <c r="IXE4" s="69"/>
      <c r="IXF4" s="70"/>
      <c r="IXG4" s="69"/>
      <c r="IXH4" s="69"/>
      <c r="IXI4" s="69"/>
      <c r="IXJ4" s="69"/>
      <c r="IXK4" s="69"/>
      <c r="IXL4" s="69"/>
      <c r="IXM4" s="71"/>
      <c r="IXN4" s="57"/>
      <c r="IXO4" s="57"/>
      <c r="IXP4" s="69"/>
      <c r="IXQ4" s="69"/>
      <c r="IXR4" s="69"/>
      <c r="IXS4" s="69"/>
      <c r="IXT4" s="69"/>
      <c r="IXU4" s="69"/>
      <c r="IXV4" s="70"/>
      <c r="IXW4" s="69"/>
      <c r="IXX4" s="69"/>
      <c r="IXY4" s="69"/>
      <c r="IXZ4" s="69"/>
      <c r="IYA4" s="69"/>
      <c r="IYB4" s="69"/>
      <c r="IYC4" s="71"/>
      <c r="IYD4" s="57"/>
      <c r="IYE4" s="57"/>
      <c r="IYF4" s="69"/>
      <c r="IYG4" s="69"/>
      <c r="IYH4" s="69"/>
      <c r="IYI4" s="69"/>
      <c r="IYJ4" s="69"/>
      <c r="IYK4" s="69"/>
      <c r="IYL4" s="70"/>
      <c r="IYM4" s="69"/>
      <c r="IYN4" s="69"/>
      <c r="IYO4" s="69"/>
      <c r="IYP4" s="69"/>
      <c r="IYQ4" s="69"/>
      <c r="IYR4" s="69"/>
      <c r="IYS4" s="71"/>
      <c r="IYT4" s="57"/>
      <c r="IYU4" s="57"/>
      <c r="IYV4" s="69"/>
      <c r="IYW4" s="69"/>
      <c r="IYX4" s="69"/>
      <c r="IYY4" s="69"/>
      <c r="IYZ4" s="69"/>
      <c r="IZA4" s="69"/>
      <c r="IZB4" s="70"/>
      <c r="IZC4" s="69"/>
      <c r="IZD4" s="69"/>
      <c r="IZE4" s="69"/>
      <c r="IZF4" s="69"/>
      <c r="IZG4" s="69"/>
      <c r="IZH4" s="69"/>
      <c r="IZI4" s="71"/>
      <c r="IZJ4" s="57"/>
      <c r="IZK4" s="57"/>
      <c r="IZL4" s="69"/>
      <c r="IZM4" s="69"/>
      <c r="IZN4" s="69"/>
      <c r="IZO4" s="69"/>
      <c r="IZP4" s="69"/>
      <c r="IZQ4" s="69"/>
      <c r="IZR4" s="70"/>
      <c r="IZS4" s="69"/>
      <c r="IZT4" s="69"/>
      <c r="IZU4" s="69"/>
      <c r="IZV4" s="69"/>
      <c r="IZW4" s="69"/>
      <c r="IZX4" s="69"/>
      <c r="IZY4" s="71"/>
      <c r="IZZ4" s="57"/>
      <c r="JAA4" s="57"/>
      <c r="JAB4" s="69"/>
      <c r="JAC4" s="69"/>
      <c r="JAD4" s="69"/>
      <c r="JAE4" s="69"/>
      <c r="JAF4" s="69"/>
      <c r="JAG4" s="69"/>
      <c r="JAH4" s="70"/>
      <c r="JAI4" s="69"/>
      <c r="JAJ4" s="69"/>
      <c r="JAK4" s="69"/>
      <c r="JAL4" s="69"/>
      <c r="JAM4" s="69"/>
      <c r="JAN4" s="69"/>
      <c r="JAO4" s="71"/>
      <c r="JAP4" s="57"/>
      <c r="JAQ4" s="57"/>
      <c r="JAR4" s="69"/>
      <c r="JAS4" s="69"/>
      <c r="JAT4" s="69"/>
      <c r="JAU4" s="69"/>
      <c r="JAV4" s="69"/>
      <c r="JAW4" s="69"/>
      <c r="JAX4" s="70"/>
      <c r="JAY4" s="69"/>
      <c r="JAZ4" s="69"/>
      <c r="JBA4" s="69"/>
      <c r="JBB4" s="69"/>
      <c r="JBC4" s="69"/>
      <c r="JBD4" s="69"/>
      <c r="JBE4" s="71"/>
      <c r="JBF4" s="57"/>
      <c r="JBG4" s="57"/>
      <c r="JBH4" s="69"/>
      <c r="JBI4" s="69"/>
      <c r="JBJ4" s="69"/>
      <c r="JBK4" s="69"/>
      <c r="JBL4" s="69"/>
      <c r="JBM4" s="69"/>
      <c r="JBN4" s="70"/>
      <c r="JBO4" s="69"/>
      <c r="JBP4" s="69"/>
      <c r="JBQ4" s="69"/>
      <c r="JBR4" s="69"/>
      <c r="JBS4" s="69"/>
      <c r="JBT4" s="69"/>
      <c r="JBU4" s="71"/>
      <c r="JBV4" s="57"/>
      <c r="JBW4" s="57"/>
      <c r="JBX4" s="69"/>
      <c r="JBY4" s="69"/>
      <c r="JBZ4" s="69"/>
      <c r="JCA4" s="69"/>
      <c r="JCB4" s="69"/>
      <c r="JCC4" s="69"/>
      <c r="JCD4" s="70"/>
      <c r="JCE4" s="69"/>
      <c r="JCF4" s="69"/>
      <c r="JCG4" s="69"/>
      <c r="JCH4" s="69"/>
      <c r="JCI4" s="69"/>
      <c r="JCJ4" s="69"/>
      <c r="JCK4" s="71"/>
      <c r="JCL4" s="57"/>
      <c r="JCM4" s="57"/>
      <c r="JCN4" s="69"/>
      <c r="JCO4" s="69"/>
      <c r="JCP4" s="69"/>
      <c r="JCQ4" s="69"/>
      <c r="JCR4" s="69"/>
      <c r="JCS4" s="69"/>
      <c r="JCT4" s="70"/>
      <c r="JCU4" s="69"/>
      <c r="JCV4" s="69"/>
      <c r="JCW4" s="69"/>
      <c r="JCX4" s="69"/>
      <c r="JCY4" s="69"/>
      <c r="JCZ4" s="69"/>
      <c r="JDA4" s="71"/>
      <c r="JDB4" s="57"/>
      <c r="JDC4" s="57"/>
      <c r="JDD4" s="69"/>
      <c r="JDE4" s="69"/>
      <c r="JDF4" s="69"/>
      <c r="JDG4" s="69"/>
      <c r="JDH4" s="69"/>
      <c r="JDI4" s="69"/>
      <c r="JDJ4" s="70"/>
      <c r="JDK4" s="69"/>
      <c r="JDL4" s="69"/>
      <c r="JDM4" s="69"/>
      <c r="JDN4" s="69"/>
      <c r="JDO4" s="69"/>
      <c r="JDP4" s="69"/>
      <c r="JDQ4" s="71"/>
      <c r="JDR4" s="57"/>
      <c r="JDS4" s="57"/>
      <c r="JDT4" s="69"/>
      <c r="JDU4" s="69"/>
      <c r="JDV4" s="69"/>
      <c r="JDW4" s="69"/>
      <c r="JDX4" s="69"/>
      <c r="JDY4" s="69"/>
      <c r="JDZ4" s="70"/>
      <c r="JEA4" s="69"/>
      <c r="JEB4" s="69"/>
      <c r="JEC4" s="69"/>
      <c r="JED4" s="69"/>
      <c r="JEE4" s="69"/>
      <c r="JEF4" s="69"/>
      <c r="JEG4" s="71"/>
      <c r="JEH4" s="57"/>
      <c r="JEI4" s="57"/>
      <c r="JEJ4" s="69"/>
      <c r="JEK4" s="69"/>
      <c r="JEL4" s="69"/>
      <c r="JEM4" s="69"/>
      <c r="JEN4" s="69"/>
      <c r="JEO4" s="69"/>
      <c r="JEP4" s="70"/>
      <c r="JEQ4" s="69"/>
      <c r="JER4" s="69"/>
      <c r="JES4" s="69"/>
      <c r="JET4" s="69"/>
      <c r="JEU4" s="69"/>
      <c r="JEV4" s="69"/>
      <c r="JEW4" s="71"/>
      <c r="JEX4" s="57"/>
      <c r="JEY4" s="57"/>
      <c r="JEZ4" s="69"/>
      <c r="JFA4" s="69"/>
      <c r="JFB4" s="69"/>
      <c r="JFC4" s="69"/>
      <c r="JFD4" s="69"/>
      <c r="JFE4" s="69"/>
      <c r="JFF4" s="70"/>
      <c r="JFG4" s="69"/>
      <c r="JFH4" s="69"/>
      <c r="JFI4" s="69"/>
      <c r="JFJ4" s="69"/>
      <c r="JFK4" s="69"/>
      <c r="JFL4" s="69"/>
      <c r="JFM4" s="71"/>
      <c r="JFN4" s="57"/>
      <c r="JFO4" s="57"/>
      <c r="JFP4" s="69"/>
      <c r="JFQ4" s="69"/>
      <c r="JFR4" s="69"/>
      <c r="JFS4" s="69"/>
      <c r="JFT4" s="69"/>
      <c r="JFU4" s="69"/>
      <c r="JFV4" s="70"/>
      <c r="JFW4" s="69"/>
      <c r="JFX4" s="69"/>
      <c r="JFY4" s="69"/>
      <c r="JFZ4" s="69"/>
      <c r="JGA4" s="69"/>
      <c r="JGB4" s="69"/>
      <c r="JGC4" s="71"/>
      <c r="JGD4" s="57"/>
      <c r="JGE4" s="57"/>
      <c r="JGF4" s="69"/>
      <c r="JGG4" s="69"/>
      <c r="JGH4" s="69"/>
      <c r="JGI4" s="69"/>
      <c r="JGJ4" s="69"/>
      <c r="JGK4" s="69"/>
      <c r="JGL4" s="70"/>
      <c r="JGM4" s="69"/>
      <c r="JGN4" s="69"/>
      <c r="JGO4" s="69"/>
      <c r="JGP4" s="69"/>
      <c r="JGQ4" s="69"/>
      <c r="JGR4" s="69"/>
      <c r="JGS4" s="71"/>
      <c r="JGT4" s="57"/>
      <c r="JGU4" s="57"/>
      <c r="JGV4" s="69"/>
      <c r="JGW4" s="69"/>
      <c r="JGX4" s="69"/>
      <c r="JGY4" s="69"/>
      <c r="JGZ4" s="69"/>
      <c r="JHA4" s="69"/>
      <c r="JHB4" s="70"/>
      <c r="JHC4" s="69"/>
      <c r="JHD4" s="69"/>
      <c r="JHE4" s="69"/>
      <c r="JHF4" s="69"/>
      <c r="JHG4" s="69"/>
      <c r="JHH4" s="69"/>
      <c r="JHI4" s="71"/>
      <c r="JHJ4" s="57"/>
      <c r="JHK4" s="57"/>
      <c r="JHL4" s="69"/>
      <c r="JHM4" s="69"/>
      <c r="JHN4" s="69"/>
      <c r="JHO4" s="69"/>
      <c r="JHP4" s="69"/>
      <c r="JHQ4" s="69"/>
      <c r="JHR4" s="70"/>
      <c r="JHS4" s="69"/>
      <c r="JHT4" s="69"/>
      <c r="JHU4" s="69"/>
      <c r="JHV4" s="69"/>
      <c r="JHW4" s="69"/>
      <c r="JHX4" s="69"/>
      <c r="JHY4" s="71"/>
      <c r="JHZ4" s="57"/>
      <c r="JIA4" s="57"/>
      <c r="JIB4" s="69"/>
      <c r="JIC4" s="69"/>
      <c r="JID4" s="69"/>
      <c r="JIE4" s="69"/>
      <c r="JIF4" s="69"/>
      <c r="JIG4" s="69"/>
      <c r="JIH4" s="70"/>
      <c r="JII4" s="69"/>
      <c r="JIJ4" s="69"/>
      <c r="JIK4" s="69"/>
      <c r="JIL4" s="69"/>
      <c r="JIM4" s="69"/>
      <c r="JIN4" s="69"/>
      <c r="JIO4" s="71"/>
      <c r="JIP4" s="57"/>
      <c r="JIQ4" s="57"/>
      <c r="JIR4" s="69"/>
      <c r="JIS4" s="69"/>
      <c r="JIT4" s="69"/>
      <c r="JIU4" s="69"/>
      <c r="JIV4" s="69"/>
      <c r="JIW4" s="69"/>
      <c r="JIX4" s="70"/>
      <c r="JIY4" s="69"/>
      <c r="JIZ4" s="69"/>
      <c r="JJA4" s="69"/>
      <c r="JJB4" s="69"/>
      <c r="JJC4" s="69"/>
      <c r="JJD4" s="69"/>
      <c r="JJE4" s="71"/>
      <c r="JJF4" s="57"/>
      <c r="JJG4" s="57"/>
      <c r="JJH4" s="69"/>
      <c r="JJI4" s="69"/>
      <c r="JJJ4" s="69"/>
      <c r="JJK4" s="69"/>
      <c r="JJL4" s="69"/>
      <c r="JJM4" s="69"/>
      <c r="JJN4" s="70"/>
      <c r="JJO4" s="69"/>
      <c r="JJP4" s="69"/>
      <c r="JJQ4" s="69"/>
      <c r="JJR4" s="69"/>
      <c r="JJS4" s="69"/>
      <c r="JJT4" s="69"/>
      <c r="JJU4" s="71"/>
      <c r="JJV4" s="57"/>
      <c r="JJW4" s="57"/>
      <c r="JJX4" s="69"/>
      <c r="JJY4" s="69"/>
      <c r="JJZ4" s="69"/>
      <c r="JKA4" s="69"/>
      <c r="JKB4" s="69"/>
      <c r="JKC4" s="69"/>
      <c r="JKD4" s="70"/>
      <c r="JKE4" s="69"/>
      <c r="JKF4" s="69"/>
      <c r="JKG4" s="69"/>
      <c r="JKH4" s="69"/>
      <c r="JKI4" s="69"/>
      <c r="JKJ4" s="69"/>
      <c r="JKK4" s="71"/>
      <c r="JKL4" s="57"/>
      <c r="JKM4" s="57"/>
      <c r="JKN4" s="69"/>
      <c r="JKO4" s="69"/>
      <c r="JKP4" s="69"/>
      <c r="JKQ4" s="69"/>
      <c r="JKR4" s="69"/>
      <c r="JKS4" s="69"/>
      <c r="JKT4" s="70"/>
      <c r="JKU4" s="69"/>
      <c r="JKV4" s="69"/>
      <c r="JKW4" s="69"/>
      <c r="JKX4" s="69"/>
      <c r="JKY4" s="69"/>
      <c r="JKZ4" s="69"/>
      <c r="JLA4" s="71"/>
      <c r="JLB4" s="57"/>
      <c r="JLC4" s="57"/>
      <c r="JLD4" s="69"/>
      <c r="JLE4" s="69"/>
      <c r="JLF4" s="69"/>
      <c r="JLG4" s="69"/>
      <c r="JLH4" s="69"/>
      <c r="JLI4" s="69"/>
      <c r="JLJ4" s="70"/>
      <c r="JLK4" s="69"/>
      <c r="JLL4" s="69"/>
      <c r="JLM4" s="69"/>
      <c r="JLN4" s="69"/>
      <c r="JLO4" s="69"/>
      <c r="JLP4" s="69"/>
      <c r="JLQ4" s="71"/>
      <c r="JLR4" s="57"/>
      <c r="JLS4" s="57"/>
      <c r="JLT4" s="69"/>
      <c r="JLU4" s="69"/>
      <c r="JLV4" s="69"/>
      <c r="JLW4" s="69"/>
      <c r="JLX4" s="69"/>
      <c r="JLY4" s="69"/>
      <c r="JLZ4" s="70"/>
      <c r="JMA4" s="69"/>
      <c r="JMB4" s="69"/>
      <c r="JMC4" s="69"/>
      <c r="JMD4" s="69"/>
      <c r="JME4" s="69"/>
      <c r="JMF4" s="69"/>
      <c r="JMG4" s="71"/>
      <c r="JMH4" s="57"/>
      <c r="JMI4" s="57"/>
      <c r="JMJ4" s="69"/>
      <c r="JMK4" s="69"/>
      <c r="JML4" s="69"/>
      <c r="JMM4" s="69"/>
      <c r="JMN4" s="69"/>
      <c r="JMO4" s="69"/>
      <c r="JMP4" s="70"/>
      <c r="JMQ4" s="69"/>
      <c r="JMR4" s="69"/>
      <c r="JMS4" s="69"/>
      <c r="JMT4" s="69"/>
      <c r="JMU4" s="69"/>
      <c r="JMV4" s="69"/>
      <c r="JMW4" s="71"/>
      <c r="JMX4" s="57"/>
      <c r="JMY4" s="57"/>
      <c r="JMZ4" s="69"/>
      <c r="JNA4" s="69"/>
      <c r="JNB4" s="69"/>
      <c r="JNC4" s="69"/>
      <c r="JND4" s="69"/>
      <c r="JNE4" s="69"/>
      <c r="JNF4" s="70"/>
      <c r="JNG4" s="69"/>
      <c r="JNH4" s="69"/>
      <c r="JNI4" s="69"/>
      <c r="JNJ4" s="69"/>
      <c r="JNK4" s="69"/>
      <c r="JNL4" s="69"/>
      <c r="JNM4" s="71"/>
      <c r="JNN4" s="57"/>
      <c r="JNO4" s="57"/>
      <c r="JNP4" s="69"/>
      <c r="JNQ4" s="69"/>
      <c r="JNR4" s="69"/>
      <c r="JNS4" s="69"/>
      <c r="JNT4" s="69"/>
      <c r="JNU4" s="69"/>
      <c r="JNV4" s="70"/>
      <c r="JNW4" s="69"/>
      <c r="JNX4" s="69"/>
      <c r="JNY4" s="69"/>
      <c r="JNZ4" s="69"/>
      <c r="JOA4" s="69"/>
      <c r="JOB4" s="69"/>
      <c r="JOC4" s="71"/>
      <c r="JOD4" s="57"/>
      <c r="JOE4" s="57"/>
      <c r="JOF4" s="69"/>
      <c r="JOG4" s="69"/>
      <c r="JOH4" s="69"/>
      <c r="JOI4" s="69"/>
      <c r="JOJ4" s="69"/>
      <c r="JOK4" s="69"/>
      <c r="JOL4" s="70"/>
      <c r="JOM4" s="69"/>
      <c r="JON4" s="69"/>
      <c r="JOO4" s="69"/>
      <c r="JOP4" s="69"/>
      <c r="JOQ4" s="69"/>
      <c r="JOR4" s="69"/>
      <c r="JOS4" s="71"/>
      <c r="JOT4" s="57"/>
      <c r="JOU4" s="57"/>
      <c r="JOV4" s="69"/>
      <c r="JOW4" s="69"/>
      <c r="JOX4" s="69"/>
      <c r="JOY4" s="69"/>
      <c r="JOZ4" s="69"/>
      <c r="JPA4" s="69"/>
      <c r="JPB4" s="70"/>
      <c r="JPC4" s="69"/>
      <c r="JPD4" s="69"/>
      <c r="JPE4" s="69"/>
      <c r="JPF4" s="69"/>
      <c r="JPG4" s="69"/>
      <c r="JPH4" s="69"/>
      <c r="JPI4" s="71"/>
      <c r="JPJ4" s="57"/>
      <c r="JPK4" s="57"/>
      <c r="JPL4" s="69"/>
      <c r="JPM4" s="69"/>
      <c r="JPN4" s="69"/>
      <c r="JPO4" s="69"/>
      <c r="JPP4" s="69"/>
      <c r="JPQ4" s="69"/>
      <c r="JPR4" s="70"/>
      <c r="JPS4" s="69"/>
      <c r="JPT4" s="69"/>
      <c r="JPU4" s="69"/>
      <c r="JPV4" s="69"/>
      <c r="JPW4" s="69"/>
      <c r="JPX4" s="69"/>
      <c r="JPY4" s="71"/>
      <c r="JPZ4" s="57"/>
      <c r="JQA4" s="57"/>
      <c r="JQB4" s="69"/>
      <c r="JQC4" s="69"/>
      <c r="JQD4" s="69"/>
      <c r="JQE4" s="69"/>
      <c r="JQF4" s="69"/>
      <c r="JQG4" s="69"/>
      <c r="JQH4" s="70"/>
      <c r="JQI4" s="69"/>
      <c r="JQJ4" s="69"/>
      <c r="JQK4" s="69"/>
      <c r="JQL4" s="69"/>
      <c r="JQM4" s="69"/>
      <c r="JQN4" s="69"/>
      <c r="JQO4" s="71"/>
      <c r="JQP4" s="57"/>
      <c r="JQQ4" s="57"/>
      <c r="JQR4" s="69"/>
      <c r="JQS4" s="69"/>
      <c r="JQT4" s="69"/>
      <c r="JQU4" s="69"/>
      <c r="JQV4" s="69"/>
      <c r="JQW4" s="69"/>
      <c r="JQX4" s="70"/>
      <c r="JQY4" s="69"/>
      <c r="JQZ4" s="69"/>
      <c r="JRA4" s="69"/>
      <c r="JRB4" s="69"/>
      <c r="JRC4" s="69"/>
      <c r="JRD4" s="69"/>
      <c r="JRE4" s="71"/>
      <c r="JRF4" s="57"/>
      <c r="JRG4" s="57"/>
      <c r="JRH4" s="69"/>
      <c r="JRI4" s="69"/>
      <c r="JRJ4" s="69"/>
      <c r="JRK4" s="69"/>
      <c r="JRL4" s="69"/>
      <c r="JRM4" s="69"/>
      <c r="JRN4" s="70"/>
      <c r="JRO4" s="69"/>
      <c r="JRP4" s="69"/>
      <c r="JRQ4" s="69"/>
      <c r="JRR4" s="69"/>
      <c r="JRS4" s="69"/>
      <c r="JRT4" s="69"/>
      <c r="JRU4" s="71"/>
      <c r="JRV4" s="57"/>
      <c r="JRW4" s="57"/>
      <c r="JRX4" s="69"/>
      <c r="JRY4" s="69"/>
      <c r="JRZ4" s="69"/>
      <c r="JSA4" s="69"/>
      <c r="JSB4" s="69"/>
      <c r="JSC4" s="69"/>
      <c r="JSD4" s="70"/>
      <c r="JSE4" s="69"/>
      <c r="JSF4" s="69"/>
      <c r="JSG4" s="69"/>
      <c r="JSH4" s="69"/>
      <c r="JSI4" s="69"/>
      <c r="JSJ4" s="69"/>
      <c r="JSK4" s="71"/>
      <c r="JSL4" s="57"/>
      <c r="JSM4" s="57"/>
      <c r="JSN4" s="69"/>
      <c r="JSO4" s="69"/>
      <c r="JSP4" s="69"/>
      <c r="JSQ4" s="69"/>
      <c r="JSR4" s="69"/>
      <c r="JSS4" s="69"/>
      <c r="JST4" s="70"/>
      <c r="JSU4" s="69"/>
      <c r="JSV4" s="69"/>
      <c r="JSW4" s="69"/>
      <c r="JSX4" s="69"/>
      <c r="JSY4" s="69"/>
      <c r="JSZ4" s="69"/>
      <c r="JTA4" s="71"/>
      <c r="JTB4" s="57"/>
      <c r="JTC4" s="57"/>
      <c r="JTD4" s="69"/>
      <c r="JTE4" s="69"/>
      <c r="JTF4" s="69"/>
      <c r="JTG4" s="69"/>
      <c r="JTH4" s="69"/>
      <c r="JTI4" s="69"/>
      <c r="JTJ4" s="70"/>
      <c r="JTK4" s="69"/>
      <c r="JTL4" s="69"/>
      <c r="JTM4" s="69"/>
      <c r="JTN4" s="69"/>
      <c r="JTO4" s="69"/>
      <c r="JTP4" s="69"/>
      <c r="JTQ4" s="71"/>
      <c r="JTR4" s="57"/>
      <c r="JTS4" s="57"/>
      <c r="JTT4" s="69"/>
      <c r="JTU4" s="69"/>
      <c r="JTV4" s="69"/>
      <c r="JTW4" s="69"/>
      <c r="JTX4" s="69"/>
      <c r="JTY4" s="69"/>
      <c r="JTZ4" s="70"/>
      <c r="JUA4" s="69"/>
      <c r="JUB4" s="69"/>
      <c r="JUC4" s="69"/>
      <c r="JUD4" s="69"/>
      <c r="JUE4" s="69"/>
      <c r="JUF4" s="69"/>
      <c r="JUG4" s="71"/>
      <c r="JUH4" s="57"/>
      <c r="JUI4" s="57"/>
      <c r="JUJ4" s="69"/>
      <c r="JUK4" s="69"/>
      <c r="JUL4" s="69"/>
      <c r="JUM4" s="69"/>
      <c r="JUN4" s="69"/>
      <c r="JUO4" s="69"/>
      <c r="JUP4" s="70"/>
      <c r="JUQ4" s="69"/>
      <c r="JUR4" s="69"/>
      <c r="JUS4" s="69"/>
      <c r="JUT4" s="69"/>
      <c r="JUU4" s="69"/>
      <c r="JUV4" s="69"/>
      <c r="JUW4" s="71"/>
      <c r="JUX4" s="57"/>
      <c r="JUY4" s="57"/>
      <c r="JUZ4" s="69"/>
      <c r="JVA4" s="69"/>
      <c r="JVB4" s="69"/>
      <c r="JVC4" s="69"/>
      <c r="JVD4" s="69"/>
      <c r="JVE4" s="69"/>
      <c r="JVF4" s="70"/>
      <c r="JVG4" s="69"/>
      <c r="JVH4" s="69"/>
      <c r="JVI4" s="69"/>
      <c r="JVJ4" s="69"/>
      <c r="JVK4" s="69"/>
      <c r="JVL4" s="69"/>
      <c r="JVM4" s="71"/>
      <c r="JVN4" s="57"/>
      <c r="JVO4" s="57"/>
      <c r="JVP4" s="69"/>
      <c r="JVQ4" s="69"/>
      <c r="JVR4" s="69"/>
      <c r="JVS4" s="69"/>
      <c r="JVT4" s="69"/>
      <c r="JVU4" s="69"/>
      <c r="JVV4" s="70"/>
      <c r="JVW4" s="69"/>
      <c r="JVX4" s="69"/>
      <c r="JVY4" s="69"/>
      <c r="JVZ4" s="69"/>
      <c r="JWA4" s="69"/>
      <c r="JWB4" s="69"/>
      <c r="JWC4" s="71"/>
      <c r="JWD4" s="57"/>
      <c r="JWE4" s="57"/>
      <c r="JWF4" s="69"/>
      <c r="JWG4" s="69"/>
      <c r="JWH4" s="69"/>
      <c r="JWI4" s="69"/>
      <c r="JWJ4" s="69"/>
      <c r="JWK4" s="69"/>
      <c r="JWL4" s="70"/>
      <c r="JWM4" s="69"/>
      <c r="JWN4" s="69"/>
      <c r="JWO4" s="69"/>
      <c r="JWP4" s="69"/>
      <c r="JWQ4" s="69"/>
      <c r="JWR4" s="69"/>
      <c r="JWS4" s="71"/>
      <c r="JWT4" s="57"/>
      <c r="JWU4" s="57"/>
      <c r="JWV4" s="69"/>
      <c r="JWW4" s="69"/>
      <c r="JWX4" s="69"/>
      <c r="JWY4" s="69"/>
      <c r="JWZ4" s="69"/>
      <c r="JXA4" s="69"/>
      <c r="JXB4" s="70"/>
      <c r="JXC4" s="69"/>
      <c r="JXD4" s="69"/>
      <c r="JXE4" s="69"/>
      <c r="JXF4" s="69"/>
      <c r="JXG4" s="69"/>
      <c r="JXH4" s="69"/>
      <c r="JXI4" s="71"/>
      <c r="JXJ4" s="57"/>
      <c r="JXK4" s="57"/>
      <c r="JXL4" s="69"/>
      <c r="JXM4" s="69"/>
      <c r="JXN4" s="69"/>
      <c r="JXO4" s="69"/>
      <c r="JXP4" s="69"/>
      <c r="JXQ4" s="69"/>
      <c r="JXR4" s="70"/>
      <c r="JXS4" s="69"/>
      <c r="JXT4" s="69"/>
      <c r="JXU4" s="69"/>
      <c r="JXV4" s="69"/>
      <c r="JXW4" s="69"/>
      <c r="JXX4" s="69"/>
      <c r="JXY4" s="71"/>
      <c r="JXZ4" s="57"/>
      <c r="JYA4" s="57"/>
      <c r="JYB4" s="69"/>
      <c r="JYC4" s="69"/>
      <c r="JYD4" s="69"/>
      <c r="JYE4" s="69"/>
      <c r="JYF4" s="69"/>
      <c r="JYG4" s="69"/>
      <c r="JYH4" s="70"/>
      <c r="JYI4" s="69"/>
      <c r="JYJ4" s="69"/>
      <c r="JYK4" s="69"/>
      <c r="JYL4" s="69"/>
      <c r="JYM4" s="69"/>
      <c r="JYN4" s="69"/>
      <c r="JYO4" s="71"/>
      <c r="JYP4" s="57"/>
      <c r="JYQ4" s="57"/>
      <c r="JYR4" s="69"/>
      <c r="JYS4" s="69"/>
      <c r="JYT4" s="69"/>
      <c r="JYU4" s="69"/>
      <c r="JYV4" s="69"/>
      <c r="JYW4" s="69"/>
      <c r="JYX4" s="70"/>
      <c r="JYY4" s="69"/>
      <c r="JYZ4" s="69"/>
      <c r="JZA4" s="69"/>
      <c r="JZB4" s="69"/>
      <c r="JZC4" s="69"/>
      <c r="JZD4" s="69"/>
      <c r="JZE4" s="71"/>
      <c r="JZF4" s="57"/>
      <c r="JZG4" s="57"/>
      <c r="JZH4" s="69"/>
      <c r="JZI4" s="69"/>
      <c r="JZJ4" s="69"/>
      <c r="JZK4" s="69"/>
      <c r="JZL4" s="69"/>
      <c r="JZM4" s="69"/>
      <c r="JZN4" s="70"/>
      <c r="JZO4" s="69"/>
      <c r="JZP4" s="69"/>
      <c r="JZQ4" s="69"/>
      <c r="JZR4" s="69"/>
      <c r="JZS4" s="69"/>
      <c r="JZT4" s="69"/>
      <c r="JZU4" s="71"/>
      <c r="JZV4" s="57"/>
      <c r="JZW4" s="57"/>
      <c r="JZX4" s="69"/>
      <c r="JZY4" s="69"/>
      <c r="JZZ4" s="69"/>
      <c r="KAA4" s="69"/>
      <c r="KAB4" s="69"/>
      <c r="KAC4" s="69"/>
      <c r="KAD4" s="70"/>
      <c r="KAE4" s="69"/>
      <c r="KAF4" s="69"/>
      <c r="KAG4" s="69"/>
      <c r="KAH4" s="69"/>
      <c r="KAI4" s="69"/>
      <c r="KAJ4" s="69"/>
      <c r="KAK4" s="71"/>
      <c r="KAL4" s="57"/>
      <c r="KAM4" s="57"/>
      <c r="KAN4" s="69"/>
      <c r="KAO4" s="69"/>
      <c r="KAP4" s="69"/>
      <c r="KAQ4" s="69"/>
      <c r="KAR4" s="69"/>
      <c r="KAS4" s="69"/>
      <c r="KAT4" s="70"/>
      <c r="KAU4" s="69"/>
      <c r="KAV4" s="69"/>
      <c r="KAW4" s="69"/>
      <c r="KAX4" s="69"/>
      <c r="KAY4" s="69"/>
      <c r="KAZ4" s="69"/>
      <c r="KBA4" s="71"/>
      <c r="KBB4" s="57"/>
      <c r="KBC4" s="57"/>
      <c r="KBD4" s="69"/>
      <c r="KBE4" s="69"/>
      <c r="KBF4" s="69"/>
      <c r="KBG4" s="69"/>
      <c r="KBH4" s="69"/>
      <c r="KBI4" s="69"/>
      <c r="KBJ4" s="70"/>
      <c r="KBK4" s="69"/>
      <c r="KBL4" s="69"/>
      <c r="KBM4" s="69"/>
      <c r="KBN4" s="69"/>
      <c r="KBO4" s="69"/>
      <c r="KBP4" s="69"/>
      <c r="KBQ4" s="71"/>
      <c r="KBR4" s="57"/>
      <c r="KBS4" s="57"/>
      <c r="KBT4" s="69"/>
      <c r="KBU4" s="69"/>
      <c r="KBV4" s="69"/>
      <c r="KBW4" s="69"/>
      <c r="KBX4" s="69"/>
      <c r="KBY4" s="69"/>
      <c r="KBZ4" s="70"/>
      <c r="KCA4" s="69"/>
      <c r="KCB4" s="69"/>
      <c r="KCC4" s="69"/>
      <c r="KCD4" s="69"/>
      <c r="KCE4" s="69"/>
      <c r="KCF4" s="69"/>
      <c r="KCG4" s="71"/>
      <c r="KCH4" s="57"/>
      <c r="KCI4" s="57"/>
      <c r="KCJ4" s="69"/>
      <c r="KCK4" s="69"/>
      <c r="KCL4" s="69"/>
      <c r="KCM4" s="69"/>
      <c r="KCN4" s="69"/>
      <c r="KCO4" s="69"/>
      <c r="KCP4" s="70"/>
      <c r="KCQ4" s="69"/>
      <c r="KCR4" s="69"/>
      <c r="KCS4" s="69"/>
      <c r="KCT4" s="69"/>
      <c r="KCU4" s="69"/>
      <c r="KCV4" s="69"/>
      <c r="KCW4" s="71"/>
      <c r="KCX4" s="57"/>
      <c r="KCY4" s="57"/>
      <c r="KCZ4" s="69"/>
      <c r="KDA4" s="69"/>
      <c r="KDB4" s="69"/>
      <c r="KDC4" s="69"/>
      <c r="KDD4" s="69"/>
      <c r="KDE4" s="69"/>
      <c r="KDF4" s="70"/>
      <c r="KDG4" s="69"/>
      <c r="KDH4" s="69"/>
      <c r="KDI4" s="69"/>
      <c r="KDJ4" s="69"/>
      <c r="KDK4" s="69"/>
      <c r="KDL4" s="69"/>
      <c r="KDM4" s="71"/>
      <c r="KDN4" s="57"/>
      <c r="KDO4" s="57"/>
      <c r="KDP4" s="69"/>
      <c r="KDQ4" s="69"/>
      <c r="KDR4" s="69"/>
      <c r="KDS4" s="69"/>
      <c r="KDT4" s="69"/>
      <c r="KDU4" s="69"/>
      <c r="KDV4" s="70"/>
      <c r="KDW4" s="69"/>
      <c r="KDX4" s="69"/>
      <c r="KDY4" s="69"/>
      <c r="KDZ4" s="69"/>
      <c r="KEA4" s="69"/>
      <c r="KEB4" s="69"/>
      <c r="KEC4" s="71"/>
      <c r="KED4" s="57"/>
      <c r="KEE4" s="57"/>
      <c r="KEF4" s="69"/>
      <c r="KEG4" s="69"/>
      <c r="KEH4" s="69"/>
      <c r="KEI4" s="69"/>
      <c r="KEJ4" s="69"/>
      <c r="KEK4" s="69"/>
      <c r="KEL4" s="70"/>
      <c r="KEM4" s="69"/>
      <c r="KEN4" s="69"/>
      <c r="KEO4" s="69"/>
      <c r="KEP4" s="69"/>
      <c r="KEQ4" s="69"/>
      <c r="KER4" s="69"/>
      <c r="KES4" s="71"/>
      <c r="KET4" s="57"/>
      <c r="KEU4" s="57"/>
      <c r="KEV4" s="69"/>
      <c r="KEW4" s="69"/>
      <c r="KEX4" s="69"/>
      <c r="KEY4" s="69"/>
      <c r="KEZ4" s="69"/>
      <c r="KFA4" s="69"/>
      <c r="KFB4" s="70"/>
      <c r="KFC4" s="69"/>
      <c r="KFD4" s="69"/>
      <c r="KFE4" s="69"/>
      <c r="KFF4" s="69"/>
      <c r="KFG4" s="69"/>
      <c r="KFH4" s="69"/>
      <c r="KFI4" s="71"/>
      <c r="KFJ4" s="57"/>
      <c r="KFK4" s="57"/>
      <c r="KFL4" s="69"/>
      <c r="KFM4" s="69"/>
      <c r="KFN4" s="69"/>
      <c r="KFO4" s="69"/>
      <c r="KFP4" s="69"/>
      <c r="KFQ4" s="69"/>
      <c r="KFR4" s="70"/>
      <c r="KFS4" s="69"/>
      <c r="KFT4" s="69"/>
      <c r="KFU4" s="69"/>
      <c r="KFV4" s="69"/>
      <c r="KFW4" s="69"/>
      <c r="KFX4" s="69"/>
      <c r="KFY4" s="71"/>
      <c r="KFZ4" s="57"/>
      <c r="KGA4" s="57"/>
      <c r="KGB4" s="69"/>
      <c r="KGC4" s="69"/>
      <c r="KGD4" s="69"/>
      <c r="KGE4" s="69"/>
      <c r="KGF4" s="69"/>
      <c r="KGG4" s="69"/>
      <c r="KGH4" s="70"/>
      <c r="KGI4" s="69"/>
      <c r="KGJ4" s="69"/>
      <c r="KGK4" s="69"/>
      <c r="KGL4" s="69"/>
      <c r="KGM4" s="69"/>
      <c r="KGN4" s="69"/>
      <c r="KGO4" s="71"/>
      <c r="KGP4" s="57"/>
      <c r="KGQ4" s="57"/>
      <c r="KGR4" s="69"/>
      <c r="KGS4" s="69"/>
      <c r="KGT4" s="69"/>
      <c r="KGU4" s="69"/>
      <c r="KGV4" s="69"/>
      <c r="KGW4" s="69"/>
      <c r="KGX4" s="70"/>
      <c r="KGY4" s="69"/>
      <c r="KGZ4" s="69"/>
      <c r="KHA4" s="69"/>
      <c r="KHB4" s="69"/>
      <c r="KHC4" s="69"/>
      <c r="KHD4" s="69"/>
      <c r="KHE4" s="71"/>
      <c r="KHF4" s="57"/>
      <c r="KHG4" s="57"/>
      <c r="KHH4" s="69"/>
      <c r="KHI4" s="69"/>
      <c r="KHJ4" s="69"/>
      <c r="KHK4" s="69"/>
      <c r="KHL4" s="69"/>
      <c r="KHM4" s="69"/>
      <c r="KHN4" s="70"/>
      <c r="KHO4" s="69"/>
      <c r="KHP4" s="69"/>
      <c r="KHQ4" s="69"/>
      <c r="KHR4" s="69"/>
      <c r="KHS4" s="69"/>
      <c r="KHT4" s="69"/>
      <c r="KHU4" s="71"/>
      <c r="KHV4" s="57"/>
      <c r="KHW4" s="57"/>
      <c r="KHX4" s="69"/>
      <c r="KHY4" s="69"/>
      <c r="KHZ4" s="69"/>
      <c r="KIA4" s="69"/>
      <c r="KIB4" s="69"/>
      <c r="KIC4" s="69"/>
      <c r="KID4" s="70"/>
      <c r="KIE4" s="69"/>
      <c r="KIF4" s="69"/>
      <c r="KIG4" s="69"/>
      <c r="KIH4" s="69"/>
      <c r="KII4" s="69"/>
      <c r="KIJ4" s="69"/>
      <c r="KIK4" s="71"/>
      <c r="KIL4" s="57"/>
      <c r="KIM4" s="57"/>
      <c r="KIN4" s="69"/>
      <c r="KIO4" s="69"/>
      <c r="KIP4" s="69"/>
      <c r="KIQ4" s="69"/>
      <c r="KIR4" s="69"/>
      <c r="KIS4" s="69"/>
      <c r="KIT4" s="70"/>
      <c r="KIU4" s="69"/>
      <c r="KIV4" s="69"/>
      <c r="KIW4" s="69"/>
      <c r="KIX4" s="69"/>
      <c r="KIY4" s="69"/>
      <c r="KIZ4" s="69"/>
      <c r="KJA4" s="71"/>
      <c r="KJB4" s="57"/>
      <c r="KJC4" s="57"/>
      <c r="KJD4" s="69"/>
      <c r="KJE4" s="69"/>
      <c r="KJF4" s="69"/>
      <c r="KJG4" s="69"/>
      <c r="KJH4" s="69"/>
      <c r="KJI4" s="69"/>
      <c r="KJJ4" s="70"/>
      <c r="KJK4" s="69"/>
      <c r="KJL4" s="69"/>
      <c r="KJM4" s="69"/>
      <c r="KJN4" s="69"/>
      <c r="KJO4" s="69"/>
      <c r="KJP4" s="69"/>
      <c r="KJQ4" s="71"/>
      <c r="KJR4" s="57"/>
      <c r="KJS4" s="57"/>
      <c r="KJT4" s="69"/>
      <c r="KJU4" s="69"/>
      <c r="KJV4" s="69"/>
      <c r="KJW4" s="69"/>
      <c r="KJX4" s="69"/>
      <c r="KJY4" s="69"/>
      <c r="KJZ4" s="70"/>
      <c r="KKA4" s="69"/>
      <c r="KKB4" s="69"/>
      <c r="KKC4" s="69"/>
      <c r="KKD4" s="69"/>
      <c r="KKE4" s="69"/>
      <c r="KKF4" s="69"/>
      <c r="KKG4" s="71"/>
      <c r="KKH4" s="57"/>
      <c r="KKI4" s="57"/>
      <c r="KKJ4" s="69"/>
      <c r="KKK4" s="69"/>
      <c r="KKL4" s="69"/>
      <c r="KKM4" s="69"/>
      <c r="KKN4" s="69"/>
      <c r="KKO4" s="69"/>
      <c r="KKP4" s="70"/>
      <c r="KKQ4" s="69"/>
      <c r="KKR4" s="69"/>
      <c r="KKS4" s="69"/>
      <c r="KKT4" s="69"/>
      <c r="KKU4" s="69"/>
      <c r="KKV4" s="69"/>
      <c r="KKW4" s="71"/>
      <c r="KKX4" s="57"/>
      <c r="KKY4" s="57"/>
      <c r="KKZ4" s="69"/>
      <c r="KLA4" s="69"/>
      <c r="KLB4" s="69"/>
      <c r="KLC4" s="69"/>
      <c r="KLD4" s="69"/>
      <c r="KLE4" s="69"/>
      <c r="KLF4" s="70"/>
      <c r="KLG4" s="69"/>
      <c r="KLH4" s="69"/>
      <c r="KLI4" s="69"/>
      <c r="KLJ4" s="69"/>
      <c r="KLK4" s="69"/>
      <c r="KLL4" s="69"/>
      <c r="KLM4" s="71"/>
      <c r="KLN4" s="57"/>
      <c r="KLO4" s="57"/>
      <c r="KLP4" s="69"/>
      <c r="KLQ4" s="69"/>
      <c r="KLR4" s="69"/>
      <c r="KLS4" s="69"/>
      <c r="KLT4" s="69"/>
      <c r="KLU4" s="69"/>
      <c r="KLV4" s="70"/>
      <c r="KLW4" s="69"/>
      <c r="KLX4" s="69"/>
      <c r="KLY4" s="69"/>
      <c r="KLZ4" s="69"/>
      <c r="KMA4" s="69"/>
      <c r="KMB4" s="69"/>
      <c r="KMC4" s="71"/>
      <c r="KMD4" s="57"/>
      <c r="KME4" s="57"/>
      <c r="KMF4" s="69"/>
      <c r="KMG4" s="69"/>
      <c r="KMH4" s="69"/>
      <c r="KMI4" s="69"/>
      <c r="KMJ4" s="69"/>
      <c r="KMK4" s="69"/>
      <c r="KML4" s="70"/>
      <c r="KMM4" s="69"/>
      <c r="KMN4" s="69"/>
      <c r="KMO4" s="69"/>
      <c r="KMP4" s="69"/>
      <c r="KMQ4" s="69"/>
      <c r="KMR4" s="69"/>
      <c r="KMS4" s="71"/>
      <c r="KMT4" s="57"/>
      <c r="KMU4" s="57"/>
      <c r="KMV4" s="69"/>
      <c r="KMW4" s="69"/>
      <c r="KMX4" s="69"/>
      <c r="KMY4" s="69"/>
      <c r="KMZ4" s="69"/>
      <c r="KNA4" s="69"/>
      <c r="KNB4" s="70"/>
      <c r="KNC4" s="69"/>
      <c r="KND4" s="69"/>
      <c r="KNE4" s="69"/>
      <c r="KNF4" s="69"/>
      <c r="KNG4" s="69"/>
      <c r="KNH4" s="69"/>
      <c r="KNI4" s="71"/>
      <c r="KNJ4" s="57"/>
      <c r="KNK4" s="57"/>
      <c r="KNL4" s="69"/>
      <c r="KNM4" s="69"/>
      <c r="KNN4" s="69"/>
      <c r="KNO4" s="69"/>
      <c r="KNP4" s="69"/>
      <c r="KNQ4" s="69"/>
      <c r="KNR4" s="70"/>
      <c r="KNS4" s="69"/>
      <c r="KNT4" s="69"/>
      <c r="KNU4" s="69"/>
      <c r="KNV4" s="69"/>
      <c r="KNW4" s="69"/>
      <c r="KNX4" s="69"/>
      <c r="KNY4" s="71"/>
      <c r="KNZ4" s="57"/>
      <c r="KOA4" s="57"/>
      <c r="KOB4" s="69"/>
      <c r="KOC4" s="69"/>
      <c r="KOD4" s="69"/>
      <c r="KOE4" s="69"/>
      <c r="KOF4" s="69"/>
      <c r="KOG4" s="69"/>
      <c r="KOH4" s="70"/>
      <c r="KOI4" s="69"/>
      <c r="KOJ4" s="69"/>
      <c r="KOK4" s="69"/>
      <c r="KOL4" s="69"/>
      <c r="KOM4" s="69"/>
      <c r="KON4" s="69"/>
      <c r="KOO4" s="71"/>
      <c r="KOP4" s="57"/>
      <c r="KOQ4" s="57"/>
      <c r="KOR4" s="69"/>
      <c r="KOS4" s="69"/>
      <c r="KOT4" s="69"/>
      <c r="KOU4" s="69"/>
      <c r="KOV4" s="69"/>
      <c r="KOW4" s="69"/>
      <c r="KOX4" s="70"/>
      <c r="KOY4" s="69"/>
      <c r="KOZ4" s="69"/>
      <c r="KPA4" s="69"/>
      <c r="KPB4" s="69"/>
      <c r="KPC4" s="69"/>
      <c r="KPD4" s="69"/>
      <c r="KPE4" s="71"/>
      <c r="KPF4" s="57"/>
      <c r="KPG4" s="57"/>
      <c r="KPH4" s="69"/>
      <c r="KPI4" s="69"/>
      <c r="KPJ4" s="69"/>
      <c r="KPK4" s="69"/>
      <c r="KPL4" s="69"/>
      <c r="KPM4" s="69"/>
      <c r="KPN4" s="70"/>
      <c r="KPO4" s="69"/>
      <c r="KPP4" s="69"/>
      <c r="KPQ4" s="69"/>
      <c r="KPR4" s="69"/>
      <c r="KPS4" s="69"/>
      <c r="KPT4" s="69"/>
      <c r="KPU4" s="71"/>
      <c r="KPV4" s="57"/>
      <c r="KPW4" s="57"/>
      <c r="KPX4" s="69"/>
      <c r="KPY4" s="69"/>
      <c r="KPZ4" s="69"/>
      <c r="KQA4" s="69"/>
      <c r="KQB4" s="69"/>
      <c r="KQC4" s="69"/>
      <c r="KQD4" s="70"/>
      <c r="KQE4" s="69"/>
      <c r="KQF4" s="69"/>
      <c r="KQG4" s="69"/>
      <c r="KQH4" s="69"/>
      <c r="KQI4" s="69"/>
      <c r="KQJ4" s="69"/>
      <c r="KQK4" s="71"/>
      <c r="KQL4" s="57"/>
      <c r="KQM4" s="57"/>
      <c r="KQN4" s="69"/>
      <c r="KQO4" s="69"/>
      <c r="KQP4" s="69"/>
      <c r="KQQ4" s="69"/>
      <c r="KQR4" s="69"/>
      <c r="KQS4" s="69"/>
      <c r="KQT4" s="70"/>
      <c r="KQU4" s="69"/>
      <c r="KQV4" s="69"/>
      <c r="KQW4" s="69"/>
      <c r="KQX4" s="69"/>
      <c r="KQY4" s="69"/>
      <c r="KQZ4" s="69"/>
      <c r="KRA4" s="71"/>
      <c r="KRB4" s="57"/>
      <c r="KRC4" s="57"/>
      <c r="KRD4" s="69"/>
      <c r="KRE4" s="69"/>
      <c r="KRF4" s="69"/>
      <c r="KRG4" s="69"/>
      <c r="KRH4" s="69"/>
      <c r="KRI4" s="69"/>
      <c r="KRJ4" s="70"/>
      <c r="KRK4" s="69"/>
      <c r="KRL4" s="69"/>
      <c r="KRM4" s="69"/>
      <c r="KRN4" s="69"/>
      <c r="KRO4" s="69"/>
      <c r="KRP4" s="69"/>
      <c r="KRQ4" s="71"/>
      <c r="KRR4" s="57"/>
      <c r="KRS4" s="57"/>
      <c r="KRT4" s="69"/>
      <c r="KRU4" s="69"/>
      <c r="KRV4" s="69"/>
      <c r="KRW4" s="69"/>
      <c r="KRX4" s="69"/>
      <c r="KRY4" s="69"/>
      <c r="KRZ4" s="70"/>
      <c r="KSA4" s="69"/>
      <c r="KSB4" s="69"/>
      <c r="KSC4" s="69"/>
      <c r="KSD4" s="69"/>
      <c r="KSE4" s="69"/>
      <c r="KSF4" s="69"/>
      <c r="KSG4" s="71"/>
      <c r="KSH4" s="57"/>
      <c r="KSI4" s="57"/>
      <c r="KSJ4" s="69"/>
      <c r="KSK4" s="69"/>
      <c r="KSL4" s="69"/>
      <c r="KSM4" s="69"/>
      <c r="KSN4" s="69"/>
      <c r="KSO4" s="69"/>
      <c r="KSP4" s="70"/>
      <c r="KSQ4" s="69"/>
      <c r="KSR4" s="69"/>
      <c r="KSS4" s="69"/>
      <c r="KST4" s="69"/>
      <c r="KSU4" s="69"/>
      <c r="KSV4" s="69"/>
      <c r="KSW4" s="71"/>
      <c r="KSX4" s="57"/>
      <c r="KSY4" s="57"/>
      <c r="KSZ4" s="69"/>
      <c r="KTA4" s="69"/>
      <c r="KTB4" s="69"/>
      <c r="KTC4" s="69"/>
      <c r="KTD4" s="69"/>
      <c r="KTE4" s="69"/>
      <c r="KTF4" s="70"/>
      <c r="KTG4" s="69"/>
      <c r="KTH4" s="69"/>
      <c r="KTI4" s="69"/>
      <c r="KTJ4" s="69"/>
      <c r="KTK4" s="69"/>
      <c r="KTL4" s="69"/>
      <c r="KTM4" s="71"/>
      <c r="KTN4" s="57"/>
      <c r="KTO4" s="57"/>
      <c r="KTP4" s="69"/>
      <c r="KTQ4" s="69"/>
      <c r="KTR4" s="69"/>
      <c r="KTS4" s="69"/>
      <c r="KTT4" s="69"/>
      <c r="KTU4" s="69"/>
      <c r="KTV4" s="70"/>
      <c r="KTW4" s="69"/>
      <c r="KTX4" s="69"/>
      <c r="KTY4" s="69"/>
      <c r="KTZ4" s="69"/>
      <c r="KUA4" s="69"/>
      <c r="KUB4" s="69"/>
      <c r="KUC4" s="71"/>
      <c r="KUD4" s="57"/>
      <c r="KUE4" s="57"/>
      <c r="KUF4" s="69"/>
      <c r="KUG4" s="69"/>
      <c r="KUH4" s="69"/>
      <c r="KUI4" s="69"/>
      <c r="KUJ4" s="69"/>
      <c r="KUK4" s="69"/>
      <c r="KUL4" s="70"/>
      <c r="KUM4" s="69"/>
      <c r="KUN4" s="69"/>
      <c r="KUO4" s="69"/>
      <c r="KUP4" s="69"/>
      <c r="KUQ4" s="69"/>
      <c r="KUR4" s="69"/>
      <c r="KUS4" s="71"/>
      <c r="KUT4" s="57"/>
      <c r="KUU4" s="57"/>
      <c r="KUV4" s="69"/>
      <c r="KUW4" s="69"/>
      <c r="KUX4" s="69"/>
      <c r="KUY4" s="69"/>
      <c r="KUZ4" s="69"/>
      <c r="KVA4" s="69"/>
      <c r="KVB4" s="70"/>
      <c r="KVC4" s="69"/>
      <c r="KVD4" s="69"/>
      <c r="KVE4" s="69"/>
      <c r="KVF4" s="69"/>
      <c r="KVG4" s="69"/>
      <c r="KVH4" s="69"/>
      <c r="KVI4" s="71"/>
      <c r="KVJ4" s="57"/>
      <c r="KVK4" s="57"/>
      <c r="KVL4" s="69"/>
      <c r="KVM4" s="69"/>
      <c r="KVN4" s="69"/>
      <c r="KVO4" s="69"/>
      <c r="KVP4" s="69"/>
      <c r="KVQ4" s="69"/>
      <c r="KVR4" s="70"/>
      <c r="KVS4" s="69"/>
      <c r="KVT4" s="69"/>
      <c r="KVU4" s="69"/>
      <c r="KVV4" s="69"/>
      <c r="KVW4" s="69"/>
      <c r="KVX4" s="69"/>
      <c r="KVY4" s="71"/>
      <c r="KVZ4" s="57"/>
      <c r="KWA4" s="57"/>
      <c r="KWB4" s="69"/>
      <c r="KWC4" s="69"/>
      <c r="KWD4" s="69"/>
      <c r="KWE4" s="69"/>
      <c r="KWF4" s="69"/>
      <c r="KWG4" s="69"/>
      <c r="KWH4" s="70"/>
      <c r="KWI4" s="69"/>
      <c r="KWJ4" s="69"/>
      <c r="KWK4" s="69"/>
      <c r="KWL4" s="69"/>
      <c r="KWM4" s="69"/>
      <c r="KWN4" s="69"/>
      <c r="KWO4" s="71"/>
      <c r="KWP4" s="57"/>
      <c r="KWQ4" s="57"/>
      <c r="KWR4" s="69"/>
      <c r="KWS4" s="69"/>
      <c r="KWT4" s="69"/>
      <c r="KWU4" s="69"/>
      <c r="KWV4" s="69"/>
      <c r="KWW4" s="69"/>
      <c r="KWX4" s="70"/>
      <c r="KWY4" s="69"/>
      <c r="KWZ4" s="69"/>
      <c r="KXA4" s="69"/>
      <c r="KXB4" s="69"/>
      <c r="KXC4" s="69"/>
      <c r="KXD4" s="69"/>
      <c r="KXE4" s="71"/>
      <c r="KXF4" s="57"/>
      <c r="KXG4" s="57"/>
      <c r="KXH4" s="69"/>
      <c r="KXI4" s="69"/>
      <c r="KXJ4" s="69"/>
      <c r="KXK4" s="69"/>
      <c r="KXL4" s="69"/>
      <c r="KXM4" s="69"/>
      <c r="KXN4" s="70"/>
      <c r="KXO4" s="69"/>
      <c r="KXP4" s="69"/>
      <c r="KXQ4" s="69"/>
      <c r="KXR4" s="69"/>
      <c r="KXS4" s="69"/>
      <c r="KXT4" s="69"/>
      <c r="KXU4" s="71"/>
      <c r="KXV4" s="57"/>
      <c r="KXW4" s="57"/>
      <c r="KXX4" s="69"/>
      <c r="KXY4" s="69"/>
      <c r="KXZ4" s="69"/>
      <c r="KYA4" s="69"/>
      <c r="KYB4" s="69"/>
      <c r="KYC4" s="69"/>
      <c r="KYD4" s="70"/>
      <c r="KYE4" s="69"/>
      <c r="KYF4" s="69"/>
      <c r="KYG4" s="69"/>
      <c r="KYH4" s="69"/>
      <c r="KYI4" s="69"/>
      <c r="KYJ4" s="69"/>
      <c r="KYK4" s="71"/>
      <c r="KYL4" s="57"/>
      <c r="KYM4" s="57"/>
      <c r="KYN4" s="69"/>
      <c r="KYO4" s="69"/>
      <c r="KYP4" s="69"/>
      <c r="KYQ4" s="69"/>
      <c r="KYR4" s="69"/>
      <c r="KYS4" s="69"/>
      <c r="KYT4" s="70"/>
      <c r="KYU4" s="69"/>
      <c r="KYV4" s="69"/>
      <c r="KYW4" s="69"/>
      <c r="KYX4" s="69"/>
      <c r="KYY4" s="69"/>
      <c r="KYZ4" s="69"/>
      <c r="KZA4" s="71"/>
      <c r="KZB4" s="57"/>
      <c r="KZC4" s="57"/>
      <c r="KZD4" s="69"/>
      <c r="KZE4" s="69"/>
      <c r="KZF4" s="69"/>
      <c r="KZG4" s="69"/>
      <c r="KZH4" s="69"/>
      <c r="KZI4" s="69"/>
      <c r="KZJ4" s="70"/>
      <c r="KZK4" s="69"/>
      <c r="KZL4" s="69"/>
      <c r="KZM4" s="69"/>
      <c r="KZN4" s="69"/>
      <c r="KZO4" s="69"/>
      <c r="KZP4" s="69"/>
      <c r="KZQ4" s="71"/>
      <c r="KZR4" s="57"/>
      <c r="KZS4" s="57"/>
      <c r="KZT4" s="69"/>
      <c r="KZU4" s="69"/>
      <c r="KZV4" s="69"/>
      <c r="KZW4" s="69"/>
      <c r="KZX4" s="69"/>
      <c r="KZY4" s="69"/>
      <c r="KZZ4" s="70"/>
      <c r="LAA4" s="69"/>
      <c r="LAB4" s="69"/>
      <c r="LAC4" s="69"/>
      <c r="LAD4" s="69"/>
      <c r="LAE4" s="69"/>
      <c r="LAF4" s="69"/>
      <c r="LAG4" s="71"/>
      <c r="LAH4" s="57"/>
      <c r="LAI4" s="57"/>
      <c r="LAJ4" s="69"/>
      <c r="LAK4" s="69"/>
      <c r="LAL4" s="69"/>
      <c r="LAM4" s="69"/>
      <c r="LAN4" s="69"/>
      <c r="LAO4" s="69"/>
      <c r="LAP4" s="70"/>
      <c r="LAQ4" s="69"/>
      <c r="LAR4" s="69"/>
      <c r="LAS4" s="69"/>
      <c r="LAT4" s="69"/>
      <c r="LAU4" s="69"/>
      <c r="LAV4" s="69"/>
      <c r="LAW4" s="71"/>
      <c r="LAX4" s="57"/>
      <c r="LAY4" s="57"/>
      <c r="LAZ4" s="69"/>
      <c r="LBA4" s="69"/>
      <c r="LBB4" s="69"/>
      <c r="LBC4" s="69"/>
      <c r="LBD4" s="69"/>
      <c r="LBE4" s="69"/>
      <c r="LBF4" s="70"/>
      <c r="LBG4" s="69"/>
      <c r="LBH4" s="69"/>
      <c r="LBI4" s="69"/>
      <c r="LBJ4" s="69"/>
      <c r="LBK4" s="69"/>
      <c r="LBL4" s="69"/>
      <c r="LBM4" s="71"/>
      <c r="LBN4" s="57"/>
      <c r="LBO4" s="57"/>
      <c r="LBP4" s="69"/>
      <c r="LBQ4" s="69"/>
      <c r="LBR4" s="69"/>
      <c r="LBS4" s="69"/>
      <c r="LBT4" s="69"/>
      <c r="LBU4" s="69"/>
      <c r="LBV4" s="70"/>
      <c r="LBW4" s="69"/>
      <c r="LBX4" s="69"/>
      <c r="LBY4" s="69"/>
      <c r="LBZ4" s="69"/>
      <c r="LCA4" s="69"/>
      <c r="LCB4" s="69"/>
      <c r="LCC4" s="71"/>
      <c r="LCD4" s="57"/>
      <c r="LCE4" s="57"/>
      <c r="LCF4" s="69"/>
      <c r="LCG4" s="69"/>
      <c r="LCH4" s="69"/>
      <c r="LCI4" s="69"/>
      <c r="LCJ4" s="69"/>
      <c r="LCK4" s="69"/>
      <c r="LCL4" s="70"/>
      <c r="LCM4" s="69"/>
      <c r="LCN4" s="69"/>
      <c r="LCO4" s="69"/>
      <c r="LCP4" s="69"/>
      <c r="LCQ4" s="69"/>
      <c r="LCR4" s="69"/>
      <c r="LCS4" s="71"/>
      <c r="LCT4" s="57"/>
      <c r="LCU4" s="57"/>
      <c r="LCV4" s="69"/>
      <c r="LCW4" s="69"/>
      <c r="LCX4" s="69"/>
      <c r="LCY4" s="69"/>
      <c r="LCZ4" s="69"/>
      <c r="LDA4" s="69"/>
      <c r="LDB4" s="70"/>
      <c r="LDC4" s="69"/>
      <c r="LDD4" s="69"/>
      <c r="LDE4" s="69"/>
      <c r="LDF4" s="69"/>
      <c r="LDG4" s="69"/>
      <c r="LDH4" s="69"/>
      <c r="LDI4" s="71"/>
      <c r="LDJ4" s="57"/>
      <c r="LDK4" s="57"/>
      <c r="LDL4" s="69"/>
      <c r="LDM4" s="69"/>
      <c r="LDN4" s="69"/>
      <c r="LDO4" s="69"/>
      <c r="LDP4" s="69"/>
      <c r="LDQ4" s="69"/>
      <c r="LDR4" s="70"/>
      <c r="LDS4" s="69"/>
      <c r="LDT4" s="69"/>
      <c r="LDU4" s="69"/>
      <c r="LDV4" s="69"/>
      <c r="LDW4" s="69"/>
      <c r="LDX4" s="69"/>
      <c r="LDY4" s="71"/>
      <c r="LDZ4" s="57"/>
      <c r="LEA4" s="57"/>
      <c r="LEB4" s="69"/>
      <c r="LEC4" s="69"/>
      <c r="LED4" s="69"/>
      <c r="LEE4" s="69"/>
      <c r="LEF4" s="69"/>
      <c r="LEG4" s="69"/>
      <c r="LEH4" s="70"/>
      <c r="LEI4" s="69"/>
      <c r="LEJ4" s="69"/>
      <c r="LEK4" s="69"/>
      <c r="LEL4" s="69"/>
      <c r="LEM4" s="69"/>
      <c r="LEN4" s="69"/>
      <c r="LEO4" s="71"/>
      <c r="LEP4" s="57"/>
      <c r="LEQ4" s="57"/>
      <c r="LER4" s="69"/>
      <c r="LES4" s="69"/>
      <c r="LET4" s="69"/>
      <c r="LEU4" s="69"/>
      <c r="LEV4" s="69"/>
      <c r="LEW4" s="69"/>
      <c r="LEX4" s="70"/>
      <c r="LEY4" s="69"/>
      <c r="LEZ4" s="69"/>
      <c r="LFA4" s="69"/>
      <c r="LFB4" s="69"/>
      <c r="LFC4" s="69"/>
      <c r="LFD4" s="69"/>
      <c r="LFE4" s="71"/>
      <c r="LFF4" s="57"/>
      <c r="LFG4" s="57"/>
      <c r="LFH4" s="69"/>
      <c r="LFI4" s="69"/>
      <c r="LFJ4" s="69"/>
      <c r="LFK4" s="69"/>
      <c r="LFL4" s="69"/>
      <c r="LFM4" s="69"/>
      <c r="LFN4" s="70"/>
      <c r="LFO4" s="69"/>
      <c r="LFP4" s="69"/>
      <c r="LFQ4" s="69"/>
      <c r="LFR4" s="69"/>
      <c r="LFS4" s="69"/>
      <c r="LFT4" s="69"/>
      <c r="LFU4" s="71"/>
      <c r="LFV4" s="57"/>
      <c r="LFW4" s="57"/>
      <c r="LFX4" s="69"/>
      <c r="LFY4" s="69"/>
      <c r="LFZ4" s="69"/>
      <c r="LGA4" s="69"/>
      <c r="LGB4" s="69"/>
      <c r="LGC4" s="69"/>
      <c r="LGD4" s="70"/>
      <c r="LGE4" s="69"/>
      <c r="LGF4" s="69"/>
      <c r="LGG4" s="69"/>
      <c r="LGH4" s="69"/>
      <c r="LGI4" s="69"/>
      <c r="LGJ4" s="69"/>
      <c r="LGK4" s="71"/>
      <c r="LGL4" s="57"/>
      <c r="LGM4" s="57"/>
      <c r="LGN4" s="69"/>
      <c r="LGO4" s="69"/>
      <c r="LGP4" s="69"/>
      <c r="LGQ4" s="69"/>
      <c r="LGR4" s="69"/>
      <c r="LGS4" s="69"/>
      <c r="LGT4" s="70"/>
      <c r="LGU4" s="69"/>
      <c r="LGV4" s="69"/>
      <c r="LGW4" s="69"/>
      <c r="LGX4" s="69"/>
      <c r="LGY4" s="69"/>
      <c r="LGZ4" s="69"/>
      <c r="LHA4" s="71"/>
      <c r="LHB4" s="57"/>
      <c r="LHC4" s="57"/>
      <c r="LHD4" s="69"/>
      <c r="LHE4" s="69"/>
      <c r="LHF4" s="69"/>
      <c r="LHG4" s="69"/>
      <c r="LHH4" s="69"/>
      <c r="LHI4" s="69"/>
      <c r="LHJ4" s="70"/>
      <c r="LHK4" s="69"/>
      <c r="LHL4" s="69"/>
      <c r="LHM4" s="69"/>
      <c r="LHN4" s="69"/>
      <c r="LHO4" s="69"/>
      <c r="LHP4" s="69"/>
      <c r="LHQ4" s="71"/>
      <c r="LHR4" s="57"/>
      <c r="LHS4" s="57"/>
      <c r="LHT4" s="69"/>
      <c r="LHU4" s="69"/>
      <c r="LHV4" s="69"/>
      <c r="LHW4" s="69"/>
      <c r="LHX4" s="69"/>
      <c r="LHY4" s="69"/>
      <c r="LHZ4" s="70"/>
      <c r="LIA4" s="69"/>
      <c r="LIB4" s="69"/>
      <c r="LIC4" s="69"/>
      <c r="LID4" s="69"/>
      <c r="LIE4" s="69"/>
      <c r="LIF4" s="69"/>
      <c r="LIG4" s="71"/>
      <c r="LIH4" s="57"/>
      <c r="LII4" s="57"/>
      <c r="LIJ4" s="69"/>
      <c r="LIK4" s="69"/>
      <c r="LIL4" s="69"/>
      <c r="LIM4" s="69"/>
      <c r="LIN4" s="69"/>
      <c r="LIO4" s="69"/>
      <c r="LIP4" s="70"/>
      <c r="LIQ4" s="69"/>
      <c r="LIR4" s="69"/>
      <c r="LIS4" s="69"/>
      <c r="LIT4" s="69"/>
      <c r="LIU4" s="69"/>
      <c r="LIV4" s="69"/>
      <c r="LIW4" s="71"/>
      <c r="LIX4" s="57"/>
      <c r="LIY4" s="57"/>
      <c r="LIZ4" s="69"/>
      <c r="LJA4" s="69"/>
      <c r="LJB4" s="69"/>
      <c r="LJC4" s="69"/>
      <c r="LJD4" s="69"/>
      <c r="LJE4" s="69"/>
      <c r="LJF4" s="70"/>
      <c r="LJG4" s="69"/>
      <c r="LJH4" s="69"/>
      <c r="LJI4" s="69"/>
      <c r="LJJ4" s="69"/>
      <c r="LJK4" s="69"/>
      <c r="LJL4" s="69"/>
      <c r="LJM4" s="71"/>
      <c r="LJN4" s="57"/>
      <c r="LJO4" s="57"/>
      <c r="LJP4" s="69"/>
      <c r="LJQ4" s="69"/>
      <c r="LJR4" s="69"/>
      <c r="LJS4" s="69"/>
      <c r="LJT4" s="69"/>
      <c r="LJU4" s="69"/>
      <c r="LJV4" s="70"/>
      <c r="LJW4" s="69"/>
      <c r="LJX4" s="69"/>
      <c r="LJY4" s="69"/>
      <c r="LJZ4" s="69"/>
      <c r="LKA4" s="69"/>
      <c r="LKB4" s="69"/>
      <c r="LKC4" s="71"/>
      <c r="LKD4" s="57"/>
      <c r="LKE4" s="57"/>
      <c r="LKF4" s="69"/>
      <c r="LKG4" s="69"/>
      <c r="LKH4" s="69"/>
      <c r="LKI4" s="69"/>
      <c r="LKJ4" s="69"/>
      <c r="LKK4" s="69"/>
      <c r="LKL4" s="70"/>
      <c r="LKM4" s="69"/>
      <c r="LKN4" s="69"/>
      <c r="LKO4" s="69"/>
      <c r="LKP4" s="69"/>
      <c r="LKQ4" s="69"/>
      <c r="LKR4" s="69"/>
      <c r="LKS4" s="71"/>
      <c r="LKT4" s="57"/>
      <c r="LKU4" s="57"/>
      <c r="LKV4" s="69"/>
      <c r="LKW4" s="69"/>
      <c r="LKX4" s="69"/>
      <c r="LKY4" s="69"/>
      <c r="LKZ4" s="69"/>
      <c r="LLA4" s="69"/>
      <c r="LLB4" s="70"/>
      <c r="LLC4" s="69"/>
      <c r="LLD4" s="69"/>
      <c r="LLE4" s="69"/>
      <c r="LLF4" s="69"/>
      <c r="LLG4" s="69"/>
      <c r="LLH4" s="69"/>
      <c r="LLI4" s="71"/>
      <c r="LLJ4" s="57"/>
      <c r="LLK4" s="57"/>
      <c r="LLL4" s="69"/>
      <c r="LLM4" s="69"/>
      <c r="LLN4" s="69"/>
      <c r="LLO4" s="69"/>
      <c r="LLP4" s="69"/>
      <c r="LLQ4" s="69"/>
      <c r="LLR4" s="70"/>
      <c r="LLS4" s="69"/>
      <c r="LLT4" s="69"/>
      <c r="LLU4" s="69"/>
      <c r="LLV4" s="69"/>
      <c r="LLW4" s="69"/>
      <c r="LLX4" s="69"/>
      <c r="LLY4" s="71"/>
      <c r="LLZ4" s="57"/>
      <c r="LMA4" s="57"/>
      <c r="LMB4" s="69"/>
      <c r="LMC4" s="69"/>
      <c r="LMD4" s="69"/>
      <c r="LME4" s="69"/>
      <c r="LMF4" s="69"/>
      <c r="LMG4" s="69"/>
      <c r="LMH4" s="70"/>
      <c r="LMI4" s="69"/>
      <c r="LMJ4" s="69"/>
      <c r="LMK4" s="69"/>
      <c r="LML4" s="69"/>
      <c r="LMM4" s="69"/>
      <c r="LMN4" s="69"/>
      <c r="LMO4" s="71"/>
      <c r="LMP4" s="57"/>
      <c r="LMQ4" s="57"/>
      <c r="LMR4" s="69"/>
      <c r="LMS4" s="69"/>
      <c r="LMT4" s="69"/>
      <c r="LMU4" s="69"/>
      <c r="LMV4" s="69"/>
      <c r="LMW4" s="69"/>
      <c r="LMX4" s="70"/>
      <c r="LMY4" s="69"/>
      <c r="LMZ4" s="69"/>
      <c r="LNA4" s="69"/>
      <c r="LNB4" s="69"/>
      <c r="LNC4" s="69"/>
      <c r="LND4" s="69"/>
      <c r="LNE4" s="71"/>
      <c r="LNF4" s="57"/>
      <c r="LNG4" s="57"/>
      <c r="LNH4" s="69"/>
      <c r="LNI4" s="69"/>
      <c r="LNJ4" s="69"/>
      <c r="LNK4" s="69"/>
      <c r="LNL4" s="69"/>
      <c r="LNM4" s="69"/>
      <c r="LNN4" s="70"/>
      <c r="LNO4" s="69"/>
      <c r="LNP4" s="69"/>
      <c r="LNQ4" s="69"/>
      <c r="LNR4" s="69"/>
      <c r="LNS4" s="69"/>
      <c r="LNT4" s="69"/>
      <c r="LNU4" s="71"/>
      <c r="LNV4" s="57"/>
      <c r="LNW4" s="57"/>
      <c r="LNX4" s="69"/>
      <c r="LNY4" s="69"/>
      <c r="LNZ4" s="69"/>
      <c r="LOA4" s="69"/>
      <c r="LOB4" s="69"/>
      <c r="LOC4" s="69"/>
      <c r="LOD4" s="70"/>
      <c r="LOE4" s="69"/>
      <c r="LOF4" s="69"/>
      <c r="LOG4" s="69"/>
      <c r="LOH4" s="69"/>
      <c r="LOI4" s="69"/>
      <c r="LOJ4" s="69"/>
      <c r="LOK4" s="71"/>
      <c r="LOL4" s="57"/>
      <c r="LOM4" s="57"/>
      <c r="LON4" s="69"/>
      <c r="LOO4" s="69"/>
      <c r="LOP4" s="69"/>
      <c r="LOQ4" s="69"/>
      <c r="LOR4" s="69"/>
      <c r="LOS4" s="69"/>
      <c r="LOT4" s="70"/>
      <c r="LOU4" s="69"/>
      <c r="LOV4" s="69"/>
      <c r="LOW4" s="69"/>
      <c r="LOX4" s="69"/>
      <c r="LOY4" s="69"/>
      <c r="LOZ4" s="69"/>
      <c r="LPA4" s="71"/>
      <c r="LPB4" s="57"/>
      <c r="LPC4" s="57"/>
      <c r="LPD4" s="69"/>
      <c r="LPE4" s="69"/>
      <c r="LPF4" s="69"/>
      <c r="LPG4" s="69"/>
      <c r="LPH4" s="69"/>
      <c r="LPI4" s="69"/>
      <c r="LPJ4" s="70"/>
      <c r="LPK4" s="69"/>
      <c r="LPL4" s="69"/>
      <c r="LPM4" s="69"/>
      <c r="LPN4" s="69"/>
      <c r="LPO4" s="69"/>
      <c r="LPP4" s="69"/>
      <c r="LPQ4" s="71"/>
      <c r="LPR4" s="57"/>
      <c r="LPS4" s="57"/>
      <c r="LPT4" s="69"/>
      <c r="LPU4" s="69"/>
      <c r="LPV4" s="69"/>
      <c r="LPW4" s="69"/>
      <c r="LPX4" s="69"/>
      <c r="LPY4" s="69"/>
      <c r="LPZ4" s="70"/>
      <c r="LQA4" s="69"/>
      <c r="LQB4" s="69"/>
      <c r="LQC4" s="69"/>
      <c r="LQD4" s="69"/>
      <c r="LQE4" s="69"/>
      <c r="LQF4" s="69"/>
      <c r="LQG4" s="71"/>
      <c r="LQH4" s="57"/>
      <c r="LQI4" s="57"/>
      <c r="LQJ4" s="69"/>
      <c r="LQK4" s="69"/>
      <c r="LQL4" s="69"/>
      <c r="LQM4" s="69"/>
      <c r="LQN4" s="69"/>
      <c r="LQO4" s="69"/>
      <c r="LQP4" s="70"/>
      <c r="LQQ4" s="69"/>
      <c r="LQR4" s="69"/>
      <c r="LQS4" s="69"/>
      <c r="LQT4" s="69"/>
      <c r="LQU4" s="69"/>
      <c r="LQV4" s="69"/>
      <c r="LQW4" s="71"/>
      <c r="LQX4" s="57"/>
      <c r="LQY4" s="57"/>
      <c r="LQZ4" s="69"/>
      <c r="LRA4" s="69"/>
      <c r="LRB4" s="69"/>
      <c r="LRC4" s="69"/>
      <c r="LRD4" s="69"/>
      <c r="LRE4" s="69"/>
      <c r="LRF4" s="70"/>
      <c r="LRG4" s="69"/>
      <c r="LRH4" s="69"/>
      <c r="LRI4" s="69"/>
      <c r="LRJ4" s="69"/>
      <c r="LRK4" s="69"/>
      <c r="LRL4" s="69"/>
      <c r="LRM4" s="71"/>
      <c r="LRN4" s="57"/>
      <c r="LRO4" s="57"/>
      <c r="LRP4" s="69"/>
      <c r="LRQ4" s="69"/>
      <c r="LRR4" s="69"/>
      <c r="LRS4" s="69"/>
      <c r="LRT4" s="69"/>
      <c r="LRU4" s="69"/>
      <c r="LRV4" s="70"/>
      <c r="LRW4" s="69"/>
      <c r="LRX4" s="69"/>
      <c r="LRY4" s="69"/>
      <c r="LRZ4" s="69"/>
      <c r="LSA4" s="69"/>
      <c r="LSB4" s="69"/>
      <c r="LSC4" s="71"/>
      <c r="LSD4" s="57"/>
      <c r="LSE4" s="57"/>
      <c r="LSF4" s="69"/>
      <c r="LSG4" s="69"/>
      <c r="LSH4" s="69"/>
      <c r="LSI4" s="69"/>
      <c r="LSJ4" s="69"/>
      <c r="LSK4" s="69"/>
      <c r="LSL4" s="70"/>
      <c r="LSM4" s="69"/>
      <c r="LSN4" s="69"/>
      <c r="LSO4" s="69"/>
      <c r="LSP4" s="69"/>
      <c r="LSQ4" s="69"/>
      <c r="LSR4" s="69"/>
      <c r="LSS4" s="71"/>
      <c r="LST4" s="57"/>
      <c r="LSU4" s="57"/>
      <c r="LSV4" s="69"/>
      <c r="LSW4" s="69"/>
      <c r="LSX4" s="69"/>
      <c r="LSY4" s="69"/>
      <c r="LSZ4" s="69"/>
      <c r="LTA4" s="69"/>
      <c r="LTB4" s="70"/>
      <c r="LTC4" s="69"/>
      <c r="LTD4" s="69"/>
      <c r="LTE4" s="69"/>
      <c r="LTF4" s="69"/>
      <c r="LTG4" s="69"/>
      <c r="LTH4" s="69"/>
      <c r="LTI4" s="71"/>
      <c r="LTJ4" s="57"/>
      <c r="LTK4" s="57"/>
      <c r="LTL4" s="69"/>
      <c r="LTM4" s="69"/>
      <c r="LTN4" s="69"/>
      <c r="LTO4" s="69"/>
      <c r="LTP4" s="69"/>
      <c r="LTQ4" s="69"/>
      <c r="LTR4" s="70"/>
      <c r="LTS4" s="69"/>
      <c r="LTT4" s="69"/>
      <c r="LTU4" s="69"/>
      <c r="LTV4" s="69"/>
      <c r="LTW4" s="69"/>
      <c r="LTX4" s="69"/>
      <c r="LTY4" s="71"/>
      <c r="LTZ4" s="57"/>
      <c r="LUA4" s="57"/>
      <c r="LUB4" s="69"/>
      <c r="LUC4" s="69"/>
      <c r="LUD4" s="69"/>
      <c r="LUE4" s="69"/>
      <c r="LUF4" s="69"/>
      <c r="LUG4" s="69"/>
      <c r="LUH4" s="70"/>
      <c r="LUI4" s="69"/>
      <c r="LUJ4" s="69"/>
      <c r="LUK4" s="69"/>
      <c r="LUL4" s="69"/>
      <c r="LUM4" s="69"/>
      <c r="LUN4" s="69"/>
      <c r="LUO4" s="71"/>
      <c r="LUP4" s="57"/>
      <c r="LUQ4" s="57"/>
      <c r="LUR4" s="69"/>
      <c r="LUS4" s="69"/>
      <c r="LUT4" s="69"/>
      <c r="LUU4" s="69"/>
      <c r="LUV4" s="69"/>
      <c r="LUW4" s="69"/>
      <c r="LUX4" s="70"/>
      <c r="LUY4" s="69"/>
      <c r="LUZ4" s="69"/>
      <c r="LVA4" s="69"/>
      <c r="LVB4" s="69"/>
      <c r="LVC4" s="69"/>
      <c r="LVD4" s="69"/>
      <c r="LVE4" s="71"/>
      <c r="LVF4" s="57"/>
      <c r="LVG4" s="57"/>
      <c r="LVH4" s="69"/>
      <c r="LVI4" s="69"/>
      <c r="LVJ4" s="69"/>
      <c r="LVK4" s="69"/>
      <c r="LVL4" s="69"/>
      <c r="LVM4" s="69"/>
      <c r="LVN4" s="70"/>
      <c r="LVO4" s="69"/>
      <c r="LVP4" s="69"/>
      <c r="LVQ4" s="69"/>
      <c r="LVR4" s="69"/>
      <c r="LVS4" s="69"/>
      <c r="LVT4" s="69"/>
      <c r="LVU4" s="71"/>
      <c r="LVV4" s="57"/>
      <c r="LVW4" s="57"/>
      <c r="LVX4" s="69"/>
      <c r="LVY4" s="69"/>
      <c r="LVZ4" s="69"/>
      <c r="LWA4" s="69"/>
      <c r="LWB4" s="69"/>
      <c r="LWC4" s="69"/>
      <c r="LWD4" s="70"/>
      <c r="LWE4" s="69"/>
      <c r="LWF4" s="69"/>
      <c r="LWG4" s="69"/>
      <c r="LWH4" s="69"/>
      <c r="LWI4" s="69"/>
      <c r="LWJ4" s="69"/>
      <c r="LWK4" s="71"/>
      <c r="LWL4" s="57"/>
      <c r="LWM4" s="57"/>
      <c r="LWN4" s="69"/>
      <c r="LWO4" s="69"/>
      <c r="LWP4" s="69"/>
      <c r="LWQ4" s="69"/>
      <c r="LWR4" s="69"/>
      <c r="LWS4" s="69"/>
      <c r="LWT4" s="70"/>
      <c r="LWU4" s="69"/>
      <c r="LWV4" s="69"/>
      <c r="LWW4" s="69"/>
      <c r="LWX4" s="69"/>
      <c r="LWY4" s="69"/>
      <c r="LWZ4" s="69"/>
      <c r="LXA4" s="71"/>
      <c r="LXB4" s="57"/>
      <c r="LXC4" s="57"/>
      <c r="LXD4" s="69"/>
      <c r="LXE4" s="69"/>
      <c r="LXF4" s="69"/>
      <c r="LXG4" s="69"/>
      <c r="LXH4" s="69"/>
      <c r="LXI4" s="69"/>
      <c r="LXJ4" s="70"/>
      <c r="LXK4" s="69"/>
      <c r="LXL4" s="69"/>
      <c r="LXM4" s="69"/>
      <c r="LXN4" s="69"/>
      <c r="LXO4" s="69"/>
      <c r="LXP4" s="69"/>
      <c r="LXQ4" s="71"/>
      <c r="LXR4" s="57"/>
      <c r="LXS4" s="57"/>
      <c r="LXT4" s="69"/>
      <c r="LXU4" s="69"/>
      <c r="LXV4" s="69"/>
      <c r="LXW4" s="69"/>
      <c r="LXX4" s="69"/>
      <c r="LXY4" s="69"/>
      <c r="LXZ4" s="70"/>
      <c r="LYA4" s="69"/>
      <c r="LYB4" s="69"/>
      <c r="LYC4" s="69"/>
      <c r="LYD4" s="69"/>
      <c r="LYE4" s="69"/>
      <c r="LYF4" s="69"/>
      <c r="LYG4" s="71"/>
      <c r="LYH4" s="57"/>
      <c r="LYI4" s="57"/>
      <c r="LYJ4" s="69"/>
      <c r="LYK4" s="69"/>
      <c r="LYL4" s="69"/>
      <c r="LYM4" s="69"/>
      <c r="LYN4" s="69"/>
      <c r="LYO4" s="69"/>
      <c r="LYP4" s="70"/>
      <c r="LYQ4" s="69"/>
      <c r="LYR4" s="69"/>
      <c r="LYS4" s="69"/>
      <c r="LYT4" s="69"/>
      <c r="LYU4" s="69"/>
      <c r="LYV4" s="69"/>
      <c r="LYW4" s="71"/>
      <c r="LYX4" s="57"/>
      <c r="LYY4" s="57"/>
      <c r="LYZ4" s="69"/>
      <c r="LZA4" s="69"/>
      <c r="LZB4" s="69"/>
      <c r="LZC4" s="69"/>
      <c r="LZD4" s="69"/>
      <c r="LZE4" s="69"/>
      <c r="LZF4" s="70"/>
      <c r="LZG4" s="69"/>
      <c r="LZH4" s="69"/>
      <c r="LZI4" s="69"/>
      <c r="LZJ4" s="69"/>
      <c r="LZK4" s="69"/>
      <c r="LZL4" s="69"/>
      <c r="LZM4" s="71"/>
      <c r="LZN4" s="57"/>
      <c r="LZO4" s="57"/>
      <c r="LZP4" s="69"/>
      <c r="LZQ4" s="69"/>
      <c r="LZR4" s="69"/>
      <c r="LZS4" s="69"/>
      <c r="LZT4" s="69"/>
      <c r="LZU4" s="69"/>
      <c r="LZV4" s="70"/>
      <c r="LZW4" s="69"/>
      <c r="LZX4" s="69"/>
      <c r="LZY4" s="69"/>
      <c r="LZZ4" s="69"/>
      <c r="MAA4" s="69"/>
      <c r="MAB4" s="69"/>
      <c r="MAC4" s="71"/>
      <c r="MAD4" s="57"/>
      <c r="MAE4" s="57"/>
      <c r="MAF4" s="69"/>
      <c r="MAG4" s="69"/>
      <c r="MAH4" s="69"/>
      <c r="MAI4" s="69"/>
      <c r="MAJ4" s="69"/>
      <c r="MAK4" s="69"/>
      <c r="MAL4" s="70"/>
      <c r="MAM4" s="69"/>
      <c r="MAN4" s="69"/>
      <c r="MAO4" s="69"/>
      <c r="MAP4" s="69"/>
      <c r="MAQ4" s="69"/>
      <c r="MAR4" s="69"/>
      <c r="MAS4" s="71"/>
      <c r="MAT4" s="57"/>
      <c r="MAU4" s="57"/>
      <c r="MAV4" s="69"/>
      <c r="MAW4" s="69"/>
      <c r="MAX4" s="69"/>
      <c r="MAY4" s="69"/>
      <c r="MAZ4" s="69"/>
      <c r="MBA4" s="69"/>
      <c r="MBB4" s="70"/>
      <c r="MBC4" s="69"/>
      <c r="MBD4" s="69"/>
      <c r="MBE4" s="69"/>
      <c r="MBF4" s="69"/>
      <c r="MBG4" s="69"/>
      <c r="MBH4" s="69"/>
      <c r="MBI4" s="71"/>
      <c r="MBJ4" s="57"/>
      <c r="MBK4" s="57"/>
      <c r="MBL4" s="69"/>
      <c r="MBM4" s="69"/>
      <c r="MBN4" s="69"/>
      <c r="MBO4" s="69"/>
      <c r="MBP4" s="69"/>
      <c r="MBQ4" s="69"/>
      <c r="MBR4" s="70"/>
      <c r="MBS4" s="69"/>
      <c r="MBT4" s="69"/>
      <c r="MBU4" s="69"/>
      <c r="MBV4" s="69"/>
      <c r="MBW4" s="69"/>
      <c r="MBX4" s="69"/>
      <c r="MBY4" s="71"/>
      <c r="MBZ4" s="57"/>
      <c r="MCA4" s="57"/>
      <c r="MCB4" s="69"/>
      <c r="MCC4" s="69"/>
      <c r="MCD4" s="69"/>
      <c r="MCE4" s="69"/>
      <c r="MCF4" s="69"/>
      <c r="MCG4" s="69"/>
      <c r="MCH4" s="70"/>
      <c r="MCI4" s="69"/>
      <c r="MCJ4" s="69"/>
      <c r="MCK4" s="69"/>
      <c r="MCL4" s="69"/>
      <c r="MCM4" s="69"/>
      <c r="MCN4" s="69"/>
      <c r="MCO4" s="71"/>
      <c r="MCP4" s="57"/>
      <c r="MCQ4" s="57"/>
      <c r="MCR4" s="69"/>
      <c r="MCS4" s="69"/>
      <c r="MCT4" s="69"/>
      <c r="MCU4" s="69"/>
      <c r="MCV4" s="69"/>
      <c r="MCW4" s="69"/>
      <c r="MCX4" s="70"/>
      <c r="MCY4" s="69"/>
      <c r="MCZ4" s="69"/>
      <c r="MDA4" s="69"/>
      <c r="MDB4" s="69"/>
      <c r="MDC4" s="69"/>
      <c r="MDD4" s="69"/>
      <c r="MDE4" s="71"/>
      <c r="MDF4" s="57"/>
      <c r="MDG4" s="57"/>
      <c r="MDH4" s="69"/>
      <c r="MDI4" s="69"/>
      <c r="MDJ4" s="69"/>
      <c r="MDK4" s="69"/>
      <c r="MDL4" s="69"/>
      <c r="MDM4" s="69"/>
      <c r="MDN4" s="70"/>
      <c r="MDO4" s="69"/>
      <c r="MDP4" s="69"/>
      <c r="MDQ4" s="69"/>
      <c r="MDR4" s="69"/>
      <c r="MDS4" s="69"/>
      <c r="MDT4" s="69"/>
      <c r="MDU4" s="71"/>
      <c r="MDV4" s="57"/>
      <c r="MDW4" s="57"/>
      <c r="MDX4" s="69"/>
      <c r="MDY4" s="69"/>
      <c r="MDZ4" s="69"/>
      <c r="MEA4" s="69"/>
      <c r="MEB4" s="69"/>
      <c r="MEC4" s="69"/>
      <c r="MED4" s="70"/>
      <c r="MEE4" s="69"/>
      <c r="MEF4" s="69"/>
      <c r="MEG4" s="69"/>
      <c r="MEH4" s="69"/>
      <c r="MEI4" s="69"/>
      <c r="MEJ4" s="69"/>
      <c r="MEK4" s="71"/>
      <c r="MEL4" s="57"/>
      <c r="MEM4" s="57"/>
      <c r="MEN4" s="69"/>
      <c r="MEO4" s="69"/>
      <c r="MEP4" s="69"/>
      <c r="MEQ4" s="69"/>
      <c r="MER4" s="69"/>
      <c r="MES4" s="69"/>
      <c r="MET4" s="70"/>
      <c r="MEU4" s="69"/>
      <c r="MEV4" s="69"/>
      <c r="MEW4" s="69"/>
      <c r="MEX4" s="69"/>
      <c r="MEY4" s="69"/>
      <c r="MEZ4" s="69"/>
      <c r="MFA4" s="71"/>
      <c r="MFB4" s="57"/>
      <c r="MFC4" s="57"/>
      <c r="MFD4" s="69"/>
      <c r="MFE4" s="69"/>
      <c r="MFF4" s="69"/>
      <c r="MFG4" s="69"/>
      <c r="MFH4" s="69"/>
      <c r="MFI4" s="69"/>
      <c r="MFJ4" s="70"/>
      <c r="MFK4" s="69"/>
      <c r="MFL4" s="69"/>
      <c r="MFM4" s="69"/>
      <c r="MFN4" s="69"/>
      <c r="MFO4" s="69"/>
      <c r="MFP4" s="69"/>
      <c r="MFQ4" s="71"/>
      <c r="MFR4" s="57"/>
      <c r="MFS4" s="57"/>
      <c r="MFT4" s="69"/>
      <c r="MFU4" s="69"/>
      <c r="MFV4" s="69"/>
      <c r="MFW4" s="69"/>
      <c r="MFX4" s="69"/>
      <c r="MFY4" s="69"/>
      <c r="MFZ4" s="70"/>
      <c r="MGA4" s="69"/>
      <c r="MGB4" s="69"/>
      <c r="MGC4" s="69"/>
      <c r="MGD4" s="69"/>
      <c r="MGE4" s="69"/>
      <c r="MGF4" s="69"/>
      <c r="MGG4" s="71"/>
      <c r="MGH4" s="57"/>
      <c r="MGI4" s="57"/>
      <c r="MGJ4" s="69"/>
      <c r="MGK4" s="69"/>
      <c r="MGL4" s="69"/>
      <c r="MGM4" s="69"/>
      <c r="MGN4" s="69"/>
      <c r="MGO4" s="69"/>
      <c r="MGP4" s="70"/>
      <c r="MGQ4" s="69"/>
      <c r="MGR4" s="69"/>
      <c r="MGS4" s="69"/>
      <c r="MGT4" s="69"/>
      <c r="MGU4" s="69"/>
      <c r="MGV4" s="69"/>
      <c r="MGW4" s="71"/>
      <c r="MGX4" s="57"/>
      <c r="MGY4" s="57"/>
      <c r="MGZ4" s="69"/>
      <c r="MHA4" s="69"/>
      <c r="MHB4" s="69"/>
      <c r="MHC4" s="69"/>
      <c r="MHD4" s="69"/>
      <c r="MHE4" s="69"/>
      <c r="MHF4" s="70"/>
      <c r="MHG4" s="69"/>
      <c r="MHH4" s="69"/>
      <c r="MHI4" s="69"/>
      <c r="MHJ4" s="69"/>
      <c r="MHK4" s="69"/>
      <c r="MHL4" s="69"/>
      <c r="MHM4" s="71"/>
      <c r="MHN4" s="57"/>
      <c r="MHO4" s="57"/>
      <c r="MHP4" s="69"/>
      <c r="MHQ4" s="69"/>
      <c r="MHR4" s="69"/>
      <c r="MHS4" s="69"/>
      <c r="MHT4" s="69"/>
      <c r="MHU4" s="69"/>
      <c r="MHV4" s="70"/>
      <c r="MHW4" s="69"/>
      <c r="MHX4" s="69"/>
      <c r="MHY4" s="69"/>
      <c r="MHZ4" s="69"/>
      <c r="MIA4" s="69"/>
      <c r="MIB4" s="69"/>
      <c r="MIC4" s="71"/>
      <c r="MID4" s="57"/>
      <c r="MIE4" s="57"/>
      <c r="MIF4" s="69"/>
      <c r="MIG4" s="69"/>
      <c r="MIH4" s="69"/>
      <c r="MII4" s="69"/>
      <c r="MIJ4" s="69"/>
      <c r="MIK4" s="69"/>
      <c r="MIL4" s="70"/>
      <c r="MIM4" s="69"/>
      <c r="MIN4" s="69"/>
      <c r="MIO4" s="69"/>
      <c r="MIP4" s="69"/>
      <c r="MIQ4" s="69"/>
      <c r="MIR4" s="69"/>
      <c r="MIS4" s="71"/>
      <c r="MIT4" s="57"/>
      <c r="MIU4" s="57"/>
      <c r="MIV4" s="69"/>
      <c r="MIW4" s="69"/>
      <c r="MIX4" s="69"/>
      <c r="MIY4" s="69"/>
      <c r="MIZ4" s="69"/>
      <c r="MJA4" s="69"/>
      <c r="MJB4" s="70"/>
      <c r="MJC4" s="69"/>
      <c r="MJD4" s="69"/>
      <c r="MJE4" s="69"/>
      <c r="MJF4" s="69"/>
      <c r="MJG4" s="69"/>
      <c r="MJH4" s="69"/>
      <c r="MJI4" s="71"/>
      <c r="MJJ4" s="57"/>
      <c r="MJK4" s="57"/>
      <c r="MJL4" s="69"/>
      <c r="MJM4" s="69"/>
      <c r="MJN4" s="69"/>
      <c r="MJO4" s="69"/>
      <c r="MJP4" s="69"/>
      <c r="MJQ4" s="69"/>
      <c r="MJR4" s="70"/>
      <c r="MJS4" s="69"/>
      <c r="MJT4" s="69"/>
      <c r="MJU4" s="69"/>
      <c r="MJV4" s="69"/>
      <c r="MJW4" s="69"/>
      <c r="MJX4" s="69"/>
      <c r="MJY4" s="71"/>
      <c r="MJZ4" s="57"/>
      <c r="MKA4" s="57"/>
      <c r="MKB4" s="69"/>
      <c r="MKC4" s="69"/>
      <c r="MKD4" s="69"/>
      <c r="MKE4" s="69"/>
      <c r="MKF4" s="69"/>
      <c r="MKG4" s="69"/>
      <c r="MKH4" s="70"/>
      <c r="MKI4" s="69"/>
      <c r="MKJ4" s="69"/>
      <c r="MKK4" s="69"/>
      <c r="MKL4" s="69"/>
      <c r="MKM4" s="69"/>
      <c r="MKN4" s="69"/>
      <c r="MKO4" s="71"/>
      <c r="MKP4" s="57"/>
      <c r="MKQ4" s="57"/>
      <c r="MKR4" s="69"/>
      <c r="MKS4" s="69"/>
      <c r="MKT4" s="69"/>
      <c r="MKU4" s="69"/>
      <c r="MKV4" s="69"/>
      <c r="MKW4" s="69"/>
      <c r="MKX4" s="70"/>
      <c r="MKY4" s="69"/>
      <c r="MKZ4" s="69"/>
      <c r="MLA4" s="69"/>
      <c r="MLB4" s="69"/>
      <c r="MLC4" s="69"/>
      <c r="MLD4" s="69"/>
      <c r="MLE4" s="71"/>
      <c r="MLF4" s="57"/>
      <c r="MLG4" s="57"/>
      <c r="MLH4" s="69"/>
      <c r="MLI4" s="69"/>
      <c r="MLJ4" s="69"/>
      <c r="MLK4" s="69"/>
      <c r="MLL4" s="69"/>
      <c r="MLM4" s="69"/>
      <c r="MLN4" s="70"/>
      <c r="MLO4" s="69"/>
      <c r="MLP4" s="69"/>
      <c r="MLQ4" s="69"/>
      <c r="MLR4" s="69"/>
      <c r="MLS4" s="69"/>
      <c r="MLT4" s="69"/>
      <c r="MLU4" s="71"/>
      <c r="MLV4" s="57"/>
      <c r="MLW4" s="57"/>
      <c r="MLX4" s="69"/>
      <c r="MLY4" s="69"/>
      <c r="MLZ4" s="69"/>
      <c r="MMA4" s="69"/>
      <c r="MMB4" s="69"/>
      <c r="MMC4" s="69"/>
      <c r="MMD4" s="70"/>
      <c r="MME4" s="69"/>
      <c r="MMF4" s="69"/>
      <c r="MMG4" s="69"/>
      <c r="MMH4" s="69"/>
      <c r="MMI4" s="69"/>
      <c r="MMJ4" s="69"/>
      <c r="MMK4" s="71"/>
      <c r="MML4" s="57"/>
      <c r="MMM4" s="57"/>
      <c r="MMN4" s="69"/>
      <c r="MMO4" s="69"/>
      <c r="MMP4" s="69"/>
      <c r="MMQ4" s="69"/>
      <c r="MMR4" s="69"/>
      <c r="MMS4" s="69"/>
      <c r="MMT4" s="70"/>
      <c r="MMU4" s="69"/>
      <c r="MMV4" s="69"/>
      <c r="MMW4" s="69"/>
      <c r="MMX4" s="69"/>
      <c r="MMY4" s="69"/>
      <c r="MMZ4" s="69"/>
      <c r="MNA4" s="71"/>
      <c r="MNB4" s="57"/>
      <c r="MNC4" s="57"/>
      <c r="MND4" s="69"/>
      <c r="MNE4" s="69"/>
      <c r="MNF4" s="69"/>
      <c r="MNG4" s="69"/>
      <c r="MNH4" s="69"/>
      <c r="MNI4" s="69"/>
      <c r="MNJ4" s="70"/>
      <c r="MNK4" s="69"/>
      <c r="MNL4" s="69"/>
      <c r="MNM4" s="69"/>
      <c r="MNN4" s="69"/>
      <c r="MNO4" s="69"/>
      <c r="MNP4" s="69"/>
      <c r="MNQ4" s="71"/>
      <c r="MNR4" s="57"/>
      <c r="MNS4" s="57"/>
      <c r="MNT4" s="69"/>
      <c r="MNU4" s="69"/>
      <c r="MNV4" s="69"/>
      <c r="MNW4" s="69"/>
      <c r="MNX4" s="69"/>
      <c r="MNY4" s="69"/>
      <c r="MNZ4" s="70"/>
      <c r="MOA4" s="69"/>
      <c r="MOB4" s="69"/>
      <c r="MOC4" s="69"/>
      <c r="MOD4" s="69"/>
      <c r="MOE4" s="69"/>
      <c r="MOF4" s="69"/>
      <c r="MOG4" s="71"/>
      <c r="MOH4" s="57"/>
      <c r="MOI4" s="57"/>
      <c r="MOJ4" s="69"/>
      <c r="MOK4" s="69"/>
      <c r="MOL4" s="69"/>
      <c r="MOM4" s="69"/>
      <c r="MON4" s="69"/>
      <c r="MOO4" s="69"/>
      <c r="MOP4" s="70"/>
      <c r="MOQ4" s="69"/>
      <c r="MOR4" s="69"/>
      <c r="MOS4" s="69"/>
      <c r="MOT4" s="69"/>
      <c r="MOU4" s="69"/>
      <c r="MOV4" s="69"/>
      <c r="MOW4" s="71"/>
      <c r="MOX4" s="57"/>
      <c r="MOY4" s="57"/>
      <c r="MOZ4" s="69"/>
      <c r="MPA4" s="69"/>
      <c r="MPB4" s="69"/>
      <c r="MPC4" s="69"/>
      <c r="MPD4" s="69"/>
      <c r="MPE4" s="69"/>
      <c r="MPF4" s="70"/>
      <c r="MPG4" s="69"/>
      <c r="MPH4" s="69"/>
      <c r="MPI4" s="69"/>
      <c r="MPJ4" s="69"/>
      <c r="MPK4" s="69"/>
      <c r="MPL4" s="69"/>
      <c r="MPM4" s="71"/>
      <c r="MPN4" s="57"/>
      <c r="MPO4" s="57"/>
      <c r="MPP4" s="69"/>
      <c r="MPQ4" s="69"/>
      <c r="MPR4" s="69"/>
      <c r="MPS4" s="69"/>
      <c r="MPT4" s="69"/>
      <c r="MPU4" s="69"/>
      <c r="MPV4" s="70"/>
      <c r="MPW4" s="69"/>
      <c r="MPX4" s="69"/>
      <c r="MPY4" s="69"/>
      <c r="MPZ4" s="69"/>
      <c r="MQA4" s="69"/>
      <c r="MQB4" s="69"/>
      <c r="MQC4" s="71"/>
      <c r="MQD4" s="57"/>
      <c r="MQE4" s="57"/>
      <c r="MQF4" s="69"/>
      <c r="MQG4" s="69"/>
      <c r="MQH4" s="69"/>
      <c r="MQI4" s="69"/>
      <c r="MQJ4" s="69"/>
      <c r="MQK4" s="69"/>
      <c r="MQL4" s="70"/>
      <c r="MQM4" s="69"/>
      <c r="MQN4" s="69"/>
      <c r="MQO4" s="69"/>
      <c r="MQP4" s="69"/>
      <c r="MQQ4" s="69"/>
      <c r="MQR4" s="69"/>
      <c r="MQS4" s="71"/>
      <c r="MQT4" s="57"/>
      <c r="MQU4" s="57"/>
      <c r="MQV4" s="69"/>
      <c r="MQW4" s="69"/>
      <c r="MQX4" s="69"/>
      <c r="MQY4" s="69"/>
      <c r="MQZ4" s="69"/>
      <c r="MRA4" s="69"/>
      <c r="MRB4" s="70"/>
      <c r="MRC4" s="69"/>
      <c r="MRD4" s="69"/>
      <c r="MRE4" s="69"/>
      <c r="MRF4" s="69"/>
      <c r="MRG4" s="69"/>
      <c r="MRH4" s="69"/>
      <c r="MRI4" s="71"/>
      <c r="MRJ4" s="57"/>
      <c r="MRK4" s="57"/>
      <c r="MRL4" s="69"/>
      <c r="MRM4" s="69"/>
      <c r="MRN4" s="69"/>
      <c r="MRO4" s="69"/>
      <c r="MRP4" s="69"/>
      <c r="MRQ4" s="69"/>
      <c r="MRR4" s="70"/>
      <c r="MRS4" s="69"/>
      <c r="MRT4" s="69"/>
      <c r="MRU4" s="69"/>
      <c r="MRV4" s="69"/>
      <c r="MRW4" s="69"/>
      <c r="MRX4" s="69"/>
      <c r="MRY4" s="71"/>
      <c r="MRZ4" s="57"/>
      <c r="MSA4" s="57"/>
      <c r="MSB4" s="69"/>
      <c r="MSC4" s="69"/>
      <c r="MSD4" s="69"/>
      <c r="MSE4" s="69"/>
      <c r="MSF4" s="69"/>
      <c r="MSG4" s="69"/>
      <c r="MSH4" s="70"/>
      <c r="MSI4" s="69"/>
      <c r="MSJ4" s="69"/>
      <c r="MSK4" s="69"/>
      <c r="MSL4" s="69"/>
      <c r="MSM4" s="69"/>
      <c r="MSN4" s="69"/>
      <c r="MSO4" s="71"/>
      <c r="MSP4" s="57"/>
      <c r="MSQ4" s="57"/>
      <c r="MSR4" s="69"/>
      <c r="MSS4" s="69"/>
      <c r="MST4" s="69"/>
      <c r="MSU4" s="69"/>
      <c r="MSV4" s="69"/>
      <c r="MSW4" s="69"/>
      <c r="MSX4" s="70"/>
      <c r="MSY4" s="69"/>
      <c r="MSZ4" s="69"/>
      <c r="MTA4" s="69"/>
      <c r="MTB4" s="69"/>
      <c r="MTC4" s="69"/>
      <c r="MTD4" s="69"/>
      <c r="MTE4" s="71"/>
      <c r="MTF4" s="57"/>
      <c r="MTG4" s="57"/>
      <c r="MTH4" s="69"/>
      <c r="MTI4" s="69"/>
      <c r="MTJ4" s="69"/>
      <c r="MTK4" s="69"/>
      <c r="MTL4" s="69"/>
      <c r="MTM4" s="69"/>
      <c r="MTN4" s="70"/>
      <c r="MTO4" s="69"/>
      <c r="MTP4" s="69"/>
      <c r="MTQ4" s="69"/>
      <c r="MTR4" s="69"/>
      <c r="MTS4" s="69"/>
      <c r="MTT4" s="69"/>
      <c r="MTU4" s="71"/>
      <c r="MTV4" s="57"/>
      <c r="MTW4" s="57"/>
      <c r="MTX4" s="69"/>
      <c r="MTY4" s="69"/>
      <c r="MTZ4" s="69"/>
      <c r="MUA4" s="69"/>
      <c r="MUB4" s="69"/>
      <c r="MUC4" s="69"/>
      <c r="MUD4" s="70"/>
      <c r="MUE4" s="69"/>
      <c r="MUF4" s="69"/>
      <c r="MUG4" s="69"/>
      <c r="MUH4" s="69"/>
      <c r="MUI4" s="69"/>
      <c r="MUJ4" s="69"/>
      <c r="MUK4" s="71"/>
      <c r="MUL4" s="57"/>
      <c r="MUM4" s="57"/>
      <c r="MUN4" s="69"/>
      <c r="MUO4" s="69"/>
      <c r="MUP4" s="69"/>
      <c r="MUQ4" s="69"/>
      <c r="MUR4" s="69"/>
      <c r="MUS4" s="69"/>
      <c r="MUT4" s="70"/>
      <c r="MUU4" s="69"/>
      <c r="MUV4" s="69"/>
      <c r="MUW4" s="69"/>
      <c r="MUX4" s="69"/>
      <c r="MUY4" s="69"/>
      <c r="MUZ4" s="69"/>
      <c r="MVA4" s="71"/>
      <c r="MVB4" s="57"/>
      <c r="MVC4" s="57"/>
      <c r="MVD4" s="69"/>
      <c r="MVE4" s="69"/>
      <c r="MVF4" s="69"/>
      <c r="MVG4" s="69"/>
      <c r="MVH4" s="69"/>
      <c r="MVI4" s="69"/>
      <c r="MVJ4" s="70"/>
      <c r="MVK4" s="69"/>
      <c r="MVL4" s="69"/>
      <c r="MVM4" s="69"/>
      <c r="MVN4" s="69"/>
      <c r="MVO4" s="69"/>
      <c r="MVP4" s="69"/>
      <c r="MVQ4" s="71"/>
      <c r="MVR4" s="57"/>
      <c r="MVS4" s="57"/>
      <c r="MVT4" s="69"/>
      <c r="MVU4" s="69"/>
      <c r="MVV4" s="69"/>
      <c r="MVW4" s="69"/>
      <c r="MVX4" s="69"/>
      <c r="MVY4" s="69"/>
      <c r="MVZ4" s="70"/>
      <c r="MWA4" s="69"/>
      <c r="MWB4" s="69"/>
      <c r="MWC4" s="69"/>
      <c r="MWD4" s="69"/>
      <c r="MWE4" s="69"/>
      <c r="MWF4" s="69"/>
      <c r="MWG4" s="71"/>
      <c r="MWH4" s="57"/>
      <c r="MWI4" s="57"/>
      <c r="MWJ4" s="69"/>
      <c r="MWK4" s="69"/>
      <c r="MWL4" s="69"/>
      <c r="MWM4" s="69"/>
      <c r="MWN4" s="69"/>
      <c r="MWO4" s="69"/>
      <c r="MWP4" s="70"/>
      <c r="MWQ4" s="69"/>
      <c r="MWR4" s="69"/>
      <c r="MWS4" s="69"/>
      <c r="MWT4" s="69"/>
      <c r="MWU4" s="69"/>
      <c r="MWV4" s="69"/>
      <c r="MWW4" s="71"/>
      <c r="MWX4" s="57"/>
      <c r="MWY4" s="57"/>
      <c r="MWZ4" s="69"/>
      <c r="MXA4" s="69"/>
      <c r="MXB4" s="69"/>
      <c r="MXC4" s="69"/>
      <c r="MXD4" s="69"/>
      <c r="MXE4" s="69"/>
      <c r="MXF4" s="70"/>
      <c r="MXG4" s="69"/>
      <c r="MXH4" s="69"/>
      <c r="MXI4" s="69"/>
      <c r="MXJ4" s="69"/>
      <c r="MXK4" s="69"/>
      <c r="MXL4" s="69"/>
      <c r="MXM4" s="71"/>
      <c r="MXN4" s="57"/>
      <c r="MXO4" s="57"/>
      <c r="MXP4" s="69"/>
      <c r="MXQ4" s="69"/>
      <c r="MXR4" s="69"/>
      <c r="MXS4" s="69"/>
      <c r="MXT4" s="69"/>
      <c r="MXU4" s="69"/>
      <c r="MXV4" s="70"/>
      <c r="MXW4" s="69"/>
      <c r="MXX4" s="69"/>
      <c r="MXY4" s="69"/>
      <c r="MXZ4" s="69"/>
      <c r="MYA4" s="69"/>
      <c r="MYB4" s="69"/>
      <c r="MYC4" s="71"/>
      <c r="MYD4" s="57"/>
      <c r="MYE4" s="57"/>
      <c r="MYF4" s="69"/>
      <c r="MYG4" s="69"/>
      <c r="MYH4" s="69"/>
      <c r="MYI4" s="69"/>
      <c r="MYJ4" s="69"/>
      <c r="MYK4" s="69"/>
      <c r="MYL4" s="70"/>
      <c r="MYM4" s="69"/>
      <c r="MYN4" s="69"/>
      <c r="MYO4" s="69"/>
      <c r="MYP4" s="69"/>
      <c r="MYQ4" s="69"/>
      <c r="MYR4" s="69"/>
      <c r="MYS4" s="71"/>
      <c r="MYT4" s="57"/>
      <c r="MYU4" s="57"/>
      <c r="MYV4" s="69"/>
      <c r="MYW4" s="69"/>
      <c r="MYX4" s="69"/>
      <c r="MYY4" s="69"/>
      <c r="MYZ4" s="69"/>
      <c r="MZA4" s="69"/>
      <c r="MZB4" s="70"/>
      <c r="MZC4" s="69"/>
      <c r="MZD4" s="69"/>
      <c r="MZE4" s="69"/>
      <c r="MZF4" s="69"/>
      <c r="MZG4" s="69"/>
      <c r="MZH4" s="69"/>
      <c r="MZI4" s="71"/>
      <c r="MZJ4" s="57"/>
      <c r="MZK4" s="57"/>
      <c r="MZL4" s="69"/>
      <c r="MZM4" s="69"/>
      <c r="MZN4" s="69"/>
      <c r="MZO4" s="69"/>
      <c r="MZP4" s="69"/>
      <c r="MZQ4" s="69"/>
      <c r="MZR4" s="70"/>
      <c r="MZS4" s="69"/>
      <c r="MZT4" s="69"/>
      <c r="MZU4" s="69"/>
      <c r="MZV4" s="69"/>
      <c r="MZW4" s="69"/>
      <c r="MZX4" s="69"/>
      <c r="MZY4" s="71"/>
      <c r="MZZ4" s="57"/>
      <c r="NAA4" s="57"/>
      <c r="NAB4" s="69"/>
      <c r="NAC4" s="69"/>
      <c r="NAD4" s="69"/>
      <c r="NAE4" s="69"/>
      <c r="NAF4" s="69"/>
      <c r="NAG4" s="69"/>
      <c r="NAH4" s="70"/>
      <c r="NAI4" s="69"/>
      <c r="NAJ4" s="69"/>
      <c r="NAK4" s="69"/>
      <c r="NAL4" s="69"/>
      <c r="NAM4" s="69"/>
      <c r="NAN4" s="69"/>
      <c r="NAO4" s="71"/>
      <c r="NAP4" s="57"/>
      <c r="NAQ4" s="57"/>
      <c r="NAR4" s="69"/>
      <c r="NAS4" s="69"/>
      <c r="NAT4" s="69"/>
      <c r="NAU4" s="69"/>
      <c r="NAV4" s="69"/>
      <c r="NAW4" s="69"/>
      <c r="NAX4" s="70"/>
      <c r="NAY4" s="69"/>
      <c r="NAZ4" s="69"/>
      <c r="NBA4" s="69"/>
      <c r="NBB4" s="69"/>
      <c r="NBC4" s="69"/>
      <c r="NBD4" s="69"/>
      <c r="NBE4" s="71"/>
      <c r="NBF4" s="57"/>
      <c r="NBG4" s="57"/>
      <c r="NBH4" s="69"/>
      <c r="NBI4" s="69"/>
      <c r="NBJ4" s="69"/>
      <c r="NBK4" s="69"/>
      <c r="NBL4" s="69"/>
      <c r="NBM4" s="69"/>
      <c r="NBN4" s="70"/>
      <c r="NBO4" s="69"/>
      <c r="NBP4" s="69"/>
      <c r="NBQ4" s="69"/>
      <c r="NBR4" s="69"/>
      <c r="NBS4" s="69"/>
      <c r="NBT4" s="69"/>
      <c r="NBU4" s="71"/>
      <c r="NBV4" s="57"/>
      <c r="NBW4" s="57"/>
      <c r="NBX4" s="69"/>
      <c r="NBY4" s="69"/>
      <c r="NBZ4" s="69"/>
      <c r="NCA4" s="69"/>
      <c r="NCB4" s="69"/>
      <c r="NCC4" s="69"/>
      <c r="NCD4" s="70"/>
      <c r="NCE4" s="69"/>
      <c r="NCF4" s="69"/>
      <c r="NCG4" s="69"/>
      <c r="NCH4" s="69"/>
      <c r="NCI4" s="69"/>
      <c r="NCJ4" s="69"/>
      <c r="NCK4" s="71"/>
      <c r="NCL4" s="57"/>
      <c r="NCM4" s="57"/>
      <c r="NCN4" s="69"/>
      <c r="NCO4" s="69"/>
      <c r="NCP4" s="69"/>
      <c r="NCQ4" s="69"/>
      <c r="NCR4" s="69"/>
      <c r="NCS4" s="69"/>
      <c r="NCT4" s="70"/>
      <c r="NCU4" s="69"/>
      <c r="NCV4" s="69"/>
      <c r="NCW4" s="69"/>
      <c r="NCX4" s="69"/>
      <c r="NCY4" s="69"/>
      <c r="NCZ4" s="69"/>
      <c r="NDA4" s="71"/>
      <c r="NDB4" s="57"/>
      <c r="NDC4" s="57"/>
      <c r="NDD4" s="69"/>
      <c r="NDE4" s="69"/>
      <c r="NDF4" s="69"/>
      <c r="NDG4" s="69"/>
      <c r="NDH4" s="69"/>
      <c r="NDI4" s="69"/>
      <c r="NDJ4" s="70"/>
      <c r="NDK4" s="69"/>
      <c r="NDL4" s="69"/>
      <c r="NDM4" s="69"/>
      <c r="NDN4" s="69"/>
      <c r="NDO4" s="69"/>
      <c r="NDP4" s="69"/>
      <c r="NDQ4" s="71"/>
      <c r="NDR4" s="57"/>
      <c r="NDS4" s="57"/>
      <c r="NDT4" s="69"/>
      <c r="NDU4" s="69"/>
      <c r="NDV4" s="69"/>
      <c r="NDW4" s="69"/>
      <c r="NDX4" s="69"/>
      <c r="NDY4" s="69"/>
      <c r="NDZ4" s="70"/>
      <c r="NEA4" s="69"/>
      <c r="NEB4" s="69"/>
      <c r="NEC4" s="69"/>
      <c r="NED4" s="69"/>
      <c r="NEE4" s="69"/>
      <c r="NEF4" s="69"/>
      <c r="NEG4" s="71"/>
      <c r="NEH4" s="57"/>
      <c r="NEI4" s="57"/>
      <c r="NEJ4" s="69"/>
      <c r="NEK4" s="69"/>
      <c r="NEL4" s="69"/>
      <c r="NEM4" s="69"/>
      <c r="NEN4" s="69"/>
      <c r="NEO4" s="69"/>
      <c r="NEP4" s="70"/>
      <c r="NEQ4" s="69"/>
      <c r="NER4" s="69"/>
      <c r="NES4" s="69"/>
      <c r="NET4" s="69"/>
      <c r="NEU4" s="69"/>
      <c r="NEV4" s="69"/>
      <c r="NEW4" s="71"/>
      <c r="NEX4" s="57"/>
      <c r="NEY4" s="57"/>
      <c r="NEZ4" s="69"/>
      <c r="NFA4" s="69"/>
      <c r="NFB4" s="69"/>
      <c r="NFC4" s="69"/>
      <c r="NFD4" s="69"/>
      <c r="NFE4" s="69"/>
      <c r="NFF4" s="70"/>
      <c r="NFG4" s="69"/>
      <c r="NFH4" s="69"/>
      <c r="NFI4" s="69"/>
      <c r="NFJ4" s="69"/>
      <c r="NFK4" s="69"/>
      <c r="NFL4" s="69"/>
      <c r="NFM4" s="71"/>
      <c r="NFN4" s="57"/>
      <c r="NFO4" s="57"/>
      <c r="NFP4" s="69"/>
      <c r="NFQ4" s="69"/>
      <c r="NFR4" s="69"/>
      <c r="NFS4" s="69"/>
      <c r="NFT4" s="69"/>
      <c r="NFU4" s="69"/>
      <c r="NFV4" s="70"/>
      <c r="NFW4" s="69"/>
      <c r="NFX4" s="69"/>
      <c r="NFY4" s="69"/>
      <c r="NFZ4" s="69"/>
      <c r="NGA4" s="69"/>
      <c r="NGB4" s="69"/>
      <c r="NGC4" s="71"/>
      <c r="NGD4" s="57"/>
      <c r="NGE4" s="57"/>
      <c r="NGF4" s="69"/>
      <c r="NGG4" s="69"/>
      <c r="NGH4" s="69"/>
      <c r="NGI4" s="69"/>
      <c r="NGJ4" s="69"/>
      <c r="NGK4" s="69"/>
      <c r="NGL4" s="70"/>
      <c r="NGM4" s="69"/>
      <c r="NGN4" s="69"/>
      <c r="NGO4" s="69"/>
      <c r="NGP4" s="69"/>
      <c r="NGQ4" s="69"/>
      <c r="NGR4" s="69"/>
      <c r="NGS4" s="71"/>
      <c r="NGT4" s="57"/>
      <c r="NGU4" s="57"/>
      <c r="NGV4" s="69"/>
      <c r="NGW4" s="69"/>
      <c r="NGX4" s="69"/>
      <c r="NGY4" s="69"/>
      <c r="NGZ4" s="69"/>
      <c r="NHA4" s="69"/>
      <c r="NHB4" s="70"/>
      <c r="NHC4" s="69"/>
      <c r="NHD4" s="69"/>
      <c r="NHE4" s="69"/>
      <c r="NHF4" s="69"/>
      <c r="NHG4" s="69"/>
      <c r="NHH4" s="69"/>
      <c r="NHI4" s="71"/>
      <c r="NHJ4" s="57"/>
      <c r="NHK4" s="57"/>
      <c r="NHL4" s="69"/>
      <c r="NHM4" s="69"/>
      <c r="NHN4" s="69"/>
      <c r="NHO4" s="69"/>
      <c r="NHP4" s="69"/>
      <c r="NHQ4" s="69"/>
      <c r="NHR4" s="70"/>
      <c r="NHS4" s="69"/>
      <c r="NHT4" s="69"/>
      <c r="NHU4" s="69"/>
      <c r="NHV4" s="69"/>
      <c r="NHW4" s="69"/>
      <c r="NHX4" s="69"/>
      <c r="NHY4" s="71"/>
      <c r="NHZ4" s="57"/>
      <c r="NIA4" s="57"/>
      <c r="NIB4" s="69"/>
      <c r="NIC4" s="69"/>
      <c r="NID4" s="69"/>
      <c r="NIE4" s="69"/>
      <c r="NIF4" s="69"/>
      <c r="NIG4" s="69"/>
      <c r="NIH4" s="70"/>
      <c r="NII4" s="69"/>
      <c r="NIJ4" s="69"/>
      <c r="NIK4" s="69"/>
      <c r="NIL4" s="69"/>
      <c r="NIM4" s="69"/>
      <c r="NIN4" s="69"/>
      <c r="NIO4" s="71"/>
      <c r="NIP4" s="57"/>
      <c r="NIQ4" s="57"/>
      <c r="NIR4" s="69"/>
      <c r="NIS4" s="69"/>
      <c r="NIT4" s="69"/>
      <c r="NIU4" s="69"/>
      <c r="NIV4" s="69"/>
      <c r="NIW4" s="69"/>
      <c r="NIX4" s="70"/>
      <c r="NIY4" s="69"/>
      <c r="NIZ4" s="69"/>
      <c r="NJA4" s="69"/>
      <c r="NJB4" s="69"/>
      <c r="NJC4" s="69"/>
      <c r="NJD4" s="69"/>
      <c r="NJE4" s="71"/>
      <c r="NJF4" s="57"/>
      <c r="NJG4" s="57"/>
      <c r="NJH4" s="69"/>
      <c r="NJI4" s="69"/>
      <c r="NJJ4" s="69"/>
      <c r="NJK4" s="69"/>
      <c r="NJL4" s="69"/>
      <c r="NJM4" s="69"/>
      <c r="NJN4" s="70"/>
      <c r="NJO4" s="69"/>
      <c r="NJP4" s="69"/>
      <c r="NJQ4" s="69"/>
      <c r="NJR4" s="69"/>
      <c r="NJS4" s="69"/>
      <c r="NJT4" s="69"/>
      <c r="NJU4" s="71"/>
      <c r="NJV4" s="57"/>
      <c r="NJW4" s="57"/>
      <c r="NJX4" s="69"/>
      <c r="NJY4" s="69"/>
      <c r="NJZ4" s="69"/>
      <c r="NKA4" s="69"/>
      <c r="NKB4" s="69"/>
      <c r="NKC4" s="69"/>
      <c r="NKD4" s="70"/>
      <c r="NKE4" s="69"/>
      <c r="NKF4" s="69"/>
      <c r="NKG4" s="69"/>
      <c r="NKH4" s="69"/>
      <c r="NKI4" s="69"/>
      <c r="NKJ4" s="69"/>
      <c r="NKK4" s="71"/>
      <c r="NKL4" s="57"/>
      <c r="NKM4" s="57"/>
      <c r="NKN4" s="69"/>
      <c r="NKO4" s="69"/>
      <c r="NKP4" s="69"/>
      <c r="NKQ4" s="69"/>
      <c r="NKR4" s="69"/>
      <c r="NKS4" s="69"/>
      <c r="NKT4" s="70"/>
      <c r="NKU4" s="69"/>
      <c r="NKV4" s="69"/>
      <c r="NKW4" s="69"/>
      <c r="NKX4" s="69"/>
      <c r="NKY4" s="69"/>
      <c r="NKZ4" s="69"/>
      <c r="NLA4" s="71"/>
      <c r="NLB4" s="57"/>
      <c r="NLC4" s="57"/>
      <c r="NLD4" s="69"/>
      <c r="NLE4" s="69"/>
      <c r="NLF4" s="69"/>
      <c r="NLG4" s="69"/>
      <c r="NLH4" s="69"/>
      <c r="NLI4" s="69"/>
      <c r="NLJ4" s="70"/>
      <c r="NLK4" s="69"/>
      <c r="NLL4" s="69"/>
      <c r="NLM4" s="69"/>
      <c r="NLN4" s="69"/>
      <c r="NLO4" s="69"/>
      <c r="NLP4" s="69"/>
      <c r="NLQ4" s="71"/>
      <c r="NLR4" s="57"/>
      <c r="NLS4" s="57"/>
      <c r="NLT4" s="69"/>
      <c r="NLU4" s="69"/>
      <c r="NLV4" s="69"/>
      <c r="NLW4" s="69"/>
      <c r="NLX4" s="69"/>
      <c r="NLY4" s="69"/>
      <c r="NLZ4" s="70"/>
      <c r="NMA4" s="69"/>
      <c r="NMB4" s="69"/>
      <c r="NMC4" s="69"/>
      <c r="NMD4" s="69"/>
      <c r="NME4" s="69"/>
      <c r="NMF4" s="69"/>
      <c r="NMG4" s="71"/>
      <c r="NMH4" s="57"/>
      <c r="NMI4" s="57"/>
      <c r="NMJ4" s="69"/>
      <c r="NMK4" s="69"/>
      <c r="NML4" s="69"/>
      <c r="NMM4" s="69"/>
      <c r="NMN4" s="69"/>
      <c r="NMO4" s="69"/>
      <c r="NMP4" s="70"/>
      <c r="NMQ4" s="69"/>
      <c r="NMR4" s="69"/>
      <c r="NMS4" s="69"/>
      <c r="NMT4" s="69"/>
      <c r="NMU4" s="69"/>
      <c r="NMV4" s="69"/>
      <c r="NMW4" s="71"/>
      <c r="NMX4" s="57"/>
      <c r="NMY4" s="57"/>
      <c r="NMZ4" s="69"/>
      <c r="NNA4" s="69"/>
      <c r="NNB4" s="69"/>
      <c r="NNC4" s="69"/>
      <c r="NND4" s="69"/>
      <c r="NNE4" s="69"/>
      <c r="NNF4" s="70"/>
      <c r="NNG4" s="69"/>
      <c r="NNH4" s="69"/>
      <c r="NNI4" s="69"/>
      <c r="NNJ4" s="69"/>
      <c r="NNK4" s="69"/>
      <c r="NNL4" s="69"/>
      <c r="NNM4" s="71"/>
      <c r="NNN4" s="57"/>
      <c r="NNO4" s="57"/>
      <c r="NNP4" s="69"/>
      <c r="NNQ4" s="69"/>
      <c r="NNR4" s="69"/>
      <c r="NNS4" s="69"/>
      <c r="NNT4" s="69"/>
      <c r="NNU4" s="69"/>
      <c r="NNV4" s="70"/>
      <c r="NNW4" s="69"/>
      <c r="NNX4" s="69"/>
      <c r="NNY4" s="69"/>
      <c r="NNZ4" s="69"/>
      <c r="NOA4" s="69"/>
      <c r="NOB4" s="69"/>
      <c r="NOC4" s="71"/>
      <c r="NOD4" s="57"/>
      <c r="NOE4" s="57"/>
      <c r="NOF4" s="69"/>
      <c r="NOG4" s="69"/>
      <c r="NOH4" s="69"/>
      <c r="NOI4" s="69"/>
      <c r="NOJ4" s="69"/>
      <c r="NOK4" s="69"/>
      <c r="NOL4" s="70"/>
      <c r="NOM4" s="69"/>
      <c r="NON4" s="69"/>
      <c r="NOO4" s="69"/>
      <c r="NOP4" s="69"/>
      <c r="NOQ4" s="69"/>
      <c r="NOR4" s="69"/>
      <c r="NOS4" s="71"/>
      <c r="NOT4" s="57"/>
      <c r="NOU4" s="57"/>
      <c r="NOV4" s="69"/>
      <c r="NOW4" s="69"/>
      <c r="NOX4" s="69"/>
      <c r="NOY4" s="69"/>
      <c r="NOZ4" s="69"/>
      <c r="NPA4" s="69"/>
      <c r="NPB4" s="70"/>
      <c r="NPC4" s="69"/>
      <c r="NPD4" s="69"/>
      <c r="NPE4" s="69"/>
      <c r="NPF4" s="69"/>
      <c r="NPG4" s="69"/>
      <c r="NPH4" s="69"/>
      <c r="NPI4" s="71"/>
      <c r="NPJ4" s="57"/>
      <c r="NPK4" s="57"/>
      <c r="NPL4" s="69"/>
      <c r="NPM4" s="69"/>
      <c r="NPN4" s="69"/>
      <c r="NPO4" s="69"/>
      <c r="NPP4" s="69"/>
      <c r="NPQ4" s="69"/>
      <c r="NPR4" s="70"/>
      <c r="NPS4" s="69"/>
      <c r="NPT4" s="69"/>
      <c r="NPU4" s="69"/>
      <c r="NPV4" s="69"/>
      <c r="NPW4" s="69"/>
      <c r="NPX4" s="69"/>
      <c r="NPY4" s="71"/>
      <c r="NPZ4" s="57"/>
      <c r="NQA4" s="57"/>
      <c r="NQB4" s="69"/>
      <c r="NQC4" s="69"/>
      <c r="NQD4" s="69"/>
      <c r="NQE4" s="69"/>
      <c r="NQF4" s="69"/>
      <c r="NQG4" s="69"/>
      <c r="NQH4" s="70"/>
      <c r="NQI4" s="69"/>
      <c r="NQJ4" s="69"/>
      <c r="NQK4" s="69"/>
      <c r="NQL4" s="69"/>
      <c r="NQM4" s="69"/>
      <c r="NQN4" s="69"/>
      <c r="NQO4" s="71"/>
      <c r="NQP4" s="57"/>
      <c r="NQQ4" s="57"/>
      <c r="NQR4" s="69"/>
      <c r="NQS4" s="69"/>
      <c r="NQT4" s="69"/>
      <c r="NQU4" s="69"/>
      <c r="NQV4" s="69"/>
      <c r="NQW4" s="69"/>
      <c r="NQX4" s="70"/>
      <c r="NQY4" s="69"/>
      <c r="NQZ4" s="69"/>
      <c r="NRA4" s="69"/>
      <c r="NRB4" s="69"/>
      <c r="NRC4" s="69"/>
      <c r="NRD4" s="69"/>
      <c r="NRE4" s="71"/>
      <c r="NRF4" s="57"/>
      <c r="NRG4" s="57"/>
      <c r="NRH4" s="69"/>
      <c r="NRI4" s="69"/>
      <c r="NRJ4" s="69"/>
      <c r="NRK4" s="69"/>
      <c r="NRL4" s="69"/>
      <c r="NRM4" s="69"/>
      <c r="NRN4" s="70"/>
      <c r="NRO4" s="69"/>
      <c r="NRP4" s="69"/>
      <c r="NRQ4" s="69"/>
      <c r="NRR4" s="69"/>
      <c r="NRS4" s="69"/>
      <c r="NRT4" s="69"/>
      <c r="NRU4" s="71"/>
      <c r="NRV4" s="57"/>
      <c r="NRW4" s="57"/>
      <c r="NRX4" s="69"/>
      <c r="NRY4" s="69"/>
      <c r="NRZ4" s="69"/>
      <c r="NSA4" s="69"/>
      <c r="NSB4" s="69"/>
      <c r="NSC4" s="69"/>
      <c r="NSD4" s="70"/>
      <c r="NSE4" s="69"/>
      <c r="NSF4" s="69"/>
      <c r="NSG4" s="69"/>
      <c r="NSH4" s="69"/>
      <c r="NSI4" s="69"/>
      <c r="NSJ4" s="69"/>
      <c r="NSK4" s="71"/>
      <c r="NSL4" s="57"/>
      <c r="NSM4" s="57"/>
      <c r="NSN4" s="69"/>
      <c r="NSO4" s="69"/>
      <c r="NSP4" s="69"/>
      <c r="NSQ4" s="69"/>
      <c r="NSR4" s="69"/>
      <c r="NSS4" s="69"/>
      <c r="NST4" s="70"/>
      <c r="NSU4" s="69"/>
      <c r="NSV4" s="69"/>
      <c r="NSW4" s="69"/>
      <c r="NSX4" s="69"/>
      <c r="NSY4" s="69"/>
      <c r="NSZ4" s="69"/>
      <c r="NTA4" s="71"/>
      <c r="NTB4" s="57"/>
      <c r="NTC4" s="57"/>
      <c r="NTD4" s="69"/>
      <c r="NTE4" s="69"/>
      <c r="NTF4" s="69"/>
      <c r="NTG4" s="69"/>
      <c r="NTH4" s="69"/>
      <c r="NTI4" s="69"/>
      <c r="NTJ4" s="70"/>
      <c r="NTK4" s="69"/>
      <c r="NTL4" s="69"/>
      <c r="NTM4" s="69"/>
      <c r="NTN4" s="69"/>
      <c r="NTO4" s="69"/>
      <c r="NTP4" s="69"/>
      <c r="NTQ4" s="71"/>
      <c r="NTR4" s="57"/>
      <c r="NTS4" s="57"/>
      <c r="NTT4" s="69"/>
      <c r="NTU4" s="69"/>
      <c r="NTV4" s="69"/>
      <c r="NTW4" s="69"/>
      <c r="NTX4" s="69"/>
      <c r="NTY4" s="69"/>
      <c r="NTZ4" s="70"/>
      <c r="NUA4" s="69"/>
      <c r="NUB4" s="69"/>
      <c r="NUC4" s="69"/>
      <c r="NUD4" s="69"/>
      <c r="NUE4" s="69"/>
      <c r="NUF4" s="69"/>
      <c r="NUG4" s="71"/>
      <c r="NUH4" s="57"/>
      <c r="NUI4" s="57"/>
      <c r="NUJ4" s="69"/>
      <c r="NUK4" s="69"/>
      <c r="NUL4" s="69"/>
      <c r="NUM4" s="69"/>
      <c r="NUN4" s="69"/>
      <c r="NUO4" s="69"/>
      <c r="NUP4" s="70"/>
      <c r="NUQ4" s="69"/>
      <c r="NUR4" s="69"/>
      <c r="NUS4" s="69"/>
      <c r="NUT4" s="69"/>
      <c r="NUU4" s="69"/>
      <c r="NUV4" s="69"/>
      <c r="NUW4" s="71"/>
      <c r="NUX4" s="57"/>
      <c r="NUY4" s="57"/>
      <c r="NUZ4" s="69"/>
      <c r="NVA4" s="69"/>
      <c r="NVB4" s="69"/>
      <c r="NVC4" s="69"/>
      <c r="NVD4" s="69"/>
      <c r="NVE4" s="69"/>
      <c r="NVF4" s="70"/>
      <c r="NVG4" s="69"/>
      <c r="NVH4" s="69"/>
      <c r="NVI4" s="69"/>
      <c r="NVJ4" s="69"/>
      <c r="NVK4" s="69"/>
      <c r="NVL4" s="69"/>
      <c r="NVM4" s="71"/>
      <c r="NVN4" s="57"/>
      <c r="NVO4" s="57"/>
      <c r="NVP4" s="69"/>
      <c r="NVQ4" s="69"/>
      <c r="NVR4" s="69"/>
      <c r="NVS4" s="69"/>
      <c r="NVT4" s="69"/>
      <c r="NVU4" s="69"/>
      <c r="NVV4" s="70"/>
      <c r="NVW4" s="69"/>
      <c r="NVX4" s="69"/>
      <c r="NVY4" s="69"/>
      <c r="NVZ4" s="69"/>
      <c r="NWA4" s="69"/>
      <c r="NWB4" s="69"/>
      <c r="NWC4" s="71"/>
      <c r="NWD4" s="57"/>
      <c r="NWE4" s="57"/>
      <c r="NWF4" s="69"/>
      <c r="NWG4" s="69"/>
      <c r="NWH4" s="69"/>
      <c r="NWI4" s="69"/>
      <c r="NWJ4" s="69"/>
      <c r="NWK4" s="69"/>
      <c r="NWL4" s="70"/>
      <c r="NWM4" s="69"/>
      <c r="NWN4" s="69"/>
      <c r="NWO4" s="69"/>
      <c r="NWP4" s="69"/>
      <c r="NWQ4" s="69"/>
      <c r="NWR4" s="69"/>
      <c r="NWS4" s="71"/>
      <c r="NWT4" s="57"/>
      <c r="NWU4" s="57"/>
      <c r="NWV4" s="69"/>
      <c r="NWW4" s="69"/>
      <c r="NWX4" s="69"/>
      <c r="NWY4" s="69"/>
      <c r="NWZ4" s="69"/>
      <c r="NXA4" s="69"/>
      <c r="NXB4" s="70"/>
      <c r="NXC4" s="69"/>
      <c r="NXD4" s="69"/>
      <c r="NXE4" s="69"/>
      <c r="NXF4" s="69"/>
      <c r="NXG4" s="69"/>
      <c r="NXH4" s="69"/>
      <c r="NXI4" s="71"/>
      <c r="NXJ4" s="57"/>
      <c r="NXK4" s="57"/>
      <c r="NXL4" s="69"/>
      <c r="NXM4" s="69"/>
      <c r="NXN4" s="69"/>
      <c r="NXO4" s="69"/>
      <c r="NXP4" s="69"/>
      <c r="NXQ4" s="69"/>
      <c r="NXR4" s="70"/>
      <c r="NXS4" s="69"/>
      <c r="NXT4" s="69"/>
      <c r="NXU4" s="69"/>
      <c r="NXV4" s="69"/>
      <c r="NXW4" s="69"/>
      <c r="NXX4" s="69"/>
      <c r="NXY4" s="71"/>
      <c r="NXZ4" s="57"/>
      <c r="NYA4" s="57"/>
      <c r="NYB4" s="69"/>
      <c r="NYC4" s="69"/>
      <c r="NYD4" s="69"/>
      <c r="NYE4" s="69"/>
      <c r="NYF4" s="69"/>
      <c r="NYG4" s="69"/>
      <c r="NYH4" s="70"/>
      <c r="NYI4" s="69"/>
      <c r="NYJ4" s="69"/>
      <c r="NYK4" s="69"/>
      <c r="NYL4" s="69"/>
      <c r="NYM4" s="69"/>
      <c r="NYN4" s="69"/>
      <c r="NYO4" s="71"/>
      <c r="NYP4" s="57"/>
      <c r="NYQ4" s="57"/>
      <c r="NYR4" s="69"/>
      <c r="NYS4" s="69"/>
      <c r="NYT4" s="69"/>
      <c r="NYU4" s="69"/>
      <c r="NYV4" s="69"/>
      <c r="NYW4" s="69"/>
      <c r="NYX4" s="70"/>
      <c r="NYY4" s="69"/>
      <c r="NYZ4" s="69"/>
      <c r="NZA4" s="69"/>
      <c r="NZB4" s="69"/>
      <c r="NZC4" s="69"/>
      <c r="NZD4" s="69"/>
      <c r="NZE4" s="71"/>
      <c r="NZF4" s="57"/>
      <c r="NZG4" s="57"/>
      <c r="NZH4" s="69"/>
      <c r="NZI4" s="69"/>
      <c r="NZJ4" s="69"/>
      <c r="NZK4" s="69"/>
      <c r="NZL4" s="69"/>
      <c r="NZM4" s="69"/>
      <c r="NZN4" s="70"/>
      <c r="NZO4" s="69"/>
      <c r="NZP4" s="69"/>
      <c r="NZQ4" s="69"/>
      <c r="NZR4" s="69"/>
      <c r="NZS4" s="69"/>
      <c r="NZT4" s="69"/>
      <c r="NZU4" s="71"/>
      <c r="NZV4" s="57"/>
      <c r="NZW4" s="57"/>
      <c r="NZX4" s="69"/>
      <c r="NZY4" s="69"/>
      <c r="NZZ4" s="69"/>
      <c r="OAA4" s="69"/>
      <c r="OAB4" s="69"/>
      <c r="OAC4" s="69"/>
      <c r="OAD4" s="70"/>
      <c r="OAE4" s="69"/>
      <c r="OAF4" s="69"/>
      <c r="OAG4" s="69"/>
      <c r="OAH4" s="69"/>
      <c r="OAI4" s="69"/>
      <c r="OAJ4" s="69"/>
      <c r="OAK4" s="71"/>
      <c r="OAL4" s="57"/>
      <c r="OAM4" s="57"/>
      <c r="OAN4" s="69"/>
      <c r="OAO4" s="69"/>
      <c r="OAP4" s="69"/>
      <c r="OAQ4" s="69"/>
      <c r="OAR4" s="69"/>
      <c r="OAS4" s="69"/>
      <c r="OAT4" s="70"/>
      <c r="OAU4" s="69"/>
      <c r="OAV4" s="69"/>
      <c r="OAW4" s="69"/>
      <c r="OAX4" s="69"/>
      <c r="OAY4" s="69"/>
      <c r="OAZ4" s="69"/>
      <c r="OBA4" s="71"/>
      <c r="OBB4" s="57"/>
      <c r="OBC4" s="57"/>
      <c r="OBD4" s="69"/>
      <c r="OBE4" s="69"/>
      <c r="OBF4" s="69"/>
      <c r="OBG4" s="69"/>
      <c r="OBH4" s="69"/>
      <c r="OBI4" s="69"/>
      <c r="OBJ4" s="70"/>
      <c r="OBK4" s="69"/>
      <c r="OBL4" s="69"/>
      <c r="OBM4" s="69"/>
      <c r="OBN4" s="69"/>
      <c r="OBO4" s="69"/>
      <c r="OBP4" s="69"/>
      <c r="OBQ4" s="71"/>
      <c r="OBR4" s="57"/>
      <c r="OBS4" s="57"/>
      <c r="OBT4" s="69"/>
      <c r="OBU4" s="69"/>
      <c r="OBV4" s="69"/>
      <c r="OBW4" s="69"/>
      <c r="OBX4" s="69"/>
      <c r="OBY4" s="69"/>
      <c r="OBZ4" s="70"/>
      <c r="OCA4" s="69"/>
      <c r="OCB4" s="69"/>
      <c r="OCC4" s="69"/>
      <c r="OCD4" s="69"/>
      <c r="OCE4" s="69"/>
      <c r="OCF4" s="69"/>
      <c r="OCG4" s="71"/>
      <c r="OCH4" s="57"/>
      <c r="OCI4" s="57"/>
      <c r="OCJ4" s="69"/>
      <c r="OCK4" s="69"/>
      <c r="OCL4" s="69"/>
      <c r="OCM4" s="69"/>
      <c r="OCN4" s="69"/>
      <c r="OCO4" s="69"/>
      <c r="OCP4" s="70"/>
      <c r="OCQ4" s="69"/>
      <c r="OCR4" s="69"/>
      <c r="OCS4" s="69"/>
      <c r="OCT4" s="69"/>
      <c r="OCU4" s="69"/>
      <c r="OCV4" s="69"/>
      <c r="OCW4" s="71"/>
      <c r="OCX4" s="57"/>
      <c r="OCY4" s="57"/>
      <c r="OCZ4" s="69"/>
      <c r="ODA4" s="69"/>
      <c r="ODB4" s="69"/>
      <c r="ODC4" s="69"/>
      <c r="ODD4" s="69"/>
      <c r="ODE4" s="69"/>
      <c r="ODF4" s="70"/>
      <c r="ODG4" s="69"/>
      <c r="ODH4" s="69"/>
      <c r="ODI4" s="69"/>
      <c r="ODJ4" s="69"/>
      <c r="ODK4" s="69"/>
      <c r="ODL4" s="69"/>
      <c r="ODM4" s="71"/>
      <c r="ODN4" s="57"/>
      <c r="ODO4" s="57"/>
      <c r="ODP4" s="69"/>
      <c r="ODQ4" s="69"/>
      <c r="ODR4" s="69"/>
      <c r="ODS4" s="69"/>
      <c r="ODT4" s="69"/>
      <c r="ODU4" s="69"/>
      <c r="ODV4" s="70"/>
      <c r="ODW4" s="69"/>
      <c r="ODX4" s="69"/>
      <c r="ODY4" s="69"/>
      <c r="ODZ4" s="69"/>
      <c r="OEA4" s="69"/>
      <c r="OEB4" s="69"/>
      <c r="OEC4" s="71"/>
      <c r="OED4" s="57"/>
      <c r="OEE4" s="57"/>
      <c r="OEF4" s="69"/>
      <c r="OEG4" s="69"/>
      <c r="OEH4" s="69"/>
      <c r="OEI4" s="69"/>
      <c r="OEJ4" s="69"/>
      <c r="OEK4" s="69"/>
      <c r="OEL4" s="70"/>
      <c r="OEM4" s="69"/>
      <c r="OEN4" s="69"/>
      <c r="OEO4" s="69"/>
      <c r="OEP4" s="69"/>
      <c r="OEQ4" s="69"/>
      <c r="OER4" s="69"/>
      <c r="OES4" s="71"/>
      <c r="OET4" s="57"/>
      <c r="OEU4" s="57"/>
      <c r="OEV4" s="69"/>
      <c r="OEW4" s="69"/>
      <c r="OEX4" s="69"/>
      <c r="OEY4" s="69"/>
      <c r="OEZ4" s="69"/>
      <c r="OFA4" s="69"/>
      <c r="OFB4" s="70"/>
      <c r="OFC4" s="69"/>
      <c r="OFD4" s="69"/>
      <c r="OFE4" s="69"/>
      <c r="OFF4" s="69"/>
      <c r="OFG4" s="69"/>
      <c r="OFH4" s="69"/>
      <c r="OFI4" s="71"/>
      <c r="OFJ4" s="57"/>
      <c r="OFK4" s="57"/>
      <c r="OFL4" s="69"/>
      <c r="OFM4" s="69"/>
      <c r="OFN4" s="69"/>
      <c r="OFO4" s="69"/>
      <c r="OFP4" s="69"/>
      <c r="OFQ4" s="69"/>
      <c r="OFR4" s="70"/>
      <c r="OFS4" s="69"/>
      <c r="OFT4" s="69"/>
      <c r="OFU4" s="69"/>
      <c r="OFV4" s="69"/>
      <c r="OFW4" s="69"/>
      <c r="OFX4" s="69"/>
      <c r="OFY4" s="71"/>
      <c r="OFZ4" s="57"/>
      <c r="OGA4" s="57"/>
      <c r="OGB4" s="69"/>
      <c r="OGC4" s="69"/>
      <c r="OGD4" s="69"/>
      <c r="OGE4" s="69"/>
      <c r="OGF4" s="69"/>
      <c r="OGG4" s="69"/>
      <c r="OGH4" s="70"/>
      <c r="OGI4" s="69"/>
      <c r="OGJ4" s="69"/>
      <c r="OGK4" s="69"/>
      <c r="OGL4" s="69"/>
      <c r="OGM4" s="69"/>
      <c r="OGN4" s="69"/>
      <c r="OGO4" s="71"/>
      <c r="OGP4" s="57"/>
      <c r="OGQ4" s="57"/>
      <c r="OGR4" s="69"/>
      <c r="OGS4" s="69"/>
      <c r="OGT4" s="69"/>
      <c r="OGU4" s="69"/>
      <c r="OGV4" s="69"/>
      <c r="OGW4" s="69"/>
      <c r="OGX4" s="70"/>
      <c r="OGY4" s="69"/>
      <c r="OGZ4" s="69"/>
      <c r="OHA4" s="69"/>
      <c r="OHB4" s="69"/>
      <c r="OHC4" s="69"/>
      <c r="OHD4" s="69"/>
      <c r="OHE4" s="71"/>
      <c r="OHF4" s="57"/>
      <c r="OHG4" s="57"/>
      <c r="OHH4" s="69"/>
      <c r="OHI4" s="69"/>
      <c r="OHJ4" s="69"/>
      <c r="OHK4" s="69"/>
      <c r="OHL4" s="69"/>
      <c r="OHM4" s="69"/>
      <c r="OHN4" s="70"/>
      <c r="OHO4" s="69"/>
      <c r="OHP4" s="69"/>
      <c r="OHQ4" s="69"/>
      <c r="OHR4" s="69"/>
      <c r="OHS4" s="69"/>
      <c r="OHT4" s="69"/>
      <c r="OHU4" s="71"/>
      <c r="OHV4" s="57"/>
      <c r="OHW4" s="57"/>
      <c r="OHX4" s="69"/>
      <c r="OHY4" s="69"/>
      <c r="OHZ4" s="69"/>
      <c r="OIA4" s="69"/>
      <c r="OIB4" s="69"/>
      <c r="OIC4" s="69"/>
      <c r="OID4" s="70"/>
      <c r="OIE4" s="69"/>
      <c r="OIF4" s="69"/>
      <c r="OIG4" s="69"/>
      <c r="OIH4" s="69"/>
      <c r="OII4" s="69"/>
      <c r="OIJ4" s="69"/>
      <c r="OIK4" s="71"/>
      <c r="OIL4" s="57"/>
      <c r="OIM4" s="57"/>
      <c r="OIN4" s="69"/>
      <c r="OIO4" s="69"/>
      <c r="OIP4" s="69"/>
      <c r="OIQ4" s="69"/>
      <c r="OIR4" s="69"/>
      <c r="OIS4" s="69"/>
      <c r="OIT4" s="70"/>
      <c r="OIU4" s="69"/>
      <c r="OIV4" s="69"/>
      <c r="OIW4" s="69"/>
      <c r="OIX4" s="69"/>
      <c r="OIY4" s="69"/>
      <c r="OIZ4" s="69"/>
      <c r="OJA4" s="71"/>
      <c r="OJB4" s="57"/>
      <c r="OJC4" s="57"/>
      <c r="OJD4" s="69"/>
      <c r="OJE4" s="69"/>
      <c r="OJF4" s="69"/>
      <c r="OJG4" s="69"/>
      <c r="OJH4" s="69"/>
      <c r="OJI4" s="69"/>
      <c r="OJJ4" s="70"/>
      <c r="OJK4" s="69"/>
      <c r="OJL4" s="69"/>
      <c r="OJM4" s="69"/>
      <c r="OJN4" s="69"/>
      <c r="OJO4" s="69"/>
      <c r="OJP4" s="69"/>
      <c r="OJQ4" s="71"/>
      <c r="OJR4" s="57"/>
      <c r="OJS4" s="57"/>
      <c r="OJT4" s="69"/>
      <c r="OJU4" s="69"/>
      <c r="OJV4" s="69"/>
      <c r="OJW4" s="69"/>
      <c r="OJX4" s="69"/>
      <c r="OJY4" s="69"/>
      <c r="OJZ4" s="70"/>
      <c r="OKA4" s="69"/>
      <c r="OKB4" s="69"/>
      <c r="OKC4" s="69"/>
      <c r="OKD4" s="69"/>
      <c r="OKE4" s="69"/>
      <c r="OKF4" s="69"/>
      <c r="OKG4" s="71"/>
      <c r="OKH4" s="57"/>
      <c r="OKI4" s="57"/>
      <c r="OKJ4" s="69"/>
      <c r="OKK4" s="69"/>
      <c r="OKL4" s="69"/>
      <c r="OKM4" s="69"/>
      <c r="OKN4" s="69"/>
      <c r="OKO4" s="69"/>
      <c r="OKP4" s="70"/>
      <c r="OKQ4" s="69"/>
      <c r="OKR4" s="69"/>
      <c r="OKS4" s="69"/>
      <c r="OKT4" s="69"/>
      <c r="OKU4" s="69"/>
      <c r="OKV4" s="69"/>
      <c r="OKW4" s="71"/>
      <c r="OKX4" s="57"/>
      <c r="OKY4" s="57"/>
      <c r="OKZ4" s="69"/>
      <c r="OLA4" s="69"/>
      <c r="OLB4" s="69"/>
      <c r="OLC4" s="69"/>
      <c r="OLD4" s="69"/>
      <c r="OLE4" s="69"/>
      <c r="OLF4" s="70"/>
      <c r="OLG4" s="69"/>
      <c r="OLH4" s="69"/>
      <c r="OLI4" s="69"/>
      <c r="OLJ4" s="69"/>
      <c r="OLK4" s="69"/>
      <c r="OLL4" s="69"/>
      <c r="OLM4" s="71"/>
      <c r="OLN4" s="57"/>
      <c r="OLO4" s="57"/>
      <c r="OLP4" s="69"/>
      <c r="OLQ4" s="69"/>
      <c r="OLR4" s="69"/>
      <c r="OLS4" s="69"/>
      <c r="OLT4" s="69"/>
      <c r="OLU4" s="69"/>
      <c r="OLV4" s="70"/>
      <c r="OLW4" s="69"/>
      <c r="OLX4" s="69"/>
      <c r="OLY4" s="69"/>
      <c r="OLZ4" s="69"/>
      <c r="OMA4" s="69"/>
      <c r="OMB4" s="69"/>
      <c r="OMC4" s="71"/>
      <c r="OMD4" s="57"/>
      <c r="OME4" s="57"/>
      <c r="OMF4" s="69"/>
      <c r="OMG4" s="69"/>
      <c r="OMH4" s="69"/>
      <c r="OMI4" s="69"/>
      <c r="OMJ4" s="69"/>
      <c r="OMK4" s="69"/>
      <c r="OML4" s="70"/>
      <c r="OMM4" s="69"/>
      <c r="OMN4" s="69"/>
      <c r="OMO4" s="69"/>
      <c r="OMP4" s="69"/>
      <c r="OMQ4" s="69"/>
      <c r="OMR4" s="69"/>
      <c r="OMS4" s="71"/>
      <c r="OMT4" s="57"/>
      <c r="OMU4" s="57"/>
      <c r="OMV4" s="69"/>
      <c r="OMW4" s="69"/>
      <c r="OMX4" s="69"/>
      <c r="OMY4" s="69"/>
      <c r="OMZ4" s="69"/>
      <c r="ONA4" s="69"/>
      <c r="ONB4" s="70"/>
      <c r="ONC4" s="69"/>
      <c r="OND4" s="69"/>
      <c r="ONE4" s="69"/>
      <c r="ONF4" s="69"/>
      <c r="ONG4" s="69"/>
      <c r="ONH4" s="69"/>
      <c r="ONI4" s="71"/>
      <c r="ONJ4" s="57"/>
      <c r="ONK4" s="57"/>
      <c r="ONL4" s="69"/>
      <c r="ONM4" s="69"/>
      <c r="ONN4" s="69"/>
      <c r="ONO4" s="69"/>
      <c r="ONP4" s="69"/>
      <c r="ONQ4" s="69"/>
      <c r="ONR4" s="70"/>
      <c r="ONS4" s="69"/>
      <c r="ONT4" s="69"/>
      <c r="ONU4" s="69"/>
      <c r="ONV4" s="69"/>
      <c r="ONW4" s="69"/>
      <c r="ONX4" s="69"/>
      <c r="ONY4" s="71"/>
      <c r="ONZ4" s="57"/>
      <c r="OOA4" s="57"/>
      <c r="OOB4" s="69"/>
      <c r="OOC4" s="69"/>
      <c r="OOD4" s="69"/>
      <c r="OOE4" s="69"/>
      <c r="OOF4" s="69"/>
      <c r="OOG4" s="69"/>
      <c r="OOH4" s="70"/>
      <c r="OOI4" s="69"/>
      <c r="OOJ4" s="69"/>
      <c r="OOK4" s="69"/>
      <c r="OOL4" s="69"/>
      <c r="OOM4" s="69"/>
      <c r="OON4" s="69"/>
      <c r="OOO4" s="71"/>
      <c r="OOP4" s="57"/>
      <c r="OOQ4" s="57"/>
      <c r="OOR4" s="69"/>
      <c r="OOS4" s="69"/>
      <c r="OOT4" s="69"/>
      <c r="OOU4" s="69"/>
      <c r="OOV4" s="69"/>
      <c r="OOW4" s="69"/>
      <c r="OOX4" s="70"/>
      <c r="OOY4" s="69"/>
      <c r="OOZ4" s="69"/>
      <c r="OPA4" s="69"/>
      <c r="OPB4" s="69"/>
      <c r="OPC4" s="69"/>
      <c r="OPD4" s="69"/>
      <c r="OPE4" s="71"/>
      <c r="OPF4" s="57"/>
      <c r="OPG4" s="57"/>
      <c r="OPH4" s="69"/>
      <c r="OPI4" s="69"/>
      <c r="OPJ4" s="69"/>
      <c r="OPK4" s="69"/>
      <c r="OPL4" s="69"/>
      <c r="OPM4" s="69"/>
      <c r="OPN4" s="70"/>
      <c r="OPO4" s="69"/>
      <c r="OPP4" s="69"/>
      <c r="OPQ4" s="69"/>
      <c r="OPR4" s="69"/>
      <c r="OPS4" s="69"/>
      <c r="OPT4" s="69"/>
      <c r="OPU4" s="71"/>
      <c r="OPV4" s="57"/>
      <c r="OPW4" s="57"/>
      <c r="OPX4" s="69"/>
      <c r="OPY4" s="69"/>
      <c r="OPZ4" s="69"/>
      <c r="OQA4" s="69"/>
      <c r="OQB4" s="69"/>
      <c r="OQC4" s="69"/>
      <c r="OQD4" s="70"/>
      <c r="OQE4" s="69"/>
      <c r="OQF4" s="69"/>
      <c r="OQG4" s="69"/>
      <c r="OQH4" s="69"/>
      <c r="OQI4" s="69"/>
      <c r="OQJ4" s="69"/>
      <c r="OQK4" s="71"/>
      <c r="OQL4" s="57"/>
      <c r="OQM4" s="57"/>
      <c r="OQN4" s="69"/>
      <c r="OQO4" s="69"/>
      <c r="OQP4" s="69"/>
      <c r="OQQ4" s="69"/>
      <c r="OQR4" s="69"/>
      <c r="OQS4" s="69"/>
      <c r="OQT4" s="70"/>
      <c r="OQU4" s="69"/>
      <c r="OQV4" s="69"/>
      <c r="OQW4" s="69"/>
      <c r="OQX4" s="69"/>
      <c r="OQY4" s="69"/>
      <c r="OQZ4" s="69"/>
      <c r="ORA4" s="71"/>
      <c r="ORB4" s="57"/>
      <c r="ORC4" s="57"/>
      <c r="ORD4" s="69"/>
      <c r="ORE4" s="69"/>
      <c r="ORF4" s="69"/>
      <c r="ORG4" s="69"/>
      <c r="ORH4" s="69"/>
      <c r="ORI4" s="69"/>
      <c r="ORJ4" s="70"/>
      <c r="ORK4" s="69"/>
      <c r="ORL4" s="69"/>
      <c r="ORM4" s="69"/>
      <c r="ORN4" s="69"/>
      <c r="ORO4" s="69"/>
      <c r="ORP4" s="69"/>
      <c r="ORQ4" s="71"/>
      <c r="ORR4" s="57"/>
      <c r="ORS4" s="57"/>
      <c r="ORT4" s="69"/>
      <c r="ORU4" s="69"/>
      <c r="ORV4" s="69"/>
      <c r="ORW4" s="69"/>
      <c r="ORX4" s="69"/>
      <c r="ORY4" s="69"/>
      <c r="ORZ4" s="70"/>
      <c r="OSA4" s="69"/>
      <c r="OSB4" s="69"/>
      <c r="OSC4" s="69"/>
      <c r="OSD4" s="69"/>
      <c r="OSE4" s="69"/>
      <c r="OSF4" s="69"/>
      <c r="OSG4" s="71"/>
      <c r="OSH4" s="57"/>
      <c r="OSI4" s="57"/>
      <c r="OSJ4" s="69"/>
      <c r="OSK4" s="69"/>
      <c r="OSL4" s="69"/>
      <c r="OSM4" s="69"/>
      <c r="OSN4" s="69"/>
      <c r="OSO4" s="69"/>
      <c r="OSP4" s="70"/>
      <c r="OSQ4" s="69"/>
      <c r="OSR4" s="69"/>
      <c r="OSS4" s="69"/>
      <c r="OST4" s="69"/>
      <c r="OSU4" s="69"/>
      <c r="OSV4" s="69"/>
      <c r="OSW4" s="71"/>
      <c r="OSX4" s="57"/>
      <c r="OSY4" s="57"/>
      <c r="OSZ4" s="69"/>
      <c r="OTA4" s="69"/>
      <c r="OTB4" s="69"/>
      <c r="OTC4" s="69"/>
      <c r="OTD4" s="69"/>
      <c r="OTE4" s="69"/>
      <c r="OTF4" s="70"/>
      <c r="OTG4" s="69"/>
      <c r="OTH4" s="69"/>
      <c r="OTI4" s="69"/>
      <c r="OTJ4" s="69"/>
      <c r="OTK4" s="69"/>
      <c r="OTL4" s="69"/>
      <c r="OTM4" s="71"/>
      <c r="OTN4" s="57"/>
      <c r="OTO4" s="57"/>
      <c r="OTP4" s="69"/>
      <c r="OTQ4" s="69"/>
      <c r="OTR4" s="69"/>
      <c r="OTS4" s="69"/>
      <c r="OTT4" s="69"/>
      <c r="OTU4" s="69"/>
      <c r="OTV4" s="70"/>
      <c r="OTW4" s="69"/>
      <c r="OTX4" s="69"/>
      <c r="OTY4" s="69"/>
      <c r="OTZ4" s="69"/>
      <c r="OUA4" s="69"/>
      <c r="OUB4" s="69"/>
      <c r="OUC4" s="71"/>
      <c r="OUD4" s="57"/>
      <c r="OUE4" s="57"/>
      <c r="OUF4" s="69"/>
      <c r="OUG4" s="69"/>
      <c r="OUH4" s="69"/>
      <c r="OUI4" s="69"/>
      <c r="OUJ4" s="69"/>
      <c r="OUK4" s="69"/>
      <c r="OUL4" s="70"/>
      <c r="OUM4" s="69"/>
      <c r="OUN4" s="69"/>
      <c r="OUO4" s="69"/>
      <c r="OUP4" s="69"/>
      <c r="OUQ4" s="69"/>
      <c r="OUR4" s="69"/>
      <c r="OUS4" s="71"/>
      <c r="OUT4" s="57"/>
      <c r="OUU4" s="57"/>
      <c r="OUV4" s="69"/>
      <c r="OUW4" s="69"/>
      <c r="OUX4" s="69"/>
      <c r="OUY4" s="69"/>
      <c r="OUZ4" s="69"/>
      <c r="OVA4" s="69"/>
      <c r="OVB4" s="70"/>
      <c r="OVC4" s="69"/>
      <c r="OVD4" s="69"/>
      <c r="OVE4" s="69"/>
      <c r="OVF4" s="69"/>
      <c r="OVG4" s="69"/>
      <c r="OVH4" s="69"/>
      <c r="OVI4" s="71"/>
      <c r="OVJ4" s="57"/>
      <c r="OVK4" s="57"/>
      <c r="OVL4" s="69"/>
      <c r="OVM4" s="69"/>
      <c r="OVN4" s="69"/>
      <c r="OVO4" s="69"/>
      <c r="OVP4" s="69"/>
      <c r="OVQ4" s="69"/>
      <c r="OVR4" s="70"/>
      <c r="OVS4" s="69"/>
      <c r="OVT4" s="69"/>
      <c r="OVU4" s="69"/>
      <c r="OVV4" s="69"/>
      <c r="OVW4" s="69"/>
      <c r="OVX4" s="69"/>
      <c r="OVY4" s="71"/>
      <c r="OVZ4" s="57"/>
      <c r="OWA4" s="57"/>
      <c r="OWB4" s="69"/>
      <c r="OWC4" s="69"/>
      <c r="OWD4" s="69"/>
      <c r="OWE4" s="69"/>
      <c r="OWF4" s="69"/>
      <c r="OWG4" s="69"/>
      <c r="OWH4" s="70"/>
      <c r="OWI4" s="69"/>
      <c r="OWJ4" s="69"/>
      <c r="OWK4" s="69"/>
      <c r="OWL4" s="69"/>
      <c r="OWM4" s="69"/>
      <c r="OWN4" s="69"/>
      <c r="OWO4" s="71"/>
      <c r="OWP4" s="57"/>
      <c r="OWQ4" s="57"/>
      <c r="OWR4" s="69"/>
      <c r="OWS4" s="69"/>
      <c r="OWT4" s="69"/>
      <c r="OWU4" s="69"/>
      <c r="OWV4" s="69"/>
      <c r="OWW4" s="69"/>
      <c r="OWX4" s="70"/>
      <c r="OWY4" s="69"/>
      <c r="OWZ4" s="69"/>
      <c r="OXA4" s="69"/>
      <c r="OXB4" s="69"/>
      <c r="OXC4" s="69"/>
      <c r="OXD4" s="69"/>
      <c r="OXE4" s="71"/>
      <c r="OXF4" s="57"/>
      <c r="OXG4" s="57"/>
      <c r="OXH4" s="69"/>
      <c r="OXI4" s="69"/>
      <c r="OXJ4" s="69"/>
      <c r="OXK4" s="69"/>
      <c r="OXL4" s="69"/>
      <c r="OXM4" s="69"/>
      <c r="OXN4" s="70"/>
      <c r="OXO4" s="69"/>
      <c r="OXP4" s="69"/>
      <c r="OXQ4" s="69"/>
      <c r="OXR4" s="69"/>
      <c r="OXS4" s="69"/>
      <c r="OXT4" s="69"/>
      <c r="OXU4" s="71"/>
      <c r="OXV4" s="57"/>
      <c r="OXW4" s="57"/>
      <c r="OXX4" s="69"/>
      <c r="OXY4" s="69"/>
      <c r="OXZ4" s="69"/>
      <c r="OYA4" s="69"/>
      <c r="OYB4" s="69"/>
      <c r="OYC4" s="69"/>
      <c r="OYD4" s="70"/>
      <c r="OYE4" s="69"/>
      <c r="OYF4" s="69"/>
      <c r="OYG4" s="69"/>
      <c r="OYH4" s="69"/>
      <c r="OYI4" s="69"/>
      <c r="OYJ4" s="69"/>
      <c r="OYK4" s="71"/>
      <c r="OYL4" s="57"/>
      <c r="OYM4" s="57"/>
      <c r="OYN4" s="69"/>
      <c r="OYO4" s="69"/>
      <c r="OYP4" s="69"/>
      <c r="OYQ4" s="69"/>
      <c r="OYR4" s="69"/>
      <c r="OYS4" s="69"/>
      <c r="OYT4" s="70"/>
      <c r="OYU4" s="69"/>
      <c r="OYV4" s="69"/>
      <c r="OYW4" s="69"/>
      <c r="OYX4" s="69"/>
      <c r="OYY4" s="69"/>
      <c r="OYZ4" s="69"/>
      <c r="OZA4" s="71"/>
      <c r="OZB4" s="57"/>
      <c r="OZC4" s="57"/>
      <c r="OZD4" s="69"/>
      <c r="OZE4" s="69"/>
      <c r="OZF4" s="69"/>
      <c r="OZG4" s="69"/>
      <c r="OZH4" s="69"/>
      <c r="OZI4" s="69"/>
      <c r="OZJ4" s="70"/>
      <c r="OZK4" s="69"/>
      <c r="OZL4" s="69"/>
      <c r="OZM4" s="69"/>
      <c r="OZN4" s="69"/>
      <c r="OZO4" s="69"/>
      <c r="OZP4" s="69"/>
      <c r="OZQ4" s="71"/>
      <c r="OZR4" s="57"/>
      <c r="OZS4" s="57"/>
      <c r="OZT4" s="69"/>
      <c r="OZU4" s="69"/>
      <c r="OZV4" s="69"/>
      <c r="OZW4" s="69"/>
      <c r="OZX4" s="69"/>
      <c r="OZY4" s="69"/>
      <c r="OZZ4" s="70"/>
      <c r="PAA4" s="69"/>
      <c r="PAB4" s="69"/>
      <c r="PAC4" s="69"/>
      <c r="PAD4" s="69"/>
      <c r="PAE4" s="69"/>
      <c r="PAF4" s="69"/>
      <c r="PAG4" s="71"/>
      <c r="PAH4" s="57"/>
      <c r="PAI4" s="57"/>
      <c r="PAJ4" s="69"/>
      <c r="PAK4" s="69"/>
      <c r="PAL4" s="69"/>
      <c r="PAM4" s="69"/>
      <c r="PAN4" s="69"/>
      <c r="PAO4" s="69"/>
      <c r="PAP4" s="70"/>
      <c r="PAQ4" s="69"/>
      <c r="PAR4" s="69"/>
      <c r="PAS4" s="69"/>
      <c r="PAT4" s="69"/>
      <c r="PAU4" s="69"/>
      <c r="PAV4" s="69"/>
      <c r="PAW4" s="71"/>
      <c r="PAX4" s="57"/>
      <c r="PAY4" s="57"/>
      <c r="PAZ4" s="69"/>
      <c r="PBA4" s="69"/>
      <c r="PBB4" s="69"/>
      <c r="PBC4" s="69"/>
      <c r="PBD4" s="69"/>
      <c r="PBE4" s="69"/>
      <c r="PBF4" s="70"/>
      <c r="PBG4" s="69"/>
      <c r="PBH4" s="69"/>
      <c r="PBI4" s="69"/>
      <c r="PBJ4" s="69"/>
      <c r="PBK4" s="69"/>
      <c r="PBL4" s="69"/>
      <c r="PBM4" s="71"/>
      <c r="PBN4" s="57"/>
      <c r="PBO4" s="57"/>
      <c r="PBP4" s="69"/>
      <c r="PBQ4" s="69"/>
      <c r="PBR4" s="69"/>
      <c r="PBS4" s="69"/>
      <c r="PBT4" s="69"/>
      <c r="PBU4" s="69"/>
      <c r="PBV4" s="70"/>
      <c r="PBW4" s="69"/>
      <c r="PBX4" s="69"/>
      <c r="PBY4" s="69"/>
      <c r="PBZ4" s="69"/>
      <c r="PCA4" s="69"/>
      <c r="PCB4" s="69"/>
      <c r="PCC4" s="71"/>
      <c r="PCD4" s="57"/>
      <c r="PCE4" s="57"/>
      <c r="PCF4" s="69"/>
      <c r="PCG4" s="69"/>
      <c r="PCH4" s="69"/>
      <c r="PCI4" s="69"/>
      <c r="PCJ4" s="69"/>
      <c r="PCK4" s="69"/>
      <c r="PCL4" s="70"/>
      <c r="PCM4" s="69"/>
      <c r="PCN4" s="69"/>
      <c r="PCO4" s="69"/>
      <c r="PCP4" s="69"/>
      <c r="PCQ4" s="69"/>
      <c r="PCR4" s="69"/>
      <c r="PCS4" s="71"/>
      <c r="PCT4" s="57"/>
      <c r="PCU4" s="57"/>
      <c r="PCV4" s="69"/>
      <c r="PCW4" s="69"/>
      <c r="PCX4" s="69"/>
      <c r="PCY4" s="69"/>
      <c r="PCZ4" s="69"/>
      <c r="PDA4" s="69"/>
      <c r="PDB4" s="70"/>
      <c r="PDC4" s="69"/>
      <c r="PDD4" s="69"/>
      <c r="PDE4" s="69"/>
      <c r="PDF4" s="69"/>
      <c r="PDG4" s="69"/>
      <c r="PDH4" s="69"/>
      <c r="PDI4" s="71"/>
      <c r="PDJ4" s="57"/>
      <c r="PDK4" s="57"/>
      <c r="PDL4" s="69"/>
      <c r="PDM4" s="69"/>
      <c r="PDN4" s="69"/>
      <c r="PDO4" s="69"/>
      <c r="PDP4" s="69"/>
      <c r="PDQ4" s="69"/>
      <c r="PDR4" s="70"/>
      <c r="PDS4" s="69"/>
      <c r="PDT4" s="69"/>
      <c r="PDU4" s="69"/>
      <c r="PDV4" s="69"/>
      <c r="PDW4" s="69"/>
      <c r="PDX4" s="69"/>
      <c r="PDY4" s="71"/>
      <c r="PDZ4" s="57"/>
      <c r="PEA4" s="57"/>
      <c r="PEB4" s="69"/>
      <c r="PEC4" s="69"/>
      <c r="PED4" s="69"/>
      <c r="PEE4" s="69"/>
      <c r="PEF4" s="69"/>
      <c r="PEG4" s="69"/>
      <c r="PEH4" s="70"/>
      <c r="PEI4" s="69"/>
      <c r="PEJ4" s="69"/>
      <c r="PEK4" s="69"/>
      <c r="PEL4" s="69"/>
      <c r="PEM4" s="69"/>
      <c r="PEN4" s="69"/>
      <c r="PEO4" s="71"/>
      <c r="PEP4" s="57"/>
      <c r="PEQ4" s="57"/>
      <c r="PER4" s="69"/>
      <c r="PES4" s="69"/>
      <c r="PET4" s="69"/>
      <c r="PEU4" s="69"/>
      <c r="PEV4" s="69"/>
      <c r="PEW4" s="69"/>
      <c r="PEX4" s="70"/>
      <c r="PEY4" s="69"/>
      <c r="PEZ4" s="69"/>
      <c r="PFA4" s="69"/>
      <c r="PFB4" s="69"/>
      <c r="PFC4" s="69"/>
      <c r="PFD4" s="69"/>
      <c r="PFE4" s="71"/>
      <c r="PFF4" s="57"/>
      <c r="PFG4" s="57"/>
      <c r="PFH4" s="69"/>
      <c r="PFI4" s="69"/>
      <c r="PFJ4" s="69"/>
      <c r="PFK4" s="69"/>
      <c r="PFL4" s="69"/>
      <c r="PFM4" s="69"/>
      <c r="PFN4" s="70"/>
      <c r="PFO4" s="69"/>
      <c r="PFP4" s="69"/>
      <c r="PFQ4" s="69"/>
      <c r="PFR4" s="69"/>
      <c r="PFS4" s="69"/>
      <c r="PFT4" s="69"/>
      <c r="PFU4" s="71"/>
      <c r="PFV4" s="57"/>
      <c r="PFW4" s="57"/>
      <c r="PFX4" s="69"/>
      <c r="PFY4" s="69"/>
      <c r="PFZ4" s="69"/>
      <c r="PGA4" s="69"/>
      <c r="PGB4" s="69"/>
      <c r="PGC4" s="69"/>
      <c r="PGD4" s="70"/>
      <c r="PGE4" s="69"/>
      <c r="PGF4" s="69"/>
      <c r="PGG4" s="69"/>
      <c r="PGH4" s="69"/>
      <c r="PGI4" s="69"/>
      <c r="PGJ4" s="69"/>
      <c r="PGK4" s="71"/>
      <c r="PGL4" s="57"/>
      <c r="PGM4" s="57"/>
      <c r="PGN4" s="69"/>
      <c r="PGO4" s="69"/>
      <c r="PGP4" s="69"/>
      <c r="PGQ4" s="69"/>
      <c r="PGR4" s="69"/>
      <c r="PGS4" s="69"/>
      <c r="PGT4" s="70"/>
      <c r="PGU4" s="69"/>
      <c r="PGV4" s="69"/>
      <c r="PGW4" s="69"/>
      <c r="PGX4" s="69"/>
      <c r="PGY4" s="69"/>
      <c r="PGZ4" s="69"/>
      <c r="PHA4" s="71"/>
      <c r="PHB4" s="57"/>
      <c r="PHC4" s="57"/>
      <c r="PHD4" s="69"/>
      <c r="PHE4" s="69"/>
      <c r="PHF4" s="69"/>
      <c r="PHG4" s="69"/>
      <c r="PHH4" s="69"/>
      <c r="PHI4" s="69"/>
      <c r="PHJ4" s="70"/>
      <c r="PHK4" s="69"/>
      <c r="PHL4" s="69"/>
      <c r="PHM4" s="69"/>
      <c r="PHN4" s="69"/>
      <c r="PHO4" s="69"/>
      <c r="PHP4" s="69"/>
      <c r="PHQ4" s="71"/>
      <c r="PHR4" s="57"/>
      <c r="PHS4" s="57"/>
      <c r="PHT4" s="69"/>
      <c r="PHU4" s="69"/>
      <c r="PHV4" s="69"/>
      <c r="PHW4" s="69"/>
      <c r="PHX4" s="69"/>
      <c r="PHY4" s="69"/>
      <c r="PHZ4" s="70"/>
      <c r="PIA4" s="69"/>
      <c r="PIB4" s="69"/>
      <c r="PIC4" s="69"/>
      <c r="PID4" s="69"/>
      <c r="PIE4" s="69"/>
      <c r="PIF4" s="69"/>
      <c r="PIG4" s="71"/>
      <c r="PIH4" s="57"/>
      <c r="PII4" s="57"/>
      <c r="PIJ4" s="69"/>
      <c r="PIK4" s="69"/>
      <c r="PIL4" s="69"/>
      <c r="PIM4" s="69"/>
      <c r="PIN4" s="69"/>
      <c r="PIO4" s="69"/>
      <c r="PIP4" s="70"/>
      <c r="PIQ4" s="69"/>
      <c r="PIR4" s="69"/>
      <c r="PIS4" s="69"/>
      <c r="PIT4" s="69"/>
      <c r="PIU4" s="69"/>
      <c r="PIV4" s="69"/>
      <c r="PIW4" s="71"/>
      <c r="PIX4" s="57"/>
      <c r="PIY4" s="57"/>
      <c r="PIZ4" s="69"/>
      <c r="PJA4" s="69"/>
      <c r="PJB4" s="69"/>
      <c r="PJC4" s="69"/>
      <c r="PJD4" s="69"/>
      <c r="PJE4" s="69"/>
      <c r="PJF4" s="70"/>
      <c r="PJG4" s="69"/>
      <c r="PJH4" s="69"/>
      <c r="PJI4" s="69"/>
      <c r="PJJ4" s="69"/>
      <c r="PJK4" s="69"/>
      <c r="PJL4" s="69"/>
      <c r="PJM4" s="71"/>
      <c r="PJN4" s="57"/>
      <c r="PJO4" s="57"/>
      <c r="PJP4" s="69"/>
      <c r="PJQ4" s="69"/>
      <c r="PJR4" s="69"/>
      <c r="PJS4" s="69"/>
      <c r="PJT4" s="69"/>
      <c r="PJU4" s="69"/>
      <c r="PJV4" s="70"/>
      <c r="PJW4" s="69"/>
      <c r="PJX4" s="69"/>
      <c r="PJY4" s="69"/>
      <c r="PJZ4" s="69"/>
      <c r="PKA4" s="69"/>
      <c r="PKB4" s="69"/>
      <c r="PKC4" s="71"/>
      <c r="PKD4" s="57"/>
      <c r="PKE4" s="57"/>
      <c r="PKF4" s="69"/>
      <c r="PKG4" s="69"/>
      <c r="PKH4" s="69"/>
      <c r="PKI4" s="69"/>
      <c r="PKJ4" s="69"/>
      <c r="PKK4" s="69"/>
      <c r="PKL4" s="70"/>
      <c r="PKM4" s="69"/>
      <c r="PKN4" s="69"/>
      <c r="PKO4" s="69"/>
      <c r="PKP4" s="69"/>
      <c r="PKQ4" s="69"/>
      <c r="PKR4" s="69"/>
      <c r="PKS4" s="71"/>
      <c r="PKT4" s="57"/>
      <c r="PKU4" s="57"/>
      <c r="PKV4" s="69"/>
      <c r="PKW4" s="69"/>
      <c r="PKX4" s="69"/>
      <c r="PKY4" s="69"/>
      <c r="PKZ4" s="69"/>
      <c r="PLA4" s="69"/>
      <c r="PLB4" s="70"/>
      <c r="PLC4" s="69"/>
      <c r="PLD4" s="69"/>
      <c r="PLE4" s="69"/>
      <c r="PLF4" s="69"/>
      <c r="PLG4" s="69"/>
      <c r="PLH4" s="69"/>
      <c r="PLI4" s="71"/>
      <c r="PLJ4" s="57"/>
      <c r="PLK4" s="57"/>
      <c r="PLL4" s="69"/>
      <c r="PLM4" s="69"/>
      <c r="PLN4" s="69"/>
      <c r="PLO4" s="69"/>
      <c r="PLP4" s="69"/>
      <c r="PLQ4" s="69"/>
      <c r="PLR4" s="70"/>
      <c r="PLS4" s="69"/>
      <c r="PLT4" s="69"/>
      <c r="PLU4" s="69"/>
      <c r="PLV4" s="69"/>
      <c r="PLW4" s="69"/>
      <c r="PLX4" s="69"/>
      <c r="PLY4" s="71"/>
      <c r="PLZ4" s="57"/>
      <c r="PMA4" s="57"/>
      <c r="PMB4" s="69"/>
      <c r="PMC4" s="69"/>
      <c r="PMD4" s="69"/>
      <c r="PME4" s="69"/>
      <c r="PMF4" s="69"/>
      <c r="PMG4" s="69"/>
      <c r="PMH4" s="70"/>
      <c r="PMI4" s="69"/>
      <c r="PMJ4" s="69"/>
      <c r="PMK4" s="69"/>
      <c r="PML4" s="69"/>
      <c r="PMM4" s="69"/>
      <c r="PMN4" s="69"/>
      <c r="PMO4" s="71"/>
      <c r="PMP4" s="57"/>
      <c r="PMQ4" s="57"/>
      <c r="PMR4" s="69"/>
      <c r="PMS4" s="69"/>
      <c r="PMT4" s="69"/>
      <c r="PMU4" s="69"/>
      <c r="PMV4" s="69"/>
      <c r="PMW4" s="69"/>
      <c r="PMX4" s="70"/>
      <c r="PMY4" s="69"/>
      <c r="PMZ4" s="69"/>
      <c r="PNA4" s="69"/>
      <c r="PNB4" s="69"/>
      <c r="PNC4" s="69"/>
      <c r="PND4" s="69"/>
      <c r="PNE4" s="71"/>
      <c r="PNF4" s="57"/>
      <c r="PNG4" s="57"/>
      <c r="PNH4" s="69"/>
      <c r="PNI4" s="69"/>
      <c r="PNJ4" s="69"/>
      <c r="PNK4" s="69"/>
      <c r="PNL4" s="69"/>
      <c r="PNM4" s="69"/>
      <c r="PNN4" s="70"/>
      <c r="PNO4" s="69"/>
      <c r="PNP4" s="69"/>
      <c r="PNQ4" s="69"/>
      <c r="PNR4" s="69"/>
      <c r="PNS4" s="69"/>
      <c r="PNT4" s="69"/>
      <c r="PNU4" s="71"/>
      <c r="PNV4" s="57"/>
      <c r="PNW4" s="57"/>
      <c r="PNX4" s="69"/>
      <c r="PNY4" s="69"/>
      <c r="PNZ4" s="69"/>
      <c r="POA4" s="69"/>
      <c r="POB4" s="69"/>
      <c r="POC4" s="69"/>
      <c r="POD4" s="70"/>
      <c r="POE4" s="69"/>
      <c r="POF4" s="69"/>
      <c r="POG4" s="69"/>
      <c r="POH4" s="69"/>
      <c r="POI4" s="69"/>
      <c r="POJ4" s="69"/>
      <c r="POK4" s="71"/>
      <c r="POL4" s="57"/>
      <c r="POM4" s="57"/>
      <c r="PON4" s="69"/>
      <c r="POO4" s="69"/>
      <c r="POP4" s="69"/>
      <c r="POQ4" s="69"/>
      <c r="POR4" s="69"/>
      <c r="POS4" s="69"/>
      <c r="POT4" s="70"/>
      <c r="POU4" s="69"/>
      <c r="POV4" s="69"/>
      <c r="POW4" s="69"/>
      <c r="POX4" s="69"/>
      <c r="POY4" s="69"/>
      <c r="POZ4" s="69"/>
      <c r="PPA4" s="71"/>
      <c r="PPB4" s="57"/>
      <c r="PPC4" s="57"/>
      <c r="PPD4" s="69"/>
      <c r="PPE4" s="69"/>
      <c r="PPF4" s="69"/>
      <c r="PPG4" s="69"/>
      <c r="PPH4" s="69"/>
      <c r="PPI4" s="69"/>
      <c r="PPJ4" s="70"/>
      <c r="PPK4" s="69"/>
      <c r="PPL4" s="69"/>
      <c r="PPM4" s="69"/>
      <c r="PPN4" s="69"/>
      <c r="PPO4" s="69"/>
      <c r="PPP4" s="69"/>
      <c r="PPQ4" s="71"/>
      <c r="PPR4" s="57"/>
      <c r="PPS4" s="57"/>
      <c r="PPT4" s="69"/>
      <c r="PPU4" s="69"/>
      <c r="PPV4" s="69"/>
      <c r="PPW4" s="69"/>
      <c r="PPX4" s="69"/>
      <c r="PPY4" s="69"/>
      <c r="PPZ4" s="70"/>
      <c r="PQA4" s="69"/>
      <c r="PQB4" s="69"/>
      <c r="PQC4" s="69"/>
      <c r="PQD4" s="69"/>
      <c r="PQE4" s="69"/>
      <c r="PQF4" s="69"/>
      <c r="PQG4" s="71"/>
      <c r="PQH4" s="57"/>
      <c r="PQI4" s="57"/>
      <c r="PQJ4" s="69"/>
      <c r="PQK4" s="69"/>
      <c r="PQL4" s="69"/>
      <c r="PQM4" s="69"/>
      <c r="PQN4" s="69"/>
      <c r="PQO4" s="69"/>
      <c r="PQP4" s="70"/>
      <c r="PQQ4" s="69"/>
      <c r="PQR4" s="69"/>
      <c r="PQS4" s="69"/>
      <c r="PQT4" s="69"/>
      <c r="PQU4" s="69"/>
      <c r="PQV4" s="69"/>
      <c r="PQW4" s="71"/>
      <c r="PQX4" s="57"/>
      <c r="PQY4" s="57"/>
      <c r="PQZ4" s="69"/>
      <c r="PRA4" s="69"/>
      <c r="PRB4" s="69"/>
      <c r="PRC4" s="69"/>
      <c r="PRD4" s="69"/>
      <c r="PRE4" s="69"/>
      <c r="PRF4" s="70"/>
      <c r="PRG4" s="69"/>
      <c r="PRH4" s="69"/>
      <c r="PRI4" s="69"/>
      <c r="PRJ4" s="69"/>
      <c r="PRK4" s="69"/>
      <c r="PRL4" s="69"/>
      <c r="PRM4" s="71"/>
      <c r="PRN4" s="57"/>
      <c r="PRO4" s="57"/>
      <c r="PRP4" s="69"/>
      <c r="PRQ4" s="69"/>
      <c r="PRR4" s="69"/>
      <c r="PRS4" s="69"/>
      <c r="PRT4" s="69"/>
      <c r="PRU4" s="69"/>
      <c r="PRV4" s="70"/>
      <c r="PRW4" s="69"/>
      <c r="PRX4" s="69"/>
      <c r="PRY4" s="69"/>
      <c r="PRZ4" s="69"/>
      <c r="PSA4" s="69"/>
      <c r="PSB4" s="69"/>
      <c r="PSC4" s="71"/>
      <c r="PSD4" s="57"/>
      <c r="PSE4" s="57"/>
      <c r="PSF4" s="69"/>
      <c r="PSG4" s="69"/>
      <c r="PSH4" s="69"/>
      <c r="PSI4" s="69"/>
      <c r="PSJ4" s="69"/>
      <c r="PSK4" s="69"/>
      <c r="PSL4" s="70"/>
      <c r="PSM4" s="69"/>
      <c r="PSN4" s="69"/>
      <c r="PSO4" s="69"/>
      <c r="PSP4" s="69"/>
      <c r="PSQ4" s="69"/>
      <c r="PSR4" s="69"/>
      <c r="PSS4" s="71"/>
      <c r="PST4" s="57"/>
      <c r="PSU4" s="57"/>
      <c r="PSV4" s="69"/>
      <c r="PSW4" s="69"/>
      <c r="PSX4" s="69"/>
      <c r="PSY4" s="69"/>
      <c r="PSZ4" s="69"/>
      <c r="PTA4" s="69"/>
      <c r="PTB4" s="70"/>
      <c r="PTC4" s="69"/>
      <c r="PTD4" s="69"/>
      <c r="PTE4" s="69"/>
      <c r="PTF4" s="69"/>
      <c r="PTG4" s="69"/>
      <c r="PTH4" s="69"/>
      <c r="PTI4" s="71"/>
      <c r="PTJ4" s="57"/>
      <c r="PTK4" s="57"/>
      <c r="PTL4" s="69"/>
      <c r="PTM4" s="69"/>
      <c r="PTN4" s="69"/>
      <c r="PTO4" s="69"/>
      <c r="PTP4" s="69"/>
      <c r="PTQ4" s="69"/>
      <c r="PTR4" s="70"/>
      <c r="PTS4" s="69"/>
      <c r="PTT4" s="69"/>
      <c r="PTU4" s="69"/>
      <c r="PTV4" s="69"/>
      <c r="PTW4" s="69"/>
      <c r="PTX4" s="69"/>
      <c r="PTY4" s="71"/>
      <c r="PTZ4" s="57"/>
      <c r="PUA4" s="57"/>
      <c r="PUB4" s="69"/>
      <c r="PUC4" s="69"/>
      <c r="PUD4" s="69"/>
      <c r="PUE4" s="69"/>
      <c r="PUF4" s="69"/>
      <c r="PUG4" s="69"/>
      <c r="PUH4" s="70"/>
      <c r="PUI4" s="69"/>
      <c r="PUJ4" s="69"/>
      <c r="PUK4" s="69"/>
      <c r="PUL4" s="69"/>
      <c r="PUM4" s="69"/>
      <c r="PUN4" s="69"/>
      <c r="PUO4" s="71"/>
      <c r="PUP4" s="57"/>
      <c r="PUQ4" s="57"/>
      <c r="PUR4" s="69"/>
      <c r="PUS4" s="69"/>
      <c r="PUT4" s="69"/>
      <c r="PUU4" s="69"/>
      <c r="PUV4" s="69"/>
      <c r="PUW4" s="69"/>
      <c r="PUX4" s="70"/>
      <c r="PUY4" s="69"/>
      <c r="PUZ4" s="69"/>
      <c r="PVA4" s="69"/>
      <c r="PVB4" s="69"/>
      <c r="PVC4" s="69"/>
      <c r="PVD4" s="69"/>
      <c r="PVE4" s="71"/>
      <c r="PVF4" s="57"/>
      <c r="PVG4" s="57"/>
      <c r="PVH4" s="69"/>
      <c r="PVI4" s="69"/>
      <c r="PVJ4" s="69"/>
      <c r="PVK4" s="69"/>
      <c r="PVL4" s="69"/>
      <c r="PVM4" s="69"/>
      <c r="PVN4" s="70"/>
      <c r="PVO4" s="69"/>
      <c r="PVP4" s="69"/>
      <c r="PVQ4" s="69"/>
      <c r="PVR4" s="69"/>
      <c r="PVS4" s="69"/>
      <c r="PVT4" s="69"/>
      <c r="PVU4" s="71"/>
      <c r="PVV4" s="57"/>
      <c r="PVW4" s="57"/>
      <c r="PVX4" s="69"/>
      <c r="PVY4" s="69"/>
      <c r="PVZ4" s="69"/>
      <c r="PWA4" s="69"/>
      <c r="PWB4" s="69"/>
      <c r="PWC4" s="69"/>
      <c r="PWD4" s="70"/>
      <c r="PWE4" s="69"/>
      <c r="PWF4" s="69"/>
      <c r="PWG4" s="69"/>
      <c r="PWH4" s="69"/>
      <c r="PWI4" s="69"/>
      <c r="PWJ4" s="69"/>
      <c r="PWK4" s="71"/>
      <c r="PWL4" s="57"/>
      <c r="PWM4" s="57"/>
      <c r="PWN4" s="69"/>
      <c r="PWO4" s="69"/>
      <c r="PWP4" s="69"/>
      <c r="PWQ4" s="69"/>
      <c r="PWR4" s="69"/>
      <c r="PWS4" s="69"/>
      <c r="PWT4" s="70"/>
      <c r="PWU4" s="69"/>
      <c r="PWV4" s="69"/>
      <c r="PWW4" s="69"/>
      <c r="PWX4" s="69"/>
      <c r="PWY4" s="69"/>
      <c r="PWZ4" s="69"/>
      <c r="PXA4" s="71"/>
      <c r="PXB4" s="57"/>
      <c r="PXC4" s="57"/>
      <c r="PXD4" s="69"/>
      <c r="PXE4" s="69"/>
      <c r="PXF4" s="69"/>
      <c r="PXG4" s="69"/>
      <c r="PXH4" s="69"/>
      <c r="PXI4" s="69"/>
      <c r="PXJ4" s="70"/>
      <c r="PXK4" s="69"/>
      <c r="PXL4" s="69"/>
      <c r="PXM4" s="69"/>
      <c r="PXN4" s="69"/>
      <c r="PXO4" s="69"/>
      <c r="PXP4" s="69"/>
      <c r="PXQ4" s="71"/>
      <c r="PXR4" s="57"/>
      <c r="PXS4" s="57"/>
      <c r="PXT4" s="69"/>
      <c r="PXU4" s="69"/>
      <c r="PXV4" s="69"/>
      <c r="PXW4" s="69"/>
      <c r="PXX4" s="69"/>
      <c r="PXY4" s="69"/>
      <c r="PXZ4" s="70"/>
      <c r="PYA4" s="69"/>
      <c r="PYB4" s="69"/>
      <c r="PYC4" s="69"/>
      <c r="PYD4" s="69"/>
      <c r="PYE4" s="69"/>
      <c r="PYF4" s="69"/>
      <c r="PYG4" s="71"/>
      <c r="PYH4" s="57"/>
      <c r="PYI4" s="57"/>
      <c r="PYJ4" s="69"/>
      <c r="PYK4" s="69"/>
      <c r="PYL4" s="69"/>
      <c r="PYM4" s="69"/>
      <c r="PYN4" s="69"/>
      <c r="PYO4" s="69"/>
      <c r="PYP4" s="70"/>
      <c r="PYQ4" s="69"/>
      <c r="PYR4" s="69"/>
      <c r="PYS4" s="69"/>
      <c r="PYT4" s="69"/>
      <c r="PYU4" s="69"/>
      <c r="PYV4" s="69"/>
      <c r="PYW4" s="71"/>
      <c r="PYX4" s="57"/>
      <c r="PYY4" s="57"/>
      <c r="PYZ4" s="69"/>
      <c r="PZA4" s="69"/>
      <c r="PZB4" s="69"/>
      <c r="PZC4" s="69"/>
      <c r="PZD4" s="69"/>
      <c r="PZE4" s="69"/>
      <c r="PZF4" s="70"/>
      <c r="PZG4" s="69"/>
      <c r="PZH4" s="69"/>
      <c r="PZI4" s="69"/>
      <c r="PZJ4" s="69"/>
      <c r="PZK4" s="69"/>
      <c r="PZL4" s="69"/>
      <c r="PZM4" s="71"/>
      <c r="PZN4" s="57"/>
      <c r="PZO4" s="57"/>
      <c r="PZP4" s="69"/>
      <c r="PZQ4" s="69"/>
      <c r="PZR4" s="69"/>
      <c r="PZS4" s="69"/>
      <c r="PZT4" s="69"/>
      <c r="PZU4" s="69"/>
      <c r="PZV4" s="70"/>
      <c r="PZW4" s="69"/>
      <c r="PZX4" s="69"/>
      <c r="PZY4" s="69"/>
      <c r="PZZ4" s="69"/>
      <c r="QAA4" s="69"/>
      <c r="QAB4" s="69"/>
      <c r="QAC4" s="71"/>
      <c r="QAD4" s="57"/>
      <c r="QAE4" s="57"/>
      <c r="QAF4" s="69"/>
      <c r="QAG4" s="69"/>
      <c r="QAH4" s="69"/>
      <c r="QAI4" s="69"/>
      <c r="QAJ4" s="69"/>
      <c r="QAK4" s="69"/>
      <c r="QAL4" s="70"/>
      <c r="QAM4" s="69"/>
      <c r="QAN4" s="69"/>
      <c r="QAO4" s="69"/>
      <c r="QAP4" s="69"/>
      <c r="QAQ4" s="69"/>
      <c r="QAR4" s="69"/>
      <c r="QAS4" s="71"/>
      <c r="QAT4" s="57"/>
      <c r="QAU4" s="57"/>
      <c r="QAV4" s="69"/>
      <c r="QAW4" s="69"/>
      <c r="QAX4" s="69"/>
      <c r="QAY4" s="69"/>
      <c r="QAZ4" s="69"/>
      <c r="QBA4" s="69"/>
      <c r="QBB4" s="70"/>
      <c r="QBC4" s="69"/>
      <c r="QBD4" s="69"/>
      <c r="QBE4" s="69"/>
      <c r="QBF4" s="69"/>
      <c r="QBG4" s="69"/>
      <c r="QBH4" s="69"/>
      <c r="QBI4" s="71"/>
      <c r="QBJ4" s="57"/>
      <c r="QBK4" s="57"/>
      <c r="QBL4" s="69"/>
      <c r="QBM4" s="69"/>
      <c r="QBN4" s="69"/>
      <c r="QBO4" s="69"/>
      <c r="QBP4" s="69"/>
      <c r="QBQ4" s="69"/>
      <c r="QBR4" s="70"/>
      <c r="QBS4" s="69"/>
      <c r="QBT4" s="69"/>
      <c r="QBU4" s="69"/>
      <c r="QBV4" s="69"/>
      <c r="QBW4" s="69"/>
      <c r="QBX4" s="69"/>
      <c r="QBY4" s="71"/>
      <c r="QBZ4" s="57"/>
      <c r="QCA4" s="57"/>
      <c r="QCB4" s="69"/>
      <c r="QCC4" s="69"/>
      <c r="QCD4" s="69"/>
      <c r="QCE4" s="69"/>
      <c r="QCF4" s="69"/>
      <c r="QCG4" s="69"/>
      <c r="QCH4" s="70"/>
      <c r="QCI4" s="69"/>
      <c r="QCJ4" s="69"/>
      <c r="QCK4" s="69"/>
      <c r="QCL4" s="69"/>
      <c r="QCM4" s="69"/>
      <c r="QCN4" s="69"/>
      <c r="QCO4" s="71"/>
      <c r="QCP4" s="57"/>
      <c r="QCQ4" s="57"/>
      <c r="QCR4" s="69"/>
      <c r="QCS4" s="69"/>
      <c r="QCT4" s="69"/>
      <c r="QCU4" s="69"/>
      <c r="QCV4" s="69"/>
      <c r="QCW4" s="69"/>
      <c r="QCX4" s="70"/>
      <c r="QCY4" s="69"/>
      <c r="QCZ4" s="69"/>
      <c r="QDA4" s="69"/>
      <c r="QDB4" s="69"/>
      <c r="QDC4" s="69"/>
      <c r="QDD4" s="69"/>
      <c r="QDE4" s="71"/>
      <c r="QDF4" s="57"/>
      <c r="QDG4" s="57"/>
      <c r="QDH4" s="69"/>
      <c r="QDI4" s="69"/>
      <c r="QDJ4" s="69"/>
      <c r="QDK4" s="69"/>
      <c r="QDL4" s="69"/>
      <c r="QDM4" s="69"/>
      <c r="QDN4" s="70"/>
      <c r="QDO4" s="69"/>
      <c r="QDP4" s="69"/>
      <c r="QDQ4" s="69"/>
      <c r="QDR4" s="69"/>
      <c r="QDS4" s="69"/>
      <c r="QDT4" s="69"/>
      <c r="QDU4" s="71"/>
      <c r="QDV4" s="57"/>
      <c r="QDW4" s="57"/>
      <c r="QDX4" s="69"/>
      <c r="QDY4" s="69"/>
      <c r="QDZ4" s="69"/>
      <c r="QEA4" s="69"/>
      <c r="QEB4" s="69"/>
      <c r="QEC4" s="69"/>
      <c r="QED4" s="70"/>
      <c r="QEE4" s="69"/>
      <c r="QEF4" s="69"/>
      <c r="QEG4" s="69"/>
      <c r="QEH4" s="69"/>
      <c r="QEI4" s="69"/>
      <c r="QEJ4" s="69"/>
      <c r="QEK4" s="71"/>
      <c r="QEL4" s="57"/>
      <c r="QEM4" s="57"/>
      <c r="QEN4" s="69"/>
      <c r="QEO4" s="69"/>
      <c r="QEP4" s="69"/>
      <c r="QEQ4" s="69"/>
      <c r="QER4" s="69"/>
      <c r="QES4" s="69"/>
      <c r="QET4" s="70"/>
      <c r="QEU4" s="69"/>
      <c r="QEV4" s="69"/>
      <c r="QEW4" s="69"/>
      <c r="QEX4" s="69"/>
      <c r="QEY4" s="69"/>
      <c r="QEZ4" s="69"/>
      <c r="QFA4" s="71"/>
      <c r="QFB4" s="57"/>
      <c r="QFC4" s="57"/>
      <c r="QFD4" s="69"/>
      <c r="QFE4" s="69"/>
      <c r="QFF4" s="69"/>
      <c r="QFG4" s="69"/>
      <c r="QFH4" s="69"/>
      <c r="QFI4" s="69"/>
      <c r="QFJ4" s="70"/>
      <c r="QFK4" s="69"/>
      <c r="QFL4" s="69"/>
      <c r="QFM4" s="69"/>
      <c r="QFN4" s="69"/>
      <c r="QFO4" s="69"/>
      <c r="QFP4" s="69"/>
      <c r="QFQ4" s="71"/>
      <c r="QFR4" s="57"/>
      <c r="QFS4" s="57"/>
      <c r="QFT4" s="69"/>
      <c r="QFU4" s="69"/>
      <c r="QFV4" s="69"/>
      <c r="QFW4" s="69"/>
      <c r="QFX4" s="69"/>
      <c r="QFY4" s="69"/>
      <c r="QFZ4" s="70"/>
      <c r="QGA4" s="69"/>
      <c r="QGB4" s="69"/>
      <c r="QGC4" s="69"/>
      <c r="QGD4" s="69"/>
      <c r="QGE4" s="69"/>
      <c r="QGF4" s="69"/>
      <c r="QGG4" s="71"/>
      <c r="QGH4" s="57"/>
      <c r="QGI4" s="57"/>
      <c r="QGJ4" s="69"/>
      <c r="QGK4" s="69"/>
      <c r="QGL4" s="69"/>
      <c r="QGM4" s="69"/>
      <c r="QGN4" s="69"/>
      <c r="QGO4" s="69"/>
      <c r="QGP4" s="70"/>
      <c r="QGQ4" s="69"/>
      <c r="QGR4" s="69"/>
      <c r="QGS4" s="69"/>
      <c r="QGT4" s="69"/>
      <c r="QGU4" s="69"/>
      <c r="QGV4" s="69"/>
      <c r="QGW4" s="71"/>
      <c r="QGX4" s="57"/>
      <c r="QGY4" s="57"/>
      <c r="QGZ4" s="69"/>
      <c r="QHA4" s="69"/>
      <c r="QHB4" s="69"/>
      <c r="QHC4" s="69"/>
      <c r="QHD4" s="69"/>
      <c r="QHE4" s="69"/>
      <c r="QHF4" s="70"/>
      <c r="QHG4" s="69"/>
      <c r="QHH4" s="69"/>
      <c r="QHI4" s="69"/>
      <c r="QHJ4" s="69"/>
      <c r="QHK4" s="69"/>
      <c r="QHL4" s="69"/>
      <c r="QHM4" s="71"/>
      <c r="QHN4" s="57"/>
      <c r="QHO4" s="57"/>
      <c r="QHP4" s="69"/>
      <c r="QHQ4" s="69"/>
      <c r="QHR4" s="69"/>
      <c r="QHS4" s="69"/>
      <c r="QHT4" s="69"/>
      <c r="QHU4" s="69"/>
      <c r="QHV4" s="70"/>
      <c r="QHW4" s="69"/>
      <c r="QHX4" s="69"/>
      <c r="QHY4" s="69"/>
      <c r="QHZ4" s="69"/>
      <c r="QIA4" s="69"/>
      <c r="QIB4" s="69"/>
      <c r="QIC4" s="71"/>
      <c r="QID4" s="57"/>
      <c r="QIE4" s="57"/>
      <c r="QIF4" s="69"/>
      <c r="QIG4" s="69"/>
      <c r="QIH4" s="69"/>
      <c r="QII4" s="69"/>
      <c r="QIJ4" s="69"/>
      <c r="QIK4" s="69"/>
      <c r="QIL4" s="70"/>
      <c r="QIM4" s="69"/>
      <c r="QIN4" s="69"/>
      <c r="QIO4" s="69"/>
      <c r="QIP4" s="69"/>
      <c r="QIQ4" s="69"/>
      <c r="QIR4" s="69"/>
      <c r="QIS4" s="71"/>
      <c r="QIT4" s="57"/>
      <c r="QIU4" s="57"/>
      <c r="QIV4" s="69"/>
      <c r="QIW4" s="69"/>
      <c r="QIX4" s="69"/>
      <c r="QIY4" s="69"/>
      <c r="QIZ4" s="69"/>
      <c r="QJA4" s="69"/>
      <c r="QJB4" s="70"/>
      <c r="QJC4" s="69"/>
      <c r="QJD4" s="69"/>
      <c r="QJE4" s="69"/>
      <c r="QJF4" s="69"/>
      <c r="QJG4" s="69"/>
      <c r="QJH4" s="69"/>
      <c r="QJI4" s="71"/>
      <c r="QJJ4" s="57"/>
      <c r="QJK4" s="57"/>
      <c r="QJL4" s="69"/>
      <c r="QJM4" s="69"/>
      <c r="QJN4" s="69"/>
      <c r="QJO4" s="69"/>
      <c r="QJP4" s="69"/>
      <c r="QJQ4" s="69"/>
      <c r="QJR4" s="70"/>
      <c r="QJS4" s="69"/>
      <c r="QJT4" s="69"/>
      <c r="QJU4" s="69"/>
      <c r="QJV4" s="69"/>
      <c r="QJW4" s="69"/>
      <c r="QJX4" s="69"/>
      <c r="QJY4" s="71"/>
      <c r="QJZ4" s="57"/>
      <c r="QKA4" s="57"/>
      <c r="QKB4" s="69"/>
      <c r="QKC4" s="69"/>
      <c r="QKD4" s="69"/>
      <c r="QKE4" s="69"/>
      <c r="QKF4" s="69"/>
      <c r="QKG4" s="69"/>
      <c r="QKH4" s="70"/>
      <c r="QKI4" s="69"/>
      <c r="QKJ4" s="69"/>
      <c r="QKK4" s="69"/>
      <c r="QKL4" s="69"/>
      <c r="QKM4" s="69"/>
      <c r="QKN4" s="69"/>
      <c r="QKO4" s="71"/>
      <c r="QKP4" s="57"/>
      <c r="QKQ4" s="57"/>
      <c r="QKR4" s="69"/>
      <c r="QKS4" s="69"/>
      <c r="QKT4" s="69"/>
      <c r="QKU4" s="69"/>
      <c r="QKV4" s="69"/>
      <c r="QKW4" s="69"/>
      <c r="QKX4" s="70"/>
      <c r="QKY4" s="69"/>
      <c r="QKZ4" s="69"/>
      <c r="QLA4" s="69"/>
      <c r="QLB4" s="69"/>
      <c r="QLC4" s="69"/>
      <c r="QLD4" s="69"/>
      <c r="QLE4" s="71"/>
      <c r="QLF4" s="57"/>
      <c r="QLG4" s="57"/>
      <c r="QLH4" s="69"/>
      <c r="QLI4" s="69"/>
      <c r="QLJ4" s="69"/>
      <c r="QLK4" s="69"/>
      <c r="QLL4" s="69"/>
      <c r="QLM4" s="69"/>
      <c r="QLN4" s="70"/>
      <c r="QLO4" s="69"/>
      <c r="QLP4" s="69"/>
      <c r="QLQ4" s="69"/>
      <c r="QLR4" s="69"/>
      <c r="QLS4" s="69"/>
      <c r="QLT4" s="69"/>
      <c r="QLU4" s="71"/>
      <c r="QLV4" s="57"/>
      <c r="QLW4" s="57"/>
      <c r="QLX4" s="69"/>
      <c r="QLY4" s="69"/>
      <c r="QLZ4" s="69"/>
      <c r="QMA4" s="69"/>
      <c r="QMB4" s="69"/>
      <c r="QMC4" s="69"/>
      <c r="QMD4" s="70"/>
      <c r="QME4" s="69"/>
      <c r="QMF4" s="69"/>
      <c r="QMG4" s="69"/>
      <c r="QMH4" s="69"/>
      <c r="QMI4" s="69"/>
      <c r="QMJ4" s="69"/>
      <c r="QMK4" s="71"/>
      <c r="QML4" s="57"/>
      <c r="QMM4" s="57"/>
      <c r="QMN4" s="69"/>
      <c r="QMO4" s="69"/>
      <c r="QMP4" s="69"/>
      <c r="QMQ4" s="69"/>
      <c r="QMR4" s="69"/>
      <c r="QMS4" s="69"/>
      <c r="QMT4" s="70"/>
      <c r="QMU4" s="69"/>
      <c r="QMV4" s="69"/>
      <c r="QMW4" s="69"/>
      <c r="QMX4" s="69"/>
      <c r="QMY4" s="69"/>
      <c r="QMZ4" s="69"/>
      <c r="QNA4" s="71"/>
      <c r="QNB4" s="57"/>
      <c r="QNC4" s="57"/>
      <c r="QND4" s="69"/>
      <c r="QNE4" s="69"/>
      <c r="QNF4" s="69"/>
      <c r="QNG4" s="69"/>
      <c r="QNH4" s="69"/>
      <c r="QNI4" s="69"/>
      <c r="QNJ4" s="70"/>
      <c r="QNK4" s="69"/>
      <c r="QNL4" s="69"/>
      <c r="QNM4" s="69"/>
      <c r="QNN4" s="69"/>
      <c r="QNO4" s="69"/>
      <c r="QNP4" s="69"/>
      <c r="QNQ4" s="71"/>
      <c r="QNR4" s="57"/>
      <c r="QNS4" s="57"/>
      <c r="QNT4" s="69"/>
      <c r="QNU4" s="69"/>
      <c r="QNV4" s="69"/>
      <c r="QNW4" s="69"/>
      <c r="QNX4" s="69"/>
      <c r="QNY4" s="69"/>
      <c r="QNZ4" s="70"/>
      <c r="QOA4" s="69"/>
      <c r="QOB4" s="69"/>
      <c r="QOC4" s="69"/>
      <c r="QOD4" s="69"/>
      <c r="QOE4" s="69"/>
      <c r="QOF4" s="69"/>
      <c r="QOG4" s="71"/>
      <c r="QOH4" s="57"/>
      <c r="QOI4" s="57"/>
      <c r="QOJ4" s="69"/>
      <c r="QOK4" s="69"/>
      <c r="QOL4" s="69"/>
      <c r="QOM4" s="69"/>
      <c r="QON4" s="69"/>
      <c r="QOO4" s="69"/>
      <c r="QOP4" s="70"/>
      <c r="QOQ4" s="69"/>
      <c r="QOR4" s="69"/>
      <c r="QOS4" s="69"/>
      <c r="QOT4" s="69"/>
      <c r="QOU4" s="69"/>
      <c r="QOV4" s="69"/>
      <c r="QOW4" s="71"/>
      <c r="QOX4" s="57"/>
      <c r="QOY4" s="57"/>
      <c r="QOZ4" s="69"/>
      <c r="QPA4" s="69"/>
      <c r="QPB4" s="69"/>
      <c r="QPC4" s="69"/>
      <c r="QPD4" s="69"/>
      <c r="QPE4" s="69"/>
      <c r="QPF4" s="70"/>
      <c r="QPG4" s="69"/>
      <c r="QPH4" s="69"/>
      <c r="QPI4" s="69"/>
      <c r="QPJ4" s="69"/>
      <c r="QPK4" s="69"/>
      <c r="QPL4" s="69"/>
      <c r="QPM4" s="71"/>
      <c r="QPN4" s="57"/>
      <c r="QPO4" s="57"/>
      <c r="QPP4" s="69"/>
      <c r="QPQ4" s="69"/>
      <c r="QPR4" s="69"/>
      <c r="QPS4" s="69"/>
      <c r="QPT4" s="69"/>
      <c r="QPU4" s="69"/>
      <c r="QPV4" s="70"/>
      <c r="QPW4" s="69"/>
      <c r="QPX4" s="69"/>
      <c r="QPY4" s="69"/>
      <c r="QPZ4" s="69"/>
      <c r="QQA4" s="69"/>
      <c r="QQB4" s="69"/>
      <c r="QQC4" s="71"/>
      <c r="QQD4" s="57"/>
      <c r="QQE4" s="57"/>
      <c r="QQF4" s="69"/>
      <c r="QQG4" s="69"/>
      <c r="QQH4" s="69"/>
      <c r="QQI4" s="69"/>
      <c r="QQJ4" s="69"/>
      <c r="QQK4" s="69"/>
      <c r="QQL4" s="70"/>
      <c r="QQM4" s="69"/>
      <c r="QQN4" s="69"/>
      <c r="QQO4" s="69"/>
      <c r="QQP4" s="69"/>
      <c r="QQQ4" s="69"/>
      <c r="QQR4" s="69"/>
      <c r="QQS4" s="71"/>
      <c r="QQT4" s="57"/>
      <c r="QQU4" s="57"/>
      <c r="QQV4" s="69"/>
      <c r="QQW4" s="69"/>
      <c r="QQX4" s="69"/>
      <c r="QQY4" s="69"/>
      <c r="QQZ4" s="69"/>
      <c r="QRA4" s="69"/>
      <c r="QRB4" s="70"/>
      <c r="QRC4" s="69"/>
      <c r="QRD4" s="69"/>
      <c r="QRE4" s="69"/>
      <c r="QRF4" s="69"/>
      <c r="QRG4" s="69"/>
      <c r="QRH4" s="69"/>
      <c r="QRI4" s="71"/>
      <c r="QRJ4" s="57"/>
      <c r="QRK4" s="57"/>
      <c r="QRL4" s="69"/>
      <c r="QRM4" s="69"/>
      <c r="QRN4" s="69"/>
      <c r="QRO4" s="69"/>
      <c r="QRP4" s="69"/>
      <c r="QRQ4" s="69"/>
      <c r="QRR4" s="70"/>
      <c r="QRS4" s="69"/>
      <c r="QRT4" s="69"/>
      <c r="QRU4" s="69"/>
      <c r="QRV4" s="69"/>
      <c r="QRW4" s="69"/>
      <c r="QRX4" s="69"/>
      <c r="QRY4" s="71"/>
      <c r="QRZ4" s="57"/>
      <c r="QSA4" s="57"/>
      <c r="QSB4" s="69"/>
      <c r="QSC4" s="69"/>
      <c r="QSD4" s="69"/>
      <c r="QSE4" s="69"/>
      <c r="QSF4" s="69"/>
      <c r="QSG4" s="69"/>
      <c r="QSH4" s="70"/>
      <c r="QSI4" s="69"/>
      <c r="QSJ4" s="69"/>
      <c r="QSK4" s="69"/>
      <c r="QSL4" s="69"/>
      <c r="QSM4" s="69"/>
      <c r="QSN4" s="69"/>
      <c r="QSO4" s="71"/>
      <c r="QSP4" s="57"/>
      <c r="QSQ4" s="57"/>
      <c r="QSR4" s="69"/>
      <c r="QSS4" s="69"/>
      <c r="QST4" s="69"/>
      <c r="QSU4" s="69"/>
      <c r="QSV4" s="69"/>
      <c r="QSW4" s="69"/>
      <c r="QSX4" s="70"/>
      <c r="QSY4" s="69"/>
      <c r="QSZ4" s="69"/>
      <c r="QTA4" s="69"/>
      <c r="QTB4" s="69"/>
      <c r="QTC4" s="69"/>
      <c r="QTD4" s="69"/>
      <c r="QTE4" s="71"/>
      <c r="QTF4" s="57"/>
      <c r="QTG4" s="57"/>
      <c r="QTH4" s="69"/>
      <c r="QTI4" s="69"/>
      <c r="QTJ4" s="69"/>
      <c r="QTK4" s="69"/>
      <c r="QTL4" s="69"/>
      <c r="QTM4" s="69"/>
      <c r="QTN4" s="70"/>
      <c r="QTO4" s="69"/>
      <c r="QTP4" s="69"/>
      <c r="QTQ4" s="69"/>
      <c r="QTR4" s="69"/>
      <c r="QTS4" s="69"/>
      <c r="QTT4" s="69"/>
      <c r="QTU4" s="71"/>
      <c r="QTV4" s="57"/>
      <c r="QTW4" s="57"/>
      <c r="QTX4" s="69"/>
      <c r="QTY4" s="69"/>
      <c r="QTZ4" s="69"/>
      <c r="QUA4" s="69"/>
      <c r="QUB4" s="69"/>
      <c r="QUC4" s="69"/>
      <c r="QUD4" s="70"/>
      <c r="QUE4" s="69"/>
      <c r="QUF4" s="69"/>
      <c r="QUG4" s="69"/>
      <c r="QUH4" s="69"/>
      <c r="QUI4" s="69"/>
      <c r="QUJ4" s="69"/>
      <c r="QUK4" s="71"/>
      <c r="QUL4" s="57"/>
      <c r="QUM4" s="57"/>
      <c r="QUN4" s="69"/>
      <c r="QUO4" s="69"/>
      <c r="QUP4" s="69"/>
      <c r="QUQ4" s="69"/>
      <c r="QUR4" s="69"/>
      <c r="QUS4" s="69"/>
      <c r="QUT4" s="70"/>
      <c r="QUU4" s="69"/>
      <c r="QUV4" s="69"/>
      <c r="QUW4" s="69"/>
      <c r="QUX4" s="69"/>
      <c r="QUY4" s="69"/>
      <c r="QUZ4" s="69"/>
      <c r="QVA4" s="71"/>
      <c r="QVB4" s="57"/>
      <c r="QVC4" s="57"/>
      <c r="QVD4" s="69"/>
      <c r="QVE4" s="69"/>
      <c r="QVF4" s="69"/>
      <c r="QVG4" s="69"/>
      <c r="QVH4" s="69"/>
      <c r="QVI4" s="69"/>
      <c r="QVJ4" s="70"/>
      <c r="QVK4" s="69"/>
      <c r="QVL4" s="69"/>
      <c r="QVM4" s="69"/>
      <c r="QVN4" s="69"/>
      <c r="QVO4" s="69"/>
      <c r="QVP4" s="69"/>
      <c r="QVQ4" s="71"/>
      <c r="QVR4" s="57"/>
      <c r="QVS4" s="57"/>
      <c r="QVT4" s="69"/>
      <c r="QVU4" s="69"/>
      <c r="QVV4" s="69"/>
      <c r="QVW4" s="69"/>
      <c r="QVX4" s="69"/>
      <c r="QVY4" s="69"/>
      <c r="QVZ4" s="70"/>
      <c r="QWA4" s="69"/>
      <c r="QWB4" s="69"/>
      <c r="QWC4" s="69"/>
      <c r="QWD4" s="69"/>
      <c r="QWE4" s="69"/>
      <c r="QWF4" s="69"/>
      <c r="QWG4" s="71"/>
      <c r="QWH4" s="57"/>
      <c r="QWI4" s="57"/>
      <c r="QWJ4" s="69"/>
      <c r="QWK4" s="69"/>
      <c r="QWL4" s="69"/>
      <c r="QWM4" s="69"/>
      <c r="QWN4" s="69"/>
      <c r="QWO4" s="69"/>
      <c r="QWP4" s="70"/>
      <c r="QWQ4" s="69"/>
      <c r="QWR4" s="69"/>
      <c r="QWS4" s="69"/>
      <c r="QWT4" s="69"/>
      <c r="QWU4" s="69"/>
      <c r="QWV4" s="69"/>
      <c r="QWW4" s="71"/>
      <c r="QWX4" s="57"/>
      <c r="QWY4" s="57"/>
      <c r="QWZ4" s="69"/>
      <c r="QXA4" s="69"/>
      <c r="QXB4" s="69"/>
      <c r="QXC4" s="69"/>
      <c r="QXD4" s="69"/>
      <c r="QXE4" s="69"/>
      <c r="QXF4" s="70"/>
      <c r="QXG4" s="69"/>
      <c r="QXH4" s="69"/>
      <c r="QXI4" s="69"/>
      <c r="QXJ4" s="69"/>
      <c r="QXK4" s="69"/>
      <c r="QXL4" s="69"/>
      <c r="QXM4" s="71"/>
      <c r="QXN4" s="57"/>
      <c r="QXO4" s="57"/>
      <c r="QXP4" s="69"/>
      <c r="QXQ4" s="69"/>
      <c r="QXR4" s="69"/>
      <c r="QXS4" s="69"/>
      <c r="QXT4" s="69"/>
      <c r="QXU4" s="69"/>
      <c r="QXV4" s="70"/>
      <c r="QXW4" s="69"/>
      <c r="QXX4" s="69"/>
      <c r="QXY4" s="69"/>
      <c r="QXZ4" s="69"/>
      <c r="QYA4" s="69"/>
      <c r="QYB4" s="69"/>
      <c r="QYC4" s="71"/>
      <c r="QYD4" s="57"/>
      <c r="QYE4" s="57"/>
      <c r="QYF4" s="69"/>
      <c r="QYG4" s="69"/>
      <c r="QYH4" s="69"/>
      <c r="QYI4" s="69"/>
      <c r="QYJ4" s="69"/>
      <c r="QYK4" s="69"/>
      <c r="QYL4" s="70"/>
      <c r="QYM4" s="69"/>
      <c r="QYN4" s="69"/>
      <c r="QYO4" s="69"/>
      <c r="QYP4" s="69"/>
      <c r="QYQ4" s="69"/>
      <c r="QYR4" s="69"/>
      <c r="QYS4" s="71"/>
      <c r="QYT4" s="57"/>
      <c r="QYU4" s="57"/>
      <c r="QYV4" s="69"/>
      <c r="QYW4" s="69"/>
      <c r="QYX4" s="69"/>
      <c r="QYY4" s="69"/>
      <c r="QYZ4" s="69"/>
      <c r="QZA4" s="69"/>
      <c r="QZB4" s="70"/>
      <c r="QZC4" s="69"/>
      <c r="QZD4" s="69"/>
      <c r="QZE4" s="69"/>
      <c r="QZF4" s="69"/>
      <c r="QZG4" s="69"/>
      <c r="QZH4" s="69"/>
      <c r="QZI4" s="71"/>
      <c r="QZJ4" s="57"/>
      <c r="QZK4" s="57"/>
      <c r="QZL4" s="69"/>
      <c r="QZM4" s="69"/>
      <c r="QZN4" s="69"/>
      <c r="QZO4" s="69"/>
      <c r="QZP4" s="69"/>
      <c r="QZQ4" s="69"/>
      <c r="QZR4" s="70"/>
      <c r="QZS4" s="69"/>
      <c r="QZT4" s="69"/>
      <c r="QZU4" s="69"/>
      <c r="QZV4" s="69"/>
      <c r="QZW4" s="69"/>
      <c r="QZX4" s="69"/>
      <c r="QZY4" s="71"/>
      <c r="QZZ4" s="57"/>
      <c r="RAA4" s="57"/>
      <c r="RAB4" s="69"/>
      <c r="RAC4" s="69"/>
      <c r="RAD4" s="69"/>
      <c r="RAE4" s="69"/>
      <c r="RAF4" s="69"/>
      <c r="RAG4" s="69"/>
      <c r="RAH4" s="70"/>
      <c r="RAI4" s="69"/>
      <c r="RAJ4" s="69"/>
      <c r="RAK4" s="69"/>
      <c r="RAL4" s="69"/>
      <c r="RAM4" s="69"/>
      <c r="RAN4" s="69"/>
      <c r="RAO4" s="71"/>
      <c r="RAP4" s="57"/>
      <c r="RAQ4" s="57"/>
      <c r="RAR4" s="69"/>
      <c r="RAS4" s="69"/>
      <c r="RAT4" s="69"/>
      <c r="RAU4" s="69"/>
      <c r="RAV4" s="69"/>
      <c r="RAW4" s="69"/>
      <c r="RAX4" s="70"/>
      <c r="RAY4" s="69"/>
      <c r="RAZ4" s="69"/>
      <c r="RBA4" s="69"/>
      <c r="RBB4" s="69"/>
      <c r="RBC4" s="69"/>
      <c r="RBD4" s="69"/>
      <c r="RBE4" s="71"/>
      <c r="RBF4" s="57"/>
      <c r="RBG4" s="57"/>
      <c r="RBH4" s="69"/>
      <c r="RBI4" s="69"/>
      <c r="RBJ4" s="69"/>
      <c r="RBK4" s="69"/>
      <c r="RBL4" s="69"/>
      <c r="RBM4" s="69"/>
      <c r="RBN4" s="70"/>
      <c r="RBO4" s="69"/>
      <c r="RBP4" s="69"/>
      <c r="RBQ4" s="69"/>
      <c r="RBR4" s="69"/>
      <c r="RBS4" s="69"/>
      <c r="RBT4" s="69"/>
      <c r="RBU4" s="71"/>
      <c r="RBV4" s="57"/>
      <c r="RBW4" s="57"/>
      <c r="RBX4" s="69"/>
      <c r="RBY4" s="69"/>
      <c r="RBZ4" s="69"/>
      <c r="RCA4" s="69"/>
      <c r="RCB4" s="69"/>
      <c r="RCC4" s="69"/>
      <c r="RCD4" s="70"/>
      <c r="RCE4" s="69"/>
      <c r="RCF4" s="69"/>
      <c r="RCG4" s="69"/>
      <c r="RCH4" s="69"/>
      <c r="RCI4" s="69"/>
      <c r="RCJ4" s="69"/>
      <c r="RCK4" s="71"/>
      <c r="RCL4" s="57"/>
      <c r="RCM4" s="57"/>
      <c r="RCN4" s="69"/>
      <c r="RCO4" s="69"/>
      <c r="RCP4" s="69"/>
      <c r="RCQ4" s="69"/>
      <c r="RCR4" s="69"/>
      <c r="RCS4" s="69"/>
      <c r="RCT4" s="70"/>
      <c r="RCU4" s="69"/>
      <c r="RCV4" s="69"/>
      <c r="RCW4" s="69"/>
      <c r="RCX4" s="69"/>
      <c r="RCY4" s="69"/>
      <c r="RCZ4" s="69"/>
      <c r="RDA4" s="71"/>
      <c r="RDB4" s="57"/>
      <c r="RDC4" s="57"/>
      <c r="RDD4" s="69"/>
      <c r="RDE4" s="69"/>
      <c r="RDF4" s="69"/>
      <c r="RDG4" s="69"/>
      <c r="RDH4" s="69"/>
      <c r="RDI4" s="69"/>
      <c r="RDJ4" s="70"/>
      <c r="RDK4" s="69"/>
      <c r="RDL4" s="69"/>
      <c r="RDM4" s="69"/>
      <c r="RDN4" s="69"/>
      <c r="RDO4" s="69"/>
      <c r="RDP4" s="69"/>
      <c r="RDQ4" s="71"/>
      <c r="RDR4" s="57"/>
      <c r="RDS4" s="57"/>
      <c r="RDT4" s="69"/>
      <c r="RDU4" s="69"/>
      <c r="RDV4" s="69"/>
      <c r="RDW4" s="69"/>
      <c r="RDX4" s="69"/>
      <c r="RDY4" s="69"/>
      <c r="RDZ4" s="70"/>
      <c r="REA4" s="69"/>
      <c r="REB4" s="69"/>
      <c r="REC4" s="69"/>
      <c r="RED4" s="69"/>
      <c r="REE4" s="69"/>
      <c r="REF4" s="69"/>
      <c r="REG4" s="71"/>
      <c r="REH4" s="57"/>
      <c r="REI4" s="57"/>
      <c r="REJ4" s="69"/>
      <c r="REK4" s="69"/>
      <c r="REL4" s="69"/>
      <c r="REM4" s="69"/>
      <c r="REN4" s="69"/>
      <c r="REO4" s="69"/>
      <c r="REP4" s="70"/>
      <c r="REQ4" s="69"/>
      <c r="RER4" s="69"/>
      <c r="RES4" s="69"/>
      <c r="RET4" s="69"/>
      <c r="REU4" s="69"/>
      <c r="REV4" s="69"/>
      <c r="REW4" s="71"/>
      <c r="REX4" s="57"/>
      <c r="REY4" s="57"/>
      <c r="REZ4" s="69"/>
      <c r="RFA4" s="69"/>
      <c r="RFB4" s="69"/>
      <c r="RFC4" s="69"/>
      <c r="RFD4" s="69"/>
      <c r="RFE4" s="69"/>
      <c r="RFF4" s="70"/>
      <c r="RFG4" s="69"/>
      <c r="RFH4" s="69"/>
      <c r="RFI4" s="69"/>
      <c r="RFJ4" s="69"/>
      <c r="RFK4" s="69"/>
      <c r="RFL4" s="69"/>
      <c r="RFM4" s="71"/>
      <c r="RFN4" s="57"/>
      <c r="RFO4" s="57"/>
      <c r="RFP4" s="69"/>
      <c r="RFQ4" s="69"/>
      <c r="RFR4" s="69"/>
      <c r="RFS4" s="69"/>
      <c r="RFT4" s="69"/>
      <c r="RFU4" s="69"/>
      <c r="RFV4" s="70"/>
      <c r="RFW4" s="69"/>
      <c r="RFX4" s="69"/>
      <c r="RFY4" s="69"/>
      <c r="RFZ4" s="69"/>
      <c r="RGA4" s="69"/>
      <c r="RGB4" s="69"/>
      <c r="RGC4" s="71"/>
      <c r="RGD4" s="57"/>
      <c r="RGE4" s="57"/>
      <c r="RGF4" s="69"/>
      <c r="RGG4" s="69"/>
      <c r="RGH4" s="69"/>
      <c r="RGI4" s="69"/>
      <c r="RGJ4" s="69"/>
      <c r="RGK4" s="69"/>
      <c r="RGL4" s="70"/>
      <c r="RGM4" s="69"/>
      <c r="RGN4" s="69"/>
      <c r="RGO4" s="69"/>
      <c r="RGP4" s="69"/>
      <c r="RGQ4" s="69"/>
      <c r="RGR4" s="69"/>
      <c r="RGS4" s="71"/>
      <c r="RGT4" s="57"/>
      <c r="RGU4" s="57"/>
      <c r="RGV4" s="69"/>
      <c r="RGW4" s="69"/>
      <c r="RGX4" s="69"/>
      <c r="RGY4" s="69"/>
      <c r="RGZ4" s="69"/>
      <c r="RHA4" s="69"/>
      <c r="RHB4" s="70"/>
      <c r="RHC4" s="69"/>
      <c r="RHD4" s="69"/>
      <c r="RHE4" s="69"/>
      <c r="RHF4" s="69"/>
      <c r="RHG4" s="69"/>
      <c r="RHH4" s="69"/>
      <c r="RHI4" s="71"/>
      <c r="RHJ4" s="57"/>
      <c r="RHK4" s="57"/>
      <c r="RHL4" s="69"/>
      <c r="RHM4" s="69"/>
      <c r="RHN4" s="69"/>
      <c r="RHO4" s="69"/>
      <c r="RHP4" s="69"/>
      <c r="RHQ4" s="69"/>
      <c r="RHR4" s="70"/>
      <c r="RHS4" s="69"/>
      <c r="RHT4" s="69"/>
      <c r="RHU4" s="69"/>
      <c r="RHV4" s="69"/>
      <c r="RHW4" s="69"/>
      <c r="RHX4" s="69"/>
      <c r="RHY4" s="71"/>
      <c r="RHZ4" s="57"/>
      <c r="RIA4" s="57"/>
      <c r="RIB4" s="69"/>
      <c r="RIC4" s="69"/>
      <c r="RID4" s="69"/>
      <c r="RIE4" s="69"/>
      <c r="RIF4" s="69"/>
      <c r="RIG4" s="69"/>
      <c r="RIH4" s="70"/>
      <c r="RII4" s="69"/>
      <c r="RIJ4" s="69"/>
      <c r="RIK4" s="69"/>
      <c r="RIL4" s="69"/>
      <c r="RIM4" s="69"/>
      <c r="RIN4" s="69"/>
      <c r="RIO4" s="71"/>
      <c r="RIP4" s="57"/>
      <c r="RIQ4" s="57"/>
      <c r="RIR4" s="69"/>
      <c r="RIS4" s="69"/>
      <c r="RIT4" s="69"/>
      <c r="RIU4" s="69"/>
      <c r="RIV4" s="69"/>
      <c r="RIW4" s="69"/>
      <c r="RIX4" s="70"/>
      <c r="RIY4" s="69"/>
      <c r="RIZ4" s="69"/>
      <c r="RJA4" s="69"/>
      <c r="RJB4" s="69"/>
      <c r="RJC4" s="69"/>
      <c r="RJD4" s="69"/>
      <c r="RJE4" s="71"/>
      <c r="RJF4" s="57"/>
      <c r="RJG4" s="57"/>
      <c r="RJH4" s="69"/>
      <c r="RJI4" s="69"/>
      <c r="RJJ4" s="69"/>
      <c r="RJK4" s="69"/>
      <c r="RJL4" s="69"/>
      <c r="RJM4" s="69"/>
      <c r="RJN4" s="70"/>
      <c r="RJO4" s="69"/>
      <c r="RJP4" s="69"/>
      <c r="RJQ4" s="69"/>
      <c r="RJR4" s="69"/>
      <c r="RJS4" s="69"/>
      <c r="RJT4" s="69"/>
      <c r="RJU4" s="71"/>
      <c r="RJV4" s="57"/>
      <c r="RJW4" s="57"/>
      <c r="RJX4" s="69"/>
      <c r="RJY4" s="69"/>
      <c r="RJZ4" s="69"/>
      <c r="RKA4" s="69"/>
      <c r="RKB4" s="69"/>
      <c r="RKC4" s="69"/>
      <c r="RKD4" s="70"/>
      <c r="RKE4" s="69"/>
      <c r="RKF4" s="69"/>
      <c r="RKG4" s="69"/>
      <c r="RKH4" s="69"/>
      <c r="RKI4" s="69"/>
      <c r="RKJ4" s="69"/>
      <c r="RKK4" s="71"/>
      <c r="RKL4" s="57"/>
      <c r="RKM4" s="57"/>
      <c r="RKN4" s="69"/>
      <c r="RKO4" s="69"/>
      <c r="RKP4" s="69"/>
      <c r="RKQ4" s="69"/>
      <c r="RKR4" s="69"/>
      <c r="RKS4" s="69"/>
      <c r="RKT4" s="70"/>
      <c r="RKU4" s="69"/>
      <c r="RKV4" s="69"/>
      <c r="RKW4" s="69"/>
      <c r="RKX4" s="69"/>
      <c r="RKY4" s="69"/>
      <c r="RKZ4" s="69"/>
      <c r="RLA4" s="71"/>
      <c r="RLB4" s="57"/>
      <c r="RLC4" s="57"/>
      <c r="RLD4" s="69"/>
      <c r="RLE4" s="69"/>
      <c r="RLF4" s="69"/>
      <c r="RLG4" s="69"/>
      <c r="RLH4" s="69"/>
      <c r="RLI4" s="69"/>
      <c r="RLJ4" s="70"/>
      <c r="RLK4" s="69"/>
      <c r="RLL4" s="69"/>
      <c r="RLM4" s="69"/>
      <c r="RLN4" s="69"/>
      <c r="RLO4" s="69"/>
      <c r="RLP4" s="69"/>
      <c r="RLQ4" s="71"/>
      <c r="RLR4" s="57"/>
      <c r="RLS4" s="57"/>
      <c r="RLT4" s="69"/>
      <c r="RLU4" s="69"/>
      <c r="RLV4" s="69"/>
      <c r="RLW4" s="69"/>
      <c r="RLX4" s="69"/>
      <c r="RLY4" s="69"/>
      <c r="RLZ4" s="70"/>
      <c r="RMA4" s="69"/>
      <c r="RMB4" s="69"/>
      <c r="RMC4" s="69"/>
      <c r="RMD4" s="69"/>
      <c r="RME4" s="69"/>
      <c r="RMF4" s="69"/>
      <c r="RMG4" s="71"/>
      <c r="RMH4" s="57"/>
      <c r="RMI4" s="57"/>
      <c r="RMJ4" s="69"/>
      <c r="RMK4" s="69"/>
      <c r="RML4" s="69"/>
      <c r="RMM4" s="69"/>
      <c r="RMN4" s="69"/>
      <c r="RMO4" s="69"/>
      <c r="RMP4" s="70"/>
      <c r="RMQ4" s="69"/>
      <c r="RMR4" s="69"/>
      <c r="RMS4" s="69"/>
      <c r="RMT4" s="69"/>
      <c r="RMU4" s="69"/>
      <c r="RMV4" s="69"/>
      <c r="RMW4" s="71"/>
      <c r="RMX4" s="57"/>
      <c r="RMY4" s="57"/>
      <c r="RMZ4" s="69"/>
      <c r="RNA4" s="69"/>
      <c r="RNB4" s="69"/>
      <c r="RNC4" s="69"/>
      <c r="RND4" s="69"/>
      <c r="RNE4" s="69"/>
      <c r="RNF4" s="70"/>
      <c r="RNG4" s="69"/>
      <c r="RNH4" s="69"/>
      <c r="RNI4" s="69"/>
      <c r="RNJ4" s="69"/>
      <c r="RNK4" s="69"/>
      <c r="RNL4" s="69"/>
      <c r="RNM4" s="71"/>
      <c r="RNN4" s="57"/>
      <c r="RNO4" s="57"/>
      <c r="RNP4" s="69"/>
      <c r="RNQ4" s="69"/>
      <c r="RNR4" s="69"/>
      <c r="RNS4" s="69"/>
      <c r="RNT4" s="69"/>
      <c r="RNU4" s="69"/>
      <c r="RNV4" s="70"/>
      <c r="RNW4" s="69"/>
      <c r="RNX4" s="69"/>
      <c r="RNY4" s="69"/>
      <c r="RNZ4" s="69"/>
      <c r="ROA4" s="69"/>
      <c r="ROB4" s="69"/>
      <c r="ROC4" s="71"/>
      <c r="ROD4" s="57"/>
      <c r="ROE4" s="57"/>
      <c r="ROF4" s="69"/>
      <c r="ROG4" s="69"/>
      <c r="ROH4" s="69"/>
      <c r="ROI4" s="69"/>
      <c r="ROJ4" s="69"/>
      <c r="ROK4" s="69"/>
      <c r="ROL4" s="70"/>
      <c r="ROM4" s="69"/>
      <c r="RON4" s="69"/>
      <c r="ROO4" s="69"/>
      <c r="ROP4" s="69"/>
      <c r="ROQ4" s="69"/>
      <c r="ROR4" s="69"/>
      <c r="ROS4" s="71"/>
      <c r="ROT4" s="57"/>
      <c r="ROU4" s="57"/>
      <c r="ROV4" s="69"/>
      <c r="ROW4" s="69"/>
      <c r="ROX4" s="69"/>
      <c r="ROY4" s="69"/>
      <c r="ROZ4" s="69"/>
      <c r="RPA4" s="69"/>
      <c r="RPB4" s="70"/>
      <c r="RPC4" s="69"/>
      <c r="RPD4" s="69"/>
      <c r="RPE4" s="69"/>
      <c r="RPF4" s="69"/>
      <c r="RPG4" s="69"/>
      <c r="RPH4" s="69"/>
      <c r="RPI4" s="71"/>
      <c r="RPJ4" s="57"/>
      <c r="RPK4" s="57"/>
      <c r="RPL4" s="69"/>
      <c r="RPM4" s="69"/>
      <c r="RPN4" s="69"/>
      <c r="RPO4" s="69"/>
      <c r="RPP4" s="69"/>
      <c r="RPQ4" s="69"/>
      <c r="RPR4" s="70"/>
      <c r="RPS4" s="69"/>
      <c r="RPT4" s="69"/>
      <c r="RPU4" s="69"/>
      <c r="RPV4" s="69"/>
      <c r="RPW4" s="69"/>
      <c r="RPX4" s="69"/>
      <c r="RPY4" s="71"/>
      <c r="RPZ4" s="57"/>
      <c r="RQA4" s="57"/>
      <c r="RQB4" s="69"/>
      <c r="RQC4" s="69"/>
      <c r="RQD4" s="69"/>
      <c r="RQE4" s="69"/>
      <c r="RQF4" s="69"/>
      <c r="RQG4" s="69"/>
      <c r="RQH4" s="70"/>
      <c r="RQI4" s="69"/>
      <c r="RQJ4" s="69"/>
      <c r="RQK4" s="69"/>
      <c r="RQL4" s="69"/>
      <c r="RQM4" s="69"/>
      <c r="RQN4" s="69"/>
      <c r="RQO4" s="71"/>
      <c r="RQP4" s="57"/>
      <c r="RQQ4" s="57"/>
      <c r="RQR4" s="69"/>
      <c r="RQS4" s="69"/>
      <c r="RQT4" s="69"/>
      <c r="RQU4" s="69"/>
      <c r="RQV4" s="69"/>
      <c r="RQW4" s="69"/>
      <c r="RQX4" s="70"/>
      <c r="RQY4" s="69"/>
      <c r="RQZ4" s="69"/>
      <c r="RRA4" s="69"/>
      <c r="RRB4" s="69"/>
      <c r="RRC4" s="69"/>
      <c r="RRD4" s="69"/>
      <c r="RRE4" s="71"/>
      <c r="RRF4" s="57"/>
      <c r="RRG4" s="57"/>
      <c r="RRH4" s="69"/>
      <c r="RRI4" s="69"/>
      <c r="RRJ4" s="69"/>
      <c r="RRK4" s="69"/>
      <c r="RRL4" s="69"/>
      <c r="RRM4" s="69"/>
      <c r="RRN4" s="70"/>
      <c r="RRO4" s="69"/>
      <c r="RRP4" s="69"/>
      <c r="RRQ4" s="69"/>
      <c r="RRR4" s="69"/>
      <c r="RRS4" s="69"/>
      <c r="RRT4" s="69"/>
      <c r="RRU4" s="71"/>
      <c r="RRV4" s="57"/>
      <c r="RRW4" s="57"/>
      <c r="RRX4" s="69"/>
      <c r="RRY4" s="69"/>
      <c r="RRZ4" s="69"/>
      <c r="RSA4" s="69"/>
      <c r="RSB4" s="69"/>
      <c r="RSC4" s="69"/>
      <c r="RSD4" s="70"/>
      <c r="RSE4" s="69"/>
      <c r="RSF4" s="69"/>
      <c r="RSG4" s="69"/>
      <c r="RSH4" s="69"/>
      <c r="RSI4" s="69"/>
      <c r="RSJ4" s="69"/>
      <c r="RSK4" s="71"/>
      <c r="RSL4" s="57"/>
      <c r="RSM4" s="57"/>
      <c r="RSN4" s="69"/>
      <c r="RSO4" s="69"/>
      <c r="RSP4" s="69"/>
      <c r="RSQ4" s="69"/>
      <c r="RSR4" s="69"/>
      <c r="RSS4" s="69"/>
      <c r="RST4" s="70"/>
      <c r="RSU4" s="69"/>
      <c r="RSV4" s="69"/>
      <c r="RSW4" s="69"/>
      <c r="RSX4" s="69"/>
      <c r="RSY4" s="69"/>
      <c r="RSZ4" s="69"/>
      <c r="RTA4" s="71"/>
      <c r="RTB4" s="57"/>
      <c r="RTC4" s="57"/>
      <c r="RTD4" s="69"/>
      <c r="RTE4" s="69"/>
      <c r="RTF4" s="69"/>
      <c r="RTG4" s="69"/>
      <c r="RTH4" s="69"/>
      <c r="RTI4" s="69"/>
      <c r="RTJ4" s="70"/>
      <c r="RTK4" s="69"/>
      <c r="RTL4" s="69"/>
      <c r="RTM4" s="69"/>
      <c r="RTN4" s="69"/>
      <c r="RTO4" s="69"/>
      <c r="RTP4" s="69"/>
      <c r="RTQ4" s="71"/>
      <c r="RTR4" s="57"/>
      <c r="RTS4" s="57"/>
      <c r="RTT4" s="69"/>
      <c r="RTU4" s="69"/>
      <c r="RTV4" s="69"/>
      <c r="RTW4" s="69"/>
      <c r="RTX4" s="69"/>
      <c r="RTY4" s="69"/>
      <c r="RTZ4" s="70"/>
      <c r="RUA4" s="69"/>
      <c r="RUB4" s="69"/>
      <c r="RUC4" s="69"/>
      <c r="RUD4" s="69"/>
      <c r="RUE4" s="69"/>
      <c r="RUF4" s="69"/>
      <c r="RUG4" s="71"/>
      <c r="RUH4" s="57"/>
      <c r="RUI4" s="57"/>
      <c r="RUJ4" s="69"/>
      <c r="RUK4" s="69"/>
      <c r="RUL4" s="69"/>
      <c r="RUM4" s="69"/>
      <c r="RUN4" s="69"/>
      <c r="RUO4" s="69"/>
      <c r="RUP4" s="70"/>
      <c r="RUQ4" s="69"/>
      <c r="RUR4" s="69"/>
      <c r="RUS4" s="69"/>
      <c r="RUT4" s="69"/>
      <c r="RUU4" s="69"/>
      <c r="RUV4" s="69"/>
      <c r="RUW4" s="71"/>
      <c r="RUX4" s="57"/>
      <c r="RUY4" s="57"/>
      <c r="RUZ4" s="69"/>
      <c r="RVA4" s="69"/>
      <c r="RVB4" s="69"/>
      <c r="RVC4" s="69"/>
      <c r="RVD4" s="69"/>
      <c r="RVE4" s="69"/>
      <c r="RVF4" s="70"/>
      <c r="RVG4" s="69"/>
      <c r="RVH4" s="69"/>
      <c r="RVI4" s="69"/>
      <c r="RVJ4" s="69"/>
      <c r="RVK4" s="69"/>
      <c r="RVL4" s="69"/>
      <c r="RVM4" s="71"/>
      <c r="RVN4" s="57"/>
      <c r="RVO4" s="57"/>
      <c r="RVP4" s="69"/>
      <c r="RVQ4" s="69"/>
      <c r="RVR4" s="69"/>
      <c r="RVS4" s="69"/>
      <c r="RVT4" s="69"/>
      <c r="RVU4" s="69"/>
      <c r="RVV4" s="70"/>
      <c r="RVW4" s="69"/>
      <c r="RVX4" s="69"/>
      <c r="RVY4" s="69"/>
      <c r="RVZ4" s="69"/>
      <c r="RWA4" s="69"/>
      <c r="RWB4" s="69"/>
      <c r="RWC4" s="71"/>
      <c r="RWD4" s="57"/>
      <c r="RWE4" s="57"/>
      <c r="RWF4" s="69"/>
      <c r="RWG4" s="69"/>
      <c r="RWH4" s="69"/>
      <c r="RWI4" s="69"/>
      <c r="RWJ4" s="69"/>
      <c r="RWK4" s="69"/>
      <c r="RWL4" s="70"/>
      <c r="RWM4" s="69"/>
      <c r="RWN4" s="69"/>
      <c r="RWO4" s="69"/>
      <c r="RWP4" s="69"/>
      <c r="RWQ4" s="69"/>
      <c r="RWR4" s="69"/>
      <c r="RWS4" s="71"/>
      <c r="RWT4" s="57"/>
      <c r="RWU4" s="57"/>
      <c r="RWV4" s="69"/>
      <c r="RWW4" s="69"/>
      <c r="RWX4" s="69"/>
      <c r="RWY4" s="69"/>
      <c r="RWZ4" s="69"/>
      <c r="RXA4" s="69"/>
      <c r="RXB4" s="70"/>
      <c r="RXC4" s="69"/>
      <c r="RXD4" s="69"/>
      <c r="RXE4" s="69"/>
      <c r="RXF4" s="69"/>
      <c r="RXG4" s="69"/>
      <c r="RXH4" s="69"/>
      <c r="RXI4" s="71"/>
      <c r="RXJ4" s="57"/>
      <c r="RXK4" s="57"/>
      <c r="RXL4" s="69"/>
      <c r="RXM4" s="69"/>
      <c r="RXN4" s="69"/>
      <c r="RXO4" s="69"/>
      <c r="RXP4" s="69"/>
      <c r="RXQ4" s="69"/>
      <c r="RXR4" s="70"/>
      <c r="RXS4" s="69"/>
      <c r="RXT4" s="69"/>
      <c r="RXU4" s="69"/>
      <c r="RXV4" s="69"/>
      <c r="RXW4" s="69"/>
      <c r="RXX4" s="69"/>
      <c r="RXY4" s="71"/>
      <c r="RXZ4" s="57"/>
      <c r="RYA4" s="57"/>
      <c r="RYB4" s="69"/>
      <c r="RYC4" s="69"/>
      <c r="RYD4" s="69"/>
      <c r="RYE4" s="69"/>
      <c r="RYF4" s="69"/>
      <c r="RYG4" s="69"/>
      <c r="RYH4" s="70"/>
      <c r="RYI4" s="69"/>
      <c r="RYJ4" s="69"/>
      <c r="RYK4" s="69"/>
      <c r="RYL4" s="69"/>
      <c r="RYM4" s="69"/>
      <c r="RYN4" s="69"/>
      <c r="RYO4" s="71"/>
      <c r="RYP4" s="57"/>
      <c r="RYQ4" s="57"/>
      <c r="RYR4" s="69"/>
      <c r="RYS4" s="69"/>
      <c r="RYT4" s="69"/>
      <c r="RYU4" s="69"/>
      <c r="RYV4" s="69"/>
      <c r="RYW4" s="69"/>
      <c r="RYX4" s="70"/>
      <c r="RYY4" s="69"/>
      <c r="RYZ4" s="69"/>
      <c r="RZA4" s="69"/>
      <c r="RZB4" s="69"/>
      <c r="RZC4" s="69"/>
      <c r="RZD4" s="69"/>
      <c r="RZE4" s="71"/>
      <c r="RZF4" s="57"/>
      <c r="RZG4" s="57"/>
      <c r="RZH4" s="69"/>
      <c r="RZI4" s="69"/>
      <c r="RZJ4" s="69"/>
      <c r="RZK4" s="69"/>
      <c r="RZL4" s="69"/>
      <c r="RZM4" s="69"/>
      <c r="RZN4" s="70"/>
      <c r="RZO4" s="69"/>
      <c r="RZP4" s="69"/>
      <c r="RZQ4" s="69"/>
      <c r="RZR4" s="69"/>
      <c r="RZS4" s="69"/>
      <c r="RZT4" s="69"/>
      <c r="RZU4" s="71"/>
      <c r="RZV4" s="57"/>
      <c r="RZW4" s="57"/>
      <c r="RZX4" s="69"/>
      <c r="RZY4" s="69"/>
      <c r="RZZ4" s="69"/>
      <c r="SAA4" s="69"/>
      <c r="SAB4" s="69"/>
      <c r="SAC4" s="69"/>
      <c r="SAD4" s="70"/>
      <c r="SAE4" s="69"/>
      <c r="SAF4" s="69"/>
      <c r="SAG4" s="69"/>
      <c r="SAH4" s="69"/>
      <c r="SAI4" s="69"/>
      <c r="SAJ4" s="69"/>
      <c r="SAK4" s="71"/>
      <c r="SAL4" s="57"/>
      <c r="SAM4" s="57"/>
      <c r="SAN4" s="69"/>
      <c r="SAO4" s="69"/>
      <c r="SAP4" s="69"/>
      <c r="SAQ4" s="69"/>
      <c r="SAR4" s="69"/>
      <c r="SAS4" s="69"/>
      <c r="SAT4" s="70"/>
      <c r="SAU4" s="69"/>
      <c r="SAV4" s="69"/>
      <c r="SAW4" s="69"/>
      <c r="SAX4" s="69"/>
      <c r="SAY4" s="69"/>
      <c r="SAZ4" s="69"/>
      <c r="SBA4" s="71"/>
      <c r="SBB4" s="57"/>
      <c r="SBC4" s="57"/>
      <c r="SBD4" s="69"/>
      <c r="SBE4" s="69"/>
      <c r="SBF4" s="69"/>
      <c r="SBG4" s="69"/>
      <c r="SBH4" s="69"/>
      <c r="SBI4" s="69"/>
      <c r="SBJ4" s="70"/>
      <c r="SBK4" s="69"/>
      <c r="SBL4" s="69"/>
      <c r="SBM4" s="69"/>
      <c r="SBN4" s="69"/>
      <c r="SBO4" s="69"/>
      <c r="SBP4" s="69"/>
      <c r="SBQ4" s="71"/>
      <c r="SBR4" s="57"/>
      <c r="SBS4" s="57"/>
      <c r="SBT4" s="69"/>
      <c r="SBU4" s="69"/>
      <c r="SBV4" s="69"/>
      <c r="SBW4" s="69"/>
      <c r="SBX4" s="69"/>
      <c r="SBY4" s="69"/>
      <c r="SBZ4" s="70"/>
      <c r="SCA4" s="69"/>
      <c r="SCB4" s="69"/>
      <c r="SCC4" s="69"/>
      <c r="SCD4" s="69"/>
      <c r="SCE4" s="69"/>
      <c r="SCF4" s="69"/>
      <c r="SCG4" s="71"/>
      <c r="SCH4" s="57"/>
      <c r="SCI4" s="57"/>
      <c r="SCJ4" s="69"/>
      <c r="SCK4" s="69"/>
      <c r="SCL4" s="69"/>
      <c r="SCM4" s="69"/>
      <c r="SCN4" s="69"/>
      <c r="SCO4" s="69"/>
      <c r="SCP4" s="70"/>
      <c r="SCQ4" s="69"/>
      <c r="SCR4" s="69"/>
      <c r="SCS4" s="69"/>
      <c r="SCT4" s="69"/>
      <c r="SCU4" s="69"/>
      <c r="SCV4" s="69"/>
      <c r="SCW4" s="71"/>
      <c r="SCX4" s="57"/>
      <c r="SCY4" s="57"/>
      <c r="SCZ4" s="69"/>
      <c r="SDA4" s="69"/>
      <c r="SDB4" s="69"/>
      <c r="SDC4" s="69"/>
      <c r="SDD4" s="69"/>
      <c r="SDE4" s="69"/>
      <c r="SDF4" s="70"/>
      <c r="SDG4" s="69"/>
      <c r="SDH4" s="69"/>
      <c r="SDI4" s="69"/>
      <c r="SDJ4" s="69"/>
      <c r="SDK4" s="69"/>
      <c r="SDL4" s="69"/>
      <c r="SDM4" s="71"/>
      <c r="SDN4" s="57"/>
      <c r="SDO4" s="57"/>
      <c r="SDP4" s="69"/>
      <c r="SDQ4" s="69"/>
      <c r="SDR4" s="69"/>
      <c r="SDS4" s="69"/>
      <c r="SDT4" s="69"/>
      <c r="SDU4" s="69"/>
      <c r="SDV4" s="70"/>
      <c r="SDW4" s="69"/>
      <c r="SDX4" s="69"/>
      <c r="SDY4" s="69"/>
      <c r="SDZ4" s="69"/>
      <c r="SEA4" s="69"/>
      <c r="SEB4" s="69"/>
      <c r="SEC4" s="71"/>
      <c r="SED4" s="57"/>
      <c r="SEE4" s="57"/>
      <c r="SEF4" s="69"/>
      <c r="SEG4" s="69"/>
      <c r="SEH4" s="69"/>
      <c r="SEI4" s="69"/>
      <c r="SEJ4" s="69"/>
      <c r="SEK4" s="69"/>
      <c r="SEL4" s="70"/>
      <c r="SEM4" s="69"/>
      <c r="SEN4" s="69"/>
      <c r="SEO4" s="69"/>
      <c r="SEP4" s="69"/>
      <c r="SEQ4" s="69"/>
      <c r="SER4" s="69"/>
      <c r="SES4" s="71"/>
      <c r="SET4" s="57"/>
      <c r="SEU4" s="57"/>
      <c r="SEV4" s="69"/>
      <c r="SEW4" s="69"/>
      <c r="SEX4" s="69"/>
      <c r="SEY4" s="69"/>
      <c r="SEZ4" s="69"/>
      <c r="SFA4" s="69"/>
      <c r="SFB4" s="70"/>
      <c r="SFC4" s="69"/>
      <c r="SFD4" s="69"/>
      <c r="SFE4" s="69"/>
      <c r="SFF4" s="69"/>
      <c r="SFG4" s="69"/>
      <c r="SFH4" s="69"/>
      <c r="SFI4" s="71"/>
      <c r="SFJ4" s="57"/>
      <c r="SFK4" s="57"/>
      <c r="SFL4" s="69"/>
      <c r="SFM4" s="69"/>
      <c r="SFN4" s="69"/>
      <c r="SFO4" s="69"/>
      <c r="SFP4" s="69"/>
      <c r="SFQ4" s="69"/>
      <c r="SFR4" s="70"/>
      <c r="SFS4" s="69"/>
      <c r="SFT4" s="69"/>
      <c r="SFU4" s="69"/>
      <c r="SFV4" s="69"/>
      <c r="SFW4" s="69"/>
      <c r="SFX4" s="69"/>
      <c r="SFY4" s="71"/>
      <c r="SFZ4" s="57"/>
      <c r="SGA4" s="57"/>
      <c r="SGB4" s="69"/>
      <c r="SGC4" s="69"/>
      <c r="SGD4" s="69"/>
      <c r="SGE4" s="69"/>
      <c r="SGF4" s="69"/>
      <c r="SGG4" s="69"/>
      <c r="SGH4" s="70"/>
      <c r="SGI4" s="69"/>
      <c r="SGJ4" s="69"/>
      <c r="SGK4" s="69"/>
      <c r="SGL4" s="69"/>
      <c r="SGM4" s="69"/>
      <c r="SGN4" s="69"/>
      <c r="SGO4" s="71"/>
      <c r="SGP4" s="57"/>
      <c r="SGQ4" s="57"/>
      <c r="SGR4" s="69"/>
      <c r="SGS4" s="69"/>
      <c r="SGT4" s="69"/>
      <c r="SGU4" s="69"/>
      <c r="SGV4" s="69"/>
      <c r="SGW4" s="69"/>
      <c r="SGX4" s="70"/>
      <c r="SGY4" s="69"/>
      <c r="SGZ4" s="69"/>
      <c r="SHA4" s="69"/>
      <c r="SHB4" s="69"/>
      <c r="SHC4" s="69"/>
      <c r="SHD4" s="69"/>
      <c r="SHE4" s="71"/>
      <c r="SHF4" s="57"/>
      <c r="SHG4" s="57"/>
      <c r="SHH4" s="69"/>
      <c r="SHI4" s="69"/>
      <c r="SHJ4" s="69"/>
      <c r="SHK4" s="69"/>
      <c r="SHL4" s="69"/>
      <c r="SHM4" s="69"/>
      <c r="SHN4" s="70"/>
      <c r="SHO4" s="69"/>
      <c r="SHP4" s="69"/>
      <c r="SHQ4" s="69"/>
      <c r="SHR4" s="69"/>
      <c r="SHS4" s="69"/>
      <c r="SHT4" s="69"/>
      <c r="SHU4" s="71"/>
      <c r="SHV4" s="57"/>
      <c r="SHW4" s="57"/>
      <c r="SHX4" s="69"/>
      <c r="SHY4" s="69"/>
      <c r="SHZ4" s="69"/>
      <c r="SIA4" s="69"/>
      <c r="SIB4" s="69"/>
      <c r="SIC4" s="69"/>
      <c r="SID4" s="70"/>
      <c r="SIE4" s="69"/>
      <c r="SIF4" s="69"/>
      <c r="SIG4" s="69"/>
      <c r="SIH4" s="69"/>
      <c r="SII4" s="69"/>
      <c r="SIJ4" s="69"/>
      <c r="SIK4" s="71"/>
      <c r="SIL4" s="57"/>
      <c r="SIM4" s="57"/>
      <c r="SIN4" s="69"/>
      <c r="SIO4" s="69"/>
      <c r="SIP4" s="69"/>
      <c r="SIQ4" s="69"/>
      <c r="SIR4" s="69"/>
      <c r="SIS4" s="69"/>
      <c r="SIT4" s="70"/>
      <c r="SIU4" s="69"/>
      <c r="SIV4" s="69"/>
      <c r="SIW4" s="69"/>
      <c r="SIX4" s="69"/>
      <c r="SIY4" s="69"/>
      <c r="SIZ4" s="69"/>
      <c r="SJA4" s="71"/>
      <c r="SJB4" s="57"/>
      <c r="SJC4" s="57"/>
      <c r="SJD4" s="69"/>
      <c r="SJE4" s="69"/>
      <c r="SJF4" s="69"/>
      <c r="SJG4" s="69"/>
      <c r="SJH4" s="69"/>
      <c r="SJI4" s="69"/>
      <c r="SJJ4" s="70"/>
      <c r="SJK4" s="69"/>
      <c r="SJL4" s="69"/>
      <c r="SJM4" s="69"/>
      <c r="SJN4" s="69"/>
      <c r="SJO4" s="69"/>
      <c r="SJP4" s="69"/>
      <c r="SJQ4" s="71"/>
      <c r="SJR4" s="57"/>
      <c r="SJS4" s="57"/>
      <c r="SJT4" s="69"/>
      <c r="SJU4" s="69"/>
      <c r="SJV4" s="69"/>
      <c r="SJW4" s="69"/>
      <c r="SJX4" s="69"/>
      <c r="SJY4" s="69"/>
      <c r="SJZ4" s="70"/>
      <c r="SKA4" s="69"/>
      <c r="SKB4" s="69"/>
      <c r="SKC4" s="69"/>
      <c r="SKD4" s="69"/>
      <c r="SKE4" s="69"/>
      <c r="SKF4" s="69"/>
      <c r="SKG4" s="71"/>
      <c r="SKH4" s="57"/>
      <c r="SKI4" s="57"/>
      <c r="SKJ4" s="69"/>
      <c r="SKK4" s="69"/>
      <c r="SKL4" s="69"/>
      <c r="SKM4" s="69"/>
      <c r="SKN4" s="69"/>
      <c r="SKO4" s="69"/>
      <c r="SKP4" s="70"/>
      <c r="SKQ4" s="69"/>
      <c r="SKR4" s="69"/>
      <c r="SKS4" s="69"/>
      <c r="SKT4" s="69"/>
      <c r="SKU4" s="69"/>
      <c r="SKV4" s="69"/>
      <c r="SKW4" s="71"/>
      <c r="SKX4" s="57"/>
      <c r="SKY4" s="57"/>
      <c r="SKZ4" s="69"/>
      <c r="SLA4" s="69"/>
      <c r="SLB4" s="69"/>
      <c r="SLC4" s="69"/>
      <c r="SLD4" s="69"/>
      <c r="SLE4" s="69"/>
      <c r="SLF4" s="70"/>
      <c r="SLG4" s="69"/>
      <c r="SLH4" s="69"/>
      <c r="SLI4" s="69"/>
      <c r="SLJ4" s="69"/>
      <c r="SLK4" s="69"/>
      <c r="SLL4" s="69"/>
      <c r="SLM4" s="71"/>
      <c r="SLN4" s="57"/>
      <c r="SLO4" s="57"/>
      <c r="SLP4" s="69"/>
      <c r="SLQ4" s="69"/>
      <c r="SLR4" s="69"/>
      <c r="SLS4" s="69"/>
      <c r="SLT4" s="69"/>
      <c r="SLU4" s="69"/>
      <c r="SLV4" s="70"/>
      <c r="SLW4" s="69"/>
      <c r="SLX4" s="69"/>
      <c r="SLY4" s="69"/>
      <c r="SLZ4" s="69"/>
      <c r="SMA4" s="69"/>
      <c r="SMB4" s="69"/>
      <c r="SMC4" s="71"/>
      <c r="SMD4" s="57"/>
      <c r="SME4" s="57"/>
      <c r="SMF4" s="69"/>
      <c r="SMG4" s="69"/>
      <c r="SMH4" s="69"/>
      <c r="SMI4" s="69"/>
      <c r="SMJ4" s="69"/>
      <c r="SMK4" s="69"/>
      <c r="SML4" s="70"/>
      <c r="SMM4" s="69"/>
      <c r="SMN4" s="69"/>
      <c r="SMO4" s="69"/>
      <c r="SMP4" s="69"/>
      <c r="SMQ4" s="69"/>
      <c r="SMR4" s="69"/>
      <c r="SMS4" s="71"/>
      <c r="SMT4" s="57"/>
      <c r="SMU4" s="57"/>
      <c r="SMV4" s="69"/>
      <c r="SMW4" s="69"/>
      <c r="SMX4" s="69"/>
      <c r="SMY4" s="69"/>
      <c r="SMZ4" s="69"/>
      <c r="SNA4" s="69"/>
      <c r="SNB4" s="70"/>
      <c r="SNC4" s="69"/>
      <c r="SND4" s="69"/>
      <c r="SNE4" s="69"/>
      <c r="SNF4" s="69"/>
      <c r="SNG4" s="69"/>
      <c r="SNH4" s="69"/>
      <c r="SNI4" s="71"/>
      <c r="SNJ4" s="57"/>
      <c r="SNK4" s="57"/>
      <c r="SNL4" s="69"/>
      <c r="SNM4" s="69"/>
      <c r="SNN4" s="69"/>
      <c r="SNO4" s="69"/>
      <c r="SNP4" s="69"/>
      <c r="SNQ4" s="69"/>
      <c r="SNR4" s="70"/>
      <c r="SNS4" s="69"/>
      <c r="SNT4" s="69"/>
      <c r="SNU4" s="69"/>
      <c r="SNV4" s="69"/>
      <c r="SNW4" s="69"/>
      <c r="SNX4" s="69"/>
      <c r="SNY4" s="71"/>
      <c r="SNZ4" s="57"/>
      <c r="SOA4" s="57"/>
      <c r="SOB4" s="69"/>
      <c r="SOC4" s="69"/>
      <c r="SOD4" s="69"/>
      <c r="SOE4" s="69"/>
      <c r="SOF4" s="69"/>
      <c r="SOG4" s="69"/>
      <c r="SOH4" s="70"/>
      <c r="SOI4" s="69"/>
      <c r="SOJ4" s="69"/>
      <c r="SOK4" s="69"/>
      <c r="SOL4" s="69"/>
      <c r="SOM4" s="69"/>
      <c r="SON4" s="69"/>
      <c r="SOO4" s="71"/>
      <c r="SOP4" s="57"/>
      <c r="SOQ4" s="57"/>
      <c r="SOR4" s="69"/>
      <c r="SOS4" s="69"/>
      <c r="SOT4" s="69"/>
      <c r="SOU4" s="69"/>
      <c r="SOV4" s="69"/>
      <c r="SOW4" s="69"/>
      <c r="SOX4" s="70"/>
      <c r="SOY4" s="69"/>
      <c r="SOZ4" s="69"/>
      <c r="SPA4" s="69"/>
      <c r="SPB4" s="69"/>
      <c r="SPC4" s="69"/>
      <c r="SPD4" s="69"/>
      <c r="SPE4" s="71"/>
      <c r="SPF4" s="57"/>
      <c r="SPG4" s="57"/>
      <c r="SPH4" s="69"/>
      <c r="SPI4" s="69"/>
      <c r="SPJ4" s="69"/>
      <c r="SPK4" s="69"/>
      <c r="SPL4" s="69"/>
      <c r="SPM4" s="69"/>
      <c r="SPN4" s="70"/>
      <c r="SPO4" s="69"/>
      <c r="SPP4" s="69"/>
      <c r="SPQ4" s="69"/>
      <c r="SPR4" s="69"/>
      <c r="SPS4" s="69"/>
      <c r="SPT4" s="69"/>
      <c r="SPU4" s="71"/>
      <c r="SPV4" s="57"/>
      <c r="SPW4" s="57"/>
      <c r="SPX4" s="69"/>
      <c r="SPY4" s="69"/>
      <c r="SPZ4" s="69"/>
      <c r="SQA4" s="69"/>
      <c r="SQB4" s="69"/>
      <c r="SQC4" s="69"/>
      <c r="SQD4" s="70"/>
      <c r="SQE4" s="69"/>
      <c r="SQF4" s="69"/>
      <c r="SQG4" s="69"/>
      <c r="SQH4" s="69"/>
      <c r="SQI4" s="69"/>
      <c r="SQJ4" s="69"/>
      <c r="SQK4" s="71"/>
      <c r="SQL4" s="57"/>
      <c r="SQM4" s="57"/>
      <c r="SQN4" s="69"/>
      <c r="SQO4" s="69"/>
      <c r="SQP4" s="69"/>
      <c r="SQQ4" s="69"/>
      <c r="SQR4" s="69"/>
      <c r="SQS4" s="69"/>
      <c r="SQT4" s="70"/>
      <c r="SQU4" s="69"/>
      <c r="SQV4" s="69"/>
      <c r="SQW4" s="69"/>
      <c r="SQX4" s="69"/>
      <c r="SQY4" s="69"/>
      <c r="SQZ4" s="69"/>
      <c r="SRA4" s="71"/>
      <c r="SRB4" s="57"/>
      <c r="SRC4" s="57"/>
      <c r="SRD4" s="69"/>
      <c r="SRE4" s="69"/>
      <c r="SRF4" s="69"/>
      <c r="SRG4" s="69"/>
      <c r="SRH4" s="69"/>
      <c r="SRI4" s="69"/>
      <c r="SRJ4" s="70"/>
      <c r="SRK4" s="69"/>
      <c r="SRL4" s="69"/>
      <c r="SRM4" s="69"/>
      <c r="SRN4" s="69"/>
      <c r="SRO4" s="69"/>
      <c r="SRP4" s="69"/>
      <c r="SRQ4" s="71"/>
      <c r="SRR4" s="57"/>
      <c r="SRS4" s="57"/>
      <c r="SRT4" s="69"/>
      <c r="SRU4" s="69"/>
      <c r="SRV4" s="69"/>
      <c r="SRW4" s="69"/>
      <c r="SRX4" s="69"/>
      <c r="SRY4" s="69"/>
      <c r="SRZ4" s="70"/>
      <c r="SSA4" s="69"/>
      <c r="SSB4" s="69"/>
      <c r="SSC4" s="69"/>
      <c r="SSD4" s="69"/>
      <c r="SSE4" s="69"/>
      <c r="SSF4" s="69"/>
      <c r="SSG4" s="71"/>
      <c r="SSH4" s="57"/>
      <c r="SSI4" s="57"/>
      <c r="SSJ4" s="69"/>
      <c r="SSK4" s="69"/>
      <c r="SSL4" s="69"/>
      <c r="SSM4" s="69"/>
      <c r="SSN4" s="69"/>
      <c r="SSO4" s="69"/>
      <c r="SSP4" s="70"/>
      <c r="SSQ4" s="69"/>
      <c r="SSR4" s="69"/>
      <c r="SSS4" s="69"/>
      <c r="SST4" s="69"/>
      <c r="SSU4" s="69"/>
      <c r="SSV4" s="69"/>
      <c r="SSW4" s="71"/>
      <c r="SSX4" s="57"/>
      <c r="SSY4" s="57"/>
      <c r="SSZ4" s="69"/>
      <c r="STA4" s="69"/>
      <c r="STB4" s="69"/>
      <c r="STC4" s="69"/>
      <c r="STD4" s="69"/>
      <c r="STE4" s="69"/>
      <c r="STF4" s="70"/>
      <c r="STG4" s="69"/>
      <c r="STH4" s="69"/>
      <c r="STI4" s="69"/>
      <c r="STJ4" s="69"/>
      <c r="STK4" s="69"/>
      <c r="STL4" s="69"/>
      <c r="STM4" s="71"/>
      <c r="STN4" s="57"/>
      <c r="STO4" s="57"/>
      <c r="STP4" s="69"/>
      <c r="STQ4" s="69"/>
      <c r="STR4" s="69"/>
      <c r="STS4" s="69"/>
      <c r="STT4" s="69"/>
      <c r="STU4" s="69"/>
      <c r="STV4" s="70"/>
      <c r="STW4" s="69"/>
      <c r="STX4" s="69"/>
      <c r="STY4" s="69"/>
      <c r="STZ4" s="69"/>
      <c r="SUA4" s="69"/>
      <c r="SUB4" s="69"/>
      <c r="SUC4" s="71"/>
      <c r="SUD4" s="57"/>
      <c r="SUE4" s="57"/>
      <c r="SUF4" s="69"/>
      <c r="SUG4" s="69"/>
      <c r="SUH4" s="69"/>
      <c r="SUI4" s="69"/>
      <c r="SUJ4" s="69"/>
      <c r="SUK4" s="69"/>
      <c r="SUL4" s="70"/>
      <c r="SUM4" s="69"/>
      <c r="SUN4" s="69"/>
      <c r="SUO4" s="69"/>
      <c r="SUP4" s="69"/>
      <c r="SUQ4" s="69"/>
      <c r="SUR4" s="69"/>
      <c r="SUS4" s="71"/>
      <c r="SUT4" s="57"/>
      <c r="SUU4" s="57"/>
      <c r="SUV4" s="69"/>
      <c r="SUW4" s="69"/>
      <c r="SUX4" s="69"/>
      <c r="SUY4" s="69"/>
      <c r="SUZ4" s="69"/>
      <c r="SVA4" s="69"/>
      <c r="SVB4" s="70"/>
      <c r="SVC4" s="69"/>
      <c r="SVD4" s="69"/>
      <c r="SVE4" s="69"/>
      <c r="SVF4" s="69"/>
      <c r="SVG4" s="69"/>
      <c r="SVH4" s="69"/>
      <c r="SVI4" s="71"/>
      <c r="SVJ4" s="57"/>
      <c r="SVK4" s="57"/>
      <c r="SVL4" s="69"/>
      <c r="SVM4" s="69"/>
      <c r="SVN4" s="69"/>
      <c r="SVO4" s="69"/>
      <c r="SVP4" s="69"/>
      <c r="SVQ4" s="69"/>
      <c r="SVR4" s="70"/>
      <c r="SVS4" s="69"/>
      <c r="SVT4" s="69"/>
      <c r="SVU4" s="69"/>
      <c r="SVV4" s="69"/>
      <c r="SVW4" s="69"/>
      <c r="SVX4" s="69"/>
      <c r="SVY4" s="71"/>
      <c r="SVZ4" s="57"/>
      <c r="SWA4" s="57"/>
      <c r="SWB4" s="69"/>
      <c r="SWC4" s="69"/>
      <c r="SWD4" s="69"/>
      <c r="SWE4" s="69"/>
      <c r="SWF4" s="69"/>
      <c r="SWG4" s="69"/>
      <c r="SWH4" s="70"/>
      <c r="SWI4" s="69"/>
      <c r="SWJ4" s="69"/>
      <c r="SWK4" s="69"/>
      <c r="SWL4" s="69"/>
      <c r="SWM4" s="69"/>
      <c r="SWN4" s="69"/>
      <c r="SWO4" s="71"/>
      <c r="SWP4" s="57"/>
      <c r="SWQ4" s="57"/>
      <c r="SWR4" s="69"/>
      <c r="SWS4" s="69"/>
      <c r="SWT4" s="69"/>
      <c r="SWU4" s="69"/>
      <c r="SWV4" s="69"/>
      <c r="SWW4" s="69"/>
      <c r="SWX4" s="70"/>
      <c r="SWY4" s="69"/>
      <c r="SWZ4" s="69"/>
      <c r="SXA4" s="69"/>
      <c r="SXB4" s="69"/>
      <c r="SXC4" s="69"/>
      <c r="SXD4" s="69"/>
      <c r="SXE4" s="71"/>
      <c r="SXF4" s="57"/>
      <c r="SXG4" s="57"/>
      <c r="SXH4" s="69"/>
      <c r="SXI4" s="69"/>
      <c r="SXJ4" s="69"/>
      <c r="SXK4" s="69"/>
      <c r="SXL4" s="69"/>
      <c r="SXM4" s="69"/>
      <c r="SXN4" s="70"/>
      <c r="SXO4" s="69"/>
      <c r="SXP4" s="69"/>
      <c r="SXQ4" s="69"/>
      <c r="SXR4" s="69"/>
      <c r="SXS4" s="69"/>
      <c r="SXT4" s="69"/>
      <c r="SXU4" s="71"/>
      <c r="SXV4" s="57"/>
      <c r="SXW4" s="57"/>
      <c r="SXX4" s="69"/>
      <c r="SXY4" s="69"/>
      <c r="SXZ4" s="69"/>
      <c r="SYA4" s="69"/>
      <c r="SYB4" s="69"/>
      <c r="SYC4" s="69"/>
      <c r="SYD4" s="70"/>
      <c r="SYE4" s="69"/>
      <c r="SYF4" s="69"/>
      <c r="SYG4" s="69"/>
      <c r="SYH4" s="69"/>
      <c r="SYI4" s="69"/>
      <c r="SYJ4" s="69"/>
      <c r="SYK4" s="71"/>
      <c r="SYL4" s="57"/>
      <c r="SYM4" s="57"/>
      <c r="SYN4" s="69"/>
      <c r="SYO4" s="69"/>
      <c r="SYP4" s="69"/>
      <c r="SYQ4" s="69"/>
      <c r="SYR4" s="69"/>
      <c r="SYS4" s="69"/>
      <c r="SYT4" s="70"/>
      <c r="SYU4" s="69"/>
      <c r="SYV4" s="69"/>
      <c r="SYW4" s="69"/>
      <c r="SYX4" s="69"/>
      <c r="SYY4" s="69"/>
      <c r="SYZ4" s="69"/>
      <c r="SZA4" s="71"/>
      <c r="SZB4" s="57"/>
      <c r="SZC4" s="57"/>
      <c r="SZD4" s="69"/>
      <c r="SZE4" s="69"/>
      <c r="SZF4" s="69"/>
      <c r="SZG4" s="69"/>
      <c r="SZH4" s="69"/>
      <c r="SZI4" s="69"/>
      <c r="SZJ4" s="70"/>
      <c r="SZK4" s="69"/>
      <c r="SZL4" s="69"/>
      <c r="SZM4" s="69"/>
      <c r="SZN4" s="69"/>
      <c r="SZO4" s="69"/>
      <c r="SZP4" s="69"/>
      <c r="SZQ4" s="71"/>
      <c r="SZR4" s="57"/>
      <c r="SZS4" s="57"/>
      <c r="SZT4" s="69"/>
      <c r="SZU4" s="69"/>
      <c r="SZV4" s="69"/>
      <c r="SZW4" s="69"/>
      <c r="SZX4" s="69"/>
      <c r="SZY4" s="69"/>
      <c r="SZZ4" s="70"/>
      <c r="TAA4" s="69"/>
      <c r="TAB4" s="69"/>
      <c r="TAC4" s="69"/>
      <c r="TAD4" s="69"/>
      <c r="TAE4" s="69"/>
      <c r="TAF4" s="69"/>
      <c r="TAG4" s="71"/>
      <c r="TAH4" s="57"/>
      <c r="TAI4" s="57"/>
      <c r="TAJ4" s="69"/>
      <c r="TAK4" s="69"/>
      <c r="TAL4" s="69"/>
      <c r="TAM4" s="69"/>
      <c r="TAN4" s="69"/>
      <c r="TAO4" s="69"/>
      <c r="TAP4" s="70"/>
      <c r="TAQ4" s="69"/>
      <c r="TAR4" s="69"/>
      <c r="TAS4" s="69"/>
      <c r="TAT4" s="69"/>
      <c r="TAU4" s="69"/>
      <c r="TAV4" s="69"/>
      <c r="TAW4" s="71"/>
      <c r="TAX4" s="57"/>
      <c r="TAY4" s="57"/>
      <c r="TAZ4" s="69"/>
      <c r="TBA4" s="69"/>
      <c r="TBB4" s="69"/>
      <c r="TBC4" s="69"/>
      <c r="TBD4" s="69"/>
      <c r="TBE4" s="69"/>
      <c r="TBF4" s="70"/>
      <c r="TBG4" s="69"/>
      <c r="TBH4" s="69"/>
      <c r="TBI4" s="69"/>
      <c r="TBJ4" s="69"/>
      <c r="TBK4" s="69"/>
      <c r="TBL4" s="69"/>
      <c r="TBM4" s="71"/>
      <c r="TBN4" s="57"/>
      <c r="TBO4" s="57"/>
      <c r="TBP4" s="69"/>
      <c r="TBQ4" s="69"/>
      <c r="TBR4" s="69"/>
      <c r="TBS4" s="69"/>
      <c r="TBT4" s="69"/>
      <c r="TBU4" s="69"/>
      <c r="TBV4" s="70"/>
      <c r="TBW4" s="69"/>
      <c r="TBX4" s="69"/>
      <c r="TBY4" s="69"/>
      <c r="TBZ4" s="69"/>
      <c r="TCA4" s="69"/>
      <c r="TCB4" s="69"/>
      <c r="TCC4" s="71"/>
      <c r="TCD4" s="57"/>
      <c r="TCE4" s="57"/>
      <c r="TCF4" s="69"/>
      <c r="TCG4" s="69"/>
      <c r="TCH4" s="69"/>
      <c r="TCI4" s="69"/>
      <c r="TCJ4" s="69"/>
      <c r="TCK4" s="69"/>
      <c r="TCL4" s="70"/>
      <c r="TCM4" s="69"/>
      <c r="TCN4" s="69"/>
      <c r="TCO4" s="69"/>
      <c r="TCP4" s="69"/>
      <c r="TCQ4" s="69"/>
      <c r="TCR4" s="69"/>
      <c r="TCS4" s="71"/>
      <c r="TCT4" s="57"/>
      <c r="TCU4" s="57"/>
      <c r="TCV4" s="69"/>
      <c r="TCW4" s="69"/>
      <c r="TCX4" s="69"/>
      <c r="TCY4" s="69"/>
      <c r="TCZ4" s="69"/>
      <c r="TDA4" s="69"/>
      <c r="TDB4" s="70"/>
      <c r="TDC4" s="69"/>
      <c r="TDD4" s="69"/>
      <c r="TDE4" s="69"/>
      <c r="TDF4" s="69"/>
      <c r="TDG4" s="69"/>
      <c r="TDH4" s="69"/>
      <c r="TDI4" s="71"/>
      <c r="TDJ4" s="57"/>
      <c r="TDK4" s="57"/>
      <c r="TDL4" s="69"/>
      <c r="TDM4" s="69"/>
      <c r="TDN4" s="69"/>
      <c r="TDO4" s="69"/>
      <c r="TDP4" s="69"/>
      <c r="TDQ4" s="69"/>
      <c r="TDR4" s="70"/>
      <c r="TDS4" s="69"/>
      <c r="TDT4" s="69"/>
      <c r="TDU4" s="69"/>
      <c r="TDV4" s="69"/>
      <c r="TDW4" s="69"/>
      <c r="TDX4" s="69"/>
      <c r="TDY4" s="71"/>
      <c r="TDZ4" s="57"/>
      <c r="TEA4" s="57"/>
      <c r="TEB4" s="69"/>
      <c r="TEC4" s="69"/>
      <c r="TED4" s="69"/>
      <c r="TEE4" s="69"/>
      <c r="TEF4" s="69"/>
      <c r="TEG4" s="69"/>
      <c r="TEH4" s="70"/>
      <c r="TEI4" s="69"/>
      <c r="TEJ4" s="69"/>
      <c r="TEK4" s="69"/>
      <c r="TEL4" s="69"/>
      <c r="TEM4" s="69"/>
      <c r="TEN4" s="69"/>
      <c r="TEO4" s="71"/>
      <c r="TEP4" s="57"/>
      <c r="TEQ4" s="57"/>
      <c r="TER4" s="69"/>
      <c r="TES4" s="69"/>
      <c r="TET4" s="69"/>
      <c r="TEU4" s="69"/>
      <c r="TEV4" s="69"/>
      <c r="TEW4" s="69"/>
      <c r="TEX4" s="70"/>
      <c r="TEY4" s="69"/>
      <c r="TEZ4" s="69"/>
      <c r="TFA4" s="69"/>
      <c r="TFB4" s="69"/>
      <c r="TFC4" s="69"/>
      <c r="TFD4" s="69"/>
      <c r="TFE4" s="71"/>
      <c r="TFF4" s="57"/>
      <c r="TFG4" s="57"/>
      <c r="TFH4" s="69"/>
      <c r="TFI4" s="69"/>
      <c r="TFJ4" s="69"/>
      <c r="TFK4" s="69"/>
      <c r="TFL4" s="69"/>
      <c r="TFM4" s="69"/>
      <c r="TFN4" s="70"/>
      <c r="TFO4" s="69"/>
      <c r="TFP4" s="69"/>
      <c r="TFQ4" s="69"/>
      <c r="TFR4" s="69"/>
      <c r="TFS4" s="69"/>
      <c r="TFT4" s="69"/>
      <c r="TFU4" s="71"/>
      <c r="TFV4" s="57"/>
      <c r="TFW4" s="57"/>
      <c r="TFX4" s="69"/>
      <c r="TFY4" s="69"/>
      <c r="TFZ4" s="69"/>
      <c r="TGA4" s="69"/>
      <c r="TGB4" s="69"/>
      <c r="TGC4" s="69"/>
      <c r="TGD4" s="70"/>
      <c r="TGE4" s="69"/>
      <c r="TGF4" s="69"/>
      <c r="TGG4" s="69"/>
      <c r="TGH4" s="69"/>
      <c r="TGI4" s="69"/>
      <c r="TGJ4" s="69"/>
      <c r="TGK4" s="71"/>
      <c r="TGL4" s="57"/>
      <c r="TGM4" s="57"/>
      <c r="TGN4" s="69"/>
      <c r="TGO4" s="69"/>
      <c r="TGP4" s="69"/>
      <c r="TGQ4" s="69"/>
      <c r="TGR4" s="69"/>
      <c r="TGS4" s="69"/>
      <c r="TGT4" s="70"/>
      <c r="TGU4" s="69"/>
      <c r="TGV4" s="69"/>
      <c r="TGW4" s="69"/>
      <c r="TGX4" s="69"/>
      <c r="TGY4" s="69"/>
      <c r="TGZ4" s="69"/>
      <c r="THA4" s="71"/>
      <c r="THB4" s="57"/>
      <c r="THC4" s="57"/>
      <c r="THD4" s="69"/>
      <c r="THE4" s="69"/>
      <c r="THF4" s="69"/>
      <c r="THG4" s="69"/>
      <c r="THH4" s="69"/>
      <c r="THI4" s="69"/>
      <c r="THJ4" s="70"/>
      <c r="THK4" s="69"/>
      <c r="THL4" s="69"/>
      <c r="THM4" s="69"/>
      <c r="THN4" s="69"/>
      <c r="THO4" s="69"/>
      <c r="THP4" s="69"/>
      <c r="THQ4" s="71"/>
      <c r="THR4" s="57"/>
      <c r="THS4" s="57"/>
      <c r="THT4" s="69"/>
      <c r="THU4" s="69"/>
      <c r="THV4" s="69"/>
      <c r="THW4" s="69"/>
      <c r="THX4" s="69"/>
      <c r="THY4" s="69"/>
      <c r="THZ4" s="70"/>
      <c r="TIA4" s="69"/>
      <c r="TIB4" s="69"/>
      <c r="TIC4" s="69"/>
      <c r="TID4" s="69"/>
      <c r="TIE4" s="69"/>
      <c r="TIF4" s="69"/>
      <c r="TIG4" s="71"/>
      <c r="TIH4" s="57"/>
      <c r="TII4" s="57"/>
      <c r="TIJ4" s="69"/>
      <c r="TIK4" s="69"/>
      <c r="TIL4" s="69"/>
      <c r="TIM4" s="69"/>
      <c r="TIN4" s="69"/>
      <c r="TIO4" s="69"/>
      <c r="TIP4" s="70"/>
      <c r="TIQ4" s="69"/>
      <c r="TIR4" s="69"/>
      <c r="TIS4" s="69"/>
      <c r="TIT4" s="69"/>
      <c r="TIU4" s="69"/>
      <c r="TIV4" s="69"/>
      <c r="TIW4" s="71"/>
      <c r="TIX4" s="57"/>
      <c r="TIY4" s="57"/>
      <c r="TIZ4" s="69"/>
      <c r="TJA4" s="69"/>
      <c r="TJB4" s="69"/>
      <c r="TJC4" s="69"/>
      <c r="TJD4" s="69"/>
      <c r="TJE4" s="69"/>
      <c r="TJF4" s="70"/>
      <c r="TJG4" s="69"/>
      <c r="TJH4" s="69"/>
      <c r="TJI4" s="69"/>
      <c r="TJJ4" s="69"/>
      <c r="TJK4" s="69"/>
      <c r="TJL4" s="69"/>
      <c r="TJM4" s="71"/>
      <c r="TJN4" s="57"/>
      <c r="TJO4" s="57"/>
      <c r="TJP4" s="69"/>
      <c r="TJQ4" s="69"/>
      <c r="TJR4" s="69"/>
      <c r="TJS4" s="69"/>
      <c r="TJT4" s="69"/>
      <c r="TJU4" s="69"/>
      <c r="TJV4" s="70"/>
      <c r="TJW4" s="69"/>
      <c r="TJX4" s="69"/>
      <c r="TJY4" s="69"/>
      <c r="TJZ4" s="69"/>
      <c r="TKA4" s="69"/>
      <c r="TKB4" s="69"/>
      <c r="TKC4" s="71"/>
      <c r="TKD4" s="57"/>
      <c r="TKE4" s="57"/>
      <c r="TKF4" s="69"/>
      <c r="TKG4" s="69"/>
      <c r="TKH4" s="69"/>
      <c r="TKI4" s="69"/>
      <c r="TKJ4" s="69"/>
      <c r="TKK4" s="69"/>
      <c r="TKL4" s="70"/>
      <c r="TKM4" s="69"/>
      <c r="TKN4" s="69"/>
      <c r="TKO4" s="69"/>
      <c r="TKP4" s="69"/>
      <c r="TKQ4" s="69"/>
      <c r="TKR4" s="69"/>
      <c r="TKS4" s="71"/>
      <c r="TKT4" s="57"/>
      <c r="TKU4" s="57"/>
      <c r="TKV4" s="69"/>
      <c r="TKW4" s="69"/>
      <c r="TKX4" s="69"/>
      <c r="TKY4" s="69"/>
      <c r="TKZ4" s="69"/>
      <c r="TLA4" s="69"/>
      <c r="TLB4" s="70"/>
      <c r="TLC4" s="69"/>
      <c r="TLD4" s="69"/>
      <c r="TLE4" s="69"/>
      <c r="TLF4" s="69"/>
      <c r="TLG4" s="69"/>
      <c r="TLH4" s="69"/>
      <c r="TLI4" s="71"/>
      <c r="TLJ4" s="57"/>
      <c r="TLK4" s="57"/>
      <c r="TLL4" s="69"/>
      <c r="TLM4" s="69"/>
      <c r="TLN4" s="69"/>
      <c r="TLO4" s="69"/>
      <c r="TLP4" s="69"/>
      <c r="TLQ4" s="69"/>
      <c r="TLR4" s="70"/>
      <c r="TLS4" s="69"/>
      <c r="TLT4" s="69"/>
      <c r="TLU4" s="69"/>
      <c r="TLV4" s="69"/>
      <c r="TLW4" s="69"/>
      <c r="TLX4" s="69"/>
      <c r="TLY4" s="71"/>
      <c r="TLZ4" s="57"/>
      <c r="TMA4" s="57"/>
      <c r="TMB4" s="69"/>
      <c r="TMC4" s="69"/>
      <c r="TMD4" s="69"/>
      <c r="TME4" s="69"/>
      <c r="TMF4" s="69"/>
      <c r="TMG4" s="69"/>
      <c r="TMH4" s="70"/>
      <c r="TMI4" s="69"/>
      <c r="TMJ4" s="69"/>
      <c r="TMK4" s="69"/>
      <c r="TML4" s="69"/>
      <c r="TMM4" s="69"/>
      <c r="TMN4" s="69"/>
      <c r="TMO4" s="71"/>
      <c r="TMP4" s="57"/>
      <c r="TMQ4" s="57"/>
      <c r="TMR4" s="69"/>
      <c r="TMS4" s="69"/>
      <c r="TMT4" s="69"/>
      <c r="TMU4" s="69"/>
      <c r="TMV4" s="69"/>
      <c r="TMW4" s="69"/>
      <c r="TMX4" s="70"/>
      <c r="TMY4" s="69"/>
      <c r="TMZ4" s="69"/>
      <c r="TNA4" s="69"/>
      <c r="TNB4" s="69"/>
      <c r="TNC4" s="69"/>
      <c r="TND4" s="69"/>
      <c r="TNE4" s="71"/>
      <c r="TNF4" s="57"/>
      <c r="TNG4" s="57"/>
      <c r="TNH4" s="69"/>
      <c r="TNI4" s="69"/>
      <c r="TNJ4" s="69"/>
      <c r="TNK4" s="69"/>
      <c r="TNL4" s="69"/>
      <c r="TNM4" s="69"/>
      <c r="TNN4" s="70"/>
      <c r="TNO4" s="69"/>
      <c r="TNP4" s="69"/>
      <c r="TNQ4" s="69"/>
      <c r="TNR4" s="69"/>
      <c r="TNS4" s="69"/>
      <c r="TNT4" s="69"/>
      <c r="TNU4" s="71"/>
      <c r="TNV4" s="57"/>
      <c r="TNW4" s="57"/>
      <c r="TNX4" s="69"/>
      <c r="TNY4" s="69"/>
      <c r="TNZ4" s="69"/>
      <c r="TOA4" s="69"/>
      <c r="TOB4" s="69"/>
      <c r="TOC4" s="69"/>
      <c r="TOD4" s="70"/>
      <c r="TOE4" s="69"/>
      <c r="TOF4" s="69"/>
      <c r="TOG4" s="69"/>
      <c r="TOH4" s="69"/>
      <c r="TOI4" s="69"/>
      <c r="TOJ4" s="69"/>
      <c r="TOK4" s="71"/>
      <c r="TOL4" s="57"/>
      <c r="TOM4" s="57"/>
      <c r="TON4" s="69"/>
      <c r="TOO4" s="69"/>
      <c r="TOP4" s="69"/>
      <c r="TOQ4" s="69"/>
      <c r="TOR4" s="69"/>
      <c r="TOS4" s="69"/>
      <c r="TOT4" s="70"/>
      <c r="TOU4" s="69"/>
      <c r="TOV4" s="69"/>
      <c r="TOW4" s="69"/>
      <c r="TOX4" s="69"/>
      <c r="TOY4" s="69"/>
      <c r="TOZ4" s="69"/>
      <c r="TPA4" s="71"/>
      <c r="TPB4" s="57"/>
      <c r="TPC4" s="57"/>
      <c r="TPD4" s="69"/>
      <c r="TPE4" s="69"/>
      <c r="TPF4" s="69"/>
      <c r="TPG4" s="69"/>
      <c r="TPH4" s="69"/>
      <c r="TPI4" s="69"/>
      <c r="TPJ4" s="70"/>
      <c r="TPK4" s="69"/>
      <c r="TPL4" s="69"/>
      <c r="TPM4" s="69"/>
      <c r="TPN4" s="69"/>
      <c r="TPO4" s="69"/>
      <c r="TPP4" s="69"/>
      <c r="TPQ4" s="71"/>
      <c r="TPR4" s="57"/>
      <c r="TPS4" s="57"/>
      <c r="TPT4" s="69"/>
      <c r="TPU4" s="69"/>
      <c r="TPV4" s="69"/>
      <c r="TPW4" s="69"/>
      <c r="TPX4" s="69"/>
      <c r="TPY4" s="69"/>
      <c r="TPZ4" s="70"/>
      <c r="TQA4" s="69"/>
      <c r="TQB4" s="69"/>
      <c r="TQC4" s="69"/>
      <c r="TQD4" s="69"/>
      <c r="TQE4" s="69"/>
      <c r="TQF4" s="69"/>
      <c r="TQG4" s="71"/>
      <c r="TQH4" s="57"/>
      <c r="TQI4" s="57"/>
      <c r="TQJ4" s="69"/>
      <c r="TQK4" s="69"/>
      <c r="TQL4" s="69"/>
      <c r="TQM4" s="69"/>
      <c r="TQN4" s="69"/>
      <c r="TQO4" s="69"/>
      <c r="TQP4" s="70"/>
      <c r="TQQ4" s="69"/>
      <c r="TQR4" s="69"/>
      <c r="TQS4" s="69"/>
      <c r="TQT4" s="69"/>
      <c r="TQU4" s="69"/>
      <c r="TQV4" s="69"/>
      <c r="TQW4" s="71"/>
      <c r="TQX4" s="57"/>
      <c r="TQY4" s="57"/>
      <c r="TQZ4" s="69"/>
      <c r="TRA4" s="69"/>
      <c r="TRB4" s="69"/>
      <c r="TRC4" s="69"/>
      <c r="TRD4" s="69"/>
      <c r="TRE4" s="69"/>
      <c r="TRF4" s="70"/>
      <c r="TRG4" s="69"/>
      <c r="TRH4" s="69"/>
      <c r="TRI4" s="69"/>
      <c r="TRJ4" s="69"/>
      <c r="TRK4" s="69"/>
      <c r="TRL4" s="69"/>
      <c r="TRM4" s="71"/>
      <c r="TRN4" s="57"/>
      <c r="TRO4" s="57"/>
      <c r="TRP4" s="69"/>
      <c r="TRQ4" s="69"/>
      <c r="TRR4" s="69"/>
      <c r="TRS4" s="69"/>
      <c r="TRT4" s="69"/>
      <c r="TRU4" s="69"/>
      <c r="TRV4" s="70"/>
      <c r="TRW4" s="69"/>
      <c r="TRX4" s="69"/>
      <c r="TRY4" s="69"/>
      <c r="TRZ4" s="69"/>
      <c r="TSA4" s="69"/>
      <c r="TSB4" s="69"/>
      <c r="TSC4" s="71"/>
      <c r="TSD4" s="57"/>
      <c r="TSE4" s="57"/>
      <c r="TSF4" s="69"/>
      <c r="TSG4" s="69"/>
      <c r="TSH4" s="69"/>
      <c r="TSI4" s="69"/>
      <c r="TSJ4" s="69"/>
      <c r="TSK4" s="69"/>
      <c r="TSL4" s="70"/>
      <c r="TSM4" s="69"/>
      <c r="TSN4" s="69"/>
      <c r="TSO4" s="69"/>
      <c r="TSP4" s="69"/>
      <c r="TSQ4" s="69"/>
      <c r="TSR4" s="69"/>
      <c r="TSS4" s="71"/>
      <c r="TST4" s="57"/>
      <c r="TSU4" s="57"/>
      <c r="TSV4" s="69"/>
      <c r="TSW4" s="69"/>
      <c r="TSX4" s="69"/>
      <c r="TSY4" s="69"/>
      <c r="TSZ4" s="69"/>
      <c r="TTA4" s="69"/>
      <c r="TTB4" s="70"/>
      <c r="TTC4" s="69"/>
      <c r="TTD4" s="69"/>
      <c r="TTE4" s="69"/>
      <c r="TTF4" s="69"/>
      <c r="TTG4" s="69"/>
      <c r="TTH4" s="69"/>
      <c r="TTI4" s="71"/>
      <c r="TTJ4" s="57"/>
      <c r="TTK4" s="57"/>
      <c r="TTL4" s="69"/>
      <c r="TTM4" s="69"/>
      <c r="TTN4" s="69"/>
      <c r="TTO4" s="69"/>
      <c r="TTP4" s="69"/>
      <c r="TTQ4" s="69"/>
      <c r="TTR4" s="70"/>
      <c r="TTS4" s="69"/>
      <c r="TTT4" s="69"/>
      <c r="TTU4" s="69"/>
      <c r="TTV4" s="69"/>
      <c r="TTW4" s="69"/>
      <c r="TTX4" s="69"/>
      <c r="TTY4" s="71"/>
      <c r="TTZ4" s="57"/>
      <c r="TUA4" s="57"/>
      <c r="TUB4" s="69"/>
      <c r="TUC4" s="69"/>
      <c r="TUD4" s="69"/>
      <c r="TUE4" s="69"/>
      <c r="TUF4" s="69"/>
      <c r="TUG4" s="69"/>
      <c r="TUH4" s="70"/>
      <c r="TUI4" s="69"/>
      <c r="TUJ4" s="69"/>
      <c r="TUK4" s="69"/>
      <c r="TUL4" s="69"/>
      <c r="TUM4" s="69"/>
      <c r="TUN4" s="69"/>
      <c r="TUO4" s="71"/>
      <c r="TUP4" s="57"/>
      <c r="TUQ4" s="57"/>
      <c r="TUR4" s="69"/>
      <c r="TUS4" s="69"/>
      <c r="TUT4" s="69"/>
      <c r="TUU4" s="69"/>
      <c r="TUV4" s="69"/>
      <c r="TUW4" s="69"/>
      <c r="TUX4" s="70"/>
      <c r="TUY4" s="69"/>
      <c r="TUZ4" s="69"/>
      <c r="TVA4" s="69"/>
      <c r="TVB4" s="69"/>
      <c r="TVC4" s="69"/>
      <c r="TVD4" s="69"/>
      <c r="TVE4" s="71"/>
      <c r="TVF4" s="57"/>
      <c r="TVG4" s="57"/>
      <c r="TVH4" s="69"/>
      <c r="TVI4" s="69"/>
      <c r="TVJ4" s="69"/>
      <c r="TVK4" s="69"/>
      <c r="TVL4" s="69"/>
      <c r="TVM4" s="69"/>
      <c r="TVN4" s="70"/>
      <c r="TVO4" s="69"/>
      <c r="TVP4" s="69"/>
      <c r="TVQ4" s="69"/>
      <c r="TVR4" s="69"/>
      <c r="TVS4" s="69"/>
      <c r="TVT4" s="69"/>
      <c r="TVU4" s="71"/>
      <c r="TVV4" s="57"/>
      <c r="TVW4" s="57"/>
      <c r="TVX4" s="69"/>
      <c r="TVY4" s="69"/>
      <c r="TVZ4" s="69"/>
      <c r="TWA4" s="69"/>
      <c r="TWB4" s="69"/>
      <c r="TWC4" s="69"/>
      <c r="TWD4" s="70"/>
      <c r="TWE4" s="69"/>
      <c r="TWF4" s="69"/>
      <c r="TWG4" s="69"/>
      <c r="TWH4" s="69"/>
      <c r="TWI4" s="69"/>
      <c r="TWJ4" s="69"/>
      <c r="TWK4" s="71"/>
      <c r="TWL4" s="57"/>
      <c r="TWM4" s="57"/>
      <c r="TWN4" s="69"/>
      <c r="TWO4" s="69"/>
      <c r="TWP4" s="69"/>
      <c r="TWQ4" s="69"/>
      <c r="TWR4" s="69"/>
      <c r="TWS4" s="69"/>
      <c r="TWT4" s="70"/>
      <c r="TWU4" s="69"/>
      <c r="TWV4" s="69"/>
      <c r="TWW4" s="69"/>
      <c r="TWX4" s="69"/>
      <c r="TWY4" s="69"/>
      <c r="TWZ4" s="69"/>
      <c r="TXA4" s="71"/>
      <c r="TXB4" s="57"/>
      <c r="TXC4" s="57"/>
      <c r="TXD4" s="69"/>
      <c r="TXE4" s="69"/>
      <c r="TXF4" s="69"/>
      <c r="TXG4" s="69"/>
      <c r="TXH4" s="69"/>
      <c r="TXI4" s="69"/>
      <c r="TXJ4" s="70"/>
      <c r="TXK4" s="69"/>
      <c r="TXL4" s="69"/>
      <c r="TXM4" s="69"/>
      <c r="TXN4" s="69"/>
      <c r="TXO4" s="69"/>
      <c r="TXP4" s="69"/>
      <c r="TXQ4" s="71"/>
      <c r="TXR4" s="57"/>
      <c r="TXS4" s="57"/>
      <c r="TXT4" s="69"/>
      <c r="TXU4" s="69"/>
      <c r="TXV4" s="69"/>
      <c r="TXW4" s="69"/>
      <c r="TXX4" s="69"/>
      <c r="TXY4" s="69"/>
      <c r="TXZ4" s="70"/>
      <c r="TYA4" s="69"/>
      <c r="TYB4" s="69"/>
      <c r="TYC4" s="69"/>
      <c r="TYD4" s="69"/>
      <c r="TYE4" s="69"/>
      <c r="TYF4" s="69"/>
      <c r="TYG4" s="71"/>
      <c r="TYH4" s="57"/>
      <c r="TYI4" s="57"/>
      <c r="TYJ4" s="69"/>
      <c r="TYK4" s="69"/>
      <c r="TYL4" s="69"/>
      <c r="TYM4" s="69"/>
      <c r="TYN4" s="69"/>
      <c r="TYO4" s="69"/>
      <c r="TYP4" s="70"/>
      <c r="TYQ4" s="69"/>
      <c r="TYR4" s="69"/>
      <c r="TYS4" s="69"/>
      <c r="TYT4" s="69"/>
      <c r="TYU4" s="69"/>
      <c r="TYV4" s="69"/>
      <c r="TYW4" s="71"/>
      <c r="TYX4" s="57"/>
      <c r="TYY4" s="57"/>
      <c r="TYZ4" s="69"/>
      <c r="TZA4" s="69"/>
      <c r="TZB4" s="69"/>
      <c r="TZC4" s="69"/>
      <c r="TZD4" s="69"/>
      <c r="TZE4" s="69"/>
      <c r="TZF4" s="70"/>
      <c r="TZG4" s="69"/>
      <c r="TZH4" s="69"/>
      <c r="TZI4" s="69"/>
      <c r="TZJ4" s="69"/>
      <c r="TZK4" s="69"/>
      <c r="TZL4" s="69"/>
      <c r="TZM4" s="71"/>
      <c r="TZN4" s="57"/>
      <c r="TZO4" s="57"/>
      <c r="TZP4" s="69"/>
      <c r="TZQ4" s="69"/>
      <c r="TZR4" s="69"/>
      <c r="TZS4" s="69"/>
      <c r="TZT4" s="69"/>
      <c r="TZU4" s="69"/>
      <c r="TZV4" s="70"/>
      <c r="TZW4" s="69"/>
      <c r="TZX4" s="69"/>
      <c r="TZY4" s="69"/>
      <c r="TZZ4" s="69"/>
      <c r="UAA4" s="69"/>
      <c r="UAB4" s="69"/>
      <c r="UAC4" s="71"/>
      <c r="UAD4" s="57"/>
      <c r="UAE4" s="57"/>
      <c r="UAF4" s="69"/>
      <c r="UAG4" s="69"/>
      <c r="UAH4" s="69"/>
      <c r="UAI4" s="69"/>
      <c r="UAJ4" s="69"/>
      <c r="UAK4" s="69"/>
      <c r="UAL4" s="70"/>
      <c r="UAM4" s="69"/>
      <c r="UAN4" s="69"/>
      <c r="UAO4" s="69"/>
      <c r="UAP4" s="69"/>
      <c r="UAQ4" s="69"/>
      <c r="UAR4" s="69"/>
      <c r="UAS4" s="71"/>
      <c r="UAT4" s="57"/>
      <c r="UAU4" s="57"/>
      <c r="UAV4" s="69"/>
      <c r="UAW4" s="69"/>
      <c r="UAX4" s="69"/>
      <c r="UAY4" s="69"/>
      <c r="UAZ4" s="69"/>
      <c r="UBA4" s="69"/>
      <c r="UBB4" s="70"/>
      <c r="UBC4" s="69"/>
      <c r="UBD4" s="69"/>
      <c r="UBE4" s="69"/>
      <c r="UBF4" s="69"/>
      <c r="UBG4" s="69"/>
      <c r="UBH4" s="69"/>
      <c r="UBI4" s="71"/>
      <c r="UBJ4" s="57"/>
      <c r="UBK4" s="57"/>
      <c r="UBL4" s="69"/>
      <c r="UBM4" s="69"/>
      <c r="UBN4" s="69"/>
      <c r="UBO4" s="69"/>
      <c r="UBP4" s="69"/>
      <c r="UBQ4" s="69"/>
      <c r="UBR4" s="70"/>
      <c r="UBS4" s="69"/>
      <c r="UBT4" s="69"/>
      <c r="UBU4" s="69"/>
      <c r="UBV4" s="69"/>
      <c r="UBW4" s="69"/>
      <c r="UBX4" s="69"/>
      <c r="UBY4" s="71"/>
      <c r="UBZ4" s="57"/>
      <c r="UCA4" s="57"/>
      <c r="UCB4" s="69"/>
      <c r="UCC4" s="69"/>
      <c r="UCD4" s="69"/>
      <c r="UCE4" s="69"/>
      <c r="UCF4" s="69"/>
      <c r="UCG4" s="69"/>
      <c r="UCH4" s="70"/>
      <c r="UCI4" s="69"/>
      <c r="UCJ4" s="69"/>
      <c r="UCK4" s="69"/>
      <c r="UCL4" s="69"/>
      <c r="UCM4" s="69"/>
      <c r="UCN4" s="69"/>
      <c r="UCO4" s="71"/>
      <c r="UCP4" s="57"/>
      <c r="UCQ4" s="57"/>
      <c r="UCR4" s="69"/>
      <c r="UCS4" s="69"/>
      <c r="UCT4" s="69"/>
      <c r="UCU4" s="69"/>
      <c r="UCV4" s="69"/>
      <c r="UCW4" s="69"/>
      <c r="UCX4" s="70"/>
      <c r="UCY4" s="69"/>
      <c r="UCZ4" s="69"/>
      <c r="UDA4" s="69"/>
      <c r="UDB4" s="69"/>
      <c r="UDC4" s="69"/>
      <c r="UDD4" s="69"/>
      <c r="UDE4" s="71"/>
      <c r="UDF4" s="57"/>
      <c r="UDG4" s="57"/>
      <c r="UDH4" s="69"/>
      <c r="UDI4" s="69"/>
      <c r="UDJ4" s="69"/>
      <c r="UDK4" s="69"/>
      <c r="UDL4" s="69"/>
      <c r="UDM4" s="69"/>
      <c r="UDN4" s="70"/>
      <c r="UDO4" s="69"/>
      <c r="UDP4" s="69"/>
      <c r="UDQ4" s="69"/>
      <c r="UDR4" s="69"/>
      <c r="UDS4" s="69"/>
      <c r="UDT4" s="69"/>
      <c r="UDU4" s="71"/>
      <c r="UDV4" s="57"/>
      <c r="UDW4" s="57"/>
      <c r="UDX4" s="69"/>
      <c r="UDY4" s="69"/>
      <c r="UDZ4" s="69"/>
      <c r="UEA4" s="69"/>
      <c r="UEB4" s="69"/>
      <c r="UEC4" s="69"/>
      <c r="UED4" s="70"/>
      <c r="UEE4" s="69"/>
      <c r="UEF4" s="69"/>
      <c r="UEG4" s="69"/>
      <c r="UEH4" s="69"/>
      <c r="UEI4" s="69"/>
      <c r="UEJ4" s="69"/>
      <c r="UEK4" s="71"/>
      <c r="UEL4" s="57"/>
      <c r="UEM4" s="57"/>
      <c r="UEN4" s="69"/>
      <c r="UEO4" s="69"/>
      <c r="UEP4" s="69"/>
      <c r="UEQ4" s="69"/>
      <c r="UER4" s="69"/>
      <c r="UES4" s="69"/>
      <c r="UET4" s="70"/>
      <c r="UEU4" s="69"/>
      <c r="UEV4" s="69"/>
      <c r="UEW4" s="69"/>
      <c r="UEX4" s="69"/>
      <c r="UEY4" s="69"/>
      <c r="UEZ4" s="69"/>
      <c r="UFA4" s="71"/>
      <c r="UFB4" s="57"/>
      <c r="UFC4" s="57"/>
      <c r="UFD4" s="69"/>
      <c r="UFE4" s="69"/>
      <c r="UFF4" s="69"/>
      <c r="UFG4" s="69"/>
      <c r="UFH4" s="69"/>
      <c r="UFI4" s="69"/>
      <c r="UFJ4" s="70"/>
      <c r="UFK4" s="69"/>
      <c r="UFL4" s="69"/>
      <c r="UFM4" s="69"/>
      <c r="UFN4" s="69"/>
      <c r="UFO4" s="69"/>
      <c r="UFP4" s="69"/>
      <c r="UFQ4" s="71"/>
      <c r="UFR4" s="57"/>
      <c r="UFS4" s="57"/>
      <c r="UFT4" s="69"/>
      <c r="UFU4" s="69"/>
      <c r="UFV4" s="69"/>
      <c r="UFW4" s="69"/>
      <c r="UFX4" s="69"/>
      <c r="UFY4" s="69"/>
      <c r="UFZ4" s="70"/>
      <c r="UGA4" s="69"/>
      <c r="UGB4" s="69"/>
      <c r="UGC4" s="69"/>
      <c r="UGD4" s="69"/>
      <c r="UGE4" s="69"/>
      <c r="UGF4" s="69"/>
      <c r="UGG4" s="71"/>
      <c r="UGH4" s="57"/>
      <c r="UGI4" s="57"/>
      <c r="UGJ4" s="69"/>
      <c r="UGK4" s="69"/>
      <c r="UGL4" s="69"/>
      <c r="UGM4" s="69"/>
      <c r="UGN4" s="69"/>
      <c r="UGO4" s="69"/>
      <c r="UGP4" s="70"/>
      <c r="UGQ4" s="69"/>
      <c r="UGR4" s="69"/>
      <c r="UGS4" s="69"/>
      <c r="UGT4" s="69"/>
      <c r="UGU4" s="69"/>
      <c r="UGV4" s="69"/>
      <c r="UGW4" s="71"/>
      <c r="UGX4" s="57"/>
      <c r="UGY4" s="57"/>
      <c r="UGZ4" s="69"/>
      <c r="UHA4" s="69"/>
      <c r="UHB4" s="69"/>
      <c r="UHC4" s="69"/>
      <c r="UHD4" s="69"/>
      <c r="UHE4" s="69"/>
      <c r="UHF4" s="70"/>
      <c r="UHG4" s="69"/>
      <c r="UHH4" s="69"/>
      <c r="UHI4" s="69"/>
      <c r="UHJ4" s="69"/>
      <c r="UHK4" s="69"/>
      <c r="UHL4" s="69"/>
      <c r="UHM4" s="71"/>
      <c r="UHN4" s="57"/>
      <c r="UHO4" s="57"/>
      <c r="UHP4" s="69"/>
      <c r="UHQ4" s="69"/>
      <c r="UHR4" s="69"/>
      <c r="UHS4" s="69"/>
      <c r="UHT4" s="69"/>
      <c r="UHU4" s="69"/>
      <c r="UHV4" s="70"/>
      <c r="UHW4" s="69"/>
      <c r="UHX4" s="69"/>
      <c r="UHY4" s="69"/>
      <c r="UHZ4" s="69"/>
      <c r="UIA4" s="69"/>
      <c r="UIB4" s="69"/>
      <c r="UIC4" s="71"/>
      <c r="UID4" s="57"/>
      <c r="UIE4" s="57"/>
      <c r="UIF4" s="69"/>
      <c r="UIG4" s="69"/>
      <c r="UIH4" s="69"/>
      <c r="UII4" s="69"/>
      <c r="UIJ4" s="69"/>
      <c r="UIK4" s="69"/>
      <c r="UIL4" s="70"/>
      <c r="UIM4" s="69"/>
      <c r="UIN4" s="69"/>
      <c r="UIO4" s="69"/>
      <c r="UIP4" s="69"/>
      <c r="UIQ4" s="69"/>
      <c r="UIR4" s="69"/>
      <c r="UIS4" s="71"/>
      <c r="UIT4" s="57"/>
      <c r="UIU4" s="57"/>
      <c r="UIV4" s="69"/>
      <c r="UIW4" s="69"/>
      <c r="UIX4" s="69"/>
      <c r="UIY4" s="69"/>
      <c r="UIZ4" s="69"/>
      <c r="UJA4" s="69"/>
      <c r="UJB4" s="70"/>
      <c r="UJC4" s="69"/>
      <c r="UJD4" s="69"/>
      <c r="UJE4" s="69"/>
      <c r="UJF4" s="69"/>
      <c r="UJG4" s="69"/>
      <c r="UJH4" s="69"/>
      <c r="UJI4" s="71"/>
      <c r="UJJ4" s="57"/>
      <c r="UJK4" s="57"/>
      <c r="UJL4" s="69"/>
      <c r="UJM4" s="69"/>
      <c r="UJN4" s="69"/>
      <c r="UJO4" s="69"/>
      <c r="UJP4" s="69"/>
      <c r="UJQ4" s="69"/>
      <c r="UJR4" s="70"/>
      <c r="UJS4" s="69"/>
      <c r="UJT4" s="69"/>
      <c r="UJU4" s="69"/>
      <c r="UJV4" s="69"/>
      <c r="UJW4" s="69"/>
      <c r="UJX4" s="69"/>
      <c r="UJY4" s="71"/>
      <c r="UJZ4" s="57"/>
      <c r="UKA4" s="57"/>
      <c r="UKB4" s="69"/>
      <c r="UKC4" s="69"/>
      <c r="UKD4" s="69"/>
      <c r="UKE4" s="69"/>
      <c r="UKF4" s="69"/>
      <c r="UKG4" s="69"/>
      <c r="UKH4" s="70"/>
      <c r="UKI4" s="69"/>
      <c r="UKJ4" s="69"/>
      <c r="UKK4" s="69"/>
      <c r="UKL4" s="69"/>
      <c r="UKM4" s="69"/>
      <c r="UKN4" s="69"/>
      <c r="UKO4" s="71"/>
      <c r="UKP4" s="57"/>
      <c r="UKQ4" s="57"/>
      <c r="UKR4" s="69"/>
      <c r="UKS4" s="69"/>
      <c r="UKT4" s="69"/>
      <c r="UKU4" s="69"/>
      <c r="UKV4" s="69"/>
      <c r="UKW4" s="69"/>
      <c r="UKX4" s="70"/>
      <c r="UKY4" s="69"/>
      <c r="UKZ4" s="69"/>
      <c r="ULA4" s="69"/>
      <c r="ULB4" s="69"/>
      <c r="ULC4" s="69"/>
      <c r="ULD4" s="69"/>
      <c r="ULE4" s="71"/>
      <c r="ULF4" s="57"/>
      <c r="ULG4" s="57"/>
      <c r="ULH4" s="69"/>
      <c r="ULI4" s="69"/>
      <c r="ULJ4" s="69"/>
      <c r="ULK4" s="69"/>
      <c r="ULL4" s="69"/>
      <c r="ULM4" s="69"/>
      <c r="ULN4" s="70"/>
      <c r="ULO4" s="69"/>
      <c r="ULP4" s="69"/>
      <c r="ULQ4" s="69"/>
      <c r="ULR4" s="69"/>
      <c r="ULS4" s="69"/>
      <c r="ULT4" s="69"/>
      <c r="ULU4" s="71"/>
      <c r="ULV4" s="57"/>
      <c r="ULW4" s="57"/>
      <c r="ULX4" s="69"/>
      <c r="ULY4" s="69"/>
      <c r="ULZ4" s="69"/>
      <c r="UMA4" s="69"/>
      <c r="UMB4" s="69"/>
      <c r="UMC4" s="69"/>
      <c r="UMD4" s="70"/>
      <c r="UME4" s="69"/>
      <c r="UMF4" s="69"/>
      <c r="UMG4" s="69"/>
      <c r="UMH4" s="69"/>
      <c r="UMI4" s="69"/>
      <c r="UMJ4" s="69"/>
      <c r="UMK4" s="71"/>
      <c r="UML4" s="57"/>
      <c r="UMM4" s="57"/>
      <c r="UMN4" s="69"/>
      <c r="UMO4" s="69"/>
      <c r="UMP4" s="69"/>
      <c r="UMQ4" s="69"/>
      <c r="UMR4" s="69"/>
      <c r="UMS4" s="69"/>
      <c r="UMT4" s="70"/>
      <c r="UMU4" s="69"/>
      <c r="UMV4" s="69"/>
      <c r="UMW4" s="69"/>
      <c r="UMX4" s="69"/>
      <c r="UMY4" s="69"/>
      <c r="UMZ4" s="69"/>
      <c r="UNA4" s="71"/>
      <c r="UNB4" s="57"/>
      <c r="UNC4" s="57"/>
      <c r="UND4" s="69"/>
      <c r="UNE4" s="69"/>
      <c r="UNF4" s="69"/>
      <c r="UNG4" s="69"/>
      <c r="UNH4" s="69"/>
      <c r="UNI4" s="69"/>
      <c r="UNJ4" s="70"/>
      <c r="UNK4" s="69"/>
      <c r="UNL4" s="69"/>
      <c r="UNM4" s="69"/>
      <c r="UNN4" s="69"/>
      <c r="UNO4" s="69"/>
      <c r="UNP4" s="69"/>
      <c r="UNQ4" s="71"/>
      <c r="UNR4" s="57"/>
      <c r="UNS4" s="57"/>
      <c r="UNT4" s="69"/>
      <c r="UNU4" s="69"/>
      <c r="UNV4" s="69"/>
      <c r="UNW4" s="69"/>
      <c r="UNX4" s="69"/>
      <c r="UNY4" s="69"/>
      <c r="UNZ4" s="70"/>
      <c r="UOA4" s="69"/>
      <c r="UOB4" s="69"/>
      <c r="UOC4" s="69"/>
      <c r="UOD4" s="69"/>
      <c r="UOE4" s="69"/>
      <c r="UOF4" s="69"/>
      <c r="UOG4" s="71"/>
      <c r="UOH4" s="57"/>
      <c r="UOI4" s="57"/>
      <c r="UOJ4" s="69"/>
      <c r="UOK4" s="69"/>
      <c r="UOL4" s="69"/>
      <c r="UOM4" s="69"/>
      <c r="UON4" s="69"/>
      <c r="UOO4" s="69"/>
      <c r="UOP4" s="70"/>
      <c r="UOQ4" s="69"/>
      <c r="UOR4" s="69"/>
      <c r="UOS4" s="69"/>
      <c r="UOT4" s="69"/>
      <c r="UOU4" s="69"/>
      <c r="UOV4" s="69"/>
      <c r="UOW4" s="71"/>
      <c r="UOX4" s="57"/>
      <c r="UOY4" s="57"/>
      <c r="UOZ4" s="69"/>
      <c r="UPA4" s="69"/>
      <c r="UPB4" s="69"/>
      <c r="UPC4" s="69"/>
      <c r="UPD4" s="69"/>
      <c r="UPE4" s="69"/>
      <c r="UPF4" s="70"/>
      <c r="UPG4" s="69"/>
      <c r="UPH4" s="69"/>
      <c r="UPI4" s="69"/>
      <c r="UPJ4" s="69"/>
      <c r="UPK4" s="69"/>
      <c r="UPL4" s="69"/>
      <c r="UPM4" s="71"/>
      <c r="UPN4" s="57"/>
      <c r="UPO4" s="57"/>
      <c r="UPP4" s="69"/>
      <c r="UPQ4" s="69"/>
      <c r="UPR4" s="69"/>
      <c r="UPS4" s="69"/>
      <c r="UPT4" s="69"/>
      <c r="UPU4" s="69"/>
      <c r="UPV4" s="70"/>
      <c r="UPW4" s="69"/>
      <c r="UPX4" s="69"/>
      <c r="UPY4" s="69"/>
      <c r="UPZ4" s="69"/>
      <c r="UQA4" s="69"/>
      <c r="UQB4" s="69"/>
      <c r="UQC4" s="71"/>
      <c r="UQD4" s="57"/>
      <c r="UQE4" s="57"/>
      <c r="UQF4" s="69"/>
      <c r="UQG4" s="69"/>
      <c r="UQH4" s="69"/>
      <c r="UQI4" s="69"/>
      <c r="UQJ4" s="69"/>
      <c r="UQK4" s="69"/>
      <c r="UQL4" s="70"/>
      <c r="UQM4" s="69"/>
      <c r="UQN4" s="69"/>
      <c r="UQO4" s="69"/>
      <c r="UQP4" s="69"/>
      <c r="UQQ4" s="69"/>
      <c r="UQR4" s="69"/>
      <c r="UQS4" s="71"/>
      <c r="UQT4" s="57"/>
      <c r="UQU4" s="57"/>
      <c r="UQV4" s="69"/>
      <c r="UQW4" s="69"/>
      <c r="UQX4" s="69"/>
      <c r="UQY4" s="69"/>
      <c r="UQZ4" s="69"/>
      <c r="URA4" s="69"/>
      <c r="URB4" s="70"/>
      <c r="URC4" s="69"/>
      <c r="URD4" s="69"/>
      <c r="URE4" s="69"/>
      <c r="URF4" s="69"/>
      <c r="URG4" s="69"/>
      <c r="URH4" s="69"/>
      <c r="URI4" s="71"/>
      <c r="URJ4" s="57"/>
      <c r="URK4" s="57"/>
      <c r="URL4" s="69"/>
      <c r="URM4" s="69"/>
      <c r="URN4" s="69"/>
      <c r="URO4" s="69"/>
      <c r="URP4" s="69"/>
      <c r="URQ4" s="69"/>
      <c r="URR4" s="70"/>
      <c r="URS4" s="69"/>
      <c r="URT4" s="69"/>
      <c r="URU4" s="69"/>
      <c r="URV4" s="69"/>
      <c r="URW4" s="69"/>
      <c r="URX4" s="69"/>
      <c r="URY4" s="71"/>
      <c r="URZ4" s="57"/>
      <c r="USA4" s="57"/>
      <c r="USB4" s="69"/>
      <c r="USC4" s="69"/>
      <c r="USD4" s="69"/>
      <c r="USE4" s="69"/>
      <c r="USF4" s="69"/>
      <c r="USG4" s="69"/>
      <c r="USH4" s="70"/>
      <c r="USI4" s="69"/>
      <c r="USJ4" s="69"/>
      <c r="USK4" s="69"/>
      <c r="USL4" s="69"/>
      <c r="USM4" s="69"/>
      <c r="USN4" s="69"/>
      <c r="USO4" s="71"/>
      <c r="USP4" s="57"/>
      <c r="USQ4" s="57"/>
      <c r="USR4" s="69"/>
      <c r="USS4" s="69"/>
      <c r="UST4" s="69"/>
      <c r="USU4" s="69"/>
      <c r="USV4" s="69"/>
      <c r="USW4" s="69"/>
      <c r="USX4" s="70"/>
      <c r="USY4" s="69"/>
      <c r="USZ4" s="69"/>
      <c r="UTA4" s="69"/>
      <c r="UTB4" s="69"/>
      <c r="UTC4" s="69"/>
      <c r="UTD4" s="69"/>
      <c r="UTE4" s="71"/>
      <c r="UTF4" s="57"/>
      <c r="UTG4" s="57"/>
      <c r="UTH4" s="69"/>
      <c r="UTI4" s="69"/>
      <c r="UTJ4" s="69"/>
      <c r="UTK4" s="69"/>
      <c r="UTL4" s="69"/>
      <c r="UTM4" s="69"/>
      <c r="UTN4" s="70"/>
      <c r="UTO4" s="69"/>
      <c r="UTP4" s="69"/>
      <c r="UTQ4" s="69"/>
      <c r="UTR4" s="69"/>
      <c r="UTS4" s="69"/>
      <c r="UTT4" s="69"/>
      <c r="UTU4" s="71"/>
      <c r="UTV4" s="57"/>
      <c r="UTW4" s="57"/>
      <c r="UTX4" s="69"/>
      <c r="UTY4" s="69"/>
      <c r="UTZ4" s="69"/>
      <c r="UUA4" s="69"/>
      <c r="UUB4" s="69"/>
      <c r="UUC4" s="69"/>
      <c r="UUD4" s="70"/>
      <c r="UUE4" s="69"/>
      <c r="UUF4" s="69"/>
      <c r="UUG4" s="69"/>
      <c r="UUH4" s="69"/>
      <c r="UUI4" s="69"/>
      <c r="UUJ4" s="69"/>
      <c r="UUK4" s="71"/>
      <c r="UUL4" s="57"/>
      <c r="UUM4" s="57"/>
      <c r="UUN4" s="69"/>
      <c r="UUO4" s="69"/>
      <c r="UUP4" s="69"/>
      <c r="UUQ4" s="69"/>
      <c r="UUR4" s="69"/>
      <c r="UUS4" s="69"/>
      <c r="UUT4" s="70"/>
      <c r="UUU4" s="69"/>
      <c r="UUV4" s="69"/>
      <c r="UUW4" s="69"/>
      <c r="UUX4" s="69"/>
      <c r="UUY4" s="69"/>
      <c r="UUZ4" s="69"/>
      <c r="UVA4" s="71"/>
      <c r="UVB4" s="57"/>
      <c r="UVC4" s="57"/>
      <c r="UVD4" s="69"/>
      <c r="UVE4" s="69"/>
      <c r="UVF4" s="69"/>
      <c r="UVG4" s="69"/>
      <c r="UVH4" s="69"/>
      <c r="UVI4" s="69"/>
      <c r="UVJ4" s="70"/>
      <c r="UVK4" s="69"/>
      <c r="UVL4" s="69"/>
      <c r="UVM4" s="69"/>
      <c r="UVN4" s="69"/>
      <c r="UVO4" s="69"/>
      <c r="UVP4" s="69"/>
      <c r="UVQ4" s="71"/>
      <c r="UVR4" s="57"/>
      <c r="UVS4" s="57"/>
      <c r="UVT4" s="69"/>
      <c r="UVU4" s="69"/>
      <c r="UVV4" s="69"/>
      <c r="UVW4" s="69"/>
      <c r="UVX4" s="69"/>
      <c r="UVY4" s="69"/>
      <c r="UVZ4" s="70"/>
      <c r="UWA4" s="69"/>
      <c r="UWB4" s="69"/>
      <c r="UWC4" s="69"/>
      <c r="UWD4" s="69"/>
      <c r="UWE4" s="69"/>
      <c r="UWF4" s="69"/>
      <c r="UWG4" s="71"/>
      <c r="UWH4" s="57"/>
      <c r="UWI4" s="57"/>
      <c r="UWJ4" s="69"/>
      <c r="UWK4" s="69"/>
      <c r="UWL4" s="69"/>
      <c r="UWM4" s="69"/>
      <c r="UWN4" s="69"/>
      <c r="UWO4" s="69"/>
      <c r="UWP4" s="70"/>
      <c r="UWQ4" s="69"/>
      <c r="UWR4" s="69"/>
      <c r="UWS4" s="69"/>
      <c r="UWT4" s="69"/>
      <c r="UWU4" s="69"/>
      <c r="UWV4" s="69"/>
      <c r="UWW4" s="71"/>
      <c r="UWX4" s="57"/>
      <c r="UWY4" s="57"/>
      <c r="UWZ4" s="69"/>
      <c r="UXA4" s="69"/>
      <c r="UXB4" s="69"/>
      <c r="UXC4" s="69"/>
      <c r="UXD4" s="69"/>
      <c r="UXE4" s="69"/>
      <c r="UXF4" s="70"/>
      <c r="UXG4" s="69"/>
      <c r="UXH4" s="69"/>
      <c r="UXI4" s="69"/>
      <c r="UXJ4" s="69"/>
      <c r="UXK4" s="69"/>
      <c r="UXL4" s="69"/>
      <c r="UXM4" s="71"/>
      <c r="UXN4" s="57"/>
      <c r="UXO4" s="57"/>
      <c r="UXP4" s="69"/>
      <c r="UXQ4" s="69"/>
      <c r="UXR4" s="69"/>
      <c r="UXS4" s="69"/>
      <c r="UXT4" s="69"/>
      <c r="UXU4" s="69"/>
      <c r="UXV4" s="70"/>
      <c r="UXW4" s="69"/>
      <c r="UXX4" s="69"/>
      <c r="UXY4" s="69"/>
      <c r="UXZ4" s="69"/>
      <c r="UYA4" s="69"/>
      <c r="UYB4" s="69"/>
      <c r="UYC4" s="71"/>
      <c r="UYD4" s="57"/>
      <c r="UYE4" s="57"/>
      <c r="UYF4" s="69"/>
      <c r="UYG4" s="69"/>
      <c r="UYH4" s="69"/>
      <c r="UYI4" s="69"/>
      <c r="UYJ4" s="69"/>
      <c r="UYK4" s="69"/>
      <c r="UYL4" s="70"/>
      <c r="UYM4" s="69"/>
      <c r="UYN4" s="69"/>
      <c r="UYO4" s="69"/>
      <c r="UYP4" s="69"/>
      <c r="UYQ4" s="69"/>
      <c r="UYR4" s="69"/>
      <c r="UYS4" s="71"/>
      <c r="UYT4" s="57"/>
      <c r="UYU4" s="57"/>
      <c r="UYV4" s="69"/>
      <c r="UYW4" s="69"/>
      <c r="UYX4" s="69"/>
      <c r="UYY4" s="69"/>
      <c r="UYZ4" s="69"/>
      <c r="UZA4" s="69"/>
      <c r="UZB4" s="70"/>
      <c r="UZC4" s="69"/>
      <c r="UZD4" s="69"/>
      <c r="UZE4" s="69"/>
      <c r="UZF4" s="69"/>
      <c r="UZG4" s="69"/>
      <c r="UZH4" s="69"/>
      <c r="UZI4" s="71"/>
      <c r="UZJ4" s="57"/>
      <c r="UZK4" s="57"/>
      <c r="UZL4" s="69"/>
      <c r="UZM4" s="69"/>
      <c r="UZN4" s="69"/>
      <c r="UZO4" s="69"/>
      <c r="UZP4" s="69"/>
      <c r="UZQ4" s="69"/>
      <c r="UZR4" s="70"/>
      <c r="UZS4" s="69"/>
      <c r="UZT4" s="69"/>
      <c r="UZU4" s="69"/>
      <c r="UZV4" s="69"/>
      <c r="UZW4" s="69"/>
      <c r="UZX4" s="69"/>
      <c r="UZY4" s="71"/>
      <c r="UZZ4" s="57"/>
      <c r="VAA4" s="57"/>
      <c r="VAB4" s="69"/>
      <c r="VAC4" s="69"/>
      <c r="VAD4" s="69"/>
      <c r="VAE4" s="69"/>
      <c r="VAF4" s="69"/>
      <c r="VAG4" s="69"/>
      <c r="VAH4" s="70"/>
      <c r="VAI4" s="69"/>
      <c r="VAJ4" s="69"/>
      <c r="VAK4" s="69"/>
      <c r="VAL4" s="69"/>
      <c r="VAM4" s="69"/>
      <c r="VAN4" s="69"/>
      <c r="VAO4" s="71"/>
      <c r="VAP4" s="57"/>
      <c r="VAQ4" s="57"/>
      <c r="VAR4" s="69"/>
      <c r="VAS4" s="69"/>
      <c r="VAT4" s="69"/>
      <c r="VAU4" s="69"/>
      <c r="VAV4" s="69"/>
      <c r="VAW4" s="69"/>
      <c r="VAX4" s="70"/>
      <c r="VAY4" s="69"/>
      <c r="VAZ4" s="69"/>
      <c r="VBA4" s="69"/>
      <c r="VBB4" s="69"/>
      <c r="VBC4" s="69"/>
      <c r="VBD4" s="69"/>
      <c r="VBE4" s="71"/>
      <c r="VBF4" s="57"/>
      <c r="VBG4" s="57"/>
      <c r="VBH4" s="69"/>
      <c r="VBI4" s="69"/>
      <c r="VBJ4" s="69"/>
      <c r="VBK4" s="69"/>
      <c r="VBL4" s="69"/>
      <c r="VBM4" s="69"/>
      <c r="VBN4" s="70"/>
      <c r="VBO4" s="69"/>
      <c r="VBP4" s="69"/>
      <c r="VBQ4" s="69"/>
      <c r="VBR4" s="69"/>
      <c r="VBS4" s="69"/>
      <c r="VBT4" s="69"/>
      <c r="VBU4" s="71"/>
      <c r="VBV4" s="57"/>
      <c r="VBW4" s="57"/>
      <c r="VBX4" s="69"/>
      <c r="VBY4" s="69"/>
      <c r="VBZ4" s="69"/>
      <c r="VCA4" s="69"/>
      <c r="VCB4" s="69"/>
      <c r="VCC4" s="69"/>
      <c r="VCD4" s="70"/>
      <c r="VCE4" s="69"/>
      <c r="VCF4" s="69"/>
      <c r="VCG4" s="69"/>
      <c r="VCH4" s="69"/>
      <c r="VCI4" s="69"/>
      <c r="VCJ4" s="69"/>
      <c r="VCK4" s="71"/>
      <c r="VCL4" s="57"/>
      <c r="VCM4" s="57"/>
      <c r="VCN4" s="69"/>
      <c r="VCO4" s="69"/>
      <c r="VCP4" s="69"/>
      <c r="VCQ4" s="69"/>
      <c r="VCR4" s="69"/>
      <c r="VCS4" s="69"/>
      <c r="VCT4" s="70"/>
      <c r="VCU4" s="69"/>
      <c r="VCV4" s="69"/>
      <c r="VCW4" s="69"/>
      <c r="VCX4" s="69"/>
      <c r="VCY4" s="69"/>
      <c r="VCZ4" s="69"/>
      <c r="VDA4" s="71"/>
      <c r="VDB4" s="57"/>
      <c r="VDC4" s="57"/>
      <c r="VDD4" s="69"/>
      <c r="VDE4" s="69"/>
      <c r="VDF4" s="69"/>
      <c r="VDG4" s="69"/>
      <c r="VDH4" s="69"/>
      <c r="VDI4" s="69"/>
      <c r="VDJ4" s="70"/>
      <c r="VDK4" s="69"/>
      <c r="VDL4" s="69"/>
      <c r="VDM4" s="69"/>
      <c r="VDN4" s="69"/>
      <c r="VDO4" s="69"/>
      <c r="VDP4" s="69"/>
      <c r="VDQ4" s="71"/>
      <c r="VDR4" s="57"/>
      <c r="VDS4" s="57"/>
      <c r="VDT4" s="69"/>
      <c r="VDU4" s="69"/>
      <c r="VDV4" s="69"/>
      <c r="VDW4" s="69"/>
      <c r="VDX4" s="69"/>
      <c r="VDY4" s="69"/>
      <c r="VDZ4" s="70"/>
      <c r="VEA4" s="69"/>
      <c r="VEB4" s="69"/>
      <c r="VEC4" s="69"/>
      <c r="VED4" s="69"/>
      <c r="VEE4" s="69"/>
      <c r="VEF4" s="69"/>
      <c r="VEG4" s="71"/>
      <c r="VEH4" s="57"/>
      <c r="VEI4" s="57"/>
      <c r="VEJ4" s="69"/>
      <c r="VEK4" s="69"/>
      <c r="VEL4" s="69"/>
      <c r="VEM4" s="69"/>
      <c r="VEN4" s="69"/>
      <c r="VEO4" s="69"/>
      <c r="VEP4" s="70"/>
      <c r="VEQ4" s="69"/>
      <c r="VER4" s="69"/>
      <c r="VES4" s="69"/>
      <c r="VET4" s="69"/>
      <c r="VEU4" s="69"/>
      <c r="VEV4" s="69"/>
      <c r="VEW4" s="71"/>
      <c r="VEX4" s="57"/>
      <c r="VEY4" s="57"/>
      <c r="VEZ4" s="69"/>
      <c r="VFA4" s="69"/>
      <c r="VFB4" s="69"/>
      <c r="VFC4" s="69"/>
      <c r="VFD4" s="69"/>
      <c r="VFE4" s="69"/>
      <c r="VFF4" s="70"/>
      <c r="VFG4" s="69"/>
      <c r="VFH4" s="69"/>
      <c r="VFI4" s="69"/>
      <c r="VFJ4" s="69"/>
      <c r="VFK4" s="69"/>
      <c r="VFL4" s="69"/>
      <c r="VFM4" s="71"/>
      <c r="VFN4" s="57"/>
      <c r="VFO4" s="57"/>
      <c r="VFP4" s="69"/>
      <c r="VFQ4" s="69"/>
      <c r="VFR4" s="69"/>
      <c r="VFS4" s="69"/>
      <c r="VFT4" s="69"/>
      <c r="VFU4" s="69"/>
      <c r="VFV4" s="70"/>
      <c r="VFW4" s="69"/>
      <c r="VFX4" s="69"/>
      <c r="VFY4" s="69"/>
      <c r="VFZ4" s="69"/>
      <c r="VGA4" s="69"/>
      <c r="VGB4" s="69"/>
      <c r="VGC4" s="71"/>
      <c r="VGD4" s="57"/>
      <c r="VGE4" s="57"/>
      <c r="VGF4" s="69"/>
      <c r="VGG4" s="69"/>
      <c r="VGH4" s="69"/>
      <c r="VGI4" s="69"/>
      <c r="VGJ4" s="69"/>
      <c r="VGK4" s="69"/>
      <c r="VGL4" s="70"/>
      <c r="VGM4" s="69"/>
      <c r="VGN4" s="69"/>
      <c r="VGO4" s="69"/>
      <c r="VGP4" s="69"/>
      <c r="VGQ4" s="69"/>
      <c r="VGR4" s="69"/>
      <c r="VGS4" s="71"/>
      <c r="VGT4" s="57"/>
      <c r="VGU4" s="57"/>
      <c r="VGV4" s="69"/>
      <c r="VGW4" s="69"/>
      <c r="VGX4" s="69"/>
      <c r="VGY4" s="69"/>
      <c r="VGZ4" s="69"/>
      <c r="VHA4" s="69"/>
      <c r="VHB4" s="70"/>
      <c r="VHC4" s="69"/>
      <c r="VHD4" s="69"/>
      <c r="VHE4" s="69"/>
      <c r="VHF4" s="69"/>
      <c r="VHG4" s="69"/>
      <c r="VHH4" s="69"/>
      <c r="VHI4" s="71"/>
      <c r="VHJ4" s="57"/>
      <c r="VHK4" s="57"/>
      <c r="VHL4" s="69"/>
      <c r="VHM4" s="69"/>
      <c r="VHN4" s="69"/>
      <c r="VHO4" s="69"/>
      <c r="VHP4" s="69"/>
      <c r="VHQ4" s="69"/>
      <c r="VHR4" s="70"/>
      <c r="VHS4" s="69"/>
      <c r="VHT4" s="69"/>
      <c r="VHU4" s="69"/>
      <c r="VHV4" s="69"/>
      <c r="VHW4" s="69"/>
      <c r="VHX4" s="69"/>
      <c r="VHY4" s="71"/>
      <c r="VHZ4" s="57"/>
      <c r="VIA4" s="57"/>
      <c r="VIB4" s="69"/>
      <c r="VIC4" s="69"/>
      <c r="VID4" s="69"/>
      <c r="VIE4" s="69"/>
      <c r="VIF4" s="69"/>
      <c r="VIG4" s="69"/>
      <c r="VIH4" s="70"/>
      <c r="VII4" s="69"/>
      <c r="VIJ4" s="69"/>
      <c r="VIK4" s="69"/>
      <c r="VIL4" s="69"/>
      <c r="VIM4" s="69"/>
      <c r="VIN4" s="69"/>
      <c r="VIO4" s="71"/>
      <c r="VIP4" s="57"/>
      <c r="VIQ4" s="57"/>
      <c r="VIR4" s="69"/>
      <c r="VIS4" s="69"/>
      <c r="VIT4" s="69"/>
      <c r="VIU4" s="69"/>
      <c r="VIV4" s="69"/>
      <c r="VIW4" s="69"/>
      <c r="VIX4" s="70"/>
      <c r="VIY4" s="69"/>
      <c r="VIZ4" s="69"/>
      <c r="VJA4" s="69"/>
      <c r="VJB4" s="69"/>
      <c r="VJC4" s="69"/>
      <c r="VJD4" s="69"/>
      <c r="VJE4" s="71"/>
      <c r="VJF4" s="57"/>
      <c r="VJG4" s="57"/>
      <c r="VJH4" s="69"/>
      <c r="VJI4" s="69"/>
      <c r="VJJ4" s="69"/>
      <c r="VJK4" s="69"/>
      <c r="VJL4" s="69"/>
      <c r="VJM4" s="69"/>
      <c r="VJN4" s="70"/>
      <c r="VJO4" s="69"/>
      <c r="VJP4" s="69"/>
      <c r="VJQ4" s="69"/>
      <c r="VJR4" s="69"/>
      <c r="VJS4" s="69"/>
      <c r="VJT4" s="69"/>
      <c r="VJU4" s="71"/>
      <c r="VJV4" s="57"/>
      <c r="VJW4" s="57"/>
      <c r="VJX4" s="69"/>
      <c r="VJY4" s="69"/>
      <c r="VJZ4" s="69"/>
      <c r="VKA4" s="69"/>
      <c r="VKB4" s="69"/>
      <c r="VKC4" s="69"/>
      <c r="VKD4" s="70"/>
      <c r="VKE4" s="69"/>
      <c r="VKF4" s="69"/>
      <c r="VKG4" s="69"/>
      <c r="VKH4" s="69"/>
      <c r="VKI4" s="69"/>
      <c r="VKJ4" s="69"/>
      <c r="VKK4" s="71"/>
      <c r="VKL4" s="57"/>
      <c r="VKM4" s="57"/>
      <c r="VKN4" s="69"/>
      <c r="VKO4" s="69"/>
      <c r="VKP4" s="69"/>
      <c r="VKQ4" s="69"/>
      <c r="VKR4" s="69"/>
      <c r="VKS4" s="69"/>
      <c r="VKT4" s="70"/>
      <c r="VKU4" s="69"/>
      <c r="VKV4" s="69"/>
      <c r="VKW4" s="69"/>
      <c r="VKX4" s="69"/>
      <c r="VKY4" s="69"/>
      <c r="VKZ4" s="69"/>
      <c r="VLA4" s="71"/>
      <c r="VLB4" s="57"/>
      <c r="VLC4" s="57"/>
      <c r="VLD4" s="69"/>
      <c r="VLE4" s="69"/>
      <c r="VLF4" s="69"/>
      <c r="VLG4" s="69"/>
      <c r="VLH4" s="69"/>
      <c r="VLI4" s="69"/>
      <c r="VLJ4" s="70"/>
      <c r="VLK4" s="69"/>
      <c r="VLL4" s="69"/>
      <c r="VLM4" s="69"/>
      <c r="VLN4" s="69"/>
      <c r="VLO4" s="69"/>
      <c r="VLP4" s="69"/>
      <c r="VLQ4" s="71"/>
      <c r="VLR4" s="57"/>
      <c r="VLS4" s="57"/>
      <c r="VLT4" s="69"/>
      <c r="VLU4" s="69"/>
      <c r="VLV4" s="69"/>
      <c r="VLW4" s="69"/>
      <c r="VLX4" s="69"/>
      <c r="VLY4" s="69"/>
      <c r="VLZ4" s="70"/>
      <c r="VMA4" s="69"/>
      <c r="VMB4" s="69"/>
      <c r="VMC4" s="69"/>
      <c r="VMD4" s="69"/>
      <c r="VME4" s="69"/>
      <c r="VMF4" s="69"/>
      <c r="VMG4" s="71"/>
      <c r="VMH4" s="57"/>
      <c r="VMI4" s="57"/>
      <c r="VMJ4" s="69"/>
      <c r="VMK4" s="69"/>
      <c r="VML4" s="69"/>
      <c r="VMM4" s="69"/>
      <c r="VMN4" s="69"/>
      <c r="VMO4" s="69"/>
      <c r="VMP4" s="70"/>
      <c r="VMQ4" s="69"/>
      <c r="VMR4" s="69"/>
      <c r="VMS4" s="69"/>
      <c r="VMT4" s="69"/>
      <c r="VMU4" s="69"/>
      <c r="VMV4" s="69"/>
      <c r="VMW4" s="71"/>
      <c r="VMX4" s="57"/>
      <c r="VMY4" s="57"/>
      <c r="VMZ4" s="69"/>
      <c r="VNA4" s="69"/>
      <c r="VNB4" s="69"/>
      <c r="VNC4" s="69"/>
      <c r="VND4" s="69"/>
      <c r="VNE4" s="69"/>
      <c r="VNF4" s="70"/>
      <c r="VNG4" s="69"/>
      <c r="VNH4" s="69"/>
      <c r="VNI4" s="69"/>
      <c r="VNJ4" s="69"/>
      <c r="VNK4" s="69"/>
      <c r="VNL4" s="69"/>
      <c r="VNM4" s="71"/>
      <c r="VNN4" s="57"/>
      <c r="VNO4" s="57"/>
      <c r="VNP4" s="69"/>
      <c r="VNQ4" s="69"/>
      <c r="VNR4" s="69"/>
      <c r="VNS4" s="69"/>
      <c r="VNT4" s="69"/>
      <c r="VNU4" s="69"/>
      <c r="VNV4" s="70"/>
      <c r="VNW4" s="69"/>
      <c r="VNX4" s="69"/>
      <c r="VNY4" s="69"/>
      <c r="VNZ4" s="69"/>
      <c r="VOA4" s="69"/>
      <c r="VOB4" s="69"/>
      <c r="VOC4" s="71"/>
      <c r="VOD4" s="57"/>
      <c r="VOE4" s="57"/>
      <c r="VOF4" s="69"/>
      <c r="VOG4" s="69"/>
      <c r="VOH4" s="69"/>
      <c r="VOI4" s="69"/>
      <c r="VOJ4" s="69"/>
      <c r="VOK4" s="69"/>
      <c r="VOL4" s="70"/>
      <c r="VOM4" s="69"/>
      <c r="VON4" s="69"/>
      <c r="VOO4" s="69"/>
      <c r="VOP4" s="69"/>
      <c r="VOQ4" s="69"/>
      <c r="VOR4" s="69"/>
      <c r="VOS4" s="71"/>
      <c r="VOT4" s="57"/>
      <c r="VOU4" s="57"/>
      <c r="VOV4" s="69"/>
      <c r="VOW4" s="69"/>
      <c r="VOX4" s="69"/>
      <c r="VOY4" s="69"/>
      <c r="VOZ4" s="69"/>
      <c r="VPA4" s="69"/>
      <c r="VPB4" s="70"/>
      <c r="VPC4" s="69"/>
      <c r="VPD4" s="69"/>
      <c r="VPE4" s="69"/>
      <c r="VPF4" s="69"/>
      <c r="VPG4" s="69"/>
      <c r="VPH4" s="69"/>
      <c r="VPI4" s="71"/>
      <c r="VPJ4" s="57"/>
      <c r="VPK4" s="57"/>
      <c r="VPL4" s="69"/>
      <c r="VPM4" s="69"/>
      <c r="VPN4" s="69"/>
      <c r="VPO4" s="69"/>
      <c r="VPP4" s="69"/>
      <c r="VPQ4" s="69"/>
      <c r="VPR4" s="70"/>
      <c r="VPS4" s="69"/>
      <c r="VPT4" s="69"/>
      <c r="VPU4" s="69"/>
      <c r="VPV4" s="69"/>
      <c r="VPW4" s="69"/>
      <c r="VPX4" s="69"/>
      <c r="VPY4" s="71"/>
      <c r="VPZ4" s="57"/>
      <c r="VQA4" s="57"/>
      <c r="VQB4" s="69"/>
      <c r="VQC4" s="69"/>
      <c r="VQD4" s="69"/>
      <c r="VQE4" s="69"/>
      <c r="VQF4" s="69"/>
      <c r="VQG4" s="69"/>
      <c r="VQH4" s="70"/>
      <c r="VQI4" s="69"/>
      <c r="VQJ4" s="69"/>
      <c r="VQK4" s="69"/>
      <c r="VQL4" s="69"/>
      <c r="VQM4" s="69"/>
      <c r="VQN4" s="69"/>
      <c r="VQO4" s="71"/>
      <c r="VQP4" s="57"/>
      <c r="VQQ4" s="57"/>
      <c r="VQR4" s="69"/>
      <c r="VQS4" s="69"/>
      <c r="VQT4" s="69"/>
      <c r="VQU4" s="69"/>
      <c r="VQV4" s="69"/>
      <c r="VQW4" s="69"/>
      <c r="VQX4" s="70"/>
      <c r="VQY4" s="69"/>
      <c r="VQZ4" s="69"/>
      <c r="VRA4" s="69"/>
      <c r="VRB4" s="69"/>
      <c r="VRC4" s="69"/>
      <c r="VRD4" s="69"/>
      <c r="VRE4" s="71"/>
      <c r="VRF4" s="57"/>
      <c r="VRG4" s="57"/>
      <c r="VRH4" s="69"/>
      <c r="VRI4" s="69"/>
      <c r="VRJ4" s="69"/>
      <c r="VRK4" s="69"/>
      <c r="VRL4" s="69"/>
      <c r="VRM4" s="69"/>
      <c r="VRN4" s="70"/>
      <c r="VRO4" s="69"/>
      <c r="VRP4" s="69"/>
      <c r="VRQ4" s="69"/>
      <c r="VRR4" s="69"/>
      <c r="VRS4" s="69"/>
      <c r="VRT4" s="69"/>
      <c r="VRU4" s="71"/>
      <c r="VRV4" s="57"/>
      <c r="VRW4" s="57"/>
      <c r="VRX4" s="69"/>
      <c r="VRY4" s="69"/>
      <c r="VRZ4" s="69"/>
      <c r="VSA4" s="69"/>
      <c r="VSB4" s="69"/>
      <c r="VSC4" s="69"/>
      <c r="VSD4" s="70"/>
      <c r="VSE4" s="69"/>
      <c r="VSF4" s="69"/>
      <c r="VSG4" s="69"/>
      <c r="VSH4" s="69"/>
      <c r="VSI4" s="69"/>
      <c r="VSJ4" s="69"/>
      <c r="VSK4" s="71"/>
      <c r="VSL4" s="57"/>
      <c r="VSM4" s="57"/>
      <c r="VSN4" s="69"/>
      <c r="VSO4" s="69"/>
      <c r="VSP4" s="69"/>
      <c r="VSQ4" s="69"/>
      <c r="VSR4" s="69"/>
      <c r="VSS4" s="69"/>
      <c r="VST4" s="70"/>
      <c r="VSU4" s="69"/>
      <c r="VSV4" s="69"/>
      <c r="VSW4" s="69"/>
      <c r="VSX4" s="69"/>
      <c r="VSY4" s="69"/>
      <c r="VSZ4" s="69"/>
      <c r="VTA4" s="71"/>
      <c r="VTB4" s="57"/>
      <c r="VTC4" s="57"/>
      <c r="VTD4" s="69"/>
      <c r="VTE4" s="69"/>
      <c r="VTF4" s="69"/>
      <c r="VTG4" s="69"/>
      <c r="VTH4" s="69"/>
      <c r="VTI4" s="69"/>
      <c r="VTJ4" s="70"/>
      <c r="VTK4" s="69"/>
      <c r="VTL4" s="69"/>
      <c r="VTM4" s="69"/>
      <c r="VTN4" s="69"/>
      <c r="VTO4" s="69"/>
      <c r="VTP4" s="69"/>
      <c r="VTQ4" s="71"/>
      <c r="VTR4" s="57"/>
      <c r="VTS4" s="57"/>
      <c r="VTT4" s="69"/>
      <c r="VTU4" s="69"/>
      <c r="VTV4" s="69"/>
      <c r="VTW4" s="69"/>
      <c r="VTX4" s="69"/>
      <c r="VTY4" s="69"/>
      <c r="VTZ4" s="70"/>
      <c r="VUA4" s="69"/>
      <c r="VUB4" s="69"/>
      <c r="VUC4" s="69"/>
      <c r="VUD4" s="69"/>
      <c r="VUE4" s="69"/>
      <c r="VUF4" s="69"/>
      <c r="VUG4" s="71"/>
      <c r="VUH4" s="57"/>
      <c r="VUI4" s="57"/>
      <c r="VUJ4" s="69"/>
      <c r="VUK4" s="69"/>
      <c r="VUL4" s="69"/>
      <c r="VUM4" s="69"/>
      <c r="VUN4" s="69"/>
      <c r="VUO4" s="69"/>
      <c r="VUP4" s="70"/>
      <c r="VUQ4" s="69"/>
      <c r="VUR4" s="69"/>
      <c r="VUS4" s="69"/>
      <c r="VUT4" s="69"/>
      <c r="VUU4" s="69"/>
      <c r="VUV4" s="69"/>
      <c r="VUW4" s="71"/>
      <c r="VUX4" s="57"/>
      <c r="VUY4" s="57"/>
      <c r="VUZ4" s="69"/>
      <c r="VVA4" s="69"/>
      <c r="VVB4" s="69"/>
      <c r="VVC4" s="69"/>
      <c r="VVD4" s="69"/>
      <c r="VVE4" s="69"/>
      <c r="VVF4" s="70"/>
      <c r="VVG4" s="69"/>
      <c r="VVH4" s="69"/>
      <c r="VVI4" s="69"/>
      <c r="VVJ4" s="69"/>
      <c r="VVK4" s="69"/>
      <c r="VVL4" s="69"/>
      <c r="VVM4" s="71"/>
      <c r="VVN4" s="57"/>
      <c r="VVO4" s="57"/>
      <c r="VVP4" s="69"/>
      <c r="VVQ4" s="69"/>
      <c r="VVR4" s="69"/>
      <c r="VVS4" s="69"/>
      <c r="VVT4" s="69"/>
      <c r="VVU4" s="69"/>
      <c r="VVV4" s="70"/>
      <c r="VVW4" s="69"/>
      <c r="VVX4" s="69"/>
      <c r="VVY4" s="69"/>
      <c r="VVZ4" s="69"/>
      <c r="VWA4" s="69"/>
      <c r="VWB4" s="69"/>
      <c r="VWC4" s="71"/>
      <c r="VWD4" s="57"/>
      <c r="VWE4" s="57"/>
      <c r="VWF4" s="69"/>
      <c r="VWG4" s="69"/>
      <c r="VWH4" s="69"/>
      <c r="VWI4" s="69"/>
      <c r="VWJ4" s="69"/>
      <c r="VWK4" s="69"/>
      <c r="VWL4" s="70"/>
      <c r="VWM4" s="69"/>
      <c r="VWN4" s="69"/>
      <c r="VWO4" s="69"/>
      <c r="VWP4" s="69"/>
      <c r="VWQ4" s="69"/>
      <c r="VWR4" s="69"/>
      <c r="VWS4" s="71"/>
      <c r="VWT4" s="57"/>
      <c r="VWU4" s="57"/>
      <c r="VWV4" s="69"/>
      <c r="VWW4" s="69"/>
      <c r="VWX4" s="69"/>
      <c r="VWY4" s="69"/>
      <c r="VWZ4" s="69"/>
      <c r="VXA4" s="69"/>
      <c r="VXB4" s="70"/>
      <c r="VXC4" s="69"/>
      <c r="VXD4" s="69"/>
      <c r="VXE4" s="69"/>
      <c r="VXF4" s="69"/>
      <c r="VXG4" s="69"/>
      <c r="VXH4" s="69"/>
      <c r="VXI4" s="71"/>
      <c r="VXJ4" s="57"/>
      <c r="VXK4" s="57"/>
      <c r="VXL4" s="69"/>
      <c r="VXM4" s="69"/>
      <c r="VXN4" s="69"/>
      <c r="VXO4" s="69"/>
      <c r="VXP4" s="69"/>
      <c r="VXQ4" s="69"/>
      <c r="VXR4" s="70"/>
      <c r="VXS4" s="69"/>
      <c r="VXT4" s="69"/>
      <c r="VXU4" s="69"/>
      <c r="VXV4" s="69"/>
      <c r="VXW4" s="69"/>
      <c r="VXX4" s="69"/>
      <c r="VXY4" s="71"/>
      <c r="VXZ4" s="57"/>
      <c r="VYA4" s="57"/>
      <c r="VYB4" s="69"/>
      <c r="VYC4" s="69"/>
      <c r="VYD4" s="69"/>
      <c r="VYE4" s="69"/>
      <c r="VYF4" s="69"/>
      <c r="VYG4" s="69"/>
      <c r="VYH4" s="70"/>
      <c r="VYI4" s="69"/>
      <c r="VYJ4" s="69"/>
      <c r="VYK4" s="69"/>
      <c r="VYL4" s="69"/>
      <c r="VYM4" s="69"/>
      <c r="VYN4" s="69"/>
      <c r="VYO4" s="71"/>
      <c r="VYP4" s="57"/>
      <c r="VYQ4" s="57"/>
      <c r="VYR4" s="69"/>
      <c r="VYS4" s="69"/>
      <c r="VYT4" s="69"/>
      <c r="VYU4" s="69"/>
      <c r="VYV4" s="69"/>
      <c r="VYW4" s="69"/>
      <c r="VYX4" s="70"/>
      <c r="VYY4" s="69"/>
      <c r="VYZ4" s="69"/>
      <c r="VZA4" s="69"/>
      <c r="VZB4" s="69"/>
      <c r="VZC4" s="69"/>
      <c r="VZD4" s="69"/>
      <c r="VZE4" s="71"/>
      <c r="VZF4" s="57"/>
      <c r="VZG4" s="57"/>
      <c r="VZH4" s="69"/>
      <c r="VZI4" s="69"/>
      <c r="VZJ4" s="69"/>
      <c r="VZK4" s="69"/>
      <c r="VZL4" s="69"/>
      <c r="VZM4" s="69"/>
      <c r="VZN4" s="70"/>
      <c r="VZO4" s="69"/>
      <c r="VZP4" s="69"/>
      <c r="VZQ4" s="69"/>
      <c r="VZR4" s="69"/>
      <c r="VZS4" s="69"/>
      <c r="VZT4" s="69"/>
      <c r="VZU4" s="71"/>
      <c r="VZV4" s="57"/>
      <c r="VZW4" s="57"/>
      <c r="VZX4" s="69"/>
      <c r="VZY4" s="69"/>
      <c r="VZZ4" s="69"/>
      <c r="WAA4" s="69"/>
      <c r="WAB4" s="69"/>
      <c r="WAC4" s="69"/>
      <c r="WAD4" s="70"/>
      <c r="WAE4" s="69"/>
      <c r="WAF4" s="69"/>
      <c r="WAG4" s="69"/>
      <c r="WAH4" s="69"/>
      <c r="WAI4" s="69"/>
      <c r="WAJ4" s="69"/>
      <c r="WAK4" s="71"/>
      <c r="WAL4" s="57"/>
      <c r="WAM4" s="57"/>
      <c r="WAN4" s="69"/>
      <c r="WAO4" s="69"/>
      <c r="WAP4" s="69"/>
      <c r="WAQ4" s="69"/>
      <c r="WAR4" s="69"/>
      <c r="WAS4" s="69"/>
      <c r="WAT4" s="70"/>
      <c r="WAU4" s="69"/>
      <c r="WAV4" s="69"/>
      <c r="WAW4" s="69"/>
      <c r="WAX4" s="69"/>
      <c r="WAY4" s="69"/>
      <c r="WAZ4" s="69"/>
      <c r="WBA4" s="71"/>
      <c r="WBB4" s="57"/>
      <c r="WBC4" s="57"/>
      <c r="WBD4" s="69"/>
      <c r="WBE4" s="69"/>
      <c r="WBF4" s="69"/>
      <c r="WBG4" s="69"/>
      <c r="WBH4" s="69"/>
      <c r="WBI4" s="69"/>
      <c r="WBJ4" s="70"/>
      <c r="WBK4" s="69"/>
      <c r="WBL4" s="69"/>
      <c r="WBM4" s="69"/>
      <c r="WBN4" s="69"/>
      <c r="WBO4" s="69"/>
      <c r="WBP4" s="69"/>
      <c r="WBQ4" s="71"/>
      <c r="WBR4" s="57"/>
      <c r="WBS4" s="57"/>
      <c r="WBT4" s="69"/>
      <c r="WBU4" s="69"/>
      <c r="WBV4" s="69"/>
      <c r="WBW4" s="69"/>
      <c r="WBX4" s="69"/>
      <c r="WBY4" s="69"/>
      <c r="WBZ4" s="70"/>
      <c r="WCA4" s="69"/>
      <c r="WCB4" s="69"/>
      <c r="WCC4" s="69"/>
      <c r="WCD4" s="69"/>
      <c r="WCE4" s="69"/>
      <c r="WCF4" s="69"/>
      <c r="WCG4" s="71"/>
      <c r="WCH4" s="57"/>
      <c r="WCI4" s="57"/>
      <c r="WCJ4" s="69"/>
      <c r="WCK4" s="69"/>
      <c r="WCL4" s="69"/>
      <c r="WCM4" s="69"/>
      <c r="WCN4" s="69"/>
      <c r="WCO4" s="69"/>
      <c r="WCP4" s="70"/>
      <c r="WCQ4" s="69"/>
      <c r="WCR4" s="69"/>
      <c r="WCS4" s="69"/>
      <c r="WCT4" s="69"/>
      <c r="WCU4" s="69"/>
      <c r="WCV4" s="69"/>
      <c r="WCW4" s="71"/>
      <c r="WCX4" s="57"/>
      <c r="WCY4" s="57"/>
      <c r="WCZ4" s="69"/>
      <c r="WDA4" s="69"/>
      <c r="WDB4" s="69"/>
      <c r="WDC4" s="69"/>
      <c r="WDD4" s="69"/>
      <c r="WDE4" s="69"/>
      <c r="WDF4" s="70"/>
      <c r="WDG4" s="69"/>
      <c r="WDH4" s="69"/>
      <c r="WDI4" s="69"/>
      <c r="WDJ4" s="69"/>
      <c r="WDK4" s="69"/>
      <c r="WDL4" s="69"/>
      <c r="WDM4" s="71"/>
      <c r="WDN4" s="57"/>
      <c r="WDO4" s="57"/>
      <c r="WDP4" s="69"/>
      <c r="WDQ4" s="69"/>
      <c r="WDR4" s="69"/>
      <c r="WDS4" s="69"/>
      <c r="WDT4" s="69"/>
      <c r="WDU4" s="69"/>
      <c r="WDV4" s="70"/>
      <c r="WDW4" s="69"/>
      <c r="WDX4" s="69"/>
      <c r="WDY4" s="69"/>
      <c r="WDZ4" s="69"/>
      <c r="WEA4" s="69"/>
      <c r="WEB4" s="69"/>
      <c r="WEC4" s="71"/>
      <c r="WED4" s="57"/>
      <c r="WEE4" s="57"/>
      <c r="WEF4" s="69"/>
      <c r="WEG4" s="69"/>
      <c r="WEH4" s="69"/>
      <c r="WEI4" s="69"/>
      <c r="WEJ4" s="69"/>
      <c r="WEK4" s="69"/>
      <c r="WEL4" s="70"/>
      <c r="WEM4" s="69"/>
      <c r="WEN4" s="69"/>
      <c r="WEO4" s="69"/>
      <c r="WEP4" s="69"/>
      <c r="WEQ4" s="69"/>
      <c r="WER4" s="69"/>
      <c r="WES4" s="71"/>
      <c r="WET4" s="57"/>
      <c r="WEU4" s="57"/>
      <c r="WEV4" s="69"/>
      <c r="WEW4" s="69"/>
      <c r="WEX4" s="69"/>
      <c r="WEY4" s="69"/>
      <c r="WEZ4" s="69"/>
      <c r="WFA4" s="69"/>
      <c r="WFB4" s="70"/>
      <c r="WFC4" s="69"/>
      <c r="WFD4" s="69"/>
      <c r="WFE4" s="69"/>
      <c r="WFF4" s="69"/>
      <c r="WFG4" s="69"/>
      <c r="WFH4" s="69"/>
      <c r="WFI4" s="71"/>
      <c r="WFJ4" s="57"/>
      <c r="WFK4" s="57"/>
      <c r="WFL4" s="69"/>
      <c r="WFM4" s="69"/>
      <c r="WFN4" s="69"/>
      <c r="WFO4" s="69"/>
      <c r="WFP4" s="69"/>
      <c r="WFQ4" s="69"/>
      <c r="WFR4" s="70"/>
      <c r="WFS4" s="69"/>
      <c r="WFT4" s="69"/>
      <c r="WFU4" s="69"/>
      <c r="WFV4" s="69"/>
      <c r="WFW4" s="69"/>
      <c r="WFX4" s="69"/>
      <c r="WFY4" s="71"/>
      <c r="WFZ4" s="57"/>
      <c r="WGA4" s="57"/>
      <c r="WGB4" s="69"/>
      <c r="WGC4" s="69"/>
      <c r="WGD4" s="69"/>
      <c r="WGE4" s="69"/>
      <c r="WGF4" s="69"/>
      <c r="WGG4" s="69"/>
      <c r="WGH4" s="70"/>
      <c r="WGI4" s="69"/>
      <c r="WGJ4" s="69"/>
      <c r="WGK4" s="69"/>
      <c r="WGL4" s="69"/>
      <c r="WGM4" s="69"/>
      <c r="WGN4" s="69"/>
      <c r="WGO4" s="71"/>
      <c r="WGP4" s="57"/>
      <c r="WGQ4" s="57"/>
      <c r="WGR4" s="69"/>
      <c r="WGS4" s="69"/>
      <c r="WGT4" s="69"/>
      <c r="WGU4" s="69"/>
      <c r="WGV4" s="69"/>
      <c r="WGW4" s="69"/>
      <c r="WGX4" s="70"/>
      <c r="WGY4" s="69"/>
      <c r="WGZ4" s="69"/>
      <c r="WHA4" s="69"/>
      <c r="WHB4" s="69"/>
      <c r="WHC4" s="69"/>
      <c r="WHD4" s="69"/>
      <c r="WHE4" s="71"/>
      <c r="WHF4" s="57"/>
      <c r="WHG4" s="57"/>
      <c r="WHH4" s="69"/>
      <c r="WHI4" s="69"/>
      <c r="WHJ4" s="69"/>
      <c r="WHK4" s="69"/>
      <c r="WHL4" s="69"/>
      <c r="WHM4" s="69"/>
      <c r="WHN4" s="70"/>
      <c r="WHO4" s="69"/>
      <c r="WHP4" s="69"/>
      <c r="WHQ4" s="69"/>
      <c r="WHR4" s="69"/>
      <c r="WHS4" s="69"/>
      <c r="WHT4" s="69"/>
      <c r="WHU4" s="71"/>
      <c r="WHV4" s="57"/>
      <c r="WHW4" s="57"/>
      <c r="WHX4" s="69"/>
      <c r="WHY4" s="69"/>
      <c r="WHZ4" s="69"/>
      <c r="WIA4" s="69"/>
      <c r="WIB4" s="69"/>
      <c r="WIC4" s="69"/>
      <c r="WID4" s="70"/>
      <c r="WIE4" s="69"/>
      <c r="WIF4" s="69"/>
      <c r="WIG4" s="69"/>
      <c r="WIH4" s="69"/>
      <c r="WII4" s="69"/>
      <c r="WIJ4" s="69"/>
      <c r="WIK4" s="71"/>
      <c r="WIL4" s="57"/>
      <c r="WIM4" s="57"/>
      <c r="WIN4" s="69"/>
      <c r="WIO4" s="69"/>
      <c r="WIP4" s="69"/>
      <c r="WIQ4" s="69"/>
      <c r="WIR4" s="69"/>
      <c r="WIS4" s="69"/>
      <c r="WIT4" s="70"/>
      <c r="WIU4" s="69"/>
      <c r="WIV4" s="69"/>
      <c r="WIW4" s="69"/>
      <c r="WIX4" s="69"/>
      <c r="WIY4" s="69"/>
      <c r="WIZ4" s="69"/>
      <c r="WJA4" s="71"/>
      <c r="WJB4" s="57"/>
      <c r="WJC4" s="57"/>
      <c r="WJD4" s="69"/>
      <c r="WJE4" s="69"/>
      <c r="WJF4" s="69"/>
      <c r="WJG4" s="69"/>
      <c r="WJH4" s="69"/>
      <c r="WJI4" s="69"/>
      <c r="WJJ4" s="70"/>
      <c r="WJK4" s="69"/>
      <c r="WJL4" s="69"/>
      <c r="WJM4" s="69"/>
      <c r="WJN4" s="69"/>
      <c r="WJO4" s="69"/>
      <c r="WJP4" s="69"/>
      <c r="WJQ4" s="71"/>
      <c r="WJR4" s="57"/>
      <c r="WJS4" s="57"/>
      <c r="WJT4" s="69"/>
      <c r="WJU4" s="69"/>
      <c r="WJV4" s="69"/>
      <c r="WJW4" s="69"/>
      <c r="WJX4" s="69"/>
      <c r="WJY4" s="69"/>
      <c r="WJZ4" s="70"/>
      <c r="WKA4" s="69"/>
      <c r="WKB4" s="69"/>
      <c r="WKC4" s="69"/>
      <c r="WKD4" s="69"/>
      <c r="WKE4" s="69"/>
      <c r="WKF4" s="69"/>
      <c r="WKG4" s="71"/>
      <c r="WKH4" s="57"/>
      <c r="WKI4" s="57"/>
      <c r="WKJ4" s="69"/>
      <c r="WKK4" s="69"/>
      <c r="WKL4" s="69"/>
      <c r="WKM4" s="69"/>
      <c r="WKN4" s="69"/>
      <c r="WKO4" s="69"/>
      <c r="WKP4" s="70"/>
      <c r="WKQ4" s="69"/>
      <c r="WKR4" s="69"/>
      <c r="WKS4" s="69"/>
      <c r="WKT4" s="69"/>
      <c r="WKU4" s="69"/>
      <c r="WKV4" s="69"/>
      <c r="WKW4" s="71"/>
      <c r="WKX4" s="57"/>
      <c r="WKY4" s="57"/>
      <c r="WKZ4" s="69"/>
      <c r="WLA4" s="69"/>
      <c r="WLB4" s="69"/>
      <c r="WLC4" s="69"/>
      <c r="WLD4" s="69"/>
      <c r="WLE4" s="69"/>
      <c r="WLF4" s="70"/>
      <c r="WLG4" s="69"/>
      <c r="WLH4" s="69"/>
      <c r="WLI4" s="69"/>
      <c r="WLJ4" s="69"/>
      <c r="WLK4" s="69"/>
      <c r="WLL4" s="69"/>
      <c r="WLM4" s="71"/>
      <c r="WLN4" s="57"/>
      <c r="WLO4" s="57"/>
      <c r="WLP4" s="69"/>
      <c r="WLQ4" s="69"/>
      <c r="WLR4" s="69"/>
      <c r="WLS4" s="69"/>
      <c r="WLT4" s="69"/>
      <c r="WLU4" s="69"/>
      <c r="WLV4" s="70"/>
      <c r="WLW4" s="69"/>
      <c r="WLX4" s="69"/>
      <c r="WLY4" s="69"/>
      <c r="WLZ4" s="69"/>
      <c r="WMA4" s="69"/>
      <c r="WMB4" s="69"/>
      <c r="WMC4" s="71"/>
      <c r="WMD4" s="57"/>
      <c r="WME4" s="57"/>
      <c r="WMF4" s="69"/>
      <c r="WMG4" s="69"/>
      <c r="WMH4" s="69"/>
      <c r="WMI4" s="69"/>
      <c r="WMJ4" s="69"/>
      <c r="WMK4" s="69"/>
      <c r="WML4" s="70"/>
      <c r="WMM4" s="69"/>
      <c r="WMN4" s="69"/>
      <c r="WMO4" s="69"/>
      <c r="WMP4" s="69"/>
      <c r="WMQ4" s="69"/>
      <c r="WMR4" s="69"/>
      <c r="WMS4" s="71"/>
      <c r="WMT4" s="57"/>
      <c r="WMU4" s="57"/>
      <c r="WMV4" s="69"/>
      <c r="WMW4" s="69"/>
      <c r="WMX4" s="69"/>
      <c r="WMY4" s="69"/>
      <c r="WMZ4" s="69"/>
      <c r="WNA4" s="69"/>
      <c r="WNB4" s="70"/>
      <c r="WNC4" s="69"/>
      <c r="WND4" s="69"/>
      <c r="WNE4" s="69"/>
      <c r="WNF4" s="69"/>
      <c r="WNG4" s="69"/>
      <c r="WNH4" s="69"/>
      <c r="WNI4" s="71"/>
      <c r="WNJ4" s="57"/>
      <c r="WNK4" s="57"/>
      <c r="WNL4" s="69"/>
      <c r="WNM4" s="69"/>
      <c r="WNN4" s="69"/>
      <c r="WNO4" s="69"/>
      <c r="WNP4" s="69"/>
      <c r="WNQ4" s="69"/>
      <c r="WNR4" s="70"/>
      <c r="WNS4" s="69"/>
      <c r="WNT4" s="69"/>
      <c r="WNU4" s="69"/>
      <c r="WNV4" s="69"/>
      <c r="WNW4" s="69"/>
      <c r="WNX4" s="69"/>
      <c r="WNY4" s="71"/>
      <c r="WNZ4" s="57"/>
      <c r="WOA4" s="57"/>
      <c r="WOB4" s="69"/>
      <c r="WOC4" s="69"/>
      <c r="WOD4" s="69"/>
      <c r="WOE4" s="69"/>
      <c r="WOF4" s="69"/>
      <c r="WOG4" s="69"/>
      <c r="WOH4" s="70"/>
      <c r="WOI4" s="69"/>
      <c r="WOJ4" s="69"/>
      <c r="WOK4" s="69"/>
      <c r="WOL4" s="69"/>
      <c r="WOM4" s="69"/>
      <c r="WON4" s="69"/>
      <c r="WOO4" s="71"/>
      <c r="WOP4" s="57"/>
      <c r="WOQ4" s="57"/>
      <c r="WOR4" s="69"/>
      <c r="WOS4" s="69"/>
      <c r="WOT4" s="69"/>
      <c r="WOU4" s="69"/>
      <c r="WOV4" s="69"/>
      <c r="WOW4" s="69"/>
      <c r="WOX4" s="70"/>
      <c r="WOY4" s="69"/>
      <c r="WOZ4" s="69"/>
      <c r="WPA4" s="69"/>
      <c r="WPB4" s="69"/>
      <c r="WPC4" s="69"/>
      <c r="WPD4" s="69"/>
      <c r="WPE4" s="71"/>
      <c r="WPF4" s="57"/>
      <c r="WPG4" s="57"/>
      <c r="WPH4" s="69"/>
      <c r="WPI4" s="69"/>
      <c r="WPJ4" s="69"/>
      <c r="WPK4" s="69"/>
      <c r="WPL4" s="69"/>
      <c r="WPM4" s="69"/>
      <c r="WPN4" s="70"/>
      <c r="WPO4" s="69"/>
      <c r="WPP4" s="69"/>
      <c r="WPQ4" s="69"/>
      <c r="WPR4" s="69"/>
      <c r="WPS4" s="69"/>
      <c r="WPT4" s="69"/>
      <c r="WPU4" s="71"/>
      <c r="WPV4" s="57"/>
      <c r="WPW4" s="57"/>
      <c r="WPX4" s="69"/>
      <c r="WPY4" s="69"/>
      <c r="WPZ4" s="69"/>
      <c r="WQA4" s="69"/>
      <c r="WQB4" s="69"/>
      <c r="WQC4" s="69"/>
      <c r="WQD4" s="70"/>
      <c r="WQE4" s="69"/>
      <c r="WQF4" s="69"/>
      <c r="WQG4" s="69"/>
      <c r="WQH4" s="69"/>
      <c r="WQI4" s="69"/>
      <c r="WQJ4" s="69"/>
      <c r="WQK4" s="71"/>
      <c r="WQL4" s="57"/>
      <c r="WQM4" s="57"/>
      <c r="WQN4" s="69"/>
      <c r="WQO4" s="69"/>
      <c r="WQP4" s="69"/>
      <c r="WQQ4" s="69"/>
      <c r="WQR4" s="69"/>
      <c r="WQS4" s="69"/>
      <c r="WQT4" s="70"/>
      <c r="WQU4" s="69"/>
      <c r="WQV4" s="69"/>
      <c r="WQW4" s="69"/>
      <c r="WQX4" s="69"/>
      <c r="WQY4" s="69"/>
      <c r="WQZ4" s="69"/>
      <c r="WRA4" s="71"/>
      <c r="WRB4" s="57"/>
      <c r="WRC4" s="57"/>
      <c r="WRD4" s="69"/>
      <c r="WRE4" s="69"/>
      <c r="WRF4" s="69"/>
      <c r="WRG4" s="69"/>
      <c r="WRH4" s="69"/>
      <c r="WRI4" s="69"/>
      <c r="WRJ4" s="70"/>
      <c r="WRK4" s="69"/>
      <c r="WRL4" s="69"/>
      <c r="WRM4" s="69"/>
      <c r="WRN4" s="69"/>
      <c r="WRO4" s="69"/>
      <c r="WRP4" s="69"/>
      <c r="WRQ4" s="71"/>
      <c r="WRR4" s="57"/>
      <c r="WRS4" s="57"/>
      <c r="WRT4" s="69"/>
      <c r="WRU4" s="69"/>
      <c r="WRV4" s="69"/>
      <c r="WRW4" s="69"/>
      <c r="WRX4" s="69"/>
      <c r="WRY4" s="69"/>
      <c r="WRZ4" s="70"/>
      <c r="WSA4" s="69"/>
      <c r="WSB4" s="69"/>
      <c r="WSC4" s="69"/>
      <c r="WSD4" s="69"/>
      <c r="WSE4" s="69"/>
      <c r="WSF4" s="69"/>
      <c r="WSG4" s="71"/>
      <c r="WSH4" s="57"/>
      <c r="WSI4" s="57"/>
      <c r="WSJ4" s="69"/>
      <c r="WSK4" s="69"/>
      <c r="WSL4" s="69"/>
      <c r="WSM4" s="69"/>
      <c r="WSN4" s="69"/>
      <c r="WSO4" s="69"/>
      <c r="WSP4" s="70"/>
      <c r="WSQ4" s="69"/>
      <c r="WSR4" s="69"/>
      <c r="WSS4" s="69"/>
      <c r="WST4" s="69"/>
      <c r="WSU4" s="69"/>
      <c r="WSV4" s="69"/>
      <c r="WSW4" s="71"/>
      <c r="WSX4" s="57"/>
      <c r="WSY4" s="57"/>
      <c r="WSZ4" s="69"/>
      <c r="WTA4" s="69"/>
      <c r="WTB4" s="69"/>
      <c r="WTC4" s="69"/>
      <c r="WTD4" s="69"/>
      <c r="WTE4" s="69"/>
      <c r="WTF4" s="70"/>
      <c r="WTG4" s="69"/>
      <c r="WTH4" s="69"/>
      <c r="WTI4" s="69"/>
      <c r="WTJ4" s="69"/>
      <c r="WTK4" s="69"/>
      <c r="WTL4" s="69"/>
      <c r="WTM4" s="71"/>
      <c r="WTN4" s="57"/>
      <c r="WTO4" s="57"/>
      <c r="WTP4" s="69"/>
      <c r="WTQ4" s="69"/>
      <c r="WTR4" s="69"/>
      <c r="WTS4" s="69"/>
      <c r="WTT4" s="69"/>
      <c r="WTU4" s="69"/>
      <c r="WTV4" s="70"/>
      <c r="WTW4" s="69"/>
      <c r="WTX4" s="69"/>
      <c r="WTY4" s="69"/>
      <c r="WTZ4" s="69"/>
      <c r="WUA4" s="69"/>
      <c r="WUB4" s="69"/>
      <c r="WUC4" s="71"/>
      <c r="WUD4" s="57"/>
      <c r="WUE4" s="57"/>
      <c r="WUF4" s="69"/>
      <c r="WUG4" s="69"/>
      <c r="WUH4" s="69"/>
      <c r="WUI4" s="69"/>
      <c r="WUJ4" s="69"/>
      <c r="WUK4" s="69"/>
      <c r="WUL4" s="70"/>
      <c r="WUM4" s="69"/>
      <c r="WUN4" s="69"/>
      <c r="WUO4" s="69"/>
      <c r="WUP4" s="69"/>
      <c r="WUQ4" s="69"/>
      <c r="WUR4" s="69"/>
      <c r="WUS4" s="71"/>
      <c r="WUT4" s="57"/>
      <c r="WUU4" s="57"/>
      <c r="WUV4" s="69"/>
      <c r="WUW4" s="69"/>
      <c r="WUX4" s="69"/>
      <c r="WUY4" s="69"/>
      <c r="WUZ4" s="69"/>
      <c r="WVA4" s="69"/>
      <c r="WVB4" s="70"/>
      <c r="WVC4" s="69"/>
      <c r="WVD4" s="69"/>
      <c r="WVE4" s="69"/>
      <c r="WVF4" s="69"/>
      <c r="WVG4" s="69"/>
      <c r="WVH4" s="69"/>
      <c r="WVI4" s="71"/>
      <c r="WVJ4" s="57"/>
      <c r="WVK4" s="57"/>
      <c r="WVL4" s="69"/>
      <c r="WVM4" s="69"/>
      <c r="WVN4" s="69"/>
      <c r="WVO4" s="69"/>
      <c r="WVP4" s="69"/>
      <c r="WVQ4" s="69"/>
      <c r="WVR4" s="70"/>
      <c r="WVS4" s="69"/>
      <c r="WVT4" s="69"/>
      <c r="WVU4" s="69"/>
      <c r="WVV4" s="69"/>
      <c r="WVW4" s="69"/>
      <c r="WVX4" s="69"/>
      <c r="WVY4" s="71"/>
      <c r="WVZ4" s="57"/>
      <c r="WWA4" s="57"/>
      <c r="WWB4" s="69"/>
      <c r="WWC4" s="69"/>
      <c r="WWD4" s="69"/>
      <c r="WWE4" s="69"/>
      <c r="WWF4" s="69"/>
      <c r="WWG4" s="69"/>
      <c r="WWH4" s="70"/>
      <c r="WWI4" s="69"/>
      <c r="WWJ4" s="69"/>
      <c r="WWK4" s="69"/>
      <c r="WWL4" s="69"/>
      <c r="WWM4" s="69"/>
      <c r="WWN4" s="69"/>
      <c r="WWO4" s="71"/>
      <c r="WWP4" s="57"/>
      <c r="WWQ4" s="57"/>
      <c r="WWR4" s="69"/>
      <c r="WWS4" s="69"/>
      <c r="WWT4" s="69"/>
      <c r="WWU4" s="69"/>
      <c r="WWV4" s="69"/>
      <c r="WWW4" s="69"/>
      <c r="WWX4" s="70"/>
      <c r="WWY4" s="69"/>
      <c r="WWZ4" s="69"/>
      <c r="WXA4" s="69"/>
      <c r="WXB4" s="69"/>
      <c r="WXC4" s="69"/>
      <c r="WXD4" s="69"/>
      <c r="WXE4" s="71"/>
      <c r="WXF4" s="57"/>
      <c r="WXG4" s="57"/>
      <c r="WXH4" s="69"/>
      <c r="WXI4" s="69"/>
      <c r="WXJ4" s="69"/>
      <c r="WXK4" s="69"/>
      <c r="WXL4" s="69"/>
      <c r="WXM4" s="69"/>
      <c r="WXN4" s="70"/>
      <c r="WXO4" s="69"/>
      <c r="WXP4" s="69"/>
      <c r="WXQ4" s="69"/>
      <c r="WXR4" s="69"/>
      <c r="WXS4" s="69"/>
      <c r="WXT4" s="69"/>
      <c r="WXU4" s="71"/>
      <c r="WXV4" s="57"/>
      <c r="WXW4" s="57"/>
      <c r="WXX4" s="69"/>
      <c r="WXY4" s="69"/>
      <c r="WXZ4" s="69"/>
      <c r="WYA4" s="69"/>
      <c r="WYB4" s="69"/>
      <c r="WYC4" s="69"/>
      <c r="WYD4" s="70"/>
      <c r="WYE4" s="69"/>
      <c r="WYF4" s="69"/>
      <c r="WYG4" s="69"/>
      <c r="WYH4" s="69"/>
      <c r="WYI4" s="69"/>
      <c r="WYJ4" s="69"/>
      <c r="WYK4" s="71"/>
      <c r="WYL4" s="57"/>
      <c r="WYM4" s="57"/>
      <c r="WYN4" s="69"/>
      <c r="WYO4" s="69"/>
      <c r="WYP4" s="69"/>
      <c r="WYQ4" s="69"/>
      <c r="WYR4" s="69"/>
      <c r="WYS4" s="69"/>
      <c r="WYT4" s="70"/>
      <c r="WYU4" s="69"/>
      <c r="WYV4" s="69"/>
      <c r="WYW4" s="69"/>
      <c r="WYX4" s="69"/>
      <c r="WYY4" s="69"/>
      <c r="WYZ4" s="69"/>
      <c r="WZA4" s="71"/>
      <c r="WZB4" s="57"/>
      <c r="WZC4" s="57"/>
      <c r="WZD4" s="69"/>
      <c r="WZE4" s="69"/>
      <c r="WZF4" s="69"/>
      <c r="WZG4" s="69"/>
      <c r="WZH4" s="69"/>
      <c r="WZI4" s="69"/>
      <c r="WZJ4" s="70"/>
      <c r="WZK4" s="69"/>
      <c r="WZL4" s="69"/>
      <c r="WZM4" s="69"/>
      <c r="WZN4" s="69"/>
      <c r="WZO4" s="69"/>
      <c r="WZP4" s="69"/>
      <c r="WZQ4" s="71"/>
      <c r="WZR4" s="57"/>
      <c r="WZS4" s="57"/>
      <c r="WZT4" s="69"/>
      <c r="WZU4" s="69"/>
      <c r="WZV4" s="69"/>
      <c r="WZW4" s="69"/>
      <c r="WZX4" s="69"/>
      <c r="WZY4" s="69"/>
      <c r="WZZ4" s="70"/>
      <c r="XAA4" s="69"/>
      <c r="XAB4" s="69"/>
      <c r="XAC4" s="69"/>
      <c r="XAD4" s="69"/>
      <c r="XAE4" s="69"/>
      <c r="XAF4" s="69"/>
      <c r="XAG4" s="71"/>
      <c r="XAH4" s="57"/>
      <c r="XAI4" s="57"/>
      <c r="XAJ4" s="69"/>
      <c r="XAK4" s="69"/>
      <c r="XAL4" s="69"/>
      <c r="XAM4" s="69"/>
      <c r="XAN4" s="69"/>
      <c r="XAO4" s="69"/>
      <c r="XAP4" s="70"/>
      <c r="XAQ4" s="69"/>
      <c r="XAR4" s="69"/>
      <c r="XAS4" s="69"/>
      <c r="XAT4" s="69"/>
      <c r="XAU4" s="69"/>
      <c r="XAV4" s="69"/>
      <c r="XAW4" s="71"/>
      <c r="XAX4" s="57"/>
      <c r="XAY4" s="57"/>
      <c r="XAZ4" s="69"/>
      <c r="XBA4" s="69"/>
      <c r="XBB4" s="69"/>
      <c r="XBC4" s="69"/>
      <c r="XBD4" s="69"/>
      <c r="XBE4" s="69"/>
      <c r="XBF4" s="70"/>
      <c r="XBG4" s="69"/>
      <c r="XBH4" s="69"/>
      <c r="XBI4" s="69"/>
      <c r="XBJ4" s="69"/>
      <c r="XBK4" s="69"/>
      <c r="XBL4" s="69"/>
      <c r="XBM4" s="71"/>
      <c r="XBN4" s="57"/>
      <c r="XBO4" s="57"/>
      <c r="XBP4" s="69"/>
      <c r="XBQ4" s="69"/>
      <c r="XBR4" s="69"/>
      <c r="XBS4" s="69"/>
      <c r="XBT4" s="69"/>
      <c r="XBU4" s="69"/>
      <c r="XBV4" s="70"/>
      <c r="XBW4" s="69"/>
      <c r="XBX4" s="69"/>
      <c r="XBY4" s="69"/>
      <c r="XBZ4" s="69"/>
      <c r="XCA4" s="69"/>
      <c r="XCB4" s="69"/>
      <c r="XCC4" s="71"/>
      <c r="XCD4" s="57"/>
      <c r="XCE4" s="57"/>
      <c r="XCF4" s="69"/>
      <c r="XCG4" s="69"/>
      <c r="XCH4" s="69"/>
      <c r="XCI4" s="69"/>
      <c r="XCJ4" s="69"/>
      <c r="XCK4" s="69"/>
      <c r="XCL4" s="70"/>
      <c r="XCM4" s="69"/>
      <c r="XCN4" s="69"/>
      <c r="XCO4" s="69"/>
      <c r="XCP4" s="69"/>
      <c r="XCQ4" s="69"/>
      <c r="XCR4" s="69"/>
      <c r="XCS4" s="71"/>
      <c r="XCT4" s="57"/>
      <c r="XCU4" s="57"/>
      <c r="XCV4" s="69"/>
      <c r="XCW4" s="69"/>
      <c r="XCX4" s="69"/>
      <c r="XCY4" s="69"/>
      <c r="XCZ4" s="69"/>
      <c r="XDA4" s="69"/>
      <c r="XDB4" s="70"/>
      <c r="XDC4" s="69"/>
      <c r="XDD4" s="69"/>
      <c r="XDE4" s="69"/>
      <c r="XDF4" s="69"/>
      <c r="XDG4" s="69"/>
      <c r="XDH4" s="69"/>
      <c r="XDI4" s="71"/>
      <c r="XDJ4" s="57"/>
      <c r="XDK4" s="57"/>
      <c r="XDL4" s="69"/>
      <c r="XDM4" s="69"/>
      <c r="XDN4" s="69"/>
      <c r="XDO4" s="69"/>
      <c r="XDP4" s="69"/>
      <c r="XDQ4" s="69"/>
      <c r="XDR4" s="70"/>
      <c r="XDS4" s="69"/>
      <c r="XDT4" s="69"/>
      <c r="XDU4" s="69"/>
      <c r="XDV4" s="69"/>
      <c r="XDW4" s="69"/>
      <c r="XDX4" s="69"/>
      <c r="XDY4" s="71"/>
      <c r="XDZ4" s="57"/>
      <c r="XEA4" s="57"/>
      <c r="XEB4" s="69"/>
      <c r="XEC4" s="69"/>
      <c r="XED4" s="69"/>
      <c r="XEE4" s="69"/>
      <c r="XEF4" s="69"/>
      <c r="XEG4" s="69"/>
      <c r="XEH4" s="70"/>
      <c r="XEI4" s="69"/>
      <c r="XEJ4" s="69"/>
      <c r="XEK4" s="69"/>
      <c r="XEL4" s="69"/>
      <c r="XEM4" s="69"/>
      <c r="XEN4" s="69"/>
      <c r="XEO4" s="71"/>
      <c r="XEP4" s="57"/>
      <c r="XEQ4" s="57"/>
      <c r="XER4" s="69"/>
      <c r="XES4" s="69"/>
      <c r="XET4" s="69"/>
      <c r="XEU4" s="69"/>
      <c r="XEV4" s="69"/>
      <c r="XEW4" s="69"/>
      <c r="XEX4" s="70"/>
      <c r="XEY4" s="69"/>
      <c r="XEZ4" s="69"/>
      <c r="XFA4" s="69"/>
      <c r="XFB4" s="69"/>
      <c r="XFC4" s="69"/>
      <c r="XFD4" s="69"/>
    </row>
    <row r="5" spans="1:16384" x14ac:dyDescent="0.15">
      <c r="A5" s="58" t="s">
        <v>32</v>
      </c>
      <c r="B5" s="58" t="s">
        <v>1</v>
      </c>
      <c r="C5" s="11">
        <v>9999596</v>
      </c>
      <c r="D5" s="11">
        <v>0</v>
      </c>
      <c r="E5" s="11">
        <v>9999596</v>
      </c>
      <c r="F5" s="11">
        <v>0</v>
      </c>
      <c r="G5" s="11">
        <v>13262</v>
      </c>
      <c r="H5" s="11">
        <v>0</v>
      </c>
      <c r="I5" s="153" t="s">
        <v>204</v>
      </c>
      <c r="J5" s="11">
        <v>58583</v>
      </c>
      <c r="K5" s="11">
        <v>0</v>
      </c>
      <c r="L5" s="11">
        <v>8</v>
      </c>
      <c r="M5" s="11">
        <v>640499</v>
      </c>
      <c r="N5" s="11">
        <v>656</v>
      </c>
      <c r="O5" s="11">
        <v>1842</v>
      </c>
      <c r="P5" s="11">
        <v>9284738</v>
      </c>
      <c r="Q5" s="8">
        <v>1.25313760712471</v>
      </c>
      <c r="R5" s="68"/>
      <c r="S5" s="68"/>
      <c r="T5" s="24"/>
    </row>
    <row r="6" spans="1:16384" x14ac:dyDescent="0.15">
      <c r="A6" s="55" t="s">
        <v>37</v>
      </c>
      <c r="B6" s="58" t="s">
        <v>1</v>
      </c>
      <c r="C6" s="11">
        <v>9363893</v>
      </c>
      <c r="D6" s="11">
        <v>847152</v>
      </c>
      <c r="E6" s="11">
        <v>8516741</v>
      </c>
      <c r="F6" s="11">
        <v>0</v>
      </c>
      <c r="G6" s="11">
        <v>0</v>
      </c>
      <c r="H6" s="11">
        <v>714695</v>
      </c>
      <c r="I6" s="11">
        <v>2093</v>
      </c>
      <c r="J6" s="11">
        <v>0</v>
      </c>
      <c r="K6" s="11">
        <v>0</v>
      </c>
      <c r="L6" s="11">
        <v>4</v>
      </c>
      <c r="M6" s="11">
        <v>525817</v>
      </c>
      <c r="N6" s="11">
        <v>0</v>
      </c>
      <c r="O6" s="11">
        <v>1408</v>
      </c>
      <c r="P6" s="11">
        <v>7272490</v>
      </c>
      <c r="Q6" s="8">
        <v>1.0070161701374101</v>
      </c>
      <c r="R6" s="68"/>
      <c r="S6" s="68"/>
      <c r="T6" s="24"/>
    </row>
    <row r="7" spans="1:16384" x14ac:dyDescent="0.15">
      <c r="A7" s="55" t="s">
        <v>41</v>
      </c>
      <c r="B7" s="58" t="s">
        <v>1</v>
      </c>
      <c r="C7" s="11">
        <v>9347170</v>
      </c>
      <c r="D7" s="11">
        <v>847720</v>
      </c>
      <c r="E7" s="11">
        <v>8499450</v>
      </c>
      <c r="F7" s="11">
        <v>0</v>
      </c>
      <c r="G7" s="11">
        <v>0</v>
      </c>
      <c r="H7" s="11">
        <v>1009955</v>
      </c>
      <c r="I7" s="11">
        <v>348</v>
      </c>
      <c r="J7" s="11">
        <v>0</v>
      </c>
      <c r="K7" s="11">
        <v>0</v>
      </c>
      <c r="L7" s="11">
        <v>4</v>
      </c>
      <c r="M7" s="11">
        <v>495053</v>
      </c>
      <c r="N7" s="11">
        <v>0</v>
      </c>
      <c r="O7" s="11">
        <v>1610</v>
      </c>
      <c r="P7" s="11">
        <v>6992278</v>
      </c>
      <c r="Q7" s="8">
        <v>0.99255535161360897</v>
      </c>
      <c r="R7" s="68"/>
      <c r="S7" s="68"/>
      <c r="T7" s="24"/>
    </row>
    <row r="8" spans="1:16384" x14ac:dyDescent="0.15">
      <c r="A8" s="55" t="s">
        <v>42</v>
      </c>
      <c r="B8" s="58" t="s">
        <v>1</v>
      </c>
      <c r="C8" s="11">
        <v>9366390</v>
      </c>
      <c r="D8" s="11">
        <v>847504</v>
      </c>
      <c r="E8" s="11">
        <v>8518886</v>
      </c>
      <c r="F8" s="11">
        <v>0</v>
      </c>
      <c r="G8" s="11">
        <v>0</v>
      </c>
      <c r="H8" s="11">
        <v>715618</v>
      </c>
      <c r="I8" s="11">
        <v>2092</v>
      </c>
      <c r="J8" s="11">
        <v>0</v>
      </c>
      <c r="K8" s="11">
        <v>0</v>
      </c>
      <c r="L8" s="11">
        <v>4</v>
      </c>
      <c r="M8" s="11">
        <v>525261</v>
      </c>
      <c r="N8" s="11">
        <v>0</v>
      </c>
      <c r="O8" s="11">
        <v>1423</v>
      </c>
      <c r="P8" s="11">
        <v>7274259</v>
      </c>
      <c r="Q8" s="8">
        <v>1.0070161701374101</v>
      </c>
      <c r="R8" s="68"/>
      <c r="S8" s="68"/>
      <c r="T8" s="24"/>
    </row>
    <row r="9" spans="1:16384" x14ac:dyDescent="0.15">
      <c r="A9" s="822" t="s">
        <v>43</v>
      </c>
      <c r="B9" s="58" t="s">
        <v>1</v>
      </c>
      <c r="C9" s="11">
        <v>14598603</v>
      </c>
      <c r="D9" s="11">
        <v>1474536</v>
      </c>
      <c r="E9" s="11">
        <v>13124067</v>
      </c>
      <c r="F9" s="11">
        <v>0</v>
      </c>
      <c r="G9" s="11">
        <v>4676440</v>
      </c>
      <c r="H9" s="11">
        <v>1399283</v>
      </c>
      <c r="I9" s="11">
        <v>9281</v>
      </c>
      <c r="J9" s="11">
        <v>0</v>
      </c>
      <c r="K9" s="11">
        <v>0</v>
      </c>
      <c r="L9" s="11">
        <v>20</v>
      </c>
      <c r="M9" s="11">
        <v>607036</v>
      </c>
      <c r="N9" s="11">
        <v>101</v>
      </c>
      <c r="O9" s="11">
        <v>3542</v>
      </c>
      <c r="P9" s="12">
        <v>6428344</v>
      </c>
      <c r="Q9" s="9">
        <v>0.991296094231918</v>
      </c>
      <c r="R9" s="68"/>
      <c r="S9" s="68"/>
      <c r="T9" s="24"/>
    </row>
    <row r="10" spans="1:16384" x14ac:dyDescent="0.15">
      <c r="A10" s="822" t="s">
        <v>47</v>
      </c>
      <c r="B10" s="58" t="s">
        <v>1</v>
      </c>
      <c r="C10" s="11">
        <v>13316410</v>
      </c>
      <c r="D10" s="11">
        <v>5998</v>
      </c>
      <c r="E10" s="11">
        <v>13310412</v>
      </c>
      <c r="F10" s="11">
        <v>6093</v>
      </c>
      <c r="G10" s="11">
        <v>5032774</v>
      </c>
      <c r="H10" s="11">
        <v>282777</v>
      </c>
      <c r="I10" s="11">
        <v>12945</v>
      </c>
      <c r="J10" s="11">
        <v>0</v>
      </c>
      <c r="K10" s="11">
        <v>0</v>
      </c>
      <c r="L10" s="11">
        <v>968</v>
      </c>
      <c r="M10" s="11">
        <v>558121</v>
      </c>
      <c r="N10" s="11">
        <v>244</v>
      </c>
      <c r="O10" s="11">
        <v>3196</v>
      </c>
      <c r="P10" s="12">
        <v>7412326</v>
      </c>
      <c r="Q10" s="9">
        <v>1.0036673396387099</v>
      </c>
      <c r="R10" s="68"/>
      <c r="S10" s="68"/>
      <c r="T10" s="24"/>
    </row>
    <row r="11" spans="1:16384" s="27" customFormat="1" ht="13" customHeight="1" x14ac:dyDescent="0.2">
      <c r="A11" s="822" t="s">
        <v>52</v>
      </c>
      <c r="B11" s="58" t="s">
        <v>1</v>
      </c>
      <c r="C11" s="11">
        <v>29871674</v>
      </c>
      <c r="D11" s="11">
        <v>1390763</v>
      </c>
      <c r="E11" s="11">
        <v>28480911</v>
      </c>
      <c r="F11" s="11">
        <v>0</v>
      </c>
      <c r="G11" s="11">
        <v>14814116</v>
      </c>
      <c r="H11" s="11">
        <v>1190153</v>
      </c>
      <c r="I11" s="11">
        <v>0</v>
      </c>
      <c r="J11" s="11">
        <v>24</v>
      </c>
      <c r="K11" s="11">
        <v>0</v>
      </c>
      <c r="L11" s="11">
        <v>1</v>
      </c>
      <c r="M11" s="11">
        <v>429400</v>
      </c>
      <c r="N11" s="11">
        <v>140</v>
      </c>
      <c r="O11" s="11">
        <v>1001</v>
      </c>
      <c r="P11" s="12">
        <v>7160255</v>
      </c>
      <c r="Q11" s="9">
        <v>1.00842369653973</v>
      </c>
      <c r="R11" s="72"/>
      <c r="S11" s="72"/>
      <c r="T11" s="50"/>
    </row>
    <row r="12" spans="1:16384" x14ac:dyDescent="0.15">
      <c r="A12" s="618" t="s">
        <v>56</v>
      </c>
      <c r="B12" s="55" t="s">
        <v>1</v>
      </c>
      <c r="C12" s="154">
        <v>10694264</v>
      </c>
      <c r="D12" s="154">
        <v>921320</v>
      </c>
      <c r="E12" s="154">
        <v>9772944</v>
      </c>
      <c r="F12" s="154">
        <v>32262</v>
      </c>
      <c r="G12" s="154">
        <v>1308565</v>
      </c>
      <c r="H12" s="154">
        <v>873844</v>
      </c>
      <c r="I12" s="154">
        <v>0</v>
      </c>
      <c r="J12" s="154">
        <v>353</v>
      </c>
      <c r="K12" s="154">
        <v>0</v>
      </c>
      <c r="L12" s="154">
        <v>1</v>
      </c>
      <c r="M12" s="154">
        <v>463675</v>
      </c>
      <c r="N12" s="154">
        <v>179</v>
      </c>
      <c r="O12" s="154">
        <v>1156</v>
      </c>
      <c r="P12" s="87">
        <v>7092908</v>
      </c>
      <c r="Q12" s="88">
        <v>0.98417064079416405</v>
      </c>
      <c r="R12" s="68"/>
      <c r="S12" s="68"/>
      <c r="T12" s="24"/>
    </row>
    <row r="13" spans="1:16384" s="73" customFormat="1" x14ac:dyDescent="0.15">
      <c r="A13" s="618" t="s">
        <v>62</v>
      </c>
      <c r="B13" s="58" t="s">
        <v>1</v>
      </c>
      <c r="C13" s="11">
        <v>10128477</v>
      </c>
      <c r="D13" s="11">
        <v>0</v>
      </c>
      <c r="E13" s="11">
        <v>10128477</v>
      </c>
      <c r="F13" s="11">
        <v>37002</v>
      </c>
      <c r="G13" s="11">
        <v>1487599</v>
      </c>
      <c r="H13" s="11">
        <v>1604678</v>
      </c>
      <c r="I13" s="11">
        <v>0</v>
      </c>
      <c r="J13" s="11">
        <v>6</v>
      </c>
      <c r="K13" s="11">
        <v>0</v>
      </c>
      <c r="L13" s="11">
        <v>8366</v>
      </c>
      <c r="M13" s="11">
        <v>412439</v>
      </c>
      <c r="N13" s="11">
        <v>160</v>
      </c>
      <c r="O13" s="11">
        <v>986</v>
      </c>
      <c r="P13" s="12">
        <v>6568875</v>
      </c>
      <c r="Q13" s="9">
        <v>0.99142822698220801</v>
      </c>
      <c r="R13" s="68"/>
      <c r="S13" s="68"/>
      <c r="T13" s="56"/>
    </row>
    <row r="14" spans="1:16384" x14ac:dyDescent="0.15">
      <c r="A14" s="823" t="s">
        <v>70</v>
      </c>
      <c r="B14" s="91" t="s">
        <v>2</v>
      </c>
      <c r="C14" s="106">
        <v>19889117</v>
      </c>
      <c r="D14" s="155">
        <v>364917</v>
      </c>
      <c r="E14" s="155">
        <v>19524200</v>
      </c>
      <c r="F14" s="155">
        <v>12</v>
      </c>
      <c r="G14" s="155">
        <v>3051078</v>
      </c>
      <c r="H14" s="155">
        <v>1702336</v>
      </c>
      <c r="I14" s="153" t="s">
        <v>204</v>
      </c>
      <c r="J14" s="155">
        <v>723</v>
      </c>
      <c r="K14" s="155">
        <v>0</v>
      </c>
      <c r="L14" s="155">
        <v>0</v>
      </c>
      <c r="M14" s="155">
        <v>3255159</v>
      </c>
      <c r="N14" s="155">
        <v>1</v>
      </c>
      <c r="O14" s="155">
        <v>428</v>
      </c>
      <c r="P14" s="155">
        <v>11514463</v>
      </c>
      <c r="Q14" s="88">
        <v>1.246</v>
      </c>
      <c r="R14" s="24"/>
      <c r="S14" s="24"/>
      <c r="T14" s="24"/>
    </row>
    <row r="15" spans="1:16384" x14ac:dyDescent="0.15">
      <c r="A15" s="823" t="s">
        <v>70</v>
      </c>
      <c r="B15" s="91" t="s">
        <v>3</v>
      </c>
      <c r="C15" s="106">
        <v>19889117</v>
      </c>
      <c r="D15" s="155">
        <v>364917</v>
      </c>
      <c r="E15" s="155">
        <v>19524200</v>
      </c>
      <c r="F15" s="155">
        <v>8</v>
      </c>
      <c r="G15" s="155">
        <v>3050566</v>
      </c>
      <c r="H15" s="155">
        <v>1702384</v>
      </c>
      <c r="I15" s="153" t="s">
        <v>204</v>
      </c>
      <c r="J15" s="155">
        <v>535</v>
      </c>
      <c r="K15" s="155">
        <v>0</v>
      </c>
      <c r="L15" s="155">
        <v>0</v>
      </c>
      <c r="M15" s="155">
        <v>3255343</v>
      </c>
      <c r="N15" s="155">
        <v>1</v>
      </c>
      <c r="O15" s="155">
        <v>427</v>
      </c>
      <c r="P15" s="155">
        <v>11514936</v>
      </c>
      <c r="Q15" s="88">
        <v>1.2549999999999999</v>
      </c>
      <c r="R15" s="24"/>
      <c r="S15" s="24"/>
      <c r="T15" s="24"/>
    </row>
    <row r="16" spans="1:16384" x14ac:dyDescent="0.15">
      <c r="A16" s="823" t="s">
        <v>70</v>
      </c>
      <c r="B16" s="91" t="s">
        <v>4</v>
      </c>
      <c r="C16" s="106">
        <v>19889117</v>
      </c>
      <c r="D16" s="155">
        <v>364917</v>
      </c>
      <c r="E16" s="155">
        <v>19524200</v>
      </c>
      <c r="F16" s="155">
        <v>8</v>
      </c>
      <c r="G16" s="155">
        <v>3050587</v>
      </c>
      <c r="H16" s="155">
        <v>1702582</v>
      </c>
      <c r="I16" s="153" t="s">
        <v>204</v>
      </c>
      <c r="J16" s="155">
        <v>762</v>
      </c>
      <c r="K16" s="155">
        <v>0</v>
      </c>
      <c r="L16" s="155">
        <v>0</v>
      </c>
      <c r="M16" s="155">
        <v>3255179</v>
      </c>
      <c r="N16" s="155">
        <v>1</v>
      </c>
      <c r="O16" s="155">
        <v>427</v>
      </c>
      <c r="P16" s="155">
        <v>11514654</v>
      </c>
      <c r="Q16" s="88">
        <v>1.3520000000000001</v>
      </c>
      <c r="R16" s="68"/>
      <c r="S16" s="68"/>
      <c r="T16" s="24"/>
    </row>
    <row r="17" spans="1:20" x14ac:dyDescent="0.15">
      <c r="A17" s="822" t="s">
        <v>70</v>
      </c>
      <c r="B17" s="58" t="s">
        <v>1</v>
      </c>
      <c r="C17" s="106">
        <v>19889117</v>
      </c>
      <c r="D17" s="155">
        <v>364917</v>
      </c>
      <c r="E17" s="155">
        <v>19524200</v>
      </c>
      <c r="F17" s="155">
        <v>8</v>
      </c>
      <c r="G17" s="155">
        <v>3050587</v>
      </c>
      <c r="H17" s="155">
        <v>1702582</v>
      </c>
      <c r="I17" s="153" t="s">
        <v>204</v>
      </c>
      <c r="J17" s="11">
        <v>785</v>
      </c>
      <c r="K17" s="11">
        <v>0</v>
      </c>
      <c r="L17" s="11">
        <v>0</v>
      </c>
      <c r="M17" s="11">
        <v>3255132</v>
      </c>
      <c r="N17" s="11">
        <v>1</v>
      </c>
      <c r="O17" s="11">
        <v>427</v>
      </c>
      <c r="P17" s="12">
        <v>11514381</v>
      </c>
      <c r="Q17" s="9">
        <v>1.1999361642834201</v>
      </c>
      <c r="R17" s="24"/>
      <c r="S17" s="24"/>
      <c r="T17" s="24"/>
    </row>
    <row r="18" spans="1:20" x14ac:dyDescent="0.15">
      <c r="A18" s="823" t="s">
        <v>70</v>
      </c>
      <c r="B18" s="91" t="s">
        <v>5</v>
      </c>
      <c r="C18" s="106">
        <v>19889117</v>
      </c>
      <c r="D18" s="155">
        <v>364917</v>
      </c>
      <c r="E18" s="155">
        <v>19524200</v>
      </c>
      <c r="F18" s="155">
        <v>20</v>
      </c>
      <c r="G18" s="155">
        <v>3050835</v>
      </c>
      <c r="H18" s="155">
        <v>1702098</v>
      </c>
      <c r="I18" s="153" t="s">
        <v>204</v>
      </c>
      <c r="J18" s="155">
        <v>513</v>
      </c>
      <c r="K18" s="155">
        <v>0</v>
      </c>
      <c r="L18" s="155">
        <v>0</v>
      </c>
      <c r="M18" s="155">
        <v>3255195</v>
      </c>
      <c r="N18" s="155">
        <v>1</v>
      </c>
      <c r="O18" s="155">
        <v>429</v>
      </c>
      <c r="P18" s="155">
        <v>11515109</v>
      </c>
      <c r="Q18" s="88">
        <v>1.325</v>
      </c>
      <c r="R18" s="24"/>
      <c r="S18" s="24"/>
      <c r="T18" s="24"/>
    </row>
    <row r="19" spans="1:20" x14ac:dyDescent="0.15">
      <c r="A19" s="19" t="s">
        <v>70</v>
      </c>
      <c r="B19" s="74" t="s">
        <v>31</v>
      </c>
      <c r="C19" s="106">
        <v>19889117</v>
      </c>
      <c r="D19" s="155">
        <v>364917</v>
      </c>
      <c r="E19" s="155">
        <v>19524200</v>
      </c>
      <c r="F19" s="155">
        <v>40</v>
      </c>
      <c r="G19" s="155">
        <v>3051693</v>
      </c>
      <c r="H19" s="155">
        <v>1701620</v>
      </c>
      <c r="I19" s="153" t="s">
        <v>204</v>
      </c>
      <c r="J19" s="155">
        <v>599</v>
      </c>
      <c r="K19" s="155">
        <v>0</v>
      </c>
      <c r="L19" s="155">
        <v>0</v>
      </c>
      <c r="M19" s="155">
        <v>3254957</v>
      </c>
      <c r="N19" s="155">
        <v>1</v>
      </c>
      <c r="O19" s="155">
        <v>428</v>
      </c>
      <c r="P19" s="155">
        <v>11514862</v>
      </c>
      <c r="Q19" s="88">
        <v>1.3160000000000001</v>
      </c>
      <c r="R19" s="68"/>
      <c r="S19" s="68"/>
      <c r="T19" s="24"/>
    </row>
    <row r="20" spans="1:20" x14ac:dyDescent="0.15">
      <c r="A20" s="39" t="s">
        <v>75</v>
      </c>
      <c r="B20" s="57" t="s">
        <v>1</v>
      </c>
      <c r="C20" s="11">
        <v>7951794</v>
      </c>
      <c r="D20" s="11">
        <v>702882</v>
      </c>
      <c r="E20" s="11">
        <v>7248912</v>
      </c>
      <c r="F20" s="11">
        <v>0</v>
      </c>
      <c r="G20" s="11">
        <v>68730</v>
      </c>
      <c r="H20" s="11">
        <v>857871</v>
      </c>
      <c r="I20" s="11">
        <v>30</v>
      </c>
      <c r="J20" s="11">
        <v>0</v>
      </c>
      <c r="K20" s="11">
        <v>0</v>
      </c>
      <c r="L20" s="11">
        <v>4733</v>
      </c>
      <c r="M20" s="11">
        <v>349714</v>
      </c>
      <c r="N20" s="11">
        <v>93</v>
      </c>
      <c r="O20" s="11">
        <v>847</v>
      </c>
      <c r="P20" s="12">
        <v>5962161</v>
      </c>
      <c r="Q20" s="9">
        <v>1.0025673008038201</v>
      </c>
      <c r="R20" s="68"/>
      <c r="S20" s="68"/>
      <c r="T20" s="24"/>
    </row>
    <row r="21" spans="1:20" ht="14" customHeight="1" x14ac:dyDescent="0.15">
      <c r="A21" s="133" t="s">
        <v>21955</v>
      </c>
      <c r="B21" s="76" t="s">
        <v>1</v>
      </c>
      <c r="C21" s="156">
        <v>14249234</v>
      </c>
      <c r="D21" s="156">
        <v>0</v>
      </c>
      <c r="E21" s="156">
        <v>14249234</v>
      </c>
      <c r="F21" s="156">
        <v>294655</v>
      </c>
      <c r="G21" s="156">
        <v>6092236</v>
      </c>
      <c r="H21" s="156">
        <v>84141</v>
      </c>
      <c r="I21" s="156">
        <v>0</v>
      </c>
      <c r="J21" s="156">
        <v>2</v>
      </c>
      <c r="K21" s="156">
        <v>0</v>
      </c>
      <c r="L21" s="156">
        <v>0</v>
      </c>
      <c r="M21" s="156">
        <v>23356</v>
      </c>
      <c r="N21" s="156">
        <v>0</v>
      </c>
      <c r="O21" s="156">
        <v>130</v>
      </c>
      <c r="P21" s="156">
        <v>7754714</v>
      </c>
      <c r="Q21" s="538">
        <v>0.99534235894057699</v>
      </c>
      <c r="R21" s="24"/>
      <c r="S21" s="24"/>
    </row>
    <row r="22" spans="1:20" ht="14" customHeight="1" x14ac:dyDescent="0.15">
      <c r="A22" s="539"/>
      <c r="B22" s="879"/>
      <c r="C22" s="87"/>
      <c r="D22" s="87"/>
      <c r="E22" s="87"/>
      <c r="F22" s="87"/>
      <c r="G22" s="87"/>
      <c r="H22" s="87"/>
      <c r="I22" s="87"/>
      <c r="J22" s="87"/>
      <c r="K22" s="87"/>
      <c r="L22" s="87"/>
      <c r="M22" s="87"/>
      <c r="N22" s="87"/>
      <c r="O22" s="87"/>
      <c r="P22" s="87"/>
      <c r="Q22" s="88"/>
      <c r="R22" s="24"/>
      <c r="S22" s="24"/>
    </row>
    <row r="23" spans="1:20" x14ac:dyDescent="0.15">
      <c r="A23" s="1522" t="s">
        <v>33773</v>
      </c>
      <c r="B23" s="1522"/>
      <c r="C23" s="1522"/>
      <c r="D23" s="881"/>
      <c r="E23" s="881"/>
      <c r="F23" s="881"/>
      <c r="G23" s="881"/>
      <c r="H23" s="881"/>
      <c r="I23" s="881"/>
      <c r="J23" s="881"/>
      <c r="K23" s="881"/>
      <c r="L23" s="881"/>
      <c r="M23" s="881"/>
      <c r="N23" s="881"/>
      <c r="O23" s="881"/>
      <c r="P23" s="881"/>
      <c r="Q23" s="881"/>
      <c r="R23" s="24"/>
      <c r="S23" s="24"/>
    </row>
    <row r="24" spans="1:20" ht="26" x14ac:dyDescent="0.15">
      <c r="A24" s="1413" t="s">
        <v>32364</v>
      </c>
      <c r="B24" s="1414" t="s">
        <v>33765</v>
      </c>
      <c r="C24" s="882" t="s">
        <v>33766</v>
      </c>
      <c r="D24" s="103"/>
      <c r="E24" s="103"/>
      <c r="F24" s="103"/>
      <c r="G24" s="103"/>
      <c r="H24" s="103"/>
      <c r="I24" s="103"/>
      <c r="J24" s="103"/>
      <c r="K24" s="103"/>
      <c r="L24" s="103"/>
      <c r="M24" s="103"/>
      <c r="N24" s="103"/>
      <c r="O24" s="103"/>
      <c r="P24" s="103"/>
      <c r="Q24" s="103"/>
      <c r="R24" s="24"/>
      <c r="S24" s="24"/>
    </row>
    <row r="25" spans="1:20" x14ac:dyDescent="0.15">
      <c r="A25" s="880" t="s">
        <v>33771</v>
      </c>
      <c r="B25" s="52" t="s">
        <v>33768</v>
      </c>
      <c r="C25" s="556">
        <v>9284738</v>
      </c>
      <c r="D25" s="103"/>
      <c r="E25" s="103"/>
      <c r="F25" s="103"/>
      <c r="G25" s="103"/>
      <c r="H25" s="103"/>
      <c r="I25" s="103"/>
      <c r="J25" s="103"/>
      <c r="K25" s="103"/>
      <c r="L25" s="103"/>
      <c r="M25" s="103"/>
      <c r="N25" s="103"/>
      <c r="O25" s="103"/>
      <c r="P25" s="103"/>
      <c r="Q25" s="103"/>
      <c r="R25" s="24"/>
      <c r="S25" s="24"/>
    </row>
    <row r="26" spans="1:20" ht="54" customHeight="1" x14ac:dyDescent="0.15">
      <c r="A26" s="880" t="s">
        <v>33772</v>
      </c>
      <c r="B26" s="33" t="s">
        <v>33769</v>
      </c>
      <c r="C26" s="556">
        <v>6986015</v>
      </c>
      <c r="D26" s="103"/>
      <c r="E26" s="103"/>
      <c r="F26" s="103"/>
      <c r="G26" s="103"/>
      <c r="H26" s="103"/>
      <c r="I26" s="103"/>
      <c r="J26" s="103"/>
      <c r="K26" s="103"/>
      <c r="L26" s="103"/>
      <c r="M26" s="103"/>
      <c r="N26" s="103"/>
      <c r="O26" s="103"/>
      <c r="P26" s="103"/>
      <c r="Q26" s="103"/>
      <c r="R26" s="24"/>
      <c r="S26" s="24"/>
    </row>
    <row r="27" spans="1:20" x14ac:dyDescent="0.15">
      <c r="A27" s="880" t="s">
        <v>21</v>
      </c>
      <c r="B27" s="52" t="s">
        <v>32</v>
      </c>
      <c r="C27" s="556">
        <v>9339358</v>
      </c>
      <c r="D27" s="103"/>
      <c r="E27" s="103"/>
      <c r="F27" s="103"/>
      <c r="G27" s="103"/>
      <c r="H27" s="103"/>
      <c r="I27" s="103"/>
      <c r="J27" s="103"/>
      <c r="K27" s="103"/>
      <c r="L27" s="103"/>
      <c r="M27" s="103"/>
      <c r="N27" s="103"/>
      <c r="O27" s="103"/>
      <c r="P27" s="103"/>
      <c r="Q27" s="103"/>
      <c r="R27" s="24"/>
      <c r="S27" s="24"/>
    </row>
    <row r="28" spans="1:20" x14ac:dyDescent="0.15">
      <c r="A28" s="878" t="s">
        <v>2</v>
      </c>
      <c r="B28" s="52" t="s">
        <v>70</v>
      </c>
      <c r="C28" s="556">
        <v>11514463</v>
      </c>
      <c r="D28" s="103"/>
      <c r="E28" s="103"/>
      <c r="F28" s="103"/>
      <c r="G28" s="103"/>
      <c r="H28" s="103"/>
      <c r="I28" s="103"/>
      <c r="J28" s="103"/>
      <c r="K28" s="103"/>
      <c r="L28" s="103"/>
      <c r="M28" s="103"/>
      <c r="N28" s="103"/>
      <c r="O28" s="103"/>
      <c r="P28" s="103"/>
      <c r="Q28" s="103"/>
      <c r="R28" s="24"/>
      <c r="S28" s="24"/>
    </row>
    <row r="29" spans="1:20" x14ac:dyDescent="0.15">
      <c r="A29" s="878" t="s">
        <v>3</v>
      </c>
      <c r="B29" s="52" t="s">
        <v>70</v>
      </c>
      <c r="C29" s="556">
        <v>11514936</v>
      </c>
      <c r="D29" s="103"/>
      <c r="E29" s="103"/>
      <c r="F29" s="103"/>
      <c r="G29" s="103"/>
      <c r="H29" s="103"/>
      <c r="I29" s="103"/>
      <c r="J29" s="103"/>
      <c r="K29" s="103"/>
      <c r="L29" s="103"/>
      <c r="M29" s="103"/>
      <c r="N29" s="103"/>
      <c r="O29" s="103"/>
      <c r="P29" s="103"/>
      <c r="Q29" s="103"/>
      <c r="R29" s="24"/>
      <c r="S29" s="24"/>
    </row>
    <row r="30" spans="1:20" x14ac:dyDescent="0.15">
      <c r="A30" s="878" t="s">
        <v>4</v>
      </c>
      <c r="B30" s="52" t="s">
        <v>33767</v>
      </c>
      <c r="C30" s="556">
        <v>11514654</v>
      </c>
      <c r="D30" s="103"/>
      <c r="E30" s="103"/>
      <c r="F30" s="103"/>
      <c r="G30" s="103"/>
      <c r="H30" s="103"/>
      <c r="I30" s="103"/>
      <c r="J30" s="103"/>
      <c r="K30" s="103"/>
      <c r="L30" s="103"/>
      <c r="M30" s="103"/>
      <c r="N30" s="103"/>
      <c r="O30" s="103"/>
      <c r="P30" s="103"/>
      <c r="Q30" s="103"/>
      <c r="R30" s="24"/>
      <c r="S30" s="24"/>
    </row>
    <row r="31" spans="1:20" x14ac:dyDescent="0.15">
      <c r="A31" s="878" t="s">
        <v>5</v>
      </c>
      <c r="B31" s="52" t="s">
        <v>70</v>
      </c>
      <c r="C31" s="556">
        <v>11515109</v>
      </c>
      <c r="D31" s="103"/>
      <c r="E31" s="103"/>
      <c r="F31" s="103"/>
      <c r="G31" s="103"/>
      <c r="H31" s="103"/>
      <c r="I31" s="103"/>
      <c r="J31" s="103"/>
      <c r="K31" s="103"/>
      <c r="L31" s="103"/>
      <c r="M31" s="103"/>
      <c r="N31" s="103"/>
      <c r="O31" s="103"/>
      <c r="P31" s="103"/>
      <c r="Q31" s="103"/>
      <c r="R31" s="24"/>
      <c r="S31" s="24"/>
    </row>
    <row r="32" spans="1:20" x14ac:dyDescent="0.15">
      <c r="A32" s="1292" t="s">
        <v>31</v>
      </c>
      <c r="B32" s="560" t="s">
        <v>70</v>
      </c>
      <c r="C32" s="562">
        <v>11514862</v>
      </c>
      <c r="D32" s="103"/>
      <c r="E32" s="103"/>
      <c r="F32" s="103"/>
      <c r="G32" s="103"/>
      <c r="H32" s="103"/>
      <c r="I32" s="103"/>
      <c r="J32" s="103"/>
      <c r="K32" s="103"/>
      <c r="L32" s="103"/>
      <c r="M32" s="103"/>
      <c r="N32" s="103"/>
      <c r="O32" s="103"/>
      <c r="P32" s="103"/>
      <c r="Q32" s="103"/>
      <c r="R32" s="24"/>
      <c r="S32" s="24"/>
    </row>
    <row r="33" spans="1:19" x14ac:dyDescent="0.15">
      <c r="A33" s="74"/>
      <c r="B33" s="52"/>
      <c r="C33" s="556"/>
      <c r="D33" s="103"/>
      <c r="E33" s="103"/>
      <c r="F33" s="103"/>
      <c r="G33" s="103"/>
      <c r="H33" s="103"/>
      <c r="I33" s="103"/>
      <c r="J33" s="103"/>
      <c r="K33" s="103"/>
      <c r="L33" s="103"/>
      <c r="M33" s="103"/>
      <c r="N33" s="103"/>
      <c r="O33" s="103"/>
      <c r="P33" s="103"/>
      <c r="Q33" s="103"/>
      <c r="R33" s="24"/>
      <c r="S33" s="24"/>
    </row>
    <row r="34" spans="1:19" ht="44" customHeight="1" x14ac:dyDescent="0.15">
      <c r="A34" s="1523" t="s">
        <v>33915</v>
      </c>
      <c r="B34" s="1523"/>
      <c r="C34" s="1523"/>
      <c r="D34" s="137"/>
      <c r="E34" s="137"/>
      <c r="F34" s="137"/>
      <c r="G34" s="137"/>
      <c r="H34" s="137"/>
      <c r="I34" s="137"/>
      <c r="J34" s="137"/>
      <c r="K34" s="137"/>
      <c r="L34" s="137"/>
      <c r="M34" s="137"/>
      <c r="N34" s="137"/>
      <c r="O34" s="137"/>
      <c r="P34" s="137"/>
      <c r="Q34" s="137"/>
      <c r="R34" s="24"/>
      <c r="S34" s="24"/>
    </row>
    <row r="35" spans="1:19" x14ac:dyDescent="0.15">
      <c r="A35" s="24"/>
      <c r="B35" s="24"/>
      <c r="C35" s="24"/>
      <c r="D35" s="24"/>
      <c r="E35" s="24"/>
      <c r="F35" s="24"/>
      <c r="G35" s="24"/>
      <c r="H35" s="24"/>
      <c r="I35" s="24"/>
      <c r="J35" s="24"/>
      <c r="K35" s="24"/>
      <c r="L35" s="24"/>
      <c r="M35" s="24"/>
      <c r="N35" s="24"/>
      <c r="O35" s="24"/>
      <c r="P35" s="24"/>
      <c r="Q35" s="24"/>
      <c r="R35" s="24"/>
      <c r="S35" s="24"/>
    </row>
    <row r="36" spans="1:19" x14ac:dyDescent="0.15">
      <c r="A36" s="40"/>
      <c r="B36" s="24"/>
      <c r="C36" s="24"/>
      <c r="D36" s="24"/>
      <c r="E36" s="24"/>
      <c r="F36" s="24"/>
      <c r="G36" s="24"/>
      <c r="H36" s="24"/>
      <c r="I36" s="24"/>
      <c r="J36" s="24"/>
      <c r="K36" s="24"/>
      <c r="L36" s="24"/>
      <c r="M36" s="24"/>
      <c r="N36" s="24"/>
      <c r="O36" s="24"/>
      <c r="P36" s="24"/>
      <c r="Q36" s="24"/>
      <c r="R36" s="24"/>
      <c r="S36" s="24"/>
    </row>
    <row r="37" spans="1:19" x14ac:dyDescent="0.15">
      <c r="A37" s="56"/>
      <c r="B37" s="24"/>
      <c r="C37" s="24"/>
      <c r="D37" s="24"/>
      <c r="E37" s="24"/>
      <c r="F37" s="24"/>
      <c r="G37" s="24"/>
      <c r="H37" s="24"/>
      <c r="I37" s="24"/>
      <c r="J37" s="24"/>
      <c r="K37" s="24"/>
      <c r="L37" s="24"/>
      <c r="M37" s="24"/>
      <c r="N37" s="24"/>
      <c r="O37" s="24"/>
      <c r="P37" s="24"/>
      <c r="Q37" s="24"/>
      <c r="R37" s="24"/>
      <c r="S37" s="24"/>
    </row>
    <row r="38" spans="1:19" x14ac:dyDescent="0.15">
      <c r="A38" s="24"/>
      <c r="B38" s="24"/>
      <c r="C38" s="24"/>
      <c r="D38" s="24"/>
      <c r="E38" s="24"/>
      <c r="F38" s="24"/>
      <c r="G38" s="24"/>
      <c r="H38" s="24"/>
      <c r="I38" s="24"/>
      <c r="J38" s="24"/>
      <c r="K38" s="24"/>
      <c r="L38" s="24"/>
      <c r="M38" s="24"/>
      <c r="N38" s="24"/>
      <c r="O38" s="24"/>
      <c r="P38" s="24"/>
      <c r="Q38" s="24"/>
      <c r="R38" s="24"/>
      <c r="S38" s="24"/>
    </row>
    <row r="39" spans="1:19" x14ac:dyDescent="0.15">
      <c r="A39" s="24"/>
      <c r="B39" s="24"/>
      <c r="C39" s="24"/>
      <c r="D39" s="24"/>
      <c r="E39" s="24"/>
      <c r="F39" s="24"/>
      <c r="G39" s="24"/>
      <c r="H39" s="24"/>
      <c r="I39" s="24"/>
      <c r="J39" s="24"/>
      <c r="K39" s="24"/>
      <c r="L39" s="24"/>
      <c r="M39" s="24"/>
      <c r="N39" s="24"/>
      <c r="O39" s="24"/>
      <c r="P39" s="24"/>
      <c r="Q39" s="24"/>
      <c r="R39" s="24"/>
      <c r="S39" s="24"/>
    </row>
    <row r="40" spans="1:19" x14ac:dyDescent="0.15">
      <c r="A40" s="24"/>
      <c r="B40" s="24"/>
      <c r="C40" s="24"/>
      <c r="D40" s="24"/>
      <c r="E40" s="24"/>
      <c r="F40" s="24"/>
      <c r="G40" s="24"/>
      <c r="H40" s="24"/>
      <c r="I40" s="24"/>
      <c r="J40" s="24"/>
      <c r="K40" s="24"/>
      <c r="L40" s="24"/>
      <c r="M40" s="24"/>
      <c r="N40" s="24"/>
      <c r="O40" s="24"/>
      <c r="P40" s="24"/>
      <c r="Q40" s="24"/>
      <c r="R40" s="24"/>
      <c r="S40" s="24"/>
    </row>
    <row r="41" spans="1:19" x14ac:dyDescent="0.15">
      <c r="A41" s="24"/>
      <c r="B41" s="24"/>
      <c r="C41" s="24"/>
      <c r="D41" s="24"/>
      <c r="E41" s="24"/>
      <c r="F41" s="24"/>
      <c r="G41" s="24"/>
      <c r="H41" s="24"/>
      <c r="I41" s="24"/>
      <c r="J41" s="24"/>
      <c r="K41" s="24"/>
      <c r="L41" s="24"/>
      <c r="M41" s="24"/>
      <c r="N41" s="24"/>
      <c r="O41" s="24"/>
      <c r="P41" s="24"/>
      <c r="Q41" s="24"/>
      <c r="R41" s="24"/>
      <c r="S41" s="24"/>
    </row>
    <row r="42" spans="1:19" x14ac:dyDescent="0.15">
      <c r="A42" s="24"/>
      <c r="B42" s="24"/>
      <c r="C42" s="24"/>
      <c r="D42" s="24"/>
      <c r="E42" s="24"/>
      <c r="F42" s="24"/>
      <c r="G42" s="24"/>
      <c r="H42" s="24"/>
      <c r="I42" s="24"/>
      <c r="J42" s="24"/>
      <c r="K42" s="24"/>
      <c r="L42" s="24"/>
      <c r="M42" s="24"/>
      <c r="N42" s="24"/>
      <c r="O42" s="24"/>
      <c r="P42" s="24"/>
      <c r="Q42" s="24"/>
      <c r="R42" s="24"/>
      <c r="S42" s="24"/>
    </row>
    <row r="43" spans="1:19" x14ac:dyDescent="0.15">
      <c r="A43" s="24"/>
      <c r="B43" s="24"/>
      <c r="C43" s="24"/>
      <c r="D43" s="24"/>
      <c r="E43" s="24"/>
      <c r="F43" s="24"/>
      <c r="G43" s="24"/>
      <c r="H43" s="24"/>
      <c r="I43" s="24"/>
      <c r="J43" s="24"/>
      <c r="K43" s="24"/>
      <c r="L43" s="24"/>
      <c r="M43" s="24"/>
      <c r="N43" s="24"/>
      <c r="O43" s="24"/>
      <c r="P43" s="24"/>
      <c r="Q43" s="24"/>
    </row>
    <row r="44" spans="1:19" x14ac:dyDescent="0.15">
      <c r="A44" s="24"/>
      <c r="B44" s="24"/>
      <c r="C44" s="24"/>
      <c r="D44" s="24"/>
      <c r="E44" s="24"/>
      <c r="F44" s="24"/>
      <c r="G44" s="24"/>
      <c r="H44" s="24"/>
      <c r="I44" s="24"/>
      <c r="J44" s="24"/>
      <c r="K44" s="24"/>
      <c r="L44" s="24"/>
      <c r="M44" s="24"/>
      <c r="N44" s="24"/>
      <c r="O44" s="24"/>
      <c r="P44" s="24"/>
      <c r="Q44" s="24"/>
    </row>
    <row r="45" spans="1:19" x14ac:dyDescent="0.15">
      <c r="A45" s="24"/>
      <c r="B45" s="24"/>
      <c r="C45" s="24"/>
      <c r="D45" s="24"/>
      <c r="E45" s="24"/>
      <c r="F45" s="24"/>
      <c r="G45" s="24"/>
      <c r="H45" s="24"/>
      <c r="I45" s="24"/>
      <c r="J45" s="24"/>
      <c r="K45" s="24"/>
      <c r="L45" s="24"/>
      <c r="M45" s="24"/>
      <c r="N45" s="24"/>
      <c r="O45" s="24"/>
      <c r="P45" s="24"/>
      <c r="Q45" s="24"/>
    </row>
    <row r="46" spans="1:19" x14ac:dyDescent="0.15">
      <c r="A46" s="24"/>
      <c r="B46" s="24"/>
      <c r="C46" s="24"/>
      <c r="D46" s="24"/>
      <c r="E46" s="24"/>
      <c r="F46" s="24"/>
      <c r="G46" s="24"/>
      <c r="H46" s="24"/>
      <c r="I46" s="24"/>
      <c r="J46" s="24"/>
      <c r="K46" s="24"/>
      <c r="L46" s="24"/>
      <c r="M46" s="24"/>
      <c r="N46" s="24"/>
      <c r="O46" s="24"/>
      <c r="P46" s="24"/>
      <c r="Q46" s="24"/>
    </row>
    <row r="47" spans="1:19" x14ac:dyDescent="0.15">
      <c r="A47" s="24"/>
      <c r="B47" s="24"/>
      <c r="C47" s="24"/>
      <c r="D47" s="24"/>
      <c r="E47" s="24"/>
      <c r="F47" s="24"/>
      <c r="G47" s="24"/>
      <c r="H47" s="24"/>
      <c r="I47" s="24"/>
      <c r="J47" s="24"/>
      <c r="K47" s="24"/>
      <c r="L47" s="24"/>
      <c r="M47" s="24"/>
      <c r="N47" s="24"/>
      <c r="O47" s="24"/>
      <c r="P47" s="24"/>
      <c r="Q47" s="24"/>
    </row>
  </sheetData>
  <sheetProtection selectLockedCells="1" selectUnlockedCells="1"/>
  <mergeCells count="3">
    <mergeCell ref="A2:Q2"/>
    <mergeCell ref="A34:C34"/>
    <mergeCell ref="A23:C23"/>
  </mergeCells>
  <pageMargins left="0.7" right="0.7" top="0.75" bottom="0.75" header="0.51180555555555551" footer="0.51180555555555551"/>
  <pageSetup paperSize="9" firstPageNumber="0"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heetViews>
  <sheetFormatPr baseColWidth="10" defaultColWidth="8.33203125" defaultRowHeight="13" x14ac:dyDescent="0.15"/>
  <cols>
    <col min="1" max="1" width="15.83203125" style="2" bestFit="1" customWidth="1"/>
    <col min="2" max="2" width="5.83203125" style="2" customWidth="1"/>
    <col min="3" max="3" width="14.33203125" style="2" customWidth="1"/>
    <col min="4" max="4" width="8.33203125" style="2"/>
    <col min="5" max="5" width="6.83203125" style="2" customWidth="1"/>
    <col min="6" max="6" width="10.83203125" style="2" customWidth="1"/>
    <col min="7" max="16384" width="8.33203125" style="2"/>
  </cols>
  <sheetData>
    <row r="1" spans="1:13" x14ac:dyDescent="0.15">
      <c r="A1" s="816" t="s">
        <v>33953</v>
      </c>
      <c r="B1" s="816"/>
      <c r="C1" s="816"/>
      <c r="D1" s="816"/>
      <c r="E1" s="816"/>
      <c r="F1" s="816"/>
      <c r="G1" s="110"/>
      <c r="H1" s="110"/>
      <c r="I1" s="110"/>
      <c r="J1" s="110"/>
      <c r="K1" s="110"/>
      <c r="L1" s="110"/>
      <c r="M1" s="110"/>
    </row>
    <row r="2" spans="1:13" ht="13" customHeight="1" x14ac:dyDescent="0.15">
      <c r="A2" s="1524" t="s">
        <v>205</v>
      </c>
      <c r="B2" s="1524"/>
      <c r="C2" s="1524"/>
      <c r="D2" s="1524"/>
      <c r="E2" s="1524"/>
      <c r="F2" s="1524"/>
      <c r="G2" s="110"/>
      <c r="H2" s="110"/>
      <c r="I2" s="110"/>
      <c r="J2" s="110"/>
      <c r="K2" s="110"/>
      <c r="L2" s="110"/>
      <c r="M2" s="110"/>
    </row>
    <row r="3" spans="1:13" s="67" customFormat="1" ht="29" customHeight="1" x14ac:dyDescent="0.2">
      <c r="A3" s="817"/>
      <c r="B3" s="638" t="s">
        <v>129</v>
      </c>
      <c r="C3" s="1525" t="s">
        <v>206</v>
      </c>
      <c r="D3" s="1526"/>
      <c r="E3" s="1525"/>
      <c r="F3" s="885" t="s">
        <v>33045</v>
      </c>
      <c r="G3" s="96"/>
      <c r="H3" s="96"/>
      <c r="I3" s="96"/>
      <c r="J3" s="96"/>
      <c r="K3" s="96"/>
      <c r="L3" s="96"/>
      <c r="M3" s="96"/>
    </row>
    <row r="4" spans="1:13" ht="13" customHeight="1" x14ac:dyDescent="0.15">
      <c r="A4" s="818" t="s">
        <v>33046</v>
      </c>
      <c r="B4" s="886">
        <v>1E-3</v>
      </c>
      <c r="C4" s="1527">
        <v>0.7</v>
      </c>
      <c r="D4" s="1528"/>
      <c r="E4" s="1527"/>
      <c r="F4" s="1274" t="s">
        <v>207</v>
      </c>
      <c r="G4" s="110"/>
      <c r="H4" s="110"/>
      <c r="I4" s="110"/>
      <c r="J4" s="110"/>
      <c r="K4" s="110"/>
      <c r="L4" s="110"/>
      <c r="M4" s="110"/>
    </row>
    <row r="5" spans="1:13" ht="11" customHeight="1" x14ac:dyDescent="0.15">
      <c r="A5" s="1272"/>
      <c r="B5" s="1272"/>
      <c r="C5" s="1272"/>
      <c r="D5" s="1273"/>
      <c r="E5" s="1272"/>
      <c r="F5" s="285"/>
      <c r="G5" s="110"/>
      <c r="H5" s="110"/>
      <c r="I5" s="110"/>
      <c r="J5" s="110"/>
      <c r="K5" s="110"/>
      <c r="L5" s="110"/>
      <c r="M5" s="110"/>
    </row>
    <row r="6" spans="1:13" ht="27" customHeight="1" x14ac:dyDescent="0.15">
      <c r="A6" s="1524" t="s">
        <v>33785</v>
      </c>
      <c r="B6" s="1524"/>
      <c r="C6" s="1524"/>
      <c r="D6" s="1524"/>
      <c r="E6" s="1524"/>
      <c r="F6" s="1524"/>
      <c r="G6" s="110"/>
      <c r="H6" s="110"/>
      <c r="I6" s="110"/>
      <c r="J6" s="110"/>
      <c r="K6" s="110"/>
      <c r="L6" s="110"/>
      <c r="M6" s="110"/>
    </row>
    <row r="7" spans="1:13" s="67" customFormat="1" x14ac:dyDescent="0.2">
      <c r="A7" s="817"/>
      <c r="B7" s="638" t="s">
        <v>129</v>
      </c>
      <c r="C7" s="1525" t="s">
        <v>206</v>
      </c>
      <c r="D7" s="1526"/>
      <c r="E7" s="1525"/>
      <c r="F7" s="1370" t="s">
        <v>33045</v>
      </c>
      <c r="G7" s="96"/>
      <c r="H7" s="96"/>
      <c r="I7" s="96"/>
      <c r="J7" s="96"/>
      <c r="K7" s="96"/>
      <c r="L7" s="96"/>
      <c r="M7" s="96"/>
    </row>
    <row r="8" spans="1:13" x14ac:dyDescent="0.15">
      <c r="A8" s="818" t="s">
        <v>33046</v>
      </c>
      <c r="B8" s="1371">
        <v>1E-3</v>
      </c>
      <c r="C8" s="1527">
        <v>0.6</v>
      </c>
      <c r="D8" s="1528"/>
      <c r="E8" s="1527"/>
      <c r="F8" s="1274" t="s">
        <v>207</v>
      </c>
      <c r="G8" s="110"/>
      <c r="H8" s="110"/>
      <c r="I8" s="110"/>
      <c r="J8" s="110"/>
      <c r="K8" s="110"/>
      <c r="L8" s="110"/>
      <c r="M8" s="110"/>
    </row>
    <row r="9" spans="1:13" x14ac:dyDescent="0.15">
      <c r="A9" s="1272"/>
      <c r="B9" s="1272"/>
      <c r="C9" s="1272"/>
      <c r="D9" s="1273"/>
      <c r="E9" s="1272"/>
      <c r="F9" s="1369"/>
      <c r="G9" s="110"/>
      <c r="H9" s="110"/>
      <c r="I9" s="110"/>
      <c r="J9" s="110"/>
      <c r="K9" s="110"/>
      <c r="L9" s="110"/>
      <c r="M9" s="110"/>
    </row>
    <row r="10" spans="1:13" x14ac:dyDescent="0.15">
      <c r="A10" s="1529" t="s">
        <v>33786</v>
      </c>
      <c r="B10" s="1529"/>
      <c r="C10" s="1529"/>
      <c r="D10" s="1530"/>
      <c r="E10" s="1529"/>
      <c r="F10" s="1529"/>
      <c r="G10" s="110"/>
      <c r="H10" s="110"/>
      <c r="I10" s="110"/>
      <c r="J10" s="110"/>
      <c r="K10" s="110"/>
      <c r="L10" s="110"/>
      <c r="M10" s="110"/>
    </row>
    <row r="11" spans="1:13" x14ac:dyDescent="0.15">
      <c r="A11" s="817"/>
      <c r="B11" s="638" t="s">
        <v>129</v>
      </c>
      <c r="C11" s="885" t="s">
        <v>208</v>
      </c>
      <c r="D11" s="885" t="s">
        <v>209</v>
      </c>
      <c r="E11" s="885" t="s">
        <v>210</v>
      </c>
      <c r="F11" s="885" t="s">
        <v>33045</v>
      </c>
      <c r="G11" s="110"/>
      <c r="H11" s="110"/>
      <c r="I11" s="110"/>
      <c r="J11" s="110"/>
      <c r="K11" s="110"/>
      <c r="L11" s="110"/>
      <c r="M11" s="110"/>
    </row>
    <row r="12" spans="1:13" ht="15" x14ac:dyDescent="0.15">
      <c r="A12" s="1376" t="s">
        <v>33047</v>
      </c>
      <c r="B12" s="1438">
        <v>0.01</v>
      </c>
      <c r="C12" s="1520">
        <v>0.6</v>
      </c>
      <c r="D12" s="1520">
        <v>0.7</v>
      </c>
      <c r="E12" s="1520">
        <v>0.8</v>
      </c>
      <c r="F12" s="1377" t="s">
        <v>33048</v>
      </c>
      <c r="G12" s="110"/>
      <c r="H12" s="110"/>
      <c r="I12" s="110"/>
      <c r="J12" s="110"/>
      <c r="K12" s="110"/>
      <c r="L12" s="110"/>
      <c r="M12" s="110"/>
    </row>
    <row r="13" spans="1:13" ht="56.25" customHeight="1" x14ac:dyDescent="0.15">
      <c r="A13" s="1372" t="s">
        <v>33787</v>
      </c>
      <c r="B13" s="1531"/>
      <c r="C13" s="1532"/>
      <c r="D13" s="1532"/>
      <c r="E13" s="1532"/>
      <c r="F13" s="600" t="s">
        <v>33049</v>
      </c>
      <c r="G13" s="110"/>
      <c r="H13" s="110"/>
      <c r="I13" s="110"/>
      <c r="J13" s="110"/>
      <c r="K13" s="110"/>
      <c r="L13" s="110"/>
      <c r="M13" s="110"/>
    </row>
    <row r="14" spans="1:13" ht="15" x14ac:dyDescent="0.15">
      <c r="A14" s="1373" t="s">
        <v>33788</v>
      </c>
      <c r="B14" s="1421"/>
      <c r="C14" s="1447"/>
      <c r="D14" s="1447"/>
      <c r="E14" s="1447"/>
      <c r="F14" s="1378" t="s">
        <v>33050</v>
      </c>
      <c r="G14" s="110"/>
      <c r="H14" s="110"/>
      <c r="I14" s="110"/>
      <c r="J14" s="110"/>
      <c r="K14" s="110"/>
      <c r="L14" s="110"/>
      <c r="M14" s="110"/>
    </row>
    <row r="15" spans="1:13" x14ac:dyDescent="0.15">
      <c r="A15" s="1293"/>
      <c r="B15" s="1294"/>
      <c r="C15" s="1294"/>
      <c r="D15" s="1294"/>
      <c r="E15" s="1294"/>
      <c r="F15" s="1274"/>
      <c r="G15" s="110"/>
      <c r="H15" s="110"/>
      <c r="I15" s="110"/>
      <c r="J15" s="110"/>
      <c r="K15" s="110"/>
      <c r="L15" s="110"/>
      <c r="M15" s="110"/>
    </row>
    <row r="16" spans="1:13" ht="42" customHeight="1" x14ac:dyDescent="0.15">
      <c r="A16" s="1417" t="s">
        <v>33051</v>
      </c>
      <c r="B16" s="1417"/>
      <c r="C16" s="1417"/>
      <c r="D16" s="1417"/>
      <c r="E16" s="1417"/>
      <c r="F16" s="1417"/>
      <c r="G16" s="110"/>
      <c r="H16" s="110"/>
      <c r="I16" s="110"/>
      <c r="J16" s="110"/>
      <c r="K16" s="110"/>
      <c r="L16" s="110"/>
      <c r="M16" s="110"/>
    </row>
    <row r="17" spans="1:13" x14ac:dyDescent="0.15">
      <c r="A17" s="107"/>
      <c r="B17" s="107"/>
      <c r="C17" s="107"/>
      <c r="D17" s="107"/>
      <c r="E17" s="107"/>
      <c r="F17" s="107"/>
      <c r="G17" s="110"/>
      <c r="H17" s="110"/>
      <c r="I17" s="110"/>
      <c r="J17" s="110"/>
      <c r="K17" s="110"/>
      <c r="L17" s="110"/>
      <c r="M17" s="110"/>
    </row>
    <row r="18" spans="1:13" x14ac:dyDescent="0.15">
      <c r="A18" s="107"/>
      <c r="B18" s="107"/>
      <c r="C18" s="107"/>
      <c r="D18" s="107"/>
      <c r="E18" s="107"/>
      <c r="F18" s="107"/>
      <c r="G18" s="24"/>
      <c r="H18" s="24"/>
      <c r="I18" s="24"/>
    </row>
    <row r="19" spans="1:13" x14ac:dyDescent="0.15">
      <c r="A19" s="110"/>
      <c r="B19" s="110"/>
      <c r="C19" s="110"/>
      <c r="D19" s="110"/>
      <c r="E19" s="110"/>
      <c r="F19" s="110"/>
      <c r="G19" s="24"/>
      <c r="H19" s="24"/>
      <c r="I19" s="24"/>
    </row>
    <row r="20" spans="1:13" x14ac:dyDescent="0.15">
      <c r="A20" s="110"/>
      <c r="B20" s="110"/>
      <c r="C20" s="110"/>
      <c r="D20" s="110"/>
      <c r="E20" s="110"/>
      <c r="F20" s="110"/>
      <c r="G20" s="24"/>
      <c r="H20" s="24"/>
      <c r="I20" s="24"/>
    </row>
    <row r="21" spans="1:13" x14ac:dyDescent="0.15">
      <c r="A21" s="110"/>
      <c r="B21" s="110"/>
      <c r="C21" s="110"/>
      <c r="D21" s="110"/>
      <c r="E21" s="110"/>
      <c r="F21" s="110"/>
      <c r="G21" s="24"/>
      <c r="H21" s="24"/>
      <c r="I21" s="24"/>
    </row>
    <row r="22" spans="1:13" x14ac:dyDescent="0.15">
      <c r="A22" s="24"/>
      <c r="B22" s="24"/>
      <c r="C22" s="24"/>
      <c r="D22" s="24"/>
      <c r="E22" s="24"/>
      <c r="F22" s="24"/>
      <c r="G22" s="24"/>
      <c r="H22" s="24"/>
      <c r="I22" s="24"/>
    </row>
    <row r="23" spans="1:13" x14ac:dyDescent="0.15">
      <c r="A23" s="24"/>
      <c r="B23" s="24"/>
      <c r="C23" s="24"/>
      <c r="D23" s="24"/>
      <c r="E23" s="24"/>
      <c r="F23" s="24"/>
      <c r="G23" s="24"/>
      <c r="H23" s="24"/>
      <c r="I23" s="24"/>
    </row>
    <row r="24" spans="1:13" x14ac:dyDescent="0.15">
      <c r="A24" s="24"/>
      <c r="B24" s="24"/>
      <c r="C24" s="24"/>
      <c r="D24" s="24"/>
      <c r="E24" s="24"/>
      <c r="F24" s="24"/>
      <c r="G24" s="24"/>
      <c r="H24" s="24"/>
      <c r="I24" s="24"/>
    </row>
    <row r="25" spans="1:13" x14ac:dyDescent="0.15">
      <c r="A25" s="24"/>
      <c r="B25" s="24"/>
      <c r="C25" s="24"/>
      <c r="D25" s="24"/>
      <c r="E25" s="24"/>
      <c r="F25" s="24"/>
    </row>
    <row r="26" spans="1:13" x14ac:dyDescent="0.15">
      <c r="A26" s="24"/>
      <c r="B26" s="24"/>
      <c r="C26" s="24"/>
      <c r="D26" s="24"/>
      <c r="E26" s="24"/>
      <c r="F26" s="24"/>
    </row>
    <row r="27" spans="1:13" x14ac:dyDescent="0.15">
      <c r="A27" s="24"/>
      <c r="B27" s="24"/>
      <c r="C27" s="24"/>
      <c r="D27" s="24"/>
      <c r="E27" s="24"/>
      <c r="F27" s="24"/>
    </row>
    <row r="28" spans="1:13" x14ac:dyDescent="0.15">
      <c r="A28" s="24"/>
      <c r="B28" s="24"/>
      <c r="C28" s="24"/>
      <c r="D28" s="24"/>
      <c r="E28" s="24"/>
      <c r="F28" s="24"/>
    </row>
  </sheetData>
  <sheetProtection selectLockedCells="1" selectUnlockedCells="1"/>
  <mergeCells count="12">
    <mergeCell ref="A16:F16"/>
    <mergeCell ref="A2:F2"/>
    <mergeCell ref="C3:E3"/>
    <mergeCell ref="C4:E4"/>
    <mergeCell ref="A10:F10"/>
    <mergeCell ref="B12:B14"/>
    <mergeCell ref="C12:C14"/>
    <mergeCell ref="D12:D14"/>
    <mergeCell ref="E12:E14"/>
    <mergeCell ref="A6:F6"/>
    <mergeCell ref="C7:E7"/>
    <mergeCell ref="C8:E8"/>
  </mergeCells>
  <pageMargins left="0.7" right="0.7" top="0.75" bottom="0.75" header="0.51180555555555551" footer="0.51180555555555551"/>
  <pageSetup paperSize="9" firstPageNumber="0"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6"/>
  <sheetViews>
    <sheetView workbookViewId="0"/>
  </sheetViews>
  <sheetFormatPr baseColWidth="10" defaultColWidth="73.6640625" defaultRowHeight="13" x14ac:dyDescent="0.15"/>
  <cols>
    <col min="1" max="1" width="63.33203125" style="110" customWidth="1"/>
    <col min="2" max="2" width="18.5" style="110" customWidth="1"/>
    <col min="3" max="3" width="18.33203125" style="110" customWidth="1"/>
    <col min="4" max="4" width="11.6640625" style="110" customWidth="1"/>
    <col min="5" max="5" width="6.6640625" style="110" customWidth="1"/>
    <col min="6" max="6" width="12.5" style="110" customWidth="1"/>
    <col min="7" max="7" width="16" style="110" bestFit="1" customWidth="1"/>
    <col min="8" max="8" width="10.83203125" style="110" bestFit="1" customWidth="1"/>
    <col min="9" max="9" width="27" style="110" bestFit="1" customWidth="1"/>
    <col min="10" max="10" width="28.6640625" style="280" customWidth="1"/>
    <col min="11" max="11" width="31" style="110" customWidth="1"/>
    <col min="12" max="12" width="31.6640625" style="110" customWidth="1"/>
    <col min="13" max="13" width="12.6640625" style="110" customWidth="1"/>
    <col min="14" max="16384" width="73.6640625" style="110"/>
  </cols>
  <sheetData>
    <row r="1" spans="1:13" x14ac:dyDescent="0.15">
      <c r="A1" s="806" t="s">
        <v>33954</v>
      </c>
      <c r="B1" s="807"/>
      <c r="C1" s="807"/>
      <c r="D1" s="807"/>
      <c r="E1" s="807"/>
      <c r="F1" s="807"/>
      <c r="G1" s="807"/>
      <c r="H1" s="174"/>
      <c r="I1" s="174"/>
      <c r="J1" s="808"/>
      <c r="K1" s="174"/>
      <c r="L1" s="174"/>
      <c r="M1" s="174"/>
    </row>
    <row r="2" spans="1:13" ht="15.75" customHeight="1" x14ac:dyDescent="0.15">
      <c r="A2" s="1536" t="s">
        <v>21982</v>
      </c>
      <c r="B2" s="1536"/>
      <c r="C2" s="1536"/>
      <c r="D2" s="1536"/>
      <c r="E2" s="1536"/>
      <c r="F2" s="1536"/>
      <c r="G2" s="1536"/>
      <c r="H2" s="1536"/>
      <c r="I2" s="1537"/>
      <c r="J2" s="1537"/>
      <c r="K2" s="1537"/>
      <c r="L2" s="1537"/>
      <c r="M2" s="1537"/>
    </row>
    <row r="3" spans="1:13" s="298" customFormat="1" ht="47.5" customHeight="1" x14ac:dyDescent="0.2">
      <c r="A3" s="379" t="s">
        <v>20772</v>
      </c>
      <c r="B3" s="379" t="s">
        <v>20773</v>
      </c>
      <c r="C3" s="296" t="s">
        <v>20774</v>
      </c>
      <c r="D3" s="809" t="s">
        <v>20431</v>
      </c>
      <c r="E3" s="296" t="s">
        <v>213</v>
      </c>
      <c r="F3" s="296" t="s">
        <v>20433</v>
      </c>
      <c r="G3" s="297" t="s">
        <v>20936</v>
      </c>
      <c r="H3" s="296" t="s">
        <v>2271</v>
      </c>
      <c r="I3" s="296" t="s">
        <v>20432</v>
      </c>
      <c r="J3" s="296" t="s">
        <v>20775</v>
      </c>
      <c r="K3" s="296" t="s">
        <v>20776</v>
      </c>
      <c r="L3" s="296" t="s">
        <v>102</v>
      </c>
      <c r="M3" s="296" t="s">
        <v>20777</v>
      </c>
    </row>
    <row r="4" spans="1:13" s="103" customFormat="1" x14ac:dyDescent="0.15">
      <c r="A4" s="51" t="s">
        <v>20778</v>
      </c>
      <c r="B4" s="96" t="s">
        <v>298</v>
      </c>
      <c r="C4" s="96" t="s">
        <v>20779</v>
      </c>
      <c r="D4" s="739">
        <v>0.89488199999999996</v>
      </c>
      <c r="E4" s="810">
        <v>1</v>
      </c>
      <c r="F4" s="97">
        <v>21083738</v>
      </c>
      <c r="G4" s="100">
        <v>8.0000000000000005E-9</v>
      </c>
      <c r="H4" s="555" t="s">
        <v>2321</v>
      </c>
      <c r="I4" s="100" t="s">
        <v>20780</v>
      </c>
      <c r="J4" s="551" t="s">
        <v>299</v>
      </c>
      <c r="K4" s="559" t="s">
        <v>299</v>
      </c>
      <c r="L4" s="555" t="s">
        <v>20781</v>
      </c>
      <c r="M4" s="555">
        <v>25335168</v>
      </c>
    </row>
    <row r="5" spans="1:13" s="167" customFormat="1" x14ac:dyDescent="0.15">
      <c r="A5" s="51" t="s">
        <v>20782</v>
      </c>
      <c r="B5" s="96" t="s">
        <v>261</v>
      </c>
      <c r="C5" s="96" t="s">
        <v>20783</v>
      </c>
      <c r="D5" s="100">
        <v>0.72181700000000004</v>
      </c>
      <c r="E5" s="810">
        <v>1</v>
      </c>
      <c r="F5" s="97">
        <v>243340462</v>
      </c>
      <c r="G5" s="100">
        <v>3E-11</v>
      </c>
      <c r="H5" s="555" t="s">
        <v>2321</v>
      </c>
      <c r="I5" s="100" t="s">
        <v>20780</v>
      </c>
      <c r="J5" s="551" t="s">
        <v>20784</v>
      </c>
      <c r="K5" s="559" t="s">
        <v>262</v>
      </c>
      <c r="L5" s="555" t="s">
        <v>20785</v>
      </c>
      <c r="M5" s="555">
        <v>27225129</v>
      </c>
    </row>
    <row r="6" spans="1:13" s="167" customFormat="1" x14ac:dyDescent="0.15">
      <c r="A6" s="51" t="s">
        <v>2406</v>
      </c>
      <c r="B6" s="96" t="s">
        <v>261</v>
      </c>
      <c r="C6" s="96" t="s">
        <v>20786</v>
      </c>
      <c r="D6" s="100">
        <v>0.62173900000000004</v>
      </c>
      <c r="E6" s="810">
        <v>1</v>
      </c>
      <c r="F6" s="97">
        <v>243381525</v>
      </c>
      <c r="G6" s="100">
        <v>2.9999999999999997E-8</v>
      </c>
      <c r="H6" s="555" t="s">
        <v>2321</v>
      </c>
      <c r="I6" s="100" t="s">
        <v>20780</v>
      </c>
      <c r="J6" s="551" t="s">
        <v>262</v>
      </c>
      <c r="K6" s="559" t="s">
        <v>262</v>
      </c>
      <c r="L6" s="555" t="s">
        <v>20787</v>
      </c>
      <c r="M6" s="555">
        <v>23974872</v>
      </c>
    </row>
    <row r="7" spans="1:13" s="167" customFormat="1" x14ac:dyDescent="0.15">
      <c r="A7" s="51" t="s">
        <v>20788</v>
      </c>
      <c r="B7" s="96" t="s">
        <v>493</v>
      </c>
      <c r="C7" s="96" t="s">
        <v>20789</v>
      </c>
      <c r="D7" s="96">
        <v>0.79634199999999999</v>
      </c>
      <c r="E7" s="810">
        <v>2</v>
      </c>
      <c r="F7" s="97">
        <v>59779570</v>
      </c>
      <c r="G7" s="100">
        <v>8.9999999999999995E-9</v>
      </c>
      <c r="H7" s="555" t="s">
        <v>2321</v>
      </c>
      <c r="I7" s="100" t="s">
        <v>20780</v>
      </c>
      <c r="J7" s="551" t="s">
        <v>276</v>
      </c>
      <c r="K7" s="559" t="s">
        <v>20790</v>
      </c>
      <c r="L7" s="555" t="s">
        <v>20791</v>
      </c>
      <c r="M7" s="555">
        <v>27798624</v>
      </c>
    </row>
    <row r="8" spans="1:13" s="167" customFormat="1" x14ac:dyDescent="0.15">
      <c r="A8" s="51" t="s">
        <v>20792</v>
      </c>
      <c r="B8" s="96" t="s">
        <v>338</v>
      </c>
      <c r="C8" s="96" t="s">
        <v>20793</v>
      </c>
      <c r="D8" s="96">
        <v>0.60687400000000002</v>
      </c>
      <c r="E8" s="810">
        <v>2</v>
      </c>
      <c r="F8" s="97">
        <v>144895720</v>
      </c>
      <c r="G8" s="100">
        <v>8.0000000000000007E-30</v>
      </c>
      <c r="H8" s="555" t="s">
        <v>20794</v>
      </c>
      <c r="I8" s="100" t="s">
        <v>20780</v>
      </c>
      <c r="J8" s="551" t="s">
        <v>339</v>
      </c>
      <c r="K8" s="559" t="s">
        <v>20795</v>
      </c>
      <c r="L8" s="555" t="s">
        <v>20796</v>
      </c>
      <c r="M8" s="555">
        <v>27182965</v>
      </c>
    </row>
    <row r="9" spans="1:13" s="167" customFormat="1" ht="12.5" customHeight="1" x14ac:dyDescent="0.15">
      <c r="A9" s="51" t="s">
        <v>20797</v>
      </c>
      <c r="B9" s="96" t="s">
        <v>264</v>
      </c>
      <c r="C9" s="96" t="s">
        <v>20798</v>
      </c>
      <c r="D9" s="96">
        <v>0.968024</v>
      </c>
      <c r="E9" s="810">
        <v>2</v>
      </c>
      <c r="F9" s="97">
        <v>224575127</v>
      </c>
      <c r="G9" s="100">
        <v>2E-8</v>
      </c>
      <c r="H9" s="555" t="s">
        <v>20794</v>
      </c>
      <c r="I9" s="100" t="s">
        <v>20780</v>
      </c>
      <c r="J9" s="551" t="s">
        <v>266</v>
      </c>
      <c r="K9" s="559" t="s">
        <v>266</v>
      </c>
      <c r="L9" s="555" t="s">
        <v>20799</v>
      </c>
      <c r="M9" s="555">
        <v>27595289</v>
      </c>
    </row>
    <row r="10" spans="1:13" s="167" customFormat="1" x14ac:dyDescent="0.15">
      <c r="A10" s="51" t="s">
        <v>20800</v>
      </c>
      <c r="B10" s="96" t="s">
        <v>408</v>
      </c>
      <c r="C10" s="96" t="s">
        <v>20801</v>
      </c>
      <c r="D10" s="96">
        <v>0.64727500000000004</v>
      </c>
      <c r="E10" s="810">
        <v>3</v>
      </c>
      <c r="F10" s="97">
        <v>71473942</v>
      </c>
      <c r="G10" s="100">
        <v>2E-8</v>
      </c>
      <c r="H10" s="555" t="s">
        <v>2328</v>
      </c>
      <c r="I10" s="100" t="s">
        <v>20780</v>
      </c>
      <c r="J10" s="551" t="s">
        <v>409</v>
      </c>
      <c r="K10" s="559" t="s">
        <v>409</v>
      </c>
      <c r="L10" s="555" t="s">
        <v>20802</v>
      </c>
      <c r="M10" s="555">
        <v>27992413</v>
      </c>
    </row>
    <row r="11" spans="1:13" s="167" customFormat="1" x14ac:dyDescent="0.15">
      <c r="A11" s="51" t="s">
        <v>20782</v>
      </c>
      <c r="B11" s="96" t="s">
        <v>408</v>
      </c>
      <c r="C11" s="314" t="s">
        <v>20803</v>
      </c>
      <c r="D11" s="96">
        <v>0.75488900000000003</v>
      </c>
      <c r="E11" s="810">
        <v>3</v>
      </c>
      <c r="F11" s="97">
        <v>71529871</v>
      </c>
      <c r="G11" s="100">
        <v>2.9999999999999997E-8</v>
      </c>
      <c r="H11" s="555" t="s">
        <v>2321</v>
      </c>
      <c r="I11" s="100" t="s">
        <v>20780</v>
      </c>
      <c r="J11" s="551" t="s">
        <v>20784</v>
      </c>
      <c r="K11" s="559" t="s">
        <v>409</v>
      </c>
      <c r="L11" s="555" t="s">
        <v>20785</v>
      </c>
      <c r="M11" s="555">
        <v>27225129</v>
      </c>
    </row>
    <row r="12" spans="1:13" s="167" customFormat="1" x14ac:dyDescent="0.15">
      <c r="A12" s="51" t="s">
        <v>20804</v>
      </c>
      <c r="B12" s="96" t="s">
        <v>227</v>
      </c>
      <c r="C12" s="314" t="s">
        <v>20805</v>
      </c>
      <c r="D12" s="96">
        <v>0.94972299999999998</v>
      </c>
      <c r="E12" s="810">
        <v>3</v>
      </c>
      <c r="F12" s="97">
        <v>85555773</v>
      </c>
      <c r="G12" s="100">
        <v>3E-9</v>
      </c>
      <c r="H12" s="96" t="s">
        <v>2328</v>
      </c>
      <c r="I12" s="96" t="s">
        <v>20780</v>
      </c>
      <c r="J12" s="551" t="s">
        <v>229</v>
      </c>
      <c r="K12" s="552" t="s">
        <v>229</v>
      </c>
      <c r="L12" s="96" t="s">
        <v>20806</v>
      </c>
      <c r="M12" s="96">
        <v>25869804</v>
      </c>
    </row>
    <row r="13" spans="1:13" s="167" customFormat="1" x14ac:dyDescent="0.15">
      <c r="A13" s="51" t="s">
        <v>20807</v>
      </c>
      <c r="B13" s="96" t="s">
        <v>364</v>
      </c>
      <c r="C13" s="314" t="s">
        <v>364</v>
      </c>
      <c r="D13" s="96">
        <v>1</v>
      </c>
      <c r="E13" s="810">
        <v>3</v>
      </c>
      <c r="F13" s="97">
        <v>85770262</v>
      </c>
      <c r="G13" s="100">
        <v>1.9999999999999999E-11</v>
      </c>
      <c r="H13" s="555" t="s">
        <v>2321</v>
      </c>
      <c r="I13" s="100" t="s">
        <v>20780</v>
      </c>
      <c r="J13" s="551" t="s">
        <v>229</v>
      </c>
      <c r="K13" s="559" t="s">
        <v>229</v>
      </c>
      <c r="L13" s="555" t="s">
        <v>20808</v>
      </c>
      <c r="M13" s="555">
        <v>25673412</v>
      </c>
    </row>
    <row r="14" spans="1:13" s="167" customFormat="1" x14ac:dyDescent="0.15">
      <c r="A14" s="51" t="s">
        <v>20782</v>
      </c>
      <c r="B14" s="96" t="s">
        <v>521</v>
      </c>
      <c r="C14" s="314" t="s">
        <v>20809</v>
      </c>
      <c r="D14" s="96">
        <v>0.98120300000000005</v>
      </c>
      <c r="E14" s="810">
        <v>3</v>
      </c>
      <c r="F14" s="97">
        <v>127425042</v>
      </c>
      <c r="G14" s="100">
        <v>5.0000000000000003E-10</v>
      </c>
      <c r="H14" s="555" t="s">
        <v>2321</v>
      </c>
      <c r="I14" s="100" t="s">
        <v>20810</v>
      </c>
      <c r="J14" s="551" t="s">
        <v>20784</v>
      </c>
      <c r="K14" s="559" t="s">
        <v>20811</v>
      </c>
      <c r="L14" s="555" t="s">
        <v>20785</v>
      </c>
      <c r="M14" s="555">
        <v>27225129</v>
      </c>
    </row>
    <row r="15" spans="1:13" s="167" customFormat="1" x14ac:dyDescent="0.15">
      <c r="A15" s="51" t="s">
        <v>2406</v>
      </c>
      <c r="B15" s="96" t="s">
        <v>288</v>
      </c>
      <c r="C15" s="314" t="s">
        <v>20812</v>
      </c>
      <c r="D15" s="96">
        <v>0.99031499999999995</v>
      </c>
      <c r="E15" s="810">
        <v>3</v>
      </c>
      <c r="F15" s="97">
        <v>136435986</v>
      </c>
      <c r="G15" s="100">
        <v>1.9999999999999999E-11</v>
      </c>
      <c r="H15" s="555" t="s">
        <v>2328</v>
      </c>
      <c r="I15" s="100" t="s">
        <v>20780</v>
      </c>
      <c r="J15" s="551" t="s">
        <v>20784</v>
      </c>
      <c r="K15" s="559" t="s">
        <v>289</v>
      </c>
      <c r="L15" s="555" t="s">
        <v>20813</v>
      </c>
      <c r="M15" s="555">
        <v>26198764</v>
      </c>
    </row>
    <row r="16" spans="1:13" s="167" customFormat="1" ht="26" x14ac:dyDescent="0.15">
      <c r="A16" s="51" t="s">
        <v>2406</v>
      </c>
      <c r="B16" s="96" t="s">
        <v>288</v>
      </c>
      <c r="C16" s="314" t="s">
        <v>20814</v>
      </c>
      <c r="D16" s="96">
        <v>0.99605100000000002</v>
      </c>
      <c r="E16" s="810">
        <v>3</v>
      </c>
      <c r="F16" s="97">
        <v>136569563</v>
      </c>
      <c r="G16" s="100">
        <v>7.0000000000000004E-11</v>
      </c>
      <c r="H16" s="555" t="s">
        <v>2328</v>
      </c>
      <c r="I16" s="100" t="s">
        <v>20780</v>
      </c>
      <c r="J16" s="551" t="s">
        <v>20815</v>
      </c>
      <c r="K16" s="559" t="s">
        <v>289</v>
      </c>
      <c r="L16" s="555" t="s">
        <v>20787</v>
      </c>
      <c r="M16" s="555">
        <v>25056061</v>
      </c>
    </row>
    <row r="17" spans="1:13" s="167" customFormat="1" x14ac:dyDescent="0.15">
      <c r="A17" s="51" t="s">
        <v>20816</v>
      </c>
      <c r="B17" s="96" t="s">
        <v>304</v>
      </c>
      <c r="C17" s="314" t="s">
        <v>20817</v>
      </c>
      <c r="D17" s="96">
        <v>0.80334499999999998</v>
      </c>
      <c r="E17" s="810">
        <v>4</v>
      </c>
      <c r="F17" s="97">
        <v>105163621</v>
      </c>
      <c r="G17" s="100">
        <v>4.0000000000000001E-8</v>
      </c>
      <c r="H17" s="555" t="s">
        <v>2321</v>
      </c>
      <c r="I17" s="100" t="s">
        <v>20780</v>
      </c>
      <c r="J17" s="551" t="s">
        <v>305</v>
      </c>
      <c r="K17" s="559" t="s">
        <v>305</v>
      </c>
      <c r="L17" s="555" t="s">
        <v>20818</v>
      </c>
      <c r="M17" s="555">
        <v>23535729</v>
      </c>
    </row>
    <row r="18" spans="1:13" s="167" customFormat="1" ht="26" x14ac:dyDescent="0.15">
      <c r="A18" s="50" t="s">
        <v>20819</v>
      </c>
      <c r="B18" s="59" t="s">
        <v>501</v>
      </c>
      <c r="C18" s="147" t="s">
        <v>20820</v>
      </c>
      <c r="D18" s="59">
        <v>0.66686800000000002</v>
      </c>
      <c r="E18" s="540">
        <v>5</v>
      </c>
      <c r="F18" s="120">
        <v>103345680</v>
      </c>
      <c r="G18" s="401">
        <v>1E-8</v>
      </c>
      <c r="H18" s="26" t="s">
        <v>2328</v>
      </c>
      <c r="I18" s="401" t="s">
        <v>20810</v>
      </c>
      <c r="J18" s="541" t="s">
        <v>20821</v>
      </c>
      <c r="K18" s="542" t="s">
        <v>20822</v>
      </c>
      <c r="L18" s="26" t="s">
        <v>20823</v>
      </c>
      <c r="M18" s="26">
        <v>26394269</v>
      </c>
    </row>
    <row r="19" spans="1:13" s="167" customFormat="1" ht="39" x14ac:dyDescent="0.15">
      <c r="A19" s="50" t="s">
        <v>2406</v>
      </c>
      <c r="B19" s="59" t="s">
        <v>447</v>
      </c>
      <c r="C19" s="147" t="s">
        <v>447</v>
      </c>
      <c r="D19" s="59">
        <v>1</v>
      </c>
      <c r="E19" s="540">
        <v>5</v>
      </c>
      <c r="F19" s="120">
        <v>138515503</v>
      </c>
      <c r="G19" s="401">
        <v>5.0000000000000001E-9</v>
      </c>
      <c r="H19" s="26" t="s">
        <v>2321</v>
      </c>
      <c r="I19" s="401" t="s">
        <v>20780</v>
      </c>
      <c r="J19" s="541" t="s">
        <v>20824</v>
      </c>
      <c r="K19" s="542" t="s">
        <v>448</v>
      </c>
      <c r="L19" s="26" t="s">
        <v>20787</v>
      </c>
      <c r="M19" s="26">
        <v>25056061</v>
      </c>
    </row>
    <row r="20" spans="1:13" s="167" customFormat="1" x14ac:dyDescent="0.15">
      <c r="A20" s="50" t="s">
        <v>2406</v>
      </c>
      <c r="B20" s="59" t="s">
        <v>447</v>
      </c>
      <c r="C20" s="147" t="s">
        <v>447</v>
      </c>
      <c r="D20" s="59">
        <v>1</v>
      </c>
      <c r="E20" s="540">
        <v>5</v>
      </c>
      <c r="F20" s="120">
        <v>138515503</v>
      </c>
      <c r="G20" s="401">
        <v>6E-9</v>
      </c>
      <c r="H20" s="26" t="s">
        <v>2321</v>
      </c>
      <c r="I20" s="401" t="s">
        <v>20780</v>
      </c>
      <c r="J20" s="541" t="s">
        <v>20825</v>
      </c>
      <c r="K20" s="542" t="s">
        <v>448</v>
      </c>
      <c r="L20" s="26" t="s">
        <v>20813</v>
      </c>
      <c r="M20" s="26">
        <v>26198764</v>
      </c>
    </row>
    <row r="21" spans="1:13" s="167" customFormat="1" x14ac:dyDescent="0.15">
      <c r="A21" s="50" t="s">
        <v>20826</v>
      </c>
      <c r="B21" s="59" t="s">
        <v>440</v>
      </c>
      <c r="C21" s="147" t="s">
        <v>20827</v>
      </c>
      <c r="D21" s="59">
        <v>0.64299300000000004</v>
      </c>
      <c r="E21" s="540">
        <v>6</v>
      </c>
      <c r="F21" s="120">
        <v>31949763</v>
      </c>
      <c r="G21" s="401">
        <v>5.0000000000000002E-14</v>
      </c>
      <c r="H21" s="26" t="s">
        <v>2328</v>
      </c>
      <c r="I21" s="401" t="s">
        <v>20828</v>
      </c>
      <c r="J21" s="541" t="s">
        <v>20829</v>
      </c>
      <c r="K21" s="542" t="s">
        <v>3754</v>
      </c>
      <c r="L21" s="26" t="s">
        <v>20830</v>
      </c>
      <c r="M21" s="26">
        <v>24837172</v>
      </c>
    </row>
    <row r="22" spans="1:13" s="167" customFormat="1" ht="52" x14ac:dyDescent="0.15">
      <c r="A22" s="50" t="s">
        <v>20831</v>
      </c>
      <c r="B22" s="59" t="s">
        <v>440</v>
      </c>
      <c r="C22" s="147" t="s">
        <v>20832</v>
      </c>
      <c r="D22" s="59">
        <v>0.69831600000000005</v>
      </c>
      <c r="E22" s="540">
        <v>6</v>
      </c>
      <c r="F22" s="120">
        <v>31960914</v>
      </c>
      <c r="G22" s="401">
        <v>7.9999999999999995E-29</v>
      </c>
      <c r="H22" s="26" t="s">
        <v>2328</v>
      </c>
      <c r="I22" s="401" t="s">
        <v>20780</v>
      </c>
      <c r="J22" s="541" t="s">
        <v>20833</v>
      </c>
      <c r="K22" s="542" t="s">
        <v>5634</v>
      </c>
      <c r="L22" s="26" t="s">
        <v>20834</v>
      </c>
      <c r="M22" s="26">
        <v>28240269</v>
      </c>
    </row>
    <row r="23" spans="1:13" s="167" customFormat="1" ht="52" x14ac:dyDescent="0.15">
      <c r="A23" s="50" t="s">
        <v>20831</v>
      </c>
      <c r="B23" s="59" t="s">
        <v>440</v>
      </c>
      <c r="C23" s="147" t="s">
        <v>20832</v>
      </c>
      <c r="D23" s="59">
        <v>0.69831600000000005</v>
      </c>
      <c r="E23" s="540">
        <v>6</v>
      </c>
      <c r="F23" s="120">
        <v>31960914</v>
      </c>
      <c r="G23" s="401">
        <v>7.9999999999999998E-12</v>
      </c>
      <c r="H23" s="26" t="s">
        <v>2328</v>
      </c>
      <c r="I23" s="401" t="s">
        <v>20780</v>
      </c>
      <c r="J23" s="541" t="s">
        <v>20833</v>
      </c>
      <c r="K23" s="542" t="s">
        <v>5634</v>
      </c>
      <c r="L23" s="26" t="s">
        <v>20834</v>
      </c>
      <c r="M23" s="26">
        <v>28240269</v>
      </c>
    </row>
    <row r="24" spans="1:13" s="167" customFormat="1" x14ac:dyDescent="0.15">
      <c r="A24" s="50" t="s">
        <v>20835</v>
      </c>
      <c r="B24" s="59" t="s">
        <v>440</v>
      </c>
      <c r="C24" s="147" t="s">
        <v>20836</v>
      </c>
      <c r="D24" s="59">
        <v>0.712843</v>
      </c>
      <c r="E24" s="540">
        <v>6</v>
      </c>
      <c r="F24" s="120">
        <v>32051969</v>
      </c>
      <c r="G24" s="401">
        <v>1E-22</v>
      </c>
      <c r="H24" s="26" t="s">
        <v>2321</v>
      </c>
      <c r="I24" s="401" t="s">
        <v>20780</v>
      </c>
      <c r="J24" s="541" t="s">
        <v>20837</v>
      </c>
      <c r="K24" s="542" t="s">
        <v>978</v>
      </c>
      <c r="L24" s="26" t="s">
        <v>20838</v>
      </c>
      <c r="M24" s="26">
        <v>23028341</v>
      </c>
    </row>
    <row r="25" spans="1:13" s="167" customFormat="1" x14ac:dyDescent="0.15">
      <c r="A25" s="50" t="s">
        <v>20839</v>
      </c>
      <c r="B25" s="59" t="s">
        <v>440</v>
      </c>
      <c r="C25" s="147" t="s">
        <v>20840</v>
      </c>
      <c r="D25" s="59">
        <v>0.69906800000000002</v>
      </c>
      <c r="E25" s="540">
        <v>6</v>
      </c>
      <c r="F25" s="120">
        <v>32102292</v>
      </c>
      <c r="G25" s="401">
        <v>4.0000000000000001E-8</v>
      </c>
      <c r="H25" s="26" t="s">
        <v>2328</v>
      </c>
      <c r="I25" s="401" t="s">
        <v>20780</v>
      </c>
      <c r="J25" s="541" t="s">
        <v>20841</v>
      </c>
      <c r="K25" s="542" t="s">
        <v>978</v>
      </c>
      <c r="L25" s="26" t="s">
        <v>20842</v>
      </c>
      <c r="M25" s="26">
        <v>25574825</v>
      </c>
    </row>
    <row r="26" spans="1:13" s="167" customFormat="1" x14ac:dyDescent="0.15">
      <c r="A26" s="50" t="s">
        <v>20782</v>
      </c>
      <c r="B26" s="59" t="s">
        <v>295</v>
      </c>
      <c r="C26" s="147" t="s">
        <v>20843</v>
      </c>
      <c r="D26" s="59">
        <v>0.97181099999999998</v>
      </c>
      <c r="E26" s="540">
        <v>6</v>
      </c>
      <c r="F26" s="120">
        <v>98101925</v>
      </c>
      <c r="G26" s="401">
        <v>3.9999999999999999E-28</v>
      </c>
      <c r="H26" s="26" t="s">
        <v>2328</v>
      </c>
      <c r="I26" s="401" t="s">
        <v>20780</v>
      </c>
      <c r="J26" s="541" t="s">
        <v>20825</v>
      </c>
      <c r="K26" s="542" t="s">
        <v>20844</v>
      </c>
      <c r="L26" s="26" t="s">
        <v>20785</v>
      </c>
      <c r="M26" s="26">
        <v>27225129</v>
      </c>
    </row>
    <row r="27" spans="1:13" s="167" customFormat="1" x14ac:dyDescent="0.15">
      <c r="A27" s="50" t="s">
        <v>2394</v>
      </c>
      <c r="B27" s="59" t="s">
        <v>295</v>
      </c>
      <c r="C27" s="147" t="s">
        <v>20845</v>
      </c>
      <c r="D27" s="59">
        <v>0.96787100000000004</v>
      </c>
      <c r="E27" s="540">
        <v>6</v>
      </c>
      <c r="F27" s="120">
        <v>98102413</v>
      </c>
      <c r="G27" s="401">
        <v>1.0000000000000001E-9</v>
      </c>
      <c r="H27" s="59" t="s">
        <v>20794</v>
      </c>
      <c r="I27" s="59" t="s">
        <v>20780</v>
      </c>
      <c r="J27" s="541" t="s">
        <v>20784</v>
      </c>
      <c r="K27" s="543" t="s">
        <v>20844</v>
      </c>
      <c r="L27" s="59" t="s">
        <v>20846</v>
      </c>
      <c r="M27" s="59">
        <v>27046643</v>
      </c>
    </row>
    <row r="28" spans="1:13" s="167" customFormat="1" x14ac:dyDescent="0.15">
      <c r="A28" s="50" t="s">
        <v>2394</v>
      </c>
      <c r="B28" s="59" t="s">
        <v>295</v>
      </c>
      <c r="C28" s="147" t="s">
        <v>20847</v>
      </c>
      <c r="D28" s="59">
        <v>0.97424500000000003</v>
      </c>
      <c r="E28" s="540">
        <v>6</v>
      </c>
      <c r="F28" s="120">
        <v>98106018</v>
      </c>
      <c r="G28" s="401">
        <v>2.0000000000000001E-9</v>
      </c>
      <c r="H28" s="59" t="s">
        <v>2321</v>
      </c>
      <c r="I28" s="59" t="s">
        <v>20780</v>
      </c>
      <c r="J28" s="541" t="s">
        <v>296</v>
      </c>
      <c r="K28" s="543" t="s">
        <v>20844</v>
      </c>
      <c r="L28" s="59" t="s">
        <v>20848</v>
      </c>
      <c r="M28" s="59">
        <v>25201988</v>
      </c>
    </row>
    <row r="29" spans="1:13" s="167" customFormat="1" x14ac:dyDescent="0.15">
      <c r="A29" s="50" t="s">
        <v>2404</v>
      </c>
      <c r="B29" s="59" t="s">
        <v>295</v>
      </c>
      <c r="C29" s="147" t="s">
        <v>20847</v>
      </c>
      <c r="D29" s="59">
        <v>0.97424500000000003</v>
      </c>
      <c r="E29" s="540">
        <v>6</v>
      </c>
      <c r="F29" s="120">
        <v>98106018</v>
      </c>
      <c r="G29" s="401">
        <v>2.9999999999999997E-8</v>
      </c>
      <c r="H29" s="26" t="s">
        <v>2328</v>
      </c>
      <c r="I29" s="401" t="s">
        <v>20780</v>
      </c>
      <c r="J29" s="541" t="s">
        <v>20849</v>
      </c>
      <c r="K29" s="542" t="s">
        <v>20844</v>
      </c>
      <c r="L29" s="26" t="s">
        <v>20850</v>
      </c>
      <c r="M29" s="26">
        <v>27329760</v>
      </c>
    </row>
    <row r="30" spans="1:13" s="167" customFormat="1" x14ac:dyDescent="0.15">
      <c r="A30" s="50" t="s">
        <v>20851</v>
      </c>
      <c r="B30" s="59" t="s">
        <v>295</v>
      </c>
      <c r="C30" s="147" t="s">
        <v>20852</v>
      </c>
      <c r="D30" s="59">
        <v>0.88647399999999998</v>
      </c>
      <c r="E30" s="540">
        <v>6</v>
      </c>
      <c r="F30" s="120">
        <v>98124244</v>
      </c>
      <c r="G30" s="401">
        <v>4.0000000000000002E-9</v>
      </c>
      <c r="H30" s="26" t="s">
        <v>20794</v>
      </c>
      <c r="I30" s="401" t="s">
        <v>20780</v>
      </c>
      <c r="J30" s="541" t="s">
        <v>20784</v>
      </c>
      <c r="K30" s="542" t="s">
        <v>20844</v>
      </c>
      <c r="L30" s="26" t="s">
        <v>20846</v>
      </c>
      <c r="M30" s="26">
        <v>25644384</v>
      </c>
    </row>
    <row r="31" spans="1:13" s="167" customFormat="1" x14ac:dyDescent="0.15">
      <c r="A31" s="50" t="s">
        <v>2404</v>
      </c>
      <c r="B31" s="59" t="s">
        <v>295</v>
      </c>
      <c r="C31" s="147" t="s">
        <v>295</v>
      </c>
      <c r="D31" s="59">
        <v>1</v>
      </c>
      <c r="E31" s="540">
        <v>6</v>
      </c>
      <c r="F31" s="120">
        <v>98128347</v>
      </c>
      <c r="G31" s="401">
        <v>1E-8</v>
      </c>
      <c r="H31" s="26" t="s">
        <v>2321</v>
      </c>
      <c r="I31" s="401" t="s">
        <v>20780</v>
      </c>
      <c r="J31" s="541" t="s">
        <v>20849</v>
      </c>
      <c r="K31" s="542" t="s">
        <v>20844</v>
      </c>
      <c r="L31" s="26" t="s">
        <v>20853</v>
      </c>
      <c r="M31" s="26">
        <v>24618891</v>
      </c>
    </row>
    <row r="32" spans="1:13" s="167" customFormat="1" x14ac:dyDescent="0.15">
      <c r="A32" s="50" t="s">
        <v>20854</v>
      </c>
      <c r="B32" s="59" t="s">
        <v>566</v>
      </c>
      <c r="C32" s="147" t="s">
        <v>20855</v>
      </c>
      <c r="D32" s="59">
        <v>0.96241200000000005</v>
      </c>
      <c r="E32" s="540">
        <v>6</v>
      </c>
      <c r="F32" s="120">
        <v>126377573</v>
      </c>
      <c r="G32" s="401">
        <v>4.0000000000000001E-13</v>
      </c>
      <c r="H32" s="26" t="s">
        <v>2321</v>
      </c>
      <c r="I32" s="401" t="s">
        <v>20810</v>
      </c>
      <c r="J32" s="541" t="s">
        <v>20856</v>
      </c>
      <c r="K32" s="542" t="s">
        <v>567</v>
      </c>
      <c r="L32" s="26" t="s">
        <v>20857</v>
      </c>
      <c r="M32" s="26">
        <v>19430480</v>
      </c>
    </row>
    <row r="33" spans="1:13" s="167" customFormat="1" x14ac:dyDescent="0.15">
      <c r="A33" s="50" t="s">
        <v>2398</v>
      </c>
      <c r="B33" s="59" t="s">
        <v>566</v>
      </c>
      <c r="C33" s="147" t="s">
        <v>20858</v>
      </c>
      <c r="D33" s="59">
        <v>0.94735999999999998</v>
      </c>
      <c r="E33" s="540">
        <v>6</v>
      </c>
      <c r="F33" s="120">
        <v>126391101</v>
      </c>
      <c r="G33" s="401">
        <v>8.0000000000000003E-10</v>
      </c>
      <c r="H33" s="26" t="s">
        <v>2321</v>
      </c>
      <c r="I33" s="401" t="s">
        <v>20810</v>
      </c>
      <c r="J33" s="541" t="s">
        <v>20784</v>
      </c>
      <c r="K33" s="542" t="s">
        <v>567</v>
      </c>
      <c r="L33" s="26" t="s">
        <v>20859</v>
      </c>
      <c r="M33" s="26">
        <v>28270201</v>
      </c>
    </row>
    <row r="34" spans="1:13" s="167" customFormat="1" x14ac:dyDescent="0.15">
      <c r="A34" s="50" t="s">
        <v>20860</v>
      </c>
      <c r="B34" s="59" t="s">
        <v>566</v>
      </c>
      <c r="C34" s="59" t="s">
        <v>20861</v>
      </c>
      <c r="D34" s="59">
        <v>0.94228800000000001</v>
      </c>
      <c r="E34" s="540">
        <v>6</v>
      </c>
      <c r="F34" s="120">
        <v>126431728</v>
      </c>
      <c r="G34" s="401">
        <v>2E-12</v>
      </c>
      <c r="H34" s="26" t="s">
        <v>2321</v>
      </c>
      <c r="I34" s="401" t="s">
        <v>20810</v>
      </c>
      <c r="J34" s="541" t="s">
        <v>567</v>
      </c>
      <c r="K34" s="542" t="s">
        <v>567</v>
      </c>
      <c r="L34" s="26" t="s">
        <v>20808</v>
      </c>
      <c r="M34" s="26">
        <v>25673412</v>
      </c>
    </row>
    <row r="35" spans="1:13" s="167" customFormat="1" x14ac:dyDescent="0.15">
      <c r="A35" s="50" t="s">
        <v>20860</v>
      </c>
      <c r="B35" s="59" t="s">
        <v>566</v>
      </c>
      <c r="C35" s="59" t="s">
        <v>20861</v>
      </c>
      <c r="D35" s="59">
        <v>0.94228800000000001</v>
      </c>
      <c r="E35" s="540">
        <v>6</v>
      </c>
      <c r="F35" s="120">
        <v>126431728</v>
      </c>
      <c r="G35" s="401">
        <v>2.0000000000000001E-10</v>
      </c>
      <c r="H35" s="26" t="s">
        <v>2321</v>
      </c>
      <c r="I35" s="401" t="s">
        <v>20810</v>
      </c>
      <c r="J35" s="541" t="s">
        <v>567</v>
      </c>
      <c r="K35" s="542" t="s">
        <v>567</v>
      </c>
      <c r="L35" s="26" t="s">
        <v>20808</v>
      </c>
      <c r="M35" s="26">
        <v>25673412</v>
      </c>
    </row>
    <row r="36" spans="1:13" s="167" customFormat="1" x14ac:dyDescent="0.15">
      <c r="A36" s="50" t="s">
        <v>20862</v>
      </c>
      <c r="B36" s="59" t="s">
        <v>566</v>
      </c>
      <c r="C36" s="59" t="s">
        <v>20863</v>
      </c>
      <c r="D36" s="59">
        <v>0.94150800000000001</v>
      </c>
      <c r="E36" s="540">
        <v>6</v>
      </c>
      <c r="F36" s="120">
        <v>126437887</v>
      </c>
      <c r="G36" s="401">
        <v>2.0000000000000001E-10</v>
      </c>
      <c r="H36" s="26" t="s">
        <v>2321</v>
      </c>
      <c r="I36" s="401" t="s">
        <v>20810</v>
      </c>
      <c r="J36" s="541" t="s">
        <v>20856</v>
      </c>
      <c r="K36" s="542" t="s">
        <v>567</v>
      </c>
      <c r="L36" s="26" t="s">
        <v>20864</v>
      </c>
      <c r="M36" s="26">
        <v>25281659</v>
      </c>
    </row>
    <row r="37" spans="1:13" s="167" customFormat="1" x14ac:dyDescent="0.15">
      <c r="A37" s="50" t="s">
        <v>20865</v>
      </c>
      <c r="B37" s="59" t="s">
        <v>566</v>
      </c>
      <c r="C37" s="59" t="s">
        <v>20866</v>
      </c>
      <c r="D37" s="59">
        <v>0.94056300000000004</v>
      </c>
      <c r="E37" s="540">
        <v>6</v>
      </c>
      <c r="F37" s="120">
        <v>126446454</v>
      </c>
      <c r="G37" s="401">
        <v>2E-8</v>
      </c>
      <c r="H37" s="26" t="s">
        <v>2321</v>
      </c>
      <c r="I37" s="401" t="s">
        <v>20810</v>
      </c>
      <c r="J37" s="541" t="s">
        <v>20867</v>
      </c>
      <c r="K37" s="542" t="s">
        <v>567</v>
      </c>
      <c r="L37" s="26" t="s">
        <v>20868</v>
      </c>
      <c r="M37" s="26">
        <v>21102462</v>
      </c>
    </row>
    <row r="38" spans="1:13" s="167" customFormat="1" x14ac:dyDescent="0.15">
      <c r="A38" s="50" t="s">
        <v>20865</v>
      </c>
      <c r="B38" s="59" t="s">
        <v>566</v>
      </c>
      <c r="C38" s="59" t="s">
        <v>20869</v>
      </c>
      <c r="D38" s="59">
        <v>0.93499399999999999</v>
      </c>
      <c r="E38" s="540">
        <v>6</v>
      </c>
      <c r="F38" s="120">
        <v>126460288</v>
      </c>
      <c r="G38" s="401">
        <v>4.9999999999999999E-13</v>
      </c>
      <c r="H38" s="26" t="s">
        <v>2328</v>
      </c>
      <c r="I38" s="401" t="s">
        <v>20810</v>
      </c>
      <c r="J38" s="541" t="s">
        <v>20870</v>
      </c>
      <c r="K38" s="542" t="s">
        <v>567</v>
      </c>
      <c r="L38" s="26" t="s">
        <v>20871</v>
      </c>
      <c r="M38" s="26">
        <v>25231870</v>
      </c>
    </row>
    <row r="39" spans="1:13" s="167" customFormat="1" x14ac:dyDescent="0.15">
      <c r="A39" s="50" t="s">
        <v>2398</v>
      </c>
      <c r="B39" s="59" t="s">
        <v>566</v>
      </c>
      <c r="C39" s="59" t="s">
        <v>20872</v>
      </c>
      <c r="D39" s="59">
        <v>0.78966999999999998</v>
      </c>
      <c r="E39" s="540">
        <v>6</v>
      </c>
      <c r="F39" s="120">
        <v>126530014</v>
      </c>
      <c r="G39" s="401">
        <v>3.9999999999999996E-21</v>
      </c>
      <c r="H39" s="26" t="s">
        <v>2321</v>
      </c>
      <c r="I39" s="401" t="s">
        <v>20810</v>
      </c>
      <c r="J39" s="541" t="s">
        <v>20856</v>
      </c>
      <c r="K39" s="542" t="s">
        <v>20873</v>
      </c>
      <c r="L39" s="26" t="s">
        <v>20874</v>
      </c>
      <c r="M39" s="26">
        <v>20881960</v>
      </c>
    </row>
    <row r="40" spans="1:13" s="167" customFormat="1" x14ac:dyDescent="0.15">
      <c r="A40" s="50" t="s">
        <v>2398</v>
      </c>
      <c r="B40" s="59" t="s">
        <v>566</v>
      </c>
      <c r="C40" s="59" t="s">
        <v>20872</v>
      </c>
      <c r="D40" s="59">
        <v>0.78966999999999998</v>
      </c>
      <c r="E40" s="540">
        <v>6</v>
      </c>
      <c r="F40" s="120">
        <v>126530014</v>
      </c>
      <c r="G40" s="401">
        <v>9.9999999999999998E-17</v>
      </c>
      <c r="H40" s="26" t="s">
        <v>2321</v>
      </c>
      <c r="I40" s="401" t="s">
        <v>20810</v>
      </c>
      <c r="J40" s="541" t="s">
        <v>20856</v>
      </c>
      <c r="K40" s="542" t="s">
        <v>20873</v>
      </c>
      <c r="L40" s="26" t="s">
        <v>20875</v>
      </c>
      <c r="M40" s="26">
        <v>23563607</v>
      </c>
    </row>
    <row r="41" spans="1:13" s="167" customFormat="1" x14ac:dyDescent="0.15">
      <c r="A41" s="50" t="s">
        <v>20865</v>
      </c>
      <c r="B41" s="59" t="s">
        <v>566</v>
      </c>
      <c r="C41" s="59" t="s">
        <v>20872</v>
      </c>
      <c r="D41" s="59">
        <v>0.78966999999999998</v>
      </c>
      <c r="E41" s="540">
        <v>6</v>
      </c>
      <c r="F41" s="120">
        <v>126530014</v>
      </c>
      <c r="G41" s="401">
        <v>1E-10</v>
      </c>
      <c r="H41" s="26" t="s">
        <v>2328</v>
      </c>
      <c r="I41" s="401" t="s">
        <v>20810</v>
      </c>
      <c r="J41" s="541" t="s">
        <v>20876</v>
      </c>
      <c r="K41" s="542" t="s">
        <v>20873</v>
      </c>
      <c r="L41" s="26" t="s">
        <v>20796</v>
      </c>
      <c r="M41" s="26">
        <v>27182965</v>
      </c>
    </row>
    <row r="42" spans="1:13" s="167" customFormat="1" x14ac:dyDescent="0.15">
      <c r="A42" s="50" t="s">
        <v>2398</v>
      </c>
      <c r="B42" s="59" t="s">
        <v>566</v>
      </c>
      <c r="C42" s="59" t="s">
        <v>20872</v>
      </c>
      <c r="D42" s="59">
        <v>0.78966999999999998</v>
      </c>
      <c r="E42" s="540">
        <v>6</v>
      </c>
      <c r="F42" s="120">
        <v>126530014</v>
      </c>
      <c r="G42" s="401">
        <v>6.9999999999999996E-10</v>
      </c>
      <c r="H42" s="26" t="s">
        <v>20794</v>
      </c>
      <c r="I42" s="401" t="s">
        <v>20810</v>
      </c>
      <c r="J42" s="541" t="s">
        <v>20877</v>
      </c>
      <c r="K42" s="542" t="s">
        <v>20873</v>
      </c>
      <c r="L42" s="26" t="s">
        <v>20859</v>
      </c>
      <c r="M42" s="26">
        <v>28270201</v>
      </c>
    </row>
    <row r="43" spans="1:13" s="167" customFormat="1" x14ac:dyDescent="0.15">
      <c r="A43" s="41" t="s">
        <v>2398</v>
      </c>
      <c r="B43" s="59" t="s">
        <v>566</v>
      </c>
      <c r="C43" s="59" t="s">
        <v>20878</v>
      </c>
      <c r="D43" s="59">
        <v>0.74209499999999995</v>
      </c>
      <c r="E43" s="540">
        <v>6</v>
      </c>
      <c r="F43" s="120">
        <v>126544987</v>
      </c>
      <c r="G43" s="401">
        <v>9.9999999999999998E-46</v>
      </c>
      <c r="H43" s="26" t="s">
        <v>2321</v>
      </c>
      <c r="I43" s="401" t="s">
        <v>20810</v>
      </c>
      <c r="J43" s="541" t="s">
        <v>20856</v>
      </c>
      <c r="K43" s="542" t="s">
        <v>20873</v>
      </c>
      <c r="L43" s="26" t="s">
        <v>20879</v>
      </c>
      <c r="M43" s="26">
        <v>25282103</v>
      </c>
    </row>
    <row r="44" spans="1:13" s="167" customFormat="1" x14ac:dyDescent="0.15">
      <c r="A44" s="50" t="s">
        <v>2398</v>
      </c>
      <c r="B44" s="59" t="s">
        <v>566</v>
      </c>
      <c r="C44" s="59" t="s">
        <v>20880</v>
      </c>
      <c r="D44" s="59">
        <v>0.73870599999999997</v>
      </c>
      <c r="E44" s="540">
        <v>6</v>
      </c>
      <c r="F44" s="120">
        <v>126645162</v>
      </c>
      <c r="G44" s="401">
        <v>4.9999999999999999E-13</v>
      </c>
      <c r="H44" s="26" t="s">
        <v>2321</v>
      </c>
      <c r="I44" s="401" t="s">
        <v>20881</v>
      </c>
      <c r="J44" s="541" t="s">
        <v>20882</v>
      </c>
      <c r="K44" s="542" t="s">
        <v>20883</v>
      </c>
      <c r="L44" s="26" t="s">
        <v>20884</v>
      </c>
      <c r="M44" s="26">
        <v>18391952</v>
      </c>
    </row>
    <row r="45" spans="1:13" s="167" customFormat="1" x14ac:dyDescent="0.15">
      <c r="A45" s="50" t="s">
        <v>2398</v>
      </c>
      <c r="B45" s="59" t="s">
        <v>566</v>
      </c>
      <c r="C45" s="59" t="s">
        <v>20885</v>
      </c>
      <c r="D45" s="59">
        <v>0.66555299999999995</v>
      </c>
      <c r="E45" s="540">
        <v>6</v>
      </c>
      <c r="F45" s="120">
        <v>126669246</v>
      </c>
      <c r="G45" s="401">
        <v>6.9999999999999996E-10</v>
      </c>
      <c r="H45" s="26" t="s">
        <v>2321</v>
      </c>
      <c r="I45" s="401" t="s">
        <v>20810</v>
      </c>
      <c r="J45" s="541" t="s">
        <v>20784</v>
      </c>
      <c r="K45" s="542" t="s">
        <v>20886</v>
      </c>
      <c r="L45" s="26" t="s">
        <v>20859</v>
      </c>
      <c r="M45" s="26">
        <v>28270201</v>
      </c>
    </row>
    <row r="46" spans="1:13" s="167" customFormat="1" x14ac:dyDescent="0.15">
      <c r="A46" s="50" t="s">
        <v>20887</v>
      </c>
      <c r="B46" s="59" t="s">
        <v>566</v>
      </c>
      <c r="C46" s="59" t="s">
        <v>20888</v>
      </c>
      <c r="D46" s="59">
        <v>0.64043700000000003</v>
      </c>
      <c r="E46" s="540">
        <v>6</v>
      </c>
      <c r="F46" s="120">
        <v>126733443</v>
      </c>
      <c r="G46" s="401">
        <v>5.0000000000000003E-10</v>
      </c>
      <c r="H46" s="26" t="s">
        <v>20794</v>
      </c>
      <c r="I46" s="401" t="s">
        <v>20810</v>
      </c>
      <c r="J46" s="541" t="s">
        <v>20876</v>
      </c>
      <c r="K46" s="542" t="s">
        <v>20889</v>
      </c>
      <c r="L46" s="26" t="s">
        <v>20796</v>
      </c>
      <c r="M46" s="26">
        <v>27182965</v>
      </c>
    </row>
    <row r="47" spans="1:13" s="167" customFormat="1" x14ac:dyDescent="0.15">
      <c r="A47" s="50" t="s">
        <v>20890</v>
      </c>
      <c r="B47" s="59" t="s">
        <v>553</v>
      </c>
      <c r="C47" s="59" t="s">
        <v>20891</v>
      </c>
      <c r="D47" s="26">
        <v>0.73510699999999995</v>
      </c>
      <c r="E47" s="540">
        <v>7</v>
      </c>
      <c r="F47" s="120">
        <v>69803026</v>
      </c>
      <c r="G47" s="401">
        <v>4.0000000000000002E-9</v>
      </c>
      <c r="H47" s="26" t="s">
        <v>20794</v>
      </c>
      <c r="I47" s="401" t="s">
        <v>20780</v>
      </c>
      <c r="J47" s="541" t="s">
        <v>554</v>
      </c>
      <c r="K47" s="542" t="s">
        <v>554</v>
      </c>
      <c r="L47" s="26" t="s">
        <v>20796</v>
      </c>
      <c r="M47" s="26">
        <v>27182965</v>
      </c>
    </row>
    <row r="48" spans="1:13" s="167" customFormat="1" x14ac:dyDescent="0.15">
      <c r="A48" s="50" t="s">
        <v>20892</v>
      </c>
      <c r="B48" s="59" t="s">
        <v>236</v>
      </c>
      <c r="C48" s="59" t="s">
        <v>20893</v>
      </c>
      <c r="D48" s="26">
        <v>0.73932299999999995</v>
      </c>
      <c r="E48" s="26">
        <v>7</v>
      </c>
      <c r="F48" s="120">
        <v>114158954</v>
      </c>
      <c r="G48" s="401">
        <v>3.8670000000000002E-8</v>
      </c>
      <c r="H48" s="26" t="s">
        <v>2321</v>
      </c>
      <c r="I48" s="544" t="s">
        <v>20587</v>
      </c>
      <c r="J48" s="545" t="s">
        <v>20587</v>
      </c>
      <c r="K48" s="544" t="s">
        <v>20587</v>
      </c>
      <c r="L48" s="59" t="s">
        <v>20894</v>
      </c>
      <c r="M48" s="41" t="s">
        <v>20895</v>
      </c>
    </row>
    <row r="49" spans="1:13" s="167" customFormat="1" x14ac:dyDescent="0.15">
      <c r="A49" s="50" t="s">
        <v>20896</v>
      </c>
      <c r="B49" s="59" t="s">
        <v>278</v>
      </c>
      <c r="C49" s="59" t="s">
        <v>20897</v>
      </c>
      <c r="D49" s="59">
        <v>0.81034200000000001</v>
      </c>
      <c r="E49" s="540">
        <v>7</v>
      </c>
      <c r="F49" s="120">
        <v>127524904</v>
      </c>
      <c r="G49" s="401">
        <v>5.0000000000000002E-11</v>
      </c>
      <c r="H49" s="26" t="s">
        <v>2328</v>
      </c>
      <c r="I49" s="401" t="s">
        <v>20810</v>
      </c>
      <c r="J49" s="541" t="s">
        <v>20898</v>
      </c>
      <c r="K49" s="542" t="s">
        <v>20899</v>
      </c>
      <c r="L49" s="26" t="s">
        <v>20900</v>
      </c>
      <c r="M49" s="26">
        <v>22158537</v>
      </c>
    </row>
    <row r="50" spans="1:13" s="167" customFormat="1" x14ac:dyDescent="0.15">
      <c r="A50" s="50" t="s">
        <v>20901</v>
      </c>
      <c r="B50" s="59" t="s">
        <v>250</v>
      </c>
      <c r="C50" s="59" t="s">
        <v>20902</v>
      </c>
      <c r="D50" s="59">
        <v>0.92407799999999995</v>
      </c>
      <c r="E50" s="540">
        <v>8</v>
      </c>
      <c r="F50" s="120">
        <v>10782555</v>
      </c>
      <c r="G50" s="401">
        <v>3.9999999999999999E-19</v>
      </c>
      <c r="H50" s="26" t="s">
        <v>2328</v>
      </c>
      <c r="I50" s="401" t="s">
        <v>20780</v>
      </c>
      <c r="J50" s="541" t="s">
        <v>20903</v>
      </c>
      <c r="K50" s="542" t="s">
        <v>251</v>
      </c>
      <c r="L50" s="26" t="s">
        <v>20904</v>
      </c>
      <c r="M50" s="26">
        <v>28135244</v>
      </c>
    </row>
    <row r="51" spans="1:13" s="167" customFormat="1" x14ac:dyDescent="0.15">
      <c r="A51" s="50" t="s">
        <v>20905</v>
      </c>
      <c r="B51" s="59" t="s">
        <v>250</v>
      </c>
      <c r="C51" s="59" t="s">
        <v>20906</v>
      </c>
      <c r="D51" s="59">
        <v>0.77264999999999995</v>
      </c>
      <c r="E51" s="540">
        <v>8</v>
      </c>
      <c r="F51" s="120">
        <v>10813762</v>
      </c>
      <c r="G51" s="401">
        <v>2E-8</v>
      </c>
      <c r="H51" s="26" t="s">
        <v>2321</v>
      </c>
      <c r="I51" s="401" t="s">
        <v>20780</v>
      </c>
      <c r="J51" s="541" t="s">
        <v>251</v>
      </c>
      <c r="K51" s="542" t="s">
        <v>251</v>
      </c>
      <c r="L51" s="26" t="s">
        <v>20907</v>
      </c>
      <c r="M51" s="26">
        <v>21909108</v>
      </c>
    </row>
    <row r="52" spans="1:13" s="167" customFormat="1" x14ac:dyDescent="0.15">
      <c r="A52" s="50" t="s">
        <v>20908</v>
      </c>
      <c r="B52" s="59" t="s">
        <v>250</v>
      </c>
      <c r="C52" s="59" t="s">
        <v>20909</v>
      </c>
      <c r="D52" s="59">
        <v>0.75561100000000003</v>
      </c>
      <c r="E52" s="540">
        <v>8</v>
      </c>
      <c r="F52" s="120">
        <v>10834039</v>
      </c>
      <c r="G52" s="401">
        <v>4.9999999999999998E-8</v>
      </c>
      <c r="H52" s="26" t="s">
        <v>20794</v>
      </c>
      <c r="I52" s="401" t="s">
        <v>20780</v>
      </c>
      <c r="J52" s="541" t="s">
        <v>20910</v>
      </c>
      <c r="K52" s="542" t="s">
        <v>251</v>
      </c>
      <c r="L52" s="26" t="s">
        <v>20911</v>
      </c>
      <c r="M52" s="26">
        <v>27723756</v>
      </c>
    </row>
    <row r="53" spans="1:13" s="167" customFormat="1" x14ac:dyDescent="0.15">
      <c r="A53" s="50" t="s">
        <v>20912</v>
      </c>
      <c r="B53" s="59" t="s">
        <v>468</v>
      </c>
      <c r="C53" s="59" t="s">
        <v>20913</v>
      </c>
      <c r="D53" s="59">
        <v>0.63366900000000004</v>
      </c>
      <c r="E53" s="540">
        <v>8</v>
      </c>
      <c r="F53" s="120">
        <v>52213174</v>
      </c>
      <c r="G53" s="401">
        <v>7.0000000000000004E-11</v>
      </c>
      <c r="H53" s="26" t="s">
        <v>2321</v>
      </c>
      <c r="I53" s="401" t="s">
        <v>20780</v>
      </c>
      <c r="J53" s="541" t="s">
        <v>469</v>
      </c>
      <c r="K53" s="542" t="s">
        <v>469</v>
      </c>
      <c r="L53" s="26" t="s">
        <v>20914</v>
      </c>
      <c r="M53" s="26">
        <v>25628336</v>
      </c>
    </row>
    <row r="54" spans="1:13" s="167" customFormat="1" x14ac:dyDescent="0.15">
      <c r="A54" s="50" t="s">
        <v>20915</v>
      </c>
      <c r="B54" s="59" t="s">
        <v>341</v>
      </c>
      <c r="C54" s="59" t="s">
        <v>20916</v>
      </c>
      <c r="D54" s="59">
        <v>0.94463600000000003</v>
      </c>
      <c r="E54" s="540">
        <v>8</v>
      </c>
      <c r="F54" s="120">
        <v>80477556</v>
      </c>
      <c r="G54" s="401">
        <v>8.9999999999999999E-11</v>
      </c>
      <c r="H54" s="26" t="s">
        <v>2328</v>
      </c>
      <c r="I54" s="401" t="s">
        <v>20810</v>
      </c>
      <c r="J54" s="541" t="s">
        <v>342</v>
      </c>
      <c r="K54" s="542" t="s">
        <v>20917</v>
      </c>
      <c r="L54" s="26" t="s">
        <v>20918</v>
      </c>
      <c r="M54" s="26">
        <v>27539887</v>
      </c>
    </row>
    <row r="55" spans="1:13" s="167" customFormat="1" x14ac:dyDescent="0.15">
      <c r="A55" s="50" t="s">
        <v>2406</v>
      </c>
      <c r="B55" s="59" t="s">
        <v>343</v>
      </c>
      <c r="C55" s="59" t="s">
        <v>20919</v>
      </c>
      <c r="D55" s="59">
        <v>0.70852099999999996</v>
      </c>
      <c r="E55" s="540">
        <v>12</v>
      </c>
      <c r="F55" s="120">
        <v>2235794</v>
      </c>
      <c r="G55" s="401">
        <v>2.9999999999999998E-18</v>
      </c>
      <c r="H55" s="26" t="s">
        <v>2321</v>
      </c>
      <c r="I55" s="401" t="s">
        <v>20780</v>
      </c>
      <c r="J55" s="541" t="s">
        <v>344</v>
      </c>
      <c r="K55" s="542" t="s">
        <v>344</v>
      </c>
      <c r="L55" s="26" t="s">
        <v>20787</v>
      </c>
      <c r="M55" s="26">
        <v>25056061</v>
      </c>
    </row>
    <row r="56" spans="1:13" s="167" customFormat="1" x14ac:dyDescent="0.15">
      <c r="A56" s="50" t="s">
        <v>2406</v>
      </c>
      <c r="B56" s="59" t="s">
        <v>343</v>
      </c>
      <c r="C56" s="59" t="s">
        <v>20919</v>
      </c>
      <c r="D56" s="59">
        <v>0.70852099999999996</v>
      </c>
      <c r="E56" s="540">
        <v>12</v>
      </c>
      <c r="F56" s="120">
        <v>2235794</v>
      </c>
      <c r="G56" s="401">
        <v>1.0000000000000001E-17</v>
      </c>
      <c r="H56" s="26" t="s">
        <v>2321</v>
      </c>
      <c r="I56" s="401" t="s">
        <v>20780</v>
      </c>
      <c r="J56" s="541" t="s">
        <v>20784</v>
      </c>
      <c r="K56" s="542" t="s">
        <v>344</v>
      </c>
      <c r="L56" s="26" t="s">
        <v>20813</v>
      </c>
      <c r="M56" s="26">
        <v>26198764</v>
      </c>
    </row>
    <row r="57" spans="1:13" s="167" customFormat="1" x14ac:dyDescent="0.15">
      <c r="A57" s="50" t="s">
        <v>20920</v>
      </c>
      <c r="B57" s="59" t="s">
        <v>331</v>
      </c>
      <c r="C57" s="59" t="s">
        <v>20921</v>
      </c>
      <c r="D57" s="59">
        <v>0.98775800000000002</v>
      </c>
      <c r="E57" s="540">
        <v>12</v>
      </c>
      <c r="F57" s="120">
        <v>65368278</v>
      </c>
      <c r="G57" s="401">
        <v>7.0000000000000005E-14</v>
      </c>
      <c r="H57" s="26" t="s">
        <v>2328</v>
      </c>
      <c r="I57" s="401" t="s">
        <v>20780</v>
      </c>
      <c r="J57" s="541" t="s">
        <v>332</v>
      </c>
      <c r="K57" s="542" t="s">
        <v>332</v>
      </c>
      <c r="L57" s="26" t="s">
        <v>20922</v>
      </c>
      <c r="M57" s="26">
        <v>23704328</v>
      </c>
    </row>
    <row r="58" spans="1:13" s="167" customFormat="1" x14ac:dyDescent="0.15">
      <c r="A58" s="50" t="s">
        <v>20923</v>
      </c>
      <c r="B58" s="59" t="s">
        <v>331</v>
      </c>
      <c r="C58" s="59" t="s">
        <v>20921</v>
      </c>
      <c r="D58" s="59">
        <v>0.98775800000000002</v>
      </c>
      <c r="E58" s="540">
        <v>12</v>
      </c>
      <c r="F58" s="120">
        <v>65368278</v>
      </c>
      <c r="G58" s="401">
        <v>2.0000000000000001E-9</v>
      </c>
      <c r="H58" s="59" t="s">
        <v>2328</v>
      </c>
      <c r="I58" s="59" t="s">
        <v>20780</v>
      </c>
      <c r="J58" s="541" t="s">
        <v>332</v>
      </c>
      <c r="K58" s="543" t="s">
        <v>332</v>
      </c>
      <c r="L58" s="59" t="s">
        <v>20922</v>
      </c>
      <c r="M58" s="59">
        <v>23704328</v>
      </c>
    </row>
    <row r="59" spans="1:13" s="167" customFormat="1" x14ac:dyDescent="0.15">
      <c r="A59" s="50" t="s">
        <v>20920</v>
      </c>
      <c r="B59" s="59" t="s">
        <v>331</v>
      </c>
      <c r="C59" s="59" t="s">
        <v>20924</v>
      </c>
      <c r="D59" s="59">
        <v>0.93315300000000001</v>
      </c>
      <c r="E59" s="540">
        <v>12</v>
      </c>
      <c r="F59" s="120">
        <v>65389598</v>
      </c>
      <c r="G59" s="401">
        <v>6E-9</v>
      </c>
      <c r="H59" s="26" t="s">
        <v>20794</v>
      </c>
      <c r="I59" s="401" t="s">
        <v>20780</v>
      </c>
      <c r="J59" s="541" t="s">
        <v>332</v>
      </c>
      <c r="K59" s="542" t="s">
        <v>332</v>
      </c>
      <c r="L59" s="26" t="s">
        <v>20925</v>
      </c>
      <c r="M59" s="26">
        <v>20195514</v>
      </c>
    </row>
    <row r="60" spans="1:13" s="167" customFormat="1" x14ac:dyDescent="0.15">
      <c r="A60" s="50" t="s">
        <v>2410</v>
      </c>
      <c r="B60" s="59" t="s">
        <v>253</v>
      </c>
      <c r="C60" s="59" t="s">
        <v>20926</v>
      </c>
      <c r="D60" s="59">
        <v>0.97904899999999995</v>
      </c>
      <c r="E60" s="540">
        <v>12</v>
      </c>
      <c r="F60" s="120">
        <v>108236003</v>
      </c>
      <c r="G60" s="401">
        <v>1E-14</v>
      </c>
      <c r="H60" s="26" t="s">
        <v>2328</v>
      </c>
      <c r="I60" s="401" t="s">
        <v>20780</v>
      </c>
      <c r="J60" s="541" t="s">
        <v>254</v>
      </c>
      <c r="K60" s="542" t="s">
        <v>20927</v>
      </c>
      <c r="L60" s="26" t="s">
        <v>20928</v>
      </c>
      <c r="M60" s="26">
        <v>27918536</v>
      </c>
    </row>
    <row r="61" spans="1:13" s="167" customFormat="1" ht="39" x14ac:dyDescent="0.15">
      <c r="A61" s="50" t="s">
        <v>2406</v>
      </c>
      <c r="B61" s="59" t="s">
        <v>321</v>
      </c>
      <c r="C61" s="59" t="s">
        <v>20929</v>
      </c>
      <c r="D61" s="59">
        <v>0.60958900000000005</v>
      </c>
      <c r="E61" s="540">
        <v>14</v>
      </c>
      <c r="F61" s="120">
        <v>103580497</v>
      </c>
      <c r="G61" s="401">
        <v>1E-13</v>
      </c>
      <c r="H61" s="26" t="s">
        <v>2321</v>
      </c>
      <c r="I61" s="401" t="s">
        <v>20780</v>
      </c>
      <c r="J61" s="541" t="s">
        <v>20930</v>
      </c>
      <c r="K61" s="542" t="s">
        <v>2951</v>
      </c>
      <c r="L61" s="26" t="s">
        <v>20787</v>
      </c>
      <c r="M61" s="26">
        <v>25056061</v>
      </c>
    </row>
    <row r="62" spans="1:13" s="167" customFormat="1" x14ac:dyDescent="0.15">
      <c r="A62" s="50" t="s">
        <v>2406</v>
      </c>
      <c r="B62" s="59" t="s">
        <v>321</v>
      </c>
      <c r="C62" s="59" t="s">
        <v>20929</v>
      </c>
      <c r="D62" s="59">
        <v>0.60958900000000005</v>
      </c>
      <c r="E62" s="540">
        <v>14</v>
      </c>
      <c r="F62" s="120">
        <v>103580497</v>
      </c>
      <c r="G62" s="401">
        <v>2.0000000000000001E-13</v>
      </c>
      <c r="H62" s="26" t="s">
        <v>2321</v>
      </c>
      <c r="I62" s="401" t="s">
        <v>20780</v>
      </c>
      <c r="J62" s="541" t="s">
        <v>20784</v>
      </c>
      <c r="K62" s="542" t="s">
        <v>2951</v>
      </c>
      <c r="L62" s="26" t="s">
        <v>20813</v>
      </c>
      <c r="M62" s="26">
        <v>26198764</v>
      </c>
    </row>
    <row r="63" spans="1:13" s="167" customFormat="1" x14ac:dyDescent="0.15">
      <c r="A63" s="50" t="s">
        <v>20931</v>
      </c>
      <c r="B63" s="59" t="s">
        <v>485</v>
      </c>
      <c r="C63" s="59" t="s">
        <v>20932</v>
      </c>
      <c r="D63" s="59">
        <v>0.64288199999999995</v>
      </c>
      <c r="E63" s="540">
        <v>17</v>
      </c>
      <c r="F63" s="120">
        <v>67902693</v>
      </c>
      <c r="G63" s="401">
        <v>2E-12</v>
      </c>
      <c r="H63" s="26" t="s">
        <v>2321</v>
      </c>
      <c r="I63" s="401" t="s">
        <v>20780</v>
      </c>
      <c r="J63" s="541" t="s">
        <v>486</v>
      </c>
      <c r="K63" s="542" t="s">
        <v>486</v>
      </c>
      <c r="L63" s="26" t="s">
        <v>20933</v>
      </c>
      <c r="M63" s="26">
        <v>27501781</v>
      </c>
    </row>
    <row r="64" spans="1:13" s="167" customFormat="1" x14ac:dyDescent="0.15">
      <c r="A64" s="396" t="s">
        <v>20934</v>
      </c>
      <c r="B64" s="395" t="s">
        <v>485</v>
      </c>
      <c r="C64" s="395" t="s">
        <v>20932</v>
      </c>
      <c r="D64" s="395">
        <v>0.64288199999999995</v>
      </c>
      <c r="E64" s="546">
        <v>17</v>
      </c>
      <c r="F64" s="547">
        <v>67902693</v>
      </c>
      <c r="G64" s="548">
        <v>7.0000000000000004E-11</v>
      </c>
      <c r="H64" s="395" t="s">
        <v>2321</v>
      </c>
      <c r="I64" s="548" t="s">
        <v>20780</v>
      </c>
      <c r="J64" s="549" t="s">
        <v>486</v>
      </c>
      <c r="K64" s="550" t="s">
        <v>486</v>
      </c>
      <c r="L64" s="395" t="s">
        <v>20933</v>
      </c>
      <c r="M64" s="395">
        <v>22797724</v>
      </c>
    </row>
    <row r="65" spans="1:13" x14ac:dyDescent="0.15">
      <c r="A65" s="51"/>
      <c r="B65" s="51"/>
      <c r="C65" s="51"/>
      <c r="D65" s="51"/>
      <c r="E65" s="51"/>
      <c r="F65" s="51"/>
      <c r="G65" s="51"/>
      <c r="H65" s="51"/>
      <c r="I65" s="51"/>
      <c r="J65" s="283"/>
      <c r="K65" s="51"/>
      <c r="L65" s="51"/>
      <c r="M65" s="51"/>
    </row>
    <row r="66" spans="1:13" s="104" customFormat="1" x14ac:dyDescent="0.15">
      <c r="A66" s="1533" t="s">
        <v>21983</v>
      </c>
      <c r="B66" s="1534"/>
      <c r="C66" s="1534"/>
      <c r="D66" s="1534"/>
      <c r="E66" s="1534"/>
      <c r="F66" s="1534"/>
      <c r="G66" s="1534"/>
      <c r="H66" s="1534"/>
      <c r="I66" s="1534"/>
      <c r="J66" s="1534"/>
      <c r="K66" s="1534"/>
      <c r="L66" s="1534"/>
      <c r="M66" s="1534"/>
    </row>
    <row r="67" spans="1:13" s="298" customFormat="1" ht="43" customHeight="1" x14ac:dyDescent="0.2">
      <c r="A67" s="887" t="s">
        <v>20772</v>
      </c>
      <c r="B67" s="887" t="s">
        <v>21762</v>
      </c>
      <c r="C67" s="887" t="s">
        <v>20774</v>
      </c>
      <c r="D67" s="887" t="s">
        <v>20431</v>
      </c>
      <c r="E67" s="887" t="s">
        <v>213</v>
      </c>
      <c r="F67" s="887" t="s">
        <v>20433</v>
      </c>
      <c r="G67" s="282" t="s">
        <v>20936</v>
      </c>
      <c r="H67" s="282" t="s">
        <v>2271</v>
      </c>
      <c r="I67" s="887" t="s">
        <v>20432</v>
      </c>
      <c r="J67" s="282" t="s">
        <v>20775</v>
      </c>
      <c r="K67" s="282" t="s">
        <v>20776</v>
      </c>
      <c r="L67" s="282" t="s">
        <v>102</v>
      </c>
      <c r="M67" s="282" t="s">
        <v>20777</v>
      </c>
    </row>
    <row r="68" spans="1:13" s="104" customFormat="1" x14ac:dyDescent="0.15">
      <c r="A68" s="51" t="s">
        <v>20778</v>
      </c>
      <c r="B68" s="96" t="s">
        <v>636</v>
      </c>
      <c r="C68" s="96" t="s">
        <v>20779</v>
      </c>
      <c r="D68" s="96">
        <v>0.77168599999999998</v>
      </c>
      <c r="E68" s="96">
        <v>1</v>
      </c>
      <c r="F68" s="97">
        <v>21083738</v>
      </c>
      <c r="G68" s="100">
        <v>8.0000000000000005E-9</v>
      </c>
      <c r="H68" s="96" t="s">
        <v>2321</v>
      </c>
      <c r="I68" s="96" t="s">
        <v>20780</v>
      </c>
      <c r="J68" s="551" t="s">
        <v>299</v>
      </c>
      <c r="K68" s="552" t="s">
        <v>299</v>
      </c>
      <c r="L68" s="96" t="s">
        <v>20781</v>
      </c>
      <c r="M68" s="96">
        <v>25335168</v>
      </c>
    </row>
    <row r="69" spans="1:13" s="104" customFormat="1" x14ac:dyDescent="0.15">
      <c r="A69" s="51" t="s">
        <v>2398</v>
      </c>
      <c r="B69" s="96" t="s">
        <v>775</v>
      </c>
      <c r="C69" s="96" t="s">
        <v>21763</v>
      </c>
      <c r="D69" s="96">
        <v>0.65215299999999998</v>
      </c>
      <c r="E69" s="96">
        <v>1</v>
      </c>
      <c r="F69" s="97">
        <v>41065199</v>
      </c>
      <c r="G69" s="100">
        <v>2E-8</v>
      </c>
      <c r="H69" s="96" t="s">
        <v>2328</v>
      </c>
      <c r="I69" s="96" t="s">
        <v>20780</v>
      </c>
      <c r="J69" s="551" t="s">
        <v>776</v>
      </c>
      <c r="K69" s="552" t="s">
        <v>776</v>
      </c>
      <c r="L69" s="96" t="s">
        <v>20884</v>
      </c>
      <c r="M69" s="96">
        <v>18391952</v>
      </c>
    </row>
    <row r="70" spans="1:13" s="104" customFormat="1" x14ac:dyDescent="0.15">
      <c r="A70" s="51" t="s">
        <v>2398</v>
      </c>
      <c r="B70" s="96" t="s">
        <v>775</v>
      </c>
      <c r="C70" s="96" t="s">
        <v>21764</v>
      </c>
      <c r="D70" s="96">
        <v>0.65272200000000002</v>
      </c>
      <c r="E70" s="96">
        <v>1</v>
      </c>
      <c r="F70" s="97">
        <v>41090581</v>
      </c>
      <c r="G70" s="100">
        <v>1.9999999999999999E-20</v>
      </c>
      <c r="H70" s="96" t="s">
        <v>2328</v>
      </c>
      <c r="I70" s="96" t="s">
        <v>20780</v>
      </c>
      <c r="J70" s="551" t="s">
        <v>776</v>
      </c>
      <c r="K70" s="552" t="s">
        <v>776</v>
      </c>
      <c r="L70" s="96" t="s">
        <v>20879</v>
      </c>
      <c r="M70" s="96">
        <v>25282103</v>
      </c>
    </row>
    <row r="71" spans="1:13" s="104" customFormat="1" x14ac:dyDescent="0.15">
      <c r="A71" s="51" t="s">
        <v>2398</v>
      </c>
      <c r="B71" s="96" t="s">
        <v>775</v>
      </c>
      <c r="C71" s="96" t="s">
        <v>21765</v>
      </c>
      <c r="D71" s="96">
        <v>0.64974699999999996</v>
      </c>
      <c r="E71" s="96">
        <v>1</v>
      </c>
      <c r="F71" s="97">
        <v>41223266</v>
      </c>
      <c r="G71" s="100">
        <v>3E-9</v>
      </c>
      <c r="H71" s="96" t="s">
        <v>2321</v>
      </c>
      <c r="I71" s="96" t="s">
        <v>20780</v>
      </c>
      <c r="J71" s="551" t="s">
        <v>776</v>
      </c>
      <c r="K71" s="552" t="s">
        <v>776</v>
      </c>
      <c r="L71" s="96" t="s">
        <v>20875</v>
      </c>
      <c r="M71" s="96">
        <v>23563607</v>
      </c>
    </row>
    <row r="72" spans="1:13" s="104" customFormat="1" x14ac:dyDescent="0.15">
      <c r="A72" s="51" t="s">
        <v>20782</v>
      </c>
      <c r="B72" s="96" t="s">
        <v>713</v>
      </c>
      <c r="C72" s="96" t="s">
        <v>21635</v>
      </c>
      <c r="D72" s="96">
        <v>0.84440999999999999</v>
      </c>
      <c r="E72" s="96">
        <v>1</v>
      </c>
      <c r="F72" s="97">
        <v>43560985</v>
      </c>
      <c r="G72" s="100">
        <v>3E-11</v>
      </c>
      <c r="H72" s="96" t="s">
        <v>2328</v>
      </c>
      <c r="I72" s="96" t="s">
        <v>20780</v>
      </c>
      <c r="J72" s="551" t="s">
        <v>20784</v>
      </c>
      <c r="K72" s="552" t="s">
        <v>714</v>
      </c>
      <c r="L72" s="96" t="s">
        <v>20785</v>
      </c>
      <c r="M72" s="96">
        <v>27225129</v>
      </c>
    </row>
    <row r="73" spans="1:13" s="104" customFormat="1" x14ac:dyDescent="0.15">
      <c r="A73" s="51" t="s">
        <v>2406</v>
      </c>
      <c r="B73" s="96" t="s">
        <v>713</v>
      </c>
      <c r="C73" s="96" t="s">
        <v>2630</v>
      </c>
      <c r="D73" s="96">
        <v>0.62819700000000001</v>
      </c>
      <c r="E73" s="96">
        <v>1</v>
      </c>
      <c r="F73" s="97">
        <v>43572014</v>
      </c>
      <c r="G73" s="100">
        <v>3E-9</v>
      </c>
      <c r="H73" s="96" t="s">
        <v>2321</v>
      </c>
      <c r="I73" s="96" t="s">
        <v>20780</v>
      </c>
      <c r="J73" s="551" t="s">
        <v>20784</v>
      </c>
      <c r="K73" s="552" t="s">
        <v>714</v>
      </c>
      <c r="L73" s="96" t="s">
        <v>20813</v>
      </c>
      <c r="M73" s="96">
        <v>26198764</v>
      </c>
    </row>
    <row r="74" spans="1:13" s="104" customFormat="1" x14ac:dyDescent="0.15">
      <c r="A74" s="51" t="s">
        <v>2394</v>
      </c>
      <c r="B74" s="96" t="s">
        <v>713</v>
      </c>
      <c r="C74" s="96" t="s">
        <v>21395</v>
      </c>
      <c r="D74" s="96">
        <v>0.62544599999999995</v>
      </c>
      <c r="E74" s="96">
        <v>1</v>
      </c>
      <c r="F74" s="97">
        <v>43610348</v>
      </c>
      <c r="G74" s="100">
        <v>1E-8</v>
      </c>
      <c r="H74" s="96" t="s">
        <v>20794</v>
      </c>
      <c r="I74" s="96" t="s">
        <v>20780</v>
      </c>
      <c r="J74" s="551" t="s">
        <v>714</v>
      </c>
      <c r="K74" s="552" t="s">
        <v>714</v>
      </c>
      <c r="L74" s="96" t="s">
        <v>20846</v>
      </c>
      <c r="M74" s="96">
        <v>27046643</v>
      </c>
    </row>
    <row r="75" spans="1:13" s="104" customFormat="1" x14ac:dyDescent="0.15">
      <c r="A75" s="51" t="s">
        <v>21238</v>
      </c>
      <c r="B75" s="96" t="s">
        <v>1837</v>
      </c>
      <c r="C75" s="96" t="s">
        <v>1837</v>
      </c>
      <c r="D75" s="96">
        <v>1</v>
      </c>
      <c r="E75" s="96">
        <v>1</v>
      </c>
      <c r="F75" s="97">
        <v>44072420</v>
      </c>
      <c r="G75" s="100">
        <v>4.4400000000000004E-9</v>
      </c>
      <c r="H75" s="96" t="s">
        <v>2321</v>
      </c>
      <c r="I75" s="553" t="s">
        <v>20587</v>
      </c>
      <c r="J75" s="554" t="s">
        <v>20587</v>
      </c>
      <c r="K75" s="553" t="s">
        <v>20587</v>
      </c>
      <c r="L75" s="96" t="s">
        <v>20894</v>
      </c>
      <c r="M75" s="55" t="s">
        <v>20895</v>
      </c>
    </row>
    <row r="76" spans="1:13" s="104" customFormat="1" x14ac:dyDescent="0.15">
      <c r="A76" s="51" t="s">
        <v>20792</v>
      </c>
      <c r="B76" s="96" t="s">
        <v>676</v>
      </c>
      <c r="C76" s="96" t="s">
        <v>676</v>
      </c>
      <c r="D76" s="96">
        <v>1</v>
      </c>
      <c r="E76" s="96">
        <v>1</v>
      </c>
      <c r="F76" s="97">
        <v>155060832</v>
      </c>
      <c r="G76" s="100">
        <v>5.0000000000000002E-11</v>
      </c>
      <c r="H76" s="96" t="s">
        <v>20794</v>
      </c>
      <c r="I76" s="96" t="s">
        <v>21265</v>
      </c>
      <c r="J76" s="551" t="s">
        <v>677</v>
      </c>
      <c r="K76" s="552" t="s">
        <v>21766</v>
      </c>
      <c r="L76" s="96" t="s">
        <v>20796</v>
      </c>
      <c r="M76" s="96">
        <v>27182965</v>
      </c>
    </row>
    <row r="77" spans="1:13" s="104" customFormat="1" x14ac:dyDescent="0.15">
      <c r="A77" s="51" t="s">
        <v>20782</v>
      </c>
      <c r="B77" s="96" t="s">
        <v>629</v>
      </c>
      <c r="C77" s="96" t="s">
        <v>20783</v>
      </c>
      <c r="D77" s="96">
        <v>0.72446999999999995</v>
      </c>
      <c r="E77" s="96">
        <v>1</v>
      </c>
      <c r="F77" s="97">
        <v>243340462</v>
      </c>
      <c r="G77" s="100">
        <v>3E-11</v>
      </c>
      <c r="H77" s="96" t="s">
        <v>2321</v>
      </c>
      <c r="I77" s="96" t="s">
        <v>20780</v>
      </c>
      <c r="J77" s="551" t="s">
        <v>20784</v>
      </c>
      <c r="K77" s="552" t="s">
        <v>262</v>
      </c>
      <c r="L77" s="96" t="s">
        <v>20785</v>
      </c>
      <c r="M77" s="96">
        <v>27225129</v>
      </c>
    </row>
    <row r="78" spans="1:13" s="104" customFormat="1" x14ac:dyDescent="0.15">
      <c r="A78" s="51" t="s">
        <v>2406</v>
      </c>
      <c r="B78" s="96" t="s">
        <v>629</v>
      </c>
      <c r="C78" s="96" t="s">
        <v>20786</v>
      </c>
      <c r="D78" s="96">
        <v>0.62407000000000001</v>
      </c>
      <c r="E78" s="96">
        <v>1</v>
      </c>
      <c r="F78" s="97">
        <v>243381525</v>
      </c>
      <c r="G78" s="100">
        <v>2.9999999999999997E-8</v>
      </c>
      <c r="H78" s="96" t="s">
        <v>2321</v>
      </c>
      <c r="I78" s="96" t="s">
        <v>20780</v>
      </c>
      <c r="J78" s="551" t="s">
        <v>262</v>
      </c>
      <c r="K78" s="552" t="s">
        <v>262</v>
      </c>
      <c r="L78" s="96" t="s">
        <v>20787</v>
      </c>
      <c r="M78" s="96">
        <v>23974872</v>
      </c>
    </row>
    <row r="79" spans="1:13" s="104" customFormat="1" x14ac:dyDescent="0.15">
      <c r="A79" s="51" t="s">
        <v>20831</v>
      </c>
      <c r="B79" s="96" t="s">
        <v>745</v>
      </c>
      <c r="C79" s="96" t="s">
        <v>21767</v>
      </c>
      <c r="D79" s="96">
        <v>0.89264600000000005</v>
      </c>
      <c r="E79" s="96">
        <v>2</v>
      </c>
      <c r="F79" s="97">
        <v>254215</v>
      </c>
      <c r="G79" s="100">
        <v>2.0000000000000001E-215</v>
      </c>
      <c r="H79" s="96" t="s">
        <v>20794</v>
      </c>
      <c r="I79" s="96" t="s">
        <v>20780</v>
      </c>
      <c r="J79" s="551" t="s">
        <v>20784</v>
      </c>
      <c r="K79" s="552" t="s">
        <v>4165</v>
      </c>
      <c r="L79" s="96" t="s">
        <v>20834</v>
      </c>
      <c r="M79" s="96">
        <v>28240269</v>
      </c>
    </row>
    <row r="80" spans="1:13" s="104" customFormat="1" x14ac:dyDescent="0.15">
      <c r="A80" s="51" t="s">
        <v>20831</v>
      </c>
      <c r="B80" s="96" t="s">
        <v>745</v>
      </c>
      <c r="C80" s="96" t="s">
        <v>21768</v>
      </c>
      <c r="D80" s="96">
        <v>0.96702500000000002</v>
      </c>
      <c r="E80" s="96">
        <v>2</v>
      </c>
      <c r="F80" s="97">
        <v>272203</v>
      </c>
      <c r="G80" s="100">
        <v>9.9999999999999998E-258</v>
      </c>
      <c r="H80" s="96" t="s">
        <v>2328</v>
      </c>
      <c r="I80" s="96" t="s">
        <v>20955</v>
      </c>
      <c r="J80" s="551" t="s">
        <v>21769</v>
      </c>
      <c r="K80" s="552" t="s">
        <v>4564</v>
      </c>
      <c r="L80" s="96" t="s">
        <v>20834</v>
      </c>
      <c r="M80" s="96">
        <v>28240269</v>
      </c>
    </row>
    <row r="81" spans="1:13" s="104" customFormat="1" x14ac:dyDescent="0.15">
      <c r="A81" s="51" t="s">
        <v>21770</v>
      </c>
      <c r="B81" s="96" t="s">
        <v>745</v>
      </c>
      <c r="C81" s="96" t="s">
        <v>21771</v>
      </c>
      <c r="D81" s="96">
        <v>0.97907699999999998</v>
      </c>
      <c r="E81" s="96">
        <v>2</v>
      </c>
      <c r="F81" s="97">
        <v>285471</v>
      </c>
      <c r="G81" s="100">
        <v>5.0000000000000001E-9</v>
      </c>
      <c r="H81" s="96" t="s">
        <v>20794</v>
      </c>
      <c r="I81" s="96" t="s">
        <v>20780</v>
      </c>
      <c r="J81" s="551" t="s">
        <v>20784</v>
      </c>
      <c r="K81" s="552" t="s">
        <v>746</v>
      </c>
      <c r="L81" s="96" t="s">
        <v>21772</v>
      </c>
      <c r="M81" s="96">
        <v>28031287</v>
      </c>
    </row>
    <row r="82" spans="1:13" s="104" customFormat="1" x14ac:dyDescent="0.15">
      <c r="A82" s="51" t="s">
        <v>21773</v>
      </c>
      <c r="B82" s="96" t="s">
        <v>745</v>
      </c>
      <c r="C82" s="96" t="s">
        <v>745</v>
      </c>
      <c r="D82" s="96">
        <v>1</v>
      </c>
      <c r="E82" s="96">
        <v>2</v>
      </c>
      <c r="F82" s="97">
        <v>286756</v>
      </c>
      <c r="G82" s="100">
        <v>1.0000000000000001E-9</v>
      </c>
      <c r="H82" s="96" t="s">
        <v>20794</v>
      </c>
      <c r="I82" s="96" t="s">
        <v>20780</v>
      </c>
      <c r="J82" s="551" t="s">
        <v>21774</v>
      </c>
      <c r="K82" s="552" t="s">
        <v>21775</v>
      </c>
      <c r="L82" s="96" t="s">
        <v>21776</v>
      </c>
      <c r="M82" s="96">
        <v>27020472</v>
      </c>
    </row>
    <row r="83" spans="1:13" s="104" customFormat="1" x14ac:dyDescent="0.15">
      <c r="A83" s="51" t="s">
        <v>21773</v>
      </c>
      <c r="B83" s="96" t="s">
        <v>745</v>
      </c>
      <c r="C83" s="96" t="s">
        <v>745</v>
      </c>
      <c r="D83" s="96">
        <v>1</v>
      </c>
      <c r="E83" s="96">
        <v>2</v>
      </c>
      <c r="F83" s="97">
        <v>286756</v>
      </c>
      <c r="G83" s="100">
        <v>4.0000000000000001E-8</v>
      </c>
      <c r="H83" s="96" t="s">
        <v>20794</v>
      </c>
      <c r="I83" s="96" t="s">
        <v>20780</v>
      </c>
      <c r="J83" s="551" t="s">
        <v>21774</v>
      </c>
      <c r="K83" s="552" t="s">
        <v>21775</v>
      </c>
      <c r="L83" s="96" t="s">
        <v>21776</v>
      </c>
      <c r="M83" s="96">
        <v>27020472</v>
      </c>
    </row>
    <row r="84" spans="1:13" s="104" customFormat="1" x14ac:dyDescent="0.15">
      <c r="A84" s="51" t="s">
        <v>21450</v>
      </c>
      <c r="B84" s="96" t="s">
        <v>612</v>
      </c>
      <c r="C84" s="96" t="s">
        <v>21777</v>
      </c>
      <c r="D84" s="96">
        <v>0.99151299999999998</v>
      </c>
      <c r="E84" s="96">
        <v>3</v>
      </c>
      <c r="F84" s="97">
        <v>84840446</v>
      </c>
      <c r="G84" s="100">
        <v>9.0000000000000002E-59</v>
      </c>
      <c r="H84" s="96" t="s">
        <v>20794</v>
      </c>
      <c r="I84" s="96" t="s">
        <v>20780</v>
      </c>
      <c r="J84" s="551" t="s">
        <v>229</v>
      </c>
      <c r="K84" s="552" t="s">
        <v>21778</v>
      </c>
      <c r="L84" s="96" t="s">
        <v>20796</v>
      </c>
      <c r="M84" s="96">
        <v>27182965</v>
      </c>
    </row>
    <row r="85" spans="1:13" s="104" customFormat="1" x14ac:dyDescent="0.15">
      <c r="A85" s="51" t="s">
        <v>20804</v>
      </c>
      <c r="B85" s="96" t="s">
        <v>580</v>
      </c>
      <c r="C85" s="96" t="s">
        <v>20805</v>
      </c>
      <c r="D85" s="96">
        <v>0.95854700000000004</v>
      </c>
      <c r="E85" s="96">
        <v>3</v>
      </c>
      <c r="F85" s="97">
        <v>85555773</v>
      </c>
      <c r="G85" s="100">
        <v>3E-9</v>
      </c>
      <c r="H85" s="96" t="s">
        <v>2328</v>
      </c>
      <c r="I85" s="96" t="s">
        <v>20780</v>
      </c>
      <c r="J85" s="551" t="s">
        <v>229</v>
      </c>
      <c r="K85" s="552" t="s">
        <v>229</v>
      </c>
      <c r="L85" s="96" t="s">
        <v>20806</v>
      </c>
      <c r="M85" s="96">
        <v>25869804</v>
      </c>
    </row>
    <row r="86" spans="1:13" s="104" customFormat="1" x14ac:dyDescent="0.15">
      <c r="A86" s="52" t="s">
        <v>20908</v>
      </c>
      <c r="B86" s="555" t="s">
        <v>896</v>
      </c>
      <c r="C86" s="555" t="s">
        <v>21779</v>
      </c>
      <c r="D86" s="555">
        <v>0.99219299999999999</v>
      </c>
      <c r="E86" s="555">
        <v>4</v>
      </c>
      <c r="F86" s="556">
        <v>101980665</v>
      </c>
      <c r="G86" s="557">
        <v>4.9999999999999998E-8</v>
      </c>
      <c r="H86" s="96" t="s">
        <v>20794</v>
      </c>
      <c r="I86" s="555" t="s">
        <v>20780</v>
      </c>
      <c r="J86" s="558" t="s">
        <v>897</v>
      </c>
      <c r="K86" s="559" t="s">
        <v>897</v>
      </c>
      <c r="L86" s="555" t="s">
        <v>20911</v>
      </c>
      <c r="M86" s="555">
        <v>27723756</v>
      </c>
    </row>
    <row r="87" spans="1:13" s="104" customFormat="1" x14ac:dyDescent="0.15">
      <c r="A87" s="51" t="s">
        <v>2406</v>
      </c>
      <c r="B87" s="96" t="s">
        <v>678</v>
      </c>
      <c r="C87" s="96" t="s">
        <v>21222</v>
      </c>
      <c r="D87" s="96">
        <v>0.86221899999999996</v>
      </c>
      <c r="E87" s="96">
        <v>4</v>
      </c>
      <c r="F87" s="97">
        <v>102225733</v>
      </c>
      <c r="G87" s="100">
        <v>8.0000000000000006E-15</v>
      </c>
      <c r="H87" s="96" t="s">
        <v>2328</v>
      </c>
      <c r="I87" s="96" t="s">
        <v>20810</v>
      </c>
      <c r="J87" s="551" t="s">
        <v>679</v>
      </c>
      <c r="K87" s="552" t="s">
        <v>21223</v>
      </c>
      <c r="L87" s="96" t="s">
        <v>20787</v>
      </c>
      <c r="M87" s="96">
        <v>25056061</v>
      </c>
    </row>
    <row r="88" spans="1:13" s="104" customFormat="1" x14ac:dyDescent="0.15">
      <c r="A88" s="51" t="s">
        <v>21224</v>
      </c>
      <c r="B88" s="96" t="s">
        <v>678</v>
      </c>
      <c r="C88" s="96" t="s">
        <v>1068</v>
      </c>
      <c r="D88" s="96">
        <v>0.86641199999999996</v>
      </c>
      <c r="E88" s="96">
        <v>4</v>
      </c>
      <c r="F88" s="97">
        <v>102267552</v>
      </c>
      <c r="G88" s="100">
        <v>2.0000000000000001E-17</v>
      </c>
      <c r="H88" s="96" t="s">
        <v>2328</v>
      </c>
      <c r="I88" s="96" t="s">
        <v>20955</v>
      </c>
      <c r="J88" s="551" t="s">
        <v>679</v>
      </c>
      <c r="K88" s="552" t="s">
        <v>679</v>
      </c>
      <c r="L88" s="96" t="s">
        <v>21225</v>
      </c>
      <c r="M88" s="96">
        <v>21909115</v>
      </c>
    </row>
    <row r="89" spans="1:13" s="104" customFormat="1" x14ac:dyDescent="0.15">
      <c r="A89" s="51" t="s">
        <v>21226</v>
      </c>
      <c r="B89" s="96" t="s">
        <v>678</v>
      </c>
      <c r="C89" s="96" t="s">
        <v>1068</v>
      </c>
      <c r="D89" s="96">
        <v>0.86641199999999996</v>
      </c>
      <c r="E89" s="96">
        <v>4</v>
      </c>
      <c r="F89" s="97">
        <v>102267552</v>
      </c>
      <c r="G89" s="100">
        <v>1.0000000000000001E-15</v>
      </c>
      <c r="H89" s="96" t="s">
        <v>2328</v>
      </c>
      <c r="I89" s="96" t="s">
        <v>20955</v>
      </c>
      <c r="J89" s="551" t="s">
        <v>679</v>
      </c>
      <c r="K89" s="552" t="s">
        <v>679</v>
      </c>
      <c r="L89" s="96" t="s">
        <v>21079</v>
      </c>
      <c r="M89" s="96">
        <v>24097068</v>
      </c>
    </row>
    <row r="90" spans="1:13" s="104" customFormat="1" x14ac:dyDescent="0.15">
      <c r="A90" s="51" t="s">
        <v>20901</v>
      </c>
      <c r="B90" s="96" t="s">
        <v>678</v>
      </c>
      <c r="C90" s="96" t="s">
        <v>1068</v>
      </c>
      <c r="D90" s="96">
        <v>0.86641199999999996</v>
      </c>
      <c r="E90" s="96">
        <v>4</v>
      </c>
      <c r="F90" s="97">
        <v>102267552</v>
      </c>
      <c r="G90" s="100">
        <v>2.9999999999999998E-14</v>
      </c>
      <c r="H90" s="96" t="s">
        <v>2328</v>
      </c>
      <c r="I90" s="96" t="s">
        <v>20955</v>
      </c>
      <c r="J90" s="551" t="s">
        <v>679</v>
      </c>
      <c r="K90" s="552" t="s">
        <v>679</v>
      </c>
      <c r="L90" s="96" t="s">
        <v>21225</v>
      </c>
      <c r="M90" s="96">
        <v>21909115</v>
      </c>
    </row>
    <row r="91" spans="1:13" s="104" customFormat="1" x14ac:dyDescent="0.15">
      <c r="A91" s="51" t="s">
        <v>21227</v>
      </c>
      <c r="B91" s="96" t="s">
        <v>678</v>
      </c>
      <c r="C91" s="96" t="s">
        <v>1068</v>
      </c>
      <c r="D91" s="96">
        <v>0.86641199999999996</v>
      </c>
      <c r="E91" s="96">
        <v>4</v>
      </c>
      <c r="F91" s="97">
        <v>102267552</v>
      </c>
      <c r="G91" s="100">
        <v>2.0000000000000001E-13</v>
      </c>
      <c r="H91" s="96" t="s">
        <v>2328</v>
      </c>
      <c r="I91" s="96" t="s">
        <v>20955</v>
      </c>
      <c r="J91" s="551" t="s">
        <v>679</v>
      </c>
      <c r="K91" s="552" t="s">
        <v>679</v>
      </c>
      <c r="L91" s="96" t="s">
        <v>21228</v>
      </c>
      <c r="M91" s="96">
        <v>20935630</v>
      </c>
    </row>
    <row r="92" spans="1:13" s="104" customFormat="1" x14ac:dyDescent="0.15">
      <c r="A92" s="51" t="s">
        <v>21227</v>
      </c>
      <c r="B92" s="96" t="s">
        <v>678</v>
      </c>
      <c r="C92" s="96" t="s">
        <v>1068</v>
      </c>
      <c r="D92" s="96">
        <v>0.86641199999999996</v>
      </c>
      <c r="E92" s="96">
        <v>4</v>
      </c>
      <c r="F92" s="97">
        <v>102267552</v>
      </c>
      <c r="G92" s="100">
        <v>9.9999999999999998E-13</v>
      </c>
      <c r="H92" s="96" t="s">
        <v>2328</v>
      </c>
      <c r="I92" s="96" t="s">
        <v>20955</v>
      </c>
      <c r="J92" s="551" t="s">
        <v>679</v>
      </c>
      <c r="K92" s="552" t="s">
        <v>679</v>
      </c>
      <c r="L92" s="96" t="s">
        <v>21229</v>
      </c>
      <c r="M92" s="96">
        <v>25673413</v>
      </c>
    </row>
    <row r="93" spans="1:13" s="104" customFormat="1" x14ac:dyDescent="0.15">
      <c r="A93" s="51" t="s">
        <v>21227</v>
      </c>
      <c r="B93" s="96" t="s">
        <v>678</v>
      </c>
      <c r="C93" s="96" t="s">
        <v>1068</v>
      </c>
      <c r="D93" s="96">
        <v>0.86641199999999996</v>
      </c>
      <c r="E93" s="96">
        <v>4</v>
      </c>
      <c r="F93" s="97">
        <v>102267552</v>
      </c>
      <c r="G93" s="100">
        <v>2E-12</v>
      </c>
      <c r="H93" s="96" t="s">
        <v>2328</v>
      </c>
      <c r="I93" s="96" t="s">
        <v>20955</v>
      </c>
      <c r="J93" s="551" t="s">
        <v>679</v>
      </c>
      <c r="K93" s="552" t="s">
        <v>679</v>
      </c>
      <c r="L93" s="96" t="s">
        <v>21229</v>
      </c>
      <c r="M93" s="96">
        <v>25673413</v>
      </c>
    </row>
    <row r="94" spans="1:13" s="104" customFormat="1" x14ac:dyDescent="0.15">
      <c r="A94" s="51" t="s">
        <v>2406</v>
      </c>
      <c r="B94" s="96" t="s">
        <v>678</v>
      </c>
      <c r="C94" s="96" t="s">
        <v>1068</v>
      </c>
      <c r="D94" s="96">
        <v>0.86641199999999996</v>
      </c>
      <c r="E94" s="96">
        <v>4</v>
      </c>
      <c r="F94" s="97">
        <v>102267552</v>
      </c>
      <c r="G94" s="100">
        <v>2E-12</v>
      </c>
      <c r="H94" s="96" t="s">
        <v>2328</v>
      </c>
      <c r="I94" s="96" t="s">
        <v>20955</v>
      </c>
      <c r="J94" s="551" t="s">
        <v>20784</v>
      </c>
      <c r="K94" s="552" t="s">
        <v>679</v>
      </c>
      <c r="L94" s="96" t="s">
        <v>20813</v>
      </c>
      <c r="M94" s="96">
        <v>26198764</v>
      </c>
    </row>
    <row r="95" spans="1:13" s="104" customFormat="1" x14ac:dyDescent="0.15">
      <c r="A95" s="51" t="s">
        <v>21226</v>
      </c>
      <c r="B95" s="96" t="s">
        <v>678</v>
      </c>
      <c r="C95" s="96" t="s">
        <v>1068</v>
      </c>
      <c r="D95" s="96">
        <v>0.86641199999999996</v>
      </c>
      <c r="E95" s="96">
        <v>4</v>
      </c>
      <c r="F95" s="97">
        <v>102267552</v>
      </c>
      <c r="G95" s="100">
        <v>7.0000000000000004E-11</v>
      </c>
      <c r="H95" s="96" t="s">
        <v>2328</v>
      </c>
      <c r="I95" s="96" t="s">
        <v>20955</v>
      </c>
      <c r="J95" s="551" t="s">
        <v>679</v>
      </c>
      <c r="K95" s="552" t="s">
        <v>679</v>
      </c>
      <c r="L95" s="96" t="s">
        <v>21083</v>
      </c>
      <c r="M95" s="96">
        <v>20686565</v>
      </c>
    </row>
    <row r="96" spans="1:13" s="104" customFormat="1" x14ac:dyDescent="0.15">
      <c r="A96" s="51" t="s">
        <v>21230</v>
      </c>
      <c r="B96" s="96" t="s">
        <v>678</v>
      </c>
      <c r="C96" s="96" t="s">
        <v>1068</v>
      </c>
      <c r="D96" s="96">
        <v>0.86641199999999996</v>
      </c>
      <c r="E96" s="96">
        <v>4</v>
      </c>
      <c r="F96" s="97">
        <v>102267552</v>
      </c>
      <c r="G96" s="100">
        <v>1E-10</v>
      </c>
      <c r="H96" s="96" t="s">
        <v>2328</v>
      </c>
      <c r="I96" s="96" t="s">
        <v>20955</v>
      </c>
      <c r="J96" s="551" t="s">
        <v>679</v>
      </c>
      <c r="K96" s="552" t="s">
        <v>679</v>
      </c>
      <c r="L96" s="96" t="s">
        <v>21231</v>
      </c>
      <c r="M96" s="96">
        <v>21909110</v>
      </c>
    </row>
    <row r="97" spans="1:13" s="104" customFormat="1" x14ac:dyDescent="0.15">
      <c r="A97" s="51" t="s">
        <v>21232</v>
      </c>
      <c r="B97" s="96" t="s">
        <v>678</v>
      </c>
      <c r="C97" s="96" t="s">
        <v>1068</v>
      </c>
      <c r="D97" s="96">
        <v>0.86641199999999996</v>
      </c>
      <c r="E97" s="96">
        <v>4</v>
      </c>
      <c r="F97" s="97">
        <v>102267552</v>
      </c>
      <c r="G97" s="100">
        <v>2.0000000000000001E-10</v>
      </c>
      <c r="H97" s="96" t="s">
        <v>20794</v>
      </c>
      <c r="I97" s="96" t="s">
        <v>20955</v>
      </c>
      <c r="J97" s="551" t="s">
        <v>679</v>
      </c>
      <c r="K97" s="552" t="s">
        <v>679</v>
      </c>
      <c r="L97" s="96" t="s">
        <v>20950</v>
      </c>
      <c r="M97" s="96">
        <v>28443625</v>
      </c>
    </row>
    <row r="98" spans="1:13" s="104" customFormat="1" x14ac:dyDescent="0.15">
      <c r="A98" s="51" t="s">
        <v>21233</v>
      </c>
      <c r="B98" s="96" t="s">
        <v>678</v>
      </c>
      <c r="C98" s="96" t="s">
        <v>1068</v>
      </c>
      <c r="D98" s="96">
        <v>0.86641199999999996</v>
      </c>
      <c r="E98" s="96">
        <v>4</v>
      </c>
      <c r="F98" s="97">
        <v>102267552</v>
      </c>
      <c r="G98" s="100">
        <v>3E-10</v>
      </c>
      <c r="H98" s="96" t="s">
        <v>2328</v>
      </c>
      <c r="I98" s="96" t="s">
        <v>20955</v>
      </c>
      <c r="J98" s="551" t="s">
        <v>679</v>
      </c>
      <c r="K98" s="552" t="s">
        <v>679</v>
      </c>
      <c r="L98" s="96" t="s">
        <v>20950</v>
      </c>
      <c r="M98" s="96">
        <v>28443625</v>
      </c>
    </row>
    <row r="99" spans="1:13" s="104" customFormat="1" x14ac:dyDescent="0.15">
      <c r="A99" s="51" t="s">
        <v>21234</v>
      </c>
      <c r="B99" s="96" t="s">
        <v>678</v>
      </c>
      <c r="C99" s="96" t="s">
        <v>1068</v>
      </c>
      <c r="D99" s="96">
        <v>0.86641199999999996</v>
      </c>
      <c r="E99" s="96">
        <v>4</v>
      </c>
      <c r="F99" s="97">
        <v>102267552</v>
      </c>
      <c r="G99" s="100">
        <v>6E-10</v>
      </c>
      <c r="H99" s="96" t="s">
        <v>2328</v>
      </c>
      <c r="I99" s="96" t="s">
        <v>20955</v>
      </c>
      <c r="J99" s="551" t="s">
        <v>679</v>
      </c>
      <c r="K99" s="552" t="s">
        <v>679</v>
      </c>
      <c r="L99" s="96" t="s">
        <v>21235</v>
      </c>
      <c r="M99" s="96">
        <v>26908625</v>
      </c>
    </row>
    <row r="100" spans="1:13" s="104" customFormat="1" x14ac:dyDescent="0.15">
      <c r="A100" s="51" t="s">
        <v>21227</v>
      </c>
      <c r="B100" s="96" t="s">
        <v>678</v>
      </c>
      <c r="C100" s="96" t="s">
        <v>1068</v>
      </c>
      <c r="D100" s="96">
        <v>0.86641199999999996</v>
      </c>
      <c r="E100" s="96">
        <v>4</v>
      </c>
      <c r="F100" s="97">
        <v>102267552</v>
      </c>
      <c r="G100" s="100">
        <v>3E-9</v>
      </c>
      <c r="H100" s="96" t="s">
        <v>2328</v>
      </c>
      <c r="I100" s="96" t="s">
        <v>20955</v>
      </c>
      <c r="J100" s="551" t="s">
        <v>679</v>
      </c>
      <c r="K100" s="552" t="s">
        <v>679</v>
      </c>
      <c r="L100" s="96" t="s">
        <v>21229</v>
      </c>
      <c r="M100" s="96">
        <v>25673413</v>
      </c>
    </row>
    <row r="101" spans="1:13" s="104" customFormat="1" x14ac:dyDescent="0.15">
      <c r="A101" s="51" t="s">
        <v>21233</v>
      </c>
      <c r="B101" s="96" t="s">
        <v>678</v>
      </c>
      <c r="C101" s="96" t="s">
        <v>1068</v>
      </c>
      <c r="D101" s="96">
        <v>0.86641199999999996</v>
      </c>
      <c r="E101" s="96">
        <v>4</v>
      </c>
      <c r="F101" s="97">
        <v>102267552</v>
      </c>
      <c r="G101" s="100">
        <v>4.0000000000000002E-9</v>
      </c>
      <c r="H101" s="96" t="s">
        <v>2328</v>
      </c>
      <c r="I101" s="96" t="s">
        <v>20955</v>
      </c>
      <c r="J101" s="551" t="s">
        <v>679</v>
      </c>
      <c r="K101" s="552" t="s">
        <v>679</v>
      </c>
      <c r="L101" s="96" t="s">
        <v>20950</v>
      </c>
      <c r="M101" s="96">
        <v>28443625</v>
      </c>
    </row>
    <row r="102" spans="1:13" s="104" customFormat="1" x14ac:dyDescent="0.15">
      <c r="A102" s="51" t="s">
        <v>21236</v>
      </c>
      <c r="B102" s="96" t="s">
        <v>678</v>
      </c>
      <c r="C102" s="96" t="s">
        <v>1068</v>
      </c>
      <c r="D102" s="96">
        <v>0.86641199999999996</v>
      </c>
      <c r="E102" s="96">
        <v>4</v>
      </c>
      <c r="F102" s="97">
        <v>102267552</v>
      </c>
      <c r="G102" s="100">
        <v>1E-8</v>
      </c>
      <c r="H102" s="96" t="s">
        <v>20794</v>
      </c>
      <c r="I102" s="96" t="s">
        <v>20955</v>
      </c>
      <c r="J102" s="551" t="s">
        <v>20784</v>
      </c>
      <c r="K102" s="552" t="s">
        <v>679</v>
      </c>
      <c r="L102" s="96" t="s">
        <v>21237</v>
      </c>
      <c r="M102" s="96">
        <v>26604143</v>
      </c>
    </row>
    <row r="103" spans="1:13" s="104" customFormat="1" x14ac:dyDescent="0.15">
      <c r="A103" s="51" t="s">
        <v>21232</v>
      </c>
      <c r="B103" s="96" t="s">
        <v>678</v>
      </c>
      <c r="C103" s="96" t="s">
        <v>1068</v>
      </c>
      <c r="D103" s="96">
        <v>0.86641199999999996</v>
      </c>
      <c r="E103" s="96">
        <v>4</v>
      </c>
      <c r="F103" s="97">
        <v>102267552</v>
      </c>
      <c r="G103" s="100">
        <v>1E-8</v>
      </c>
      <c r="H103" s="96" t="s">
        <v>20794</v>
      </c>
      <c r="I103" s="96" t="s">
        <v>20955</v>
      </c>
      <c r="J103" s="551" t="s">
        <v>679</v>
      </c>
      <c r="K103" s="552" t="s">
        <v>679</v>
      </c>
      <c r="L103" s="96" t="s">
        <v>20950</v>
      </c>
      <c r="M103" s="96">
        <v>28443625</v>
      </c>
    </row>
    <row r="104" spans="1:13" s="104" customFormat="1" x14ac:dyDescent="0.15">
      <c r="A104" s="51" t="s">
        <v>21226</v>
      </c>
      <c r="B104" s="96" t="s">
        <v>678</v>
      </c>
      <c r="C104" s="96" t="s">
        <v>678</v>
      </c>
      <c r="D104" s="96">
        <v>1</v>
      </c>
      <c r="E104" s="96">
        <v>4</v>
      </c>
      <c r="F104" s="97">
        <v>102276925</v>
      </c>
      <c r="G104" s="100">
        <v>2.9999999999999998E-13</v>
      </c>
      <c r="H104" s="96" t="s">
        <v>2321</v>
      </c>
      <c r="I104" s="96" t="s">
        <v>20780</v>
      </c>
      <c r="J104" s="551" t="s">
        <v>679</v>
      </c>
      <c r="K104" s="552" t="s">
        <v>679</v>
      </c>
      <c r="L104" s="96" t="s">
        <v>21084</v>
      </c>
      <c r="M104" s="96">
        <v>25961943</v>
      </c>
    </row>
    <row r="105" spans="1:13" s="104" customFormat="1" x14ac:dyDescent="0.15">
      <c r="A105" s="51" t="s">
        <v>21310</v>
      </c>
      <c r="B105" s="96" t="s">
        <v>627</v>
      </c>
      <c r="C105" s="96" t="s">
        <v>21780</v>
      </c>
      <c r="D105" s="96">
        <v>0.64788900000000005</v>
      </c>
      <c r="E105" s="96">
        <v>4</v>
      </c>
      <c r="F105" s="97">
        <v>105215876</v>
      </c>
      <c r="G105" s="100">
        <v>2.0000000000000001E-13</v>
      </c>
      <c r="H105" s="96" t="s">
        <v>2328</v>
      </c>
      <c r="I105" s="96" t="s">
        <v>20780</v>
      </c>
      <c r="J105" s="551" t="s">
        <v>305</v>
      </c>
      <c r="K105" s="552" t="s">
        <v>21739</v>
      </c>
      <c r="L105" s="96" t="s">
        <v>21313</v>
      </c>
      <c r="M105" s="96">
        <v>28166215</v>
      </c>
    </row>
    <row r="106" spans="1:13" s="104" customFormat="1" x14ac:dyDescent="0.15">
      <c r="A106" s="51" t="s">
        <v>20782</v>
      </c>
      <c r="B106" s="96" t="s">
        <v>627</v>
      </c>
      <c r="C106" s="96" t="s">
        <v>2504</v>
      </c>
      <c r="D106" s="96">
        <v>0.65299399999999996</v>
      </c>
      <c r="E106" s="96">
        <v>4</v>
      </c>
      <c r="F106" s="97">
        <v>105223578</v>
      </c>
      <c r="G106" s="100">
        <v>1E-10</v>
      </c>
      <c r="H106" s="96" t="s">
        <v>2321</v>
      </c>
      <c r="I106" s="96" t="s">
        <v>20780</v>
      </c>
      <c r="J106" s="551" t="s">
        <v>20784</v>
      </c>
      <c r="K106" s="552" t="s">
        <v>21739</v>
      </c>
      <c r="L106" s="96" t="s">
        <v>20785</v>
      </c>
      <c r="M106" s="96">
        <v>27225129</v>
      </c>
    </row>
    <row r="107" spans="1:13" s="104" customFormat="1" x14ac:dyDescent="0.15">
      <c r="A107" s="51" t="s">
        <v>21484</v>
      </c>
      <c r="B107" s="96" t="s">
        <v>627</v>
      </c>
      <c r="C107" s="96" t="s">
        <v>21781</v>
      </c>
      <c r="D107" s="96">
        <v>0.64545799999999998</v>
      </c>
      <c r="E107" s="96">
        <v>4</v>
      </c>
      <c r="F107" s="97">
        <v>105230485</v>
      </c>
      <c r="G107" s="100">
        <v>3.0000000000000001E-12</v>
      </c>
      <c r="H107" s="96" t="s">
        <v>20794</v>
      </c>
      <c r="I107" s="96" t="s">
        <v>20780</v>
      </c>
      <c r="J107" s="551" t="s">
        <v>305</v>
      </c>
      <c r="K107" s="552" t="s">
        <v>21741</v>
      </c>
      <c r="L107" s="96" t="s">
        <v>20796</v>
      </c>
      <c r="M107" s="96">
        <v>27182965</v>
      </c>
    </row>
    <row r="108" spans="1:13" s="104" customFormat="1" x14ac:dyDescent="0.15">
      <c r="A108" s="51" t="s">
        <v>20968</v>
      </c>
      <c r="B108" s="96" t="s">
        <v>846</v>
      </c>
      <c r="C108" s="96" t="s">
        <v>21782</v>
      </c>
      <c r="D108" s="96">
        <v>0.93775299999999995</v>
      </c>
      <c r="E108" s="96">
        <v>5</v>
      </c>
      <c r="F108" s="97">
        <v>103261019</v>
      </c>
      <c r="G108" s="100">
        <v>4.0000000000000001E-8</v>
      </c>
      <c r="H108" s="96" t="s">
        <v>2328</v>
      </c>
      <c r="I108" s="96" t="s">
        <v>20780</v>
      </c>
      <c r="J108" s="551" t="s">
        <v>502</v>
      </c>
      <c r="K108" s="552" t="s">
        <v>502</v>
      </c>
      <c r="L108" s="96" t="s">
        <v>21783</v>
      </c>
      <c r="M108" s="96">
        <v>20453842</v>
      </c>
    </row>
    <row r="109" spans="1:13" s="104" customFormat="1" x14ac:dyDescent="0.15">
      <c r="A109" s="51" t="s">
        <v>20968</v>
      </c>
      <c r="B109" s="96" t="s">
        <v>846</v>
      </c>
      <c r="C109" s="96" t="s">
        <v>21784</v>
      </c>
      <c r="D109" s="96">
        <v>0.939299</v>
      </c>
      <c r="E109" s="96">
        <v>5</v>
      </c>
      <c r="F109" s="97">
        <v>103273223</v>
      </c>
      <c r="G109" s="100">
        <v>1.9999999999999999E-11</v>
      </c>
      <c r="H109" s="96" t="s">
        <v>2328</v>
      </c>
      <c r="I109" s="96" t="s">
        <v>20780</v>
      </c>
      <c r="J109" s="551" t="s">
        <v>502</v>
      </c>
      <c r="K109" s="552" t="s">
        <v>502</v>
      </c>
      <c r="L109" s="96" t="s">
        <v>20971</v>
      </c>
      <c r="M109" s="96">
        <v>24390342</v>
      </c>
    </row>
    <row r="110" spans="1:13" s="104" customFormat="1" x14ac:dyDescent="0.15">
      <c r="A110" s="51" t="s">
        <v>20968</v>
      </c>
      <c r="B110" s="96" t="s">
        <v>846</v>
      </c>
      <c r="C110" s="96" t="s">
        <v>21784</v>
      </c>
      <c r="D110" s="96">
        <v>0.939299</v>
      </c>
      <c r="E110" s="96">
        <v>5</v>
      </c>
      <c r="F110" s="97">
        <v>103273223</v>
      </c>
      <c r="G110" s="100">
        <v>1E-10</v>
      </c>
      <c r="H110" s="96" t="s">
        <v>2328</v>
      </c>
      <c r="I110" s="96" t="s">
        <v>20780</v>
      </c>
      <c r="J110" s="551" t="s">
        <v>502</v>
      </c>
      <c r="K110" s="552" t="s">
        <v>502</v>
      </c>
      <c r="L110" s="96" t="s">
        <v>20971</v>
      </c>
      <c r="M110" s="96">
        <v>24390342</v>
      </c>
    </row>
    <row r="111" spans="1:13" s="104" customFormat="1" ht="26" x14ac:dyDescent="0.15">
      <c r="A111" s="51" t="s">
        <v>20819</v>
      </c>
      <c r="B111" s="96" t="s">
        <v>846</v>
      </c>
      <c r="C111" s="96" t="s">
        <v>20820</v>
      </c>
      <c r="D111" s="96">
        <v>0.85456100000000002</v>
      </c>
      <c r="E111" s="96">
        <v>5</v>
      </c>
      <c r="F111" s="97">
        <v>103345680</v>
      </c>
      <c r="G111" s="100">
        <v>1E-8</v>
      </c>
      <c r="H111" s="96" t="s">
        <v>2328</v>
      </c>
      <c r="I111" s="96" t="s">
        <v>20810</v>
      </c>
      <c r="J111" s="551" t="s">
        <v>20821</v>
      </c>
      <c r="K111" s="552" t="s">
        <v>20822</v>
      </c>
      <c r="L111" s="96" t="s">
        <v>20823</v>
      </c>
      <c r="M111" s="96">
        <v>26394269</v>
      </c>
    </row>
    <row r="112" spans="1:13" s="104" customFormat="1" x14ac:dyDescent="0.15">
      <c r="A112" s="51" t="s">
        <v>21258</v>
      </c>
      <c r="B112" s="96" t="s">
        <v>821</v>
      </c>
      <c r="C112" s="96" t="s">
        <v>21259</v>
      </c>
      <c r="D112" s="96">
        <v>0.68753299999999995</v>
      </c>
      <c r="E112" s="96">
        <v>7</v>
      </c>
      <c r="F112" s="97">
        <v>27745330</v>
      </c>
      <c r="G112" s="100">
        <v>7.9999999999999998E-12</v>
      </c>
      <c r="H112" s="96" t="s">
        <v>2321</v>
      </c>
      <c r="I112" s="96" t="s">
        <v>20780</v>
      </c>
      <c r="J112" s="551" t="s">
        <v>3115</v>
      </c>
      <c r="K112" s="552" t="s">
        <v>3115</v>
      </c>
      <c r="L112" s="96" t="s">
        <v>21260</v>
      </c>
      <c r="M112" s="96">
        <v>25108383</v>
      </c>
    </row>
    <row r="113" spans="1:13" s="104" customFormat="1" x14ac:dyDescent="0.15">
      <c r="A113" s="51" t="s">
        <v>20890</v>
      </c>
      <c r="B113" s="96" t="s">
        <v>593</v>
      </c>
      <c r="C113" s="96" t="s">
        <v>20891</v>
      </c>
      <c r="D113" s="96">
        <v>0.64998199999999995</v>
      </c>
      <c r="E113" s="96">
        <v>7</v>
      </c>
      <c r="F113" s="97">
        <v>69803026</v>
      </c>
      <c r="G113" s="100">
        <v>4.0000000000000002E-9</v>
      </c>
      <c r="H113" s="96" t="s">
        <v>20794</v>
      </c>
      <c r="I113" s="96" t="s">
        <v>20780</v>
      </c>
      <c r="J113" s="551" t="s">
        <v>554</v>
      </c>
      <c r="K113" s="552" t="s">
        <v>554</v>
      </c>
      <c r="L113" s="96" t="s">
        <v>20796</v>
      </c>
      <c r="M113" s="96">
        <v>27182965</v>
      </c>
    </row>
    <row r="114" spans="1:13" s="104" customFormat="1" x14ac:dyDescent="0.15">
      <c r="A114" s="51" t="s">
        <v>20782</v>
      </c>
      <c r="B114" s="96" t="s">
        <v>621</v>
      </c>
      <c r="C114" s="96" t="s">
        <v>21785</v>
      </c>
      <c r="D114" s="96">
        <v>0.94561200000000001</v>
      </c>
      <c r="E114" s="96">
        <v>7</v>
      </c>
      <c r="F114" s="97">
        <v>137364731</v>
      </c>
      <c r="G114" s="100">
        <v>4.0000000000000002E-9</v>
      </c>
      <c r="H114" s="96" t="s">
        <v>2321</v>
      </c>
      <c r="I114" s="96" t="s">
        <v>20810</v>
      </c>
      <c r="J114" s="551" t="s">
        <v>20784</v>
      </c>
      <c r="K114" s="552" t="s">
        <v>21786</v>
      </c>
      <c r="L114" s="96" t="s">
        <v>20785</v>
      </c>
      <c r="M114" s="96">
        <v>27225129</v>
      </c>
    </row>
    <row r="115" spans="1:13" s="104" customFormat="1" x14ac:dyDescent="0.15">
      <c r="A115" s="51" t="s">
        <v>2406</v>
      </c>
      <c r="B115" s="96" t="s">
        <v>621</v>
      </c>
      <c r="C115" s="96" t="s">
        <v>21787</v>
      </c>
      <c r="D115" s="96">
        <v>0.953565</v>
      </c>
      <c r="E115" s="96">
        <v>7</v>
      </c>
      <c r="F115" s="97">
        <v>137390098</v>
      </c>
      <c r="G115" s="100">
        <v>2.0000000000000001E-9</v>
      </c>
      <c r="H115" s="96" t="s">
        <v>2321</v>
      </c>
      <c r="I115" s="96" t="s">
        <v>21262</v>
      </c>
      <c r="J115" s="551" t="s">
        <v>20784</v>
      </c>
      <c r="K115" s="552" t="s">
        <v>622</v>
      </c>
      <c r="L115" s="96" t="s">
        <v>20813</v>
      </c>
      <c r="M115" s="96">
        <v>26198764</v>
      </c>
    </row>
    <row r="116" spans="1:13" s="104" customFormat="1" x14ac:dyDescent="0.15">
      <c r="A116" s="51" t="s">
        <v>2406</v>
      </c>
      <c r="B116" s="96" t="s">
        <v>621</v>
      </c>
      <c r="C116" s="96" t="s">
        <v>21787</v>
      </c>
      <c r="D116" s="96">
        <v>0.953565</v>
      </c>
      <c r="E116" s="96">
        <v>7</v>
      </c>
      <c r="F116" s="97">
        <v>137390098</v>
      </c>
      <c r="G116" s="100">
        <v>3E-9</v>
      </c>
      <c r="H116" s="96" t="s">
        <v>2321</v>
      </c>
      <c r="I116" s="96" t="s">
        <v>21262</v>
      </c>
      <c r="J116" s="551" t="s">
        <v>21788</v>
      </c>
      <c r="K116" s="552" t="s">
        <v>622</v>
      </c>
      <c r="L116" s="96" t="s">
        <v>20787</v>
      </c>
      <c r="M116" s="96">
        <v>25056061</v>
      </c>
    </row>
    <row r="117" spans="1:13" s="104" customFormat="1" x14ac:dyDescent="0.15">
      <c r="A117" s="51" t="s">
        <v>21238</v>
      </c>
      <c r="B117" s="96" t="s">
        <v>585</v>
      </c>
      <c r="C117" s="96" t="s">
        <v>21789</v>
      </c>
      <c r="D117" s="96">
        <v>0.65877600000000003</v>
      </c>
      <c r="E117" s="96">
        <v>7</v>
      </c>
      <c r="F117" s="97">
        <v>114082494</v>
      </c>
      <c r="G117" s="100">
        <v>4.9980000000000002E-8</v>
      </c>
      <c r="H117" s="96" t="s">
        <v>2328</v>
      </c>
      <c r="I117" s="553" t="s">
        <v>20587</v>
      </c>
      <c r="J117" s="554" t="s">
        <v>20587</v>
      </c>
      <c r="K117" s="553" t="s">
        <v>20587</v>
      </c>
      <c r="L117" s="96" t="s">
        <v>20894</v>
      </c>
      <c r="M117" s="55" t="s">
        <v>20895</v>
      </c>
    </row>
    <row r="118" spans="1:13" s="104" customFormat="1" x14ac:dyDescent="0.15">
      <c r="A118" s="51" t="s">
        <v>21790</v>
      </c>
      <c r="B118" s="96" t="s">
        <v>693</v>
      </c>
      <c r="C118" s="96" t="s">
        <v>21791</v>
      </c>
      <c r="D118" s="96">
        <v>0.65820500000000004</v>
      </c>
      <c r="E118" s="96">
        <v>9</v>
      </c>
      <c r="F118" s="97">
        <v>95468726</v>
      </c>
      <c r="G118" s="100">
        <v>7.9999999999999998E-12</v>
      </c>
      <c r="H118" s="96" t="s">
        <v>20794</v>
      </c>
      <c r="I118" s="96" t="s">
        <v>20780</v>
      </c>
      <c r="J118" s="551" t="s">
        <v>694</v>
      </c>
      <c r="K118" s="552" t="s">
        <v>21792</v>
      </c>
      <c r="L118" s="96" t="s">
        <v>21793</v>
      </c>
      <c r="M118" s="96">
        <v>23284291</v>
      </c>
    </row>
    <row r="119" spans="1:13" s="104" customFormat="1" x14ac:dyDescent="0.15">
      <c r="A119" s="51" t="s">
        <v>2406</v>
      </c>
      <c r="B119" s="96" t="s">
        <v>343</v>
      </c>
      <c r="C119" s="96" t="s">
        <v>20919</v>
      </c>
      <c r="D119" s="96">
        <v>0.70852099999999996</v>
      </c>
      <c r="E119" s="96">
        <v>12</v>
      </c>
      <c r="F119" s="97">
        <v>2235794</v>
      </c>
      <c r="G119" s="100">
        <v>2.9999999999999998E-18</v>
      </c>
      <c r="H119" s="96" t="s">
        <v>2321</v>
      </c>
      <c r="I119" s="96" t="s">
        <v>20780</v>
      </c>
      <c r="J119" s="551" t="s">
        <v>344</v>
      </c>
      <c r="K119" s="552" t="s">
        <v>344</v>
      </c>
      <c r="L119" s="96" t="s">
        <v>20787</v>
      </c>
      <c r="M119" s="96">
        <v>25056061</v>
      </c>
    </row>
    <row r="120" spans="1:13" s="104" customFormat="1" x14ac:dyDescent="0.15">
      <c r="A120" s="51" t="s">
        <v>2406</v>
      </c>
      <c r="B120" s="96" t="s">
        <v>343</v>
      </c>
      <c r="C120" s="96" t="s">
        <v>20919</v>
      </c>
      <c r="D120" s="96">
        <v>0.70852099999999996</v>
      </c>
      <c r="E120" s="96">
        <v>12</v>
      </c>
      <c r="F120" s="97">
        <v>2235794</v>
      </c>
      <c r="G120" s="100">
        <v>1.0000000000000001E-17</v>
      </c>
      <c r="H120" s="96" t="s">
        <v>2321</v>
      </c>
      <c r="I120" s="96" t="s">
        <v>20780</v>
      </c>
      <c r="J120" s="551" t="s">
        <v>20784</v>
      </c>
      <c r="K120" s="552" t="s">
        <v>344</v>
      </c>
      <c r="L120" s="96" t="s">
        <v>20813</v>
      </c>
      <c r="M120" s="96">
        <v>26198764</v>
      </c>
    </row>
    <row r="121" spans="1:13" s="104" customFormat="1" x14ac:dyDescent="0.15">
      <c r="A121" s="51" t="s">
        <v>20782</v>
      </c>
      <c r="B121" s="96" t="s">
        <v>644</v>
      </c>
      <c r="C121" s="96" t="s">
        <v>644</v>
      </c>
      <c r="D121" s="96">
        <v>1</v>
      </c>
      <c r="E121" s="96">
        <v>13</v>
      </c>
      <c r="F121" s="97">
        <v>98447792</v>
      </c>
      <c r="G121" s="100">
        <v>9.9999999999999994E-12</v>
      </c>
      <c r="H121" s="96" t="s">
        <v>2328</v>
      </c>
      <c r="I121" s="96" t="s">
        <v>21262</v>
      </c>
      <c r="J121" s="551" t="s">
        <v>20784</v>
      </c>
      <c r="K121" s="552" t="s">
        <v>645</v>
      </c>
      <c r="L121" s="96" t="s">
        <v>20785</v>
      </c>
      <c r="M121" s="96">
        <v>27225129</v>
      </c>
    </row>
    <row r="122" spans="1:13" s="104" customFormat="1" x14ac:dyDescent="0.15">
      <c r="A122" s="51" t="s">
        <v>21675</v>
      </c>
      <c r="B122" s="96" t="s">
        <v>839</v>
      </c>
      <c r="C122" s="96" t="s">
        <v>21676</v>
      </c>
      <c r="D122" s="96">
        <v>0.73535099999999998</v>
      </c>
      <c r="E122" s="96">
        <v>14</v>
      </c>
      <c r="F122" s="97">
        <v>98121293</v>
      </c>
      <c r="G122" s="100">
        <v>3.9999999999999998E-11</v>
      </c>
      <c r="H122" s="96" t="s">
        <v>2328</v>
      </c>
      <c r="I122" s="96" t="s">
        <v>20780</v>
      </c>
      <c r="J122" s="551" t="s">
        <v>21677</v>
      </c>
      <c r="K122" s="552" t="s">
        <v>21678</v>
      </c>
      <c r="L122" s="96" t="s">
        <v>20904</v>
      </c>
      <c r="M122" s="96">
        <v>28135244</v>
      </c>
    </row>
    <row r="123" spans="1:13" s="104" customFormat="1" x14ac:dyDescent="0.15">
      <c r="A123" s="51" t="s">
        <v>21679</v>
      </c>
      <c r="B123" s="96" t="s">
        <v>839</v>
      </c>
      <c r="C123" s="96" t="s">
        <v>21680</v>
      </c>
      <c r="D123" s="96">
        <v>0.74103200000000002</v>
      </c>
      <c r="E123" s="96">
        <v>14</v>
      </c>
      <c r="F123" s="97">
        <v>98121984</v>
      </c>
      <c r="G123" s="100">
        <v>2.9999999999999998E-15</v>
      </c>
      <c r="H123" s="96" t="s">
        <v>20794</v>
      </c>
      <c r="I123" s="96" t="s">
        <v>20780</v>
      </c>
      <c r="J123" s="551" t="s">
        <v>802</v>
      </c>
      <c r="K123" s="552" t="s">
        <v>21678</v>
      </c>
      <c r="L123" s="96" t="s">
        <v>21681</v>
      </c>
      <c r="M123" s="96">
        <v>22068335</v>
      </c>
    </row>
    <row r="124" spans="1:13" s="104" customFormat="1" x14ac:dyDescent="0.15">
      <c r="A124" s="51" t="s">
        <v>2406</v>
      </c>
      <c r="B124" s="96" t="s">
        <v>801</v>
      </c>
      <c r="C124" s="96" t="s">
        <v>21794</v>
      </c>
      <c r="D124" s="96">
        <v>0.62685199999999996</v>
      </c>
      <c r="E124" s="96">
        <v>14</v>
      </c>
      <c r="F124" s="97">
        <v>99252882</v>
      </c>
      <c r="G124" s="100">
        <v>5.0000000000000001E-9</v>
      </c>
      <c r="H124" s="96" t="s">
        <v>2321</v>
      </c>
      <c r="I124" s="96" t="s">
        <v>20780</v>
      </c>
      <c r="J124" s="551" t="s">
        <v>802</v>
      </c>
      <c r="K124" s="552" t="s">
        <v>802</v>
      </c>
      <c r="L124" s="96" t="s">
        <v>20787</v>
      </c>
      <c r="M124" s="96">
        <v>25056061</v>
      </c>
    </row>
    <row r="125" spans="1:13" s="104" customFormat="1" x14ac:dyDescent="0.15">
      <c r="A125" s="51" t="s">
        <v>2406</v>
      </c>
      <c r="B125" s="96" t="s">
        <v>801</v>
      </c>
      <c r="C125" s="96" t="s">
        <v>21794</v>
      </c>
      <c r="D125" s="96">
        <v>0.62685199999999996</v>
      </c>
      <c r="E125" s="96">
        <v>14</v>
      </c>
      <c r="F125" s="97">
        <v>99252882</v>
      </c>
      <c r="G125" s="100">
        <v>1E-8</v>
      </c>
      <c r="H125" s="96" t="s">
        <v>2321</v>
      </c>
      <c r="I125" s="96" t="s">
        <v>20780</v>
      </c>
      <c r="J125" s="551" t="s">
        <v>20784</v>
      </c>
      <c r="K125" s="552" t="s">
        <v>802</v>
      </c>
      <c r="L125" s="96" t="s">
        <v>20813</v>
      </c>
      <c r="M125" s="96">
        <v>26198764</v>
      </c>
    </row>
    <row r="126" spans="1:13" s="104" customFormat="1" x14ac:dyDescent="0.15">
      <c r="A126" s="51" t="s">
        <v>21290</v>
      </c>
      <c r="B126" s="96" t="s">
        <v>587</v>
      </c>
      <c r="C126" s="96" t="s">
        <v>21795</v>
      </c>
      <c r="D126" s="96">
        <v>0.98630700000000004</v>
      </c>
      <c r="E126" s="96">
        <v>17</v>
      </c>
      <c r="F126" s="97">
        <v>31303952</v>
      </c>
      <c r="G126" s="100">
        <v>2E-8</v>
      </c>
      <c r="H126" s="96" t="s">
        <v>2321</v>
      </c>
      <c r="I126" s="96" t="s">
        <v>21262</v>
      </c>
      <c r="J126" s="551" t="s">
        <v>588</v>
      </c>
      <c r="K126" s="552" t="s">
        <v>21796</v>
      </c>
      <c r="L126" s="96" t="s">
        <v>20808</v>
      </c>
      <c r="M126" s="96">
        <v>25673412</v>
      </c>
    </row>
    <row r="127" spans="1:13" s="104" customFormat="1" x14ac:dyDescent="0.15">
      <c r="A127" s="560" t="s">
        <v>21797</v>
      </c>
      <c r="B127" s="561" t="s">
        <v>920</v>
      </c>
      <c r="C127" s="561" t="s">
        <v>21798</v>
      </c>
      <c r="D127" s="561">
        <v>0.64612400000000003</v>
      </c>
      <c r="E127" s="561">
        <v>22</v>
      </c>
      <c r="F127" s="562">
        <v>21776836</v>
      </c>
      <c r="G127" s="563">
        <v>5.0000000000000001E-9</v>
      </c>
      <c r="H127" s="561" t="s">
        <v>2328</v>
      </c>
      <c r="I127" s="561" t="s">
        <v>20780</v>
      </c>
      <c r="J127" s="564" t="s">
        <v>5985</v>
      </c>
      <c r="K127" s="565" t="s">
        <v>5985</v>
      </c>
      <c r="L127" s="561" t="s">
        <v>21799</v>
      </c>
      <c r="M127" s="561">
        <v>21833088</v>
      </c>
    </row>
    <row r="128" spans="1:13" s="104" customFormat="1" x14ac:dyDescent="0.15">
      <c r="A128" s="560"/>
      <c r="B128" s="561"/>
      <c r="C128" s="561"/>
      <c r="D128" s="561"/>
      <c r="E128" s="561"/>
      <c r="F128" s="562"/>
      <c r="G128" s="563"/>
      <c r="H128" s="561"/>
      <c r="I128" s="561"/>
      <c r="J128" s="564"/>
      <c r="K128" s="565"/>
      <c r="L128" s="561"/>
      <c r="M128" s="561"/>
    </row>
    <row r="129" spans="1:13" s="104" customFormat="1" x14ac:dyDescent="0.15">
      <c r="A129" s="1538" t="s">
        <v>21984</v>
      </c>
      <c r="B129" s="1539"/>
      <c r="C129" s="1539"/>
      <c r="D129" s="1539"/>
      <c r="E129" s="1539"/>
      <c r="F129" s="1539"/>
      <c r="G129" s="1539"/>
      <c r="H129" s="1539"/>
      <c r="I129" s="1539"/>
      <c r="J129" s="1539"/>
      <c r="K129" s="1539"/>
      <c r="L129" s="1539"/>
      <c r="M129" s="1539"/>
    </row>
    <row r="130" spans="1:13" s="298" customFormat="1" ht="44.25" customHeight="1" x14ac:dyDescent="0.2">
      <c r="A130" s="294" t="s">
        <v>20772</v>
      </c>
      <c r="B130" s="294" t="s">
        <v>20935</v>
      </c>
      <c r="C130" s="294" t="s">
        <v>20774</v>
      </c>
      <c r="D130" s="294" t="s">
        <v>20431</v>
      </c>
      <c r="E130" s="294" t="s">
        <v>213</v>
      </c>
      <c r="F130" s="294" t="s">
        <v>20433</v>
      </c>
      <c r="G130" s="295" t="s">
        <v>20936</v>
      </c>
      <c r="H130" s="294" t="s">
        <v>2271</v>
      </c>
      <c r="I130" s="294" t="s">
        <v>20432</v>
      </c>
      <c r="J130" s="294" t="s">
        <v>20775</v>
      </c>
      <c r="K130" s="294" t="s">
        <v>20776</v>
      </c>
      <c r="L130" s="294" t="s">
        <v>102</v>
      </c>
      <c r="M130" s="294" t="s">
        <v>20777</v>
      </c>
    </row>
    <row r="131" spans="1:13" s="104" customFormat="1" x14ac:dyDescent="0.15">
      <c r="A131" s="94" t="s">
        <v>20937</v>
      </c>
      <c r="B131" s="314" t="s">
        <v>1052</v>
      </c>
      <c r="C131" s="314" t="s">
        <v>20938</v>
      </c>
      <c r="D131" s="314">
        <v>0.66669299999999998</v>
      </c>
      <c r="E131" s="314">
        <v>3</v>
      </c>
      <c r="F131" s="154">
        <v>52532998</v>
      </c>
      <c r="G131" s="566">
        <v>7.0000000000000004E-11</v>
      </c>
      <c r="H131" s="314" t="s">
        <v>2321</v>
      </c>
      <c r="I131" s="314" t="s">
        <v>20780</v>
      </c>
      <c r="J131" s="567" t="s">
        <v>16691</v>
      </c>
      <c r="K131" s="568" t="s">
        <v>16691</v>
      </c>
      <c r="L131" s="314" t="s">
        <v>20808</v>
      </c>
      <c r="M131" s="314">
        <v>25673412</v>
      </c>
    </row>
    <row r="132" spans="1:13" s="104" customFormat="1" x14ac:dyDescent="0.15">
      <c r="A132" s="51" t="s">
        <v>20937</v>
      </c>
      <c r="B132" s="96" t="s">
        <v>1052</v>
      </c>
      <c r="C132" s="96" t="s">
        <v>20938</v>
      </c>
      <c r="D132" s="96">
        <v>0.66669299999999998</v>
      </c>
      <c r="E132" s="96">
        <v>3</v>
      </c>
      <c r="F132" s="97">
        <v>52532998</v>
      </c>
      <c r="G132" s="100">
        <v>3E-10</v>
      </c>
      <c r="H132" s="96" t="s">
        <v>2321</v>
      </c>
      <c r="I132" s="96" t="s">
        <v>20780</v>
      </c>
      <c r="J132" s="551" t="s">
        <v>16691</v>
      </c>
      <c r="K132" s="552" t="s">
        <v>16691</v>
      </c>
      <c r="L132" s="96" t="s">
        <v>20808</v>
      </c>
      <c r="M132" s="96">
        <v>25673412</v>
      </c>
    </row>
    <row r="133" spans="1:13" s="104" customFormat="1" x14ac:dyDescent="0.15">
      <c r="A133" s="51" t="s">
        <v>20937</v>
      </c>
      <c r="B133" s="96" t="s">
        <v>1052</v>
      </c>
      <c r="C133" s="96" t="s">
        <v>20938</v>
      </c>
      <c r="D133" s="96">
        <v>0.66669299999999998</v>
      </c>
      <c r="E133" s="96">
        <v>3</v>
      </c>
      <c r="F133" s="97">
        <v>52532998</v>
      </c>
      <c r="G133" s="100">
        <v>3E-10</v>
      </c>
      <c r="H133" s="96" t="s">
        <v>2321</v>
      </c>
      <c r="I133" s="96" t="s">
        <v>20780</v>
      </c>
      <c r="J133" s="551" t="s">
        <v>16691</v>
      </c>
      <c r="K133" s="552" t="s">
        <v>16691</v>
      </c>
      <c r="L133" s="96" t="s">
        <v>20808</v>
      </c>
      <c r="M133" s="96">
        <v>25673412</v>
      </c>
    </row>
    <row r="134" spans="1:13" s="104" customFormat="1" x14ac:dyDescent="0.15">
      <c r="A134" s="51" t="s">
        <v>20939</v>
      </c>
      <c r="B134" s="96" t="s">
        <v>1052</v>
      </c>
      <c r="C134" s="96" t="s">
        <v>20938</v>
      </c>
      <c r="D134" s="96">
        <v>0.66669299999999998</v>
      </c>
      <c r="E134" s="96">
        <v>3</v>
      </c>
      <c r="F134" s="97">
        <v>52532998</v>
      </c>
      <c r="G134" s="100">
        <v>6E-10</v>
      </c>
      <c r="H134" s="96" t="s">
        <v>2321</v>
      </c>
      <c r="I134" s="96" t="s">
        <v>20780</v>
      </c>
      <c r="J134" s="551" t="s">
        <v>16691</v>
      </c>
      <c r="K134" s="552" t="s">
        <v>16691</v>
      </c>
      <c r="L134" s="96" t="s">
        <v>20808</v>
      </c>
      <c r="M134" s="96">
        <v>25673412</v>
      </c>
    </row>
    <row r="135" spans="1:13" s="104" customFormat="1" x14ac:dyDescent="0.15">
      <c r="A135" s="51" t="s">
        <v>20937</v>
      </c>
      <c r="B135" s="96" t="s">
        <v>1052</v>
      </c>
      <c r="C135" s="96" t="s">
        <v>20938</v>
      </c>
      <c r="D135" s="96">
        <v>0.66669299999999998</v>
      </c>
      <c r="E135" s="96">
        <v>3</v>
      </c>
      <c r="F135" s="97">
        <v>52532998</v>
      </c>
      <c r="G135" s="100">
        <v>1.0000000000000001E-9</v>
      </c>
      <c r="H135" s="96" t="s">
        <v>2321</v>
      </c>
      <c r="I135" s="96" t="s">
        <v>20780</v>
      </c>
      <c r="J135" s="551" t="s">
        <v>16691</v>
      </c>
      <c r="K135" s="552" t="s">
        <v>16691</v>
      </c>
      <c r="L135" s="96" t="s">
        <v>20808</v>
      </c>
      <c r="M135" s="96">
        <v>25673412</v>
      </c>
    </row>
    <row r="136" spans="1:13" s="104" customFormat="1" x14ac:dyDescent="0.15">
      <c r="A136" s="51" t="s">
        <v>20939</v>
      </c>
      <c r="B136" s="96" t="s">
        <v>1052</v>
      </c>
      <c r="C136" s="96" t="s">
        <v>20938</v>
      </c>
      <c r="D136" s="96">
        <v>0.66669299999999998</v>
      </c>
      <c r="E136" s="96">
        <v>3</v>
      </c>
      <c r="F136" s="97">
        <v>52532998</v>
      </c>
      <c r="G136" s="100">
        <v>1E-8</v>
      </c>
      <c r="H136" s="96" t="s">
        <v>2321</v>
      </c>
      <c r="I136" s="96" t="s">
        <v>20780</v>
      </c>
      <c r="J136" s="551" t="s">
        <v>16691</v>
      </c>
      <c r="K136" s="552" t="s">
        <v>16691</v>
      </c>
      <c r="L136" s="96" t="s">
        <v>20808</v>
      </c>
      <c r="M136" s="96">
        <v>25673412</v>
      </c>
    </row>
    <row r="137" spans="1:13" s="104" customFormat="1" x14ac:dyDescent="0.15">
      <c r="A137" s="51" t="s">
        <v>20940</v>
      </c>
      <c r="B137" s="96" t="s">
        <v>1052</v>
      </c>
      <c r="C137" s="96" t="s">
        <v>20941</v>
      </c>
      <c r="D137" s="96">
        <v>0.61624299999999999</v>
      </c>
      <c r="E137" s="96">
        <v>3</v>
      </c>
      <c r="F137" s="97">
        <v>52550771</v>
      </c>
      <c r="G137" s="100">
        <v>2.0000000000000001E-9</v>
      </c>
      <c r="H137" s="96" t="s">
        <v>2321</v>
      </c>
      <c r="I137" s="96" t="s">
        <v>20942</v>
      </c>
      <c r="J137" s="551" t="s">
        <v>1053</v>
      </c>
      <c r="K137" s="552" t="s">
        <v>1053</v>
      </c>
      <c r="L137" s="96" t="s">
        <v>20943</v>
      </c>
      <c r="M137" s="96">
        <v>20081856</v>
      </c>
    </row>
    <row r="138" spans="1:13" s="104" customFormat="1" ht="13.25" customHeight="1" x14ac:dyDescent="0.15">
      <c r="A138" s="51" t="s">
        <v>20944</v>
      </c>
      <c r="B138" s="96" t="s">
        <v>1052</v>
      </c>
      <c r="C138" s="96" t="s">
        <v>20945</v>
      </c>
      <c r="D138" s="96">
        <v>0.97121299999999999</v>
      </c>
      <c r="E138" s="96">
        <v>3</v>
      </c>
      <c r="F138" s="97">
        <v>52588070</v>
      </c>
      <c r="G138" s="100">
        <v>2.0000000000000001E-13</v>
      </c>
      <c r="H138" s="96" t="s">
        <v>2328</v>
      </c>
      <c r="I138" s="96" t="s">
        <v>20780</v>
      </c>
      <c r="J138" s="551" t="s">
        <v>17513</v>
      </c>
      <c r="K138" s="552" t="s">
        <v>1053</v>
      </c>
      <c r="L138" s="96" t="s">
        <v>20946</v>
      </c>
      <c r="M138" s="96">
        <v>22479202</v>
      </c>
    </row>
    <row r="139" spans="1:13" s="104" customFormat="1" x14ac:dyDescent="0.15">
      <c r="A139" s="51" t="s">
        <v>20937</v>
      </c>
      <c r="B139" s="96" t="s">
        <v>1052</v>
      </c>
      <c r="C139" s="96" t="s">
        <v>20947</v>
      </c>
      <c r="D139" s="96">
        <v>0.79528500000000002</v>
      </c>
      <c r="E139" s="96">
        <v>3</v>
      </c>
      <c r="F139" s="97">
        <v>52603470</v>
      </c>
      <c r="G139" s="100">
        <v>3E-11</v>
      </c>
      <c r="H139" s="96" t="s">
        <v>2328</v>
      </c>
      <c r="I139" s="96" t="s">
        <v>20780</v>
      </c>
      <c r="J139" s="551" t="s">
        <v>1053</v>
      </c>
      <c r="K139" s="552" t="s">
        <v>1053</v>
      </c>
      <c r="L139" s="96" t="s">
        <v>20808</v>
      </c>
      <c r="M139" s="96">
        <v>25673412</v>
      </c>
    </row>
    <row r="140" spans="1:13" s="104" customFormat="1" x14ac:dyDescent="0.15">
      <c r="A140" s="51" t="s">
        <v>20937</v>
      </c>
      <c r="B140" s="96" t="s">
        <v>1052</v>
      </c>
      <c r="C140" s="96" t="s">
        <v>20947</v>
      </c>
      <c r="D140" s="96">
        <v>0.79528500000000002</v>
      </c>
      <c r="E140" s="96">
        <v>3</v>
      </c>
      <c r="F140" s="97">
        <v>52603470</v>
      </c>
      <c r="G140" s="100">
        <v>7.0000000000000004E-11</v>
      </c>
      <c r="H140" s="96" t="s">
        <v>2328</v>
      </c>
      <c r="I140" s="96" t="s">
        <v>20780</v>
      </c>
      <c r="J140" s="551" t="s">
        <v>1053</v>
      </c>
      <c r="K140" s="552" t="s">
        <v>1053</v>
      </c>
      <c r="L140" s="96" t="s">
        <v>20808</v>
      </c>
      <c r="M140" s="96">
        <v>25673412</v>
      </c>
    </row>
    <row r="141" spans="1:13" s="104" customFormat="1" x14ac:dyDescent="0.15">
      <c r="A141" s="51" t="s">
        <v>20937</v>
      </c>
      <c r="B141" s="96" t="s">
        <v>1052</v>
      </c>
      <c r="C141" s="96" t="s">
        <v>20947</v>
      </c>
      <c r="D141" s="96">
        <v>0.79528500000000002</v>
      </c>
      <c r="E141" s="96">
        <v>3</v>
      </c>
      <c r="F141" s="97">
        <v>52603470</v>
      </c>
      <c r="G141" s="100">
        <v>4.0000000000000002E-9</v>
      </c>
      <c r="H141" s="96" t="s">
        <v>2328</v>
      </c>
      <c r="I141" s="96" t="s">
        <v>20780</v>
      </c>
      <c r="J141" s="551" t="s">
        <v>1053</v>
      </c>
      <c r="K141" s="552" t="s">
        <v>1053</v>
      </c>
      <c r="L141" s="96" t="s">
        <v>20808</v>
      </c>
      <c r="M141" s="96">
        <v>25673412</v>
      </c>
    </row>
    <row r="142" spans="1:13" s="104" customFormat="1" x14ac:dyDescent="0.15">
      <c r="A142" s="51" t="s">
        <v>20937</v>
      </c>
      <c r="B142" s="96" t="s">
        <v>1052</v>
      </c>
      <c r="C142" s="96" t="s">
        <v>20947</v>
      </c>
      <c r="D142" s="96">
        <v>0.79528500000000002</v>
      </c>
      <c r="E142" s="96">
        <v>3</v>
      </c>
      <c r="F142" s="97">
        <v>52603470</v>
      </c>
      <c r="G142" s="100">
        <v>1E-8</v>
      </c>
      <c r="H142" s="96" t="s">
        <v>2328</v>
      </c>
      <c r="I142" s="96" t="s">
        <v>20780</v>
      </c>
      <c r="J142" s="551" t="s">
        <v>1053</v>
      </c>
      <c r="K142" s="552" t="s">
        <v>1053</v>
      </c>
      <c r="L142" s="96" t="s">
        <v>20808</v>
      </c>
      <c r="M142" s="96">
        <v>25673412</v>
      </c>
    </row>
    <row r="143" spans="1:13" s="104" customFormat="1" x14ac:dyDescent="0.15">
      <c r="A143" s="51" t="s">
        <v>20937</v>
      </c>
      <c r="B143" s="96" t="s">
        <v>1052</v>
      </c>
      <c r="C143" s="96" t="s">
        <v>1052</v>
      </c>
      <c r="D143" s="96">
        <v>1</v>
      </c>
      <c r="E143" s="96">
        <v>3</v>
      </c>
      <c r="F143" s="97">
        <v>52615732</v>
      </c>
      <c r="G143" s="100">
        <v>3.9999999999999998E-11</v>
      </c>
      <c r="H143" s="96" t="s">
        <v>2328</v>
      </c>
      <c r="I143" s="96" t="s">
        <v>20780</v>
      </c>
      <c r="J143" s="551" t="s">
        <v>20948</v>
      </c>
      <c r="K143" s="552" t="s">
        <v>1053</v>
      </c>
      <c r="L143" s="96" t="s">
        <v>20808</v>
      </c>
      <c r="M143" s="96">
        <v>25673412</v>
      </c>
    </row>
    <row r="144" spans="1:13" s="104" customFormat="1" x14ac:dyDescent="0.15">
      <c r="A144" s="51" t="s">
        <v>20937</v>
      </c>
      <c r="B144" s="96" t="s">
        <v>1052</v>
      </c>
      <c r="C144" s="96" t="s">
        <v>1052</v>
      </c>
      <c r="D144" s="96">
        <v>1</v>
      </c>
      <c r="E144" s="96">
        <v>3</v>
      </c>
      <c r="F144" s="97">
        <v>52615732</v>
      </c>
      <c r="G144" s="100">
        <v>7.0000000000000004E-11</v>
      </c>
      <c r="H144" s="96" t="s">
        <v>2328</v>
      </c>
      <c r="I144" s="96" t="s">
        <v>20780</v>
      </c>
      <c r="J144" s="551" t="s">
        <v>20948</v>
      </c>
      <c r="K144" s="552" t="s">
        <v>1053</v>
      </c>
      <c r="L144" s="96" t="s">
        <v>20808</v>
      </c>
      <c r="M144" s="96">
        <v>25673412</v>
      </c>
    </row>
    <row r="145" spans="1:13" s="104" customFormat="1" x14ac:dyDescent="0.15">
      <c r="A145" s="51" t="s">
        <v>20937</v>
      </c>
      <c r="B145" s="96" t="s">
        <v>1052</v>
      </c>
      <c r="C145" s="96" t="s">
        <v>1052</v>
      </c>
      <c r="D145" s="96">
        <v>1</v>
      </c>
      <c r="E145" s="96">
        <v>3</v>
      </c>
      <c r="F145" s="97">
        <v>52615732</v>
      </c>
      <c r="G145" s="100">
        <v>5.0000000000000003E-10</v>
      </c>
      <c r="H145" s="96" t="s">
        <v>2328</v>
      </c>
      <c r="I145" s="96" t="s">
        <v>20780</v>
      </c>
      <c r="J145" s="551" t="s">
        <v>20948</v>
      </c>
      <c r="K145" s="552" t="s">
        <v>1053</v>
      </c>
      <c r="L145" s="96" t="s">
        <v>20808</v>
      </c>
      <c r="M145" s="96">
        <v>25673412</v>
      </c>
    </row>
    <row r="146" spans="1:13" s="104" customFormat="1" x14ac:dyDescent="0.15">
      <c r="A146" s="51" t="s">
        <v>20937</v>
      </c>
      <c r="B146" s="96" t="s">
        <v>1052</v>
      </c>
      <c r="C146" s="96" t="s">
        <v>1052</v>
      </c>
      <c r="D146" s="96">
        <v>1</v>
      </c>
      <c r="E146" s="96">
        <v>3</v>
      </c>
      <c r="F146" s="97">
        <v>52615732</v>
      </c>
      <c r="G146" s="100">
        <v>2.0000000000000001E-9</v>
      </c>
      <c r="H146" s="96" t="s">
        <v>2328</v>
      </c>
      <c r="I146" s="96" t="s">
        <v>20780</v>
      </c>
      <c r="J146" s="551" t="s">
        <v>20948</v>
      </c>
      <c r="K146" s="552" t="s">
        <v>1053</v>
      </c>
      <c r="L146" s="96" t="s">
        <v>20808</v>
      </c>
      <c r="M146" s="96">
        <v>25673412</v>
      </c>
    </row>
    <row r="147" spans="1:13" s="104" customFormat="1" x14ac:dyDescent="0.15">
      <c r="A147" s="51" t="s">
        <v>20949</v>
      </c>
      <c r="B147" s="96" t="s">
        <v>1052</v>
      </c>
      <c r="C147" s="96" t="s">
        <v>1052</v>
      </c>
      <c r="D147" s="96">
        <v>1</v>
      </c>
      <c r="E147" s="96">
        <v>3</v>
      </c>
      <c r="F147" s="97">
        <v>52615732</v>
      </c>
      <c r="G147" s="100">
        <v>1E-8</v>
      </c>
      <c r="H147" s="96" t="s">
        <v>2328</v>
      </c>
      <c r="I147" s="96" t="s">
        <v>20780</v>
      </c>
      <c r="J147" s="551" t="s">
        <v>20948</v>
      </c>
      <c r="K147" s="552" t="s">
        <v>1053</v>
      </c>
      <c r="L147" s="96" t="s">
        <v>20950</v>
      </c>
      <c r="M147" s="96">
        <v>28443625</v>
      </c>
    </row>
    <row r="148" spans="1:13" s="104" customFormat="1" x14ac:dyDescent="0.15">
      <c r="A148" s="51" t="s">
        <v>20944</v>
      </c>
      <c r="B148" s="96" t="s">
        <v>1052</v>
      </c>
      <c r="C148" s="96" t="s">
        <v>20951</v>
      </c>
      <c r="D148" s="96">
        <v>0.97174899999999997</v>
      </c>
      <c r="E148" s="96">
        <v>3</v>
      </c>
      <c r="F148" s="97">
        <v>52686064</v>
      </c>
      <c r="G148" s="100">
        <v>1E-13</v>
      </c>
      <c r="H148" s="96" t="s">
        <v>2321</v>
      </c>
      <c r="I148" s="96" t="s">
        <v>20952</v>
      </c>
      <c r="J148" s="551" t="s">
        <v>17513</v>
      </c>
      <c r="K148" s="552" t="s">
        <v>17513</v>
      </c>
      <c r="L148" s="96" t="s">
        <v>20946</v>
      </c>
      <c r="M148" s="96">
        <v>22479202</v>
      </c>
    </row>
    <row r="149" spans="1:13" s="104" customFormat="1" x14ac:dyDescent="0.15">
      <c r="A149" s="51" t="s">
        <v>20953</v>
      </c>
      <c r="B149" s="96" t="s">
        <v>1052</v>
      </c>
      <c r="C149" s="96" t="s">
        <v>20954</v>
      </c>
      <c r="D149" s="96">
        <v>0.60792999999999997</v>
      </c>
      <c r="E149" s="96">
        <v>3</v>
      </c>
      <c r="F149" s="97">
        <v>52687289</v>
      </c>
      <c r="G149" s="100">
        <v>5.0000000000000001E-9</v>
      </c>
      <c r="H149" s="96" t="s">
        <v>2321</v>
      </c>
      <c r="I149" s="96" t="s">
        <v>20955</v>
      </c>
      <c r="J149" s="551" t="s">
        <v>20956</v>
      </c>
      <c r="K149" s="552" t="s">
        <v>17513</v>
      </c>
      <c r="L149" s="96" t="s">
        <v>20957</v>
      </c>
      <c r="M149" s="96">
        <v>22763110</v>
      </c>
    </row>
    <row r="150" spans="1:13" s="104" customFormat="1" x14ac:dyDescent="0.15">
      <c r="A150" s="51" t="s">
        <v>2404</v>
      </c>
      <c r="B150" s="96" t="s">
        <v>1052</v>
      </c>
      <c r="C150" s="96" t="s">
        <v>20958</v>
      </c>
      <c r="D150" s="96">
        <v>0.86598900000000001</v>
      </c>
      <c r="E150" s="96">
        <v>3</v>
      </c>
      <c r="F150" s="97">
        <v>52780240</v>
      </c>
      <c r="G150" s="100">
        <v>3E-9</v>
      </c>
      <c r="H150" s="96" t="s">
        <v>20794</v>
      </c>
      <c r="I150" s="96" t="s">
        <v>20828</v>
      </c>
      <c r="J150" s="551" t="s">
        <v>20784</v>
      </c>
      <c r="K150" s="552" t="s">
        <v>16576</v>
      </c>
      <c r="L150" s="96" t="s">
        <v>20959</v>
      </c>
      <c r="M150" s="96">
        <v>28072414</v>
      </c>
    </row>
    <row r="151" spans="1:13" s="104" customFormat="1" x14ac:dyDescent="0.15">
      <c r="A151" s="51" t="s">
        <v>20960</v>
      </c>
      <c r="B151" s="96" t="s">
        <v>1052</v>
      </c>
      <c r="C151" s="96" t="s">
        <v>20961</v>
      </c>
      <c r="D151" s="96">
        <v>0.87454900000000002</v>
      </c>
      <c r="E151" s="96">
        <v>3</v>
      </c>
      <c r="F151" s="97">
        <v>52781889</v>
      </c>
      <c r="G151" s="100">
        <v>2.9999999999999997E-8</v>
      </c>
      <c r="H151" s="96" t="s">
        <v>20794</v>
      </c>
      <c r="I151" s="96" t="s">
        <v>20780</v>
      </c>
      <c r="J151" s="551" t="s">
        <v>16576</v>
      </c>
      <c r="K151" s="552" t="s">
        <v>16576</v>
      </c>
      <c r="L151" s="96" t="s">
        <v>20962</v>
      </c>
      <c r="M151" s="96">
        <v>24166486</v>
      </c>
    </row>
    <row r="152" spans="1:13" s="104" customFormat="1" x14ac:dyDescent="0.15">
      <c r="A152" s="51" t="s">
        <v>2406</v>
      </c>
      <c r="B152" s="96" t="s">
        <v>1052</v>
      </c>
      <c r="C152" s="96" t="s">
        <v>20963</v>
      </c>
      <c r="D152" s="96">
        <v>0.78483000000000003</v>
      </c>
      <c r="E152" s="96">
        <v>3</v>
      </c>
      <c r="F152" s="97">
        <v>52811089</v>
      </c>
      <c r="G152" s="100">
        <v>1.9999999999999999E-11</v>
      </c>
      <c r="H152" s="96" t="s">
        <v>2328</v>
      </c>
      <c r="I152" s="96" t="s">
        <v>20881</v>
      </c>
      <c r="J152" s="551" t="s">
        <v>20784</v>
      </c>
      <c r="K152" s="552" t="s">
        <v>20964</v>
      </c>
      <c r="L152" s="96" t="s">
        <v>20813</v>
      </c>
      <c r="M152" s="96">
        <v>26198764</v>
      </c>
    </row>
    <row r="153" spans="1:13" s="104" customFormat="1" ht="52" x14ac:dyDescent="0.15">
      <c r="A153" s="51" t="s">
        <v>2406</v>
      </c>
      <c r="B153" s="96" t="s">
        <v>1052</v>
      </c>
      <c r="C153" s="96" t="s">
        <v>20963</v>
      </c>
      <c r="D153" s="96">
        <v>0.78483000000000003</v>
      </c>
      <c r="E153" s="96">
        <v>3</v>
      </c>
      <c r="F153" s="97">
        <v>52811089</v>
      </c>
      <c r="G153" s="100">
        <v>3.9999999999999998E-11</v>
      </c>
      <c r="H153" s="96" t="s">
        <v>2328</v>
      </c>
      <c r="I153" s="96" t="s">
        <v>20881</v>
      </c>
      <c r="J153" s="551" t="s">
        <v>20965</v>
      </c>
      <c r="K153" s="552" t="s">
        <v>20964</v>
      </c>
      <c r="L153" s="96" t="s">
        <v>20787</v>
      </c>
      <c r="M153" s="96">
        <v>25056061</v>
      </c>
    </row>
    <row r="154" spans="1:13" s="104" customFormat="1" x14ac:dyDescent="0.15">
      <c r="A154" s="51" t="s">
        <v>20804</v>
      </c>
      <c r="B154" s="96" t="s">
        <v>961</v>
      </c>
      <c r="C154" s="96" t="s">
        <v>20805</v>
      </c>
      <c r="D154" s="96">
        <v>0.99747399999999997</v>
      </c>
      <c r="E154" s="96">
        <v>3</v>
      </c>
      <c r="F154" s="97">
        <v>85555773</v>
      </c>
      <c r="G154" s="100">
        <v>3E-9</v>
      </c>
      <c r="H154" s="96" t="s">
        <v>2328</v>
      </c>
      <c r="I154" s="96" t="s">
        <v>20780</v>
      </c>
      <c r="J154" s="551" t="s">
        <v>229</v>
      </c>
      <c r="K154" s="552" t="s">
        <v>229</v>
      </c>
      <c r="L154" s="96" t="s">
        <v>20806</v>
      </c>
      <c r="M154" s="96">
        <v>25869804</v>
      </c>
    </row>
    <row r="155" spans="1:13" s="104" customFormat="1" x14ac:dyDescent="0.15">
      <c r="A155" s="51" t="s">
        <v>2398</v>
      </c>
      <c r="B155" s="96" t="s">
        <v>977</v>
      </c>
      <c r="C155" s="96" t="s">
        <v>977</v>
      </c>
      <c r="D155" s="96">
        <v>1</v>
      </c>
      <c r="E155" s="96">
        <v>6</v>
      </c>
      <c r="F155" s="97">
        <v>32082290</v>
      </c>
      <c r="G155" s="100">
        <v>2.9999999999999997E-8</v>
      </c>
      <c r="H155" s="96" t="s">
        <v>2321</v>
      </c>
      <c r="I155" s="96" t="s">
        <v>20955</v>
      </c>
      <c r="J155" s="551" t="s">
        <v>20966</v>
      </c>
      <c r="K155" s="552" t="s">
        <v>978</v>
      </c>
      <c r="L155" s="96" t="s">
        <v>20967</v>
      </c>
      <c r="M155" s="96">
        <v>18391951</v>
      </c>
    </row>
    <row r="156" spans="1:13" s="104" customFormat="1" x14ac:dyDescent="0.15">
      <c r="A156" s="51" t="s">
        <v>20968</v>
      </c>
      <c r="B156" s="96" t="s">
        <v>1002</v>
      </c>
      <c r="C156" s="96" t="s">
        <v>20969</v>
      </c>
      <c r="D156" s="96">
        <v>0.78047100000000003</v>
      </c>
      <c r="E156" s="96">
        <v>6</v>
      </c>
      <c r="F156" s="97">
        <v>32460995</v>
      </c>
      <c r="G156" s="100">
        <v>1.0000000000000001E-250</v>
      </c>
      <c r="H156" s="96" t="s">
        <v>2328</v>
      </c>
      <c r="I156" s="96" t="s">
        <v>20780</v>
      </c>
      <c r="J156" s="551" t="s">
        <v>9486</v>
      </c>
      <c r="K156" s="552" t="s">
        <v>20970</v>
      </c>
      <c r="L156" s="96" t="s">
        <v>20971</v>
      </c>
      <c r="M156" s="96">
        <v>24390342</v>
      </c>
    </row>
    <row r="157" spans="1:13" s="104" customFormat="1" x14ac:dyDescent="0.15">
      <c r="A157" s="51" t="s">
        <v>20968</v>
      </c>
      <c r="B157" s="96" t="s">
        <v>1002</v>
      </c>
      <c r="C157" s="96" t="s">
        <v>20969</v>
      </c>
      <c r="D157" s="96">
        <v>0.78047100000000003</v>
      </c>
      <c r="E157" s="96">
        <v>6</v>
      </c>
      <c r="F157" s="97">
        <v>32460995</v>
      </c>
      <c r="G157" s="100">
        <v>1.0000000000000001E-250</v>
      </c>
      <c r="H157" s="96" t="s">
        <v>2328</v>
      </c>
      <c r="I157" s="96" t="s">
        <v>20780</v>
      </c>
      <c r="J157" s="551" t="s">
        <v>9486</v>
      </c>
      <c r="K157" s="552" t="s">
        <v>20970</v>
      </c>
      <c r="L157" s="96" t="s">
        <v>20971</v>
      </c>
      <c r="M157" s="96">
        <v>24390342</v>
      </c>
    </row>
    <row r="158" spans="1:13" s="104" customFormat="1" x14ac:dyDescent="0.15">
      <c r="A158" s="51" t="s">
        <v>20968</v>
      </c>
      <c r="B158" s="96" t="s">
        <v>1002</v>
      </c>
      <c r="C158" s="96" t="s">
        <v>20969</v>
      </c>
      <c r="D158" s="96">
        <v>0.78047100000000003</v>
      </c>
      <c r="E158" s="96">
        <v>6</v>
      </c>
      <c r="F158" s="97">
        <v>32460995</v>
      </c>
      <c r="G158" s="100">
        <v>1.9999999999999998E-145</v>
      </c>
      <c r="H158" s="96" t="s">
        <v>2328</v>
      </c>
      <c r="I158" s="96" t="s">
        <v>20780</v>
      </c>
      <c r="J158" s="551" t="s">
        <v>9486</v>
      </c>
      <c r="K158" s="552" t="s">
        <v>20970</v>
      </c>
      <c r="L158" s="96" t="s">
        <v>20971</v>
      </c>
      <c r="M158" s="96">
        <v>24390342</v>
      </c>
    </row>
    <row r="159" spans="1:13" s="104" customFormat="1" x14ac:dyDescent="0.15">
      <c r="A159" s="51" t="s">
        <v>20968</v>
      </c>
      <c r="B159" s="96" t="s">
        <v>1002</v>
      </c>
      <c r="C159" s="96" t="s">
        <v>20972</v>
      </c>
      <c r="D159" s="96">
        <v>0.78275899999999998</v>
      </c>
      <c r="E159" s="96">
        <v>6</v>
      </c>
      <c r="F159" s="97">
        <v>32476421</v>
      </c>
      <c r="G159" s="100">
        <v>4.9999999999999998E-58</v>
      </c>
      <c r="H159" s="96" t="s">
        <v>20794</v>
      </c>
      <c r="I159" s="96" t="s">
        <v>20973</v>
      </c>
      <c r="J159" s="551" t="s">
        <v>20974</v>
      </c>
      <c r="K159" s="552" t="s">
        <v>20970</v>
      </c>
      <c r="L159" s="96" t="s">
        <v>20975</v>
      </c>
      <c r="M159" s="96">
        <v>21156761</v>
      </c>
    </row>
    <row r="160" spans="1:13" s="104" customFormat="1" x14ac:dyDescent="0.15">
      <c r="A160" s="51" t="s">
        <v>20976</v>
      </c>
      <c r="B160" s="96" t="s">
        <v>1002</v>
      </c>
      <c r="C160" s="96" t="s">
        <v>20977</v>
      </c>
      <c r="D160" s="96">
        <v>0.78275899999999998</v>
      </c>
      <c r="E160" s="96">
        <v>6</v>
      </c>
      <c r="F160" s="97">
        <v>32477914</v>
      </c>
      <c r="G160" s="100">
        <v>6.9999999999999996E-10</v>
      </c>
      <c r="H160" s="96" t="s">
        <v>20794</v>
      </c>
      <c r="I160" s="96" t="s">
        <v>20973</v>
      </c>
      <c r="J160" s="551" t="s">
        <v>17320</v>
      </c>
      <c r="K160" s="552" t="s">
        <v>20970</v>
      </c>
      <c r="L160" s="96" t="s">
        <v>20978</v>
      </c>
      <c r="M160" s="96">
        <v>27286809</v>
      </c>
    </row>
    <row r="161" spans="1:13" s="104" customFormat="1" x14ac:dyDescent="0.15">
      <c r="A161" s="51" t="s">
        <v>20968</v>
      </c>
      <c r="B161" s="96" t="s">
        <v>1002</v>
      </c>
      <c r="C161" s="96" t="s">
        <v>20979</v>
      </c>
      <c r="D161" s="96">
        <v>0.655829</v>
      </c>
      <c r="E161" s="96">
        <v>6</v>
      </c>
      <c r="F161" s="97">
        <v>32480822</v>
      </c>
      <c r="G161" s="100">
        <v>9.9999999999999998E-17</v>
      </c>
      <c r="H161" s="96" t="s">
        <v>2328</v>
      </c>
      <c r="I161" s="96" t="s">
        <v>20881</v>
      </c>
      <c r="J161" s="551" t="s">
        <v>20980</v>
      </c>
      <c r="K161" s="552" t="s">
        <v>20970</v>
      </c>
      <c r="L161" s="96" t="s">
        <v>20981</v>
      </c>
      <c r="M161" s="96">
        <v>24782177</v>
      </c>
    </row>
    <row r="162" spans="1:13" s="104" customFormat="1" x14ac:dyDescent="0.15">
      <c r="A162" s="51" t="s">
        <v>20968</v>
      </c>
      <c r="B162" s="96" t="s">
        <v>1002</v>
      </c>
      <c r="C162" s="96" t="s">
        <v>20979</v>
      </c>
      <c r="D162" s="96">
        <v>0.655829</v>
      </c>
      <c r="E162" s="96">
        <v>6</v>
      </c>
      <c r="F162" s="97">
        <v>32480822</v>
      </c>
      <c r="G162" s="100">
        <v>4.0000000000000001E-13</v>
      </c>
      <c r="H162" s="96" t="s">
        <v>2328</v>
      </c>
      <c r="I162" s="96" t="s">
        <v>20881</v>
      </c>
      <c r="J162" s="551" t="s">
        <v>20980</v>
      </c>
      <c r="K162" s="552" t="s">
        <v>20970</v>
      </c>
      <c r="L162" s="96" t="s">
        <v>20981</v>
      </c>
      <c r="M162" s="96">
        <v>24782177</v>
      </c>
    </row>
    <row r="163" spans="1:13" s="104" customFormat="1" x14ac:dyDescent="0.15">
      <c r="A163" s="51" t="s">
        <v>20937</v>
      </c>
      <c r="B163" s="96" t="s">
        <v>1002</v>
      </c>
      <c r="C163" s="96" t="s">
        <v>20982</v>
      </c>
      <c r="D163" s="96">
        <v>0.72175900000000004</v>
      </c>
      <c r="E163" s="96">
        <v>6</v>
      </c>
      <c r="F163" s="97">
        <v>32482312</v>
      </c>
      <c r="G163" s="100">
        <v>1.0000000000000001E-9</v>
      </c>
      <c r="H163" s="96" t="s">
        <v>2328</v>
      </c>
      <c r="I163" s="96" t="s">
        <v>20881</v>
      </c>
      <c r="J163" s="551" t="s">
        <v>1003</v>
      </c>
      <c r="K163" s="552" t="s">
        <v>20970</v>
      </c>
      <c r="L163" s="96" t="s">
        <v>20983</v>
      </c>
      <c r="M163" s="96">
        <v>26785701</v>
      </c>
    </row>
    <row r="164" spans="1:13" s="104" customFormat="1" x14ac:dyDescent="0.15">
      <c r="A164" s="51" t="s">
        <v>20937</v>
      </c>
      <c r="B164" s="96" t="s">
        <v>1002</v>
      </c>
      <c r="C164" s="96" t="s">
        <v>20982</v>
      </c>
      <c r="D164" s="96">
        <v>0.72175900000000004</v>
      </c>
      <c r="E164" s="96">
        <v>6</v>
      </c>
      <c r="F164" s="97">
        <v>32482312</v>
      </c>
      <c r="G164" s="100">
        <v>4.0000000000000001E-8</v>
      </c>
      <c r="H164" s="96" t="s">
        <v>2328</v>
      </c>
      <c r="I164" s="96" t="s">
        <v>20881</v>
      </c>
      <c r="J164" s="551" t="s">
        <v>1003</v>
      </c>
      <c r="K164" s="552" t="s">
        <v>20970</v>
      </c>
      <c r="L164" s="96" t="s">
        <v>20983</v>
      </c>
      <c r="M164" s="96">
        <v>26785701</v>
      </c>
    </row>
    <row r="165" spans="1:13" s="104" customFormat="1" ht="39" x14ac:dyDescent="0.15">
      <c r="A165" s="51" t="s">
        <v>20984</v>
      </c>
      <c r="B165" s="96" t="s">
        <v>1002</v>
      </c>
      <c r="C165" s="96" t="s">
        <v>20985</v>
      </c>
      <c r="D165" s="96">
        <v>0.67176100000000005</v>
      </c>
      <c r="E165" s="96">
        <v>6</v>
      </c>
      <c r="F165" s="97">
        <v>32623176</v>
      </c>
      <c r="G165" s="100">
        <v>9.0000000000000008E-37</v>
      </c>
      <c r="H165" s="96" t="s">
        <v>2321</v>
      </c>
      <c r="I165" s="96" t="s">
        <v>20973</v>
      </c>
      <c r="J165" s="551" t="s">
        <v>20986</v>
      </c>
      <c r="K165" s="552" t="s">
        <v>20987</v>
      </c>
      <c r="L165" s="96" t="s">
        <v>20988</v>
      </c>
      <c r="M165" s="96">
        <v>24097066</v>
      </c>
    </row>
    <row r="166" spans="1:13" s="104" customFormat="1" x14ac:dyDescent="0.15">
      <c r="A166" s="51" t="s">
        <v>20989</v>
      </c>
      <c r="B166" s="96" t="s">
        <v>1041</v>
      </c>
      <c r="C166" s="96" t="s">
        <v>20990</v>
      </c>
      <c r="D166" s="96">
        <v>0.81443200000000004</v>
      </c>
      <c r="E166" s="96">
        <v>6</v>
      </c>
      <c r="F166" s="97">
        <v>97951645</v>
      </c>
      <c r="G166" s="100">
        <v>2E-8</v>
      </c>
      <c r="H166" s="96" t="s">
        <v>2321</v>
      </c>
      <c r="I166" s="96" t="s">
        <v>20780</v>
      </c>
      <c r="J166" s="551" t="s">
        <v>1042</v>
      </c>
      <c r="K166" s="552" t="s">
        <v>20991</v>
      </c>
      <c r="L166" s="96" t="s">
        <v>20992</v>
      </c>
      <c r="M166" s="96">
        <v>27694959</v>
      </c>
    </row>
    <row r="167" spans="1:13" s="104" customFormat="1" x14ac:dyDescent="0.15">
      <c r="A167" s="51" t="s">
        <v>20989</v>
      </c>
      <c r="B167" s="96" t="s">
        <v>1041</v>
      </c>
      <c r="C167" s="96" t="s">
        <v>20990</v>
      </c>
      <c r="D167" s="96">
        <v>0.81443200000000004</v>
      </c>
      <c r="E167" s="96">
        <v>6</v>
      </c>
      <c r="F167" s="97">
        <v>97951645</v>
      </c>
      <c r="G167" s="100">
        <v>2E-8</v>
      </c>
      <c r="H167" s="96" t="s">
        <v>2321</v>
      </c>
      <c r="I167" s="96" t="s">
        <v>20780</v>
      </c>
      <c r="J167" s="551" t="s">
        <v>1042</v>
      </c>
      <c r="K167" s="552" t="s">
        <v>20991</v>
      </c>
      <c r="L167" s="96" t="s">
        <v>20992</v>
      </c>
      <c r="M167" s="96">
        <v>27694959</v>
      </c>
    </row>
    <row r="168" spans="1:13" s="104" customFormat="1" x14ac:dyDescent="0.15">
      <c r="A168" s="51" t="s">
        <v>20989</v>
      </c>
      <c r="B168" s="96" t="s">
        <v>1041</v>
      </c>
      <c r="C168" s="96" t="s">
        <v>20990</v>
      </c>
      <c r="D168" s="96">
        <v>0.81443200000000004</v>
      </c>
      <c r="E168" s="96">
        <v>6</v>
      </c>
      <c r="F168" s="97">
        <v>97951645</v>
      </c>
      <c r="G168" s="100">
        <v>2E-8</v>
      </c>
      <c r="H168" s="96" t="s">
        <v>2321</v>
      </c>
      <c r="I168" s="96" t="s">
        <v>20780</v>
      </c>
      <c r="J168" s="551" t="s">
        <v>1042</v>
      </c>
      <c r="K168" s="552" t="s">
        <v>20991</v>
      </c>
      <c r="L168" s="96" t="s">
        <v>20992</v>
      </c>
      <c r="M168" s="96">
        <v>27694959</v>
      </c>
    </row>
    <row r="169" spans="1:13" s="104" customFormat="1" x14ac:dyDescent="0.15">
      <c r="A169" s="51" t="s">
        <v>20989</v>
      </c>
      <c r="B169" s="96" t="s">
        <v>1041</v>
      </c>
      <c r="C169" s="96" t="s">
        <v>20990</v>
      </c>
      <c r="D169" s="96">
        <v>0.81443200000000004</v>
      </c>
      <c r="E169" s="96">
        <v>6</v>
      </c>
      <c r="F169" s="97">
        <v>97951645</v>
      </c>
      <c r="G169" s="100">
        <v>4.0000000000000001E-8</v>
      </c>
      <c r="H169" s="96" t="s">
        <v>2321</v>
      </c>
      <c r="I169" s="96" t="s">
        <v>20780</v>
      </c>
      <c r="J169" s="551" t="s">
        <v>1042</v>
      </c>
      <c r="K169" s="552" t="s">
        <v>20991</v>
      </c>
      <c r="L169" s="96" t="s">
        <v>20992</v>
      </c>
      <c r="M169" s="96">
        <v>27694959</v>
      </c>
    </row>
    <row r="170" spans="1:13" s="104" customFormat="1" x14ac:dyDescent="0.15">
      <c r="A170" s="51" t="s">
        <v>20989</v>
      </c>
      <c r="B170" s="96" t="s">
        <v>1041</v>
      </c>
      <c r="C170" s="96" t="s">
        <v>20990</v>
      </c>
      <c r="D170" s="96">
        <v>0.81443200000000004</v>
      </c>
      <c r="E170" s="96">
        <v>6</v>
      </c>
      <c r="F170" s="97">
        <v>97951645</v>
      </c>
      <c r="G170" s="100">
        <v>4.0000000000000001E-8</v>
      </c>
      <c r="H170" s="96" t="s">
        <v>2321</v>
      </c>
      <c r="I170" s="96" t="s">
        <v>20780</v>
      </c>
      <c r="J170" s="551" t="s">
        <v>1042</v>
      </c>
      <c r="K170" s="552" t="s">
        <v>20991</v>
      </c>
      <c r="L170" s="96" t="s">
        <v>20992</v>
      </c>
      <c r="M170" s="96">
        <v>27694959</v>
      </c>
    </row>
    <row r="171" spans="1:13" s="104" customFormat="1" x14ac:dyDescent="0.15">
      <c r="A171" s="51" t="s">
        <v>20993</v>
      </c>
      <c r="B171" s="96" t="s">
        <v>1016</v>
      </c>
      <c r="C171" s="96" t="s">
        <v>20994</v>
      </c>
      <c r="D171" s="96">
        <v>0.72048199999999996</v>
      </c>
      <c r="E171" s="96">
        <v>8</v>
      </c>
      <c r="F171" s="97">
        <v>11187652</v>
      </c>
      <c r="G171" s="100">
        <v>2.9999999999999997E-8</v>
      </c>
      <c r="H171" s="96" t="s">
        <v>2321</v>
      </c>
      <c r="I171" s="96" t="s">
        <v>20780</v>
      </c>
      <c r="J171" s="551" t="s">
        <v>20995</v>
      </c>
      <c r="K171" s="552" t="s">
        <v>311</v>
      </c>
      <c r="L171" s="96" t="s">
        <v>20996</v>
      </c>
      <c r="M171" s="96">
        <v>19060906</v>
      </c>
    </row>
    <row r="172" spans="1:13" s="104" customFormat="1" x14ac:dyDescent="0.15">
      <c r="A172" s="51" t="s">
        <v>2411</v>
      </c>
      <c r="B172" s="96" t="s">
        <v>1016</v>
      </c>
      <c r="C172" s="96" t="s">
        <v>20997</v>
      </c>
      <c r="D172" s="96">
        <v>0.72895200000000004</v>
      </c>
      <c r="E172" s="96">
        <v>8</v>
      </c>
      <c r="F172" s="97">
        <v>11204283</v>
      </c>
      <c r="G172" s="100">
        <v>3E-24</v>
      </c>
      <c r="H172" s="96" t="s">
        <v>2328</v>
      </c>
      <c r="I172" s="96" t="s">
        <v>20973</v>
      </c>
      <c r="J172" s="551" t="s">
        <v>311</v>
      </c>
      <c r="K172" s="552" t="s">
        <v>311</v>
      </c>
      <c r="L172" s="96" t="s">
        <v>20928</v>
      </c>
      <c r="M172" s="96">
        <v>27918536</v>
      </c>
    </row>
    <row r="173" spans="1:13" s="104" customFormat="1" x14ac:dyDescent="0.15">
      <c r="A173" s="51" t="s">
        <v>20998</v>
      </c>
      <c r="B173" s="96" t="s">
        <v>1016</v>
      </c>
      <c r="C173" s="96" t="s">
        <v>20999</v>
      </c>
      <c r="D173" s="96">
        <v>0.61357700000000004</v>
      </c>
      <c r="E173" s="96">
        <v>8</v>
      </c>
      <c r="F173" s="97">
        <v>11576271</v>
      </c>
      <c r="G173" s="100">
        <v>3E-9</v>
      </c>
      <c r="H173" s="96" t="s">
        <v>2321</v>
      </c>
      <c r="I173" s="96" t="s">
        <v>20973</v>
      </c>
      <c r="J173" s="551" t="s">
        <v>21000</v>
      </c>
      <c r="K173" s="552" t="s">
        <v>21001</v>
      </c>
      <c r="L173" s="96" t="s">
        <v>21002</v>
      </c>
      <c r="M173" s="96">
        <v>27527254</v>
      </c>
    </row>
    <row r="174" spans="1:13" s="104" customFormat="1" x14ac:dyDescent="0.15">
      <c r="A174" s="51" t="s">
        <v>21003</v>
      </c>
      <c r="B174" s="96" t="s">
        <v>1016</v>
      </c>
      <c r="C174" s="96" t="s">
        <v>21004</v>
      </c>
      <c r="D174" s="96">
        <v>0.61400299999999997</v>
      </c>
      <c r="E174" s="96">
        <v>8</v>
      </c>
      <c r="F174" s="97">
        <v>11578007</v>
      </c>
      <c r="G174" s="100">
        <v>2.0000000000000001E-9</v>
      </c>
      <c r="H174" s="96" t="s">
        <v>2321</v>
      </c>
      <c r="I174" s="96" t="s">
        <v>20780</v>
      </c>
      <c r="J174" s="551" t="s">
        <v>21005</v>
      </c>
      <c r="K174" s="552" t="s">
        <v>20416</v>
      </c>
      <c r="L174" s="96" t="s">
        <v>21002</v>
      </c>
      <c r="M174" s="96">
        <v>27527254</v>
      </c>
    </row>
    <row r="175" spans="1:13" s="104" customFormat="1" x14ac:dyDescent="0.15">
      <c r="A175" s="51" t="s">
        <v>21006</v>
      </c>
      <c r="B175" s="96" t="s">
        <v>1026</v>
      </c>
      <c r="C175" s="96" t="s">
        <v>21007</v>
      </c>
      <c r="D175" s="96">
        <v>0.72268600000000005</v>
      </c>
      <c r="E175" s="96">
        <v>9</v>
      </c>
      <c r="F175" s="97">
        <v>89604345</v>
      </c>
      <c r="G175" s="100">
        <v>3E-9</v>
      </c>
      <c r="H175" s="96" t="s">
        <v>2321</v>
      </c>
      <c r="I175" s="96" t="s">
        <v>20973</v>
      </c>
      <c r="J175" s="551" t="s">
        <v>1027</v>
      </c>
      <c r="K175" s="552" t="s">
        <v>21008</v>
      </c>
      <c r="L175" s="96" t="s">
        <v>21009</v>
      </c>
      <c r="M175" s="96">
        <v>26561523</v>
      </c>
    </row>
    <row r="176" spans="1:13" s="104" customFormat="1" x14ac:dyDescent="0.15">
      <c r="A176" s="51" t="s">
        <v>21006</v>
      </c>
      <c r="B176" s="96" t="s">
        <v>1026</v>
      </c>
      <c r="C176" s="96" t="s">
        <v>21007</v>
      </c>
      <c r="D176" s="96">
        <v>0.72268600000000005</v>
      </c>
      <c r="E176" s="96">
        <v>9</v>
      </c>
      <c r="F176" s="97">
        <v>89604345</v>
      </c>
      <c r="G176" s="100">
        <v>4.0000000000000002E-9</v>
      </c>
      <c r="H176" s="96" t="s">
        <v>20794</v>
      </c>
      <c r="I176" s="96" t="s">
        <v>20973</v>
      </c>
      <c r="J176" s="551" t="s">
        <v>1027</v>
      </c>
      <c r="K176" s="552" t="s">
        <v>21008</v>
      </c>
      <c r="L176" s="96" t="s">
        <v>21009</v>
      </c>
      <c r="M176" s="96">
        <v>28107422</v>
      </c>
    </row>
    <row r="177" spans="1:13" s="104" customFormat="1" x14ac:dyDescent="0.15">
      <c r="A177" s="51" t="s">
        <v>21006</v>
      </c>
      <c r="B177" s="96" t="s">
        <v>1026</v>
      </c>
      <c r="C177" s="96" t="s">
        <v>21010</v>
      </c>
      <c r="D177" s="96">
        <v>0.666215</v>
      </c>
      <c r="E177" s="96">
        <v>9</v>
      </c>
      <c r="F177" s="97">
        <v>89610568</v>
      </c>
      <c r="G177" s="100">
        <v>5.0000000000000001E-9</v>
      </c>
      <c r="H177" s="96" t="s">
        <v>20794</v>
      </c>
      <c r="I177" s="96" t="s">
        <v>20881</v>
      </c>
      <c r="J177" s="551" t="s">
        <v>21011</v>
      </c>
      <c r="K177" s="552" t="s">
        <v>21012</v>
      </c>
      <c r="L177" s="96" t="s">
        <v>21009</v>
      </c>
      <c r="M177" s="96">
        <v>28107422</v>
      </c>
    </row>
    <row r="178" spans="1:13" s="104" customFormat="1" x14ac:dyDescent="0.15">
      <c r="A178" s="51" t="s">
        <v>21013</v>
      </c>
      <c r="B178" s="96" t="s">
        <v>972</v>
      </c>
      <c r="C178" s="96" t="s">
        <v>21014</v>
      </c>
      <c r="D178" s="96">
        <v>0.92952100000000004</v>
      </c>
      <c r="E178" s="96">
        <v>17</v>
      </c>
      <c r="F178" s="97">
        <v>45628235</v>
      </c>
      <c r="G178" s="100">
        <v>4.0000000000000002E-32</v>
      </c>
      <c r="H178" s="96" t="s">
        <v>20794</v>
      </c>
      <c r="I178" s="96" t="s">
        <v>20780</v>
      </c>
      <c r="J178" s="551" t="s">
        <v>21015</v>
      </c>
      <c r="K178" s="552" t="s">
        <v>21016</v>
      </c>
      <c r="L178" s="96" t="s">
        <v>20796</v>
      </c>
      <c r="M178" s="96">
        <v>27182965</v>
      </c>
    </row>
    <row r="179" spans="1:13" s="104" customFormat="1" x14ac:dyDescent="0.15">
      <c r="A179" s="51" t="s">
        <v>21013</v>
      </c>
      <c r="B179" s="96" t="s">
        <v>972</v>
      </c>
      <c r="C179" s="96" t="s">
        <v>21017</v>
      </c>
      <c r="D179" s="96">
        <v>0.93721500000000002</v>
      </c>
      <c r="E179" s="96">
        <v>17</v>
      </c>
      <c r="F179" s="97">
        <v>45637484</v>
      </c>
      <c r="G179" s="100">
        <v>9.9999999999999997E-29</v>
      </c>
      <c r="H179" s="96" t="s">
        <v>2321</v>
      </c>
      <c r="I179" s="96" t="s">
        <v>20828</v>
      </c>
      <c r="J179" s="551" t="s">
        <v>973</v>
      </c>
      <c r="K179" s="552" t="s">
        <v>21018</v>
      </c>
      <c r="L179" s="96" t="s">
        <v>21019</v>
      </c>
      <c r="M179" s="96">
        <v>21292315</v>
      </c>
    </row>
    <row r="180" spans="1:13" s="104" customFormat="1" ht="26" x14ac:dyDescent="0.15">
      <c r="A180" s="51" t="s">
        <v>21013</v>
      </c>
      <c r="B180" s="96" t="s">
        <v>972</v>
      </c>
      <c r="C180" s="96" t="s">
        <v>21020</v>
      </c>
      <c r="D180" s="96">
        <v>0.92963700000000005</v>
      </c>
      <c r="E180" s="96">
        <v>17</v>
      </c>
      <c r="F180" s="97">
        <v>45641777</v>
      </c>
      <c r="G180" s="100">
        <v>2E-16</v>
      </c>
      <c r="H180" s="96" t="s">
        <v>2321</v>
      </c>
      <c r="I180" s="96" t="s">
        <v>20828</v>
      </c>
      <c r="J180" s="551" t="s">
        <v>21021</v>
      </c>
      <c r="K180" s="552" t="s">
        <v>21022</v>
      </c>
      <c r="L180" s="96" t="s">
        <v>21023</v>
      </c>
      <c r="M180" s="96">
        <v>19915575</v>
      </c>
    </row>
    <row r="181" spans="1:13" s="104" customFormat="1" x14ac:dyDescent="0.15">
      <c r="A181" s="51" t="s">
        <v>21024</v>
      </c>
      <c r="B181" s="96" t="s">
        <v>972</v>
      </c>
      <c r="C181" s="96" t="s">
        <v>21020</v>
      </c>
      <c r="D181" s="96">
        <v>0.92963700000000005</v>
      </c>
      <c r="E181" s="96">
        <v>17</v>
      </c>
      <c r="F181" s="97">
        <v>45641777</v>
      </c>
      <c r="G181" s="100">
        <v>9.9999999999999998E-13</v>
      </c>
      <c r="H181" s="96" t="s">
        <v>20794</v>
      </c>
      <c r="I181" s="96" t="s">
        <v>20828</v>
      </c>
      <c r="J181" s="551" t="s">
        <v>973</v>
      </c>
      <c r="K181" s="552" t="s">
        <v>21022</v>
      </c>
      <c r="L181" s="96" t="s">
        <v>21025</v>
      </c>
      <c r="M181" s="96">
        <v>26077951</v>
      </c>
    </row>
    <row r="182" spans="1:13" s="104" customFormat="1" x14ac:dyDescent="0.15">
      <c r="A182" s="51" t="s">
        <v>21026</v>
      </c>
      <c r="B182" s="96" t="s">
        <v>972</v>
      </c>
      <c r="C182" s="96" t="s">
        <v>21027</v>
      </c>
      <c r="D182" s="96">
        <v>0.93770900000000001</v>
      </c>
      <c r="E182" s="96">
        <v>17</v>
      </c>
      <c r="F182" s="97">
        <v>45749271</v>
      </c>
      <c r="G182" s="100">
        <v>4.0000000000000002E-9</v>
      </c>
      <c r="H182" s="96" t="s">
        <v>2321</v>
      </c>
      <c r="I182" s="96" t="s">
        <v>20780</v>
      </c>
      <c r="J182" s="551" t="s">
        <v>20784</v>
      </c>
      <c r="K182" s="552" t="s">
        <v>21028</v>
      </c>
      <c r="L182" s="96" t="s">
        <v>21029</v>
      </c>
      <c r="M182" s="96">
        <v>28017375</v>
      </c>
    </row>
    <row r="183" spans="1:13" s="104" customFormat="1" x14ac:dyDescent="0.15">
      <c r="A183" s="51" t="s">
        <v>21030</v>
      </c>
      <c r="B183" s="96" t="s">
        <v>972</v>
      </c>
      <c r="C183" s="96" t="s">
        <v>21031</v>
      </c>
      <c r="D183" s="96">
        <v>0.93414600000000003</v>
      </c>
      <c r="E183" s="96">
        <v>17</v>
      </c>
      <c r="F183" s="97">
        <v>45816350</v>
      </c>
      <c r="G183" s="100">
        <v>1E-8</v>
      </c>
      <c r="H183" s="96" t="s">
        <v>20794</v>
      </c>
      <c r="I183" s="96" t="s">
        <v>20780</v>
      </c>
      <c r="J183" s="551" t="s">
        <v>21032</v>
      </c>
      <c r="K183" s="552" t="s">
        <v>21033</v>
      </c>
      <c r="L183" s="96" t="s">
        <v>21034</v>
      </c>
      <c r="M183" s="96">
        <v>25607358</v>
      </c>
    </row>
    <row r="184" spans="1:13" s="104" customFormat="1" x14ac:dyDescent="0.15">
      <c r="A184" s="51" t="s">
        <v>21030</v>
      </c>
      <c r="B184" s="96" t="s">
        <v>972</v>
      </c>
      <c r="C184" s="96" t="s">
        <v>21035</v>
      </c>
      <c r="D184" s="96">
        <v>0.93667100000000003</v>
      </c>
      <c r="E184" s="96">
        <v>17</v>
      </c>
      <c r="F184" s="97">
        <v>45829462</v>
      </c>
      <c r="G184" s="100">
        <v>8.0000000000000005E-9</v>
      </c>
      <c r="H184" s="96" t="s">
        <v>2328</v>
      </c>
      <c r="I184" s="96" t="s">
        <v>20780</v>
      </c>
      <c r="J184" s="551" t="s">
        <v>10184</v>
      </c>
      <c r="K184" s="552" t="s">
        <v>21033</v>
      </c>
      <c r="L184" s="96" t="s">
        <v>21034</v>
      </c>
      <c r="M184" s="96">
        <v>25607358</v>
      </c>
    </row>
    <row r="185" spans="1:13" s="104" customFormat="1" x14ac:dyDescent="0.15">
      <c r="A185" s="51" t="s">
        <v>21013</v>
      </c>
      <c r="B185" s="96" t="s">
        <v>972</v>
      </c>
      <c r="C185" s="96" t="s">
        <v>21036</v>
      </c>
      <c r="D185" s="96">
        <v>0.93666499999999997</v>
      </c>
      <c r="E185" s="96">
        <v>17</v>
      </c>
      <c r="F185" s="97">
        <v>45846317</v>
      </c>
      <c r="G185" s="100">
        <v>2.9999999999999998E-14</v>
      </c>
      <c r="H185" s="96" t="s">
        <v>2321</v>
      </c>
      <c r="I185" s="96" t="s">
        <v>20955</v>
      </c>
      <c r="J185" s="551" t="s">
        <v>973</v>
      </c>
      <c r="K185" s="552" t="s">
        <v>21037</v>
      </c>
      <c r="L185" s="96" t="s">
        <v>21038</v>
      </c>
      <c r="M185" s="96">
        <v>21738487</v>
      </c>
    </row>
    <row r="186" spans="1:13" s="104" customFormat="1" x14ac:dyDescent="0.15">
      <c r="A186" s="51" t="s">
        <v>21024</v>
      </c>
      <c r="B186" s="96" t="s">
        <v>972</v>
      </c>
      <c r="C186" s="96" t="s">
        <v>21036</v>
      </c>
      <c r="D186" s="96">
        <v>0.93666499999999997</v>
      </c>
      <c r="E186" s="96">
        <v>17</v>
      </c>
      <c r="F186" s="97">
        <v>45846317</v>
      </c>
      <c r="G186" s="100">
        <v>1.0000000000000001E-9</v>
      </c>
      <c r="H186" s="96" t="s">
        <v>20794</v>
      </c>
      <c r="I186" s="96" t="s">
        <v>20955</v>
      </c>
      <c r="J186" s="551" t="s">
        <v>973</v>
      </c>
      <c r="K186" s="552" t="s">
        <v>21037</v>
      </c>
      <c r="L186" s="96" t="s">
        <v>21025</v>
      </c>
      <c r="M186" s="96">
        <v>26077951</v>
      </c>
    </row>
    <row r="187" spans="1:13" s="104" customFormat="1" x14ac:dyDescent="0.15">
      <c r="A187" s="51" t="s">
        <v>20887</v>
      </c>
      <c r="B187" s="96" t="s">
        <v>972</v>
      </c>
      <c r="C187" s="96" t="s">
        <v>21039</v>
      </c>
      <c r="D187" s="96">
        <v>0.92243900000000001</v>
      </c>
      <c r="E187" s="96">
        <v>17</v>
      </c>
      <c r="F187" s="97">
        <v>45846853</v>
      </c>
      <c r="G187" s="100">
        <v>5.0000000000000003E-10</v>
      </c>
      <c r="H187" s="96" t="s">
        <v>2321</v>
      </c>
      <c r="I187" s="96" t="s">
        <v>20942</v>
      </c>
      <c r="J187" s="551" t="s">
        <v>20877</v>
      </c>
      <c r="K187" s="552" t="s">
        <v>21040</v>
      </c>
      <c r="L187" s="96" t="s">
        <v>21041</v>
      </c>
      <c r="M187" s="96">
        <v>22693459</v>
      </c>
    </row>
    <row r="188" spans="1:13" s="104" customFormat="1" x14ac:dyDescent="0.15">
      <c r="A188" s="51" t="s">
        <v>21042</v>
      </c>
      <c r="B188" s="96" t="s">
        <v>972</v>
      </c>
      <c r="C188" s="96" t="s">
        <v>21043</v>
      </c>
      <c r="D188" s="96">
        <v>0.76243499999999997</v>
      </c>
      <c r="E188" s="96">
        <v>17</v>
      </c>
      <c r="F188" s="97">
        <v>45847931</v>
      </c>
      <c r="G188" s="100">
        <v>6E-9</v>
      </c>
      <c r="H188" s="96" t="s">
        <v>2321</v>
      </c>
      <c r="I188" s="96" t="s">
        <v>20780</v>
      </c>
      <c r="J188" s="551" t="s">
        <v>21044</v>
      </c>
      <c r="K188" s="552" t="s">
        <v>21045</v>
      </c>
      <c r="L188" s="96" t="s">
        <v>21046</v>
      </c>
      <c r="M188" s="96">
        <v>24429156</v>
      </c>
    </row>
    <row r="189" spans="1:13" s="104" customFormat="1" x14ac:dyDescent="0.15">
      <c r="A189" s="51" t="s">
        <v>21047</v>
      </c>
      <c r="B189" s="96" t="s">
        <v>972</v>
      </c>
      <c r="C189" s="96" t="s">
        <v>21048</v>
      </c>
      <c r="D189" s="96">
        <v>0.94041399999999997</v>
      </c>
      <c r="E189" s="96">
        <v>17</v>
      </c>
      <c r="F189" s="97">
        <v>45900461</v>
      </c>
      <c r="G189" s="100">
        <v>5.0000000000000002E-11</v>
      </c>
      <c r="H189" s="96" t="s">
        <v>2328</v>
      </c>
      <c r="I189" s="96" t="s">
        <v>20780</v>
      </c>
      <c r="J189" s="551" t="s">
        <v>973</v>
      </c>
      <c r="K189" s="552" t="s">
        <v>973</v>
      </c>
      <c r="L189" s="96" t="s">
        <v>21049</v>
      </c>
      <c r="M189" s="96">
        <v>22504420</v>
      </c>
    </row>
    <row r="190" spans="1:13" s="104" customFormat="1" x14ac:dyDescent="0.15">
      <c r="A190" s="51" t="s">
        <v>21013</v>
      </c>
      <c r="B190" s="96" t="s">
        <v>972</v>
      </c>
      <c r="C190" s="96" t="s">
        <v>21050</v>
      </c>
      <c r="D190" s="96">
        <v>0.93773600000000001</v>
      </c>
      <c r="E190" s="96">
        <v>17</v>
      </c>
      <c r="F190" s="97">
        <v>45917282</v>
      </c>
      <c r="G190" s="100">
        <v>1.9999999999999999E-48</v>
      </c>
      <c r="H190" s="96" t="s">
        <v>2321</v>
      </c>
      <c r="I190" s="96" t="s">
        <v>20780</v>
      </c>
      <c r="J190" s="551" t="s">
        <v>973</v>
      </c>
      <c r="K190" s="552" t="s">
        <v>973</v>
      </c>
      <c r="L190" s="96" t="s">
        <v>21019</v>
      </c>
      <c r="M190" s="96">
        <v>25064009</v>
      </c>
    </row>
    <row r="191" spans="1:13" s="104" customFormat="1" x14ac:dyDescent="0.15">
      <c r="A191" s="51" t="s">
        <v>21051</v>
      </c>
      <c r="B191" s="96" t="s">
        <v>972</v>
      </c>
      <c r="C191" s="96" t="s">
        <v>21052</v>
      </c>
      <c r="D191" s="96">
        <v>0.94249099999999997</v>
      </c>
      <c r="E191" s="96">
        <v>17</v>
      </c>
      <c r="F191" s="97">
        <v>45979401</v>
      </c>
      <c r="G191" s="100">
        <v>8.9999999999999995E-14</v>
      </c>
      <c r="H191" s="96" t="s">
        <v>2321</v>
      </c>
      <c r="I191" s="96" t="s">
        <v>20828</v>
      </c>
      <c r="J191" s="551" t="s">
        <v>973</v>
      </c>
      <c r="K191" s="552" t="s">
        <v>973</v>
      </c>
      <c r="L191" s="96" t="s">
        <v>21053</v>
      </c>
      <c r="M191" s="96">
        <v>23583980</v>
      </c>
    </row>
    <row r="192" spans="1:13" s="104" customFormat="1" x14ac:dyDescent="0.15">
      <c r="A192" s="51" t="s">
        <v>21054</v>
      </c>
      <c r="B192" s="96" t="s">
        <v>972</v>
      </c>
      <c r="C192" s="96" t="s">
        <v>21055</v>
      </c>
      <c r="D192" s="96">
        <v>0.94102699999999995</v>
      </c>
      <c r="E192" s="96">
        <v>17</v>
      </c>
      <c r="F192" s="97">
        <v>46003698</v>
      </c>
      <c r="G192" s="100">
        <v>2E-118</v>
      </c>
      <c r="H192" s="96" t="s">
        <v>20794</v>
      </c>
      <c r="I192" s="96" t="s">
        <v>20780</v>
      </c>
      <c r="J192" s="551" t="s">
        <v>973</v>
      </c>
      <c r="K192" s="552" t="s">
        <v>973</v>
      </c>
      <c r="L192" s="96" t="s">
        <v>21056</v>
      </c>
      <c r="M192" s="96">
        <v>21685912</v>
      </c>
    </row>
    <row r="193" spans="1:13" s="104" customFormat="1" x14ac:dyDescent="0.15">
      <c r="A193" s="51" t="s">
        <v>21013</v>
      </c>
      <c r="B193" s="96" t="s">
        <v>972</v>
      </c>
      <c r="C193" s="96" t="s">
        <v>21055</v>
      </c>
      <c r="D193" s="96">
        <v>0.94102699999999995</v>
      </c>
      <c r="E193" s="96">
        <v>17</v>
      </c>
      <c r="F193" s="97">
        <v>46003698</v>
      </c>
      <c r="G193" s="100">
        <v>7.0000000000000001E-12</v>
      </c>
      <c r="H193" s="96" t="s">
        <v>20794</v>
      </c>
      <c r="I193" s="96" t="s">
        <v>20780</v>
      </c>
      <c r="J193" s="551" t="s">
        <v>973</v>
      </c>
      <c r="K193" s="552" t="s">
        <v>973</v>
      </c>
      <c r="L193" s="96" t="s">
        <v>21057</v>
      </c>
      <c r="M193" s="96">
        <v>21044948</v>
      </c>
    </row>
    <row r="194" spans="1:13" s="104" customFormat="1" x14ac:dyDescent="0.15">
      <c r="A194" s="51" t="s">
        <v>2395</v>
      </c>
      <c r="B194" s="96" t="s">
        <v>972</v>
      </c>
      <c r="C194" s="96" t="s">
        <v>21058</v>
      </c>
      <c r="D194" s="96">
        <v>0.91771400000000003</v>
      </c>
      <c r="E194" s="96">
        <v>17</v>
      </c>
      <c r="F194" s="97">
        <v>46109891</v>
      </c>
      <c r="G194" s="100">
        <v>8.0000000000000006E-15</v>
      </c>
      <c r="H194" s="96" t="s">
        <v>2328</v>
      </c>
      <c r="I194" s="96" t="s">
        <v>20780</v>
      </c>
      <c r="J194" s="551" t="s">
        <v>21032</v>
      </c>
      <c r="K194" s="552" t="s">
        <v>9325</v>
      </c>
      <c r="L194" s="96" t="s">
        <v>21059</v>
      </c>
      <c r="M194" s="96">
        <v>22504418</v>
      </c>
    </row>
    <row r="195" spans="1:13" s="104" customFormat="1" x14ac:dyDescent="0.15">
      <c r="A195" s="51" t="s">
        <v>21013</v>
      </c>
      <c r="B195" s="96" t="s">
        <v>972</v>
      </c>
      <c r="C195" s="96" t="s">
        <v>21060</v>
      </c>
      <c r="D195" s="96">
        <v>0.94285600000000003</v>
      </c>
      <c r="E195" s="96">
        <v>17</v>
      </c>
      <c r="F195" s="97">
        <v>46110126</v>
      </c>
      <c r="G195" s="100">
        <v>8.0000000000000005E-9</v>
      </c>
      <c r="H195" s="96" t="s">
        <v>20794</v>
      </c>
      <c r="I195" s="96" t="s">
        <v>20780</v>
      </c>
      <c r="J195" s="551" t="s">
        <v>973</v>
      </c>
      <c r="K195" s="552" t="s">
        <v>9325</v>
      </c>
      <c r="L195" s="96" t="s">
        <v>21061</v>
      </c>
      <c r="M195" s="96">
        <v>24842889</v>
      </c>
    </row>
    <row r="196" spans="1:13" s="104" customFormat="1" x14ac:dyDescent="0.15">
      <c r="A196" s="51" t="s">
        <v>21062</v>
      </c>
      <c r="B196" s="96" t="s">
        <v>972</v>
      </c>
      <c r="C196" s="96" t="s">
        <v>21063</v>
      </c>
      <c r="D196" s="96">
        <v>0.82277100000000003</v>
      </c>
      <c r="E196" s="96">
        <v>17</v>
      </c>
      <c r="F196" s="97">
        <v>46275856</v>
      </c>
      <c r="G196" s="100">
        <v>6E-9</v>
      </c>
      <c r="H196" s="96" t="s">
        <v>2321</v>
      </c>
      <c r="I196" s="96" t="s">
        <v>20780</v>
      </c>
      <c r="J196" s="551" t="s">
        <v>21064</v>
      </c>
      <c r="K196" s="552" t="s">
        <v>21065</v>
      </c>
      <c r="L196" s="96" t="s">
        <v>21066</v>
      </c>
      <c r="M196" s="96">
        <v>25778476</v>
      </c>
    </row>
    <row r="197" spans="1:13" s="104" customFormat="1" x14ac:dyDescent="0.15">
      <c r="A197" s="51" t="s">
        <v>2398</v>
      </c>
      <c r="B197" s="96" t="s">
        <v>1044</v>
      </c>
      <c r="C197" s="96" t="s">
        <v>21067</v>
      </c>
      <c r="D197" s="96">
        <v>0.91564299999999998</v>
      </c>
      <c r="E197" s="96">
        <v>17</v>
      </c>
      <c r="F197" s="97">
        <v>48897372</v>
      </c>
      <c r="G197" s="100">
        <v>2E-16</v>
      </c>
      <c r="H197" s="96" t="s">
        <v>2321</v>
      </c>
      <c r="I197" s="96" t="s">
        <v>20780</v>
      </c>
      <c r="J197" s="551" t="s">
        <v>3731</v>
      </c>
      <c r="K197" s="552" t="s">
        <v>21068</v>
      </c>
      <c r="L197" s="96" t="s">
        <v>20879</v>
      </c>
      <c r="M197" s="96">
        <v>25282103</v>
      </c>
    </row>
    <row r="198" spans="1:13" s="104" customFormat="1" x14ac:dyDescent="0.15">
      <c r="A198" s="560" t="s">
        <v>21069</v>
      </c>
      <c r="B198" s="561" t="s">
        <v>1044</v>
      </c>
      <c r="C198" s="561" t="s">
        <v>21070</v>
      </c>
      <c r="D198" s="561">
        <v>0.92052199999999995</v>
      </c>
      <c r="E198" s="561">
        <v>17</v>
      </c>
      <c r="F198" s="562">
        <v>48911235</v>
      </c>
      <c r="G198" s="563">
        <v>2E-8</v>
      </c>
      <c r="H198" s="561" t="s">
        <v>2328</v>
      </c>
      <c r="I198" s="561" t="s">
        <v>20828</v>
      </c>
      <c r="J198" s="564" t="s">
        <v>21071</v>
      </c>
      <c r="K198" s="565" t="s">
        <v>3889</v>
      </c>
      <c r="L198" s="561" t="s">
        <v>21072</v>
      </c>
      <c r="M198" s="561">
        <v>21378990</v>
      </c>
    </row>
    <row r="199" spans="1:13" s="104" customFormat="1" x14ac:dyDescent="0.15">
      <c r="A199" s="569"/>
      <c r="B199" s="569"/>
      <c r="C199" s="569"/>
      <c r="D199" s="570"/>
      <c r="E199" s="569"/>
      <c r="F199" s="569"/>
      <c r="G199" s="571"/>
      <c r="H199" s="572"/>
      <c r="I199" s="569"/>
      <c r="J199" s="573"/>
      <c r="K199" s="574"/>
      <c r="L199" s="569"/>
      <c r="M199" s="569"/>
    </row>
    <row r="200" spans="1:13" x14ac:dyDescent="0.15">
      <c r="A200" s="1538" t="s">
        <v>21985</v>
      </c>
      <c r="B200" s="1539"/>
      <c r="C200" s="1539"/>
      <c r="D200" s="1539"/>
      <c r="E200" s="1539"/>
      <c r="F200" s="1539"/>
      <c r="G200" s="1539"/>
      <c r="H200" s="1539"/>
      <c r="I200" s="1539"/>
      <c r="J200" s="1539"/>
      <c r="K200" s="1539"/>
      <c r="L200" s="1539"/>
      <c r="M200" s="1539"/>
    </row>
    <row r="201" spans="1:13" s="92" customFormat="1" ht="43" customHeight="1" x14ac:dyDescent="0.2">
      <c r="A201" s="296" t="s">
        <v>20772</v>
      </c>
      <c r="B201" s="296" t="s">
        <v>21980</v>
      </c>
      <c r="C201" s="296" t="s">
        <v>20774</v>
      </c>
      <c r="D201" s="296" t="s">
        <v>20431</v>
      </c>
      <c r="E201" s="296" t="s">
        <v>213</v>
      </c>
      <c r="F201" s="296" t="s">
        <v>20433</v>
      </c>
      <c r="G201" s="297" t="s">
        <v>20936</v>
      </c>
      <c r="H201" s="296" t="s">
        <v>2271</v>
      </c>
      <c r="I201" s="296" t="s">
        <v>20432</v>
      </c>
      <c r="J201" s="296" t="s">
        <v>20775</v>
      </c>
      <c r="K201" s="296" t="s">
        <v>20776</v>
      </c>
      <c r="L201" s="296" t="s">
        <v>102</v>
      </c>
      <c r="M201" s="296" t="s">
        <v>20777</v>
      </c>
    </row>
    <row r="202" spans="1:13" x14ac:dyDescent="0.15">
      <c r="A202" s="51" t="s">
        <v>20782</v>
      </c>
      <c r="B202" s="96" t="s">
        <v>1129</v>
      </c>
      <c r="C202" s="96" t="s">
        <v>21073</v>
      </c>
      <c r="D202" s="96">
        <v>0.80918800000000002</v>
      </c>
      <c r="E202" s="96">
        <v>1</v>
      </c>
      <c r="F202" s="97">
        <v>72267927</v>
      </c>
      <c r="G202" s="100">
        <v>1.9999999999999999E-20</v>
      </c>
      <c r="H202" s="555" t="s">
        <v>2328</v>
      </c>
      <c r="I202" s="96" t="s">
        <v>20780</v>
      </c>
      <c r="J202" s="551" t="s">
        <v>20784</v>
      </c>
      <c r="K202" s="552" t="s">
        <v>1130</v>
      </c>
      <c r="L202" s="96" t="s">
        <v>20785</v>
      </c>
      <c r="M202" s="96">
        <v>27225129</v>
      </c>
    </row>
    <row r="203" spans="1:13" x14ac:dyDescent="0.15">
      <c r="A203" s="51" t="s">
        <v>21074</v>
      </c>
      <c r="B203" s="96" t="s">
        <v>1129</v>
      </c>
      <c r="C203" s="96" t="s">
        <v>21073</v>
      </c>
      <c r="D203" s="96">
        <v>0.80918800000000002</v>
      </c>
      <c r="E203" s="96">
        <v>1</v>
      </c>
      <c r="F203" s="97">
        <v>72267927</v>
      </c>
      <c r="G203" s="100">
        <v>3.9999999999999999E-12</v>
      </c>
      <c r="H203" s="555" t="s">
        <v>2328</v>
      </c>
      <c r="I203" s="96" t="s">
        <v>20780</v>
      </c>
      <c r="J203" s="551" t="s">
        <v>20784</v>
      </c>
      <c r="K203" s="552" t="s">
        <v>1130</v>
      </c>
      <c r="L203" s="96" t="s">
        <v>20785</v>
      </c>
      <c r="M203" s="96">
        <v>27225129</v>
      </c>
    </row>
    <row r="204" spans="1:13" x14ac:dyDescent="0.15">
      <c r="A204" s="51" t="s">
        <v>20993</v>
      </c>
      <c r="B204" s="96" t="s">
        <v>1060</v>
      </c>
      <c r="C204" s="96" t="s">
        <v>21075</v>
      </c>
      <c r="D204" s="96">
        <v>0.91141000000000005</v>
      </c>
      <c r="E204" s="96">
        <v>2</v>
      </c>
      <c r="F204" s="97">
        <v>27375230</v>
      </c>
      <c r="G204" s="100">
        <v>1E-8</v>
      </c>
      <c r="H204" s="555" t="s">
        <v>2328</v>
      </c>
      <c r="I204" s="96" t="s">
        <v>20780</v>
      </c>
      <c r="J204" s="551" t="s">
        <v>1061</v>
      </c>
      <c r="K204" s="552" t="s">
        <v>16970</v>
      </c>
      <c r="L204" s="96" t="s">
        <v>21076</v>
      </c>
      <c r="M204" s="96">
        <v>23726366</v>
      </c>
    </row>
    <row r="205" spans="1:13" x14ac:dyDescent="0.15">
      <c r="A205" s="51" t="s">
        <v>21077</v>
      </c>
      <c r="B205" s="96" t="s">
        <v>1060</v>
      </c>
      <c r="C205" s="96" t="s">
        <v>1060</v>
      </c>
      <c r="D205" s="96">
        <v>1</v>
      </c>
      <c r="E205" s="96">
        <v>2</v>
      </c>
      <c r="F205" s="97">
        <v>27508073</v>
      </c>
      <c r="G205" s="100">
        <v>4.0000000000000003E-253</v>
      </c>
      <c r="H205" s="555" t="s">
        <v>2328</v>
      </c>
      <c r="I205" s="96" t="s">
        <v>20955</v>
      </c>
      <c r="J205" s="551" t="s">
        <v>1061</v>
      </c>
      <c r="K205" s="552" t="s">
        <v>1061</v>
      </c>
      <c r="L205" s="96" t="s">
        <v>21078</v>
      </c>
      <c r="M205" s="96">
        <v>28334899</v>
      </c>
    </row>
    <row r="206" spans="1:13" x14ac:dyDescent="0.15">
      <c r="A206" s="51" t="s">
        <v>20993</v>
      </c>
      <c r="B206" s="96" t="s">
        <v>1060</v>
      </c>
      <c r="C206" s="96" t="s">
        <v>1060</v>
      </c>
      <c r="D206" s="96">
        <v>1</v>
      </c>
      <c r="E206" s="96">
        <v>2</v>
      </c>
      <c r="F206" s="97">
        <v>27508073</v>
      </c>
      <c r="G206" s="100">
        <v>2.0000000000000002E-239</v>
      </c>
      <c r="H206" s="555" t="s">
        <v>2328</v>
      </c>
      <c r="I206" s="96" t="s">
        <v>20955</v>
      </c>
      <c r="J206" s="551" t="s">
        <v>1061</v>
      </c>
      <c r="K206" s="552" t="s">
        <v>1061</v>
      </c>
      <c r="L206" s="96" t="s">
        <v>21079</v>
      </c>
      <c r="M206" s="96">
        <v>24097068</v>
      </c>
    </row>
    <row r="207" spans="1:13" x14ac:dyDescent="0.15">
      <c r="A207" s="51" t="s">
        <v>21080</v>
      </c>
      <c r="B207" s="96" t="s">
        <v>1060</v>
      </c>
      <c r="C207" s="96" t="s">
        <v>1060</v>
      </c>
      <c r="D207" s="96">
        <v>1</v>
      </c>
      <c r="E207" s="96">
        <v>2</v>
      </c>
      <c r="F207" s="97">
        <v>27508073</v>
      </c>
      <c r="G207" s="100">
        <v>3.9999999999999998E-151</v>
      </c>
      <c r="H207" s="555" t="s">
        <v>20794</v>
      </c>
      <c r="I207" s="96" t="s">
        <v>20955</v>
      </c>
      <c r="J207" s="551" t="s">
        <v>1061</v>
      </c>
      <c r="K207" s="552" t="s">
        <v>1061</v>
      </c>
      <c r="L207" s="96" t="s">
        <v>20978</v>
      </c>
      <c r="M207" s="96">
        <v>27286809</v>
      </c>
    </row>
    <row r="208" spans="1:13" x14ac:dyDescent="0.15">
      <c r="A208" s="51" t="s">
        <v>21081</v>
      </c>
      <c r="B208" s="96" t="s">
        <v>1060</v>
      </c>
      <c r="C208" s="96" t="s">
        <v>1060</v>
      </c>
      <c r="D208" s="96">
        <v>1</v>
      </c>
      <c r="E208" s="96">
        <v>2</v>
      </c>
      <c r="F208" s="97">
        <v>27508073</v>
      </c>
      <c r="G208" s="100">
        <v>3E-148</v>
      </c>
      <c r="H208" s="555" t="s">
        <v>2328</v>
      </c>
      <c r="I208" s="96" t="s">
        <v>20955</v>
      </c>
      <c r="J208" s="551" t="s">
        <v>1061</v>
      </c>
      <c r="K208" s="552" t="s">
        <v>1061</v>
      </c>
      <c r="L208" s="96" t="s">
        <v>21082</v>
      </c>
      <c r="M208" s="96">
        <v>24816252</v>
      </c>
    </row>
    <row r="209" spans="1:13" x14ac:dyDescent="0.15">
      <c r="A209" s="51" t="s">
        <v>20993</v>
      </c>
      <c r="B209" s="96" t="s">
        <v>1060</v>
      </c>
      <c r="C209" s="96" t="s">
        <v>1060</v>
      </c>
      <c r="D209" s="96">
        <v>1</v>
      </c>
      <c r="E209" s="96">
        <v>2</v>
      </c>
      <c r="F209" s="97">
        <v>27508073</v>
      </c>
      <c r="G209" s="100">
        <v>6.0000000000000004E-133</v>
      </c>
      <c r="H209" s="555" t="s">
        <v>2328</v>
      </c>
      <c r="I209" s="96" t="s">
        <v>20955</v>
      </c>
      <c r="J209" s="551" t="s">
        <v>1061</v>
      </c>
      <c r="K209" s="552" t="s">
        <v>1061</v>
      </c>
      <c r="L209" s="96" t="s">
        <v>21083</v>
      </c>
      <c r="M209" s="96">
        <v>20686565</v>
      </c>
    </row>
    <row r="210" spans="1:13" x14ac:dyDescent="0.15">
      <c r="A210" s="51" t="s">
        <v>20993</v>
      </c>
      <c r="B210" s="96" t="s">
        <v>1060</v>
      </c>
      <c r="C210" s="96" t="s">
        <v>1060</v>
      </c>
      <c r="D210" s="96">
        <v>1</v>
      </c>
      <c r="E210" s="96">
        <v>2</v>
      </c>
      <c r="F210" s="97">
        <v>27508073</v>
      </c>
      <c r="G210" s="100">
        <v>5.0000000000000001E-88</v>
      </c>
      <c r="H210" s="555" t="s">
        <v>2328</v>
      </c>
      <c r="I210" s="96" t="s">
        <v>20955</v>
      </c>
      <c r="J210" s="551" t="s">
        <v>1061</v>
      </c>
      <c r="K210" s="552" t="s">
        <v>1061</v>
      </c>
      <c r="L210" s="96" t="s">
        <v>21084</v>
      </c>
      <c r="M210" s="96">
        <v>25961943</v>
      </c>
    </row>
    <row r="211" spans="1:13" x14ac:dyDescent="0.15">
      <c r="A211" s="51" t="s">
        <v>21085</v>
      </c>
      <c r="B211" s="96" t="s">
        <v>1060</v>
      </c>
      <c r="C211" s="96" t="s">
        <v>1060</v>
      </c>
      <c r="D211" s="96">
        <v>1</v>
      </c>
      <c r="E211" s="96">
        <v>2</v>
      </c>
      <c r="F211" s="97">
        <v>27508073</v>
      </c>
      <c r="G211" s="100">
        <v>9.9999999999999993E-78</v>
      </c>
      <c r="H211" s="555" t="s">
        <v>2328</v>
      </c>
      <c r="I211" s="96" t="s">
        <v>20955</v>
      </c>
      <c r="J211" s="551" t="s">
        <v>1061</v>
      </c>
      <c r="K211" s="552" t="s">
        <v>1061</v>
      </c>
      <c r="L211" s="96" t="s">
        <v>21082</v>
      </c>
      <c r="M211" s="96">
        <v>24816252</v>
      </c>
    </row>
    <row r="212" spans="1:13" x14ac:dyDescent="0.15">
      <c r="A212" s="51" t="s">
        <v>21086</v>
      </c>
      <c r="B212" s="96" t="s">
        <v>1060</v>
      </c>
      <c r="C212" s="96" t="s">
        <v>1060</v>
      </c>
      <c r="D212" s="96">
        <v>1</v>
      </c>
      <c r="E212" s="96">
        <v>2</v>
      </c>
      <c r="F212" s="97">
        <v>27508073</v>
      </c>
      <c r="G212" s="100">
        <v>2.9999999999999998E-63</v>
      </c>
      <c r="H212" s="555" t="s">
        <v>20794</v>
      </c>
      <c r="I212" s="96" t="s">
        <v>20955</v>
      </c>
      <c r="J212" s="551" t="s">
        <v>1061</v>
      </c>
      <c r="K212" s="552" t="s">
        <v>1061</v>
      </c>
      <c r="L212" s="96" t="s">
        <v>20978</v>
      </c>
      <c r="M212" s="96">
        <v>27286809</v>
      </c>
    </row>
    <row r="213" spans="1:13" x14ac:dyDescent="0.15">
      <c r="A213" s="51" t="s">
        <v>21085</v>
      </c>
      <c r="B213" s="96" t="s">
        <v>1060</v>
      </c>
      <c r="C213" s="96" t="s">
        <v>1060</v>
      </c>
      <c r="D213" s="96">
        <v>1</v>
      </c>
      <c r="E213" s="96">
        <v>2</v>
      </c>
      <c r="F213" s="97">
        <v>27508073</v>
      </c>
      <c r="G213" s="100">
        <v>5.9999999999999998E-56</v>
      </c>
      <c r="H213" s="555" t="s">
        <v>20794</v>
      </c>
      <c r="I213" s="96" t="s">
        <v>20955</v>
      </c>
      <c r="J213" s="551" t="s">
        <v>20784</v>
      </c>
      <c r="K213" s="552" t="s">
        <v>1061</v>
      </c>
      <c r="L213" s="96" t="s">
        <v>21087</v>
      </c>
      <c r="M213" s="96">
        <v>25898920</v>
      </c>
    </row>
    <row r="214" spans="1:13" x14ac:dyDescent="0.15">
      <c r="A214" s="51" t="s">
        <v>21088</v>
      </c>
      <c r="B214" s="96" t="s">
        <v>1060</v>
      </c>
      <c r="C214" s="96" t="s">
        <v>1060</v>
      </c>
      <c r="D214" s="96">
        <v>1</v>
      </c>
      <c r="E214" s="96">
        <v>2</v>
      </c>
      <c r="F214" s="97">
        <v>27508073</v>
      </c>
      <c r="G214" s="100">
        <v>4E-52</v>
      </c>
      <c r="H214" s="555" t="s">
        <v>2328</v>
      </c>
      <c r="I214" s="96" t="s">
        <v>20955</v>
      </c>
      <c r="J214" s="551" t="s">
        <v>1061</v>
      </c>
      <c r="K214" s="552" t="s">
        <v>1061</v>
      </c>
      <c r="L214" s="96" t="s">
        <v>21089</v>
      </c>
      <c r="M214" s="96">
        <v>26433129</v>
      </c>
    </row>
    <row r="215" spans="1:13" x14ac:dyDescent="0.15">
      <c r="A215" s="51" t="s">
        <v>21088</v>
      </c>
      <c r="B215" s="96" t="s">
        <v>1060</v>
      </c>
      <c r="C215" s="96" t="s">
        <v>1060</v>
      </c>
      <c r="D215" s="96">
        <v>1</v>
      </c>
      <c r="E215" s="96">
        <v>2</v>
      </c>
      <c r="F215" s="97">
        <v>27508073</v>
      </c>
      <c r="G215" s="100">
        <v>1.9999999999999999E-47</v>
      </c>
      <c r="H215" s="555" t="s">
        <v>2328</v>
      </c>
      <c r="I215" s="96" t="s">
        <v>20955</v>
      </c>
      <c r="J215" s="551" t="s">
        <v>1061</v>
      </c>
      <c r="K215" s="552" t="s">
        <v>1061</v>
      </c>
      <c r="L215" s="96" t="s">
        <v>21089</v>
      </c>
      <c r="M215" s="96">
        <v>26433129</v>
      </c>
    </row>
    <row r="216" spans="1:13" x14ac:dyDescent="0.15">
      <c r="A216" s="51" t="s">
        <v>21090</v>
      </c>
      <c r="B216" s="96" t="s">
        <v>1060</v>
      </c>
      <c r="C216" s="96" t="s">
        <v>1060</v>
      </c>
      <c r="D216" s="96">
        <v>1</v>
      </c>
      <c r="E216" s="96">
        <v>2</v>
      </c>
      <c r="F216" s="97">
        <v>27508073</v>
      </c>
      <c r="G216" s="100">
        <v>9.9999999999999995E-45</v>
      </c>
      <c r="H216" s="555" t="s">
        <v>2328</v>
      </c>
      <c r="I216" s="96" t="s">
        <v>20955</v>
      </c>
      <c r="J216" s="551" t="s">
        <v>1061</v>
      </c>
      <c r="K216" s="552" t="s">
        <v>1061</v>
      </c>
      <c r="L216" s="96" t="s">
        <v>21091</v>
      </c>
      <c r="M216" s="96">
        <v>23263486</v>
      </c>
    </row>
    <row r="217" spans="1:13" x14ac:dyDescent="0.15">
      <c r="A217" s="51" t="s">
        <v>21092</v>
      </c>
      <c r="B217" s="96" t="s">
        <v>1060</v>
      </c>
      <c r="C217" s="96" t="s">
        <v>1060</v>
      </c>
      <c r="D217" s="96">
        <v>1</v>
      </c>
      <c r="E217" s="96">
        <v>2</v>
      </c>
      <c r="F217" s="97">
        <v>27508073</v>
      </c>
      <c r="G217" s="100">
        <v>3.0000000000000003E-42</v>
      </c>
      <c r="H217" s="555" t="s">
        <v>2328</v>
      </c>
      <c r="I217" s="96" t="s">
        <v>20955</v>
      </c>
      <c r="J217" s="551" t="s">
        <v>1061</v>
      </c>
      <c r="K217" s="552" t="s">
        <v>1061</v>
      </c>
      <c r="L217" s="96" t="s">
        <v>21079</v>
      </c>
      <c r="M217" s="96">
        <v>24097068</v>
      </c>
    </row>
    <row r="218" spans="1:13" x14ac:dyDescent="0.15">
      <c r="A218" s="51" t="s">
        <v>21093</v>
      </c>
      <c r="B218" s="96" t="s">
        <v>1060</v>
      </c>
      <c r="C218" s="96" t="s">
        <v>1060</v>
      </c>
      <c r="D218" s="96">
        <v>1</v>
      </c>
      <c r="E218" s="96">
        <v>2</v>
      </c>
      <c r="F218" s="97">
        <v>27508073</v>
      </c>
      <c r="G218" s="100">
        <v>4.9999999999999996E-40</v>
      </c>
      <c r="H218" s="555" t="s">
        <v>2328</v>
      </c>
      <c r="I218" s="96" t="s">
        <v>20955</v>
      </c>
      <c r="J218" s="551" t="s">
        <v>1061</v>
      </c>
      <c r="K218" s="552" t="s">
        <v>1061</v>
      </c>
      <c r="L218" s="96" t="s">
        <v>21094</v>
      </c>
      <c r="M218" s="96">
        <v>21300955</v>
      </c>
    </row>
    <row r="219" spans="1:13" x14ac:dyDescent="0.15">
      <c r="A219" s="51" t="s">
        <v>21095</v>
      </c>
      <c r="B219" s="96" t="s">
        <v>1060</v>
      </c>
      <c r="C219" s="96" t="s">
        <v>1060</v>
      </c>
      <c r="D219" s="96">
        <v>1</v>
      </c>
      <c r="E219" s="96">
        <v>2</v>
      </c>
      <c r="F219" s="97">
        <v>27508073</v>
      </c>
      <c r="G219" s="100">
        <v>1.0000000000000001E-37</v>
      </c>
      <c r="H219" s="555" t="s">
        <v>20794</v>
      </c>
      <c r="I219" s="96" t="s">
        <v>20955</v>
      </c>
      <c r="J219" s="551" t="s">
        <v>1061</v>
      </c>
      <c r="K219" s="552" t="s">
        <v>1061</v>
      </c>
      <c r="L219" s="96" t="s">
        <v>21096</v>
      </c>
      <c r="M219" s="96">
        <v>19936222</v>
      </c>
    </row>
    <row r="220" spans="1:13" x14ac:dyDescent="0.15">
      <c r="A220" s="51" t="s">
        <v>21095</v>
      </c>
      <c r="B220" s="96" t="s">
        <v>1060</v>
      </c>
      <c r="C220" s="96" t="s">
        <v>1060</v>
      </c>
      <c r="D220" s="96">
        <v>1</v>
      </c>
      <c r="E220" s="96">
        <v>2</v>
      </c>
      <c r="F220" s="97">
        <v>27508073</v>
      </c>
      <c r="G220" s="100">
        <v>2.9999999999999999E-35</v>
      </c>
      <c r="H220" s="555" t="s">
        <v>20794</v>
      </c>
      <c r="I220" s="96" t="s">
        <v>20955</v>
      </c>
      <c r="J220" s="551" t="s">
        <v>1061</v>
      </c>
      <c r="K220" s="552" t="s">
        <v>1061</v>
      </c>
      <c r="L220" s="96" t="s">
        <v>21096</v>
      </c>
      <c r="M220" s="96">
        <v>19936222</v>
      </c>
    </row>
    <row r="221" spans="1:13" x14ac:dyDescent="0.15">
      <c r="A221" s="51" t="s">
        <v>21095</v>
      </c>
      <c r="B221" s="96" t="s">
        <v>1060</v>
      </c>
      <c r="C221" s="96" t="s">
        <v>1060</v>
      </c>
      <c r="D221" s="96">
        <v>1</v>
      </c>
      <c r="E221" s="96">
        <v>2</v>
      </c>
      <c r="F221" s="97">
        <v>27508073</v>
      </c>
      <c r="G221" s="100">
        <v>4.0000000000000002E-32</v>
      </c>
      <c r="H221" s="555" t="s">
        <v>20794</v>
      </c>
      <c r="I221" s="96" t="s">
        <v>20955</v>
      </c>
      <c r="J221" s="551" t="s">
        <v>1061</v>
      </c>
      <c r="K221" s="552" t="s">
        <v>1061</v>
      </c>
      <c r="L221" s="96" t="s">
        <v>21096</v>
      </c>
      <c r="M221" s="96">
        <v>19936222</v>
      </c>
    </row>
    <row r="222" spans="1:13" x14ac:dyDescent="0.15">
      <c r="A222" s="51" t="s">
        <v>20993</v>
      </c>
      <c r="B222" s="96" t="s">
        <v>1060</v>
      </c>
      <c r="C222" s="96" t="s">
        <v>1060</v>
      </c>
      <c r="D222" s="96">
        <v>1</v>
      </c>
      <c r="E222" s="96">
        <v>2</v>
      </c>
      <c r="F222" s="97">
        <v>27508073</v>
      </c>
      <c r="G222" s="100">
        <v>2.0000000000000002E-31</v>
      </c>
      <c r="H222" s="555" t="s">
        <v>2328</v>
      </c>
      <c r="I222" s="96" t="s">
        <v>20955</v>
      </c>
      <c r="J222" s="551" t="s">
        <v>1061</v>
      </c>
      <c r="K222" s="552" t="s">
        <v>1061</v>
      </c>
      <c r="L222" s="96" t="s">
        <v>20996</v>
      </c>
      <c r="M222" s="96">
        <v>19060906</v>
      </c>
    </row>
    <row r="223" spans="1:13" x14ac:dyDescent="0.15">
      <c r="A223" s="51" t="s">
        <v>21095</v>
      </c>
      <c r="B223" s="96" t="s">
        <v>1060</v>
      </c>
      <c r="C223" s="96" t="s">
        <v>1060</v>
      </c>
      <c r="D223" s="96">
        <v>1</v>
      </c>
      <c r="E223" s="96">
        <v>2</v>
      </c>
      <c r="F223" s="97">
        <v>27508073</v>
      </c>
      <c r="G223" s="100">
        <v>3.0000000000000003E-29</v>
      </c>
      <c r="H223" s="555" t="s">
        <v>20794</v>
      </c>
      <c r="I223" s="96" t="s">
        <v>20955</v>
      </c>
      <c r="J223" s="551" t="s">
        <v>1061</v>
      </c>
      <c r="K223" s="552" t="s">
        <v>1061</v>
      </c>
      <c r="L223" s="96" t="s">
        <v>21096</v>
      </c>
      <c r="M223" s="96">
        <v>19936222</v>
      </c>
    </row>
    <row r="224" spans="1:13" x14ac:dyDescent="0.15">
      <c r="A224" s="51" t="s">
        <v>21095</v>
      </c>
      <c r="B224" s="96" t="s">
        <v>1060</v>
      </c>
      <c r="C224" s="96" t="s">
        <v>1060</v>
      </c>
      <c r="D224" s="96">
        <v>1</v>
      </c>
      <c r="E224" s="96">
        <v>2</v>
      </c>
      <c r="F224" s="97">
        <v>27508073</v>
      </c>
      <c r="G224" s="100">
        <v>3E-28</v>
      </c>
      <c r="H224" s="555" t="s">
        <v>20794</v>
      </c>
      <c r="I224" s="96" t="s">
        <v>20955</v>
      </c>
      <c r="J224" s="551" t="s">
        <v>1061</v>
      </c>
      <c r="K224" s="552" t="s">
        <v>1061</v>
      </c>
      <c r="L224" s="96" t="s">
        <v>21096</v>
      </c>
      <c r="M224" s="96">
        <v>19936222</v>
      </c>
    </row>
    <row r="225" spans="1:13" x14ac:dyDescent="0.15">
      <c r="A225" s="51" t="s">
        <v>21092</v>
      </c>
      <c r="B225" s="96" t="s">
        <v>1060</v>
      </c>
      <c r="C225" s="96" t="s">
        <v>1060</v>
      </c>
      <c r="D225" s="96">
        <v>1</v>
      </c>
      <c r="E225" s="96">
        <v>2</v>
      </c>
      <c r="F225" s="97">
        <v>27508073</v>
      </c>
      <c r="G225" s="100">
        <v>7.0000000000000003E-27</v>
      </c>
      <c r="H225" s="555" t="s">
        <v>2328</v>
      </c>
      <c r="I225" s="96" t="s">
        <v>20955</v>
      </c>
      <c r="J225" s="551" t="s">
        <v>1061</v>
      </c>
      <c r="K225" s="552" t="s">
        <v>1061</v>
      </c>
      <c r="L225" s="96" t="s">
        <v>21083</v>
      </c>
      <c r="M225" s="96">
        <v>20686565</v>
      </c>
    </row>
    <row r="226" spans="1:13" x14ac:dyDescent="0.15">
      <c r="A226" s="51" t="s">
        <v>21097</v>
      </c>
      <c r="B226" s="96" t="s">
        <v>1060</v>
      </c>
      <c r="C226" s="96" t="s">
        <v>1060</v>
      </c>
      <c r="D226" s="96">
        <v>1</v>
      </c>
      <c r="E226" s="96">
        <v>2</v>
      </c>
      <c r="F226" s="97">
        <v>27508073</v>
      </c>
      <c r="G226" s="100">
        <v>6.9999999999999997E-26</v>
      </c>
      <c r="H226" s="555" t="s">
        <v>2321</v>
      </c>
      <c r="I226" s="96" t="s">
        <v>20955</v>
      </c>
      <c r="J226" s="551" t="s">
        <v>1061</v>
      </c>
      <c r="K226" s="552" t="s">
        <v>1061</v>
      </c>
      <c r="L226" s="96" t="s">
        <v>21098</v>
      </c>
      <c r="M226" s="96">
        <v>27005778</v>
      </c>
    </row>
    <row r="227" spans="1:13" x14ac:dyDescent="0.15">
      <c r="A227" s="51" t="s">
        <v>21095</v>
      </c>
      <c r="B227" s="96" t="s">
        <v>1060</v>
      </c>
      <c r="C227" s="96" t="s">
        <v>1060</v>
      </c>
      <c r="D227" s="96">
        <v>1</v>
      </c>
      <c r="E227" s="96">
        <v>2</v>
      </c>
      <c r="F227" s="97">
        <v>27508073</v>
      </c>
      <c r="G227" s="100">
        <v>3.9999999999999997E-24</v>
      </c>
      <c r="H227" s="555" t="s">
        <v>20794</v>
      </c>
      <c r="I227" s="96" t="s">
        <v>20955</v>
      </c>
      <c r="J227" s="551" t="s">
        <v>1061</v>
      </c>
      <c r="K227" s="552" t="s">
        <v>1061</v>
      </c>
      <c r="L227" s="96" t="s">
        <v>21096</v>
      </c>
      <c r="M227" s="96">
        <v>19936222</v>
      </c>
    </row>
    <row r="228" spans="1:13" x14ac:dyDescent="0.15">
      <c r="A228" s="51" t="s">
        <v>21099</v>
      </c>
      <c r="B228" s="96" t="s">
        <v>1060</v>
      </c>
      <c r="C228" s="96" t="s">
        <v>1060</v>
      </c>
      <c r="D228" s="96">
        <v>1</v>
      </c>
      <c r="E228" s="96">
        <v>2</v>
      </c>
      <c r="F228" s="97">
        <v>27508073</v>
      </c>
      <c r="G228" s="100">
        <v>3.9999999999999999E-19</v>
      </c>
      <c r="H228" s="555" t="s">
        <v>2328</v>
      </c>
      <c r="I228" s="96" t="s">
        <v>20955</v>
      </c>
      <c r="J228" s="551" t="s">
        <v>21100</v>
      </c>
      <c r="K228" s="552" t="s">
        <v>1061</v>
      </c>
      <c r="L228" s="96" t="s">
        <v>21101</v>
      </c>
      <c r="M228" s="96">
        <v>23022100</v>
      </c>
    </row>
    <row r="229" spans="1:13" x14ac:dyDescent="0.15">
      <c r="A229" s="51" t="s">
        <v>21102</v>
      </c>
      <c r="B229" s="96" t="s">
        <v>1060</v>
      </c>
      <c r="C229" s="96" t="s">
        <v>1060</v>
      </c>
      <c r="D229" s="96">
        <v>1</v>
      </c>
      <c r="E229" s="96">
        <v>2</v>
      </c>
      <c r="F229" s="97">
        <v>27508073</v>
      </c>
      <c r="G229" s="100">
        <v>2.9999999999999998E-18</v>
      </c>
      <c r="H229" s="555" t="s">
        <v>20794</v>
      </c>
      <c r="I229" s="96" t="s">
        <v>20955</v>
      </c>
      <c r="J229" s="551" t="s">
        <v>1061</v>
      </c>
      <c r="K229" s="552" t="s">
        <v>1061</v>
      </c>
      <c r="L229" s="96" t="s">
        <v>21098</v>
      </c>
      <c r="M229" s="96">
        <v>22286219</v>
      </c>
    </row>
    <row r="230" spans="1:13" x14ac:dyDescent="0.15">
      <c r="A230" s="51" t="s">
        <v>21103</v>
      </c>
      <c r="B230" s="96" t="s">
        <v>1060</v>
      </c>
      <c r="C230" s="96" t="s">
        <v>1060</v>
      </c>
      <c r="D230" s="96">
        <v>1</v>
      </c>
      <c r="E230" s="96">
        <v>2</v>
      </c>
      <c r="F230" s="97">
        <v>27508073</v>
      </c>
      <c r="G230" s="100">
        <v>2.9999999999999999E-16</v>
      </c>
      <c r="H230" s="555" t="s">
        <v>2321</v>
      </c>
      <c r="I230" s="96" t="s">
        <v>20955</v>
      </c>
      <c r="J230" s="551" t="s">
        <v>1061</v>
      </c>
      <c r="K230" s="552" t="s">
        <v>1061</v>
      </c>
      <c r="L230" s="96" t="s">
        <v>21104</v>
      </c>
      <c r="M230" s="96">
        <v>26174136</v>
      </c>
    </row>
    <row r="231" spans="1:13" x14ac:dyDescent="0.15">
      <c r="A231" s="51" t="s">
        <v>20788</v>
      </c>
      <c r="B231" s="96" t="s">
        <v>1060</v>
      </c>
      <c r="C231" s="96" t="s">
        <v>1060</v>
      </c>
      <c r="D231" s="96">
        <v>1</v>
      </c>
      <c r="E231" s="96">
        <v>2</v>
      </c>
      <c r="F231" s="97">
        <v>27508073</v>
      </c>
      <c r="G231" s="100">
        <v>3.9999999999999999E-16</v>
      </c>
      <c r="H231" s="555" t="s">
        <v>2321</v>
      </c>
      <c r="I231" s="96" t="s">
        <v>20955</v>
      </c>
      <c r="J231" s="551" t="s">
        <v>1061</v>
      </c>
      <c r="K231" s="552" t="s">
        <v>1061</v>
      </c>
      <c r="L231" s="96" t="s">
        <v>20791</v>
      </c>
      <c r="M231" s="96">
        <v>27798624</v>
      </c>
    </row>
    <row r="232" spans="1:13" x14ac:dyDescent="0.15">
      <c r="A232" s="51" t="s">
        <v>21105</v>
      </c>
      <c r="B232" s="96" t="s">
        <v>1060</v>
      </c>
      <c r="C232" s="96" t="s">
        <v>1060</v>
      </c>
      <c r="D232" s="96">
        <v>1</v>
      </c>
      <c r="E232" s="96">
        <v>2</v>
      </c>
      <c r="F232" s="97">
        <v>27508073</v>
      </c>
      <c r="G232" s="100">
        <v>1E-14</v>
      </c>
      <c r="H232" s="555" t="s">
        <v>2321</v>
      </c>
      <c r="I232" s="96" t="s">
        <v>20955</v>
      </c>
      <c r="J232" s="551" t="s">
        <v>20784</v>
      </c>
      <c r="K232" s="552" t="s">
        <v>1061</v>
      </c>
      <c r="L232" s="96" t="s">
        <v>21106</v>
      </c>
      <c r="M232" s="96">
        <v>26192919</v>
      </c>
    </row>
    <row r="233" spans="1:13" x14ac:dyDescent="0.15">
      <c r="A233" s="51" t="s">
        <v>21107</v>
      </c>
      <c r="B233" s="96" t="s">
        <v>1060</v>
      </c>
      <c r="C233" s="96" t="s">
        <v>1060</v>
      </c>
      <c r="D233" s="96">
        <v>1</v>
      </c>
      <c r="E233" s="96">
        <v>2</v>
      </c>
      <c r="F233" s="97">
        <v>27508073</v>
      </c>
      <c r="G233" s="100">
        <v>2.9999999999999998E-14</v>
      </c>
      <c r="H233" s="555" t="s">
        <v>2328</v>
      </c>
      <c r="I233" s="96" t="s">
        <v>20955</v>
      </c>
      <c r="J233" s="551" t="s">
        <v>21108</v>
      </c>
      <c r="K233" s="552" t="s">
        <v>1061</v>
      </c>
      <c r="L233" s="96" t="s">
        <v>21091</v>
      </c>
      <c r="M233" s="96">
        <v>20383146</v>
      </c>
    </row>
    <row r="234" spans="1:13" x14ac:dyDescent="0.15">
      <c r="A234" s="51" t="s">
        <v>21099</v>
      </c>
      <c r="B234" s="96" t="s">
        <v>1060</v>
      </c>
      <c r="C234" s="96" t="s">
        <v>1060</v>
      </c>
      <c r="D234" s="96">
        <v>1</v>
      </c>
      <c r="E234" s="96">
        <v>2</v>
      </c>
      <c r="F234" s="97">
        <v>27508073</v>
      </c>
      <c r="G234" s="100">
        <v>2.9999999999999998E-14</v>
      </c>
      <c r="H234" s="555" t="s">
        <v>2328</v>
      </c>
      <c r="I234" s="96" t="s">
        <v>20955</v>
      </c>
      <c r="J234" s="551" t="s">
        <v>21109</v>
      </c>
      <c r="K234" s="552" t="s">
        <v>1061</v>
      </c>
      <c r="L234" s="96" t="s">
        <v>21101</v>
      </c>
      <c r="M234" s="96">
        <v>23022100</v>
      </c>
    </row>
    <row r="235" spans="1:13" x14ac:dyDescent="0.15">
      <c r="A235" s="51" t="s">
        <v>21110</v>
      </c>
      <c r="B235" s="96" t="s">
        <v>1060</v>
      </c>
      <c r="C235" s="96" t="s">
        <v>1060</v>
      </c>
      <c r="D235" s="96">
        <v>1</v>
      </c>
      <c r="E235" s="96">
        <v>2</v>
      </c>
      <c r="F235" s="97">
        <v>27508073</v>
      </c>
      <c r="G235" s="100">
        <v>2.9999999999999998E-14</v>
      </c>
      <c r="H235" s="555" t="s">
        <v>2328</v>
      </c>
      <c r="I235" s="96" t="s">
        <v>20955</v>
      </c>
      <c r="J235" s="551" t="s">
        <v>1061</v>
      </c>
      <c r="K235" s="552" t="s">
        <v>1061</v>
      </c>
      <c r="L235" s="96" t="s">
        <v>21111</v>
      </c>
      <c r="M235" s="96">
        <v>26831199</v>
      </c>
    </row>
    <row r="236" spans="1:13" x14ac:dyDescent="0.15">
      <c r="A236" s="51" t="s">
        <v>21085</v>
      </c>
      <c r="B236" s="96" t="s">
        <v>1060</v>
      </c>
      <c r="C236" s="96" t="s">
        <v>1060</v>
      </c>
      <c r="D236" s="96">
        <v>1</v>
      </c>
      <c r="E236" s="96">
        <v>2</v>
      </c>
      <c r="F236" s="97">
        <v>27508073</v>
      </c>
      <c r="G236" s="100">
        <v>5.9999999999999997E-14</v>
      </c>
      <c r="H236" s="555" t="s">
        <v>2328</v>
      </c>
      <c r="I236" s="96" t="s">
        <v>20955</v>
      </c>
      <c r="J236" s="551" t="s">
        <v>1061</v>
      </c>
      <c r="K236" s="552" t="s">
        <v>1061</v>
      </c>
      <c r="L236" s="96" t="s">
        <v>21082</v>
      </c>
      <c r="M236" s="96">
        <v>24816252</v>
      </c>
    </row>
    <row r="237" spans="1:13" x14ac:dyDescent="0.15">
      <c r="A237" s="51" t="s">
        <v>21112</v>
      </c>
      <c r="B237" s="96" t="s">
        <v>1060</v>
      </c>
      <c r="C237" s="96" t="s">
        <v>1060</v>
      </c>
      <c r="D237" s="96">
        <v>1</v>
      </c>
      <c r="E237" s="96">
        <v>2</v>
      </c>
      <c r="F237" s="97">
        <v>27508073</v>
      </c>
      <c r="G237" s="100">
        <v>5.9999999999999997E-14</v>
      </c>
      <c r="H237" s="555" t="s">
        <v>2321</v>
      </c>
      <c r="I237" s="96" t="s">
        <v>20955</v>
      </c>
      <c r="J237" s="551" t="s">
        <v>1061</v>
      </c>
      <c r="K237" s="552" t="s">
        <v>1061</v>
      </c>
      <c r="L237" s="96" t="s">
        <v>21113</v>
      </c>
      <c r="M237" s="96">
        <v>27588450</v>
      </c>
    </row>
    <row r="238" spans="1:13" ht="26" x14ac:dyDescent="0.15">
      <c r="A238" s="51" t="s">
        <v>21114</v>
      </c>
      <c r="B238" s="96" t="s">
        <v>1060</v>
      </c>
      <c r="C238" s="96" t="s">
        <v>1060</v>
      </c>
      <c r="D238" s="96">
        <v>1</v>
      </c>
      <c r="E238" s="96">
        <v>2</v>
      </c>
      <c r="F238" s="97">
        <v>27508073</v>
      </c>
      <c r="G238" s="100">
        <v>2.0000000000000001E-13</v>
      </c>
      <c r="H238" s="555" t="s">
        <v>20794</v>
      </c>
      <c r="I238" s="96" t="s">
        <v>20955</v>
      </c>
      <c r="J238" s="551" t="s">
        <v>21115</v>
      </c>
      <c r="K238" s="552" t="s">
        <v>1061</v>
      </c>
      <c r="L238" s="96" t="s">
        <v>21116</v>
      </c>
      <c r="M238" s="96">
        <v>23505323</v>
      </c>
    </row>
    <row r="239" spans="1:13" x14ac:dyDescent="0.15">
      <c r="A239" s="51" t="s">
        <v>21092</v>
      </c>
      <c r="B239" s="96" t="s">
        <v>1060</v>
      </c>
      <c r="C239" s="96" t="s">
        <v>1060</v>
      </c>
      <c r="D239" s="96">
        <v>1</v>
      </c>
      <c r="E239" s="96">
        <v>2</v>
      </c>
      <c r="F239" s="97">
        <v>27508073</v>
      </c>
      <c r="G239" s="100">
        <v>2.9999999999999998E-13</v>
      </c>
      <c r="H239" s="555" t="s">
        <v>2328</v>
      </c>
      <c r="I239" s="96" t="s">
        <v>20955</v>
      </c>
      <c r="J239" s="551" t="s">
        <v>1061</v>
      </c>
      <c r="K239" s="552" t="s">
        <v>1061</v>
      </c>
      <c r="L239" s="96" t="s">
        <v>21084</v>
      </c>
      <c r="M239" s="96">
        <v>25961943</v>
      </c>
    </row>
    <row r="240" spans="1:13" x14ac:dyDescent="0.15">
      <c r="A240" s="51" t="s">
        <v>21117</v>
      </c>
      <c r="B240" s="96" t="s">
        <v>1060</v>
      </c>
      <c r="C240" s="96" t="s">
        <v>1060</v>
      </c>
      <c r="D240" s="96">
        <v>1</v>
      </c>
      <c r="E240" s="96">
        <v>2</v>
      </c>
      <c r="F240" s="97">
        <v>27508073</v>
      </c>
      <c r="G240" s="100">
        <v>4.0000000000000001E-13</v>
      </c>
      <c r="H240" s="555" t="s">
        <v>2328</v>
      </c>
      <c r="I240" s="96" t="s">
        <v>20955</v>
      </c>
      <c r="J240" s="551" t="s">
        <v>21118</v>
      </c>
      <c r="K240" s="552" t="s">
        <v>1061</v>
      </c>
      <c r="L240" s="96" t="s">
        <v>21119</v>
      </c>
      <c r="M240" s="96">
        <v>22001757</v>
      </c>
    </row>
    <row r="241" spans="1:13" x14ac:dyDescent="0.15">
      <c r="A241" s="51" t="s">
        <v>21120</v>
      </c>
      <c r="B241" s="96" t="s">
        <v>1060</v>
      </c>
      <c r="C241" s="96" t="s">
        <v>1060</v>
      </c>
      <c r="D241" s="96">
        <v>1</v>
      </c>
      <c r="E241" s="96">
        <v>2</v>
      </c>
      <c r="F241" s="97">
        <v>27508073</v>
      </c>
      <c r="G241" s="100">
        <v>5.9999999999999997E-13</v>
      </c>
      <c r="H241" s="555" t="s">
        <v>2328</v>
      </c>
      <c r="I241" s="96" t="s">
        <v>20955</v>
      </c>
      <c r="J241" s="551" t="s">
        <v>1061</v>
      </c>
      <c r="K241" s="552" t="s">
        <v>1061</v>
      </c>
      <c r="L241" s="96" t="s">
        <v>21121</v>
      </c>
      <c r="M241" s="96">
        <v>23903356</v>
      </c>
    </row>
    <row r="242" spans="1:13" x14ac:dyDescent="0.15">
      <c r="A242" s="51" t="s">
        <v>21102</v>
      </c>
      <c r="B242" s="96" t="s">
        <v>1060</v>
      </c>
      <c r="C242" s="96" t="s">
        <v>1060</v>
      </c>
      <c r="D242" s="96">
        <v>1</v>
      </c>
      <c r="E242" s="96">
        <v>2</v>
      </c>
      <c r="F242" s="97">
        <v>27508073</v>
      </c>
      <c r="G242" s="100">
        <v>9.9999999999999998E-13</v>
      </c>
      <c r="H242" s="555" t="s">
        <v>20794</v>
      </c>
      <c r="I242" s="96" t="s">
        <v>20955</v>
      </c>
      <c r="J242" s="551" t="s">
        <v>1061</v>
      </c>
      <c r="K242" s="552" t="s">
        <v>1061</v>
      </c>
      <c r="L242" s="96" t="s">
        <v>21122</v>
      </c>
      <c r="M242" s="96">
        <v>22916037</v>
      </c>
    </row>
    <row r="243" spans="1:13" x14ac:dyDescent="0.15">
      <c r="A243" s="51" t="s">
        <v>21123</v>
      </c>
      <c r="B243" s="96" t="s">
        <v>1060</v>
      </c>
      <c r="C243" s="96" t="s">
        <v>1060</v>
      </c>
      <c r="D243" s="96">
        <v>1</v>
      </c>
      <c r="E243" s="96">
        <v>2</v>
      </c>
      <c r="F243" s="97">
        <v>27508073</v>
      </c>
      <c r="G243" s="100">
        <v>2E-12</v>
      </c>
      <c r="H243" s="555" t="s">
        <v>2328</v>
      </c>
      <c r="I243" s="96" t="s">
        <v>20955</v>
      </c>
      <c r="J243" s="551" t="s">
        <v>1061</v>
      </c>
      <c r="K243" s="552" t="s">
        <v>1061</v>
      </c>
      <c r="L243" s="96" t="s">
        <v>21124</v>
      </c>
      <c r="M243" s="96">
        <v>25646370</v>
      </c>
    </row>
    <row r="244" spans="1:13" x14ac:dyDescent="0.15">
      <c r="A244" s="51" t="s">
        <v>21125</v>
      </c>
      <c r="B244" s="96" t="s">
        <v>1060</v>
      </c>
      <c r="C244" s="96" t="s">
        <v>1060</v>
      </c>
      <c r="D244" s="96">
        <v>1</v>
      </c>
      <c r="E244" s="96">
        <v>2</v>
      </c>
      <c r="F244" s="97">
        <v>27508073</v>
      </c>
      <c r="G244" s="100">
        <v>2E-12</v>
      </c>
      <c r="H244" s="555" t="s">
        <v>2328</v>
      </c>
      <c r="I244" s="96" t="s">
        <v>20955</v>
      </c>
      <c r="J244" s="551" t="s">
        <v>1061</v>
      </c>
      <c r="K244" s="552" t="s">
        <v>1061</v>
      </c>
      <c r="L244" s="96" t="s">
        <v>21111</v>
      </c>
      <c r="M244" s="96">
        <v>26831199</v>
      </c>
    </row>
    <row r="245" spans="1:13" x14ac:dyDescent="0.15">
      <c r="A245" s="51" t="s">
        <v>20993</v>
      </c>
      <c r="B245" s="96" t="s">
        <v>1060</v>
      </c>
      <c r="C245" s="96" t="s">
        <v>1060</v>
      </c>
      <c r="D245" s="96">
        <v>1</v>
      </c>
      <c r="E245" s="96">
        <v>2</v>
      </c>
      <c r="F245" s="97">
        <v>27508073</v>
      </c>
      <c r="G245" s="100">
        <v>9.9999999999999994E-12</v>
      </c>
      <c r="H245" s="555" t="s">
        <v>2321</v>
      </c>
      <c r="I245" s="96" t="s">
        <v>20955</v>
      </c>
      <c r="J245" s="551" t="s">
        <v>1061</v>
      </c>
      <c r="K245" s="552" t="s">
        <v>1061</v>
      </c>
      <c r="L245" s="96" t="s">
        <v>21126</v>
      </c>
      <c r="M245" s="96">
        <v>20139978</v>
      </c>
    </row>
    <row r="246" spans="1:13" x14ac:dyDescent="0.15">
      <c r="A246" s="51" t="s">
        <v>21120</v>
      </c>
      <c r="B246" s="96" t="s">
        <v>1060</v>
      </c>
      <c r="C246" s="96" t="s">
        <v>1060</v>
      </c>
      <c r="D246" s="96">
        <v>1</v>
      </c>
      <c r="E246" s="96">
        <v>2</v>
      </c>
      <c r="F246" s="97">
        <v>27508073</v>
      </c>
      <c r="G246" s="100">
        <v>6E-11</v>
      </c>
      <c r="H246" s="555" t="s">
        <v>2328</v>
      </c>
      <c r="I246" s="96" t="s">
        <v>20955</v>
      </c>
      <c r="J246" s="551" t="s">
        <v>1061</v>
      </c>
      <c r="K246" s="552" t="s">
        <v>1061</v>
      </c>
      <c r="L246" s="96" t="s">
        <v>21121</v>
      </c>
      <c r="M246" s="96">
        <v>23903356</v>
      </c>
    </row>
    <row r="247" spans="1:13" ht="26" x14ac:dyDescent="0.15">
      <c r="A247" s="51" t="s">
        <v>21127</v>
      </c>
      <c r="B247" s="96" t="s">
        <v>1060</v>
      </c>
      <c r="C247" s="96" t="s">
        <v>1060</v>
      </c>
      <c r="D247" s="96">
        <v>1</v>
      </c>
      <c r="E247" s="96">
        <v>2</v>
      </c>
      <c r="F247" s="97">
        <v>27508073</v>
      </c>
      <c r="G247" s="100">
        <v>6E-11</v>
      </c>
      <c r="H247" s="555" t="s">
        <v>20794</v>
      </c>
      <c r="I247" s="96" t="s">
        <v>20955</v>
      </c>
      <c r="J247" s="551" t="s">
        <v>21128</v>
      </c>
      <c r="K247" s="552" t="s">
        <v>1061</v>
      </c>
      <c r="L247" s="96" t="s">
        <v>21129</v>
      </c>
      <c r="M247" s="96">
        <v>28067908</v>
      </c>
    </row>
    <row r="248" spans="1:13" x14ac:dyDescent="0.15">
      <c r="A248" s="51" t="s">
        <v>21123</v>
      </c>
      <c r="B248" s="96" t="s">
        <v>1060</v>
      </c>
      <c r="C248" s="96" t="s">
        <v>1060</v>
      </c>
      <c r="D248" s="96">
        <v>1</v>
      </c>
      <c r="E248" s="96">
        <v>2</v>
      </c>
      <c r="F248" s="97">
        <v>27508073</v>
      </c>
      <c r="G248" s="100">
        <v>7.0000000000000004E-11</v>
      </c>
      <c r="H248" s="555" t="s">
        <v>2328</v>
      </c>
      <c r="I248" s="96" t="s">
        <v>20955</v>
      </c>
      <c r="J248" s="551" t="s">
        <v>1061</v>
      </c>
      <c r="K248" s="552" t="s">
        <v>1061</v>
      </c>
      <c r="L248" s="96" t="s">
        <v>21130</v>
      </c>
      <c r="M248" s="96">
        <v>27899376</v>
      </c>
    </row>
    <row r="249" spans="1:13" x14ac:dyDescent="0.15">
      <c r="A249" s="51" t="s">
        <v>21131</v>
      </c>
      <c r="B249" s="96" t="s">
        <v>1060</v>
      </c>
      <c r="C249" s="96" t="s">
        <v>1060</v>
      </c>
      <c r="D249" s="96">
        <v>1</v>
      </c>
      <c r="E249" s="96">
        <v>2</v>
      </c>
      <c r="F249" s="97">
        <v>27508073</v>
      </c>
      <c r="G249" s="100">
        <v>3E-10</v>
      </c>
      <c r="H249" s="555" t="s">
        <v>2328</v>
      </c>
      <c r="I249" s="96" t="s">
        <v>20955</v>
      </c>
      <c r="J249" s="551" t="s">
        <v>1061</v>
      </c>
      <c r="K249" s="552" t="s">
        <v>1061</v>
      </c>
      <c r="L249" s="96" t="s">
        <v>21132</v>
      </c>
      <c r="M249" s="96">
        <v>20081857</v>
      </c>
    </row>
    <row r="250" spans="1:13" x14ac:dyDescent="0.15">
      <c r="A250" s="51" t="s">
        <v>21133</v>
      </c>
      <c r="B250" s="96" t="s">
        <v>1060</v>
      </c>
      <c r="C250" s="96" t="s">
        <v>1060</v>
      </c>
      <c r="D250" s="96">
        <v>1</v>
      </c>
      <c r="E250" s="96">
        <v>2</v>
      </c>
      <c r="F250" s="97">
        <v>27508073</v>
      </c>
      <c r="G250" s="100">
        <v>4.0000000000000001E-10</v>
      </c>
      <c r="H250" s="555" t="s">
        <v>2321</v>
      </c>
      <c r="I250" s="96" t="s">
        <v>20955</v>
      </c>
      <c r="J250" s="551" t="s">
        <v>1061</v>
      </c>
      <c r="K250" s="552" t="s">
        <v>1061</v>
      </c>
      <c r="L250" s="96" t="s">
        <v>21134</v>
      </c>
      <c r="M250" s="96">
        <v>19060910</v>
      </c>
    </row>
    <row r="251" spans="1:13" x14ac:dyDescent="0.15">
      <c r="A251" s="51" t="s">
        <v>21135</v>
      </c>
      <c r="B251" s="96" t="s">
        <v>1060</v>
      </c>
      <c r="C251" s="96" t="s">
        <v>1060</v>
      </c>
      <c r="D251" s="96">
        <v>1</v>
      </c>
      <c r="E251" s="96">
        <v>2</v>
      </c>
      <c r="F251" s="97">
        <v>27508073</v>
      </c>
      <c r="G251" s="100">
        <v>8.9999999999999999E-10</v>
      </c>
      <c r="H251" s="555" t="s">
        <v>2328</v>
      </c>
      <c r="I251" s="96" t="s">
        <v>20955</v>
      </c>
      <c r="J251" s="551" t="s">
        <v>1061</v>
      </c>
      <c r="K251" s="552" t="s">
        <v>1061</v>
      </c>
      <c r="L251" s="96" t="s">
        <v>21136</v>
      </c>
      <c r="M251" s="96">
        <v>22139419</v>
      </c>
    </row>
    <row r="252" spans="1:13" x14ac:dyDescent="0.15">
      <c r="A252" s="51" t="s">
        <v>21137</v>
      </c>
      <c r="B252" s="96" t="s">
        <v>1060</v>
      </c>
      <c r="C252" s="96" t="s">
        <v>1060</v>
      </c>
      <c r="D252" s="96">
        <v>1</v>
      </c>
      <c r="E252" s="96">
        <v>2</v>
      </c>
      <c r="F252" s="97">
        <v>27508073</v>
      </c>
      <c r="G252" s="100">
        <v>3E-9</v>
      </c>
      <c r="H252" s="555" t="s">
        <v>2321</v>
      </c>
      <c r="I252" s="96" t="s">
        <v>20955</v>
      </c>
      <c r="J252" s="551" t="s">
        <v>1061</v>
      </c>
      <c r="K252" s="552" t="s">
        <v>1061</v>
      </c>
      <c r="L252" s="96" t="s">
        <v>21138</v>
      </c>
      <c r="M252" s="96">
        <v>22558069</v>
      </c>
    </row>
    <row r="253" spans="1:13" x14ac:dyDescent="0.15">
      <c r="A253" s="51" t="s">
        <v>21139</v>
      </c>
      <c r="B253" s="96" t="s">
        <v>1060</v>
      </c>
      <c r="C253" s="96" t="s">
        <v>1060</v>
      </c>
      <c r="D253" s="96">
        <v>1</v>
      </c>
      <c r="E253" s="96">
        <v>2</v>
      </c>
      <c r="F253" s="97">
        <v>27508073</v>
      </c>
      <c r="G253" s="100">
        <v>4.0000000000000002E-9</v>
      </c>
      <c r="H253" s="555" t="s">
        <v>2321</v>
      </c>
      <c r="I253" s="96" t="s">
        <v>20955</v>
      </c>
      <c r="J253" s="551" t="s">
        <v>1061</v>
      </c>
      <c r="K253" s="552" t="s">
        <v>1061</v>
      </c>
      <c r="L253" s="96" t="s">
        <v>21126</v>
      </c>
      <c r="M253" s="96">
        <v>20139978</v>
      </c>
    </row>
    <row r="254" spans="1:13" x14ac:dyDescent="0.15">
      <c r="A254" s="51" t="s">
        <v>21140</v>
      </c>
      <c r="B254" s="96" t="s">
        <v>1060</v>
      </c>
      <c r="C254" s="96" t="s">
        <v>1060</v>
      </c>
      <c r="D254" s="96">
        <v>1</v>
      </c>
      <c r="E254" s="96">
        <v>2</v>
      </c>
      <c r="F254" s="97">
        <v>27508073</v>
      </c>
      <c r="G254" s="100">
        <v>5.0000000000000001E-9</v>
      </c>
      <c r="H254" s="555" t="s">
        <v>2328</v>
      </c>
      <c r="I254" s="96" t="s">
        <v>20955</v>
      </c>
      <c r="J254" s="551" t="s">
        <v>1061</v>
      </c>
      <c r="K254" s="552" t="s">
        <v>1061</v>
      </c>
      <c r="L254" s="96" t="s">
        <v>21130</v>
      </c>
      <c r="M254" s="96">
        <v>27899376</v>
      </c>
    </row>
    <row r="255" spans="1:13" x14ac:dyDescent="0.15">
      <c r="A255" s="51" t="s">
        <v>21114</v>
      </c>
      <c r="B255" s="96" t="s">
        <v>1060</v>
      </c>
      <c r="C255" s="96" t="s">
        <v>1060</v>
      </c>
      <c r="D255" s="96">
        <v>1</v>
      </c>
      <c r="E255" s="96">
        <v>2</v>
      </c>
      <c r="F255" s="97">
        <v>27508073</v>
      </c>
      <c r="G255" s="100">
        <v>6.9999999999999998E-9</v>
      </c>
      <c r="H255" s="555" t="s">
        <v>2328</v>
      </c>
      <c r="I255" s="96" t="s">
        <v>20955</v>
      </c>
      <c r="J255" s="551" t="s">
        <v>1061</v>
      </c>
      <c r="K255" s="552" t="s">
        <v>1061</v>
      </c>
      <c r="L255" s="96" t="s">
        <v>21141</v>
      </c>
      <c r="M255" s="96">
        <v>20657596</v>
      </c>
    </row>
    <row r="256" spans="1:13" x14ac:dyDescent="0.15">
      <c r="A256" s="51" t="s">
        <v>21142</v>
      </c>
      <c r="B256" s="96" t="s">
        <v>1060</v>
      </c>
      <c r="C256" s="96" t="s">
        <v>1060</v>
      </c>
      <c r="D256" s="96">
        <v>1</v>
      </c>
      <c r="E256" s="96">
        <v>2</v>
      </c>
      <c r="F256" s="97">
        <v>27508073</v>
      </c>
      <c r="G256" s="100">
        <v>2E-8</v>
      </c>
      <c r="H256" s="555" t="s">
        <v>2328</v>
      </c>
      <c r="I256" s="96" t="s">
        <v>20955</v>
      </c>
      <c r="J256" s="551" t="s">
        <v>1061</v>
      </c>
      <c r="K256" s="552" t="s">
        <v>1061</v>
      </c>
      <c r="L256" s="96" t="s">
        <v>21143</v>
      </c>
      <c r="M256" s="96">
        <v>21943158</v>
      </c>
    </row>
    <row r="257" spans="1:13" x14ac:dyDescent="0.15">
      <c r="A257" s="51" t="s">
        <v>21099</v>
      </c>
      <c r="B257" s="96" t="s">
        <v>1060</v>
      </c>
      <c r="C257" s="96" t="s">
        <v>1060</v>
      </c>
      <c r="D257" s="96">
        <v>1</v>
      </c>
      <c r="E257" s="96">
        <v>2</v>
      </c>
      <c r="F257" s="97">
        <v>27508073</v>
      </c>
      <c r="G257" s="100">
        <v>2E-8</v>
      </c>
      <c r="H257" s="555" t="s">
        <v>2328</v>
      </c>
      <c r="I257" s="96" t="s">
        <v>20955</v>
      </c>
      <c r="J257" s="551" t="s">
        <v>21109</v>
      </c>
      <c r="K257" s="552" t="s">
        <v>1061</v>
      </c>
      <c r="L257" s="96" t="s">
        <v>21101</v>
      </c>
      <c r="M257" s="96">
        <v>23022100</v>
      </c>
    </row>
    <row r="258" spans="1:13" x14ac:dyDescent="0.15">
      <c r="A258" s="51" t="s">
        <v>21144</v>
      </c>
      <c r="B258" s="96" t="s">
        <v>1060</v>
      </c>
      <c r="C258" s="96" t="s">
        <v>1060</v>
      </c>
      <c r="D258" s="96">
        <v>1</v>
      </c>
      <c r="E258" s="96">
        <v>2</v>
      </c>
      <c r="F258" s="97">
        <v>27508073</v>
      </c>
      <c r="G258" s="100">
        <v>4.0000000000000001E-8</v>
      </c>
      <c r="H258" s="555" t="s">
        <v>20794</v>
      </c>
      <c r="I258" s="96" t="s">
        <v>20955</v>
      </c>
      <c r="J258" s="551" t="s">
        <v>1061</v>
      </c>
      <c r="K258" s="552" t="s">
        <v>1061</v>
      </c>
      <c r="L258" s="96" t="s">
        <v>21119</v>
      </c>
      <c r="M258" s="96">
        <v>18454146</v>
      </c>
    </row>
    <row r="259" spans="1:13" x14ac:dyDescent="0.15">
      <c r="A259" s="51" t="s">
        <v>21145</v>
      </c>
      <c r="B259" s="96" t="s">
        <v>1060</v>
      </c>
      <c r="C259" s="96" t="s">
        <v>21146</v>
      </c>
      <c r="D259" s="96">
        <v>0.75687400000000005</v>
      </c>
      <c r="E259" s="96">
        <v>2</v>
      </c>
      <c r="F259" s="97">
        <v>27518238</v>
      </c>
      <c r="G259" s="100">
        <v>8.0000000000000005E-9</v>
      </c>
      <c r="H259" s="555" t="s">
        <v>2321</v>
      </c>
      <c r="I259" s="96" t="s">
        <v>20780</v>
      </c>
      <c r="J259" s="551" t="s">
        <v>1061</v>
      </c>
      <c r="K259" s="552" t="s">
        <v>1061</v>
      </c>
      <c r="L259" s="96" t="s">
        <v>20859</v>
      </c>
      <c r="M259" s="96">
        <v>28270201</v>
      </c>
    </row>
    <row r="260" spans="1:13" x14ac:dyDescent="0.15">
      <c r="A260" s="51" t="s">
        <v>21147</v>
      </c>
      <c r="B260" s="96" t="s">
        <v>1060</v>
      </c>
      <c r="C260" s="96" t="s">
        <v>21148</v>
      </c>
      <c r="D260" s="96">
        <v>0.93466400000000005</v>
      </c>
      <c r="E260" s="96">
        <v>2</v>
      </c>
      <c r="F260" s="97">
        <v>27518370</v>
      </c>
      <c r="G260" s="100">
        <v>8.0000000000000004E-101</v>
      </c>
      <c r="H260" s="555" t="s">
        <v>20794</v>
      </c>
      <c r="I260" s="96" t="s">
        <v>20780</v>
      </c>
      <c r="J260" s="551" t="s">
        <v>20784</v>
      </c>
      <c r="K260" s="552" t="s">
        <v>1061</v>
      </c>
      <c r="L260" s="96" t="s">
        <v>21149</v>
      </c>
      <c r="M260" s="96">
        <v>27790247</v>
      </c>
    </row>
    <row r="261" spans="1:13" x14ac:dyDescent="0.15">
      <c r="A261" s="51" t="s">
        <v>21150</v>
      </c>
      <c r="B261" s="96" t="s">
        <v>1060</v>
      </c>
      <c r="C261" s="96" t="s">
        <v>21148</v>
      </c>
      <c r="D261" s="96">
        <v>0.93466400000000005</v>
      </c>
      <c r="E261" s="96">
        <v>2</v>
      </c>
      <c r="F261" s="97">
        <v>27518370</v>
      </c>
      <c r="G261" s="100">
        <v>4.0000000000000001E-91</v>
      </c>
      <c r="H261" s="555" t="s">
        <v>20794</v>
      </c>
      <c r="I261" s="96" t="s">
        <v>20780</v>
      </c>
      <c r="J261" s="551" t="s">
        <v>20784</v>
      </c>
      <c r="K261" s="552" t="s">
        <v>1061</v>
      </c>
      <c r="L261" s="96" t="s">
        <v>21149</v>
      </c>
      <c r="M261" s="96">
        <v>27790247</v>
      </c>
    </row>
    <row r="262" spans="1:13" x14ac:dyDescent="0.15">
      <c r="A262" s="51" t="s">
        <v>21133</v>
      </c>
      <c r="B262" s="96" t="s">
        <v>1060</v>
      </c>
      <c r="C262" s="96" t="s">
        <v>21148</v>
      </c>
      <c r="D262" s="96">
        <v>0.93466400000000005</v>
      </c>
      <c r="E262" s="96">
        <v>2</v>
      </c>
      <c r="F262" s="97">
        <v>27518370</v>
      </c>
      <c r="G262" s="100">
        <v>6.0000000000000004E-53</v>
      </c>
      <c r="H262" s="555" t="s">
        <v>2328</v>
      </c>
      <c r="I262" s="96" t="s">
        <v>20780</v>
      </c>
      <c r="J262" s="551" t="s">
        <v>1061</v>
      </c>
      <c r="K262" s="552" t="s">
        <v>1061</v>
      </c>
      <c r="L262" s="96" t="s">
        <v>20834</v>
      </c>
      <c r="M262" s="96">
        <v>21886157</v>
      </c>
    </row>
    <row r="263" spans="1:13" x14ac:dyDescent="0.15">
      <c r="A263" s="51" t="s">
        <v>21151</v>
      </c>
      <c r="B263" s="96" t="s">
        <v>1060</v>
      </c>
      <c r="C263" s="96" t="s">
        <v>21148</v>
      </c>
      <c r="D263" s="96">
        <v>0.93466400000000005</v>
      </c>
      <c r="E263" s="96">
        <v>2</v>
      </c>
      <c r="F263" s="97">
        <v>27518370</v>
      </c>
      <c r="G263" s="100">
        <v>5.9999999999999998E-38</v>
      </c>
      <c r="H263" s="555" t="s">
        <v>2321</v>
      </c>
      <c r="I263" s="96" t="s">
        <v>20780</v>
      </c>
      <c r="J263" s="551" t="s">
        <v>1061</v>
      </c>
      <c r="K263" s="552" t="s">
        <v>1061</v>
      </c>
      <c r="L263" s="96" t="s">
        <v>21152</v>
      </c>
      <c r="M263" s="96">
        <v>20081858</v>
      </c>
    </row>
    <row r="264" spans="1:13" x14ac:dyDescent="0.15">
      <c r="A264" s="51" t="s">
        <v>20993</v>
      </c>
      <c r="B264" s="96" t="s">
        <v>1060</v>
      </c>
      <c r="C264" s="96" t="s">
        <v>21148</v>
      </c>
      <c r="D264" s="96">
        <v>0.93466400000000005</v>
      </c>
      <c r="E264" s="96">
        <v>2</v>
      </c>
      <c r="F264" s="97">
        <v>27518370</v>
      </c>
      <c r="G264" s="100">
        <v>6.0000000000000001E-32</v>
      </c>
      <c r="H264" s="555" t="s">
        <v>2328</v>
      </c>
      <c r="I264" s="96" t="s">
        <v>20780</v>
      </c>
      <c r="J264" s="551" t="s">
        <v>1061</v>
      </c>
      <c r="K264" s="552" t="s">
        <v>1061</v>
      </c>
      <c r="L264" s="96" t="s">
        <v>21079</v>
      </c>
      <c r="M264" s="96">
        <v>18193043</v>
      </c>
    </row>
    <row r="265" spans="1:13" x14ac:dyDescent="0.15">
      <c r="A265" s="51" t="s">
        <v>21077</v>
      </c>
      <c r="B265" s="96" t="s">
        <v>1060</v>
      </c>
      <c r="C265" s="96" t="s">
        <v>21148</v>
      </c>
      <c r="D265" s="96">
        <v>0.93466400000000005</v>
      </c>
      <c r="E265" s="96">
        <v>2</v>
      </c>
      <c r="F265" s="97">
        <v>27518370</v>
      </c>
      <c r="G265" s="100">
        <v>7.0000000000000006E-30</v>
      </c>
      <c r="H265" s="555" t="s">
        <v>2328</v>
      </c>
      <c r="I265" s="96" t="s">
        <v>20780</v>
      </c>
      <c r="J265" s="551" t="s">
        <v>1061</v>
      </c>
      <c r="K265" s="552" t="s">
        <v>1061</v>
      </c>
      <c r="L265" s="96" t="s">
        <v>21078</v>
      </c>
      <c r="M265" s="96">
        <v>28334899</v>
      </c>
    </row>
    <row r="266" spans="1:13" x14ac:dyDescent="0.15">
      <c r="A266" s="51" t="s">
        <v>21151</v>
      </c>
      <c r="B266" s="96" t="s">
        <v>1060</v>
      </c>
      <c r="C266" s="96" t="s">
        <v>21148</v>
      </c>
      <c r="D266" s="96">
        <v>0.93466400000000005</v>
      </c>
      <c r="E266" s="96">
        <v>2</v>
      </c>
      <c r="F266" s="97">
        <v>27518370</v>
      </c>
      <c r="G266" s="100">
        <v>3E-24</v>
      </c>
      <c r="H266" s="555" t="s">
        <v>20794</v>
      </c>
      <c r="I266" s="96" t="s">
        <v>20780</v>
      </c>
      <c r="J266" s="551" t="s">
        <v>1061</v>
      </c>
      <c r="K266" s="552" t="s">
        <v>1061</v>
      </c>
      <c r="L266" s="96" t="s">
        <v>21152</v>
      </c>
      <c r="M266" s="96">
        <v>20081858</v>
      </c>
    </row>
    <row r="267" spans="1:13" x14ac:dyDescent="0.15">
      <c r="A267" s="51" t="s">
        <v>21153</v>
      </c>
      <c r="B267" s="96" t="s">
        <v>1060</v>
      </c>
      <c r="C267" s="96" t="s">
        <v>21148</v>
      </c>
      <c r="D267" s="96">
        <v>0.93466400000000005</v>
      </c>
      <c r="E267" s="96">
        <v>2</v>
      </c>
      <c r="F267" s="97">
        <v>27518370</v>
      </c>
      <c r="G267" s="100">
        <v>3E-24</v>
      </c>
      <c r="H267" s="555" t="s">
        <v>20794</v>
      </c>
      <c r="I267" s="96" t="s">
        <v>20780</v>
      </c>
      <c r="J267" s="551" t="s">
        <v>1061</v>
      </c>
      <c r="K267" s="552" t="s">
        <v>1061</v>
      </c>
      <c r="L267" s="96" t="s">
        <v>21152</v>
      </c>
      <c r="M267" s="96">
        <v>20081858</v>
      </c>
    </row>
    <row r="268" spans="1:13" x14ac:dyDescent="0.15">
      <c r="A268" s="51" t="s">
        <v>21154</v>
      </c>
      <c r="B268" s="96" t="s">
        <v>1060</v>
      </c>
      <c r="C268" s="96" t="s">
        <v>21148</v>
      </c>
      <c r="D268" s="96">
        <v>0.93466400000000005</v>
      </c>
      <c r="E268" s="96">
        <v>2</v>
      </c>
      <c r="F268" s="97">
        <v>27518370</v>
      </c>
      <c r="G268" s="100">
        <v>3.9999999999999997E-24</v>
      </c>
      <c r="H268" s="555" t="s">
        <v>20794</v>
      </c>
      <c r="I268" s="96" t="s">
        <v>20780</v>
      </c>
      <c r="J268" s="551" t="s">
        <v>1061</v>
      </c>
      <c r="K268" s="552" t="s">
        <v>1061</v>
      </c>
      <c r="L268" s="96" t="s">
        <v>21155</v>
      </c>
      <c r="M268" s="96">
        <v>22581228</v>
      </c>
    </row>
    <row r="269" spans="1:13" x14ac:dyDescent="0.15">
      <c r="A269" s="51" t="s">
        <v>21127</v>
      </c>
      <c r="B269" s="96" t="s">
        <v>1060</v>
      </c>
      <c r="C269" s="96" t="s">
        <v>21148</v>
      </c>
      <c r="D269" s="96">
        <v>0.93466400000000005</v>
      </c>
      <c r="E269" s="96">
        <v>2</v>
      </c>
      <c r="F269" s="97">
        <v>27518370</v>
      </c>
      <c r="G269" s="100">
        <v>4.0000000000000002E-22</v>
      </c>
      <c r="H269" s="555" t="s">
        <v>20794</v>
      </c>
      <c r="I269" s="96" t="s">
        <v>20780</v>
      </c>
      <c r="J269" s="551" t="s">
        <v>20784</v>
      </c>
      <c r="K269" s="552" t="s">
        <v>1061</v>
      </c>
      <c r="L269" s="96" t="s">
        <v>21106</v>
      </c>
      <c r="M269" s="96">
        <v>26192919</v>
      </c>
    </row>
    <row r="270" spans="1:13" x14ac:dyDescent="0.15">
      <c r="A270" s="51" t="s">
        <v>20993</v>
      </c>
      <c r="B270" s="96" t="s">
        <v>1060</v>
      </c>
      <c r="C270" s="96" t="s">
        <v>21148</v>
      </c>
      <c r="D270" s="96">
        <v>0.93466400000000005</v>
      </c>
      <c r="E270" s="96">
        <v>2</v>
      </c>
      <c r="F270" s="97">
        <v>27518370</v>
      </c>
      <c r="G270" s="100">
        <v>3.0000000000000003E-20</v>
      </c>
      <c r="H270" s="555" t="s">
        <v>2321</v>
      </c>
      <c r="I270" s="96" t="s">
        <v>20780</v>
      </c>
      <c r="J270" s="551" t="s">
        <v>1061</v>
      </c>
      <c r="K270" s="552" t="s">
        <v>1061</v>
      </c>
      <c r="L270" s="96" t="s">
        <v>21156</v>
      </c>
      <c r="M270" s="96">
        <v>19060911</v>
      </c>
    </row>
    <row r="271" spans="1:13" x14ac:dyDescent="0.15">
      <c r="A271" s="51" t="s">
        <v>21151</v>
      </c>
      <c r="B271" s="96" t="s">
        <v>1060</v>
      </c>
      <c r="C271" s="96" t="s">
        <v>21148</v>
      </c>
      <c r="D271" s="96">
        <v>0.93466400000000005</v>
      </c>
      <c r="E271" s="96">
        <v>2</v>
      </c>
      <c r="F271" s="97">
        <v>27518370</v>
      </c>
      <c r="G271" s="100">
        <v>3.9999999999999998E-20</v>
      </c>
      <c r="H271" s="555" t="s">
        <v>20794</v>
      </c>
      <c r="I271" s="96" t="s">
        <v>20780</v>
      </c>
      <c r="J271" s="551" t="s">
        <v>1061</v>
      </c>
      <c r="K271" s="552" t="s">
        <v>1061</v>
      </c>
      <c r="L271" s="96" t="s">
        <v>21152</v>
      </c>
      <c r="M271" s="96">
        <v>20081858</v>
      </c>
    </row>
    <row r="272" spans="1:13" x14ac:dyDescent="0.15">
      <c r="A272" s="51" t="s">
        <v>21153</v>
      </c>
      <c r="B272" s="96" t="s">
        <v>1060</v>
      </c>
      <c r="C272" s="96" t="s">
        <v>21148</v>
      </c>
      <c r="D272" s="96">
        <v>0.93466400000000005</v>
      </c>
      <c r="E272" s="96">
        <v>2</v>
      </c>
      <c r="F272" s="97">
        <v>27518370</v>
      </c>
      <c r="G272" s="100">
        <v>3.9999999999999998E-20</v>
      </c>
      <c r="H272" s="555" t="s">
        <v>20794</v>
      </c>
      <c r="I272" s="96" t="s">
        <v>20780</v>
      </c>
      <c r="J272" s="551" t="s">
        <v>1061</v>
      </c>
      <c r="K272" s="552" t="s">
        <v>1061</v>
      </c>
      <c r="L272" s="96" t="s">
        <v>21152</v>
      </c>
      <c r="M272" s="96">
        <v>20081858</v>
      </c>
    </row>
    <row r="273" spans="1:13" x14ac:dyDescent="0.15">
      <c r="A273" s="51" t="s">
        <v>21157</v>
      </c>
      <c r="B273" s="96" t="s">
        <v>1060</v>
      </c>
      <c r="C273" s="96" t="s">
        <v>21148</v>
      </c>
      <c r="D273" s="96">
        <v>0.93466400000000005</v>
      </c>
      <c r="E273" s="96">
        <v>2</v>
      </c>
      <c r="F273" s="97">
        <v>27518370</v>
      </c>
      <c r="G273" s="100">
        <v>6.0000000000000006E-20</v>
      </c>
      <c r="H273" s="555" t="s">
        <v>2321</v>
      </c>
      <c r="I273" s="96" t="s">
        <v>20780</v>
      </c>
      <c r="J273" s="551" t="s">
        <v>1061</v>
      </c>
      <c r="K273" s="552" t="s">
        <v>1061</v>
      </c>
      <c r="L273" s="96" t="s">
        <v>21158</v>
      </c>
      <c r="M273" s="96">
        <v>22399527</v>
      </c>
    </row>
    <row r="274" spans="1:13" x14ac:dyDescent="0.15">
      <c r="A274" s="51" t="s">
        <v>21159</v>
      </c>
      <c r="B274" s="96" t="s">
        <v>1060</v>
      </c>
      <c r="C274" s="96" t="s">
        <v>21148</v>
      </c>
      <c r="D274" s="96">
        <v>0.93466400000000005</v>
      </c>
      <c r="E274" s="96">
        <v>2</v>
      </c>
      <c r="F274" s="97">
        <v>27518370</v>
      </c>
      <c r="G274" s="100">
        <v>7.0000000000000001E-15</v>
      </c>
      <c r="H274" s="555" t="s">
        <v>2321</v>
      </c>
      <c r="I274" s="96" t="s">
        <v>20780</v>
      </c>
      <c r="J274" s="551" t="s">
        <v>1061</v>
      </c>
      <c r="K274" s="552" t="s">
        <v>1061</v>
      </c>
      <c r="L274" s="96" t="s">
        <v>21160</v>
      </c>
      <c r="M274" s="96">
        <v>18439548</v>
      </c>
    </row>
    <row r="275" spans="1:13" x14ac:dyDescent="0.15">
      <c r="A275" s="51" t="s">
        <v>20993</v>
      </c>
      <c r="B275" s="96" t="s">
        <v>1060</v>
      </c>
      <c r="C275" s="96" t="s">
        <v>21148</v>
      </c>
      <c r="D275" s="96">
        <v>0.93466400000000005</v>
      </c>
      <c r="E275" s="96">
        <v>2</v>
      </c>
      <c r="F275" s="97">
        <v>27518370</v>
      </c>
      <c r="G275" s="100">
        <v>2.9999999999999998E-14</v>
      </c>
      <c r="H275" s="555" t="s">
        <v>2328</v>
      </c>
      <c r="I275" s="96" t="s">
        <v>20780</v>
      </c>
      <c r="J275" s="551" t="s">
        <v>1061</v>
      </c>
      <c r="K275" s="552" t="s">
        <v>1061</v>
      </c>
      <c r="L275" s="96" t="s">
        <v>20996</v>
      </c>
      <c r="M275" s="96">
        <v>18193044</v>
      </c>
    </row>
    <row r="276" spans="1:13" x14ac:dyDescent="0.15">
      <c r="A276" s="51" t="s">
        <v>2398</v>
      </c>
      <c r="B276" s="96" t="s">
        <v>1060</v>
      </c>
      <c r="C276" s="96" t="s">
        <v>21148</v>
      </c>
      <c r="D276" s="96">
        <v>0.93466400000000005</v>
      </c>
      <c r="E276" s="96">
        <v>2</v>
      </c>
      <c r="F276" s="97">
        <v>27518370</v>
      </c>
      <c r="G276" s="100">
        <v>6.0000000000000003E-12</v>
      </c>
      <c r="H276" s="555" t="s">
        <v>2328</v>
      </c>
      <c r="I276" s="96" t="s">
        <v>20780</v>
      </c>
      <c r="J276" s="551" t="s">
        <v>1061</v>
      </c>
      <c r="K276" s="552" t="s">
        <v>1061</v>
      </c>
      <c r="L276" s="96" t="s">
        <v>20879</v>
      </c>
      <c r="M276" s="96">
        <v>25282103</v>
      </c>
    </row>
    <row r="277" spans="1:13" x14ac:dyDescent="0.15">
      <c r="A277" s="51" t="s">
        <v>21161</v>
      </c>
      <c r="B277" s="96" t="s">
        <v>1060</v>
      </c>
      <c r="C277" s="96" t="s">
        <v>21148</v>
      </c>
      <c r="D277" s="96">
        <v>0.93466400000000005</v>
      </c>
      <c r="E277" s="96">
        <v>2</v>
      </c>
      <c r="F277" s="97">
        <v>27518370</v>
      </c>
      <c r="G277" s="100">
        <v>1E-10</v>
      </c>
      <c r="H277" s="555" t="s">
        <v>2328</v>
      </c>
      <c r="I277" s="96" t="s">
        <v>20780</v>
      </c>
      <c r="J277" s="551" t="s">
        <v>1061</v>
      </c>
      <c r="K277" s="552" t="s">
        <v>1061</v>
      </c>
      <c r="L277" s="96" t="s">
        <v>21162</v>
      </c>
      <c r="M277" s="96">
        <v>24068962</v>
      </c>
    </row>
    <row r="278" spans="1:13" x14ac:dyDescent="0.15">
      <c r="A278" s="51" t="s">
        <v>21163</v>
      </c>
      <c r="B278" s="96" t="s">
        <v>1060</v>
      </c>
      <c r="C278" s="96" t="s">
        <v>21148</v>
      </c>
      <c r="D278" s="96">
        <v>0.93466400000000005</v>
      </c>
      <c r="E278" s="96">
        <v>2</v>
      </c>
      <c r="F278" s="97">
        <v>27518370</v>
      </c>
      <c r="G278" s="100">
        <v>3E-10</v>
      </c>
      <c r="H278" s="555" t="s">
        <v>20794</v>
      </c>
      <c r="I278" s="96" t="s">
        <v>20780</v>
      </c>
      <c r="J278" s="551" t="s">
        <v>1061</v>
      </c>
      <c r="K278" s="552" t="s">
        <v>1061</v>
      </c>
      <c r="L278" s="96" t="s">
        <v>21155</v>
      </c>
      <c r="M278" s="96">
        <v>22581228</v>
      </c>
    </row>
    <row r="279" spans="1:13" x14ac:dyDescent="0.15">
      <c r="A279" s="51" t="s">
        <v>21164</v>
      </c>
      <c r="B279" s="96" t="s">
        <v>1060</v>
      </c>
      <c r="C279" s="96" t="s">
        <v>21148</v>
      </c>
      <c r="D279" s="96">
        <v>0.93466400000000005</v>
      </c>
      <c r="E279" s="96">
        <v>2</v>
      </c>
      <c r="F279" s="97">
        <v>27518370</v>
      </c>
      <c r="G279" s="100">
        <v>1.0000000000000001E-9</v>
      </c>
      <c r="H279" s="555" t="s">
        <v>2328</v>
      </c>
      <c r="I279" s="96" t="s">
        <v>20780</v>
      </c>
      <c r="J279" s="551" t="s">
        <v>1061</v>
      </c>
      <c r="K279" s="552" t="s">
        <v>1061</v>
      </c>
      <c r="L279" s="96" t="s">
        <v>21165</v>
      </c>
      <c r="M279" s="96">
        <v>19503597</v>
      </c>
    </row>
    <row r="280" spans="1:13" x14ac:dyDescent="0.15">
      <c r="A280" s="51" t="s">
        <v>21166</v>
      </c>
      <c r="B280" s="96" t="s">
        <v>1060</v>
      </c>
      <c r="C280" s="96" t="s">
        <v>21148</v>
      </c>
      <c r="D280" s="96">
        <v>0.93466400000000005</v>
      </c>
      <c r="E280" s="96">
        <v>2</v>
      </c>
      <c r="F280" s="97">
        <v>27518370</v>
      </c>
      <c r="G280" s="100">
        <v>2.0000000000000001E-9</v>
      </c>
      <c r="H280" s="555" t="s">
        <v>2328</v>
      </c>
      <c r="I280" s="96" t="s">
        <v>20780</v>
      </c>
      <c r="J280" s="551" t="s">
        <v>1061</v>
      </c>
      <c r="K280" s="552" t="s">
        <v>1061</v>
      </c>
      <c r="L280" s="96" t="s">
        <v>21130</v>
      </c>
      <c r="M280" s="96">
        <v>27899376</v>
      </c>
    </row>
    <row r="281" spans="1:13" x14ac:dyDescent="0.15">
      <c r="A281" s="51" t="s">
        <v>21145</v>
      </c>
      <c r="B281" s="96" t="s">
        <v>1060</v>
      </c>
      <c r="C281" s="96" t="s">
        <v>21148</v>
      </c>
      <c r="D281" s="96">
        <v>0.93466400000000005</v>
      </c>
      <c r="E281" s="96">
        <v>2</v>
      </c>
      <c r="F281" s="97">
        <v>27518370</v>
      </c>
      <c r="G281" s="100">
        <v>4.0000000000000002E-9</v>
      </c>
      <c r="H281" s="555" t="s">
        <v>20794</v>
      </c>
      <c r="I281" s="96" t="s">
        <v>20780</v>
      </c>
      <c r="J281" s="551" t="s">
        <v>1061</v>
      </c>
      <c r="K281" s="552" t="s">
        <v>1061</v>
      </c>
      <c r="L281" s="96" t="s">
        <v>21167</v>
      </c>
      <c r="M281" s="96">
        <v>25187374</v>
      </c>
    </row>
    <row r="282" spans="1:13" x14ac:dyDescent="0.15">
      <c r="A282" s="51" t="s">
        <v>20993</v>
      </c>
      <c r="B282" s="96" t="s">
        <v>1060</v>
      </c>
      <c r="C282" s="96" t="s">
        <v>21148</v>
      </c>
      <c r="D282" s="96">
        <v>0.93466400000000005</v>
      </c>
      <c r="E282" s="96">
        <v>2</v>
      </c>
      <c r="F282" s="97">
        <v>27518370</v>
      </c>
      <c r="G282" s="100">
        <v>6.9999999999999998E-9</v>
      </c>
      <c r="H282" s="555" t="s">
        <v>2321</v>
      </c>
      <c r="I282" s="96" t="s">
        <v>20780</v>
      </c>
      <c r="J282" s="551" t="s">
        <v>1061</v>
      </c>
      <c r="K282" s="552" t="s">
        <v>1061</v>
      </c>
      <c r="L282" s="96" t="s">
        <v>21076</v>
      </c>
      <c r="M282" s="96">
        <v>23726366</v>
      </c>
    </row>
    <row r="283" spans="1:13" x14ac:dyDescent="0.15">
      <c r="A283" s="51" t="s">
        <v>21168</v>
      </c>
      <c r="B283" s="96" t="s">
        <v>1060</v>
      </c>
      <c r="C283" s="96" t="s">
        <v>21148</v>
      </c>
      <c r="D283" s="96">
        <v>0.93466400000000005</v>
      </c>
      <c r="E283" s="96">
        <v>2</v>
      </c>
      <c r="F283" s="97">
        <v>27518370</v>
      </c>
      <c r="G283" s="100">
        <v>8.9999999999999995E-9</v>
      </c>
      <c r="H283" s="555" t="s">
        <v>2328</v>
      </c>
      <c r="I283" s="96" t="s">
        <v>20780</v>
      </c>
      <c r="J283" s="551" t="s">
        <v>1061</v>
      </c>
      <c r="K283" s="552" t="s">
        <v>1061</v>
      </c>
      <c r="L283" s="96" t="s">
        <v>21169</v>
      </c>
      <c r="M283" s="96">
        <v>21829377</v>
      </c>
    </row>
    <row r="284" spans="1:13" x14ac:dyDescent="0.15">
      <c r="A284" s="51" t="s">
        <v>21170</v>
      </c>
      <c r="B284" s="96" t="s">
        <v>1060</v>
      </c>
      <c r="C284" s="96" t="s">
        <v>21148</v>
      </c>
      <c r="D284" s="96">
        <v>0.93466400000000005</v>
      </c>
      <c r="E284" s="96">
        <v>2</v>
      </c>
      <c r="F284" s="97">
        <v>27518370</v>
      </c>
      <c r="G284" s="100">
        <v>2E-8</v>
      </c>
      <c r="H284" s="555" t="s">
        <v>2321</v>
      </c>
      <c r="I284" s="96" t="s">
        <v>20780</v>
      </c>
      <c r="J284" s="551" t="s">
        <v>1061</v>
      </c>
      <c r="K284" s="552" t="s">
        <v>1061</v>
      </c>
      <c r="L284" s="96" t="s">
        <v>21171</v>
      </c>
      <c r="M284" s="96">
        <v>25811787</v>
      </c>
    </row>
    <row r="285" spans="1:13" x14ac:dyDescent="0.15">
      <c r="A285" s="51" t="s">
        <v>21114</v>
      </c>
      <c r="B285" s="96" t="s">
        <v>1060</v>
      </c>
      <c r="C285" s="96" t="s">
        <v>21148</v>
      </c>
      <c r="D285" s="96">
        <v>0.93466400000000005</v>
      </c>
      <c r="E285" s="96">
        <v>2</v>
      </c>
      <c r="F285" s="97">
        <v>27518370</v>
      </c>
      <c r="G285" s="100">
        <v>2E-8</v>
      </c>
      <c r="H285" s="555" t="s">
        <v>2328</v>
      </c>
      <c r="I285" s="96" t="s">
        <v>20780</v>
      </c>
      <c r="J285" s="551" t="s">
        <v>1061</v>
      </c>
      <c r="K285" s="552" t="s">
        <v>1061</v>
      </c>
      <c r="L285" s="96" t="s">
        <v>21172</v>
      </c>
      <c r="M285" s="96">
        <v>27599772</v>
      </c>
    </row>
    <row r="286" spans="1:13" x14ac:dyDescent="0.15">
      <c r="A286" s="51" t="s">
        <v>21173</v>
      </c>
      <c r="B286" s="96" t="s">
        <v>1060</v>
      </c>
      <c r="C286" s="96" t="s">
        <v>21148</v>
      </c>
      <c r="D286" s="96">
        <v>0.93466400000000005</v>
      </c>
      <c r="E286" s="96">
        <v>2</v>
      </c>
      <c r="F286" s="97">
        <v>27518370</v>
      </c>
      <c r="G286" s="100">
        <v>2.9999999999999997E-8</v>
      </c>
      <c r="H286" s="555" t="s">
        <v>2328</v>
      </c>
      <c r="I286" s="96" t="s">
        <v>20780</v>
      </c>
      <c r="J286" s="551" t="s">
        <v>1061</v>
      </c>
      <c r="K286" s="552" t="s">
        <v>1061</v>
      </c>
      <c r="L286" s="96" t="s">
        <v>21174</v>
      </c>
      <c r="M286" s="96">
        <v>28298293</v>
      </c>
    </row>
    <row r="287" spans="1:13" x14ac:dyDescent="0.15">
      <c r="A287" s="51" t="s">
        <v>21175</v>
      </c>
      <c r="B287" s="96" t="s">
        <v>1060</v>
      </c>
      <c r="C287" s="96" t="s">
        <v>21176</v>
      </c>
      <c r="D287" s="96">
        <v>0.92732999999999999</v>
      </c>
      <c r="E287" s="96">
        <v>2</v>
      </c>
      <c r="F287" s="97">
        <v>27519736</v>
      </c>
      <c r="G287" s="100">
        <v>3.0000000000000002E-47</v>
      </c>
      <c r="H287" s="555" t="s">
        <v>2328</v>
      </c>
      <c r="I287" s="96" t="s">
        <v>20780</v>
      </c>
      <c r="J287" s="551" t="s">
        <v>1061</v>
      </c>
      <c r="K287" s="552" t="s">
        <v>1061</v>
      </c>
      <c r="L287" s="96" t="s">
        <v>21078</v>
      </c>
      <c r="M287" s="96">
        <v>28334899</v>
      </c>
    </row>
    <row r="288" spans="1:13" x14ac:dyDescent="0.15">
      <c r="A288" s="51" t="s">
        <v>21090</v>
      </c>
      <c r="B288" s="96" t="s">
        <v>1060</v>
      </c>
      <c r="C288" s="96" t="s">
        <v>21176</v>
      </c>
      <c r="D288" s="96">
        <v>0.92732999999999999</v>
      </c>
      <c r="E288" s="96">
        <v>2</v>
      </c>
      <c r="F288" s="97">
        <v>27519736</v>
      </c>
      <c r="G288" s="100">
        <v>4.0000000000000003E-17</v>
      </c>
      <c r="H288" s="555" t="s">
        <v>2328</v>
      </c>
      <c r="I288" s="96" t="s">
        <v>20780</v>
      </c>
      <c r="J288" s="551" t="s">
        <v>1061</v>
      </c>
      <c r="K288" s="552" t="s">
        <v>1061</v>
      </c>
      <c r="L288" s="96" t="s">
        <v>21177</v>
      </c>
      <c r="M288" s="96">
        <v>20884846</v>
      </c>
    </row>
    <row r="289" spans="1:13" x14ac:dyDescent="0.15">
      <c r="A289" s="51" t="s">
        <v>21178</v>
      </c>
      <c r="B289" s="96" t="s">
        <v>1060</v>
      </c>
      <c r="C289" s="96" t="s">
        <v>21176</v>
      </c>
      <c r="D289" s="96">
        <v>0.92732999999999999</v>
      </c>
      <c r="E289" s="96">
        <v>2</v>
      </c>
      <c r="F289" s="97">
        <v>27519736</v>
      </c>
      <c r="G289" s="100">
        <v>2E-16</v>
      </c>
      <c r="H289" s="555" t="s">
        <v>2328</v>
      </c>
      <c r="I289" s="96" t="s">
        <v>20780</v>
      </c>
      <c r="J289" s="551" t="s">
        <v>1061</v>
      </c>
      <c r="K289" s="552" t="s">
        <v>1061</v>
      </c>
      <c r="L289" s="96" t="s">
        <v>21179</v>
      </c>
      <c r="M289" s="96">
        <v>22829776</v>
      </c>
    </row>
    <row r="290" spans="1:13" x14ac:dyDescent="0.15">
      <c r="A290" s="51" t="s">
        <v>21110</v>
      </c>
      <c r="B290" s="96" t="s">
        <v>1060</v>
      </c>
      <c r="C290" s="96" t="s">
        <v>21176</v>
      </c>
      <c r="D290" s="96">
        <v>0.92732999999999999</v>
      </c>
      <c r="E290" s="96">
        <v>2</v>
      </c>
      <c r="F290" s="97">
        <v>27519736</v>
      </c>
      <c r="G290" s="100">
        <v>2E-16</v>
      </c>
      <c r="H290" s="555" t="s">
        <v>2328</v>
      </c>
      <c r="I290" s="96" t="s">
        <v>20780</v>
      </c>
      <c r="J290" s="551" t="s">
        <v>1061</v>
      </c>
      <c r="K290" s="552" t="s">
        <v>1061</v>
      </c>
      <c r="L290" s="96" t="s">
        <v>21180</v>
      </c>
      <c r="M290" s="96">
        <v>28452372</v>
      </c>
    </row>
    <row r="291" spans="1:13" x14ac:dyDescent="0.15">
      <c r="A291" s="51" t="s">
        <v>20993</v>
      </c>
      <c r="B291" s="96" t="s">
        <v>1060</v>
      </c>
      <c r="C291" s="96" t="s">
        <v>21176</v>
      </c>
      <c r="D291" s="96">
        <v>0.92732999999999999</v>
      </c>
      <c r="E291" s="96">
        <v>2</v>
      </c>
      <c r="F291" s="97">
        <v>27519736</v>
      </c>
      <c r="G291" s="100">
        <v>2.9999999999999998E-15</v>
      </c>
      <c r="H291" s="555" t="s">
        <v>2328</v>
      </c>
      <c r="I291" s="96" t="s">
        <v>20780</v>
      </c>
      <c r="J291" s="551" t="s">
        <v>1061</v>
      </c>
      <c r="K291" s="552" t="s">
        <v>1061</v>
      </c>
      <c r="L291" s="96" t="s">
        <v>21181</v>
      </c>
      <c r="M291" s="96">
        <v>26780889</v>
      </c>
    </row>
    <row r="292" spans="1:13" x14ac:dyDescent="0.15">
      <c r="A292" s="51" t="s">
        <v>21182</v>
      </c>
      <c r="B292" s="96" t="s">
        <v>1060</v>
      </c>
      <c r="C292" s="96" t="s">
        <v>21176</v>
      </c>
      <c r="D292" s="96">
        <v>0.92732999999999999</v>
      </c>
      <c r="E292" s="96">
        <v>2</v>
      </c>
      <c r="F292" s="97">
        <v>27519736</v>
      </c>
      <c r="G292" s="100">
        <v>2E-12</v>
      </c>
      <c r="H292" s="555" t="s">
        <v>2321</v>
      </c>
      <c r="I292" s="96" t="s">
        <v>20780</v>
      </c>
      <c r="J292" s="551" t="s">
        <v>1061</v>
      </c>
      <c r="K292" s="552" t="s">
        <v>1061</v>
      </c>
      <c r="L292" s="96" t="s">
        <v>21183</v>
      </c>
      <c r="M292" s="96">
        <v>21386085</v>
      </c>
    </row>
    <row r="293" spans="1:13" x14ac:dyDescent="0.15">
      <c r="A293" s="51" t="s">
        <v>21184</v>
      </c>
      <c r="B293" s="96" t="s">
        <v>1060</v>
      </c>
      <c r="C293" s="96" t="s">
        <v>21176</v>
      </c>
      <c r="D293" s="96">
        <v>0.92732999999999999</v>
      </c>
      <c r="E293" s="96">
        <v>2</v>
      </c>
      <c r="F293" s="97">
        <v>27519736</v>
      </c>
      <c r="G293" s="100">
        <v>3.9999999999999999E-12</v>
      </c>
      <c r="H293" s="555" t="s">
        <v>2328</v>
      </c>
      <c r="I293" s="96" t="s">
        <v>20780</v>
      </c>
      <c r="J293" s="551" t="s">
        <v>1061</v>
      </c>
      <c r="K293" s="552" t="s">
        <v>1061</v>
      </c>
      <c r="L293" s="96" t="s">
        <v>21174</v>
      </c>
      <c r="M293" s="96">
        <v>28298293</v>
      </c>
    </row>
    <row r="294" spans="1:13" x14ac:dyDescent="0.15">
      <c r="A294" s="51" t="s">
        <v>21127</v>
      </c>
      <c r="B294" s="96" t="s">
        <v>1060</v>
      </c>
      <c r="C294" s="96" t="s">
        <v>21176</v>
      </c>
      <c r="D294" s="96">
        <v>0.92732999999999999</v>
      </c>
      <c r="E294" s="96">
        <v>2</v>
      </c>
      <c r="F294" s="97">
        <v>27519736</v>
      </c>
      <c r="G294" s="100">
        <v>5.0000000000000002E-11</v>
      </c>
      <c r="H294" s="555" t="s">
        <v>2328</v>
      </c>
      <c r="I294" s="96" t="s">
        <v>20780</v>
      </c>
      <c r="J294" s="551" t="s">
        <v>1061</v>
      </c>
      <c r="K294" s="552" t="s">
        <v>1061</v>
      </c>
      <c r="L294" s="96" t="s">
        <v>21185</v>
      </c>
      <c r="M294" s="96">
        <v>21102463</v>
      </c>
    </row>
    <row r="295" spans="1:13" x14ac:dyDescent="0.15">
      <c r="A295" s="51" t="s">
        <v>21178</v>
      </c>
      <c r="B295" s="96" t="s">
        <v>1060</v>
      </c>
      <c r="C295" s="96" t="s">
        <v>21176</v>
      </c>
      <c r="D295" s="96">
        <v>0.92732999999999999</v>
      </c>
      <c r="E295" s="96">
        <v>2</v>
      </c>
      <c r="F295" s="97">
        <v>27519736</v>
      </c>
      <c r="G295" s="100">
        <v>8.9999999999999999E-11</v>
      </c>
      <c r="H295" s="555" t="s">
        <v>2328</v>
      </c>
      <c r="I295" s="96" t="s">
        <v>20780</v>
      </c>
      <c r="J295" s="551" t="s">
        <v>1061</v>
      </c>
      <c r="K295" s="552" t="s">
        <v>1061</v>
      </c>
      <c r="L295" s="96" t="s">
        <v>21179</v>
      </c>
      <c r="M295" s="96">
        <v>22829776</v>
      </c>
    </row>
    <row r="296" spans="1:13" x14ac:dyDescent="0.15">
      <c r="A296" s="51" t="s">
        <v>21186</v>
      </c>
      <c r="B296" s="96" t="s">
        <v>1060</v>
      </c>
      <c r="C296" s="96" t="s">
        <v>21176</v>
      </c>
      <c r="D296" s="96">
        <v>0.92732999999999999</v>
      </c>
      <c r="E296" s="96">
        <v>2</v>
      </c>
      <c r="F296" s="97">
        <v>27519736</v>
      </c>
      <c r="G296" s="100">
        <v>2.0000000000000001E-10</v>
      </c>
      <c r="H296" s="555" t="s">
        <v>2321</v>
      </c>
      <c r="I296" s="96" t="s">
        <v>20780</v>
      </c>
      <c r="J296" s="551" t="s">
        <v>1061</v>
      </c>
      <c r="K296" s="552" t="s">
        <v>1061</v>
      </c>
      <c r="L296" s="96" t="s">
        <v>21187</v>
      </c>
      <c r="M296" s="96">
        <v>26833098</v>
      </c>
    </row>
    <row r="297" spans="1:13" x14ac:dyDescent="0.15">
      <c r="A297" s="51" t="s">
        <v>21188</v>
      </c>
      <c r="B297" s="96" t="s">
        <v>1060</v>
      </c>
      <c r="C297" s="96" t="s">
        <v>21176</v>
      </c>
      <c r="D297" s="96">
        <v>0.92732999999999999</v>
      </c>
      <c r="E297" s="96">
        <v>2</v>
      </c>
      <c r="F297" s="97">
        <v>27519736</v>
      </c>
      <c r="G297" s="100">
        <v>3E-10</v>
      </c>
      <c r="H297" s="555" t="s">
        <v>2321</v>
      </c>
      <c r="I297" s="96" t="s">
        <v>20780</v>
      </c>
      <c r="J297" s="551" t="s">
        <v>1061</v>
      </c>
      <c r="K297" s="552" t="s">
        <v>1061</v>
      </c>
      <c r="L297" s="96" t="s">
        <v>21183</v>
      </c>
      <c r="M297" s="96">
        <v>21386085</v>
      </c>
    </row>
    <row r="298" spans="1:13" x14ac:dyDescent="0.15">
      <c r="A298" s="51" t="s">
        <v>21189</v>
      </c>
      <c r="B298" s="96" t="s">
        <v>1060</v>
      </c>
      <c r="C298" s="96" t="s">
        <v>21176</v>
      </c>
      <c r="D298" s="96">
        <v>0.92732999999999999</v>
      </c>
      <c r="E298" s="96">
        <v>2</v>
      </c>
      <c r="F298" s="97">
        <v>27519736</v>
      </c>
      <c r="G298" s="100">
        <v>4.0000000000000001E-10</v>
      </c>
      <c r="H298" s="555" t="s">
        <v>2321</v>
      </c>
      <c r="I298" s="96" t="s">
        <v>20780</v>
      </c>
      <c r="J298" s="551" t="s">
        <v>1061</v>
      </c>
      <c r="K298" s="552" t="s">
        <v>1061</v>
      </c>
      <c r="L298" s="96" t="s">
        <v>21187</v>
      </c>
      <c r="M298" s="96">
        <v>26833098</v>
      </c>
    </row>
    <row r="299" spans="1:13" x14ac:dyDescent="0.15">
      <c r="A299" s="51" t="s">
        <v>21184</v>
      </c>
      <c r="B299" s="96" t="s">
        <v>1060</v>
      </c>
      <c r="C299" s="96" t="s">
        <v>21176</v>
      </c>
      <c r="D299" s="96">
        <v>0.92732999999999999</v>
      </c>
      <c r="E299" s="96">
        <v>2</v>
      </c>
      <c r="F299" s="97">
        <v>27519736</v>
      </c>
      <c r="G299" s="100">
        <v>1.0000000000000001E-9</v>
      </c>
      <c r="H299" s="555" t="s">
        <v>2328</v>
      </c>
      <c r="I299" s="96" t="s">
        <v>20780</v>
      </c>
      <c r="J299" s="551" t="s">
        <v>21190</v>
      </c>
      <c r="K299" s="552" t="s">
        <v>1061</v>
      </c>
      <c r="L299" s="96" t="s">
        <v>21191</v>
      </c>
      <c r="M299" s="96">
        <v>23362303</v>
      </c>
    </row>
    <row r="300" spans="1:13" x14ac:dyDescent="0.15">
      <c r="A300" s="51" t="s">
        <v>20993</v>
      </c>
      <c r="B300" s="96" t="s">
        <v>1060</v>
      </c>
      <c r="C300" s="96" t="s">
        <v>21192</v>
      </c>
      <c r="D300" s="96">
        <v>0.748278</v>
      </c>
      <c r="E300" s="96">
        <v>2</v>
      </c>
      <c r="F300" s="97">
        <v>27525757</v>
      </c>
      <c r="G300" s="100">
        <v>1.9999999999999998E-21</v>
      </c>
      <c r="H300" s="555" t="s">
        <v>2328</v>
      </c>
      <c r="I300" s="96" t="s">
        <v>20881</v>
      </c>
      <c r="J300" s="551" t="s">
        <v>1061</v>
      </c>
      <c r="K300" s="552" t="s">
        <v>21193</v>
      </c>
      <c r="L300" s="96" t="s">
        <v>21194</v>
      </c>
      <c r="M300" s="96">
        <v>26582766</v>
      </c>
    </row>
    <row r="301" spans="1:13" x14ac:dyDescent="0.15">
      <c r="A301" s="51" t="s">
        <v>20993</v>
      </c>
      <c r="B301" s="96" t="s">
        <v>1060</v>
      </c>
      <c r="C301" s="96" t="s">
        <v>21192</v>
      </c>
      <c r="D301" s="96">
        <v>0.748278</v>
      </c>
      <c r="E301" s="96">
        <v>2</v>
      </c>
      <c r="F301" s="97">
        <v>27525757</v>
      </c>
      <c r="G301" s="100">
        <v>2E-19</v>
      </c>
      <c r="H301" s="555" t="s">
        <v>2321</v>
      </c>
      <c r="I301" s="96" t="s">
        <v>20881</v>
      </c>
      <c r="J301" s="551" t="s">
        <v>1061</v>
      </c>
      <c r="K301" s="552" t="s">
        <v>21193</v>
      </c>
      <c r="L301" s="96" t="s">
        <v>21195</v>
      </c>
      <c r="M301" s="96">
        <v>20864672</v>
      </c>
    </row>
    <row r="302" spans="1:13" x14ac:dyDescent="0.15">
      <c r="A302" s="51" t="s">
        <v>21092</v>
      </c>
      <c r="B302" s="96" t="s">
        <v>1060</v>
      </c>
      <c r="C302" s="96" t="s">
        <v>21192</v>
      </c>
      <c r="D302" s="96">
        <v>0.748278</v>
      </c>
      <c r="E302" s="96">
        <v>2</v>
      </c>
      <c r="F302" s="97">
        <v>27525757</v>
      </c>
      <c r="G302" s="100">
        <v>2.9999999999999997E-8</v>
      </c>
      <c r="H302" s="555" t="s">
        <v>2328</v>
      </c>
      <c r="I302" s="96" t="s">
        <v>20881</v>
      </c>
      <c r="J302" s="551" t="s">
        <v>1061</v>
      </c>
      <c r="K302" s="552" t="s">
        <v>21193</v>
      </c>
      <c r="L302" s="96" t="s">
        <v>21194</v>
      </c>
      <c r="M302" s="96">
        <v>26582766</v>
      </c>
    </row>
    <row r="303" spans="1:13" x14ac:dyDescent="0.15">
      <c r="A303" s="51" t="s">
        <v>21154</v>
      </c>
      <c r="B303" s="96" t="s">
        <v>1139</v>
      </c>
      <c r="C303" s="96" t="s">
        <v>21196</v>
      </c>
      <c r="D303" s="96">
        <v>0.95322099999999998</v>
      </c>
      <c r="E303" s="96">
        <v>2</v>
      </c>
      <c r="F303" s="97">
        <v>27772914</v>
      </c>
      <c r="G303" s="100">
        <v>1.0000000000000001E-15</v>
      </c>
      <c r="H303" s="555" t="s">
        <v>20794</v>
      </c>
      <c r="I303" s="96" t="s">
        <v>20780</v>
      </c>
      <c r="J303" s="551" t="s">
        <v>1140</v>
      </c>
      <c r="K303" s="552" t="s">
        <v>1140</v>
      </c>
      <c r="L303" s="96" t="s">
        <v>21155</v>
      </c>
      <c r="M303" s="96">
        <v>22581228</v>
      </c>
    </row>
    <row r="304" spans="1:13" ht="26" x14ac:dyDescent="0.15">
      <c r="A304" s="51" t="s">
        <v>2406</v>
      </c>
      <c r="B304" s="96" t="s">
        <v>1139</v>
      </c>
      <c r="C304" s="96" t="s">
        <v>21197</v>
      </c>
      <c r="D304" s="96">
        <v>0.60527299999999995</v>
      </c>
      <c r="E304" s="96">
        <v>2</v>
      </c>
      <c r="F304" s="97">
        <v>27810671</v>
      </c>
      <c r="G304" s="100">
        <v>4.0000000000000001E-8</v>
      </c>
      <c r="H304" s="555" t="s">
        <v>2328</v>
      </c>
      <c r="I304" s="96" t="s">
        <v>20780</v>
      </c>
      <c r="J304" s="551" t="s">
        <v>21198</v>
      </c>
      <c r="K304" s="552" t="s">
        <v>5516</v>
      </c>
      <c r="L304" s="96" t="s">
        <v>20813</v>
      </c>
      <c r="M304" s="96">
        <v>26198764</v>
      </c>
    </row>
    <row r="305" spans="1:13" x14ac:dyDescent="0.15">
      <c r="A305" s="51" t="s">
        <v>20782</v>
      </c>
      <c r="B305" s="96" t="s">
        <v>1166</v>
      </c>
      <c r="C305" s="96" t="s">
        <v>21199</v>
      </c>
      <c r="D305" s="96">
        <v>0.73950800000000005</v>
      </c>
      <c r="E305" s="96">
        <v>2</v>
      </c>
      <c r="F305" s="97">
        <v>143394970</v>
      </c>
      <c r="G305" s="100">
        <v>2E-12</v>
      </c>
      <c r="H305" s="555" t="s">
        <v>2321</v>
      </c>
      <c r="I305" s="96" t="s">
        <v>20780</v>
      </c>
      <c r="J305" s="551" t="s">
        <v>20784</v>
      </c>
      <c r="K305" s="552" t="s">
        <v>1167</v>
      </c>
      <c r="L305" s="96" t="s">
        <v>20785</v>
      </c>
      <c r="M305" s="96">
        <v>27225129</v>
      </c>
    </row>
    <row r="306" spans="1:13" x14ac:dyDescent="0.15">
      <c r="A306" s="51" t="s">
        <v>21200</v>
      </c>
      <c r="B306" s="96" t="s">
        <v>1166</v>
      </c>
      <c r="C306" s="96" t="s">
        <v>21201</v>
      </c>
      <c r="D306" s="96">
        <v>0.885266</v>
      </c>
      <c r="E306" s="96">
        <v>2</v>
      </c>
      <c r="F306" s="97">
        <v>143505711</v>
      </c>
      <c r="G306" s="100">
        <v>3E-9</v>
      </c>
      <c r="H306" s="555" t="s">
        <v>2321</v>
      </c>
      <c r="I306" s="96" t="s">
        <v>20780</v>
      </c>
      <c r="J306" s="551" t="s">
        <v>1167</v>
      </c>
      <c r="K306" s="552" t="s">
        <v>1167</v>
      </c>
      <c r="L306" s="96" t="s">
        <v>21202</v>
      </c>
      <c r="M306" s="96">
        <v>28530673</v>
      </c>
    </row>
    <row r="307" spans="1:13" x14ac:dyDescent="0.15">
      <c r="A307" s="51" t="s">
        <v>21200</v>
      </c>
      <c r="B307" s="96" t="s">
        <v>1166</v>
      </c>
      <c r="C307" s="96" t="s">
        <v>21201</v>
      </c>
      <c r="D307" s="96">
        <v>0.885266</v>
      </c>
      <c r="E307" s="96">
        <v>2</v>
      </c>
      <c r="F307" s="97">
        <v>143505711</v>
      </c>
      <c r="G307" s="100">
        <v>3E-9</v>
      </c>
      <c r="H307" s="555" t="s">
        <v>2321</v>
      </c>
      <c r="I307" s="96" t="s">
        <v>20780</v>
      </c>
      <c r="J307" s="551" t="s">
        <v>1167</v>
      </c>
      <c r="K307" s="552" t="s">
        <v>1167</v>
      </c>
      <c r="L307" s="96" t="s">
        <v>21202</v>
      </c>
      <c r="M307" s="96">
        <v>28530673</v>
      </c>
    </row>
    <row r="308" spans="1:13" x14ac:dyDescent="0.15">
      <c r="A308" s="51" t="s">
        <v>21203</v>
      </c>
      <c r="B308" s="96" t="s">
        <v>1062</v>
      </c>
      <c r="C308" s="96" t="s">
        <v>1062</v>
      </c>
      <c r="D308" s="96">
        <v>1</v>
      </c>
      <c r="E308" s="96">
        <v>4</v>
      </c>
      <c r="F308" s="97">
        <v>39413373</v>
      </c>
      <c r="G308" s="100">
        <v>8.9999999999999996E-12</v>
      </c>
      <c r="H308" s="555" t="s">
        <v>2328</v>
      </c>
      <c r="I308" s="96" t="s">
        <v>20780</v>
      </c>
      <c r="J308" s="551" t="s">
        <v>1063</v>
      </c>
      <c r="K308" s="552" t="s">
        <v>1063</v>
      </c>
      <c r="L308" s="96" t="s">
        <v>21204</v>
      </c>
      <c r="M308" s="96">
        <v>27911795</v>
      </c>
    </row>
    <row r="309" spans="1:13" x14ac:dyDescent="0.15">
      <c r="A309" s="51" t="s">
        <v>21205</v>
      </c>
      <c r="B309" s="96" t="s">
        <v>1057</v>
      </c>
      <c r="C309" s="96" t="s">
        <v>1057</v>
      </c>
      <c r="D309" s="96">
        <v>1</v>
      </c>
      <c r="E309" s="96">
        <v>4</v>
      </c>
      <c r="F309" s="97">
        <v>99318162</v>
      </c>
      <c r="G309" s="100">
        <v>3E-32</v>
      </c>
      <c r="H309" s="555" t="s">
        <v>2328</v>
      </c>
      <c r="I309" s="96" t="s">
        <v>20955</v>
      </c>
      <c r="J309" s="551" t="s">
        <v>1058</v>
      </c>
      <c r="K309" s="552" t="s">
        <v>1058</v>
      </c>
      <c r="L309" s="96" t="s">
        <v>21206</v>
      </c>
      <c r="M309" s="96">
        <v>28485404</v>
      </c>
    </row>
    <row r="310" spans="1:13" x14ac:dyDescent="0.15">
      <c r="A310" s="51" t="s">
        <v>21207</v>
      </c>
      <c r="B310" s="96" t="s">
        <v>1057</v>
      </c>
      <c r="C310" s="96" t="s">
        <v>1057</v>
      </c>
      <c r="D310" s="96">
        <v>1</v>
      </c>
      <c r="E310" s="96">
        <v>4</v>
      </c>
      <c r="F310" s="97">
        <v>99318162</v>
      </c>
      <c r="G310" s="100">
        <v>7.9999999999999994E-24</v>
      </c>
      <c r="H310" s="555" t="s">
        <v>2321</v>
      </c>
      <c r="I310" s="96" t="s">
        <v>20955</v>
      </c>
      <c r="J310" s="551" t="s">
        <v>21208</v>
      </c>
      <c r="K310" s="552" t="s">
        <v>1058</v>
      </c>
      <c r="L310" s="96" t="s">
        <v>21209</v>
      </c>
      <c r="M310" s="96">
        <v>19698717</v>
      </c>
    </row>
    <row r="311" spans="1:13" ht="26" x14ac:dyDescent="0.15">
      <c r="A311" s="51" t="s">
        <v>21210</v>
      </c>
      <c r="B311" s="96" t="s">
        <v>1057</v>
      </c>
      <c r="C311" s="96" t="s">
        <v>1057</v>
      </c>
      <c r="D311" s="96">
        <v>1</v>
      </c>
      <c r="E311" s="96">
        <v>4</v>
      </c>
      <c r="F311" s="97">
        <v>99318162</v>
      </c>
      <c r="G311" s="100">
        <v>2.9999999999999999E-21</v>
      </c>
      <c r="H311" s="555" t="s">
        <v>20794</v>
      </c>
      <c r="I311" s="96" t="s">
        <v>20955</v>
      </c>
      <c r="J311" s="551" t="s">
        <v>21211</v>
      </c>
      <c r="K311" s="552" t="s">
        <v>1058</v>
      </c>
      <c r="L311" s="96" t="s">
        <v>21212</v>
      </c>
      <c r="M311" s="96">
        <v>23456092</v>
      </c>
    </row>
    <row r="312" spans="1:13" x14ac:dyDescent="0.15">
      <c r="A312" s="51" t="s">
        <v>21213</v>
      </c>
      <c r="B312" s="96" t="s">
        <v>1057</v>
      </c>
      <c r="C312" s="96" t="s">
        <v>1057</v>
      </c>
      <c r="D312" s="96">
        <v>1</v>
      </c>
      <c r="E312" s="96">
        <v>4</v>
      </c>
      <c r="F312" s="97">
        <v>99318162</v>
      </c>
      <c r="G312" s="100">
        <v>9.9999999999999995E-21</v>
      </c>
      <c r="H312" s="555" t="s">
        <v>2328</v>
      </c>
      <c r="I312" s="96" t="s">
        <v>20955</v>
      </c>
      <c r="J312" s="551" t="s">
        <v>1058</v>
      </c>
      <c r="K312" s="552" t="s">
        <v>1058</v>
      </c>
      <c r="L312" s="96" t="s">
        <v>21214</v>
      </c>
      <c r="M312" s="96">
        <v>21437268</v>
      </c>
    </row>
    <row r="313" spans="1:13" x14ac:dyDescent="0.15">
      <c r="A313" s="51" t="s">
        <v>21215</v>
      </c>
      <c r="B313" s="96" t="s">
        <v>1057</v>
      </c>
      <c r="C313" s="96" t="s">
        <v>1057</v>
      </c>
      <c r="D313" s="96">
        <v>1</v>
      </c>
      <c r="E313" s="96">
        <v>4</v>
      </c>
      <c r="F313" s="97">
        <v>99318162</v>
      </c>
      <c r="G313" s="100">
        <v>1.9999999999999999E-20</v>
      </c>
      <c r="H313" s="555" t="s">
        <v>20794</v>
      </c>
      <c r="I313" s="96" t="s">
        <v>20955</v>
      </c>
      <c r="J313" s="551" t="s">
        <v>1058</v>
      </c>
      <c r="K313" s="552" t="s">
        <v>1058</v>
      </c>
      <c r="L313" s="96" t="s">
        <v>21206</v>
      </c>
      <c r="M313" s="96">
        <v>28485404</v>
      </c>
    </row>
    <row r="314" spans="1:13" ht="26" x14ac:dyDescent="0.15">
      <c r="A314" s="51" t="s">
        <v>21213</v>
      </c>
      <c r="B314" s="96" t="s">
        <v>1057</v>
      </c>
      <c r="C314" s="96" t="s">
        <v>1057</v>
      </c>
      <c r="D314" s="96">
        <v>1</v>
      </c>
      <c r="E314" s="96">
        <v>4</v>
      </c>
      <c r="F314" s="97">
        <v>99318162</v>
      </c>
      <c r="G314" s="100">
        <v>2.0000000000000002E-15</v>
      </c>
      <c r="H314" s="555" t="s">
        <v>2321</v>
      </c>
      <c r="I314" s="96" t="s">
        <v>20955</v>
      </c>
      <c r="J314" s="551" t="s">
        <v>21216</v>
      </c>
      <c r="K314" s="552" t="s">
        <v>1058</v>
      </c>
      <c r="L314" s="96" t="s">
        <v>21217</v>
      </c>
      <c r="M314" s="96">
        <v>27749845</v>
      </c>
    </row>
    <row r="315" spans="1:13" x14ac:dyDescent="0.15">
      <c r="A315" s="51" t="s">
        <v>21218</v>
      </c>
      <c r="B315" s="96" t="s">
        <v>1057</v>
      </c>
      <c r="C315" s="96" t="s">
        <v>1057</v>
      </c>
      <c r="D315" s="96">
        <v>1</v>
      </c>
      <c r="E315" s="96">
        <v>4</v>
      </c>
      <c r="F315" s="97">
        <v>99318162</v>
      </c>
      <c r="G315" s="100">
        <v>1.0000000000000001E-9</v>
      </c>
      <c r="H315" s="555" t="s">
        <v>2321</v>
      </c>
      <c r="I315" s="96" t="s">
        <v>20955</v>
      </c>
      <c r="J315" s="551" t="s">
        <v>1058</v>
      </c>
      <c r="K315" s="552" t="s">
        <v>1058</v>
      </c>
      <c r="L315" s="96" t="s">
        <v>21217</v>
      </c>
      <c r="M315" s="96">
        <v>27749845</v>
      </c>
    </row>
    <row r="316" spans="1:13" x14ac:dyDescent="0.15">
      <c r="A316" s="51" t="s">
        <v>21219</v>
      </c>
      <c r="B316" s="96" t="s">
        <v>1057</v>
      </c>
      <c r="C316" s="96" t="s">
        <v>1057</v>
      </c>
      <c r="D316" s="96">
        <v>1</v>
      </c>
      <c r="E316" s="96">
        <v>4</v>
      </c>
      <c r="F316" s="97">
        <v>99318162</v>
      </c>
      <c r="G316" s="100">
        <v>8.9999999999999995E-9</v>
      </c>
      <c r="H316" s="555" t="s">
        <v>2321</v>
      </c>
      <c r="I316" s="96" t="s">
        <v>20955</v>
      </c>
      <c r="J316" s="551" t="s">
        <v>1058</v>
      </c>
      <c r="K316" s="552" t="s">
        <v>1058</v>
      </c>
      <c r="L316" s="96" t="s">
        <v>21217</v>
      </c>
      <c r="M316" s="96">
        <v>27749845</v>
      </c>
    </row>
    <row r="317" spans="1:13" x14ac:dyDescent="0.15">
      <c r="A317" s="51" t="s">
        <v>21203</v>
      </c>
      <c r="B317" s="96" t="s">
        <v>1057</v>
      </c>
      <c r="C317" s="96" t="s">
        <v>1057</v>
      </c>
      <c r="D317" s="96">
        <v>1</v>
      </c>
      <c r="E317" s="96">
        <v>4</v>
      </c>
      <c r="F317" s="97">
        <v>99318162</v>
      </c>
      <c r="G317" s="100">
        <v>2E-8</v>
      </c>
      <c r="H317" s="555" t="s">
        <v>20794</v>
      </c>
      <c r="I317" s="96" t="s">
        <v>20955</v>
      </c>
      <c r="J317" s="551" t="s">
        <v>1058</v>
      </c>
      <c r="K317" s="552" t="s">
        <v>1058</v>
      </c>
      <c r="L317" s="96" t="s">
        <v>21220</v>
      </c>
      <c r="M317" s="96">
        <v>23743675</v>
      </c>
    </row>
    <row r="318" spans="1:13" x14ac:dyDescent="0.15">
      <c r="A318" s="52" t="s">
        <v>21210</v>
      </c>
      <c r="B318" s="555" t="s">
        <v>1057</v>
      </c>
      <c r="C318" s="555" t="s">
        <v>1057</v>
      </c>
      <c r="D318" s="555">
        <v>1</v>
      </c>
      <c r="E318" s="555">
        <v>4</v>
      </c>
      <c r="F318" s="556">
        <v>100239319</v>
      </c>
      <c r="G318" s="557">
        <v>2.9099999999999999E-18</v>
      </c>
      <c r="H318" s="555" t="s">
        <v>2321</v>
      </c>
      <c r="I318" s="575" t="s">
        <v>20587</v>
      </c>
      <c r="J318" s="576" t="s">
        <v>20587</v>
      </c>
      <c r="K318" s="575" t="s">
        <v>20587</v>
      </c>
      <c r="L318" s="555" t="s">
        <v>21221</v>
      </c>
      <c r="M318" s="555">
        <v>24166409</v>
      </c>
    </row>
    <row r="319" spans="1:13" x14ac:dyDescent="0.15">
      <c r="A319" s="51" t="s">
        <v>2406</v>
      </c>
      <c r="B319" s="96" t="s">
        <v>1068</v>
      </c>
      <c r="C319" s="96" t="s">
        <v>21222</v>
      </c>
      <c r="D319" s="96">
        <v>0.75782400000000005</v>
      </c>
      <c r="E319" s="96">
        <v>4</v>
      </c>
      <c r="F319" s="97">
        <v>102225733</v>
      </c>
      <c r="G319" s="100">
        <v>8.0000000000000006E-15</v>
      </c>
      <c r="H319" s="555" t="s">
        <v>2328</v>
      </c>
      <c r="I319" s="96" t="s">
        <v>20810</v>
      </c>
      <c r="J319" s="551" t="s">
        <v>679</v>
      </c>
      <c r="K319" s="552" t="s">
        <v>21223</v>
      </c>
      <c r="L319" s="96" t="s">
        <v>20787</v>
      </c>
      <c r="M319" s="96">
        <v>25056061</v>
      </c>
    </row>
    <row r="320" spans="1:13" x14ac:dyDescent="0.15">
      <c r="A320" s="51" t="s">
        <v>21224</v>
      </c>
      <c r="B320" s="96" t="s">
        <v>1068</v>
      </c>
      <c r="C320" s="96" t="s">
        <v>1068</v>
      </c>
      <c r="D320" s="96">
        <v>1</v>
      </c>
      <c r="E320" s="96">
        <v>4</v>
      </c>
      <c r="F320" s="97">
        <v>102267552</v>
      </c>
      <c r="G320" s="100">
        <v>2.0000000000000001E-17</v>
      </c>
      <c r="H320" s="555" t="s">
        <v>2328</v>
      </c>
      <c r="I320" s="96" t="s">
        <v>20955</v>
      </c>
      <c r="J320" s="551" t="s">
        <v>679</v>
      </c>
      <c r="K320" s="552" t="s">
        <v>679</v>
      </c>
      <c r="L320" s="96" t="s">
        <v>21225</v>
      </c>
      <c r="M320" s="96">
        <v>21909115</v>
      </c>
    </row>
    <row r="321" spans="1:13" x14ac:dyDescent="0.15">
      <c r="A321" s="51" t="s">
        <v>21226</v>
      </c>
      <c r="B321" s="96" t="s">
        <v>1068</v>
      </c>
      <c r="C321" s="96" t="s">
        <v>1068</v>
      </c>
      <c r="D321" s="96">
        <v>1</v>
      </c>
      <c r="E321" s="96">
        <v>4</v>
      </c>
      <c r="F321" s="97">
        <v>102267552</v>
      </c>
      <c r="G321" s="100">
        <v>1.0000000000000001E-15</v>
      </c>
      <c r="H321" s="555" t="s">
        <v>2328</v>
      </c>
      <c r="I321" s="96" t="s">
        <v>20955</v>
      </c>
      <c r="J321" s="551" t="s">
        <v>679</v>
      </c>
      <c r="K321" s="552" t="s">
        <v>679</v>
      </c>
      <c r="L321" s="96" t="s">
        <v>21079</v>
      </c>
      <c r="M321" s="96">
        <v>24097068</v>
      </c>
    </row>
    <row r="322" spans="1:13" x14ac:dyDescent="0.15">
      <c r="A322" s="51" t="s">
        <v>20901</v>
      </c>
      <c r="B322" s="96" t="s">
        <v>1068</v>
      </c>
      <c r="C322" s="96" t="s">
        <v>1068</v>
      </c>
      <c r="D322" s="96">
        <v>1</v>
      </c>
      <c r="E322" s="96">
        <v>4</v>
      </c>
      <c r="F322" s="97">
        <v>102267552</v>
      </c>
      <c r="G322" s="100">
        <v>2.9999999999999998E-14</v>
      </c>
      <c r="H322" s="555" t="s">
        <v>2328</v>
      </c>
      <c r="I322" s="96" t="s">
        <v>20955</v>
      </c>
      <c r="J322" s="551" t="s">
        <v>679</v>
      </c>
      <c r="K322" s="552" t="s">
        <v>679</v>
      </c>
      <c r="L322" s="96" t="s">
        <v>21225</v>
      </c>
      <c r="M322" s="96">
        <v>21909115</v>
      </c>
    </row>
    <row r="323" spans="1:13" x14ac:dyDescent="0.15">
      <c r="A323" s="51" t="s">
        <v>21227</v>
      </c>
      <c r="B323" s="96" t="s">
        <v>1068</v>
      </c>
      <c r="C323" s="96" t="s">
        <v>1068</v>
      </c>
      <c r="D323" s="96">
        <v>1</v>
      </c>
      <c r="E323" s="96">
        <v>4</v>
      </c>
      <c r="F323" s="97">
        <v>102267552</v>
      </c>
      <c r="G323" s="100">
        <v>2.0000000000000001E-13</v>
      </c>
      <c r="H323" s="555" t="s">
        <v>2328</v>
      </c>
      <c r="I323" s="96" t="s">
        <v>20955</v>
      </c>
      <c r="J323" s="551" t="s">
        <v>679</v>
      </c>
      <c r="K323" s="552" t="s">
        <v>679</v>
      </c>
      <c r="L323" s="96" t="s">
        <v>21228</v>
      </c>
      <c r="M323" s="96">
        <v>20935630</v>
      </c>
    </row>
    <row r="324" spans="1:13" x14ac:dyDescent="0.15">
      <c r="A324" s="51" t="s">
        <v>21227</v>
      </c>
      <c r="B324" s="96" t="s">
        <v>1068</v>
      </c>
      <c r="C324" s="96" t="s">
        <v>1068</v>
      </c>
      <c r="D324" s="96">
        <v>1</v>
      </c>
      <c r="E324" s="96">
        <v>4</v>
      </c>
      <c r="F324" s="97">
        <v>102267552</v>
      </c>
      <c r="G324" s="100">
        <v>9.9999999999999998E-13</v>
      </c>
      <c r="H324" s="555" t="s">
        <v>2328</v>
      </c>
      <c r="I324" s="96" t="s">
        <v>20955</v>
      </c>
      <c r="J324" s="551" t="s">
        <v>679</v>
      </c>
      <c r="K324" s="552" t="s">
        <v>679</v>
      </c>
      <c r="L324" s="96" t="s">
        <v>21229</v>
      </c>
      <c r="M324" s="96">
        <v>25673413</v>
      </c>
    </row>
    <row r="325" spans="1:13" x14ac:dyDescent="0.15">
      <c r="A325" s="51" t="s">
        <v>21227</v>
      </c>
      <c r="B325" s="96" t="s">
        <v>1068</v>
      </c>
      <c r="C325" s="96" t="s">
        <v>1068</v>
      </c>
      <c r="D325" s="96">
        <v>1</v>
      </c>
      <c r="E325" s="96">
        <v>4</v>
      </c>
      <c r="F325" s="97">
        <v>102267552</v>
      </c>
      <c r="G325" s="100">
        <v>2E-12</v>
      </c>
      <c r="H325" s="555" t="s">
        <v>2328</v>
      </c>
      <c r="I325" s="96" t="s">
        <v>20955</v>
      </c>
      <c r="J325" s="551" t="s">
        <v>679</v>
      </c>
      <c r="K325" s="552" t="s">
        <v>679</v>
      </c>
      <c r="L325" s="96" t="s">
        <v>21229</v>
      </c>
      <c r="M325" s="96">
        <v>25673413</v>
      </c>
    </row>
    <row r="326" spans="1:13" x14ac:dyDescent="0.15">
      <c r="A326" s="51" t="s">
        <v>2406</v>
      </c>
      <c r="B326" s="96" t="s">
        <v>1068</v>
      </c>
      <c r="C326" s="96" t="s">
        <v>1068</v>
      </c>
      <c r="D326" s="96">
        <v>1</v>
      </c>
      <c r="E326" s="96">
        <v>4</v>
      </c>
      <c r="F326" s="97">
        <v>102267552</v>
      </c>
      <c r="G326" s="100">
        <v>2E-12</v>
      </c>
      <c r="H326" s="555" t="s">
        <v>2328</v>
      </c>
      <c r="I326" s="96" t="s">
        <v>20955</v>
      </c>
      <c r="J326" s="551" t="s">
        <v>20784</v>
      </c>
      <c r="K326" s="552" t="s">
        <v>679</v>
      </c>
      <c r="L326" s="96" t="s">
        <v>20813</v>
      </c>
      <c r="M326" s="96">
        <v>26198764</v>
      </c>
    </row>
    <row r="327" spans="1:13" x14ac:dyDescent="0.15">
      <c r="A327" s="51" t="s">
        <v>21226</v>
      </c>
      <c r="B327" s="96" t="s">
        <v>1068</v>
      </c>
      <c r="C327" s="96" t="s">
        <v>1068</v>
      </c>
      <c r="D327" s="96">
        <v>1</v>
      </c>
      <c r="E327" s="96">
        <v>4</v>
      </c>
      <c r="F327" s="97">
        <v>102267552</v>
      </c>
      <c r="G327" s="100">
        <v>7.0000000000000004E-11</v>
      </c>
      <c r="H327" s="555" t="s">
        <v>2328</v>
      </c>
      <c r="I327" s="96" t="s">
        <v>20955</v>
      </c>
      <c r="J327" s="551" t="s">
        <v>679</v>
      </c>
      <c r="K327" s="552" t="s">
        <v>679</v>
      </c>
      <c r="L327" s="96" t="s">
        <v>21083</v>
      </c>
      <c r="M327" s="96">
        <v>20686565</v>
      </c>
    </row>
    <row r="328" spans="1:13" x14ac:dyDescent="0.15">
      <c r="A328" s="51" t="s">
        <v>21230</v>
      </c>
      <c r="B328" s="96" t="s">
        <v>1068</v>
      </c>
      <c r="C328" s="96" t="s">
        <v>1068</v>
      </c>
      <c r="D328" s="96">
        <v>1</v>
      </c>
      <c r="E328" s="96">
        <v>4</v>
      </c>
      <c r="F328" s="97">
        <v>102267552</v>
      </c>
      <c r="G328" s="100">
        <v>1E-10</v>
      </c>
      <c r="H328" s="555" t="s">
        <v>2328</v>
      </c>
      <c r="I328" s="96" t="s">
        <v>20955</v>
      </c>
      <c r="J328" s="551" t="s">
        <v>679</v>
      </c>
      <c r="K328" s="552" t="s">
        <v>679</v>
      </c>
      <c r="L328" s="96" t="s">
        <v>21231</v>
      </c>
      <c r="M328" s="96">
        <v>21909110</v>
      </c>
    </row>
    <row r="329" spans="1:13" x14ac:dyDescent="0.15">
      <c r="A329" s="51" t="s">
        <v>21232</v>
      </c>
      <c r="B329" s="96" t="s">
        <v>1068</v>
      </c>
      <c r="C329" s="96" t="s">
        <v>1068</v>
      </c>
      <c r="D329" s="96">
        <v>1</v>
      </c>
      <c r="E329" s="96">
        <v>4</v>
      </c>
      <c r="F329" s="97">
        <v>102267552</v>
      </c>
      <c r="G329" s="100">
        <v>2.0000000000000001E-10</v>
      </c>
      <c r="H329" s="555" t="s">
        <v>20794</v>
      </c>
      <c r="I329" s="96" t="s">
        <v>20955</v>
      </c>
      <c r="J329" s="551" t="s">
        <v>679</v>
      </c>
      <c r="K329" s="552" t="s">
        <v>679</v>
      </c>
      <c r="L329" s="96" t="s">
        <v>20950</v>
      </c>
      <c r="M329" s="96">
        <v>28443625</v>
      </c>
    </row>
    <row r="330" spans="1:13" x14ac:dyDescent="0.15">
      <c r="A330" s="51" t="s">
        <v>21233</v>
      </c>
      <c r="B330" s="96" t="s">
        <v>1068</v>
      </c>
      <c r="C330" s="96" t="s">
        <v>1068</v>
      </c>
      <c r="D330" s="96">
        <v>1</v>
      </c>
      <c r="E330" s="96">
        <v>4</v>
      </c>
      <c r="F330" s="97">
        <v>102267552</v>
      </c>
      <c r="G330" s="100">
        <v>3E-10</v>
      </c>
      <c r="H330" s="555" t="s">
        <v>2328</v>
      </c>
      <c r="I330" s="96" t="s">
        <v>20955</v>
      </c>
      <c r="J330" s="551" t="s">
        <v>679</v>
      </c>
      <c r="K330" s="552" t="s">
        <v>679</v>
      </c>
      <c r="L330" s="96" t="s">
        <v>20950</v>
      </c>
      <c r="M330" s="96">
        <v>28443625</v>
      </c>
    </row>
    <row r="331" spans="1:13" x14ac:dyDescent="0.15">
      <c r="A331" s="51" t="s">
        <v>21234</v>
      </c>
      <c r="B331" s="96" t="s">
        <v>1068</v>
      </c>
      <c r="C331" s="96" t="s">
        <v>1068</v>
      </c>
      <c r="D331" s="96">
        <v>1</v>
      </c>
      <c r="E331" s="96">
        <v>4</v>
      </c>
      <c r="F331" s="97">
        <v>102267552</v>
      </c>
      <c r="G331" s="100">
        <v>6E-10</v>
      </c>
      <c r="H331" s="555" t="s">
        <v>2328</v>
      </c>
      <c r="I331" s="96" t="s">
        <v>20955</v>
      </c>
      <c r="J331" s="551" t="s">
        <v>679</v>
      </c>
      <c r="K331" s="552" t="s">
        <v>679</v>
      </c>
      <c r="L331" s="96" t="s">
        <v>21235</v>
      </c>
      <c r="M331" s="96">
        <v>26908625</v>
      </c>
    </row>
    <row r="332" spans="1:13" x14ac:dyDescent="0.15">
      <c r="A332" s="51" t="s">
        <v>21227</v>
      </c>
      <c r="B332" s="96" t="s">
        <v>1068</v>
      </c>
      <c r="C332" s="96" t="s">
        <v>1068</v>
      </c>
      <c r="D332" s="96">
        <v>1</v>
      </c>
      <c r="E332" s="96">
        <v>4</v>
      </c>
      <c r="F332" s="97">
        <v>102267552</v>
      </c>
      <c r="G332" s="100">
        <v>3E-9</v>
      </c>
      <c r="H332" s="555" t="s">
        <v>2328</v>
      </c>
      <c r="I332" s="96" t="s">
        <v>20955</v>
      </c>
      <c r="J332" s="551" t="s">
        <v>679</v>
      </c>
      <c r="K332" s="552" t="s">
        <v>679</v>
      </c>
      <c r="L332" s="96" t="s">
        <v>21229</v>
      </c>
      <c r="M332" s="96">
        <v>25673413</v>
      </c>
    </row>
    <row r="333" spans="1:13" x14ac:dyDescent="0.15">
      <c r="A333" s="51" t="s">
        <v>21233</v>
      </c>
      <c r="B333" s="96" t="s">
        <v>1068</v>
      </c>
      <c r="C333" s="96" t="s">
        <v>1068</v>
      </c>
      <c r="D333" s="96">
        <v>1</v>
      </c>
      <c r="E333" s="96">
        <v>4</v>
      </c>
      <c r="F333" s="97">
        <v>102267552</v>
      </c>
      <c r="G333" s="100">
        <v>4.0000000000000002E-9</v>
      </c>
      <c r="H333" s="555" t="s">
        <v>2328</v>
      </c>
      <c r="I333" s="96" t="s">
        <v>20955</v>
      </c>
      <c r="J333" s="551" t="s">
        <v>679</v>
      </c>
      <c r="K333" s="552" t="s">
        <v>679</v>
      </c>
      <c r="L333" s="96" t="s">
        <v>20950</v>
      </c>
      <c r="M333" s="96">
        <v>28443625</v>
      </c>
    </row>
    <row r="334" spans="1:13" x14ac:dyDescent="0.15">
      <c r="A334" s="51" t="s">
        <v>21236</v>
      </c>
      <c r="B334" s="96" t="s">
        <v>1068</v>
      </c>
      <c r="C334" s="96" t="s">
        <v>1068</v>
      </c>
      <c r="D334" s="96">
        <v>1</v>
      </c>
      <c r="E334" s="96">
        <v>4</v>
      </c>
      <c r="F334" s="97">
        <v>102267552</v>
      </c>
      <c r="G334" s="100">
        <v>1E-8</v>
      </c>
      <c r="H334" s="555" t="s">
        <v>20794</v>
      </c>
      <c r="I334" s="96" t="s">
        <v>20955</v>
      </c>
      <c r="J334" s="551" t="s">
        <v>20784</v>
      </c>
      <c r="K334" s="552" t="s">
        <v>679</v>
      </c>
      <c r="L334" s="96" t="s">
        <v>21237</v>
      </c>
      <c r="M334" s="96">
        <v>26604143</v>
      </c>
    </row>
    <row r="335" spans="1:13" x14ac:dyDescent="0.15">
      <c r="A335" s="51" t="s">
        <v>21232</v>
      </c>
      <c r="B335" s="96" t="s">
        <v>1068</v>
      </c>
      <c r="C335" s="96" t="s">
        <v>1068</v>
      </c>
      <c r="D335" s="96">
        <v>1</v>
      </c>
      <c r="E335" s="96">
        <v>4</v>
      </c>
      <c r="F335" s="97">
        <v>102267552</v>
      </c>
      <c r="G335" s="100">
        <v>1E-8</v>
      </c>
      <c r="H335" s="555" t="s">
        <v>20794</v>
      </c>
      <c r="I335" s="96" t="s">
        <v>20955</v>
      </c>
      <c r="J335" s="551" t="s">
        <v>679</v>
      </c>
      <c r="K335" s="552" t="s">
        <v>679</v>
      </c>
      <c r="L335" s="96" t="s">
        <v>20950</v>
      </c>
      <c r="M335" s="96">
        <v>28443625</v>
      </c>
    </row>
    <row r="336" spans="1:13" x14ac:dyDescent="0.15">
      <c r="A336" s="51" t="s">
        <v>21226</v>
      </c>
      <c r="B336" s="96" t="s">
        <v>1068</v>
      </c>
      <c r="C336" s="96" t="s">
        <v>678</v>
      </c>
      <c r="D336" s="96">
        <v>0.86641199999999996</v>
      </c>
      <c r="E336" s="96">
        <v>4</v>
      </c>
      <c r="F336" s="97">
        <v>102276925</v>
      </c>
      <c r="G336" s="100">
        <v>2.9999999999999998E-13</v>
      </c>
      <c r="H336" s="555" t="s">
        <v>2321</v>
      </c>
      <c r="I336" s="96" t="s">
        <v>20780</v>
      </c>
      <c r="J336" s="551" t="s">
        <v>679</v>
      </c>
      <c r="K336" s="552" t="s">
        <v>679</v>
      </c>
      <c r="L336" s="96" t="s">
        <v>21084</v>
      </c>
      <c r="M336" s="96">
        <v>25961943</v>
      </c>
    </row>
    <row r="337" spans="1:13" x14ac:dyDescent="0.15">
      <c r="A337" s="51" t="s">
        <v>21238</v>
      </c>
      <c r="B337" s="96" t="s">
        <v>1106</v>
      </c>
      <c r="C337" s="96" t="s">
        <v>1106</v>
      </c>
      <c r="D337" s="555">
        <v>1</v>
      </c>
      <c r="E337" s="96">
        <v>5</v>
      </c>
      <c r="F337" s="97">
        <v>87854395</v>
      </c>
      <c r="G337" s="100">
        <v>1.8069999999999999E-8</v>
      </c>
      <c r="H337" s="884" t="s">
        <v>2328</v>
      </c>
      <c r="I337" s="577" t="s">
        <v>20587</v>
      </c>
      <c r="J337" s="578" t="s">
        <v>20587</v>
      </c>
      <c r="K337" s="577" t="s">
        <v>20587</v>
      </c>
      <c r="L337" s="96" t="s">
        <v>20894</v>
      </c>
      <c r="M337" s="55" t="s">
        <v>20895</v>
      </c>
    </row>
    <row r="338" spans="1:13" x14ac:dyDescent="0.15">
      <c r="A338" s="51" t="s">
        <v>21239</v>
      </c>
      <c r="B338" s="96" t="s">
        <v>1172</v>
      </c>
      <c r="C338" s="96" t="s">
        <v>1172</v>
      </c>
      <c r="D338" s="96">
        <v>1</v>
      </c>
      <c r="E338" s="96">
        <v>6</v>
      </c>
      <c r="F338" s="97">
        <v>12903725</v>
      </c>
      <c r="G338" s="100">
        <v>2.0000000000000001E-42</v>
      </c>
      <c r="H338" s="555" t="s">
        <v>2321</v>
      </c>
      <c r="I338" s="96" t="s">
        <v>20780</v>
      </c>
      <c r="J338" s="551" t="s">
        <v>1173</v>
      </c>
      <c r="K338" s="552" t="s">
        <v>1173</v>
      </c>
      <c r="L338" s="96" t="s">
        <v>21240</v>
      </c>
      <c r="M338" s="96">
        <v>26343387</v>
      </c>
    </row>
    <row r="339" spans="1:13" x14ac:dyDescent="0.15">
      <c r="A339" s="51" t="s">
        <v>21241</v>
      </c>
      <c r="B339" s="96" t="s">
        <v>1172</v>
      </c>
      <c r="C339" s="96" t="s">
        <v>1172</v>
      </c>
      <c r="D339" s="96">
        <v>1</v>
      </c>
      <c r="E339" s="96">
        <v>6</v>
      </c>
      <c r="F339" s="97">
        <v>12903725</v>
      </c>
      <c r="G339" s="100">
        <v>9.0000000000000002E-35</v>
      </c>
      <c r="H339" s="555" t="s">
        <v>2321</v>
      </c>
      <c r="I339" s="96" t="s">
        <v>20780</v>
      </c>
      <c r="J339" s="551" t="s">
        <v>1173</v>
      </c>
      <c r="K339" s="552" t="s">
        <v>1173</v>
      </c>
      <c r="L339" s="96" t="s">
        <v>21240</v>
      </c>
      <c r="M339" s="96">
        <v>26343387</v>
      </c>
    </row>
    <row r="340" spans="1:13" x14ac:dyDescent="0.15">
      <c r="A340" s="51" t="s">
        <v>21069</v>
      </c>
      <c r="B340" s="96" t="s">
        <v>1172</v>
      </c>
      <c r="C340" s="96" t="s">
        <v>1172</v>
      </c>
      <c r="D340" s="96">
        <v>1</v>
      </c>
      <c r="E340" s="96">
        <v>6</v>
      </c>
      <c r="F340" s="97">
        <v>12903725</v>
      </c>
      <c r="G340" s="100">
        <v>8.9999999999999998E-26</v>
      </c>
      <c r="H340" s="555" t="s">
        <v>20794</v>
      </c>
      <c r="I340" s="96" t="s">
        <v>20780</v>
      </c>
      <c r="J340" s="551" t="s">
        <v>1173</v>
      </c>
      <c r="K340" s="552" t="s">
        <v>1173</v>
      </c>
      <c r="L340" s="96" t="s">
        <v>21242</v>
      </c>
      <c r="M340" s="96">
        <v>21378988</v>
      </c>
    </row>
    <row r="341" spans="1:13" x14ac:dyDescent="0.15">
      <c r="A341" s="51" t="s">
        <v>21069</v>
      </c>
      <c r="B341" s="96" t="s">
        <v>1172</v>
      </c>
      <c r="C341" s="96" t="s">
        <v>1172</v>
      </c>
      <c r="D341" s="96">
        <v>1</v>
      </c>
      <c r="E341" s="96">
        <v>6</v>
      </c>
      <c r="F341" s="97">
        <v>12903725</v>
      </c>
      <c r="G341" s="100">
        <v>8.9999999999999998E-26</v>
      </c>
      <c r="H341" s="555" t="s">
        <v>20794</v>
      </c>
      <c r="I341" s="96" t="s">
        <v>20780</v>
      </c>
      <c r="J341" s="551" t="s">
        <v>1173</v>
      </c>
      <c r="K341" s="552" t="s">
        <v>1173</v>
      </c>
      <c r="L341" s="96" t="s">
        <v>21243</v>
      </c>
      <c r="M341" s="96">
        <v>21846871</v>
      </c>
    </row>
    <row r="342" spans="1:13" x14ac:dyDescent="0.15">
      <c r="A342" s="51" t="s">
        <v>21244</v>
      </c>
      <c r="B342" s="96" t="s">
        <v>1172</v>
      </c>
      <c r="C342" s="96" t="s">
        <v>1172</v>
      </c>
      <c r="D342" s="96">
        <v>1</v>
      </c>
      <c r="E342" s="96">
        <v>6</v>
      </c>
      <c r="F342" s="97">
        <v>12903725</v>
      </c>
      <c r="G342" s="100">
        <v>4.0000000000000002E-22</v>
      </c>
      <c r="H342" s="555" t="s">
        <v>2328</v>
      </c>
      <c r="I342" s="96" t="s">
        <v>20780</v>
      </c>
      <c r="J342" s="551" t="s">
        <v>1173</v>
      </c>
      <c r="K342" s="552" t="s">
        <v>1173</v>
      </c>
      <c r="L342" s="96" t="s">
        <v>21245</v>
      </c>
      <c r="M342" s="96">
        <v>22144573</v>
      </c>
    </row>
    <row r="343" spans="1:13" x14ac:dyDescent="0.15">
      <c r="A343" s="51" t="s">
        <v>21246</v>
      </c>
      <c r="B343" s="96" t="s">
        <v>1172</v>
      </c>
      <c r="C343" s="96" t="s">
        <v>1172</v>
      </c>
      <c r="D343" s="96">
        <v>1</v>
      </c>
      <c r="E343" s="96">
        <v>6</v>
      </c>
      <c r="F343" s="97">
        <v>12903725</v>
      </c>
      <c r="G343" s="100">
        <v>5.9999999999999998E-22</v>
      </c>
      <c r="H343" s="555" t="s">
        <v>2328</v>
      </c>
      <c r="I343" s="96" t="s">
        <v>20780</v>
      </c>
      <c r="J343" s="551" t="s">
        <v>1173</v>
      </c>
      <c r="K343" s="552" t="s">
        <v>1173</v>
      </c>
      <c r="L343" s="96" t="s">
        <v>21247</v>
      </c>
      <c r="M343" s="96">
        <v>27322543</v>
      </c>
    </row>
    <row r="344" spans="1:13" x14ac:dyDescent="0.15">
      <c r="A344" s="51" t="s">
        <v>21246</v>
      </c>
      <c r="B344" s="96" t="s">
        <v>1172</v>
      </c>
      <c r="C344" s="96" t="s">
        <v>1172</v>
      </c>
      <c r="D344" s="96">
        <v>1</v>
      </c>
      <c r="E344" s="96">
        <v>6</v>
      </c>
      <c r="F344" s="97">
        <v>12903725</v>
      </c>
      <c r="G344" s="100">
        <v>1.9999999999999999E-20</v>
      </c>
      <c r="H344" s="555" t="s">
        <v>20794</v>
      </c>
      <c r="I344" s="96" t="s">
        <v>20780</v>
      </c>
      <c r="J344" s="551" t="s">
        <v>1173</v>
      </c>
      <c r="K344" s="552" t="s">
        <v>1173</v>
      </c>
      <c r="L344" s="96" t="s">
        <v>20796</v>
      </c>
      <c r="M344" s="96">
        <v>27182965</v>
      </c>
    </row>
    <row r="345" spans="1:13" x14ac:dyDescent="0.15">
      <c r="A345" s="51" t="s">
        <v>21069</v>
      </c>
      <c r="B345" s="96" t="s">
        <v>1172</v>
      </c>
      <c r="C345" s="96" t="s">
        <v>1172</v>
      </c>
      <c r="D345" s="96">
        <v>1</v>
      </c>
      <c r="E345" s="96">
        <v>6</v>
      </c>
      <c r="F345" s="97">
        <v>12903725</v>
      </c>
      <c r="G345" s="100">
        <v>6.0000000000000003E-12</v>
      </c>
      <c r="H345" s="555" t="s">
        <v>2321</v>
      </c>
      <c r="I345" s="96" t="s">
        <v>20780</v>
      </c>
      <c r="J345" s="551" t="s">
        <v>1173</v>
      </c>
      <c r="K345" s="552" t="s">
        <v>1173</v>
      </c>
      <c r="L345" s="96" t="s">
        <v>21248</v>
      </c>
      <c r="M345" s="96">
        <v>22745674</v>
      </c>
    </row>
    <row r="346" spans="1:13" x14ac:dyDescent="0.15">
      <c r="A346" s="51" t="s">
        <v>21249</v>
      </c>
      <c r="B346" s="96" t="s">
        <v>1172</v>
      </c>
      <c r="C346" s="96" t="s">
        <v>1172</v>
      </c>
      <c r="D346" s="96">
        <v>1</v>
      </c>
      <c r="E346" s="96">
        <v>6</v>
      </c>
      <c r="F346" s="97">
        <v>12903725</v>
      </c>
      <c r="G346" s="100">
        <v>9.9999999999999994E-12</v>
      </c>
      <c r="H346" s="555" t="s">
        <v>2328</v>
      </c>
      <c r="I346" s="96" t="s">
        <v>20780</v>
      </c>
      <c r="J346" s="551" t="s">
        <v>1173</v>
      </c>
      <c r="K346" s="552" t="s">
        <v>1173</v>
      </c>
      <c r="L346" s="96" t="s">
        <v>21250</v>
      </c>
      <c r="M346" s="96">
        <v>25420145</v>
      </c>
    </row>
    <row r="347" spans="1:13" x14ac:dyDescent="0.15">
      <c r="A347" s="51" t="s">
        <v>21251</v>
      </c>
      <c r="B347" s="96" t="s">
        <v>1172</v>
      </c>
      <c r="C347" s="96" t="s">
        <v>1172</v>
      </c>
      <c r="D347" s="96">
        <v>1</v>
      </c>
      <c r="E347" s="96">
        <v>6</v>
      </c>
      <c r="F347" s="97">
        <v>12903725</v>
      </c>
      <c r="G347" s="100">
        <v>3E-10</v>
      </c>
      <c r="H347" s="555" t="s">
        <v>20794</v>
      </c>
      <c r="I347" s="96" t="s">
        <v>20780</v>
      </c>
      <c r="J347" s="551" t="s">
        <v>21252</v>
      </c>
      <c r="K347" s="552" t="s">
        <v>1173</v>
      </c>
      <c r="L347" s="96" t="s">
        <v>21253</v>
      </c>
      <c r="M347" s="96">
        <v>23793025</v>
      </c>
    </row>
    <row r="348" spans="1:13" x14ac:dyDescent="0.15">
      <c r="A348" s="51" t="s">
        <v>21069</v>
      </c>
      <c r="B348" s="96" t="s">
        <v>1172</v>
      </c>
      <c r="C348" s="96" t="s">
        <v>1172</v>
      </c>
      <c r="D348" s="96">
        <v>1</v>
      </c>
      <c r="E348" s="96">
        <v>6</v>
      </c>
      <c r="F348" s="97">
        <v>12903725</v>
      </c>
      <c r="G348" s="100">
        <v>8.0000000000000003E-10</v>
      </c>
      <c r="H348" s="555" t="s">
        <v>2321</v>
      </c>
      <c r="I348" s="96" t="s">
        <v>20780</v>
      </c>
      <c r="J348" s="551" t="s">
        <v>1173</v>
      </c>
      <c r="K348" s="552" t="s">
        <v>1173</v>
      </c>
      <c r="L348" s="96" t="s">
        <v>21248</v>
      </c>
      <c r="M348" s="96">
        <v>22745674</v>
      </c>
    </row>
    <row r="349" spans="1:13" x14ac:dyDescent="0.15">
      <c r="A349" s="51" t="s">
        <v>21069</v>
      </c>
      <c r="B349" s="96" t="s">
        <v>1172</v>
      </c>
      <c r="C349" s="96" t="s">
        <v>1172</v>
      </c>
      <c r="D349" s="96">
        <v>1</v>
      </c>
      <c r="E349" s="96">
        <v>6</v>
      </c>
      <c r="F349" s="97">
        <v>12903725</v>
      </c>
      <c r="G349" s="100">
        <v>2.0000000000000001E-9</v>
      </c>
      <c r="H349" s="555" t="s">
        <v>2321</v>
      </c>
      <c r="I349" s="96" t="s">
        <v>20780</v>
      </c>
      <c r="J349" s="551" t="s">
        <v>1173</v>
      </c>
      <c r="K349" s="552" t="s">
        <v>1173</v>
      </c>
      <c r="L349" s="96" t="s">
        <v>21194</v>
      </c>
      <c r="M349" s="96">
        <v>22751097</v>
      </c>
    </row>
    <row r="350" spans="1:13" x14ac:dyDescent="0.15">
      <c r="A350" s="51" t="s">
        <v>21251</v>
      </c>
      <c r="B350" s="96" t="s">
        <v>1172</v>
      </c>
      <c r="C350" s="96" t="s">
        <v>1172</v>
      </c>
      <c r="D350" s="96">
        <v>1</v>
      </c>
      <c r="E350" s="96">
        <v>6</v>
      </c>
      <c r="F350" s="97">
        <v>12903725</v>
      </c>
      <c r="G350" s="100">
        <v>2.0000000000000001E-9</v>
      </c>
      <c r="H350" s="555" t="s">
        <v>2328</v>
      </c>
      <c r="I350" s="96" t="s">
        <v>20780</v>
      </c>
      <c r="J350" s="551" t="s">
        <v>1173</v>
      </c>
      <c r="K350" s="552" t="s">
        <v>1173</v>
      </c>
      <c r="L350" s="96" t="s">
        <v>21247</v>
      </c>
      <c r="M350" s="96">
        <v>27322543</v>
      </c>
    </row>
    <row r="351" spans="1:13" x14ac:dyDescent="0.15">
      <c r="A351" s="51" t="s">
        <v>21246</v>
      </c>
      <c r="B351" s="96" t="s">
        <v>1172</v>
      </c>
      <c r="C351" s="96" t="s">
        <v>1172</v>
      </c>
      <c r="D351" s="96">
        <v>1</v>
      </c>
      <c r="E351" s="96">
        <v>6</v>
      </c>
      <c r="F351" s="97">
        <v>12903725</v>
      </c>
      <c r="G351" s="100">
        <v>2.9999999999999997E-8</v>
      </c>
      <c r="H351" s="555" t="s">
        <v>20794</v>
      </c>
      <c r="I351" s="96" t="s">
        <v>20780</v>
      </c>
      <c r="J351" s="551" t="s">
        <v>1173</v>
      </c>
      <c r="K351" s="552" t="s">
        <v>1173</v>
      </c>
      <c r="L351" s="96" t="s">
        <v>21254</v>
      </c>
      <c r="M351" s="96">
        <v>22683712</v>
      </c>
    </row>
    <row r="352" spans="1:13" x14ac:dyDescent="0.15">
      <c r="A352" s="51" t="s">
        <v>21246</v>
      </c>
      <c r="B352" s="96" t="s">
        <v>1172</v>
      </c>
      <c r="C352" s="96" t="s">
        <v>1172</v>
      </c>
      <c r="D352" s="96">
        <v>1</v>
      </c>
      <c r="E352" s="96">
        <v>6</v>
      </c>
      <c r="F352" s="97">
        <v>12903725</v>
      </c>
      <c r="G352" s="100">
        <v>4.9999999999999998E-8</v>
      </c>
      <c r="H352" s="555" t="s">
        <v>20794</v>
      </c>
      <c r="I352" s="96" t="s">
        <v>20780</v>
      </c>
      <c r="J352" s="551" t="s">
        <v>21255</v>
      </c>
      <c r="K352" s="552" t="s">
        <v>1173</v>
      </c>
      <c r="L352" s="96" t="s">
        <v>21253</v>
      </c>
      <c r="M352" s="96">
        <v>23793025</v>
      </c>
    </row>
    <row r="353" spans="1:13" x14ac:dyDescent="0.15">
      <c r="A353" s="51" t="s">
        <v>2404</v>
      </c>
      <c r="B353" s="96" t="s">
        <v>1193</v>
      </c>
      <c r="C353" s="96" t="s">
        <v>21256</v>
      </c>
      <c r="D353" s="96">
        <v>0.72095399999999998</v>
      </c>
      <c r="E353" s="96">
        <v>7</v>
      </c>
      <c r="F353" s="97">
        <v>1911173</v>
      </c>
      <c r="G353" s="100">
        <v>2.0000000000000001E-9</v>
      </c>
      <c r="H353" s="555" t="s">
        <v>2321</v>
      </c>
      <c r="I353" s="96" t="s">
        <v>20780</v>
      </c>
      <c r="J353" s="551" t="s">
        <v>1194</v>
      </c>
      <c r="K353" s="552" t="s">
        <v>1194</v>
      </c>
      <c r="L353" s="96" t="s">
        <v>21257</v>
      </c>
      <c r="M353" s="96">
        <v>28115744</v>
      </c>
    </row>
    <row r="354" spans="1:13" x14ac:dyDescent="0.15">
      <c r="A354" s="51" t="s">
        <v>21258</v>
      </c>
      <c r="B354" s="96" t="s">
        <v>1185</v>
      </c>
      <c r="C354" s="96" t="s">
        <v>21259</v>
      </c>
      <c r="D354" s="96">
        <v>0.67178899999999997</v>
      </c>
      <c r="E354" s="96">
        <v>7</v>
      </c>
      <c r="F354" s="97">
        <v>27745330</v>
      </c>
      <c r="G354" s="100">
        <v>7.9999999999999998E-12</v>
      </c>
      <c r="H354" s="555" t="s">
        <v>2321</v>
      </c>
      <c r="I354" s="96" t="s">
        <v>20780</v>
      </c>
      <c r="J354" s="551" t="s">
        <v>3115</v>
      </c>
      <c r="K354" s="552" t="s">
        <v>3115</v>
      </c>
      <c r="L354" s="96" t="s">
        <v>21260</v>
      </c>
      <c r="M354" s="96">
        <v>25108383</v>
      </c>
    </row>
    <row r="355" spans="1:13" x14ac:dyDescent="0.15">
      <c r="A355" s="51" t="s">
        <v>20993</v>
      </c>
      <c r="B355" s="96" t="s">
        <v>1151</v>
      </c>
      <c r="C355" s="96" t="s">
        <v>21261</v>
      </c>
      <c r="D355" s="96">
        <v>0.87701899999999999</v>
      </c>
      <c r="E355" s="96">
        <v>7</v>
      </c>
      <c r="F355" s="97">
        <v>73442100</v>
      </c>
      <c r="G355" s="100">
        <v>2E-12</v>
      </c>
      <c r="H355" s="555" t="s">
        <v>2321</v>
      </c>
      <c r="I355" s="96" t="s">
        <v>21262</v>
      </c>
      <c r="J355" s="551" t="s">
        <v>21263</v>
      </c>
      <c r="K355" s="552" t="s">
        <v>3745</v>
      </c>
      <c r="L355" s="96" t="s">
        <v>21195</v>
      </c>
      <c r="M355" s="96">
        <v>20864672</v>
      </c>
    </row>
    <row r="356" spans="1:13" x14ac:dyDescent="0.15">
      <c r="A356" s="51" t="s">
        <v>21090</v>
      </c>
      <c r="B356" s="96" t="s">
        <v>1151</v>
      </c>
      <c r="C356" s="96" t="s">
        <v>21264</v>
      </c>
      <c r="D356" s="96">
        <v>0.87686500000000001</v>
      </c>
      <c r="E356" s="96">
        <v>7</v>
      </c>
      <c r="F356" s="97">
        <v>73442719</v>
      </c>
      <c r="G356" s="100">
        <v>9.9999999999999998E-13</v>
      </c>
      <c r="H356" s="555" t="s">
        <v>2328</v>
      </c>
      <c r="I356" s="96" t="s">
        <v>21265</v>
      </c>
      <c r="J356" s="551" t="s">
        <v>21266</v>
      </c>
      <c r="K356" s="552" t="s">
        <v>3745</v>
      </c>
      <c r="L356" s="96" t="s">
        <v>21091</v>
      </c>
      <c r="M356" s="96">
        <v>23263486</v>
      </c>
    </row>
    <row r="357" spans="1:13" x14ac:dyDescent="0.15">
      <c r="A357" s="51" t="s">
        <v>21077</v>
      </c>
      <c r="B357" s="96" t="s">
        <v>1151</v>
      </c>
      <c r="C357" s="96" t="s">
        <v>21264</v>
      </c>
      <c r="D357" s="96">
        <v>0.87686500000000001</v>
      </c>
      <c r="E357" s="96">
        <v>7</v>
      </c>
      <c r="F357" s="97">
        <v>73442719</v>
      </c>
      <c r="G357" s="100">
        <v>9.9999999999999994E-12</v>
      </c>
      <c r="H357" s="555" t="s">
        <v>2328</v>
      </c>
      <c r="I357" s="96" t="s">
        <v>21265</v>
      </c>
      <c r="J357" s="551" t="s">
        <v>1152</v>
      </c>
      <c r="K357" s="552" t="s">
        <v>3745</v>
      </c>
      <c r="L357" s="96" t="s">
        <v>21078</v>
      </c>
      <c r="M357" s="96">
        <v>28334899</v>
      </c>
    </row>
    <row r="358" spans="1:13" x14ac:dyDescent="0.15">
      <c r="A358" s="51" t="s">
        <v>21267</v>
      </c>
      <c r="B358" s="96" t="s">
        <v>1151</v>
      </c>
      <c r="C358" s="96" t="s">
        <v>21268</v>
      </c>
      <c r="D358" s="96">
        <v>0.87825200000000003</v>
      </c>
      <c r="E358" s="96">
        <v>7</v>
      </c>
      <c r="F358" s="97">
        <v>73490480</v>
      </c>
      <c r="G358" s="100">
        <v>2.9999999999999997E-8</v>
      </c>
      <c r="H358" s="555" t="s">
        <v>2321</v>
      </c>
      <c r="I358" s="96" t="s">
        <v>20780</v>
      </c>
      <c r="J358" s="551" t="s">
        <v>3745</v>
      </c>
      <c r="K358" s="552" t="s">
        <v>3745</v>
      </c>
      <c r="L358" s="96" t="s">
        <v>21269</v>
      </c>
      <c r="M358" s="96">
        <v>20802025</v>
      </c>
    </row>
    <row r="359" spans="1:13" x14ac:dyDescent="0.15">
      <c r="A359" s="51" t="s">
        <v>20993</v>
      </c>
      <c r="B359" s="96" t="s">
        <v>1151</v>
      </c>
      <c r="C359" s="96" t="s">
        <v>21270</v>
      </c>
      <c r="D359" s="96">
        <v>0.921987</v>
      </c>
      <c r="E359" s="96">
        <v>7</v>
      </c>
      <c r="F359" s="97">
        <v>73584775</v>
      </c>
      <c r="G359" s="100">
        <v>9.9999999999999993E-41</v>
      </c>
      <c r="H359" s="555" t="s">
        <v>2328</v>
      </c>
      <c r="I359" s="96" t="s">
        <v>20810</v>
      </c>
      <c r="J359" s="551" t="s">
        <v>1152</v>
      </c>
      <c r="K359" s="552" t="s">
        <v>21271</v>
      </c>
      <c r="L359" s="96" t="s">
        <v>21084</v>
      </c>
      <c r="M359" s="96">
        <v>25961943</v>
      </c>
    </row>
    <row r="360" spans="1:13" x14ac:dyDescent="0.15">
      <c r="A360" s="51" t="s">
        <v>21095</v>
      </c>
      <c r="B360" s="96" t="s">
        <v>1151</v>
      </c>
      <c r="C360" s="96" t="s">
        <v>21272</v>
      </c>
      <c r="D360" s="96">
        <v>0.92783099999999996</v>
      </c>
      <c r="E360" s="96">
        <v>7</v>
      </c>
      <c r="F360" s="97">
        <v>73596112</v>
      </c>
      <c r="G360" s="100">
        <v>8E-14</v>
      </c>
      <c r="H360" s="555" t="s">
        <v>20794</v>
      </c>
      <c r="I360" s="96" t="s">
        <v>20780</v>
      </c>
      <c r="J360" s="551" t="s">
        <v>1152</v>
      </c>
      <c r="K360" s="552" t="s">
        <v>1152</v>
      </c>
      <c r="L360" s="96" t="s">
        <v>21098</v>
      </c>
      <c r="M360" s="96">
        <v>22286219</v>
      </c>
    </row>
    <row r="361" spans="1:13" x14ac:dyDescent="0.15">
      <c r="A361" s="51" t="s">
        <v>21157</v>
      </c>
      <c r="B361" s="96" t="s">
        <v>1151</v>
      </c>
      <c r="C361" s="96" t="s">
        <v>21273</v>
      </c>
      <c r="D361" s="96">
        <v>0.94217600000000001</v>
      </c>
      <c r="E361" s="96">
        <v>7</v>
      </c>
      <c r="F361" s="97">
        <v>73602675</v>
      </c>
      <c r="G361" s="100">
        <v>1.9999999999999999E-11</v>
      </c>
      <c r="H361" s="555" t="s">
        <v>2328</v>
      </c>
      <c r="I361" s="96" t="s">
        <v>20780</v>
      </c>
      <c r="J361" s="551" t="s">
        <v>1152</v>
      </c>
      <c r="K361" s="552" t="s">
        <v>1152</v>
      </c>
      <c r="L361" s="96" t="s">
        <v>21158</v>
      </c>
      <c r="M361" s="96">
        <v>22399527</v>
      </c>
    </row>
    <row r="362" spans="1:13" x14ac:dyDescent="0.15">
      <c r="A362" s="51" t="s">
        <v>21274</v>
      </c>
      <c r="B362" s="96" t="s">
        <v>1151</v>
      </c>
      <c r="C362" s="96" t="s">
        <v>21275</v>
      </c>
      <c r="D362" s="96">
        <v>0.74197500000000005</v>
      </c>
      <c r="E362" s="96">
        <v>7</v>
      </c>
      <c r="F362" s="97">
        <v>73612048</v>
      </c>
      <c r="G362" s="100">
        <v>3.9999999999999998E-20</v>
      </c>
      <c r="H362" s="555" t="s">
        <v>2321</v>
      </c>
      <c r="I362" s="96" t="s">
        <v>20780</v>
      </c>
      <c r="J362" s="551" t="s">
        <v>21276</v>
      </c>
      <c r="K362" s="552" t="s">
        <v>1152</v>
      </c>
      <c r="L362" s="96" t="s">
        <v>21098</v>
      </c>
      <c r="M362" s="96">
        <v>27005778</v>
      </c>
    </row>
    <row r="363" spans="1:13" x14ac:dyDescent="0.15">
      <c r="A363" s="51" t="s">
        <v>21117</v>
      </c>
      <c r="B363" s="96" t="s">
        <v>1151</v>
      </c>
      <c r="C363" s="96" t="s">
        <v>21275</v>
      </c>
      <c r="D363" s="96">
        <v>0.74197500000000005</v>
      </c>
      <c r="E363" s="96">
        <v>7</v>
      </c>
      <c r="F363" s="97">
        <v>73612048</v>
      </c>
      <c r="G363" s="100">
        <v>3E-9</v>
      </c>
      <c r="H363" s="555" t="s">
        <v>2328</v>
      </c>
      <c r="I363" s="96" t="s">
        <v>20780</v>
      </c>
      <c r="J363" s="551" t="s">
        <v>1152</v>
      </c>
      <c r="K363" s="552" t="s">
        <v>1152</v>
      </c>
      <c r="L363" s="96" t="s">
        <v>21119</v>
      </c>
      <c r="M363" s="96">
        <v>22001757</v>
      </c>
    </row>
    <row r="364" spans="1:13" x14ac:dyDescent="0.15">
      <c r="A364" s="51" t="s">
        <v>21227</v>
      </c>
      <c r="B364" s="96" t="s">
        <v>1085</v>
      </c>
      <c r="C364" s="96" t="s">
        <v>21277</v>
      </c>
      <c r="D364" s="96">
        <v>0.65610100000000005</v>
      </c>
      <c r="E364" s="96">
        <v>11</v>
      </c>
      <c r="F364" s="97">
        <v>47629441</v>
      </c>
      <c r="G364" s="100">
        <v>1.0000000000000001E-17</v>
      </c>
      <c r="H364" s="555" t="s">
        <v>2328</v>
      </c>
      <c r="I364" s="96" t="s">
        <v>20780</v>
      </c>
      <c r="J364" s="551" t="s">
        <v>11217</v>
      </c>
      <c r="K364" s="552" t="s">
        <v>11217</v>
      </c>
      <c r="L364" s="96" t="s">
        <v>21229</v>
      </c>
      <c r="M364" s="96">
        <v>25673413</v>
      </c>
    </row>
    <row r="365" spans="1:13" x14ac:dyDescent="0.15">
      <c r="A365" s="51" t="s">
        <v>21227</v>
      </c>
      <c r="B365" s="96" t="s">
        <v>1085</v>
      </c>
      <c r="C365" s="96" t="s">
        <v>21277</v>
      </c>
      <c r="D365" s="96">
        <v>0.65610100000000005</v>
      </c>
      <c r="E365" s="96">
        <v>11</v>
      </c>
      <c r="F365" s="97">
        <v>47629441</v>
      </c>
      <c r="G365" s="100">
        <v>4.9999999999999999E-17</v>
      </c>
      <c r="H365" s="555" t="s">
        <v>2328</v>
      </c>
      <c r="I365" s="96" t="s">
        <v>20780</v>
      </c>
      <c r="J365" s="551" t="s">
        <v>11217</v>
      </c>
      <c r="K365" s="552" t="s">
        <v>11217</v>
      </c>
      <c r="L365" s="96" t="s">
        <v>21229</v>
      </c>
      <c r="M365" s="96">
        <v>25673413</v>
      </c>
    </row>
    <row r="366" spans="1:13" x14ac:dyDescent="0.15">
      <c r="A366" s="51" t="s">
        <v>21227</v>
      </c>
      <c r="B366" s="96" t="s">
        <v>1085</v>
      </c>
      <c r="C366" s="96" t="s">
        <v>21277</v>
      </c>
      <c r="D366" s="96">
        <v>0.65610100000000005</v>
      </c>
      <c r="E366" s="96">
        <v>11</v>
      </c>
      <c r="F366" s="97">
        <v>47629441</v>
      </c>
      <c r="G366" s="100">
        <v>2E-12</v>
      </c>
      <c r="H366" s="555" t="s">
        <v>2328</v>
      </c>
      <c r="I366" s="96" t="s">
        <v>20780</v>
      </c>
      <c r="J366" s="551" t="s">
        <v>21278</v>
      </c>
      <c r="K366" s="552" t="s">
        <v>11217</v>
      </c>
      <c r="L366" s="96" t="s">
        <v>21228</v>
      </c>
      <c r="M366" s="96">
        <v>20935630</v>
      </c>
    </row>
    <row r="367" spans="1:13" x14ac:dyDescent="0.15">
      <c r="A367" s="51" t="s">
        <v>21232</v>
      </c>
      <c r="B367" s="96" t="s">
        <v>1085</v>
      </c>
      <c r="C367" s="96" t="s">
        <v>21277</v>
      </c>
      <c r="D367" s="96">
        <v>0.65610100000000005</v>
      </c>
      <c r="E367" s="96">
        <v>11</v>
      </c>
      <c r="F367" s="97">
        <v>47629441</v>
      </c>
      <c r="G367" s="100">
        <v>7.0000000000000001E-12</v>
      </c>
      <c r="H367" s="555" t="s">
        <v>20794</v>
      </c>
      <c r="I367" s="96" t="s">
        <v>20780</v>
      </c>
      <c r="J367" s="551" t="s">
        <v>11217</v>
      </c>
      <c r="K367" s="552" t="s">
        <v>11217</v>
      </c>
      <c r="L367" s="96" t="s">
        <v>20950</v>
      </c>
      <c r="M367" s="96">
        <v>28443625</v>
      </c>
    </row>
    <row r="368" spans="1:13" x14ac:dyDescent="0.15">
      <c r="A368" s="51" t="s">
        <v>21233</v>
      </c>
      <c r="B368" s="96" t="s">
        <v>1085</v>
      </c>
      <c r="C368" s="96" t="s">
        <v>21277</v>
      </c>
      <c r="D368" s="96">
        <v>0.65610100000000005</v>
      </c>
      <c r="E368" s="96">
        <v>11</v>
      </c>
      <c r="F368" s="97">
        <v>47629441</v>
      </c>
      <c r="G368" s="100">
        <v>9.9999999999999994E-12</v>
      </c>
      <c r="H368" s="555" t="s">
        <v>2328</v>
      </c>
      <c r="I368" s="96" t="s">
        <v>20780</v>
      </c>
      <c r="J368" s="551" t="s">
        <v>11217</v>
      </c>
      <c r="K368" s="552" t="s">
        <v>11217</v>
      </c>
      <c r="L368" s="96" t="s">
        <v>20950</v>
      </c>
      <c r="M368" s="96">
        <v>28443625</v>
      </c>
    </row>
    <row r="369" spans="1:13" x14ac:dyDescent="0.15">
      <c r="A369" s="51" t="s">
        <v>21227</v>
      </c>
      <c r="B369" s="96" t="s">
        <v>1085</v>
      </c>
      <c r="C369" s="96" t="s">
        <v>21277</v>
      </c>
      <c r="D369" s="96">
        <v>0.65610100000000005</v>
      </c>
      <c r="E369" s="96">
        <v>11</v>
      </c>
      <c r="F369" s="97">
        <v>47629441</v>
      </c>
      <c r="G369" s="100">
        <v>1.9999999999999999E-11</v>
      </c>
      <c r="H369" s="555" t="s">
        <v>2328</v>
      </c>
      <c r="I369" s="96" t="s">
        <v>20780</v>
      </c>
      <c r="J369" s="551" t="s">
        <v>11217</v>
      </c>
      <c r="K369" s="552" t="s">
        <v>11217</v>
      </c>
      <c r="L369" s="96" t="s">
        <v>21229</v>
      </c>
      <c r="M369" s="96">
        <v>25673413</v>
      </c>
    </row>
    <row r="370" spans="1:13" x14ac:dyDescent="0.15">
      <c r="A370" s="51" t="s">
        <v>21227</v>
      </c>
      <c r="B370" s="96" t="s">
        <v>1085</v>
      </c>
      <c r="C370" s="96" t="s">
        <v>21277</v>
      </c>
      <c r="D370" s="96">
        <v>0.65610100000000005</v>
      </c>
      <c r="E370" s="96">
        <v>11</v>
      </c>
      <c r="F370" s="97">
        <v>47629441</v>
      </c>
      <c r="G370" s="100">
        <v>2.0000000000000001E-10</v>
      </c>
      <c r="H370" s="555" t="s">
        <v>2328</v>
      </c>
      <c r="I370" s="96" t="s">
        <v>20780</v>
      </c>
      <c r="J370" s="551" t="s">
        <v>11217</v>
      </c>
      <c r="K370" s="552" t="s">
        <v>11217</v>
      </c>
      <c r="L370" s="96" t="s">
        <v>21229</v>
      </c>
      <c r="M370" s="96">
        <v>25673413</v>
      </c>
    </row>
    <row r="371" spans="1:13" x14ac:dyDescent="0.15">
      <c r="A371" s="51" t="s">
        <v>21279</v>
      </c>
      <c r="B371" s="96" t="s">
        <v>1085</v>
      </c>
      <c r="C371" s="96" t="s">
        <v>21277</v>
      </c>
      <c r="D371" s="96">
        <v>0.65610100000000005</v>
      </c>
      <c r="E371" s="96">
        <v>11</v>
      </c>
      <c r="F371" s="97">
        <v>47629441</v>
      </c>
      <c r="G371" s="100">
        <v>1E-8</v>
      </c>
      <c r="H371" s="555" t="s">
        <v>2328</v>
      </c>
      <c r="I371" s="96" t="s">
        <v>20780</v>
      </c>
      <c r="J371" s="551" t="s">
        <v>11217</v>
      </c>
      <c r="K371" s="552" t="s">
        <v>11217</v>
      </c>
      <c r="L371" s="96" t="s">
        <v>20950</v>
      </c>
      <c r="M371" s="96">
        <v>28443625</v>
      </c>
    </row>
    <row r="372" spans="1:13" x14ac:dyDescent="0.15">
      <c r="A372" s="51" t="s">
        <v>21227</v>
      </c>
      <c r="B372" s="96" t="s">
        <v>1085</v>
      </c>
      <c r="C372" s="96" t="s">
        <v>21280</v>
      </c>
      <c r="D372" s="96">
        <v>0.83908899999999997</v>
      </c>
      <c r="E372" s="96">
        <v>11</v>
      </c>
      <c r="F372" s="97">
        <v>47641497</v>
      </c>
      <c r="G372" s="100">
        <v>5.0000000000000001E-9</v>
      </c>
      <c r="H372" s="555" t="s">
        <v>2328</v>
      </c>
      <c r="I372" s="96" t="s">
        <v>20780</v>
      </c>
      <c r="J372" s="551" t="s">
        <v>11217</v>
      </c>
      <c r="K372" s="552" t="s">
        <v>11217</v>
      </c>
      <c r="L372" s="96" t="s">
        <v>21079</v>
      </c>
      <c r="M372" s="96">
        <v>19079261</v>
      </c>
    </row>
    <row r="373" spans="1:13" x14ac:dyDescent="0.15">
      <c r="A373" s="51" t="s">
        <v>2411</v>
      </c>
      <c r="B373" s="96" t="s">
        <v>1097</v>
      </c>
      <c r="C373" s="96" t="s">
        <v>21281</v>
      </c>
      <c r="D373" s="96">
        <v>0.94434600000000002</v>
      </c>
      <c r="E373" s="96">
        <v>11</v>
      </c>
      <c r="F373" s="97">
        <v>113494081</v>
      </c>
      <c r="G373" s="100">
        <v>4.0000000000000001E-10</v>
      </c>
      <c r="H373" s="555" t="s">
        <v>2321</v>
      </c>
      <c r="I373" s="96" t="s">
        <v>21282</v>
      </c>
      <c r="J373" s="551" t="s">
        <v>1098</v>
      </c>
      <c r="K373" s="552" t="s">
        <v>21283</v>
      </c>
      <c r="L373" s="96" t="s">
        <v>20785</v>
      </c>
      <c r="M373" s="96">
        <v>27089181</v>
      </c>
    </row>
    <row r="374" spans="1:13" x14ac:dyDescent="0.15">
      <c r="A374" s="51" t="s">
        <v>2406</v>
      </c>
      <c r="B374" s="96" t="s">
        <v>1097</v>
      </c>
      <c r="C374" s="96" t="s">
        <v>21284</v>
      </c>
      <c r="D374" s="96">
        <v>0.84721299999999999</v>
      </c>
      <c r="E374" s="96">
        <v>11</v>
      </c>
      <c r="F374" s="97">
        <v>113522272</v>
      </c>
      <c r="G374" s="100">
        <v>3E-11</v>
      </c>
      <c r="H374" s="555" t="s">
        <v>2321</v>
      </c>
      <c r="I374" s="96" t="s">
        <v>20810</v>
      </c>
      <c r="J374" s="551" t="s">
        <v>1098</v>
      </c>
      <c r="K374" s="552" t="s">
        <v>21285</v>
      </c>
      <c r="L374" s="96" t="s">
        <v>20787</v>
      </c>
      <c r="M374" s="96">
        <v>25056061</v>
      </c>
    </row>
    <row r="375" spans="1:13" x14ac:dyDescent="0.15">
      <c r="A375" s="51" t="s">
        <v>2406</v>
      </c>
      <c r="B375" s="96" t="s">
        <v>1097</v>
      </c>
      <c r="C375" s="96" t="s">
        <v>21284</v>
      </c>
      <c r="D375" s="96">
        <v>0.84721299999999999</v>
      </c>
      <c r="E375" s="96">
        <v>11</v>
      </c>
      <c r="F375" s="97">
        <v>113522272</v>
      </c>
      <c r="G375" s="100">
        <v>2.0000000000000001E-10</v>
      </c>
      <c r="H375" s="555" t="s">
        <v>2321</v>
      </c>
      <c r="I375" s="96" t="s">
        <v>20810</v>
      </c>
      <c r="J375" s="551" t="s">
        <v>20784</v>
      </c>
      <c r="K375" s="552" t="s">
        <v>21285</v>
      </c>
      <c r="L375" s="96" t="s">
        <v>20813</v>
      </c>
      <c r="M375" s="96">
        <v>26198764</v>
      </c>
    </row>
    <row r="376" spans="1:13" x14ac:dyDescent="0.15">
      <c r="A376" s="51" t="s">
        <v>21227</v>
      </c>
      <c r="B376" s="96" t="s">
        <v>1243</v>
      </c>
      <c r="C376" s="96" t="s">
        <v>21286</v>
      </c>
      <c r="D376" s="96">
        <v>0.89477099999999998</v>
      </c>
      <c r="E376" s="96">
        <v>12</v>
      </c>
      <c r="F376" s="97">
        <v>49853685</v>
      </c>
      <c r="G376" s="100">
        <v>5.0000000000000002E-26</v>
      </c>
      <c r="H376" s="555" t="s">
        <v>2328</v>
      </c>
      <c r="I376" s="96" t="s">
        <v>20810</v>
      </c>
      <c r="J376" s="551" t="s">
        <v>13606</v>
      </c>
      <c r="K376" s="552" t="s">
        <v>21287</v>
      </c>
      <c r="L376" s="96" t="s">
        <v>21229</v>
      </c>
      <c r="M376" s="96">
        <v>25673413</v>
      </c>
    </row>
    <row r="377" spans="1:13" x14ac:dyDescent="0.15">
      <c r="A377" s="51" t="s">
        <v>21227</v>
      </c>
      <c r="B377" s="96" t="s">
        <v>1243</v>
      </c>
      <c r="C377" s="96" t="s">
        <v>21286</v>
      </c>
      <c r="D377" s="96">
        <v>0.89477099999999998</v>
      </c>
      <c r="E377" s="96">
        <v>12</v>
      </c>
      <c r="F377" s="97">
        <v>49853685</v>
      </c>
      <c r="G377" s="100">
        <v>7.9999999999999994E-24</v>
      </c>
      <c r="H377" s="555" t="s">
        <v>2328</v>
      </c>
      <c r="I377" s="96" t="s">
        <v>20810</v>
      </c>
      <c r="J377" s="551" t="s">
        <v>13606</v>
      </c>
      <c r="K377" s="552" t="s">
        <v>21287</v>
      </c>
      <c r="L377" s="96" t="s">
        <v>21229</v>
      </c>
      <c r="M377" s="96">
        <v>25673413</v>
      </c>
    </row>
    <row r="378" spans="1:13" x14ac:dyDescent="0.15">
      <c r="A378" s="51" t="s">
        <v>21288</v>
      </c>
      <c r="B378" s="96" t="s">
        <v>1243</v>
      </c>
      <c r="C378" s="96" t="s">
        <v>21286</v>
      </c>
      <c r="D378" s="96">
        <v>0.89477099999999998</v>
      </c>
      <c r="E378" s="96">
        <v>12</v>
      </c>
      <c r="F378" s="97">
        <v>49853685</v>
      </c>
      <c r="G378" s="100">
        <v>9.9999999999999995E-21</v>
      </c>
      <c r="H378" s="555" t="s">
        <v>2328</v>
      </c>
      <c r="I378" s="96" t="s">
        <v>20810</v>
      </c>
      <c r="J378" s="551" t="s">
        <v>21289</v>
      </c>
      <c r="K378" s="552" t="s">
        <v>21287</v>
      </c>
      <c r="L378" s="96" t="s">
        <v>20875</v>
      </c>
      <c r="M378" s="96">
        <v>23563607</v>
      </c>
    </row>
    <row r="379" spans="1:13" x14ac:dyDescent="0.15">
      <c r="A379" s="51" t="s">
        <v>21236</v>
      </c>
      <c r="B379" s="96" t="s">
        <v>1243</v>
      </c>
      <c r="C379" s="96" t="s">
        <v>21286</v>
      </c>
      <c r="D379" s="96">
        <v>0.89477099999999998</v>
      </c>
      <c r="E379" s="96">
        <v>12</v>
      </c>
      <c r="F379" s="97">
        <v>49853685</v>
      </c>
      <c r="G379" s="100">
        <v>5.0000000000000004E-18</v>
      </c>
      <c r="H379" s="555" t="s">
        <v>2328</v>
      </c>
      <c r="I379" s="96" t="s">
        <v>20810</v>
      </c>
      <c r="J379" s="551" t="s">
        <v>20784</v>
      </c>
      <c r="K379" s="552" t="s">
        <v>21287</v>
      </c>
      <c r="L379" s="96" t="s">
        <v>21237</v>
      </c>
      <c r="M379" s="96">
        <v>26604143</v>
      </c>
    </row>
    <row r="380" spans="1:13" x14ac:dyDescent="0.15">
      <c r="A380" s="51" t="s">
        <v>21227</v>
      </c>
      <c r="B380" s="96" t="s">
        <v>1243</v>
      </c>
      <c r="C380" s="96" t="s">
        <v>21286</v>
      </c>
      <c r="D380" s="96">
        <v>0.89477099999999998</v>
      </c>
      <c r="E380" s="96">
        <v>12</v>
      </c>
      <c r="F380" s="97">
        <v>49853685</v>
      </c>
      <c r="G380" s="100">
        <v>2.0000000000000001E-17</v>
      </c>
      <c r="H380" s="555" t="s">
        <v>2328</v>
      </c>
      <c r="I380" s="96" t="s">
        <v>20810</v>
      </c>
      <c r="J380" s="551" t="s">
        <v>1244</v>
      </c>
      <c r="K380" s="552" t="s">
        <v>21287</v>
      </c>
      <c r="L380" s="96" t="s">
        <v>21228</v>
      </c>
      <c r="M380" s="96">
        <v>20935630</v>
      </c>
    </row>
    <row r="381" spans="1:13" x14ac:dyDescent="0.15">
      <c r="A381" s="51" t="s">
        <v>21227</v>
      </c>
      <c r="B381" s="96" t="s">
        <v>1243</v>
      </c>
      <c r="C381" s="96" t="s">
        <v>21286</v>
      </c>
      <c r="D381" s="96">
        <v>0.89477099999999998</v>
      </c>
      <c r="E381" s="96">
        <v>12</v>
      </c>
      <c r="F381" s="97">
        <v>49853685</v>
      </c>
      <c r="G381" s="100">
        <v>2.0000000000000001E-17</v>
      </c>
      <c r="H381" s="555" t="s">
        <v>2328</v>
      </c>
      <c r="I381" s="96" t="s">
        <v>20810</v>
      </c>
      <c r="J381" s="551" t="s">
        <v>13606</v>
      </c>
      <c r="K381" s="552" t="s">
        <v>21287</v>
      </c>
      <c r="L381" s="96" t="s">
        <v>21229</v>
      </c>
      <c r="M381" s="96">
        <v>25673413</v>
      </c>
    </row>
    <row r="382" spans="1:13" x14ac:dyDescent="0.15">
      <c r="A382" s="51" t="s">
        <v>21288</v>
      </c>
      <c r="B382" s="96" t="s">
        <v>1243</v>
      </c>
      <c r="C382" s="96" t="s">
        <v>21286</v>
      </c>
      <c r="D382" s="96">
        <v>0.89477099999999998</v>
      </c>
      <c r="E382" s="96">
        <v>12</v>
      </c>
      <c r="F382" s="97">
        <v>49853685</v>
      </c>
      <c r="G382" s="100">
        <v>9.9999999999999998E-17</v>
      </c>
      <c r="H382" s="555" t="s">
        <v>2328</v>
      </c>
      <c r="I382" s="96" t="s">
        <v>20810</v>
      </c>
      <c r="J382" s="551" t="s">
        <v>21289</v>
      </c>
      <c r="K382" s="552" t="s">
        <v>21287</v>
      </c>
      <c r="L382" s="96" t="s">
        <v>20875</v>
      </c>
      <c r="M382" s="96">
        <v>23563607</v>
      </c>
    </row>
    <row r="383" spans="1:13" x14ac:dyDescent="0.15">
      <c r="A383" s="51" t="s">
        <v>21233</v>
      </c>
      <c r="B383" s="96" t="s">
        <v>1243</v>
      </c>
      <c r="C383" s="96" t="s">
        <v>21286</v>
      </c>
      <c r="D383" s="96">
        <v>0.89477099999999998</v>
      </c>
      <c r="E383" s="96">
        <v>12</v>
      </c>
      <c r="F383" s="97">
        <v>49853685</v>
      </c>
      <c r="G383" s="100">
        <v>3.9999999999999999E-16</v>
      </c>
      <c r="H383" s="555" t="s">
        <v>2328</v>
      </c>
      <c r="I383" s="96" t="s">
        <v>20810</v>
      </c>
      <c r="J383" s="551" t="s">
        <v>1244</v>
      </c>
      <c r="K383" s="552" t="s">
        <v>21287</v>
      </c>
      <c r="L383" s="96" t="s">
        <v>20950</v>
      </c>
      <c r="M383" s="96">
        <v>28443625</v>
      </c>
    </row>
    <row r="384" spans="1:13" x14ac:dyDescent="0.15">
      <c r="A384" s="51" t="s">
        <v>21290</v>
      </c>
      <c r="B384" s="96" t="s">
        <v>1243</v>
      </c>
      <c r="C384" s="96" t="s">
        <v>21286</v>
      </c>
      <c r="D384" s="96">
        <v>0.89477099999999998</v>
      </c>
      <c r="E384" s="96">
        <v>12</v>
      </c>
      <c r="F384" s="97">
        <v>49853685</v>
      </c>
      <c r="G384" s="100">
        <v>2.0000000000000002E-15</v>
      </c>
      <c r="H384" s="555" t="s">
        <v>2328</v>
      </c>
      <c r="I384" s="96" t="s">
        <v>20810</v>
      </c>
      <c r="J384" s="551" t="s">
        <v>1244</v>
      </c>
      <c r="K384" s="552" t="s">
        <v>21287</v>
      </c>
      <c r="L384" s="96" t="s">
        <v>20808</v>
      </c>
      <c r="M384" s="96">
        <v>25673412</v>
      </c>
    </row>
    <row r="385" spans="1:13" x14ac:dyDescent="0.15">
      <c r="A385" s="51" t="s">
        <v>20807</v>
      </c>
      <c r="B385" s="96" t="s">
        <v>1243</v>
      </c>
      <c r="C385" s="96" t="s">
        <v>21286</v>
      </c>
      <c r="D385" s="96">
        <v>0.89477099999999998</v>
      </c>
      <c r="E385" s="96">
        <v>12</v>
      </c>
      <c r="F385" s="97">
        <v>49853685</v>
      </c>
      <c r="G385" s="100">
        <v>2.0000000000000002E-15</v>
      </c>
      <c r="H385" s="555" t="s">
        <v>2328</v>
      </c>
      <c r="I385" s="96" t="s">
        <v>20810</v>
      </c>
      <c r="J385" s="551" t="s">
        <v>13606</v>
      </c>
      <c r="K385" s="552" t="s">
        <v>21287</v>
      </c>
      <c r="L385" s="96" t="s">
        <v>20808</v>
      </c>
      <c r="M385" s="96">
        <v>25673412</v>
      </c>
    </row>
    <row r="386" spans="1:13" x14ac:dyDescent="0.15">
      <c r="A386" s="51" t="s">
        <v>21232</v>
      </c>
      <c r="B386" s="96" t="s">
        <v>1243</v>
      </c>
      <c r="C386" s="96" t="s">
        <v>21286</v>
      </c>
      <c r="D386" s="96">
        <v>0.89477099999999998</v>
      </c>
      <c r="E386" s="96">
        <v>12</v>
      </c>
      <c r="F386" s="97">
        <v>49853685</v>
      </c>
      <c r="G386" s="100">
        <v>2.9999999999999998E-15</v>
      </c>
      <c r="H386" s="555" t="s">
        <v>20794</v>
      </c>
      <c r="I386" s="96" t="s">
        <v>20810</v>
      </c>
      <c r="J386" s="551" t="s">
        <v>1244</v>
      </c>
      <c r="K386" s="552" t="s">
        <v>21287</v>
      </c>
      <c r="L386" s="96" t="s">
        <v>20950</v>
      </c>
      <c r="M386" s="96">
        <v>28443625</v>
      </c>
    </row>
    <row r="387" spans="1:13" x14ac:dyDescent="0.15">
      <c r="A387" s="51" t="s">
        <v>21290</v>
      </c>
      <c r="B387" s="96" t="s">
        <v>1243</v>
      </c>
      <c r="C387" s="96" t="s">
        <v>21286</v>
      </c>
      <c r="D387" s="96">
        <v>0.89477099999999998</v>
      </c>
      <c r="E387" s="96">
        <v>12</v>
      </c>
      <c r="F387" s="97">
        <v>49853685</v>
      </c>
      <c r="G387" s="100">
        <v>8.0000000000000002E-13</v>
      </c>
      <c r="H387" s="555" t="s">
        <v>2328</v>
      </c>
      <c r="I387" s="96" t="s">
        <v>20810</v>
      </c>
      <c r="J387" s="551" t="s">
        <v>1244</v>
      </c>
      <c r="K387" s="552" t="s">
        <v>21287</v>
      </c>
      <c r="L387" s="96" t="s">
        <v>20808</v>
      </c>
      <c r="M387" s="96">
        <v>25673412</v>
      </c>
    </row>
    <row r="388" spans="1:13" x14ac:dyDescent="0.15">
      <c r="A388" s="51" t="s">
        <v>20865</v>
      </c>
      <c r="B388" s="96" t="s">
        <v>1243</v>
      </c>
      <c r="C388" s="96" t="s">
        <v>21286</v>
      </c>
      <c r="D388" s="96">
        <v>0.89477099999999998</v>
      </c>
      <c r="E388" s="96">
        <v>12</v>
      </c>
      <c r="F388" s="97">
        <v>49853685</v>
      </c>
      <c r="G388" s="100">
        <v>2E-12</v>
      </c>
      <c r="H388" s="555" t="s">
        <v>2321</v>
      </c>
      <c r="I388" s="96" t="s">
        <v>20810</v>
      </c>
      <c r="J388" s="551" t="s">
        <v>13606</v>
      </c>
      <c r="K388" s="552" t="s">
        <v>21287</v>
      </c>
      <c r="L388" s="96" t="s">
        <v>20871</v>
      </c>
      <c r="M388" s="96">
        <v>25231870</v>
      </c>
    </row>
    <row r="389" spans="1:13" x14ac:dyDescent="0.15">
      <c r="A389" s="51" t="s">
        <v>20807</v>
      </c>
      <c r="B389" s="96" t="s">
        <v>1243</v>
      </c>
      <c r="C389" s="96" t="s">
        <v>21286</v>
      </c>
      <c r="D389" s="96">
        <v>0.89477099999999998</v>
      </c>
      <c r="E389" s="96">
        <v>12</v>
      </c>
      <c r="F389" s="97">
        <v>49853685</v>
      </c>
      <c r="G389" s="100">
        <v>8.9999999999999996E-12</v>
      </c>
      <c r="H389" s="555" t="s">
        <v>2328</v>
      </c>
      <c r="I389" s="96" t="s">
        <v>20810</v>
      </c>
      <c r="J389" s="551" t="s">
        <v>13606</v>
      </c>
      <c r="K389" s="552" t="s">
        <v>21287</v>
      </c>
      <c r="L389" s="96" t="s">
        <v>20808</v>
      </c>
      <c r="M389" s="96">
        <v>25673412</v>
      </c>
    </row>
    <row r="390" spans="1:13" x14ac:dyDescent="0.15">
      <c r="A390" s="51" t="s">
        <v>21279</v>
      </c>
      <c r="B390" s="96" t="s">
        <v>1243</v>
      </c>
      <c r="C390" s="96" t="s">
        <v>21286</v>
      </c>
      <c r="D390" s="96">
        <v>0.89477099999999998</v>
      </c>
      <c r="E390" s="96">
        <v>12</v>
      </c>
      <c r="F390" s="97">
        <v>49853685</v>
      </c>
      <c r="G390" s="100">
        <v>3.9999999999999998E-11</v>
      </c>
      <c r="H390" s="555" t="s">
        <v>2328</v>
      </c>
      <c r="I390" s="96" t="s">
        <v>20810</v>
      </c>
      <c r="J390" s="551" t="s">
        <v>1244</v>
      </c>
      <c r="K390" s="552" t="s">
        <v>21287</v>
      </c>
      <c r="L390" s="96" t="s">
        <v>20950</v>
      </c>
      <c r="M390" s="96">
        <v>28443625</v>
      </c>
    </row>
    <row r="391" spans="1:13" x14ac:dyDescent="0.15">
      <c r="A391" s="51" t="s">
        <v>21227</v>
      </c>
      <c r="B391" s="96" t="s">
        <v>1243</v>
      </c>
      <c r="C391" s="96" t="s">
        <v>21286</v>
      </c>
      <c r="D391" s="96">
        <v>0.89477099999999998</v>
      </c>
      <c r="E391" s="96">
        <v>12</v>
      </c>
      <c r="F391" s="97">
        <v>49853685</v>
      </c>
      <c r="G391" s="100">
        <v>6E-11</v>
      </c>
      <c r="H391" s="555" t="s">
        <v>2328</v>
      </c>
      <c r="I391" s="96" t="s">
        <v>20810</v>
      </c>
      <c r="J391" s="551" t="s">
        <v>13606</v>
      </c>
      <c r="K391" s="552" t="s">
        <v>21287</v>
      </c>
      <c r="L391" s="96" t="s">
        <v>21229</v>
      </c>
      <c r="M391" s="96">
        <v>25673413</v>
      </c>
    </row>
    <row r="392" spans="1:13" x14ac:dyDescent="0.15">
      <c r="A392" s="51" t="s">
        <v>21232</v>
      </c>
      <c r="B392" s="96" t="s">
        <v>1243</v>
      </c>
      <c r="C392" s="96" t="s">
        <v>21286</v>
      </c>
      <c r="D392" s="96">
        <v>0.89477099999999998</v>
      </c>
      <c r="E392" s="96">
        <v>12</v>
      </c>
      <c r="F392" s="97">
        <v>49853685</v>
      </c>
      <c r="G392" s="100">
        <v>3E-10</v>
      </c>
      <c r="H392" s="555" t="s">
        <v>20794</v>
      </c>
      <c r="I392" s="96" t="s">
        <v>20810</v>
      </c>
      <c r="J392" s="551" t="s">
        <v>1244</v>
      </c>
      <c r="K392" s="552" t="s">
        <v>21287</v>
      </c>
      <c r="L392" s="96" t="s">
        <v>20950</v>
      </c>
      <c r="M392" s="96">
        <v>28443625</v>
      </c>
    </row>
    <row r="393" spans="1:13" x14ac:dyDescent="0.15">
      <c r="A393" s="51" t="s">
        <v>21233</v>
      </c>
      <c r="B393" s="96" t="s">
        <v>1243</v>
      </c>
      <c r="C393" s="96" t="s">
        <v>21286</v>
      </c>
      <c r="D393" s="96">
        <v>0.89477099999999998</v>
      </c>
      <c r="E393" s="96">
        <v>12</v>
      </c>
      <c r="F393" s="97">
        <v>49853685</v>
      </c>
      <c r="G393" s="100">
        <v>6.9999999999999996E-10</v>
      </c>
      <c r="H393" s="555" t="s">
        <v>2328</v>
      </c>
      <c r="I393" s="96" t="s">
        <v>20810</v>
      </c>
      <c r="J393" s="551" t="s">
        <v>1244</v>
      </c>
      <c r="K393" s="552" t="s">
        <v>21287</v>
      </c>
      <c r="L393" s="96" t="s">
        <v>20950</v>
      </c>
      <c r="M393" s="96">
        <v>28443625</v>
      </c>
    </row>
    <row r="394" spans="1:13" x14ac:dyDescent="0.15">
      <c r="A394" s="51" t="s">
        <v>21227</v>
      </c>
      <c r="B394" s="96" t="s">
        <v>1243</v>
      </c>
      <c r="C394" s="96" t="s">
        <v>21286</v>
      </c>
      <c r="D394" s="96">
        <v>0.89477099999999998</v>
      </c>
      <c r="E394" s="96">
        <v>12</v>
      </c>
      <c r="F394" s="97">
        <v>49853685</v>
      </c>
      <c r="G394" s="100">
        <v>2.0000000000000001E-9</v>
      </c>
      <c r="H394" s="555" t="s">
        <v>2328</v>
      </c>
      <c r="I394" s="96" t="s">
        <v>20810</v>
      </c>
      <c r="J394" s="551" t="s">
        <v>21289</v>
      </c>
      <c r="K394" s="552" t="s">
        <v>21287</v>
      </c>
      <c r="L394" s="96" t="s">
        <v>20875</v>
      </c>
      <c r="M394" s="96">
        <v>23563607</v>
      </c>
    </row>
    <row r="395" spans="1:13" x14ac:dyDescent="0.15">
      <c r="A395" s="51" t="s">
        <v>21233</v>
      </c>
      <c r="B395" s="96" t="s">
        <v>1243</v>
      </c>
      <c r="C395" s="96" t="s">
        <v>21286</v>
      </c>
      <c r="D395" s="96">
        <v>0.89477099999999998</v>
      </c>
      <c r="E395" s="96">
        <v>12</v>
      </c>
      <c r="F395" s="97">
        <v>49853685</v>
      </c>
      <c r="G395" s="100">
        <v>2.9999999999999997E-8</v>
      </c>
      <c r="H395" s="555" t="s">
        <v>2328</v>
      </c>
      <c r="I395" s="96" t="s">
        <v>20810</v>
      </c>
      <c r="J395" s="551" t="s">
        <v>1244</v>
      </c>
      <c r="K395" s="552" t="s">
        <v>21287</v>
      </c>
      <c r="L395" s="96" t="s">
        <v>20950</v>
      </c>
      <c r="M395" s="96">
        <v>28443625</v>
      </c>
    </row>
    <row r="396" spans="1:13" x14ac:dyDescent="0.15">
      <c r="A396" s="51" t="s">
        <v>20865</v>
      </c>
      <c r="B396" s="96" t="s">
        <v>1243</v>
      </c>
      <c r="C396" s="96" t="s">
        <v>21291</v>
      </c>
      <c r="D396" s="96">
        <v>0.89922899999999995</v>
      </c>
      <c r="E396" s="96">
        <v>12</v>
      </c>
      <c r="F396" s="97">
        <v>49856328</v>
      </c>
      <c r="G396" s="100">
        <v>1E-8</v>
      </c>
      <c r="H396" s="555" t="s">
        <v>20794</v>
      </c>
      <c r="I396" s="96" t="s">
        <v>20973</v>
      </c>
      <c r="J396" s="551" t="s">
        <v>21292</v>
      </c>
      <c r="K396" s="552" t="s">
        <v>21287</v>
      </c>
      <c r="L396" s="96" t="s">
        <v>20796</v>
      </c>
      <c r="M396" s="96">
        <v>27182965</v>
      </c>
    </row>
    <row r="397" spans="1:13" x14ac:dyDescent="0.15">
      <c r="A397" s="51" t="s">
        <v>21236</v>
      </c>
      <c r="B397" s="96" t="s">
        <v>1243</v>
      </c>
      <c r="C397" s="96" t="s">
        <v>1243</v>
      </c>
      <c r="D397" s="96">
        <v>1</v>
      </c>
      <c r="E397" s="96">
        <v>12</v>
      </c>
      <c r="F397" s="97">
        <v>49869365</v>
      </c>
      <c r="G397" s="100">
        <v>2.0000000000000001E-18</v>
      </c>
      <c r="H397" s="555" t="s">
        <v>2328</v>
      </c>
      <c r="I397" s="96" t="s">
        <v>21262</v>
      </c>
      <c r="J397" s="551" t="s">
        <v>1244</v>
      </c>
      <c r="K397" s="552" t="s">
        <v>1244</v>
      </c>
      <c r="L397" s="96" t="s">
        <v>21237</v>
      </c>
      <c r="M397" s="96">
        <v>26604143</v>
      </c>
    </row>
    <row r="398" spans="1:13" x14ac:dyDescent="0.15">
      <c r="A398" s="51" t="s">
        <v>21293</v>
      </c>
      <c r="B398" s="96" t="s">
        <v>1149</v>
      </c>
      <c r="C398" s="96" t="s">
        <v>21294</v>
      </c>
      <c r="D398" s="96">
        <v>0.94089400000000001</v>
      </c>
      <c r="E398" s="96">
        <v>14</v>
      </c>
      <c r="F398" s="97">
        <v>94371805</v>
      </c>
      <c r="G398" s="100">
        <v>2.0000000000000001E-9</v>
      </c>
      <c r="H398" s="555" t="s">
        <v>2328</v>
      </c>
      <c r="I398" s="96" t="s">
        <v>20780</v>
      </c>
      <c r="J398" s="551" t="s">
        <v>21295</v>
      </c>
      <c r="K398" s="552" t="s">
        <v>21296</v>
      </c>
      <c r="L398" s="96" t="s">
        <v>21297</v>
      </c>
      <c r="M398" s="96">
        <v>26634245</v>
      </c>
    </row>
    <row r="399" spans="1:13" x14ac:dyDescent="0.15">
      <c r="A399" s="51" t="s">
        <v>21097</v>
      </c>
      <c r="B399" s="96" t="s">
        <v>1149</v>
      </c>
      <c r="C399" s="96" t="s">
        <v>1149</v>
      </c>
      <c r="D399" s="96">
        <v>1</v>
      </c>
      <c r="E399" s="96">
        <v>14</v>
      </c>
      <c r="F399" s="97">
        <v>94378610</v>
      </c>
      <c r="G399" s="100">
        <v>2.9999999999999998E-13</v>
      </c>
      <c r="H399" s="555" t="s">
        <v>2328</v>
      </c>
      <c r="I399" s="96" t="s">
        <v>20955</v>
      </c>
      <c r="J399" s="551" t="s">
        <v>1150</v>
      </c>
      <c r="K399" s="552" t="s">
        <v>1150</v>
      </c>
      <c r="L399" s="96" t="s">
        <v>21098</v>
      </c>
      <c r="M399" s="96">
        <v>27005778</v>
      </c>
    </row>
    <row r="400" spans="1:13" x14ac:dyDescent="0.15">
      <c r="A400" s="51" t="s">
        <v>21298</v>
      </c>
      <c r="B400" s="96" t="s">
        <v>1149</v>
      </c>
      <c r="C400" s="96" t="s">
        <v>1149</v>
      </c>
      <c r="D400" s="96">
        <v>1</v>
      </c>
      <c r="E400" s="96">
        <v>14</v>
      </c>
      <c r="F400" s="97">
        <v>94378610</v>
      </c>
      <c r="G400" s="100">
        <v>3.0000000000000001E-12</v>
      </c>
      <c r="H400" s="555" t="s">
        <v>2328</v>
      </c>
      <c r="I400" s="96" t="s">
        <v>20955</v>
      </c>
      <c r="J400" s="551" t="s">
        <v>1150</v>
      </c>
      <c r="K400" s="552" t="s">
        <v>1150</v>
      </c>
      <c r="L400" s="96" t="s">
        <v>21299</v>
      </c>
      <c r="M400" s="96">
        <v>28029757</v>
      </c>
    </row>
    <row r="401" spans="1:13" x14ac:dyDescent="0.15">
      <c r="A401" s="51" t="s">
        <v>21293</v>
      </c>
      <c r="B401" s="96" t="s">
        <v>1149</v>
      </c>
      <c r="C401" s="96" t="s">
        <v>1149</v>
      </c>
      <c r="D401" s="96">
        <v>1</v>
      </c>
      <c r="E401" s="96">
        <v>14</v>
      </c>
      <c r="F401" s="97">
        <v>94378610</v>
      </c>
      <c r="G401" s="100">
        <v>1E-8</v>
      </c>
      <c r="H401" s="555" t="s">
        <v>2328</v>
      </c>
      <c r="I401" s="96" t="s">
        <v>20955</v>
      </c>
      <c r="J401" s="551" t="s">
        <v>1150</v>
      </c>
      <c r="K401" s="552" t="s">
        <v>1150</v>
      </c>
      <c r="L401" s="96" t="s">
        <v>21297</v>
      </c>
      <c r="M401" s="96">
        <v>26634245</v>
      </c>
    </row>
    <row r="402" spans="1:13" x14ac:dyDescent="0.15">
      <c r="A402" s="51" t="s">
        <v>2406</v>
      </c>
      <c r="B402" s="96" t="s">
        <v>1221</v>
      </c>
      <c r="C402" s="96" t="s">
        <v>21300</v>
      </c>
      <c r="D402" s="96">
        <v>0.998583</v>
      </c>
      <c r="E402" s="96">
        <v>16</v>
      </c>
      <c r="F402" s="97">
        <v>13656002</v>
      </c>
      <c r="G402" s="100">
        <v>1E-10</v>
      </c>
      <c r="H402" s="555" t="s">
        <v>2321</v>
      </c>
      <c r="I402" s="96" t="s">
        <v>20810</v>
      </c>
      <c r="J402" s="551" t="s">
        <v>20784</v>
      </c>
      <c r="K402" s="552" t="s">
        <v>21301</v>
      </c>
      <c r="L402" s="96" t="s">
        <v>20813</v>
      </c>
      <c r="M402" s="96">
        <v>26198764</v>
      </c>
    </row>
    <row r="403" spans="1:13" x14ac:dyDescent="0.15">
      <c r="A403" s="51" t="s">
        <v>2406</v>
      </c>
      <c r="B403" s="96" t="s">
        <v>1221</v>
      </c>
      <c r="C403" s="96" t="s">
        <v>21300</v>
      </c>
      <c r="D403" s="96">
        <v>0.998583</v>
      </c>
      <c r="E403" s="96">
        <v>16</v>
      </c>
      <c r="F403" s="97">
        <v>13656002</v>
      </c>
      <c r="G403" s="100">
        <v>1.0000000000000001E-9</v>
      </c>
      <c r="H403" s="555" t="s">
        <v>2321</v>
      </c>
      <c r="I403" s="96" t="s">
        <v>20810</v>
      </c>
      <c r="J403" s="551" t="s">
        <v>1222</v>
      </c>
      <c r="K403" s="552" t="s">
        <v>21301</v>
      </c>
      <c r="L403" s="96" t="s">
        <v>20787</v>
      </c>
      <c r="M403" s="96">
        <v>25056061</v>
      </c>
    </row>
    <row r="404" spans="1:13" x14ac:dyDescent="0.15">
      <c r="A404" s="51" t="s">
        <v>21127</v>
      </c>
      <c r="B404" s="96" t="s">
        <v>1119</v>
      </c>
      <c r="C404" s="96" t="s">
        <v>21302</v>
      </c>
      <c r="D404" s="96">
        <v>0.77213799999999999</v>
      </c>
      <c r="E404" s="96">
        <v>16</v>
      </c>
      <c r="F404" s="97">
        <v>28479196</v>
      </c>
      <c r="G404" s="100">
        <v>1.9999999999999999E-11</v>
      </c>
      <c r="H404" s="555" t="s">
        <v>2328</v>
      </c>
      <c r="I404" s="96" t="s">
        <v>20780</v>
      </c>
      <c r="J404" s="551" t="s">
        <v>21303</v>
      </c>
      <c r="K404" s="552" t="s">
        <v>3493</v>
      </c>
      <c r="L404" s="96" t="s">
        <v>21185</v>
      </c>
      <c r="M404" s="96">
        <v>21102463</v>
      </c>
    </row>
    <row r="405" spans="1:13" x14ac:dyDescent="0.15">
      <c r="A405" s="51" t="s">
        <v>21127</v>
      </c>
      <c r="B405" s="96" t="s">
        <v>1119</v>
      </c>
      <c r="C405" s="96" t="s">
        <v>21304</v>
      </c>
      <c r="D405" s="96">
        <v>0.64957600000000004</v>
      </c>
      <c r="E405" s="96">
        <v>16</v>
      </c>
      <c r="F405" s="97">
        <v>28506388</v>
      </c>
      <c r="G405" s="100">
        <v>1E-22</v>
      </c>
      <c r="H405" s="555" t="s">
        <v>2328</v>
      </c>
      <c r="I405" s="96" t="s">
        <v>20780</v>
      </c>
      <c r="J405" s="551" t="s">
        <v>20784</v>
      </c>
      <c r="K405" s="552" t="s">
        <v>3989</v>
      </c>
      <c r="L405" s="96" t="s">
        <v>21106</v>
      </c>
      <c r="M405" s="96">
        <v>26192919</v>
      </c>
    </row>
    <row r="406" spans="1:13" ht="26" x14ac:dyDescent="0.15">
      <c r="A406" s="51" t="s">
        <v>21105</v>
      </c>
      <c r="B406" s="96" t="s">
        <v>1119</v>
      </c>
      <c r="C406" s="96" t="s">
        <v>21304</v>
      </c>
      <c r="D406" s="96">
        <v>0.64957600000000004</v>
      </c>
      <c r="E406" s="96">
        <v>16</v>
      </c>
      <c r="F406" s="97">
        <v>28506388</v>
      </c>
      <c r="G406" s="100">
        <v>9.9999999999999991E-22</v>
      </c>
      <c r="H406" s="555" t="s">
        <v>2328</v>
      </c>
      <c r="I406" s="96" t="s">
        <v>20780</v>
      </c>
      <c r="J406" s="551" t="s">
        <v>21305</v>
      </c>
      <c r="K406" s="552" t="s">
        <v>3989</v>
      </c>
      <c r="L406" s="96" t="s">
        <v>21306</v>
      </c>
      <c r="M406" s="96">
        <v>23128233</v>
      </c>
    </row>
    <row r="407" spans="1:13" x14ac:dyDescent="0.15">
      <c r="A407" s="51" t="s">
        <v>21105</v>
      </c>
      <c r="B407" s="96" t="s">
        <v>1119</v>
      </c>
      <c r="C407" s="96" t="s">
        <v>21304</v>
      </c>
      <c r="D407" s="96">
        <v>0.64957600000000004</v>
      </c>
      <c r="E407" s="96">
        <v>16</v>
      </c>
      <c r="F407" s="97">
        <v>28506388</v>
      </c>
      <c r="G407" s="100">
        <v>9.9999999999999991E-22</v>
      </c>
      <c r="H407" s="555" t="s">
        <v>2328</v>
      </c>
      <c r="I407" s="96" t="s">
        <v>20780</v>
      </c>
      <c r="J407" s="551" t="s">
        <v>20784</v>
      </c>
      <c r="K407" s="552" t="s">
        <v>3989</v>
      </c>
      <c r="L407" s="96" t="s">
        <v>21106</v>
      </c>
      <c r="M407" s="96">
        <v>26192919</v>
      </c>
    </row>
    <row r="408" spans="1:13" x14ac:dyDescent="0.15">
      <c r="A408" s="51" t="s">
        <v>20854</v>
      </c>
      <c r="B408" s="96" t="s">
        <v>1119</v>
      </c>
      <c r="C408" s="96" t="s">
        <v>21307</v>
      </c>
      <c r="D408" s="96">
        <v>0.77147699999999997</v>
      </c>
      <c r="E408" s="96">
        <v>16</v>
      </c>
      <c r="F408" s="97">
        <v>28528527</v>
      </c>
      <c r="G408" s="100">
        <v>2.9999999999999998E-13</v>
      </c>
      <c r="H408" s="555" t="s">
        <v>2321</v>
      </c>
      <c r="I408" s="96" t="s">
        <v>20881</v>
      </c>
      <c r="J408" s="551" t="s">
        <v>3989</v>
      </c>
      <c r="K408" s="552" t="s">
        <v>21308</v>
      </c>
      <c r="L408" s="96" t="s">
        <v>20857</v>
      </c>
      <c r="M408" s="96">
        <v>19430480</v>
      </c>
    </row>
    <row r="409" spans="1:13" x14ac:dyDescent="0.15">
      <c r="A409" s="51" t="s">
        <v>20854</v>
      </c>
      <c r="B409" s="96" t="s">
        <v>1119</v>
      </c>
      <c r="C409" s="96" t="s">
        <v>21307</v>
      </c>
      <c r="D409" s="96">
        <v>0.77147699999999997</v>
      </c>
      <c r="E409" s="96">
        <v>16</v>
      </c>
      <c r="F409" s="97">
        <v>28528527</v>
      </c>
      <c r="G409" s="100">
        <v>1E-8</v>
      </c>
      <c r="H409" s="555" t="s">
        <v>2321</v>
      </c>
      <c r="I409" s="96" t="s">
        <v>20881</v>
      </c>
      <c r="J409" s="551" t="s">
        <v>3989</v>
      </c>
      <c r="K409" s="552" t="s">
        <v>21308</v>
      </c>
      <c r="L409" s="96" t="s">
        <v>21309</v>
      </c>
      <c r="M409" s="96">
        <v>21829393</v>
      </c>
    </row>
    <row r="410" spans="1:13" x14ac:dyDescent="0.15">
      <c r="A410" s="51" t="s">
        <v>21310</v>
      </c>
      <c r="B410" s="96" t="s">
        <v>1119</v>
      </c>
      <c r="C410" s="96" t="s">
        <v>21311</v>
      </c>
      <c r="D410" s="96">
        <v>0.68126100000000001</v>
      </c>
      <c r="E410" s="96">
        <v>16</v>
      </c>
      <c r="F410" s="97">
        <v>28582026</v>
      </c>
      <c r="G410" s="100">
        <v>6.9999999999999996E-10</v>
      </c>
      <c r="H410" s="555" t="s">
        <v>2328</v>
      </c>
      <c r="I410" s="96" t="s">
        <v>20780</v>
      </c>
      <c r="J410" s="551" t="s">
        <v>21312</v>
      </c>
      <c r="K410" s="552" t="s">
        <v>3281</v>
      </c>
      <c r="L410" s="96" t="s">
        <v>21313</v>
      </c>
      <c r="M410" s="96">
        <v>28166215</v>
      </c>
    </row>
    <row r="411" spans="1:13" x14ac:dyDescent="0.15">
      <c r="A411" s="51" t="s">
        <v>20782</v>
      </c>
      <c r="B411" s="96" t="s">
        <v>1119</v>
      </c>
      <c r="C411" s="96" t="s">
        <v>21314</v>
      </c>
      <c r="D411" s="96">
        <v>0.97257800000000005</v>
      </c>
      <c r="E411" s="96">
        <v>16</v>
      </c>
      <c r="F411" s="97">
        <v>28826194</v>
      </c>
      <c r="G411" s="100">
        <v>7.0000000000000004E-11</v>
      </c>
      <c r="H411" s="555" t="s">
        <v>2321</v>
      </c>
      <c r="I411" s="96" t="s">
        <v>20780</v>
      </c>
      <c r="J411" s="551" t="s">
        <v>20784</v>
      </c>
      <c r="K411" s="552" t="s">
        <v>3150</v>
      </c>
      <c r="L411" s="96" t="s">
        <v>20785</v>
      </c>
      <c r="M411" s="96">
        <v>27225129</v>
      </c>
    </row>
    <row r="412" spans="1:13" ht="26" x14ac:dyDescent="0.15">
      <c r="A412" s="51" t="s">
        <v>21315</v>
      </c>
      <c r="B412" s="96" t="s">
        <v>1119</v>
      </c>
      <c r="C412" s="96" t="s">
        <v>21314</v>
      </c>
      <c r="D412" s="96">
        <v>0.97257800000000005</v>
      </c>
      <c r="E412" s="96">
        <v>16</v>
      </c>
      <c r="F412" s="97">
        <v>28826194</v>
      </c>
      <c r="G412" s="100">
        <v>2.0000000000000001E-9</v>
      </c>
      <c r="H412" s="555" t="s">
        <v>2328</v>
      </c>
      <c r="I412" s="96" t="s">
        <v>20780</v>
      </c>
      <c r="J412" s="551" t="s">
        <v>21316</v>
      </c>
      <c r="K412" s="552" t="s">
        <v>3150</v>
      </c>
      <c r="L412" s="96" t="s">
        <v>21317</v>
      </c>
      <c r="M412" s="96">
        <v>19915574</v>
      </c>
    </row>
    <row r="413" spans="1:13" ht="26" x14ac:dyDescent="0.15">
      <c r="A413" s="51" t="s">
        <v>21200</v>
      </c>
      <c r="B413" s="96" t="s">
        <v>1119</v>
      </c>
      <c r="C413" s="96" t="s">
        <v>21318</v>
      </c>
      <c r="D413" s="96">
        <v>0.95630499999999996</v>
      </c>
      <c r="E413" s="96">
        <v>16</v>
      </c>
      <c r="F413" s="97">
        <v>28835925</v>
      </c>
      <c r="G413" s="100">
        <v>1E-8</v>
      </c>
      <c r="H413" s="555" t="s">
        <v>2321</v>
      </c>
      <c r="I413" s="96" t="s">
        <v>21265</v>
      </c>
      <c r="J413" s="551" t="s">
        <v>21319</v>
      </c>
      <c r="K413" s="552" t="s">
        <v>3150</v>
      </c>
      <c r="L413" s="96" t="s">
        <v>21202</v>
      </c>
      <c r="M413" s="96">
        <v>28530673</v>
      </c>
    </row>
    <row r="414" spans="1:13" ht="26" x14ac:dyDescent="0.15">
      <c r="A414" s="51" t="s">
        <v>21200</v>
      </c>
      <c r="B414" s="96" t="s">
        <v>1119</v>
      </c>
      <c r="C414" s="96" t="s">
        <v>21318</v>
      </c>
      <c r="D414" s="96">
        <v>0.95630499999999996</v>
      </c>
      <c r="E414" s="96">
        <v>16</v>
      </c>
      <c r="F414" s="97">
        <v>28835925</v>
      </c>
      <c r="G414" s="100">
        <v>4.0000000000000001E-8</v>
      </c>
      <c r="H414" s="555" t="s">
        <v>2321</v>
      </c>
      <c r="I414" s="96" t="s">
        <v>21265</v>
      </c>
      <c r="J414" s="551" t="s">
        <v>21319</v>
      </c>
      <c r="K414" s="552" t="s">
        <v>3150</v>
      </c>
      <c r="L414" s="96" t="s">
        <v>21202</v>
      </c>
      <c r="M414" s="96">
        <v>28530673</v>
      </c>
    </row>
    <row r="415" spans="1:13" x14ac:dyDescent="0.15">
      <c r="A415" s="51" t="s">
        <v>21320</v>
      </c>
      <c r="B415" s="96" t="s">
        <v>1119</v>
      </c>
      <c r="C415" s="96" t="s">
        <v>21321</v>
      </c>
      <c r="D415" s="96">
        <v>0.99871299999999996</v>
      </c>
      <c r="E415" s="96">
        <v>16</v>
      </c>
      <c r="F415" s="97">
        <v>28844406</v>
      </c>
      <c r="G415" s="100">
        <v>1E-8</v>
      </c>
      <c r="H415" s="555" t="s">
        <v>2328</v>
      </c>
      <c r="I415" s="96" t="s">
        <v>20780</v>
      </c>
      <c r="J415" s="551" t="s">
        <v>21322</v>
      </c>
      <c r="K415" s="552" t="s">
        <v>1120</v>
      </c>
      <c r="L415" s="96" t="s">
        <v>21323</v>
      </c>
      <c r="M415" s="96">
        <v>26833246</v>
      </c>
    </row>
    <row r="416" spans="1:13" x14ac:dyDescent="0.15">
      <c r="A416" s="51" t="s">
        <v>20860</v>
      </c>
      <c r="B416" s="96" t="s">
        <v>1119</v>
      </c>
      <c r="C416" s="96" t="s">
        <v>21324</v>
      </c>
      <c r="D416" s="96">
        <v>0.973603</v>
      </c>
      <c r="E416" s="96">
        <v>16</v>
      </c>
      <c r="F416" s="97">
        <v>28846324</v>
      </c>
      <c r="G416" s="100">
        <v>4.0000000000000001E-8</v>
      </c>
      <c r="H416" s="555" t="s">
        <v>2321</v>
      </c>
      <c r="I416" s="96" t="s">
        <v>20952</v>
      </c>
      <c r="J416" s="551" t="s">
        <v>1120</v>
      </c>
      <c r="K416" s="552" t="s">
        <v>1120</v>
      </c>
      <c r="L416" s="96" t="s">
        <v>20808</v>
      </c>
      <c r="M416" s="96">
        <v>25673412</v>
      </c>
    </row>
    <row r="417" spans="1:13" x14ac:dyDescent="0.15">
      <c r="A417" s="51" t="s">
        <v>21105</v>
      </c>
      <c r="B417" s="96" t="s">
        <v>1119</v>
      </c>
      <c r="C417" s="96" t="s">
        <v>21325</v>
      </c>
      <c r="D417" s="96">
        <v>0.99847900000000001</v>
      </c>
      <c r="E417" s="96">
        <v>16</v>
      </c>
      <c r="F417" s="97">
        <v>28853721</v>
      </c>
      <c r="G417" s="100">
        <v>5.9999999999999998E-22</v>
      </c>
      <c r="H417" s="555" t="s">
        <v>20794</v>
      </c>
      <c r="I417" s="96" t="s">
        <v>20780</v>
      </c>
      <c r="J417" s="551" t="s">
        <v>20784</v>
      </c>
      <c r="K417" s="552" t="s">
        <v>21326</v>
      </c>
      <c r="L417" s="96" t="s">
        <v>21106</v>
      </c>
      <c r="M417" s="96">
        <v>26192919</v>
      </c>
    </row>
    <row r="418" spans="1:13" x14ac:dyDescent="0.15">
      <c r="A418" s="51" t="s">
        <v>20807</v>
      </c>
      <c r="B418" s="96" t="s">
        <v>1119</v>
      </c>
      <c r="C418" s="96" t="s">
        <v>21327</v>
      </c>
      <c r="D418" s="96">
        <v>0.99847900000000001</v>
      </c>
      <c r="E418" s="96">
        <v>16</v>
      </c>
      <c r="F418" s="97">
        <v>28871920</v>
      </c>
      <c r="G418" s="100">
        <v>1E-22</v>
      </c>
      <c r="H418" s="555" t="s">
        <v>2321</v>
      </c>
      <c r="I418" s="96" t="s">
        <v>20955</v>
      </c>
      <c r="J418" s="551" t="s">
        <v>2572</v>
      </c>
      <c r="K418" s="552" t="s">
        <v>2572</v>
      </c>
      <c r="L418" s="96" t="s">
        <v>20808</v>
      </c>
      <c r="M418" s="96">
        <v>25673412</v>
      </c>
    </row>
    <row r="419" spans="1:13" x14ac:dyDescent="0.15">
      <c r="A419" s="51" t="s">
        <v>20807</v>
      </c>
      <c r="B419" s="96" t="s">
        <v>1119</v>
      </c>
      <c r="C419" s="96" t="s">
        <v>21327</v>
      </c>
      <c r="D419" s="96">
        <v>0.99847900000000001</v>
      </c>
      <c r="E419" s="96">
        <v>16</v>
      </c>
      <c r="F419" s="97">
        <v>28871920</v>
      </c>
      <c r="G419" s="100">
        <v>5E-15</v>
      </c>
      <c r="H419" s="555" t="s">
        <v>2321</v>
      </c>
      <c r="I419" s="96" t="s">
        <v>20955</v>
      </c>
      <c r="J419" s="551" t="s">
        <v>2572</v>
      </c>
      <c r="K419" s="552" t="s">
        <v>2572</v>
      </c>
      <c r="L419" s="96" t="s">
        <v>20808</v>
      </c>
      <c r="M419" s="96">
        <v>25673412</v>
      </c>
    </row>
    <row r="420" spans="1:13" x14ac:dyDescent="0.15">
      <c r="A420" s="51" t="s">
        <v>21288</v>
      </c>
      <c r="B420" s="96" t="s">
        <v>1119</v>
      </c>
      <c r="C420" s="96" t="s">
        <v>21327</v>
      </c>
      <c r="D420" s="96">
        <v>0.99847900000000001</v>
      </c>
      <c r="E420" s="96">
        <v>16</v>
      </c>
      <c r="F420" s="97">
        <v>28871920</v>
      </c>
      <c r="G420" s="100">
        <v>2.9999999999999998E-13</v>
      </c>
      <c r="H420" s="555" t="s">
        <v>2328</v>
      </c>
      <c r="I420" s="96" t="s">
        <v>20955</v>
      </c>
      <c r="J420" s="551" t="s">
        <v>2572</v>
      </c>
      <c r="K420" s="552" t="s">
        <v>2572</v>
      </c>
      <c r="L420" s="96" t="s">
        <v>20875</v>
      </c>
      <c r="M420" s="96">
        <v>23563607</v>
      </c>
    </row>
    <row r="421" spans="1:13" x14ac:dyDescent="0.15">
      <c r="A421" s="51" t="s">
        <v>20807</v>
      </c>
      <c r="B421" s="96" t="s">
        <v>1119</v>
      </c>
      <c r="C421" s="96" t="s">
        <v>21327</v>
      </c>
      <c r="D421" s="96">
        <v>0.99847900000000001</v>
      </c>
      <c r="E421" s="96">
        <v>16</v>
      </c>
      <c r="F421" s="97">
        <v>28871920</v>
      </c>
      <c r="G421" s="100">
        <v>3.0000000000000001E-12</v>
      </c>
      <c r="H421" s="555" t="s">
        <v>2321</v>
      </c>
      <c r="I421" s="96" t="s">
        <v>20955</v>
      </c>
      <c r="J421" s="551" t="s">
        <v>2572</v>
      </c>
      <c r="K421" s="552" t="s">
        <v>2572</v>
      </c>
      <c r="L421" s="96" t="s">
        <v>20808</v>
      </c>
      <c r="M421" s="96">
        <v>25673412</v>
      </c>
    </row>
    <row r="422" spans="1:13" x14ac:dyDescent="0.15">
      <c r="A422" s="51" t="s">
        <v>21288</v>
      </c>
      <c r="B422" s="96" t="s">
        <v>1119</v>
      </c>
      <c r="C422" s="96" t="s">
        <v>21327</v>
      </c>
      <c r="D422" s="96">
        <v>0.99847900000000001</v>
      </c>
      <c r="E422" s="96">
        <v>16</v>
      </c>
      <c r="F422" s="97">
        <v>28871920</v>
      </c>
      <c r="G422" s="100">
        <v>4.9999999999999997E-12</v>
      </c>
      <c r="H422" s="555" t="s">
        <v>2328</v>
      </c>
      <c r="I422" s="96" t="s">
        <v>20955</v>
      </c>
      <c r="J422" s="551" t="s">
        <v>2572</v>
      </c>
      <c r="K422" s="552" t="s">
        <v>2572</v>
      </c>
      <c r="L422" s="96" t="s">
        <v>20875</v>
      </c>
      <c r="M422" s="96">
        <v>23563607</v>
      </c>
    </row>
    <row r="423" spans="1:13" x14ac:dyDescent="0.15">
      <c r="A423" s="51" t="s">
        <v>21227</v>
      </c>
      <c r="B423" s="96" t="s">
        <v>1119</v>
      </c>
      <c r="C423" s="96" t="s">
        <v>21327</v>
      </c>
      <c r="D423" s="96">
        <v>0.99847900000000001</v>
      </c>
      <c r="E423" s="96">
        <v>16</v>
      </c>
      <c r="F423" s="97">
        <v>28871920</v>
      </c>
      <c r="G423" s="100">
        <v>5.0000000000000002E-11</v>
      </c>
      <c r="H423" s="555" t="s">
        <v>2328</v>
      </c>
      <c r="I423" s="96" t="s">
        <v>20955</v>
      </c>
      <c r="J423" s="551" t="s">
        <v>2572</v>
      </c>
      <c r="K423" s="552" t="s">
        <v>2572</v>
      </c>
      <c r="L423" s="96" t="s">
        <v>21079</v>
      </c>
      <c r="M423" s="96">
        <v>19079261</v>
      </c>
    </row>
    <row r="424" spans="1:13" x14ac:dyDescent="0.15">
      <c r="A424" s="51" t="s">
        <v>21227</v>
      </c>
      <c r="B424" s="96" t="s">
        <v>1119</v>
      </c>
      <c r="C424" s="96" t="s">
        <v>21327</v>
      </c>
      <c r="D424" s="96">
        <v>0.99847900000000001</v>
      </c>
      <c r="E424" s="96">
        <v>16</v>
      </c>
      <c r="F424" s="97">
        <v>28871920</v>
      </c>
      <c r="G424" s="100">
        <v>3E-10</v>
      </c>
      <c r="H424" s="555" t="s">
        <v>2328</v>
      </c>
      <c r="I424" s="96" t="s">
        <v>20955</v>
      </c>
      <c r="J424" s="551" t="s">
        <v>21328</v>
      </c>
      <c r="K424" s="552" t="s">
        <v>2572</v>
      </c>
      <c r="L424" s="96" t="s">
        <v>21329</v>
      </c>
      <c r="M424" s="96">
        <v>19079260</v>
      </c>
    </row>
    <row r="425" spans="1:13" x14ac:dyDescent="0.15">
      <c r="A425" s="51" t="s">
        <v>21330</v>
      </c>
      <c r="B425" s="96" t="s">
        <v>1119</v>
      </c>
      <c r="C425" s="96" t="s">
        <v>21327</v>
      </c>
      <c r="D425" s="96">
        <v>0.99847900000000001</v>
      </c>
      <c r="E425" s="96">
        <v>16</v>
      </c>
      <c r="F425" s="97">
        <v>28871920</v>
      </c>
      <c r="G425" s="100">
        <v>1.0000000000000001E-9</v>
      </c>
      <c r="H425" s="555" t="s">
        <v>2328</v>
      </c>
      <c r="I425" s="96" t="s">
        <v>20955</v>
      </c>
      <c r="J425" s="551" t="s">
        <v>21328</v>
      </c>
      <c r="K425" s="552" t="s">
        <v>2572</v>
      </c>
      <c r="L425" s="96" t="s">
        <v>21329</v>
      </c>
      <c r="M425" s="96">
        <v>19079260</v>
      </c>
    </row>
    <row r="426" spans="1:13" ht="26" x14ac:dyDescent="0.15">
      <c r="A426" s="51" t="s">
        <v>21227</v>
      </c>
      <c r="B426" s="96" t="s">
        <v>1119</v>
      </c>
      <c r="C426" s="96" t="s">
        <v>21331</v>
      </c>
      <c r="D426" s="96">
        <v>0.99486200000000002</v>
      </c>
      <c r="E426" s="96">
        <v>16</v>
      </c>
      <c r="F426" s="97">
        <v>28874338</v>
      </c>
      <c r="G426" s="100">
        <v>1.9999999999999999E-20</v>
      </c>
      <c r="H426" s="555" t="s">
        <v>2328</v>
      </c>
      <c r="I426" s="96" t="s">
        <v>20973</v>
      </c>
      <c r="J426" s="551" t="s">
        <v>21332</v>
      </c>
      <c r="K426" s="552" t="s">
        <v>21333</v>
      </c>
      <c r="L426" s="96" t="s">
        <v>21228</v>
      </c>
      <c r="M426" s="96">
        <v>20935630</v>
      </c>
    </row>
    <row r="427" spans="1:13" x14ac:dyDescent="0.15">
      <c r="A427" s="51" t="s">
        <v>21227</v>
      </c>
      <c r="B427" s="96" t="s">
        <v>1119</v>
      </c>
      <c r="C427" s="96" t="s">
        <v>21334</v>
      </c>
      <c r="D427" s="96">
        <v>0.99847900000000001</v>
      </c>
      <c r="E427" s="96">
        <v>16</v>
      </c>
      <c r="F427" s="97">
        <v>28878165</v>
      </c>
      <c r="G427" s="100">
        <v>2.9999999999999998E-25</v>
      </c>
      <c r="H427" s="555" t="s">
        <v>2328</v>
      </c>
      <c r="I427" s="96" t="s">
        <v>20973</v>
      </c>
      <c r="J427" s="551" t="s">
        <v>843</v>
      </c>
      <c r="K427" s="552" t="s">
        <v>21333</v>
      </c>
      <c r="L427" s="96" t="s">
        <v>21229</v>
      </c>
      <c r="M427" s="96">
        <v>25673413</v>
      </c>
    </row>
    <row r="428" spans="1:13" x14ac:dyDescent="0.15">
      <c r="A428" s="51" t="s">
        <v>21227</v>
      </c>
      <c r="B428" s="96" t="s">
        <v>1119</v>
      </c>
      <c r="C428" s="96" t="s">
        <v>21334</v>
      </c>
      <c r="D428" s="96">
        <v>0.99847900000000001</v>
      </c>
      <c r="E428" s="96">
        <v>16</v>
      </c>
      <c r="F428" s="97">
        <v>28878165</v>
      </c>
      <c r="G428" s="100">
        <v>3E-23</v>
      </c>
      <c r="H428" s="555" t="s">
        <v>2328</v>
      </c>
      <c r="I428" s="96" t="s">
        <v>20973</v>
      </c>
      <c r="J428" s="551" t="s">
        <v>843</v>
      </c>
      <c r="K428" s="552" t="s">
        <v>21333</v>
      </c>
      <c r="L428" s="96" t="s">
        <v>21229</v>
      </c>
      <c r="M428" s="96">
        <v>25673413</v>
      </c>
    </row>
    <row r="429" spans="1:13" x14ac:dyDescent="0.15">
      <c r="A429" s="51" t="s">
        <v>21290</v>
      </c>
      <c r="B429" s="96" t="s">
        <v>1119</v>
      </c>
      <c r="C429" s="96" t="s">
        <v>21334</v>
      </c>
      <c r="D429" s="96">
        <v>0.99847900000000001</v>
      </c>
      <c r="E429" s="96">
        <v>16</v>
      </c>
      <c r="F429" s="97">
        <v>28878165</v>
      </c>
      <c r="G429" s="100">
        <v>8.9999999999999997E-22</v>
      </c>
      <c r="H429" s="555" t="s">
        <v>2328</v>
      </c>
      <c r="I429" s="96" t="s">
        <v>20973</v>
      </c>
      <c r="J429" s="551" t="s">
        <v>843</v>
      </c>
      <c r="K429" s="552" t="s">
        <v>21333</v>
      </c>
      <c r="L429" s="96" t="s">
        <v>20808</v>
      </c>
      <c r="M429" s="96">
        <v>25673412</v>
      </c>
    </row>
    <row r="430" spans="1:13" x14ac:dyDescent="0.15">
      <c r="A430" s="51" t="s">
        <v>21233</v>
      </c>
      <c r="B430" s="96" t="s">
        <v>1119</v>
      </c>
      <c r="C430" s="96" t="s">
        <v>21334</v>
      </c>
      <c r="D430" s="96">
        <v>0.99847900000000001</v>
      </c>
      <c r="E430" s="96">
        <v>16</v>
      </c>
      <c r="F430" s="97">
        <v>28878165</v>
      </c>
      <c r="G430" s="100">
        <v>2.0000000000000001E-18</v>
      </c>
      <c r="H430" s="555" t="s">
        <v>2328</v>
      </c>
      <c r="I430" s="96" t="s">
        <v>20973</v>
      </c>
      <c r="J430" s="551" t="s">
        <v>843</v>
      </c>
      <c r="K430" s="552" t="s">
        <v>21333</v>
      </c>
      <c r="L430" s="96" t="s">
        <v>20950</v>
      </c>
      <c r="M430" s="96">
        <v>28443625</v>
      </c>
    </row>
    <row r="431" spans="1:13" x14ac:dyDescent="0.15">
      <c r="A431" s="51" t="s">
        <v>21232</v>
      </c>
      <c r="B431" s="96" t="s">
        <v>1119</v>
      </c>
      <c r="C431" s="96" t="s">
        <v>21334</v>
      </c>
      <c r="D431" s="96">
        <v>0.99847900000000001</v>
      </c>
      <c r="E431" s="96">
        <v>16</v>
      </c>
      <c r="F431" s="97">
        <v>28878165</v>
      </c>
      <c r="G431" s="100">
        <v>5.9999999999999997E-18</v>
      </c>
      <c r="H431" s="555" t="s">
        <v>20794</v>
      </c>
      <c r="I431" s="96" t="s">
        <v>20973</v>
      </c>
      <c r="J431" s="551" t="s">
        <v>843</v>
      </c>
      <c r="K431" s="552" t="s">
        <v>21333</v>
      </c>
      <c r="L431" s="96" t="s">
        <v>20950</v>
      </c>
      <c r="M431" s="96">
        <v>28443625</v>
      </c>
    </row>
    <row r="432" spans="1:13" x14ac:dyDescent="0.15">
      <c r="A432" s="51" t="s">
        <v>21227</v>
      </c>
      <c r="B432" s="96" t="s">
        <v>1119</v>
      </c>
      <c r="C432" s="96" t="s">
        <v>21334</v>
      </c>
      <c r="D432" s="96">
        <v>0.99847900000000001</v>
      </c>
      <c r="E432" s="96">
        <v>16</v>
      </c>
      <c r="F432" s="97">
        <v>28878165</v>
      </c>
      <c r="G432" s="100">
        <v>1.0000000000000001E-17</v>
      </c>
      <c r="H432" s="555" t="s">
        <v>2328</v>
      </c>
      <c r="I432" s="96" t="s">
        <v>20973</v>
      </c>
      <c r="J432" s="551" t="s">
        <v>843</v>
      </c>
      <c r="K432" s="552" t="s">
        <v>21333</v>
      </c>
      <c r="L432" s="96" t="s">
        <v>21229</v>
      </c>
      <c r="M432" s="96">
        <v>25673413</v>
      </c>
    </row>
    <row r="433" spans="1:13" x14ac:dyDescent="0.15">
      <c r="A433" s="51" t="s">
        <v>21279</v>
      </c>
      <c r="B433" s="96" t="s">
        <v>1119</v>
      </c>
      <c r="C433" s="96" t="s">
        <v>21334</v>
      </c>
      <c r="D433" s="96">
        <v>0.99847900000000001</v>
      </c>
      <c r="E433" s="96">
        <v>16</v>
      </c>
      <c r="F433" s="97">
        <v>28878165</v>
      </c>
      <c r="G433" s="100">
        <v>4.0000000000000003E-15</v>
      </c>
      <c r="H433" s="555" t="s">
        <v>2328</v>
      </c>
      <c r="I433" s="96" t="s">
        <v>20973</v>
      </c>
      <c r="J433" s="551" t="s">
        <v>843</v>
      </c>
      <c r="K433" s="552" t="s">
        <v>21333</v>
      </c>
      <c r="L433" s="96" t="s">
        <v>20950</v>
      </c>
      <c r="M433" s="96">
        <v>28443625</v>
      </c>
    </row>
    <row r="434" spans="1:13" x14ac:dyDescent="0.15">
      <c r="A434" s="51" t="s">
        <v>21290</v>
      </c>
      <c r="B434" s="96" t="s">
        <v>1119</v>
      </c>
      <c r="C434" s="96" t="s">
        <v>21334</v>
      </c>
      <c r="D434" s="96">
        <v>0.99847900000000001</v>
      </c>
      <c r="E434" s="96">
        <v>16</v>
      </c>
      <c r="F434" s="97">
        <v>28878165</v>
      </c>
      <c r="G434" s="100">
        <v>2.9999999999999998E-14</v>
      </c>
      <c r="H434" s="555" t="s">
        <v>2328</v>
      </c>
      <c r="I434" s="96" t="s">
        <v>20973</v>
      </c>
      <c r="J434" s="551" t="s">
        <v>843</v>
      </c>
      <c r="K434" s="552" t="s">
        <v>21333</v>
      </c>
      <c r="L434" s="96" t="s">
        <v>20808</v>
      </c>
      <c r="M434" s="96">
        <v>25673412</v>
      </c>
    </row>
    <row r="435" spans="1:13" x14ac:dyDescent="0.15">
      <c r="A435" s="51" t="s">
        <v>21227</v>
      </c>
      <c r="B435" s="96" t="s">
        <v>1119</v>
      </c>
      <c r="C435" s="96" t="s">
        <v>21334</v>
      </c>
      <c r="D435" s="96">
        <v>0.99847900000000001</v>
      </c>
      <c r="E435" s="96">
        <v>16</v>
      </c>
      <c r="F435" s="97">
        <v>28878165</v>
      </c>
      <c r="G435" s="100">
        <v>3.9999999999999999E-12</v>
      </c>
      <c r="H435" s="555" t="s">
        <v>2328</v>
      </c>
      <c r="I435" s="96" t="s">
        <v>20973</v>
      </c>
      <c r="J435" s="551" t="s">
        <v>843</v>
      </c>
      <c r="K435" s="552" t="s">
        <v>21333</v>
      </c>
      <c r="L435" s="96" t="s">
        <v>21229</v>
      </c>
      <c r="M435" s="96">
        <v>25673413</v>
      </c>
    </row>
    <row r="436" spans="1:13" x14ac:dyDescent="0.15">
      <c r="A436" s="51" t="s">
        <v>21290</v>
      </c>
      <c r="B436" s="96" t="s">
        <v>1119</v>
      </c>
      <c r="C436" s="96" t="s">
        <v>21334</v>
      </c>
      <c r="D436" s="96">
        <v>0.99847900000000001</v>
      </c>
      <c r="E436" s="96">
        <v>16</v>
      </c>
      <c r="F436" s="97">
        <v>28878165</v>
      </c>
      <c r="G436" s="100">
        <v>9.9999999999999994E-12</v>
      </c>
      <c r="H436" s="555" t="s">
        <v>2328</v>
      </c>
      <c r="I436" s="96" t="s">
        <v>20973</v>
      </c>
      <c r="J436" s="551" t="s">
        <v>843</v>
      </c>
      <c r="K436" s="552" t="s">
        <v>21333</v>
      </c>
      <c r="L436" s="96" t="s">
        <v>20808</v>
      </c>
      <c r="M436" s="96">
        <v>25673412</v>
      </c>
    </row>
    <row r="437" spans="1:13" x14ac:dyDescent="0.15">
      <c r="A437" s="51" t="s">
        <v>21232</v>
      </c>
      <c r="B437" s="96" t="s">
        <v>1119</v>
      </c>
      <c r="C437" s="96" t="s">
        <v>21334</v>
      </c>
      <c r="D437" s="96">
        <v>0.99847900000000001</v>
      </c>
      <c r="E437" s="96">
        <v>16</v>
      </c>
      <c r="F437" s="97">
        <v>28878165</v>
      </c>
      <c r="G437" s="100">
        <v>1.9999999999999999E-11</v>
      </c>
      <c r="H437" s="555" t="s">
        <v>20794</v>
      </c>
      <c r="I437" s="96" t="s">
        <v>20973</v>
      </c>
      <c r="J437" s="551" t="s">
        <v>843</v>
      </c>
      <c r="K437" s="552" t="s">
        <v>21333</v>
      </c>
      <c r="L437" s="96" t="s">
        <v>20950</v>
      </c>
      <c r="M437" s="96">
        <v>28443625</v>
      </c>
    </row>
    <row r="438" spans="1:13" x14ac:dyDescent="0.15">
      <c r="A438" s="51" t="s">
        <v>21233</v>
      </c>
      <c r="B438" s="96" t="s">
        <v>1119</v>
      </c>
      <c r="C438" s="96" t="s">
        <v>21334</v>
      </c>
      <c r="D438" s="96">
        <v>0.99847900000000001</v>
      </c>
      <c r="E438" s="96">
        <v>16</v>
      </c>
      <c r="F438" s="97">
        <v>28878165</v>
      </c>
      <c r="G438" s="100">
        <v>6E-11</v>
      </c>
      <c r="H438" s="555" t="s">
        <v>2328</v>
      </c>
      <c r="I438" s="96" t="s">
        <v>20973</v>
      </c>
      <c r="J438" s="551" t="s">
        <v>843</v>
      </c>
      <c r="K438" s="552" t="s">
        <v>21333</v>
      </c>
      <c r="L438" s="96" t="s">
        <v>20950</v>
      </c>
      <c r="M438" s="96">
        <v>28443625</v>
      </c>
    </row>
    <row r="439" spans="1:13" x14ac:dyDescent="0.15">
      <c r="A439" s="51" t="s">
        <v>21279</v>
      </c>
      <c r="B439" s="96" t="s">
        <v>1119</v>
      </c>
      <c r="C439" s="96" t="s">
        <v>21334</v>
      </c>
      <c r="D439" s="96">
        <v>0.99847900000000001</v>
      </c>
      <c r="E439" s="96">
        <v>16</v>
      </c>
      <c r="F439" s="97">
        <v>28878165</v>
      </c>
      <c r="G439" s="100">
        <v>1E-10</v>
      </c>
      <c r="H439" s="555" t="s">
        <v>2328</v>
      </c>
      <c r="I439" s="96" t="s">
        <v>20973</v>
      </c>
      <c r="J439" s="551" t="s">
        <v>843</v>
      </c>
      <c r="K439" s="552" t="s">
        <v>21333</v>
      </c>
      <c r="L439" s="96" t="s">
        <v>20950</v>
      </c>
      <c r="M439" s="96">
        <v>28443625</v>
      </c>
    </row>
    <row r="440" spans="1:13" x14ac:dyDescent="0.15">
      <c r="A440" s="51" t="s">
        <v>21233</v>
      </c>
      <c r="B440" s="96" t="s">
        <v>1119</v>
      </c>
      <c r="C440" s="96" t="s">
        <v>21334</v>
      </c>
      <c r="D440" s="96">
        <v>0.99847900000000001</v>
      </c>
      <c r="E440" s="96">
        <v>16</v>
      </c>
      <c r="F440" s="97">
        <v>28878165</v>
      </c>
      <c r="G440" s="100">
        <v>6E-10</v>
      </c>
      <c r="H440" s="555" t="s">
        <v>2328</v>
      </c>
      <c r="I440" s="96" t="s">
        <v>20973</v>
      </c>
      <c r="J440" s="551" t="s">
        <v>843</v>
      </c>
      <c r="K440" s="552" t="s">
        <v>21333</v>
      </c>
      <c r="L440" s="96" t="s">
        <v>20950</v>
      </c>
      <c r="M440" s="96">
        <v>28443625</v>
      </c>
    </row>
    <row r="441" spans="1:13" x14ac:dyDescent="0.15">
      <c r="A441" s="51" t="s">
        <v>21232</v>
      </c>
      <c r="B441" s="96" t="s">
        <v>1119</v>
      </c>
      <c r="C441" s="96" t="s">
        <v>21334</v>
      </c>
      <c r="D441" s="96">
        <v>0.99847900000000001</v>
      </c>
      <c r="E441" s="96">
        <v>16</v>
      </c>
      <c r="F441" s="97">
        <v>28878165</v>
      </c>
      <c r="G441" s="100">
        <v>2.9999999999999997E-8</v>
      </c>
      <c r="H441" s="555" t="s">
        <v>20794</v>
      </c>
      <c r="I441" s="96" t="s">
        <v>20973</v>
      </c>
      <c r="J441" s="551" t="s">
        <v>843</v>
      </c>
      <c r="K441" s="552" t="s">
        <v>21333</v>
      </c>
      <c r="L441" s="96" t="s">
        <v>20950</v>
      </c>
      <c r="M441" s="96">
        <v>28443625</v>
      </c>
    </row>
    <row r="442" spans="1:13" x14ac:dyDescent="0.15">
      <c r="A442" s="51" t="s">
        <v>21288</v>
      </c>
      <c r="B442" s="96" t="s">
        <v>1119</v>
      </c>
      <c r="C442" s="96" t="s">
        <v>21335</v>
      </c>
      <c r="D442" s="96">
        <v>0.75715600000000005</v>
      </c>
      <c r="E442" s="96">
        <v>16</v>
      </c>
      <c r="F442" s="97">
        <v>28910488</v>
      </c>
      <c r="G442" s="100">
        <v>6.9999999999999998E-9</v>
      </c>
      <c r="H442" s="555" t="s">
        <v>2328</v>
      </c>
      <c r="I442" s="96" t="s">
        <v>20828</v>
      </c>
      <c r="J442" s="551" t="s">
        <v>21336</v>
      </c>
      <c r="K442" s="552" t="s">
        <v>3480</v>
      </c>
      <c r="L442" s="96" t="s">
        <v>20875</v>
      </c>
      <c r="M442" s="96">
        <v>23563607</v>
      </c>
    </row>
    <row r="443" spans="1:13" x14ac:dyDescent="0.15">
      <c r="A443" s="51" t="s">
        <v>21337</v>
      </c>
      <c r="B443" s="96" t="s">
        <v>1065</v>
      </c>
      <c r="C443" s="96" t="s">
        <v>21338</v>
      </c>
      <c r="D443" s="96">
        <v>0.74264399999999997</v>
      </c>
      <c r="E443" s="96">
        <v>17</v>
      </c>
      <c r="F443" s="97">
        <v>45439036</v>
      </c>
      <c r="G443" s="100">
        <v>1E-8</v>
      </c>
      <c r="H443" s="555" t="s">
        <v>20794</v>
      </c>
      <c r="I443" s="96" t="s">
        <v>20780</v>
      </c>
      <c r="J443" s="551" t="s">
        <v>20784</v>
      </c>
      <c r="K443" s="552" t="s">
        <v>7188</v>
      </c>
      <c r="L443" s="96" t="s">
        <v>21339</v>
      </c>
      <c r="M443" s="96">
        <v>23544013</v>
      </c>
    </row>
    <row r="444" spans="1:13" x14ac:dyDescent="0.15">
      <c r="A444" s="51" t="s">
        <v>21337</v>
      </c>
      <c r="B444" s="96" t="s">
        <v>1065</v>
      </c>
      <c r="C444" s="96" t="s">
        <v>21338</v>
      </c>
      <c r="D444" s="96">
        <v>0.74264399999999997</v>
      </c>
      <c r="E444" s="96">
        <v>17</v>
      </c>
      <c r="F444" s="97">
        <v>45439036</v>
      </c>
      <c r="G444" s="100">
        <v>1E-8</v>
      </c>
      <c r="H444" s="555" t="s">
        <v>2328</v>
      </c>
      <c r="I444" s="96" t="s">
        <v>20780</v>
      </c>
      <c r="J444" s="551" t="s">
        <v>20877</v>
      </c>
      <c r="K444" s="552" t="s">
        <v>7188</v>
      </c>
      <c r="L444" s="96" t="s">
        <v>21339</v>
      </c>
      <c r="M444" s="96">
        <v>23544013</v>
      </c>
    </row>
    <row r="445" spans="1:13" x14ac:dyDescent="0.15">
      <c r="A445" s="51" t="s">
        <v>21013</v>
      </c>
      <c r="B445" s="96" t="s">
        <v>1065</v>
      </c>
      <c r="C445" s="96" t="s">
        <v>21014</v>
      </c>
      <c r="D445" s="96">
        <v>0.97098499999999999</v>
      </c>
      <c r="E445" s="96">
        <v>17</v>
      </c>
      <c r="F445" s="97">
        <v>45628235</v>
      </c>
      <c r="G445" s="100">
        <v>4.0000000000000002E-32</v>
      </c>
      <c r="H445" s="555" t="s">
        <v>20794</v>
      </c>
      <c r="I445" s="96" t="s">
        <v>20780</v>
      </c>
      <c r="J445" s="551" t="s">
        <v>21015</v>
      </c>
      <c r="K445" s="552" t="s">
        <v>21016</v>
      </c>
      <c r="L445" s="96" t="s">
        <v>20796</v>
      </c>
      <c r="M445" s="96">
        <v>27182965</v>
      </c>
    </row>
    <row r="446" spans="1:13" x14ac:dyDescent="0.15">
      <c r="A446" s="51" t="s">
        <v>21013</v>
      </c>
      <c r="B446" s="96" t="s">
        <v>1065</v>
      </c>
      <c r="C446" s="96" t="s">
        <v>21017</v>
      </c>
      <c r="D446" s="96">
        <v>0.97902299999999998</v>
      </c>
      <c r="E446" s="96">
        <v>17</v>
      </c>
      <c r="F446" s="97">
        <v>45637484</v>
      </c>
      <c r="G446" s="100">
        <v>9.9999999999999997E-29</v>
      </c>
      <c r="H446" s="555" t="s">
        <v>2321</v>
      </c>
      <c r="I446" s="96" t="s">
        <v>20828</v>
      </c>
      <c r="J446" s="551" t="s">
        <v>973</v>
      </c>
      <c r="K446" s="552" t="s">
        <v>21018</v>
      </c>
      <c r="L446" s="96" t="s">
        <v>21019</v>
      </c>
      <c r="M446" s="96">
        <v>21292315</v>
      </c>
    </row>
    <row r="447" spans="1:13" ht="26" x14ac:dyDescent="0.15">
      <c r="A447" s="51" t="s">
        <v>21013</v>
      </c>
      <c r="B447" s="96" t="s">
        <v>1065</v>
      </c>
      <c r="C447" s="96" t="s">
        <v>21020</v>
      </c>
      <c r="D447" s="96">
        <v>0.97079199999999999</v>
      </c>
      <c r="E447" s="96">
        <v>17</v>
      </c>
      <c r="F447" s="97">
        <v>45641777</v>
      </c>
      <c r="G447" s="100">
        <v>2E-16</v>
      </c>
      <c r="H447" s="555" t="s">
        <v>2321</v>
      </c>
      <c r="I447" s="96" t="s">
        <v>20828</v>
      </c>
      <c r="J447" s="551" t="s">
        <v>21021</v>
      </c>
      <c r="K447" s="552" t="s">
        <v>21022</v>
      </c>
      <c r="L447" s="96" t="s">
        <v>21023</v>
      </c>
      <c r="M447" s="96">
        <v>19915575</v>
      </c>
    </row>
    <row r="448" spans="1:13" x14ac:dyDescent="0.15">
      <c r="A448" s="51" t="s">
        <v>21024</v>
      </c>
      <c r="B448" s="96" t="s">
        <v>1065</v>
      </c>
      <c r="C448" s="96" t="s">
        <v>21020</v>
      </c>
      <c r="D448" s="96">
        <v>0.97079199999999999</v>
      </c>
      <c r="E448" s="96">
        <v>17</v>
      </c>
      <c r="F448" s="97">
        <v>45641777</v>
      </c>
      <c r="G448" s="100">
        <v>9.9999999999999998E-13</v>
      </c>
      <c r="H448" s="555" t="s">
        <v>20794</v>
      </c>
      <c r="I448" s="96" t="s">
        <v>20828</v>
      </c>
      <c r="J448" s="551" t="s">
        <v>973</v>
      </c>
      <c r="K448" s="552" t="s">
        <v>21022</v>
      </c>
      <c r="L448" s="96" t="s">
        <v>21025</v>
      </c>
      <c r="M448" s="96">
        <v>26077951</v>
      </c>
    </row>
    <row r="449" spans="1:13" x14ac:dyDescent="0.15">
      <c r="A449" s="51" t="s">
        <v>21026</v>
      </c>
      <c r="B449" s="96" t="s">
        <v>1065</v>
      </c>
      <c r="C449" s="96" t="s">
        <v>21027</v>
      </c>
      <c r="D449" s="96">
        <v>0.97987500000000005</v>
      </c>
      <c r="E449" s="96">
        <v>17</v>
      </c>
      <c r="F449" s="97">
        <v>45749271</v>
      </c>
      <c r="G449" s="100">
        <v>4.0000000000000002E-9</v>
      </c>
      <c r="H449" s="555" t="s">
        <v>20794</v>
      </c>
      <c r="I449" s="96" t="s">
        <v>20780</v>
      </c>
      <c r="J449" s="551" t="s">
        <v>20784</v>
      </c>
      <c r="K449" s="552" t="s">
        <v>21028</v>
      </c>
      <c r="L449" s="96" t="s">
        <v>21029</v>
      </c>
      <c r="M449" s="96">
        <v>28017375</v>
      </c>
    </row>
    <row r="450" spans="1:13" x14ac:dyDescent="0.15">
      <c r="A450" s="51" t="s">
        <v>21030</v>
      </c>
      <c r="B450" s="96" t="s">
        <v>1065</v>
      </c>
      <c r="C450" s="96" t="s">
        <v>21031</v>
      </c>
      <c r="D450" s="96">
        <v>0.97901499999999997</v>
      </c>
      <c r="E450" s="96">
        <v>17</v>
      </c>
      <c r="F450" s="97">
        <v>45816350</v>
      </c>
      <c r="G450" s="100">
        <v>1E-8</v>
      </c>
      <c r="H450" s="555" t="s">
        <v>20794</v>
      </c>
      <c r="I450" s="96" t="s">
        <v>20780</v>
      </c>
      <c r="J450" s="551" t="s">
        <v>21032</v>
      </c>
      <c r="K450" s="552" t="s">
        <v>21033</v>
      </c>
      <c r="L450" s="96" t="s">
        <v>21034</v>
      </c>
      <c r="M450" s="96">
        <v>25607358</v>
      </c>
    </row>
    <row r="451" spans="1:13" x14ac:dyDescent="0.15">
      <c r="A451" s="51" t="s">
        <v>21030</v>
      </c>
      <c r="B451" s="96" t="s">
        <v>1065</v>
      </c>
      <c r="C451" s="96" t="s">
        <v>21035</v>
      </c>
      <c r="D451" s="96">
        <v>0.98158900000000004</v>
      </c>
      <c r="E451" s="96">
        <v>17</v>
      </c>
      <c r="F451" s="97">
        <v>45829462</v>
      </c>
      <c r="G451" s="100">
        <v>8.0000000000000005E-9</v>
      </c>
      <c r="H451" s="555" t="s">
        <v>2328</v>
      </c>
      <c r="I451" s="96" t="s">
        <v>20780</v>
      </c>
      <c r="J451" s="551" t="s">
        <v>10184</v>
      </c>
      <c r="K451" s="552" t="s">
        <v>21033</v>
      </c>
      <c r="L451" s="96" t="s">
        <v>21034</v>
      </c>
      <c r="M451" s="96">
        <v>25607358</v>
      </c>
    </row>
    <row r="452" spans="1:13" x14ac:dyDescent="0.15">
      <c r="A452" s="51" t="s">
        <v>21013</v>
      </c>
      <c r="B452" s="96" t="s">
        <v>1065</v>
      </c>
      <c r="C452" s="96" t="s">
        <v>21036</v>
      </c>
      <c r="D452" s="96">
        <v>0.98124199999999995</v>
      </c>
      <c r="E452" s="96">
        <v>17</v>
      </c>
      <c r="F452" s="97">
        <v>45846317</v>
      </c>
      <c r="G452" s="100">
        <v>2.9999999999999998E-14</v>
      </c>
      <c r="H452" s="555" t="s">
        <v>2321</v>
      </c>
      <c r="I452" s="96" t="s">
        <v>20955</v>
      </c>
      <c r="J452" s="551" t="s">
        <v>973</v>
      </c>
      <c r="K452" s="552" t="s">
        <v>21037</v>
      </c>
      <c r="L452" s="96" t="s">
        <v>21038</v>
      </c>
      <c r="M452" s="96">
        <v>21738487</v>
      </c>
    </row>
    <row r="453" spans="1:13" x14ac:dyDescent="0.15">
      <c r="A453" s="51" t="s">
        <v>21024</v>
      </c>
      <c r="B453" s="96" t="s">
        <v>1065</v>
      </c>
      <c r="C453" s="96" t="s">
        <v>21036</v>
      </c>
      <c r="D453" s="96">
        <v>0.98124199999999995</v>
      </c>
      <c r="E453" s="96">
        <v>17</v>
      </c>
      <c r="F453" s="97">
        <v>45846317</v>
      </c>
      <c r="G453" s="100">
        <v>1.0000000000000001E-9</v>
      </c>
      <c r="H453" s="555" t="s">
        <v>20794</v>
      </c>
      <c r="I453" s="96" t="s">
        <v>20955</v>
      </c>
      <c r="J453" s="551" t="s">
        <v>973</v>
      </c>
      <c r="K453" s="552" t="s">
        <v>21037</v>
      </c>
      <c r="L453" s="96" t="s">
        <v>21025</v>
      </c>
      <c r="M453" s="96">
        <v>26077951</v>
      </c>
    </row>
    <row r="454" spans="1:13" x14ac:dyDescent="0.15">
      <c r="A454" s="51" t="s">
        <v>20887</v>
      </c>
      <c r="B454" s="96" t="s">
        <v>1065</v>
      </c>
      <c r="C454" s="96" t="s">
        <v>21039</v>
      </c>
      <c r="D454" s="96">
        <v>0.96777999999999997</v>
      </c>
      <c r="E454" s="96">
        <v>17</v>
      </c>
      <c r="F454" s="97">
        <v>45846853</v>
      </c>
      <c r="G454" s="100">
        <v>5.0000000000000003E-10</v>
      </c>
      <c r="H454" s="555" t="s">
        <v>2321</v>
      </c>
      <c r="I454" s="96" t="s">
        <v>20942</v>
      </c>
      <c r="J454" s="551" t="s">
        <v>20877</v>
      </c>
      <c r="K454" s="552" t="s">
        <v>21040</v>
      </c>
      <c r="L454" s="96" t="s">
        <v>21041</v>
      </c>
      <c r="M454" s="96">
        <v>22693459</v>
      </c>
    </row>
    <row r="455" spans="1:13" x14ac:dyDescent="0.15">
      <c r="A455" s="51" t="s">
        <v>21042</v>
      </c>
      <c r="B455" s="96" t="s">
        <v>1065</v>
      </c>
      <c r="C455" s="96" t="s">
        <v>21043</v>
      </c>
      <c r="D455" s="96">
        <v>0.80238900000000002</v>
      </c>
      <c r="E455" s="96">
        <v>17</v>
      </c>
      <c r="F455" s="97">
        <v>45847931</v>
      </c>
      <c r="G455" s="100">
        <v>6E-9</v>
      </c>
      <c r="H455" s="555" t="s">
        <v>2321</v>
      </c>
      <c r="I455" s="96" t="s">
        <v>20780</v>
      </c>
      <c r="J455" s="551" t="s">
        <v>21044</v>
      </c>
      <c r="K455" s="552" t="s">
        <v>21045</v>
      </c>
      <c r="L455" s="96" t="s">
        <v>21046</v>
      </c>
      <c r="M455" s="96">
        <v>24429156</v>
      </c>
    </row>
    <row r="456" spans="1:13" x14ac:dyDescent="0.15">
      <c r="A456" s="51" t="s">
        <v>21047</v>
      </c>
      <c r="B456" s="96" t="s">
        <v>1065</v>
      </c>
      <c r="C456" s="96" t="s">
        <v>21048</v>
      </c>
      <c r="D456" s="96">
        <v>0.98502999999999996</v>
      </c>
      <c r="E456" s="96">
        <v>17</v>
      </c>
      <c r="F456" s="97">
        <v>45900461</v>
      </c>
      <c r="G456" s="100">
        <v>5.0000000000000002E-11</v>
      </c>
      <c r="H456" s="555" t="s">
        <v>2328</v>
      </c>
      <c r="I456" s="96" t="s">
        <v>20780</v>
      </c>
      <c r="J456" s="551" t="s">
        <v>973</v>
      </c>
      <c r="K456" s="552" t="s">
        <v>973</v>
      </c>
      <c r="L456" s="96" t="s">
        <v>21049</v>
      </c>
      <c r="M456" s="96">
        <v>22504420</v>
      </c>
    </row>
    <row r="457" spans="1:13" x14ac:dyDescent="0.15">
      <c r="A457" s="51" t="s">
        <v>21013</v>
      </c>
      <c r="B457" s="96" t="s">
        <v>1065</v>
      </c>
      <c r="C457" s="96" t="s">
        <v>21050</v>
      </c>
      <c r="D457" s="96">
        <v>0.98229299999999997</v>
      </c>
      <c r="E457" s="96">
        <v>17</v>
      </c>
      <c r="F457" s="97">
        <v>45917282</v>
      </c>
      <c r="G457" s="100">
        <v>1.9999999999999999E-48</v>
      </c>
      <c r="H457" s="555" t="s">
        <v>2321</v>
      </c>
      <c r="I457" s="96" t="s">
        <v>20780</v>
      </c>
      <c r="J457" s="551" t="s">
        <v>973</v>
      </c>
      <c r="K457" s="552" t="s">
        <v>973</v>
      </c>
      <c r="L457" s="96" t="s">
        <v>21019</v>
      </c>
      <c r="M457" s="96">
        <v>25064009</v>
      </c>
    </row>
    <row r="458" spans="1:13" x14ac:dyDescent="0.15">
      <c r="A458" s="51" t="s">
        <v>21051</v>
      </c>
      <c r="B458" s="96" t="s">
        <v>1065</v>
      </c>
      <c r="C458" s="96" t="s">
        <v>21052</v>
      </c>
      <c r="D458" s="96">
        <v>0.98240899999999998</v>
      </c>
      <c r="E458" s="96">
        <v>17</v>
      </c>
      <c r="F458" s="97">
        <v>45979401</v>
      </c>
      <c r="G458" s="100">
        <v>8.9999999999999995E-14</v>
      </c>
      <c r="H458" s="555" t="s">
        <v>2321</v>
      </c>
      <c r="I458" s="96" t="s">
        <v>20828</v>
      </c>
      <c r="J458" s="551" t="s">
        <v>973</v>
      </c>
      <c r="K458" s="552" t="s">
        <v>973</v>
      </c>
      <c r="L458" s="96" t="s">
        <v>21053</v>
      </c>
      <c r="M458" s="96">
        <v>23583980</v>
      </c>
    </row>
    <row r="459" spans="1:13" x14ac:dyDescent="0.15">
      <c r="A459" s="51" t="s">
        <v>21054</v>
      </c>
      <c r="B459" s="96" t="s">
        <v>1065</v>
      </c>
      <c r="C459" s="96" t="s">
        <v>21055</v>
      </c>
      <c r="D459" s="96">
        <v>0.98019500000000004</v>
      </c>
      <c r="E459" s="96">
        <v>17</v>
      </c>
      <c r="F459" s="97">
        <v>46003698</v>
      </c>
      <c r="G459" s="100">
        <v>2E-118</v>
      </c>
      <c r="H459" s="555" t="s">
        <v>20794</v>
      </c>
      <c r="I459" s="96" t="s">
        <v>20780</v>
      </c>
      <c r="J459" s="551" t="s">
        <v>973</v>
      </c>
      <c r="K459" s="552" t="s">
        <v>973</v>
      </c>
      <c r="L459" s="96" t="s">
        <v>21056</v>
      </c>
      <c r="M459" s="96">
        <v>21685912</v>
      </c>
    </row>
    <row r="460" spans="1:13" x14ac:dyDescent="0.15">
      <c r="A460" s="51" t="s">
        <v>21013</v>
      </c>
      <c r="B460" s="96" t="s">
        <v>1065</v>
      </c>
      <c r="C460" s="96" t="s">
        <v>21055</v>
      </c>
      <c r="D460" s="96">
        <v>0.98019500000000004</v>
      </c>
      <c r="E460" s="96">
        <v>17</v>
      </c>
      <c r="F460" s="97">
        <v>46003698</v>
      </c>
      <c r="G460" s="100">
        <v>7.0000000000000001E-12</v>
      </c>
      <c r="H460" s="555" t="s">
        <v>20794</v>
      </c>
      <c r="I460" s="96" t="s">
        <v>20780</v>
      </c>
      <c r="J460" s="551" t="s">
        <v>973</v>
      </c>
      <c r="K460" s="552" t="s">
        <v>973</v>
      </c>
      <c r="L460" s="96" t="s">
        <v>21057</v>
      </c>
      <c r="M460" s="96">
        <v>21044948</v>
      </c>
    </row>
    <row r="461" spans="1:13" x14ac:dyDescent="0.15">
      <c r="A461" s="51" t="s">
        <v>2395</v>
      </c>
      <c r="B461" s="96" t="s">
        <v>1065</v>
      </c>
      <c r="C461" s="96" t="s">
        <v>21058</v>
      </c>
      <c r="D461" s="96">
        <v>0.95556399999999997</v>
      </c>
      <c r="E461" s="96">
        <v>17</v>
      </c>
      <c r="F461" s="97">
        <v>46109891</v>
      </c>
      <c r="G461" s="100">
        <v>8.0000000000000006E-15</v>
      </c>
      <c r="H461" s="555" t="s">
        <v>2328</v>
      </c>
      <c r="I461" s="96" t="s">
        <v>20780</v>
      </c>
      <c r="J461" s="551" t="s">
        <v>21032</v>
      </c>
      <c r="K461" s="552" t="s">
        <v>9325</v>
      </c>
      <c r="L461" s="96" t="s">
        <v>21059</v>
      </c>
      <c r="M461" s="96">
        <v>22504418</v>
      </c>
    </row>
    <row r="462" spans="1:13" x14ac:dyDescent="0.15">
      <c r="A462" s="51" t="s">
        <v>21013</v>
      </c>
      <c r="B462" s="96" t="s">
        <v>1065</v>
      </c>
      <c r="C462" s="96" t="s">
        <v>21060</v>
      </c>
      <c r="D462" s="96">
        <v>0.98207100000000003</v>
      </c>
      <c r="E462" s="96">
        <v>17</v>
      </c>
      <c r="F462" s="97">
        <v>46110126</v>
      </c>
      <c r="G462" s="100">
        <v>8.0000000000000005E-9</v>
      </c>
      <c r="H462" s="555" t="s">
        <v>20794</v>
      </c>
      <c r="I462" s="96" t="s">
        <v>20780</v>
      </c>
      <c r="J462" s="551" t="s">
        <v>973</v>
      </c>
      <c r="K462" s="552" t="s">
        <v>9325</v>
      </c>
      <c r="L462" s="96" t="s">
        <v>21061</v>
      </c>
      <c r="M462" s="96">
        <v>24842889</v>
      </c>
    </row>
    <row r="463" spans="1:13" x14ac:dyDescent="0.15">
      <c r="A463" s="51" t="s">
        <v>21062</v>
      </c>
      <c r="B463" s="96" t="s">
        <v>1065</v>
      </c>
      <c r="C463" s="96" t="s">
        <v>21063</v>
      </c>
      <c r="D463" s="96">
        <v>0.85402100000000003</v>
      </c>
      <c r="E463" s="96">
        <v>17</v>
      </c>
      <c r="F463" s="97">
        <v>46275856</v>
      </c>
      <c r="G463" s="100">
        <v>6E-9</v>
      </c>
      <c r="H463" s="555" t="s">
        <v>2321</v>
      </c>
      <c r="I463" s="96" t="s">
        <v>20780</v>
      </c>
      <c r="J463" s="551" t="s">
        <v>21064</v>
      </c>
      <c r="K463" s="552" t="s">
        <v>21065</v>
      </c>
      <c r="L463" s="96" t="s">
        <v>21066</v>
      </c>
      <c r="M463" s="96">
        <v>25778476</v>
      </c>
    </row>
    <row r="464" spans="1:13" x14ac:dyDescent="0.15">
      <c r="A464" s="51" t="s">
        <v>21127</v>
      </c>
      <c r="B464" s="96" t="s">
        <v>1109</v>
      </c>
      <c r="C464" s="96" t="s">
        <v>21340</v>
      </c>
      <c r="D464" s="96">
        <v>0.63258999999999999</v>
      </c>
      <c r="E464" s="96">
        <v>19</v>
      </c>
      <c r="F464" s="97">
        <v>48702915</v>
      </c>
      <c r="G464" s="100">
        <v>9.9999999999999995E-21</v>
      </c>
      <c r="H464" s="555" t="s">
        <v>2328</v>
      </c>
      <c r="I464" s="96" t="s">
        <v>20780</v>
      </c>
      <c r="J464" s="551" t="s">
        <v>20784</v>
      </c>
      <c r="K464" s="552" t="s">
        <v>21341</v>
      </c>
      <c r="L464" s="96" t="s">
        <v>21106</v>
      </c>
      <c r="M464" s="96">
        <v>26192919</v>
      </c>
    </row>
    <row r="465" spans="1:13" x14ac:dyDescent="0.15">
      <c r="A465" s="51" t="s">
        <v>21127</v>
      </c>
      <c r="B465" s="96" t="s">
        <v>1109</v>
      </c>
      <c r="C465" s="96" t="s">
        <v>21340</v>
      </c>
      <c r="D465" s="96">
        <v>0.63258999999999999</v>
      </c>
      <c r="E465" s="96">
        <v>19</v>
      </c>
      <c r="F465" s="97">
        <v>48702915</v>
      </c>
      <c r="G465" s="100">
        <v>1.0000000000000001E-15</v>
      </c>
      <c r="H465" s="555" t="s">
        <v>2321</v>
      </c>
      <c r="I465" s="96" t="s">
        <v>20780</v>
      </c>
      <c r="J465" s="551" t="s">
        <v>21342</v>
      </c>
      <c r="K465" s="552" t="s">
        <v>21341</v>
      </c>
      <c r="L465" s="96" t="s">
        <v>21306</v>
      </c>
      <c r="M465" s="96">
        <v>23128233</v>
      </c>
    </row>
    <row r="466" spans="1:13" x14ac:dyDescent="0.15">
      <c r="A466" s="51" t="s">
        <v>21105</v>
      </c>
      <c r="B466" s="96" t="s">
        <v>1109</v>
      </c>
      <c r="C466" s="96" t="s">
        <v>21340</v>
      </c>
      <c r="D466" s="96">
        <v>0.63258999999999999</v>
      </c>
      <c r="E466" s="96">
        <v>19</v>
      </c>
      <c r="F466" s="97">
        <v>48702915</v>
      </c>
      <c r="G466" s="100">
        <v>1E-13</v>
      </c>
      <c r="H466" s="555" t="s">
        <v>2328</v>
      </c>
      <c r="I466" s="96" t="s">
        <v>20780</v>
      </c>
      <c r="J466" s="551" t="s">
        <v>20784</v>
      </c>
      <c r="K466" s="552" t="s">
        <v>21341</v>
      </c>
      <c r="L466" s="96" t="s">
        <v>21106</v>
      </c>
      <c r="M466" s="96">
        <v>26192919</v>
      </c>
    </row>
    <row r="467" spans="1:13" ht="26" x14ac:dyDescent="0.15">
      <c r="A467" s="51" t="s">
        <v>21127</v>
      </c>
      <c r="B467" s="96" t="s">
        <v>1109</v>
      </c>
      <c r="C467" s="96" t="s">
        <v>21340</v>
      </c>
      <c r="D467" s="96">
        <v>0.63258999999999999</v>
      </c>
      <c r="E467" s="96">
        <v>19</v>
      </c>
      <c r="F467" s="97">
        <v>48702915</v>
      </c>
      <c r="G467" s="100">
        <v>3.9999999999999998E-11</v>
      </c>
      <c r="H467" s="555" t="s">
        <v>20794</v>
      </c>
      <c r="I467" s="96" t="s">
        <v>20780</v>
      </c>
      <c r="J467" s="551" t="s">
        <v>21343</v>
      </c>
      <c r="K467" s="552" t="s">
        <v>21341</v>
      </c>
      <c r="L467" s="96" t="s">
        <v>21129</v>
      </c>
      <c r="M467" s="96">
        <v>28067908</v>
      </c>
    </row>
    <row r="468" spans="1:13" x14ac:dyDescent="0.15">
      <c r="A468" s="51" t="s">
        <v>21117</v>
      </c>
      <c r="B468" s="96" t="s">
        <v>1109</v>
      </c>
      <c r="C468" s="96" t="s">
        <v>21340</v>
      </c>
      <c r="D468" s="96">
        <v>0.63258999999999999</v>
      </c>
      <c r="E468" s="96">
        <v>19</v>
      </c>
      <c r="F468" s="97">
        <v>48702915</v>
      </c>
      <c r="G468" s="100">
        <v>8.0000000000000003E-10</v>
      </c>
      <c r="H468" s="555" t="s">
        <v>2321</v>
      </c>
      <c r="I468" s="96" t="s">
        <v>20780</v>
      </c>
      <c r="J468" s="551" t="s">
        <v>19595</v>
      </c>
      <c r="K468" s="552" t="s">
        <v>21341</v>
      </c>
      <c r="L468" s="96" t="s">
        <v>21119</v>
      </c>
      <c r="M468" s="96">
        <v>22001757</v>
      </c>
    </row>
    <row r="469" spans="1:13" x14ac:dyDescent="0.15">
      <c r="A469" s="51" t="s">
        <v>21344</v>
      </c>
      <c r="B469" s="96" t="s">
        <v>1109</v>
      </c>
      <c r="C469" s="96" t="s">
        <v>21345</v>
      </c>
      <c r="D469" s="96">
        <v>0.63362200000000002</v>
      </c>
      <c r="E469" s="96">
        <v>19</v>
      </c>
      <c r="F469" s="97">
        <v>48703160</v>
      </c>
      <c r="G469" s="100">
        <v>4.9999999999999999E-17</v>
      </c>
      <c r="H469" s="555" t="s">
        <v>2328</v>
      </c>
      <c r="I469" s="96" t="s">
        <v>20942</v>
      </c>
      <c r="J469" s="551" t="s">
        <v>19595</v>
      </c>
      <c r="K469" s="552" t="s">
        <v>21341</v>
      </c>
      <c r="L469" s="96" t="s">
        <v>21346</v>
      </c>
      <c r="M469" s="96">
        <v>18776911</v>
      </c>
    </row>
    <row r="470" spans="1:13" x14ac:dyDescent="0.15">
      <c r="A470" s="51" t="s">
        <v>21092</v>
      </c>
      <c r="B470" s="96" t="s">
        <v>1109</v>
      </c>
      <c r="C470" s="96" t="s">
        <v>21345</v>
      </c>
      <c r="D470" s="96">
        <v>0.63362200000000002</v>
      </c>
      <c r="E470" s="96">
        <v>19</v>
      </c>
      <c r="F470" s="97">
        <v>48703160</v>
      </c>
      <c r="G470" s="100">
        <v>9.9999999999999998E-17</v>
      </c>
      <c r="H470" s="555" t="s">
        <v>2321</v>
      </c>
      <c r="I470" s="96" t="s">
        <v>20942</v>
      </c>
      <c r="J470" s="551" t="s">
        <v>21347</v>
      </c>
      <c r="K470" s="552" t="s">
        <v>21341</v>
      </c>
      <c r="L470" s="96" t="s">
        <v>21079</v>
      </c>
      <c r="M470" s="96">
        <v>24097068</v>
      </c>
    </row>
    <row r="471" spans="1:13" x14ac:dyDescent="0.15">
      <c r="A471" s="51" t="s">
        <v>21348</v>
      </c>
      <c r="B471" s="96" t="s">
        <v>1109</v>
      </c>
      <c r="C471" s="96" t="s">
        <v>21345</v>
      </c>
      <c r="D471" s="96">
        <v>0.63362200000000002</v>
      </c>
      <c r="E471" s="96">
        <v>19</v>
      </c>
      <c r="F471" s="97">
        <v>48703160</v>
      </c>
      <c r="G471" s="100">
        <v>7.0000000000000005E-13</v>
      </c>
      <c r="H471" s="555" t="s">
        <v>2321</v>
      </c>
      <c r="I471" s="96" t="s">
        <v>20942</v>
      </c>
      <c r="J471" s="551" t="s">
        <v>19595</v>
      </c>
      <c r="K471" s="552" t="s">
        <v>21341</v>
      </c>
      <c r="L471" s="96" t="s">
        <v>21349</v>
      </c>
      <c r="M471" s="96">
        <v>28537254</v>
      </c>
    </row>
    <row r="472" spans="1:13" x14ac:dyDescent="0.15">
      <c r="A472" s="51" t="s">
        <v>21092</v>
      </c>
      <c r="B472" s="96" t="s">
        <v>1109</v>
      </c>
      <c r="C472" s="96" t="s">
        <v>21345</v>
      </c>
      <c r="D472" s="96">
        <v>0.63362200000000002</v>
      </c>
      <c r="E472" s="96">
        <v>19</v>
      </c>
      <c r="F472" s="97">
        <v>48703160</v>
      </c>
      <c r="G472" s="100">
        <v>2.0000000000000001E-10</v>
      </c>
      <c r="H472" s="555" t="s">
        <v>2321</v>
      </c>
      <c r="I472" s="96" t="s">
        <v>20942</v>
      </c>
      <c r="J472" s="551" t="s">
        <v>21350</v>
      </c>
      <c r="K472" s="552" t="s">
        <v>21341</v>
      </c>
      <c r="L472" s="96" t="s">
        <v>21083</v>
      </c>
      <c r="M472" s="96">
        <v>20686565</v>
      </c>
    </row>
    <row r="473" spans="1:13" x14ac:dyDescent="0.15">
      <c r="A473" s="51" t="s">
        <v>20890</v>
      </c>
      <c r="B473" s="96" t="s">
        <v>1109</v>
      </c>
      <c r="C473" s="96" t="s">
        <v>21351</v>
      </c>
      <c r="D473" s="96">
        <v>0.63419400000000004</v>
      </c>
      <c r="E473" s="96">
        <v>19</v>
      </c>
      <c r="F473" s="97">
        <v>48703205</v>
      </c>
      <c r="G473" s="100">
        <v>4.0000000000000003E-30</v>
      </c>
      <c r="H473" s="555" t="s">
        <v>20794</v>
      </c>
      <c r="I473" s="96" t="s">
        <v>20942</v>
      </c>
      <c r="J473" s="551" t="s">
        <v>19595</v>
      </c>
      <c r="K473" s="552" t="s">
        <v>21352</v>
      </c>
      <c r="L473" s="96" t="s">
        <v>20796</v>
      </c>
      <c r="M473" s="96">
        <v>27182965</v>
      </c>
    </row>
    <row r="474" spans="1:13" x14ac:dyDescent="0.15">
      <c r="A474" s="51" t="s">
        <v>21081</v>
      </c>
      <c r="B474" s="96" t="s">
        <v>1109</v>
      </c>
      <c r="C474" s="96" t="s">
        <v>21353</v>
      </c>
      <c r="D474" s="96">
        <v>0.635216</v>
      </c>
      <c r="E474" s="96">
        <v>19</v>
      </c>
      <c r="F474" s="97">
        <v>48703417</v>
      </c>
      <c r="G474" s="100">
        <v>1.9999999999999999E-20</v>
      </c>
      <c r="H474" s="555" t="s">
        <v>2321</v>
      </c>
      <c r="I474" s="96" t="s">
        <v>21354</v>
      </c>
      <c r="J474" s="551" t="s">
        <v>19595</v>
      </c>
      <c r="K474" s="552" t="s">
        <v>21341</v>
      </c>
      <c r="L474" s="96" t="s">
        <v>21082</v>
      </c>
      <c r="M474" s="96">
        <v>24816252</v>
      </c>
    </row>
    <row r="475" spans="1:13" x14ac:dyDescent="0.15">
      <c r="A475" s="51" t="s">
        <v>21085</v>
      </c>
      <c r="B475" s="96" t="s">
        <v>1109</v>
      </c>
      <c r="C475" s="96" t="s">
        <v>21353</v>
      </c>
      <c r="D475" s="96">
        <v>0.635216</v>
      </c>
      <c r="E475" s="96">
        <v>19</v>
      </c>
      <c r="F475" s="97">
        <v>48703417</v>
      </c>
      <c r="G475" s="100">
        <v>3E-11</v>
      </c>
      <c r="H475" s="555" t="s">
        <v>2321</v>
      </c>
      <c r="I475" s="96" t="s">
        <v>21354</v>
      </c>
      <c r="J475" s="551" t="s">
        <v>19595</v>
      </c>
      <c r="K475" s="552" t="s">
        <v>21341</v>
      </c>
      <c r="L475" s="96" t="s">
        <v>21082</v>
      </c>
      <c r="M475" s="96">
        <v>24816252</v>
      </c>
    </row>
    <row r="476" spans="1:13" x14ac:dyDescent="0.15">
      <c r="A476" s="51" t="s">
        <v>21355</v>
      </c>
      <c r="B476" s="96" t="s">
        <v>1109</v>
      </c>
      <c r="C476" s="96" t="s">
        <v>21356</v>
      </c>
      <c r="D476" s="96">
        <v>0.612981</v>
      </c>
      <c r="E476" s="96">
        <v>19</v>
      </c>
      <c r="F476" s="97">
        <v>48703728</v>
      </c>
      <c r="G476" s="100">
        <v>3.0000000000000003E-20</v>
      </c>
      <c r="H476" s="555" t="s">
        <v>2321</v>
      </c>
      <c r="I476" s="96" t="s">
        <v>20955</v>
      </c>
      <c r="J476" s="551" t="s">
        <v>19595</v>
      </c>
      <c r="K476" s="552" t="s">
        <v>21352</v>
      </c>
      <c r="L476" s="96" t="s">
        <v>21357</v>
      </c>
      <c r="M476" s="96">
        <v>19303062</v>
      </c>
    </row>
    <row r="477" spans="1:13" x14ac:dyDescent="0.15">
      <c r="A477" s="51" t="s">
        <v>21355</v>
      </c>
      <c r="B477" s="96" t="s">
        <v>1109</v>
      </c>
      <c r="C477" s="96" t="s">
        <v>21356</v>
      </c>
      <c r="D477" s="96">
        <v>0.612981</v>
      </c>
      <c r="E477" s="96">
        <v>19</v>
      </c>
      <c r="F477" s="97">
        <v>48703728</v>
      </c>
      <c r="G477" s="100">
        <v>2.0000000000000002E-15</v>
      </c>
      <c r="H477" s="555" t="s">
        <v>20794</v>
      </c>
      <c r="I477" s="96" t="s">
        <v>20955</v>
      </c>
      <c r="J477" s="551" t="s">
        <v>19595</v>
      </c>
      <c r="K477" s="552" t="s">
        <v>21352</v>
      </c>
      <c r="L477" s="96" t="s">
        <v>21346</v>
      </c>
      <c r="M477" s="96">
        <v>19744961</v>
      </c>
    </row>
    <row r="478" spans="1:13" x14ac:dyDescent="0.15">
      <c r="A478" s="51" t="s">
        <v>21344</v>
      </c>
      <c r="B478" s="96" t="s">
        <v>1109</v>
      </c>
      <c r="C478" s="96" t="s">
        <v>21356</v>
      </c>
      <c r="D478" s="96">
        <v>0.612981</v>
      </c>
      <c r="E478" s="96">
        <v>19</v>
      </c>
      <c r="F478" s="97">
        <v>48703728</v>
      </c>
      <c r="G478" s="100">
        <v>5.9999999999999997E-13</v>
      </c>
      <c r="H478" s="555" t="s">
        <v>2321</v>
      </c>
      <c r="I478" s="96" t="s">
        <v>20955</v>
      </c>
      <c r="J478" s="551" t="s">
        <v>19595</v>
      </c>
      <c r="K478" s="552" t="s">
        <v>21352</v>
      </c>
      <c r="L478" s="96" t="s">
        <v>21358</v>
      </c>
      <c r="M478" s="96">
        <v>28334792</v>
      </c>
    </row>
    <row r="479" spans="1:13" x14ac:dyDescent="0.15">
      <c r="A479" s="51" t="s">
        <v>21359</v>
      </c>
      <c r="B479" s="96" t="s">
        <v>1109</v>
      </c>
      <c r="C479" s="96" t="s">
        <v>21356</v>
      </c>
      <c r="D479" s="96">
        <v>0.612981</v>
      </c>
      <c r="E479" s="96">
        <v>19</v>
      </c>
      <c r="F479" s="97">
        <v>48703728</v>
      </c>
      <c r="G479" s="100">
        <v>4.9999999999999998E-8</v>
      </c>
      <c r="H479" s="555" t="s">
        <v>20794</v>
      </c>
      <c r="I479" s="96" t="s">
        <v>20955</v>
      </c>
      <c r="J479" s="551" t="s">
        <v>19595</v>
      </c>
      <c r="K479" s="552" t="s">
        <v>21352</v>
      </c>
      <c r="L479" s="96" t="s">
        <v>21360</v>
      </c>
      <c r="M479" s="96">
        <v>26301688</v>
      </c>
    </row>
    <row r="480" spans="1:13" x14ac:dyDescent="0.15">
      <c r="A480" s="51" t="s">
        <v>21127</v>
      </c>
      <c r="B480" s="96" t="s">
        <v>1109</v>
      </c>
      <c r="C480" s="96" t="s">
        <v>21361</v>
      </c>
      <c r="D480" s="96">
        <v>0.62067700000000003</v>
      </c>
      <c r="E480" s="96">
        <v>19</v>
      </c>
      <c r="F480" s="97">
        <v>48705608</v>
      </c>
      <c r="G480" s="100">
        <v>2E-8</v>
      </c>
      <c r="H480" s="555" t="s">
        <v>2321</v>
      </c>
      <c r="I480" s="96" t="s">
        <v>21262</v>
      </c>
      <c r="J480" s="551" t="s">
        <v>19595</v>
      </c>
      <c r="K480" s="552" t="s">
        <v>19595</v>
      </c>
      <c r="L480" s="96" t="s">
        <v>21362</v>
      </c>
      <c r="M480" s="96">
        <v>20570966</v>
      </c>
    </row>
    <row r="481" spans="1:13" x14ac:dyDescent="0.15">
      <c r="A481" s="51" t="s">
        <v>21363</v>
      </c>
      <c r="B481" s="96" t="s">
        <v>1109</v>
      </c>
      <c r="C481" s="96" t="s">
        <v>21364</v>
      </c>
      <c r="D481" s="96">
        <v>0.62183999999999995</v>
      </c>
      <c r="E481" s="96">
        <v>19</v>
      </c>
      <c r="F481" s="97">
        <v>48705721</v>
      </c>
      <c r="G481" s="100">
        <v>6E-9</v>
      </c>
      <c r="H481" s="555" t="s">
        <v>2321</v>
      </c>
      <c r="I481" s="96" t="s">
        <v>21262</v>
      </c>
      <c r="J481" s="551" t="s">
        <v>19595</v>
      </c>
      <c r="K481" s="552" t="s">
        <v>21365</v>
      </c>
      <c r="L481" s="96" t="s">
        <v>21366</v>
      </c>
      <c r="M481" s="96">
        <v>25028398</v>
      </c>
    </row>
    <row r="482" spans="1:13" x14ac:dyDescent="0.15">
      <c r="A482" s="51" t="s">
        <v>21133</v>
      </c>
      <c r="B482" s="96" t="s">
        <v>1109</v>
      </c>
      <c r="C482" s="96" t="s">
        <v>21367</v>
      </c>
      <c r="D482" s="96">
        <v>0.61947600000000003</v>
      </c>
      <c r="E482" s="96">
        <v>19</v>
      </c>
      <c r="F482" s="97">
        <v>48705753</v>
      </c>
      <c r="G482" s="100">
        <v>3.9999999999999998E-20</v>
      </c>
      <c r="H482" s="555" t="s">
        <v>2321</v>
      </c>
      <c r="I482" s="96" t="s">
        <v>21262</v>
      </c>
      <c r="J482" s="551" t="s">
        <v>19595</v>
      </c>
      <c r="K482" s="552" t="s">
        <v>21368</v>
      </c>
      <c r="L482" s="96" t="s">
        <v>20834</v>
      </c>
      <c r="M482" s="96">
        <v>21886157</v>
      </c>
    </row>
    <row r="483" spans="1:13" x14ac:dyDescent="0.15">
      <c r="A483" s="51" t="s">
        <v>21081</v>
      </c>
      <c r="B483" s="96" t="s">
        <v>1109</v>
      </c>
      <c r="C483" s="96" t="s">
        <v>21367</v>
      </c>
      <c r="D483" s="96">
        <v>0.61947600000000003</v>
      </c>
      <c r="E483" s="96">
        <v>19</v>
      </c>
      <c r="F483" s="97">
        <v>48705753</v>
      </c>
      <c r="G483" s="100">
        <v>1E-13</v>
      </c>
      <c r="H483" s="555" t="s">
        <v>20794</v>
      </c>
      <c r="I483" s="96" t="s">
        <v>21262</v>
      </c>
      <c r="J483" s="551" t="s">
        <v>19595</v>
      </c>
      <c r="K483" s="552" t="s">
        <v>21368</v>
      </c>
      <c r="L483" s="96" t="s">
        <v>21082</v>
      </c>
      <c r="M483" s="96">
        <v>24816252</v>
      </c>
    </row>
    <row r="484" spans="1:13" x14ac:dyDescent="0.15">
      <c r="A484" s="51" t="s">
        <v>21127</v>
      </c>
      <c r="B484" s="96" t="s">
        <v>1109</v>
      </c>
      <c r="C484" s="96" t="s">
        <v>21369</v>
      </c>
      <c r="D484" s="96">
        <v>0.649146</v>
      </c>
      <c r="E484" s="96">
        <v>19</v>
      </c>
      <c r="F484" s="97">
        <v>48711017</v>
      </c>
      <c r="G484" s="100">
        <v>7.0000000000000001E-12</v>
      </c>
      <c r="H484" s="555" t="s">
        <v>2321</v>
      </c>
      <c r="I484" s="96" t="s">
        <v>20881</v>
      </c>
      <c r="J484" s="551" t="s">
        <v>21370</v>
      </c>
      <c r="K484" s="552" t="s">
        <v>16601</v>
      </c>
      <c r="L484" s="96" t="s">
        <v>21185</v>
      </c>
      <c r="M484" s="96">
        <v>21102463</v>
      </c>
    </row>
    <row r="485" spans="1:13" x14ac:dyDescent="0.15">
      <c r="A485" s="51" t="s">
        <v>21371</v>
      </c>
      <c r="B485" s="96" t="s">
        <v>1109</v>
      </c>
      <c r="C485" s="96" t="s">
        <v>21369</v>
      </c>
      <c r="D485" s="96">
        <v>0.649146</v>
      </c>
      <c r="E485" s="96">
        <v>19</v>
      </c>
      <c r="F485" s="97">
        <v>48711017</v>
      </c>
      <c r="G485" s="100">
        <v>4.9999999999999998E-8</v>
      </c>
      <c r="H485" s="555" t="s">
        <v>2328</v>
      </c>
      <c r="I485" s="96" t="s">
        <v>20881</v>
      </c>
      <c r="J485" s="551" t="s">
        <v>16601</v>
      </c>
      <c r="K485" s="552" t="s">
        <v>16601</v>
      </c>
      <c r="L485" s="96" t="s">
        <v>21372</v>
      </c>
      <c r="M485" s="96">
        <v>23449627</v>
      </c>
    </row>
    <row r="486" spans="1:13" x14ac:dyDescent="0.15">
      <c r="A486" s="51" t="s">
        <v>21373</v>
      </c>
      <c r="B486" s="96" t="s">
        <v>1109</v>
      </c>
      <c r="C486" s="96" t="s">
        <v>21374</v>
      </c>
      <c r="D486" s="96">
        <v>0.71617299999999995</v>
      </c>
      <c r="E486" s="96">
        <v>19</v>
      </c>
      <c r="F486" s="97">
        <v>48725015</v>
      </c>
      <c r="G486" s="100">
        <v>3.0000000000000002E-36</v>
      </c>
      <c r="H486" s="555" t="s">
        <v>2321</v>
      </c>
      <c r="I486" s="96" t="s">
        <v>20828</v>
      </c>
      <c r="J486" s="551" t="s">
        <v>19595</v>
      </c>
      <c r="K486" s="552" t="s">
        <v>12573</v>
      </c>
      <c r="L486" s="96" t="s">
        <v>21375</v>
      </c>
      <c r="M486" s="96">
        <v>24586186</v>
      </c>
    </row>
    <row r="487" spans="1:13" ht="26" x14ac:dyDescent="0.15">
      <c r="A487" s="51" t="s">
        <v>21376</v>
      </c>
      <c r="B487" s="96" t="s">
        <v>1109</v>
      </c>
      <c r="C487" s="96" t="s">
        <v>21374</v>
      </c>
      <c r="D487" s="96">
        <v>0.71617299999999995</v>
      </c>
      <c r="E487" s="96">
        <v>19</v>
      </c>
      <c r="F487" s="97">
        <v>48725015</v>
      </c>
      <c r="G487" s="100">
        <v>2.0000000000000001E-25</v>
      </c>
      <c r="H487" s="555" t="s">
        <v>2328</v>
      </c>
      <c r="I487" s="96" t="s">
        <v>20828</v>
      </c>
      <c r="J487" s="551" t="s">
        <v>21377</v>
      </c>
      <c r="K487" s="552" t="s">
        <v>12573</v>
      </c>
      <c r="L487" s="96" t="s">
        <v>21378</v>
      </c>
      <c r="M487" s="96">
        <v>21060863</v>
      </c>
    </row>
    <row r="488" spans="1:13" x14ac:dyDescent="0.15">
      <c r="A488" s="51" t="s">
        <v>21373</v>
      </c>
      <c r="B488" s="96" t="s">
        <v>1109</v>
      </c>
      <c r="C488" s="96" t="s">
        <v>21374</v>
      </c>
      <c r="D488" s="96">
        <v>0.71617299999999995</v>
      </c>
      <c r="E488" s="96">
        <v>19</v>
      </c>
      <c r="F488" s="97">
        <v>48725015</v>
      </c>
      <c r="G488" s="100">
        <v>7.0000000000000003E-19</v>
      </c>
      <c r="H488" s="555" t="s">
        <v>2321</v>
      </c>
      <c r="I488" s="96" t="s">
        <v>20828</v>
      </c>
      <c r="J488" s="551" t="s">
        <v>19595</v>
      </c>
      <c r="K488" s="552" t="s">
        <v>12573</v>
      </c>
      <c r="L488" s="96" t="s">
        <v>21375</v>
      </c>
      <c r="M488" s="96">
        <v>24586186</v>
      </c>
    </row>
    <row r="489" spans="1:13" x14ac:dyDescent="0.15">
      <c r="A489" s="51" t="s">
        <v>21373</v>
      </c>
      <c r="B489" s="96" t="s">
        <v>1109</v>
      </c>
      <c r="C489" s="96" t="s">
        <v>21374</v>
      </c>
      <c r="D489" s="96">
        <v>0.71617299999999995</v>
      </c>
      <c r="E489" s="96">
        <v>19</v>
      </c>
      <c r="F489" s="97">
        <v>48725015</v>
      </c>
      <c r="G489" s="100">
        <v>9.9999999999999998E-13</v>
      </c>
      <c r="H489" s="555" t="s">
        <v>2321</v>
      </c>
      <c r="I489" s="96" t="s">
        <v>20828</v>
      </c>
      <c r="J489" s="551" t="s">
        <v>19595</v>
      </c>
      <c r="K489" s="552" t="s">
        <v>12573</v>
      </c>
      <c r="L489" s="96" t="s">
        <v>21375</v>
      </c>
      <c r="M489" s="96">
        <v>24586186</v>
      </c>
    </row>
    <row r="490" spans="1:13" x14ac:dyDescent="0.15">
      <c r="A490" s="51" t="s">
        <v>21379</v>
      </c>
      <c r="B490" s="96" t="s">
        <v>1109</v>
      </c>
      <c r="C490" s="96" t="s">
        <v>21374</v>
      </c>
      <c r="D490" s="96">
        <v>0.71617299999999995</v>
      </c>
      <c r="E490" s="96">
        <v>19</v>
      </c>
      <c r="F490" s="97">
        <v>48725015</v>
      </c>
      <c r="G490" s="100">
        <v>2.9999999999999997E-8</v>
      </c>
      <c r="H490" s="555" t="s">
        <v>2328</v>
      </c>
      <c r="I490" s="96" t="s">
        <v>20828</v>
      </c>
      <c r="J490" s="551" t="s">
        <v>12573</v>
      </c>
      <c r="K490" s="552" t="s">
        <v>12573</v>
      </c>
      <c r="L490" s="96" t="s">
        <v>20978</v>
      </c>
      <c r="M490" s="96">
        <v>27286809</v>
      </c>
    </row>
    <row r="491" spans="1:13" x14ac:dyDescent="0.15">
      <c r="A491" s="51" t="s">
        <v>21380</v>
      </c>
      <c r="B491" s="96" t="s">
        <v>1109</v>
      </c>
      <c r="C491" s="96" t="s">
        <v>21381</v>
      </c>
      <c r="D491" s="96">
        <v>0.789605</v>
      </c>
      <c r="E491" s="96">
        <v>19</v>
      </c>
      <c r="F491" s="97">
        <v>48737757</v>
      </c>
      <c r="G491" s="100">
        <v>4.0000000000000002E-22</v>
      </c>
      <c r="H491" s="555" t="s">
        <v>20794</v>
      </c>
      <c r="I491" s="96" t="s">
        <v>20780</v>
      </c>
      <c r="J491" s="551" t="s">
        <v>12573</v>
      </c>
      <c r="K491" s="552" t="s">
        <v>12573</v>
      </c>
      <c r="L491" s="96" t="s">
        <v>20842</v>
      </c>
      <c r="M491" s="96">
        <v>25574825</v>
      </c>
    </row>
    <row r="492" spans="1:13" x14ac:dyDescent="0.15">
      <c r="A492" s="51" t="s">
        <v>21382</v>
      </c>
      <c r="B492" s="96" t="s">
        <v>1109</v>
      </c>
      <c r="C492" s="96" t="s">
        <v>1109</v>
      </c>
      <c r="D492" s="96">
        <v>1</v>
      </c>
      <c r="E492" s="96">
        <v>19</v>
      </c>
      <c r="F492" s="97">
        <v>48745473</v>
      </c>
      <c r="G492" s="100">
        <v>4.0000000000000001E-10</v>
      </c>
      <c r="H492" s="555" t="s">
        <v>2321</v>
      </c>
      <c r="I492" s="96" t="s">
        <v>20828</v>
      </c>
      <c r="J492" s="551" t="s">
        <v>10300</v>
      </c>
      <c r="K492" s="552" t="s">
        <v>1110</v>
      </c>
      <c r="L492" s="96" t="s">
        <v>21357</v>
      </c>
      <c r="M492" s="96">
        <v>23636237</v>
      </c>
    </row>
    <row r="493" spans="1:13" x14ac:dyDescent="0.15">
      <c r="A493" s="51" t="s">
        <v>21383</v>
      </c>
      <c r="B493" s="96" t="s">
        <v>1109</v>
      </c>
      <c r="C493" s="96" t="s">
        <v>21384</v>
      </c>
      <c r="D493" s="96">
        <v>0.61364399999999997</v>
      </c>
      <c r="E493" s="96">
        <v>19</v>
      </c>
      <c r="F493" s="97">
        <v>48756272</v>
      </c>
      <c r="G493" s="100">
        <v>6.9999999999999998E-9</v>
      </c>
      <c r="H493" s="555" t="s">
        <v>2321</v>
      </c>
      <c r="I493" s="96" t="s">
        <v>20942</v>
      </c>
      <c r="J493" s="551" t="s">
        <v>19595</v>
      </c>
      <c r="K493" s="552" t="s">
        <v>10300</v>
      </c>
      <c r="L493" s="96" t="s">
        <v>21385</v>
      </c>
      <c r="M493" s="96">
        <v>23824729</v>
      </c>
    </row>
    <row r="494" spans="1:13" ht="26" x14ac:dyDescent="0.15">
      <c r="A494" s="51" t="s">
        <v>21382</v>
      </c>
      <c r="B494" s="96" t="s">
        <v>1109</v>
      </c>
      <c r="C494" s="96" t="s">
        <v>21384</v>
      </c>
      <c r="D494" s="96">
        <v>0.61364399999999997</v>
      </c>
      <c r="E494" s="96">
        <v>19</v>
      </c>
      <c r="F494" s="97">
        <v>48756272</v>
      </c>
      <c r="G494" s="100">
        <v>8.0000000000000005E-9</v>
      </c>
      <c r="H494" s="555" t="s">
        <v>2321</v>
      </c>
      <c r="I494" s="96" t="s">
        <v>20942</v>
      </c>
      <c r="J494" s="551" t="s">
        <v>21386</v>
      </c>
      <c r="K494" s="552" t="s">
        <v>10300</v>
      </c>
      <c r="L494" s="96" t="s">
        <v>21387</v>
      </c>
      <c r="M494" s="96">
        <v>23372041</v>
      </c>
    </row>
    <row r="495" spans="1:13" x14ac:dyDescent="0.15">
      <c r="A495" s="51" t="s">
        <v>21388</v>
      </c>
      <c r="B495" s="96" t="s">
        <v>1179</v>
      </c>
      <c r="C495" s="96" t="s">
        <v>21389</v>
      </c>
      <c r="D495" s="96">
        <v>0.76125900000000002</v>
      </c>
      <c r="E495" s="96">
        <v>22</v>
      </c>
      <c r="F495" s="97">
        <v>41361643</v>
      </c>
      <c r="G495" s="100">
        <v>6.9999999999999996E-10</v>
      </c>
      <c r="H495" s="555" t="s">
        <v>2321</v>
      </c>
      <c r="I495" s="96" t="s">
        <v>20881</v>
      </c>
      <c r="J495" s="551" t="s">
        <v>4580</v>
      </c>
      <c r="K495" s="552" t="s">
        <v>21390</v>
      </c>
      <c r="L495" s="96" t="s">
        <v>21391</v>
      </c>
      <c r="M495" s="96">
        <v>22561518</v>
      </c>
    </row>
    <row r="496" spans="1:13" ht="26" x14ac:dyDescent="0.15">
      <c r="A496" s="560" t="s">
        <v>21127</v>
      </c>
      <c r="B496" s="561" t="s">
        <v>1179</v>
      </c>
      <c r="C496" s="561" t="s">
        <v>21392</v>
      </c>
      <c r="D496" s="561">
        <v>0.86407400000000001</v>
      </c>
      <c r="E496" s="561">
        <v>22</v>
      </c>
      <c r="F496" s="562">
        <v>41471373</v>
      </c>
      <c r="G496" s="563">
        <v>2.0000000000000001E-10</v>
      </c>
      <c r="H496" s="561" t="s">
        <v>2328</v>
      </c>
      <c r="I496" s="561" t="s">
        <v>20780</v>
      </c>
      <c r="J496" s="564" t="s">
        <v>21393</v>
      </c>
      <c r="K496" s="565" t="s">
        <v>4586</v>
      </c>
      <c r="L496" s="561" t="s">
        <v>21106</v>
      </c>
      <c r="M496" s="561">
        <v>26192919</v>
      </c>
    </row>
    <row r="497" spans="1:13" x14ac:dyDescent="0.15">
      <c r="A497" s="569"/>
      <c r="B497" s="569"/>
      <c r="C497" s="569"/>
      <c r="D497" s="569"/>
      <c r="E497" s="569"/>
      <c r="F497" s="569"/>
      <c r="G497" s="569"/>
      <c r="H497" s="569"/>
      <c r="I497" s="569"/>
      <c r="J497" s="887"/>
      <c r="K497" s="569"/>
      <c r="L497" s="569"/>
      <c r="M497" s="569"/>
    </row>
    <row r="498" spans="1:13" s="240" customFormat="1" x14ac:dyDescent="0.15">
      <c r="A498" s="1533" t="s">
        <v>21986</v>
      </c>
      <c r="B498" s="1534"/>
      <c r="C498" s="1534"/>
      <c r="D498" s="1534"/>
      <c r="E498" s="1534"/>
      <c r="F498" s="1534"/>
      <c r="G498" s="1534"/>
      <c r="H498" s="1534"/>
      <c r="I498" s="1534"/>
      <c r="J498" s="1534"/>
      <c r="K498" s="1534"/>
      <c r="L498" s="1534"/>
      <c r="M498" s="1534"/>
    </row>
    <row r="499" spans="1:13" s="33" customFormat="1" ht="43.25" customHeight="1" x14ac:dyDescent="0.2">
      <c r="A499" s="296" t="s">
        <v>20772</v>
      </c>
      <c r="B499" s="296" t="s">
        <v>21981</v>
      </c>
      <c r="C499" s="296" t="s">
        <v>20774</v>
      </c>
      <c r="D499" s="296" t="s">
        <v>20431</v>
      </c>
      <c r="E499" s="296" t="s">
        <v>213</v>
      </c>
      <c r="F499" s="296" t="s">
        <v>20433</v>
      </c>
      <c r="G499" s="297" t="s">
        <v>20936</v>
      </c>
      <c r="H499" s="296" t="s">
        <v>2271</v>
      </c>
      <c r="I499" s="296" t="s">
        <v>20432</v>
      </c>
      <c r="J499" s="296" t="s">
        <v>20775</v>
      </c>
      <c r="K499" s="296" t="s">
        <v>20776</v>
      </c>
      <c r="L499" s="296" t="s">
        <v>102</v>
      </c>
      <c r="M499" s="296" t="s">
        <v>20777</v>
      </c>
    </row>
    <row r="500" spans="1:13" s="244" customFormat="1" x14ac:dyDescent="0.15">
      <c r="A500" s="51" t="s">
        <v>21388</v>
      </c>
      <c r="B500" s="96" t="s">
        <v>1745</v>
      </c>
      <c r="C500" s="96" t="s">
        <v>21394</v>
      </c>
      <c r="D500" s="96">
        <v>0.68185099999999998</v>
      </c>
      <c r="E500" s="96">
        <v>1</v>
      </c>
      <c r="F500" s="97">
        <v>8466082</v>
      </c>
      <c r="G500" s="100">
        <v>7.0000000000000001E-15</v>
      </c>
      <c r="H500" s="96" t="s">
        <v>2328</v>
      </c>
      <c r="I500" s="96" t="s">
        <v>20780</v>
      </c>
      <c r="J500" s="551" t="s">
        <v>1746</v>
      </c>
      <c r="K500" s="552" t="s">
        <v>1746</v>
      </c>
      <c r="L500" s="96" t="s">
        <v>21391</v>
      </c>
      <c r="M500" s="96">
        <v>20410501</v>
      </c>
    </row>
    <row r="501" spans="1:13" s="104" customFormat="1" x14ac:dyDescent="0.15">
      <c r="A501" s="51" t="s">
        <v>2406</v>
      </c>
      <c r="B501" s="96" t="s">
        <v>1308</v>
      </c>
      <c r="C501" s="96" t="s">
        <v>2630</v>
      </c>
      <c r="D501" s="96">
        <v>0.81357500000000005</v>
      </c>
      <c r="E501" s="96">
        <v>1</v>
      </c>
      <c r="F501" s="97">
        <v>43572014</v>
      </c>
      <c r="G501" s="100">
        <v>3E-9</v>
      </c>
      <c r="H501" s="96" t="s">
        <v>2321</v>
      </c>
      <c r="I501" s="96" t="s">
        <v>20780</v>
      </c>
      <c r="J501" s="551" t="s">
        <v>20784</v>
      </c>
      <c r="K501" s="552" t="s">
        <v>714</v>
      </c>
      <c r="L501" s="96" t="s">
        <v>20813</v>
      </c>
      <c r="M501" s="96">
        <v>26198764</v>
      </c>
    </row>
    <row r="502" spans="1:13" s="104" customFormat="1" x14ac:dyDescent="0.15">
      <c r="A502" s="51" t="s">
        <v>2394</v>
      </c>
      <c r="B502" s="96" t="s">
        <v>1308</v>
      </c>
      <c r="C502" s="96" t="s">
        <v>21395</v>
      </c>
      <c r="D502" s="96">
        <v>0.86154799999999998</v>
      </c>
      <c r="E502" s="96">
        <v>1</v>
      </c>
      <c r="F502" s="97">
        <v>43610348</v>
      </c>
      <c r="G502" s="100">
        <v>1E-8</v>
      </c>
      <c r="H502" s="96" t="s">
        <v>20794</v>
      </c>
      <c r="I502" s="96" t="s">
        <v>20780</v>
      </c>
      <c r="J502" s="551" t="s">
        <v>714</v>
      </c>
      <c r="K502" s="552" t="s">
        <v>714</v>
      </c>
      <c r="L502" s="96" t="s">
        <v>20846</v>
      </c>
      <c r="M502" s="96">
        <v>27046643</v>
      </c>
    </row>
    <row r="503" spans="1:13" s="104" customFormat="1" x14ac:dyDescent="0.15">
      <c r="A503" s="51" t="s">
        <v>2406</v>
      </c>
      <c r="B503" s="96" t="s">
        <v>1308</v>
      </c>
      <c r="C503" s="96" t="s">
        <v>1308</v>
      </c>
      <c r="D503" s="96">
        <v>1</v>
      </c>
      <c r="E503" s="96">
        <v>1</v>
      </c>
      <c r="F503" s="97">
        <v>43634413</v>
      </c>
      <c r="G503" s="100">
        <v>3E-10</v>
      </c>
      <c r="H503" s="96" t="s">
        <v>2328</v>
      </c>
      <c r="I503" s="96" t="s">
        <v>20810</v>
      </c>
      <c r="J503" s="551" t="s">
        <v>21396</v>
      </c>
      <c r="K503" s="552" t="s">
        <v>21397</v>
      </c>
      <c r="L503" s="96" t="s">
        <v>20787</v>
      </c>
      <c r="M503" s="96">
        <v>25056061</v>
      </c>
    </row>
    <row r="504" spans="1:13" s="104" customFormat="1" x14ac:dyDescent="0.15">
      <c r="A504" s="51" t="s">
        <v>21238</v>
      </c>
      <c r="B504" s="96" t="s">
        <v>1308</v>
      </c>
      <c r="C504" s="96" t="s">
        <v>1308</v>
      </c>
      <c r="D504" s="96">
        <v>1</v>
      </c>
      <c r="E504" s="96">
        <v>1</v>
      </c>
      <c r="F504" s="97">
        <v>44100084</v>
      </c>
      <c r="G504" s="100">
        <v>5.7560000000000004E-9</v>
      </c>
      <c r="H504" s="555" t="s">
        <v>2321</v>
      </c>
      <c r="I504" s="577" t="s">
        <v>20587</v>
      </c>
      <c r="J504" s="578" t="s">
        <v>20587</v>
      </c>
      <c r="K504" s="577" t="s">
        <v>20587</v>
      </c>
      <c r="L504" s="96" t="s">
        <v>20894</v>
      </c>
      <c r="M504" s="55" t="s">
        <v>20895</v>
      </c>
    </row>
    <row r="505" spans="1:13" s="104" customFormat="1" x14ac:dyDescent="0.15">
      <c r="A505" s="51" t="s">
        <v>2406</v>
      </c>
      <c r="B505" s="96" t="s">
        <v>1357</v>
      </c>
      <c r="C505" s="96" t="s">
        <v>21398</v>
      </c>
      <c r="D505" s="96">
        <v>0.91529199999999999</v>
      </c>
      <c r="E505" s="96">
        <v>1</v>
      </c>
      <c r="F505" s="97">
        <v>73302683</v>
      </c>
      <c r="G505" s="100">
        <v>2E-12</v>
      </c>
      <c r="H505" s="96" t="s">
        <v>2321</v>
      </c>
      <c r="I505" s="96" t="s">
        <v>20973</v>
      </c>
      <c r="J505" s="551" t="s">
        <v>1358</v>
      </c>
      <c r="K505" s="552" t="s">
        <v>21399</v>
      </c>
      <c r="L505" s="96" t="s">
        <v>20787</v>
      </c>
      <c r="M505" s="96">
        <v>25056061</v>
      </c>
    </row>
    <row r="506" spans="1:13" s="104" customFormat="1" x14ac:dyDescent="0.15">
      <c r="A506" s="51" t="s">
        <v>2406</v>
      </c>
      <c r="B506" s="96" t="s">
        <v>1357</v>
      </c>
      <c r="C506" s="96" t="s">
        <v>21400</v>
      </c>
      <c r="D506" s="96">
        <v>0.91766999999999999</v>
      </c>
      <c r="E506" s="96">
        <v>1</v>
      </c>
      <c r="F506" s="97">
        <v>73323641</v>
      </c>
      <c r="G506" s="100">
        <v>7.0000000000000004E-11</v>
      </c>
      <c r="H506" s="96" t="s">
        <v>2321</v>
      </c>
      <c r="I506" s="96" t="s">
        <v>20780</v>
      </c>
      <c r="J506" s="551" t="s">
        <v>20784</v>
      </c>
      <c r="K506" s="552" t="s">
        <v>21401</v>
      </c>
      <c r="L506" s="96" t="s">
        <v>20813</v>
      </c>
      <c r="M506" s="96">
        <v>26198764</v>
      </c>
    </row>
    <row r="507" spans="1:13" s="104" customFormat="1" x14ac:dyDescent="0.15">
      <c r="A507" s="51" t="s">
        <v>2406</v>
      </c>
      <c r="B507" s="96" t="s">
        <v>1357</v>
      </c>
      <c r="C507" s="96" t="s">
        <v>21402</v>
      </c>
      <c r="D507" s="96">
        <v>0.996471</v>
      </c>
      <c r="E507" s="96">
        <v>1</v>
      </c>
      <c r="F507" s="97">
        <v>73359226</v>
      </c>
      <c r="G507" s="100">
        <v>4.0000000000000001E-10</v>
      </c>
      <c r="H507" s="96" t="s">
        <v>2321</v>
      </c>
      <c r="I507" s="96" t="s">
        <v>20881</v>
      </c>
      <c r="J507" s="551" t="s">
        <v>20877</v>
      </c>
      <c r="K507" s="552" t="s">
        <v>21403</v>
      </c>
      <c r="L507" s="96" t="s">
        <v>20787</v>
      </c>
      <c r="M507" s="96">
        <v>23974872</v>
      </c>
    </row>
    <row r="508" spans="1:13" s="104" customFormat="1" x14ac:dyDescent="0.15">
      <c r="A508" s="51" t="s">
        <v>20865</v>
      </c>
      <c r="B508" s="96" t="s">
        <v>1339</v>
      </c>
      <c r="C508" s="96" t="s">
        <v>21404</v>
      </c>
      <c r="D508" s="96">
        <v>0.97283299999999995</v>
      </c>
      <c r="E508" s="96">
        <v>1</v>
      </c>
      <c r="F508" s="97">
        <v>74512186</v>
      </c>
      <c r="G508" s="100">
        <v>2E-12</v>
      </c>
      <c r="H508" s="96" t="s">
        <v>20794</v>
      </c>
      <c r="I508" s="96" t="s">
        <v>20780</v>
      </c>
      <c r="J508" s="551" t="s">
        <v>21405</v>
      </c>
      <c r="K508" s="552" t="s">
        <v>21406</v>
      </c>
      <c r="L508" s="96" t="s">
        <v>20796</v>
      </c>
      <c r="M508" s="96">
        <v>27182965</v>
      </c>
    </row>
    <row r="509" spans="1:13" s="104" customFormat="1" x14ac:dyDescent="0.15">
      <c r="A509" s="51" t="s">
        <v>21288</v>
      </c>
      <c r="B509" s="96" t="s">
        <v>1339</v>
      </c>
      <c r="C509" s="96" t="s">
        <v>21407</v>
      </c>
      <c r="D509" s="96">
        <v>0.92925800000000003</v>
      </c>
      <c r="E509" s="96">
        <v>1</v>
      </c>
      <c r="F509" s="97">
        <v>74525718</v>
      </c>
      <c r="G509" s="100">
        <v>5.0000000000000001E-9</v>
      </c>
      <c r="H509" s="96" t="s">
        <v>2321</v>
      </c>
      <c r="I509" s="96" t="s">
        <v>20780</v>
      </c>
      <c r="J509" s="551" t="s">
        <v>1340</v>
      </c>
      <c r="K509" s="552" t="s">
        <v>21408</v>
      </c>
      <c r="L509" s="96" t="s">
        <v>20875</v>
      </c>
      <c r="M509" s="96">
        <v>23563607</v>
      </c>
    </row>
    <row r="510" spans="1:13" s="104" customFormat="1" x14ac:dyDescent="0.15">
      <c r="A510" s="51" t="s">
        <v>21227</v>
      </c>
      <c r="B510" s="96" t="s">
        <v>1339</v>
      </c>
      <c r="C510" s="96" t="s">
        <v>21409</v>
      </c>
      <c r="D510" s="96">
        <v>0.92557100000000003</v>
      </c>
      <c r="E510" s="96">
        <v>1</v>
      </c>
      <c r="F510" s="97">
        <v>74525960</v>
      </c>
      <c r="G510" s="100">
        <v>8E-14</v>
      </c>
      <c r="H510" s="96" t="s">
        <v>2321</v>
      </c>
      <c r="I510" s="96" t="s">
        <v>20780</v>
      </c>
      <c r="J510" s="551" t="s">
        <v>1340</v>
      </c>
      <c r="K510" s="552" t="s">
        <v>21410</v>
      </c>
      <c r="L510" s="96" t="s">
        <v>21228</v>
      </c>
      <c r="M510" s="96">
        <v>20935630</v>
      </c>
    </row>
    <row r="511" spans="1:13" s="104" customFormat="1" x14ac:dyDescent="0.15">
      <c r="A511" s="51" t="s">
        <v>21227</v>
      </c>
      <c r="B511" s="96" t="s">
        <v>1339</v>
      </c>
      <c r="C511" s="96" t="s">
        <v>21409</v>
      </c>
      <c r="D511" s="96">
        <v>0.92557100000000003</v>
      </c>
      <c r="E511" s="96">
        <v>1</v>
      </c>
      <c r="F511" s="97">
        <v>74525960</v>
      </c>
      <c r="G511" s="100">
        <v>3E-11</v>
      </c>
      <c r="H511" s="96" t="s">
        <v>2321</v>
      </c>
      <c r="I511" s="96" t="s">
        <v>20780</v>
      </c>
      <c r="J511" s="551" t="s">
        <v>1340</v>
      </c>
      <c r="K511" s="552" t="s">
        <v>21410</v>
      </c>
      <c r="L511" s="96" t="s">
        <v>21411</v>
      </c>
      <c r="M511" s="96">
        <v>23669352</v>
      </c>
    </row>
    <row r="512" spans="1:13" s="104" customFormat="1" x14ac:dyDescent="0.15">
      <c r="A512" s="51" t="s">
        <v>21290</v>
      </c>
      <c r="B512" s="96" t="s">
        <v>1339</v>
      </c>
      <c r="C512" s="96" t="s">
        <v>21412</v>
      </c>
      <c r="D512" s="96">
        <v>0.996502</v>
      </c>
      <c r="E512" s="96">
        <v>1</v>
      </c>
      <c r="F512" s="97">
        <v>74526862</v>
      </c>
      <c r="G512" s="100">
        <v>4.0000000000000001E-10</v>
      </c>
      <c r="H512" s="96" t="s">
        <v>2328</v>
      </c>
      <c r="I512" s="96" t="s">
        <v>20780</v>
      </c>
      <c r="J512" s="551" t="s">
        <v>1340</v>
      </c>
      <c r="K512" s="552" t="s">
        <v>21406</v>
      </c>
      <c r="L512" s="96" t="s">
        <v>20808</v>
      </c>
      <c r="M512" s="96">
        <v>25673412</v>
      </c>
    </row>
    <row r="513" spans="1:13" s="104" customFormat="1" x14ac:dyDescent="0.15">
      <c r="A513" s="51" t="s">
        <v>21288</v>
      </c>
      <c r="B513" s="96" t="s">
        <v>1339</v>
      </c>
      <c r="C513" s="96" t="s">
        <v>21413</v>
      </c>
      <c r="D513" s="96">
        <v>0.99661500000000003</v>
      </c>
      <c r="E513" s="96">
        <v>1</v>
      </c>
      <c r="F513" s="97">
        <v>74527379</v>
      </c>
      <c r="G513" s="100">
        <v>1E-8</v>
      </c>
      <c r="H513" s="96" t="s">
        <v>2321</v>
      </c>
      <c r="I513" s="96" t="s">
        <v>20780</v>
      </c>
      <c r="J513" s="551" t="s">
        <v>1340</v>
      </c>
      <c r="K513" s="552" t="s">
        <v>21408</v>
      </c>
      <c r="L513" s="96" t="s">
        <v>20875</v>
      </c>
      <c r="M513" s="96">
        <v>23563607</v>
      </c>
    </row>
    <row r="514" spans="1:13" s="104" customFormat="1" x14ac:dyDescent="0.15">
      <c r="A514" s="51" t="s">
        <v>21227</v>
      </c>
      <c r="B514" s="96" t="s">
        <v>1339</v>
      </c>
      <c r="C514" s="96" t="s">
        <v>21414</v>
      </c>
      <c r="D514" s="96">
        <v>0.98819900000000005</v>
      </c>
      <c r="E514" s="96">
        <v>1</v>
      </c>
      <c r="F514" s="97">
        <v>74536509</v>
      </c>
      <c r="G514" s="100">
        <v>2.0000000000000002E-15</v>
      </c>
      <c r="H514" s="96" t="s">
        <v>2321</v>
      </c>
      <c r="I514" s="96" t="s">
        <v>20780</v>
      </c>
      <c r="J514" s="551" t="s">
        <v>8288</v>
      </c>
      <c r="K514" s="552" t="s">
        <v>21410</v>
      </c>
      <c r="L514" s="96" t="s">
        <v>21229</v>
      </c>
      <c r="M514" s="96">
        <v>25673413</v>
      </c>
    </row>
    <row r="515" spans="1:13" s="104" customFormat="1" x14ac:dyDescent="0.15">
      <c r="A515" s="51" t="s">
        <v>21227</v>
      </c>
      <c r="B515" s="96" t="s">
        <v>1339</v>
      </c>
      <c r="C515" s="96" t="s">
        <v>21414</v>
      </c>
      <c r="D515" s="96">
        <v>0.98819900000000005</v>
      </c>
      <c r="E515" s="96">
        <v>1</v>
      </c>
      <c r="F515" s="97">
        <v>74536509</v>
      </c>
      <c r="G515" s="100">
        <v>2.9999999999999998E-15</v>
      </c>
      <c r="H515" s="96" t="s">
        <v>2321</v>
      </c>
      <c r="I515" s="96" t="s">
        <v>20780</v>
      </c>
      <c r="J515" s="551" t="s">
        <v>8288</v>
      </c>
      <c r="K515" s="552" t="s">
        <v>21410</v>
      </c>
      <c r="L515" s="96" t="s">
        <v>21229</v>
      </c>
      <c r="M515" s="96">
        <v>25673413</v>
      </c>
    </row>
    <row r="516" spans="1:13" s="104" customFormat="1" x14ac:dyDescent="0.15">
      <c r="A516" s="51" t="s">
        <v>21227</v>
      </c>
      <c r="B516" s="96" t="s">
        <v>1339</v>
      </c>
      <c r="C516" s="96" t="s">
        <v>21414</v>
      </c>
      <c r="D516" s="96">
        <v>0.98819900000000005</v>
      </c>
      <c r="E516" s="96">
        <v>1</v>
      </c>
      <c r="F516" s="97">
        <v>74536509</v>
      </c>
      <c r="G516" s="100">
        <v>9.9999999999999994E-12</v>
      </c>
      <c r="H516" s="96" t="s">
        <v>2321</v>
      </c>
      <c r="I516" s="96" t="s">
        <v>20780</v>
      </c>
      <c r="J516" s="551" t="s">
        <v>8288</v>
      </c>
      <c r="K516" s="552" t="s">
        <v>21410</v>
      </c>
      <c r="L516" s="96" t="s">
        <v>21229</v>
      </c>
      <c r="M516" s="96">
        <v>25673413</v>
      </c>
    </row>
    <row r="517" spans="1:13" s="104" customFormat="1" x14ac:dyDescent="0.15">
      <c r="A517" s="51" t="s">
        <v>21236</v>
      </c>
      <c r="B517" s="96" t="s">
        <v>1339</v>
      </c>
      <c r="C517" s="96" t="s">
        <v>21414</v>
      </c>
      <c r="D517" s="96">
        <v>0.98819900000000005</v>
      </c>
      <c r="E517" s="96">
        <v>1</v>
      </c>
      <c r="F517" s="97">
        <v>74536509</v>
      </c>
      <c r="G517" s="100">
        <v>2.0000000000000001E-10</v>
      </c>
      <c r="H517" s="96" t="s">
        <v>20794</v>
      </c>
      <c r="I517" s="96" t="s">
        <v>20780</v>
      </c>
      <c r="J517" s="551" t="s">
        <v>20784</v>
      </c>
      <c r="K517" s="552" t="s">
        <v>21410</v>
      </c>
      <c r="L517" s="96" t="s">
        <v>21237</v>
      </c>
      <c r="M517" s="96">
        <v>26604143</v>
      </c>
    </row>
    <row r="518" spans="1:13" s="104" customFormat="1" x14ac:dyDescent="0.15">
      <c r="A518" s="51" t="s">
        <v>21232</v>
      </c>
      <c r="B518" s="96" t="s">
        <v>1339</v>
      </c>
      <c r="C518" s="96" t="s">
        <v>21414</v>
      </c>
      <c r="D518" s="96">
        <v>0.98819900000000005</v>
      </c>
      <c r="E518" s="96">
        <v>1</v>
      </c>
      <c r="F518" s="97">
        <v>74536509</v>
      </c>
      <c r="G518" s="100">
        <v>6.9999999999999998E-9</v>
      </c>
      <c r="H518" s="96" t="s">
        <v>20794</v>
      </c>
      <c r="I518" s="96" t="s">
        <v>20780</v>
      </c>
      <c r="J518" s="551" t="s">
        <v>1340</v>
      </c>
      <c r="K518" s="552" t="s">
        <v>21410</v>
      </c>
      <c r="L518" s="96" t="s">
        <v>20950</v>
      </c>
      <c r="M518" s="96">
        <v>28443625</v>
      </c>
    </row>
    <row r="519" spans="1:13" s="104" customFormat="1" x14ac:dyDescent="0.15">
      <c r="A519" s="51" t="s">
        <v>21233</v>
      </c>
      <c r="B519" s="96" t="s">
        <v>1339</v>
      </c>
      <c r="C519" s="96" t="s">
        <v>21414</v>
      </c>
      <c r="D519" s="96">
        <v>0.98819900000000005</v>
      </c>
      <c r="E519" s="96">
        <v>1</v>
      </c>
      <c r="F519" s="97">
        <v>74536509</v>
      </c>
      <c r="G519" s="100">
        <v>2E-8</v>
      </c>
      <c r="H519" s="96" t="s">
        <v>2328</v>
      </c>
      <c r="I519" s="96" t="s">
        <v>20780</v>
      </c>
      <c r="J519" s="551" t="s">
        <v>1340</v>
      </c>
      <c r="K519" s="552" t="s">
        <v>21410</v>
      </c>
      <c r="L519" s="96" t="s">
        <v>20950</v>
      </c>
      <c r="M519" s="96">
        <v>28443625</v>
      </c>
    </row>
    <row r="520" spans="1:13" s="104" customFormat="1" x14ac:dyDescent="0.15">
      <c r="A520" s="51" t="s">
        <v>21236</v>
      </c>
      <c r="B520" s="96" t="s">
        <v>1339</v>
      </c>
      <c r="C520" s="96" t="s">
        <v>21415</v>
      </c>
      <c r="D520" s="96">
        <v>0.98819900000000005</v>
      </c>
      <c r="E520" s="96">
        <v>1</v>
      </c>
      <c r="F520" s="97">
        <v>74537816</v>
      </c>
      <c r="G520" s="100">
        <v>2.0000000000000001E-10</v>
      </c>
      <c r="H520" s="96" t="s">
        <v>20794</v>
      </c>
      <c r="I520" s="96" t="s">
        <v>20780</v>
      </c>
      <c r="J520" s="551" t="s">
        <v>1340</v>
      </c>
      <c r="K520" s="552" t="s">
        <v>21408</v>
      </c>
      <c r="L520" s="96" t="s">
        <v>21237</v>
      </c>
      <c r="M520" s="96">
        <v>26604143</v>
      </c>
    </row>
    <row r="521" spans="1:13" s="104" customFormat="1" x14ac:dyDescent="0.15">
      <c r="A521" s="51" t="s">
        <v>20865</v>
      </c>
      <c r="B521" s="96" t="s">
        <v>1339</v>
      </c>
      <c r="C521" s="96" t="s">
        <v>21416</v>
      </c>
      <c r="D521" s="96">
        <v>0.98718799999999995</v>
      </c>
      <c r="E521" s="96">
        <v>1</v>
      </c>
      <c r="F521" s="97">
        <v>74541036</v>
      </c>
      <c r="G521" s="100">
        <v>2E-16</v>
      </c>
      <c r="H521" s="96" t="s">
        <v>2328</v>
      </c>
      <c r="I521" s="96" t="s">
        <v>20780</v>
      </c>
      <c r="J521" s="551" t="s">
        <v>21417</v>
      </c>
      <c r="K521" s="552" t="s">
        <v>21418</v>
      </c>
      <c r="L521" s="96" t="s">
        <v>20871</v>
      </c>
      <c r="M521" s="96">
        <v>25231870</v>
      </c>
    </row>
    <row r="522" spans="1:13" s="104" customFormat="1" x14ac:dyDescent="0.15">
      <c r="A522" s="51" t="s">
        <v>20782</v>
      </c>
      <c r="B522" s="96" t="s">
        <v>1382</v>
      </c>
      <c r="C522" s="96" t="s">
        <v>21419</v>
      </c>
      <c r="D522" s="96">
        <v>0.79822800000000005</v>
      </c>
      <c r="E522" s="96">
        <v>1</v>
      </c>
      <c r="F522" s="97">
        <v>90724174</v>
      </c>
      <c r="G522" s="100">
        <v>2.9999999999999998E-14</v>
      </c>
      <c r="H522" s="96" t="s">
        <v>2321</v>
      </c>
      <c r="I522" s="96" t="s">
        <v>20810</v>
      </c>
      <c r="J522" s="551" t="s">
        <v>20784</v>
      </c>
      <c r="K522" s="552" t="s">
        <v>21420</v>
      </c>
      <c r="L522" s="96" t="s">
        <v>20785</v>
      </c>
      <c r="M522" s="96">
        <v>27225129</v>
      </c>
    </row>
    <row r="523" spans="1:13" s="104" customFormat="1" x14ac:dyDescent="0.15">
      <c r="A523" s="51" t="s">
        <v>21074</v>
      </c>
      <c r="B523" s="96" t="s">
        <v>1382</v>
      </c>
      <c r="C523" s="96" t="s">
        <v>21419</v>
      </c>
      <c r="D523" s="96">
        <v>0.79822800000000005</v>
      </c>
      <c r="E523" s="96">
        <v>1</v>
      </c>
      <c r="F523" s="97">
        <v>90724174</v>
      </c>
      <c r="G523" s="100">
        <v>5.0000000000000001E-9</v>
      </c>
      <c r="H523" s="96" t="s">
        <v>20794</v>
      </c>
      <c r="I523" s="96" t="s">
        <v>20810</v>
      </c>
      <c r="J523" s="551" t="s">
        <v>20784</v>
      </c>
      <c r="K523" s="552" t="s">
        <v>21420</v>
      </c>
      <c r="L523" s="96" t="s">
        <v>20785</v>
      </c>
      <c r="M523" s="96">
        <v>27225129</v>
      </c>
    </row>
    <row r="524" spans="1:13" s="104" customFormat="1" x14ac:dyDescent="0.15">
      <c r="A524" s="51" t="s">
        <v>2394</v>
      </c>
      <c r="B524" s="96" t="s">
        <v>1382</v>
      </c>
      <c r="C524" s="96" t="s">
        <v>1382</v>
      </c>
      <c r="D524" s="96">
        <v>1</v>
      </c>
      <c r="E524" s="96">
        <v>1</v>
      </c>
      <c r="F524" s="97">
        <v>90730619</v>
      </c>
      <c r="G524" s="100">
        <v>6.9999999999999998E-9</v>
      </c>
      <c r="H524" s="96" t="s">
        <v>2328</v>
      </c>
      <c r="I524" s="96" t="s">
        <v>20810</v>
      </c>
      <c r="J524" s="551" t="s">
        <v>21295</v>
      </c>
      <c r="K524" s="552" t="s">
        <v>21420</v>
      </c>
      <c r="L524" s="96" t="s">
        <v>20846</v>
      </c>
      <c r="M524" s="96">
        <v>27046643</v>
      </c>
    </row>
    <row r="525" spans="1:13" s="104" customFormat="1" x14ac:dyDescent="0.15">
      <c r="A525" s="51" t="s">
        <v>21290</v>
      </c>
      <c r="B525" s="96" t="s">
        <v>1678</v>
      </c>
      <c r="C525" s="96" t="s">
        <v>21421</v>
      </c>
      <c r="D525" s="96">
        <v>0.99404499999999996</v>
      </c>
      <c r="E525" s="96">
        <v>1</v>
      </c>
      <c r="F525" s="97">
        <v>96427444</v>
      </c>
      <c r="G525" s="100">
        <v>3E-10</v>
      </c>
      <c r="H525" s="96" t="s">
        <v>2321</v>
      </c>
      <c r="I525" s="96" t="s">
        <v>20810</v>
      </c>
      <c r="J525" s="551" t="s">
        <v>1679</v>
      </c>
      <c r="K525" s="552" t="s">
        <v>21422</v>
      </c>
      <c r="L525" s="96" t="s">
        <v>20808</v>
      </c>
      <c r="M525" s="96">
        <v>25673412</v>
      </c>
    </row>
    <row r="526" spans="1:13" s="104" customFormat="1" x14ac:dyDescent="0.15">
      <c r="A526" s="51" t="s">
        <v>20807</v>
      </c>
      <c r="B526" s="96" t="s">
        <v>1678</v>
      </c>
      <c r="C526" s="96" t="s">
        <v>21421</v>
      </c>
      <c r="D526" s="96">
        <v>0.99404499999999996</v>
      </c>
      <c r="E526" s="96">
        <v>1</v>
      </c>
      <c r="F526" s="97">
        <v>96427444</v>
      </c>
      <c r="G526" s="100">
        <v>5.0000000000000001E-9</v>
      </c>
      <c r="H526" s="96" t="s">
        <v>2321</v>
      </c>
      <c r="I526" s="96" t="s">
        <v>20810</v>
      </c>
      <c r="J526" s="551" t="s">
        <v>1679</v>
      </c>
      <c r="K526" s="552" t="s">
        <v>21422</v>
      </c>
      <c r="L526" s="96" t="s">
        <v>20808</v>
      </c>
      <c r="M526" s="96">
        <v>25673412</v>
      </c>
    </row>
    <row r="527" spans="1:13" s="104" customFormat="1" x14ac:dyDescent="0.15">
      <c r="A527" s="51" t="s">
        <v>21227</v>
      </c>
      <c r="B527" s="96" t="s">
        <v>1678</v>
      </c>
      <c r="C527" s="96" t="s">
        <v>21423</v>
      </c>
      <c r="D527" s="96">
        <v>0.67398599999999997</v>
      </c>
      <c r="E527" s="96">
        <v>1</v>
      </c>
      <c r="F527" s="97">
        <v>96458541</v>
      </c>
      <c r="G527" s="100">
        <v>1E-13</v>
      </c>
      <c r="H527" s="96" t="s">
        <v>2321</v>
      </c>
      <c r="I527" s="96" t="s">
        <v>20810</v>
      </c>
      <c r="J527" s="551" t="s">
        <v>1679</v>
      </c>
      <c r="K527" s="552" t="s">
        <v>21424</v>
      </c>
      <c r="L527" s="96" t="s">
        <v>21229</v>
      </c>
      <c r="M527" s="96">
        <v>25673413</v>
      </c>
    </row>
    <row r="528" spans="1:13" s="104" customFormat="1" x14ac:dyDescent="0.15">
      <c r="A528" s="51" t="s">
        <v>21227</v>
      </c>
      <c r="B528" s="96" t="s">
        <v>1678</v>
      </c>
      <c r="C528" s="96" t="s">
        <v>21423</v>
      </c>
      <c r="D528" s="96">
        <v>0.67398599999999997</v>
      </c>
      <c r="E528" s="96">
        <v>1</v>
      </c>
      <c r="F528" s="97">
        <v>96458541</v>
      </c>
      <c r="G528" s="100">
        <v>2E-12</v>
      </c>
      <c r="H528" s="96" t="s">
        <v>2321</v>
      </c>
      <c r="I528" s="96" t="s">
        <v>20810</v>
      </c>
      <c r="J528" s="551" t="s">
        <v>1679</v>
      </c>
      <c r="K528" s="552" t="s">
        <v>21424</v>
      </c>
      <c r="L528" s="96" t="s">
        <v>21229</v>
      </c>
      <c r="M528" s="96">
        <v>25673413</v>
      </c>
    </row>
    <row r="529" spans="1:13" s="104" customFormat="1" x14ac:dyDescent="0.15">
      <c r="A529" s="51" t="s">
        <v>21227</v>
      </c>
      <c r="B529" s="96" t="s">
        <v>1678</v>
      </c>
      <c r="C529" s="96" t="s">
        <v>21423</v>
      </c>
      <c r="D529" s="96">
        <v>0.67398599999999997</v>
      </c>
      <c r="E529" s="96">
        <v>1</v>
      </c>
      <c r="F529" s="97">
        <v>96458541</v>
      </c>
      <c r="G529" s="100">
        <v>6E-9</v>
      </c>
      <c r="H529" s="96" t="s">
        <v>2321</v>
      </c>
      <c r="I529" s="96" t="s">
        <v>20810</v>
      </c>
      <c r="J529" s="551" t="s">
        <v>1679</v>
      </c>
      <c r="K529" s="552" t="s">
        <v>21424</v>
      </c>
      <c r="L529" s="96" t="s">
        <v>21229</v>
      </c>
      <c r="M529" s="96">
        <v>25673413</v>
      </c>
    </row>
    <row r="530" spans="1:13" s="104" customFormat="1" x14ac:dyDescent="0.15">
      <c r="A530" s="51" t="s">
        <v>21233</v>
      </c>
      <c r="B530" s="96" t="s">
        <v>1678</v>
      </c>
      <c r="C530" s="96" t="s">
        <v>21423</v>
      </c>
      <c r="D530" s="96">
        <v>0.67398599999999997</v>
      </c>
      <c r="E530" s="96">
        <v>1</v>
      </c>
      <c r="F530" s="97">
        <v>96458541</v>
      </c>
      <c r="G530" s="100">
        <v>2.9999999999999997E-8</v>
      </c>
      <c r="H530" s="96" t="s">
        <v>2321</v>
      </c>
      <c r="I530" s="96" t="s">
        <v>20810</v>
      </c>
      <c r="J530" s="551" t="s">
        <v>1679</v>
      </c>
      <c r="K530" s="552" t="s">
        <v>21424</v>
      </c>
      <c r="L530" s="96" t="s">
        <v>20950</v>
      </c>
      <c r="M530" s="96">
        <v>28443625</v>
      </c>
    </row>
    <row r="531" spans="1:13" s="104" customFormat="1" x14ac:dyDescent="0.15">
      <c r="A531" s="51" t="s">
        <v>21227</v>
      </c>
      <c r="B531" s="96" t="s">
        <v>1678</v>
      </c>
      <c r="C531" s="96" t="s">
        <v>21425</v>
      </c>
      <c r="D531" s="96">
        <v>0.66028500000000001</v>
      </c>
      <c r="E531" s="96">
        <v>1</v>
      </c>
      <c r="F531" s="97">
        <v>96479241</v>
      </c>
      <c r="G531" s="100">
        <v>4.0000000000000001E-10</v>
      </c>
      <c r="H531" s="96" t="s">
        <v>2321</v>
      </c>
      <c r="I531" s="96" t="s">
        <v>20810</v>
      </c>
      <c r="J531" s="551" t="s">
        <v>1679</v>
      </c>
      <c r="K531" s="552" t="s">
        <v>21424</v>
      </c>
      <c r="L531" s="96" t="s">
        <v>21228</v>
      </c>
      <c r="M531" s="96">
        <v>20935630</v>
      </c>
    </row>
    <row r="532" spans="1:13" s="104" customFormat="1" x14ac:dyDescent="0.15">
      <c r="A532" s="51" t="s">
        <v>21426</v>
      </c>
      <c r="B532" s="96" t="s">
        <v>1597</v>
      </c>
      <c r="C532" s="96" t="s">
        <v>21427</v>
      </c>
      <c r="D532" s="96">
        <v>0.98244399999999998</v>
      </c>
      <c r="E532" s="96">
        <v>1</v>
      </c>
      <c r="F532" s="97">
        <v>227199270</v>
      </c>
      <c r="G532" s="100">
        <v>4E-14</v>
      </c>
      <c r="H532" s="96" t="s">
        <v>2321</v>
      </c>
      <c r="I532" s="96" t="s">
        <v>20780</v>
      </c>
      <c r="J532" s="551" t="s">
        <v>9644</v>
      </c>
      <c r="K532" s="552" t="s">
        <v>9644</v>
      </c>
      <c r="L532" s="96" t="s">
        <v>21428</v>
      </c>
      <c r="M532" s="96">
        <v>25631615</v>
      </c>
    </row>
    <row r="533" spans="1:13" s="104" customFormat="1" x14ac:dyDescent="0.15">
      <c r="A533" s="51" t="s">
        <v>21426</v>
      </c>
      <c r="B533" s="96" t="s">
        <v>1597</v>
      </c>
      <c r="C533" s="96" t="s">
        <v>21427</v>
      </c>
      <c r="D533" s="96">
        <v>0.98244399999999998</v>
      </c>
      <c r="E533" s="96">
        <v>1</v>
      </c>
      <c r="F533" s="97">
        <v>227199270</v>
      </c>
      <c r="G533" s="100">
        <v>2E-12</v>
      </c>
      <c r="H533" s="96" t="s">
        <v>2321</v>
      </c>
      <c r="I533" s="96" t="s">
        <v>20780</v>
      </c>
      <c r="J533" s="551" t="s">
        <v>9644</v>
      </c>
      <c r="K533" s="552" t="s">
        <v>9644</v>
      </c>
      <c r="L533" s="96" t="s">
        <v>21428</v>
      </c>
      <c r="M533" s="96">
        <v>25631615</v>
      </c>
    </row>
    <row r="534" spans="1:13" s="104" customFormat="1" x14ac:dyDescent="0.15">
      <c r="A534" s="51" t="s">
        <v>21426</v>
      </c>
      <c r="B534" s="96" t="s">
        <v>1597</v>
      </c>
      <c r="C534" s="96" t="s">
        <v>21429</v>
      </c>
      <c r="D534" s="96">
        <v>0.89010299999999998</v>
      </c>
      <c r="E534" s="96">
        <v>1</v>
      </c>
      <c r="F534" s="97">
        <v>227393819</v>
      </c>
      <c r="G534" s="100">
        <v>3.9999999999999999E-16</v>
      </c>
      <c r="H534" s="96" t="s">
        <v>2321</v>
      </c>
      <c r="I534" s="96" t="s">
        <v>20780</v>
      </c>
      <c r="J534" s="551" t="s">
        <v>9644</v>
      </c>
      <c r="K534" s="552" t="s">
        <v>21430</v>
      </c>
      <c r="L534" s="96" t="s">
        <v>21428</v>
      </c>
      <c r="M534" s="96">
        <v>28073927</v>
      </c>
    </row>
    <row r="535" spans="1:13" s="104" customFormat="1" x14ac:dyDescent="0.15">
      <c r="A535" s="51" t="s">
        <v>21426</v>
      </c>
      <c r="B535" s="96" t="s">
        <v>1597</v>
      </c>
      <c r="C535" s="96" t="s">
        <v>21429</v>
      </c>
      <c r="D535" s="96">
        <v>0.89010299999999998</v>
      </c>
      <c r="E535" s="96">
        <v>1</v>
      </c>
      <c r="F535" s="97">
        <v>227393819</v>
      </c>
      <c r="G535" s="100">
        <v>1E-14</v>
      </c>
      <c r="H535" s="96" t="s">
        <v>2321</v>
      </c>
      <c r="I535" s="96" t="s">
        <v>20780</v>
      </c>
      <c r="J535" s="551" t="s">
        <v>9644</v>
      </c>
      <c r="K535" s="552" t="s">
        <v>21430</v>
      </c>
      <c r="L535" s="96" t="s">
        <v>21428</v>
      </c>
      <c r="M535" s="96">
        <v>28073927</v>
      </c>
    </row>
    <row r="536" spans="1:13" s="104" customFormat="1" x14ac:dyDescent="0.15">
      <c r="A536" s="51" t="s">
        <v>20865</v>
      </c>
      <c r="B536" s="96" t="s">
        <v>1312</v>
      </c>
      <c r="C536" s="96" t="s">
        <v>21431</v>
      </c>
      <c r="D536" s="96">
        <v>0.91587300000000005</v>
      </c>
      <c r="E536" s="96">
        <v>2</v>
      </c>
      <c r="F536" s="97">
        <v>614168</v>
      </c>
      <c r="G536" s="100">
        <v>2E-19</v>
      </c>
      <c r="H536" s="96" t="s">
        <v>2328</v>
      </c>
      <c r="I536" s="96" t="s">
        <v>20810</v>
      </c>
      <c r="J536" s="551" t="s">
        <v>1313</v>
      </c>
      <c r="K536" s="552" t="s">
        <v>21432</v>
      </c>
      <c r="L536" s="96" t="s">
        <v>20871</v>
      </c>
      <c r="M536" s="96">
        <v>25231870</v>
      </c>
    </row>
    <row r="537" spans="1:13" s="104" customFormat="1" x14ac:dyDescent="0.15">
      <c r="A537" s="51" t="s">
        <v>20865</v>
      </c>
      <c r="B537" s="96" t="s">
        <v>1312</v>
      </c>
      <c r="C537" s="96" t="s">
        <v>21431</v>
      </c>
      <c r="D537" s="96">
        <v>0.91587300000000005</v>
      </c>
      <c r="E537" s="96">
        <v>2</v>
      </c>
      <c r="F537" s="97">
        <v>614168</v>
      </c>
      <c r="G537" s="100">
        <v>2E-8</v>
      </c>
      <c r="H537" s="96" t="s">
        <v>2328</v>
      </c>
      <c r="I537" s="96" t="s">
        <v>20810</v>
      </c>
      <c r="J537" s="551" t="s">
        <v>1313</v>
      </c>
      <c r="K537" s="552" t="s">
        <v>21432</v>
      </c>
      <c r="L537" s="96" t="s">
        <v>20868</v>
      </c>
      <c r="M537" s="96">
        <v>21102462</v>
      </c>
    </row>
    <row r="538" spans="1:13" s="104" customFormat="1" x14ac:dyDescent="0.15">
      <c r="A538" s="51" t="s">
        <v>21227</v>
      </c>
      <c r="B538" s="96" t="s">
        <v>1312</v>
      </c>
      <c r="C538" s="96" t="s">
        <v>21433</v>
      </c>
      <c r="D538" s="96">
        <v>0.94882</v>
      </c>
      <c r="E538" s="96">
        <v>2</v>
      </c>
      <c r="F538" s="97">
        <v>622827</v>
      </c>
      <c r="G538" s="100">
        <v>3E-49</v>
      </c>
      <c r="H538" s="96" t="s">
        <v>2321</v>
      </c>
      <c r="I538" s="96" t="s">
        <v>20810</v>
      </c>
      <c r="J538" s="551" t="s">
        <v>1313</v>
      </c>
      <c r="K538" s="552" t="s">
        <v>21432</v>
      </c>
      <c r="L538" s="96" t="s">
        <v>21228</v>
      </c>
      <c r="M538" s="96">
        <v>20935630</v>
      </c>
    </row>
    <row r="539" spans="1:13" s="104" customFormat="1" x14ac:dyDescent="0.15">
      <c r="A539" s="51" t="s">
        <v>21288</v>
      </c>
      <c r="B539" s="96" t="s">
        <v>1312</v>
      </c>
      <c r="C539" s="96" t="s">
        <v>21434</v>
      </c>
      <c r="D539" s="96">
        <v>0.94843299999999997</v>
      </c>
      <c r="E539" s="96">
        <v>2</v>
      </c>
      <c r="F539" s="97">
        <v>624034</v>
      </c>
      <c r="G539" s="100">
        <v>3.0000000000000002E-40</v>
      </c>
      <c r="H539" s="96" t="s">
        <v>2321</v>
      </c>
      <c r="I539" s="96" t="s">
        <v>20810</v>
      </c>
      <c r="J539" s="551" t="s">
        <v>1313</v>
      </c>
      <c r="K539" s="552" t="s">
        <v>21432</v>
      </c>
      <c r="L539" s="96" t="s">
        <v>20875</v>
      </c>
      <c r="M539" s="96">
        <v>23563607</v>
      </c>
    </row>
    <row r="540" spans="1:13" s="104" customFormat="1" x14ac:dyDescent="0.15">
      <c r="A540" s="51" t="s">
        <v>21288</v>
      </c>
      <c r="B540" s="96" t="s">
        <v>1312</v>
      </c>
      <c r="C540" s="96" t="s">
        <v>21434</v>
      </c>
      <c r="D540" s="96">
        <v>0.94843299999999997</v>
      </c>
      <c r="E540" s="96">
        <v>2</v>
      </c>
      <c r="F540" s="97">
        <v>624034</v>
      </c>
      <c r="G540" s="100">
        <v>5.9999999999999998E-35</v>
      </c>
      <c r="H540" s="96" t="s">
        <v>2321</v>
      </c>
      <c r="I540" s="96" t="s">
        <v>20810</v>
      </c>
      <c r="J540" s="551" t="s">
        <v>1313</v>
      </c>
      <c r="K540" s="552" t="s">
        <v>21432</v>
      </c>
      <c r="L540" s="96" t="s">
        <v>20875</v>
      </c>
      <c r="M540" s="96">
        <v>23563607</v>
      </c>
    </row>
    <row r="541" spans="1:13" s="104" customFormat="1" x14ac:dyDescent="0.15">
      <c r="A541" s="51" t="s">
        <v>21227</v>
      </c>
      <c r="B541" s="96" t="s">
        <v>1312</v>
      </c>
      <c r="C541" s="96" t="s">
        <v>21435</v>
      </c>
      <c r="D541" s="96">
        <v>0.94902600000000004</v>
      </c>
      <c r="E541" s="96">
        <v>2</v>
      </c>
      <c r="F541" s="97">
        <v>624678</v>
      </c>
      <c r="G541" s="100">
        <v>5.9999999999999997E-15</v>
      </c>
      <c r="H541" s="96" t="s">
        <v>2321</v>
      </c>
      <c r="I541" s="96" t="s">
        <v>20810</v>
      </c>
      <c r="J541" s="551" t="s">
        <v>1313</v>
      </c>
      <c r="K541" s="552" t="s">
        <v>21432</v>
      </c>
      <c r="L541" s="96" t="s">
        <v>20875</v>
      </c>
      <c r="M541" s="96">
        <v>23563607</v>
      </c>
    </row>
    <row r="542" spans="1:13" s="104" customFormat="1" x14ac:dyDescent="0.15">
      <c r="A542" s="51" t="s">
        <v>21227</v>
      </c>
      <c r="B542" s="96" t="s">
        <v>1312</v>
      </c>
      <c r="C542" s="96" t="s">
        <v>21436</v>
      </c>
      <c r="D542" s="96">
        <v>0.98484700000000003</v>
      </c>
      <c r="E542" s="96">
        <v>2</v>
      </c>
      <c r="F542" s="97">
        <v>629244</v>
      </c>
      <c r="G542" s="100">
        <v>3.0000000000000001E-17</v>
      </c>
      <c r="H542" s="96" t="s">
        <v>2328</v>
      </c>
      <c r="I542" s="96" t="s">
        <v>20810</v>
      </c>
      <c r="J542" s="551" t="s">
        <v>1313</v>
      </c>
      <c r="K542" s="552" t="s">
        <v>21432</v>
      </c>
      <c r="L542" s="96" t="s">
        <v>21411</v>
      </c>
      <c r="M542" s="96">
        <v>23669352</v>
      </c>
    </row>
    <row r="543" spans="1:13" s="104" customFormat="1" x14ac:dyDescent="0.15">
      <c r="A543" s="51" t="s">
        <v>21437</v>
      </c>
      <c r="B543" s="96" t="s">
        <v>1312</v>
      </c>
      <c r="C543" s="96" t="s">
        <v>21436</v>
      </c>
      <c r="D543" s="96">
        <v>0.98484700000000003</v>
      </c>
      <c r="E543" s="96">
        <v>2</v>
      </c>
      <c r="F543" s="97">
        <v>629244</v>
      </c>
      <c r="G543" s="100">
        <v>2.0000000000000001E-13</v>
      </c>
      <c r="H543" s="96" t="s">
        <v>2321</v>
      </c>
      <c r="I543" s="96" t="s">
        <v>20810</v>
      </c>
      <c r="J543" s="551" t="s">
        <v>1313</v>
      </c>
      <c r="K543" s="552" t="s">
        <v>21432</v>
      </c>
      <c r="L543" s="96" t="s">
        <v>21438</v>
      </c>
      <c r="M543" s="96">
        <v>23563609</v>
      </c>
    </row>
    <row r="544" spans="1:13" s="104" customFormat="1" x14ac:dyDescent="0.15">
      <c r="A544" s="51" t="s">
        <v>21227</v>
      </c>
      <c r="B544" s="96" t="s">
        <v>1312</v>
      </c>
      <c r="C544" s="96" t="s">
        <v>21436</v>
      </c>
      <c r="D544" s="96">
        <v>0.98484700000000003</v>
      </c>
      <c r="E544" s="96">
        <v>2</v>
      </c>
      <c r="F544" s="97">
        <v>629244</v>
      </c>
      <c r="G544" s="100">
        <v>2E-12</v>
      </c>
      <c r="H544" s="96" t="s">
        <v>2321</v>
      </c>
      <c r="I544" s="96" t="s">
        <v>20810</v>
      </c>
      <c r="J544" s="551" t="s">
        <v>1313</v>
      </c>
      <c r="K544" s="552" t="s">
        <v>21432</v>
      </c>
      <c r="L544" s="96" t="s">
        <v>20983</v>
      </c>
      <c r="M544" s="96">
        <v>24861553</v>
      </c>
    </row>
    <row r="545" spans="1:13" s="104" customFormat="1" x14ac:dyDescent="0.15">
      <c r="A545" s="51" t="s">
        <v>21227</v>
      </c>
      <c r="B545" s="96" t="s">
        <v>1312</v>
      </c>
      <c r="C545" s="96" t="s">
        <v>21439</v>
      </c>
      <c r="D545" s="96">
        <v>0.93475399999999997</v>
      </c>
      <c r="E545" s="96">
        <v>2</v>
      </c>
      <c r="F545" s="97">
        <v>630075</v>
      </c>
      <c r="G545" s="100">
        <v>1.0000000000000001E-9</v>
      </c>
      <c r="H545" s="96" t="s">
        <v>2321</v>
      </c>
      <c r="I545" s="96" t="s">
        <v>20810</v>
      </c>
      <c r="J545" s="551" t="s">
        <v>20877</v>
      </c>
      <c r="K545" s="552" t="s">
        <v>21432</v>
      </c>
      <c r="L545" s="96" t="s">
        <v>20859</v>
      </c>
      <c r="M545" s="96">
        <v>28270201</v>
      </c>
    </row>
    <row r="546" spans="1:13" s="104" customFormat="1" x14ac:dyDescent="0.15">
      <c r="A546" s="51" t="s">
        <v>21227</v>
      </c>
      <c r="B546" s="96" t="s">
        <v>1312</v>
      </c>
      <c r="C546" s="96" t="s">
        <v>21440</v>
      </c>
      <c r="D546" s="96">
        <v>0.98644399999999999</v>
      </c>
      <c r="E546" s="96">
        <v>2</v>
      </c>
      <c r="F546" s="97">
        <v>632348</v>
      </c>
      <c r="G546" s="100">
        <v>5.0000000000000002E-54</v>
      </c>
      <c r="H546" s="96" t="s">
        <v>2321</v>
      </c>
      <c r="I546" s="96" t="s">
        <v>20810</v>
      </c>
      <c r="J546" s="551" t="s">
        <v>1313</v>
      </c>
      <c r="K546" s="552" t="s">
        <v>21432</v>
      </c>
      <c r="L546" s="96" t="s">
        <v>21229</v>
      </c>
      <c r="M546" s="96">
        <v>25673413</v>
      </c>
    </row>
    <row r="547" spans="1:13" s="104" customFormat="1" x14ac:dyDescent="0.15">
      <c r="A547" s="51" t="s">
        <v>21227</v>
      </c>
      <c r="B547" s="96" t="s">
        <v>1312</v>
      </c>
      <c r="C547" s="96" t="s">
        <v>21440</v>
      </c>
      <c r="D547" s="96">
        <v>0.98644399999999999</v>
      </c>
      <c r="E547" s="96">
        <v>2</v>
      </c>
      <c r="F547" s="97">
        <v>632348</v>
      </c>
      <c r="G547" s="100">
        <v>1E-50</v>
      </c>
      <c r="H547" s="96" t="s">
        <v>2321</v>
      </c>
      <c r="I547" s="96" t="s">
        <v>20810</v>
      </c>
      <c r="J547" s="551" t="s">
        <v>1313</v>
      </c>
      <c r="K547" s="552" t="s">
        <v>21432</v>
      </c>
      <c r="L547" s="96" t="s">
        <v>21229</v>
      </c>
      <c r="M547" s="96">
        <v>25673413</v>
      </c>
    </row>
    <row r="548" spans="1:13" s="104" customFormat="1" x14ac:dyDescent="0.15">
      <c r="A548" s="51" t="s">
        <v>21233</v>
      </c>
      <c r="B548" s="96" t="s">
        <v>1312</v>
      </c>
      <c r="C548" s="96" t="s">
        <v>21440</v>
      </c>
      <c r="D548" s="96">
        <v>0.98644399999999999</v>
      </c>
      <c r="E548" s="96">
        <v>2</v>
      </c>
      <c r="F548" s="97">
        <v>632348</v>
      </c>
      <c r="G548" s="100">
        <v>9.0000000000000002E-41</v>
      </c>
      <c r="H548" s="96" t="s">
        <v>2328</v>
      </c>
      <c r="I548" s="96" t="s">
        <v>20810</v>
      </c>
      <c r="J548" s="551" t="s">
        <v>1313</v>
      </c>
      <c r="K548" s="552" t="s">
        <v>21432</v>
      </c>
      <c r="L548" s="96" t="s">
        <v>20950</v>
      </c>
      <c r="M548" s="96">
        <v>28443625</v>
      </c>
    </row>
    <row r="549" spans="1:13" s="104" customFormat="1" x14ac:dyDescent="0.15">
      <c r="A549" s="51" t="s">
        <v>21227</v>
      </c>
      <c r="B549" s="96" t="s">
        <v>1312</v>
      </c>
      <c r="C549" s="96" t="s">
        <v>21440</v>
      </c>
      <c r="D549" s="96">
        <v>0.98644399999999999</v>
      </c>
      <c r="E549" s="96">
        <v>2</v>
      </c>
      <c r="F549" s="97">
        <v>632348</v>
      </c>
      <c r="G549" s="100">
        <v>7.0000000000000003E-40</v>
      </c>
      <c r="H549" s="96" t="s">
        <v>2321</v>
      </c>
      <c r="I549" s="96" t="s">
        <v>20810</v>
      </c>
      <c r="J549" s="551" t="s">
        <v>1313</v>
      </c>
      <c r="K549" s="552" t="s">
        <v>21432</v>
      </c>
      <c r="L549" s="96" t="s">
        <v>21229</v>
      </c>
      <c r="M549" s="96">
        <v>25673413</v>
      </c>
    </row>
    <row r="550" spans="1:13" s="104" customFormat="1" x14ac:dyDescent="0.15">
      <c r="A550" s="51" t="s">
        <v>21232</v>
      </c>
      <c r="B550" s="96" t="s">
        <v>1312</v>
      </c>
      <c r="C550" s="96" t="s">
        <v>21440</v>
      </c>
      <c r="D550" s="96">
        <v>0.98644399999999999</v>
      </c>
      <c r="E550" s="96">
        <v>2</v>
      </c>
      <c r="F550" s="97">
        <v>632348</v>
      </c>
      <c r="G550" s="100">
        <v>7.9999999999999994E-40</v>
      </c>
      <c r="H550" s="96" t="s">
        <v>20794</v>
      </c>
      <c r="I550" s="96" t="s">
        <v>20810</v>
      </c>
      <c r="J550" s="551" t="s">
        <v>1313</v>
      </c>
      <c r="K550" s="552" t="s">
        <v>21432</v>
      </c>
      <c r="L550" s="96" t="s">
        <v>20950</v>
      </c>
      <c r="M550" s="96">
        <v>28443625</v>
      </c>
    </row>
    <row r="551" spans="1:13" s="104" customFormat="1" x14ac:dyDescent="0.15">
      <c r="A551" s="51" t="s">
        <v>21279</v>
      </c>
      <c r="B551" s="96" t="s">
        <v>1312</v>
      </c>
      <c r="C551" s="96" t="s">
        <v>21440</v>
      </c>
      <c r="D551" s="96">
        <v>0.98644399999999999</v>
      </c>
      <c r="E551" s="96">
        <v>2</v>
      </c>
      <c r="F551" s="97">
        <v>632348</v>
      </c>
      <c r="G551" s="100">
        <v>2.9999999999999999E-30</v>
      </c>
      <c r="H551" s="96" t="s">
        <v>2328</v>
      </c>
      <c r="I551" s="96" t="s">
        <v>20810</v>
      </c>
      <c r="J551" s="551" t="s">
        <v>1313</v>
      </c>
      <c r="K551" s="552" t="s">
        <v>21432</v>
      </c>
      <c r="L551" s="96" t="s">
        <v>20950</v>
      </c>
      <c r="M551" s="96">
        <v>28443625</v>
      </c>
    </row>
    <row r="552" spans="1:13" s="104" customFormat="1" x14ac:dyDescent="0.15">
      <c r="A552" s="51" t="s">
        <v>21233</v>
      </c>
      <c r="B552" s="96" t="s">
        <v>1312</v>
      </c>
      <c r="C552" s="96" t="s">
        <v>21440</v>
      </c>
      <c r="D552" s="96">
        <v>0.98644399999999999</v>
      </c>
      <c r="E552" s="96">
        <v>2</v>
      </c>
      <c r="F552" s="97">
        <v>632348</v>
      </c>
      <c r="G552" s="100">
        <v>3E-28</v>
      </c>
      <c r="H552" s="96" t="s">
        <v>2328</v>
      </c>
      <c r="I552" s="96" t="s">
        <v>20810</v>
      </c>
      <c r="J552" s="551" t="s">
        <v>1313</v>
      </c>
      <c r="K552" s="552" t="s">
        <v>21432</v>
      </c>
      <c r="L552" s="96" t="s">
        <v>20950</v>
      </c>
      <c r="M552" s="96">
        <v>28443625</v>
      </c>
    </row>
    <row r="553" spans="1:13" s="104" customFormat="1" x14ac:dyDescent="0.15">
      <c r="A553" s="51" t="s">
        <v>21232</v>
      </c>
      <c r="B553" s="96" t="s">
        <v>1312</v>
      </c>
      <c r="C553" s="96" t="s">
        <v>21440</v>
      </c>
      <c r="D553" s="96">
        <v>0.98644399999999999</v>
      </c>
      <c r="E553" s="96">
        <v>2</v>
      </c>
      <c r="F553" s="97">
        <v>632348</v>
      </c>
      <c r="G553" s="100">
        <v>3E-28</v>
      </c>
      <c r="H553" s="96" t="s">
        <v>20794</v>
      </c>
      <c r="I553" s="96" t="s">
        <v>20810</v>
      </c>
      <c r="J553" s="551" t="s">
        <v>1313</v>
      </c>
      <c r="K553" s="552" t="s">
        <v>21432</v>
      </c>
      <c r="L553" s="96" t="s">
        <v>20950</v>
      </c>
      <c r="M553" s="96">
        <v>28443625</v>
      </c>
    </row>
    <row r="554" spans="1:13" s="104" customFormat="1" x14ac:dyDescent="0.15">
      <c r="A554" s="51" t="s">
        <v>21279</v>
      </c>
      <c r="B554" s="96" t="s">
        <v>1312</v>
      </c>
      <c r="C554" s="96" t="s">
        <v>21440</v>
      </c>
      <c r="D554" s="96">
        <v>0.98644399999999999</v>
      </c>
      <c r="E554" s="96">
        <v>2</v>
      </c>
      <c r="F554" s="97">
        <v>632348</v>
      </c>
      <c r="G554" s="100">
        <v>1.9999999999999999E-23</v>
      </c>
      <c r="H554" s="96" t="s">
        <v>2328</v>
      </c>
      <c r="I554" s="96" t="s">
        <v>20810</v>
      </c>
      <c r="J554" s="551" t="s">
        <v>1313</v>
      </c>
      <c r="K554" s="552" t="s">
        <v>21432</v>
      </c>
      <c r="L554" s="96" t="s">
        <v>20950</v>
      </c>
      <c r="M554" s="96">
        <v>28443625</v>
      </c>
    </row>
    <row r="555" spans="1:13" s="104" customFormat="1" x14ac:dyDescent="0.15">
      <c r="A555" s="51" t="s">
        <v>21227</v>
      </c>
      <c r="B555" s="96" t="s">
        <v>1312</v>
      </c>
      <c r="C555" s="96" t="s">
        <v>21440</v>
      </c>
      <c r="D555" s="96">
        <v>0.98644399999999999</v>
      </c>
      <c r="E555" s="96">
        <v>2</v>
      </c>
      <c r="F555" s="97">
        <v>632348</v>
      </c>
      <c r="G555" s="100">
        <v>4.0000000000000002E-22</v>
      </c>
      <c r="H555" s="96" t="s">
        <v>2321</v>
      </c>
      <c r="I555" s="96" t="s">
        <v>20810</v>
      </c>
      <c r="J555" s="551" t="s">
        <v>1313</v>
      </c>
      <c r="K555" s="552" t="s">
        <v>21432</v>
      </c>
      <c r="L555" s="96" t="s">
        <v>21229</v>
      </c>
      <c r="M555" s="96">
        <v>25673413</v>
      </c>
    </row>
    <row r="556" spans="1:13" s="104" customFormat="1" x14ac:dyDescent="0.15">
      <c r="A556" s="51" t="s">
        <v>21236</v>
      </c>
      <c r="B556" s="96" t="s">
        <v>1312</v>
      </c>
      <c r="C556" s="96" t="s">
        <v>21440</v>
      </c>
      <c r="D556" s="96">
        <v>0.98644399999999999</v>
      </c>
      <c r="E556" s="96">
        <v>2</v>
      </c>
      <c r="F556" s="97">
        <v>632348</v>
      </c>
      <c r="G556" s="100">
        <v>5.0000000000000004E-18</v>
      </c>
      <c r="H556" s="96" t="s">
        <v>20794</v>
      </c>
      <c r="I556" s="96" t="s">
        <v>20810</v>
      </c>
      <c r="J556" s="551" t="s">
        <v>20784</v>
      </c>
      <c r="K556" s="552" t="s">
        <v>21432</v>
      </c>
      <c r="L556" s="96" t="s">
        <v>21237</v>
      </c>
      <c r="M556" s="96">
        <v>26604143</v>
      </c>
    </row>
    <row r="557" spans="1:13" s="104" customFormat="1" x14ac:dyDescent="0.15">
      <c r="A557" s="51" t="s">
        <v>21233</v>
      </c>
      <c r="B557" s="96" t="s">
        <v>1312</v>
      </c>
      <c r="C557" s="96" t="s">
        <v>21440</v>
      </c>
      <c r="D557" s="96">
        <v>0.98644399999999999</v>
      </c>
      <c r="E557" s="96">
        <v>2</v>
      </c>
      <c r="F557" s="97">
        <v>632348</v>
      </c>
      <c r="G557" s="100">
        <v>3.0000000000000001E-17</v>
      </c>
      <c r="H557" s="96" t="s">
        <v>2328</v>
      </c>
      <c r="I557" s="96" t="s">
        <v>20810</v>
      </c>
      <c r="J557" s="551" t="s">
        <v>1313</v>
      </c>
      <c r="K557" s="552" t="s">
        <v>21432</v>
      </c>
      <c r="L557" s="96" t="s">
        <v>20950</v>
      </c>
      <c r="M557" s="96">
        <v>28443625</v>
      </c>
    </row>
    <row r="558" spans="1:13" s="104" customFormat="1" x14ac:dyDescent="0.15">
      <c r="A558" s="51" t="s">
        <v>21232</v>
      </c>
      <c r="B558" s="96" t="s">
        <v>1312</v>
      </c>
      <c r="C558" s="96" t="s">
        <v>21440</v>
      </c>
      <c r="D558" s="96">
        <v>0.98644399999999999</v>
      </c>
      <c r="E558" s="96">
        <v>2</v>
      </c>
      <c r="F558" s="97">
        <v>632348</v>
      </c>
      <c r="G558" s="100">
        <v>1.0000000000000001E-15</v>
      </c>
      <c r="H558" s="96" t="s">
        <v>20794</v>
      </c>
      <c r="I558" s="96" t="s">
        <v>20810</v>
      </c>
      <c r="J558" s="551" t="s">
        <v>1313</v>
      </c>
      <c r="K558" s="552" t="s">
        <v>21432</v>
      </c>
      <c r="L558" s="96" t="s">
        <v>20950</v>
      </c>
      <c r="M558" s="96">
        <v>28443625</v>
      </c>
    </row>
    <row r="559" spans="1:13" s="104" customFormat="1" x14ac:dyDescent="0.15">
      <c r="A559" s="51" t="s">
        <v>21441</v>
      </c>
      <c r="B559" s="96" t="s">
        <v>1312</v>
      </c>
      <c r="C559" s="96" t="s">
        <v>21440</v>
      </c>
      <c r="D559" s="96">
        <v>0.98644399999999999</v>
      </c>
      <c r="E559" s="96">
        <v>2</v>
      </c>
      <c r="F559" s="97">
        <v>632348</v>
      </c>
      <c r="G559" s="100">
        <v>2E-12</v>
      </c>
      <c r="H559" s="96" t="s">
        <v>2328</v>
      </c>
      <c r="I559" s="96" t="s">
        <v>20810</v>
      </c>
      <c r="J559" s="551" t="s">
        <v>1313</v>
      </c>
      <c r="K559" s="552" t="s">
        <v>21432</v>
      </c>
      <c r="L559" s="96" t="s">
        <v>20950</v>
      </c>
      <c r="M559" s="96">
        <v>28443625</v>
      </c>
    </row>
    <row r="560" spans="1:13" s="104" customFormat="1" x14ac:dyDescent="0.15">
      <c r="A560" s="51" t="s">
        <v>21279</v>
      </c>
      <c r="B560" s="96" t="s">
        <v>1312</v>
      </c>
      <c r="C560" s="96" t="s">
        <v>21440</v>
      </c>
      <c r="D560" s="96">
        <v>0.98644399999999999</v>
      </c>
      <c r="E560" s="96">
        <v>2</v>
      </c>
      <c r="F560" s="97">
        <v>632348</v>
      </c>
      <c r="G560" s="100">
        <v>7.9999999999999998E-12</v>
      </c>
      <c r="H560" s="96" t="s">
        <v>2328</v>
      </c>
      <c r="I560" s="96" t="s">
        <v>20810</v>
      </c>
      <c r="J560" s="551" t="s">
        <v>1313</v>
      </c>
      <c r="K560" s="552" t="s">
        <v>21432</v>
      </c>
      <c r="L560" s="96" t="s">
        <v>20950</v>
      </c>
      <c r="M560" s="96">
        <v>28443625</v>
      </c>
    </row>
    <row r="561" spans="1:13" s="104" customFormat="1" x14ac:dyDescent="0.15">
      <c r="A561" s="51" t="s">
        <v>21442</v>
      </c>
      <c r="B561" s="96" t="s">
        <v>1312</v>
      </c>
      <c r="C561" s="96" t="s">
        <v>21443</v>
      </c>
      <c r="D561" s="96">
        <v>0.98564200000000002</v>
      </c>
      <c r="E561" s="96">
        <v>2</v>
      </c>
      <c r="F561" s="97">
        <v>632922</v>
      </c>
      <c r="G561" s="100">
        <v>2.9999999999999997E-8</v>
      </c>
      <c r="H561" s="96" t="s">
        <v>20794</v>
      </c>
      <c r="I561" s="96" t="s">
        <v>20810</v>
      </c>
      <c r="J561" s="551" t="s">
        <v>21444</v>
      </c>
      <c r="K561" s="552" t="s">
        <v>21432</v>
      </c>
      <c r="L561" s="96" t="s">
        <v>20796</v>
      </c>
      <c r="M561" s="96">
        <v>27182965</v>
      </c>
    </row>
    <row r="562" spans="1:13" s="104" customFormat="1" x14ac:dyDescent="0.15">
      <c r="A562" s="51" t="s">
        <v>21227</v>
      </c>
      <c r="B562" s="96" t="s">
        <v>1312</v>
      </c>
      <c r="C562" s="96" t="s">
        <v>21445</v>
      </c>
      <c r="D562" s="96">
        <v>0.98723499999999997</v>
      </c>
      <c r="E562" s="96">
        <v>2</v>
      </c>
      <c r="F562" s="97">
        <v>634905</v>
      </c>
      <c r="G562" s="100">
        <v>1.0000000000000001E-18</v>
      </c>
      <c r="H562" s="96" t="s">
        <v>2321</v>
      </c>
      <c r="I562" s="96" t="s">
        <v>21282</v>
      </c>
      <c r="J562" s="551" t="s">
        <v>1313</v>
      </c>
      <c r="K562" s="552" t="s">
        <v>21432</v>
      </c>
      <c r="L562" s="96" t="s">
        <v>21079</v>
      </c>
      <c r="M562" s="96">
        <v>19079261</v>
      </c>
    </row>
    <row r="563" spans="1:13" s="104" customFormat="1" x14ac:dyDescent="0.15">
      <c r="A563" s="51" t="s">
        <v>21290</v>
      </c>
      <c r="B563" s="96" t="s">
        <v>1312</v>
      </c>
      <c r="C563" s="96" t="s">
        <v>21446</v>
      </c>
      <c r="D563" s="96">
        <v>0.98723399999999994</v>
      </c>
      <c r="E563" s="96">
        <v>2</v>
      </c>
      <c r="F563" s="97">
        <v>635721</v>
      </c>
      <c r="G563" s="100">
        <v>2.0000000000000002E-30</v>
      </c>
      <c r="H563" s="96" t="s">
        <v>2328</v>
      </c>
      <c r="I563" s="96" t="s">
        <v>20810</v>
      </c>
      <c r="J563" s="551" t="s">
        <v>1313</v>
      </c>
      <c r="K563" s="552" t="s">
        <v>21432</v>
      </c>
      <c r="L563" s="96" t="s">
        <v>20808</v>
      </c>
      <c r="M563" s="96">
        <v>25673412</v>
      </c>
    </row>
    <row r="564" spans="1:13" s="104" customFormat="1" x14ac:dyDescent="0.15">
      <c r="A564" s="51" t="s">
        <v>20807</v>
      </c>
      <c r="B564" s="96" t="s">
        <v>1312</v>
      </c>
      <c r="C564" s="96" t="s">
        <v>21446</v>
      </c>
      <c r="D564" s="96">
        <v>0.98723399999999994</v>
      </c>
      <c r="E564" s="96">
        <v>2</v>
      </c>
      <c r="F564" s="97">
        <v>635721</v>
      </c>
      <c r="G564" s="100">
        <v>2.0000000000000002E-30</v>
      </c>
      <c r="H564" s="96" t="s">
        <v>2328</v>
      </c>
      <c r="I564" s="96" t="s">
        <v>20810</v>
      </c>
      <c r="J564" s="551" t="s">
        <v>1313</v>
      </c>
      <c r="K564" s="552" t="s">
        <v>21432</v>
      </c>
      <c r="L564" s="96" t="s">
        <v>20808</v>
      </c>
      <c r="M564" s="96">
        <v>25673412</v>
      </c>
    </row>
    <row r="565" spans="1:13" s="104" customFormat="1" x14ac:dyDescent="0.15">
      <c r="A565" s="51" t="s">
        <v>21290</v>
      </c>
      <c r="B565" s="96" t="s">
        <v>1312</v>
      </c>
      <c r="C565" s="96" t="s">
        <v>21446</v>
      </c>
      <c r="D565" s="96">
        <v>0.98723399999999994</v>
      </c>
      <c r="E565" s="96">
        <v>2</v>
      </c>
      <c r="F565" s="97">
        <v>635721</v>
      </c>
      <c r="G565" s="100">
        <v>2.9999999999999999E-21</v>
      </c>
      <c r="H565" s="96" t="s">
        <v>2328</v>
      </c>
      <c r="I565" s="96" t="s">
        <v>20810</v>
      </c>
      <c r="J565" s="551" t="s">
        <v>1313</v>
      </c>
      <c r="K565" s="552" t="s">
        <v>21432</v>
      </c>
      <c r="L565" s="96" t="s">
        <v>20808</v>
      </c>
      <c r="M565" s="96">
        <v>25673412</v>
      </c>
    </row>
    <row r="566" spans="1:13" s="104" customFormat="1" x14ac:dyDescent="0.15">
      <c r="A566" s="51" t="s">
        <v>20807</v>
      </c>
      <c r="B566" s="96" t="s">
        <v>1312</v>
      </c>
      <c r="C566" s="96" t="s">
        <v>21446</v>
      </c>
      <c r="D566" s="96">
        <v>0.98723399999999994</v>
      </c>
      <c r="E566" s="96">
        <v>2</v>
      </c>
      <c r="F566" s="97">
        <v>635721</v>
      </c>
      <c r="G566" s="100">
        <v>7.9999999999999996E-20</v>
      </c>
      <c r="H566" s="96" t="s">
        <v>2328</v>
      </c>
      <c r="I566" s="96" t="s">
        <v>20810</v>
      </c>
      <c r="J566" s="551" t="s">
        <v>1313</v>
      </c>
      <c r="K566" s="552" t="s">
        <v>21432</v>
      </c>
      <c r="L566" s="96" t="s">
        <v>20808</v>
      </c>
      <c r="M566" s="96">
        <v>25673412</v>
      </c>
    </row>
    <row r="567" spans="1:13" s="104" customFormat="1" x14ac:dyDescent="0.15">
      <c r="A567" s="51" t="s">
        <v>20807</v>
      </c>
      <c r="B567" s="96" t="s">
        <v>1312</v>
      </c>
      <c r="C567" s="96" t="s">
        <v>21446</v>
      </c>
      <c r="D567" s="96">
        <v>0.98723399999999994</v>
      </c>
      <c r="E567" s="96">
        <v>2</v>
      </c>
      <c r="F567" s="97">
        <v>635721</v>
      </c>
      <c r="G567" s="100">
        <v>2.0000000000000002E-15</v>
      </c>
      <c r="H567" s="96" t="s">
        <v>2328</v>
      </c>
      <c r="I567" s="96" t="s">
        <v>20810</v>
      </c>
      <c r="J567" s="551" t="s">
        <v>1313</v>
      </c>
      <c r="K567" s="552" t="s">
        <v>21432</v>
      </c>
      <c r="L567" s="96" t="s">
        <v>20808</v>
      </c>
      <c r="M567" s="96">
        <v>25673412</v>
      </c>
    </row>
    <row r="568" spans="1:13" s="104" customFormat="1" x14ac:dyDescent="0.15">
      <c r="A568" s="51" t="s">
        <v>21290</v>
      </c>
      <c r="B568" s="96" t="s">
        <v>1312</v>
      </c>
      <c r="C568" s="96" t="s">
        <v>21446</v>
      </c>
      <c r="D568" s="96">
        <v>0.98723399999999994</v>
      </c>
      <c r="E568" s="96">
        <v>2</v>
      </c>
      <c r="F568" s="97">
        <v>635721</v>
      </c>
      <c r="G568" s="100">
        <v>2E-14</v>
      </c>
      <c r="H568" s="96" t="s">
        <v>2328</v>
      </c>
      <c r="I568" s="96" t="s">
        <v>20810</v>
      </c>
      <c r="J568" s="551" t="s">
        <v>1313</v>
      </c>
      <c r="K568" s="552" t="s">
        <v>21432</v>
      </c>
      <c r="L568" s="96" t="s">
        <v>20808</v>
      </c>
      <c r="M568" s="96">
        <v>25673412</v>
      </c>
    </row>
    <row r="569" spans="1:13" s="104" customFormat="1" x14ac:dyDescent="0.15">
      <c r="A569" s="51" t="s">
        <v>21320</v>
      </c>
      <c r="B569" s="96" t="s">
        <v>1312</v>
      </c>
      <c r="C569" s="96" t="s">
        <v>21446</v>
      </c>
      <c r="D569" s="96">
        <v>0.98723399999999994</v>
      </c>
      <c r="E569" s="96">
        <v>2</v>
      </c>
      <c r="F569" s="97">
        <v>635721</v>
      </c>
      <c r="G569" s="100">
        <v>1E-10</v>
      </c>
      <c r="H569" s="96" t="s">
        <v>2321</v>
      </c>
      <c r="I569" s="96" t="s">
        <v>20810</v>
      </c>
      <c r="J569" s="551" t="s">
        <v>1313</v>
      </c>
      <c r="K569" s="552" t="s">
        <v>21432</v>
      </c>
      <c r="L569" s="96" t="s">
        <v>21323</v>
      </c>
      <c r="M569" s="96">
        <v>26833246</v>
      </c>
    </row>
    <row r="570" spans="1:13" s="104" customFormat="1" x14ac:dyDescent="0.15">
      <c r="A570" s="51" t="s">
        <v>21320</v>
      </c>
      <c r="B570" s="96" t="s">
        <v>1312</v>
      </c>
      <c r="C570" s="96" t="s">
        <v>21446</v>
      </c>
      <c r="D570" s="96">
        <v>0.98723399999999994</v>
      </c>
      <c r="E570" s="96">
        <v>2</v>
      </c>
      <c r="F570" s="97">
        <v>635721</v>
      </c>
      <c r="G570" s="100">
        <v>3E-9</v>
      </c>
      <c r="H570" s="96" t="s">
        <v>2321</v>
      </c>
      <c r="I570" s="96" t="s">
        <v>20810</v>
      </c>
      <c r="J570" s="551" t="s">
        <v>1313</v>
      </c>
      <c r="K570" s="552" t="s">
        <v>21432</v>
      </c>
      <c r="L570" s="96" t="s">
        <v>21323</v>
      </c>
      <c r="M570" s="96">
        <v>26833246</v>
      </c>
    </row>
    <row r="571" spans="1:13" s="104" customFormat="1" x14ac:dyDescent="0.15">
      <c r="A571" s="51" t="s">
        <v>21320</v>
      </c>
      <c r="B571" s="96" t="s">
        <v>1312</v>
      </c>
      <c r="C571" s="96" t="s">
        <v>21446</v>
      </c>
      <c r="D571" s="96">
        <v>0.98723399999999994</v>
      </c>
      <c r="E571" s="96">
        <v>2</v>
      </c>
      <c r="F571" s="97">
        <v>635721</v>
      </c>
      <c r="G571" s="100">
        <v>2.9999999999999997E-8</v>
      </c>
      <c r="H571" s="96" t="s">
        <v>2321</v>
      </c>
      <c r="I571" s="96" t="s">
        <v>20810</v>
      </c>
      <c r="J571" s="551" t="s">
        <v>1313</v>
      </c>
      <c r="K571" s="552" t="s">
        <v>21432</v>
      </c>
      <c r="L571" s="96" t="s">
        <v>21323</v>
      </c>
      <c r="M571" s="96">
        <v>26833246</v>
      </c>
    </row>
    <row r="572" spans="1:13" s="104" customFormat="1" x14ac:dyDescent="0.15">
      <c r="A572" s="51" t="s">
        <v>21330</v>
      </c>
      <c r="B572" s="96" t="s">
        <v>1312</v>
      </c>
      <c r="C572" s="96" t="s">
        <v>21447</v>
      </c>
      <c r="D572" s="96">
        <v>0.98902699999999999</v>
      </c>
      <c r="E572" s="96">
        <v>2</v>
      </c>
      <c r="F572" s="97">
        <v>644953</v>
      </c>
      <c r="G572" s="100">
        <v>2.0000000000000001E-18</v>
      </c>
      <c r="H572" s="96" t="s">
        <v>2321</v>
      </c>
      <c r="I572" s="96" t="s">
        <v>20810</v>
      </c>
      <c r="J572" s="551" t="s">
        <v>1313</v>
      </c>
      <c r="K572" s="552" t="s">
        <v>21432</v>
      </c>
      <c r="L572" s="96" t="s">
        <v>21329</v>
      </c>
      <c r="M572" s="96">
        <v>19079260</v>
      </c>
    </row>
    <row r="573" spans="1:13" s="104" customFormat="1" x14ac:dyDescent="0.15">
      <c r="A573" s="51" t="s">
        <v>21227</v>
      </c>
      <c r="B573" s="96" t="s">
        <v>1312</v>
      </c>
      <c r="C573" s="96" t="s">
        <v>21447</v>
      </c>
      <c r="D573" s="96">
        <v>0.98902699999999999</v>
      </c>
      <c r="E573" s="96">
        <v>2</v>
      </c>
      <c r="F573" s="97">
        <v>644953</v>
      </c>
      <c r="G573" s="100">
        <v>4.0000000000000003E-17</v>
      </c>
      <c r="H573" s="96" t="s">
        <v>2321</v>
      </c>
      <c r="I573" s="96" t="s">
        <v>20810</v>
      </c>
      <c r="J573" s="551" t="s">
        <v>1313</v>
      </c>
      <c r="K573" s="552" t="s">
        <v>21432</v>
      </c>
      <c r="L573" s="96" t="s">
        <v>21329</v>
      </c>
      <c r="M573" s="96">
        <v>19079260</v>
      </c>
    </row>
    <row r="574" spans="1:13" s="104" customFormat="1" x14ac:dyDescent="0.15">
      <c r="A574" s="51" t="s">
        <v>21288</v>
      </c>
      <c r="B574" s="96" t="s">
        <v>1312</v>
      </c>
      <c r="C574" s="96" t="s">
        <v>21448</v>
      </c>
      <c r="D574" s="96">
        <v>0.99201099999999998</v>
      </c>
      <c r="E574" s="96">
        <v>2</v>
      </c>
      <c r="F574" s="97">
        <v>646364</v>
      </c>
      <c r="G574" s="100">
        <v>5.9999999999999999E-24</v>
      </c>
      <c r="H574" s="96" t="s">
        <v>2321</v>
      </c>
      <c r="I574" s="96" t="s">
        <v>20810</v>
      </c>
      <c r="J574" s="551" t="s">
        <v>1313</v>
      </c>
      <c r="K574" s="552" t="s">
        <v>21432</v>
      </c>
      <c r="L574" s="96" t="s">
        <v>20875</v>
      </c>
      <c r="M574" s="96">
        <v>23563607</v>
      </c>
    </row>
    <row r="575" spans="1:13" s="104" customFormat="1" x14ac:dyDescent="0.15">
      <c r="A575" s="51" t="s">
        <v>21236</v>
      </c>
      <c r="B575" s="96" t="s">
        <v>1312</v>
      </c>
      <c r="C575" s="96" t="s">
        <v>21449</v>
      </c>
      <c r="D575" s="96">
        <v>0.99042200000000002</v>
      </c>
      <c r="E575" s="96">
        <v>2</v>
      </c>
      <c r="F575" s="97">
        <v>647861</v>
      </c>
      <c r="G575" s="100">
        <v>4.9999999999999995E-22</v>
      </c>
      <c r="H575" s="96" t="s">
        <v>20794</v>
      </c>
      <c r="I575" s="96" t="s">
        <v>20810</v>
      </c>
      <c r="J575" s="551" t="s">
        <v>1313</v>
      </c>
      <c r="K575" s="552" t="s">
        <v>21432</v>
      </c>
      <c r="L575" s="96" t="s">
        <v>21237</v>
      </c>
      <c r="M575" s="96">
        <v>26604143</v>
      </c>
    </row>
    <row r="576" spans="1:13" s="104" customFormat="1" x14ac:dyDescent="0.15">
      <c r="A576" s="51" t="s">
        <v>21450</v>
      </c>
      <c r="B576" s="96" t="s">
        <v>1270</v>
      </c>
      <c r="C576" s="96" t="s">
        <v>21451</v>
      </c>
      <c r="D576" s="96">
        <v>0.99073500000000003</v>
      </c>
      <c r="E576" s="96">
        <v>2</v>
      </c>
      <c r="F576" s="97">
        <v>103473755</v>
      </c>
      <c r="G576" s="100">
        <v>2.9999999999999997E-8</v>
      </c>
      <c r="H576" s="96" t="s">
        <v>20794</v>
      </c>
      <c r="I576" s="96" t="s">
        <v>20810</v>
      </c>
      <c r="J576" s="551" t="s">
        <v>21452</v>
      </c>
      <c r="K576" s="552" t="s">
        <v>21453</v>
      </c>
      <c r="L576" s="96" t="s">
        <v>20796</v>
      </c>
      <c r="M576" s="96">
        <v>27182965</v>
      </c>
    </row>
    <row r="577" spans="1:13" s="104" customFormat="1" x14ac:dyDescent="0.15">
      <c r="A577" s="51" t="s">
        <v>21224</v>
      </c>
      <c r="B577" s="96" t="s">
        <v>1516</v>
      </c>
      <c r="C577" s="96" t="s">
        <v>21454</v>
      </c>
      <c r="D577" s="96">
        <v>0.73538700000000001</v>
      </c>
      <c r="E577" s="96">
        <v>2</v>
      </c>
      <c r="F577" s="97">
        <v>144888505</v>
      </c>
      <c r="G577" s="100">
        <v>2.0000000000000002E-15</v>
      </c>
      <c r="H577" s="96" t="s">
        <v>2328</v>
      </c>
      <c r="I577" s="96" t="s">
        <v>20780</v>
      </c>
      <c r="J577" s="551" t="s">
        <v>20795</v>
      </c>
      <c r="K577" s="552" t="s">
        <v>20795</v>
      </c>
      <c r="L577" s="96" t="s">
        <v>20904</v>
      </c>
      <c r="M577" s="96">
        <v>28135244</v>
      </c>
    </row>
    <row r="578" spans="1:13" s="104" customFormat="1" x14ac:dyDescent="0.15">
      <c r="A578" s="51" t="s">
        <v>20792</v>
      </c>
      <c r="B578" s="96" t="s">
        <v>1516</v>
      </c>
      <c r="C578" s="96" t="s">
        <v>20793</v>
      </c>
      <c r="D578" s="96">
        <v>0.97799899999999995</v>
      </c>
      <c r="E578" s="96">
        <v>2</v>
      </c>
      <c r="F578" s="97">
        <v>144895720</v>
      </c>
      <c r="G578" s="100">
        <v>8.0000000000000007E-30</v>
      </c>
      <c r="H578" s="96" t="s">
        <v>20794</v>
      </c>
      <c r="I578" s="96" t="s">
        <v>20780</v>
      </c>
      <c r="J578" s="551" t="s">
        <v>339</v>
      </c>
      <c r="K578" s="552" t="s">
        <v>20795</v>
      </c>
      <c r="L578" s="96" t="s">
        <v>20796</v>
      </c>
      <c r="M578" s="96">
        <v>27182965</v>
      </c>
    </row>
    <row r="579" spans="1:13" s="104" customFormat="1" x14ac:dyDescent="0.15">
      <c r="A579" s="51" t="s">
        <v>21450</v>
      </c>
      <c r="B579" s="96" t="s">
        <v>1259</v>
      </c>
      <c r="C579" s="96" t="s">
        <v>21455</v>
      </c>
      <c r="D579" s="96">
        <v>0.98222399999999999</v>
      </c>
      <c r="E579" s="96">
        <v>2</v>
      </c>
      <c r="F579" s="97">
        <v>145361450</v>
      </c>
      <c r="G579" s="100">
        <v>9.9999999999999996E-261</v>
      </c>
      <c r="H579" s="96" t="s">
        <v>20794</v>
      </c>
      <c r="I579" s="96" t="s">
        <v>20810</v>
      </c>
      <c r="J579" s="551" t="s">
        <v>339</v>
      </c>
      <c r="K579" s="552" t="s">
        <v>21456</v>
      </c>
      <c r="L579" s="96" t="s">
        <v>20796</v>
      </c>
      <c r="M579" s="96">
        <v>27182965</v>
      </c>
    </row>
    <row r="580" spans="1:13" s="104" customFormat="1" x14ac:dyDescent="0.15">
      <c r="A580" s="51" t="s">
        <v>21457</v>
      </c>
      <c r="B580" s="96" t="s">
        <v>1259</v>
      </c>
      <c r="C580" s="96" t="s">
        <v>21458</v>
      </c>
      <c r="D580" s="96">
        <v>0.98341500000000004</v>
      </c>
      <c r="E580" s="96">
        <v>2</v>
      </c>
      <c r="F580" s="97">
        <v>145367955</v>
      </c>
      <c r="G580" s="100">
        <v>9.9999999999999994E-12</v>
      </c>
      <c r="H580" s="96" t="s">
        <v>2321</v>
      </c>
      <c r="I580" s="96" t="s">
        <v>20810</v>
      </c>
      <c r="J580" s="551" t="s">
        <v>20877</v>
      </c>
      <c r="K580" s="552" t="s">
        <v>21456</v>
      </c>
      <c r="L580" s="96" t="s">
        <v>21459</v>
      </c>
      <c r="M580" s="96">
        <v>20585627</v>
      </c>
    </row>
    <row r="581" spans="1:13" s="104" customFormat="1" x14ac:dyDescent="0.15">
      <c r="A581" s="51" t="s">
        <v>20782</v>
      </c>
      <c r="B581" s="96" t="s">
        <v>1289</v>
      </c>
      <c r="C581" s="96" t="s">
        <v>21460</v>
      </c>
      <c r="D581" s="96">
        <v>0.914435</v>
      </c>
      <c r="E581" s="96">
        <v>2</v>
      </c>
      <c r="F581" s="97">
        <v>161962111</v>
      </c>
      <c r="G581" s="100">
        <v>3E-10</v>
      </c>
      <c r="H581" s="96" t="s">
        <v>2321</v>
      </c>
      <c r="I581" s="96" t="s">
        <v>20780</v>
      </c>
      <c r="J581" s="551" t="s">
        <v>20784</v>
      </c>
      <c r="K581" s="552" t="s">
        <v>1290</v>
      </c>
      <c r="L581" s="96" t="s">
        <v>20785</v>
      </c>
      <c r="M581" s="96">
        <v>27225129</v>
      </c>
    </row>
    <row r="582" spans="1:13" s="104" customFormat="1" x14ac:dyDescent="0.15">
      <c r="A582" s="52" t="s">
        <v>2406</v>
      </c>
      <c r="B582" s="555" t="s">
        <v>1289</v>
      </c>
      <c r="C582" s="555" t="s">
        <v>21461</v>
      </c>
      <c r="D582" s="555">
        <v>0.97951699999999997</v>
      </c>
      <c r="E582" s="555">
        <v>2</v>
      </c>
      <c r="F582" s="556">
        <v>161989345</v>
      </c>
      <c r="G582" s="557">
        <v>4.9999999999999998E-8</v>
      </c>
      <c r="H582" s="555" t="s">
        <v>2321</v>
      </c>
      <c r="I582" s="555" t="s">
        <v>20881</v>
      </c>
      <c r="J582" s="558" t="s">
        <v>21462</v>
      </c>
      <c r="K582" s="559" t="s">
        <v>21463</v>
      </c>
      <c r="L582" s="555" t="s">
        <v>20787</v>
      </c>
      <c r="M582" s="555">
        <v>25056061</v>
      </c>
    </row>
    <row r="583" spans="1:13" s="104" customFormat="1" x14ac:dyDescent="0.15">
      <c r="A583" s="51" t="s">
        <v>20804</v>
      </c>
      <c r="B583" s="96" t="s">
        <v>1273</v>
      </c>
      <c r="C583" s="96" t="s">
        <v>20805</v>
      </c>
      <c r="D583" s="96">
        <v>0.99326800000000004</v>
      </c>
      <c r="E583" s="96">
        <v>3</v>
      </c>
      <c r="F583" s="97">
        <v>85555773</v>
      </c>
      <c r="G583" s="100">
        <v>3E-9</v>
      </c>
      <c r="H583" s="96" t="s">
        <v>2328</v>
      </c>
      <c r="I583" s="96" t="s">
        <v>20780</v>
      </c>
      <c r="J583" s="551" t="s">
        <v>229</v>
      </c>
      <c r="K583" s="552" t="s">
        <v>229</v>
      </c>
      <c r="L583" s="96" t="s">
        <v>20806</v>
      </c>
      <c r="M583" s="96">
        <v>25869804</v>
      </c>
    </row>
    <row r="584" spans="1:13" s="104" customFormat="1" x14ac:dyDescent="0.15">
      <c r="A584" s="51" t="s">
        <v>20807</v>
      </c>
      <c r="B584" s="96" t="s">
        <v>1276</v>
      </c>
      <c r="C584" s="96" t="s">
        <v>364</v>
      </c>
      <c r="D584" s="96">
        <v>0.73867000000000005</v>
      </c>
      <c r="E584" s="96">
        <v>3</v>
      </c>
      <c r="F584" s="97">
        <v>85770262</v>
      </c>
      <c r="G584" s="100">
        <v>1.9999999999999999E-11</v>
      </c>
      <c r="H584" s="96" t="s">
        <v>2321</v>
      </c>
      <c r="I584" s="96" t="s">
        <v>20780</v>
      </c>
      <c r="J584" s="551" t="s">
        <v>229</v>
      </c>
      <c r="K584" s="552" t="s">
        <v>229</v>
      </c>
      <c r="L584" s="96" t="s">
        <v>20808</v>
      </c>
      <c r="M584" s="96">
        <v>25673412</v>
      </c>
    </row>
    <row r="585" spans="1:13" s="104" customFormat="1" x14ac:dyDescent="0.15">
      <c r="A585" s="51" t="s">
        <v>20782</v>
      </c>
      <c r="B585" s="96" t="s">
        <v>1504</v>
      </c>
      <c r="C585" s="96" t="s">
        <v>21464</v>
      </c>
      <c r="D585" s="96">
        <v>0.89194300000000004</v>
      </c>
      <c r="E585" s="96">
        <v>4</v>
      </c>
      <c r="F585" s="97">
        <v>140024812</v>
      </c>
      <c r="G585" s="100">
        <v>2.0000000000000001E-9</v>
      </c>
      <c r="H585" s="96" t="s">
        <v>2328</v>
      </c>
      <c r="I585" s="96" t="s">
        <v>20780</v>
      </c>
      <c r="J585" s="551" t="s">
        <v>20784</v>
      </c>
      <c r="K585" s="552" t="s">
        <v>1505</v>
      </c>
      <c r="L585" s="96" t="s">
        <v>20785</v>
      </c>
      <c r="M585" s="96">
        <v>27225129</v>
      </c>
    </row>
    <row r="586" spans="1:13" s="104" customFormat="1" x14ac:dyDescent="0.15">
      <c r="A586" s="51" t="s">
        <v>20901</v>
      </c>
      <c r="B586" s="96" t="s">
        <v>1640</v>
      </c>
      <c r="C586" s="96" t="s">
        <v>21465</v>
      </c>
      <c r="D586" s="96">
        <v>0.61716000000000004</v>
      </c>
      <c r="E586" s="96">
        <v>6</v>
      </c>
      <c r="F586" s="97">
        <v>50715296</v>
      </c>
      <c r="G586" s="100">
        <v>1E-8</v>
      </c>
      <c r="H586" s="96" t="s">
        <v>2321</v>
      </c>
      <c r="I586" s="96" t="s">
        <v>20955</v>
      </c>
      <c r="J586" s="551" t="s">
        <v>3538</v>
      </c>
      <c r="K586" s="552" t="s">
        <v>3538</v>
      </c>
      <c r="L586" s="96" t="s">
        <v>20904</v>
      </c>
      <c r="M586" s="96">
        <v>28135244</v>
      </c>
    </row>
    <row r="587" spans="1:13" s="104" customFormat="1" x14ac:dyDescent="0.15">
      <c r="A587" s="51" t="s">
        <v>20865</v>
      </c>
      <c r="B587" s="96" t="s">
        <v>1692</v>
      </c>
      <c r="C587" s="96" t="s">
        <v>21466</v>
      </c>
      <c r="D587" s="96">
        <v>0.73487400000000003</v>
      </c>
      <c r="E587" s="96">
        <v>6</v>
      </c>
      <c r="F587" s="97">
        <v>100686201</v>
      </c>
      <c r="G587" s="100">
        <v>2.9999999999999997E-8</v>
      </c>
      <c r="H587" s="96" t="s">
        <v>2328</v>
      </c>
      <c r="I587" s="96" t="s">
        <v>20780</v>
      </c>
      <c r="J587" s="551" t="s">
        <v>21467</v>
      </c>
      <c r="K587" s="552" t="s">
        <v>1693</v>
      </c>
      <c r="L587" s="96" t="s">
        <v>20871</v>
      </c>
      <c r="M587" s="96">
        <v>25231870</v>
      </c>
    </row>
    <row r="588" spans="1:13" s="104" customFormat="1" x14ac:dyDescent="0.15">
      <c r="A588" s="51" t="s">
        <v>20807</v>
      </c>
      <c r="B588" s="96" t="s">
        <v>1582</v>
      </c>
      <c r="C588" s="96" t="s">
        <v>21468</v>
      </c>
      <c r="D588" s="96">
        <v>0.77581900000000004</v>
      </c>
      <c r="E588" s="96">
        <v>6</v>
      </c>
      <c r="F588" s="97">
        <v>108656460</v>
      </c>
      <c r="G588" s="100">
        <v>1.9999999999999999E-11</v>
      </c>
      <c r="H588" s="96" t="s">
        <v>2328</v>
      </c>
      <c r="I588" s="96" t="s">
        <v>20952</v>
      </c>
      <c r="J588" s="551" t="s">
        <v>1583</v>
      </c>
      <c r="K588" s="552" t="s">
        <v>1583</v>
      </c>
      <c r="L588" s="96" t="s">
        <v>20808</v>
      </c>
      <c r="M588" s="96">
        <v>25673412</v>
      </c>
    </row>
    <row r="589" spans="1:13" s="104" customFormat="1" x14ac:dyDescent="0.15">
      <c r="A589" s="51" t="s">
        <v>21227</v>
      </c>
      <c r="B589" s="96" t="s">
        <v>1582</v>
      </c>
      <c r="C589" s="96" t="s">
        <v>21468</v>
      </c>
      <c r="D589" s="96">
        <v>0.77581900000000004</v>
      </c>
      <c r="E589" s="96">
        <v>6</v>
      </c>
      <c r="F589" s="97">
        <v>108656460</v>
      </c>
      <c r="G589" s="100">
        <v>2E-8</v>
      </c>
      <c r="H589" s="96" t="s">
        <v>2321</v>
      </c>
      <c r="I589" s="96" t="s">
        <v>20952</v>
      </c>
      <c r="J589" s="551" t="s">
        <v>1583</v>
      </c>
      <c r="K589" s="552" t="s">
        <v>1583</v>
      </c>
      <c r="L589" s="96" t="s">
        <v>21229</v>
      </c>
      <c r="M589" s="96">
        <v>25673413</v>
      </c>
    </row>
    <row r="590" spans="1:13" s="104" customFormat="1" x14ac:dyDescent="0.15">
      <c r="A590" s="51" t="s">
        <v>2406</v>
      </c>
      <c r="B590" s="96" t="s">
        <v>1582</v>
      </c>
      <c r="C590" s="96" t="s">
        <v>21469</v>
      </c>
      <c r="D590" s="96">
        <v>0.82264300000000001</v>
      </c>
      <c r="E590" s="96">
        <v>6</v>
      </c>
      <c r="F590" s="97">
        <v>108662324</v>
      </c>
      <c r="G590" s="100">
        <v>4.0000000000000001E-8</v>
      </c>
      <c r="H590" s="96" t="s">
        <v>2328</v>
      </c>
      <c r="I590" s="96" t="s">
        <v>20780</v>
      </c>
      <c r="J590" s="551" t="s">
        <v>20784</v>
      </c>
      <c r="K590" s="552" t="s">
        <v>1583</v>
      </c>
      <c r="L590" s="96" t="s">
        <v>20813</v>
      </c>
      <c r="M590" s="96">
        <v>26198764</v>
      </c>
    </row>
    <row r="591" spans="1:13" s="104" customFormat="1" x14ac:dyDescent="0.15">
      <c r="A591" s="51" t="s">
        <v>21290</v>
      </c>
      <c r="B591" s="96" t="s">
        <v>1582</v>
      </c>
      <c r="C591" s="96" t="s">
        <v>21470</v>
      </c>
      <c r="D591" s="96">
        <v>0.85819999999999996</v>
      </c>
      <c r="E591" s="96">
        <v>6</v>
      </c>
      <c r="F591" s="97">
        <v>108675760</v>
      </c>
      <c r="G591" s="100">
        <v>2.9999999999999997E-8</v>
      </c>
      <c r="H591" s="96" t="s">
        <v>2321</v>
      </c>
      <c r="I591" s="96" t="s">
        <v>20780</v>
      </c>
      <c r="J591" s="551" t="s">
        <v>21471</v>
      </c>
      <c r="K591" s="552" t="s">
        <v>1583</v>
      </c>
      <c r="L591" s="96" t="s">
        <v>20808</v>
      </c>
      <c r="M591" s="96">
        <v>25673412</v>
      </c>
    </row>
    <row r="592" spans="1:13" s="104" customFormat="1" x14ac:dyDescent="0.15">
      <c r="A592" s="51" t="s">
        <v>21348</v>
      </c>
      <c r="B592" s="96" t="s">
        <v>1261</v>
      </c>
      <c r="C592" s="96" t="s">
        <v>21472</v>
      </c>
      <c r="D592" s="96">
        <v>0.64574699999999996</v>
      </c>
      <c r="E592" s="96">
        <v>6</v>
      </c>
      <c r="F592" s="97">
        <v>111352511</v>
      </c>
      <c r="G592" s="100">
        <v>4.9999999999999999E-20</v>
      </c>
      <c r="H592" s="96" t="s">
        <v>2328</v>
      </c>
      <c r="I592" s="96" t="s">
        <v>20780</v>
      </c>
      <c r="J592" s="551" t="s">
        <v>1534</v>
      </c>
      <c r="K592" s="552" t="s">
        <v>1262</v>
      </c>
      <c r="L592" s="96" t="s">
        <v>21473</v>
      </c>
      <c r="M592" s="96">
        <v>20953190</v>
      </c>
    </row>
    <row r="593" spans="1:13" s="104" customFormat="1" x14ac:dyDescent="0.15">
      <c r="A593" s="51" t="s">
        <v>21380</v>
      </c>
      <c r="B593" s="96" t="s">
        <v>1261</v>
      </c>
      <c r="C593" s="96" t="s">
        <v>21472</v>
      </c>
      <c r="D593" s="96">
        <v>0.64574699999999996</v>
      </c>
      <c r="E593" s="96">
        <v>6</v>
      </c>
      <c r="F593" s="97">
        <v>111352511</v>
      </c>
      <c r="G593" s="100">
        <v>5.9999999999999997E-18</v>
      </c>
      <c r="H593" s="96" t="s">
        <v>20794</v>
      </c>
      <c r="I593" s="96" t="s">
        <v>20780</v>
      </c>
      <c r="J593" s="551" t="s">
        <v>1262</v>
      </c>
      <c r="K593" s="552" t="s">
        <v>1262</v>
      </c>
      <c r="L593" s="96" t="s">
        <v>20842</v>
      </c>
      <c r="M593" s="96">
        <v>25574825</v>
      </c>
    </row>
    <row r="594" spans="1:13" s="104" customFormat="1" x14ac:dyDescent="0.15">
      <c r="A594" s="51" t="s">
        <v>21348</v>
      </c>
      <c r="B594" s="96" t="s">
        <v>1261</v>
      </c>
      <c r="C594" s="96" t="s">
        <v>21472</v>
      </c>
      <c r="D594" s="96">
        <v>0.64574699999999996</v>
      </c>
      <c r="E594" s="96">
        <v>6</v>
      </c>
      <c r="F594" s="97">
        <v>111352511</v>
      </c>
      <c r="G594" s="100">
        <v>1E-14</v>
      </c>
      <c r="H594" s="96" t="s">
        <v>2321</v>
      </c>
      <c r="I594" s="96" t="s">
        <v>20780</v>
      </c>
      <c r="J594" s="551" t="s">
        <v>1534</v>
      </c>
      <c r="K594" s="552" t="s">
        <v>1262</v>
      </c>
      <c r="L594" s="96" t="s">
        <v>20842</v>
      </c>
      <c r="M594" s="96">
        <v>25574825</v>
      </c>
    </row>
    <row r="595" spans="1:13" s="104" customFormat="1" x14ac:dyDescent="0.15">
      <c r="A595" s="51" t="s">
        <v>21348</v>
      </c>
      <c r="B595" s="96" t="s">
        <v>1261</v>
      </c>
      <c r="C595" s="96" t="s">
        <v>21472</v>
      </c>
      <c r="D595" s="96">
        <v>0.64574699999999996</v>
      </c>
      <c r="E595" s="96">
        <v>6</v>
      </c>
      <c r="F595" s="97">
        <v>111352511</v>
      </c>
      <c r="G595" s="100">
        <v>1E-8</v>
      </c>
      <c r="H595" s="96" t="s">
        <v>2321</v>
      </c>
      <c r="I595" s="96" t="s">
        <v>20780</v>
      </c>
      <c r="J595" s="551" t="s">
        <v>1534</v>
      </c>
      <c r="K595" s="552" t="s">
        <v>1262</v>
      </c>
      <c r="L595" s="96" t="s">
        <v>21474</v>
      </c>
      <c r="M595" s="96">
        <v>25903422</v>
      </c>
    </row>
    <row r="596" spans="1:13" s="104" customFormat="1" x14ac:dyDescent="0.15">
      <c r="A596" s="51" t="s">
        <v>21475</v>
      </c>
      <c r="B596" s="96" t="s">
        <v>1533</v>
      </c>
      <c r="C596" s="96" t="s">
        <v>21476</v>
      </c>
      <c r="D596" s="96">
        <v>0.87921099999999996</v>
      </c>
      <c r="E596" s="96">
        <v>6</v>
      </c>
      <c r="F596" s="97">
        <v>111551279</v>
      </c>
      <c r="G596" s="100">
        <v>4.0000000000000001E-8</v>
      </c>
      <c r="H596" s="96" t="s">
        <v>20794</v>
      </c>
      <c r="I596" s="96" t="s">
        <v>20780</v>
      </c>
      <c r="J596" s="551" t="s">
        <v>21477</v>
      </c>
      <c r="K596" s="552" t="s">
        <v>21477</v>
      </c>
      <c r="L596" s="96" t="s">
        <v>21478</v>
      </c>
      <c r="M596" s="96">
        <v>26297903</v>
      </c>
    </row>
    <row r="597" spans="1:13" s="104" customFormat="1" x14ac:dyDescent="0.15">
      <c r="A597" s="51" t="s">
        <v>20912</v>
      </c>
      <c r="B597" s="96" t="s">
        <v>1293</v>
      </c>
      <c r="C597" s="96" t="s">
        <v>21479</v>
      </c>
      <c r="D597" s="96">
        <v>0.80703400000000003</v>
      </c>
      <c r="E597" s="96">
        <v>7</v>
      </c>
      <c r="F597" s="97">
        <v>3323010</v>
      </c>
      <c r="G597" s="100">
        <v>8.9999999999999999E-11</v>
      </c>
      <c r="H597" s="96" t="s">
        <v>2328</v>
      </c>
      <c r="I597" s="96" t="s">
        <v>20780</v>
      </c>
      <c r="J597" s="551" t="s">
        <v>849</v>
      </c>
      <c r="K597" s="552" t="s">
        <v>849</v>
      </c>
      <c r="L597" s="96" t="s">
        <v>20914</v>
      </c>
      <c r="M597" s="96">
        <v>25628336</v>
      </c>
    </row>
    <row r="598" spans="1:13" s="104" customFormat="1" x14ac:dyDescent="0.15">
      <c r="A598" s="51" t="s">
        <v>21480</v>
      </c>
      <c r="B598" s="96" t="s">
        <v>1293</v>
      </c>
      <c r="C598" s="96" t="s">
        <v>21481</v>
      </c>
      <c r="D598" s="96">
        <v>0.96565599999999996</v>
      </c>
      <c r="E598" s="96">
        <v>7</v>
      </c>
      <c r="F598" s="97">
        <v>3449507</v>
      </c>
      <c r="G598" s="100">
        <v>2E-8</v>
      </c>
      <c r="H598" s="96" t="s">
        <v>20794</v>
      </c>
      <c r="I598" s="96" t="s">
        <v>20780</v>
      </c>
      <c r="J598" s="551" t="s">
        <v>849</v>
      </c>
      <c r="K598" s="552" t="s">
        <v>849</v>
      </c>
      <c r="L598" s="96" t="s">
        <v>20799</v>
      </c>
      <c r="M598" s="96">
        <v>27595289</v>
      </c>
    </row>
    <row r="599" spans="1:13" s="104" customFormat="1" x14ac:dyDescent="0.15">
      <c r="A599" s="51" t="s">
        <v>21085</v>
      </c>
      <c r="B599" s="96" t="s">
        <v>1424</v>
      </c>
      <c r="C599" s="96" t="s">
        <v>21482</v>
      </c>
      <c r="D599" s="96">
        <v>0.85033099999999995</v>
      </c>
      <c r="E599" s="96">
        <v>7</v>
      </c>
      <c r="F599" s="97">
        <v>99668695</v>
      </c>
      <c r="G599" s="100">
        <v>4.9999999999999997E-50</v>
      </c>
      <c r="H599" s="96" t="s">
        <v>20794</v>
      </c>
      <c r="I599" s="96" t="s">
        <v>20780</v>
      </c>
      <c r="J599" s="551" t="s">
        <v>20784</v>
      </c>
      <c r="K599" s="552" t="s">
        <v>21483</v>
      </c>
      <c r="L599" s="96" t="s">
        <v>21087</v>
      </c>
      <c r="M599" s="96">
        <v>25898920</v>
      </c>
    </row>
    <row r="600" spans="1:13" s="104" customFormat="1" x14ac:dyDescent="0.15">
      <c r="A600" s="51" t="s">
        <v>21484</v>
      </c>
      <c r="B600" s="96" t="s">
        <v>1506</v>
      </c>
      <c r="C600" s="96" t="s">
        <v>21485</v>
      </c>
      <c r="D600" s="96">
        <v>0.77303200000000005</v>
      </c>
      <c r="E600" s="96">
        <v>7</v>
      </c>
      <c r="F600" s="97">
        <v>115304865</v>
      </c>
      <c r="G600" s="100">
        <v>8.0000000000000003E-10</v>
      </c>
      <c r="H600" s="96" t="s">
        <v>20794</v>
      </c>
      <c r="I600" s="96" t="s">
        <v>20810</v>
      </c>
      <c r="J600" s="551" t="s">
        <v>21486</v>
      </c>
      <c r="K600" s="552" t="s">
        <v>21487</v>
      </c>
      <c r="L600" s="96" t="s">
        <v>20796</v>
      </c>
      <c r="M600" s="96">
        <v>27182965</v>
      </c>
    </row>
    <row r="601" spans="1:13" s="104" customFormat="1" x14ac:dyDescent="0.15">
      <c r="A601" s="51" t="s">
        <v>2406</v>
      </c>
      <c r="B601" s="96" t="s">
        <v>1268</v>
      </c>
      <c r="C601" s="96" t="s">
        <v>21488</v>
      </c>
      <c r="D601" s="96">
        <v>0.64454500000000003</v>
      </c>
      <c r="E601" s="96">
        <v>8</v>
      </c>
      <c r="F601" s="97">
        <v>27584610</v>
      </c>
      <c r="G601" s="100">
        <v>2E-8</v>
      </c>
      <c r="H601" s="96" t="s">
        <v>2321</v>
      </c>
      <c r="I601" s="96" t="s">
        <v>20780</v>
      </c>
      <c r="J601" s="551" t="s">
        <v>21489</v>
      </c>
      <c r="K601" s="552" t="s">
        <v>21490</v>
      </c>
      <c r="L601" s="96" t="s">
        <v>20787</v>
      </c>
      <c r="M601" s="96">
        <v>25056061</v>
      </c>
    </row>
    <row r="602" spans="1:13" s="104" customFormat="1" x14ac:dyDescent="0.15">
      <c r="A602" s="51" t="s">
        <v>2406</v>
      </c>
      <c r="B602" s="96" t="s">
        <v>1268</v>
      </c>
      <c r="C602" s="96" t="s">
        <v>21488</v>
      </c>
      <c r="D602" s="96">
        <v>0.64454500000000003</v>
      </c>
      <c r="E602" s="96">
        <v>8</v>
      </c>
      <c r="F602" s="97">
        <v>27584610</v>
      </c>
      <c r="G602" s="100">
        <v>2E-8</v>
      </c>
      <c r="H602" s="96" t="s">
        <v>2321</v>
      </c>
      <c r="I602" s="96" t="s">
        <v>20780</v>
      </c>
      <c r="J602" s="551" t="s">
        <v>20784</v>
      </c>
      <c r="K602" s="552" t="s">
        <v>21490</v>
      </c>
      <c r="L602" s="96" t="s">
        <v>20813</v>
      </c>
      <c r="M602" s="96">
        <v>26198764</v>
      </c>
    </row>
    <row r="603" spans="1:13" s="104" customFormat="1" x14ac:dyDescent="0.15">
      <c r="A603" s="51" t="s">
        <v>20865</v>
      </c>
      <c r="B603" s="96" t="s">
        <v>1508</v>
      </c>
      <c r="C603" s="96" t="s">
        <v>21491</v>
      </c>
      <c r="D603" s="96">
        <v>0.80549199999999999</v>
      </c>
      <c r="E603" s="96">
        <v>9</v>
      </c>
      <c r="F603" s="97">
        <v>84092374</v>
      </c>
      <c r="G603" s="100">
        <v>9.9999999999999994E-12</v>
      </c>
      <c r="H603" s="96" t="s">
        <v>20794</v>
      </c>
      <c r="I603" s="96" t="s">
        <v>20780</v>
      </c>
      <c r="J603" s="551" t="s">
        <v>21492</v>
      </c>
      <c r="K603" s="552" t="s">
        <v>21493</v>
      </c>
      <c r="L603" s="96" t="s">
        <v>20796</v>
      </c>
      <c r="M603" s="96">
        <v>27182965</v>
      </c>
    </row>
    <row r="604" spans="1:13" s="104" customFormat="1" x14ac:dyDescent="0.15">
      <c r="A604" s="51" t="s">
        <v>20865</v>
      </c>
      <c r="B604" s="96" t="s">
        <v>1508</v>
      </c>
      <c r="C604" s="96" t="s">
        <v>21494</v>
      </c>
      <c r="D604" s="96">
        <v>0.73209900000000006</v>
      </c>
      <c r="E604" s="96">
        <v>9</v>
      </c>
      <c r="F604" s="97">
        <v>84100651</v>
      </c>
      <c r="G604" s="100">
        <v>2.0000000000000001E-9</v>
      </c>
      <c r="H604" s="96" t="s">
        <v>2328</v>
      </c>
      <c r="I604" s="96" t="s">
        <v>20810</v>
      </c>
      <c r="J604" s="551" t="s">
        <v>21495</v>
      </c>
      <c r="K604" s="552" t="s">
        <v>21496</v>
      </c>
      <c r="L604" s="96" t="s">
        <v>20871</v>
      </c>
      <c r="M604" s="96">
        <v>25231870</v>
      </c>
    </row>
    <row r="605" spans="1:13" s="104" customFormat="1" x14ac:dyDescent="0.15">
      <c r="A605" s="51" t="s">
        <v>21497</v>
      </c>
      <c r="B605" s="96" t="s">
        <v>1472</v>
      </c>
      <c r="C605" s="96" t="s">
        <v>21498</v>
      </c>
      <c r="D605" s="96">
        <v>0.67625599999999997</v>
      </c>
      <c r="E605" s="96">
        <v>10</v>
      </c>
      <c r="F605" s="97">
        <v>21541175</v>
      </c>
      <c r="G605" s="100">
        <v>2E-14</v>
      </c>
      <c r="H605" s="96" t="s">
        <v>2328</v>
      </c>
      <c r="I605" s="96" t="s">
        <v>20780</v>
      </c>
      <c r="J605" s="551" t="s">
        <v>9798</v>
      </c>
      <c r="K605" s="552" t="s">
        <v>9798</v>
      </c>
      <c r="L605" s="96" t="s">
        <v>21499</v>
      </c>
      <c r="M605" s="96">
        <v>21804547</v>
      </c>
    </row>
    <row r="606" spans="1:13" s="104" customFormat="1" x14ac:dyDescent="0.15">
      <c r="A606" s="51" t="s">
        <v>21500</v>
      </c>
      <c r="B606" s="96" t="s">
        <v>1472</v>
      </c>
      <c r="C606" s="96" t="s">
        <v>21501</v>
      </c>
      <c r="D606" s="96">
        <v>0.70657099999999995</v>
      </c>
      <c r="E606" s="96">
        <v>10</v>
      </c>
      <c r="F606" s="97">
        <v>21626690</v>
      </c>
      <c r="G606" s="100">
        <v>1.0000000000000001E-9</v>
      </c>
      <c r="H606" s="96" t="s">
        <v>2321</v>
      </c>
      <c r="I606" s="96" t="s">
        <v>20780</v>
      </c>
      <c r="J606" s="551" t="s">
        <v>9798</v>
      </c>
      <c r="K606" s="552" t="s">
        <v>9798</v>
      </c>
      <c r="L606" s="96" t="s">
        <v>21502</v>
      </c>
      <c r="M606" s="96">
        <v>25581431</v>
      </c>
    </row>
    <row r="607" spans="1:13" s="104" customFormat="1" ht="26" x14ac:dyDescent="0.15">
      <c r="A607" s="51" t="s">
        <v>21503</v>
      </c>
      <c r="B607" s="96" t="s">
        <v>1472</v>
      </c>
      <c r="C607" s="96" t="s">
        <v>21501</v>
      </c>
      <c r="D607" s="96">
        <v>0.70657099999999995</v>
      </c>
      <c r="E607" s="96">
        <v>10</v>
      </c>
      <c r="F607" s="97">
        <v>21626690</v>
      </c>
      <c r="G607" s="100">
        <v>2E-8</v>
      </c>
      <c r="H607" s="96" t="s">
        <v>2328</v>
      </c>
      <c r="I607" s="96" t="s">
        <v>20780</v>
      </c>
      <c r="J607" s="551" t="s">
        <v>21504</v>
      </c>
      <c r="K607" s="552" t="s">
        <v>9798</v>
      </c>
      <c r="L607" s="96" t="s">
        <v>21505</v>
      </c>
      <c r="M607" s="96">
        <v>23535730</v>
      </c>
    </row>
    <row r="608" spans="1:13" s="104" customFormat="1" x14ac:dyDescent="0.15">
      <c r="A608" s="51" t="s">
        <v>20816</v>
      </c>
      <c r="B608" s="96" t="s">
        <v>1472</v>
      </c>
      <c r="C608" s="96" t="s">
        <v>21506</v>
      </c>
      <c r="D608" s="96">
        <v>0.76097899999999996</v>
      </c>
      <c r="E608" s="96">
        <v>10</v>
      </c>
      <c r="F608" s="97">
        <v>21744013</v>
      </c>
      <c r="G608" s="100">
        <v>4E-14</v>
      </c>
      <c r="H608" s="96" t="s">
        <v>2321</v>
      </c>
      <c r="I608" s="96" t="s">
        <v>20881</v>
      </c>
      <c r="J608" s="551" t="s">
        <v>21507</v>
      </c>
      <c r="K608" s="552" t="s">
        <v>21508</v>
      </c>
      <c r="L608" s="96" t="s">
        <v>20818</v>
      </c>
      <c r="M608" s="96">
        <v>23535729</v>
      </c>
    </row>
    <row r="609" spans="1:13" s="104" customFormat="1" x14ac:dyDescent="0.15">
      <c r="A609" s="51" t="s">
        <v>2410</v>
      </c>
      <c r="B609" s="96" t="s">
        <v>1621</v>
      </c>
      <c r="C609" s="96" t="s">
        <v>21509</v>
      </c>
      <c r="D609" s="96">
        <v>0.79974599999999996</v>
      </c>
      <c r="E609" s="96">
        <v>10</v>
      </c>
      <c r="F609" s="97">
        <v>54901602</v>
      </c>
      <c r="G609" s="100">
        <v>5.0000000000000003E-10</v>
      </c>
      <c r="H609" s="96" t="s">
        <v>2321</v>
      </c>
      <c r="I609" s="96" t="s">
        <v>20780</v>
      </c>
      <c r="J609" s="551" t="s">
        <v>6319</v>
      </c>
      <c r="K609" s="552" t="s">
        <v>6319</v>
      </c>
      <c r="L609" s="96" t="s">
        <v>20928</v>
      </c>
      <c r="M609" s="96">
        <v>27918536</v>
      </c>
    </row>
    <row r="610" spans="1:13" s="104" customFormat="1" ht="52" x14ac:dyDescent="0.15">
      <c r="A610" s="51" t="s">
        <v>2406</v>
      </c>
      <c r="B610" s="96" t="s">
        <v>1264</v>
      </c>
      <c r="C610" s="96" t="s">
        <v>21510</v>
      </c>
      <c r="D610" s="96">
        <v>0.61075699999999999</v>
      </c>
      <c r="E610" s="96">
        <v>10</v>
      </c>
      <c r="F610" s="97">
        <v>102852578</v>
      </c>
      <c r="G610" s="100">
        <v>5.9999999999999999E-19</v>
      </c>
      <c r="H610" s="96" t="s">
        <v>2328</v>
      </c>
      <c r="I610" s="96" t="s">
        <v>20780</v>
      </c>
      <c r="J610" s="551" t="s">
        <v>21511</v>
      </c>
      <c r="K610" s="552" t="s">
        <v>21512</v>
      </c>
      <c r="L610" s="96" t="s">
        <v>20787</v>
      </c>
      <c r="M610" s="96">
        <v>25056061</v>
      </c>
    </row>
    <row r="611" spans="1:13" s="104" customFormat="1" x14ac:dyDescent="0.15">
      <c r="A611" s="51" t="s">
        <v>2406</v>
      </c>
      <c r="B611" s="96" t="s">
        <v>1264</v>
      </c>
      <c r="C611" s="96" t="s">
        <v>21510</v>
      </c>
      <c r="D611" s="96">
        <v>0.61075699999999999</v>
      </c>
      <c r="E611" s="96">
        <v>10</v>
      </c>
      <c r="F611" s="97">
        <v>102852578</v>
      </c>
      <c r="G611" s="100">
        <v>2.9999999999999998E-18</v>
      </c>
      <c r="H611" s="96" t="s">
        <v>2328</v>
      </c>
      <c r="I611" s="96" t="s">
        <v>20780</v>
      </c>
      <c r="J611" s="551" t="s">
        <v>20784</v>
      </c>
      <c r="K611" s="552" t="s">
        <v>21512</v>
      </c>
      <c r="L611" s="96" t="s">
        <v>20813</v>
      </c>
      <c r="M611" s="96">
        <v>26198764</v>
      </c>
    </row>
    <row r="612" spans="1:13" s="104" customFormat="1" ht="65" x14ac:dyDescent="0.15">
      <c r="A612" s="51" t="s">
        <v>2406</v>
      </c>
      <c r="B612" s="96" t="s">
        <v>1264</v>
      </c>
      <c r="C612" s="96" t="s">
        <v>21513</v>
      </c>
      <c r="D612" s="96">
        <v>0.60853800000000002</v>
      </c>
      <c r="E612" s="96">
        <v>10</v>
      </c>
      <c r="F612" s="97">
        <v>102869116</v>
      </c>
      <c r="G612" s="100">
        <v>4.0000000000000001E-13</v>
      </c>
      <c r="H612" s="96" t="s">
        <v>2328</v>
      </c>
      <c r="I612" s="96" t="s">
        <v>20780</v>
      </c>
      <c r="J612" s="551" t="s">
        <v>21514</v>
      </c>
      <c r="K612" s="552" t="s">
        <v>21515</v>
      </c>
      <c r="L612" s="96" t="s">
        <v>20787</v>
      </c>
      <c r="M612" s="96">
        <v>23974872</v>
      </c>
    </row>
    <row r="613" spans="1:13" s="104" customFormat="1" ht="26" x14ac:dyDescent="0.15">
      <c r="A613" s="92" t="s">
        <v>21516</v>
      </c>
      <c r="B613" s="96" t="s">
        <v>1264</v>
      </c>
      <c r="C613" s="96" t="s">
        <v>21517</v>
      </c>
      <c r="D613" s="96">
        <v>0.89718399999999998</v>
      </c>
      <c r="E613" s="96">
        <v>10</v>
      </c>
      <c r="F613" s="97">
        <v>103016151</v>
      </c>
      <c r="G613" s="100">
        <v>2.0000000000000001E-9</v>
      </c>
      <c r="H613" s="96" t="s">
        <v>20794</v>
      </c>
      <c r="I613" s="96" t="s">
        <v>20780</v>
      </c>
      <c r="J613" s="551" t="s">
        <v>4638</v>
      </c>
      <c r="K613" s="552" t="s">
        <v>4638</v>
      </c>
      <c r="L613" s="96" t="s">
        <v>21518</v>
      </c>
      <c r="M613" s="96">
        <v>23453885</v>
      </c>
    </row>
    <row r="614" spans="1:13" s="104" customFormat="1" x14ac:dyDescent="0.15">
      <c r="A614" s="51" t="s">
        <v>2406</v>
      </c>
      <c r="B614" s="96" t="s">
        <v>1264</v>
      </c>
      <c r="C614" s="96" t="s">
        <v>21517</v>
      </c>
      <c r="D614" s="96">
        <v>0.89718399999999998</v>
      </c>
      <c r="E614" s="96">
        <v>10</v>
      </c>
      <c r="F614" s="97">
        <v>103016151</v>
      </c>
      <c r="G614" s="100">
        <v>2E-8</v>
      </c>
      <c r="H614" s="96" t="s">
        <v>2328</v>
      </c>
      <c r="I614" s="96" t="s">
        <v>20780</v>
      </c>
      <c r="J614" s="551" t="s">
        <v>4638</v>
      </c>
      <c r="K614" s="552" t="s">
        <v>4638</v>
      </c>
      <c r="L614" s="96" t="s">
        <v>20787</v>
      </c>
      <c r="M614" s="96">
        <v>21926974</v>
      </c>
    </row>
    <row r="615" spans="1:13" s="104" customFormat="1" x14ac:dyDescent="0.15">
      <c r="A615" s="51" t="s">
        <v>21519</v>
      </c>
      <c r="B615" s="96" t="s">
        <v>1481</v>
      </c>
      <c r="C615" s="96" t="s">
        <v>21520</v>
      </c>
      <c r="D615" s="96">
        <v>0.63751800000000003</v>
      </c>
      <c r="E615" s="96">
        <v>10</v>
      </c>
      <c r="F615" s="97">
        <v>103243964</v>
      </c>
      <c r="G615" s="100">
        <v>1E-8</v>
      </c>
      <c r="H615" s="96" t="s">
        <v>20794</v>
      </c>
      <c r="I615" s="96" t="s">
        <v>20973</v>
      </c>
      <c r="J615" s="551" t="s">
        <v>21521</v>
      </c>
      <c r="K615" s="552" t="s">
        <v>21522</v>
      </c>
      <c r="L615" s="96" t="s">
        <v>21523</v>
      </c>
      <c r="M615" s="96">
        <v>26606652</v>
      </c>
    </row>
    <row r="616" spans="1:13" s="104" customFormat="1" x14ac:dyDescent="0.15">
      <c r="A616" s="51" t="s">
        <v>21288</v>
      </c>
      <c r="B616" s="96" t="s">
        <v>1280</v>
      </c>
      <c r="C616" s="96" t="s">
        <v>21524</v>
      </c>
      <c r="D616" s="96">
        <v>0.61555000000000004</v>
      </c>
      <c r="E616" s="96">
        <v>11</v>
      </c>
      <c r="F616" s="97">
        <v>27541835</v>
      </c>
      <c r="G616" s="100">
        <v>4.9999999999999999E-17</v>
      </c>
      <c r="H616" s="96" t="s">
        <v>2321</v>
      </c>
      <c r="I616" s="96" t="s">
        <v>20780</v>
      </c>
      <c r="J616" s="551" t="s">
        <v>1281</v>
      </c>
      <c r="K616" s="552" t="s">
        <v>21525</v>
      </c>
      <c r="L616" s="96" t="s">
        <v>21526</v>
      </c>
      <c r="M616" s="96">
        <v>21708048</v>
      </c>
    </row>
    <row r="617" spans="1:13" s="104" customFormat="1" x14ac:dyDescent="0.15">
      <c r="A617" s="51" t="s">
        <v>20865</v>
      </c>
      <c r="B617" s="96" t="s">
        <v>1280</v>
      </c>
      <c r="C617" s="96" t="s">
        <v>21527</v>
      </c>
      <c r="D617" s="96">
        <v>0.84782000000000002</v>
      </c>
      <c r="E617" s="96">
        <v>11</v>
      </c>
      <c r="F617" s="97">
        <v>27612826</v>
      </c>
      <c r="G617" s="100">
        <v>1.0000000000000001E-9</v>
      </c>
      <c r="H617" s="96" t="s">
        <v>20794</v>
      </c>
      <c r="I617" s="96" t="s">
        <v>20780</v>
      </c>
      <c r="J617" s="551" t="s">
        <v>21528</v>
      </c>
      <c r="K617" s="552" t="s">
        <v>21525</v>
      </c>
      <c r="L617" s="96" t="s">
        <v>20796</v>
      </c>
      <c r="M617" s="96">
        <v>27182965</v>
      </c>
    </row>
    <row r="618" spans="1:13" s="104" customFormat="1" x14ac:dyDescent="0.15">
      <c r="A618" s="51" t="s">
        <v>21227</v>
      </c>
      <c r="B618" s="96" t="s">
        <v>1586</v>
      </c>
      <c r="C618" s="96" t="s">
        <v>21529</v>
      </c>
      <c r="D618" s="96">
        <v>0.67205499999999996</v>
      </c>
      <c r="E618" s="96">
        <v>11</v>
      </c>
      <c r="F618" s="97">
        <v>27645655</v>
      </c>
      <c r="G618" s="100">
        <v>8.9999999999999999E-10</v>
      </c>
      <c r="H618" s="96" t="s">
        <v>2321</v>
      </c>
      <c r="I618" s="96" t="s">
        <v>20780</v>
      </c>
      <c r="J618" s="551" t="s">
        <v>1281</v>
      </c>
      <c r="K618" s="552" t="s">
        <v>21525</v>
      </c>
      <c r="L618" s="96" t="s">
        <v>21329</v>
      </c>
      <c r="M618" s="96">
        <v>19079260</v>
      </c>
    </row>
    <row r="619" spans="1:13" s="104" customFormat="1" x14ac:dyDescent="0.15">
      <c r="A619" s="51" t="s">
        <v>21330</v>
      </c>
      <c r="B619" s="96" t="s">
        <v>1586</v>
      </c>
      <c r="C619" s="96" t="s">
        <v>21529</v>
      </c>
      <c r="D619" s="96">
        <v>0.67205499999999996</v>
      </c>
      <c r="E619" s="96">
        <v>11</v>
      </c>
      <c r="F619" s="97">
        <v>27645655</v>
      </c>
      <c r="G619" s="100">
        <v>4.0000000000000002E-9</v>
      </c>
      <c r="H619" s="96" t="s">
        <v>2321</v>
      </c>
      <c r="I619" s="96" t="s">
        <v>20780</v>
      </c>
      <c r="J619" s="551" t="s">
        <v>1281</v>
      </c>
      <c r="K619" s="552" t="s">
        <v>21525</v>
      </c>
      <c r="L619" s="96" t="s">
        <v>21329</v>
      </c>
      <c r="M619" s="96">
        <v>19079260</v>
      </c>
    </row>
    <row r="620" spans="1:13" s="104" customFormat="1" x14ac:dyDescent="0.15">
      <c r="A620" s="51" t="s">
        <v>20807</v>
      </c>
      <c r="B620" s="96" t="s">
        <v>1586</v>
      </c>
      <c r="C620" s="96" t="s">
        <v>2211</v>
      </c>
      <c r="D620" s="96">
        <v>0.67233600000000004</v>
      </c>
      <c r="E620" s="96">
        <v>11</v>
      </c>
      <c r="F620" s="97">
        <v>27650705</v>
      </c>
      <c r="G620" s="100">
        <v>3.0000000000000001E-17</v>
      </c>
      <c r="H620" s="96" t="s">
        <v>2321</v>
      </c>
      <c r="I620" s="96" t="s">
        <v>20780</v>
      </c>
      <c r="J620" s="551" t="s">
        <v>1281</v>
      </c>
      <c r="K620" s="552" t="s">
        <v>21525</v>
      </c>
      <c r="L620" s="96" t="s">
        <v>20808</v>
      </c>
      <c r="M620" s="96">
        <v>25673412</v>
      </c>
    </row>
    <row r="621" spans="1:13" s="104" customFormat="1" x14ac:dyDescent="0.15">
      <c r="A621" s="51" t="s">
        <v>20807</v>
      </c>
      <c r="B621" s="96" t="s">
        <v>1586</v>
      </c>
      <c r="C621" s="96" t="s">
        <v>2211</v>
      </c>
      <c r="D621" s="96">
        <v>0.67233600000000004</v>
      </c>
      <c r="E621" s="96">
        <v>11</v>
      </c>
      <c r="F621" s="97">
        <v>27650705</v>
      </c>
      <c r="G621" s="100">
        <v>3E-11</v>
      </c>
      <c r="H621" s="96" t="s">
        <v>2321</v>
      </c>
      <c r="I621" s="96" t="s">
        <v>20780</v>
      </c>
      <c r="J621" s="551" t="s">
        <v>1281</v>
      </c>
      <c r="K621" s="552" t="s">
        <v>21525</v>
      </c>
      <c r="L621" s="96" t="s">
        <v>20808</v>
      </c>
      <c r="M621" s="96">
        <v>25673412</v>
      </c>
    </row>
    <row r="622" spans="1:13" s="104" customFormat="1" x14ac:dyDescent="0.15">
      <c r="A622" s="51" t="s">
        <v>20807</v>
      </c>
      <c r="B622" s="96" t="s">
        <v>1586</v>
      </c>
      <c r="C622" s="96" t="s">
        <v>2211</v>
      </c>
      <c r="D622" s="96">
        <v>0.67233600000000004</v>
      </c>
      <c r="E622" s="96">
        <v>11</v>
      </c>
      <c r="F622" s="97">
        <v>27650705</v>
      </c>
      <c r="G622" s="100">
        <v>1.0000000000000001E-9</v>
      </c>
      <c r="H622" s="96" t="s">
        <v>2321</v>
      </c>
      <c r="I622" s="96" t="s">
        <v>20780</v>
      </c>
      <c r="J622" s="551" t="s">
        <v>1281</v>
      </c>
      <c r="K622" s="552" t="s">
        <v>21525</v>
      </c>
      <c r="L622" s="96" t="s">
        <v>20808</v>
      </c>
      <c r="M622" s="96">
        <v>25673412</v>
      </c>
    </row>
    <row r="623" spans="1:13" s="104" customFormat="1" x14ac:dyDescent="0.15">
      <c r="A623" s="51" t="s">
        <v>21290</v>
      </c>
      <c r="B623" s="96" t="s">
        <v>1280</v>
      </c>
      <c r="C623" s="96" t="s">
        <v>1280</v>
      </c>
      <c r="D623" s="96">
        <v>1</v>
      </c>
      <c r="E623" s="96">
        <v>11</v>
      </c>
      <c r="F623" s="97">
        <v>27658369</v>
      </c>
      <c r="G623" s="100">
        <v>1E-14</v>
      </c>
      <c r="H623" s="96" t="s">
        <v>2328</v>
      </c>
      <c r="I623" s="96" t="s">
        <v>20955</v>
      </c>
      <c r="J623" s="551" t="s">
        <v>1281</v>
      </c>
      <c r="K623" s="552" t="s">
        <v>21530</v>
      </c>
      <c r="L623" s="96" t="s">
        <v>20808</v>
      </c>
      <c r="M623" s="96">
        <v>25673412</v>
      </c>
    </row>
    <row r="624" spans="1:13" s="104" customFormat="1" x14ac:dyDescent="0.15">
      <c r="A624" s="51" t="s">
        <v>21227</v>
      </c>
      <c r="B624" s="96" t="s">
        <v>1280</v>
      </c>
      <c r="C624" s="96" t="s">
        <v>1280</v>
      </c>
      <c r="D624" s="96">
        <v>1</v>
      </c>
      <c r="E624" s="96">
        <v>11</v>
      </c>
      <c r="F624" s="97">
        <v>27658369</v>
      </c>
      <c r="G624" s="100">
        <v>5.0000000000000003E-10</v>
      </c>
      <c r="H624" s="96" t="s">
        <v>2321</v>
      </c>
      <c r="I624" s="96" t="s">
        <v>20955</v>
      </c>
      <c r="J624" s="551" t="s">
        <v>1281</v>
      </c>
      <c r="K624" s="552" t="s">
        <v>21530</v>
      </c>
      <c r="L624" s="96" t="s">
        <v>21329</v>
      </c>
      <c r="M624" s="96">
        <v>19079260</v>
      </c>
    </row>
    <row r="625" spans="1:13" s="104" customFormat="1" x14ac:dyDescent="0.15">
      <c r="A625" s="51" t="s">
        <v>21290</v>
      </c>
      <c r="B625" s="96" t="s">
        <v>1280</v>
      </c>
      <c r="C625" s="96" t="s">
        <v>1280</v>
      </c>
      <c r="D625" s="96">
        <v>1</v>
      </c>
      <c r="E625" s="96">
        <v>11</v>
      </c>
      <c r="F625" s="97">
        <v>27658369</v>
      </c>
      <c r="G625" s="100">
        <v>1.0000000000000001E-9</v>
      </c>
      <c r="H625" s="96" t="s">
        <v>2328</v>
      </c>
      <c r="I625" s="96" t="s">
        <v>20955</v>
      </c>
      <c r="J625" s="551" t="s">
        <v>1281</v>
      </c>
      <c r="K625" s="552" t="s">
        <v>21530</v>
      </c>
      <c r="L625" s="96" t="s">
        <v>20808</v>
      </c>
      <c r="M625" s="96">
        <v>25673412</v>
      </c>
    </row>
    <row r="626" spans="1:13" s="104" customFormat="1" x14ac:dyDescent="0.15">
      <c r="A626" s="51" t="s">
        <v>21531</v>
      </c>
      <c r="B626" s="96" t="s">
        <v>1280</v>
      </c>
      <c r="C626" s="96" t="s">
        <v>1280</v>
      </c>
      <c r="D626" s="96">
        <v>1</v>
      </c>
      <c r="E626" s="96">
        <v>11</v>
      </c>
      <c r="F626" s="97">
        <v>27658369</v>
      </c>
      <c r="G626" s="100">
        <v>2E-8</v>
      </c>
      <c r="H626" s="96" t="s">
        <v>2321</v>
      </c>
      <c r="I626" s="96" t="s">
        <v>20955</v>
      </c>
      <c r="J626" s="551" t="s">
        <v>1281</v>
      </c>
      <c r="K626" s="552" t="s">
        <v>21530</v>
      </c>
      <c r="L626" s="96" t="s">
        <v>21532</v>
      </c>
      <c r="M626" s="96">
        <v>20418890</v>
      </c>
    </row>
    <row r="627" spans="1:13" s="104" customFormat="1" x14ac:dyDescent="0.15">
      <c r="A627" s="51" t="s">
        <v>21227</v>
      </c>
      <c r="B627" s="96" t="s">
        <v>1280</v>
      </c>
      <c r="C627" s="96" t="s">
        <v>21533</v>
      </c>
      <c r="D627" s="96">
        <v>0.88334900000000005</v>
      </c>
      <c r="E627" s="96">
        <v>11</v>
      </c>
      <c r="F627" s="97">
        <v>27662970</v>
      </c>
      <c r="G627" s="100">
        <v>7.0000000000000006E-30</v>
      </c>
      <c r="H627" s="96" t="s">
        <v>2321</v>
      </c>
      <c r="I627" s="96" t="s">
        <v>20780</v>
      </c>
      <c r="J627" s="551" t="s">
        <v>1281</v>
      </c>
      <c r="K627" s="552" t="s">
        <v>21530</v>
      </c>
      <c r="L627" s="96" t="s">
        <v>21229</v>
      </c>
      <c r="M627" s="96">
        <v>25673413</v>
      </c>
    </row>
    <row r="628" spans="1:13" s="104" customFormat="1" x14ac:dyDescent="0.15">
      <c r="A628" s="51" t="s">
        <v>21227</v>
      </c>
      <c r="B628" s="96" t="s">
        <v>1280</v>
      </c>
      <c r="C628" s="96" t="s">
        <v>21533</v>
      </c>
      <c r="D628" s="96">
        <v>0.88334900000000005</v>
      </c>
      <c r="E628" s="96">
        <v>11</v>
      </c>
      <c r="F628" s="97">
        <v>27662970</v>
      </c>
      <c r="G628" s="100">
        <v>6.0000000000000001E-28</v>
      </c>
      <c r="H628" s="96" t="s">
        <v>2321</v>
      </c>
      <c r="I628" s="96" t="s">
        <v>20780</v>
      </c>
      <c r="J628" s="551" t="s">
        <v>1281</v>
      </c>
      <c r="K628" s="552" t="s">
        <v>21530</v>
      </c>
      <c r="L628" s="96" t="s">
        <v>21229</v>
      </c>
      <c r="M628" s="96">
        <v>25673413</v>
      </c>
    </row>
    <row r="629" spans="1:13" s="104" customFormat="1" x14ac:dyDescent="0.15">
      <c r="A629" s="51" t="s">
        <v>21232</v>
      </c>
      <c r="B629" s="96" t="s">
        <v>1280</v>
      </c>
      <c r="C629" s="96" t="s">
        <v>21533</v>
      </c>
      <c r="D629" s="96">
        <v>0.88334900000000005</v>
      </c>
      <c r="E629" s="96">
        <v>11</v>
      </c>
      <c r="F629" s="97">
        <v>27662970</v>
      </c>
      <c r="G629" s="100">
        <v>6.9999999999999993E-24</v>
      </c>
      <c r="H629" s="96" t="s">
        <v>20794</v>
      </c>
      <c r="I629" s="96" t="s">
        <v>20780</v>
      </c>
      <c r="J629" s="551" t="s">
        <v>1281</v>
      </c>
      <c r="K629" s="552" t="s">
        <v>21530</v>
      </c>
      <c r="L629" s="96" t="s">
        <v>20950</v>
      </c>
      <c r="M629" s="96">
        <v>28443625</v>
      </c>
    </row>
    <row r="630" spans="1:13" s="104" customFormat="1" x14ac:dyDescent="0.15">
      <c r="A630" s="51" t="s">
        <v>21233</v>
      </c>
      <c r="B630" s="96" t="s">
        <v>1280</v>
      </c>
      <c r="C630" s="96" t="s">
        <v>21533</v>
      </c>
      <c r="D630" s="96">
        <v>0.88334900000000005</v>
      </c>
      <c r="E630" s="96">
        <v>11</v>
      </c>
      <c r="F630" s="97">
        <v>27662970</v>
      </c>
      <c r="G630" s="100">
        <v>4.9999999999999995E-22</v>
      </c>
      <c r="H630" s="96" t="s">
        <v>2321</v>
      </c>
      <c r="I630" s="96" t="s">
        <v>20780</v>
      </c>
      <c r="J630" s="551" t="s">
        <v>1281</v>
      </c>
      <c r="K630" s="552" t="s">
        <v>21530</v>
      </c>
      <c r="L630" s="96" t="s">
        <v>20950</v>
      </c>
      <c r="M630" s="96">
        <v>28443625</v>
      </c>
    </row>
    <row r="631" spans="1:13" s="104" customFormat="1" x14ac:dyDescent="0.15">
      <c r="A631" s="51" t="s">
        <v>21227</v>
      </c>
      <c r="B631" s="96" t="s">
        <v>1280</v>
      </c>
      <c r="C631" s="96" t="s">
        <v>21533</v>
      </c>
      <c r="D631" s="96">
        <v>0.88334900000000005</v>
      </c>
      <c r="E631" s="96">
        <v>11</v>
      </c>
      <c r="F631" s="97">
        <v>27662970</v>
      </c>
      <c r="G631" s="100">
        <v>1.9999999999999999E-20</v>
      </c>
      <c r="H631" s="96" t="s">
        <v>2321</v>
      </c>
      <c r="I631" s="96" t="s">
        <v>20780</v>
      </c>
      <c r="J631" s="551" t="s">
        <v>1281</v>
      </c>
      <c r="K631" s="552" t="s">
        <v>21530</v>
      </c>
      <c r="L631" s="96" t="s">
        <v>20983</v>
      </c>
      <c r="M631" s="96">
        <v>24861553</v>
      </c>
    </row>
    <row r="632" spans="1:13" s="104" customFormat="1" x14ac:dyDescent="0.15">
      <c r="A632" s="51" t="s">
        <v>21227</v>
      </c>
      <c r="B632" s="96" t="s">
        <v>1280</v>
      </c>
      <c r="C632" s="96" t="s">
        <v>21533</v>
      </c>
      <c r="D632" s="96">
        <v>0.88334900000000005</v>
      </c>
      <c r="E632" s="96">
        <v>11</v>
      </c>
      <c r="F632" s="97">
        <v>27662970</v>
      </c>
      <c r="G632" s="100">
        <v>5.0000000000000004E-19</v>
      </c>
      <c r="H632" s="96" t="s">
        <v>2321</v>
      </c>
      <c r="I632" s="96" t="s">
        <v>20780</v>
      </c>
      <c r="J632" s="551" t="s">
        <v>1281</v>
      </c>
      <c r="K632" s="552" t="s">
        <v>21530</v>
      </c>
      <c r="L632" s="96" t="s">
        <v>21229</v>
      </c>
      <c r="M632" s="96">
        <v>25673413</v>
      </c>
    </row>
    <row r="633" spans="1:13" s="104" customFormat="1" x14ac:dyDescent="0.15">
      <c r="A633" s="51" t="s">
        <v>21279</v>
      </c>
      <c r="B633" s="96" t="s">
        <v>1280</v>
      </c>
      <c r="C633" s="96" t="s">
        <v>21533</v>
      </c>
      <c r="D633" s="96">
        <v>0.88334900000000005</v>
      </c>
      <c r="E633" s="96">
        <v>11</v>
      </c>
      <c r="F633" s="97">
        <v>27662970</v>
      </c>
      <c r="G633" s="100">
        <v>1.0000000000000001E-15</v>
      </c>
      <c r="H633" s="96" t="s">
        <v>2321</v>
      </c>
      <c r="I633" s="96" t="s">
        <v>20780</v>
      </c>
      <c r="J633" s="551" t="s">
        <v>1281</v>
      </c>
      <c r="K633" s="552" t="s">
        <v>21530</v>
      </c>
      <c r="L633" s="96" t="s">
        <v>20950</v>
      </c>
      <c r="M633" s="96">
        <v>28443625</v>
      </c>
    </row>
    <row r="634" spans="1:13" s="104" customFormat="1" x14ac:dyDescent="0.15">
      <c r="A634" s="51" t="s">
        <v>21227</v>
      </c>
      <c r="B634" s="96" t="s">
        <v>1280</v>
      </c>
      <c r="C634" s="96" t="s">
        <v>21533</v>
      </c>
      <c r="D634" s="96">
        <v>0.88334900000000005</v>
      </c>
      <c r="E634" s="96">
        <v>11</v>
      </c>
      <c r="F634" s="97">
        <v>27662970</v>
      </c>
      <c r="G634" s="100">
        <v>2.0000000000000002E-15</v>
      </c>
      <c r="H634" s="96" t="s">
        <v>2321</v>
      </c>
      <c r="I634" s="96" t="s">
        <v>20780</v>
      </c>
      <c r="J634" s="551" t="s">
        <v>1281</v>
      </c>
      <c r="K634" s="552" t="s">
        <v>21530</v>
      </c>
      <c r="L634" s="96" t="s">
        <v>21229</v>
      </c>
      <c r="M634" s="96">
        <v>25673413</v>
      </c>
    </row>
    <row r="635" spans="1:13" s="104" customFormat="1" x14ac:dyDescent="0.15">
      <c r="A635" s="51" t="s">
        <v>21232</v>
      </c>
      <c r="B635" s="96" t="s">
        <v>1280</v>
      </c>
      <c r="C635" s="96" t="s">
        <v>21533</v>
      </c>
      <c r="D635" s="96">
        <v>0.88334900000000005</v>
      </c>
      <c r="E635" s="96">
        <v>11</v>
      </c>
      <c r="F635" s="97">
        <v>27662970</v>
      </c>
      <c r="G635" s="100">
        <v>2.9999999999999998E-14</v>
      </c>
      <c r="H635" s="96" t="s">
        <v>20794</v>
      </c>
      <c r="I635" s="96" t="s">
        <v>20780</v>
      </c>
      <c r="J635" s="551" t="s">
        <v>1281</v>
      </c>
      <c r="K635" s="552" t="s">
        <v>21530</v>
      </c>
      <c r="L635" s="96" t="s">
        <v>20950</v>
      </c>
      <c r="M635" s="96">
        <v>28443625</v>
      </c>
    </row>
    <row r="636" spans="1:13" s="104" customFormat="1" x14ac:dyDescent="0.15">
      <c r="A636" s="51" t="s">
        <v>21233</v>
      </c>
      <c r="B636" s="96" t="s">
        <v>1280</v>
      </c>
      <c r="C636" s="96" t="s">
        <v>21533</v>
      </c>
      <c r="D636" s="96">
        <v>0.88334900000000005</v>
      </c>
      <c r="E636" s="96">
        <v>11</v>
      </c>
      <c r="F636" s="97">
        <v>27662970</v>
      </c>
      <c r="G636" s="100">
        <v>1E-13</v>
      </c>
      <c r="H636" s="96" t="s">
        <v>2321</v>
      </c>
      <c r="I636" s="96" t="s">
        <v>20780</v>
      </c>
      <c r="J636" s="551" t="s">
        <v>1281</v>
      </c>
      <c r="K636" s="552" t="s">
        <v>21530</v>
      </c>
      <c r="L636" s="96" t="s">
        <v>20950</v>
      </c>
      <c r="M636" s="96">
        <v>28443625</v>
      </c>
    </row>
    <row r="637" spans="1:13" s="104" customFormat="1" x14ac:dyDescent="0.15">
      <c r="A637" s="51" t="s">
        <v>21233</v>
      </c>
      <c r="B637" s="96" t="s">
        <v>1280</v>
      </c>
      <c r="C637" s="96" t="s">
        <v>21533</v>
      </c>
      <c r="D637" s="96">
        <v>0.88334900000000005</v>
      </c>
      <c r="E637" s="96">
        <v>11</v>
      </c>
      <c r="F637" s="97">
        <v>27662970</v>
      </c>
      <c r="G637" s="100">
        <v>5.0000000000000002E-11</v>
      </c>
      <c r="H637" s="96" t="s">
        <v>2321</v>
      </c>
      <c r="I637" s="96" t="s">
        <v>20780</v>
      </c>
      <c r="J637" s="551" t="s">
        <v>1281</v>
      </c>
      <c r="K637" s="552" t="s">
        <v>21530</v>
      </c>
      <c r="L637" s="96" t="s">
        <v>20950</v>
      </c>
      <c r="M637" s="96">
        <v>28443625</v>
      </c>
    </row>
    <row r="638" spans="1:13" s="104" customFormat="1" x14ac:dyDescent="0.15">
      <c r="A638" s="51" t="s">
        <v>21232</v>
      </c>
      <c r="B638" s="96" t="s">
        <v>1280</v>
      </c>
      <c r="C638" s="96" t="s">
        <v>21533</v>
      </c>
      <c r="D638" s="96">
        <v>0.88334900000000005</v>
      </c>
      <c r="E638" s="96">
        <v>11</v>
      </c>
      <c r="F638" s="97">
        <v>27662970</v>
      </c>
      <c r="G638" s="100">
        <v>5.0000000000000002E-11</v>
      </c>
      <c r="H638" s="96" t="s">
        <v>20794</v>
      </c>
      <c r="I638" s="96" t="s">
        <v>20780</v>
      </c>
      <c r="J638" s="551" t="s">
        <v>1281</v>
      </c>
      <c r="K638" s="552" t="s">
        <v>21530</v>
      </c>
      <c r="L638" s="96" t="s">
        <v>20950</v>
      </c>
      <c r="M638" s="96">
        <v>28443625</v>
      </c>
    </row>
    <row r="639" spans="1:13" s="104" customFormat="1" x14ac:dyDescent="0.15">
      <c r="A639" s="51" t="s">
        <v>21441</v>
      </c>
      <c r="B639" s="96" t="s">
        <v>1280</v>
      </c>
      <c r="C639" s="96" t="s">
        <v>21533</v>
      </c>
      <c r="D639" s="96">
        <v>0.88334900000000005</v>
      </c>
      <c r="E639" s="96">
        <v>11</v>
      </c>
      <c r="F639" s="97">
        <v>27662970</v>
      </c>
      <c r="G639" s="100">
        <v>6E-11</v>
      </c>
      <c r="H639" s="96" t="s">
        <v>2321</v>
      </c>
      <c r="I639" s="96" t="s">
        <v>20780</v>
      </c>
      <c r="J639" s="551" t="s">
        <v>1281</v>
      </c>
      <c r="K639" s="552" t="s">
        <v>21530</v>
      </c>
      <c r="L639" s="96" t="s">
        <v>20950</v>
      </c>
      <c r="M639" s="96">
        <v>28443625</v>
      </c>
    </row>
    <row r="640" spans="1:13" s="104" customFormat="1" x14ac:dyDescent="0.15">
      <c r="A640" s="51" t="s">
        <v>21279</v>
      </c>
      <c r="B640" s="96" t="s">
        <v>1280</v>
      </c>
      <c r="C640" s="96" t="s">
        <v>21533</v>
      </c>
      <c r="D640" s="96">
        <v>0.88334900000000005</v>
      </c>
      <c r="E640" s="96">
        <v>11</v>
      </c>
      <c r="F640" s="97">
        <v>27662970</v>
      </c>
      <c r="G640" s="100">
        <v>3E-10</v>
      </c>
      <c r="H640" s="96" t="s">
        <v>2321</v>
      </c>
      <c r="I640" s="96" t="s">
        <v>20780</v>
      </c>
      <c r="J640" s="551" t="s">
        <v>1281</v>
      </c>
      <c r="K640" s="552" t="s">
        <v>21530</v>
      </c>
      <c r="L640" s="96" t="s">
        <v>20950</v>
      </c>
      <c r="M640" s="96">
        <v>28443625</v>
      </c>
    </row>
    <row r="641" spans="1:13" s="104" customFormat="1" x14ac:dyDescent="0.15">
      <c r="A641" s="51" t="s">
        <v>20865</v>
      </c>
      <c r="B641" s="96" t="s">
        <v>1280</v>
      </c>
      <c r="C641" s="96" t="s">
        <v>21534</v>
      </c>
      <c r="D641" s="96">
        <v>0.83977400000000002</v>
      </c>
      <c r="E641" s="96">
        <v>11</v>
      </c>
      <c r="F641" s="97">
        <v>27678578</v>
      </c>
      <c r="G641" s="100">
        <v>3E-11</v>
      </c>
      <c r="H641" s="96" t="s">
        <v>2328</v>
      </c>
      <c r="I641" s="96" t="s">
        <v>20780</v>
      </c>
      <c r="J641" s="551" t="s">
        <v>21535</v>
      </c>
      <c r="K641" s="552" t="s">
        <v>21536</v>
      </c>
      <c r="L641" s="96" t="s">
        <v>20871</v>
      </c>
      <c r="M641" s="96">
        <v>25231870</v>
      </c>
    </row>
    <row r="642" spans="1:13" s="104" customFormat="1" x14ac:dyDescent="0.15">
      <c r="A642" s="51" t="s">
        <v>21227</v>
      </c>
      <c r="B642" s="96" t="s">
        <v>1280</v>
      </c>
      <c r="C642" s="96" t="s">
        <v>21537</v>
      </c>
      <c r="D642" s="96">
        <v>0.83770299999999998</v>
      </c>
      <c r="E642" s="96">
        <v>11</v>
      </c>
      <c r="F642" s="97">
        <v>27704439</v>
      </c>
      <c r="G642" s="100">
        <v>5.0000000000000002E-26</v>
      </c>
      <c r="H642" s="96" t="s">
        <v>2321</v>
      </c>
      <c r="I642" s="96" t="s">
        <v>20780</v>
      </c>
      <c r="J642" s="551" t="s">
        <v>1281</v>
      </c>
      <c r="K642" s="552" t="s">
        <v>1281</v>
      </c>
      <c r="L642" s="96" t="s">
        <v>21228</v>
      </c>
      <c r="M642" s="96">
        <v>20935630</v>
      </c>
    </row>
    <row r="643" spans="1:13" s="104" customFormat="1" x14ac:dyDescent="0.15">
      <c r="A643" s="51" t="s">
        <v>21224</v>
      </c>
      <c r="B643" s="96" t="s">
        <v>1586</v>
      </c>
      <c r="C643" s="96" t="s">
        <v>21538</v>
      </c>
      <c r="D643" s="96">
        <v>0.66581199999999996</v>
      </c>
      <c r="E643" s="96">
        <v>11</v>
      </c>
      <c r="F643" s="97">
        <v>27706555</v>
      </c>
      <c r="G643" s="100">
        <v>2.9999999999999997E-8</v>
      </c>
      <c r="H643" s="96" t="s">
        <v>2321</v>
      </c>
      <c r="I643" s="96" t="s">
        <v>20780</v>
      </c>
      <c r="J643" s="551" t="s">
        <v>1281</v>
      </c>
      <c r="K643" s="552" t="s">
        <v>1281</v>
      </c>
      <c r="L643" s="96" t="s">
        <v>20904</v>
      </c>
      <c r="M643" s="96">
        <v>28135244</v>
      </c>
    </row>
    <row r="644" spans="1:13" s="104" customFormat="1" x14ac:dyDescent="0.15">
      <c r="A644" s="51" t="s">
        <v>21288</v>
      </c>
      <c r="B644" s="96" t="s">
        <v>1280</v>
      </c>
      <c r="C644" s="96" t="s">
        <v>21539</v>
      </c>
      <c r="D644" s="96">
        <v>0.83708000000000005</v>
      </c>
      <c r="E644" s="96">
        <v>11</v>
      </c>
      <c r="F644" s="97">
        <v>27706992</v>
      </c>
      <c r="G644" s="100">
        <v>2.9999999999999999E-22</v>
      </c>
      <c r="H644" s="96" t="s">
        <v>2321</v>
      </c>
      <c r="I644" s="96" t="s">
        <v>20780</v>
      </c>
      <c r="J644" s="551" t="s">
        <v>1281</v>
      </c>
      <c r="K644" s="552" t="s">
        <v>1281</v>
      </c>
      <c r="L644" s="96" t="s">
        <v>20875</v>
      </c>
      <c r="M644" s="96">
        <v>23563607</v>
      </c>
    </row>
    <row r="645" spans="1:13" s="104" customFormat="1" x14ac:dyDescent="0.15">
      <c r="A645" s="51" t="s">
        <v>21288</v>
      </c>
      <c r="B645" s="96" t="s">
        <v>1280</v>
      </c>
      <c r="C645" s="96" t="s">
        <v>21539</v>
      </c>
      <c r="D645" s="96">
        <v>0.83708000000000005</v>
      </c>
      <c r="E645" s="96">
        <v>11</v>
      </c>
      <c r="F645" s="97">
        <v>27706992</v>
      </c>
      <c r="G645" s="100">
        <v>4.9999999999999999E-17</v>
      </c>
      <c r="H645" s="96" t="s">
        <v>2321</v>
      </c>
      <c r="I645" s="96" t="s">
        <v>20780</v>
      </c>
      <c r="J645" s="551" t="s">
        <v>1281</v>
      </c>
      <c r="K645" s="552" t="s">
        <v>1281</v>
      </c>
      <c r="L645" s="96" t="s">
        <v>20875</v>
      </c>
      <c r="M645" s="96">
        <v>23563607</v>
      </c>
    </row>
    <row r="646" spans="1:13" s="104" customFormat="1" x14ac:dyDescent="0.15">
      <c r="A646" s="51" t="s">
        <v>21540</v>
      </c>
      <c r="B646" s="96" t="s">
        <v>1280</v>
      </c>
      <c r="C646" s="96" t="s">
        <v>21539</v>
      </c>
      <c r="D646" s="96">
        <v>0.83708000000000005</v>
      </c>
      <c r="E646" s="96">
        <v>11</v>
      </c>
      <c r="F646" s="97">
        <v>27706992</v>
      </c>
      <c r="G646" s="100">
        <v>3.9999999999999999E-16</v>
      </c>
      <c r="H646" s="96" t="s">
        <v>2321</v>
      </c>
      <c r="I646" s="96" t="s">
        <v>20780</v>
      </c>
      <c r="J646" s="551" t="s">
        <v>1281</v>
      </c>
      <c r="K646" s="552" t="s">
        <v>1281</v>
      </c>
      <c r="L646" s="96" t="s">
        <v>20971</v>
      </c>
      <c r="M646" s="96">
        <v>22344221</v>
      </c>
    </row>
    <row r="647" spans="1:13" s="104" customFormat="1" x14ac:dyDescent="0.15">
      <c r="A647" s="51" t="s">
        <v>21288</v>
      </c>
      <c r="B647" s="96" t="s">
        <v>1280</v>
      </c>
      <c r="C647" s="96" t="s">
        <v>21539</v>
      </c>
      <c r="D647" s="96">
        <v>0.83708000000000005</v>
      </c>
      <c r="E647" s="96">
        <v>11</v>
      </c>
      <c r="F647" s="97">
        <v>27706992</v>
      </c>
      <c r="G647" s="100">
        <v>6E-11</v>
      </c>
      <c r="H647" s="96" t="s">
        <v>2321</v>
      </c>
      <c r="I647" s="96" t="s">
        <v>20780</v>
      </c>
      <c r="J647" s="551" t="s">
        <v>1281</v>
      </c>
      <c r="K647" s="552" t="s">
        <v>1281</v>
      </c>
      <c r="L647" s="96" t="s">
        <v>20875</v>
      </c>
      <c r="M647" s="96">
        <v>23563607</v>
      </c>
    </row>
    <row r="648" spans="1:13" s="104" customFormat="1" x14ac:dyDescent="0.15">
      <c r="A648" s="51" t="s">
        <v>21227</v>
      </c>
      <c r="B648" s="96" t="s">
        <v>1280</v>
      </c>
      <c r="C648" s="96" t="s">
        <v>21539</v>
      </c>
      <c r="D648" s="96">
        <v>0.83708000000000005</v>
      </c>
      <c r="E648" s="96">
        <v>11</v>
      </c>
      <c r="F648" s="97">
        <v>27706992</v>
      </c>
      <c r="G648" s="100">
        <v>6E-10</v>
      </c>
      <c r="H648" s="96" t="s">
        <v>2321</v>
      </c>
      <c r="I648" s="96" t="s">
        <v>20780</v>
      </c>
      <c r="J648" s="551" t="s">
        <v>1281</v>
      </c>
      <c r="K648" s="552" t="s">
        <v>1281</v>
      </c>
      <c r="L648" s="96" t="s">
        <v>20875</v>
      </c>
      <c r="M648" s="96">
        <v>23563607</v>
      </c>
    </row>
    <row r="649" spans="1:13" s="104" customFormat="1" x14ac:dyDescent="0.15">
      <c r="A649" s="52" t="s">
        <v>21541</v>
      </c>
      <c r="B649" s="555" t="s">
        <v>1255</v>
      </c>
      <c r="C649" s="555" t="s">
        <v>21542</v>
      </c>
      <c r="D649" s="555">
        <v>0.99823600000000001</v>
      </c>
      <c r="E649" s="555">
        <v>11</v>
      </c>
      <c r="F649" s="556">
        <v>112861434</v>
      </c>
      <c r="G649" s="557">
        <v>3.22E-12</v>
      </c>
      <c r="H649" s="555" t="s">
        <v>2321</v>
      </c>
      <c r="I649" s="575" t="s">
        <v>20587</v>
      </c>
      <c r="J649" s="576" t="s">
        <v>20587</v>
      </c>
      <c r="K649" s="575" t="s">
        <v>20587</v>
      </c>
      <c r="L649" s="555" t="s">
        <v>21231</v>
      </c>
      <c r="M649" s="555">
        <v>26423011</v>
      </c>
    </row>
    <row r="650" spans="1:13" s="104" customFormat="1" x14ac:dyDescent="0.15">
      <c r="A650" s="51" t="s">
        <v>21543</v>
      </c>
      <c r="B650" s="96" t="s">
        <v>1552</v>
      </c>
      <c r="C650" s="96" t="s">
        <v>21544</v>
      </c>
      <c r="D650" s="96">
        <v>0.89278400000000002</v>
      </c>
      <c r="E650" s="96">
        <v>12</v>
      </c>
      <c r="F650" s="97">
        <v>55996852</v>
      </c>
      <c r="G650" s="100">
        <v>8.9999999999999998E-26</v>
      </c>
      <c r="H650" s="96" t="s">
        <v>2328</v>
      </c>
      <c r="I650" s="96" t="s">
        <v>20973</v>
      </c>
      <c r="J650" s="551" t="s">
        <v>21545</v>
      </c>
      <c r="K650" s="552" t="s">
        <v>17131</v>
      </c>
      <c r="L650" s="96" t="s">
        <v>21546</v>
      </c>
      <c r="M650" s="96">
        <v>22885925</v>
      </c>
    </row>
    <row r="651" spans="1:13" s="104" customFormat="1" x14ac:dyDescent="0.15">
      <c r="A651" s="51" t="s">
        <v>21359</v>
      </c>
      <c r="B651" s="96" t="s">
        <v>1552</v>
      </c>
      <c r="C651" s="96" t="s">
        <v>21547</v>
      </c>
      <c r="D651" s="96">
        <v>0.98839999999999995</v>
      </c>
      <c r="E651" s="96">
        <v>12</v>
      </c>
      <c r="F651" s="97">
        <v>56002984</v>
      </c>
      <c r="G651" s="100">
        <v>4.0000000000000002E-9</v>
      </c>
      <c r="H651" s="96" t="s">
        <v>20794</v>
      </c>
      <c r="I651" s="96" t="s">
        <v>20828</v>
      </c>
      <c r="J651" s="551" t="s">
        <v>17131</v>
      </c>
      <c r="K651" s="552" t="s">
        <v>17131</v>
      </c>
      <c r="L651" s="96" t="s">
        <v>21360</v>
      </c>
      <c r="M651" s="96">
        <v>26301688</v>
      </c>
    </row>
    <row r="652" spans="1:13" s="104" customFormat="1" ht="39" x14ac:dyDescent="0.15">
      <c r="A652" s="51" t="s">
        <v>21388</v>
      </c>
      <c r="B652" s="96" t="s">
        <v>1552</v>
      </c>
      <c r="C652" s="96" t="s">
        <v>21548</v>
      </c>
      <c r="D652" s="96">
        <v>0.67245200000000005</v>
      </c>
      <c r="E652" s="96">
        <v>12</v>
      </c>
      <c r="F652" s="97">
        <v>56007301</v>
      </c>
      <c r="G652" s="100">
        <v>7.9999999999999998E-12</v>
      </c>
      <c r="H652" s="96" t="s">
        <v>2328</v>
      </c>
      <c r="I652" s="96" t="s">
        <v>20973</v>
      </c>
      <c r="J652" s="551" t="s">
        <v>21549</v>
      </c>
      <c r="K652" s="552" t="s">
        <v>21550</v>
      </c>
      <c r="L652" s="96" t="s">
        <v>21551</v>
      </c>
      <c r="M652" s="96">
        <v>22951725</v>
      </c>
    </row>
    <row r="653" spans="1:13" s="104" customFormat="1" x14ac:dyDescent="0.15">
      <c r="A653" s="51" t="s">
        <v>20854</v>
      </c>
      <c r="B653" s="96" t="s">
        <v>1552</v>
      </c>
      <c r="C653" s="96" t="s">
        <v>21552</v>
      </c>
      <c r="D653" s="96">
        <v>0.99793200000000004</v>
      </c>
      <c r="E653" s="96">
        <v>12</v>
      </c>
      <c r="F653" s="97">
        <v>56018703</v>
      </c>
      <c r="G653" s="100">
        <v>5.0000000000000004E-18</v>
      </c>
      <c r="H653" s="96" t="s">
        <v>2321</v>
      </c>
      <c r="I653" s="96" t="s">
        <v>20780</v>
      </c>
      <c r="J653" s="551" t="s">
        <v>1553</v>
      </c>
      <c r="K653" s="552" t="s">
        <v>21553</v>
      </c>
      <c r="L653" s="96" t="s">
        <v>21309</v>
      </c>
      <c r="M653" s="96">
        <v>21829393</v>
      </c>
    </row>
    <row r="654" spans="1:13" s="104" customFormat="1" x14ac:dyDescent="0.15">
      <c r="A654" s="51" t="s">
        <v>21554</v>
      </c>
      <c r="B654" s="96" t="s">
        <v>1552</v>
      </c>
      <c r="C654" s="96" t="s">
        <v>21552</v>
      </c>
      <c r="D654" s="96">
        <v>0.99793200000000004</v>
      </c>
      <c r="E654" s="96">
        <v>12</v>
      </c>
      <c r="F654" s="97">
        <v>56018703</v>
      </c>
      <c r="G654" s="100">
        <v>2.0000000000000001E-13</v>
      </c>
      <c r="H654" s="96" t="s">
        <v>2328</v>
      </c>
      <c r="I654" s="96" t="s">
        <v>20780</v>
      </c>
      <c r="J654" s="551" t="s">
        <v>1553</v>
      </c>
      <c r="K654" s="552" t="s">
        <v>21553</v>
      </c>
      <c r="L654" s="96" t="s">
        <v>21555</v>
      </c>
      <c r="M654" s="96">
        <v>21804548</v>
      </c>
    </row>
    <row r="655" spans="1:13" s="104" customFormat="1" x14ac:dyDescent="0.15">
      <c r="A655" s="51" t="s">
        <v>20854</v>
      </c>
      <c r="B655" s="96" t="s">
        <v>1552</v>
      </c>
      <c r="C655" s="96" t="s">
        <v>21552</v>
      </c>
      <c r="D655" s="96">
        <v>0.99793200000000004</v>
      </c>
      <c r="E655" s="96">
        <v>12</v>
      </c>
      <c r="F655" s="97">
        <v>56018703</v>
      </c>
      <c r="G655" s="100">
        <v>8.9999999999999999E-10</v>
      </c>
      <c r="H655" s="96" t="s">
        <v>2328</v>
      </c>
      <c r="I655" s="96" t="s">
        <v>20780</v>
      </c>
      <c r="J655" s="551" t="s">
        <v>21556</v>
      </c>
      <c r="K655" s="552" t="s">
        <v>21553</v>
      </c>
      <c r="L655" s="96" t="s">
        <v>21557</v>
      </c>
      <c r="M655" s="96">
        <v>18198356</v>
      </c>
    </row>
    <row r="656" spans="1:13" s="104" customFormat="1" x14ac:dyDescent="0.15">
      <c r="A656" s="51" t="s">
        <v>21558</v>
      </c>
      <c r="B656" s="96" t="s">
        <v>1552</v>
      </c>
      <c r="C656" s="96" t="s">
        <v>21552</v>
      </c>
      <c r="D656" s="96">
        <v>0.99793200000000004</v>
      </c>
      <c r="E656" s="96">
        <v>12</v>
      </c>
      <c r="F656" s="97">
        <v>56018703</v>
      </c>
      <c r="G656" s="100">
        <v>2.9999999999999997E-8</v>
      </c>
      <c r="H656" s="96" t="s">
        <v>2328</v>
      </c>
      <c r="I656" s="96" t="s">
        <v>20780</v>
      </c>
      <c r="J656" s="551" t="s">
        <v>1553</v>
      </c>
      <c r="K656" s="552" t="s">
        <v>21553</v>
      </c>
      <c r="L656" s="96" t="s">
        <v>21559</v>
      </c>
      <c r="M656" s="96">
        <v>20596022</v>
      </c>
    </row>
    <row r="657" spans="1:13" s="104" customFormat="1" x14ac:dyDescent="0.15">
      <c r="A657" s="51" t="s">
        <v>20782</v>
      </c>
      <c r="B657" s="96" t="s">
        <v>1552</v>
      </c>
      <c r="C657" s="96" t="s">
        <v>21560</v>
      </c>
      <c r="D657" s="96">
        <v>0.997417</v>
      </c>
      <c r="E657" s="96">
        <v>12</v>
      </c>
      <c r="F657" s="97">
        <v>56023144</v>
      </c>
      <c r="G657" s="100">
        <v>5.9999999999999999E-16</v>
      </c>
      <c r="H657" s="96" t="s">
        <v>2321</v>
      </c>
      <c r="I657" s="96" t="s">
        <v>20780</v>
      </c>
      <c r="J657" s="551" t="s">
        <v>20784</v>
      </c>
      <c r="K657" s="552" t="s">
        <v>21561</v>
      </c>
      <c r="L657" s="96" t="s">
        <v>20785</v>
      </c>
      <c r="M657" s="96">
        <v>27225129</v>
      </c>
    </row>
    <row r="658" spans="1:13" s="104" customFormat="1" x14ac:dyDescent="0.15">
      <c r="A658" s="51" t="s">
        <v>21388</v>
      </c>
      <c r="B658" s="96" t="s">
        <v>1552</v>
      </c>
      <c r="C658" s="96" t="s">
        <v>21560</v>
      </c>
      <c r="D658" s="96">
        <v>0.997417</v>
      </c>
      <c r="E658" s="96">
        <v>12</v>
      </c>
      <c r="F658" s="97">
        <v>56023144</v>
      </c>
      <c r="G658" s="100">
        <v>2.9999999999999998E-14</v>
      </c>
      <c r="H658" s="96" t="s">
        <v>2328</v>
      </c>
      <c r="I658" s="96" t="s">
        <v>20780</v>
      </c>
      <c r="J658" s="551" t="s">
        <v>1553</v>
      </c>
      <c r="K658" s="552" t="s">
        <v>21561</v>
      </c>
      <c r="L658" s="96" t="s">
        <v>21391</v>
      </c>
      <c r="M658" s="96">
        <v>22561518</v>
      </c>
    </row>
    <row r="659" spans="1:13" s="104" customFormat="1" x14ac:dyDescent="0.15">
      <c r="A659" s="51" t="s">
        <v>21074</v>
      </c>
      <c r="B659" s="96" t="s">
        <v>1552</v>
      </c>
      <c r="C659" s="96" t="s">
        <v>21560</v>
      </c>
      <c r="D659" s="96">
        <v>0.997417</v>
      </c>
      <c r="E659" s="96">
        <v>12</v>
      </c>
      <c r="F659" s="97">
        <v>56023144</v>
      </c>
      <c r="G659" s="100">
        <v>2.0000000000000001E-9</v>
      </c>
      <c r="H659" s="96" t="s">
        <v>20794</v>
      </c>
      <c r="I659" s="96" t="s">
        <v>20780</v>
      </c>
      <c r="J659" s="551" t="s">
        <v>20784</v>
      </c>
      <c r="K659" s="552" t="s">
        <v>21561</v>
      </c>
      <c r="L659" s="96" t="s">
        <v>20785</v>
      </c>
      <c r="M659" s="96">
        <v>27225129</v>
      </c>
    </row>
    <row r="660" spans="1:13" s="104" customFormat="1" x14ac:dyDescent="0.15">
      <c r="A660" s="51" t="s">
        <v>21562</v>
      </c>
      <c r="B660" s="96" t="s">
        <v>1552</v>
      </c>
      <c r="C660" s="96" t="s">
        <v>21563</v>
      </c>
      <c r="D660" s="96">
        <v>0.99573999999999996</v>
      </c>
      <c r="E660" s="96">
        <v>12</v>
      </c>
      <c r="F660" s="97">
        <v>56041628</v>
      </c>
      <c r="G660" s="100">
        <v>1.0000000000000001E-9</v>
      </c>
      <c r="H660" s="96" t="s">
        <v>2328</v>
      </c>
      <c r="I660" s="96" t="s">
        <v>20828</v>
      </c>
      <c r="J660" s="551" t="s">
        <v>14197</v>
      </c>
      <c r="K660" s="552" t="s">
        <v>21564</v>
      </c>
      <c r="L660" s="96" t="s">
        <v>21565</v>
      </c>
      <c r="M660" s="96">
        <v>28232668</v>
      </c>
    </row>
    <row r="661" spans="1:13" s="104" customFormat="1" x14ac:dyDescent="0.15">
      <c r="A661" s="51" t="s">
        <v>21380</v>
      </c>
      <c r="B661" s="96" t="s">
        <v>1552</v>
      </c>
      <c r="C661" s="96" t="s">
        <v>21566</v>
      </c>
      <c r="D661" s="96">
        <v>0.67883400000000005</v>
      </c>
      <c r="E661" s="96">
        <v>12</v>
      </c>
      <c r="F661" s="97">
        <v>56042145</v>
      </c>
      <c r="G661" s="100">
        <v>4.0000000000000001E-8</v>
      </c>
      <c r="H661" s="96" t="s">
        <v>20794</v>
      </c>
      <c r="I661" s="96" t="s">
        <v>20952</v>
      </c>
      <c r="J661" s="551" t="s">
        <v>14197</v>
      </c>
      <c r="K661" s="552" t="s">
        <v>14197</v>
      </c>
      <c r="L661" s="96" t="s">
        <v>20842</v>
      </c>
      <c r="M661" s="96">
        <v>25574825</v>
      </c>
    </row>
    <row r="662" spans="1:13" s="104" customFormat="1" x14ac:dyDescent="0.15">
      <c r="A662" s="51" t="s">
        <v>20854</v>
      </c>
      <c r="B662" s="96" t="s">
        <v>1552</v>
      </c>
      <c r="C662" s="96" t="s">
        <v>21567</v>
      </c>
      <c r="D662" s="96">
        <v>0.63181399999999999</v>
      </c>
      <c r="E662" s="96">
        <v>12</v>
      </c>
      <c r="F662" s="97">
        <v>56076841</v>
      </c>
      <c r="G662" s="100">
        <v>9.9999999999999994E-12</v>
      </c>
      <c r="H662" s="96" t="s">
        <v>2328</v>
      </c>
      <c r="I662" s="96" t="s">
        <v>20973</v>
      </c>
      <c r="J662" s="551" t="s">
        <v>7232</v>
      </c>
      <c r="K662" s="552" t="s">
        <v>21568</v>
      </c>
      <c r="L662" s="96" t="s">
        <v>21569</v>
      </c>
      <c r="M662" s="96">
        <v>17554300</v>
      </c>
    </row>
    <row r="663" spans="1:13" s="104" customFormat="1" x14ac:dyDescent="0.15">
      <c r="A663" s="51" t="s">
        <v>20854</v>
      </c>
      <c r="B663" s="96" t="s">
        <v>1552</v>
      </c>
      <c r="C663" s="96" t="s">
        <v>21570</v>
      </c>
      <c r="D663" s="96">
        <v>0.86511000000000005</v>
      </c>
      <c r="E663" s="96">
        <v>12</v>
      </c>
      <c r="F663" s="97">
        <v>56088396</v>
      </c>
      <c r="G663" s="100">
        <v>3.0000000000000001E-27</v>
      </c>
      <c r="H663" s="96" t="s">
        <v>2328</v>
      </c>
      <c r="I663" s="96" t="s">
        <v>20780</v>
      </c>
      <c r="J663" s="551" t="s">
        <v>7232</v>
      </c>
      <c r="K663" s="552" t="s">
        <v>7232</v>
      </c>
      <c r="L663" s="96" t="s">
        <v>21309</v>
      </c>
      <c r="M663" s="96">
        <v>21829393</v>
      </c>
    </row>
    <row r="664" spans="1:13" s="104" customFormat="1" x14ac:dyDescent="0.15">
      <c r="A664" s="51" t="s">
        <v>20854</v>
      </c>
      <c r="B664" s="96" t="s">
        <v>1552</v>
      </c>
      <c r="C664" s="96" t="s">
        <v>21570</v>
      </c>
      <c r="D664" s="96">
        <v>0.86511000000000005</v>
      </c>
      <c r="E664" s="96">
        <v>12</v>
      </c>
      <c r="F664" s="97">
        <v>56088396</v>
      </c>
      <c r="G664" s="100">
        <v>2.0000000000000001E-25</v>
      </c>
      <c r="H664" s="96" t="s">
        <v>20794</v>
      </c>
      <c r="I664" s="96" t="s">
        <v>20780</v>
      </c>
      <c r="J664" s="551" t="s">
        <v>7232</v>
      </c>
      <c r="K664" s="552" t="s">
        <v>7232</v>
      </c>
      <c r="L664" s="96" t="s">
        <v>20857</v>
      </c>
      <c r="M664" s="96">
        <v>19430480</v>
      </c>
    </row>
    <row r="665" spans="1:13" s="104" customFormat="1" x14ac:dyDescent="0.15">
      <c r="A665" s="51" t="s">
        <v>20854</v>
      </c>
      <c r="B665" s="96" t="s">
        <v>1552</v>
      </c>
      <c r="C665" s="96" t="s">
        <v>21570</v>
      </c>
      <c r="D665" s="96">
        <v>0.86511000000000005</v>
      </c>
      <c r="E665" s="96">
        <v>12</v>
      </c>
      <c r="F665" s="97">
        <v>56088396</v>
      </c>
      <c r="G665" s="100">
        <v>1.9999999999999999E-20</v>
      </c>
      <c r="H665" s="96" t="s">
        <v>2321</v>
      </c>
      <c r="I665" s="96" t="s">
        <v>20780</v>
      </c>
      <c r="J665" s="551" t="s">
        <v>7232</v>
      </c>
      <c r="K665" s="552" t="s">
        <v>7232</v>
      </c>
      <c r="L665" s="96" t="s">
        <v>21571</v>
      </c>
      <c r="M665" s="96">
        <v>17554260</v>
      </c>
    </row>
    <row r="666" spans="1:13" s="104" customFormat="1" x14ac:dyDescent="0.15">
      <c r="A666" s="51" t="s">
        <v>20854</v>
      </c>
      <c r="B666" s="96" t="s">
        <v>1552</v>
      </c>
      <c r="C666" s="96" t="s">
        <v>21570</v>
      </c>
      <c r="D666" s="96">
        <v>0.86511000000000005</v>
      </c>
      <c r="E666" s="96">
        <v>12</v>
      </c>
      <c r="F666" s="97">
        <v>56088396</v>
      </c>
      <c r="G666" s="100">
        <v>2.9999999999999999E-16</v>
      </c>
      <c r="H666" s="96" t="s">
        <v>2321</v>
      </c>
      <c r="I666" s="96" t="s">
        <v>20780</v>
      </c>
      <c r="J666" s="551" t="s">
        <v>7232</v>
      </c>
      <c r="K666" s="552" t="s">
        <v>7232</v>
      </c>
      <c r="L666" s="96" t="s">
        <v>21572</v>
      </c>
      <c r="M666" s="96">
        <v>18978792</v>
      </c>
    </row>
    <row r="667" spans="1:13" s="104" customFormat="1" x14ac:dyDescent="0.15">
      <c r="A667" s="51" t="s">
        <v>20968</v>
      </c>
      <c r="B667" s="96" t="s">
        <v>1359</v>
      </c>
      <c r="C667" s="96" t="s">
        <v>21573</v>
      </c>
      <c r="D667" s="96">
        <v>0.85928499999999997</v>
      </c>
      <c r="E667" s="96">
        <v>12</v>
      </c>
      <c r="F667" s="97">
        <v>111395984</v>
      </c>
      <c r="G667" s="100">
        <v>6.9999999999999998E-9</v>
      </c>
      <c r="H667" s="96" t="s">
        <v>2321</v>
      </c>
      <c r="I667" s="96" t="s">
        <v>20780</v>
      </c>
      <c r="J667" s="551" t="s">
        <v>21574</v>
      </c>
      <c r="K667" s="552" t="s">
        <v>21575</v>
      </c>
      <c r="L667" s="96" t="s">
        <v>20971</v>
      </c>
      <c r="M667" s="96">
        <v>24390342</v>
      </c>
    </row>
    <row r="668" spans="1:13" s="104" customFormat="1" x14ac:dyDescent="0.15">
      <c r="A668" s="51" t="s">
        <v>21006</v>
      </c>
      <c r="B668" s="96" t="s">
        <v>1359</v>
      </c>
      <c r="C668" s="96" t="s">
        <v>21576</v>
      </c>
      <c r="D668" s="96">
        <v>0.95140000000000002</v>
      </c>
      <c r="E668" s="96">
        <v>12</v>
      </c>
      <c r="F668" s="97">
        <v>111427245</v>
      </c>
      <c r="G668" s="100">
        <v>2.0000000000000001E-13</v>
      </c>
      <c r="H668" s="96" t="s">
        <v>2321</v>
      </c>
      <c r="I668" s="96" t="s">
        <v>20780</v>
      </c>
      <c r="J668" s="551" t="s">
        <v>4424</v>
      </c>
      <c r="K668" s="552" t="s">
        <v>4424</v>
      </c>
      <c r="L668" s="96" t="s">
        <v>21009</v>
      </c>
      <c r="M668" s="96">
        <v>26561523</v>
      </c>
    </row>
    <row r="669" spans="1:13" s="104" customFormat="1" x14ac:dyDescent="0.15">
      <c r="A669" s="51" t="s">
        <v>20854</v>
      </c>
      <c r="B669" s="96" t="s">
        <v>1359</v>
      </c>
      <c r="C669" s="96" t="s">
        <v>21577</v>
      </c>
      <c r="D669" s="96">
        <v>0.97095600000000004</v>
      </c>
      <c r="E669" s="96">
        <v>12</v>
      </c>
      <c r="F669" s="97">
        <v>111446804</v>
      </c>
      <c r="G669" s="100">
        <v>1.9999999999999999E-38</v>
      </c>
      <c r="H669" s="96" t="s">
        <v>2321</v>
      </c>
      <c r="I669" s="96" t="s">
        <v>20955</v>
      </c>
      <c r="J669" s="551" t="s">
        <v>4424</v>
      </c>
      <c r="K669" s="552" t="s">
        <v>4424</v>
      </c>
      <c r="L669" s="96" t="s">
        <v>21309</v>
      </c>
      <c r="M669" s="96">
        <v>21829393</v>
      </c>
    </row>
    <row r="670" spans="1:13" s="104" customFormat="1" x14ac:dyDescent="0.15">
      <c r="A670" s="51" t="s">
        <v>20854</v>
      </c>
      <c r="B670" s="96" t="s">
        <v>1359</v>
      </c>
      <c r="C670" s="96" t="s">
        <v>21577</v>
      </c>
      <c r="D670" s="96">
        <v>0.97095600000000004</v>
      </c>
      <c r="E670" s="96">
        <v>12</v>
      </c>
      <c r="F670" s="97">
        <v>111446804</v>
      </c>
      <c r="G670" s="100">
        <v>3.0000000000000001E-27</v>
      </c>
      <c r="H670" s="96" t="s">
        <v>20794</v>
      </c>
      <c r="I670" s="96" t="s">
        <v>20955</v>
      </c>
      <c r="J670" s="551" t="s">
        <v>4424</v>
      </c>
      <c r="K670" s="552" t="s">
        <v>4424</v>
      </c>
      <c r="L670" s="96" t="s">
        <v>20857</v>
      </c>
      <c r="M670" s="96">
        <v>19430480</v>
      </c>
    </row>
    <row r="671" spans="1:13" s="104" customFormat="1" x14ac:dyDescent="0.15">
      <c r="A671" s="51" t="s">
        <v>21135</v>
      </c>
      <c r="B671" s="96" t="s">
        <v>1359</v>
      </c>
      <c r="C671" s="96" t="s">
        <v>21577</v>
      </c>
      <c r="D671" s="96">
        <v>0.97095600000000004</v>
      </c>
      <c r="E671" s="96">
        <v>12</v>
      </c>
      <c r="F671" s="97">
        <v>111446804</v>
      </c>
      <c r="G671" s="100">
        <v>1E-26</v>
      </c>
      <c r="H671" s="96" t="s">
        <v>2321</v>
      </c>
      <c r="I671" s="96" t="s">
        <v>20955</v>
      </c>
      <c r="J671" s="551" t="s">
        <v>4424</v>
      </c>
      <c r="K671" s="552" t="s">
        <v>4424</v>
      </c>
      <c r="L671" s="96" t="s">
        <v>21136</v>
      </c>
      <c r="M671" s="96">
        <v>22139419</v>
      </c>
    </row>
    <row r="672" spans="1:13" s="104" customFormat="1" x14ac:dyDescent="0.15">
      <c r="A672" s="51" t="s">
        <v>21224</v>
      </c>
      <c r="B672" s="96" t="s">
        <v>1359</v>
      </c>
      <c r="C672" s="96" t="s">
        <v>21577</v>
      </c>
      <c r="D672" s="96">
        <v>0.97095600000000004</v>
      </c>
      <c r="E672" s="96">
        <v>12</v>
      </c>
      <c r="F672" s="97">
        <v>111446804</v>
      </c>
      <c r="G672" s="100">
        <v>4.0000000000000002E-25</v>
      </c>
      <c r="H672" s="96" t="s">
        <v>2321</v>
      </c>
      <c r="I672" s="96" t="s">
        <v>20955</v>
      </c>
      <c r="J672" s="551" t="s">
        <v>4424</v>
      </c>
      <c r="K672" s="552" t="s">
        <v>4424</v>
      </c>
      <c r="L672" s="96" t="s">
        <v>21225</v>
      </c>
      <c r="M672" s="96">
        <v>21909115</v>
      </c>
    </row>
    <row r="673" spans="1:13" s="104" customFormat="1" x14ac:dyDescent="0.15">
      <c r="A673" s="51" t="s">
        <v>21578</v>
      </c>
      <c r="B673" s="96" t="s">
        <v>1359</v>
      </c>
      <c r="C673" s="96" t="s">
        <v>21577</v>
      </c>
      <c r="D673" s="96">
        <v>0.97095600000000004</v>
      </c>
      <c r="E673" s="96">
        <v>12</v>
      </c>
      <c r="F673" s="97">
        <v>111446804</v>
      </c>
      <c r="G673" s="100">
        <v>3.9999999999999999E-19</v>
      </c>
      <c r="H673" s="96" t="s">
        <v>2321</v>
      </c>
      <c r="I673" s="96" t="s">
        <v>20955</v>
      </c>
      <c r="J673" s="551" t="s">
        <v>21579</v>
      </c>
      <c r="K673" s="552" t="s">
        <v>4424</v>
      </c>
      <c r="L673" s="96" t="s">
        <v>21580</v>
      </c>
      <c r="M673" s="96">
        <v>23222517</v>
      </c>
    </row>
    <row r="674" spans="1:13" s="104" customFormat="1" x14ac:dyDescent="0.15">
      <c r="A674" s="51" t="s">
        <v>21581</v>
      </c>
      <c r="B674" s="96" t="s">
        <v>1359</v>
      </c>
      <c r="C674" s="96" t="s">
        <v>21577</v>
      </c>
      <c r="D674" s="96">
        <v>0.97095600000000004</v>
      </c>
      <c r="E674" s="96">
        <v>12</v>
      </c>
      <c r="F674" s="97">
        <v>111446804</v>
      </c>
      <c r="G674" s="100">
        <v>7.0000000000000003E-19</v>
      </c>
      <c r="H674" s="96" t="s">
        <v>2321</v>
      </c>
      <c r="I674" s="96" t="s">
        <v>20955</v>
      </c>
      <c r="J674" s="551" t="s">
        <v>4424</v>
      </c>
      <c r="K674" s="552" t="s">
        <v>4424</v>
      </c>
      <c r="L674" s="96" t="s">
        <v>20967</v>
      </c>
      <c r="M674" s="96">
        <v>19198610</v>
      </c>
    </row>
    <row r="675" spans="1:13" s="104" customFormat="1" x14ac:dyDescent="0.15">
      <c r="A675" s="51" t="s">
        <v>21085</v>
      </c>
      <c r="B675" s="96" t="s">
        <v>1359</v>
      </c>
      <c r="C675" s="96" t="s">
        <v>21577</v>
      </c>
      <c r="D675" s="96">
        <v>0.97095600000000004</v>
      </c>
      <c r="E675" s="96">
        <v>12</v>
      </c>
      <c r="F675" s="97">
        <v>111446804</v>
      </c>
      <c r="G675" s="100">
        <v>5.9999999999999997E-18</v>
      </c>
      <c r="H675" s="96" t="s">
        <v>2321</v>
      </c>
      <c r="I675" s="96" t="s">
        <v>20955</v>
      </c>
      <c r="J675" s="551" t="s">
        <v>4424</v>
      </c>
      <c r="K675" s="552" t="s">
        <v>4424</v>
      </c>
      <c r="L675" s="96" t="s">
        <v>21082</v>
      </c>
      <c r="M675" s="96">
        <v>24816252</v>
      </c>
    </row>
    <row r="676" spans="1:13" s="104" customFormat="1" x14ac:dyDescent="0.15">
      <c r="A676" s="51" t="s">
        <v>21224</v>
      </c>
      <c r="B676" s="96" t="s">
        <v>1359</v>
      </c>
      <c r="C676" s="96" t="s">
        <v>21577</v>
      </c>
      <c r="D676" s="96">
        <v>0.97095600000000004</v>
      </c>
      <c r="E676" s="96">
        <v>12</v>
      </c>
      <c r="F676" s="97">
        <v>111446804</v>
      </c>
      <c r="G676" s="100">
        <v>2.9999999999999998E-14</v>
      </c>
      <c r="H676" s="96" t="s">
        <v>2321</v>
      </c>
      <c r="I676" s="96" t="s">
        <v>20955</v>
      </c>
      <c r="J676" s="551" t="s">
        <v>4424</v>
      </c>
      <c r="K676" s="552" t="s">
        <v>4424</v>
      </c>
      <c r="L676" s="96" t="s">
        <v>21582</v>
      </c>
      <c r="M676" s="96">
        <v>19430479</v>
      </c>
    </row>
    <row r="677" spans="1:13" s="104" customFormat="1" x14ac:dyDescent="0.15">
      <c r="A677" s="51" t="s">
        <v>20800</v>
      </c>
      <c r="B677" s="96" t="s">
        <v>1359</v>
      </c>
      <c r="C677" s="96" t="s">
        <v>21577</v>
      </c>
      <c r="D677" s="96">
        <v>0.97095600000000004</v>
      </c>
      <c r="E677" s="96">
        <v>12</v>
      </c>
      <c r="F677" s="97">
        <v>111446804</v>
      </c>
      <c r="G677" s="100">
        <v>4.0000000000000001E-13</v>
      </c>
      <c r="H677" s="96" t="s">
        <v>2321</v>
      </c>
      <c r="I677" s="96" t="s">
        <v>20955</v>
      </c>
      <c r="J677" s="551" t="s">
        <v>4424</v>
      </c>
      <c r="K677" s="552" t="s">
        <v>4424</v>
      </c>
      <c r="L677" s="96" t="s">
        <v>20802</v>
      </c>
      <c r="M677" s="96">
        <v>27992413</v>
      </c>
    </row>
    <row r="678" spans="1:13" s="104" customFormat="1" ht="26" x14ac:dyDescent="0.15">
      <c r="A678" s="51" t="s">
        <v>21583</v>
      </c>
      <c r="B678" s="96" t="s">
        <v>1359</v>
      </c>
      <c r="C678" s="96" t="s">
        <v>21577</v>
      </c>
      <c r="D678" s="96">
        <v>0.97095600000000004</v>
      </c>
      <c r="E678" s="96">
        <v>12</v>
      </c>
      <c r="F678" s="97">
        <v>111446804</v>
      </c>
      <c r="G678" s="100">
        <v>3.0000000000000001E-12</v>
      </c>
      <c r="H678" s="96" t="s">
        <v>2321</v>
      </c>
      <c r="I678" s="96" t="s">
        <v>20955</v>
      </c>
      <c r="J678" s="551" t="s">
        <v>21584</v>
      </c>
      <c r="K678" s="552" t="s">
        <v>4424</v>
      </c>
      <c r="L678" s="96" t="s">
        <v>21459</v>
      </c>
      <c r="M678" s="96">
        <v>22493691</v>
      </c>
    </row>
    <row r="679" spans="1:13" s="104" customFormat="1" x14ac:dyDescent="0.15">
      <c r="A679" s="51" t="s">
        <v>21135</v>
      </c>
      <c r="B679" s="96" t="s">
        <v>1359</v>
      </c>
      <c r="C679" s="96" t="s">
        <v>21577</v>
      </c>
      <c r="D679" s="96">
        <v>0.97095600000000004</v>
      </c>
      <c r="E679" s="96">
        <v>12</v>
      </c>
      <c r="F679" s="97">
        <v>111446804</v>
      </c>
      <c r="G679" s="100">
        <v>5.0000000000000002E-11</v>
      </c>
      <c r="H679" s="96" t="s">
        <v>2328</v>
      </c>
      <c r="I679" s="96" t="s">
        <v>20955</v>
      </c>
      <c r="J679" s="551" t="s">
        <v>21579</v>
      </c>
      <c r="K679" s="552" t="s">
        <v>4424</v>
      </c>
      <c r="L679" s="96" t="s">
        <v>21585</v>
      </c>
      <c r="M679" s="96">
        <v>24026423</v>
      </c>
    </row>
    <row r="680" spans="1:13" s="104" customFormat="1" x14ac:dyDescent="0.15">
      <c r="A680" s="51" t="s">
        <v>21586</v>
      </c>
      <c r="B680" s="96" t="s">
        <v>1359</v>
      </c>
      <c r="C680" s="96" t="s">
        <v>21577</v>
      </c>
      <c r="D680" s="96">
        <v>0.97095600000000004</v>
      </c>
      <c r="E680" s="96">
        <v>12</v>
      </c>
      <c r="F680" s="97">
        <v>111446804</v>
      </c>
      <c r="G680" s="100">
        <v>1E-10</v>
      </c>
      <c r="H680" s="96" t="s">
        <v>20794</v>
      </c>
      <c r="I680" s="96" t="s">
        <v>20955</v>
      </c>
      <c r="J680" s="551" t="s">
        <v>4424</v>
      </c>
      <c r="K680" s="552" t="s">
        <v>4424</v>
      </c>
      <c r="L680" s="96" t="s">
        <v>21029</v>
      </c>
      <c r="M680" s="96">
        <v>28017375</v>
      </c>
    </row>
    <row r="681" spans="1:13" s="104" customFormat="1" x14ac:dyDescent="0.15">
      <c r="A681" s="51" t="s">
        <v>21006</v>
      </c>
      <c r="B681" s="96" t="s">
        <v>1359</v>
      </c>
      <c r="C681" s="96" t="s">
        <v>21577</v>
      </c>
      <c r="D681" s="96">
        <v>0.97095600000000004</v>
      </c>
      <c r="E681" s="96">
        <v>12</v>
      </c>
      <c r="F681" s="97">
        <v>111446804</v>
      </c>
      <c r="G681" s="100">
        <v>1E-10</v>
      </c>
      <c r="H681" s="96" t="s">
        <v>20794</v>
      </c>
      <c r="I681" s="96" t="s">
        <v>20955</v>
      </c>
      <c r="J681" s="551" t="s">
        <v>4424</v>
      </c>
      <c r="K681" s="552" t="s">
        <v>4424</v>
      </c>
      <c r="L681" s="96" t="s">
        <v>21009</v>
      </c>
      <c r="M681" s="96">
        <v>28107422</v>
      </c>
    </row>
    <row r="682" spans="1:13" s="104" customFormat="1" x14ac:dyDescent="0.15">
      <c r="A682" s="51" t="s">
        <v>21224</v>
      </c>
      <c r="B682" s="96" t="s">
        <v>1359</v>
      </c>
      <c r="C682" s="96" t="s">
        <v>21577</v>
      </c>
      <c r="D682" s="96">
        <v>0.97095600000000004</v>
      </c>
      <c r="E682" s="96">
        <v>12</v>
      </c>
      <c r="F682" s="97">
        <v>111446804</v>
      </c>
      <c r="G682" s="100">
        <v>2.0000000000000001E-10</v>
      </c>
      <c r="H682" s="96" t="s">
        <v>2321</v>
      </c>
      <c r="I682" s="96" t="s">
        <v>20955</v>
      </c>
      <c r="J682" s="551" t="s">
        <v>4424</v>
      </c>
      <c r="K682" s="552" t="s">
        <v>4424</v>
      </c>
      <c r="L682" s="96" t="s">
        <v>21587</v>
      </c>
      <c r="M682" s="96">
        <v>26390057</v>
      </c>
    </row>
    <row r="683" spans="1:13" s="104" customFormat="1" x14ac:dyDescent="0.15">
      <c r="A683" s="51" t="s">
        <v>21484</v>
      </c>
      <c r="B683" s="96" t="s">
        <v>1359</v>
      </c>
      <c r="C683" s="96" t="s">
        <v>21577</v>
      </c>
      <c r="D683" s="96">
        <v>0.97095600000000004</v>
      </c>
      <c r="E683" s="96">
        <v>12</v>
      </c>
      <c r="F683" s="97">
        <v>111446804</v>
      </c>
      <c r="G683" s="100">
        <v>3E-10</v>
      </c>
      <c r="H683" s="96" t="s">
        <v>20794</v>
      </c>
      <c r="I683" s="96" t="s">
        <v>20955</v>
      </c>
      <c r="J683" s="551" t="s">
        <v>4424</v>
      </c>
      <c r="K683" s="552" t="s">
        <v>4424</v>
      </c>
      <c r="L683" s="96" t="s">
        <v>20796</v>
      </c>
      <c r="M683" s="96">
        <v>27182965</v>
      </c>
    </row>
    <row r="684" spans="1:13" s="104" customFormat="1" x14ac:dyDescent="0.15">
      <c r="A684" s="51" t="s">
        <v>21105</v>
      </c>
      <c r="B684" s="96" t="s">
        <v>1359</v>
      </c>
      <c r="C684" s="96" t="s">
        <v>21577</v>
      </c>
      <c r="D684" s="96">
        <v>0.97095600000000004</v>
      </c>
      <c r="E684" s="96">
        <v>12</v>
      </c>
      <c r="F684" s="97">
        <v>111446804</v>
      </c>
      <c r="G684" s="100">
        <v>1.0000000000000001E-9</v>
      </c>
      <c r="H684" s="96" t="s">
        <v>20794</v>
      </c>
      <c r="I684" s="96" t="s">
        <v>20955</v>
      </c>
      <c r="J684" s="551" t="s">
        <v>20784</v>
      </c>
      <c r="K684" s="552" t="s">
        <v>4424</v>
      </c>
      <c r="L684" s="96" t="s">
        <v>21106</v>
      </c>
      <c r="M684" s="96">
        <v>26192919</v>
      </c>
    </row>
    <row r="685" spans="1:13" s="104" customFormat="1" x14ac:dyDescent="0.15">
      <c r="A685" s="51" t="s">
        <v>21239</v>
      </c>
      <c r="B685" s="96" t="s">
        <v>1359</v>
      </c>
      <c r="C685" s="96" t="s">
        <v>21577</v>
      </c>
      <c r="D685" s="96">
        <v>0.97095600000000004</v>
      </c>
      <c r="E685" s="96">
        <v>12</v>
      </c>
      <c r="F685" s="97">
        <v>111446804</v>
      </c>
      <c r="G685" s="100">
        <v>1.0000000000000001E-9</v>
      </c>
      <c r="H685" s="96" t="s">
        <v>2321</v>
      </c>
      <c r="I685" s="96" t="s">
        <v>20955</v>
      </c>
      <c r="J685" s="551" t="s">
        <v>4424</v>
      </c>
      <c r="K685" s="552" t="s">
        <v>4424</v>
      </c>
      <c r="L685" s="96" t="s">
        <v>21240</v>
      </c>
      <c r="M685" s="96">
        <v>26343387</v>
      </c>
    </row>
    <row r="686" spans="1:13" s="104" customFormat="1" x14ac:dyDescent="0.15">
      <c r="A686" s="51" t="s">
        <v>20901</v>
      </c>
      <c r="B686" s="96" t="s">
        <v>1359</v>
      </c>
      <c r="C686" s="96" t="s">
        <v>21577</v>
      </c>
      <c r="D686" s="96">
        <v>0.97095600000000004</v>
      </c>
      <c r="E686" s="96">
        <v>12</v>
      </c>
      <c r="F686" s="97">
        <v>111446804</v>
      </c>
      <c r="G686" s="100">
        <v>5.0000000000000001E-9</v>
      </c>
      <c r="H686" s="96" t="s">
        <v>2321</v>
      </c>
      <c r="I686" s="96" t="s">
        <v>20955</v>
      </c>
      <c r="J686" s="551" t="s">
        <v>4424</v>
      </c>
      <c r="K686" s="552" t="s">
        <v>4424</v>
      </c>
      <c r="L686" s="96" t="s">
        <v>21582</v>
      </c>
      <c r="M686" s="96">
        <v>19430479</v>
      </c>
    </row>
    <row r="687" spans="1:13" s="104" customFormat="1" x14ac:dyDescent="0.15">
      <c r="A687" s="51" t="s">
        <v>21588</v>
      </c>
      <c r="B687" s="96" t="s">
        <v>1359</v>
      </c>
      <c r="C687" s="96" t="s">
        <v>21577</v>
      </c>
      <c r="D687" s="96">
        <v>0.97095600000000004</v>
      </c>
      <c r="E687" s="96">
        <v>12</v>
      </c>
      <c r="F687" s="97">
        <v>111446804</v>
      </c>
      <c r="G687" s="100">
        <v>8.0000000000000005E-9</v>
      </c>
      <c r="H687" s="96" t="s">
        <v>2328</v>
      </c>
      <c r="I687" s="96" t="s">
        <v>20955</v>
      </c>
      <c r="J687" s="551" t="s">
        <v>4424</v>
      </c>
      <c r="K687" s="552" t="s">
        <v>4424</v>
      </c>
      <c r="L687" s="96" t="s">
        <v>21589</v>
      </c>
      <c r="M687" s="96">
        <v>26621817</v>
      </c>
    </row>
    <row r="688" spans="1:13" s="104" customFormat="1" x14ac:dyDescent="0.15">
      <c r="A688" s="51" t="s">
        <v>21590</v>
      </c>
      <c r="B688" s="96" t="s">
        <v>1359</v>
      </c>
      <c r="C688" s="96" t="s">
        <v>21577</v>
      </c>
      <c r="D688" s="96">
        <v>0.97095600000000004</v>
      </c>
      <c r="E688" s="96">
        <v>12</v>
      </c>
      <c r="F688" s="97">
        <v>111446804</v>
      </c>
      <c r="G688" s="100">
        <v>2E-8</v>
      </c>
      <c r="H688" s="96" t="s">
        <v>2328</v>
      </c>
      <c r="I688" s="96" t="s">
        <v>20955</v>
      </c>
      <c r="J688" s="551" t="s">
        <v>21591</v>
      </c>
      <c r="K688" s="552" t="s">
        <v>4424</v>
      </c>
      <c r="L688" s="96" t="s">
        <v>21592</v>
      </c>
      <c r="M688" s="96">
        <v>26151821</v>
      </c>
    </row>
    <row r="689" spans="1:13" s="104" customFormat="1" x14ac:dyDescent="0.15">
      <c r="A689" s="51" t="s">
        <v>21590</v>
      </c>
      <c r="B689" s="96" t="s">
        <v>1359</v>
      </c>
      <c r="C689" s="96" t="s">
        <v>21577</v>
      </c>
      <c r="D689" s="96">
        <v>0.97095600000000004</v>
      </c>
      <c r="E689" s="96">
        <v>12</v>
      </c>
      <c r="F689" s="97">
        <v>111446804</v>
      </c>
      <c r="G689" s="100">
        <v>2E-8</v>
      </c>
      <c r="H689" s="96" t="s">
        <v>2328</v>
      </c>
      <c r="I689" s="96" t="s">
        <v>20955</v>
      </c>
      <c r="J689" s="551" t="s">
        <v>21593</v>
      </c>
      <c r="K689" s="552" t="s">
        <v>4424</v>
      </c>
      <c r="L689" s="96" t="s">
        <v>21592</v>
      </c>
      <c r="M689" s="96">
        <v>26151821</v>
      </c>
    </row>
    <row r="690" spans="1:13" s="104" customFormat="1" x14ac:dyDescent="0.15">
      <c r="A690" s="51" t="s">
        <v>21594</v>
      </c>
      <c r="B690" s="96" t="s">
        <v>1359</v>
      </c>
      <c r="C690" s="96" t="s">
        <v>21577</v>
      </c>
      <c r="D690" s="96">
        <v>0.97095600000000004</v>
      </c>
      <c r="E690" s="96">
        <v>12</v>
      </c>
      <c r="F690" s="97">
        <v>111446804</v>
      </c>
      <c r="G690" s="100">
        <v>2.9999999999999997E-8</v>
      </c>
      <c r="H690" s="96" t="s">
        <v>2328</v>
      </c>
      <c r="I690" s="96" t="s">
        <v>20955</v>
      </c>
      <c r="J690" s="551" t="s">
        <v>21579</v>
      </c>
      <c r="K690" s="552" t="s">
        <v>4424</v>
      </c>
      <c r="L690" s="96" t="s">
        <v>21089</v>
      </c>
      <c r="M690" s="96">
        <v>23417110</v>
      </c>
    </row>
    <row r="691" spans="1:13" s="104" customFormat="1" x14ac:dyDescent="0.15">
      <c r="A691" s="51" t="s">
        <v>21388</v>
      </c>
      <c r="B691" s="96" t="s">
        <v>1359</v>
      </c>
      <c r="C691" s="96" t="s">
        <v>21595</v>
      </c>
      <c r="D691" s="96">
        <v>0.93272900000000003</v>
      </c>
      <c r="E691" s="96">
        <v>12</v>
      </c>
      <c r="F691" s="97">
        <v>111466567</v>
      </c>
      <c r="G691" s="100">
        <v>4.0000000000000003E-18</v>
      </c>
      <c r="H691" s="96" t="s">
        <v>2321</v>
      </c>
      <c r="I691" s="96" t="s">
        <v>20780</v>
      </c>
      <c r="J691" s="551" t="s">
        <v>4424</v>
      </c>
      <c r="K691" s="552" t="s">
        <v>1360</v>
      </c>
      <c r="L691" s="96" t="s">
        <v>21391</v>
      </c>
      <c r="M691" s="96">
        <v>22561518</v>
      </c>
    </row>
    <row r="692" spans="1:13" s="104" customFormat="1" x14ac:dyDescent="0.15">
      <c r="A692" s="51" t="s">
        <v>21376</v>
      </c>
      <c r="B692" s="96" t="s">
        <v>1359</v>
      </c>
      <c r="C692" s="96" t="s">
        <v>21596</v>
      </c>
      <c r="D692" s="96">
        <v>0.93351300000000004</v>
      </c>
      <c r="E692" s="96">
        <v>12</v>
      </c>
      <c r="F692" s="97">
        <v>111472415</v>
      </c>
      <c r="G692" s="100">
        <v>2.0000000000000001E-13</v>
      </c>
      <c r="H692" s="96" t="s">
        <v>2321</v>
      </c>
      <c r="I692" s="96" t="s">
        <v>20780</v>
      </c>
      <c r="J692" s="551" t="s">
        <v>21597</v>
      </c>
      <c r="K692" s="552" t="s">
        <v>1360</v>
      </c>
      <c r="L692" s="96" t="s">
        <v>21378</v>
      </c>
      <c r="M692" s="96">
        <v>21060863</v>
      </c>
    </row>
    <row r="693" spans="1:13" s="104" customFormat="1" x14ac:dyDescent="0.15">
      <c r="A693" s="51" t="s">
        <v>21519</v>
      </c>
      <c r="B693" s="96" t="s">
        <v>1359</v>
      </c>
      <c r="C693" s="96" t="s">
        <v>21596</v>
      </c>
      <c r="D693" s="96">
        <v>0.93351300000000004</v>
      </c>
      <c r="E693" s="96">
        <v>12</v>
      </c>
      <c r="F693" s="97">
        <v>111472415</v>
      </c>
      <c r="G693" s="100">
        <v>4.0000000000000002E-9</v>
      </c>
      <c r="H693" s="96" t="s">
        <v>2321</v>
      </c>
      <c r="I693" s="96" t="s">
        <v>20780</v>
      </c>
      <c r="J693" s="551" t="s">
        <v>21579</v>
      </c>
      <c r="K693" s="552" t="s">
        <v>1360</v>
      </c>
      <c r="L693" s="96" t="s">
        <v>21598</v>
      </c>
      <c r="M693" s="96">
        <v>26502338</v>
      </c>
    </row>
    <row r="694" spans="1:13" s="104" customFormat="1" x14ac:dyDescent="0.15">
      <c r="A694" s="51" t="s">
        <v>21599</v>
      </c>
      <c r="B694" s="96" t="s">
        <v>1359</v>
      </c>
      <c r="C694" s="96" t="s">
        <v>21600</v>
      </c>
      <c r="D694" s="96">
        <v>0.97700299999999995</v>
      </c>
      <c r="E694" s="96">
        <v>12</v>
      </c>
      <c r="F694" s="97">
        <v>111494996</v>
      </c>
      <c r="G694" s="100">
        <v>8.9999999999999999E-10</v>
      </c>
      <c r="H694" s="96" t="s">
        <v>2328</v>
      </c>
      <c r="I694" s="96" t="s">
        <v>20780</v>
      </c>
      <c r="J694" s="551" t="s">
        <v>1360</v>
      </c>
      <c r="K694" s="552" t="s">
        <v>1360</v>
      </c>
      <c r="L694" s="96" t="s">
        <v>21601</v>
      </c>
      <c r="M694" s="96">
        <v>26752265</v>
      </c>
    </row>
    <row r="695" spans="1:13" s="104" customFormat="1" x14ac:dyDescent="0.15">
      <c r="A695" s="51" t="s">
        <v>21519</v>
      </c>
      <c r="B695" s="96" t="s">
        <v>1359</v>
      </c>
      <c r="C695" s="96" t="s">
        <v>1359</v>
      </c>
      <c r="D695" s="96">
        <v>1</v>
      </c>
      <c r="E695" s="96">
        <v>12</v>
      </c>
      <c r="F695" s="97">
        <v>111535554</v>
      </c>
      <c r="G695" s="100">
        <v>6E-10</v>
      </c>
      <c r="H695" s="96" t="s">
        <v>2321</v>
      </c>
      <c r="I695" s="96" t="s">
        <v>20780</v>
      </c>
      <c r="J695" s="551" t="s">
        <v>4424</v>
      </c>
      <c r="K695" s="552" t="s">
        <v>1360</v>
      </c>
      <c r="L695" s="96" t="s">
        <v>21598</v>
      </c>
      <c r="M695" s="96">
        <v>26502338</v>
      </c>
    </row>
    <row r="696" spans="1:13" s="104" customFormat="1" x14ac:dyDescent="0.15">
      <c r="A696" s="51" t="s">
        <v>21602</v>
      </c>
      <c r="B696" s="96" t="s">
        <v>1359</v>
      </c>
      <c r="C696" s="96" t="s">
        <v>21603</v>
      </c>
      <c r="D696" s="96">
        <v>0.980931</v>
      </c>
      <c r="E696" s="96">
        <v>12</v>
      </c>
      <c r="F696" s="97">
        <v>111569952</v>
      </c>
      <c r="G696" s="100">
        <v>7.0000000000000007E-21</v>
      </c>
      <c r="H696" s="96" t="s">
        <v>2321</v>
      </c>
      <c r="I696" s="96" t="s">
        <v>20780</v>
      </c>
      <c r="J696" s="551" t="s">
        <v>4424</v>
      </c>
      <c r="K696" s="552" t="s">
        <v>1360</v>
      </c>
      <c r="L696" s="96" t="s">
        <v>21604</v>
      </c>
      <c r="M696" s="96">
        <v>20190752</v>
      </c>
    </row>
    <row r="697" spans="1:13" s="104" customFormat="1" x14ac:dyDescent="0.15">
      <c r="A697" s="51" t="s">
        <v>21230</v>
      </c>
      <c r="B697" s="96" t="s">
        <v>1359</v>
      </c>
      <c r="C697" s="96" t="s">
        <v>21603</v>
      </c>
      <c r="D697" s="96">
        <v>0.980931</v>
      </c>
      <c r="E697" s="96">
        <v>12</v>
      </c>
      <c r="F697" s="97">
        <v>111569952</v>
      </c>
      <c r="G697" s="100">
        <v>7.0000000000000001E-20</v>
      </c>
      <c r="H697" s="96" t="s">
        <v>2328</v>
      </c>
      <c r="I697" s="96" t="s">
        <v>20780</v>
      </c>
      <c r="J697" s="551" t="s">
        <v>1360</v>
      </c>
      <c r="K697" s="552" t="s">
        <v>1360</v>
      </c>
      <c r="L697" s="96" t="s">
        <v>21231</v>
      </c>
      <c r="M697" s="96">
        <v>21909110</v>
      </c>
    </row>
    <row r="698" spans="1:13" s="104" customFormat="1" x14ac:dyDescent="0.15">
      <c r="A698" s="51" t="s">
        <v>21605</v>
      </c>
      <c r="B698" s="96" t="s">
        <v>1359</v>
      </c>
      <c r="C698" s="96" t="s">
        <v>21603</v>
      </c>
      <c r="D698" s="96">
        <v>0.980931</v>
      </c>
      <c r="E698" s="96">
        <v>12</v>
      </c>
      <c r="F698" s="97">
        <v>111569952</v>
      </c>
      <c r="G698" s="100">
        <v>2.9999999999999999E-19</v>
      </c>
      <c r="H698" s="96" t="s">
        <v>2321</v>
      </c>
      <c r="I698" s="96" t="s">
        <v>20780</v>
      </c>
      <c r="J698" s="551" t="s">
        <v>4424</v>
      </c>
      <c r="K698" s="552" t="s">
        <v>1360</v>
      </c>
      <c r="L698" s="96" t="s">
        <v>21606</v>
      </c>
      <c r="M698" s="96">
        <v>21383967</v>
      </c>
    </row>
    <row r="699" spans="1:13" s="104" customFormat="1" x14ac:dyDescent="0.15">
      <c r="A699" s="51" t="s">
        <v>21224</v>
      </c>
      <c r="B699" s="96" t="s">
        <v>1359</v>
      </c>
      <c r="C699" s="96" t="s">
        <v>21603</v>
      </c>
      <c r="D699" s="96">
        <v>0.980931</v>
      </c>
      <c r="E699" s="96">
        <v>12</v>
      </c>
      <c r="F699" s="97">
        <v>111569952</v>
      </c>
      <c r="G699" s="100">
        <v>2.9999999999999998E-18</v>
      </c>
      <c r="H699" s="96" t="s">
        <v>2328</v>
      </c>
      <c r="I699" s="96" t="s">
        <v>20780</v>
      </c>
      <c r="J699" s="551" t="s">
        <v>21579</v>
      </c>
      <c r="K699" s="552" t="s">
        <v>1360</v>
      </c>
      <c r="L699" s="96" t="s">
        <v>21607</v>
      </c>
      <c r="M699" s="96">
        <v>19430483</v>
      </c>
    </row>
    <row r="700" spans="1:13" s="104" customFormat="1" x14ac:dyDescent="0.15">
      <c r="A700" s="51" t="s">
        <v>21090</v>
      </c>
      <c r="B700" s="96" t="s">
        <v>1359</v>
      </c>
      <c r="C700" s="96" t="s">
        <v>21603</v>
      </c>
      <c r="D700" s="96">
        <v>0.980931</v>
      </c>
      <c r="E700" s="96">
        <v>12</v>
      </c>
      <c r="F700" s="97">
        <v>111569952</v>
      </c>
      <c r="G700" s="100">
        <v>7.0000000000000001E-12</v>
      </c>
      <c r="H700" s="96" t="s">
        <v>2328</v>
      </c>
      <c r="I700" s="96" t="s">
        <v>20780</v>
      </c>
      <c r="J700" s="551" t="s">
        <v>21608</v>
      </c>
      <c r="K700" s="552" t="s">
        <v>1360</v>
      </c>
      <c r="L700" s="96" t="s">
        <v>21091</v>
      </c>
      <c r="M700" s="96">
        <v>23263486</v>
      </c>
    </row>
    <row r="701" spans="1:13" s="104" customFormat="1" x14ac:dyDescent="0.15">
      <c r="A701" s="51" t="s">
        <v>21241</v>
      </c>
      <c r="B701" s="96" t="s">
        <v>1359</v>
      </c>
      <c r="C701" s="96" t="s">
        <v>21603</v>
      </c>
      <c r="D701" s="96">
        <v>0.980931</v>
      </c>
      <c r="E701" s="96">
        <v>12</v>
      </c>
      <c r="F701" s="97">
        <v>111569952</v>
      </c>
      <c r="G701" s="100">
        <v>3E-11</v>
      </c>
      <c r="H701" s="96" t="s">
        <v>2321</v>
      </c>
      <c r="I701" s="96" t="s">
        <v>20780</v>
      </c>
      <c r="J701" s="551" t="s">
        <v>4424</v>
      </c>
      <c r="K701" s="552" t="s">
        <v>1360</v>
      </c>
      <c r="L701" s="96" t="s">
        <v>21240</v>
      </c>
      <c r="M701" s="96">
        <v>26343387</v>
      </c>
    </row>
    <row r="702" spans="1:13" s="104" customFormat="1" x14ac:dyDescent="0.15">
      <c r="A702" s="51" t="s">
        <v>21107</v>
      </c>
      <c r="B702" s="96" t="s">
        <v>1359</v>
      </c>
      <c r="C702" s="96" t="s">
        <v>21603</v>
      </c>
      <c r="D702" s="96">
        <v>0.980931</v>
      </c>
      <c r="E702" s="96">
        <v>12</v>
      </c>
      <c r="F702" s="97">
        <v>111569952</v>
      </c>
      <c r="G702" s="100">
        <v>3.9999999999999998E-11</v>
      </c>
      <c r="H702" s="96" t="s">
        <v>2328</v>
      </c>
      <c r="I702" s="96" t="s">
        <v>20780</v>
      </c>
      <c r="J702" s="551" t="s">
        <v>1360</v>
      </c>
      <c r="K702" s="552" t="s">
        <v>1360</v>
      </c>
      <c r="L702" s="96" t="s">
        <v>21091</v>
      </c>
      <c r="M702" s="96">
        <v>20383146</v>
      </c>
    </row>
    <row r="703" spans="1:13" s="104" customFormat="1" x14ac:dyDescent="0.15">
      <c r="A703" s="51" t="s">
        <v>21609</v>
      </c>
      <c r="B703" s="96" t="s">
        <v>1359</v>
      </c>
      <c r="C703" s="96" t="s">
        <v>21603</v>
      </c>
      <c r="D703" s="96">
        <v>0.980931</v>
      </c>
      <c r="E703" s="96">
        <v>12</v>
      </c>
      <c r="F703" s="97">
        <v>111569952</v>
      </c>
      <c r="G703" s="100">
        <v>1.0000000000000001E-9</v>
      </c>
      <c r="H703" s="96" t="s">
        <v>2321</v>
      </c>
      <c r="I703" s="96" t="s">
        <v>20780</v>
      </c>
      <c r="J703" s="551" t="s">
        <v>21579</v>
      </c>
      <c r="K703" s="552" t="s">
        <v>1360</v>
      </c>
      <c r="L703" s="96" t="s">
        <v>21610</v>
      </c>
      <c r="M703" s="96">
        <v>24586183</v>
      </c>
    </row>
    <row r="704" spans="1:13" s="104" customFormat="1" ht="39" x14ac:dyDescent="0.15">
      <c r="A704" s="51" t="s">
        <v>21105</v>
      </c>
      <c r="B704" s="96" t="s">
        <v>1359</v>
      </c>
      <c r="C704" s="96" t="s">
        <v>21603</v>
      </c>
      <c r="D704" s="96">
        <v>0.980931</v>
      </c>
      <c r="E704" s="96">
        <v>12</v>
      </c>
      <c r="F704" s="97">
        <v>111569952</v>
      </c>
      <c r="G704" s="100">
        <v>2.0000000000000001E-9</v>
      </c>
      <c r="H704" s="96" t="s">
        <v>20794</v>
      </c>
      <c r="I704" s="96" t="s">
        <v>20780</v>
      </c>
      <c r="J704" s="551" t="s">
        <v>21611</v>
      </c>
      <c r="K704" s="552" t="s">
        <v>1360</v>
      </c>
      <c r="L704" s="96" t="s">
        <v>21129</v>
      </c>
      <c r="M704" s="96">
        <v>28067908</v>
      </c>
    </row>
    <row r="705" spans="1:13" s="104" customFormat="1" x14ac:dyDescent="0.15">
      <c r="A705" s="51" t="s">
        <v>21105</v>
      </c>
      <c r="B705" s="96" t="s">
        <v>1359</v>
      </c>
      <c r="C705" s="96" t="s">
        <v>21603</v>
      </c>
      <c r="D705" s="96">
        <v>0.980931</v>
      </c>
      <c r="E705" s="96">
        <v>12</v>
      </c>
      <c r="F705" s="97">
        <v>111569952</v>
      </c>
      <c r="G705" s="100">
        <v>1E-8</v>
      </c>
      <c r="H705" s="96" t="s">
        <v>2321</v>
      </c>
      <c r="I705" s="96" t="s">
        <v>20780</v>
      </c>
      <c r="J705" s="551" t="s">
        <v>21612</v>
      </c>
      <c r="K705" s="552" t="s">
        <v>1360</v>
      </c>
      <c r="L705" s="96" t="s">
        <v>21106</v>
      </c>
      <c r="M705" s="96">
        <v>26192919</v>
      </c>
    </row>
    <row r="706" spans="1:13" s="104" customFormat="1" x14ac:dyDescent="0.15">
      <c r="A706" s="51" t="s">
        <v>21224</v>
      </c>
      <c r="B706" s="96" t="s">
        <v>1359</v>
      </c>
      <c r="C706" s="96" t="s">
        <v>21603</v>
      </c>
      <c r="D706" s="96">
        <v>0.980931</v>
      </c>
      <c r="E706" s="96">
        <v>12</v>
      </c>
      <c r="F706" s="97">
        <v>111569952</v>
      </c>
      <c r="G706" s="100">
        <v>1E-8</v>
      </c>
      <c r="H706" s="96" t="s">
        <v>2328</v>
      </c>
      <c r="I706" s="96" t="s">
        <v>20780</v>
      </c>
      <c r="J706" s="551" t="s">
        <v>1360</v>
      </c>
      <c r="K706" s="552" t="s">
        <v>1360</v>
      </c>
      <c r="L706" s="96" t="s">
        <v>21587</v>
      </c>
      <c r="M706" s="96">
        <v>26390057</v>
      </c>
    </row>
    <row r="707" spans="1:13" s="104" customFormat="1" x14ac:dyDescent="0.15">
      <c r="A707" s="51" t="s">
        <v>21348</v>
      </c>
      <c r="B707" s="96" t="s">
        <v>1359</v>
      </c>
      <c r="C707" s="96" t="s">
        <v>21613</v>
      </c>
      <c r="D707" s="96">
        <v>0.81103999999999998</v>
      </c>
      <c r="E707" s="96">
        <v>12</v>
      </c>
      <c r="F707" s="97">
        <v>111621753</v>
      </c>
      <c r="G707" s="100">
        <v>2E-8</v>
      </c>
      <c r="H707" s="96" t="s">
        <v>2321</v>
      </c>
      <c r="I707" s="96" t="s">
        <v>20810</v>
      </c>
      <c r="J707" s="551" t="s">
        <v>21614</v>
      </c>
      <c r="K707" s="552" t="s">
        <v>21615</v>
      </c>
      <c r="L707" s="96" t="s">
        <v>21349</v>
      </c>
      <c r="M707" s="96">
        <v>28537254</v>
      </c>
    </row>
    <row r="708" spans="1:13" s="104" customFormat="1" x14ac:dyDescent="0.15">
      <c r="A708" s="51" t="s">
        <v>21092</v>
      </c>
      <c r="B708" s="96" t="s">
        <v>1359</v>
      </c>
      <c r="C708" s="96" t="s">
        <v>21616</v>
      </c>
      <c r="D708" s="96">
        <v>0.75837200000000005</v>
      </c>
      <c r="E708" s="96">
        <v>12</v>
      </c>
      <c r="F708" s="97">
        <v>111634620</v>
      </c>
      <c r="G708" s="100">
        <v>2E-16</v>
      </c>
      <c r="H708" s="96" t="s">
        <v>2321</v>
      </c>
      <c r="I708" s="96" t="s">
        <v>20810</v>
      </c>
      <c r="J708" s="551" t="s">
        <v>5349</v>
      </c>
      <c r="K708" s="552" t="s">
        <v>21615</v>
      </c>
      <c r="L708" s="96" t="s">
        <v>21079</v>
      </c>
      <c r="M708" s="96">
        <v>24097068</v>
      </c>
    </row>
    <row r="709" spans="1:13" s="104" customFormat="1" x14ac:dyDescent="0.15">
      <c r="A709" s="51" t="s">
        <v>21617</v>
      </c>
      <c r="B709" s="96" t="s">
        <v>1359</v>
      </c>
      <c r="C709" s="96" t="s">
        <v>21616</v>
      </c>
      <c r="D709" s="96">
        <v>0.75837200000000005</v>
      </c>
      <c r="E709" s="96">
        <v>12</v>
      </c>
      <c r="F709" s="97">
        <v>111634620</v>
      </c>
      <c r="G709" s="100">
        <v>4E-14</v>
      </c>
      <c r="H709" s="96" t="s">
        <v>20794</v>
      </c>
      <c r="I709" s="96" t="s">
        <v>20810</v>
      </c>
      <c r="J709" s="551" t="s">
        <v>4424</v>
      </c>
      <c r="K709" s="552" t="s">
        <v>21615</v>
      </c>
      <c r="L709" s="96" t="s">
        <v>21618</v>
      </c>
      <c r="M709" s="96">
        <v>24262325</v>
      </c>
    </row>
    <row r="710" spans="1:13" s="104" customFormat="1" x14ac:dyDescent="0.15">
      <c r="A710" s="51" t="s">
        <v>21619</v>
      </c>
      <c r="B710" s="96" t="s">
        <v>1359</v>
      </c>
      <c r="C710" s="96" t="s">
        <v>21616</v>
      </c>
      <c r="D710" s="96">
        <v>0.75837200000000005</v>
      </c>
      <c r="E710" s="96">
        <v>12</v>
      </c>
      <c r="F710" s="97">
        <v>111634620</v>
      </c>
      <c r="G710" s="100">
        <v>9.9999999999999998E-13</v>
      </c>
      <c r="H710" s="96" t="s">
        <v>2321</v>
      </c>
      <c r="I710" s="96" t="s">
        <v>20810</v>
      </c>
      <c r="J710" s="551" t="s">
        <v>21579</v>
      </c>
      <c r="K710" s="552" t="s">
        <v>21615</v>
      </c>
      <c r="L710" s="96" t="s">
        <v>21620</v>
      </c>
      <c r="M710" s="96">
        <v>19862010</v>
      </c>
    </row>
    <row r="711" spans="1:13" s="104" customFormat="1" x14ac:dyDescent="0.15">
      <c r="A711" s="51" t="s">
        <v>21092</v>
      </c>
      <c r="B711" s="96" t="s">
        <v>1359</v>
      </c>
      <c r="C711" s="96" t="s">
        <v>21616</v>
      </c>
      <c r="D711" s="96">
        <v>0.75837200000000005</v>
      </c>
      <c r="E711" s="96">
        <v>12</v>
      </c>
      <c r="F711" s="97">
        <v>111634620</v>
      </c>
      <c r="G711" s="100">
        <v>7.0000000000000001E-12</v>
      </c>
      <c r="H711" s="96" t="s">
        <v>2321</v>
      </c>
      <c r="I711" s="96" t="s">
        <v>20810</v>
      </c>
      <c r="J711" s="551" t="s">
        <v>5349</v>
      </c>
      <c r="K711" s="552" t="s">
        <v>21615</v>
      </c>
      <c r="L711" s="96" t="s">
        <v>21083</v>
      </c>
      <c r="M711" s="96">
        <v>20686565</v>
      </c>
    </row>
    <row r="712" spans="1:13" s="104" customFormat="1" x14ac:dyDescent="0.15">
      <c r="A712" s="51" t="s">
        <v>21621</v>
      </c>
      <c r="B712" s="96" t="s">
        <v>1359</v>
      </c>
      <c r="C712" s="96" t="s">
        <v>21616</v>
      </c>
      <c r="D712" s="96">
        <v>0.75837200000000005</v>
      </c>
      <c r="E712" s="96">
        <v>12</v>
      </c>
      <c r="F712" s="97">
        <v>111634620</v>
      </c>
      <c r="G712" s="100">
        <v>9.9999999999999994E-12</v>
      </c>
      <c r="H712" s="96" t="s">
        <v>2328</v>
      </c>
      <c r="I712" s="96" t="s">
        <v>20810</v>
      </c>
      <c r="J712" s="551" t="s">
        <v>6787</v>
      </c>
      <c r="K712" s="552" t="s">
        <v>21615</v>
      </c>
      <c r="L712" s="96" t="s">
        <v>21620</v>
      </c>
      <c r="M712" s="96">
        <v>19862010</v>
      </c>
    </row>
    <row r="713" spans="1:13" s="104" customFormat="1" x14ac:dyDescent="0.15">
      <c r="A713" s="51" t="s">
        <v>21622</v>
      </c>
      <c r="B713" s="96" t="s">
        <v>1359</v>
      </c>
      <c r="C713" s="96" t="s">
        <v>21616</v>
      </c>
      <c r="D713" s="96">
        <v>0.75837200000000005</v>
      </c>
      <c r="E713" s="96">
        <v>12</v>
      </c>
      <c r="F713" s="97">
        <v>111634620</v>
      </c>
      <c r="G713" s="100">
        <v>9.9999999999999994E-12</v>
      </c>
      <c r="H713" s="96" t="s">
        <v>2321</v>
      </c>
      <c r="I713" s="96" t="s">
        <v>20810</v>
      </c>
      <c r="J713" s="551" t="s">
        <v>5349</v>
      </c>
      <c r="K713" s="552" t="s">
        <v>21615</v>
      </c>
      <c r="L713" s="96" t="s">
        <v>21079</v>
      </c>
      <c r="M713" s="96">
        <v>24097068</v>
      </c>
    </row>
    <row r="714" spans="1:13" s="104" customFormat="1" x14ac:dyDescent="0.15">
      <c r="A714" s="51" t="s">
        <v>21623</v>
      </c>
      <c r="B714" s="96" t="s">
        <v>1359</v>
      </c>
      <c r="C714" s="96" t="s">
        <v>21616</v>
      </c>
      <c r="D714" s="96">
        <v>0.75837200000000005</v>
      </c>
      <c r="E714" s="96">
        <v>12</v>
      </c>
      <c r="F714" s="97">
        <v>111634620</v>
      </c>
      <c r="G714" s="100">
        <v>7.9999999999999995E-11</v>
      </c>
      <c r="H714" s="96" t="s">
        <v>2321</v>
      </c>
      <c r="I714" s="96" t="s">
        <v>20810</v>
      </c>
      <c r="J714" s="551" t="s">
        <v>10975</v>
      </c>
      <c r="K714" s="552" t="s">
        <v>21615</v>
      </c>
      <c r="L714" s="96" t="s">
        <v>20823</v>
      </c>
      <c r="M714" s="96">
        <v>23297363</v>
      </c>
    </row>
    <row r="715" spans="1:13" s="104" customFormat="1" x14ac:dyDescent="0.15">
      <c r="A715" s="51" t="s">
        <v>21624</v>
      </c>
      <c r="B715" s="96" t="s">
        <v>1359</v>
      </c>
      <c r="C715" s="96" t="s">
        <v>21616</v>
      </c>
      <c r="D715" s="96">
        <v>0.75837200000000005</v>
      </c>
      <c r="E715" s="96">
        <v>12</v>
      </c>
      <c r="F715" s="97">
        <v>111634620</v>
      </c>
      <c r="G715" s="100">
        <v>3E-10</v>
      </c>
      <c r="H715" s="96" t="s">
        <v>20794</v>
      </c>
      <c r="I715" s="96" t="s">
        <v>20810</v>
      </c>
      <c r="J715" s="551" t="s">
        <v>4424</v>
      </c>
      <c r="K715" s="552" t="s">
        <v>21615</v>
      </c>
      <c r="L715" s="96" t="s">
        <v>21618</v>
      </c>
      <c r="M715" s="96">
        <v>24262325</v>
      </c>
    </row>
    <row r="716" spans="1:13" s="104" customFormat="1" x14ac:dyDescent="0.15">
      <c r="A716" s="51" t="s">
        <v>21622</v>
      </c>
      <c r="B716" s="96" t="s">
        <v>1359</v>
      </c>
      <c r="C716" s="96" t="s">
        <v>21616</v>
      </c>
      <c r="D716" s="96">
        <v>0.75837200000000005</v>
      </c>
      <c r="E716" s="96">
        <v>12</v>
      </c>
      <c r="F716" s="97">
        <v>111634620</v>
      </c>
      <c r="G716" s="100">
        <v>2.0000000000000001E-9</v>
      </c>
      <c r="H716" s="96" t="s">
        <v>2321</v>
      </c>
      <c r="I716" s="96" t="s">
        <v>20810</v>
      </c>
      <c r="J716" s="551" t="s">
        <v>5349</v>
      </c>
      <c r="K716" s="552" t="s">
        <v>21615</v>
      </c>
      <c r="L716" s="96" t="s">
        <v>21083</v>
      </c>
      <c r="M716" s="96">
        <v>20686565</v>
      </c>
    </row>
    <row r="717" spans="1:13" s="104" customFormat="1" x14ac:dyDescent="0.15">
      <c r="A717" s="51" t="s">
        <v>21619</v>
      </c>
      <c r="B717" s="96" t="s">
        <v>1359</v>
      </c>
      <c r="C717" s="96" t="s">
        <v>21616</v>
      </c>
      <c r="D717" s="96">
        <v>0.75837200000000005</v>
      </c>
      <c r="E717" s="96">
        <v>12</v>
      </c>
      <c r="F717" s="97">
        <v>111634620</v>
      </c>
      <c r="G717" s="100">
        <v>1E-8</v>
      </c>
      <c r="H717" s="96" t="s">
        <v>20794</v>
      </c>
      <c r="I717" s="96" t="s">
        <v>20810</v>
      </c>
      <c r="J717" s="551" t="s">
        <v>4424</v>
      </c>
      <c r="K717" s="552" t="s">
        <v>21615</v>
      </c>
      <c r="L717" s="96" t="s">
        <v>21029</v>
      </c>
      <c r="M717" s="96">
        <v>28017375</v>
      </c>
    </row>
    <row r="718" spans="1:13" s="104" customFormat="1" x14ac:dyDescent="0.15">
      <c r="A718" s="51" t="s">
        <v>20819</v>
      </c>
      <c r="B718" s="96" t="s">
        <v>1359</v>
      </c>
      <c r="C718" s="96" t="s">
        <v>21616</v>
      </c>
      <c r="D718" s="96">
        <v>0.75837200000000005</v>
      </c>
      <c r="E718" s="96">
        <v>12</v>
      </c>
      <c r="F718" s="97">
        <v>111634620</v>
      </c>
      <c r="G718" s="100">
        <v>2.9999999999999997E-8</v>
      </c>
      <c r="H718" s="96" t="s">
        <v>2321</v>
      </c>
      <c r="I718" s="96" t="s">
        <v>20810</v>
      </c>
      <c r="J718" s="551" t="s">
        <v>21625</v>
      </c>
      <c r="K718" s="552" t="s">
        <v>21615</v>
      </c>
      <c r="L718" s="96" t="s">
        <v>20823</v>
      </c>
      <c r="M718" s="96">
        <v>26394269</v>
      </c>
    </row>
    <row r="719" spans="1:13" s="104" customFormat="1" x14ac:dyDescent="0.15">
      <c r="A719" s="51" t="s">
        <v>21626</v>
      </c>
      <c r="B719" s="96" t="s">
        <v>1359</v>
      </c>
      <c r="C719" s="96" t="s">
        <v>21627</v>
      </c>
      <c r="D719" s="96">
        <v>0.70740199999999998</v>
      </c>
      <c r="E719" s="96">
        <v>12</v>
      </c>
      <c r="F719" s="97">
        <v>111835695</v>
      </c>
      <c r="G719" s="100">
        <v>3E-11</v>
      </c>
      <c r="H719" s="96" t="s">
        <v>20794</v>
      </c>
      <c r="I719" s="96" t="s">
        <v>20881</v>
      </c>
      <c r="J719" s="551" t="s">
        <v>20784</v>
      </c>
      <c r="K719" s="552" t="s">
        <v>21628</v>
      </c>
      <c r="L719" s="96" t="s">
        <v>21629</v>
      </c>
      <c r="M719" s="96">
        <v>27997041</v>
      </c>
    </row>
    <row r="720" spans="1:13" s="104" customFormat="1" x14ac:dyDescent="0.15">
      <c r="A720" s="51" t="s">
        <v>20782</v>
      </c>
      <c r="B720" s="96" t="s">
        <v>1529</v>
      </c>
      <c r="C720" s="96" t="s">
        <v>21630</v>
      </c>
      <c r="D720" s="96">
        <v>0.99228799999999995</v>
      </c>
      <c r="E720" s="96">
        <v>15</v>
      </c>
      <c r="F720" s="97">
        <v>47321396</v>
      </c>
      <c r="G720" s="100">
        <v>4.0000000000000002E-9</v>
      </c>
      <c r="H720" s="96" t="s">
        <v>2328</v>
      </c>
      <c r="I720" s="96" t="s">
        <v>20780</v>
      </c>
      <c r="J720" s="551" t="s">
        <v>20784</v>
      </c>
      <c r="K720" s="552" t="s">
        <v>894</v>
      </c>
      <c r="L720" s="96" t="s">
        <v>20785</v>
      </c>
      <c r="M720" s="96">
        <v>27225129</v>
      </c>
    </row>
    <row r="721" spans="1:13" s="104" customFormat="1" x14ac:dyDescent="0.15">
      <c r="A721" s="51" t="s">
        <v>2406</v>
      </c>
      <c r="B721" s="96" t="s">
        <v>1518</v>
      </c>
      <c r="C721" s="96" t="s">
        <v>21300</v>
      </c>
      <c r="D721" s="96">
        <v>0.75535099999999999</v>
      </c>
      <c r="E721" s="96">
        <v>16</v>
      </c>
      <c r="F721" s="97">
        <v>13656002</v>
      </c>
      <c r="G721" s="100">
        <v>1E-10</v>
      </c>
      <c r="H721" s="96" t="s">
        <v>2321</v>
      </c>
      <c r="I721" s="96" t="s">
        <v>20810</v>
      </c>
      <c r="J721" s="551" t="s">
        <v>20784</v>
      </c>
      <c r="K721" s="552" t="s">
        <v>21301</v>
      </c>
      <c r="L721" s="96" t="s">
        <v>20813</v>
      </c>
      <c r="M721" s="96">
        <v>26198764</v>
      </c>
    </row>
    <row r="722" spans="1:13" s="104" customFormat="1" x14ac:dyDescent="0.15">
      <c r="A722" s="51" t="s">
        <v>2406</v>
      </c>
      <c r="B722" s="96" t="s">
        <v>1518</v>
      </c>
      <c r="C722" s="96" t="s">
        <v>21300</v>
      </c>
      <c r="D722" s="96">
        <v>0.75535099999999999</v>
      </c>
      <c r="E722" s="96">
        <v>16</v>
      </c>
      <c r="F722" s="97">
        <v>13656002</v>
      </c>
      <c r="G722" s="100">
        <v>1.0000000000000001E-9</v>
      </c>
      <c r="H722" s="96" t="s">
        <v>2321</v>
      </c>
      <c r="I722" s="96" t="s">
        <v>20810</v>
      </c>
      <c r="J722" s="551" t="s">
        <v>1222</v>
      </c>
      <c r="K722" s="552" t="s">
        <v>21301</v>
      </c>
      <c r="L722" s="96" t="s">
        <v>20787</v>
      </c>
      <c r="M722" s="96">
        <v>25056061</v>
      </c>
    </row>
    <row r="723" spans="1:13" s="104" customFormat="1" x14ac:dyDescent="0.15">
      <c r="A723" s="51" t="s">
        <v>21110</v>
      </c>
      <c r="B723" s="96" t="s">
        <v>1720</v>
      </c>
      <c r="C723" s="96" t="s">
        <v>21631</v>
      </c>
      <c r="D723" s="96">
        <v>0.883212</v>
      </c>
      <c r="E723" s="96">
        <v>20</v>
      </c>
      <c r="F723" s="97">
        <v>34625392</v>
      </c>
      <c r="G723" s="100">
        <v>2.0000000000000001E-13</v>
      </c>
      <c r="H723" s="96" t="s">
        <v>2328</v>
      </c>
      <c r="I723" s="96" t="s">
        <v>20780</v>
      </c>
      <c r="J723" s="551" t="s">
        <v>8985</v>
      </c>
      <c r="K723" s="552" t="s">
        <v>8315</v>
      </c>
      <c r="L723" s="96" t="s">
        <v>21180</v>
      </c>
      <c r="M723" s="96">
        <v>28452372</v>
      </c>
    </row>
    <row r="724" spans="1:13" s="104" customFormat="1" x14ac:dyDescent="0.15">
      <c r="A724" s="560" t="s">
        <v>21110</v>
      </c>
      <c r="B724" s="561" t="s">
        <v>1720</v>
      </c>
      <c r="C724" s="561" t="s">
        <v>21632</v>
      </c>
      <c r="D724" s="561">
        <v>0.79788700000000001</v>
      </c>
      <c r="E724" s="561">
        <v>20</v>
      </c>
      <c r="F724" s="562">
        <v>34697249</v>
      </c>
      <c r="G724" s="563">
        <v>2.0000000000000001E-9</v>
      </c>
      <c r="H724" s="561" t="s">
        <v>2328</v>
      </c>
      <c r="I724" s="561" t="s">
        <v>21265</v>
      </c>
      <c r="J724" s="564" t="s">
        <v>8985</v>
      </c>
      <c r="K724" s="565" t="s">
        <v>21633</v>
      </c>
      <c r="L724" s="561" t="s">
        <v>21111</v>
      </c>
      <c r="M724" s="561">
        <v>26831199</v>
      </c>
    </row>
    <row r="725" spans="1:13" x14ac:dyDescent="0.15">
      <c r="A725" s="569"/>
      <c r="B725" s="569"/>
      <c r="C725" s="569"/>
      <c r="D725" s="569"/>
      <c r="E725" s="569"/>
      <c r="F725" s="569"/>
      <c r="G725" s="569"/>
      <c r="H725" s="569"/>
      <c r="I725" s="569"/>
      <c r="J725" s="887"/>
      <c r="K725" s="569"/>
      <c r="L725" s="569"/>
      <c r="M725" s="569"/>
    </row>
    <row r="726" spans="1:13" s="104" customFormat="1" x14ac:dyDescent="0.15">
      <c r="A726" s="1533" t="s">
        <v>21987</v>
      </c>
      <c r="B726" s="1534"/>
      <c r="C726" s="1534"/>
      <c r="D726" s="1534"/>
      <c r="E726" s="1534"/>
      <c r="F726" s="1534"/>
      <c r="G726" s="1534"/>
      <c r="H726" s="1534"/>
      <c r="I726" s="1534"/>
      <c r="J726" s="1534"/>
      <c r="K726" s="1534"/>
      <c r="L726" s="1534"/>
      <c r="M726" s="1534"/>
    </row>
    <row r="727" spans="1:13" s="298" customFormat="1" ht="43.25" customHeight="1" x14ac:dyDescent="0.2">
      <c r="A727" s="296" t="s">
        <v>20772</v>
      </c>
      <c r="B727" s="296" t="s">
        <v>21634</v>
      </c>
      <c r="C727" s="296" t="s">
        <v>20774</v>
      </c>
      <c r="D727" s="296" t="s">
        <v>20431</v>
      </c>
      <c r="E727" s="296" t="s">
        <v>213</v>
      </c>
      <c r="F727" s="296" t="s">
        <v>20433</v>
      </c>
      <c r="G727" s="297" t="s">
        <v>20936</v>
      </c>
      <c r="H727" s="296" t="s">
        <v>2271</v>
      </c>
      <c r="I727" s="296" t="s">
        <v>20432</v>
      </c>
      <c r="J727" s="296" t="s">
        <v>20775</v>
      </c>
      <c r="K727" s="296" t="s">
        <v>20776</v>
      </c>
      <c r="L727" s="296" t="s">
        <v>102</v>
      </c>
      <c r="M727" s="296" t="s">
        <v>20777</v>
      </c>
    </row>
    <row r="728" spans="1:13" s="244" customFormat="1" x14ac:dyDescent="0.15">
      <c r="A728" s="51" t="s">
        <v>20782</v>
      </c>
      <c r="B728" s="96" t="s">
        <v>1837</v>
      </c>
      <c r="C728" s="96" t="s">
        <v>21635</v>
      </c>
      <c r="D728" s="96">
        <v>0.80920599999999998</v>
      </c>
      <c r="E728" s="96">
        <v>1</v>
      </c>
      <c r="F728" s="97">
        <v>43560985</v>
      </c>
      <c r="G728" s="100">
        <v>3E-11</v>
      </c>
      <c r="H728" s="96" t="s">
        <v>2328</v>
      </c>
      <c r="I728" s="96" t="s">
        <v>20780</v>
      </c>
      <c r="J728" s="551" t="s">
        <v>20784</v>
      </c>
      <c r="K728" s="552" t="s">
        <v>714</v>
      </c>
      <c r="L728" s="96" t="s">
        <v>20785</v>
      </c>
      <c r="M728" s="96">
        <v>27225129</v>
      </c>
    </row>
    <row r="729" spans="1:13" s="104" customFormat="1" x14ac:dyDescent="0.15">
      <c r="A729" s="51" t="s">
        <v>2406</v>
      </c>
      <c r="B729" s="96" t="s">
        <v>1837</v>
      </c>
      <c r="C729" s="96" t="s">
        <v>2630</v>
      </c>
      <c r="D729" s="96">
        <v>0.60794099999999995</v>
      </c>
      <c r="E729" s="96">
        <v>1</v>
      </c>
      <c r="F729" s="97">
        <v>43572014</v>
      </c>
      <c r="G729" s="100">
        <v>3E-9</v>
      </c>
      <c r="H729" s="96" t="s">
        <v>2321</v>
      </c>
      <c r="I729" s="96" t="s">
        <v>20780</v>
      </c>
      <c r="J729" s="551" t="s">
        <v>20784</v>
      </c>
      <c r="K729" s="552" t="s">
        <v>714</v>
      </c>
      <c r="L729" s="96" t="s">
        <v>20813</v>
      </c>
      <c r="M729" s="96">
        <v>26198764</v>
      </c>
    </row>
    <row r="730" spans="1:13" s="104" customFormat="1" x14ac:dyDescent="0.15">
      <c r="A730" s="51" t="s">
        <v>2394</v>
      </c>
      <c r="B730" s="96" t="s">
        <v>1837</v>
      </c>
      <c r="C730" s="96" t="s">
        <v>21395</v>
      </c>
      <c r="D730" s="96">
        <v>0.642177</v>
      </c>
      <c r="E730" s="96">
        <v>1</v>
      </c>
      <c r="F730" s="97">
        <v>43610348</v>
      </c>
      <c r="G730" s="100">
        <v>1E-8</v>
      </c>
      <c r="H730" s="96" t="s">
        <v>20794</v>
      </c>
      <c r="I730" s="96" t="s">
        <v>20780</v>
      </c>
      <c r="J730" s="551" t="s">
        <v>714</v>
      </c>
      <c r="K730" s="552" t="s">
        <v>714</v>
      </c>
      <c r="L730" s="96" t="s">
        <v>20846</v>
      </c>
      <c r="M730" s="96">
        <v>27046643</v>
      </c>
    </row>
    <row r="731" spans="1:13" s="104" customFormat="1" x14ac:dyDescent="0.15">
      <c r="A731" s="51" t="s">
        <v>21238</v>
      </c>
      <c r="B731" s="96" t="s">
        <v>1837</v>
      </c>
      <c r="C731" s="96" t="s">
        <v>1837</v>
      </c>
      <c r="D731" s="96">
        <v>1</v>
      </c>
      <c r="E731" s="96">
        <v>1</v>
      </c>
      <c r="F731" s="97">
        <v>44072420</v>
      </c>
      <c r="G731" s="100">
        <v>4.4400000000000004E-9</v>
      </c>
      <c r="H731" s="96" t="s">
        <v>2321</v>
      </c>
      <c r="I731" s="577" t="s">
        <v>20587</v>
      </c>
      <c r="J731" s="578" t="s">
        <v>20587</v>
      </c>
      <c r="K731" s="577" t="s">
        <v>20587</v>
      </c>
      <c r="L731" s="577" t="s">
        <v>20894</v>
      </c>
      <c r="M731" s="96" t="s">
        <v>20895</v>
      </c>
    </row>
    <row r="732" spans="1:13" s="104" customFormat="1" x14ac:dyDescent="0.15">
      <c r="A732" s="51" t="s">
        <v>20782</v>
      </c>
      <c r="B732" s="96" t="s">
        <v>1382</v>
      </c>
      <c r="C732" s="96" t="s">
        <v>21419</v>
      </c>
      <c r="D732" s="96">
        <v>0.79822800000000005</v>
      </c>
      <c r="E732" s="96">
        <v>1</v>
      </c>
      <c r="F732" s="97">
        <v>90724174</v>
      </c>
      <c r="G732" s="100">
        <v>2.9999999999999998E-14</v>
      </c>
      <c r="H732" s="96" t="s">
        <v>2321</v>
      </c>
      <c r="I732" s="96" t="s">
        <v>20810</v>
      </c>
      <c r="J732" s="551" t="s">
        <v>20784</v>
      </c>
      <c r="K732" s="552" t="s">
        <v>21420</v>
      </c>
      <c r="L732" s="96" t="s">
        <v>20785</v>
      </c>
      <c r="M732" s="96">
        <v>27225129</v>
      </c>
    </row>
    <row r="733" spans="1:13" s="104" customFormat="1" x14ac:dyDescent="0.15">
      <c r="A733" s="51" t="s">
        <v>21074</v>
      </c>
      <c r="B733" s="96" t="s">
        <v>1382</v>
      </c>
      <c r="C733" s="96" t="s">
        <v>21419</v>
      </c>
      <c r="D733" s="96">
        <v>0.79822800000000005</v>
      </c>
      <c r="E733" s="96">
        <v>1</v>
      </c>
      <c r="F733" s="97">
        <v>90724174</v>
      </c>
      <c r="G733" s="100">
        <v>5.0000000000000001E-9</v>
      </c>
      <c r="H733" s="96" t="s">
        <v>20794</v>
      </c>
      <c r="I733" s="96" t="s">
        <v>20810</v>
      </c>
      <c r="J733" s="551" t="s">
        <v>20784</v>
      </c>
      <c r="K733" s="552" t="s">
        <v>21420</v>
      </c>
      <c r="L733" s="96" t="s">
        <v>20785</v>
      </c>
      <c r="M733" s="96">
        <v>27225129</v>
      </c>
    </row>
    <row r="734" spans="1:13" s="104" customFormat="1" x14ac:dyDescent="0.15">
      <c r="A734" s="51" t="s">
        <v>2394</v>
      </c>
      <c r="B734" s="96" t="s">
        <v>1382</v>
      </c>
      <c r="C734" s="96" t="s">
        <v>1382</v>
      </c>
      <c r="D734" s="96">
        <v>1</v>
      </c>
      <c r="E734" s="96">
        <v>1</v>
      </c>
      <c r="F734" s="97">
        <v>90730619</v>
      </c>
      <c r="G734" s="100">
        <v>6.9999999999999998E-9</v>
      </c>
      <c r="H734" s="96" t="s">
        <v>20794</v>
      </c>
      <c r="I734" s="96" t="s">
        <v>20810</v>
      </c>
      <c r="J734" s="551" t="s">
        <v>21295</v>
      </c>
      <c r="K734" s="552" t="s">
        <v>21420</v>
      </c>
      <c r="L734" s="96" t="s">
        <v>20846</v>
      </c>
      <c r="M734" s="96">
        <v>27046643</v>
      </c>
    </row>
    <row r="735" spans="1:13" s="104" customFormat="1" x14ac:dyDescent="0.15">
      <c r="A735" s="51" t="s">
        <v>21636</v>
      </c>
      <c r="B735" s="96" t="s">
        <v>1959</v>
      </c>
      <c r="C735" s="96" t="s">
        <v>21637</v>
      </c>
      <c r="D735" s="96">
        <v>0.63944000000000001</v>
      </c>
      <c r="E735" s="96">
        <v>2</v>
      </c>
      <c r="F735" s="97">
        <v>32600935</v>
      </c>
      <c r="G735" s="100">
        <v>7.9999999999999995E-11</v>
      </c>
      <c r="H735" s="96" t="s">
        <v>2328</v>
      </c>
      <c r="I735" s="96" t="s">
        <v>20780</v>
      </c>
      <c r="J735" s="551" t="s">
        <v>20784</v>
      </c>
      <c r="K735" s="552" t="s">
        <v>2146</v>
      </c>
      <c r="L735" s="96" t="s">
        <v>21638</v>
      </c>
      <c r="M735" s="96">
        <v>27989323</v>
      </c>
    </row>
    <row r="736" spans="1:13" s="104" customFormat="1" x14ac:dyDescent="0.15">
      <c r="A736" s="51" t="s">
        <v>21450</v>
      </c>
      <c r="B736" s="96" t="s">
        <v>2037</v>
      </c>
      <c r="C736" s="96" t="s">
        <v>21451</v>
      </c>
      <c r="D736" s="96">
        <v>0.81001400000000001</v>
      </c>
      <c r="E736" s="96">
        <v>2</v>
      </c>
      <c r="F736" s="97">
        <v>103473755</v>
      </c>
      <c r="G736" s="100">
        <v>2.9999999999999997E-8</v>
      </c>
      <c r="H736" s="96" t="s">
        <v>20794</v>
      </c>
      <c r="I736" s="96" t="s">
        <v>20810</v>
      </c>
      <c r="J736" s="551" t="s">
        <v>21452</v>
      </c>
      <c r="K736" s="552" t="s">
        <v>21453</v>
      </c>
      <c r="L736" s="96" t="s">
        <v>20796</v>
      </c>
      <c r="M736" s="96">
        <v>27182965</v>
      </c>
    </row>
    <row r="737" spans="1:13" s="104" customFormat="1" x14ac:dyDescent="0.15">
      <c r="A737" s="51" t="s">
        <v>20804</v>
      </c>
      <c r="B737" s="96" t="s">
        <v>1799</v>
      </c>
      <c r="C737" s="96" t="s">
        <v>20805</v>
      </c>
      <c r="D737" s="96">
        <v>0.71283200000000002</v>
      </c>
      <c r="E737" s="96">
        <v>3</v>
      </c>
      <c r="F737" s="97">
        <v>85555773</v>
      </c>
      <c r="G737" s="100">
        <v>3E-9</v>
      </c>
      <c r="H737" s="96" t="s">
        <v>2328</v>
      </c>
      <c r="I737" s="96" t="s">
        <v>20780</v>
      </c>
      <c r="J737" s="551" t="s">
        <v>229</v>
      </c>
      <c r="K737" s="552" t="s">
        <v>229</v>
      </c>
      <c r="L737" s="96" t="s">
        <v>20806</v>
      </c>
      <c r="M737" s="96">
        <v>25869804</v>
      </c>
    </row>
    <row r="738" spans="1:13" s="104" customFormat="1" x14ac:dyDescent="0.15">
      <c r="A738" s="51" t="s">
        <v>21639</v>
      </c>
      <c r="B738" s="96" t="s">
        <v>1909</v>
      </c>
      <c r="C738" s="96" t="s">
        <v>21640</v>
      </c>
      <c r="D738" s="96">
        <v>0.89057399999999998</v>
      </c>
      <c r="E738" s="96">
        <v>3</v>
      </c>
      <c r="F738" s="97">
        <v>86206522</v>
      </c>
      <c r="G738" s="100">
        <v>2.0000000000000001E-18</v>
      </c>
      <c r="H738" s="96" t="s">
        <v>20794</v>
      </c>
      <c r="I738" s="96" t="s">
        <v>20810</v>
      </c>
      <c r="J738" s="551" t="s">
        <v>20877</v>
      </c>
      <c r="K738" s="552" t="s">
        <v>21641</v>
      </c>
      <c r="L738" s="96" t="s">
        <v>21642</v>
      </c>
      <c r="M738" s="96">
        <v>23049088</v>
      </c>
    </row>
    <row r="739" spans="1:13" s="104" customFormat="1" x14ac:dyDescent="0.15">
      <c r="A739" s="51" t="s">
        <v>21643</v>
      </c>
      <c r="B739" s="96" t="s">
        <v>1828</v>
      </c>
      <c r="C739" s="96" t="s">
        <v>21644</v>
      </c>
      <c r="D739" s="96">
        <v>0.60033800000000004</v>
      </c>
      <c r="E739" s="96">
        <v>4</v>
      </c>
      <c r="F739" s="97">
        <v>31149735</v>
      </c>
      <c r="G739" s="100">
        <v>5.0000000000000001E-9</v>
      </c>
      <c r="H739" s="96" t="s">
        <v>2328</v>
      </c>
      <c r="I739" s="96" t="s">
        <v>20881</v>
      </c>
      <c r="J739" s="551" t="s">
        <v>427</v>
      </c>
      <c r="K739" s="552" t="s">
        <v>21645</v>
      </c>
      <c r="L739" s="96" t="s">
        <v>21646</v>
      </c>
      <c r="M739" s="96">
        <v>25087078</v>
      </c>
    </row>
    <row r="740" spans="1:13" s="104" customFormat="1" x14ac:dyDescent="0.15">
      <c r="A740" s="51" t="s">
        <v>20816</v>
      </c>
      <c r="B740" s="96" t="s">
        <v>1814</v>
      </c>
      <c r="C740" s="96" t="s">
        <v>20817</v>
      </c>
      <c r="D740" s="96">
        <v>0.80103199999999997</v>
      </c>
      <c r="E740" s="96">
        <v>4</v>
      </c>
      <c r="F740" s="97">
        <v>105163621</v>
      </c>
      <c r="G740" s="100">
        <v>4.0000000000000001E-8</v>
      </c>
      <c r="H740" s="96" t="s">
        <v>2321</v>
      </c>
      <c r="I740" s="96" t="s">
        <v>20780</v>
      </c>
      <c r="J740" s="551" t="s">
        <v>305</v>
      </c>
      <c r="K740" s="552" t="s">
        <v>305</v>
      </c>
      <c r="L740" s="96" t="s">
        <v>20818</v>
      </c>
      <c r="M740" s="96">
        <v>23535729</v>
      </c>
    </row>
    <row r="741" spans="1:13" s="104" customFormat="1" x14ac:dyDescent="0.15">
      <c r="A741" s="51" t="s">
        <v>21238</v>
      </c>
      <c r="B741" s="96" t="s">
        <v>1791</v>
      </c>
      <c r="C741" s="96" t="s">
        <v>1106</v>
      </c>
      <c r="D741" s="96">
        <v>0.67781599999999997</v>
      </c>
      <c r="E741" s="96">
        <v>5</v>
      </c>
      <c r="F741" s="97">
        <v>87854395</v>
      </c>
      <c r="G741" s="100">
        <v>1.8069999999999999E-8</v>
      </c>
      <c r="H741" s="96" t="s">
        <v>2328</v>
      </c>
      <c r="I741" s="577" t="s">
        <v>20587</v>
      </c>
      <c r="J741" s="578" t="s">
        <v>20587</v>
      </c>
      <c r="K741" s="577" t="s">
        <v>20587</v>
      </c>
      <c r="L741" s="577" t="s">
        <v>20587</v>
      </c>
      <c r="M741" s="55" t="s">
        <v>20895</v>
      </c>
    </row>
    <row r="742" spans="1:13" s="104" customFormat="1" x14ac:dyDescent="0.15">
      <c r="A742" s="51" t="s">
        <v>2406</v>
      </c>
      <c r="B742" s="96" t="s">
        <v>1843</v>
      </c>
      <c r="C742" s="96" t="s">
        <v>21647</v>
      </c>
      <c r="D742" s="96">
        <v>0.85108899999999998</v>
      </c>
      <c r="E742" s="96">
        <v>5</v>
      </c>
      <c r="F742" s="97">
        <v>152797561</v>
      </c>
      <c r="G742" s="100">
        <v>1E-10</v>
      </c>
      <c r="H742" s="96" t="s">
        <v>2321</v>
      </c>
      <c r="I742" s="96" t="s">
        <v>20780</v>
      </c>
      <c r="J742" s="551" t="s">
        <v>2664</v>
      </c>
      <c r="K742" s="552" t="s">
        <v>21648</v>
      </c>
      <c r="L742" s="96" t="s">
        <v>20787</v>
      </c>
      <c r="M742" s="96">
        <v>25056061</v>
      </c>
    </row>
    <row r="743" spans="1:13" s="104" customFormat="1" x14ac:dyDescent="0.15">
      <c r="A743" s="51" t="s">
        <v>2406</v>
      </c>
      <c r="B743" s="96" t="s">
        <v>1843</v>
      </c>
      <c r="C743" s="96" t="s">
        <v>21647</v>
      </c>
      <c r="D743" s="96">
        <v>0.85108899999999998</v>
      </c>
      <c r="E743" s="96">
        <v>5</v>
      </c>
      <c r="F743" s="97">
        <v>152797561</v>
      </c>
      <c r="G743" s="100">
        <v>4.0000000000000002E-9</v>
      </c>
      <c r="H743" s="96" t="s">
        <v>2321</v>
      </c>
      <c r="I743" s="96" t="s">
        <v>20780</v>
      </c>
      <c r="J743" s="551" t="s">
        <v>20784</v>
      </c>
      <c r="K743" s="552" t="s">
        <v>21648</v>
      </c>
      <c r="L743" s="96" t="s">
        <v>20813</v>
      </c>
      <c r="M743" s="96">
        <v>26198764</v>
      </c>
    </row>
    <row r="744" spans="1:13" s="104" customFormat="1" ht="260" x14ac:dyDescent="0.15">
      <c r="A744" s="51" t="s">
        <v>20831</v>
      </c>
      <c r="B744" s="96" t="s">
        <v>1808</v>
      </c>
      <c r="C744" s="96" t="s">
        <v>21649</v>
      </c>
      <c r="D744" s="96">
        <v>0.85722500000000001</v>
      </c>
      <c r="E744" s="96">
        <v>6</v>
      </c>
      <c r="F744" s="97">
        <v>28301047</v>
      </c>
      <c r="G744" s="100">
        <v>3.9999999999999999E-16</v>
      </c>
      <c r="H744" s="96" t="s">
        <v>2328</v>
      </c>
      <c r="I744" s="96" t="s">
        <v>20955</v>
      </c>
      <c r="J744" s="551" t="s">
        <v>21650</v>
      </c>
      <c r="K744" s="552" t="s">
        <v>2942</v>
      </c>
      <c r="L744" s="96" t="s">
        <v>20834</v>
      </c>
      <c r="M744" s="96">
        <v>28240269</v>
      </c>
    </row>
    <row r="745" spans="1:13" s="104" customFormat="1" x14ac:dyDescent="0.15">
      <c r="A745" s="51" t="s">
        <v>2406</v>
      </c>
      <c r="B745" s="96" t="s">
        <v>1808</v>
      </c>
      <c r="C745" s="96" t="s">
        <v>21651</v>
      </c>
      <c r="D745" s="96">
        <v>0.86992700000000001</v>
      </c>
      <c r="E745" s="96">
        <v>6</v>
      </c>
      <c r="F745" s="97">
        <v>28338894</v>
      </c>
      <c r="G745" s="100">
        <v>1.9999999999999999E-29</v>
      </c>
      <c r="H745" s="96" t="s">
        <v>2321</v>
      </c>
      <c r="I745" s="96" t="s">
        <v>20780</v>
      </c>
      <c r="J745" s="551" t="s">
        <v>20784</v>
      </c>
      <c r="K745" s="552" t="s">
        <v>2954</v>
      </c>
      <c r="L745" s="96" t="s">
        <v>20813</v>
      </c>
      <c r="M745" s="96">
        <v>26198764</v>
      </c>
    </row>
    <row r="746" spans="1:13" s="104" customFormat="1" x14ac:dyDescent="0.15">
      <c r="A746" s="51" t="s">
        <v>20934</v>
      </c>
      <c r="B746" s="96" t="s">
        <v>1808</v>
      </c>
      <c r="C746" s="96" t="s">
        <v>21652</v>
      </c>
      <c r="D746" s="96">
        <v>0.92149599999999998</v>
      </c>
      <c r="E746" s="96">
        <v>6</v>
      </c>
      <c r="F746" s="97">
        <v>28808340</v>
      </c>
      <c r="G746" s="100">
        <v>2E-8</v>
      </c>
      <c r="H746" s="96" t="s">
        <v>2328</v>
      </c>
      <c r="I746" s="96" t="s">
        <v>21282</v>
      </c>
      <c r="J746" s="551" t="s">
        <v>21653</v>
      </c>
      <c r="K746" s="552" t="s">
        <v>21654</v>
      </c>
      <c r="L746" s="96" t="s">
        <v>21655</v>
      </c>
      <c r="M746" s="96">
        <v>19836008</v>
      </c>
    </row>
    <row r="747" spans="1:13" s="104" customFormat="1" ht="208" x14ac:dyDescent="0.15">
      <c r="A747" s="51" t="s">
        <v>20831</v>
      </c>
      <c r="B747" s="96" t="s">
        <v>1808</v>
      </c>
      <c r="C747" s="96" t="s">
        <v>21656</v>
      </c>
      <c r="D747" s="96">
        <v>0.90227400000000002</v>
      </c>
      <c r="E747" s="96">
        <v>6</v>
      </c>
      <c r="F747" s="97">
        <v>29076924</v>
      </c>
      <c r="G747" s="100">
        <v>1.0000000000000001E-9</v>
      </c>
      <c r="H747" s="96" t="s">
        <v>2328</v>
      </c>
      <c r="I747" s="96" t="s">
        <v>20828</v>
      </c>
      <c r="J747" s="551" t="s">
        <v>21657</v>
      </c>
      <c r="K747" s="552" t="s">
        <v>21658</v>
      </c>
      <c r="L747" s="96" t="s">
        <v>20834</v>
      </c>
      <c r="M747" s="96">
        <v>28240269</v>
      </c>
    </row>
    <row r="748" spans="1:13" s="104" customFormat="1" x14ac:dyDescent="0.15">
      <c r="A748" s="51" t="s">
        <v>20989</v>
      </c>
      <c r="B748" s="96" t="s">
        <v>1041</v>
      </c>
      <c r="C748" s="96" t="s">
        <v>20990</v>
      </c>
      <c r="D748" s="96">
        <v>0.81443200000000004</v>
      </c>
      <c r="E748" s="96">
        <v>6</v>
      </c>
      <c r="F748" s="97">
        <v>97951645</v>
      </c>
      <c r="G748" s="100">
        <v>2E-8</v>
      </c>
      <c r="H748" s="96" t="s">
        <v>2321</v>
      </c>
      <c r="I748" s="96" t="s">
        <v>20780</v>
      </c>
      <c r="J748" s="551" t="s">
        <v>1042</v>
      </c>
      <c r="K748" s="552" t="s">
        <v>20991</v>
      </c>
      <c r="L748" s="96" t="s">
        <v>20992</v>
      </c>
      <c r="M748" s="96">
        <v>27694959</v>
      </c>
    </row>
    <row r="749" spans="1:13" s="104" customFormat="1" x14ac:dyDescent="0.15">
      <c r="A749" s="51" t="s">
        <v>20989</v>
      </c>
      <c r="B749" s="96" t="s">
        <v>1041</v>
      </c>
      <c r="C749" s="96" t="s">
        <v>20990</v>
      </c>
      <c r="D749" s="96">
        <v>0.81443200000000004</v>
      </c>
      <c r="E749" s="96">
        <v>6</v>
      </c>
      <c r="F749" s="97">
        <v>97951645</v>
      </c>
      <c r="G749" s="100">
        <v>2E-8</v>
      </c>
      <c r="H749" s="96" t="s">
        <v>2321</v>
      </c>
      <c r="I749" s="96" t="s">
        <v>20780</v>
      </c>
      <c r="J749" s="551" t="s">
        <v>1042</v>
      </c>
      <c r="K749" s="552" t="s">
        <v>20991</v>
      </c>
      <c r="L749" s="96" t="s">
        <v>20992</v>
      </c>
      <c r="M749" s="96">
        <v>27694959</v>
      </c>
    </row>
    <row r="750" spans="1:13" s="104" customFormat="1" x14ac:dyDescent="0.15">
      <c r="A750" s="51" t="s">
        <v>20989</v>
      </c>
      <c r="B750" s="96" t="s">
        <v>1041</v>
      </c>
      <c r="C750" s="96" t="s">
        <v>20990</v>
      </c>
      <c r="D750" s="96">
        <v>0.81443200000000004</v>
      </c>
      <c r="E750" s="96">
        <v>6</v>
      </c>
      <c r="F750" s="97">
        <v>97951645</v>
      </c>
      <c r="G750" s="100">
        <v>2E-8</v>
      </c>
      <c r="H750" s="96" t="s">
        <v>2321</v>
      </c>
      <c r="I750" s="96" t="s">
        <v>20780</v>
      </c>
      <c r="J750" s="551" t="s">
        <v>1042</v>
      </c>
      <c r="K750" s="552" t="s">
        <v>20991</v>
      </c>
      <c r="L750" s="96" t="s">
        <v>20992</v>
      </c>
      <c r="M750" s="96">
        <v>27694959</v>
      </c>
    </row>
    <row r="751" spans="1:13" s="104" customFormat="1" x14ac:dyDescent="0.15">
      <c r="A751" s="51" t="s">
        <v>20989</v>
      </c>
      <c r="B751" s="96" t="s">
        <v>1041</v>
      </c>
      <c r="C751" s="96" t="s">
        <v>20990</v>
      </c>
      <c r="D751" s="96">
        <v>0.81443200000000004</v>
      </c>
      <c r="E751" s="96">
        <v>6</v>
      </c>
      <c r="F751" s="97">
        <v>97951645</v>
      </c>
      <c r="G751" s="100">
        <v>4.0000000000000001E-8</v>
      </c>
      <c r="H751" s="96" t="s">
        <v>2321</v>
      </c>
      <c r="I751" s="96" t="s">
        <v>20780</v>
      </c>
      <c r="J751" s="551" t="s">
        <v>1042</v>
      </c>
      <c r="K751" s="552" t="s">
        <v>20991</v>
      </c>
      <c r="L751" s="96" t="s">
        <v>20992</v>
      </c>
      <c r="M751" s="96">
        <v>27694959</v>
      </c>
    </row>
    <row r="752" spans="1:13" s="104" customFormat="1" x14ac:dyDescent="0.15">
      <c r="A752" s="51" t="s">
        <v>20989</v>
      </c>
      <c r="B752" s="96" t="s">
        <v>1041</v>
      </c>
      <c r="C752" s="96" t="s">
        <v>20990</v>
      </c>
      <c r="D752" s="96">
        <v>0.81443200000000004</v>
      </c>
      <c r="E752" s="96">
        <v>6</v>
      </c>
      <c r="F752" s="97">
        <v>97951645</v>
      </c>
      <c r="G752" s="100">
        <v>4.0000000000000001E-8</v>
      </c>
      <c r="H752" s="96" t="s">
        <v>2321</v>
      </c>
      <c r="I752" s="96" t="s">
        <v>20780</v>
      </c>
      <c r="J752" s="551" t="s">
        <v>1042</v>
      </c>
      <c r="K752" s="552" t="s">
        <v>20991</v>
      </c>
      <c r="L752" s="96" t="s">
        <v>20992</v>
      </c>
      <c r="M752" s="96">
        <v>27694959</v>
      </c>
    </row>
    <row r="753" spans="1:13" s="104" customFormat="1" x14ac:dyDescent="0.15">
      <c r="A753" s="51" t="s">
        <v>2404</v>
      </c>
      <c r="B753" s="96" t="s">
        <v>1968</v>
      </c>
      <c r="C753" s="96" t="s">
        <v>21659</v>
      </c>
      <c r="D753" s="96">
        <v>0.70887199999999995</v>
      </c>
      <c r="E753" s="96">
        <v>7</v>
      </c>
      <c r="F753" s="97">
        <v>1856777</v>
      </c>
      <c r="G753" s="100">
        <v>7.9999999999999998E-12</v>
      </c>
      <c r="H753" s="96" t="s">
        <v>2328</v>
      </c>
      <c r="I753" s="96" t="s">
        <v>20780</v>
      </c>
      <c r="J753" s="551" t="s">
        <v>1194</v>
      </c>
      <c r="K753" s="552" t="s">
        <v>1194</v>
      </c>
      <c r="L753" s="96" t="s">
        <v>20850</v>
      </c>
      <c r="M753" s="96">
        <v>27329760</v>
      </c>
    </row>
    <row r="754" spans="1:13" s="104" customFormat="1" x14ac:dyDescent="0.15">
      <c r="A754" s="51" t="s">
        <v>21660</v>
      </c>
      <c r="B754" s="96" t="s">
        <v>1968</v>
      </c>
      <c r="C754" s="96" t="s">
        <v>21661</v>
      </c>
      <c r="D754" s="96">
        <v>0.96993300000000005</v>
      </c>
      <c r="E754" s="96">
        <v>7</v>
      </c>
      <c r="F754" s="97">
        <v>1881190</v>
      </c>
      <c r="G754" s="100">
        <v>2.0000000000000001E-9</v>
      </c>
      <c r="H754" s="96" t="s">
        <v>20794</v>
      </c>
      <c r="I754" s="96" t="s">
        <v>20780</v>
      </c>
      <c r="J754" s="551" t="s">
        <v>1194</v>
      </c>
      <c r="K754" s="552" t="s">
        <v>1194</v>
      </c>
      <c r="L754" s="96" t="s">
        <v>21662</v>
      </c>
      <c r="M754" s="96">
        <v>24280982</v>
      </c>
    </row>
    <row r="755" spans="1:13" s="104" customFormat="1" x14ac:dyDescent="0.15">
      <c r="A755" s="51" t="s">
        <v>21663</v>
      </c>
      <c r="B755" s="96" t="s">
        <v>1968</v>
      </c>
      <c r="C755" s="96" t="s">
        <v>21664</v>
      </c>
      <c r="D755" s="96">
        <v>0.67440800000000001</v>
      </c>
      <c r="E755" s="96">
        <v>7</v>
      </c>
      <c r="F755" s="97">
        <v>1929317</v>
      </c>
      <c r="G755" s="100">
        <v>6E-9</v>
      </c>
      <c r="H755" s="96" t="s">
        <v>2328</v>
      </c>
      <c r="I755" s="96" t="s">
        <v>20780</v>
      </c>
      <c r="J755" s="551" t="s">
        <v>1194</v>
      </c>
      <c r="K755" s="552" t="s">
        <v>1194</v>
      </c>
      <c r="L755" s="96" t="s">
        <v>21665</v>
      </c>
      <c r="M755" s="96">
        <v>23666239</v>
      </c>
    </row>
    <row r="756" spans="1:13" s="104" customFormat="1" x14ac:dyDescent="0.15">
      <c r="A756" s="51" t="s">
        <v>2406</v>
      </c>
      <c r="B756" s="96" t="s">
        <v>1968</v>
      </c>
      <c r="C756" s="96" t="s">
        <v>21666</v>
      </c>
      <c r="D756" s="96">
        <v>0.72053199999999995</v>
      </c>
      <c r="E756" s="96">
        <v>7</v>
      </c>
      <c r="F756" s="97">
        <v>1964786</v>
      </c>
      <c r="G756" s="100">
        <v>2.0000000000000001E-9</v>
      </c>
      <c r="H756" s="96" t="s">
        <v>20794</v>
      </c>
      <c r="I756" s="96" t="s">
        <v>20780</v>
      </c>
      <c r="J756" s="551" t="s">
        <v>21667</v>
      </c>
      <c r="K756" s="552" t="s">
        <v>1194</v>
      </c>
      <c r="L756" s="96" t="s">
        <v>21668</v>
      </c>
      <c r="M756" s="96">
        <v>22688191</v>
      </c>
    </row>
    <row r="757" spans="1:13" s="104" customFormat="1" x14ac:dyDescent="0.15">
      <c r="A757" s="51" t="s">
        <v>2406</v>
      </c>
      <c r="B757" s="96" t="s">
        <v>1968</v>
      </c>
      <c r="C757" s="96" t="s">
        <v>21669</v>
      </c>
      <c r="D757" s="96">
        <v>0.76937100000000003</v>
      </c>
      <c r="E757" s="96">
        <v>7</v>
      </c>
      <c r="F757" s="97">
        <v>1977810</v>
      </c>
      <c r="G757" s="100">
        <v>5.9999999999999997E-13</v>
      </c>
      <c r="H757" s="96" t="s">
        <v>2321</v>
      </c>
      <c r="I757" s="96" t="s">
        <v>20780</v>
      </c>
      <c r="J757" s="551" t="s">
        <v>21667</v>
      </c>
      <c r="K757" s="552" t="s">
        <v>1194</v>
      </c>
      <c r="L757" s="96" t="s">
        <v>20787</v>
      </c>
      <c r="M757" s="96">
        <v>23974872</v>
      </c>
    </row>
    <row r="758" spans="1:13" s="104" customFormat="1" x14ac:dyDescent="0.15">
      <c r="A758" s="51" t="s">
        <v>2406</v>
      </c>
      <c r="B758" s="96" t="s">
        <v>1968</v>
      </c>
      <c r="C758" s="96" t="s">
        <v>21670</v>
      </c>
      <c r="D758" s="96">
        <v>0.776142</v>
      </c>
      <c r="E758" s="96">
        <v>7</v>
      </c>
      <c r="F758" s="97">
        <v>1981360</v>
      </c>
      <c r="G758" s="100">
        <v>1E-13</v>
      </c>
      <c r="H758" s="96" t="s">
        <v>2321</v>
      </c>
      <c r="I758" s="96" t="s">
        <v>20780</v>
      </c>
      <c r="J758" s="551" t="s">
        <v>20784</v>
      </c>
      <c r="K758" s="552" t="s">
        <v>1194</v>
      </c>
      <c r="L758" s="96" t="s">
        <v>20813</v>
      </c>
      <c r="M758" s="96">
        <v>26198764</v>
      </c>
    </row>
    <row r="759" spans="1:13" s="104" customFormat="1" x14ac:dyDescent="0.15">
      <c r="A759" s="51" t="s">
        <v>20960</v>
      </c>
      <c r="B759" s="96" t="s">
        <v>1968</v>
      </c>
      <c r="C759" s="96" t="s">
        <v>21671</v>
      </c>
      <c r="D759" s="96">
        <v>0.61682099999999995</v>
      </c>
      <c r="E759" s="96">
        <v>7</v>
      </c>
      <c r="F759" s="97">
        <v>1997034</v>
      </c>
      <c r="G759" s="100">
        <v>6E-10</v>
      </c>
      <c r="H759" s="96" t="s">
        <v>20794</v>
      </c>
      <c r="I759" s="96" t="s">
        <v>20780</v>
      </c>
      <c r="J759" s="551" t="s">
        <v>1194</v>
      </c>
      <c r="K759" s="552" t="s">
        <v>1194</v>
      </c>
      <c r="L759" s="96" t="s">
        <v>20962</v>
      </c>
      <c r="M759" s="96">
        <v>24166486</v>
      </c>
    </row>
    <row r="760" spans="1:13" s="104" customFormat="1" x14ac:dyDescent="0.15">
      <c r="A760" s="51" t="s">
        <v>21238</v>
      </c>
      <c r="B760" s="96" t="s">
        <v>1806</v>
      </c>
      <c r="C760" s="96" t="s">
        <v>20893</v>
      </c>
      <c r="D760" s="96">
        <v>0.74752399999999997</v>
      </c>
      <c r="E760" s="96">
        <v>7</v>
      </c>
      <c r="F760" s="97">
        <v>114158954</v>
      </c>
      <c r="G760" s="100">
        <v>3.8670000000000002E-8</v>
      </c>
      <c r="H760" s="96" t="s">
        <v>2328</v>
      </c>
      <c r="I760" s="577" t="s">
        <v>20587</v>
      </c>
      <c r="J760" s="578" t="s">
        <v>20587</v>
      </c>
      <c r="K760" s="577" t="s">
        <v>20587</v>
      </c>
      <c r="L760" s="577" t="s">
        <v>20894</v>
      </c>
      <c r="M760" s="55" t="s">
        <v>20895</v>
      </c>
    </row>
    <row r="761" spans="1:13" s="104" customFormat="1" x14ac:dyDescent="0.15">
      <c r="A761" s="51" t="s">
        <v>20901</v>
      </c>
      <c r="B761" s="96" t="s">
        <v>1928</v>
      </c>
      <c r="C761" s="96" t="s">
        <v>20902</v>
      </c>
      <c r="D761" s="96">
        <v>0.61601099999999998</v>
      </c>
      <c r="E761" s="96">
        <v>8</v>
      </c>
      <c r="F761" s="97">
        <v>10782555</v>
      </c>
      <c r="G761" s="100">
        <v>3.9999999999999999E-19</v>
      </c>
      <c r="H761" s="96" t="s">
        <v>2328</v>
      </c>
      <c r="I761" s="96" t="s">
        <v>20780</v>
      </c>
      <c r="J761" s="551" t="s">
        <v>20903</v>
      </c>
      <c r="K761" s="552" t="s">
        <v>251</v>
      </c>
      <c r="L761" s="96" t="s">
        <v>20904</v>
      </c>
      <c r="M761" s="96">
        <v>28135244</v>
      </c>
    </row>
    <row r="762" spans="1:13" s="104" customFormat="1" x14ac:dyDescent="0.15">
      <c r="A762" s="51" t="s">
        <v>20905</v>
      </c>
      <c r="B762" s="96" t="s">
        <v>1928</v>
      </c>
      <c r="C762" s="96" t="s">
        <v>20906</v>
      </c>
      <c r="D762" s="96">
        <v>0.73216999999999999</v>
      </c>
      <c r="E762" s="96">
        <v>8</v>
      </c>
      <c r="F762" s="97">
        <v>10813762</v>
      </c>
      <c r="G762" s="100">
        <v>2E-8</v>
      </c>
      <c r="H762" s="96" t="s">
        <v>2321</v>
      </c>
      <c r="I762" s="96" t="s">
        <v>20780</v>
      </c>
      <c r="J762" s="551" t="s">
        <v>251</v>
      </c>
      <c r="K762" s="552" t="s">
        <v>251</v>
      </c>
      <c r="L762" s="96" t="s">
        <v>20907</v>
      </c>
      <c r="M762" s="96">
        <v>21909108</v>
      </c>
    </row>
    <row r="763" spans="1:13" s="104" customFormat="1" ht="52" x14ac:dyDescent="0.15">
      <c r="A763" s="51" t="s">
        <v>2406</v>
      </c>
      <c r="B763" s="96" t="s">
        <v>1898</v>
      </c>
      <c r="C763" s="96" t="s">
        <v>21510</v>
      </c>
      <c r="D763" s="96">
        <v>0.69137899999999997</v>
      </c>
      <c r="E763" s="96">
        <v>10</v>
      </c>
      <c r="F763" s="97">
        <v>102852578</v>
      </c>
      <c r="G763" s="100">
        <v>5.9999999999999999E-19</v>
      </c>
      <c r="H763" s="96" t="s">
        <v>2328</v>
      </c>
      <c r="I763" s="96" t="s">
        <v>20780</v>
      </c>
      <c r="J763" s="551" t="s">
        <v>21511</v>
      </c>
      <c r="K763" s="552" t="s">
        <v>21512</v>
      </c>
      <c r="L763" s="96" t="s">
        <v>20787</v>
      </c>
      <c r="M763" s="96">
        <v>25056061</v>
      </c>
    </row>
    <row r="764" spans="1:13" s="104" customFormat="1" x14ac:dyDescent="0.15">
      <c r="A764" s="51" t="s">
        <v>2406</v>
      </c>
      <c r="B764" s="96" t="s">
        <v>1898</v>
      </c>
      <c r="C764" s="96" t="s">
        <v>21510</v>
      </c>
      <c r="D764" s="96">
        <v>0.69137899999999997</v>
      </c>
      <c r="E764" s="96">
        <v>10</v>
      </c>
      <c r="F764" s="97">
        <v>102852578</v>
      </c>
      <c r="G764" s="100">
        <v>2.9999999999999998E-18</v>
      </c>
      <c r="H764" s="96" t="s">
        <v>2328</v>
      </c>
      <c r="I764" s="96" t="s">
        <v>20780</v>
      </c>
      <c r="J764" s="551" t="s">
        <v>20784</v>
      </c>
      <c r="K764" s="552" t="s">
        <v>21512</v>
      </c>
      <c r="L764" s="96" t="s">
        <v>20813</v>
      </c>
      <c r="M764" s="96">
        <v>26198764</v>
      </c>
    </row>
    <row r="765" spans="1:13" s="104" customFormat="1" ht="65" x14ac:dyDescent="0.15">
      <c r="A765" s="51" t="s">
        <v>2406</v>
      </c>
      <c r="B765" s="96" t="s">
        <v>1898</v>
      </c>
      <c r="C765" s="96" t="s">
        <v>21513</v>
      </c>
      <c r="D765" s="96">
        <v>0.68885799999999997</v>
      </c>
      <c r="E765" s="96">
        <v>10</v>
      </c>
      <c r="F765" s="97">
        <v>102869116</v>
      </c>
      <c r="G765" s="100">
        <v>4.0000000000000001E-13</v>
      </c>
      <c r="H765" s="96" t="s">
        <v>2328</v>
      </c>
      <c r="I765" s="96" t="s">
        <v>20780</v>
      </c>
      <c r="J765" s="551" t="s">
        <v>21514</v>
      </c>
      <c r="K765" s="552" t="s">
        <v>21515</v>
      </c>
      <c r="L765" s="96" t="s">
        <v>20787</v>
      </c>
      <c r="M765" s="96">
        <v>23974872</v>
      </c>
    </row>
    <row r="766" spans="1:13" s="104" customFormat="1" x14ac:dyDescent="0.15">
      <c r="A766" s="51" t="s">
        <v>2406</v>
      </c>
      <c r="B766" s="96" t="s">
        <v>1898</v>
      </c>
      <c r="C766" s="96" t="s">
        <v>21672</v>
      </c>
      <c r="D766" s="96">
        <v>0.63005699999999998</v>
      </c>
      <c r="E766" s="96">
        <v>10</v>
      </c>
      <c r="F766" s="97">
        <v>102894820</v>
      </c>
      <c r="G766" s="100">
        <v>8.0000000000000003E-10</v>
      </c>
      <c r="H766" s="96" t="s">
        <v>20794</v>
      </c>
      <c r="I766" s="96" t="s">
        <v>20780</v>
      </c>
      <c r="J766" s="551" t="s">
        <v>1899</v>
      </c>
      <c r="K766" s="552" t="s">
        <v>21673</v>
      </c>
      <c r="L766" s="96" t="s">
        <v>21674</v>
      </c>
      <c r="M766" s="96">
        <v>27922604</v>
      </c>
    </row>
    <row r="767" spans="1:13" s="104" customFormat="1" ht="26" x14ac:dyDescent="0.15">
      <c r="A767" s="92" t="s">
        <v>21516</v>
      </c>
      <c r="B767" s="96" t="s">
        <v>1898</v>
      </c>
      <c r="C767" s="96" t="s">
        <v>21517</v>
      </c>
      <c r="D767" s="96">
        <v>0.99168400000000001</v>
      </c>
      <c r="E767" s="96">
        <v>10</v>
      </c>
      <c r="F767" s="97">
        <v>103016151</v>
      </c>
      <c r="G767" s="100">
        <v>2.0000000000000001E-9</v>
      </c>
      <c r="H767" s="96" t="s">
        <v>20794</v>
      </c>
      <c r="I767" s="96" t="s">
        <v>20780</v>
      </c>
      <c r="J767" s="551" t="s">
        <v>4638</v>
      </c>
      <c r="K767" s="552" t="s">
        <v>4638</v>
      </c>
      <c r="L767" s="96" t="s">
        <v>21518</v>
      </c>
      <c r="M767" s="96">
        <v>23453885</v>
      </c>
    </row>
    <row r="768" spans="1:13" s="104" customFormat="1" x14ac:dyDescent="0.15">
      <c r="A768" s="51" t="s">
        <v>2406</v>
      </c>
      <c r="B768" s="96" t="s">
        <v>1898</v>
      </c>
      <c r="C768" s="96" t="s">
        <v>21517</v>
      </c>
      <c r="D768" s="96">
        <v>0.99168400000000001</v>
      </c>
      <c r="E768" s="96">
        <v>10</v>
      </c>
      <c r="F768" s="97">
        <v>103016151</v>
      </c>
      <c r="G768" s="100">
        <v>2E-8</v>
      </c>
      <c r="H768" s="96" t="s">
        <v>2328</v>
      </c>
      <c r="I768" s="96" t="s">
        <v>20780</v>
      </c>
      <c r="J768" s="551" t="s">
        <v>4638</v>
      </c>
      <c r="K768" s="552" t="s">
        <v>4638</v>
      </c>
      <c r="L768" s="96" t="s">
        <v>20787</v>
      </c>
      <c r="M768" s="96">
        <v>21926974</v>
      </c>
    </row>
    <row r="769" spans="1:13" s="104" customFormat="1" x14ac:dyDescent="0.15">
      <c r="A769" s="52" t="s">
        <v>21541</v>
      </c>
      <c r="B769" s="555" t="s">
        <v>1858</v>
      </c>
      <c r="C769" s="555" t="s">
        <v>21542</v>
      </c>
      <c r="D769" s="555">
        <v>0.98872300000000002</v>
      </c>
      <c r="E769" s="555">
        <v>11</v>
      </c>
      <c r="F769" s="556">
        <v>112861434</v>
      </c>
      <c r="G769" s="557">
        <v>3.22E-12</v>
      </c>
      <c r="H769" s="555" t="s">
        <v>2321</v>
      </c>
      <c r="I769" s="575" t="s">
        <v>20587</v>
      </c>
      <c r="J769" s="576" t="s">
        <v>20587</v>
      </c>
      <c r="K769" s="575" t="s">
        <v>20587</v>
      </c>
      <c r="L769" s="555" t="s">
        <v>21231</v>
      </c>
      <c r="M769" s="555">
        <v>26423011</v>
      </c>
    </row>
    <row r="770" spans="1:13" s="104" customFormat="1" x14ac:dyDescent="0.15">
      <c r="A770" s="51" t="s">
        <v>21675</v>
      </c>
      <c r="B770" s="96" t="s">
        <v>1782</v>
      </c>
      <c r="C770" s="96" t="s">
        <v>21676</v>
      </c>
      <c r="D770" s="96">
        <v>0.64825299999999997</v>
      </c>
      <c r="E770" s="96">
        <v>14</v>
      </c>
      <c r="F770" s="97">
        <v>98121293</v>
      </c>
      <c r="G770" s="100">
        <v>3.9999999999999998E-11</v>
      </c>
      <c r="H770" s="96" t="s">
        <v>2328</v>
      </c>
      <c r="I770" s="96" t="s">
        <v>20780</v>
      </c>
      <c r="J770" s="551" t="s">
        <v>21677</v>
      </c>
      <c r="K770" s="552" t="s">
        <v>21678</v>
      </c>
      <c r="L770" s="96" t="s">
        <v>20904</v>
      </c>
      <c r="M770" s="96">
        <v>28135244</v>
      </c>
    </row>
    <row r="771" spans="1:13" s="104" customFormat="1" x14ac:dyDescent="0.15">
      <c r="A771" s="51" t="s">
        <v>21679</v>
      </c>
      <c r="B771" s="96" t="s">
        <v>1782</v>
      </c>
      <c r="C771" s="96" t="s">
        <v>21680</v>
      </c>
      <c r="D771" s="96">
        <v>0.65023399999999998</v>
      </c>
      <c r="E771" s="96">
        <v>14</v>
      </c>
      <c r="F771" s="97">
        <v>98121984</v>
      </c>
      <c r="G771" s="100">
        <v>2.9999999999999998E-15</v>
      </c>
      <c r="H771" s="96" t="s">
        <v>20794</v>
      </c>
      <c r="I771" s="96" t="s">
        <v>20780</v>
      </c>
      <c r="J771" s="551" t="s">
        <v>802</v>
      </c>
      <c r="K771" s="552" t="s">
        <v>21678</v>
      </c>
      <c r="L771" s="96" t="s">
        <v>21681</v>
      </c>
      <c r="M771" s="96">
        <v>22068335</v>
      </c>
    </row>
    <row r="772" spans="1:13" s="104" customFormat="1" x14ac:dyDescent="0.15">
      <c r="A772" s="51" t="s">
        <v>20782</v>
      </c>
      <c r="B772" s="96" t="s">
        <v>1953</v>
      </c>
      <c r="C772" s="96" t="s">
        <v>21630</v>
      </c>
      <c r="D772" s="96">
        <v>0.64774299999999996</v>
      </c>
      <c r="E772" s="96">
        <v>15</v>
      </c>
      <c r="F772" s="97">
        <v>47321396</v>
      </c>
      <c r="G772" s="100">
        <v>4.0000000000000002E-9</v>
      </c>
      <c r="H772" s="96" t="s">
        <v>2328</v>
      </c>
      <c r="I772" s="96" t="s">
        <v>20780</v>
      </c>
      <c r="J772" s="551" t="s">
        <v>20784</v>
      </c>
      <c r="K772" s="552" t="s">
        <v>894</v>
      </c>
      <c r="L772" s="96" t="s">
        <v>20785</v>
      </c>
      <c r="M772" s="96">
        <v>27225129</v>
      </c>
    </row>
    <row r="773" spans="1:13" s="104" customFormat="1" x14ac:dyDescent="0.15">
      <c r="A773" s="51" t="s">
        <v>2406</v>
      </c>
      <c r="B773" s="96" t="s">
        <v>1784</v>
      </c>
      <c r="C773" s="96" t="s">
        <v>1784</v>
      </c>
      <c r="D773" s="96">
        <v>1</v>
      </c>
      <c r="E773" s="96">
        <v>15</v>
      </c>
      <c r="F773" s="97">
        <v>90883330</v>
      </c>
      <c r="G773" s="100">
        <v>8E-14</v>
      </c>
      <c r="H773" s="96" t="s">
        <v>2321</v>
      </c>
      <c r="I773" s="96" t="s">
        <v>21262</v>
      </c>
      <c r="J773" s="551" t="s">
        <v>21682</v>
      </c>
      <c r="K773" s="552" t="s">
        <v>1785</v>
      </c>
      <c r="L773" s="96" t="s">
        <v>20787</v>
      </c>
      <c r="M773" s="96">
        <v>25056061</v>
      </c>
    </row>
    <row r="774" spans="1:13" s="104" customFormat="1" x14ac:dyDescent="0.15">
      <c r="A774" s="52" t="s">
        <v>2406</v>
      </c>
      <c r="B774" s="555" t="s">
        <v>1784</v>
      </c>
      <c r="C774" s="555" t="s">
        <v>1784</v>
      </c>
      <c r="D774" s="555">
        <v>1</v>
      </c>
      <c r="E774" s="555">
        <v>15</v>
      </c>
      <c r="F774" s="556">
        <v>90883330</v>
      </c>
      <c r="G774" s="557">
        <v>3.0000000000000001E-12</v>
      </c>
      <c r="H774" s="555" t="s">
        <v>2321</v>
      </c>
      <c r="I774" s="555" t="s">
        <v>21262</v>
      </c>
      <c r="J774" s="558" t="s">
        <v>20784</v>
      </c>
      <c r="K774" s="559" t="s">
        <v>1785</v>
      </c>
      <c r="L774" s="555" t="s">
        <v>20813</v>
      </c>
      <c r="M774" s="555">
        <v>26198764</v>
      </c>
    </row>
    <row r="775" spans="1:13" s="104" customFormat="1" x14ac:dyDescent="0.15">
      <c r="A775" s="51" t="s">
        <v>21290</v>
      </c>
      <c r="B775" s="96" t="s">
        <v>1924</v>
      </c>
      <c r="C775" s="96" t="s">
        <v>21683</v>
      </c>
      <c r="D775" s="96">
        <v>0.766343</v>
      </c>
      <c r="E775" s="96">
        <v>16</v>
      </c>
      <c r="F775" s="97">
        <v>53766656</v>
      </c>
      <c r="G775" s="100">
        <v>2.0000000000000002E-86</v>
      </c>
      <c r="H775" s="96" t="s">
        <v>2328</v>
      </c>
      <c r="I775" s="96" t="s">
        <v>20780</v>
      </c>
      <c r="J775" s="551" t="s">
        <v>1925</v>
      </c>
      <c r="K775" s="552" t="s">
        <v>1925</v>
      </c>
      <c r="L775" s="96" t="s">
        <v>20808</v>
      </c>
      <c r="M775" s="96">
        <v>25673412</v>
      </c>
    </row>
    <row r="776" spans="1:13" s="104" customFormat="1" x14ac:dyDescent="0.15">
      <c r="A776" s="51" t="s">
        <v>21290</v>
      </c>
      <c r="B776" s="96" t="s">
        <v>1924</v>
      </c>
      <c r="C776" s="96" t="s">
        <v>21683</v>
      </c>
      <c r="D776" s="96">
        <v>0.766343</v>
      </c>
      <c r="E776" s="96">
        <v>16</v>
      </c>
      <c r="F776" s="97">
        <v>53766656</v>
      </c>
      <c r="G776" s="100">
        <v>3E-52</v>
      </c>
      <c r="H776" s="96" t="s">
        <v>2328</v>
      </c>
      <c r="I776" s="96" t="s">
        <v>20780</v>
      </c>
      <c r="J776" s="551" t="s">
        <v>1925</v>
      </c>
      <c r="K776" s="552" t="s">
        <v>1925</v>
      </c>
      <c r="L776" s="96" t="s">
        <v>20808</v>
      </c>
      <c r="M776" s="96">
        <v>25673412</v>
      </c>
    </row>
    <row r="777" spans="1:13" s="104" customFormat="1" x14ac:dyDescent="0.15">
      <c r="A777" s="51" t="s">
        <v>21290</v>
      </c>
      <c r="B777" s="96" t="s">
        <v>1924</v>
      </c>
      <c r="C777" s="96" t="s">
        <v>21683</v>
      </c>
      <c r="D777" s="96">
        <v>0.766343</v>
      </c>
      <c r="E777" s="96">
        <v>16</v>
      </c>
      <c r="F777" s="97">
        <v>53766656</v>
      </c>
      <c r="G777" s="100">
        <v>4.0000000000000003E-43</v>
      </c>
      <c r="H777" s="96" t="s">
        <v>2328</v>
      </c>
      <c r="I777" s="96" t="s">
        <v>20780</v>
      </c>
      <c r="J777" s="551" t="s">
        <v>1925</v>
      </c>
      <c r="K777" s="552" t="s">
        <v>1925</v>
      </c>
      <c r="L777" s="96" t="s">
        <v>20808</v>
      </c>
      <c r="M777" s="96">
        <v>25673412</v>
      </c>
    </row>
    <row r="778" spans="1:13" s="104" customFormat="1" x14ac:dyDescent="0.15">
      <c r="A778" s="51" t="s">
        <v>21227</v>
      </c>
      <c r="B778" s="96" t="s">
        <v>1924</v>
      </c>
      <c r="C778" s="96" t="s">
        <v>21684</v>
      </c>
      <c r="D778" s="96">
        <v>0.76613600000000004</v>
      </c>
      <c r="E778" s="96">
        <v>16</v>
      </c>
      <c r="F778" s="97">
        <v>53766842</v>
      </c>
      <c r="G778" s="100">
        <v>3.9999999999999998E-23</v>
      </c>
      <c r="H778" s="96" t="s">
        <v>2328</v>
      </c>
      <c r="I778" s="96" t="s">
        <v>20780</v>
      </c>
      <c r="J778" s="551" t="s">
        <v>1925</v>
      </c>
      <c r="K778" s="552" t="s">
        <v>1925</v>
      </c>
      <c r="L778" s="96" t="s">
        <v>21411</v>
      </c>
      <c r="M778" s="96">
        <v>23669352</v>
      </c>
    </row>
    <row r="779" spans="1:13" s="104" customFormat="1" x14ac:dyDescent="0.15">
      <c r="A779" s="51" t="s">
        <v>21157</v>
      </c>
      <c r="B779" s="96" t="s">
        <v>1924</v>
      </c>
      <c r="C779" s="96" t="s">
        <v>21684</v>
      </c>
      <c r="D779" s="96">
        <v>0.76613600000000004</v>
      </c>
      <c r="E779" s="96">
        <v>16</v>
      </c>
      <c r="F779" s="97">
        <v>53766842</v>
      </c>
      <c r="G779" s="100">
        <v>2.0000000000000001E-9</v>
      </c>
      <c r="H779" s="96" t="s">
        <v>2328</v>
      </c>
      <c r="I779" s="96" t="s">
        <v>20780</v>
      </c>
      <c r="J779" s="551" t="s">
        <v>1925</v>
      </c>
      <c r="K779" s="552" t="s">
        <v>1925</v>
      </c>
      <c r="L779" s="96" t="s">
        <v>21158</v>
      </c>
      <c r="M779" s="96">
        <v>22399527</v>
      </c>
    </row>
    <row r="780" spans="1:13" s="104" customFormat="1" x14ac:dyDescent="0.15">
      <c r="A780" s="51" t="s">
        <v>21288</v>
      </c>
      <c r="B780" s="96" t="s">
        <v>1924</v>
      </c>
      <c r="C780" s="96" t="s">
        <v>21685</v>
      </c>
      <c r="D780" s="96">
        <v>0.83545899999999995</v>
      </c>
      <c r="E780" s="96">
        <v>16</v>
      </c>
      <c r="F780" s="97">
        <v>53767042</v>
      </c>
      <c r="G780" s="100">
        <v>6.0000000000000006E-39</v>
      </c>
      <c r="H780" s="96" t="s">
        <v>2328</v>
      </c>
      <c r="I780" s="96" t="s">
        <v>20780</v>
      </c>
      <c r="J780" s="551" t="s">
        <v>1925</v>
      </c>
      <c r="K780" s="552" t="s">
        <v>1925</v>
      </c>
      <c r="L780" s="96" t="s">
        <v>20875</v>
      </c>
      <c r="M780" s="96">
        <v>23563607</v>
      </c>
    </row>
    <row r="781" spans="1:13" s="104" customFormat="1" x14ac:dyDescent="0.15">
      <c r="A781" s="51" t="s">
        <v>21288</v>
      </c>
      <c r="B781" s="96" t="s">
        <v>1924</v>
      </c>
      <c r="C781" s="96" t="s">
        <v>21685</v>
      </c>
      <c r="D781" s="96">
        <v>0.83545899999999995</v>
      </c>
      <c r="E781" s="96">
        <v>16</v>
      </c>
      <c r="F781" s="97">
        <v>53767042</v>
      </c>
      <c r="G781" s="100">
        <v>9.9999999999999997E-29</v>
      </c>
      <c r="H781" s="96" t="s">
        <v>2328</v>
      </c>
      <c r="I781" s="96" t="s">
        <v>20780</v>
      </c>
      <c r="J781" s="551" t="s">
        <v>1925</v>
      </c>
      <c r="K781" s="552" t="s">
        <v>1925</v>
      </c>
      <c r="L781" s="96" t="s">
        <v>21686</v>
      </c>
      <c r="M781" s="96">
        <v>19151714</v>
      </c>
    </row>
    <row r="782" spans="1:13" s="104" customFormat="1" x14ac:dyDescent="0.15">
      <c r="A782" s="51" t="s">
        <v>21437</v>
      </c>
      <c r="B782" s="96" t="s">
        <v>1924</v>
      </c>
      <c r="C782" s="96" t="s">
        <v>21685</v>
      </c>
      <c r="D782" s="96">
        <v>0.83545899999999995</v>
      </c>
      <c r="E782" s="96">
        <v>16</v>
      </c>
      <c r="F782" s="97">
        <v>53767042</v>
      </c>
      <c r="G782" s="100">
        <v>3E-28</v>
      </c>
      <c r="H782" s="96" t="s">
        <v>2328</v>
      </c>
      <c r="I782" s="96" t="s">
        <v>20780</v>
      </c>
      <c r="J782" s="551" t="s">
        <v>1925</v>
      </c>
      <c r="K782" s="552" t="s">
        <v>1925</v>
      </c>
      <c r="L782" s="96" t="s">
        <v>21438</v>
      </c>
      <c r="M782" s="96">
        <v>23563609</v>
      </c>
    </row>
    <row r="783" spans="1:13" s="104" customFormat="1" x14ac:dyDescent="0.15">
      <c r="A783" s="51" t="s">
        <v>21288</v>
      </c>
      <c r="B783" s="96" t="s">
        <v>1924</v>
      </c>
      <c r="C783" s="96" t="s">
        <v>21685</v>
      </c>
      <c r="D783" s="96">
        <v>0.83545899999999995</v>
      </c>
      <c r="E783" s="96">
        <v>16</v>
      </c>
      <c r="F783" s="97">
        <v>53767042</v>
      </c>
      <c r="G783" s="100">
        <v>6.9999999999999997E-18</v>
      </c>
      <c r="H783" s="96" t="s">
        <v>2328</v>
      </c>
      <c r="I783" s="96" t="s">
        <v>20780</v>
      </c>
      <c r="J783" s="551" t="s">
        <v>1925</v>
      </c>
      <c r="K783" s="552" t="s">
        <v>1925</v>
      </c>
      <c r="L783" s="96" t="s">
        <v>21686</v>
      </c>
      <c r="M783" s="96">
        <v>19151714</v>
      </c>
    </row>
    <row r="784" spans="1:13" s="104" customFormat="1" x14ac:dyDescent="0.15">
      <c r="A784" s="51" t="s">
        <v>21236</v>
      </c>
      <c r="B784" s="96" t="s">
        <v>1924</v>
      </c>
      <c r="C784" s="96" t="s">
        <v>21685</v>
      </c>
      <c r="D784" s="96">
        <v>0.83545899999999995</v>
      </c>
      <c r="E784" s="96">
        <v>16</v>
      </c>
      <c r="F784" s="97">
        <v>53767042</v>
      </c>
      <c r="G784" s="100">
        <v>5.0000000000000004E-16</v>
      </c>
      <c r="H784" s="96" t="s">
        <v>20794</v>
      </c>
      <c r="I784" s="96" t="s">
        <v>20780</v>
      </c>
      <c r="J784" s="551" t="s">
        <v>1925</v>
      </c>
      <c r="K784" s="552" t="s">
        <v>1925</v>
      </c>
      <c r="L784" s="96" t="s">
        <v>21237</v>
      </c>
      <c r="M784" s="96">
        <v>26604143</v>
      </c>
    </row>
    <row r="785" spans="1:13" s="104" customFormat="1" x14ac:dyDescent="0.15">
      <c r="A785" s="51" t="s">
        <v>20896</v>
      </c>
      <c r="B785" s="96" t="s">
        <v>1924</v>
      </c>
      <c r="C785" s="96" t="s">
        <v>21685</v>
      </c>
      <c r="D785" s="96">
        <v>0.83545899999999995</v>
      </c>
      <c r="E785" s="96">
        <v>16</v>
      </c>
      <c r="F785" s="97">
        <v>53767042</v>
      </c>
      <c r="G785" s="100">
        <v>4.0000000000000003E-15</v>
      </c>
      <c r="H785" s="96" t="s">
        <v>2328</v>
      </c>
      <c r="I785" s="96" t="s">
        <v>20780</v>
      </c>
      <c r="J785" s="551" t="s">
        <v>1925</v>
      </c>
      <c r="K785" s="552" t="s">
        <v>1925</v>
      </c>
      <c r="L785" s="96" t="s">
        <v>21687</v>
      </c>
      <c r="M785" s="96">
        <v>26818947</v>
      </c>
    </row>
    <row r="786" spans="1:13" s="104" customFormat="1" x14ac:dyDescent="0.15">
      <c r="A786" s="51" t="s">
        <v>21288</v>
      </c>
      <c r="B786" s="96" t="s">
        <v>1924</v>
      </c>
      <c r="C786" s="96" t="s">
        <v>21685</v>
      </c>
      <c r="D786" s="96">
        <v>0.83545899999999995</v>
      </c>
      <c r="E786" s="96">
        <v>16</v>
      </c>
      <c r="F786" s="97">
        <v>53767042</v>
      </c>
      <c r="G786" s="100">
        <v>4.9999999999999999E-13</v>
      </c>
      <c r="H786" s="96" t="s">
        <v>2328</v>
      </c>
      <c r="I786" s="96" t="s">
        <v>20780</v>
      </c>
      <c r="J786" s="551" t="s">
        <v>1925</v>
      </c>
      <c r="K786" s="552" t="s">
        <v>1925</v>
      </c>
      <c r="L786" s="96" t="s">
        <v>21686</v>
      </c>
      <c r="M786" s="96">
        <v>19151714</v>
      </c>
    </row>
    <row r="787" spans="1:13" s="104" customFormat="1" x14ac:dyDescent="0.15">
      <c r="A787" s="51" t="s">
        <v>21382</v>
      </c>
      <c r="B787" s="96" t="s">
        <v>1924</v>
      </c>
      <c r="C787" s="96" t="s">
        <v>21685</v>
      </c>
      <c r="D787" s="96">
        <v>0.83545899999999995</v>
      </c>
      <c r="E787" s="96">
        <v>16</v>
      </c>
      <c r="F787" s="97">
        <v>53767042</v>
      </c>
      <c r="G787" s="100">
        <v>1.0000000000000001E-9</v>
      </c>
      <c r="H787" s="96" t="s">
        <v>2328</v>
      </c>
      <c r="I787" s="96" t="s">
        <v>20780</v>
      </c>
      <c r="J787" s="551" t="s">
        <v>1925</v>
      </c>
      <c r="K787" s="552" t="s">
        <v>1925</v>
      </c>
      <c r="L787" s="96" t="s">
        <v>21357</v>
      </c>
      <c r="M787" s="96">
        <v>23636237</v>
      </c>
    </row>
    <row r="788" spans="1:13" s="104" customFormat="1" x14ac:dyDescent="0.15">
      <c r="A788" s="51" t="s">
        <v>21227</v>
      </c>
      <c r="B788" s="96" t="s">
        <v>1924</v>
      </c>
      <c r="C788" s="96" t="s">
        <v>21688</v>
      </c>
      <c r="D788" s="96">
        <v>0.83575500000000003</v>
      </c>
      <c r="E788" s="96">
        <v>16</v>
      </c>
      <c r="F788" s="97">
        <v>53769662</v>
      </c>
      <c r="G788" s="100">
        <v>1E-156</v>
      </c>
      <c r="H788" s="96" t="s">
        <v>2328</v>
      </c>
      <c r="I788" s="96" t="s">
        <v>20780</v>
      </c>
      <c r="J788" s="551" t="s">
        <v>1925</v>
      </c>
      <c r="K788" s="552" t="s">
        <v>1925</v>
      </c>
      <c r="L788" s="96" t="s">
        <v>21229</v>
      </c>
      <c r="M788" s="96">
        <v>25673413</v>
      </c>
    </row>
    <row r="789" spans="1:13" s="104" customFormat="1" x14ac:dyDescent="0.15">
      <c r="A789" s="51" t="s">
        <v>21227</v>
      </c>
      <c r="B789" s="96" t="s">
        <v>1924</v>
      </c>
      <c r="C789" s="96" t="s">
        <v>21688</v>
      </c>
      <c r="D789" s="96">
        <v>0.83575500000000003</v>
      </c>
      <c r="E789" s="96">
        <v>16</v>
      </c>
      <c r="F789" s="97">
        <v>53769662</v>
      </c>
      <c r="G789" s="100">
        <v>8.0000000000000003E-153</v>
      </c>
      <c r="H789" s="96" t="s">
        <v>2328</v>
      </c>
      <c r="I789" s="96" t="s">
        <v>20780</v>
      </c>
      <c r="J789" s="551" t="s">
        <v>1925</v>
      </c>
      <c r="K789" s="552" t="s">
        <v>1925</v>
      </c>
      <c r="L789" s="96" t="s">
        <v>21229</v>
      </c>
      <c r="M789" s="96">
        <v>25673413</v>
      </c>
    </row>
    <row r="790" spans="1:13" s="104" customFormat="1" x14ac:dyDescent="0.15">
      <c r="A790" s="51" t="s">
        <v>21227</v>
      </c>
      <c r="B790" s="96" t="s">
        <v>1924</v>
      </c>
      <c r="C790" s="96" t="s">
        <v>21688</v>
      </c>
      <c r="D790" s="96">
        <v>0.83575500000000003</v>
      </c>
      <c r="E790" s="96">
        <v>16</v>
      </c>
      <c r="F790" s="97">
        <v>53769662</v>
      </c>
      <c r="G790" s="100">
        <v>5.0000000000000001E-120</v>
      </c>
      <c r="H790" s="96" t="s">
        <v>2328</v>
      </c>
      <c r="I790" s="96" t="s">
        <v>20780</v>
      </c>
      <c r="J790" s="551" t="s">
        <v>1925</v>
      </c>
      <c r="K790" s="552" t="s">
        <v>1925</v>
      </c>
      <c r="L790" s="96" t="s">
        <v>21228</v>
      </c>
      <c r="M790" s="96">
        <v>20935630</v>
      </c>
    </row>
    <row r="791" spans="1:13" s="104" customFormat="1" x14ac:dyDescent="0.15">
      <c r="A791" s="51" t="s">
        <v>21232</v>
      </c>
      <c r="B791" s="96" t="s">
        <v>1924</v>
      </c>
      <c r="C791" s="96" t="s">
        <v>21688</v>
      </c>
      <c r="D791" s="96">
        <v>0.83575500000000003</v>
      </c>
      <c r="E791" s="96">
        <v>16</v>
      </c>
      <c r="F791" s="97">
        <v>53769662</v>
      </c>
      <c r="G791" s="100">
        <v>2.0000000000000001E-115</v>
      </c>
      <c r="H791" s="96" t="s">
        <v>20794</v>
      </c>
      <c r="I791" s="96" t="s">
        <v>20780</v>
      </c>
      <c r="J791" s="551" t="s">
        <v>1925</v>
      </c>
      <c r="K791" s="552" t="s">
        <v>1925</v>
      </c>
      <c r="L791" s="96" t="s">
        <v>20950</v>
      </c>
      <c r="M791" s="96">
        <v>28443625</v>
      </c>
    </row>
    <row r="792" spans="1:13" s="104" customFormat="1" x14ac:dyDescent="0.15">
      <c r="A792" s="51" t="s">
        <v>21233</v>
      </c>
      <c r="B792" s="96" t="s">
        <v>1924</v>
      </c>
      <c r="C792" s="96" t="s">
        <v>21688</v>
      </c>
      <c r="D792" s="96">
        <v>0.83575500000000003</v>
      </c>
      <c r="E792" s="96">
        <v>16</v>
      </c>
      <c r="F792" s="97">
        <v>53769662</v>
      </c>
      <c r="G792" s="100">
        <v>2.9999999999999999E-110</v>
      </c>
      <c r="H792" s="96" t="s">
        <v>2328</v>
      </c>
      <c r="I792" s="96" t="s">
        <v>20780</v>
      </c>
      <c r="J792" s="551" t="s">
        <v>1925</v>
      </c>
      <c r="K792" s="552" t="s">
        <v>1925</v>
      </c>
      <c r="L792" s="96" t="s">
        <v>20950</v>
      </c>
      <c r="M792" s="96">
        <v>28443625</v>
      </c>
    </row>
    <row r="793" spans="1:13" s="104" customFormat="1" x14ac:dyDescent="0.15">
      <c r="A793" s="51" t="s">
        <v>20807</v>
      </c>
      <c r="B793" s="96" t="s">
        <v>1924</v>
      </c>
      <c r="C793" s="96" t="s">
        <v>21688</v>
      </c>
      <c r="D793" s="96">
        <v>0.83575500000000003</v>
      </c>
      <c r="E793" s="96">
        <v>16</v>
      </c>
      <c r="F793" s="97">
        <v>53769662</v>
      </c>
      <c r="G793" s="100">
        <v>4.0000000000000002E-101</v>
      </c>
      <c r="H793" s="96" t="s">
        <v>2328</v>
      </c>
      <c r="I793" s="96" t="s">
        <v>20780</v>
      </c>
      <c r="J793" s="551" t="s">
        <v>1925</v>
      </c>
      <c r="K793" s="552" t="s">
        <v>1925</v>
      </c>
      <c r="L793" s="96" t="s">
        <v>20808</v>
      </c>
      <c r="M793" s="96">
        <v>25673412</v>
      </c>
    </row>
    <row r="794" spans="1:13" s="104" customFormat="1" x14ac:dyDescent="0.15">
      <c r="A794" s="51" t="s">
        <v>21227</v>
      </c>
      <c r="B794" s="96" t="s">
        <v>1924</v>
      </c>
      <c r="C794" s="96" t="s">
        <v>21688</v>
      </c>
      <c r="D794" s="96">
        <v>0.83575500000000003</v>
      </c>
      <c r="E794" s="96">
        <v>16</v>
      </c>
      <c r="F794" s="97">
        <v>53769662</v>
      </c>
      <c r="G794" s="100">
        <v>9.999999999999999E-94</v>
      </c>
      <c r="H794" s="96" t="s">
        <v>2328</v>
      </c>
      <c r="I794" s="96" t="s">
        <v>20780</v>
      </c>
      <c r="J794" s="551" t="s">
        <v>1925</v>
      </c>
      <c r="K794" s="552" t="s">
        <v>1925</v>
      </c>
      <c r="L794" s="96" t="s">
        <v>21229</v>
      </c>
      <c r="M794" s="96">
        <v>25673413</v>
      </c>
    </row>
    <row r="795" spans="1:13" s="104" customFormat="1" x14ac:dyDescent="0.15">
      <c r="A795" s="51" t="s">
        <v>21227</v>
      </c>
      <c r="B795" s="96" t="s">
        <v>1924</v>
      </c>
      <c r="C795" s="96" t="s">
        <v>21688</v>
      </c>
      <c r="D795" s="96">
        <v>0.83575500000000003</v>
      </c>
      <c r="E795" s="96">
        <v>16</v>
      </c>
      <c r="F795" s="97">
        <v>53769662</v>
      </c>
      <c r="G795" s="100">
        <v>4.0000000000000001E-84</v>
      </c>
      <c r="H795" s="96" t="s">
        <v>2328</v>
      </c>
      <c r="I795" s="96" t="s">
        <v>20780</v>
      </c>
      <c r="J795" s="551" t="s">
        <v>1925</v>
      </c>
      <c r="K795" s="552" t="s">
        <v>1925</v>
      </c>
      <c r="L795" s="96" t="s">
        <v>21229</v>
      </c>
      <c r="M795" s="96">
        <v>25673413</v>
      </c>
    </row>
    <row r="796" spans="1:13" s="104" customFormat="1" x14ac:dyDescent="0.15">
      <c r="A796" s="51" t="s">
        <v>21288</v>
      </c>
      <c r="B796" s="96" t="s">
        <v>1924</v>
      </c>
      <c r="C796" s="96" t="s">
        <v>21688</v>
      </c>
      <c r="D796" s="96">
        <v>0.83575500000000003</v>
      </c>
      <c r="E796" s="96">
        <v>16</v>
      </c>
      <c r="F796" s="97">
        <v>53769662</v>
      </c>
      <c r="G796" s="100">
        <v>1.9999999999999999E-81</v>
      </c>
      <c r="H796" s="96" t="s">
        <v>2328</v>
      </c>
      <c r="I796" s="96" t="s">
        <v>20780</v>
      </c>
      <c r="J796" s="551" t="s">
        <v>1925</v>
      </c>
      <c r="K796" s="552" t="s">
        <v>1925</v>
      </c>
      <c r="L796" s="96" t="s">
        <v>20875</v>
      </c>
      <c r="M796" s="96">
        <v>23563607</v>
      </c>
    </row>
    <row r="797" spans="1:13" s="104" customFormat="1" x14ac:dyDescent="0.15">
      <c r="A797" s="51" t="s">
        <v>21279</v>
      </c>
      <c r="B797" s="96" t="s">
        <v>1924</v>
      </c>
      <c r="C797" s="96" t="s">
        <v>21688</v>
      </c>
      <c r="D797" s="96">
        <v>0.83575500000000003</v>
      </c>
      <c r="E797" s="96">
        <v>16</v>
      </c>
      <c r="F797" s="97">
        <v>53769662</v>
      </c>
      <c r="G797" s="100">
        <v>1E-79</v>
      </c>
      <c r="H797" s="96" t="s">
        <v>2328</v>
      </c>
      <c r="I797" s="96" t="s">
        <v>20780</v>
      </c>
      <c r="J797" s="551" t="s">
        <v>1925</v>
      </c>
      <c r="K797" s="552" t="s">
        <v>1925</v>
      </c>
      <c r="L797" s="96" t="s">
        <v>20950</v>
      </c>
      <c r="M797" s="96">
        <v>28443625</v>
      </c>
    </row>
    <row r="798" spans="1:13" s="104" customFormat="1" x14ac:dyDescent="0.15">
      <c r="A798" s="51" t="s">
        <v>21233</v>
      </c>
      <c r="B798" s="96" t="s">
        <v>1924</v>
      </c>
      <c r="C798" s="96" t="s">
        <v>21688</v>
      </c>
      <c r="D798" s="96">
        <v>0.83575500000000003</v>
      </c>
      <c r="E798" s="96">
        <v>16</v>
      </c>
      <c r="F798" s="97">
        <v>53769662</v>
      </c>
      <c r="G798" s="100">
        <v>7.0000000000000001E-65</v>
      </c>
      <c r="H798" s="96" t="s">
        <v>2328</v>
      </c>
      <c r="I798" s="96" t="s">
        <v>20780</v>
      </c>
      <c r="J798" s="551" t="s">
        <v>1925</v>
      </c>
      <c r="K798" s="552" t="s">
        <v>1925</v>
      </c>
      <c r="L798" s="96" t="s">
        <v>20950</v>
      </c>
      <c r="M798" s="96">
        <v>28443625</v>
      </c>
    </row>
    <row r="799" spans="1:13" s="104" customFormat="1" x14ac:dyDescent="0.15">
      <c r="A799" s="51" t="s">
        <v>21232</v>
      </c>
      <c r="B799" s="96" t="s">
        <v>1924</v>
      </c>
      <c r="C799" s="96" t="s">
        <v>21688</v>
      </c>
      <c r="D799" s="96">
        <v>0.83575500000000003</v>
      </c>
      <c r="E799" s="96">
        <v>16</v>
      </c>
      <c r="F799" s="97">
        <v>53769662</v>
      </c>
      <c r="G799" s="100">
        <v>2.0000000000000001E-63</v>
      </c>
      <c r="H799" s="96" t="s">
        <v>20794</v>
      </c>
      <c r="I799" s="96" t="s">
        <v>20780</v>
      </c>
      <c r="J799" s="551" t="s">
        <v>1925</v>
      </c>
      <c r="K799" s="552" t="s">
        <v>1925</v>
      </c>
      <c r="L799" s="96" t="s">
        <v>20950</v>
      </c>
      <c r="M799" s="96">
        <v>28443625</v>
      </c>
    </row>
    <row r="800" spans="1:13" s="104" customFormat="1" x14ac:dyDescent="0.15">
      <c r="A800" s="51" t="s">
        <v>21232</v>
      </c>
      <c r="B800" s="96" t="s">
        <v>1924</v>
      </c>
      <c r="C800" s="96" t="s">
        <v>21688</v>
      </c>
      <c r="D800" s="96">
        <v>0.83575500000000003</v>
      </c>
      <c r="E800" s="96">
        <v>16</v>
      </c>
      <c r="F800" s="97">
        <v>53769662</v>
      </c>
      <c r="G800" s="100">
        <v>2.0000000000000001E-62</v>
      </c>
      <c r="H800" s="96" t="s">
        <v>20794</v>
      </c>
      <c r="I800" s="96" t="s">
        <v>20780</v>
      </c>
      <c r="J800" s="551" t="s">
        <v>1925</v>
      </c>
      <c r="K800" s="552" t="s">
        <v>1925</v>
      </c>
      <c r="L800" s="96" t="s">
        <v>20950</v>
      </c>
      <c r="M800" s="96">
        <v>28443625</v>
      </c>
    </row>
    <row r="801" spans="1:13" s="104" customFormat="1" x14ac:dyDescent="0.15">
      <c r="A801" s="51" t="s">
        <v>21233</v>
      </c>
      <c r="B801" s="96" t="s">
        <v>1924</v>
      </c>
      <c r="C801" s="96" t="s">
        <v>21688</v>
      </c>
      <c r="D801" s="96">
        <v>0.83575500000000003</v>
      </c>
      <c r="E801" s="96">
        <v>16</v>
      </c>
      <c r="F801" s="97">
        <v>53769662</v>
      </c>
      <c r="G801" s="100">
        <v>5.0000000000000001E-59</v>
      </c>
      <c r="H801" s="96" t="s">
        <v>2328</v>
      </c>
      <c r="I801" s="96" t="s">
        <v>20780</v>
      </c>
      <c r="J801" s="551" t="s">
        <v>1925</v>
      </c>
      <c r="K801" s="552" t="s">
        <v>1925</v>
      </c>
      <c r="L801" s="96" t="s">
        <v>20950</v>
      </c>
      <c r="M801" s="96">
        <v>28443625</v>
      </c>
    </row>
    <row r="802" spans="1:13" s="104" customFormat="1" x14ac:dyDescent="0.15">
      <c r="A802" s="51" t="s">
        <v>20807</v>
      </c>
      <c r="B802" s="96" t="s">
        <v>1924</v>
      </c>
      <c r="C802" s="96" t="s">
        <v>21688</v>
      </c>
      <c r="D802" s="96">
        <v>0.83575500000000003</v>
      </c>
      <c r="E802" s="96">
        <v>16</v>
      </c>
      <c r="F802" s="97">
        <v>53769662</v>
      </c>
      <c r="G802" s="100">
        <v>8.0000000000000002E-59</v>
      </c>
      <c r="H802" s="96" t="s">
        <v>2328</v>
      </c>
      <c r="I802" s="96" t="s">
        <v>20780</v>
      </c>
      <c r="J802" s="551" t="s">
        <v>1925</v>
      </c>
      <c r="K802" s="552" t="s">
        <v>1925</v>
      </c>
      <c r="L802" s="96" t="s">
        <v>20808</v>
      </c>
      <c r="M802" s="96">
        <v>25673412</v>
      </c>
    </row>
    <row r="803" spans="1:13" s="104" customFormat="1" x14ac:dyDescent="0.15">
      <c r="A803" s="51" t="s">
        <v>20807</v>
      </c>
      <c r="B803" s="96" t="s">
        <v>1924</v>
      </c>
      <c r="C803" s="96" t="s">
        <v>21688</v>
      </c>
      <c r="D803" s="96">
        <v>0.83575500000000003</v>
      </c>
      <c r="E803" s="96">
        <v>16</v>
      </c>
      <c r="F803" s="97">
        <v>53769662</v>
      </c>
      <c r="G803" s="100">
        <v>9.9999999999999995E-58</v>
      </c>
      <c r="H803" s="96" t="s">
        <v>2328</v>
      </c>
      <c r="I803" s="96" t="s">
        <v>20780</v>
      </c>
      <c r="J803" s="551" t="s">
        <v>1925</v>
      </c>
      <c r="K803" s="552" t="s">
        <v>1925</v>
      </c>
      <c r="L803" s="96" t="s">
        <v>20808</v>
      </c>
      <c r="M803" s="96">
        <v>25673412</v>
      </c>
    </row>
    <row r="804" spans="1:13" s="104" customFormat="1" x14ac:dyDescent="0.15">
      <c r="A804" s="51" t="s">
        <v>21279</v>
      </c>
      <c r="B804" s="96" t="s">
        <v>1924</v>
      </c>
      <c r="C804" s="96" t="s">
        <v>21688</v>
      </c>
      <c r="D804" s="96">
        <v>0.83575500000000003</v>
      </c>
      <c r="E804" s="96">
        <v>16</v>
      </c>
      <c r="F804" s="97">
        <v>53769662</v>
      </c>
      <c r="G804" s="100">
        <v>3.0000000000000001E-45</v>
      </c>
      <c r="H804" s="96" t="s">
        <v>2328</v>
      </c>
      <c r="I804" s="96" t="s">
        <v>20780</v>
      </c>
      <c r="J804" s="551" t="s">
        <v>1925</v>
      </c>
      <c r="K804" s="552" t="s">
        <v>1925</v>
      </c>
      <c r="L804" s="96" t="s">
        <v>20950</v>
      </c>
      <c r="M804" s="96">
        <v>28443625</v>
      </c>
    </row>
    <row r="805" spans="1:13" s="104" customFormat="1" x14ac:dyDescent="0.15">
      <c r="A805" s="51" t="s">
        <v>21279</v>
      </c>
      <c r="B805" s="96" t="s">
        <v>1924</v>
      </c>
      <c r="C805" s="96" t="s">
        <v>21688</v>
      </c>
      <c r="D805" s="96">
        <v>0.83575500000000003</v>
      </c>
      <c r="E805" s="96">
        <v>16</v>
      </c>
      <c r="F805" s="97">
        <v>53769662</v>
      </c>
      <c r="G805" s="100">
        <v>3.9999999999999998E-44</v>
      </c>
      <c r="H805" s="96" t="s">
        <v>2328</v>
      </c>
      <c r="I805" s="96" t="s">
        <v>20780</v>
      </c>
      <c r="J805" s="551" t="s">
        <v>1925</v>
      </c>
      <c r="K805" s="552" t="s">
        <v>1925</v>
      </c>
      <c r="L805" s="96" t="s">
        <v>20950</v>
      </c>
      <c r="M805" s="96">
        <v>28443625</v>
      </c>
    </row>
    <row r="806" spans="1:13" s="104" customFormat="1" x14ac:dyDescent="0.15">
      <c r="A806" s="51" t="s">
        <v>21441</v>
      </c>
      <c r="B806" s="96" t="s">
        <v>1924</v>
      </c>
      <c r="C806" s="96" t="s">
        <v>21688</v>
      </c>
      <c r="D806" s="96">
        <v>0.83575500000000003</v>
      </c>
      <c r="E806" s="96">
        <v>16</v>
      </c>
      <c r="F806" s="97">
        <v>53769662</v>
      </c>
      <c r="G806" s="100">
        <v>7.9999999999999994E-39</v>
      </c>
      <c r="H806" s="96" t="s">
        <v>2328</v>
      </c>
      <c r="I806" s="96" t="s">
        <v>20780</v>
      </c>
      <c r="J806" s="551" t="s">
        <v>1925</v>
      </c>
      <c r="K806" s="552" t="s">
        <v>1925</v>
      </c>
      <c r="L806" s="96" t="s">
        <v>20950</v>
      </c>
      <c r="M806" s="96">
        <v>28443625</v>
      </c>
    </row>
    <row r="807" spans="1:13" s="104" customFormat="1" x14ac:dyDescent="0.15">
      <c r="A807" s="51" t="s">
        <v>21320</v>
      </c>
      <c r="B807" s="96" t="s">
        <v>1924</v>
      </c>
      <c r="C807" s="96" t="s">
        <v>21688</v>
      </c>
      <c r="D807" s="96">
        <v>0.83575500000000003</v>
      </c>
      <c r="E807" s="96">
        <v>16</v>
      </c>
      <c r="F807" s="97">
        <v>53769662</v>
      </c>
      <c r="G807" s="100">
        <v>4.0000000000000002E-27</v>
      </c>
      <c r="H807" s="96" t="s">
        <v>2328</v>
      </c>
      <c r="I807" s="96" t="s">
        <v>20780</v>
      </c>
      <c r="J807" s="551" t="s">
        <v>1925</v>
      </c>
      <c r="K807" s="552" t="s">
        <v>1925</v>
      </c>
      <c r="L807" s="96" t="s">
        <v>21323</v>
      </c>
      <c r="M807" s="96">
        <v>26833246</v>
      </c>
    </row>
    <row r="808" spans="1:13" s="104" customFormat="1" x14ac:dyDescent="0.15">
      <c r="A808" s="51" t="s">
        <v>21227</v>
      </c>
      <c r="B808" s="96" t="s">
        <v>1924</v>
      </c>
      <c r="C808" s="96" t="s">
        <v>21688</v>
      </c>
      <c r="D808" s="96">
        <v>0.83575500000000003</v>
      </c>
      <c r="E808" s="96">
        <v>16</v>
      </c>
      <c r="F808" s="97">
        <v>53769662</v>
      </c>
      <c r="G808" s="100">
        <v>7.0000000000000003E-27</v>
      </c>
      <c r="H808" s="96" t="s">
        <v>2328</v>
      </c>
      <c r="I808" s="96" t="s">
        <v>20780</v>
      </c>
      <c r="J808" s="551" t="s">
        <v>1925</v>
      </c>
      <c r="K808" s="552" t="s">
        <v>1925</v>
      </c>
      <c r="L808" s="96" t="s">
        <v>20983</v>
      </c>
      <c r="M808" s="96">
        <v>24861553</v>
      </c>
    </row>
    <row r="809" spans="1:13" s="104" customFormat="1" x14ac:dyDescent="0.15">
      <c r="A809" s="51" t="s">
        <v>21227</v>
      </c>
      <c r="B809" s="96" t="s">
        <v>1924</v>
      </c>
      <c r="C809" s="96" t="s">
        <v>21688</v>
      </c>
      <c r="D809" s="96">
        <v>0.83575500000000003</v>
      </c>
      <c r="E809" s="96">
        <v>16</v>
      </c>
      <c r="F809" s="97">
        <v>53769662</v>
      </c>
      <c r="G809" s="100">
        <v>1E-26</v>
      </c>
      <c r="H809" s="96" t="s">
        <v>2328</v>
      </c>
      <c r="I809" s="96" t="s">
        <v>20780</v>
      </c>
      <c r="J809" s="551" t="s">
        <v>1925</v>
      </c>
      <c r="K809" s="552" t="s">
        <v>1925</v>
      </c>
      <c r="L809" s="96" t="s">
        <v>21689</v>
      </c>
      <c r="M809" s="96">
        <v>25953783</v>
      </c>
    </row>
    <row r="810" spans="1:13" s="104" customFormat="1" x14ac:dyDescent="0.15">
      <c r="A810" s="51" t="s">
        <v>21690</v>
      </c>
      <c r="B810" s="96" t="s">
        <v>1924</v>
      </c>
      <c r="C810" s="96" t="s">
        <v>21688</v>
      </c>
      <c r="D810" s="96">
        <v>0.83575500000000003</v>
      </c>
      <c r="E810" s="96">
        <v>16</v>
      </c>
      <c r="F810" s="97">
        <v>53769662</v>
      </c>
      <c r="G810" s="100">
        <v>1E-26</v>
      </c>
      <c r="H810" s="96" t="s">
        <v>2328</v>
      </c>
      <c r="I810" s="96" t="s">
        <v>20780</v>
      </c>
      <c r="J810" s="551" t="s">
        <v>1925</v>
      </c>
      <c r="K810" s="552" t="s">
        <v>1925</v>
      </c>
      <c r="L810" s="96" t="s">
        <v>21689</v>
      </c>
      <c r="M810" s="96">
        <v>25953783</v>
      </c>
    </row>
    <row r="811" spans="1:13" s="104" customFormat="1" x14ac:dyDescent="0.15">
      <c r="A811" s="51" t="s">
        <v>21320</v>
      </c>
      <c r="B811" s="96" t="s">
        <v>1924</v>
      </c>
      <c r="C811" s="96" t="s">
        <v>21688</v>
      </c>
      <c r="D811" s="96">
        <v>0.83575500000000003</v>
      </c>
      <c r="E811" s="96">
        <v>16</v>
      </c>
      <c r="F811" s="97">
        <v>53769662</v>
      </c>
      <c r="G811" s="100">
        <v>1E-25</v>
      </c>
      <c r="H811" s="96" t="s">
        <v>2328</v>
      </c>
      <c r="I811" s="96" t="s">
        <v>20780</v>
      </c>
      <c r="J811" s="551" t="s">
        <v>1925</v>
      </c>
      <c r="K811" s="552" t="s">
        <v>1925</v>
      </c>
      <c r="L811" s="96" t="s">
        <v>21323</v>
      </c>
      <c r="M811" s="96">
        <v>26833246</v>
      </c>
    </row>
    <row r="812" spans="1:13" s="104" customFormat="1" x14ac:dyDescent="0.15">
      <c r="A812" s="51" t="s">
        <v>21441</v>
      </c>
      <c r="B812" s="96" t="s">
        <v>1924</v>
      </c>
      <c r="C812" s="96" t="s">
        <v>21688</v>
      </c>
      <c r="D812" s="96">
        <v>0.83575500000000003</v>
      </c>
      <c r="E812" s="96">
        <v>16</v>
      </c>
      <c r="F812" s="97">
        <v>53769662</v>
      </c>
      <c r="G812" s="100">
        <v>4.0000000000000002E-22</v>
      </c>
      <c r="H812" s="96" t="s">
        <v>2328</v>
      </c>
      <c r="I812" s="96" t="s">
        <v>20780</v>
      </c>
      <c r="J812" s="551" t="s">
        <v>1925</v>
      </c>
      <c r="K812" s="552" t="s">
        <v>1925</v>
      </c>
      <c r="L812" s="96" t="s">
        <v>20950</v>
      </c>
      <c r="M812" s="96">
        <v>28443625</v>
      </c>
    </row>
    <row r="813" spans="1:13" s="104" customFormat="1" x14ac:dyDescent="0.15">
      <c r="A813" s="51" t="s">
        <v>21441</v>
      </c>
      <c r="B813" s="96" t="s">
        <v>1924</v>
      </c>
      <c r="C813" s="96" t="s">
        <v>21688</v>
      </c>
      <c r="D813" s="96">
        <v>0.83575500000000003</v>
      </c>
      <c r="E813" s="96">
        <v>16</v>
      </c>
      <c r="F813" s="97">
        <v>53769662</v>
      </c>
      <c r="G813" s="100">
        <v>8.9999999999999994E-21</v>
      </c>
      <c r="H813" s="96" t="s">
        <v>2328</v>
      </c>
      <c r="I813" s="96" t="s">
        <v>20780</v>
      </c>
      <c r="J813" s="551" t="s">
        <v>1925</v>
      </c>
      <c r="K813" s="552" t="s">
        <v>1925</v>
      </c>
      <c r="L813" s="96" t="s">
        <v>20950</v>
      </c>
      <c r="M813" s="96">
        <v>28443625</v>
      </c>
    </row>
    <row r="814" spans="1:13" s="104" customFormat="1" x14ac:dyDescent="0.15">
      <c r="A814" s="51" t="s">
        <v>20807</v>
      </c>
      <c r="B814" s="96" t="s">
        <v>1924</v>
      </c>
      <c r="C814" s="96" t="s">
        <v>21688</v>
      </c>
      <c r="D814" s="96">
        <v>0.83575500000000003</v>
      </c>
      <c r="E814" s="96">
        <v>16</v>
      </c>
      <c r="F814" s="97">
        <v>53769662</v>
      </c>
      <c r="G814" s="100">
        <v>5.0000000000000004E-19</v>
      </c>
      <c r="H814" s="96" t="s">
        <v>20794</v>
      </c>
      <c r="I814" s="96" t="s">
        <v>20780</v>
      </c>
      <c r="J814" s="551" t="s">
        <v>1925</v>
      </c>
      <c r="K814" s="552" t="s">
        <v>1925</v>
      </c>
      <c r="L814" s="96" t="s">
        <v>21691</v>
      </c>
      <c r="M814" s="96">
        <v>19557197</v>
      </c>
    </row>
    <row r="815" spans="1:13" s="104" customFormat="1" x14ac:dyDescent="0.15">
      <c r="A815" s="51" t="s">
        <v>21437</v>
      </c>
      <c r="B815" s="96" t="s">
        <v>1924</v>
      </c>
      <c r="C815" s="96" t="s">
        <v>21688</v>
      </c>
      <c r="D815" s="96">
        <v>0.83575500000000003</v>
      </c>
      <c r="E815" s="96">
        <v>16</v>
      </c>
      <c r="F815" s="97">
        <v>53769662</v>
      </c>
      <c r="G815" s="100">
        <v>5.0000000000000004E-19</v>
      </c>
      <c r="H815" s="96" t="s">
        <v>2328</v>
      </c>
      <c r="I815" s="96" t="s">
        <v>20780</v>
      </c>
      <c r="J815" s="551" t="s">
        <v>1925</v>
      </c>
      <c r="K815" s="552" t="s">
        <v>1925</v>
      </c>
      <c r="L815" s="96" t="s">
        <v>21692</v>
      </c>
      <c r="M815" s="96">
        <v>20421936</v>
      </c>
    </row>
    <row r="816" spans="1:13" s="104" customFormat="1" x14ac:dyDescent="0.15">
      <c r="A816" s="51" t="s">
        <v>21227</v>
      </c>
      <c r="B816" s="96" t="s">
        <v>1924</v>
      </c>
      <c r="C816" s="96" t="s">
        <v>21688</v>
      </c>
      <c r="D816" s="96">
        <v>0.83575500000000003</v>
      </c>
      <c r="E816" s="96">
        <v>16</v>
      </c>
      <c r="F816" s="97">
        <v>53769662</v>
      </c>
      <c r="G816" s="100">
        <v>2E-16</v>
      </c>
      <c r="H816" s="96" t="s">
        <v>2328</v>
      </c>
      <c r="I816" s="96" t="s">
        <v>20780</v>
      </c>
      <c r="J816" s="551" t="s">
        <v>1925</v>
      </c>
      <c r="K816" s="552" t="s">
        <v>1925</v>
      </c>
      <c r="L816" s="96" t="s">
        <v>21689</v>
      </c>
      <c r="M816" s="96">
        <v>25953783</v>
      </c>
    </row>
    <row r="817" spans="1:13" s="104" customFormat="1" x14ac:dyDescent="0.15">
      <c r="A817" s="51" t="s">
        <v>21320</v>
      </c>
      <c r="B817" s="96" t="s">
        <v>1924</v>
      </c>
      <c r="C817" s="96" t="s">
        <v>21688</v>
      </c>
      <c r="D817" s="96">
        <v>0.83575500000000003</v>
      </c>
      <c r="E817" s="96">
        <v>16</v>
      </c>
      <c r="F817" s="97">
        <v>53769662</v>
      </c>
      <c r="G817" s="100">
        <v>4.0000000000000003E-15</v>
      </c>
      <c r="H817" s="96" t="s">
        <v>2328</v>
      </c>
      <c r="I817" s="96" t="s">
        <v>20780</v>
      </c>
      <c r="J817" s="551" t="s">
        <v>1925</v>
      </c>
      <c r="K817" s="552" t="s">
        <v>1925</v>
      </c>
      <c r="L817" s="96" t="s">
        <v>21323</v>
      </c>
      <c r="M817" s="96">
        <v>26833246</v>
      </c>
    </row>
    <row r="818" spans="1:13" s="104" customFormat="1" x14ac:dyDescent="0.15">
      <c r="A818" s="51" t="s">
        <v>21236</v>
      </c>
      <c r="B818" s="96" t="s">
        <v>1924</v>
      </c>
      <c r="C818" s="96" t="s">
        <v>21688</v>
      </c>
      <c r="D818" s="96">
        <v>0.83575500000000003</v>
      </c>
      <c r="E818" s="96">
        <v>16</v>
      </c>
      <c r="F818" s="97">
        <v>53769662</v>
      </c>
      <c r="G818" s="100">
        <v>4E-14</v>
      </c>
      <c r="H818" s="96" t="s">
        <v>20794</v>
      </c>
      <c r="I818" s="96" t="s">
        <v>20780</v>
      </c>
      <c r="J818" s="551" t="s">
        <v>20784</v>
      </c>
      <c r="K818" s="552" t="s">
        <v>1925</v>
      </c>
      <c r="L818" s="96" t="s">
        <v>21237</v>
      </c>
      <c r="M818" s="96">
        <v>26604143</v>
      </c>
    </row>
    <row r="819" spans="1:13" s="104" customFormat="1" x14ac:dyDescent="0.15">
      <c r="A819" s="51" t="s">
        <v>21320</v>
      </c>
      <c r="B819" s="96" t="s">
        <v>1924</v>
      </c>
      <c r="C819" s="96" t="s">
        <v>21688</v>
      </c>
      <c r="D819" s="96">
        <v>0.83575500000000003</v>
      </c>
      <c r="E819" s="96">
        <v>16</v>
      </c>
      <c r="F819" s="97">
        <v>53769662</v>
      </c>
      <c r="G819" s="100">
        <v>7.0000000000000005E-14</v>
      </c>
      <c r="H819" s="96" t="s">
        <v>2328</v>
      </c>
      <c r="I819" s="96" t="s">
        <v>20780</v>
      </c>
      <c r="J819" s="551" t="s">
        <v>1925</v>
      </c>
      <c r="K819" s="552" t="s">
        <v>1925</v>
      </c>
      <c r="L819" s="96" t="s">
        <v>21323</v>
      </c>
      <c r="M819" s="96">
        <v>26833246</v>
      </c>
    </row>
    <row r="820" spans="1:13" s="104" customFormat="1" x14ac:dyDescent="0.15">
      <c r="A820" s="51" t="s">
        <v>21320</v>
      </c>
      <c r="B820" s="96" t="s">
        <v>1924</v>
      </c>
      <c r="C820" s="96" t="s">
        <v>21688</v>
      </c>
      <c r="D820" s="96">
        <v>0.83575500000000003</v>
      </c>
      <c r="E820" s="96">
        <v>16</v>
      </c>
      <c r="F820" s="97">
        <v>53769662</v>
      </c>
      <c r="G820" s="100">
        <v>1E-13</v>
      </c>
      <c r="H820" s="96" t="s">
        <v>2328</v>
      </c>
      <c r="I820" s="96" t="s">
        <v>20780</v>
      </c>
      <c r="J820" s="551" t="s">
        <v>1925</v>
      </c>
      <c r="K820" s="552" t="s">
        <v>1925</v>
      </c>
      <c r="L820" s="96" t="s">
        <v>21323</v>
      </c>
      <c r="M820" s="96">
        <v>26833246</v>
      </c>
    </row>
    <row r="821" spans="1:13" s="104" customFormat="1" x14ac:dyDescent="0.15">
      <c r="A821" s="51" t="s">
        <v>21320</v>
      </c>
      <c r="B821" s="96" t="s">
        <v>1924</v>
      </c>
      <c r="C821" s="96" t="s">
        <v>21688</v>
      </c>
      <c r="D821" s="96">
        <v>0.83575500000000003</v>
      </c>
      <c r="E821" s="96">
        <v>16</v>
      </c>
      <c r="F821" s="97">
        <v>53769662</v>
      </c>
      <c r="G821" s="100">
        <v>2.0000000000000001E-13</v>
      </c>
      <c r="H821" s="96" t="s">
        <v>2328</v>
      </c>
      <c r="I821" s="96" t="s">
        <v>20780</v>
      </c>
      <c r="J821" s="551" t="s">
        <v>1925</v>
      </c>
      <c r="K821" s="552" t="s">
        <v>1925</v>
      </c>
      <c r="L821" s="96" t="s">
        <v>21323</v>
      </c>
      <c r="M821" s="96">
        <v>26833246</v>
      </c>
    </row>
    <row r="822" spans="1:13" s="104" customFormat="1" x14ac:dyDescent="0.15">
      <c r="A822" s="51" t="s">
        <v>20865</v>
      </c>
      <c r="B822" s="96" t="s">
        <v>1924</v>
      </c>
      <c r="C822" s="96" t="s">
        <v>21688</v>
      </c>
      <c r="D822" s="96">
        <v>0.83575500000000003</v>
      </c>
      <c r="E822" s="96">
        <v>16</v>
      </c>
      <c r="F822" s="97">
        <v>53769662</v>
      </c>
      <c r="G822" s="100">
        <v>9.9999999999999998E-13</v>
      </c>
      <c r="H822" s="96" t="s">
        <v>20794</v>
      </c>
      <c r="I822" s="96" t="s">
        <v>20780</v>
      </c>
      <c r="J822" s="551" t="s">
        <v>1925</v>
      </c>
      <c r="K822" s="552" t="s">
        <v>1925</v>
      </c>
      <c r="L822" s="96" t="s">
        <v>20796</v>
      </c>
      <c r="M822" s="96">
        <v>27182965</v>
      </c>
    </row>
    <row r="823" spans="1:13" s="104" customFormat="1" x14ac:dyDescent="0.15">
      <c r="A823" s="51" t="s">
        <v>21693</v>
      </c>
      <c r="B823" s="96" t="s">
        <v>1924</v>
      </c>
      <c r="C823" s="96" t="s">
        <v>21688</v>
      </c>
      <c r="D823" s="96">
        <v>0.83575500000000003</v>
      </c>
      <c r="E823" s="96">
        <v>16</v>
      </c>
      <c r="F823" s="97">
        <v>53769662</v>
      </c>
      <c r="G823" s="100">
        <v>8.9999999999999999E-10</v>
      </c>
      <c r="H823" s="96" t="s">
        <v>2328</v>
      </c>
      <c r="I823" s="96" t="s">
        <v>20780</v>
      </c>
      <c r="J823" s="551" t="s">
        <v>1925</v>
      </c>
      <c r="K823" s="552" t="s">
        <v>1925</v>
      </c>
      <c r="L823" s="96" t="s">
        <v>21694</v>
      </c>
      <c r="M823" s="96">
        <v>25044758</v>
      </c>
    </row>
    <row r="824" spans="1:13" s="104" customFormat="1" x14ac:dyDescent="0.15">
      <c r="A824" s="51" t="s">
        <v>20976</v>
      </c>
      <c r="B824" s="96" t="s">
        <v>1924</v>
      </c>
      <c r="C824" s="96" t="s">
        <v>21688</v>
      </c>
      <c r="D824" s="96">
        <v>0.83575500000000003</v>
      </c>
      <c r="E824" s="96">
        <v>16</v>
      </c>
      <c r="F824" s="97">
        <v>53769662</v>
      </c>
      <c r="G824" s="100">
        <v>5.0000000000000001E-9</v>
      </c>
      <c r="H824" s="96" t="s">
        <v>20794</v>
      </c>
      <c r="I824" s="96" t="s">
        <v>20780</v>
      </c>
      <c r="J824" s="551" t="s">
        <v>1925</v>
      </c>
      <c r="K824" s="552" t="s">
        <v>1925</v>
      </c>
      <c r="L824" s="96" t="s">
        <v>20978</v>
      </c>
      <c r="M824" s="96">
        <v>27286809</v>
      </c>
    </row>
    <row r="825" spans="1:13" s="104" customFormat="1" x14ac:dyDescent="0.15">
      <c r="A825" s="51" t="s">
        <v>21227</v>
      </c>
      <c r="B825" s="96" t="s">
        <v>1924</v>
      </c>
      <c r="C825" s="96" t="s">
        <v>21695</v>
      </c>
      <c r="D825" s="96">
        <v>0.83689400000000003</v>
      </c>
      <c r="E825" s="96">
        <v>16</v>
      </c>
      <c r="F825" s="97">
        <v>53775211</v>
      </c>
      <c r="G825" s="100">
        <v>5.9999999999999998E-21</v>
      </c>
      <c r="H825" s="96" t="s">
        <v>2328</v>
      </c>
      <c r="I825" s="96" t="s">
        <v>20780</v>
      </c>
      <c r="J825" s="551" t="s">
        <v>1925</v>
      </c>
      <c r="K825" s="552" t="s">
        <v>1925</v>
      </c>
      <c r="L825" s="96" t="s">
        <v>20859</v>
      </c>
      <c r="M825" s="96">
        <v>28270201</v>
      </c>
    </row>
    <row r="826" spans="1:13" s="104" customFormat="1" x14ac:dyDescent="0.15">
      <c r="A826" s="51" t="s">
        <v>21320</v>
      </c>
      <c r="B826" s="96" t="s">
        <v>1924</v>
      </c>
      <c r="C826" s="96" t="s">
        <v>21695</v>
      </c>
      <c r="D826" s="96">
        <v>0.83689400000000003</v>
      </c>
      <c r="E826" s="96">
        <v>16</v>
      </c>
      <c r="F826" s="97">
        <v>53775211</v>
      </c>
      <c r="G826" s="100">
        <v>5.9999999999999999E-16</v>
      </c>
      <c r="H826" s="96" t="s">
        <v>2328</v>
      </c>
      <c r="I826" s="96" t="s">
        <v>20780</v>
      </c>
      <c r="J826" s="551" t="s">
        <v>1925</v>
      </c>
      <c r="K826" s="552" t="s">
        <v>1925</v>
      </c>
      <c r="L826" s="96" t="s">
        <v>20859</v>
      </c>
      <c r="M826" s="96">
        <v>28270201</v>
      </c>
    </row>
    <row r="827" spans="1:13" s="104" customFormat="1" x14ac:dyDescent="0.15">
      <c r="A827" s="51" t="s">
        <v>21696</v>
      </c>
      <c r="B827" s="96" t="s">
        <v>1924</v>
      </c>
      <c r="C827" s="96" t="s">
        <v>21697</v>
      </c>
      <c r="D827" s="96">
        <v>0.76552299999999995</v>
      </c>
      <c r="E827" s="96">
        <v>16</v>
      </c>
      <c r="F827" s="97">
        <v>53775335</v>
      </c>
      <c r="G827" s="100">
        <v>9.9999999999999996E-39</v>
      </c>
      <c r="H827" s="96" t="s">
        <v>2328</v>
      </c>
      <c r="I827" s="96" t="s">
        <v>20780</v>
      </c>
      <c r="J827" s="551" t="s">
        <v>1925</v>
      </c>
      <c r="K827" s="552" t="s">
        <v>1925</v>
      </c>
      <c r="L827" s="96" t="s">
        <v>20808</v>
      </c>
      <c r="M827" s="96">
        <v>25673412</v>
      </c>
    </row>
    <row r="828" spans="1:13" s="104" customFormat="1" x14ac:dyDescent="0.15">
      <c r="A828" s="51" t="s">
        <v>21696</v>
      </c>
      <c r="B828" s="96" t="s">
        <v>1924</v>
      </c>
      <c r="C828" s="96" t="s">
        <v>21697</v>
      </c>
      <c r="D828" s="96">
        <v>0.76552299999999995</v>
      </c>
      <c r="E828" s="96">
        <v>16</v>
      </c>
      <c r="F828" s="97">
        <v>53775335</v>
      </c>
      <c r="G828" s="100">
        <v>9.9999999999999996E-24</v>
      </c>
      <c r="H828" s="96" t="s">
        <v>2328</v>
      </c>
      <c r="I828" s="96" t="s">
        <v>20780</v>
      </c>
      <c r="J828" s="551" t="s">
        <v>1925</v>
      </c>
      <c r="K828" s="552" t="s">
        <v>1925</v>
      </c>
      <c r="L828" s="96" t="s">
        <v>20808</v>
      </c>
      <c r="M828" s="96">
        <v>25673412</v>
      </c>
    </row>
    <row r="829" spans="1:13" s="104" customFormat="1" x14ac:dyDescent="0.15">
      <c r="A829" s="51" t="s">
        <v>21696</v>
      </c>
      <c r="B829" s="96" t="s">
        <v>1924</v>
      </c>
      <c r="C829" s="96" t="s">
        <v>21697</v>
      </c>
      <c r="D829" s="96">
        <v>0.76552299999999995</v>
      </c>
      <c r="E829" s="96">
        <v>16</v>
      </c>
      <c r="F829" s="97">
        <v>53775335</v>
      </c>
      <c r="G829" s="100">
        <v>1.0000000000000001E-17</v>
      </c>
      <c r="H829" s="96" t="s">
        <v>2328</v>
      </c>
      <c r="I829" s="96" t="s">
        <v>20780</v>
      </c>
      <c r="J829" s="551" t="s">
        <v>1925</v>
      </c>
      <c r="K829" s="552" t="s">
        <v>1925</v>
      </c>
      <c r="L829" s="96" t="s">
        <v>20808</v>
      </c>
      <c r="M829" s="96">
        <v>25673412</v>
      </c>
    </row>
    <row r="830" spans="1:13" s="104" customFormat="1" x14ac:dyDescent="0.15">
      <c r="A830" s="51" t="s">
        <v>21226</v>
      </c>
      <c r="B830" s="96" t="s">
        <v>1924</v>
      </c>
      <c r="C830" s="96" t="s">
        <v>21697</v>
      </c>
      <c r="D830" s="96">
        <v>0.76552299999999995</v>
      </c>
      <c r="E830" s="96">
        <v>16</v>
      </c>
      <c r="F830" s="97">
        <v>53775335</v>
      </c>
      <c r="G830" s="100">
        <v>6.9999999999999998E-9</v>
      </c>
      <c r="H830" s="96" t="s">
        <v>2328</v>
      </c>
      <c r="I830" s="96" t="s">
        <v>20780</v>
      </c>
      <c r="J830" s="551" t="s">
        <v>1925</v>
      </c>
      <c r="K830" s="552" t="s">
        <v>1925</v>
      </c>
      <c r="L830" s="96" t="s">
        <v>21079</v>
      </c>
      <c r="M830" s="96">
        <v>24097068</v>
      </c>
    </row>
    <row r="831" spans="1:13" s="104" customFormat="1" x14ac:dyDescent="0.15">
      <c r="A831" s="51" t="s">
        <v>20993</v>
      </c>
      <c r="B831" s="96" t="s">
        <v>1924</v>
      </c>
      <c r="C831" s="96" t="s">
        <v>21697</v>
      </c>
      <c r="D831" s="96">
        <v>0.76552299999999995</v>
      </c>
      <c r="E831" s="96">
        <v>16</v>
      </c>
      <c r="F831" s="97">
        <v>53775335</v>
      </c>
      <c r="G831" s="100">
        <v>2.9999999999999997E-8</v>
      </c>
      <c r="H831" s="96" t="s">
        <v>2328</v>
      </c>
      <c r="I831" s="96" t="s">
        <v>20780</v>
      </c>
      <c r="J831" s="551" t="s">
        <v>1925</v>
      </c>
      <c r="K831" s="552" t="s">
        <v>1925</v>
      </c>
      <c r="L831" s="96" t="s">
        <v>21079</v>
      </c>
      <c r="M831" s="96">
        <v>24097068</v>
      </c>
    </row>
    <row r="832" spans="1:13" s="104" customFormat="1" x14ac:dyDescent="0.15">
      <c r="A832" s="51" t="s">
        <v>21227</v>
      </c>
      <c r="B832" s="96" t="s">
        <v>1924</v>
      </c>
      <c r="C832" s="96" t="s">
        <v>21697</v>
      </c>
      <c r="D832" s="96">
        <v>0.76552299999999995</v>
      </c>
      <c r="E832" s="96">
        <v>16</v>
      </c>
      <c r="F832" s="97">
        <v>53775335</v>
      </c>
      <c r="G832" s="100">
        <v>4.0000000000000001E-8</v>
      </c>
      <c r="H832" s="96" t="s">
        <v>20794</v>
      </c>
      <c r="I832" s="96" t="s">
        <v>20780</v>
      </c>
      <c r="J832" s="551" t="s">
        <v>1925</v>
      </c>
      <c r="K832" s="552" t="s">
        <v>1925</v>
      </c>
      <c r="L832" s="96" t="s">
        <v>21698</v>
      </c>
      <c r="M832" s="96">
        <v>18454148</v>
      </c>
    </row>
    <row r="833" spans="1:13" s="104" customFormat="1" x14ac:dyDescent="0.15">
      <c r="A833" s="51" t="s">
        <v>21227</v>
      </c>
      <c r="B833" s="96" t="s">
        <v>1924</v>
      </c>
      <c r="C833" s="96" t="s">
        <v>21699</v>
      </c>
      <c r="D833" s="96">
        <v>0.88566999999999996</v>
      </c>
      <c r="E833" s="96">
        <v>16</v>
      </c>
      <c r="F833" s="97">
        <v>53777876</v>
      </c>
      <c r="G833" s="100">
        <v>2E-14</v>
      </c>
      <c r="H833" s="96" t="s">
        <v>2328</v>
      </c>
      <c r="I833" s="96" t="s">
        <v>20780</v>
      </c>
      <c r="J833" s="551" t="s">
        <v>1925</v>
      </c>
      <c r="K833" s="552" t="s">
        <v>1925</v>
      </c>
      <c r="L833" s="96" t="s">
        <v>21700</v>
      </c>
      <c r="M833" s="96">
        <v>24064335</v>
      </c>
    </row>
    <row r="834" spans="1:13" s="104" customFormat="1" x14ac:dyDescent="0.15">
      <c r="A834" s="51" t="s">
        <v>20816</v>
      </c>
      <c r="B834" s="96" t="s">
        <v>1924</v>
      </c>
      <c r="C834" s="96" t="s">
        <v>21701</v>
      </c>
      <c r="D834" s="96">
        <v>0.88377600000000001</v>
      </c>
      <c r="E834" s="96">
        <v>16</v>
      </c>
      <c r="F834" s="97">
        <v>53779455</v>
      </c>
      <c r="G834" s="100">
        <v>5.9999999999999997E-14</v>
      </c>
      <c r="H834" s="96" t="s">
        <v>2321</v>
      </c>
      <c r="I834" s="96" t="s">
        <v>20780</v>
      </c>
      <c r="J834" s="551" t="s">
        <v>21702</v>
      </c>
      <c r="K834" s="552" t="s">
        <v>1925</v>
      </c>
      <c r="L834" s="96" t="s">
        <v>20818</v>
      </c>
      <c r="M834" s="96">
        <v>23535729</v>
      </c>
    </row>
    <row r="835" spans="1:13" s="104" customFormat="1" x14ac:dyDescent="0.15">
      <c r="A835" s="51" t="s">
        <v>21288</v>
      </c>
      <c r="B835" s="96" t="s">
        <v>1924</v>
      </c>
      <c r="C835" s="96" t="s">
        <v>21701</v>
      </c>
      <c r="D835" s="96">
        <v>0.88377600000000001</v>
      </c>
      <c r="E835" s="96">
        <v>16</v>
      </c>
      <c r="F835" s="97">
        <v>53779455</v>
      </c>
      <c r="G835" s="100">
        <v>2E-12</v>
      </c>
      <c r="H835" s="96" t="s">
        <v>20794</v>
      </c>
      <c r="I835" s="96" t="s">
        <v>20780</v>
      </c>
      <c r="J835" s="551" t="s">
        <v>1925</v>
      </c>
      <c r="K835" s="552" t="s">
        <v>1925</v>
      </c>
      <c r="L835" s="96" t="s">
        <v>21703</v>
      </c>
      <c r="M835" s="96">
        <v>21552555</v>
      </c>
    </row>
    <row r="836" spans="1:13" s="104" customFormat="1" x14ac:dyDescent="0.15">
      <c r="A836" s="51" t="s">
        <v>20816</v>
      </c>
      <c r="B836" s="96" t="s">
        <v>1924</v>
      </c>
      <c r="C836" s="96" t="s">
        <v>21701</v>
      </c>
      <c r="D836" s="96">
        <v>0.88377600000000001</v>
      </c>
      <c r="E836" s="96">
        <v>16</v>
      </c>
      <c r="F836" s="97">
        <v>53779455</v>
      </c>
      <c r="G836" s="100">
        <v>4.9999999999999998E-8</v>
      </c>
      <c r="H836" s="96" t="s">
        <v>20794</v>
      </c>
      <c r="I836" s="96" t="s">
        <v>20780</v>
      </c>
      <c r="J836" s="551" t="s">
        <v>1925</v>
      </c>
      <c r="K836" s="552" t="s">
        <v>1925</v>
      </c>
      <c r="L836" s="96" t="s">
        <v>21339</v>
      </c>
      <c r="M836" s="96">
        <v>27117709</v>
      </c>
    </row>
    <row r="837" spans="1:13" s="104" customFormat="1" x14ac:dyDescent="0.15">
      <c r="A837" s="51" t="s">
        <v>21288</v>
      </c>
      <c r="B837" s="96" t="s">
        <v>1924</v>
      </c>
      <c r="C837" s="96" t="s">
        <v>21704</v>
      </c>
      <c r="D837" s="96">
        <v>0.88332299999999997</v>
      </c>
      <c r="E837" s="96">
        <v>16</v>
      </c>
      <c r="F837" s="97">
        <v>53779538</v>
      </c>
      <c r="G837" s="100">
        <v>5E-110</v>
      </c>
      <c r="H837" s="96" t="s">
        <v>2328</v>
      </c>
      <c r="I837" s="96" t="s">
        <v>20780</v>
      </c>
      <c r="J837" s="551" t="s">
        <v>1925</v>
      </c>
      <c r="K837" s="552" t="s">
        <v>1925</v>
      </c>
      <c r="L837" s="96" t="s">
        <v>20875</v>
      </c>
      <c r="M837" s="96">
        <v>23563607</v>
      </c>
    </row>
    <row r="838" spans="1:13" s="104" customFormat="1" x14ac:dyDescent="0.15">
      <c r="A838" s="51" t="s">
        <v>21186</v>
      </c>
      <c r="B838" s="96" t="s">
        <v>1924</v>
      </c>
      <c r="C838" s="96" t="s">
        <v>21704</v>
      </c>
      <c r="D838" s="96">
        <v>0.88332299999999997</v>
      </c>
      <c r="E838" s="96">
        <v>16</v>
      </c>
      <c r="F838" s="97">
        <v>53779538</v>
      </c>
      <c r="G838" s="100">
        <v>1.0000000000000001E-9</v>
      </c>
      <c r="H838" s="96" t="s">
        <v>2328</v>
      </c>
      <c r="I838" s="96" t="s">
        <v>20780</v>
      </c>
      <c r="J838" s="551" t="s">
        <v>1925</v>
      </c>
      <c r="K838" s="552" t="s">
        <v>1925</v>
      </c>
      <c r="L838" s="96" t="s">
        <v>21187</v>
      </c>
      <c r="M838" s="96">
        <v>26833098</v>
      </c>
    </row>
    <row r="839" spans="1:13" s="104" customFormat="1" x14ac:dyDescent="0.15">
      <c r="A839" s="51" t="s">
        <v>21227</v>
      </c>
      <c r="B839" s="96" t="s">
        <v>1924</v>
      </c>
      <c r="C839" s="96" t="s">
        <v>21705</v>
      </c>
      <c r="D839" s="96">
        <v>0.884189</v>
      </c>
      <c r="E839" s="96">
        <v>16</v>
      </c>
      <c r="F839" s="97">
        <v>53782363</v>
      </c>
      <c r="G839" s="100">
        <v>9.9999999999999997E-48</v>
      </c>
      <c r="H839" s="96" t="s">
        <v>2328</v>
      </c>
      <c r="I839" s="96" t="s">
        <v>20780</v>
      </c>
      <c r="J839" s="551" t="s">
        <v>1925</v>
      </c>
      <c r="K839" s="552" t="s">
        <v>1925</v>
      </c>
      <c r="L839" s="96" t="s">
        <v>21329</v>
      </c>
      <c r="M839" s="96">
        <v>19079260</v>
      </c>
    </row>
    <row r="840" spans="1:13" s="104" customFormat="1" x14ac:dyDescent="0.15">
      <c r="A840" s="51" t="s">
        <v>21330</v>
      </c>
      <c r="B840" s="96" t="s">
        <v>1924</v>
      </c>
      <c r="C840" s="96" t="s">
        <v>21705</v>
      </c>
      <c r="D840" s="96">
        <v>0.884189</v>
      </c>
      <c r="E840" s="96">
        <v>16</v>
      </c>
      <c r="F840" s="97">
        <v>53782363</v>
      </c>
      <c r="G840" s="100">
        <v>5E-36</v>
      </c>
      <c r="H840" s="96" t="s">
        <v>2328</v>
      </c>
      <c r="I840" s="96" t="s">
        <v>20780</v>
      </c>
      <c r="J840" s="551" t="s">
        <v>1925</v>
      </c>
      <c r="K840" s="552" t="s">
        <v>1925</v>
      </c>
      <c r="L840" s="96" t="s">
        <v>21329</v>
      </c>
      <c r="M840" s="96">
        <v>19079260</v>
      </c>
    </row>
    <row r="841" spans="1:13" s="104" customFormat="1" x14ac:dyDescent="0.15">
      <c r="A841" s="51" t="s">
        <v>21706</v>
      </c>
      <c r="B841" s="96" t="s">
        <v>1924</v>
      </c>
      <c r="C841" s="96" t="s">
        <v>21705</v>
      </c>
      <c r="D841" s="96">
        <v>0.884189</v>
      </c>
      <c r="E841" s="96">
        <v>16</v>
      </c>
      <c r="F841" s="97">
        <v>53782363</v>
      </c>
      <c r="G841" s="100">
        <v>3.0000000000000001E-26</v>
      </c>
      <c r="H841" s="96" t="s">
        <v>2321</v>
      </c>
      <c r="I841" s="96" t="s">
        <v>20780</v>
      </c>
      <c r="J841" s="551" t="s">
        <v>1925</v>
      </c>
      <c r="K841" s="552" t="s">
        <v>1925</v>
      </c>
      <c r="L841" s="96" t="s">
        <v>21707</v>
      </c>
      <c r="M841" s="96">
        <v>21706003</v>
      </c>
    </row>
    <row r="842" spans="1:13" s="104" customFormat="1" x14ac:dyDescent="0.15">
      <c r="A842" s="51" t="s">
        <v>20896</v>
      </c>
      <c r="B842" s="96" t="s">
        <v>1924</v>
      </c>
      <c r="C842" s="96" t="s">
        <v>21705</v>
      </c>
      <c r="D842" s="96">
        <v>0.884189</v>
      </c>
      <c r="E842" s="96">
        <v>16</v>
      </c>
      <c r="F842" s="97">
        <v>53782363</v>
      </c>
      <c r="G842" s="100">
        <v>2.0000000000000001E-17</v>
      </c>
      <c r="H842" s="96" t="s">
        <v>20794</v>
      </c>
      <c r="I842" s="96" t="s">
        <v>20780</v>
      </c>
      <c r="J842" s="551" t="s">
        <v>1925</v>
      </c>
      <c r="K842" s="552" t="s">
        <v>1925</v>
      </c>
      <c r="L842" s="96" t="s">
        <v>21708</v>
      </c>
      <c r="M842" s="96">
        <v>19056611</v>
      </c>
    </row>
    <row r="843" spans="1:13" s="104" customFormat="1" x14ac:dyDescent="0.15">
      <c r="A843" s="51" t="s">
        <v>20865</v>
      </c>
      <c r="B843" s="96" t="s">
        <v>1924</v>
      </c>
      <c r="C843" s="96" t="s">
        <v>21705</v>
      </c>
      <c r="D843" s="96">
        <v>0.884189</v>
      </c>
      <c r="E843" s="96">
        <v>16</v>
      </c>
      <c r="F843" s="97">
        <v>53782363</v>
      </c>
      <c r="G843" s="100">
        <v>2.0000000000000001E-17</v>
      </c>
      <c r="H843" s="96" t="s">
        <v>2321</v>
      </c>
      <c r="I843" s="96" t="s">
        <v>20780</v>
      </c>
      <c r="J843" s="551" t="s">
        <v>1925</v>
      </c>
      <c r="K843" s="552" t="s">
        <v>1925</v>
      </c>
      <c r="L843" s="96" t="s">
        <v>20871</v>
      </c>
      <c r="M843" s="96">
        <v>25231870</v>
      </c>
    </row>
    <row r="844" spans="1:13" s="104" customFormat="1" x14ac:dyDescent="0.15">
      <c r="A844" s="51" t="s">
        <v>20896</v>
      </c>
      <c r="B844" s="96" t="s">
        <v>1924</v>
      </c>
      <c r="C844" s="96" t="s">
        <v>21705</v>
      </c>
      <c r="D844" s="96">
        <v>0.884189</v>
      </c>
      <c r="E844" s="96">
        <v>16</v>
      </c>
      <c r="F844" s="97">
        <v>53782363</v>
      </c>
      <c r="G844" s="100">
        <v>7.0000000000000005E-14</v>
      </c>
      <c r="H844" s="96" t="s">
        <v>2328</v>
      </c>
      <c r="I844" s="96" t="s">
        <v>20780</v>
      </c>
      <c r="J844" s="551" t="s">
        <v>1925</v>
      </c>
      <c r="K844" s="552" t="s">
        <v>1925</v>
      </c>
      <c r="L844" s="96" t="s">
        <v>21709</v>
      </c>
      <c r="M844" s="96">
        <v>17463249</v>
      </c>
    </row>
    <row r="845" spans="1:13" s="104" customFormat="1" x14ac:dyDescent="0.15">
      <c r="A845" s="51" t="s">
        <v>20896</v>
      </c>
      <c r="B845" s="96" t="s">
        <v>1924</v>
      </c>
      <c r="C845" s="96" t="s">
        <v>21705</v>
      </c>
      <c r="D845" s="96">
        <v>0.884189</v>
      </c>
      <c r="E845" s="96">
        <v>16</v>
      </c>
      <c r="F845" s="97">
        <v>53782363</v>
      </c>
      <c r="G845" s="100">
        <v>9.9999999999999998E-13</v>
      </c>
      <c r="H845" s="96" t="s">
        <v>2328</v>
      </c>
      <c r="I845" s="96" t="s">
        <v>20780</v>
      </c>
      <c r="J845" s="551" t="s">
        <v>1925</v>
      </c>
      <c r="K845" s="552" t="s">
        <v>1925</v>
      </c>
      <c r="L845" s="96" t="s">
        <v>21710</v>
      </c>
      <c r="M845" s="96">
        <v>17463248</v>
      </c>
    </row>
    <row r="846" spans="1:13" s="104" customFormat="1" x14ac:dyDescent="0.15">
      <c r="A846" s="51" t="s">
        <v>21711</v>
      </c>
      <c r="B846" s="96" t="s">
        <v>1924</v>
      </c>
      <c r="C846" s="96" t="s">
        <v>21705</v>
      </c>
      <c r="D846" s="96">
        <v>0.884189</v>
      </c>
      <c r="E846" s="96">
        <v>16</v>
      </c>
      <c r="F846" s="97">
        <v>53782363</v>
      </c>
      <c r="G846" s="100">
        <v>4.0000000000000001E-8</v>
      </c>
      <c r="H846" s="96" t="s">
        <v>20794</v>
      </c>
      <c r="I846" s="96" t="s">
        <v>20780</v>
      </c>
      <c r="J846" s="551" t="s">
        <v>1925</v>
      </c>
      <c r="K846" s="552" t="s">
        <v>1925</v>
      </c>
      <c r="L846" s="96" t="s">
        <v>21712</v>
      </c>
      <c r="M846" s="96">
        <v>21037115</v>
      </c>
    </row>
    <row r="847" spans="1:13" s="104" customFormat="1" x14ac:dyDescent="0.15">
      <c r="A847" s="51" t="s">
        <v>20896</v>
      </c>
      <c r="B847" s="96" t="s">
        <v>1924</v>
      </c>
      <c r="C847" s="96" t="s">
        <v>21713</v>
      </c>
      <c r="D847" s="96">
        <v>0.88585800000000003</v>
      </c>
      <c r="E847" s="96">
        <v>16</v>
      </c>
      <c r="F847" s="97">
        <v>53785257</v>
      </c>
      <c r="G847" s="100">
        <v>9.9999999999999998E-13</v>
      </c>
      <c r="H847" s="96" t="s">
        <v>2328</v>
      </c>
      <c r="I847" s="96" t="s">
        <v>20780</v>
      </c>
      <c r="J847" s="551" t="s">
        <v>1925</v>
      </c>
      <c r="K847" s="552" t="s">
        <v>1925</v>
      </c>
      <c r="L847" s="96" t="s">
        <v>21113</v>
      </c>
      <c r="M847" s="96">
        <v>24509480</v>
      </c>
    </row>
    <row r="848" spans="1:13" s="104" customFormat="1" x14ac:dyDescent="0.15">
      <c r="A848" s="51" t="s">
        <v>21227</v>
      </c>
      <c r="B848" s="96" t="s">
        <v>1924</v>
      </c>
      <c r="C848" s="96" t="s">
        <v>21714</v>
      </c>
      <c r="D848" s="96">
        <v>0.88475199999999998</v>
      </c>
      <c r="E848" s="96">
        <v>16</v>
      </c>
      <c r="F848" s="97">
        <v>53785981</v>
      </c>
      <c r="G848" s="100">
        <v>2E-51</v>
      </c>
      <c r="H848" s="96" t="s">
        <v>2328</v>
      </c>
      <c r="I848" s="96" t="s">
        <v>20780</v>
      </c>
      <c r="J848" s="551" t="s">
        <v>1925</v>
      </c>
      <c r="K848" s="552" t="s">
        <v>1925</v>
      </c>
      <c r="L848" s="96" t="s">
        <v>20875</v>
      </c>
      <c r="M848" s="96">
        <v>23563607</v>
      </c>
    </row>
    <row r="849" spans="1:13" s="104" customFormat="1" x14ac:dyDescent="0.15">
      <c r="A849" s="51" t="s">
        <v>21227</v>
      </c>
      <c r="B849" s="96" t="s">
        <v>1924</v>
      </c>
      <c r="C849" s="96" t="s">
        <v>21715</v>
      </c>
      <c r="D849" s="96">
        <v>0.88587499999999997</v>
      </c>
      <c r="E849" s="96">
        <v>16</v>
      </c>
      <c r="F849" s="97">
        <v>53786615</v>
      </c>
      <c r="G849" s="100">
        <v>4E-51</v>
      </c>
      <c r="H849" s="96" t="s">
        <v>2328</v>
      </c>
      <c r="I849" s="96" t="s">
        <v>20780</v>
      </c>
      <c r="J849" s="551" t="s">
        <v>1925</v>
      </c>
      <c r="K849" s="552" t="s">
        <v>1925</v>
      </c>
      <c r="L849" s="96" t="s">
        <v>21079</v>
      </c>
      <c r="M849" s="96">
        <v>19079261</v>
      </c>
    </row>
    <row r="850" spans="1:13" s="104" customFormat="1" x14ac:dyDescent="0.15">
      <c r="A850" s="51" t="s">
        <v>21227</v>
      </c>
      <c r="B850" s="96" t="s">
        <v>1924</v>
      </c>
      <c r="C850" s="96" t="s">
        <v>21715</v>
      </c>
      <c r="D850" s="96">
        <v>0.88587499999999997</v>
      </c>
      <c r="E850" s="96">
        <v>16</v>
      </c>
      <c r="F850" s="97">
        <v>53786615</v>
      </c>
      <c r="G850" s="100">
        <v>2.9999999999999999E-35</v>
      </c>
      <c r="H850" s="96" t="s">
        <v>2328</v>
      </c>
      <c r="I850" s="96" t="s">
        <v>20780</v>
      </c>
      <c r="J850" s="551" t="s">
        <v>1925</v>
      </c>
      <c r="K850" s="552" t="s">
        <v>1925</v>
      </c>
      <c r="L850" s="96" t="s">
        <v>21716</v>
      </c>
      <c r="M850" s="96">
        <v>17434869</v>
      </c>
    </row>
    <row r="851" spans="1:13" s="104" customFormat="1" x14ac:dyDescent="0.15">
      <c r="A851" s="51" t="s">
        <v>20896</v>
      </c>
      <c r="B851" s="96" t="s">
        <v>1924</v>
      </c>
      <c r="C851" s="96" t="s">
        <v>21715</v>
      </c>
      <c r="D851" s="96">
        <v>0.88587499999999997</v>
      </c>
      <c r="E851" s="96">
        <v>16</v>
      </c>
      <c r="F851" s="97">
        <v>53786615</v>
      </c>
      <c r="G851" s="100">
        <v>9.9999999999999995E-21</v>
      </c>
      <c r="H851" s="96" t="s">
        <v>2328</v>
      </c>
      <c r="I851" s="96" t="s">
        <v>20780</v>
      </c>
      <c r="J851" s="551" t="s">
        <v>1925</v>
      </c>
      <c r="K851" s="552" t="s">
        <v>1925</v>
      </c>
      <c r="L851" s="96" t="s">
        <v>20871</v>
      </c>
      <c r="M851" s="96">
        <v>22693455</v>
      </c>
    </row>
    <row r="852" spans="1:13" s="104" customFormat="1" x14ac:dyDescent="0.15">
      <c r="A852" s="51" t="s">
        <v>21147</v>
      </c>
      <c r="B852" s="96" t="s">
        <v>1924</v>
      </c>
      <c r="C852" s="96" t="s">
        <v>21715</v>
      </c>
      <c r="D852" s="96">
        <v>0.88587499999999997</v>
      </c>
      <c r="E852" s="96">
        <v>16</v>
      </c>
      <c r="F852" s="97">
        <v>53786615</v>
      </c>
      <c r="G852" s="100">
        <v>2.0000000000000001E-17</v>
      </c>
      <c r="H852" s="96" t="s">
        <v>20794</v>
      </c>
      <c r="I852" s="96" t="s">
        <v>20780</v>
      </c>
      <c r="J852" s="551" t="s">
        <v>20784</v>
      </c>
      <c r="K852" s="552" t="s">
        <v>1925</v>
      </c>
      <c r="L852" s="96" t="s">
        <v>21149</v>
      </c>
      <c r="M852" s="96">
        <v>27790247</v>
      </c>
    </row>
    <row r="853" spans="1:13" s="104" customFormat="1" x14ac:dyDescent="0.15">
      <c r="A853" s="51" t="s">
        <v>21150</v>
      </c>
      <c r="B853" s="96" t="s">
        <v>1924</v>
      </c>
      <c r="C853" s="96" t="s">
        <v>21715</v>
      </c>
      <c r="D853" s="96">
        <v>0.88587499999999997</v>
      </c>
      <c r="E853" s="96">
        <v>16</v>
      </c>
      <c r="F853" s="97">
        <v>53786615</v>
      </c>
      <c r="G853" s="100">
        <v>1E-14</v>
      </c>
      <c r="H853" s="96" t="s">
        <v>20794</v>
      </c>
      <c r="I853" s="96" t="s">
        <v>20780</v>
      </c>
      <c r="J853" s="551" t="s">
        <v>20784</v>
      </c>
      <c r="K853" s="552" t="s">
        <v>1925</v>
      </c>
      <c r="L853" s="96" t="s">
        <v>21149</v>
      </c>
      <c r="M853" s="96">
        <v>27790247</v>
      </c>
    </row>
    <row r="854" spans="1:13" s="104" customFormat="1" x14ac:dyDescent="0.15">
      <c r="A854" s="51" t="s">
        <v>20865</v>
      </c>
      <c r="B854" s="96" t="s">
        <v>1924</v>
      </c>
      <c r="C854" s="96" t="s">
        <v>21715</v>
      </c>
      <c r="D854" s="96">
        <v>0.88587499999999997</v>
      </c>
      <c r="E854" s="96">
        <v>16</v>
      </c>
      <c r="F854" s="97">
        <v>53786615</v>
      </c>
      <c r="G854" s="100">
        <v>2.9999999999999997E-8</v>
      </c>
      <c r="H854" s="96" t="s">
        <v>2328</v>
      </c>
      <c r="I854" s="96" t="s">
        <v>20780</v>
      </c>
      <c r="J854" s="551" t="s">
        <v>1925</v>
      </c>
      <c r="K854" s="552" t="s">
        <v>1925</v>
      </c>
      <c r="L854" s="96" t="s">
        <v>20868</v>
      </c>
      <c r="M854" s="96">
        <v>21102462</v>
      </c>
    </row>
    <row r="855" spans="1:13" s="104" customFormat="1" x14ac:dyDescent="0.15">
      <c r="A855" s="51" t="s">
        <v>21227</v>
      </c>
      <c r="B855" s="96" t="s">
        <v>1924</v>
      </c>
      <c r="C855" s="96" t="s">
        <v>21717</v>
      </c>
      <c r="D855" s="96">
        <v>0.88607400000000003</v>
      </c>
      <c r="E855" s="96">
        <v>16</v>
      </c>
      <c r="F855" s="97">
        <v>53787703</v>
      </c>
      <c r="G855" s="100">
        <v>2.0000000000000001E-10</v>
      </c>
      <c r="H855" s="96" t="s">
        <v>2328</v>
      </c>
      <c r="I855" s="96" t="s">
        <v>20780</v>
      </c>
      <c r="J855" s="551" t="s">
        <v>1925</v>
      </c>
      <c r="K855" s="552" t="s">
        <v>1925</v>
      </c>
      <c r="L855" s="96" t="s">
        <v>21718</v>
      </c>
      <c r="M855" s="96">
        <v>22982992</v>
      </c>
    </row>
    <row r="856" spans="1:13" s="104" customFormat="1" x14ac:dyDescent="0.15">
      <c r="A856" s="51" t="s">
        <v>21288</v>
      </c>
      <c r="B856" s="96" t="s">
        <v>1924</v>
      </c>
      <c r="C856" s="96" t="s">
        <v>21719</v>
      </c>
      <c r="D856" s="96">
        <v>0.886324</v>
      </c>
      <c r="E856" s="96">
        <v>16</v>
      </c>
      <c r="F856" s="97">
        <v>53788739</v>
      </c>
      <c r="G856" s="100">
        <v>1E-79</v>
      </c>
      <c r="H856" s="96" t="s">
        <v>2328</v>
      </c>
      <c r="I856" s="96" t="s">
        <v>20780</v>
      </c>
      <c r="J856" s="551" t="s">
        <v>1925</v>
      </c>
      <c r="K856" s="552" t="s">
        <v>1925</v>
      </c>
      <c r="L856" s="96" t="s">
        <v>20875</v>
      </c>
      <c r="M856" s="96">
        <v>23563607</v>
      </c>
    </row>
    <row r="857" spans="1:13" s="104" customFormat="1" x14ac:dyDescent="0.15">
      <c r="A857" s="51" t="s">
        <v>21720</v>
      </c>
      <c r="B857" s="96" t="s">
        <v>1924</v>
      </c>
      <c r="C857" s="96" t="s">
        <v>21719</v>
      </c>
      <c r="D857" s="96">
        <v>0.886324</v>
      </c>
      <c r="E857" s="96">
        <v>16</v>
      </c>
      <c r="F857" s="97">
        <v>53788739</v>
      </c>
      <c r="G857" s="100">
        <v>1.0000000000000001E-9</v>
      </c>
      <c r="H857" s="96" t="s">
        <v>2321</v>
      </c>
      <c r="I857" s="96" t="s">
        <v>20780</v>
      </c>
      <c r="J857" s="551" t="s">
        <v>1925</v>
      </c>
      <c r="K857" s="552" t="s">
        <v>1925</v>
      </c>
      <c r="L857" s="96" t="s">
        <v>21387</v>
      </c>
      <c r="M857" s="96">
        <v>27918534</v>
      </c>
    </row>
    <row r="858" spans="1:13" s="104" customFormat="1" x14ac:dyDescent="0.15">
      <c r="A858" s="51" t="s">
        <v>21721</v>
      </c>
      <c r="B858" s="96" t="s">
        <v>1924</v>
      </c>
      <c r="C858" s="96" t="s">
        <v>21722</v>
      </c>
      <c r="D858" s="96">
        <v>0.820608</v>
      </c>
      <c r="E858" s="96">
        <v>16</v>
      </c>
      <c r="F858" s="97">
        <v>53791576</v>
      </c>
      <c r="G858" s="100">
        <v>6.0000000000000003E-12</v>
      </c>
      <c r="H858" s="96" t="s">
        <v>2328</v>
      </c>
      <c r="I858" s="96" t="s">
        <v>20780</v>
      </c>
      <c r="J858" s="551" t="s">
        <v>1925</v>
      </c>
      <c r="K858" s="552" t="s">
        <v>1925</v>
      </c>
      <c r="L858" s="96" t="s">
        <v>21723</v>
      </c>
      <c r="M858" s="96">
        <v>19553259</v>
      </c>
    </row>
    <row r="859" spans="1:13" s="104" customFormat="1" x14ac:dyDescent="0.15">
      <c r="A859" s="51" t="s">
        <v>21227</v>
      </c>
      <c r="B859" s="96" t="s">
        <v>1924</v>
      </c>
      <c r="C859" s="96" t="s">
        <v>21724</v>
      </c>
      <c r="D859" s="96">
        <v>0.89416200000000001</v>
      </c>
      <c r="E859" s="96">
        <v>16</v>
      </c>
      <c r="F859" s="97">
        <v>53794154</v>
      </c>
      <c r="G859" s="100">
        <v>1E-10</v>
      </c>
      <c r="H859" s="96" t="s">
        <v>2328</v>
      </c>
      <c r="I859" s="96" t="s">
        <v>20780</v>
      </c>
      <c r="J859" s="551" t="s">
        <v>1925</v>
      </c>
      <c r="K859" s="552" t="s">
        <v>1925</v>
      </c>
      <c r="L859" s="96" t="s">
        <v>21725</v>
      </c>
      <c r="M859" s="96">
        <v>23583978</v>
      </c>
    </row>
    <row r="860" spans="1:13" s="104" customFormat="1" x14ac:dyDescent="0.15">
      <c r="A860" s="51" t="s">
        <v>21726</v>
      </c>
      <c r="B860" s="96" t="s">
        <v>1924</v>
      </c>
      <c r="C860" s="96" t="s">
        <v>21727</v>
      </c>
      <c r="D860" s="96">
        <v>0.89602599999999999</v>
      </c>
      <c r="E860" s="96">
        <v>16</v>
      </c>
      <c r="F860" s="97">
        <v>53796553</v>
      </c>
      <c r="G860" s="100">
        <v>2.9999999999999997E-8</v>
      </c>
      <c r="H860" s="96" t="s">
        <v>2321</v>
      </c>
      <c r="I860" s="96" t="s">
        <v>20780</v>
      </c>
      <c r="J860" s="551" t="s">
        <v>1925</v>
      </c>
      <c r="K860" s="552" t="s">
        <v>1925</v>
      </c>
      <c r="L860" s="96" t="s">
        <v>21728</v>
      </c>
      <c r="M860" s="96">
        <v>17658951</v>
      </c>
    </row>
    <row r="861" spans="1:13" s="104" customFormat="1" x14ac:dyDescent="0.15">
      <c r="A861" s="51" t="s">
        <v>21540</v>
      </c>
      <c r="B861" s="96" t="s">
        <v>1924</v>
      </c>
      <c r="C861" s="96" t="s">
        <v>21729</v>
      </c>
      <c r="D861" s="96">
        <v>0.99209499999999995</v>
      </c>
      <c r="E861" s="96">
        <v>16</v>
      </c>
      <c r="F861" s="97">
        <v>53808996</v>
      </c>
      <c r="G861" s="100">
        <v>4.9999999999999995E-22</v>
      </c>
      <c r="H861" s="96" t="s">
        <v>2328</v>
      </c>
      <c r="I861" s="96" t="s">
        <v>20780</v>
      </c>
      <c r="J861" s="551" t="s">
        <v>1925</v>
      </c>
      <c r="K861" s="552" t="s">
        <v>1925</v>
      </c>
      <c r="L861" s="96" t="s">
        <v>20971</v>
      </c>
      <c r="M861" s="96">
        <v>22344221</v>
      </c>
    </row>
    <row r="862" spans="1:13" s="104" customFormat="1" x14ac:dyDescent="0.15">
      <c r="A862" s="51" t="s">
        <v>20896</v>
      </c>
      <c r="B862" s="96" t="s">
        <v>1924</v>
      </c>
      <c r="C862" s="96" t="s">
        <v>21730</v>
      </c>
      <c r="D862" s="96">
        <v>0.76459600000000005</v>
      </c>
      <c r="E862" s="96">
        <v>16</v>
      </c>
      <c r="F862" s="97">
        <v>53811575</v>
      </c>
      <c r="G862" s="100">
        <v>2.9999999999999997E-8</v>
      </c>
      <c r="H862" s="96" t="s">
        <v>2328</v>
      </c>
      <c r="I862" s="96" t="s">
        <v>20780</v>
      </c>
      <c r="J862" s="551" t="s">
        <v>1925</v>
      </c>
      <c r="K862" s="552" t="s">
        <v>1925</v>
      </c>
      <c r="L862" s="96" t="s">
        <v>21731</v>
      </c>
      <c r="M862" s="96">
        <v>20581827</v>
      </c>
    </row>
    <row r="863" spans="1:13" s="104" customFormat="1" x14ac:dyDescent="0.15">
      <c r="A863" s="51" t="s">
        <v>21013</v>
      </c>
      <c r="B863" s="96" t="s">
        <v>1796</v>
      </c>
      <c r="C863" s="96" t="s">
        <v>21014</v>
      </c>
      <c r="D863" s="96">
        <v>0.96173699999999995</v>
      </c>
      <c r="E863" s="96">
        <v>17</v>
      </c>
      <c r="F863" s="97">
        <v>45628235</v>
      </c>
      <c r="G863" s="100">
        <v>4.0000000000000002E-32</v>
      </c>
      <c r="H863" s="96" t="s">
        <v>20794</v>
      </c>
      <c r="I863" s="96" t="s">
        <v>20780</v>
      </c>
      <c r="J863" s="551" t="s">
        <v>21015</v>
      </c>
      <c r="K863" s="552" t="s">
        <v>21016</v>
      </c>
      <c r="L863" s="96" t="s">
        <v>20796</v>
      </c>
      <c r="M863" s="96">
        <v>27182965</v>
      </c>
    </row>
    <row r="864" spans="1:13" s="104" customFormat="1" x14ac:dyDescent="0.15">
      <c r="A864" s="51" t="s">
        <v>21013</v>
      </c>
      <c r="B864" s="96" t="s">
        <v>1796</v>
      </c>
      <c r="C864" s="96" t="s">
        <v>21017</v>
      </c>
      <c r="D864" s="96">
        <v>0.96970699999999999</v>
      </c>
      <c r="E864" s="96">
        <v>17</v>
      </c>
      <c r="F864" s="97">
        <v>45637484</v>
      </c>
      <c r="G864" s="100">
        <v>9.9999999999999997E-29</v>
      </c>
      <c r="H864" s="96" t="s">
        <v>2321</v>
      </c>
      <c r="I864" s="96" t="s">
        <v>20828</v>
      </c>
      <c r="J864" s="551" t="s">
        <v>973</v>
      </c>
      <c r="K864" s="552" t="s">
        <v>21018</v>
      </c>
      <c r="L864" s="96" t="s">
        <v>21019</v>
      </c>
      <c r="M864" s="96">
        <v>21292315</v>
      </c>
    </row>
    <row r="865" spans="1:13" s="104" customFormat="1" ht="26" x14ac:dyDescent="0.15">
      <c r="A865" s="51" t="s">
        <v>21013</v>
      </c>
      <c r="B865" s="96" t="s">
        <v>1796</v>
      </c>
      <c r="C865" s="96" t="s">
        <v>21020</v>
      </c>
      <c r="D865" s="96">
        <v>0.961534</v>
      </c>
      <c r="E865" s="96">
        <v>17</v>
      </c>
      <c r="F865" s="97">
        <v>45641777</v>
      </c>
      <c r="G865" s="100">
        <v>2E-16</v>
      </c>
      <c r="H865" s="96" t="s">
        <v>2321</v>
      </c>
      <c r="I865" s="96" t="s">
        <v>20828</v>
      </c>
      <c r="J865" s="551" t="s">
        <v>21021</v>
      </c>
      <c r="K865" s="552" t="s">
        <v>21022</v>
      </c>
      <c r="L865" s="96" t="s">
        <v>21023</v>
      </c>
      <c r="M865" s="96">
        <v>19915575</v>
      </c>
    </row>
    <row r="866" spans="1:13" s="104" customFormat="1" x14ac:dyDescent="0.15">
      <c r="A866" s="51" t="s">
        <v>21024</v>
      </c>
      <c r="B866" s="96" t="s">
        <v>1796</v>
      </c>
      <c r="C866" s="96" t="s">
        <v>21020</v>
      </c>
      <c r="D866" s="96">
        <v>0.961534</v>
      </c>
      <c r="E866" s="96">
        <v>17</v>
      </c>
      <c r="F866" s="97">
        <v>45641777</v>
      </c>
      <c r="G866" s="100">
        <v>9.9999999999999998E-13</v>
      </c>
      <c r="H866" s="96" t="s">
        <v>2328</v>
      </c>
      <c r="I866" s="96" t="s">
        <v>20828</v>
      </c>
      <c r="J866" s="551" t="s">
        <v>973</v>
      </c>
      <c r="K866" s="552" t="s">
        <v>21022</v>
      </c>
      <c r="L866" s="96" t="s">
        <v>21025</v>
      </c>
      <c r="M866" s="96">
        <v>26077951</v>
      </c>
    </row>
    <row r="867" spans="1:13" s="104" customFormat="1" x14ac:dyDescent="0.15">
      <c r="A867" s="51" t="s">
        <v>21026</v>
      </c>
      <c r="B867" s="96" t="s">
        <v>1796</v>
      </c>
      <c r="C867" s="96" t="s">
        <v>21027</v>
      </c>
      <c r="D867" s="96">
        <v>0.97021400000000002</v>
      </c>
      <c r="E867" s="96">
        <v>17</v>
      </c>
      <c r="F867" s="97">
        <v>45749271</v>
      </c>
      <c r="G867" s="100">
        <v>4.0000000000000002E-9</v>
      </c>
      <c r="H867" s="96" t="s">
        <v>20794</v>
      </c>
      <c r="I867" s="96" t="s">
        <v>20780</v>
      </c>
      <c r="J867" s="551" t="s">
        <v>20784</v>
      </c>
      <c r="K867" s="552" t="s">
        <v>21028</v>
      </c>
      <c r="L867" s="96" t="s">
        <v>21029</v>
      </c>
      <c r="M867" s="96">
        <v>28017375</v>
      </c>
    </row>
    <row r="868" spans="1:13" s="104" customFormat="1" x14ac:dyDescent="0.15">
      <c r="A868" s="51" t="s">
        <v>21030</v>
      </c>
      <c r="B868" s="96" t="s">
        <v>1796</v>
      </c>
      <c r="C868" s="96" t="s">
        <v>21031</v>
      </c>
      <c r="D868" s="96">
        <v>0.96660599999999997</v>
      </c>
      <c r="E868" s="96">
        <v>17</v>
      </c>
      <c r="F868" s="97">
        <v>45816350</v>
      </c>
      <c r="G868" s="100">
        <v>1E-8</v>
      </c>
      <c r="H868" s="96" t="s">
        <v>20794</v>
      </c>
      <c r="I868" s="96" t="s">
        <v>20780</v>
      </c>
      <c r="J868" s="551" t="s">
        <v>21032</v>
      </c>
      <c r="K868" s="552" t="s">
        <v>21033</v>
      </c>
      <c r="L868" s="96" t="s">
        <v>21034</v>
      </c>
      <c r="M868" s="96">
        <v>25607358</v>
      </c>
    </row>
    <row r="869" spans="1:13" s="104" customFormat="1" x14ac:dyDescent="0.15">
      <c r="A869" s="51" t="s">
        <v>21030</v>
      </c>
      <c r="B869" s="96" t="s">
        <v>1796</v>
      </c>
      <c r="C869" s="96" t="s">
        <v>21035</v>
      </c>
      <c r="D869" s="96">
        <v>0.96951600000000004</v>
      </c>
      <c r="E869" s="96">
        <v>17</v>
      </c>
      <c r="F869" s="97">
        <v>45829462</v>
      </c>
      <c r="G869" s="100">
        <v>8.0000000000000005E-9</v>
      </c>
      <c r="H869" s="96" t="s">
        <v>2328</v>
      </c>
      <c r="I869" s="96" t="s">
        <v>20780</v>
      </c>
      <c r="J869" s="551" t="s">
        <v>10184</v>
      </c>
      <c r="K869" s="552" t="s">
        <v>21033</v>
      </c>
      <c r="L869" s="96" t="s">
        <v>21034</v>
      </c>
      <c r="M869" s="96">
        <v>25607358</v>
      </c>
    </row>
    <row r="870" spans="1:13" s="104" customFormat="1" x14ac:dyDescent="0.15">
      <c r="A870" s="51" t="s">
        <v>21013</v>
      </c>
      <c r="B870" s="96" t="s">
        <v>1796</v>
      </c>
      <c r="C870" s="96" t="s">
        <v>21036</v>
      </c>
      <c r="D870" s="96">
        <v>0.96882500000000005</v>
      </c>
      <c r="E870" s="96">
        <v>17</v>
      </c>
      <c r="F870" s="97">
        <v>45846317</v>
      </c>
      <c r="G870" s="100">
        <v>2.9999999999999998E-14</v>
      </c>
      <c r="H870" s="96" t="s">
        <v>2321</v>
      </c>
      <c r="I870" s="96" t="s">
        <v>20955</v>
      </c>
      <c r="J870" s="551" t="s">
        <v>973</v>
      </c>
      <c r="K870" s="552" t="s">
        <v>21037</v>
      </c>
      <c r="L870" s="96" t="s">
        <v>21038</v>
      </c>
      <c r="M870" s="96">
        <v>21738487</v>
      </c>
    </row>
    <row r="871" spans="1:13" s="104" customFormat="1" x14ac:dyDescent="0.15">
      <c r="A871" s="51" t="s">
        <v>21024</v>
      </c>
      <c r="B871" s="96" t="s">
        <v>1796</v>
      </c>
      <c r="C871" s="96" t="s">
        <v>21036</v>
      </c>
      <c r="D871" s="96">
        <v>0.96882500000000005</v>
      </c>
      <c r="E871" s="96">
        <v>17</v>
      </c>
      <c r="F871" s="97">
        <v>45846317</v>
      </c>
      <c r="G871" s="100">
        <v>1.0000000000000001E-9</v>
      </c>
      <c r="H871" s="96" t="s">
        <v>20794</v>
      </c>
      <c r="I871" s="96" t="s">
        <v>20955</v>
      </c>
      <c r="J871" s="551" t="s">
        <v>973</v>
      </c>
      <c r="K871" s="552" t="s">
        <v>21037</v>
      </c>
      <c r="L871" s="96" t="s">
        <v>21025</v>
      </c>
      <c r="M871" s="96">
        <v>26077951</v>
      </c>
    </row>
    <row r="872" spans="1:13" s="104" customFormat="1" x14ac:dyDescent="0.15">
      <c r="A872" s="51" t="s">
        <v>20887</v>
      </c>
      <c r="B872" s="96" t="s">
        <v>1796</v>
      </c>
      <c r="C872" s="96" t="s">
        <v>21039</v>
      </c>
      <c r="D872" s="96">
        <v>0.95426299999999997</v>
      </c>
      <c r="E872" s="96">
        <v>17</v>
      </c>
      <c r="F872" s="97">
        <v>45846853</v>
      </c>
      <c r="G872" s="100">
        <v>5.0000000000000003E-10</v>
      </c>
      <c r="H872" s="96" t="s">
        <v>2321</v>
      </c>
      <c r="I872" s="96" t="s">
        <v>20942</v>
      </c>
      <c r="J872" s="551" t="s">
        <v>20877</v>
      </c>
      <c r="K872" s="552" t="s">
        <v>21040</v>
      </c>
      <c r="L872" s="96" t="s">
        <v>21041</v>
      </c>
      <c r="M872" s="96">
        <v>22693459</v>
      </c>
    </row>
    <row r="873" spans="1:13" s="104" customFormat="1" x14ac:dyDescent="0.15">
      <c r="A873" s="51" t="s">
        <v>21042</v>
      </c>
      <c r="B873" s="96" t="s">
        <v>1796</v>
      </c>
      <c r="C873" s="96" t="s">
        <v>21043</v>
      </c>
      <c r="D873" s="96">
        <v>0.79176199999999997</v>
      </c>
      <c r="E873" s="96">
        <v>17</v>
      </c>
      <c r="F873" s="97">
        <v>45847931</v>
      </c>
      <c r="G873" s="100">
        <v>6E-9</v>
      </c>
      <c r="H873" s="96" t="s">
        <v>2321</v>
      </c>
      <c r="I873" s="96" t="s">
        <v>20780</v>
      </c>
      <c r="J873" s="551" t="s">
        <v>21044</v>
      </c>
      <c r="K873" s="552" t="s">
        <v>21045</v>
      </c>
      <c r="L873" s="96" t="s">
        <v>21046</v>
      </c>
      <c r="M873" s="96">
        <v>24429156</v>
      </c>
    </row>
    <row r="874" spans="1:13" s="104" customFormat="1" x14ac:dyDescent="0.15">
      <c r="A874" s="51" t="s">
        <v>21047</v>
      </c>
      <c r="B874" s="96" t="s">
        <v>1796</v>
      </c>
      <c r="C874" s="96" t="s">
        <v>21048</v>
      </c>
      <c r="D874" s="96">
        <v>0.97261500000000001</v>
      </c>
      <c r="E874" s="96">
        <v>17</v>
      </c>
      <c r="F874" s="97">
        <v>45900461</v>
      </c>
      <c r="G874" s="100">
        <v>5.0000000000000002E-11</v>
      </c>
      <c r="H874" s="96" t="s">
        <v>2328</v>
      </c>
      <c r="I874" s="96" t="s">
        <v>20780</v>
      </c>
      <c r="J874" s="551" t="s">
        <v>973</v>
      </c>
      <c r="K874" s="552" t="s">
        <v>973</v>
      </c>
      <c r="L874" s="96" t="s">
        <v>21049</v>
      </c>
      <c r="M874" s="96">
        <v>22504420</v>
      </c>
    </row>
    <row r="875" spans="1:13" s="104" customFormat="1" x14ac:dyDescent="0.15">
      <c r="A875" s="51" t="s">
        <v>21013</v>
      </c>
      <c r="B875" s="96" t="s">
        <v>1796</v>
      </c>
      <c r="C875" s="96" t="s">
        <v>21050</v>
      </c>
      <c r="D875" s="96">
        <v>0.97023000000000004</v>
      </c>
      <c r="E875" s="96">
        <v>17</v>
      </c>
      <c r="F875" s="97">
        <v>45917282</v>
      </c>
      <c r="G875" s="100">
        <v>1.9999999999999999E-48</v>
      </c>
      <c r="H875" s="96" t="s">
        <v>2321</v>
      </c>
      <c r="I875" s="96" t="s">
        <v>20780</v>
      </c>
      <c r="J875" s="551" t="s">
        <v>973</v>
      </c>
      <c r="K875" s="552" t="s">
        <v>973</v>
      </c>
      <c r="L875" s="96" t="s">
        <v>21019</v>
      </c>
      <c r="M875" s="96">
        <v>25064009</v>
      </c>
    </row>
    <row r="876" spans="1:13" s="104" customFormat="1" x14ac:dyDescent="0.15">
      <c r="A876" s="51" t="s">
        <v>21051</v>
      </c>
      <c r="B876" s="96" t="s">
        <v>1796</v>
      </c>
      <c r="C876" s="96" t="s">
        <v>21052</v>
      </c>
      <c r="D876" s="96">
        <v>0.97478500000000001</v>
      </c>
      <c r="E876" s="96">
        <v>17</v>
      </c>
      <c r="F876" s="97">
        <v>45979401</v>
      </c>
      <c r="G876" s="100">
        <v>8.9999999999999995E-14</v>
      </c>
      <c r="H876" s="96" t="s">
        <v>2321</v>
      </c>
      <c r="I876" s="96" t="s">
        <v>20828</v>
      </c>
      <c r="J876" s="551" t="s">
        <v>973</v>
      </c>
      <c r="K876" s="552" t="s">
        <v>973</v>
      </c>
      <c r="L876" s="96" t="s">
        <v>21053</v>
      </c>
      <c r="M876" s="96">
        <v>23583980</v>
      </c>
    </row>
    <row r="877" spans="1:13" s="104" customFormat="1" x14ac:dyDescent="0.15">
      <c r="A877" s="51" t="s">
        <v>21054</v>
      </c>
      <c r="B877" s="96" t="s">
        <v>1796</v>
      </c>
      <c r="C877" s="96" t="s">
        <v>21055</v>
      </c>
      <c r="D877" s="96">
        <v>0.97258</v>
      </c>
      <c r="E877" s="96">
        <v>17</v>
      </c>
      <c r="F877" s="97">
        <v>46003698</v>
      </c>
      <c r="G877" s="100">
        <v>2E-118</v>
      </c>
      <c r="H877" s="96" t="s">
        <v>20794</v>
      </c>
      <c r="I877" s="96" t="s">
        <v>20780</v>
      </c>
      <c r="J877" s="551" t="s">
        <v>973</v>
      </c>
      <c r="K877" s="552" t="s">
        <v>973</v>
      </c>
      <c r="L877" s="96" t="s">
        <v>21056</v>
      </c>
      <c r="M877" s="96">
        <v>21685912</v>
      </c>
    </row>
    <row r="878" spans="1:13" s="104" customFormat="1" x14ac:dyDescent="0.15">
      <c r="A878" s="51" t="s">
        <v>21013</v>
      </c>
      <c r="B878" s="96" t="s">
        <v>1796</v>
      </c>
      <c r="C878" s="96" t="s">
        <v>21055</v>
      </c>
      <c r="D878" s="96">
        <v>0.97258</v>
      </c>
      <c r="E878" s="96">
        <v>17</v>
      </c>
      <c r="F878" s="97">
        <v>46003698</v>
      </c>
      <c r="G878" s="100">
        <v>7.0000000000000001E-12</v>
      </c>
      <c r="H878" s="96" t="s">
        <v>20794</v>
      </c>
      <c r="I878" s="96" t="s">
        <v>20780</v>
      </c>
      <c r="J878" s="551" t="s">
        <v>973</v>
      </c>
      <c r="K878" s="552" t="s">
        <v>973</v>
      </c>
      <c r="L878" s="96" t="s">
        <v>21057</v>
      </c>
      <c r="M878" s="96">
        <v>21044948</v>
      </c>
    </row>
    <row r="879" spans="1:13" s="104" customFormat="1" x14ac:dyDescent="0.15">
      <c r="A879" s="51" t="s">
        <v>2395</v>
      </c>
      <c r="B879" s="96" t="s">
        <v>1796</v>
      </c>
      <c r="C879" s="96" t="s">
        <v>21058</v>
      </c>
      <c r="D879" s="96">
        <v>0.94811800000000002</v>
      </c>
      <c r="E879" s="96">
        <v>17</v>
      </c>
      <c r="F879" s="97">
        <v>46109891</v>
      </c>
      <c r="G879" s="100">
        <v>8.0000000000000006E-15</v>
      </c>
      <c r="H879" s="96" t="s">
        <v>2328</v>
      </c>
      <c r="I879" s="96" t="s">
        <v>20780</v>
      </c>
      <c r="J879" s="551" t="s">
        <v>21032</v>
      </c>
      <c r="K879" s="552" t="s">
        <v>9325</v>
      </c>
      <c r="L879" s="96" t="s">
        <v>21059</v>
      </c>
      <c r="M879" s="96">
        <v>22504418</v>
      </c>
    </row>
    <row r="880" spans="1:13" s="104" customFormat="1" x14ac:dyDescent="0.15">
      <c r="A880" s="51" t="s">
        <v>21013</v>
      </c>
      <c r="B880" s="96" t="s">
        <v>1796</v>
      </c>
      <c r="C880" s="96" t="s">
        <v>21060</v>
      </c>
      <c r="D880" s="96">
        <v>0.97445199999999998</v>
      </c>
      <c r="E880" s="96">
        <v>17</v>
      </c>
      <c r="F880" s="97">
        <v>46110126</v>
      </c>
      <c r="G880" s="100">
        <v>8.0000000000000005E-9</v>
      </c>
      <c r="H880" s="96" t="s">
        <v>20794</v>
      </c>
      <c r="I880" s="96" t="s">
        <v>20780</v>
      </c>
      <c r="J880" s="551" t="s">
        <v>973</v>
      </c>
      <c r="K880" s="552" t="s">
        <v>9325</v>
      </c>
      <c r="L880" s="96" t="s">
        <v>21061</v>
      </c>
      <c r="M880" s="96">
        <v>24842889</v>
      </c>
    </row>
    <row r="881" spans="1:13" s="104" customFormat="1" x14ac:dyDescent="0.15">
      <c r="A881" s="51" t="s">
        <v>21062</v>
      </c>
      <c r="B881" s="96" t="s">
        <v>1796</v>
      </c>
      <c r="C881" s="96" t="s">
        <v>21063</v>
      </c>
      <c r="D881" s="96">
        <v>0.85441199999999995</v>
      </c>
      <c r="E881" s="96">
        <v>17</v>
      </c>
      <c r="F881" s="97">
        <v>46275856</v>
      </c>
      <c r="G881" s="100">
        <v>6E-9</v>
      </c>
      <c r="H881" s="96" t="s">
        <v>2321</v>
      </c>
      <c r="I881" s="96" t="s">
        <v>20780</v>
      </c>
      <c r="J881" s="551" t="s">
        <v>21064</v>
      </c>
      <c r="K881" s="552" t="s">
        <v>21065</v>
      </c>
      <c r="L881" s="96" t="s">
        <v>21066</v>
      </c>
      <c r="M881" s="96">
        <v>25778476</v>
      </c>
    </row>
    <row r="882" spans="1:13" s="104" customFormat="1" x14ac:dyDescent="0.15">
      <c r="A882" s="51" t="s">
        <v>20931</v>
      </c>
      <c r="B882" s="96" t="s">
        <v>1824</v>
      </c>
      <c r="C882" s="96" t="s">
        <v>20932</v>
      </c>
      <c r="D882" s="96">
        <v>0.75045300000000004</v>
      </c>
      <c r="E882" s="96">
        <v>17</v>
      </c>
      <c r="F882" s="97">
        <v>67902693</v>
      </c>
      <c r="G882" s="100">
        <v>2E-12</v>
      </c>
      <c r="H882" s="96" t="s">
        <v>2321</v>
      </c>
      <c r="I882" s="96" t="s">
        <v>20780</v>
      </c>
      <c r="J882" s="551" t="s">
        <v>486</v>
      </c>
      <c r="K882" s="552" t="s">
        <v>486</v>
      </c>
      <c r="L882" s="96" t="s">
        <v>20933</v>
      </c>
      <c r="M882" s="96">
        <v>27501781</v>
      </c>
    </row>
    <row r="883" spans="1:13" s="104" customFormat="1" x14ac:dyDescent="0.15">
      <c r="A883" s="560" t="s">
        <v>20934</v>
      </c>
      <c r="B883" s="561" t="s">
        <v>1824</v>
      </c>
      <c r="C883" s="561" t="s">
        <v>20932</v>
      </c>
      <c r="D883" s="561">
        <v>0.75045300000000004</v>
      </c>
      <c r="E883" s="561">
        <v>17</v>
      </c>
      <c r="F883" s="562">
        <v>67902693</v>
      </c>
      <c r="G883" s="563">
        <v>7.0000000000000004E-11</v>
      </c>
      <c r="H883" s="561" t="s">
        <v>2321</v>
      </c>
      <c r="I883" s="561" t="s">
        <v>20780</v>
      </c>
      <c r="J883" s="564" t="s">
        <v>486</v>
      </c>
      <c r="K883" s="565" t="s">
        <v>486</v>
      </c>
      <c r="L883" s="561" t="s">
        <v>20933</v>
      </c>
      <c r="M883" s="561">
        <v>22797724</v>
      </c>
    </row>
    <row r="884" spans="1:13" x14ac:dyDescent="0.15">
      <c r="A884" s="51"/>
      <c r="B884" s="51"/>
      <c r="C884" s="51"/>
      <c r="D884" s="51"/>
      <c r="E884" s="51"/>
      <c r="F884" s="51"/>
      <c r="G884" s="51"/>
      <c r="H884" s="51"/>
      <c r="I884" s="51"/>
      <c r="J884" s="283"/>
      <c r="K884" s="51"/>
      <c r="L884" s="51"/>
      <c r="M884" s="51"/>
    </row>
    <row r="885" spans="1:13" s="104" customFormat="1" x14ac:dyDescent="0.15">
      <c r="A885" s="1540" t="s">
        <v>21988</v>
      </c>
      <c r="B885" s="1541"/>
      <c r="C885" s="1541"/>
      <c r="D885" s="1541"/>
      <c r="E885" s="1541"/>
      <c r="F885" s="1541"/>
      <c r="G885" s="1541"/>
      <c r="H885" s="1541"/>
      <c r="I885" s="1541"/>
      <c r="J885" s="1541"/>
      <c r="K885" s="1541"/>
      <c r="L885" s="1541"/>
      <c r="M885" s="1541"/>
    </row>
    <row r="886" spans="1:13" s="298" customFormat="1" ht="40.25" customHeight="1" x14ac:dyDescent="0.2">
      <c r="A886" s="888" t="s">
        <v>20772</v>
      </c>
      <c r="B886" s="888" t="s">
        <v>21732</v>
      </c>
      <c r="C886" s="888" t="s">
        <v>20774</v>
      </c>
      <c r="D886" s="888" t="s">
        <v>20431</v>
      </c>
      <c r="E886" s="888" t="s">
        <v>213</v>
      </c>
      <c r="F886" s="888" t="s">
        <v>20433</v>
      </c>
      <c r="G886" s="281" t="s">
        <v>20936</v>
      </c>
      <c r="H886" s="536" t="s">
        <v>2271</v>
      </c>
      <c r="I886" s="888" t="s">
        <v>20432</v>
      </c>
      <c r="J886" s="536" t="s">
        <v>20775</v>
      </c>
      <c r="K886" s="536" t="s">
        <v>20776</v>
      </c>
      <c r="L886" s="536" t="s">
        <v>102</v>
      </c>
      <c r="M886" s="536" t="s">
        <v>20777</v>
      </c>
    </row>
    <row r="887" spans="1:13" s="104" customFormat="1" x14ac:dyDescent="0.15">
      <c r="A887" s="52" t="s">
        <v>20782</v>
      </c>
      <c r="B887" s="555" t="s">
        <v>2163</v>
      </c>
      <c r="C887" s="555" t="s">
        <v>21419</v>
      </c>
      <c r="D887" s="555">
        <v>0.79946300000000003</v>
      </c>
      <c r="E887" s="555">
        <v>1</v>
      </c>
      <c r="F887" s="556">
        <v>90724174</v>
      </c>
      <c r="G887" s="557">
        <v>2.9999999999999998E-14</v>
      </c>
      <c r="H887" s="555" t="s">
        <v>2321</v>
      </c>
      <c r="I887" s="555" t="s">
        <v>20810</v>
      </c>
      <c r="J887" s="558" t="s">
        <v>20784</v>
      </c>
      <c r="K887" s="559" t="s">
        <v>21420</v>
      </c>
      <c r="L887" s="555" t="s">
        <v>20785</v>
      </c>
      <c r="M887" s="555">
        <v>27225129</v>
      </c>
    </row>
    <row r="888" spans="1:13" s="104" customFormat="1" x14ac:dyDescent="0.15">
      <c r="A888" s="51" t="s">
        <v>21074</v>
      </c>
      <c r="B888" s="96" t="s">
        <v>2163</v>
      </c>
      <c r="C888" s="96" t="s">
        <v>21419</v>
      </c>
      <c r="D888" s="96">
        <v>0.79946300000000003</v>
      </c>
      <c r="E888" s="96">
        <v>1</v>
      </c>
      <c r="F888" s="97">
        <v>90724174</v>
      </c>
      <c r="G888" s="100">
        <v>5.0000000000000001E-9</v>
      </c>
      <c r="H888" s="96" t="s">
        <v>20794</v>
      </c>
      <c r="I888" s="96" t="s">
        <v>20810</v>
      </c>
      <c r="J888" s="551" t="s">
        <v>20784</v>
      </c>
      <c r="K888" s="552" t="s">
        <v>21420</v>
      </c>
      <c r="L888" s="96" t="s">
        <v>20785</v>
      </c>
      <c r="M888" s="96">
        <v>27225129</v>
      </c>
    </row>
    <row r="889" spans="1:13" s="104" customFormat="1" x14ac:dyDescent="0.15">
      <c r="A889" s="51" t="s">
        <v>2394</v>
      </c>
      <c r="B889" s="96" t="s">
        <v>2163</v>
      </c>
      <c r="C889" s="96" t="s">
        <v>1382</v>
      </c>
      <c r="D889" s="96">
        <v>0.99776900000000002</v>
      </c>
      <c r="E889" s="96">
        <v>1</v>
      </c>
      <c r="F889" s="97">
        <v>90730619</v>
      </c>
      <c r="G889" s="100">
        <v>6.9999999999999998E-9</v>
      </c>
      <c r="H889" s="96" t="s">
        <v>20794</v>
      </c>
      <c r="I889" s="96" t="s">
        <v>20810</v>
      </c>
      <c r="J889" s="551" t="s">
        <v>21295</v>
      </c>
      <c r="K889" s="552" t="s">
        <v>21420</v>
      </c>
      <c r="L889" s="96" t="s">
        <v>20846</v>
      </c>
      <c r="M889" s="96">
        <v>27046643</v>
      </c>
    </row>
    <row r="890" spans="1:13" s="104" customFormat="1" x14ac:dyDescent="0.15">
      <c r="A890" s="51" t="s">
        <v>21636</v>
      </c>
      <c r="B890" s="96" t="s">
        <v>2145</v>
      </c>
      <c r="C890" s="96" t="s">
        <v>21637</v>
      </c>
      <c r="D890" s="96">
        <v>0.66743200000000003</v>
      </c>
      <c r="E890" s="96">
        <v>2</v>
      </c>
      <c r="F890" s="97">
        <v>32600935</v>
      </c>
      <c r="G890" s="100">
        <v>7.9999999999999995E-11</v>
      </c>
      <c r="H890" s="96" t="s">
        <v>2328</v>
      </c>
      <c r="I890" s="96" t="s">
        <v>20780</v>
      </c>
      <c r="J890" s="551" t="s">
        <v>20784</v>
      </c>
      <c r="K890" s="552" t="s">
        <v>2146</v>
      </c>
      <c r="L890" s="96" t="s">
        <v>21638</v>
      </c>
      <c r="M890" s="96">
        <v>27989323</v>
      </c>
    </row>
    <row r="891" spans="1:13" s="104" customFormat="1" x14ac:dyDescent="0.15">
      <c r="A891" s="51" t="s">
        <v>21450</v>
      </c>
      <c r="B891" s="96" t="s">
        <v>2125</v>
      </c>
      <c r="C891" s="96" t="s">
        <v>21451</v>
      </c>
      <c r="D891" s="96">
        <v>0.72152400000000005</v>
      </c>
      <c r="E891" s="96">
        <v>2</v>
      </c>
      <c r="F891" s="97">
        <v>103473755</v>
      </c>
      <c r="G891" s="100">
        <v>2.9999999999999997E-8</v>
      </c>
      <c r="H891" s="96" t="s">
        <v>20794</v>
      </c>
      <c r="I891" s="96" t="s">
        <v>20810</v>
      </c>
      <c r="J891" s="551" t="s">
        <v>21452</v>
      </c>
      <c r="K891" s="552" t="s">
        <v>21453</v>
      </c>
      <c r="L891" s="96" t="s">
        <v>20796</v>
      </c>
      <c r="M891" s="96">
        <v>27182965</v>
      </c>
    </row>
    <row r="892" spans="1:13" s="104" customFormat="1" x14ac:dyDescent="0.15">
      <c r="A892" s="51" t="s">
        <v>20940</v>
      </c>
      <c r="B892" s="96" t="s">
        <v>2148</v>
      </c>
      <c r="C892" s="96" t="s">
        <v>20941</v>
      </c>
      <c r="D892" s="96">
        <v>0.75178100000000003</v>
      </c>
      <c r="E892" s="96">
        <v>3</v>
      </c>
      <c r="F892" s="97">
        <v>52550771</v>
      </c>
      <c r="G892" s="100">
        <v>2.0000000000000001E-9</v>
      </c>
      <c r="H892" s="96" t="s">
        <v>20794</v>
      </c>
      <c r="I892" s="96" t="s">
        <v>20942</v>
      </c>
      <c r="J892" s="551" t="s">
        <v>1053</v>
      </c>
      <c r="K892" s="552" t="s">
        <v>1053</v>
      </c>
      <c r="L892" s="96" t="s">
        <v>20943</v>
      </c>
      <c r="M892" s="96">
        <v>20081856</v>
      </c>
    </row>
    <row r="893" spans="1:13" s="104" customFormat="1" x14ac:dyDescent="0.15">
      <c r="A893" s="51" t="s">
        <v>20953</v>
      </c>
      <c r="B893" s="96" t="s">
        <v>2148</v>
      </c>
      <c r="C893" s="96" t="s">
        <v>20954</v>
      </c>
      <c r="D893" s="96">
        <v>0.76855499999999999</v>
      </c>
      <c r="E893" s="96">
        <v>3</v>
      </c>
      <c r="F893" s="97">
        <v>52687289</v>
      </c>
      <c r="G893" s="100">
        <v>5.0000000000000001E-9</v>
      </c>
      <c r="H893" s="96" t="s">
        <v>2321</v>
      </c>
      <c r="I893" s="96" t="s">
        <v>20955</v>
      </c>
      <c r="J893" s="551" t="s">
        <v>20956</v>
      </c>
      <c r="K893" s="552" t="s">
        <v>17513</v>
      </c>
      <c r="L893" s="96" t="s">
        <v>20957</v>
      </c>
      <c r="M893" s="96">
        <v>22763110</v>
      </c>
    </row>
    <row r="894" spans="1:13" s="104" customFormat="1" x14ac:dyDescent="0.15">
      <c r="A894" s="51" t="s">
        <v>2398</v>
      </c>
      <c r="B894" s="96" t="s">
        <v>2148</v>
      </c>
      <c r="C894" s="96" t="s">
        <v>21733</v>
      </c>
      <c r="D894" s="96">
        <v>0.79387700000000005</v>
      </c>
      <c r="E894" s="96">
        <v>3</v>
      </c>
      <c r="F894" s="97">
        <v>52797685</v>
      </c>
      <c r="G894" s="100">
        <v>4.9999999999999999E-17</v>
      </c>
      <c r="H894" s="96" t="s">
        <v>2328</v>
      </c>
      <c r="I894" s="96" t="s">
        <v>20780</v>
      </c>
      <c r="J894" s="551" t="s">
        <v>2149</v>
      </c>
      <c r="K894" s="552" t="s">
        <v>2149</v>
      </c>
      <c r="L894" s="96" t="s">
        <v>20879</v>
      </c>
      <c r="M894" s="96">
        <v>25282103</v>
      </c>
    </row>
    <row r="895" spans="1:13" s="104" customFormat="1" ht="26" x14ac:dyDescent="0.15">
      <c r="A895" s="92" t="s">
        <v>21516</v>
      </c>
      <c r="B895" s="96" t="s">
        <v>2148</v>
      </c>
      <c r="C895" s="96" t="s">
        <v>21734</v>
      </c>
      <c r="D895" s="96">
        <v>0.89713299999999996</v>
      </c>
      <c r="E895" s="96">
        <v>3</v>
      </c>
      <c r="F895" s="97">
        <v>52799203</v>
      </c>
      <c r="G895" s="100">
        <v>3.0000000000000001E-12</v>
      </c>
      <c r="H895" s="96" t="s">
        <v>20794</v>
      </c>
      <c r="I895" s="96" t="s">
        <v>20780</v>
      </c>
      <c r="J895" s="551" t="s">
        <v>2149</v>
      </c>
      <c r="K895" s="552" t="s">
        <v>2149</v>
      </c>
      <c r="L895" s="96" t="s">
        <v>21518</v>
      </c>
      <c r="M895" s="96">
        <v>23453885</v>
      </c>
    </row>
    <row r="896" spans="1:13" s="104" customFormat="1" ht="104" x14ac:dyDescent="0.15">
      <c r="A896" s="51" t="s">
        <v>2406</v>
      </c>
      <c r="B896" s="96" t="s">
        <v>2148</v>
      </c>
      <c r="C896" s="96" t="s">
        <v>2148</v>
      </c>
      <c r="D896" s="96">
        <v>1</v>
      </c>
      <c r="E896" s="96">
        <v>3</v>
      </c>
      <c r="F896" s="97">
        <v>52804386</v>
      </c>
      <c r="G896" s="100">
        <v>1E-8</v>
      </c>
      <c r="H896" s="96" t="s">
        <v>2328</v>
      </c>
      <c r="I896" s="96" t="s">
        <v>20828</v>
      </c>
      <c r="J896" s="551" t="s">
        <v>21735</v>
      </c>
      <c r="K896" s="552" t="s">
        <v>2149</v>
      </c>
      <c r="L896" s="96" t="s">
        <v>20787</v>
      </c>
      <c r="M896" s="96">
        <v>23974872</v>
      </c>
    </row>
    <row r="897" spans="1:13" s="104" customFormat="1" x14ac:dyDescent="0.15">
      <c r="A897" s="51" t="s">
        <v>2406</v>
      </c>
      <c r="B897" s="96" t="s">
        <v>2148</v>
      </c>
      <c r="C897" s="96" t="s">
        <v>20963</v>
      </c>
      <c r="D897" s="96">
        <v>0.60739100000000001</v>
      </c>
      <c r="E897" s="96">
        <v>3</v>
      </c>
      <c r="F897" s="97">
        <v>52811089</v>
      </c>
      <c r="G897" s="100">
        <v>1.9999999999999999E-11</v>
      </c>
      <c r="H897" s="96" t="s">
        <v>2328</v>
      </c>
      <c r="I897" s="96" t="s">
        <v>20881</v>
      </c>
      <c r="J897" s="551" t="s">
        <v>20784</v>
      </c>
      <c r="K897" s="552" t="s">
        <v>20964</v>
      </c>
      <c r="L897" s="96" t="s">
        <v>20813</v>
      </c>
      <c r="M897" s="96">
        <v>26198764</v>
      </c>
    </row>
    <row r="898" spans="1:13" s="104" customFormat="1" ht="52" x14ac:dyDescent="0.15">
      <c r="A898" s="51" t="s">
        <v>2406</v>
      </c>
      <c r="B898" s="96" t="s">
        <v>2148</v>
      </c>
      <c r="C898" s="96" t="s">
        <v>20963</v>
      </c>
      <c r="D898" s="96">
        <v>0.60739100000000001</v>
      </c>
      <c r="E898" s="96">
        <v>3</v>
      </c>
      <c r="F898" s="97">
        <v>52811089</v>
      </c>
      <c r="G898" s="100">
        <v>3.9999999999999998E-11</v>
      </c>
      <c r="H898" s="96" t="s">
        <v>2328</v>
      </c>
      <c r="I898" s="96" t="s">
        <v>20881</v>
      </c>
      <c r="J898" s="551" t="s">
        <v>20965</v>
      </c>
      <c r="K898" s="552" t="s">
        <v>20964</v>
      </c>
      <c r="L898" s="96" t="s">
        <v>20787</v>
      </c>
      <c r="M898" s="96">
        <v>25056061</v>
      </c>
    </row>
    <row r="899" spans="1:13" s="104" customFormat="1" x14ac:dyDescent="0.15">
      <c r="A899" s="51" t="s">
        <v>20804</v>
      </c>
      <c r="B899" s="96" t="s">
        <v>2053</v>
      </c>
      <c r="C899" s="96" t="s">
        <v>20805</v>
      </c>
      <c r="D899" s="96">
        <v>0.99542900000000001</v>
      </c>
      <c r="E899" s="96">
        <v>3</v>
      </c>
      <c r="F899" s="97">
        <v>85555773</v>
      </c>
      <c r="G899" s="100">
        <v>3E-9</v>
      </c>
      <c r="H899" s="96" t="s">
        <v>2328</v>
      </c>
      <c r="I899" s="96" t="s">
        <v>20780</v>
      </c>
      <c r="J899" s="551" t="s">
        <v>229</v>
      </c>
      <c r="K899" s="552" t="s">
        <v>229</v>
      </c>
      <c r="L899" s="96" t="s">
        <v>20806</v>
      </c>
      <c r="M899" s="96">
        <v>25869804</v>
      </c>
    </row>
    <row r="900" spans="1:13" s="104" customFormat="1" x14ac:dyDescent="0.15">
      <c r="A900" s="51" t="s">
        <v>20807</v>
      </c>
      <c r="B900" s="96" t="s">
        <v>2236</v>
      </c>
      <c r="C900" s="96" t="s">
        <v>364</v>
      </c>
      <c r="D900" s="96">
        <v>0.89413900000000002</v>
      </c>
      <c r="E900" s="96">
        <v>3</v>
      </c>
      <c r="F900" s="97">
        <v>85770262</v>
      </c>
      <c r="G900" s="100">
        <v>1.9999999999999999E-11</v>
      </c>
      <c r="H900" s="96" t="s">
        <v>2321</v>
      </c>
      <c r="I900" s="96" t="s">
        <v>20780</v>
      </c>
      <c r="J900" s="551" t="s">
        <v>229</v>
      </c>
      <c r="K900" s="552" t="s">
        <v>229</v>
      </c>
      <c r="L900" s="96" t="s">
        <v>20808</v>
      </c>
      <c r="M900" s="96">
        <v>25673412</v>
      </c>
    </row>
    <row r="901" spans="1:13" s="104" customFormat="1" x14ac:dyDescent="0.15">
      <c r="A901" s="51" t="s">
        <v>21205</v>
      </c>
      <c r="B901" s="96" t="s">
        <v>1057</v>
      </c>
      <c r="C901" s="96" t="s">
        <v>1057</v>
      </c>
      <c r="D901" s="96">
        <v>1</v>
      </c>
      <c r="E901" s="96">
        <v>4</v>
      </c>
      <c r="F901" s="97">
        <v>99318162</v>
      </c>
      <c r="G901" s="100">
        <v>3E-32</v>
      </c>
      <c r="H901" s="96" t="s">
        <v>2328</v>
      </c>
      <c r="I901" s="96" t="s">
        <v>20955</v>
      </c>
      <c r="J901" s="551" t="s">
        <v>1058</v>
      </c>
      <c r="K901" s="552" t="s">
        <v>1058</v>
      </c>
      <c r="L901" s="96" t="s">
        <v>21206</v>
      </c>
      <c r="M901" s="96">
        <v>28485404</v>
      </c>
    </row>
    <row r="902" spans="1:13" s="104" customFormat="1" x14ac:dyDescent="0.15">
      <c r="A902" s="51" t="s">
        <v>21207</v>
      </c>
      <c r="B902" s="96" t="s">
        <v>1057</v>
      </c>
      <c r="C902" s="96" t="s">
        <v>1057</v>
      </c>
      <c r="D902" s="96">
        <v>1</v>
      </c>
      <c r="E902" s="96">
        <v>4</v>
      </c>
      <c r="F902" s="97">
        <v>99318162</v>
      </c>
      <c r="G902" s="100">
        <v>7.9999999999999994E-24</v>
      </c>
      <c r="H902" s="96" t="s">
        <v>2321</v>
      </c>
      <c r="I902" s="96" t="s">
        <v>20955</v>
      </c>
      <c r="J902" s="551" t="s">
        <v>21208</v>
      </c>
      <c r="K902" s="552" t="s">
        <v>1058</v>
      </c>
      <c r="L902" s="96" t="s">
        <v>21209</v>
      </c>
      <c r="M902" s="96">
        <v>19698717</v>
      </c>
    </row>
    <row r="903" spans="1:13" s="104" customFormat="1" ht="26" x14ac:dyDescent="0.15">
      <c r="A903" s="51" t="s">
        <v>21210</v>
      </c>
      <c r="B903" s="96" t="s">
        <v>1057</v>
      </c>
      <c r="C903" s="96" t="s">
        <v>1057</v>
      </c>
      <c r="D903" s="96">
        <v>1</v>
      </c>
      <c r="E903" s="96">
        <v>4</v>
      </c>
      <c r="F903" s="97">
        <v>99318162</v>
      </c>
      <c r="G903" s="100">
        <v>2.9999999999999999E-21</v>
      </c>
      <c r="H903" s="96" t="s">
        <v>20794</v>
      </c>
      <c r="I903" s="96" t="s">
        <v>20955</v>
      </c>
      <c r="J903" s="551" t="s">
        <v>21211</v>
      </c>
      <c r="K903" s="552" t="s">
        <v>1058</v>
      </c>
      <c r="L903" s="96" t="s">
        <v>21212</v>
      </c>
      <c r="M903" s="96">
        <v>23456092</v>
      </c>
    </row>
    <row r="904" spans="1:13" s="104" customFormat="1" x14ac:dyDescent="0.15">
      <c r="A904" s="51" t="s">
        <v>21213</v>
      </c>
      <c r="B904" s="96" t="s">
        <v>1057</v>
      </c>
      <c r="C904" s="96" t="s">
        <v>1057</v>
      </c>
      <c r="D904" s="96">
        <v>1</v>
      </c>
      <c r="E904" s="96">
        <v>4</v>
      </c>
      <c r="F904" s="97">
        <v>99318162</v>
      </c>
      <c r="G904" s="100">
        <v>9.9999999999999995E-21</v>
      </c>
      <c r="H904" s="96" t="s">
        <v>2328</v>
      </c>
      <c r="I904" s="96" t="s">
        <v>20955</v>
      </c>
      <c r="J904" s="551" t="s">
        <v>1058</v>
      </c>
      <c r="K904" s="552" t="s">
        <v>1058</v>
      </c>
      <c r="L904" s="96" t="s">
        <v>21214</v>
      </c>
      <c r="M904" s="96">
        <v>21437268</v>
      </c>
    </row>
    <row r="905" spans="1:13" s="104" customFormat="1" x14ac:dyDescent="0.15">
      <c r="A905" s="51" t="s">
        <v>21215</v>
      </c>
      <c r="B905" s="96" t="s">
        <v>1057</v>
      </c>
      <c r="C905" s="96" t="s">
        <v>1057</v>
      </c>
      <c r="D905" s="96">
        <v>1</v>
      </c>
      <c r="E905" s="96">
        <v>4</v>
      </c>
      <c r="F905" s="97">
        <v>99318162</v>
      </c>
      <c r="G905" s="100">
        <v>1.9999999999999999E-20</v>
      </c>
      <c r="H905" s="96" t="s">
        <v>20794</v>
      </c>
      <c r="I905" s="96" t="s">
        <v>20955</v>
      </c>
      <c r="J905" s="551" t="s">
        <v>1058</v>
      </c>
      <c r="K905" s="552" t="s">
        <v>1058</v>
      </c>
      <c r="L905" s="96" t="s">
        <v>21206</v>
      </c>
      <c r="M905" s="96">
        <v>28485404</v>
      </c>
    </row>
    <row r="906" spans="1:13" s="104" customFormat="1" ht="26" x14ac:dyDescent="0.15">
      <c r="A906" s="51" t="s">
        <v>21213</v>
      </c>
      <c r="B906" s="96" t="s">
        <v>1057</v>
      </c>
      <c r="C906" s="96" t="s">
        <v>1057</v>
      </c>
      <c r="D906" s="96">
        <v>1</v>
      </c>
      <c r="E906" s="96">
        <v>4</v>
      </c>
      <c r="F906" s="97">
        <v>99318162</v>
      </c>
      <c r="G906" s="100">
        <v>2.0000000000000002E-15</v>
      </c>
      <c r="H906" s="96" t="s">
        <v>2321</v>
      </c>
      <c r="I906" s="96" t="s">
        <v>20955</v>
      </c>
      <c r="J906" s="551" t="s">
        <v>21216</v>
      </c>
      <c r="K906" s="552" t="s">
        <v>1058</v>
      </c>
      <c r="L906" s="96" t="s">
        <v>21217</v>
      </c>
      <c r="M906" s="96">
        <v>27749845</v>
      </c>
    </row>
    <row r="907" spans="1:13" s="104" customFormat="1" x14ac:dyDescent="0.15">
      <c r="A907" s="51" t="s">
        <v>21218</v>
      </c>
      <c r="B907" s="96" t="s">
        <v>1057</v>
      </c>
      <c r="C907" s="96" t="s">
        <v>1057</v>
      </c>
      <c r="D907" s="96">
        <v>1</v>
      </c>
      <c r="E907" s="96">
        <v>4</v>
      </c>
      <c r="F907" s="97">
        <v>99318162</v>
      </c>
      <c r="G907" s="100">
        <v>1.0000000000000001E-9</v>
      </c>
      <c r="H907" s="96" t="s">
        <v>2321</v>
      </c>
      <c r="I907" s="96" t="s">
        <v>20955</v>
      </c>
      <c r="J907" s="551" t="s">
        <v>1058</v>
      </c>
      <c r="K907" s="552" t="s">
        <v>1058</v>
      </c>
      <c r="L907" s="96" t="s">
        <v>21217</v>
      </c>
      <c r="M907" s="96">
        <v>27749845</v>
      </c>
    </row>
    <row r="908" spans="1:13" s="104" customFormat="1" x14ac:dyDescent="0.15">
      <c r="A908" s="51" t="s">
        <v>21219</v>
      </c>
      <c r="B908" s="96" t="s">
        <v>1057</v>
      </c>
      <c r="C908" s="96" t="s">
        <v>1057</v>
      </c>
      <c r="D908" s="96">
        <v>1</v>
      </c>
      <c r="E908" s="96">
        <v>4</v>
      </c>
      <c r="F908" s="97">
        <v>99318162</v>
      </c>
      <c r="G908" s="100">
        <v>8.9999999999999995E-9</v>
      </c>
      <c r="H908" s="96" t="s">
        <v>2321</v>
      </c>
      <c r="I908" s="96" t="s">
        <v>20955</v>
      </c>
      <c r="J908" s="551" t="s">
        <v>1058</v>
      </c>
      <c r="K908" s="552" t="s">
        <v>1058</v>
      </c>
      <c r="L908" s="96" t="s">
        <v>21217</v>
      </c>
      <c r="M908" s="96">
        <v>27749845</v>
      </c>
    </row>
    <row r="909" spans="1:13" s="104" customFormat="1" x14ac:dyDescent="0.15">
      <c r="A909" s="51" t="s">
        <v>21203</v>
      </c>
      <c r="B909" s="96" t="s">
        <v>1057</v>
      </c>
      <c r="C909" s="96" t="s">
        <v>1057</v>
      </c>
      <c r="D909" s="96">
        <v>1</v>
      </c>
      <c r="E909" s="96">
        <v>4</v>
      </c>
      <c r="F909" s="97">
        <v>99318162</v>
      </c>
      <c r="G909" s="100">
        <v>2E-8</v>
      </c>
      <c r="H909" s="96" t="s">
        <v>20794</v>
      </c>
      <c r="I909" s="96" t="s">
        <v>20955</v>
      </c>
      <c r="J909" s="551" t="s">
        <v>1058</v>
      </c>
      <c r="K909" s="552" t="s">
        <v>1058</v>
      </c>
      <c r="L909" s="96" t="s">
        <v>21220</v>
      </c>
      <c r="M909" s="96">
        <v>23743675</v>
      </c>
    </row>
    <row r="910" spans="1:13" s="104" customFormat="1" x14ac:dyDescent="0.15">
      <c r="A910" s="51" t="s">
        <v>2406</v>
      </c>
      <c r="B910" s="96" t="s">
        <v>1068</v>
      </c>
      <c r="C910" s="96" t="s">
        <v>21222</v>
      </c>
      <c r="D910" s="96">
        <v>0.75782400000000005</v>
      </c>
      <c r="E910" s="96">
        <v>4</v>
      </c>
      <c r="F910" s="97">
        <v>102225733</v>
      </c>
      <c r="G910" s="100">
        <v>8.0000000000000006E-15</v>
      </c>
      <c r="H910" s="96" t="s">
        <v>2328</v>
      </c>
      <c r="I910" s="96" t="s">
        <v>20810</v>
      </c>
      <c r="J910" s="551" t="s">
        <v>679</v>
      </c>
      <c r="K910" s="552" t="s">
        <v>21223</v>
      </c>
      <c r="L910" s="96" t="s">
        <v>20787</v>
      </c>
      <c r="M910" s="96">
        <v>25056061</v>
      </c>
    </row>
    <row r="911" spans="1:13" s="104" customFormat="1" x14ac:dyDescent="0.15">
      <c r="A911" s="51" t="s">
        <v>21224</v>
      </c>
      <c r="B911" s="96" t="s">
        <v>1068</v>
      </c>
      <c r="C911" s="96" t="s">
        <v>1068</v>
      </c>
      <c r="D911" s="96">
        <v>1</v>
      </c>
      <c r="E911" s="96">
        <v>4</v>
      </c>
      <c r="F911" s="97">
        <v>102267552</v>
      </c>
      <c r="G911" s="100">
        <v>2.0000000000000001E-17</v>
      </c>
      <c r="H911" s="96" t="s">
        <v>2328</v>
      </c>
      <c r="I911" s="96" t="s">
        <v>20955</v>
      </c>
      <c r="J911" s="551" t="s">
        <v>679</v>
      </c>
      <c r="K911" s="552" t="s">
        <v>679</v>
      </c>
      <c r="L911" s="96" t="s">
        <v>21225</v>
      </c>
      <c r="M911" s="96">
        <v>21909115</v>
      </c>
    </row>
    <row r="912" spans="1:13" s="104" customFormat="1" x14ac:dyDescent="0.15">
      <c r="A912" s="51" t="s">
        <v>21226</v>
      </c>
      <c r="B912" s="96" t="s">
        <v>1068</v>
      </c>
      <c r="C912" s="96" t="s">
        <v>1068</v>
      </c>
      <c r="D912" s="96">
        <v>1</v>
      </c>
      <c r="E912" s="96">
        <v>4</v>
      </c>
      <c r="F912" s="97">
        <v>102267552</v>
      </c>
      <c r="G912" s="100">
        <v>1.0000000000000001E-15</v>
      </c>
      <c r="H912" s="96" t="s">
        <v>2328</v>
      </c>
      <c r="I912" s="96" t="s">
        <v>20955</v>
      </c>
      <c r="J912" s="551" t="s">
        <v>679</v>
      </c>
      <c r="K912" s="552" t="s">
        <v>679</v>
      </c>
      <c r="L912" s="96" t="s">
        <v>21079</v>
      </c>
      <c r="M912" s="96">
        <v>24097068</v>
      </c>
    </row>
    <row r="913" spans="1:13" s="104" customFormat="1" x14ac:dyDescent="0.15">
      <c r="A913" s="51" t="s">
        <v>20901</v>
      </c>
      <c r="B913" s="96" t="s">
        <v>1068</v>
      </c>
      <c r="C913" s="96" t="s">
        <v>1068</v>
      </c>
      <c r="D913" s="96">
        <v>1</v>
      </c>
      <c r="E913" s="96">
        <v>4</v>
      </c>
      <c r="F913" s="97">
        <v>102267552</v>
      </c>
      <c r="G913" s="100">
        <v>2.9999999999999998E-14</v>
      </c>
      <c r="H913" s="96" t="s">
        <v>2328</v>
      </c>
      <c r="I913" s="96" t="s">
        <v>20955</v>
      </c>
      <c r="J913" s="551" t="s">
        <v>679</v>
      </c>
      <c r="K913" s="552" t="s">
        <v>679</v>
      </c>
      <c r="L913" s="96" t="s">
        <v>21225</v>
      </c>
      <c r="M913" s="96">
        <v>21909115</v>
      </c>
    </row>
    <row r="914" spans="1:13" s="104" customFormat="1" x14ac:dyDescent="0.15">
      <c r="A914" s="51" t="s">
        <v>21227</v>
      </c>
      <c r="B914" s="96" t="s">
        <v>1068</v>
      </c>
      <c r="C914" s="96" t="s">
        <v>1068</v>
      </c>
      <c r="D914" s="96">
        <v>1</v>
      </c>
      <c r="E914" s="96">
        <v>4</v>
      </c>
      <c r="F914" s="97">
        <v>102267552</v>
      </c>
      <c r="G914" s="100">
        <v>2.0000000000000001E-13</v>
      </c>
      <c r="H914" s="96" t="s">
        <v>2328</v>
      </c>
      <c r="I914" s="96" t="s">
        <v>20955</v>
      </c>
      <c r="J914" s="551" t="s">
        <v>679</v>
      </c>
      <c r="K914" s="552" t="s">
        <v>679</v>
      </c>
      <c r="L914" s="96" t="s">
        <v>21228</v>
      </c>
      <c r="M914" s="96">
        <v>20935630</v>
      </c>
    </row>
    <row r="915" spans="1:13" s="104" customFormat="1" x14ac:dyDescent="0.15">
      <c r="A915" s="51" t="s">
        <v>21227</v>
      </c>
      <c r="B915" s="96" t="s">
        <v>1068</v>
      </c>
      <c r="C915" s="96" t="s">
        <v>1068</v>
      </c>
      <c r="D915" s="96">
        <v>1</v>
      </c>
      <c r="E915" s="96">
        <v>4</v>
      </c>
      <c r="F915" s="97">
        <v>102267552</v>
      </c>
      <c r="G915" s="100">
        <v>9.9999999999999998E-13</v>
      </c>
      <c r="H915" s="96" t="s">
        <v>2328</v>
      </c>
      <c r="I915" s="96" t="s">
        <v>20955</v>
      </c>
      <c r="J915" s="551" t="s">
        <v>679</v>
      </c>
      <c r="K915" s="552" t="s">
        <v>679</v>
      </c>
      <c r="L915" s="96" t="s">
        <v>21229</v>
      </c>
      <c r="M915" s="96">
        <v>25673413</v>
      </c>
    </row>
    <row r="916" spans="1:13" s="104" customFormat="1" x14ac:dyDescent="0.15">
      <c r="A916" s="51" t="s">
        <v>21227</v>
      </c>
      <c r="B916" s="96" t="s">
        <v>1068</v>
      </c>
      <c r="C916" s="96" t="s">
        <v>1068</v>
      </c>
      <c r="D916" s="96">
        <v>1</v>
      </c>
      <c r="E916" s="96">
        <v>4</v>
      </c>
      <c r="F916" s="97">
        <v>102267552</v>
      </c>
      <c r="G916" s="100">
        <v>2E-12</v>
      </c>
      <c r="H916" s="96" t="s">
        <v>2328</v>
      </c>
      <c r="I916" s="96" t="s">
        <v>20955</v>
      </c>
      <c r="J916" s="551" t="s">
        <v>679</v>
      </c>
      <c r="K916" s="552" t="s">
        <v>679</v>
      </c>
      <c r="L916" s="96" t="s">
        <v>21229</v>
      </c>
      <c r="M916" s="96">
        <v>25673413</v>
      </c>
    </row>
    <row r="917" spans="1:13" s="104" customFormat="1" x14ac:dyDescent="0.15">
      <c r="A917" s="51" t="s">
        <v>2406</v>
      </c>
      <c r="B917" s="96" t="s">
        <v>1068</v>
      </c>
      <c r="C917" s="96" t="s">
        <v>1068</v>
      </c>
      <c r="D917" s="96">
        <v>1</v>
      </c>
      <c r="E917" s="96">
        <v>4</v>
      </c>
      <c r="F917" s="97">
        <v>102267552</v>
      </c>
      <c r="G917" s="100">
        <v>2E-12</v>
      </c>
      <c r="H917" s="96" t="s">
        <v>2328</v>
      </c>
      <c r="I917" s="96" t="s">
        <v>20955</v>
      </c>
      <c r="J917" s="551" t="s">
        <v>20784</v>
      </c>
      <c r="K917" s="552" t="s">
        <v>679</v>
      </c>
      <c r="L917" s="96" t="s">
        <v>20813</v>
      </c>
      <c r="M917" s="96">
        <v>26198764</v>
      </c>
    </row>
    <row r="918" spans="1:13" s="104" customFormat="1" x14ac:dyDescent="0.15">
      <c r="A918" s="51" t="s">
        <v>21226</v>
      </c>
      <c r="B918" s="96" t="s">
        <v>1068</v>
      </c>
      <c r="C918" s="96" t="s">
        <v>1068</v>
      </c>
      <c r="D918" s="96">
        <v>1</v>
      </c>
      <c r="E918" s="96">
        <v>4</v>
      </c>
      <c r="F918" s="97">
        <v>102267552</v>
      </c>
      <c r="G918" s="100">
        <v>7.0000000000000004E-11</v>
      </c>
      <c r="H918" s="96" t="s">
        <v>2328</v>
      </c>
      <c r="I918" s="96" t="s">
        <v>20955</v>
      </c>
      <c r="J918" s="551" t="s">
        <v>679</v>
      </c>
      <c r="K918" s="552" t="s">
        <v>679</v>
      </c>
      <c r="L918" s="96" t="s">
        <v>21083</v>
      </c>
      <c r="M918" s="96">
        <v>20686565</v>
      </c>
    </row>
    <row r="919" spans="1:13" s="104" customFormat="1" x14ac:dyDescent="0.15">
      <c r="A919" s="51" t="s">
        <v>21230</v>
      </c>
      <c r="B919" s="96" t="s">
        <v>1068</v>
      </c>
      <c r="C919" s="96" t="s">
        <v>1068</v>
      </c>
      <c r="D919" s="96">
        <v>1</v>
      </c>
      <c r="E919" s="96">
        <v>4</v>
      </c>
      <c r="F919" s="97">
        <v>102267552</v>
      </c>
      <c r="G919" s="100">
        <v>1E-10</v>
      </c>
      <c r="H919" s="96" t="s">
        <v>2328</v>
      </c>
      <c r="I919" s="96" t="s">
        <v>20955</v>
      </c>
      <c r="J919" s="551" t="s">
        <v>679</v>
      </c>
      <c r="K919" s="552" t="s">
        <v>679</v>
      </c>
      <c r="L919" s="96" t="s">
        <v>21231</v>
      </c>
      <c r="M919" s="96">
        <v>21909110</v>
      </c>
    </row>
    <row r="920" spans="1:13" s="104" customFormat="1" x14ac:dyDescent="0.15">
      <c r="A920" s="51" t="s">
        <v>21232</v>
      </c>
      <c r="B920" s="96" t="s">
        <v>1068</v>
      </c>
      <c r="C920" s="96" t="s">
        <v>1068</v>
      </c>
      <c r="D920" s="96">
        <v>1</v>
      </c>
      <c r="E920" s="96">
        <v>4</v>
      </c>
      <c r="F920" s="97">
        <v>102267552</v>
      </c>
      <c r="G920" s="100">
        <v>2.0000000000000001E-10</v>
      </c>
      <c r="H920" s="96" t="s">
        <v>20794</v>
      </c>
      <c r="I920" s="96" t="s">
        <v>20955</v>
      </c>
      <c r="J920" s="551" t="s">
        <v>679</v>
      </c>
      <c r="K920" s="552" t="s">
        <v>679</v>
      </c>
      <c r="L920" s="96" t="s">
        <v>20950</v>
      </c>
      <c r="M920" s="96">
        <v>28443625</v>
      </c>
    </row>
    <row r="921" spans="1:13" s="104" customFormat="1" x14ac:dyDescent="0.15">
      <c r="A921" s="51" t="s">
        <v>21233</v>
      </c>
      <c r="B921" s="96" t="s">
        <v>1068</v>
      </c>
      <c r="C921" s="96" t="s">
        <v>1068</v>
      </c>
      <c r="D921" s="96">
        <v>1</v>
      </c>
      <c r="E921" s="96">
        <v>4</v>
      </c>
      <c r="F921" s="97">
        <v>102267552</v>
      </c>
      <c r="G921" s="100">
        <v>3E-10</v>
      </c>
      <c r="H921" s="96" t="s">
        <v>2328</v>
      </c>
      <c r="I921" s="96" t="s">
        <v>20955</v>
      </c>
      <c r="J921" s="551" t="s">
        <v>679</v>
      </c>
      <c r="K921" s="552" t="s">
        <v>679</v>
      </c>
      <c r="L921" s="96" t="s">
        <v>20950</v>
      </c>
      <c r="M921" s="96">
        <v>28443625</v>
      </c>
    </row>
    <row r="922" spans="1:13" s="104" customFormat="1" x14ac:dyDescent="0.15">
      <c r="A922" s="51" t="s">
        <v>21234</v>
      </c>
      <c r="B922" s="96" t="s">
        <v>1068</v>
      </c>
      <c r="C922" s="96" t="s">
        <v>1068</v>
      </c>
      <c r="D922" s="96">
        <v>1</v>
      </c>
      <c r="E922" s="96">
        <v>4</v>
      </c>
      <c r="F922" s="97">
        <v>102267552</v>
      </c>
      <c r="G922" s="100">
        <v>6E-10</v>
      </c>
      <c r="H922" s="96" t="s">
        <v>2328</v>
      </c>
      <c r="I922" s="96" t="s">
        <v>20955</v>
      </c>
      <c r="J922" s="551" t="s">
        <v>679</v>
      </c>
      <c r="K922" s="552" t="s">
        <v>679</v>
      </c>
      <c r="L922" s="96" t="s">
        <v>21235</v>
      </c>
      <c r="M922" s="96">
        <v>26908625</v>
      </c>
    </row>
    <row r="923" spans="1:13" s="104" customFormat="1" x14ac:dyDescent="0.15">
      <c r="A923" s="51" t="s">
        <v>21227</v>
      </c>
      <c r="B923" s="96" t="s">
        <v>1068</v>
      </c>
      <c r="C923" s="96" t="s">
        <v>1068</v>
      </c>
      <c r="D923" s="96">
        <v>1</v>
      </c>
      <c r="E923" s="96">
        <v>4</v>
      </c>
      <c r="F923" s="97">
        <v>102267552</v>
      </c>
      <c r="G923" s="100">
        <v>3E-9</v>
      </c>
      <c r="H923" s="96" t="s">
        <v>2328</v>
      </c>
      <c r="I923" s="96" t="s">
        <v>20955</v>
      </c>
      <c r="J923" s="551" t="s">
        <v>679</v>
      </c>
      <c r="K923" s="552" t="s">
        <v>679</v>
      </c>
      <c r="L923" s="96" t="s">
        <v>21229</v>
      </c>
      <c r="M923" s="96">
        <v>25673413</v>
      </c>
    </row>
    <row r="924" spans="1:13" s="104" customFormat="1" x14ac:dyDescent="0.15">
      <c r="A924" s="51" t="s">
        <v>21233</v>
      </c>
      <c r="B924" s="96" t="s">
        <v>1068</v>
      </c>
      <c r="C924" s="96" t="s">
        <v>1068</v>
      </c>
      <c r="D924" s="96">
        <v>1</v>
      </c>
      <c r="E924" s="96">
        <v>4</v>
      </c>
      <c r="F924" s="97">
        <v>102267552</v>
      </c>
      <c r="G924" s="100">
        <v>4.0000000000000002E-9</v>
      </c>
      <c r="H924" s="96" t="s">
        <v>2328</v>
      </c>
      <c r="I924" s="96" t="s">
        <v>20955</v>
      </c>
      <c r="J924" s="551" t="s">
        <v>679</v>
      </c>
      <c r="K924" s="552" t="s">
        <v>679</v>
      </c>
      <c r="L924" s="96" t="s">
        <v>20950</v>
      </c>
      <c r="M924" s="96">
        <v>28443625</v>
      </c>
    </row>
    <row r="925" spans="1:13" s="104" customFormat="1" x14ac:dyDescent="0.15">
      <c r="A925" s="51" t="s">
        <v>21236</v>
      </c>
      <c r="B925" s="96" t="s">
        <v>1068</v>
      </c>
      <c r="C925" s="96" t="s">
        <v>1068</v>
      </c>
      <c r="D925" s="96">
        <v>1</v>
      </c>
      <c r="E925" s="96">
        <v>4</v>
      </c>
      <c r="F925" s="97">
        <v>102267552</v>
      </c>
      <c r="G925" s="100">
        <v>1E-8</v>
      </c>
      <c r="H925" s="96" t="s">
        <v>20794</v>
      </c>
      <c r="I925" s="96" t="s">
        <v>20955</v>
      </c>
      <c r="J925" s="551" t="s">
        <v>20784</v>
      </c>
      <c r="K925" s="552" t="s">
        <v>679</v>
      </c>
      <c r="L925" s="96" t="s">
        <v>21237</v>
      </c>
      <c r="M925" s="96">
        <v>26604143</v>
      </c>
    </row>
    <row r="926" spans="1:13" s="104" customFormat="1" x14ac:dyDescent="0.15">
      <c r="A926" s="51" t="s">
        <v>21232</v>
      </c>
      <c r="B926" s="96" t="s">
        <v>1068</v>
      </c>
      <c r="C926" s="96" t="s">
        <v>1068</v>
      </c>
      <c r="D926" s="96">
        <v>1</v>
      </c>
      <c r="E926" s="96">
        <v>4</v>
      </c>
      <c r="F926" s="97">
        <v>102267552</v>
      </c>
      <c r="G926" s="100">
        <v>1E-8</v>
      </c>
      <c r="H926" s="96" t="s">
        <v>20794</v>
      </c>
      <c r="I926" s="96" t="s">
        <v>20955</v>
      </c>
      <c r="J926" s="551" t="s">
        <v>679</v>
      </c>
      <c r="K926" s="552" t="s">
        <v>679</v>
      </c>
      <c r="L926" s="96" t="s">
        <v>20950</v>
      </c>
      <c r="M926" s="96">
        <v>28443625</v>
      </c>
    </row>
    <row r="927" spans="1:13" s="104" customFormat="1" x14ac:dyDescent="0.15">
      <c r="A927" s="51" t="s">
        <v>21226</v>
      </c>
      <c r="B927" s="96" t="s">
        <v>1068</v>
      </c>
      <c r="C927" s="96" t="s">
        <v>678</v>
      </c>
      <c r="D927" s="96">
        <v>0.86641199999999996</v>
      </c>
      <c r="E927" s="96">
        <v>4</v>
      </c>
      <c r="F927" s="97">
        <v>102276925</v>
      </c>
      <c r="G927" s="100">
        <v>2.9999999999999998E-13</v>
      </c>
      <c r="H927" s="96" t="s">
        <v>2321</v>
      </c>
      <c r="I927" s="96" t="s">
        <v>20780</v>
      </c>
      <c r="J927" s="551" t="s">
        <v>679</v>
      </c>
      <c r="K927" s="552" t="s">
        <v>679</v>
      </c>
      <c r="L927" s="96" t="s">
        <v>21084</v>
      </c>
      <c r="M927" s="96">
        <v>25961943</v>
      </c>
    </row>
    <row r="928" spans="1:13" s="104" customFormat="1" x14ac:dyDescent="0.15">
      <c r="A928" s="51" t="s">
        <v>20826</v>
      </c>
      <c r="B928" s="96" t="s">
        <v>2092</v>
      </c>
      <c r="C928" s="96" t="s">
        <v>21736</v>
      </c>
      <c r="D928" s="96">
        <v>0.76621499999999998</v>
      </c>
      <c r="E928" s="96">
        <v>4</v>
      </c>
      <c r="F928" s="97">
        <v>105154341</v>
      </c>
      <c r="G928" s="100">
        <v>2.0000000000000001E-10</v>
      </c>
      <c r="H928" s="96" t="s">
        <v>2321</v>
      </c>
      <c r="I928" s="96" t="s">
        <v>20780</v>
      </c>
      <c r="J928" s="551" t="s">
        <v>20877</v>
      </c>
      <c r="K928" s="552" t="s">
        <v>305</v>
      </c>
      <c r="L928" s="96" t="s">
        <v>21106</v>
      </c>
      <c r="M928" s="96">
        <v>26192919</v>
      </c>
    </row>
    <row r="929" spans="1:13" s="104" customFormat="1" x14ac:dyDescent="0.15">
      <c r="A929" s="51" t="s">
        <v>2398</v>
      </c>
      <c r="B929" s="96" t="s">
        <v>2092</v>
      </c>
      <c r="C929" s="96" t="s">
        <v>21737</v>
      </c>
      <c r="D929" s="96">
        <v>0.99409000000000003</v>
      </c>
      <c r="E929" s="96">
        <v>4</v>
      </c>
      <c r="F929" s="97">
        <v>105213159</v>
      </c>
      <c r="G929" s="100">
        <v>2E-8</v>
      </c>
      <c r="H929" s="96" t="s">
        <v>2321</v>
      </c>
      <c r="I929" s="96" t="s">
        <v>20780</v>
      </c>
      <c r="J929" s="551" t="s">
        <v>21738</v>
      </c>
      <c r="K929" s="552" t="s">
        <v>21739</v>
      </c>
      <c r="L929" s="96" t="s">
        <v>20875</v>
      </c>
      <c r="M929" s="96">
        <v>23563607</v>
      </c>
    </row>
    <row r="930" spans="1:13" s="104" customFormat="1" x14ac:dyDescent="0.15">
      <c r="A930" s="51" t="s">
        <v>2398</v>
      </c>
      <c r="B930" s="96" t="s">
        <v>2092</v>
      </c>
      <c r="C930" s="96" t="s">
        <v>21740</v>
      </c>
      <c r="D930" s="96">
        <v>0.998309</v>
      </c>
      <c r="E930" s="96">
        <v>4</v>
      </c>
      <c r="F930" s="97">
        <v>105275794</v>
      </c>
      <c r="G930" s="100">
        <v>6E-9</v>
      </c>
      <c r="H930" s="96" t="s">
        <v>2321</v>
      </c>
      <c r="I930" s="96" t="s">
        <v>20955</v>
      </c>
      <c r="J930" s="551" t="s">
        <v>305</v>
      </c>
      <c r="K930" s="552" t="s">
        <v>21741</v>
      </c>
      <c r="L930" s="96" t="s">
        <v>21742</v>
      </c>
      <c r="M930" s="96">
        <v>25429064</v>
      </c>
    </row>
    <row r="931" spans="1:13" s="104" customFormat="1" x14ac:dyDescent="0.15">
      <c r="A931" s="51" t="s">
        <v>21743</v>
      </c>
      <c r="B931" s="96" t="s">
        <v>2103</v>
      </c>
      <c r="C931" s="96" t="s">
        <v>21744</v>
      </c>
      <c r="D931" s="96">
        <v>0.89706900000000001</v>
      </c>
      <c r="E931" s="96">
        <v>5</v>
      </c>
      <c r="F931" s="97">
        <v>51421959</v>
      </c>
      <c r="G931" s="100">
        <v>2E-12</v>
      </c>
      <c r="H931" s="96" t="s">
        <v>2328</v>
      </c>
      <c r="I931" s="96" t="s">
        <v>20810</v>
      </c>
      <c r="J931" s="551" t="s">
        <v>21745</v>
      </c>
      <c r="K931" s="552" t="s">
        <v>21746</v>
      </c>
      <c r="L931" s="96" t="s">
        <v>21747</v>
      </c>
      <c r="M931" s="96">
        <v>25763902</v>
      </c>
    </row>
    <row r="932" spans="1:13" s="104" customFormat="1" x14ac:dyDescent="0.15">
      <c r="A932" s="51" t="s">
        <v>21748</v>
      </c>
      <c r="B932" s="96" t="s">
        <v>2195</v>
      </c>
      <c r="C932" s="96" t="s">
        <v>21749</v>
      </c>
      <c r="D932" s="96">
        <v>0.66892799999999997</v>
      </c>
      <c r="E932" s="96">
        <v>6</v>
      </c>
      <c r="F932" s="97">
        <v>28302807</v>
      </c>
      <c r="G932" s="100">
        <v>9.9999999999999998E-13</v>
      </c>
      <c r="H932" s="96" t="s">
        <v>20794</v>
      </c>
      <c r="I932" s="96" t="s">
        <v>20881</v>
      </c>
      <c r="J932" s="551" t="s">
        <v>21750</v>
      </c>
      <c r="K932" s="552" t="s">
        <v>2942</v>
      </c>
      <c r="L932" s="96" t="s">
        <v>20796</v>
      </c>
      <c r="M932" s="96">
        <v>27182965</v>
      </c>
    </row>
    <row r="933" spans="1:13" s="104" customFormat="1" x14ac:dyDescent="0.15">
      <c r="A933" s="51" t="s">
        <v>21751</v>
      </c>
      <c r="B933" s="96" t="s">
        <v>2195</v>
      </c>
      <c r="C933" s="96" t="s">
        <v>21752</v>
      </c>
      <c r="D933" s="96">
        <v>0.85737200000000002</v>
      </c>
      <c r="E933" s="96">
        <v>6</v>
      </c>
      <c r="F933" s="97">
        <v>28354519</v>
      </c>
      <c r="G933" s="100">
        <v>2.0000000000000001E-10</v>
      </c>
      <c r="H933" s="96" t="s">
        <v>2328</v>
      </c>
      <c r="I933" s="96" t="s">
        <v>20780</v>
      </c>
      <c r="J933" s="551" t="s">
        <v>21753</v>
      </c>
      <c r="K933" s="552" t="s">
        <v>21754</v>
      </c>
      <c r="L933" s="96" t="s">
        <v>21755</v>
      </c>
      <c r="M933" s="96">
        <v>21946350</v>
      </c>
    </row>
    <row r="934" spans="1:13" s="104" customFormat="1" x14ac:dyDescent="0.15">
      <c r="A934" s="51" t="s">
        <v>21756</v>
      </c>
      <c r="B934" s="96" t="s">
        <v>2202</v>
      </c>
      <c r="C934" s="96" t="s">
        <v>21757</v>
      </c>
      <c r="D934" s="96">
        <v>0.99216300000000002</v>
      </c>
      <c r="E934" s="96">
        <v>6</v>
      </c>
      <c r="F934" s="97">
        <v>32168770</v>
      </c>
      <c r="G934" s="100">
        <v>8.0000000000000003E-10</v>
      </c>
      <c r="H934" s="96" t="s">
        <v>20794</v>
      </c>
      <c r="I934" s="96" t="s">
        <v>21262</v>
      </c>
      <c r="J934" s="551" t="s">
        <v>3182</v>
      </c>
      <c r="K934" s="552" t="s">
        <v>3182</v>
      </c>
      <c r="L934" s="96" t="s">
        <v>21758</v>
      </c>
      <c r="M934" s="96">
        <v>22359512</v>
      </c>
    </row>
    <row r="935" spans="1:13" s="104" customFormat="1" x14ac:dyDescent="0.15">
      <c r="A935" s="51" t="s">
        <v>20782</v>
      </c>
      <c r="B935" s="96" t="s">
        <v>2105</v>
      </c>
      <c r="C935" s="96" t="s">
        <v>20843</v>
      </c>
      <c r="D935" s="96">
        <v>0.97115099999999999</v>
      </c>
      <c r="E935" s="96">
        <v>6</v>
      </c>
      <c r="F935" s="97">
        <v>98101925</v>
      </c>
      <c r="G935" s="100">
        <v>3.9999999999999999E-28</v>
      </c>
      <c r="H935" s="96" t="s">
        <v>2328</v>
      </c>
      <c r="I935" s="96" t="s">
        <v>20780</v>
      </c>
      <c r="J935" s="551" t="s">
        <v>20784</v>
      </c>
      <c r="K935" s="552" t="s">
        <v>20844</v>
      </c>
      <c r="L935" s="96" t="s">
        <v>20785</v>
      </c>
      <c r="M935" s="96">
        <v>27225129</v>
      </c>
    </row>
    <row r="936" spans="1:13" s="104" customFormat="1" x14ac:dyDescent="0.15">
      <c r="A936" s="51" t="s">
        <v>2394</v>
      </c>
      <c r="B936" s="96" t="s">
        <v>2105</v>
      </c>
      <c r="C936" s="96" t="s">
        <v>20845</v>
      </c>
      <c r="D936" s="96">
        <v>0.96676899999999999</v>
      </c>
      <c r="E936" s="96">
        <v>6</v>
      </c>
      <c r="F936" s="97">
        <v>98102413</v>
      </c>
      <c r="G936" s="100">
        <v>1.0000000000000001E-9</v>
      </c>
      <c r="H936" s="96" t="s">
        <v>20794</v>
      </c>
      <c r="I936" s="96" t="s">
        <v>20780</v>
      </c>
      <c r="J936" s="551" t="s">
        <v>21295</v>
      </c>
      <c r="K936" s="552" t="s">
        <v>20844</v>
      </c>
      <c r="L936" s="96" t="s">
        <v>20846</v>
      </c>
      <c r="M936" s="96">
        <v>27046643</v>
      </c>
    </row>
    <row r="937" spans="1:13" s="104" customFormat="1" x14ac:dyDescent="0.15">
      <c r="A937" s="51" t="s">
        <v>2394</v>
      </c>
      <c r="B937" s="96" t="s">
        <v>2105</v>
      </c>
      <c r="C937" s="96" t="s">
        <v>20847</v>
      </c>
      <c r="D937" s="96">
        <v>0.97291300000000003</v>
      </c>
      <c r="E937" s="96">
        <v>6</v>
      </c>
      <c r="F937" s="97">
        <v>98106018</v>
      </c>
      <c r="G937" s="100">
        <v>2.0000000000000001E-9</v>
      </c>
      <c r="H937" s="96" t="s">
        <v>2321</v>
      </c>
      <c r="I937" s="96" t="s">
        <v>20780</v>
      </c>
      <c r="J937" s="551" t="s">
        <v>296</v>
      </c>
      <c r="K937" s="552" t="s">
        <v>20844</v>
      </c>
      <c r="L937" s="96" t="s">
        <v>20848</v>
      </c>
      <c r="M937" s="96">
        <v>25201988</v>
      </c>
    </row>
    <row r="938" spans="1:13" s="104" customFormat="1" x14ac:dyDescent="0.15">
      <c r="A938" s="51" t="s">
        <v>2404</v>
      </c>
      <c r="B938" s="96" t="s">
        <v>2105</v>
      </c>
      <c r="C938" s="96" t="s">
        <v>20847</v>
      </c>
      <c r="D938" s="96">
        <v>0.97291300000000003</v>
      </c>
      <c r="E938" s="96">
        <v>6</v>
      </c>
      <c r="F938" s="97">
        <v>98106018</v>
      </c>
      <c r="G938" s="100">
        <v>2.9999999999999997E-8</v>
      </c>
      <c r="H938" s="96" t="s">
        <v>2328</v>
      </c>
      <c r="I938" s="96" t="s">
        <v>20780</v>
      </c>
      <c r="J938" s="551" t="s">
        <v>20849</v>
      </c>
      <c r="K938" s="552" t="s">
        <v>20844</v>
      </c>
      <c r="L938" s="96" t="s">
        <v>20850</v>
      </c>
      <c r="M938" s="96">
        <v>27329760</v>
      </c>
    </row>
    <row r="939" spans="1:13" s="104" customFormat="1" x14ac:dyDescent="0.15">
      <c r="A939" s="51" t="s">
        <v>20782</v>
      </c>
      <c r="B939" s="96" t="s">
        <v>2247</v>
      </c>
      <c r="C939" s="96" t="s">
        <v>2247</v>
      </c>
      <c r="D939" s="96">
        <v>1</v>
      </c>
      <c r="E939" s="96">
        <v>6</v>
      </c>
      <c r="F939" s="97">
        <v>98109856</v>
      </c>
      <c r="G939" s="100">
        <v>4.0000000000000002E-9</v>
      </c>
      <c r="H939" s="96" t="s">
        <v>2321</v>
      </c>
      <c r="I939" s="96" t="s">
        <v>20780</v>
      </c>
      <c r="J939" s="551" t="s">
        <v>20784</v>
      </c>
      <c r="K939" s="552" t="s">
        <v>20844</v>
      </c>
      <c r="L939" s="96" t="s">
        <v>20785</v>
      </c>
      <c r="M939" s="96">
        <v>27225129</v>
      </c>
    </row>
    <row r="940" spans="1:13" s="104" customFormat="1" x14ac:dyDescent="0.15">
      <c r="A940" s="51" t="s">
        <v>20851</v>
      </c>
      <c r="B940" s="96" t="s">
        <v>2105</v>
      </c>
      <c r="C940" s="96" t="s">
        <v>20852</v>
      </c>
      <c r="D940" s="96">
        <v>0.88543300000000003</v>
      </c>
      <c r="E940" s="96">
        <v>6</v>
      </c>
      <c r="F940" s="97">
        <v>98124244</v>
      </c>
      <c r="G940" s="100">
        <v>4.0000000000000002E-9</v>
      </c>
      <c r="H940" s="96" t="s">
        <v>20794</v>
      </c>
      <c r="I940" s="96" t="s">
        <v>20780</v>
      </c>
      <c r="J940" s="551" t="s">
        <v>20877</v>
      </c>
      <c r="K940" s="552" t="s">
        <v>20844</v>
      </c>
      <c r="L940" s="96" t="s">
        <v>20846</v>
      </c>
      <c r="M940" s="96">
        <v>25644384</v>
      </c>
    </row>
    <row r="941" spans="1:13" s="104" customFormat="1" x14ac:dyDescent="0.15">
      <c r="A941" s="51" t="s">
        <v>2404</v>
      </c>
      <c r="B941" s="96" t="s">
        <v>2105</v>
      </c>
      <c r="C941" s="96" t="s">
        <v>295</v>
      </c>
      <c r="D941" s="96">
        <v>0.99818700000000005</v>
      </c>
      <c r="E941" s="96">
        <v>6</v>
      </c>
      <c r="F941" s="97">
        <v>98128347</v>
      </c>
      <c r="G941" s="100">
        <v>1E-8</v>
      </c>
      <c r="H941" s="96" t="s">
        <v>2321</v>
      </c>
      <c r="I941" s="96" t="s">
        <v>20780</v>
      </c>
      <c r="J941" s="551" t="s">
        <v>20849</v>
      </c>
      <c r="K941" s="552" t="s">
        <v>20844</v>
      </c>
      <c r="L941" s="96" t="s">
        <v>20853</v>
      </c>
      <c r="M941" s="96">
        <v>24618891</v>
      </c>
    </row>
    <row r="942" spans="1:13" s="104" customFormat="1" x14ac:dyDescent="0.15">
      <c r="A942" s="51" t="s">
        <v>21348</v>
      </c>
      <c r="B942" s="96" t="s">
        <v>2082</v>
      </c>
      <c r="C942" s="96" t="s">
        <v>21472</v>
      </c>
      <c r="D942" s="96">
        <v>0.64452799999999999</v>
      </c>
      <c r="E942" s="96">
        <v>6</v>
      </c>
      <c r="F942" s="97">
        <v>111352511</v>
      </c>
      <c r="G942" s="100">
        <v>4.9999999999999999E-20</v>
      </c>
      <c r="H942" s="96" t="s">
        <v>2328</v>
      </c>
      <c r="I942" s="96" t="s">
        <v>20780</v>
      </c>
      <c r="J942" s="551" t="s">
        <v>1534</v>
      </c>
      <c r="K942" s="552" t="s">
        <v>1262</v>
      </c>
      <c r="L942" s="96" t="s">
        <v>21473</v>
      </c>
      <c r="M942" s="96">
        <v>20953190</v>
      </c>
    </row>
    <row r="943" spans="1:13" s="104" customFormat="1" x14ac:dyDescent="0.15">
      <c r="A943" s="51" t="s">
        <v>21380</v>
      </c>
      <c r="B943" s="96" t="s">
        <v>2082</v>
      </c>
      <c r="C943" s="96" t="s">
        <v>21472</v>
      </c>
      <c r="D943" s="96">
        <v>0.64452799999999999</v>
      </c>
      <c r="E943" s="96">
        <v>6</v>
      </c>
      <c r="F943" s="97">
        <v>111352511</v>
      </c>
      <c r="G943" s="100">
        <v>5.9999999999999997E-18</v>
      </c>
      <c r="H943" s="96" t="s">
        <v>20794</v>
      </c>
      <c r="I943" s="96" t="s">
        <v>20780</v>
      </c>
      <c r="J943" s="551" t="s">
        <v>1262</v>
      </c>
      <c r="K943" s="552" t="s">
        <v>1262</v>
      </c>
      <c r="L943" s="96" t="s">
        <v>20842</v>
      </c>
      <c r="M943" s="96">
        <v>25574825</v>
      </c>
    </row>
    <row r="944" spans="1:13" s="104" customFormat="1" x14ac:dyDescent="0.15">
      <c r="A944" s="51" t="s">
        <v>21348</v>
      </c>
      <c r="B944" s="96" t="s">
        <v>2082</v>
      </c>
      <c r="C944" s="96" t="s">
        <v>21472</v>
      </c>
      <c r="D944" s="96">
        <v>0.64452799999999999</v>
      </c>
      <c r="E944" s="96">
        <v>6</v>
      </c>
      <c r="F944" s="97">
        <v>111352511</v>
      </c>
      <c r="G944" s="100">
        <v>1E-14</v>
      </c>
      <c r="H944" s="96" t="s">
        <v>2321</v>
      </c>
      <c r="I944" s="96" t="s">
        <v>20780</v>
      </c>
      <c r="J944" s="551" t="s">
        <v>1534</v>
      </c>
      <c r="K944" s="552" t="s">
        <v>1262</v>
      </c>
      <c r="L944" s="96" t="s">
        <v>20842</v>
      </c>
      <c r="M944" s="96">
        <v>25574825</v>
      </c>
    </row>
    <row r="945" spans="1:13" s="104" customFormat="1" x14ac:dyDescent="0.15">
      <c r="A945" s="51" t="s">
        <v>21348</v>
      </c>
      <c r="B945" s="96" t="s">
        <v>2082</v>
      </c>
      <c r="C945" s="96" t="s">
        <v>21472</v>
      </c>
      <c r="D945" s="96">
        <v>0.64452799999999999</v>
      </c>
      <c r="E945" s="96">
        <v>6</v>
      </c>
      <c r="F945" s="97">
        <v>111352511</v>
      </c>
      <c r="G945" s="100">
        <v>1E-8</v>
      </c>
      <c r="H945" s="96" t="s">
        <v>2321</v>
      </c>
      <c r="I945" s="96" t="s">
        <v>20780</v>
      </c>
      <c r="J945" s="551" t="s">
        <v>1534</v>
      </c>
      <c r="K945" s="552" t="s">
        <v>1262</v>
      </c>
      <c r="L945" s="96" t="s">
        <v>21474</v>
      </c>
      <c r="M945" s="96">
        <v>25903422</v>
      </c>
    </row>
    <row r="946" spans="1:13" s="104" customFormat="1" x14ac:dyDescent="0.15">
      <c r="A946" s="51" t="s">
        <v>2404</v>
      </c>
      <c r="B946" s="96" t="s">
        <v>2207</v>
      </c>
      <c r="C946" s="96" t="s">
        <v>21659</v>
      </c>
      <c r="D946" s="96">
        <v>0.904053</v>
      </c>
      <c r="E946" s="96">
        <v>7</v>
      </c>
      <c r="F946" s="97">
        <v>1856777</v>
      </c>
      <c r="G946" s="100">
        <v>7.9999999999999998E-12</v>
      </c>
      <c r="H946" s="96" t="s">
        <v>2328</v>
      </c>
      <c r="I946" s="96" t="s">
        <v>20780</v>
      </c>
      <c r="J946" s="551" t="s">
        <v>1194</v>
      </c>
      <c r="K946" s="552" t="s">
        <v>1194</v>
      </c>
      <c r="L946" s="96" t="s">
        <v>20850</v>
      </c>
      <c r="M946" s="96">
        <v>27329760</v>
      </c>
    </row>
    <row r="947" spans="1:13" s="104" customFormat="1" x14ac:dyDescent="0.15">
      <c r="A947" s="51" t="s">
        <v>21660</v>
      </c>
      <c r="B947" s="96" t="s">
        <v>2207</v>
      </c>
      <c r="C947" s="96" t="s">
        <v>21661</v>
      </c>
      <c r="D947" s="96">
        <v>0.69531799999999999</v>
      </c>
      <c r="E947" s="96">
        <v>7</v>
      </c>
      <c r="F947" s="97">
        <v>1881190</v>
      </c>
      <c r="G947" s="100">
        <v>2.0000000000000001E-9</v>
      </c>
      <c r="H947" s="96" t="s">
        <v>20794</v>
      </c>
      <c r="I947" s="96" t="s">
        <v>20780</v>
      </c>
      <c r="J947" s="551" t="s">
        <v>1194</v>
      </c>
      <c r="K947" s="552" t="s">
        <v>1194</v>
      </c>
      <c r="L947" s="96" t="s">
        <v>21662</v>
      </c>
      <c r="M947" s="96">
        <v>24280982</v>
      </c>
    </row>
    <row r="948" spans="1:13" s="104" customFormat="1" x14ac:dyDescent="0.15">
      <c r="A948" s="51" t="s">
        <v>21290</v>
      </c>
      <c r="B948" s="96" t="s">
        <v>2061</v>
      </c>
      <c r="C948" s="96" t="s">
        <v>21759</v>
      </c>
      <c r="D948" s="96">
        <v>0.70798099999999997</v>
      </c>
      <c r="E948" s="96">
        <v>10</v>
      </c>
      <c r="F948" s="97">
        <v>102837167</v>
      </c>
      <c r="G948" s="100">
        <v>2E-8</v>
      </c>
      <c r="H948" s="96" t="s">
        <v>2321</v>
      </c>
      <c r="I948" s="96" t="s">
        <v>20942</v>
      </c>
      <c r="J948" s="551" t="s">
        <v>9023</v>
      </c>
      <c r="K948" s="552" t="s">
        <v>9023</v>
      </c>
      <c r="L948" s="96" t="s">
        <v>20808</v>
      </c>
      <c r="M948" s="96">
        <v>25673412</v>
      </c>
    </row>
    <row r="949" spans="1:13" s="104" customFormat="1" x14ac:dyDescent="0.15">
      <c r="A949" s="51" t="s">
        <v>20807</v>
      </c>
      <c r="B949" s="96" t="s">
        <v>2061</v>
      </c>
      <c r="C949" s="96" t="s">
        <v>21759</v>
      </c>
      <c r="D949" s="96">
        <v>0.70798099999999997</v>
      </c>
      <c r="E949" s="96">
        <v>10</v>
      </c>
      <c r="F949" s="97">
        <v>102837167</v>
      </c>
      <c r="G949" s="100">
        <v>4.0000000000000001E-8</v>
      </c>
      <c r="H949" s="96" t="s">
        <v>2321</v>
      </c>
      <c r="I949" s="96" t="s">
        <v>20942</v>
      </c>
      <c r="J949" s="551" t="s">
        <v>9023</v>
      </c>
      <c r="K949" s="552" t="s">
        <v>9023</v>
      </c>
      <c r="L949" s="96" t="s">
        <v>20808</v>
      </c>
      <c r="M949" s="96">
        <v>25673412</v>
      </c>
    </row>
    <row r="950" spans="1:13" s="104" customFormat="1" ht="52" x14ac:dyDescent="0.15">
      <c r="A950" s="51" t="s">
        <v>2406</v>
      </c>
      <c r="B950" s="96" t="s">
        <v>2061</v>
      </c>
      <c r="C950" s="96" t="s">
        <v>21510</v>
      </c>
      <c r="D950" s="96">
        <v>0.87138400000000005</v>
      </c>
      <c r="E950" s="96">
        <v>10</v>
      </c>
      <c r="F950" s="97">
        <v>102852578</v>
      </c>
      <c r="G950" s="100">
        <v>5.9999999999999999E-19</v>
      </c>
      <c r="H950" s="96" t="s">
        <v>2328</v>
      </c>
      <c r="I950" s="96" t="s">
        <v>20780</v>
      </c>
      <c r="J950" s="551" t="s">
        <v>21511</v>
      </c>
      <c r="K950" s="552" t="s">
        <v>21512</v>
      </c>
      <c r="L950" s="96" t="s">
        <v>20787</v>
      </c>
      <c r="M950" s="96">
        <v>25056061</v>
      </c>
    </row>
    <row r="951" spans="1:13" s="104" customFormat="1" x14ac:dyDescent="0.15">
      <c r="A951" s="51" t="s">
        <v>2406</v>
      </c>
      <c r="B951" s="96" t="s">
        <v>2061</v>
      </c>
      <c r="C951" s="96" t="s">
        <v>21510</v>
      </c>
      <c r="D951" s="96">
        <v>0.87138400000000005</v>
      </c>
      <c r="E951" s="96">
        <v>10</v>
      </c>
      <c r="F951" s="97">
        <v>102852578</v>
      </c>
      <c r="G951" s="100">
        <v>2.9999999999999998E-18</v>
      </c>
      <c r="H951" s="96" t="s">
        <v>2328</v>
      </c>
      <c r="I951" s="96" t="s">
        <v>20780</v>
      </c>
      <c r="J951" s="551" t="s">
        <v>20784</v>
      </c>
      <c r="K951" s="552" t="s">
        <v>21512</v>
      </c>
      <c r="L951" s="96" t="s">
        <v>20813</v>
      </c>
      <c r="M951" s="96">
        <v>26198764</v>
      </c>
    </row>
    <row r="952" spans="1:13" s="104" customFormat="1" ht="65" x14ac:dyDescent="0.15">
      <c r="A952" s="51" t="s">
        <v>2406</v>
      </c>
      <c r="B952" s="96" t="s">
        <v>2061</v>
      </c>
      <c r="C952" s="96" t="s">
        <v>21513</v>
      </c>
      <c r="D952" s="96">
        <v>0.86809099999999995</v>
      </c>
      <c r="E952" s="96">
        <v>10</v>
      </c>
      <c r="F952" s="97">
        <v>102869116</v>
      </c>
      <c r="G952" s="100">
        <v>4.0000000000000001E-13</v>
      </c>
      <c r="H952" s="96" t="s">
        <v>2328</v>
      </c>
      <c r="I952" s="96" t="s">
        <v>20780</v>
      </c>
      <c r="J952" s="551" t="s">
        <v>21514</v>
      </c>
      <c r="K952" s="552" t="s">
        <v>21515</v>
      </c>
      <c r="L952" s="96" t="s">
        <v>20787</v>
      </c>
      <c r="M952" s="96">
        <v>23974872</v>
      </c>
    </row>
    <row r="953" spans="1:13" s="104" customFormat="1" ht="26" x14ac:dyDescent="0.15">
      <c r="A953" s="92" t="s">
        <v>21516</v>
      </c>
      <c r="B953" s="96" t="s">
        <v>2061</v>
      </c>
      <c r="C953" s="96" t="s">
        <v>21517</v>
      </c>
      <c r="D953" s="96">
        <v>0.78890199999999999</v>
      </c>
      <c r="E953" s="96">
        <v>10</v>
      </c>
      <c r="F953" s="97">
        <v>103016151</v>
      </c>
      <c r="G953" s="100">
        <v>2.0000000000000001E-9</v>
      </c>
      <c r="H953" s="96" t="s">
        <v>20794</v>
      </c>
      <c r="I953" s="96" t="s">
        <v>20780</v>
      </c>
      <c r="J953" s="551" t="s">
        <v>4638</v>
      </c>
      <c r="K953" s="552" t="s">
        <v>4638</v>
      </c>
      <c r="L953" s="96" t="s">
        <v>21518</v>
      </c>
      <c r="M953" s="96">
        <v>23453885</v>
      </c>
    </row>
    <row r="954" spans="1:13" s="104" customFormat="1" x14ac:dyDescent="0.15">
      <c r="A954" s="51" t="s">
        <v>2406</v>
      </c>
      <c r="B954" s="96" t="s">
        <v>2061</v>
      </c>
      <c r="C954" s="96" t="s">
        <v>21517</v>
      </c>
      <c r="D954" s="96">
        <v>0.78890199999999999</v>
      </c>
      <c r="E954" s="96">
        <v>10</v>
      </c>
      <c r="F954" s="97">
        <v>103016151</v>
      </c>
      <c r="G954" s="100">
        <v>2E-8</v>
      </c>
      <c r="H954" s="96" t="s">
        <v>2328</v>
      </c>
      <c r="I954" s="96" t="s">
        <v>20780</v>
      </c>
      <c r="J954" s="551" t="s">
        <v>4638</v>
      </c>
      <c r="K954" s="552" t="s">
        <v>4638</v>
      </c>
      <c r="L954" s="96" t="s">
        <v>20787</v>
      </c>
      <c r="M954" s="96">
        <v>21926974</v>
      </c>
    </row>
    <row r="955" spans="1:13" s="104" customFormat="1" x14ac:dyDescent="0.15">
      <c r="A955" s="51" t="s">
        <v>21288</v>
      </c>
      <c r="B955" s="96" t="s">
        <v>2088</v>
      </c>
      <c r="C955" s="96" t="s">
        <v>21524</v>
      </c>
      <c r="D955" s="96">
        <v>0.61199099999999995</v>
      </c>
      <c r="E955" s="96">
        <v>11</v>
      </c>
      <c r="F955" s="97">
        <v>27541835</v>
      </c>
      <c r="G955" s="100">
        <v>4.9999999999999999E-17</v>
      </c>
      <c r="H955" s="96" t="s">
        <v>2321</v>
      </c>
      <c r="I955" s="96" t="s">
        <v>20780</v>
      </c>
      <c r="J955" s="551" t="s">
        <v>1281</v>
      </c>
      <c r="K955" s="552" t="s">
        <v>21525</v>
      </c>
      <c r="L955" s="96" t="s">
        <v>21526</v>
      </c>
      <c r="M955" s="96">
        <v>21708048</v>
      </c>
    </row>
    <row r="956" spans="1:13" s="104" customFormat="1" x14ac:dyDescent="0.15">
      <c r="A956" s="51" t="s">
        <v>20865</v>
      </c>
      <c r="B956" s="96" t="s">
        <v>2088</v>
      </c>
      <c r="C956" s="96" t="s">
        <v>21527</v>
      </c>
      <c r="D956" s="96">
        <v>0.83399299999999998</v>
      </c>
      <c r="E956" s="96">
        <v>11</v>
      </c>
      <c r="F956" s="97">
        <v>27612826</v>
      </c>
      <c r="G956" s="100">
        <v>1.0000000000000001E-9</v>
      </c>
      <c r="H956" s="96" t="s">
        <v>20794</v>
      </c>
      <c r="I956" s="96" t="s">
        <v>20780</v>
      </c>
      <c r="J956" s="551" t="s">
        <v>21528</v>
      </c>
      <c r="K956" s="552" t="s">
        <v>21525</v>
      </c>
      <c r="L956" s="96" t="s">
        <v>20796</v>
      </c>
      <c r="M956" s="96">
        <v>27182965</v>
      </c>
    </row>
    <row r="957" spans="1:13" s="104" customFormat="1" x14ac:dyDescent="0.15">
      <c r="A957" s="51" t="s">
        <v>21227</v>
      </c>
      <c r="B957" s="96" t="s">
        <v>2211</v>
      </c>
      <c r="C957" s="96" t="s">
        <v>21529</v>
      </c>
      <c r="D957" s="96">
        <v>0.99947900000000001</v>
      </c>
      <c r="E957" s="96">
        <v>11</v>
      </c>
      <c r="F957" s="97">
        <v>27645655</v>
      </c>
      <c r="G957" s="100">
        <v>8.9999999999999999E-10</v>
      </c>
      <c r="H957" s="96" t="s">
        <v>2321</v>
      </c>
      <c r="I957" s="96" t="s">
        <v>20780</v>
      </c>
      <c r="J957" s="551" t="s">
        <v>1281</v>
      </c>
      <c r="K957" s="552" t="s">
        <v>21525</v>
      </c>
      <c r="L957" s="96" t="s">
        <v>21329</v>
      </c>
      <c r="M957" s="96">
        <v>19079260</v>
      </c>
    </row>
    <row r="958" spans="1:13" s="104" customFormat="1" x14ac:dyDescent="0.15">
      <c r="A958" s="51" t="s">
        <v>21330</v>
      </c>
      <c r="B958" s="96" t="s">
        <v>2211</v>
      </c>
      <c r="C958" s="96" t="s">
        <v>21529</v>
      </c>
      <c r="D958" s="96">
        <v>0.99947900000000001</v>
      </c>
      <c r="E958" s="96">
        <v>11</v>
      </c>
      <c r="F958" s="97">
        <v>27645655</v>
      </c>
      <c r="G958" s="100">
        <v>4.0000000000000002E-9</v>
      </c>
      <c r="H958" s="96" t="s">
        <v>2321</v>
      </c>
      <c r="I958" s="96" t="s">
        <v>20780</v>
      </c>
      <c r="J958" s="551" t="s">
        <v>1281</v>
      </c>
      <c r="K958" s="552" t="s">
        <v>21525</v>
      </c>
      <c r="L958" s="96" t="s">
        <v>21329</v>
      </c>
      <c r="M958" s="96">
        <v>19079260</v>
      </c>
    </row>
    <row r="959" spans="1:13" s="104" customFormat="1" x14ac:dyDescent="0.15">
      <c r="A959" s="51" t="s">
        <v>20807</v>
      </c>
      <c r="B959" s="96" t="s">
        <v>2211</v>
      </c>
      <c r="C959" s="96" t="s">
        <v>2211</v>
      </c>
      <c r="D959" s="96">
        <v>1</v>
      </c>
      <c r="E959" s="96">
        <v>11</v>
      </c>
      <c r="F959" s="97">
        <v>27650705</v>
      </c>
      <c r="G959" s="100">
        <v>3.0000000000000001E-17</v>
      </c>
      <c r="H959" s="96" t="s">
        <v>2321</v>
      </c>
      <c r="I959" s="96" t="s">
        <v>20780</v>
      </c>
      <c r="J959" s="551" t="s">
        <v>1281</v>
      </c>
      <c r="K959" s="552" t="s">
        <v>21525</v>
      </c>
      <c r="L959" s="96" t="s">
        <v>20808</v>
      </c>
      <c r="M959" s="96">
        <v>25673412</v>
      </c>
    </row>
    <row r="960" spans="1:13" s="104" customFormat="1" x14ac:dyDescent="0.15">
      <c r="A960" s="51" t="s">
        <v>20807</v>
      </c>
      <c r="B960" s="96" t="s">
        <v>2211</v>
      </c>
      <c r="C960" s="96" t="s">
        <v>2211</v>
      </c>
      <c r="D960" s="96">
        <v>1</v>
      </c>
      <c r="E960" s="96">
        <v>11</v>
      </c>
      <c r="F960" s="97">
        <v>27650705</v>
      </c>
      <c r="G960" s="100">
        <v>3E-11</v>
      </c>
      <c r="H960" s="96" t="s">
        <v>2321</v>
      </c>
      <c r="I960" s="96" t="s">
        <v>20780</v>
      </c>
      <c r="J960" s="551" t="s">
        <v>1281</v>
      </c>
      <c r="K960" s="552" t="s">
        <v>21525</v>
      </c>
      <c r="L960" s="96" t="s">
        <v>20808</v>
      </c>
      <c r="M960" s="96">
        <v>25673412</v>
      </c>
    </row>
    <row r="961" spans="1:13" s="104" customFormat="1" x14ac:dyDescent="0.15">
      <c r="A961" s="51" t="s">
        <v>20807</v>
      </c>
      <c r="B961" s="96" t="s">
        <v>2211</v>
      </c>
      <c r="C961" s="96" t="s">
        <v>2211</v>
      </c>
      <c r="D961" s="96">
        <v>1</v>
      </c>
      <c r="E961" s="96">
        <v>11</v>
      </c>
      <c r="F961" s="97">
        <v>27650705</v>
      </c>
      <c r="G961" s="100">
        <v>1.0000000000000001E-9</v>
      </c>
      <c r="H961" s="96" t="s">
        <v>2321</v>
      </c>
      <c r="I961" s="96" t="s">
        <v>20780</v>
      </c>
      <c r="J961" s="551" t="s">
        <v>1281</v>
      </c>
      <c r="K961" s="552" t="s">
        <v>21525</v>
      </c>
      <c r="L961" s="96" t="s">
        <v>20808</v>
      </c>
      <c r="M961" s="96">
        <v>25673412</v>
      </c>
    </row>
    <row r="962" spans="1:13" s="104" customFormat="1" x14ac:dyDescent="0.15">
      <c r="A962" s="51" t="s">
        <v>21290</v>
      </c>
      <c r="B962" s="96" t="s">
        <v>2088</v>
      </c>
      <c r="C962" s="96" t="s">
        <v>1280</v>
      </c>
      <c r="D962" s="96">
        <v>0.97825300000000004</v>
      </c>
      <c r="E962" s="96">
        <v>11</v>
      </c>
      <c r="F962" s="97">
        <v>27658369</v>
      </c>
      <c r="G962" s="100">
        <v>1E-14</v>
      </c>
      <c r="H962" s="96" t="s">
        <v>2328</v>
      </c>
      <c r="I962" s="96" t="s">
        <v>20955</v>
      </c>
      <c r="J962" s="551" t="s">
        <v>1281</v>
      </c>
      <c r="K962" s="552" t="s">
        <v>21530</v>
      </c>
      <c r="L962" s="96" t="s">
        <v>20808</v>
      </c>
      <c r="M962" s="96">
        <v>25673412</v>
      </c>
    </row>
    <row r="963" spans="1:13" s="104" customFormat="1" x14ac:dyDescent="0.15">
      <c r="A963" s="51" t="s">
        <v>21227</v>
      </c>
      <c r="B963" s="96" t="s">
        <v>2088</v>
      </c>
      <c r="C963" s="96" t="s">
        <v>1280</v>
      </c>
      <c r="D963" s="96">
        <v>0.97825300000000004</v>
      </c>
      <c r="E963" s="96">
        <v>11</v>
      </c>
      <c r="F963" s="97">
        <v>27658369</v>
      </c>
      <c r="G963" s="100">
        <v>5.0000000000000003E-10</v>
      </c>
      <c r="H963" s="96" t="s">
        <v>2321</v>
      </c>
      <c r="I963" s="96" t="s">
        <v>20955</v>
      </c>
      <c r="J963" s="551" t="s">
        <v>1281</v>
      </c>
      <c r="K963" s="552" t="s">
        <v>21530</v>
      </c>
      <c r="L963" s="96" t="s">
        <v>21329</v>
      </c>
      <c r="M963" s="96">
        <v>19079260</v>
      </c>
    </row>
    <row r="964" spans="1:13" s="104" customFormat="1" x14ac:dyDescent="0.15">
      <c r="A964" s="51" t="s">
        <v>21290</v>
      </c>
      <c r="B964" s="96" t="s">
        <v>2088</v>
      </c>
      <c r="C964" s="96" t="s">
        <v>1280</v>
      </c>
      <c r="D964" s="96">
        <v>0.97825300000000004</v>
      </c>
      <c r="E964" s="96">
        <v>11</v>
      </c>
      <c r="F964" s="97">
        <v>27658369</v>
      </c>
      <c r="G964" s="100">
        <v>1.0000000000000001E-9</v>
      </c>
      <c r="H964" s="96" t="s">
        <v>2328</v>
      </c>
      <c r="I964" s="96" t="s">
        <v>20955</v>
      </c>
      <c r="J964" s="551" t="s">
        <v>1281</v>
      </c>
      <c r="K964" s="552" t="s">
        <v>21530</v>
      </c>
      <c r="L964" s="96" t="s">
        <v>20808</v>
      </c>
      <c r="M964" s="96">
        <v>25673412</v>
      </c>
    </row>
    <row r="965" spans="1:13" s="104" customFormat="1" x14ac:dyDescent="0.15">
      <c r="A965" s="51" t="s">
        <v>21531</v>
      </c>
      <c r="B965" s="96" t="s">
        <v>2088</v>
      </c>
      <c r="C965" s="96" t="s">
        <v>1280</v>
      </c>
      <c r="D965" s="96">
        <v>0.97825300000000004</v>
      </c>
      <c r="E965" s="96">
        <v>11</v>
      </c>
      <c r="F965" s="97">
        <v>27658369</v>
      </c>
      <c r="G965" s="100">
        <v>2E-8</v>
      </c>
      <c r="H965" s="96" t="s">
        <v>2321</v>
      </c>
      <c r="I965" s="96" t="s">
        <v>20955</v>
      </c>
      <c r="J965" s="551" t="s">
        <v>1281</v>
      </c>
      <c r="K965" s="552" t="s">
        <v>21530</v>
      </c>
      <c r="L965" s="96" t="s">
        <v>21532</v>
      </c>
      <c r="M965" s="96">
        <v>20418890</v>
      </c>
    </row>
    <row r="966" spans="1:13" s="104" customFormat="1" x14ac:dyDescent="0.15">
      <c r="A966" s="51" t="s">
        <v>21227</v>
      </c>
      <c r="B966" s="96" t="s">
        <v>2088</v>
      </c>
      <c r="C966" s="96" t="s">
        <v>21533</v>
      </c>
      <c r="D966" s="96">
        <v>0.87304599999999999</v>
      </c>
      <c r="E966" s="96">
        <v>11</v>
      </c>
      <c r="F966" s="97">
        <v>27662970</v>
      </c>
      <c r="G966" s="100">
        <v>7.0000000000000006E-30</v>
      </c>
      <c r="H966" s="96" t="s">
        <v>2321</v>
      </c>
      <c r="I966" s="96" t="s">
        <v>20780</v>
      </c>
      <c r="J966" s="551" t="s">
        <v>1281</v>
      </c>
      <c r="K966" s="552" t="s">
        <v>21530</v>
      </c>
      <c r="L966" s="96" t="s">
        <v>21229</v>
      </c>
      <c r="M966" s="96">
        <v>25673413</v>
      </c>
    </row>
    <row r="967" spans="1:13" s="104" customFormat="1" x14ac:dyDescent="0.15">
      <c r="A967" s="51" t="s">
        <v>21227</v>
      </c>
      <c r="B967" s="96" t="s">
        <v>2088</v>
      </c>
      <c r="C967" s="96" t="s">
        <v>21533</v>
      </c>
      <c r="D967" s="96">
        <v>0.87304599999999999</v>
      </c>
      <c r="E967" s="96">
        <v>11</v>
      </c>
      <c r="F967" s="97">
        <v>27662970</v>
      </c>
      <c r="G967" s="100">
        <v>6.0000000000000001E-28</v>
      </c>
      <c r="H967" s="96" t="s">
        <v>2321</v>
      </c>
      <c r="I967" s="96" t="s">
        <v>20780</v>
      </c>
      <c r="J967" s="551" t="s">
        <v>1281</v>
      </c>
      <c r="K967" s="552" t="s">
        <v>21530</v>
      </c>
      <c r="L967" s="96" t="s">
        <v>21229</v>
      </c>
      <c r="M967" s="96">
        <v>25673413</v>
      </c>
    </row>
    <row r="968" spans="1:13" s="104" customFormat="1" x14ac:dyDescent="0.15">
      <c r="A968" s="51" t="s">
        <v>21232</v>
      </c>
      <c r="B968" s="96" t="s">
        <v>2088</v>
      </c>
      <c r="C968" s="96" t="s">
        <v>21533</v>
      </c>
      <c r="D968" s="96">
        <v>0.87304599999999999</v>
      </c>
      <c r="E968" s="96">
        <v>11</v>
      </c>
      <c r="F968" s="97">
        <v>27662970</v>
      </c>
      <c r="G968" s="100">
        <v>6.9999999999999993E-24</v>
      </c>
      <c r="H968" s="96" t="s">
        <v>20794</v>
      </c>
      <c r="I968" s="96" t="s">
        <v>20780</v>
      </c>
      <c r="J968" s="551" t="s">
        <v>1281</v>
      </c>
      <c r="K968" s="552" t="s">
        <v>21530</v>
      </c>
      <c r="L968" s="96" t="s">
        <v>20950</v>
      </c>
      <c r="M968" s="96">
        <v>28443625</v>
      </c>
    </row>
    <row r="969" spans="1:13" s="104" customFormat="1" x14ac:dyDescent="0.15">
      <c r="A969" s="51" t="s">
        <v>21233</v>
      </c>
      <c r="B969" s="96" t="s">
        <v>2088</v>
      </c>
      <c r="C969" s="96" t="s">
        <v>21533</v>
      </c>
      <c r="D969" s="96">
        <v>0.87304599999999999</v>
      </c>
      <c r="E969" s="96">
        <v>11</v>
      </c>
      <c r="F969" s="97">
        <v>27662970</v>
      </c>
      <c r="G969" s="100">
        <v>4.9999999999999995E-22</v>
      </c>
      <c r="H969" s="96" t="s">
        <v>2321</v>
      </c>
      <c r="I969" s="96" t="s">
        <v>20780</v>
      </c>
      <c r="J969" s="551" t="s">
        <v>1281</v>
      </c>
      <c r="K969" s="552" t="s">
        <v>21530</v>
      </c>
      <c r="L969" s="96" t="s">
        <v>20950</v>
      </c>
      <c r="M969" s="96">
        <v>28443625</v>
      </c>
    </row>
    <row r="970" spans="1:13" s="104" customFormat="1" x14ac:dyDescent="0.15">
      <c r="A970" s="51" t="s">
        <v>21227</v>
      </c>
      <c r="B970" s="96" t="s">
        <v>2088</v>
      </c>
      <c r="C970" s="96" t="s">
        <v>21533</v>
      </c>
      <c r="D970" s="96">
        <v>0.87304599999999999</v>
      </c>
      <c r="E970" s="96">
        <v>11</v>
      </c>
      <c r="F970" s="97">
        <v>27662970</v>
      </c>
      <c r="G970" s="100">
        <v>1.9999999999999999E-20</v>
      </c>
      <c r="H970" s="96" t="s">
        <v>2321</v>
      </c>
      <c r="I970" s="96" t="s">
        <v>20780</v>
      </c>
      <c r="J970" s="551" t="s">
        <v>1281</v>
      </c>
      <c r="K970" s="552" t="s">
        <v>21530</v>
      </c>
      <c r="L970" s="96" t="s">
        <v>20983</v>
      </c>
      <c r="M970" s="96">
        <v>24861553</v>
      </c>
    </row>
    <row r="971" spans="1:13" s="104" customFormat="1" x14ac:dyDescent="0.15">
      <c r="A971" s="51" t="s">
        <v>21227</v>
      </c>
      <c r="B971" s="96" t="s">
        <v>2088</v>
      </c>
      <c r="C971" s="96" t="s">
        <v>21533</v>
      </c>
      <c r="D971" s="96">
        <v>0.87304599999999999</v>
      </c>
      <c r="E971" s="96">
        <v>11</v>
      </c>
      <c r="F971" s="97">
        <v>27662970</v>
      </c>
      <c r="G971" s="100">
        <v>5.0000000000000004E-19</v>
      </c>
      <c r="H971" s="96" t="s">
        <v>2321</v>
      </c>
      <c r="I971" s="96" t="s">
        <v>20780</v>
      </c>
      <c r="J971" s="551" t="s">
        <v>1281</v>
      </c>
      <c r="K971" s="552" t="s">
        <v>21530</v>
      </c>
      <c r="L971" s="96" t="s">
        <v>21229</v>
      </c>
      <c r="M971" s="96">
        <v>25673413</v>
      </c>
    </row>
    <row r="972" spans="1:13" s="104" customFormat="1" x14ac:dyDescent="0.15">
      <c r="A972" s="51" t="s">
        <v>21279</v>
      </c>
      <c r="B972" s="96" t="s">
        <v>2088</v>
      </c>
      <c r="C972" s="96" t="s">
        <v>21533</v>
      </c>
      <c r="D972" s="96">
        <v>0.87304599999999999</v>
      </c>
      <c r="E972" s="96">
        <v>11</v>
      </c>
      <c r="F972" s="97">
        <v>27662970</v>
      </c>
      <c r="G972" s="100">
        <v>1.0000000000000001E-15</v>
      </c>
      <c r="H972" s="96" t="s">
        <v>2321</v>
      </c>
      <c r="I972" s="96" t="s">
        <v>20780</v>
      </c>
      <c r="J972" s="551" t="s">
        <v>1281</v>
      </c>
      <c r="K972" s="552" t="s">
        <v>21530</v>
      </c>
      <c r="L972" s="96" t="s">
        <v>20950</v>
      </c>
      <c r="M972" s="96">
        <v>28443625</v>
      </c>
    </row>
    <row r="973" spans="1:13" s="104" customFormat="1" x14ac:dyDescent="0.15">
      <c r="A973" s="51" t="s">
        <v>21227</v>
      </c>
      <c r="B973" s="96" t="s">
        <v>2088</v>
      </c>
      <c r="C973" s="96" t="s">
        <v>21533</v>
      </c>
      <c r="D973" s="96">
        <v>0.87304599999999999</v>
      </c>
      <c r="E973" s="96">
        <v>11</v>
      </c>
      <c r="F973" s="97">
        <v>27662970</v>
      </c>
      <c r="G973" s="100">
        <v>2.0000000000000002E-15</v>
      </c>
      <c r="H973" s="96" t="s">
        <v>2321</v>
      </c>
      <c r="I973" s="96" t="s">
        <v>20780</v>
      </c>
      <c r="J973" s="551" t="s">
        <v>1281</v>
      </c>
      <c r="K973" s="552" t="s">
        <v>21530</v>
      </c>
      <c r="L973" s="96" t="s">
        <v>21229</v>
      </c>
      <c r="M973" s="96">
        <v>25673413</v>
      </c>
    </row>
    <row r="974" spans="1:13" s="104" customFormat="1" x14ac:dyDescent="0.15">
      <c r="A974" s="51" t="s">
        <v>21232</v>
      </c>
      <c r="B974" s="96" t="s">
        <v>2088</v>
      </c>
      <c r="C974" s="96" t="s">
        <v>21533</v>
      </c>
      <c r="D974" s="96">
        <v>0.87304599999999999</v>
      </c>
      <c r="E974" s="96">
        <v>11</v>
      </c>
      <c r="F974" s="97">
        <v>27662970</v>
      </c>
      <c r="G974" s="100">
        <v>2.9999999999999998E-14</v>
      </c>
      <c r="H974" s="96" t="s">
        <v>20794</v>
      </c>
      <c r="I974" s="96" t="s">
        <v>20780</v>
      </c>
      <c r="J974" s="551" t="s">
        <v>1281</v>
      </c>
      <c r="K974" s="552" t="s">
        <v>21530</v>
      </c>
      <c r="L974" s="96" t="s">
        <v>20950</v>
      </c>
      <c r="M974" s="96">
        <v>28443625</v>
      </c>
    </row>
    <row r="975" spans="1:13" s="104" customFormat="1" x14ac:dyDescent="0.15">
      <c r="A975" s="51" t="s">
        <v>21233</v>
      </c>
      <c r="B975" s="96" t="s">
        <v>2088</v>
      </c>
      <c r="C975" s="96" t="s">
        <v>21533</v>
      </c>
      <c r="D975" s="96">
        <v>0.87304599999999999</v>
      </c>
      <c r="E975" s="96">
        <v>11</v>
      </c>
      <c r="F975" s="97">
        <v>27662970</v>
      </c>
      <c r="G975" s="100">
        <v>1E-13</v>
      </c>
      <c r="H975" s="96" t="s">
        <v>2321</v>
      </c>
      <c r="I975" s="96" t="s">
        <v>20780</v>
      </c>
      <c r="J975" s="551" t="s">
        <v>1281</v>
      </c>
      <c r="K975" s="552" t="s">
        <v>21530</v>
      </c>
      <c r="L975" s="96" t="s">
        <v>20950</v>
      </c>
      <c r="M975" s="96">
        <v>28443625</v>
      </c>
    </row>
    <row r="976" spans="1:13" s="104" customFormat="1" x14ac:dyDescent="0.15">
      <c r="A976" s="51" t="s">
        <v>21233</v>
      </c>
      <c r="B976" s="96" t="s">
        <v>2088</v>
      </c>
      <c r="C976" s="96" t="s">
        <v>21533</v>
      </c>
      <c r="D976" s="96">
        <v>0.87304599999999999</v>
      </c>
      <c r="E976" s="96">
        <v>11</v>
      </c>
      <c r="F976" s="97">
        <v>27662970</v>
      </c>
      <c r="G976" s="100">
        <v>5.0000000000000002E-11</v>
      </c>
      <c r="H976" s="96" t="s">
        <v>2321</v>
      </c>
      <c r="I976" s="96" t="s">
        <v>20780</v>
      </c>
      <c r="J976" s="551" t="s">
        <v>1281</v>
      </c>
      <c r="K976" s="552" t="s">
        <v>21530</v>
      </c>
      <c r="L976" s="96" t="s">
        <v>20950</v>
      </c>
      <c r="M976" s="96">
        <v>28443625</v>
      </c>
    </row>
    <row r="977" spans="1:13" s="104" customFormat="1" x14ac:dyDescent="0.15">
      <c r="A977" s="51" t="s">
        <v>21232</v>
      </c>
      <c r="B977" s="96" t="s">
        <v>2088</v>
      </c>
      <c r="C977" s="96" t="s">
        <v>21533</v>
      </c>
      <c r="D977" s="96">
        <v>0.87304599999999999</v>
      </c>
      <c r="E977" s="96">
        <v>11</v>
      </c>
      <c r="F977" s="97">
        <v>27662970</v>
      </c>
      <c r="G977" s="100">
        <v>5.0000000000000002E-11</v>
      </c>
      <c r="H977" s="96" t="s">
        <v>20794</v>
      </c>
      <c r="I977" s="96" t="s">
        <v>20780</v>
      </c>
      <c r="J977" s="551" t="s">
        <v>1281</v>
      </c>
      <c r="K977" s="552" t="s">
        <v>21530</v>
      </c>
      <c r="L977" s="96" t="s">
        <v>20950</v>
      </c>
      <c r="M977" s="96">
        <v>28443625</v>
      </c>
    </row>
    <row r="978" spans="1:13" s="104" customFormat="1" x14ac:dyDescent="0.15">
      <c r="A978" s="51" t="s">
        <v>21441</v>
      </c>
      <c r="B978" s="96" t="s">
        <v>2088</v>
      </c>
      <c r="C978" s="96" t="s">
        <v>21533</v>
      </c>
      <c r="D978" s="96">
        <v>0.87304599999999999</v>
      </c>
      <c r="E978" s="96">
        <v>11</v>
      </c>
      <c r="F978" s="97">
        <v>27662970</v>
      </c>
      <c r="G978" s="100">
        <v>6E-11</v>
      </c>
      <c r="H978" s="96" t="s">
        <v>2321</v>
      </c>
      <c r="I978" s="96" t="s">
        <v>20780</v>
      </c>
      <c r="J978" s="551" t="s">
        <v>1281</v>
      </c>
      <c r="K978" s="552" t="s">
        <v>21530</v>
      </c>
      <c r="L978" s="96" t="s">
        <v>20950</v>
      </c>
      <c r="M978" s="96">
        <v>28443625</v>
      </c>
    </row>
    <row r="979" spans="1:13" s="104" customFormat="1" x14ac:dyDescent="0.15">
      <c r="A979" s="51" t="s">
        <v>21279</v>
      </c>
      <c r="B979" s="96" t="s">
        <v>2088</v>
      </c>
      <c r="C979" s="96" t="s">
        <v>21533</v>
      </c>
      <c r="D979" s="96">
        <v>0.87304599999999999</v>
      </c>
      <c r="E979" s="96">
        <v>11</v>
      </c>
      <c r="F979" s="97">
        <v>27662970</v>
      </c>
      <c r="G979" s="100">
        <v>3E-10</v>
      </c>
      <c r="H979" s="96" t="s">
        <v>2321</v>
      </c>
      <c r="I979" s="96" t="s">
        <v>20780</v>
      </c>
      <c r="J979" s="551" t="s">
        <v>1281</v>
      </c>
      <c r="K979" s="552" t="s">
        <v>21530</v>
      </c>
      <c r="L979" s="96" t="s">
        <v>20950</v>
      </c>
      <c r="M979" s="96">
        <v>28443625</v>
      </c>
    </row>
    <row r="980" spans="1:13" s="104" customFormat="1" x14ac:dyDescent="0.15">
      <c r="A980" s="51" t="s">
        <v>20865</v>
      </c>
      <c r="B980" s="96" t="s">
        <v>2088</v>
      </c>
      <c r="C980" s="96" t="s">
        <v>21534</v>
      </c>
      <c r="D980" s="96">
        <v>0.83038699999999999</v>
      </c>
      <c r="E980" s="96">
        <v>11</v>
      </c>
      <c r="F980" s="97">
        <v>27678578</v>
      </c>
      <c r="G980" s="100">
        <v>3E-11</v>
      </c>
      <c r="H980" s="96" t="s">
        <v>2328</v>
      </c>
      <c r="I980" s="96" t="s">
        <v>20780</v>
      </c>
      <c r="J980" s="551" t="s">
        <v>21535</v>
      </c>
      <c r="K980" s="552" t="s">
        <v>21536</v>
      </c>
      <c r="L980" s="96" t="s">
        <v>20871</v>
      </c>
      <c r="M980" s="96">
        <v>25231870</v>
      </c>
    </row>
    <row r="981" spans="1:13" s="104" customFormat="1" x14ac:dyDescent="0.15">
      <c r="A981" s="51" t="s">
        <v>21227</v>
      </c>
      <c r="B981" s="96" t="s">
        <v>2088</v>
      </c>
      <c r="C981" s="96" t="s">
        <v>21537</v>
      </c>
      <c r="D981" s="96">
        <v>0.82864199999999999</v>
      </c>
      <c r="E981" s="96">
        <v>11</v>
      </c>
      <c r="F981" s="97">
        <v>27704439</v>
      </c>
      <c r="G981" s="100">
        <v>5.0000000000000002E-26</v>
      </c>
      <c r="H981" s="96" t="s">
        <v>2321</v>
      </c>
      <c r="I981" s="96" t="s">
        <v>20780</v>
      </c>
      <c r="J981" s="551" t="s">
        <v>1281</v>
      </c>
      <c r="K981" s="552" t="s">
        <v>1281</v>
      </c>
      <c r="L981" s="96" t="s">
        <v>21228</v>
      </c>
      <c r="M981" s="96">
        <v>20935630</v>
      </c>
    </row>
    <row r="982" spans="1:13" s="104" customFormat="1" x14ac:dyDescent="0.15">
      <c r="A982" s="51" t="s">
        <v>21224</v>
      </c>
      <c r="B982" s="96" t="s">
        <v>2211</v>
      </c>
      <c r="C982" s="96" t="s">
        <v>21538</v>
      </c>
      <c r="D982" s="96">
        <v>0.88611200000000001</v>
      </c>
      <c r="E982" s="96">
        <v>11</v>
      </c>
      <c r="F982" s="97">
        <v>27706555</v>
      </c>
      <c r="G982" s="100">
        <v>2.9999999999999997E-8</v>
      </c>
      <c r="H982" s="96" t="s">
        <v>2321</v>
      </c>
      <c r="I982" s="96" t="s">
        <v>20780</v>
      </c>
      <c r="J982" s="551" t="s">
        <v>1281</v>
      </c>
      <c r="K982" s="552" t="s">
        <v>1281</v>
      </c>
      <c r="L982" s="96" t="s">
        <v>20904</v>
      </c>
      <c r="M982" s="96">
        <v>28135244</v>
      </c>
    </row>
    <row r="983" spans="1:13" s="104" customFormat="1" x14ac:dyDescent="0.15">
      <c r="A983" s="51" t="s">
        <v>21288</v>
      </c>
      <c r="B983" s="96" t="s">
        <v>2088</v>
      </c>
      <c r="C983" s="96" t="s">
        <v>21539</v>
      </c>
      <c r="D983" s="96">
        <v>0.82769000000000004</v>
      </c>
      <c r="E983" s="96">
        <v>11</v>
      </c>
      <c r="F983" s="97">
        <v>27706992</v>
      </c>
      <c r="G983" s="100">
        <v>2.9999999999999999E-22</v>
      </c>
      <c r="H983" s="96" t="s">
        <v>2321</v>
      </c>
      <c r="I983" s="96" t="s">
        <v>20780</v>
      </c>
      <c r="J983" s="551" t="s">
        <v>1281</v>
      </c>
      <c r="K983" s="552" t="s">
        <v>1281</v>
      </c>
      <c r="L983" s="96" t="s">
        <v>20875</v>
      </c>
      <c r="M983" s="96">
        <v>23563607</v>
      </c>
    </row>
    <row r="984" spans="1:13" s="104" customFormat="1" x14ac:dyDescent="0.15">
      <c r="A984" s="51" t="s">
        <v>21288</v>
      </c>
      <c r="B984" s="96" t="s">
        <v>2088</v>
      </c>
      <c r="C984" s="96" t="s">
        <v>21539</v>
      </c>
      <c r="D984" s="96">
        <v>0.82769000000000004</v>
      </c>
      <c r="E984" s="96">
        <v>11</v>
      </c>
      <c r="F984" s="97">
        <v>27706992</v>
      </c>
      <c r="G984" s="100">
        <v>4.9999999999999999E-17</v>
      </c>
      <c r="H984" s="96" t="s">
        <v>2321</v>
      </c>
      <c r="I984" s="96" t="s">
        <v>20780</v>
      </c>
      <c r="J984" s="551" t="s">
        <v>1281</v>
      </c>
      <c r="K984" s="552" t="s">
        <v>1281</v>
      </c>
      <c r="L984" s="96" t="s">
        <v>20875</v>
      </c>
      <c r="M984" s="96">
        <v>23563607</v>
      </c>
    </row>
    <row r="985" spans="1:13" s="104" customFormat="1" x14ac:dyDescent="0.15">
      <c r="A985" s="51" t="s">
        <v>21540</v>
      </c>
      <c r="B985" s="96" t="s">
        <v>2088</v>
      </c>
      <c r="C985" s="96" t="s">
        <v>21539</v>
      </c>
      <c r="D985" s="96">
        <v>0.82769000000000004</v>
      </c>
      <c r="E985" s="96">
        <v>11</v>
      </c>
      <c r="F985" s="97">
        <v>27706992</v>
      </c>
      <c r="G985" s="100">
        <v>3.9999999999999999E-16</v>
      </c>
      <c r="H985" s="96" t="s">
        <v>2321</v>
      </c>
      <c r="I985" s="96" t="s">
        <v>20780</v>
      </c>
      <c r="J985" s="551" t="s">
        <v>1281</v>
      </c>
      <c r="K985" s="552" t="s">
        <v>1281</v>
      </c>
      <c r="L985" s="96" t="s">
        <v>20971</v>
      </c>
      <c r="M985" s="96">
        <v>22344221</v>
      </c>
    </row>
    <row r="986" spans="1:13" s="104" customFormat="1" x14ac:dyDescent="0.15">
      <c r="A986" s="51" t="s">
        <v>21288</v>
      </c>
      <c r="B986" s="96" t="s">
        <v>2088</v>
      </c>
      <c r="C986" s="96" t="s">
        <v>21539</v>
      </c>
      <c r="D986" s="96">
        <v>0.82769000000000004</v>
      </c>
      <c r="E986" s="96">
        <v>11</v>
      </c>
      <c r="F986" s="97">
        <v>27706992</v>
      </c>
      <c r="G986" s="100">
        <v>6E-11</v>
      </c>
      <c r="H986" s="96" t="s">
        <v>2321</v>
      </c>
      <c r="I986" s="96" t="s">
        <v>20780</v>
      </c>
      <c r="J986" s="551" t="s">
        <v>1281</v>
      </c>
      <c r="K986" s="552" t="s">
        <v>1281</v>
      </c>
      <c r="L986" s="96" t="s">
        <v>20875</v>
      </c>
      <c r="M986" s="96">
        <v>23563607</v>
      </c>
    </row>
    <row r="987" spans="1:13" s="104" customFormat="1" x14ac:dyDescent="0.15">
      <c r="A987" s="51" t="s">
        <v>21227</v>
      </c>
      <c r="B987" s="96" t="s">
        <v>2088</v>
      </c>
      <c r="C987" s="96" t="s">
        <v>21539</v>
      </c>
      <c r="D987" s="96">
        <v>0.82769000000000004</v>
      </c>
      <c r="E987" s="96">
        <v>11</v>
      </c>
      <c r="F987" s="97">
        <v>27706992</v>
      </c>
      <c r="G987" s="100">
        <v>6E-10</v>
      </c>
      <c r="H987" s="96" t="s">
        <v>2321</v>
      </c>
      <c r="I987" s="96" t="s">
        <v>20780</v>
      </c>
      <c r="J987" s="551" t="s">
        <v>1281</v>
      </c>
      <c r="K987" s="552" t="s">
        <v>1281</v>
      </c>
      <c r="L987" s="96" t="s">
        <v>20875</v>
      </c>
      <c r="M987" s="96">
        <v>23563607</v>
      </c>
    </row>
    <row r="988" spans="1:13" s="104" customFormat="1" x14ac:dyDescent="0.15">
      <c r="A988" s="51" t="s">
        <v>21227</v>
      </c>
      <c r="B988" s="96" t="s">
        <v>2129</v>
      </c>
      <c r="C988" s="96" t="s">
        <v>21277</v>
      </c>
      <c r="D988" s="96">
        <v>0.77765600000000001</v>
      </c>
      <c r="E988" s="96">
        <v>11</v>
      </c>
      <c r="F988" s="97">
        <v>47629441</v>
      </c>
      <c r="G988" s="100">
        <v>1.0000000000000001E-17</v>
      </c>
      <c r="H988" s="96" t="s">
        <v>2328</v>
      </c>
      <c r="I988" s="96" t="s">
        <v>20780</v>
      </c>
      <c r="J988" s="551" t="s">
        <v>11217</v>
      </c>
      <c r="K988" s="552" t="s">
        <v>11217</v>
      </c>
      <c r="L988" s="96" t="s">
        <v>21229</v>
      </c>
      <c r="M988" s="96">
        <v>25673413</v>
      </c>
    </row>
    <row r="989" spans="1:13" s="104" customFormat="1" x14ac:dyDescent="0.15">
      <c r="A989" s="51" t="s">
        <v>21227</v>
      </c>
      <c r="B989" s="96" t="s">
        <v>2129</v>
      </c>
      <c r="C989" s="96" t="s">
        <v>21277</v>
      </c>
      <c r="D989" s="96">
        <v>0.77765600000000001</v>
      </c>
      <c r="E989" s="96">
        <v>11</v>
      </c>
      <c r="F989" s="97">
        <v>47629441</v>
      </c>
      <c r="G989" s="100">
        <v>4.9999999999999999E-17</v>
      </c>
      <c r="H989" s="96" t="s">
        <v>2328</v>
      </c>
      <c r="I989" s="96" t="s">
        <v>20780</v>
      </c>
      <c r="J989" s="551" t="s">
        <v>11217</v>
      </c>
      <c r="K989" s="552" t="s">
        <v>11217</v>
      </c>
      <c r="L989" s="96" t="s">
        <v>21229</v>
      </c>
      <c r="M989" s="96">
        <v>25673413</v>
      </c>
    </row>
    <row r="990" spans="1:13" s="104" customFormat="1" x14ac:dyDescent="0.15">
      <c r="A990" s="51" t="s">
        <v>21227</v>
      </c>
      <c r="B990" s="96" t="s">
        <v>2129</v>
      </c>
      <c r="C990" s="96" t="s">
        <v>21277</v>
      </c>
      <c r="D990" s="96">
        <v>0.77765600000000001</v>
      </c>
      <c r="E990" s="96">
        <v>11</v>
      </c>
      <c r="F990" s="97">
        <v>47629441</v>
      </c>
      <c r="G990" s="100">
        <v>2E-12</v>
      </c>
      <c r="H990" s="96" t="s">
        <v>2328</v>
      </c>
      <c r="I990" s="96" t="s">
        <v>20780</v>
      </c>
      <c r="J990" s="551" t="s">
        <v>21278</v>
      </c>
      <c r="K990" s="552" t="s">
        <v>11217</v>
      </c>
      <c r="L990" s="96" t="s">
        <v>21228</v>
      </c>
      <c r="M990" s="96">
        <v>20935630</v>
      </c>
    </row>
    <row r="991" spans="1:13" s="104" customFormat="1" x14ac:dyDescent="0.15">
      <c r="A991" s="51" t="s">
        <v>21232</v>
      </c>
      <c r="B991" s="96" t="s">
        <v>2129</v>
      </c>
      <c r="C991" s="96" t="s">
        <v>21277</v>
      </c>
      <c r="D991" s="96">
        <v>0.77765600000000001</v>
      </c>
      <c r="E991" s="96">
        <v>11</v>
      </c>
      <c r="F991" s="97">
        <v>47629441</v>
      </c>
      <c r="G991" s="100">
        <v>7.0000000000000001E-12</v>
      </c>
      <c r="H991" s="96" t="s">
        <v>20794</v>
      </c>
      <c r="I991" s="96" t="s">
        <v>20780</v>
      </c>
      <c r="J991" s="551" t="s">
        <v>11217</v>
      </c>
      <c r="K991" s="552" t="s">
        <v>11217</v>
      </c>
      <c r="L991" s="96" t="s">
        <v>20950</v>
      </c>
      <c r="M991" s="96">
        <v>28443625</v>
      </c>
    </row>
    <row r="992" spans="1:13" s="104" customFormat="1" x14ac:dyDescent="0.15">
      <c r="A992" s="51" t="s">
        <v>21233</v>
      </c>
      <c r="B992" s="96" t="s">
        <v>2129</v>
      </c>
      <c r="C992" s="96" t="s">
        <v>21277</v>
      </c>
      <c r="D992" s="96">
        <v>0.77765600000000001</v>
      </c>
      <c r="E992" s="96">
        <v>11</v>
      </c>
      <c r="F992" s="97">
        <v>47629441</v>
      </c>
      <c r="G992" s="100">
        <v>9.9999999999999994E-12</v>
      </c>
      <c r="H992" s="96" t="s">
        <v>2328</v>
      </c>
      <c r="I992" s="96" t="s">
        <v>20780</v>
      </c>
      <c r="J992" s="551" t="s">
        <v>11217</v>
      </c>
      <c r="K992" s="552" t="s">
        <v>11217</v>
      </c>
      <c r="L992" s="96" t="s">
        <v>20950</v>
      </c>
      <c r="M992" s="96">
        <v>28443625</v>
      </c>
    </row>
    <row r="993" spans="1:13" s="104" customFormat="1" x14ac:dyDescent="0.15">
      <c r="A993" s="51" t="s">
        <v>21227</v>
      </c>
      <c r="B993" s="96" t="s">
        <v>2129</v>
      </c>
      <c r="C993" s="96" t="s">
        <v>21277</v>
      </c>
      <c r="D993" s="96">
        <v>0.77765600000000001</v>
      </c>
      <c r="E993" s="96">
        <v>11</v>
      </c>
      <c r="F993" s="97">
        <v>47629441</v>
      </c>
      <c r="G993" s="100">
        <v>1.9999999999999999E-11</v>
      </c>
      <c r="H993" s="96" t="s">
        <v>2328</v>
      </c>
      <c r="I993" s="96" t="s">
        <v>20780</v>
      </c>
      <c r="J993" s="551" t="s">
        <v>11217</v>
      </c>
      <c r="K993" s="552" t="s">
        <v>11217</v>
      </c>
      <c r="L993" s="96" t="s">
        <v>21229</v>
      </c>
      <c r="M993" s="96">
        <v>25673413</v>
      </c>
    </row>
    <row r="994" spans="1:13" s="104" customFormat="1" x14ac:dyDescent="0.15">
      <c r="A994" s="51" t="s">
        <v>21227</v>
      </c>
      <c r="B994" s="96" t="s">
        <v>2129</v>
      </c>
      <c r="C994" s="96" t="s">
        <v>21277</v>
      </c>
      <c r="D994" s="96">
        <v>0.77765600000000001</v>
      </c>
      <c r="E994" s="96">
        <v>11</v>
      </c>
      <c r="F994" s="97">
        <v>47629441</v>
      </c>
      <c r="G994" s="100">
        <v>2.0000000000000001E-10</v>
      </c>
      <c r="H994" s="96" t="s">
        <v>2328</v>
      </c>
      <c r="I994" s="96" t="s">
        <v>20780</v>
      </c>
      <c r="J994" s="551" t="s">
        <v>11217</v>
      </c>
      <c r="K994" s="552" t="s">
        <v>11217</v>
      </c>
      <c r="L994" s="96" t="s">
        <v>21229</v>
      </c>
      <c r="M994" s="96">
        <v>25673413</v>
      </c>
    </row>
    <row r="995" spans="1:13" s="104" customFormat="1" x14ac:dyDescent="0.15">
      <c r="A995" s="51" t="s">
        <v>21279</v>
      </c>
      <c r="B995" s="96" t="s">
        <v>2129</v>
      </c>
      <c r="C995" s="96" t="s">
        <v>21277</v>
      </c>
      <c r="D995" s="96">
        <v>0.77765600000000001</v>
      </c>
      <c r="E995" s="96">
        <v>11</v>
      </c>
      <c r="F995" s="97">
        <v>47629441</v>
      </c>
      <c r="G995" s="100">
        <v>1E-8</v>
      </c>
      <c r="H995" s="96" t="s">
        <v>2328</v>
      </c>
      <c r="I995" s="96" t="s">
        <v>20780</v>
      </c>
      <c r="J995" s="551" t="s">
        <v>11217</v>
      </c>
      <c r="K995" s="552" t="s">
        <v>11217</v>
      </c>
      <c r="L995" s="96" t="s">
        <v>20950</v>
      </c>
      <c r="M995" s="96">
        <v>28443625</v>
      </c>
    </row>
    <row r="996" spans="1:13" s="104" customFormat="1" x14ac:dyDescent="0.15">
      <c r="A996" s="51" t="s">
        <v>21227</v>
      </c>
      <c r="B996" s="96" t="s">
        <v>2129</v>
      </c>
      <c r="C996" s="96" t="s">
        <v>21280</v>
      </c>
      <c r="D996" s="96">
        <v>0.99716000000000005</v>
      </c>
      <c r="E996" s="96">
        <v>11</v>
      </c>
      <c r="F996" s="97">
        <v>47641497</v>
      </c>
      <c r="G996" s="100">
        <v>5.0000000000000001E-9</v>
      </c>
      <c r="H996" s="96" t="s">
        <v>2328</v>
      </c>
      <c r="I996" s="96" t="s">
        <v>20780</v>
      </c>
      <c r="J996" s="551" t="s">
        <v>11217</v>
      </c>
      <c r="K996" s="552" t="s">
        <v>11217</v>
      </c>
      <c r="L996" s="96" t="s">
        <v>21079</v>
      </c>
      <c r="M996" s="96">
        <v>19079261</v>
      </c>
    </row>
    <row r="997" spans="1:13" s="104" customFormat="1" x14ac:dyDescent="0.15">
      <c r="A997" s="52" t="s">
        <v>21541</v>
      </c>
      <c r="B997" s="555" t="s">
        <v>1858</v>
      </c>
      <c r="C997" s="555" t="s">
        <v>21542</v>
      </c>
      <c r="D997" s="555">
        <v>0.98872300000000002</v>
      </c>
      <c r="E997" s="555">
        <v>11</v>
      </c>
      <c r="F997" s="556">
        <v>112861434</v>
      </c>
      <c r="G997" s="557">
        <v>3.22E-12</v>
      </c>
      <c r="H997" s="555" t="s">
        <v>2321</v>
      </c>
      <c r="I997" s="575" t="s">
        <v>20587</v>
      </c>
      <c r="J997" s="576" t="s">
        <v>20587</v>
      </c>
      <c r="K997" s="575" t="s">
        <v>20587</v>
      </c>
      <c r="L997" s="555" t="s">
        <v>21231</v>
      </c>
      <c r="M997" s="555">
        <v>26423011</v>
      </c>
    </row>
    <row r="998" spans="1:13" s="104" customFormat="1" x14ac:dyDescent="0.15">
      <c r="A998" s="51" t="s">
        <v>2410</v>
      </c>
      <c r="B998" s="96" t="s">
        <v>253</v>
      </c>
      <c r="C998" s="96" t="s">
        <v>20926</v>
      </c>
      <c r="D998" s="96">
        <v>0.97904899999999995</v>
      </c>
      <c r="E998" s="96">
        <v>12</v>
      </c>
      <c r="F998" s="97">
        <v>108236003</v>
      </c>
      <c r="G998" s="100">
        <v>1E-14</v>
      </c>
      <c r="H998" s="96" t="s">
        <v>2328</v>
      </c>
      <c r="I998" s="96" t="s">
        <v>20780</v>
      </c>
      <c r="J998" s="551" t="s">
        <v>254</v>
      </c>
      <c r="K998" s="552" t="s">
        <v>20927</v>
      </c>
      <c r="L998" s="96" t="s">
        <v>20928</v>
      </c>
      <c r="M998" s="96">
        <v>27918536</v>
      </c>
    </row>
    <row r="999" spans="1:13" s="104" customFormat="1" x14ac:dyDescent="0.15">
      <c r="A999" s="51" t="s">
        <v>20782</v>
      </c>
      <c r="B999" s="96" t="s">
        <v>1953</v>
      </c>
      <c r="C999" s="96" t="s">
        <v>21630</v>
      </c>
      <c r="D999" s="96">
        <v>0.64774299999999996</v>
      </c>
      <c r="E999" s="96">
        <v>15</v>
      </c>
      <c r="F999" s="97">
        <v>47321396</v>
      </c>
      <c r="G999" s="100">
        <v>4.0000000000000002E-9</v>
      </c>
      <c r="H999" s="96" t="s">
        <v>2328</v>
      </c>
      <c r="I999" s="96" t="s">
        <v>20780</v>
      </c>
      <c r="J999" s="551" t="s">
        <v>20784</v>
      </c>
      <c r="K999" s="552" t="s">
        <v>894</v>
      </c>
      <c r="L999" s="96" t="s">
        <v>20785</v>
      </c>
      <c r="M999" s="96">
        <v>27225129</v>
      </c>
    </row>
    <row r="1000" spans="1:13" s="104" customFormat="1" x14ac:dyDescent="0.15">
      <c r="A1000" s="51" t="s">
        <v>20901</v>
      </c>
      <c r="B1000" s="96" t="s">
        <v>2175</v>
      </c>
      <c r="C1000" s="96" t="s">
        <v>21760</v>
      </c>
      <c r="D1000" s="96">
        <v>0.91660600000000003</v>
      </c>
      <c r="E1000" s="96">
        <v>15</v>
      </c>
      <c r="F1000" s="97">
        <v>90894158</v>
      </c>
      <c r="G1000" s="100">
        <v>5.0000000000000004E-19</v>
      </c>
      <c r="H1000" s="96" t="s">
        <v>2328</v>
      </c>
      <c r="I1000" s="96" t="s">
        <v>20780</v>
      </c>
      <c r="J1000" s="551" t="s">
        <v>21761</v>
      </c>
      <c r="K1000" s="552" t="s">
        <v>4185</v>
      </c>
      <c r="L1000" s="96" t="s">
        <v>21225</v>
      </c>
      <c r="M1000" s="96">
        <v>21909115</v>
      </c>
    </row>
    <row r="1001" spans="1:13" s="104" customFormat="1" x14ac:dyDescent="0.15">
      <c r="A1001" s="51" t="s">
        <v>21224</v>
      </c>
      <c r="B1001" s="96" t="s">
        <v>2175</v>
      </c>
      <c r="C1001" s="96" t="s">
        <v>21760</v>
      </c>
      <c r="D1001" s="96">
        <v>0.91660600000000003</v>
      </c>
      <c r="E1001" s="96">
        <v>15</v>
      </c>
      <c r="F1001" s="97">
        <v>90894158</v>
      </c>
      <c r="G1001" s="100">
        <v>2.0000000000000002E-15</v>
      </c>
      <c r="H1001" s="96" t="s">
        <v>2328</v>
      </c>
      <c r="I1001" s="96" t="s">
        <v>20780</v>
      </c>
      <c r="J1001" s="551" t="s">
        <v>21761</v>
      </c>
      <c r="K1001" s="552" t="s">
        <v>4185</v>
      </c>
      <c r="L1001" s="96" t="s">
        <v>21225</v>
      </c>
      <c r="M1001" s="96">
        <v>21909115</v>
      </c>
    </row>
    <row r="1002" spans="1:13" s="104" customFormat="1" x14ac:dyDescent="0.15">
      <c r="A1002" s="51" t="s">
        <v>21230</v>
      </c>
      <c r="B1002" s="96" t="s">
        <v>2175</v>
      </c>
      <c r="C1002" s="96" t="s">
        <v>21760</v>
      </c>
      <c r="D1002" s="96">
        <v>0.91660600000000003</v>
      </c>
      <c r="E1002" s="96">
        <v>15</v>
      </c>
      <c r="F1002" s="97">
        <v>90894158</v>
      </c>
      <c r="G1002" s="100">
        <v>2.9999999999999997E-8</v>
      </c>
      <c r="H1002" s="96" t="s">
        <v>2328</v>
      </c>
      <c r="I1002" s="96" t="s">
        <v>20780</v>
      </c>
      <c r="J1002" s="551" t="s">
        <v>4185</v>
      </c>
      <c r="K1002" s="552" t="s">
        <v>4185</v>
      </c>
      <c r="L1002" s="96" t="s">
        <v>21231</v>
      </c>
      <c r="M1002" s="96">
        <v>21909110</v>
      </c>
    </row>
    <row r="1003" spans="1:13" s="104" customFormat="1" x14ac:dyDescent="0.15">
      <c r="A1003" s="51" t="s">
        <v>21013</v>
      </c>
      <c r="B1003" s="96" t="s">
        <v>972</v>
      </c>
      <c r="C1003" s="96" t="s">
        <v>21014</v>
      </c>
      <c r="D1003" s="96">
        <v>0.92952100000000004</v>
      </c>
      <c r="E1003" s="96">
        <v>17</v>
      </c>
      <c r="F1003" s="97">
        <v>45628235</v>
      </c>
      <c r="G1003" s="100">
        <v>4.0000000000000002E-32</v>
      </c>
      <c r="H1003" s="96" t="s">
        <v>20794</v>
      </c>
      <c r="I1003" s="96" t="s">
        <v>20780</v>
      </c>
      <c r="J1003" s="551" t="s">
        <v>21015</v>
      </c>
      <c r="K1003" s="552" t="s">
        <v>21016</v>
      </c>
      <c r="L1003" s="96" t="s">
        <v>20796</v>
      </c>
      <c r="M1003" s="96">
        <v>27182965</v>
      </c>
    </row>
    <row r="1004" spans="1:13" s="104" customFormat="1" x14ac:dyDescent="0.15">
      <c r="A1004" s="51" t="s">
        <v>21013</v>
      </c>
      <c r="B1004" s="96" t="s">
        <v>972</v>
      </c>
      <c r="C1004" s="96" t="s">
        <v>21017</v>
      </c>
      <c r="D1004" s="96">
        <v>0.93721500000000002</v>
      </c>
      <c r="E1004" s="96">
        <v>17</v>
      </c>
      <c r="F1004" s="97">
        <v>45637484</v>
      </c>
      <c r="G1004" s="100">
        <v>9.9999999999999997E-29</v>
      </c>
      <c r="H1004" s="96" t="s">
        <v>2321</v>
      </c>
      <c r="I1004" s="96" t="s">
        <v>20828</v>
      </c>
      <c r="J1004" s="551" t="s">
        <v>973</v>
      </c>
      <c r="K1004" s="552" t="s">
        <v>21018</v>
      </c>
      <c r="L1004" s="96" t="s">
        <v>21019</v>
      </c>
      <c r="M1004" s="96">
        <v>21292315</v>
      </c>
    </row>
    <row r="1005" spans="1:13" s="104" customFormat="1" ht="26" x14ac:dyDescent="0.15">
      <c r="A1005" s="51" t="s">
        <v>21013</v>
      </c>
      <c r="B1005" s="96" t="s">
        <v>972</v>
      </c>
      <c r="C1005" s="96" t="s">
        <v>21020</v>
      </c>
      <c r="D1005" s="96">
        <v>0.92963700000000005</v>
      </c>
      <c r="E1005" s="96">
        <v>17</v>
      </c>
      <c r="F1005" s="97">
        <v>45641777</v>
      </c>
      <c r="G1005" s="100">
        <v>2E-16</v>
      </c>
      <c r="H1005" s="96" t="s">
        <v>2321</v>
      </c>
      <c r="I1005" s="96" t="s">
        <v>20828</v>
      </c>
      <c r="J1005" s="551" t="s">
        <v>21021</v>
      </c>
      <c r="K1005" s="552" t="s">
        <v>21022</v>
      </c>
      <c r="L1005" s="96" t="s">
        <v>21023</v>
      </c>
      <c r="M1005" s="96">
        <v>19915575</v>
      </c>
    </row>
    <row r="1006" spans="1:13" s="104" customFormat="1" x14ac:dyDescent="0.15">
      <c r="A1006" s="51" t="s">
        <v>21024</v>
      </c>
      <c r="B1006" s="96" t="s">
        <v>972</v>
      </c>
      <c r="C1006" s="96" t="s">
        <v>21020</v>
      </c>
      <c r="D1006" s="96">
        <v>0.92963700000000005</v>
      </c>
      <c r="E1006" s="96">
        <v>17</v>
      </c>
      <c r="F1006" s="97">
        <v>45641777</v>
      </c>
      <c r="G1006" s="100">
        <v>9.9999999999999998E-13</v>
      </c>
      <c r="H1006" s="96" t="s">
        <v>20794</v>
      </c>
      <c r="I1006" s="96" t="s">
        <v>20828</v>
      </c>
      <c r="J1006" s="551" t="s">
        <v>973</v>
      </c>
      <c r="K1006" s="552" t="s">
        <v>21022</v>
      </c>
      <c r="L1006" s="96" t="s">
        <v>21025</v>
      </c>
      <c r="M1006" s="96">
        <v>26077951</v>
      </c>
    </row>
    <row r="1007" spans="1:13" s="104" customFormat="1" x14ac:dyDescent="0.15">
      <c r="A1007" s="51" t="s">
        <v>21026</v>
      </c>
      <c r="B1007" s="96" t="s">
        <v>972</v>
      </c>
      <c r="C1007" s="96" t="s">
        <v>21027</v>
      </c>
      <c r="D1007" s="96">
        <v>0.93770900000000001</v>
      </c>
      <c r="E1007" s="96">
        <v>17</v>
      </c>
      <c r="F1007" s="97">
        <v>45749271</v>
      </c>
      <c r="G1007" s="100">
        <v>4.0000000000000002E-9</v>
      </c>
      <c r="H1007" s="96" t="s">
        <v>20794</v>
      </c>
      <c r="I1007" s="96" t="s">
        <v>20780</v>
      </c>
      <c r="J1007" s="551" t="s">
        <v>20784</v>
      </c>
      <c r="K1007" s="552" t="s">
        <v>21028</v>
      </c>
      <c r="L1007" s="96" t="s">
        <v>21029</v>
      </c>
      <c r="M1007" s="96">
        <v>28017375</v>
      </c>
    </row>
    <row r="1008" spans="1:13" s="104" customFormat="1" x14ac:dyDescent="0.15">
      <c r="A1008" s="51" t="s">
        <v>21030</v>
      </c>
      <c r="B1008" s="96" t="s">
        <v>972</v>
      </c>
      <c r="C1008" s="96" t="s">
        <v>21031</v>
      </c>
      <c r="D1008" s="96">
        <v>0.93414600000000003</v>
      </c>
      <c r="E1008" s="96">
        <v>17</v>
      </c>
      <c r="F1008" s="97">
        <v>45816350</v>
      </c>
      <c r="G1008" s="100">
        <v>1E-8</v>
      </c>
      <c r="H1008" s="96" t="s">
        <v>20794</v>
      </c>
      <c r="I1008" s="96" t="s">
        <v>20780</v>
      </c>
      <c r="J1008" s="551" t="s">
        <v>21032</v>
      </c>
      <c r="K1008" s="552" t="s">
        <v>21033</v>
      </c>
      <c r="L1008" s="96" t="s">
        <v>21034</v>
      </c>
      <c r="M1008" s="96">
        <v>25607358</v>
      </c>
    </row>
    <row r="1009" spans="1:13" s="104" customFormat="1" x14ac:dyDescent="0.15">
      <c r="A1009" s="51" t="s">
        <v>21030</v>
      </c>
      <c r="B1009" s="96" t="s">
        <v>972</v>
      </c>
      <c r="C1009" s="96" t="s">
        <v>21035</v>
      </c>
      <c r="D1009" s="96">
        <v>0.93667100000000003</v>
      </c>
      <c r="E1009" s="96">
        <v>17</v>
      </c>
      <c r="F1009" s="97">
        <v>45829462</v>
      </c>
      <c r="G1009" s="100">
        <v>8.0000000000000005E-9</v>
      </c>
      <c r="H1009" s="96" t="s">
        <v>2328</v>
      </c>
      <c r="I1009" s="96" t="s">
        <v>20780</v>
      </c>
      <c r="J1009" s="551" t="s">
        <v>10184</v>
      </c>
      <c r="K1009" s="552" t="s">
        <v>21033</v>
      </c>
      <c r="L1009" s="96" t="s">
        <v>21034</v>
      </c>
      <c r="M1009" s="96">
        <v>25607358</v>
      </c>
    </row>
    <row r="1010" spans="1:13" s="104" customFormat="1" x14ac:dyDescent="0.15">
      <c r="A1010" s="51" t="s">
        <v>21013</v>
      </c>
      <c r="B1010" s="96" t="s">
        <v>972</v>
      </c>
      <c r="C1010" s="96" t="s">
        <v>21036</v>
      </c>
      <c r="D1010" s="96">
        <v>0.93666499999999997</v>
      </c>
      <c r="E1010" s="96">
        <v>17</v>
      </c>
      <c r="F1010" s="97">
        <v>45846317</v>
      </c>
      <c r="G1010" s="100">
        <v>2.9999999999999998E-14</v>
      </c>
      <c r="H1010" s="96" t="s">
        <v>2321</v>
      </c>
      <c r="I1010" s="96" t="s">
        <v>20955</v>
      </c>
      <c r="J1010" s="551" t="s">
        <v>973</v>
      </c>
      <c r="K1010" s="552" t="s">
        <v>21037</v>
      </c>
      <c r="L1010" s="96" t="s">
        <v>21038</v>
      </c>
      <c r="M1010" s="96">
        <v>21738487</v>
      </c>
    </row>
    <row r="1011" spans="1:13" s="104" customFormat="1" x14ac:dyDescent="0.15">
      <c r="A1011" s="51" t="s">
        <v>21024</v>
      </c>
      <c r="B1011" s="96" t="s">
        <v>972</v>
      </c>
      <c r="C1011" s="96" t="s">
        <v>21036</v>
      </c>
      <c r="D1011" s="96">
        <v>0.93666499999999997</v>
      </c>
      <c r="E1011" s="96">
        <v>17</v>
      </c>
      <c r="F1011" s="97">
        <v>45846317</v>
      </c>
      <c r="G1011" s="100">
        <v>1.0000000000000001E-9</v>
      </c>
      <c r="H1011" s="96" t="s">
        <v>20794</v>
      </c>
      <c r="I1011" s="96" t="s">
        <v>20955</v>
      </c>
      <c r="J1011" s="551" t="s">
        <v>973</v>
      </c>
      <c r="K1011" s="552" t="s">
        <v>21037</v>
      </c>
      <c r="L1011" s="96" t="s">
        <v>21025</v>
      </c>
      <c r="M1011" s="96">
        <v>26077951</v>
      </c>
    </row>
    <row r="1012" spans="1:13" s="104" customFormat="1" x14ac:dyDescent="0.15">
      <c r="A1012" s="51" t="s">
        <v>20887</v>
      </c>
      <c r="B1012" s="96" t="s">
        <v>972</v>
      </c>
      <c r="C1012" s="96" t="s">
        <v>21039</v>
      </c>
      <c r="D1012" s="96">
        <v>0.92243900000000001</v>
      </c>
      <c r="E1012" s="96">
        <v>17</v>
      </c>
      <c r="F1012" s="97">
        <v>45846853</v>
      </c>
      <c r="G1012" s="100">
        <v>5.0000000000000003E-10</v>
      </c>
      <c r="H1012" s="96" t="s">
        <v>2321</v>
      </c>
      <c r="I1012" s="96" t="s">
        <v>20942</v>
      </c>
      <c r="J1012" s="551" t="s">
        <v>20877</v>
      </c>
      <c r="K1012" s="552" t="s">
        <v>21040</v>
      </c>
      <c r="L1012" s="96" t="s">
        <v>21041</v>
      </c>
      <c r="M1012" s="96">
        <v>22693459</v>
      </c>
    </row>
    <row r="1013" spans="1:13" s="104" customFormat="1" x14ac:dyDescent="0.15">
      <c r="A1013" s="51" t="s">
        <v>21042</v>
      </c>
      <c r="B1013" s="96" t="s">
        <v>972</v>
      </c>
      <c r="C1013" s="96" t="s">
        <v>21043</v>
      </c>
      <c r="D1013" s="96">
        <v>0.76243499999999997</v>
      </c>
      <c r="E1013" s="96">
        <v>17</v>
      </c>
      <c r="F1013" s="97">
        <v>45847931</v>
      </c>
      <c r="G1013" s="100">
        <v>6E-9</v>
      </c>
      <c r="H1013" s="96" t="s">
        <v>2321</v>
      </c>
      <c r="I1013" s="96" t="s">
        <v>20780</v>
      </c>
      <c r="J1013" s="551" t="s">
        <v>21044</v>
      </c>
      <c r="K1013" s="552" t="s">
        <v>21045</v>
      </c>
      <c r="L1013" s="96" t="s">
        <v>21046</v>
      </c>
      <c r="M1013" s="96">
        <v>24429156</v>
      </c>
    </row>
    <row r="1014" spans="1:13" s="104" customFormat="1" x14ac:dyDescent="0.15">
      <c r="A1014" s="51" t="s">
        <v>21047</v>
      </c>
      <c r="B1014" s="96" t="s">
        <v>972</v>
      </c>
      <c r="C1014" s="96" t="s">
        <v>21048</v>
      </c>
      <c r="D1014" s="96">
        <v>0.94041399999999997</v>
      </c>
      <c r="E1014" s="96">
        <v>17</v>
      </c>
      <c r="F1014" s="97">
        <v>45900461</v>
      </c>
      <c r="G1014" s="100">
        <v>5.0000000000000002E-11</v>
      </c>
      <c r="H1014" s="96" t="s">
        <v>2328</v>
      </c>
      <c r="I1014" s="96" t="s">
        <v>20780</v>
      </c>
      <c r="J1014" s="551" t="s">
        <v>973</v>
      </c>
      <c r="K1014" s="552" t="s">
        <v>973</v>
      </c>
      <c r="L1014" s="96" t="s">
        <v>21049</v>
      </c>
      <c r="M1014" s="96">
        <v>22504420</v>
      </c>
    </row>
    <row r="1015" spans="1:13" s="104" customFormat="1" x14ac:dyDescent="0.15">
      <c r="A1015" s="51" t="s">
        <v>21013</v>
      </c>
      <c r="B1015" s="96" t="s">
        <v>972</v>
      </c>
      <c r="C1015" s="96" t="s">
        <v>21050</v>
      </c>
      <c r="D1015" s="96">
        <v>0.93773600000000001</v>
      </c>
      <c r="E1015" s="96">
        <v>17</v>
      </c>
      <c r="F1015" s="97">
        <v>45917282</v>
      </c>
      <c r="G1015" s="100">
        <v>1.9999999999999999E-48</v>
      </c>
      <c r="H1015" s="96" t="s">
        <v>2321</v>
      </c>
      <c r="I1015" s="96" t="s">
        <v>20780</v>
      </c>
      <c r="J1015" s="551" t="s">
        <v>973</v>
      </c>
      <c r="K1015" s="552" t="s">
        <v>973</v>
      </c>
      <c r="L1015" s="96" t="s">
        <v>21019</v>
      </c>
      <c r="M1015" s="96">
        <v>25064009</v>
      </c>
    </row>
    <row r="1016" spans="1:13" s="104" customFormat="1" x14ac:dyDescent="0.15">
      <c r="A1016" s="51" t="s">
        <v>21051</v>
      </c>
      <c r="B1016" s="96" t="s">
        <v>972</v>
      </c>
      <c r="C1016" s="96" t="s">
        <v>21052</v>
      </c>
      <c r="D1016" s="96">
        <v>0.94249099999999997</v>
      </c>
      <c r="E1016" s="96">
        <v>17</v>
      </c>
      <c r="F1016" s="97">
        <v>45979401</v>
      </c>
      <c r="G1016" s="100">
        <v>8.9999999999999995E-14</v>
      </c>
      <c r="H1016" s="96" t="s">
        <v>2321</v>
      </c>
      <c r="I1016" s="96" t="s">
        <v>20828</v>
      </c>
      <c r="J1016" s="551" t="s">
        <v>973</v>
      </c>
      <c r="K1016" s="552" t="s">
        <v>973</v>
      </c>
      <c r="L1016" s="96" t="s">
        <v>21053</v>
      </c>
      <c r="M1016" s="96">
        <v>23583980</v>
      </c>
    </row>
    <row r="1017" spans="1:13" s="104" customFormat="1" x14ac:dyDescent="0.15">
      <c r="A1017" s="51" t="s">
        <v>21054</v>
      </c>
      <c r="B1017" s="96" t="s">
        <v>972</v>
      </c>
      <c r="C1017" s="96" t="s">
        <v>21055</v>
      </c>
      <c r="D1017" s="96">
        <v>0.94102699999999995</v>
      </c>
      <c r="E1017" s="96">
        <v>17</v>
      </c>
      <c r="F1017" s="97">
        <v>46003698</v>
      </c>
      <c r="G1017" s="100">
        <v>2E-118</v>
      </c>
      <c r="H1017" s="96" t="s">
        <v>20794</v>
      </c>
      <c r="I1017" s="96" t="s">
        <v>20780</v>
      </c>
      <c r="J1017" s="551" t="s">
        <v>973</v>
      </c>
      <c r="K1017" s="552" t="s">
        <v>973</v>
      </c>
      <c r="L1017" s="96" t="s">
        <v>21056</v>
      </c>
      <c r="M1017" s="96">
        <v>21685912</v>
      </c>
    </row>
    <row r="1018" spans="1:13" s="104" customFormat="1" x14ac:dyDescent="0.15">
      <c r="A1018" s="51" t="s">
        <v>21013</v>
      </c>
      <c r="B1018" s="96" t="s">
        <v>972</v>
      </c>
      <c r="C1018" s="96" t="s">
        <v>21055</v>
      </c>
      <c r="D1018" s="96">
        <v>0.94102699999999995</v>
      </c>
      <c r="E1018" s="96">
        <v>17</v>
      </c>
      <c r="F1018" s="97">
        <v>46003698</v>
      </c>
      <c r="G1018" s="100">
        <v>7.0000000000000001E-12</v>
      </c>
      <c r="H1018" s="96" t="s">
        <v>20794</v>
      </c>
      <c r="I1018" s="96" t="s">
        <v>20780</v>
      </c>
      <c r="J1018" s="551" t="s">
        <v>973</v>
      </c>
      <c r="K1018" s="552" t="s">
        <v>973</v>
      </c>
      <c r="L1018" s="96" t="s">
        <v>21057</v>
      </c>
      <c r="M1018" s="96">
        <v>21044948</v>
      </c>
    </row>
    <row r="1019" spans="1:13" s="104" customFormat="1" x14ac:dyDescent="0.15">
      <c r="A1019" s="51" t="s">
        <v>2395</v>
      </c>
      <c r="B1019" s="96" t="s">
        <v>972</v>
      </c>
      <c r="C1019" s="96" t="s">
        <v>21058</v>
      </c>
      <c r="D1019" s="96">
        <v>0.91771400000000003</v>
      </c>
      <c r="E1019" s="96">
        <v>17</v>
      </c>
      <c r="F1019" s="97">
        <v>46109891</v>
      </c>
      <c r="G1019" s="100">
        <v>8.0000000000000006E-15</v>
      </c>
      <c r="H1019" s="96" t="s">
        <v>2328</v>
      </c>
      <c r="I1019" s="96" t="s">
        <v>20780</v>
      </c>
      <c r="J1019" s="551" t="s">
        <v>21032</v>
      </c>
      <c r="K1019" s="552" t="s">
        <v>9325</v>
      </c>
      <c r="L1019" s="96" t="s">
        <v>21059</v>
      </c>
      <c r="M1019" s="96">
        <v>22504418</v>
      </c>
    </row>
    <row r="1020" spans="1:13" s="104" customFormat="1" x14ac:dyDescent="0.15">
      <c r="A1020" s="51" t="s">
        <v>21013</v>
      </c>
      <c r="B1020" s="96" t="s">
        <v>972</v>
      </c>
      <c r="C1020" s="96" t="s">
        <v>21060</v>
      </c>
      <c r="D1020" s="96">
        <v>0.94285600000000003</v>
      </c>
      <c r="E1020" s="96">
        <v>17</v>
      </c>
      <c r="F1020" s="97">
        <v>46110126</v>
      </c>
      <c r="G1020" s="100">
        <v>8.0000000000000005E-9</v>
      </c>
      <c r="H1020" s="96" t="s">
        <v>20794</v>
      </c>
      <c r="I1020" s="96" t="s">
        <v>20780</v>
      </c>
      <c r="J1020" s="551" t="s">
        <v>973</v>
      </c>
      <c r="K1020" s="552" t="s">
        <v>9325</v>
      </c>
      <c r="L1020" s="96" t="s">
        <v>21061</v>
      </c>
      <c r="M1020" s="96">
        <v>24842889</v>
      </c>
    </row>
    <row r="1021" spans="1:13" s="104" customFormat="1" x14ac:dyDescent="0.15">
      <c r="A1021" s="560" t="s">
        <v>21062</v>
      </c>
      <c r="B1021" s="561" t="s">
        <v>972</v>
      </c>
      <c r="C1021" s="561" t="s">
        <v>21063</v>
      </c>
      <c r="D1021" s="561">
        <v>0.82277100000000003</v>
      </c>
      <c r="E1021" s="561">
        <v>17</v>
      </c>
      <c r="F1021" s="562">
        <v>46275856</v>
      </c>
      <c r="G1021" s="563">
        <v>6E-9</v>
      </c>
      <c r="H1021" s="561" t="s">
        <v>2321</v>
      </c>
      <c r="I1021" s="561" t="s">
        <v>20780</v>
      </c>
      <c r="J1021" s="564" t="s">
        <v>21064</v>
      </c>
      <c r="K1021" s="565" t="s">
        <v>21065</v>
      </c>
      <c r="L1021" s="561" t="s">
        <v>21066</v>
      </c>
      <c r="M1021" s="561">
        <v>25778476</v>
      </c>
    </row>
    <row r="1022" spans="1:13" x14ac:dyDescent="0.15">
      <c r="A1022" s="1340"/>
      <c r="B1022" s="1340"/>
      <c r="C1022" s="1340"/>
      <c r="D1022" s="1340"/>
      <c r="E1022" s="1340"/>
      <c r="F1022" s="1340"/>
      <c r="G1022" s="1340"/>
      <c r="H1022" s="1340"/>
      <c r="I1022" s="1340"/>
      <c r="J1022" s="1341"/>
      <c r="K1022" s="1340"/>
      <c r="L1022" s="1340"/>
      <c r="M1022" s="1340"/>
    </row>
    <row r="1023" spans="1:13" ht="14.5" customHeight="1" x14ac:dyDescent="0.15">
      <c r="A1023" s="1535" t="s">
        <v>33967</v>
      </c>
      <c r="B1023" s="1535"/>
      <c r="C1023" s="1535"/>
      <c r="D1023" s="1535"/>
      <c r="E1023" s="1535"/>
      <c r="F1023" s="1535"/>
      <c r="G1023" s="1535"/>
      <c r="H1023" s="1535"/>
      <c r="I1023" s="104"/>
      <c r="J1023" s="1342"/>
      <c r="K1023" s="104"/>
      <c r="L1023" s="104"/>
      <c r="M1023" s="104"/>
    </row>
    <row r="1024" spans="1:13" x14ac:dyDescent="0.15">
      <c r="A1024" s="1535"/>
      <c r="B1024" s="1535"/>
      <c r="C1024" s="1535"/>
      <c r="D1024" s="1535"/>
      <c r="E1024" s="1535"/>
      <c r="F1024" s="1535"/>
      <c r="G1024" s="1535"/>
      <c r="H1024" s="1535"/>
      <c r="I1024" s="104"/>
      <c r="J1024" s="1342"/>
      <c r="K1024" s="104"/>
      <c r="L1024" s="104"/>
      <c r="M1024" s="104"/>
    </row>
    <row r="1025" spans="1:13" x14ac:dyDescent="0.15">
      <c r="A1025" s="1535"/>
      <c r="B1025" s="1535"/>
      <c r="C1025" s="1535"/>
      <c r="D1025" s="1535"/>
      <c r="E1025" s="1535"/>
      <c r="F1025" s="1535"/>
      <c r="G1025" s="1535"/>
      <c r="H1025" s="1535"/>
      <c r="I1025" s="104"/>
      <c r="J1025" s="1342"/>
      <c r="K1025" s="104"/>
      <c r="L1025" s="104"/>
      <c r="M1025" s="104"/>
    </row>
    <row r="1026" spans="1:13" ht="66" customHeight="1" x14ac:dyDescent="0.15">
      <c r="A1026" s="1535"/>
      <c r="B1026" s="1535"/>
      <c r="C1026" s="1535"/>
      <c r="D1026" s="1535"/>
      <c r="E1026" s="1535"/>
      <c r="F1026" s="1535"/>
      <c r="G1026" s="1535"/>
      <c r="H1026" s="1535"/>
      <c r="I1026" s="104"/>
      <c r="J1026" s="1342"/>
      <c r="K1026" s="104"/>
      <c r="L1026" s="104"/>
      <c r="M1026" s="104"/>
    </row>
  </sheetData>
  <mergeCells count="8">
    <mergeCell ref="A66:M66"/>
    <mergeCell ref="A1023:H1026"/>
    <mergeCell ref="A2:M2"/>
    <mergeCell ref="A129:M129"/>
    <mergeCell ref="A200:M200"/>
    <mergeCell ref="A498:M498"/>
    <mergeCell ref="A726:M726"/>
    <mergeCell ref="A885:M885"/>
  </mergeCell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heetViews>
  <sheetFormatPr baseColWidth="10" defaultColWidth="8.83203125" defaultRowHeight="13" x14ac:dyDescent="0.15"/>
  <cols>
    <col min="1" max="1" width="35.1640625" style="251" customWidth="1"/>
    <col min="2" max="2" width="8.83203125" style="251" customWidth="1"/>
    <col min="3" max="7" width="8.83203125" style="251"/>
    <col min="8" max="8" width="11.1640625" style="251" customWidth="1"/>
    <col min="9" max="9" width="8.83203125" style="251"/>
    <col min="10" max="10" width="13.6640625" style="251" customWidth="1"/>
    <col min="11" max="16384" width="8.83203125" style="251"/>
  </cols>
  <sheetData>
    <row r="1" spans="1:13" x14ac:dyDescent="0.15">
      <c r="A1" s="804" t="s">
        <v>33955</v>
      </c>
      <c r="B1" s="804"/>
      <c r="C1" s="804"/>
      <c r="D1" s="163"/>
      <c r="E1" s="163"/>
      <c r="F1" s="163"/>
      <c r="G1" s="163"/>
      <c r="H1" s="163"/>
      <c r="I1" s="163"/>
      <c r="J1" s="163"/>
      <c r="K1" s="163"/>
      <c r="L1" s="163"/>
      <c r="M1" s="163"/>
    </row>
    <row r="2" spans="1:13" ht="17" x14ac:dyDescent="0.15">
      <c r="A2" s="1240" t="s">
        <v>10</v>
      </c>
      <c r="B2" s="1257" t="s">
        <v>2261</v>
      </c>
      <c r="C2" s="1257" t="s">
        <v>33041</v>
      </c>
      <c r="D2" s="1257" t="s">
        <v>33042</v>
      </c>
      <c r="E2" s="805" t="s">
        <v>33043</v>
      </c>
      <c r="F2" s="1240" t="s">
        <v>2262</v>
      </c>
      <c r="G2" s="1240" t="s">
        <v>2263</v>
      </c>
      <c r="H2" s="1240" t="s">
        <v>33044</v>
      </c>
      <c r="I2" s="1257" t="s">
        <v>2264</v>
      </c>
      <c r="J2" s="1257" t="s">
        <v>2417</v>
      </c>
      <c r="K2" s="163"/>
      <c r="L2" s="163"/>
      <c r="M2" s="163"/>
    </row>
    <row r="3" spans="1:13" x14ac:dyDescent="0.15">
      <c r="A3" s="1542" t="s">
        <v>2265</v>
      </c>
      <c r="B3" s="1542"/>
      <c r="C3" s="1542"/>
      <c r="D3" s="1543"/>
      <c r="E3" s="1542"/>
      <c r="F3" s="1542"/>
      <c r="G3" s="1542"/>
      <c r="H3" s="1542"/>
      <c r="I3" s="1151"/>
      <c r="J3" s="1151"/>
      <c r="K3" s="163"/>
      <c r="L3" s="163"/>
      <c r="M3" s="163"/>
    </row>
    <row r="4" spans="1:13" x14ac:dyDescent="0.15">
      <c r="A4" s="1258" t="s">
        <v>2266</v>
      </c>
      <c r="B4" s="1259">
        <v>975353</v>
      </c>
      <c r="C4" s="1148">
        <v>4.1200000000000001E-2</v>
      </c>
      <c r="D4" s="1260">
        <v>1.6000000000000001E-3</v>
      </c>
      <c r="E4" s="1148">
        <v>1.6183000000000001</v>
      </c>
      <c r="F4" s="1148">
        <v>1.8672</v>
      </c>
      <c r="G4" s="1148">
        <v>1.0408999999999999</v>
      </c>
      <c r="H4" s="1148">
        <v>1.14E-2</v>
      </c>
      <c r="I4" s="1148">
        <f>(G4-1)/(F4-1)</f>
        <v>4.7163284132841259E-2</v>
      </c>
      <c r="J4" s="1148">
        <v>1.3100000000000001E-2</v>
      </c>
      <c r="K4" s="163"/>
      <c r="L4" s="163"/>
      <c r="M4" s="163"/>
    </row>
    <row r="5" spans="1:13" x14ac:dyDescent="0.15">
      <c r="A5" s="1261" t="s">
        <v>2267</v>
      </c>
      <c r="B5" s="1262">
        <v>939908</v>
      </c>
      <c r="C5" s="1132">
        <v>4.1700000000000001E-2</v>
      </c>
      <c r="D5" s="1263">
        <v>1.6000000000000001E-3</v>
      </c>
      <c r="E5" s="1132">
        <v>1.607</v>
      </c>
      <c r="F5" s="1132">
        <v>1.8476999999999999</v>
      </c>
      <c r="G5" s="1132">
        <v>1.0403</v>
      </c>
      <c r="H5" s="1132">
        <v>1.15E-2</v>
      </c>
      <c r="I5" s="1132">
        <f t="shared" ref="I5:I6" si="0">(G5-1)/(F5-1)</f>
        <v>4.7540403444614847E-2</v>
      </c>
      <c r="J5" s="1132">
        <v>1.35E-2</v>
      </c>
      <c r="K5" s="163"/>
      <c r="L5" s="163"/>
      <c r="M5" s="163"/>
    </row>
    <row r="6" spans="1:13" x14ac:dyDescent="0.15">
      <c r="A6" s="1264" t="s">
        <v>2268</v>
      </c>
      <c r="B6" s="1265">
        <v>35445</v>
      </c>
      <c r="C6" s="1135">
        <v>4.0399999999999998E-2</v>
      </c>
      <c r="D6" s="1255">
        <v>1.3899999999999999E-2</v>
      </c>
      <c r="E6" s="1135">
        <v>1.0225</v>
      </c>
      <c r="F6" s="1135">
        <v>1.0310999999999999</v>
      </c>
      <c r="G6" s="1135">
        <v>1.0022</v>
      </c>
      <c r="H6" s="1135">
        <v>6.9000000000000006E-2</v>
      </c>
      <c r="I6" s="1135">
        <f t="shared" si="0"/>
        <v>7.0739549839227867E-2</v>
      </c>
      <c r="J6" s="1135">
        <v>0.22090000000000001</v>
      </c>
      <c r="K6" s="163"/>
      <c r="L6" s="163"/>
      <c r="M6" s="163"/>
    </row>
    <row r="7" spans="1:13" x14ac:dyDescent="0.15">
      <c r="A7" s="1239"/>
      <c r="B7" s="1239"/>
      <c r="C7" s="1266"/>
      <c r="D7" s="1266"/>
      <c r="E7" s="1266"/>
      <c r="F7" s="1266"/>
      <c r="G7" s="1266"/>
      <c r="H7" s="1266"/>
      <c r="I7" s="1267"/>
      <c r="J7" s="1267"/>
      <c r="K7" s="163"/>
      <c r="L7" s="163"/>
      <c r="M7" s="163"/>
    </row>
    <row r="8" spans="1:13" ht="15" customHeight="1" x14ac:dyDescent="0.15">
      <c r="A8" s="1544" t="s">
        <v>2269</v>
      </c>
      <c r="B8" s="1544"/>
      <c r="C8" s="1544"/>
      <c r="D8" s="1544"/>
      <c r="E8" s="1544"/>
      <c r="F8" s="1544"/>
      <c r="G8" s="1544"/>
      <c r="H8" s="1544"/>
      <c r="I8" s="1544"/>
      <c r="J8" s="1544"/>
      <c r="K8" s="163"/>
      <c r="L8" s="163"/>
      <c r="M8" s="163"/>
    </row>
    <row r="9" spans="1:13" x14ac:dyDescent="0.15">
      <c r="A9" s="1268" t="s">
        <v>21</v>
      </c>
      <c r="B9" s="1262">
        <v>557923</v>
      </c>
      <c r="C9" s="1132">
        <v>8.0799999999999997E-2</v>
      </c>
      <c r="D9" s="1132">
        <v>2.8E-3</v>
      </c>
      <c r="E9" s="1132">
        <v>1.6908000000000001</v>
      </c>
      <c r="F9" s="1132">
        <v>1.9757</v>
      </c>
      <c r="G9" s="1132">
        <v>1.0506</v>
      </c>
      <c r="H9" s="1132">
        <v>1.12E-2</v>
      </c>
      <c r="I9" s="1132">
        <v>5.1900000000000002E-2</v>
      </c>
      <c r="J9" s="1132">
        <v>1.14E-2</v>
      </c>
      <c r="K9" s="163"/>
      <c r="L9" s="163"/>
      <c r="M9" s="163"/>
    </row>
    <row r="10" spans="1:13" x14ac:dyDescent="0.15">
      <c r="A10" s="1269" t="s">
        <v>2</v>
      </c>
      <c r="B10" s="1262">
        <v>404291</v>
      </c>
      <c r="C10" s="1132">
        <v>6.4399999999999999E-2</v>
      </c>
      <c r="D10" s="1132">
        <v>2.5999999999999999E-3</v>
      </c>
      <c r="E10" s="1132">
        <v>1.4280999999999999</v>
      </c>
      <c r="F10" s="1132">
        <v>1.5330999999999999</v>
      </c>
      <c r="G10" s="1132">
        <v>1.026</v>
      </c>
      <c r="H10" s="1132">
        <v>8.8999999999999999E-3</v>
      </c>
      <c r="I10" s="1132">
        <f t="shared" ref="I10:I14" si="1">(G10-1)/(F10-1)</f>
        <v>4.8771337460138862E-2</v>
      </c>
      <c r="J10" s="1132">
        <v>1.67E-2</v>
      </c>
      <c r="K10" s="163"/>
      <c r="L10" s="163"/>
      <c r="M10" s="163"/>
    </row>
    <row r="11" spans="1:13" x14ac:dyDescent="0.15">
      <c r="A11" s="1261" t="s">
        <v>3</v>
      </c>
      <c r="B11" s="1262">
        <v>414343</v>
      </c>
      <c r="C11" s="1132">
        <v>7.0199999999999999E-2</v>
      </c>
      <c r="D11" s="1132">
        <v>3.0999999999999999E-3</v>
      </c>
      <c r="E11" s="1132">
        <v>1.4280999999999999</v>
      </c>
      <c r="F11" s="1132">
        <v>1.6089</v>
      </c>
      <c r="G11" s="1132">
        <v>1.0319</v>
      </c>
      <c r="H11" s="1132">
        <v>8.9999999999999993E-3</v>
      </c>
      <c r="I11" s="1132">
        <f t="shared" si="1"/>
        <v>5.2389554935128986E-2</v>
      </c>
      <c r="J11" s="1132">
        <v>1.4800000000000001E-2</v>
      </c>
      <c r="K11" s="163"/>
      <c r="L11" s="163"/>
      <c r="M11" s="163"/>
    </row>
    <row r="12" spans="1:13" s="266" customFormat="1" x14ac:dyDescent="0.15">
      <c r="A12" s="1151" t="s">
        <v>4</v>
      </c>
      <c r="B12" s="1265">
        <v>518633</v>
      </c>
      <c r="C12" s="1132">
        <v>9.0899999999999995E-2</v>
      </c>
      <c r="D12" s="1132">
        <v>2.8999999999999998E-3</v>
      </c>
      <c r="E12" s="1132">
        <v>1.6715</v>
      </c>
      <c r="F12" s="1132">
        <v>1.9726999999999999</v>
      </c>
      <c r="G12" s="1132">
        <v>1.0457000000000001</v>
      </c>
      <c r="H12" s="1132">
        <v>1.03E-2</v>
      </c>
      <c r="I12" s="1132">
        <f t="shared" si="1"/>
        <v>4.6982625681093945E-2</v>
      </c>
      <c r="J12" s="1132">
        <v>1.06E-2</v>
      </c>
      <c r="K12" s="802"/>
      <c r="L12" s="802"/>
      <c r="M12" s="802"/>
    </row>
    <row r="13" spans="1:13" s="266" customFormat="1" x14ac:dyDescent="0.15">
      <c r="A13" s="1269" t="s">
        <v>5</v>
      </c>
      <c r="B13" s="1262">
        <v>370711</v>
      </c>
      <c r="C13" s="1132">
        <v>9.98E-2</v>
      </c>
      <c r="D13" s="1132">
        <v>3.3E-3</v>
      </c>
      <c r="E13" s="1132">
        <v>1.5585</v>
      </c>
      <c r="F13" s="1132">
        <v>1.7655000000000001</v>
      </c>
      <c r="G13" s="1132">
        <v>1.0370999999999999</v>
      </c>
      <c r="H13" s="1132">
        <v>9.1999999999999998E-3</v>
      </c>
      <c r="I13" s="1132">
        <f t="shared" si="1"/>
        <v>4.846505551926833E-2</v>
      </c>
      <c r="J13" s="1132">
        <v>1.2E-2</v>
      </c>
      <c r="K13" s="802"/>
      <c r="L13" s="802"/>
      <c r="M13" s="802"/>
    </row>
    <row r="14" spans="1:13" x14ac:dyDescent="0.15">
      <c r="A14" s="1270" t="s">
        <v>6</v>
      </c>
      <c r="B14" s="1271">
        <v>315894</v>
      </c>
      <c r="C14" s="1135">
        <v>0.1138</v>
      </c>
      <c r="D14" s="1135">
        <v>4.3E-3</v>
      </c>
      <c r="E14" s="1135">
        <v>1.5585</v>
      </c>
      <c r="F14" s="1135">
        <v>1.7650999999999999</v>
      </c>
      <c r="G14" s="1135">
        <v>1.0481</v>
      </c>
      <c r="H14" s="1135">
        <v>0.01</v>
      </c>
      <c r="I14" s="1135">
        <f t="shared" si="1"/>
        <v>6.2867599006665845E-2</v>
      </c>
      <c r="J14" s="1135">
        <v>1.3100000000000001E-2</v>
      </c>
      <c r="K14" s="163"/>
      <c r="L14" s="163"/>
      <c r="M14" s="163"/>
    </row>
    <row r="15" spans="1:13" x14ac:dyDescent="0.15">
      <c r="A15" s="1269"/>
      <c r="B15" s="1262"/>
      <c r="C15" s="1132"/>
      <c r="D15" s="1132"/>
      <c r="E15" s="1132"/>
      <c r="F15" s="1132"/>
      <c r="G15" s="1132"/>
      <c r="H15" s="1132"/>
      <c r="I15" s="1132"/>
      <c r="J15" s="1132"/>
      <c r="K15" s="163"/>
      <c r="L15" s="163"/>
      <c r="M15" s="163"/>
    </row>
    <row r="16" spans="1:13" ht="15" customHeight="1" x14ac:dyDescent="0.15">
      <c r="A16" s="1545" t="s">
        <v>33962</v>
      </c>
      <c r="B16" s="1545"/>
      <c r="C16" s="1545"/>
      <c r="D16" s="1545"/>
      <c r="E16" s="1545"/>
      <c r="F16" s="1545"/>
      <c r="G16" s="1545"/>
      <c r="H16" s="1545"/>
      <c r="I16" s="1545"/>
      <c r="J16" s="1545"/>
      <c r="K16" s="163"/>
      <c r="L16" s="163"/>
      <c r="M16" s="163"/>
    </row>
    <row r="17" spans="1:13" x14ac:dyDescent="0.15">
      <c r="A17" s="1545"/>
      <c r="B17" s="1545"/>
      <c r="C17" s="1545"/>
      <c r="D17" s="1545"/>
      <c r="E17" s="1545"/>
      <c r="F17" s="1545"/>
      <c r="G17" s="1545"/>
      <c r="H17" s="1545"/>
      <c r="I17" s="1545"/>
      <c r="J17" s="1545"/>
      <c r="K17" s="163"/>
      <c r="L17" s="163"/>
      <c r="M17" s="163"/>
    </row>
    <row r="18" spans="1:13" x14ac:dyDescent="0.15">
      <c r="A18" s="1545"/>
      <c r="B18" s="1545"/>
      <c r="C18" s="1545"/>
      <c r="D18" s="1545"/>
      <c r="E18" s="1545"/>
      <c r="F18" s="1545"/>
      <c r="G18" s="1545"/>
      <c r="H18" s="1545"/>
      <c r="I18" s="1545"/>
      <c r="J18" s="1545"/>
      <c r="K18" s="163"/>
      <c r="L18" s="163"/>
      <c r="M18" s="163"/>
    </row>
    <row r="19" spans="1:13" ht="68.25" customHeight="1" x14ac:dyDescent="0.15">
      <c r="A19" s="1545"/>
      <c r="B19" s="1545"/>
      <c r="C19" s="1545"/>
      <c r="D19" s="1545"/>
      <c r="E19" s="1545"/>
      <c r="F19" s="1545"/>
      <c r="G19" s="1545"/>
      <c r="H19" s="1545"/>
      <c r="I19" s="1545"/>
      <c r="J19" s="1545"/>
    </row>
    <row r="20" spans="1:13" x14ac:dyDescent="0.15">
      <c r="A20" s="159"/>
      <c r="B20" s="159"/>
      <c r="C20" s="159"/>
      <c r="D20" s="159"/>
      <c r="E20" s="159"/>
      <c r="F20" s="159"/>
      <c r="G20" s="252"/>
      <c r="H20" s="252"/>
    </row>
    <row r="21" spans="1:13" x14ac:dyDescent="0.15">
      <c r="A21" s="159"/>
      <c r="B21" s="159"/>
      <c r="C21" s="159"/>
      <c r="D21" s="159"/>
      <c r="E21" s="159"/>
      <c r="F21" s="159"/>
      <c r="G21" s="252"/>
      <c r="H21" s="252"/>
    </row>
    <row r="22" spans="1:13" x14ac:dyDescent="0.15">
      <c r="A22" s="160" t="s">
        <v>99</v>
      </c>
      <c r="B22" s="161"/>
      <c r="C22" s="162"/>
      <c r="D22" s="162"/>
      <c r="E22" s="162"/>
      <c r="F22" s="162"/>
      <c r="G22" s="162"/>
      <c r="H22" s="162"/>
    </row>
    <row r="23" spans="1:13" x14ac:dyDescent="0.15">
      <c r="A23" s="163" t="s">
        <v>32850</v>
      </c>
    </row>
    <row r="24" spans="1:13" x14ac:dyDescent="0.15">
      <c r="A24" s="164" t="s">
        <v>32851</v>
      </c>
      <c r="B24" s="162"/>
      <c r="C24" s="162"/>
      <c r="D24" s="162"/>
      <c r="E24" s="162"/>
      <c r="F24" s="162"/>
      <c r="G24" s="162"/>
      <c r="H24" s="162"/>
    </row>
    <row r="25" spans="1:13" x14ac:dyDescent="0.15">
      <c r="A25" s="253"/>
      <c r="B25" s="253"/>
      <c r="C25" s="253"/>
      <c r="D25" s="253"/>
      <c r="E25" s="253"/>
      <c r="F25" s="253"/>
      <c r="G25" s="253"/>
      <c r="H25" s="253"/>
    </row>
    <row r="26" spans="1:13" x14ac:dyDescent="0.15">
      <c r="A26" s="165"/>
      <c r="B26" s="157"/>
      <c r="C26" s="158"/>
      <c r="D26" s="158"/>
      <c r="E26" s="158"/>
      <c r="F26" s="158"/>
      <c r="G26" s="158"/>
      <c r="H26" s="158"/>
      <c r="I26" s="254"/>
    </row>
    <row r="27" spans="1:13" x14ac:dyDescent="0.15">
      <c r="A27" s="165"/>
      <c r="B27" s="157"/>
      <c r="C27" s="158"/>
      <c r="D27" s="158"/>
      <c r="E27" s="158"/>
      <c r="F27" s="158"/>
      <c r="G27" s="158"/>
      <c r="H27" s="158"/>
      <c r="I27" s="254"/>
    </row>
  </sheetData>
  <mergeCells count="3">
    <mergeCell ref="A3:H3"/>
    <mergeCell ref="A8:J8"/>
    <mergeCell ref="A16:J19"/>
  </mergeCells>
  <pageMargins left="0.7" right="0.7" top="0.75" bottom="0.75" header="0.3" footer="0.3"/>
  <pageSetup orientation="portrait" horizontalDpi="4294967295" verticalDpi="429496729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heetViews>
  <sheetFormatPr baseColWidth="10" defaultColWidth="8.83203125" defaultRowHeight="13" x14ac:dyDescent="0.15"/>
  <cols>
    <col min="1" max="1" width="15.1640625" style="251" customWidth="1"/>
    <col min="2" max="2" width="13.33203125" style="251" customWidth="1"/>
    <col min="3" max="4" width="15" style="251" customWidth="1"/>
    <col min="5" max="5" width="12.1640625" style="251" customWidth="1"/>
    <col min="6" max="6" width="12.33203125" style="251" customWidth="1"/>
    <col min="7" max="7" width="15.6640625" style="276" customWidth="1"/>
    <col min="8" max="16384" width="8.83203125" style="251"/>
  </cols>
  <sheetData>
    <row r="1" spans="1:13" s="254" customFormat="1" x14ac:dyDescent="0.15">
      <c r="A1" s="798" t="s">
        <v>33956</v>
      </c>
      <c r="B1" s="799"/>
      <c r="C1" s="799"/>
      <c r="D1" s="799"/>
      <c r="E1" s="799"/>
      <c r="F1" s="799"/>
      <c r="G1" s="800"/>
      <c r="H1" s="318"/>
      <c r="I1" s="318"/>
      <c r="J1" s="318"/>
      <c r="K1" s="318"/>
      <c r="L1" s="318"/>
      <c r="M1" s="318"/>
    </row>
    <row r="2" spans="1:13" ht="15" customHeight="1" x14ac:dyDescent="0.15">
      <c r="A2" s="1239" t="s">
        <v>33038</v>
      </c>
      <c r="B2" s="1240" t="s">
        <v>2270</v>
      </c>
      <c r="C2" s="1240" t="s">
        <v>2271</v>
      </c>
      <c r="D2" s="1241" t="s">
        <v>33039</v>
      </c>
      <c r="E2" s="1546" t="s">
        <v>2272</v>
      </c>
      <c r="F2" s="1546"/>
      <c r="G2" s="801"/>
      <c r="H2" s="802"/>
      <c r="I2" s="802"/>
      <c r="J2" s="802"/>
      <c r="K2" s="163"/>
      <c r="L2" s="163"/>
      <c r="M2" s="163"/>
    </row>
    <row r="3" spans="1:13" ht="15" customHeight="1" x14ac:dyDescent="0.15">
      <c r="A3" s="1242">
        <v>1</v>
      </c>
      <c r="B3" s="1243">
        <v>48979</v>
      </c>
      <c r="C3" s="1244">
        <v>0.51748709000000004</v>
      </c>
      <c r="D3" s="1149">
        <v>5.1070000000000004E-15</v>
      </c>
      <c r="E3" s="1245">
        <v>0.52513093</v>
      </c>
      <c r="F3" s="1246">
        <v>2.3754399999999999E-3</v>
      </c>
      <c r="G3" s="803"/>
      <c r="H3" s="802"/>
      <c r="I3" s="802"/>
      <c r="J3" s="802"/>
      <c r="K3" s="163"/>
      <c r="L3" s="163"/>
      <c r="M3" s="163"/>
    </row>
    <row r="4" spans="1:13" x14ac:dyDescent="0.15">
      <c r="A4" s="898">
        <v>0.05</v>
      </c>
      <c r="B4" s="1247">
        <v>11128</v>
      </c>
      <c r="C4" s="1248">
        <v>0.54151689000000003</v>
      </c>
      <c r="D4" s="1249">
        <v>0</v>
      </c>
      <c r="E4" s="1250">
        <v>0.56132926000000005</v>
      </c>
      <c r="F4" s="1251">
        <v>4.7235000000000003E-3</v>
      </c>
      <c r="G4" s="803"/>
      <c r="H4" s="163"/>
      <c r="I4" s="163"/>
      <c r="J4" s="163"/>
      <c r="K4" s="163"/>
      <c r="L4" s="163"/>
      <c r="M4" s="163"/>
    </row>
    <row r="5" spans="1:13" x14ac:dyDescent="0.15">
      <c r="A5" s="898">
        <v>5.0000000000000001E-3</v>
      </c>
      <c r="B5" s="1247">
        <v>3583</v>
      </c>
      <c r="C5" s="1248">
        <v>0.56795980999999995</v>
      </c>
      <c r="D5" s="1158">
        <v>2.2200000000000001E-16</v>
      </c>
      <c r="E5" s="1250">
        <v>0.59075467000000004</v>
      </c>
      <c r="F5" s="1251">
        <v>8.10255E-3</v>
      </c>
      <c r="G5" s="803"/>
      <c r="H5" s="163"/>
      <c r="I5" s="163"/>
      <c r="J5" s="163"/>
      <c r="K5" s="163"/>
      <c r="L5" s="163"/>
      <c r="M5" s="163"/>
    </row>
    <row r="6" spans="1:13" x14ac:dyDescent="0.15">
      <c r="A6" s="1252">
        <v>5.0000000000000001E-4</v>
      </c>
      <c r="B6" s="1253">
        <v>1299</v>
      </c>
      <c r="C6" s="1254">
        <v>0.58737490000000003</v>
      </c>
      <c r="D6" s="1255">
        <v>1.628E-10</v>
      </c>
      <c r="E6" s="1254">
        <v>0.61469207000000003</v>
      </c>
      <c r="F6" s="1256">
        <v>1.3516739999999999E-2</v>
      </c>
      <c r="G6" s="803"/>
      <c r="H6" s="163"/>
      <c r="I6" s="163"/>
      <c r="J6" s="163"/>
      <c r="K6" s="163"/>
      <c r="L6" s="163"/>
      <c r="M6" s="163"/>
    </row>
    <row r="7" spans="1:13" x14ac:dyDescent="0.15">
      <c r="A7" s="1309"/>
      <c r="B7" s="1247"/>
      <c r="C7" s="1250"/>
      <c r="D7" s="1283"/>
      <c r="E7" s="1250"/>
      <c r="F7" s="1251"/>
      <c r="G7" s="803"/>
      <c r="H7" s="163"/>
      <c r="I7" s="163"/>
      <c r="J7" s="163"/>
      <c r="K7" s="163"/>
      <c r="L7" s="163"/>
      <c r="M7" s="163"/>
    </row>
    <row r="8" spans="1:13" ht="105" customHeight="1" x14ac:dyDescent="0.15">
      <c r="A8" s="1545" t="s">
        <v>33040</v>
      </c>
      <c r="B8" s="1545"/>
      <c r="C8" s="1545"/>
      <c r="D8" s="1545"/>
      <c r="E8" s="1545"/>
      <c r="F8" s="1545"/>
      <c r="G8" s="803"/>
      <c r="H8" s="163"/>
      <c r="I8" s="163"/>
      <c r="J8" s="163"/>
      <c r="K8" s="163"/>
      <c r="L8" s="163"/>
      <c r="M8" s="163"/>
    </row>
    <row r="9" spans="1:13" x14ac:dyDescent="0.15">
      <c r="A9" s="163"/>
      <c r="B9" s="163"/>
      <c r="C9" s="163"/>
      <c r="D9" s="163"/>
      <c r="E9" s="163"/>
      <c r="F9" s="163"/>
      <c r="G9" s="803"/>
      <c r="H9" s="163"/>
      <c r="I9" s="163"/>
      <c r="J9" s="163"/>
      <c r="K9" s="163"/>
      <c r="L9" s="163"/>
      <c r="M9" s="163"/>
    </row>
    <row r="10" spans="1:13" x14ac:dyDescent="0.15">
      <c r="A10" s="163"/>
      <c r="B10" s="163"/>
      <c r="C10" s="163"/>
      <c r="D10" s="163"/>
      <c r="E10" s="163"/>
      <c r="F10" s="163"/>
      <c r="G10" s="803"/>
      <c r="H10" s="163"/>
      <c r="I10" s="163"/>
      <c r="J10" s="163"/>
      <c r="K10" s="163"/>
      <c r="L10" s="163"/>
      <c r="M10" s="163"/>
    </row>
    <row r="11" spans="1:13" x14ac:dyDescent="0.15">
      <c r="A11" s="163"/>
      <c r="B11" s="163"/>
      <c r="C11" s="163"/>
      <c r="D11" s="163"/>
      <c r="E11" s="163"/>
      <c r="F11" s="163"/>
      <c r="G11" s="803"/>
      <c r="H11" s="163"/>
      <c r="I11" s="163"/>
      <c r="J11" s="163"/>
      <c r="K11" s="163"/>
      <c r="L11" s="163"/>
      <c r="M11" s="163"/>
    </row>
    <row r="12" spans="1:13" x14ac:dyDescent="0.15">
      <c r="A12" s="163"/>
      <c r="B12" s="163"/>
      <c r="C12" s="163"/>
      <c r="D12" s="163"/>
      <c r="E12" s="163"/>
      <c r="F12" s="163"/>
      <c r="G12" s="803"/>
      <c r="H12" s="163"/>
      <c r="I12" s="163"/>
      <c r="J12" s="163"/>
      <c r="K12" s="163"/>
      <c r="L12" s="163"/>
      <c r="M12" s="163"/>
    </row>
    <row r="13" spans="1:13" x14ac:dyDescent="0.15">
      <c r="A13" s="163"/>
      <c r="B13" s="163"/>
      <c r="C13" s="163"/>
      <c r="D13" s="163"/>
      <c r="E13" s="163"/>
      <c r="F13" s="163"/>
      <c r="G13" s="803"/>
      <c r="H13" s="163"/>
      <c r="I13" s="163"/>
      <c r="J13" s="163"/>
      <c r="K13" s="163"/>
      <c r="L13" s="163"/>
      <c r="M13" s="163"/>
    </row>
    <row r="14" spans="1:13" x14ac:dyDescent="0.15">
      <c r="A14" s="163"/>
      <c r="B14" s="163"/>
      <c r="C14" s="163"/>
      <c r="D14" s="163"/>
      <c r="E14" s="163"/>
      <c r="F14" s="163"/>
      <c r="G14" s="803"/>
      <c r="H14" s="163"/>
      <c r="I14" s="163"/>
      <c r="J14" s="163"/>
      <c r="K14" s="163"/>
      <c r="L14" s="163"/>
      <c r="M14" s="163"/>
    </row>
    <row r="15" spans="1:13" x14ac:dyDescent="0.15">
      <c r="A15" s="163"/>
      <c r="B15" s="163"/>
      <c r="C15" s="163"/>
      <c r="D15" s="163"/>
      <c r="E15" s="163"/>
      <c r="F15" s="163"/>
      <c r="G15" s="803"/>
      <c r="H15" s="163"/>
      <c r="I15" s="163"/>
      <c r="J15" s="163"/>
      <c r="K15" s="163"/>
      <c r="L15" s="163"/>
      <c r="M15" s="163"/>
    </row>
    <row r="16" spans="1:13" x14ac:dyDescent="0.15">
      <c r="A16" s="163"/>
      <c r="B16" s="163"/>
      <c r="C16" s="163"/>
      <c r="D16" s="163"/>
      <c r="E16" s="163"/>
      <c r="F16" s="163"/>
      <c r="G16" s="803"/>
      <c r="H16" s="163"/>
      <c r="I16" s="163"/>
      <c r="J16" s="163"/>
      <c r="K16" s="163"/>
      <c r="L16" s="163"/>
      <c r="M16" s="163"/>
    </row>
    <row r="17" spans="1:13" x14ac:dyDescent="0.15">
      <c r="A17" s="163"/>
      <c r="B17" s="163"/>
      <c r="C17" s="163"/>
      <c r="D17" s="163"/>
      <c r="E17" s="163"/>
      <c r="F17" s="163"/>
      <c r="G17" s="803"/>
      <c r="H17" s="163"/>
      <c r="I17" s="163"/>
      <c r="J17" s="163"/>
      <c r="K17" s="163"/>
      <c r="L17" s="163"/>
      <c r="M17" s="163"/>
    </row>
    <row r="18" spans="1:13" x14ac:dyDescent="0.15">
      <c r="A18" s="163"/>
      <c r="B18" s="163"/>
      <c r="C18" s="163"/>
      <c r="D18" s="163"/>
      <c r="E18" s="163"/>
      <c r="F18" s="163"/>
      <c r="G18" s="803"/>
      <c r="H18" s="163"/>
      <c r="I18" s="163"/>
      <c r="J18" s="163"/>
      <c r="K18" s="163"/>
      <c r="L18" s="163"/>
      <c r="M18" s="163"/>
    </row>
  </sheetData>
  <mergeCells count="2">
    <mergeCell ref="E2:F2"/>
    <mergeCell ref="A8:F8"/>
  </mergeCells>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33"/>
  <sheetViews>
    <sheetView workbookViewId="0"/>
  </sheetViews>
  <sheetFormatPr baseColWidth="10" defaultColWidth="8.33203125" defaultRowHeight="13" x14ac:dyDescent="0.15"/>
  <cols>
    <col min="1" max="1" width="12.33203125" style="107" customWidth="1"/>
    <col min="2" max="2" width="4.83203125" style="108" bestFit="1" customWidth="1"/>
    <col min="3" max="3" width="11.33203125" style="109" bestFit="1" customWidth="1"/>
    <col min="4" max="4" width="9.33203125" style="108" customWidth="1"/>
    <col min="5" max="5" width="5.6640625" style="108" customWidth="1"/>
    <col min="6" max="6" width="7.33203125" style="110" customWidth="1"/>
    <col min="7" max="7" width="6.6640625" style="110" customWidth="1"/>
    <col min="8" max="8" width="6.33203125" style="110" customWidth="1"/>
    <col min="9" max="9" width="8.33203125" style="110" customWidth="1"/>
    <col min="10" max="10" width="9.33203125" style="110" customWidth="1"/>
    <col min="11" max="11" width="12.1640625" style="111" customWidth="1"/>
    <col min="12" max="12" width="7" style="110" customWidth="1"/>
    <col min="13" max="13" width="10.33203125" style="108" customWidth="1"/>
    <col min="14" max="14" width="35.6640625" style="108" customWidth="1"/>
    <col min="15" max="15" width="42.33203125" style="110" customWidth="1"/>
    <col min="16" max="16" width="44.1640625" style="110" customWidth="1"/>
    <col min="17" max="17" width="10.83203125" style="110" customWidth="1"/>
    <col min="18" max="18" width="32.6640625" style="110" customWidth="1"/>
    <col min="19" max="19" width="8.6640625" style="110" customWidth="1"/>
    <col min="20" max="20" width="1.83203125" style="110" customWidth="1"/>
    <col min="21" max="22" width="11.83203125" style="110" customWidth="1"/>
    <col min="23" max="24" width="10" style="110" customWidth="1"/>
    <col min="25" max="25" width="10.83203125" style="110" customWidth="1"/>
    <col min="26" max="26" width="1.5" style="110" customWidth="1"/>
    <col min="27" max="27" width="15" style="110" customWidth="1"/>
    <col min="28" max="28" width="11.33203125" style="110" customWidth="1"/>
    <col min="29" max="29" width="11.1640625" style="110" customWidth="1"/>
    <col min="30" max="30" width="9.33203125" style="110" customWidth="1"/>
    <col min="31" max="31" width="10" style="110" customWidth="1"/>
    <col min="32" max="32" width="9.5" style="110" bestFit="1" customWidth="1"/>
    <col min="33" max="33" width="1.33203125" style="110" customWidth="1"/>
    <col min="34" max="34" width="10.83203125" style="110" bestFit="1" customWidth="1"/>
    <col min="35" max="35" width="10.1640625" style="110" customWidth="1"/>
    <col min="36" max="36" width="1.33203125" style="110" customWidth="1"/>
    <col min="37" max="38" width="10.1640625" style="109" customWidth="1"/>
    <col min="39" max="39" width="12" style="109" bestFit="1" customWidth="1"/>
    <col min="40" max="41" width="11.33203125" style="110" customWidth="1"/>
    <col min="42" max="42" width="10" style="110" customWidth="1"/>
    <col min="43" max="43" width="1.83203125" style="103" customWidth="1"/>
    <col min="44" max="44" width="20.83203125" style="110" customWidth="1"/>
    <col min="45" max="45" width="9" style="110" customWidth="1"/>
    <col min="46" max="46" width="8.83203125" style="110" customWidth="1"/>
    <col min="47" max="51" width="7.83203125" style="110" customWidth="1"/>
    <col min="52" max="53" width="9.33203125" style="110" customWidth="1"/>
    <col min="54" max="16384" width="8.33203125" style="110"/>
  </cols>
  <sheetData>
    <row r="1" spans="1:55" s="58" customFormat="1" x14ac:dyDescent="0.2">
      <c r="A1" s="1399" t="s">
        <v>33920</v>
      </c>
      <c r="B1" s="629"/>
      <c r="C1" s="630"/>
      <c r="D1" s="629"/>
      <c r="E1" s="629"/>
      <c r="F1" s="631"/>
      <c r="G1" s="631"/>
      <c r="H1" s="631"/>
      <c r="I1" s="631"/>
      <c r="J1" s="631"/>
      <c r="K1" s="632"/>
      <c r="L1" s="631"/>
      <c r="M1" s="631"/>
      <c r="N1" s="631"/>
      <c r="AK1" s="633"/>
      <c r="AL1" s="633"/>
      <c r="AM1" s="633"/>
      <c r="AQ1" s="634"/>
    </row>
    <row r="2" spans="1:55" s="58" customFormat="1" ht="13" customHeight="1" x14ac:dyDescent="0.2">
      <c r="A2" s="1424" t="s">
        <v>33004</v>
      </c>
      <c r="B2" s="1425"/>
      <c r="C2" s="1425"/>
      <c r="D2" s="1425"/>
      <c r="E2" s="1425"/>
      <c r="F2" s="1425"/>
      <c r="G2" s="1425"/>
      <c r="H2" s="1425"/>
      <c r="I2" s="1425"/>
      <c r="J2" s="1425"/>
      <c r="K2" s="1425"/>
      <c r="L2" s="1425"/>
      <c r="M2" s="1425"/>
      <c r="N2" s="1425"/>
      <c r="O2" s="1425"/>
      <c r="P2" s="1425"/>
      <c r="Q2" s="1425"/>
      <c r="R2" s="1425"/>
      <c r="S2" s="1425"/>
      <c r="U2" s="1422" t="s">
        <v>33005</v>
      </c>
      <c r="V2" s="1422"/>
      <c r="W2" s="1423"/>
      <c r="X2" s="1423"/>
      <c r="Y2" s="1423"/>
      <c r="Z2" s="1423"/>
      <c r="AA2" s="1423"/>
      <c r="AB2" s="1423"/>
      <c r="AC2" s="1423"/>
      <c r="AD2" s="1423"/>
      <c r="AE2" s="1423"/>
      <c r="AF2" s="1423"/>
      <c r="AG2" s="1423"/>
      <c r="AH2" s="1423"/>
      <c r="AI2" s="1423"/>
      <c r="AJ2" s="1423"/>
      <c r="AK2" s="1423"/>
      <c r="AL2" s="1423"/>
      <c r="AM2" s="1423"/>
      <c r="AN2" s="1423"/>
      <c r="AO2" s="1423"/>
      <c r="AP2" s="1423"/>
      <c r="AQ2" s="634"/>
      <c r="AR2" s="1420" t="s">
        <v>211</v>
      </c>
      <c r="AS2" s="1420"/>
      <c r="AT2" s="1420"/>
      <c r="AU2" s="1420"/>
      <c r="AV2" s="1420"/>
      <c r="AW2" s="1420"/>
      <c r="AX2" s="1420"/>
      <c r="AY2" s="1420"/>
      <c r="AZ2" s="1420"/>
      <c r="BA2" s="1420"/>
    </row>
    <row r="3" spans="1:55" s="58" customFormat="1" ht="13" customHeight="1" x14ac:dyDescent="0.2">
      <c r="A3" s="1426"/>
      <c r="B3" s="1426"/>
      <c r="C3" s="1426"/>
      <c r="D3" s="1426"/>
      <c r="E3" s="1426"/>
      <c r="F3" s="1426"/>
      <c r="G3" s="1426"/>
      <c r="H3" s="1426"/>
      <c r="I3" s="1426"/>
      <c r="J3" s="1426"/>
      <c r="K3" s="1426"/>
      <c r="L3" s="1426"/>
      <c r="M3" s="1426"/>
      <c r="N3" s="1426"/>
      <c r="O3" s="1426"/>
      <c r="P3" s="1426"/>
      <c r="Q3" s="1426"/>
      <c r="R3" s="1426"/>
      <c r="S3" s="1426"/>
      <c r="U3" s="1422" t="s">
        <v>33006</v>
      </c>
      <c r="V3" s="1422"/>
      <c r="W3" s="1427"/>
      <c r="X3" s="1427"/>
      <c r="Y3" s="1427"/>
      <c r="Z3" s="1390"/>
      <c r="AA3" s="1419" t="s">
        <v>33814</v>
      </c>
      <c r="AB3" s="1419"/>
      <c r="AC3" s="1419"/>
      <c r="AD3" s="1419"/>
      <c r="AE3" s="1419"/>
      <c r="AF3" s="1419"/>
      <c r="AG3" s="635"/>
      <c r="AH3" s="1428" t="s">
        <v>33007</v>
      </c>
      <c r="AI3" s="1428"/>
      <c r="AJ3" s="635"/>
      <c r="AK3" s="1428" t="s">
        <v>33817</v>
      </c>
      <c r="AL3" s="1428"/>
      <c r="AM3" s="1428"/>
      <c r="AN3" s="1428"/>
      <c r="AO3" s="1428"/>
      <c r="AP3" s="1428"/>
      <c r="AQ3" s="634"/>
      <c r="AR3" s="1421"/>
      <c r="AS3" s="1421"/>
      <c r="AT3" s="1421"/>
      <c r="AU3" s="1421"/>
      <c r="AV3" s="1421"/>
      <c r="AW3" s="1421"/>
      <c r="AX3" s="1421"/>
      <c r="AY3" s="1421"/>
      <c r="AZ3" s="1421"/>
      <c r="BA3" s="1421"/>
    </row>
    <row r="4" spans="1:55" s="283" customFormat="1" ht="42" customHeight="1" x14ac:dyDescent="0.2">
      <c r="A4" s="1403" t="s">
        <v>212</v>
      </c>
      <c r="B4" s="1403" t="s">
        <v>213</v>
      </c>
      <c r="C4" s="637" t="s">
        <v>214</v>
      </c>
      <c r="D4" s="1404" t="s">
        <v>215</v>
      </c>
      <c r="E4" s="1396" t="s">
        <v>216</v>
      </c>
      <c r="F4" s="1396" t="s">
        <v>217</v>
      </c>
      <c r="G4" s="638" t="s">
        <v>20</v>
      </c>
      <c r="H4" s="638" t="s">
        <v>218</v>
      </c>
      <c r="I4" s="638" t="s">
        <v>2929</v>
      </c>
      <c r="J4" s="1396" t="s">
        <v>19</v>
      </c>
      <c r="K4" s="1396" t="s">
        <v>219</v>
      </c>
      <c r="L4" s="379" t="s">
        <v>220</v>
      </c>
      <c r="M4" s="379" t="s">
        <v>221</v>
      </c>
      <c r="N4" s="685" t="s">
        <v>33067</v>
      </c>
      <c r="O4" s="379" t="s">
        <v>33789</v>
      </c>
      <c r="P4" s="379" t="s">
        <v>222</v>
      </c>
      <c r="Q4" s="379" t="s">
        <v>223</v>
      </c>
      <c r="R4" s="379" t="s">
        <v>2419</v>
      </c>
      <c r="S4" s="379" t="s">
        <v>33813</v>
      </c>
      <c r="U4" s="1397" t="s">
        <v>33900</v>
      </c>
      <c r="V4" s="1405" t="s">
        <v>33899</v>
      </c>
      <c r="W4" s="1397" t="s">
        <v>33901</v>
      </c>
      <c r="X4" s="1405" t="s">
        <v>33902</v>
      </c>
      <c r="Y4" s="536" t="s">
        <v>33764</v>
      </c>
      <c r="Z4" s="536"/>
      <c r="AA4" s="536" t="s">
        <v>33790</v>
      </c>
      <c r="AB4" s="1382" t="s">
        <v>33008</v>
      </c>
      <c r="AC4" s="1382" t="s">
        <v>33009</v>
      </c>
      <c r="AD4" s="536" t="s">
        <v>33815</v>
      </c>
      <c r="AE4" s="536" t="s">
        <v>33792</v>
      </c>
      <c r="AF4" s="536" t="s">
        <v>33791</v>
      </c>
      <c r="AG4" s="639"/>
      <c r="AH4" s="1397" t="s">
        <v>32929</v>
      </c>
      <c r="AI4" s="1397" t="s">
        <v>33010</v>
      </c>
      <c r="AJ4" s="639"/>
      <c r="AK4" s="536" t="s">
        <v>33901</v>
      </c>
      <c r="AL4" s="536" t="s">
        <v>33904</v>
      </c>
      <c r="AM4" s="536" t="s">
        <v>33783</v>
      </c>
      <c r="AN4" s="536" t="s">
        <v>33898</v>
      </c>
      <c r="AO4" s="536" t="s">
        <v>33896</v>
      </c>
      <c r="AP4" s="536" t="s">
        <v>33784</v>
      </c>
      <c r="AQ4" s="298"/>
      <c r="AR4" s="1398" t="s">
        <v>225</v>
      </c>
      <c r="AS4" s="1398" t="s">
        <v>214</v>
      </c>
      <c r="AT4" s="1398" t="s">
        <v>33011</v>
      </c>
      <c r="AU4" s="1398" t="s">
        <v>216</v>
      </c>
      <c r="AV4" s="1398" t="s">
        <v>217</v>
      </c>
      <c r="AW4" s="643" t="s">
        <v>20</v>
      </c>
      <c r="AX4" s="643" t="s">
        <v>218</v>
      </c>
      <c r="AY4" s="1398" t="s">
        <v>25897</v>
      </c>
      <c r="AZ4" s="1398" t="s">
        <v>19</v>
      </c>
      <c r="BA4" s="1398" t="s">
        <v>226</v>
      </c>
    </row>
    <row r="5" spans="1:55" s="644" customFormat="1" ht="108" customHeight="1" x14ac:dyDescent="0.15">
      <c r="A5" s="77" t="s">
        <v>227</v>
      </c>
      <c r="B5" s="78">
        <v>3</v>
      </c>
      <c r="C5" s="79">
        <v>85499035</v>
      </c>
      <c r="D5" s="80" t="s">
        <v>228</v>
      </c>
      <c r="E5" s="608">
        <v>0.61480000000000001</v>
      </c>
      <c r="F5" s="1401">
        <v>-2.034036125214897E-2</v>
      </c>
      <c r="G5" s="610">
        <v>1.5286608486509072E-3</v>
      </c>
      <c r="H5" s="612">
        <v>-13.305999999999999</v>
      </c>
      <c r="I5" s="80">
        <v>2.1360000000000001E-40</v>
      </c>
      <c r="J5" s="79">
        <v>939908</v>
      </c>
      <c r="K5" s="81" t="s">
        <v>229</v>
      </c>
      <c r="L5" s="82" t="s">
        <v>230</v>
      </c>
      <c r="M5" s="79">
        <v>-490902</v>
      </c>
      <c r="N5" s="1297" t="s">
        <v>33068</v>
      </c>
      <c r="O5" s="83" t="s">
        <v>231</v>
      </c>
      <c r="P5" s="1287" t="s">
        <v>232</v>
      </c>
      <c r="Q5" s="1287" t="s">
        <v>233</v>
      </c>
      <c r="R5" s="33" t="s">
        <v>234</v>
      </c>
      <c r="S5" s="52" t="s">
        <v>235</v>
      </c>
      <c r="T5" s="92"/>
      <c r="U5" s="298">
        <v>-1.6E-2</v>
      </c>
      <c r="V5" s="298">
        <v>2E-3</v>
      </c>
      <c r="W5" s="298">
        <v>-2.5000000000000001E-2</v>
      </c>
      <c r="X5" s="298">
        <v>2E-3</v>
      </c>
      <c r="Y5" s="645">
        <v>3.8570000000000002E-3</v>
      </c>
      <c r="Z5" s="645"/>
      <c r="AA5" s="298">
        <v>27</v>
      </c>
      <c r="AB5" s="646">
        <v>84842407</v>
      </c>
      <c r="AC5" s="646">
        <v>85958954</v>
      </c>
      <c r="AD5" s="53" t="s">
        <v>32930</v>
      </c>
      <c r="AE5" s="53" t="s">
        <v>227</v>
      </c>
      <c r="AF5" s="298">
        <v>2.17E-40</v>
      </c>
      <c r="AG5" s="645"/>
      <c r="AH5" s="646" t="s">
        <v>230</v>
      </c>
      <c r="AI5" s="647">
        <v>2.172E-40</v>
      </c>
      <c r="AJ5" s="645"/>
      <c r="AK5" s="1365">
        <v>-2.5000000000000001E-2</v>
      </c>
      <c r="AL5" s="1365">
        <v>2E-3</v>
      </c>
      <c r="AM5" s="647">
        <v>6.3629999999999998E-29</v>
      </c>
      <c r="AN5" s="645">
        <v>-1.4E-2</v>
      </c>
      <c r="AO5" s="645">
        <v>2E-3</v>
      </c>
      <c r="AP5" s="647">
        <v>3.4425000000000001E-9</v>
      </c>
      <c r="AQ5" s="555"/>
      <c r="AR5" s="648" t="s">
        <v>2260</v>
      </c>
      <c r="AS5" s="649" t="s">
        <v>7</v>
      </c>
      <c r="AT5" s="650" t="s">
        <v>7</v>
      </c>
      <c r="AU5" s="651">
        <v>0.63890000000000002</v>
      </c>
      <c r="AV5" s="98">
        <v>-1.891261E-2</v>
      </c>
      <c r="AW5" s="98">
        <v>7.8280671000000007E-3</v>
      </c>
      <c r="AX5" s="651">
        <v>-2.4159999999999999</v>
      </c>
      <c r="AY5" s="651">
        <v>1.5679999999999999E-2</v>
      </c>
      <c r="AZ5" s="96">
        <v>35445</v>
      </c>
      <c r="BA5" s="96" t="s">
        <v>230</v>
      </c>
      <c r="BB5" s="92"/>
      <c r="BC5" s="92"/>
    </row>
    <row r="6" spans="1:55" s="644" customFormat="1" ht="26" x14ac:dyDescent="0.15">
      <c r="A6" s="85" t="s">
        <v>236</v>
      </c>
      <c r="B6" s="1276">
        <v>7</v>
      </c>
      <c r="C6" s="87">
        <v>114116881</v>
      </c>
      <c r="D6" s="89" t="s">
        <v>237</v>
      </c>
      <c r="E6" s="609">
        <v>0.57979999999999998</v>
      </c>
      <c r="F6" s="88">
        <v>1.5513009364055487E-2</v>
      </c>
      <c r="G6" s="611">
        <v>1.507141685034051E-3</v>
      </c>
      <c r="H6" s="613">
        <v>10.292999999999999</v>
      </c>
      <c r="I6" s="89">
        <v>7.5739999999999997E-25</v>
      </c>
      <c r="J6" s="87">
        <v>939908</v>
      </c>
      <c r="K6" s="90" t="s">
        <v>238</v>
      </c>
      <c r="L6" s="1277" t="s">
        <v>230</v>
      </c>
      <c r="M6" s="87">
        <v>-390516</v>
      </c>
      <c r="N6" s="873" t="s">
        <v>33069</v>
      </c>
      <c r="O6" s="92" t="s">
        <v>239</v>
      </c>
      <c r="P6" s="93" t="s">
        <v>8</v>
      </c>
      <c r="Q6" s="52" t="s">
        <v>8</v>
      </c>
      <c r="R6" s="93" t="s">
        <v>8</v>
      </c>
      <c r="S6" s="94" t="s">
        <v>230</v>
      </c>
      <c r="T6" s="92"/>
      <c r="U6" s="298">
        <v>1.4999999999999999E-2</v>
      </c>
      <c r="V6" s="298">
        <v>2E-3</v>
      </c>
      <c r="W6" s="298">
        <v>1.6E-2</v>
      </c>
      <c r="X6" s="298">
        <v>2E-3</v>
      </c>
      <c r="Y6" s="645">
        <v>0.66110000000000002</v>
      </c>
      <c r="Z6" s="645"/>
      <c r="AA6" s="298">
        <v>57</v>
      </c>
      <c r="AB6" s="646">
        <v>114040103</v>
      </c>
      <c r="AC6" s="646">
        <v>114428727</v>
      </c>
      <c r="AD6" s="53" t="s">
        <v>32931</v>
      </c>
      <c r="AE6" s="53" t="s">
        <v>236</v>
      </c>
      <c r="AF6" s="298">
        <v>1.89E-22</v>
      </c>
      <c r="AG6" s="645"/>
      <c r="AH6" s="646" t="s">
        <v>230</v>
      </c>
      <c r="AI6" s="647">
        <v>1.8929999999999999E-22</v>
      </c>
      <c r="AJ6" s="645"/>
      <c r="AK6" s="1365">
        <v>1.6E-2</v>
      </c>
      <c r="AL6" s="1365">
        <v>2E-3</v>
      </c>
      <c r="AM6" s="647">
        <v>2.495E-13</v>
      </c>
      <c r="AN6" s="645">
        <v>1.2E-2</v>
      </c>
      <c r="AO6" s="645">
        <v>2E-3</v>
      </c>
      <c r="AP6" s="647">
        <v>4.0707899999999999E-7</v>
      </c>
      <c r="AQ6" s="555"/>
      <c r="AR6" s="648" t="s">
        <v>2260</v>
      </c>
      <c r="AS6" s="649" t="s">
        <v>7</v>
      </c>
      <c r="AT6" s="650" t="s">
        <v>7</v>
      </c>
      <c r="AU6" s="651">
        <v>0.58530000000000004</v>
      </c>
      <c r="AV6" s="98">
        <v>2.4040251000000002E-3</v>
      </c>
      <c r="AW6" s="98">
        <v>7.6318252999999997E-3</v>
      </c>
      <c r="AX6" s="651">
        <v>0.315</v>
      </c>
      <c r="AY6" s="651">
        <v>0.75239999999999996</v>
      </c>
      <c r="AZ6" s="96">
        <v>35445</v>
      </c>
      <c r="BA6" s="96" t="s">
        <v>230</v>
      </c>
      <c r="BB6" s="92"/>
      <c r="BC6" s="92"/>
    </row>
    <row r="7" spans="1:55" s="644" customFormat="1" ht="52" x14ac:dyDescent="0.15">
      <c r="A7" s="95" t="s">
        <v>240</v>
      </c>
      <c r="B7" s="1276">
        <v>7</v>
      </c>
      <c r="C7" s="87">
        <v>114979967</v>
      </c>
      <c r="D7" s="1276" t="s">
        <v>237</v>
      </c>
      <c r="E7" s="609">
        <v>0.49109999999999998</v>
      </c>
      <c r="F7" s="88">
        <v>1.4703506511055037E-2</v>
      </c>
      <c r="G7" s="611">
        <v>1.4880585478246166E-3</v>
      </c>
      <c r="H7" s="613">
        <v>9.8810000000000002</v>
      </c>
      <c r="I7" s="89">
        <v>5.0139999999999998E-23</v>
      </c>
      <c r="J7" s="87">
        <v>939908</v>
      </c>
      <c r="K7" s="90" t="s">
        <v>241</v>
      </c>
      <c r="L7" s="1277" t="s">
        <v>235</v>
      </c>
      <c r="M7" s="87">
        <v>-417798</v>
      </c>
      <c r="N7" s="873" t="s">
        <v>33070</v>
      </c>
      <c r="O7" s="92" t="s">
        <v>242</v>
      </c>
      <c r="P7" s="93" t="s">
        <v>8</v>
      </c>
      <c r="Q7" s="52" t="s">
        <v>8</v>
      </c>
      <c r="R7" s="93" t="s">
        <v>8</v>
      </c>
      <c r="S7" s="94" t="s">
        <v>230</v>
      </c>
      <c r="T7" s="92"/>
      <c r="U7" s="283">
        <v>1.6E-2</v>
      </c>
      <c r="V7" s="283">
        <v>2E-3</v>
      </c>
      <c r="W7" s="283">
        <v>1.2E-2</v>
      </c>
      <c r="X7" s="283">
        <v>2E-3</v>
      </c>
      <c r="Y7" s="652">
        <v>0.1623</v>
      </c>
      <c r="Z7" s="652"/>
      <c r="AA7" s="283">
        <v>58</v>
      </c>
      <c r="AB7" s="646">
        <v>114942106</v>
      </c>
      <c r="AC7" s="646">
        <v>115112776</v>
      </c>
      <c r="AD7" s="53" t="s">
        <v>32932</v>
      </c>
      <c r="AE7" s="53" t="s">
        <v>240</v>
      </c>
      <c r="AF7" s="298">
        <v>3.59E-20</v>
      </c>
      <c r="AG7" s="652"/>
      <c r="AH7" s="653" t="s">
        <v>230</v>
      </c>
      <c r="AI7" s="654">
        <v>3.5919999999999998E-20</v>
      </c>
      <c r="AJ7" s="652"/>
      <c r="AK7" s="1365">
        <v>1.2E-2</v>
      </c>
      <c r="AL7" s="1365">
        <v>2E-3</v>
      </c>
      <c r="AM7" s="654">
        <v>1.221E-8</v>
      </c>
      <c r="AN7" s="652">
        <v>8.9999999999999993E-3</v>
      </c>
      <c r="AO7" s="652">
        <v>2E-3</v>
      </c>
      <c r="AP7" s="654">
        <v>1.27346E-4</v>
      </c>
      <c r="AQ7" s="555"/>
      <c r="AR7" s="648" t="s">
        <v>2260</v>
      </c>
      <c r="AS7" s="649" t="s">
        <v>7</v>
      </c>
      <c r="AT7" s="650" t="s">
        <v>7</v>
      </c>
      <c r="AU7" s="651">
        <v>0.50839999999999996</v>
      </c>
      <c r="AV7" s="98">
        <v>1.5448148E-2</v>
      </c>
      <c r="AW7" s="98">
        <v>7.5210071999999998E-3</v>
      </c>
      <c r="AX7" s="651">
        <v>2.0539999999999998</v>
      </c>
      <c r="AY7" s="651">
        <v>3.993E-2</v>
      </c>
      <c r="AZ7" s="96">
        <v>35445</v>
      </c>
      <c r="BA7" s="96" t="s">
        <v>230</v>
      </c>
      <c r="BB7" s="92"/>
      <c r="BC7" s="92"/>
    </row>
    <row r="8" spans="1:55" s="644" customFormat="1" ht="78" x14ac:dyDescent="0.15">
      <c r="A8" s="51" t="s">
        <v>243</v>
      </c>
      <c r="B8" s="96">
        <v>8</v>
      </c>
      <c r="C8" s="97">
        <v>8686680</v>
      </c>
      <c r="D8" s="96" t="s">
        <v>237</v>
      </c>
      <c r="E8" s="116">
        <v>0.75490000000000002</v>
      </c>
      <c r="F8" s="651">
        <v>1.6144297999289108E-2</v>
      </c>
      <c r="G8" s="117">
        <v>1.7294373861048856E-3</v>
      </c>
      <c r="H8" s="614">
        <v>9.3350000000000009</v>
      </c>
      <c r="I8" s="100">
        <v>1.012E-20</v>
      </c>
      <c r="J8" s="97">
        <v>939908</v>
      </c>
      <c r="K8" s="101" t="s">
        <v>244</v>
      </c>
      <c r="L8" s="55" t="s">
        <v>230</v>
      </c>
      <c r="M8" s="97">
        <v>-45816</v>
      </c>
      <c r="N8" s="873" t="s">
        <v>33071</v>
      </c>
      <c r="O8" s="92" t="s">
        <v>245</v>
      </c>
      <c r="P8" s="51" t="s">
        <v>246</v>
      </c>
      <c r="Q8" s="33" t="s">
        <v>233</v>
      </c>
      <c r="R8" s="33" t="s">
        <v>247</v>
      </c>
      <c r="S8" s="94" t="s">
        <v>230</v>
      </c>
      <c r="T8" s="92"/>
      <c r="U8" s="298">
        <v>1.7999999999999999E-2</v>
      </c>
      <c r="V8" s="298">
        <v>2E-3</v>
      </c>
      <c r="W8" s="298">
        <v>1.4E-2</v>
      </c>
      <c r="X8" s="298">
        <v>3.0000000000000001E-3</v>
      </c>
      <c r="Y8" s="645">
        <v>0.1865</v>
      </c>
      <c r="Z8" s="645"/>
      <c r="AA8" s="298">
        <v>60</v>
      </c>
      <c r="AB8" s="646">
        <v>8225262</v>
      </c>
      <c r="AC8" s="646">
        <v>8731567</v>
      </c>
      <c r="AD8" s="53" t="s">
        <v>32933</v>
      </c>
      <c r="AE8" s="53" t="s">
        <v>243</v>
      </c>
      <c r="AF8" s="298">
        <v>1.01E-20</v>
      </c>
      <c r="AG8" s="645"/>
      <c r="AH8" s="646" t="s">
        <v>230</v>
      </c>
      <c r="AI8" s="647">
        <v>1.0139999999999999E-20</v>
      </c>
      <c r="AJ8" s="645"/>
      <c r="AK8" s="1365">
        <v>1.4E-2</v>
      </c>
      <c r="AL8" s="1365">
        <v>3.0000000000000001E-3</v>
      </c>
      <c r="AM8" s="647">
        <v>7.4159999999999997E-8</v>
      </c>
      <c r="AN8" s="645">
        <v>7.0000000000000001E-3</v>
      </c>
      <c r="AO8" s="645">
        <v>3.0000000000000001E-3</v>
      </c>
      <c r="AP8" s="647">
        <v>1.26813E-2</v>
      </c>
      <c r="AQ8" s="52"/>
      <c r="AR8" s="648" t="s">
        <v>2260</v>
      </c>
      <c r="AS8" s="649" t="s">
        <v>7</v>
      </c>
      <c r="AT8" s="650" t="s">
        <v>7</v>
      </c>
      <c r="AU8" s="651">
        <v>0.76570000000000005</v>
      </c>
      <c r="AV8" s="98">
        <v>2.1917466E-2</v>
      </c>
      <c r="AW8" s="98">
        <v>8.8770622000000007E-3</v>
      </c>
      <c r="AX8" s="651">
        <v>2.4689999999999999</v>
      </c>
      <c r="AY8" s="651">
        <v>1.354E-2</v>
      </c>
      <c r="AZ8" s="96">
        <v>35445</v>
      </c>
      <c r="BA8" s="96" t="s">
        <v>230</v>
      </c>
      <c r="BB8" s="92"/>
      <c r="BC8" s="92"/>
    </row>
    <row r="9" spans="1:55" s="644" customFormat="1" ht="26" x14ac:dyDescent="0.15">
      <c r="A9" s="51" t="s">
        <v>248</v>
      </c>
      <c r="B9" s="96">
        <v>11</v>
      </c>
      <c r="C9" s="97">
        <v>13248730</v>
      </c>
      <c r="D9" s="96" t="s">
        <v>228</v>
      </c>
      <c r="E9" s="116">
        <v>0.50049999999999994</v>
      </c>
      <c r="F9" s="651">
        <v>1.2459034280629904E-2</v>
      </c>
      <c r="G9" s="117">
        <v>1.4878235348256392E-3</v>
      </c>
      <c r="H9" s="614">
        <v>8.3740000000000006</v>
      </c>
      <c r="I9" s="100">
        <v>5.5699999999999998E-17</v>
      </c>
      <c r="J9" s="97">
        <v>939908</v>
      </c>
      <c r="K9" s="101" t="s">
        <v>249</v>
      </c>
      <c r="L9" s="55" t="s">
        <v>235</v>
      </c>
      <c r="M9" s="97">
        <v>50595</v>
      </c>
      <c r="N9" s="873" t="s">
        <v>33072</v>
      </c>
      <c r="O9" s="102" t="s">
        <v>8</v>
      </c>
      <c r="P9" s="51" t="s">
        <v>8</v>
      </c>
      <c r="Q9" s="52" t="s">
        <v>8</v>
      </c>
      <c r="R9" s="93" t="s">
        <v>8</v>
      </c>
      <c r="S9" s="94" t="s">
        <v>230</v>
      </c>
      <c r="T9" s="92"/>
      <c r="U9" s="298">
        <v>1.4999999999999999E-2</v>
      </c>
      <c r="V9" s="298">
        <v>2E-3</v>
      </c>
      <c r="W9" s="298">
        <v>8.9999999999999993E-3</v>
      </c>
      <c r="X9" s="298">
        <v>2E-3</v>
      </c>
      <c r="Y9" s="645">
        <v>3.5549999999999998E-2</v>
      </c>
      <c r="Z9" s="645"/>
      <c r="AA9" s="298">
        <v>74</v>
      </c>
      <c r="AB9" s="646">
        <v>13230633</v>
      </c>
      <c r="AC9" s="646">
        <v>13266951</v>
      </c>
      <c r="AD9" s="53" t="s">
        <v>248</v>
      </c>
      <c r="AE9" s="53" t="s">
        <v>248</v>
      </c>
      <c r="AF9" s="298">
        <v>5.5800000000000002E-17</v>
      </c>
      <c r="AG9" s="645"/>
      <c r="AH9" s="646" t="s">
        <v>230</v>
      </c>
      <c r="AI9" s="647">
        <v>5.583E-17</v>
      </c>
      <c r="AJ9" s="645"/>
      <c r="AK9" s="1365">
        <v>8.9999999999999993E-3</v>
      </c>
      <c r="AL9" s="1365">
        <v>2E-3</v>
      </c>
      <c r="AM9" s="647">
        <v>3.2339999999999999E-5</v>
      </c>
      <c r="AN9" s="645">
        <v>8.9999999999999993E-3</v>
      </c>
      <c r="AO9" s="645">
        <v>2E-3</v>
      </c>
      <c r="AP9" s="647">
        <v>2.4060600000000001E-4</v>
      </c>
      <c r="AQ9" s="52"/>
      <c r="AR9" s="648" t="s">
        <v>2260</v>
      </c>
      <c r="AS9" s="649" t="s">
        <v>7</v>
      </c>
      <c r="AT9" s="650" t="s">
        <v>7</v>
      </c>
      <c r="AU9" s="651">
        <v>0.49299999999999999</v>
      </c>
      <c r="AV9" s="98">
        <v>7.7011789999999998E-3</v>
      </c>
      <c r="AW9" s="98">
        <v>7.5206826000000001E-3</v>
      </c>
      <c r="AX9" s="651">
        <v>1.024</v>
      </c>
      <c r="AY9" s="651">
        <v>0.30580000000000002</v>
      </c>
      <c r="AZ9" s="96">
        <v>35445</v>
      </c>
      <c r="BA9" s="96" t="s">
        <v>230</v>
      </c>
      <c r="BB9" s="92"/>
      <c r="BC9" s="92"/>
    </row>
    <row r="10" spans="1:55" s="644" customFormat="1" ht="130" x14ac:dyDescent="0.15">
      <c r="A10" s="51" t="s">
        <v>250</v>
      </c>
      <c r="B10" s="96">
        <v>8</v>
      </c>
      <c r="C10" s="97">
        <v>10623969</v>
      </c>
      <c r="D10" s="96" t="s">
        <v>237</v>
      </c>
      <c r="E10" s="116">
        <v>0.4012</v>
      </c>
      <c r="F10" s="651">
        <v>1.2403041915001189E-2</v>
      </c>
      <c r="G10" s="117">
        <v>1.5177486435390588E-3</v>
      </c>
      <c r="H10" s="614">
        <v>8.1720000000000006</v>
      </c>
      <c r="I10" s="100">
        <v>3.0400000000000001E-16</v>
      </c>
      <c r="J10" s="97">
        <v>939908</v>
      </c>
      <c r="K10" s="101" t="s">
        <v>251</v>
      </c>
      <c r="L10" s="55" t="s">
        <v>230</v>
      </c>
      <c r="M10" s="97">
        <v>-1496</v>
      </c>
      <c r="N10" s="873" t="s">
        <v>33073</v>
      </c>
      <c r="O10" s="92" t="s">
        <v>252</v>
      </c>
      <c r="P10" s="51" t="s">
        <v>8</v>
      </c>
      <c r="Q10" s="52" t="s">
        <v>8</v>
      </c>
      <c r="R10" s="33" t="s">
        <v>247</v>
      </c>
      <c r="S10" s="94" t="s">
        <v>230</v>
      </c>
      <c r="T10" s="92"/>
      <c r="U10" s="298">
        <v>1.2E-2</v>
      </c>
      <c r="V10" s="298">
        <v>2E-3</v>
      </c>
      <c r="W10" s="298">
        <v>1.2E-2</v>
      </c>
      <c r="X10" s="298">
        <v>2E-3</v>
      </c>
      <c r="Y10" s="645">
        <v>0.93</v>
      </c>
      <c r="Z10" s="645"/>
      <c r="AA10" s="298">
        <v>63</v>
      </c>
      <c r="AB10" s="646">
        <v>10380962</v>
      </c>
      <c r="AC10" s="646">
        <v>10904798</v>
      </c>
      <c r="AD10" s="53" t="s">
        <v>32934</v>
      </c>
      <c r="AE10" s="53" t="s">
        <v>172</v>
      </c>
      <c r="AF10" s="298" t="s">
        <v>172</v>
      </c>
      <c r="AG10" s="645"/>
      <c r="AH10" s="646" t="s">
        <v>235</v>
      </c>
      <c r="AI10" s="647" t="s">
        <v>172</v>
      </c>
      <c r="AJ10" s="645"/>
      <c r="AK10" s="1365">
        <v>1.2E-2</v>
      </c>
      <c r="AL10" s="1365">
        <v>2E-3</v>
      </c>
      <c r="AM10" s="647">
        <v>3.976E-8</v>
      </c>
      <c r="AN10" s="645">
        <v>4.0000000000000001E-3</v>
      </c>
      <c r="AO10" s="645">
        <v>2E-3</v>
      </c>
      <c r="AP10" s="647">
        <v>9.46322E-2</v>
      </c>
      <c r="AQ10" s="52"/>
      <c r="AR10" s="648" t="s">
        <v>2260</v>
      </c>
      <c r="AS10" s="649" t="s">
        <v>7</v>
      </c>
      <c r="AT10" s="650" t="s">
        <v>7</v>
      </c>
      <c r="AU10" s="651">
        <v>0.41510000000000002</v>
      </c>
      <c r="AV10" s="98">
        <v>1.7184461000000002E-2</v>
      </c>
      <c r="AW10" s="98">
        <v>7.6307552000000004E-3</v>
      </c>
      <c r="AX10" s="651">
        <v>2.2519999999999998</v>
      </c>
      <c r="AY10" s="651">
        <v>2.4330000000000001E-2</v>
      </c>
      <c r="AZ10" s="96">
        <v>35445</v>
      </c>
      <c r="BA10" s="96" t="s">
        <v>230</v>
      </c>
      <c r="BB10" s="92"/>
      <c r="BC10" s="92"/>
    </row>
    <row r="11" spans="1:55" s="644" customFormat="1" ht="26" x14ac:dyDescent="0.15">
      <c r="A11" s="51" t="s">
        <v>253</v>
      </c>
      <c r="B11" s="96">
        <v>12</v>
      </c>
      <c r="C11" s="97">
        <v>108618630</v>
      </c>
      <c r="D11" s="96" t="s">
        <v>228</v>
      </c>
      <c r="E11" s="116">
        <v>0.26040000000000002</v>
      </c>
      <c r="F11" s="651">
        <v>-1.3577968171715565E-2</v>
      </c>
      <c r="G11" s="117">
        <v>1.6951271125737284E-3</v>
      </c>
      <c r="H11" s="614">
        <v>-8.01</v>
      </c>
      <c r="I11" s="100">
        <v>1.151E-15</v>
      </c>
      <c r="J11" s="97">
        <v>939908</v>
      </c>
      <c r="K11" s="101" t="s">
        <v>12649</v>
      </c>
      <c r="L11" s="55" t="s">
        <v>235</v>
      </c>
      <c r="M11" s="97">
        <v>63191</v>
      </c>
      <c r="N11" s="873" t="s">
        <v>33074</v>
      </c>
      <c r="O11" s="102" t="s">
        <v>255</v>
      </c>
      <c r="P11" s="51" t="s">
        <v>8</v>
      </c>
      <c r="Q11" s="52" t="s">
        <v>8</v>
      </c>
      <c r="R11" s="93" t="s">
        <v>8</v>
      </c>
      <c r="S11" s="94" t="s">
        <v>230</v>
      </c>
      <c r="T11" s="92"/>
      <c r="U11" s="298">
        <v>-1.6E-2</v>
      </c>
      <c r="V11" s="298">
        <v>2E-3</v>
      </c>
      <c r="W11" s="298">
        <v>-0.01</v>
      </c>
      <c r="X11" s="298">
        <v>2E-3</v>
      </c>
      <c r="Y11" s="645">
        <v>6.7180000000000004E-2</v>
      </c>
      <c r="Z11" s="645"/>
      <c r="AA11" s="298">
        <v>79</v>
      </c>
      <c r="AB11" s="646">
        <v>108594043</v>
      </c>
      <c r="AC11" s="646">
        <v>108629780</v>
      </c>
      <c r="AD11" s="53" t="s">
        <v>253</v>
      </c>
      <c r="AE11" s="53" t="s">
        <v>253</v>
      </c>
      <c r="AF11" s="298">
        <v>1.75E-15</v>
      </c>
      <c r="AG11" s="645"/>
      <c r="AH11" s="646" t="s">
        <v>230</v>
      </c>
      <c r="AI11" s="647">
        <v>1.7549999999999999E-15</v>
      </c>
      <c r="AJ11" s="645"/>
      <c r="AK11" s="1365">
        <v>-0.01</v>
      </c>
      <c r="AL11" s="1365">
        <v>2E-3</v>
      </c>
      <c r="AM11" s="647">
        <v>4.0040000000000003E-5</v>
      </c>
      <c r="AN11" s="645">
        <v>-0.01</v>
      </c>
      <c r="AO11" s="645">
        <v>3.0000000000000001E-3</v>
      </c>
      <c r="AP11" s="647">
        <v>3.4529599999999998E-4</v>
      </c>
      <c r="AQ11" s="52"/>
      <c r="AR11" s="648" t="s">
        <v>2260</v>
      </c>
      <c r="AS11" s="649" t="s">
        <v>7</v>
      </c>
      <c r="AT11" s="650" t="s">
        <v>7</v>
      </c>
      <c r="AU11" s="651">
        <v>0.27079999999999999</v>
      </c>
      <c r="AV11" s="98">
        <v>2.8543588999999999E-3</v>
      </c>
      <c r="AW11" s="98">
        <v>9.2673991000000004E-3</v>
      </c>
      <c r="AX11" s="651">
        <v>0.308</v>
      </c>
      <c r="AY11" s="651">
        <v>0.75839999999999996</v>
      </c>
      <c r="AZ11" s="96">
        <v>29547</v>
      </c>
      <c r="BA11" s="96" t="s">
        <v>235</v>
      </c>
      <c r="BB11" s="92"/>
      <c r="BC11" s="92"/>
    </row>
    <row r="12" spans="1:55" s="644" customFormat="1" ht="26" x14ac:dyDescent="0.15">
      <c r="A12" s="51" t="s">
        <v>256</v>
      </c>
      <c r="B12" s="96">
        <v>1</v>
      </c>
      <c r="C12" s="97">
        <v>98398619</v>
      </c>
      <c r="D12" s="96" t="s">
        <v>228</v>
      </c>
      <c r="E12" s="116">
        <v>0.59160000000000001</v>
      </c>
      <c r="F12" s="651">
        <v>1.1789671916960029E-2</v>
      </c>
      <c r="G12" s="117">
        <v>1.5134367030757419E-3</v>
      </c>
      <c r="H12" s="614">
        <v>7.79</v>
      </c>
      <c r="I12" s="100">
        <v>6.713E-15</v>
      </c>
      <c r="J12" s="97">
        <v>939908</v>
      </c>
      <c r="K12" s="101" t="s">
        <v>257</v>
      </c>
      <c r="L12" s="55" t="s">
        <v>235</v>
      </c>
      <c r="M12" s="97">
        <v>728617</v>
      </c>
      <c r="N12" s="873" t="s">
        <v>33075</v>
      </c>
      <c r="O12" s="102" t="s">
        <v>8</v>
      </c>
      <c r="P12" s="51" t="s">
        <v>8</v>
      </c>
      <c r="Q12" s="52" t="s">
        <v>8</v>
      </c>
      <c r="R12" s="93" t="s">
        <v>8</v>
      </c>
      <c r="S12" s="94" t="s">
        <v>230</v>
      </c>
      <c r="T12" s="92"/>
      <c r="U12" s="298">
        <v>1.4999999999999999E-2</v>
      </c>
      <c r="V12" s="298">
        <v>2E-3</v>
      </c>
      <c r="W12" s="298">
        <v>7.0000000000000001E-3</v>
      </c>
      <c r="X12" s="298">
        <v>2E-3</v>
      </c>
      <c r="Y12" s="645">
        <v>6.5129999999999997E-3</v>
      </c>
      <c r="Z12" s="645"/>
      <c r="AA12" s="298">
        <v>6</v>
      </c>
      <c r="AB12" s="646">
        <v>98336823</v>
      </c>
      <c r="AC12" s="646">
        <v>98398619</v>
      </c>
      <c r="AD12" s="53" t="s">
        <v>256</v>
      </c>
      <c r="AE12" s="53" t="s">
        <v>256</v>
      </c>
      <c r="AF12" s="298">
        <v>1.7299999999999999E-15</v>
      </c>
      <c r="AG12" s="645"/>
      <c r="AH12" s="646" t="s">
        <v>230</v>
      </c>
      <c r="AI12" s="647">
        <v>1.7280000000000001E-15</v>
      </c>
      <c r="AJ12" s="645"/>
      <c r="AK12" s="1365">
        <v>7.0000000000000001E-3</v>
      </c>
      <c r="AL12" s="1365">
        <v>2E-3</v>
      </c>
      <c r="AM12" s="647">
        <v>9.4439999999999997E-4</v>
      </c>
      <c r="AN12" s="645">
        <v>6.0000000000000001E-3</v>
      </c>
      <c r="AO12" s="645">
        <v>2E-3</v>
      </c>
      <c r="AP12" s="647">
        <v>8.5108100000000006E-3</v>
      </c>
      <c r="AQ12" s="52"/>
      <c r="AR12" s="648" t="s">
        <v>2260</v>
      </c>
      <c r="AS12" s="649" t="s">
        <v>7</v>
      </c>
      <c r="AT12" s="650" t="s">
        <v>7</v>
      </c>
      <c r="AU12" s="651">
        <v>0.57399999999999995</v>
      </c>
      <c r="AV12" s="98">
        <v>-6.3262637999999998E-3</v>
      </c>
      <c r="AW12" s="98">
        <v>7.6036825999999998E-3</v>
      </c>
      <c r="AX12" s="651">
        <v>-0.83199999999999996</v>
      </c>
      <c r="AY12" s="651">
        <v>0.40570000000000001</v>
      </c>
      <c r="AZ12" s="96">
        <v>35445</v>
      </c>
      <c r="BA12" s="96" t="s">
        <v>235</v>
      </c>
      <c r="BB12" s="92"/>
      <c r="BC12" s="92"/>
    </row>
    <row r="13" spans="1:55" s="644" customFormat="1" ht="26" x14ac:dyDescent="0.15">
      <c r="A13" s="51" t="s">
        <v>258</v>
      </c>
      <c r="B13" s="96">
        <v>10</v>
      </c>
      <c r="C13" s="97">
        <v>99080585</v>
      </c>
      <c r="D13" s="96" t="s">
        <v>228</v>
      </c>
      <c r="E13" s="116">
        <v>0.61529999999999996</v>
      </c>
      <c r="F13" s="651">
        <v>-1.189128422348403E-2</v>
      </c>
      <c r="G13" s="117">
        <v>1.5290323033925717E-3</v>
      </c>
      <c r="H13" s="614">
        <v>-7.7770000000000001</v>
      </c>
      <c r="I13" s="100">
        <v>7.4240000000000007E-15</v>
      </c>
      <c r="J13" s="97">
        <v>939908</v>
      </c>
      <c r="K13" s="101" t="s">
        <v>259</v>
      </c>
      <c r="L13" s="55" t="s">
        <v>230</v>
      </c>
      <c r="M13" s="97">
        <v>-1563</v>
      </c>
      <c r="N13" s="873" t="s">
        <v>33076</v>
      </c>
      <c r="O13" s="92" t="s">
        <v>260</v>
      </c>
      <c r="P13" s="51" t="s">
        <v>8</v>
      </c>
      <c r="Q13" s="52" t="s">
        <v>8</v>
      </c>
      <c r="R13" s="93" t="s">
        <v>8</v>
      </c>
      <c r="S13" s="94" t="s">
        <v>230</v>
      </c>
      <c r="T13" s="92"/>
      <c r="U13" s="298">
        <v>-1.2E-2</v>
      </c>
      <c r="V13" s="298">
        <v>2E-3</v>
      </c>
      <c r="W13" s="298">
        <v>-1.2E-2</v>
      </c>
      <c r="X13" s="298">
        <v>2E-3</v>
      </c>
      <c r="Y13" s="645">
        <v>0.90269999999999995</v>
      </c>
      <c r="Z13" s="645"/>
      <c r="AA13" s="298">
        <v>71</v>
      </c>
      <c r="AB13" s="646">
        <v>98971960</v>
      </c>
      <c r="AC13" s="646">
        <v>99099397</v>
      </c>
      <c r="AD13" s="53" t="s">
        <v>258</v>
      </c>
      <c r="AE13" s="53" t="s">
        <v>258</v>
      </c>
      <c r="AF13" s="298">
        <v>7.4399999999999994E-15</v>
      </c>
      <c r="AG13" s="645"/>
      <c r="AH13" s="646" t="s">
        <v>230</v>
      </c>
      <c r="AI13" s="647">
        <v>7.4399999999999994E-15</v>
      </c>
      <c r="AJ13" s="645"/>
      <c r="AK13" s="1365">
        <v>-1.2E-2</v>
      </c>
      <c r="AL13" s="1365">
        <v>2E-3</v>
      </c>
      <c r="AM13" s="647">
        <v>2.0100000000000001E-7</v>
      </c>
      <c r="AN13" s="645">
        <v>-0.01</v>
      </c>
      <c r="AO13" s="645">
        <v>2E-3</v>
      </c>
      <c r="AP13" s="647">
        <v>2.30897E-5</v>
      </c>
      <c r="AQ13" s="52"/>
      <c r="AR13" s="648" t="s">
        <v>2260</v>
      </c>
      <c r="AS13" s="649" t="s">
        <v>7</v>
      </c>
      <c r="AT13" s="650" t="s">
        <v>7</v>
      </c>
      <c r="AU13" s="651">
        <v>0.6028</v>
      </c>
      <c r="AV13" s="98">
        <v>1.4676647000000001E-3</v>
      </c>
      <c r="AW13" s="98">
        <v>7.6841082999999999E-3</v>
      </c>
      <c r="AX13" s="651">
        <v>0.191</v>
      </c>
      <c r="AY13" s="651">
        <v>0.84830000000000005</v>
      </c>
      <c r="AZ13" s="96">
        <v>35445</v>
      </c>
      <c r="BA13" s="96" t="s">
        <v>235</v>
      </c>
      <c r="BB13" s="92"/>
      <c r="BC13" s="92"/>
    </row>
    <row r="14" spans="1:55" s="644" customFormat="1" ht="39" x14ac:dyDescent="0.15">
      <c r="A14" s="51" t="s">
        <v>261</v>
      </c>
      <c r="B14" s="96">
        <v>1</v>
      </c>
      <c r="C14" s="97">
        <v>243537729</v>
      </c>
      <c r="D14" s="96" t="s">
        <v>228</v>
      </c>
      <c r="E14" s="116">
        <v>0.35239999999999999</v>
      </c>
      <c r="F14" s="651">
        <v>-1.2038864177561039E-2</v>
      </c>
      <c r="G14" s="117">
        <v>1.5572195288528054E-3</v>
      </c>
      <c r="H14" s="614">
        <v>-7.7309999999999999</v>
      </c>
      <c r="I14" s="100">
        <v>1.07E-14</v>
      </c>
      <c r="J14" s="97">
        <v>939908</v>
      </c>
      <c r="K14" s="101" t="s">
        <v>2936</v>
      </c>
      <c r="L14" s="55" t="s">
        <v>235</v>
      </c>
      <c r="M14" s="97">
        <v>113806</v>
      </c>
      <c r="N14" s="873" t="s">
        <v>33077</v>
      </c>
      <c r="O14" s="92" t="s">
        <v>263</v>
      </c>
      <c r="P14" s="51" t="s">
        <v>8</v>
      </c>
      <c r="Q14" s="52" t="s">
        <v>8</v>
      </c>
      <c r="R14" s="93" t="s">
        <v>8</v>
      </c>
      <c r="S14" s="94" t="s">
        <v>230</v>
      </c>
      <c r="T14" s="92"/>
      <c r="U14" s="283">
        <v>-0.01</v>
      </c>
      <c r="V14" s="283">
        <v>2E-3</v>
      </c>
      <c r="W14" s="283">
        <v>-1.4E-2</v>
      </c>
      <c r="X14" s="283">
        <v>2E-3</v>
      </c>
      <c r="Y14" s="652">
        <v>0.1527</v>
      </c>
      <c r="Z14" s="652"/>
      <c r="AA14" s="283">
        <v>11</v>
      </c>
      <c r="AB14" s="646">
        <v>243503764</v>
      </c>
      <c r="AC14" s="646">
        <v>243648125</v>
      </c>
      <c r="AD14" s="53" t="s">
        <v>32935</v>
      </c>
      <c r="AE14" s="53" t="s">
        <v>261</v>
      </c>
      <c r="AF14" s="298">
        <v>1.1799999999999999E-14</v>
      </c>
      <c r="AG14" s="652"/>
      <c r="AH14" s="653" t="s">
        <v>230</v>
      </c>
      <c r="AI14" s="654">
        <v>1.1799999999999999E-14</v>
      </c>
      <c r="AJ14" s="652"/>
      <c r="AK14" s="1365">
        <v>-1.4E-2</v>
      </c>
      <c r="AL14" s="1365">
        <v>2E-3</v>
      </c>
      <c r="AM14" s="654">
        <v>2.9339999999999999E-10</v>
      </c>
      <c r="AN14" s="652">
        <v>-7.0000000000000001E-3</v>
      </c>
      <c r="AO14" s="652">
        <v>2E-3</v>
      </c>
      <c r="AP14" s="654">
        <v>2.63357E-3</v>
      </c>
      <c r="AQ14" s="52"/>
      <c r="AR14" s="648" t="s">
        <v>2260</v>
      </c>
      <c r="AS14" s="649" t="s">
        <v>7</v>
      </c>
      <c r="AT14" s="650" t="s">
        <v>7</v>
      </c>
      <c r="AU14" s="651">
        <v>0.35299999999999998</v>
      </c>
      <c r="AV14" s="98">
        <v>-8.2466573999999994E-3</v>
      </c>
      <c r="AW14" s="98">
        <v>8.6171971999999993E-3</v>
      </c>
      <c r="AX14" s="651">
        <v>-0.95699999999999996</v>
      </c>
      <c r="AY14" s="651">
        <v>0.33839999999999998</v>
      </c>
      <c r="AZ14" s="96">
        <v>29547</v>
      </c>
      <c r="BA14" s="96" t="s">
        <v>230</v>
      </c>
      <c r="BB14" s="92"/>
      <c r="BC14" s="92"/>
    </row>
    <row r="15" spans="1:55" s="644" customFormat="1" ht="39" x14ac:dyDescent="0.15">
      <c r="A15" s="51" t="s">
        <v>264</v>
      </c>
      <c r="B15" s="96">
        <v>2</v>
      </c>
      <c r="C15" s="97">
        <v>225377574</v>
      </c>
      <c r="D15" s="96" t="s">
        <v>265</v>
      </c>
      <c r="E15" s="116">
        <v>0.67430000000000001</v>
      </c>
      <c r="F15" s="651">
        <v>1.1840399596311538E-2</v>
      </c>
      <c r="G15" s="117">
        <v>1.5873977203796138E-3</v>
      </c>
      <c r="H15" s="614">
        <v>7.4589999999999996</v>
      </c>
      <c r="I15" s="100">
        <v>8.7020000000000004E-14</v>
      </c>
      <c r="J15" s="97">
        <v>939908</v>
      </c>
      <c r="K15" s="101" t="s">
        <v>266</v>
      </c>
      <c r="L15" s="55" t="s">
        <v>230</v>
      </c>
      <c r="M15" s="97">
        <v>-42707</v>
      </c>
      <c r="N15" s="873" t="s">
        <v>33078</v>
      </c>
      <c r="O15" s="102" t="s">
        <v>8</v>
      </c>
      <c r="P15" s="51" t="s">
        <v>267</v>
      </c>
      <c r="Q15" s="33" t="s">
        <v>233</v>
      </c>
      <c r="R15" s="93" t="s">
        <v>8</v>
      </c>
      <c r="S15" s="94" t="s">
        <v>230</v>
      </c>
      <c r="T15" s="92"/>
      <c r="U15" s="298">
        <v>1.4E-2</v>
      </c>
      <c r="V15" s="298">
        <v>2E-3</v>
      </c>
      <c r="W15" s="298">
        <v>8.9999999999999993E-3</v>
      </c>
      <c r="X15" s="298">
        <v>2E-3</v>
      </c>
      <c r="Y15" s="645">
        <v>9.9650000000000002E-2</v>
      </c>
      <c r="Z15" s="645"/>
      <c r="AA15" s="298">
        <v>21</v>
      </c>
      <c r="AB15" s="646">
        <v>225334070</v>
      </c>
      <c r="AC15" s="646">
        <v>225467840</v>
      </c>
      <c r="AD15" s="53" t="s">
        <v>264</v>
      </c>
      <c r="AE15" s="53" t="s">
        <v>264</v>
      </c>
      <c r="AF15" s="298">
        <v>8.7300000000000004E-14</v>
      </c>
      <c r="AG15" s="645"/>
      <c r="AH15" s="646" t="s">
        <v>230</v>
      </c>
      <c r="AI15" s="647">
        <v>8.7350000000000001E-14</v>
      </c>
      <c r="AJ15" s="645"/>
      <c r="AK15" s="1365">
        <v>8.9999999999999993E-3</v>
      </c>
      <c r="AL15" s="1365">
        <v>2E-3</v>
      </c>
      <c r="AM15" s="647">
        <v>1.1E-4</v>
      </c>
      <c r="AN15" s="645">
        <v>7.0000000000000001E-3</v>
      </c>
      <c r="AO15" s="645">
        <v>3.0000000000000001E-3</v>
      </c>
      <c r="AP15" s="647">
        <v>7.6714299999999999E-3</v>
      </c>
      <c r="AQ15" s="52"/>
      <c r="AR15" s="648" t="s">
        <v>2260</v>
      </c>
      <c r="AS15" s="649" t="s">
        <v>7</v>
      </c>
      <c r="AT15" s="650" t="s">
        <v>7</v>
      </c>
      <c r="AU15" s="651">
        <v>0.68620000000000003</v>
      </c>
      <c r="AV15" s="98">
        <v>-6.1256847999999996E-3</v>
      </c>
      <c r="AW15" s="98">
        <v>8.1027579000000002E-3</v>
      </c>
      <c r="AX15" s="651">
        <v>-0.75600000000000001</v>
      </c>
      <c r="AY15" s="651">
        <v>0.4496</v>
      </c>
      <c r="AZ15" s="96">
        <v>35445</v>
      </c>
      <c r="BA15" s="96" t="s">
        <v>235</v>
      </c>
      <c r="BB15" s="92"/>
      <c r="BC15" s="92"/>
    </row>
    <row r="16" spans="1:55" s="644" customFormat="1" ht="39" x14ac:dyDescent="0.15">
      <c r="A16" s="51" t="s">
        <v>268</v>
      </c>
      <c r="B16" s="96">
        <v>18</v>
      </c>
      <c r="C16" s="97">
        <v>53480368</v>
      </c>
      <c r="D16" s="96" t="s">
        <v>237</v>
      </c>
      <c r="E16" s="116">
        <v>0.33350000000000002</v>
      </c>
      <c r="F16" s="651">
        <v>-1.1644734129076642E-2</v>
      </c>
      <c r="G16" s="117">
        <v>1.5778772532624176E-3</v>
      </c>
      <c r="H16" s="614">
        <v>-7.38</v>
      </c>
      <c r="I16" s="100">
        <v>1.5800000000000001E-13</v>
      </c>
      <c r="J16" s="97">
        <v>939908</v>
      </c>
      <c r="K16" s="101" t="s">
        <v>269</v>
      </c>
      <c r="L16" s="55" t="s">
        <v>235</v>
      </c>
      <c r="M16" s="97">
        <v>-590806</v>
      </c>
      <c r="N16" s="873" t="s">
        <v>33079</v>
      </c>
      <c r="O16" s="92" t="s">
        <v>270</v>
      </c>
      <c r="P16" s="51" t="s">
        <v>8</v>
      </c>
      <c r="Q16" s="52" t="s">
        <v>8</v>
      </c>
      <c r="R16" s="93" t="s">
        <v>271</v>
      </c>
      <c r="S16" s="94" t="s">
        <v>230</v>
      </c>
      <c r="T16" s="92"/>
      <c r="U16" s="298">
        <v>-1.0999999999999999E-2</v>
      </c>
      <c r="V16" s="298">
        <v>2E-3</v>
      </c>
      <c r="W16" s="298">
        <v>-1.2999999999999999E-2</v>
      </c>
      <c r="X16" s="298">
        <v>2E-3</v>
      </c>
      <c r="Y16" s="645">
        <v>0.51229999999999998</v>
      </c>
      <c r="Z16" s="645"/>
      <c r="AA16" s="298">
        <v>98</v>
      </c>
      <c r="AB16" s="646">
        <v>53480368</v>
      </c>
      <c r="AC16" s="646">
        <v>53694600</v>
      </c>
      <c r="AD16" s="53" t="s">
        <v>32936</v>
      </c>
      <c r="AE16" s="53" t="s">
        <v>268</v>
      </c>
      <c r="AF16" s="298">
        <v>1.59E-13</v>
      </c>
      <c r="AG16" s="645"/>
      <c r="AH16" s="646" t="s">
        <v>230</v>
      </c>
      <c r="AI16" s="647">
        <v>1.5850000000000001E-13</v>
      </c>
      <c r="AJ16" s="645"/>
      <c r="AK16" s="1365">
        <v>-1.2999999999999999E-2</v>
      </c>
      <c r="AL16" s="1365">
        <v>2E-3</v>
      </c>
      <c r="AM16" s="647">
        <v>3.8570000000000001E-8</v>
      </c>
      <c r="AN16" s="645">
        <v>-0.01</v>
      </c>
      <c r="AO16" s="645">
        <v>3.0000000000000001E-3</v>
      </c>
      <c r="AP16" s="647">
        <v>5.9703400000000002E-5</v>
      </c>
      <c r="AQ16" s="52"/>
      <c r="AR16" s="648" t="s">
        <v>2260</v>
      </c>
      <c r="AS16" s="649" t="s">
        <v>7</v>
      </c>
      <c r="AT16" s="650" t="s">
        <v>7</v>
      </c>
      <c r="AU16" s="651">
        <v>0.33400000000000002</v>
      </c>
      <c r="AV16" s="98">
        <v>-1.9850603E-3</v>
      </c>
      <c r="AW16" s="98">
        <v>7.9721296000000007E-3</v>
      </c>
      <c r="AX16" s="651">
        <v>-0.249</v>
      </c>
      <c r="AY16" s="651">
        <v>0.80320000000000003</v>
      </c>
      <c r="AZ16" s="96">
        <v>35445</v>
      </c>
      <c r="BA16" s="96" t="s">
        <v>230</v>
      </c>
      <c r="BB16" s="92"/>
      <c r="BC16" s="92"/>
    </row>
    <row r="17" spans="1:55" s="644" customFormat="1" ht="26" x14ac:dyDescent="0.15">
      <c r="A17" s="51" t="s">
        <v>272</v>
      </c>
      <c r="B17" s="96">
        <v>3</v>
      </c>
      <c r="C17" s="97">
        <v>18745500</v>
      </c>
      <c r="D17" s="96" t="s">
        <v>237</v>
      </c>
      <c r="E17" s="116">
        <v>0.3911</v>
      </c>
      <c r="F17" s="651">
        <v>1.1222771730405664E-2</v>
      </c>
      <c r="G17" s="117">
        <v>1.5244188712857463E-3</v>
      </c>
      <c r="H17" s="614">
        <v>7.3620000000000001</v>
      </c>
      <c r="I17" s="100">
        <v>1.8179999999999999E-13</v>
      </c>
      <c r="J17" s="97">
        <v>939908</v>
      </c>
      <c r="K17" s="101" t="s">
        <v>273</v>
      </c>
      <c r="L17" s="55" t="s">
        <v>235</v>
      </c>
      <c r="M17" s="97">
        <v>-356367</v>
      </c>
      <c r="N17" s="873" t="s">
        <v>33080</v>
      </c>
      <c r="O17" s="92" t="s">
        <v>274</v>
      </c>
      <c r="P17" s="51" t="s">
        <v>8</v>
      </c>
      <c r="Q17" s="52" t="s">
        <v>8</v>
      </c>
      <c r="R17" s="93" t="s">
        <v>8</v>
      </c>
      <c r="S17" s="94" t="s">
        <v>230</v>
      </c>
      <c r="T17" s="92"/>
      <c r="U17" s="298">
        <v>1.0999999999999999E-2</v>
      </c>
      <c r="V17" s="298">
        <v>2E-3</v>
      </c>
      <c r="W17" s="298">
        <v>1.0999999999999999E-2</v>
      </c>
      <c r="X17" s="298">
        <v>2E-3</v>
      </c>
      <c r="Y17" s="645">
        <v>0.90010000000000001</v>
      </c>
      <c r="Z17" s="645"/>
      <c r="AA17" s="298">
        <v>24</v>
      </c>
      <c r="AB17" s="646">
        <v>18670177</v>
      </c>
      <c r="AC17" s="646">
        <v>18745500</v>
      </c>
      <c r="AD17" s="53" t="s">
        <v>272</v>
      </c>
      <c r="AE17" s="53" t="s">
        <v>272</v>
      </c>
      <c r="AF17" s="298">
        <v>1.8100000000000001E-13</v>
      </c>
      <c r="AG17" s="645"/>
      <c r="AH17" s="646" t="s">
        <v>230</v>
      </c>
      <c r="AI17" s="647">
        <v>1.8150000000000001E-13</v>
      </c>
      <c r="AJ17" s="645"/>
      <c r="AK17" s="1365">
        <v>1.0999999999999999E-2</v>
      </c>
      <c r="AL17" s="1365">
        <v>2E-3</v>
      </c>
      <c r="AM17" s="647">
        <v>8.9479999999999999E-7</v>
      </c>
      <c r="AN17" s="645">
        <v>0.01</v>
      </c>
      <c r="AO17" s="645">
        <v>2E-3</v>
      </c>
      <c r="AP17" s="647">
        <v>1.72104E-5</v>
      </c>
      <c r="AQ17" s="52"/>
      <c r="AR17" s="648" t="s">
        <v>2260</v>
      </c>
      <c r="AS17" s="649" t="s">
        <v>7</v>
      </c>
      <c r="AT17" s="650" t="s">
        <v>7</v>
      </c>
      <c r="AU17" s="651">
        <v>0.41460000000000002</v>
      </c>
      <c r="AV17" s="98">
        <v>1.3844619000000001E-2</v>
      </c>
      <c r="AW17" s="98">
        <v>7.6320939999999999E-3</v>
      </c>
      <c r="AX17" s="651">
        <v>1.8140000000000001</v>
      </c>
      <c r="AY17" s="651">
        <v>6.9650000000000004E-2</v>
      </c>
      <c r="AZ17" s="96">
        <v>35445</v>
      </c>
      <c r="BA17" s="96" t="s">
        <v>230</v>
      </c>
      <c r="BB17" s="92"/>
      <c r="BC17" s="92"/>
    </row>
    <row r="18" spans="1:55" s="644" customFormat="1" ht="39" x14ac:dyDescent="0.15">
      <c r="A18" s="51" t="s">
        <v>275</v>
      </c>
      <c r="B18" s="96">
        <v>2</v>
      </c>
      <c r="C18" s="97">
        <v>60117297</v>
      </c>
      <c r="D18" s="96" t="s">
        <v>237</v>
      </c>
      <c r="E18" s="116">
        <v>0.4194</v>
      </c>
      <c r="F18" s="651">
        <v>-1.103367607247612E-2</v>
      </c>
      <c r="G18" s="117">
        <v>1.5075387447022982E-3</v>
      </c>
      <c r="H18" s="614">
        <v>-7.319</v>
      </c>
      <c r="I18" s="100">
        <v>2.5049999999999999E-13</v>
      </c>
      <c r="J18" s="97">
        <v>939908</v>
      </c>
      <c r="K18" s="101" t="s">
        <v>276</v>
      </c>
      <c r="L18" s="55" t="s">
        <v>235</v>
      </c>
      <c r="M18" s="97">
        <v>561005</v>
      </c>
      <c r="N18" s="873" t="s">
        <v>33081</v>
      </c>
      <c r="O18" s="102" t="s">
        <v>277</v>
      </c>
      <c r="P18" s="51" t="s">
        <v>8</v>
      </c>
      <c r="Q18" s="52" t="s">
        <v>8</v>
      </c>
      <c r="R18" s="93" t="s">
        <v>8</v>
      </c>
      <c r="S18" s="94" t="s">
        <v>230</v>
      </c>
      <c r="T18" s="92"/>
      <c r="U18" s="283">
        <v>-1.0999999999999999E-2</v>
      </c>
      <c r="V18" s="283">
        <v>2E-3</v>
      </c>
      <c r="W18" s="283">
        <v>-1.0999999999999999E-2</v>
      </c>
      <c r="X18" s="283">
        <v>2E-3</v>
      </c>
      <c r="Y18" s="652">
        <v>0.78269999999999995</v>
      </c>
      <c r="Z18" s="652"/>
      <c r="AA18" s="283">
        <v>17</v>
      </c>
      <c r="AB18" s="646">
        <v>60002572</v>
      </c>
      <c r="AC18" s="646">
        <v>60175475</v>
      </c>
      <c r="AD18" s="53" t="s">
        <v>32937</v>
      </c>
      <c r="AE18" s="53" t="s">
        <v>275</v>
      </c>
      <c r="AF18" s="298">
        <v>9.4599999999999996E-14</v>
      </c>
      <c r="AG18" s="652"/>
      <c r="AH18" s="653" t="s">
        <v>230</v>
      </c>
      <c r="AI18" s="654">
        <v>9.4579999999999999E-14</v>
      </c>
      <c r="AJ18" s="652"/>
      <c r="AK18" s="1365">
        <v>-1.0999999999999999E-2</v>
      </c>
      <c r="AL18" s="1365">
        <v>2E-3</v>
      </c>
      <c r="AM18" s="654">
        <v>2.2429999999999999E-7</v>
      </c>
      <c r="AN18" s="652">
        <v>-8.9999999999999993E-3</v>
      </c>
      <c r="AO18" s="652">
        <v>2E-3</v>
      </c>
      <c r="AP18" s="654">
        <v>7.9607300000000006E-5</v>
      </c>
      <c r="AQ18" s="52"/>
      <c r="AR18" s="648" t="s">
        <v>2260</v>
      </c>
      <c r="AS18" s="649" t="s">
        <v>7</v>
      </c>
      <c r="AT18" s="650" t="s">
        <v>7</v>
      </c>
      <c r="AU18" s="651">
        <v>0.39560000000000001</v>
      </c>
      <c r="AV18" s="98">
        <v>-1.4617613999999999E-2</v>
      </c>
      <c r="AW18" s="98">
        <v>7.6894336000000001E-3</v>
      </c>
      <c r="AX18" s="651">
        <v>-1.901</v>
      </c>
      <c r="AY18" s="651">
        <v>5.7259999999999998E-2</v>
      </c>
      <c r="AZ18" s="96">
        <v>35445</v>
      </c>
      <c r="BA18" s="96" t="s">
        <v>230</v>
      </c>
      <c r="BB18" s="92"/>
      <c r="BC18" s="92"/>
    </row>
    <row r="19" spans="1:55" s="644" customFormat="1" ht="26" x14ac:dyDescent="0.15">
      <c r="A19" s="51" t="s">
        <v>278</v>
      </c>
      <c r="B19" s="96">
        <v>7</v>
      </c>
      <c r="C19" s="97">
        <v>127175236</v>
      </c>
      <c r="D19" s="96" t="s">
        <v>228</v>
      </c>
      <c r="E19" s="116">
        <v>0.45419999999999999</v>
      </c>
      <c r="F19" s="651">
        <v>-1.0657445116989619E-2</v>
      </c>
      <c r="G19" s="117">
        <v>1.4941041801471498E-3</v>
      </c>
      <c r="H19" s="614">
        <v>-7.133</v>
      </c>
      <c r="I19" s="100">
        <v>9.8410000000000002E-13</v>
      </c>
      <c r="J19" s="97">
        <v>939908</v>
      </c>
      <c r="K19" s="101" t="s">
        <v>279</v>
      </c>
      <c r="L19" s="55" t="s">
        <v>235</v>
      </c>
      <c r="M19" s="97">
        <v>45446</v>
      </c>
      <c r="N19" s="873" t="s">
        <v>33082</v>
      </c>
      <c r="O19" s="92" t="s">
        <v>280</v>
      </c>
      <c r="P19" s="51" t="s">
        <v>8</v>
      </c>
      <c r="Q19" s="52" t="s">
        <v>8</v>
      </c>
      <c r="R19" s="93" t="s">
        <v>281</v>
      </c>
      <c r="S19" s="94" t="s">
        <v>230</v>
      </c>
      <c r="T19" s="92"/>
      <c r="U19" s="298">
        <v>-1.0999999999999999E-2</v>
      </c>
      <c r="V19" s="298">
        <v>2E-3</v>
      </c>
      <c r="W19" s="298">
        <v>-0.01</v>
      </c>
      <c r="X19" s="298">
        <v>2E-3</v>
      </c>
      <c r="Y19" s="645">
        <v>0.57410000000000005</v>
      </c>
      <c r="Z19" s="645"/>
      <c r="AA19" s="298">
        <v>59</v>
      </c>
      <c r="AB19" s="646">
        <v>127082497</v>
      </c>
      <c r="AC19" s="646">
        <v>127210207</v>
      </c>
      <c r="AD19" s="53" t="s">
        <v>278</v>
      </c>
      <c r="AE19" s="53" t="s">
        <v>278</v>
      </c>
      <c r="AF19" s="298">
        <v>9.8299999999999995E-13</v>
      </c>
      <c r="AG19" s="645"/>
      <c r="AH19" s="646" t="s">
        <v>230</v>
      </c>
      <c r="AI19" s="647">
        <v>9.8340000000000003E-13</v>
      </c>
      <c r="AJ19" s="645"/>
      <c r="AK19" s="1365">
        <v>-0.01</v>
      </c>
      <c r="AL19" s="1365">
        <v>2E-3</v>
      </c>
      <c r="AM19" s="647">
        <v>9.0510000000000002E-6</v>
      </c>
      <c r="AN19" s="645">
        <v>-0.01</v>
      </c>
      <c r="AO19" s="645">
        <v>2E-3</v>
      </c>
      <c r="AP19" s="647">
        <v>5.9286000000000001E-5</v>
      </c>
      <c r="AQ19" s="52"/>
      <c r="AR19" s="648" t="s">
        <v>2260</v>
      </c>
      <c r="AS19" s="649" t="s">
        <v>7</v>
      </c>
      <c r="AT19" s="650" t="s">
        <v>7</v>
      </c>
      <c r="AU19" s="651">
        <v>0.47689999999999999</v>
      </c>
      <c r="AV19" s="98">
        <v>-4.6748780000000004E-3</v>
      </c>
      <c r="AW19" s="98">
        <v>7.5279841999999998E-3</v>
      </c>
      <c r="AX19" s="651">
        <v>-0.621</v>
      </c>
      <c r="AY19" s="651">
        <v>0.53439999999999999</v>
      </c>
      <c r="AZ19" s="96">
        <v>35445</v>
      </c>
      <c r="BA19" s="96" t="s">
        <v>230</v>
      </c>
      <c r="BB19" s="92"/>
      <c r="BC19" s="92"/>
    </row>
    <row r="20" spans="1:55" s="656" customFormat="1" ht="52" x14ac:dyDescent="0.15">
      <c r="A20" s="51" t="s">
        <v>282</v>
      </c>
      <c r="B20" s="96">
        <v>6</v>
      </c>
      <c r="C20" s="97">
        <v>28897633</v>
      </c>
      <c r="D20" s="96" t="s">
        <v>228</v>
      </c>
      <c r="E20" s="116">
        <v>0.4632</v>
      </c>
      <c r="F20" s="651">
        <v>-1.042965600520887E-2</v>
      </c>
      <c r="G20" s="117">
        <v>1.4918689751407339E-3</v>
      </c>
      <c r="H20" s="614">
        <v>-6.9909999999999997</v>
      </c>
      <c r="I20" s="100">
        <v>2.7219999999999999E-12</v>
      </c>
      <c r="J20" s="97">
        <v>939908</v>
      </c>
      <c r="K20" s="101" t="s">
        <v>283</v>
      </c>
      <c r="L20" s="55" t="s">
        <v>235</v>
      </c>
      <c r="M20" s="97">
        <v>-26854</v>
      </c>
      <c r="N20" s="873" t="s">
        <v>33083</v>
      </c>
      <c r="O20" s="92" t="s">
        <v>284</v>
      </c>
      <c r="P20" s="51" t="s">
        <v>285</v>
      </c>
      <c r="Q20" s="52" t="s">
        <v>233</v>
      </c>
      <c r="R20" s="93" t="s">
        <v>286</v>
      </c>
      <c r="S20" s="94" t="s">
        <v>230</v>
      </c>
      <c r="T20" s="92"/>
      <c r="U20" s="298">
        <v>-0.01</v>
      </c>
      <c r="V20" s="298">
        <v>2E-3</v>
      </c>
      <c r="W20" s="298">
        <v>-1.0999999999999999E-2</v>
      </c>
      <c r="X20" s="298">
        <v>2E-3</v>
      </c>
      <c r="Y20" s="645">
        <v>0.84</v>
      </c>
      <c r="Z20" s="645"/>
      <c r="AA20" s="298">
        <v>45</v>
      </c>
      <c r="AB20" s="646">
        <v>28674322</v>
      </c>
      <c r="AC20" s="646">
        <v>29331819</v>
      </c>
      <c r="AD20" s="53" t="s">
        <v>282</v>
      </c>
      <c r="AE20" s="53" t="s">
        <v>282</v>
      </c>
      <c r="AF20" s="298">
        <v>1.0099999999999999E-12</v>
      </c>
      <c r="AG20" s="645"/>
      <c r="AH20" s="646" t="s">
        <v>230</v>
      </c>
      <c r="AI20" s="647">
        <v>1.0079999999999999E-12</v>
      </c>
      <c r="AJ20" s="645"/>
      <c r="AK20" s="1365">
        <v>-1.0999999999999999E-2</v>
      </c>
      <c r="AL20" s="1365">
        <v>2E-3</v>
      </c>
      <c r="AM20" s="647">
        <v>9.5219999999999996E-7</v>
      </c>
      <c r="AN20" s="645">
        <v>-8.0000000000000002E-3</v>
      </c>
      <c r="AO20" s="645">
        <v>2E-3</v>
      </c>
      <c r="AP20" s="647">
        <v>1.10724E-3</v>
      </c>
      <c r="AQ20" s="52"/>
      <c r="AR20" s="55" t="s">
        <v>287</v>
      </c>
      <c r="AS20" s="51">
        <v>28839879</v>
      </c>
      <c r="AT20" s="655">
        <v>0.90082901999999998</v>
      </c>
      <c r="AU20" s="651">
        <v>0.50539999999999996</v>
      </c>
      <c r="AV20" s="98">
        <v>2.3580661999999999E-3</v>
      </c>
      <c r="AW20" s="98">
        <v>9.9078407999999996E-3</v>
      </c>
      <c r="AX20" s="651">
        <v>0.23799999999999999</v>
      </c>
      <c r="AY20" s="651">
        <v>0.81220000000000003</v>
      </c>
      <c r="AZ20" s="96">
        <v>20421</v>
      </c>
      <c r="BA20" s="96" t="s">
        <v>230</v>
      </c>
      <c r="BB20" s="33"/>
      <c r="BC20" s="33"/>
    </row>
    <row r="21" spans="1:55" s="656" customFormat="1" ht="26" x14ac:dyDescent="0.15">
      <c r="A21" s="51" t="s">
        <v>288</v>
      </c>
      <c r="B21" s="96">
        <v>3</v>
      </c>
      <c r="C21" s="97">
        <v>136309710</v>
      </c>
      <c r="D21" s="96" t="s">
        <v>228</v>
      </c>
      <c r="E21" s="116">
        <v>0.60050000000000003</v>
      </c>
      <c r="F21" s="651">
        <v>-1.0552761514813373E-2</v>
      </c>
      <c r="G21" s="117">
        <v>1.5188200222817174E-3</v>
      </c>
      <c r="H21" s="614">
        <v>-6.9480000000000004</v>
      </c>
      <c r="I21" s="100">
        <v>3.6979999999999998E-12</v>
      </c>
      <c r="J21" s="97">
        <v>939908</v>
      </c>
      <c r="K21" s="101" t="s">
        <v>959</v>
      </c>
      <c r="L21" s="55" t="s">
        <v>235</v>
      </c>
      <c r="M21" s="97">
        <v>228151</v>
      </c>
      <c r="N21" s="873" t="s">
        <v>33084</v>
      </c>
      <c r="O21" s="92" t="s">
        <v>290</v>
      </c>
      <c r="P21" s="51" t="s">
        <v>8</v>
      </c>
      <c r="Q21" s="52" t="s">
        <v>8</v>
      </c>
      <c r="R21" s="93" t="s">
        <v>8</v>
      </c>
      <c r="S21" s="94" t="s">
        <v>230</v>
      </c>
      <c r="T21" s="92"/>
      <c r="U21" s="283">
        <v>-1.2E-2</v>
      </c>
      <c r="V21" s="283">
        <v>2E-3</v>
      </c>
      <c r="W21" s="283">
        <v>-8.9999999999999993E-3</v>
      </c>
      <c r="X21" s="283">
        <v>2E-3</v>
      </c>
      <c r="Y21" s="652">
        <v>0.29349999999999998</v>
      </c>
      <c r="Z21" s="652"/>
      <c r="AA21" s="283">
        <v>30</v>
      </c>
      <c r="AB21" s="646">
        <v>135814009</v>
      </c>
      <c r="AC21" s="646">
        <v>136615268</v>
      </c>
      <c r="AD21" s="53" t="s">
        <v>288</v>
      </c>
      <c r="AE21" s="53" t="s">
        <v>288</v>
      </c>
      <c r="AF21" s="298">
        <v>3.7899999999999998E-12</v>
      </c>
      <c r="AG21" s="652"/>
      <c r="AH21" s="653" t="s">
        <v>230</v>
      </c>
      <c r="AI21" s="654">
        <v>3.7929999999999997E-12</v>
      </c>
      <c r="AJ21" s="652"/>
      <c r="AK21" s="1365">
        <v>-8.9999999999999993E-3</v>
      </c>
      <c r="AL21" s="1365">
        <v>2E-3</v>
      </c>
      <c r="AM21" s="654">
        <v>7.6190000000000001E-5</v>
      </c>
      <c r="AN21" s="652">
        <v>-8.9999999999999993E-3</v>
      </c>
      <c r="AO21" s="652">
        <v>2E-3</v>
      </c>
      <c r="AP21" s="654">
        <v>2.4670200000000001E-4</v>
      </c>
      <c r="AQ21" s="52"/>
      <c r="AR21" s="648" t="s">
        <v>2260</v>
      </c>
      <c r="AS21" s="649" t="s">
        <v>7</v>
      </c>
      <c r="AT21" s="650" t="s">
        <v>7</v>
      </c>
      <c r="AU21" s="651">
        <v>0.57269999999999999</v>
      </c>
      <c r="AV21" s="98">
        <v>-3.1847013E-3</v>
      </c>
      <c r="AW21" s="98">
        <v>7.6007191000000002E-3</v>
      </c>
      <c r="AX21" s="651">
        <v>-0.41899999999999998</v>
      </c>
      <c r="AY21" s="651">
        <v>0.67510000000000003</v>
      </c>
      <c r="AZ21" s="96">
        <v>35445</v>
      </c>
      <c r="BA21" s="96" t="s">
        <v>230</v>
      </c>
      <c r="BB21" s="33"/>
      <c r="BC21" s="33"/>
    </row>
    <row r="22" spans="1:55" s="656" customFormat="1" ht="26" x14ac:dyDescent="0.15">
      <c r="A22" s="51" t="s">
        <v>291</v>
      </c>
      <c r="B22" s="96">
        <v>2</v>
      </c>
      <c r="C22" s="97">
        <v>205174867</v>
      </c>
      <c r="D22" s="96" t="s">
        <v>265</v>
      </c>
      <c r="E22" s="116">
        <v>0.57240000000000002</v>
      </c>
      <c r="F22" s="651">
        <v>1.0402389430715225E-2</v>
      </c>
      <c r="G22" s="117">
        <v>1.5036700535870518E-3</v>
      </c>
      <c r="H22" s="614">
        <v>6.9180000000000001</v>
      </c>
      <c r="I22" s="100">
        <v>4.573E-12</v>
      </c>
      <c r="J22" s="97">
        <v>939908</v>
      </c>
      <c r="K22" s="101" t="s">
        <v>292</v>
      </c>
      <c r="L22" s="55" t="s">
        <v>235</v>
      </c>
      <c r="M22" s="97">
        <v>235649</v>
      </c>
      <c r="N22" s="873" t="s">
        <v>33085</v>
      </c>
      <c r="O22" s="102" t="s">
        <v>8</v>
      </c>
      <c r="P22" s="51" t="s">
        <v>293</v>
      </c>
      <c r="Q22" s="33" t="s">
        <v>233</v>
      </c>
      <c r="R22" s="93" t="s">
        <v>294</v>
      </c>
      <c r="S22" s="94" t="s">
        <v>230</v>
      </c>
      <c r="T22" s="92"/>
      <c r="U22" s="298">
        <v>1.2E-2</v>
      </c>
      <c r="V22" s="298">
        <v>2E-3</v>
      </c>
      <c r="W22" s="298">
        <v>8.0000000000000002E-3</v>
      </c>
      <c r="X22" s="298">
        <v>2E-3</v>
      </c>
      <c r="Y22" s="645">
        <v>0.25280000000000002</v>
      </c>
      <c r="Z22" s="645"/>
      <c r="AA22" s="298">
        <v>20</v>
      </c>
      <c r="AB22" s="646">
        <v>205148552</v>
      </c>
      <c r="AC22" s="646">
        <v>205186323</v>
      </c>
      <c r="AD22" s="53" t="s">
        <v>291</v>
      </c>
      <c r="AE22" s="53" t="s">
        <v>291</v>
      </c>
      <c r="AF22" s="298">
        <v>4.5800000000000003E-12</v>
      </c>
      <c r="AG22" s="645"/>
      <c r="AH22" s="646" t="s">
        <v>230</v>
      </c>
      <c r="AI22" s="647">
        <v>4.5850000000000004E-12</v>
      </c>
      <c r="AJ22" s="645"/>
      <c r="AK22" s="1365">
        <v>8.0000000000000002E-3</v>
      </c>
      <c r="AL22" s="1365">
        <v>2E-3</v>
      </c>
      <c r="AM22" s="647">
        <v>1.1E-4</v>
      </c>
      <c r="AN22" s="645">
        <v>8.9999999999999993E-3</v>
      </c>
      <c r="AO22" s="645">
        <v>2E-3</v>
      </c>
      <c r="AP22" s="647">
        <v>1.0550100000000001E-4</v>
      </c>
      <c r="AQ22" s="52"/>
      <c r="AR22" s="648" t="s">
        <v>2260</v>
      </c>
      <c r="AS22" s="649" t="s">
        <v>7</v>
      </c>
      <c r="AT22" s="650" t="s">
        <v>7</v>
      </c>
      <c r="AU22" s="651">
        <v>0.56479999999999997</v>
      </c>
      <c r="AV22" s="98">
        <v>8.0920272000000008E-3</v>
      </c>
      <c r="AW22" s="98">
        <v>7.5839054999999999E-3</v>
      </c>
      <c r="AX22" s="651">
        <v>1.0669999999999999</v>
      </c>
      <c r="AY22" s="651">
        <v>0.2858</v>
      </c>
      <c r="AZ22" s="96">
        <v>35445</v>
      </c>
      <c r="BA22" s="96" t="s">
        <v>230</v>
      </c>
      <c r="BB22" s="33"/>
      <c r="BC22" s="33"/>
    </row>
    <row r="23" spans="1:55" s="656" customFormat="1" ht="65" x14ac:dyDescent="0.15">
      <c r="A23" s="51" t="s">
        <v>295</v>
      </c>
      <c r="B23" s="96">
        <v>6</v>
      </c>
      <c r="C23" s="97">
        <v>98576223</v>
      </c>
      <c r="D23" s="96" t="s">
        <v>237</v>
      </c>
      <c r="E23" s="116">
        <v>0.48309999999999997</v>
      </c>
      <c r="F23" s="651">
        <v>1.0295665192488547E-2</v>
      </c>
      <c r="G23" s="117">
        <v>1.4886733939399287E-3</v>
      </c>
      <c r="H23" s="614">
        <v>6.9160000000000004</v>
      </c>
      <c r="I23" s="100">
        <v>4.6330000000000002E-12</v>
      </c>
      <c r="J23" s="97">
        <v>939908</v>
      </c>
      <c r="K23" s="101" t="s">
        <v>296</v>
      </c>
      <c r="L23" s="55" t="s">
        <v>235</v>
      </c>
      <c r="M23" s="97">
        <v>706357</v>
      </c>
      <c r="N23" s="873" t="s">
        <v>33086</v>
      </c>
      <c r="O23" s="102" t="s">
        <v>297</v>
      </c>
      <c r="P23" s="51" t="s">
        <v>8</v>
      </c>
      <c r="Q23" s="52" t="s">
        <v>8</v>
      </c>
      <c r="R23" s="93" t="s">
        <v>8</v>
      </c>
      <c r="S23" s="94" t="s">
        <v>230</v>
      </c>
      <c r="T23" s="92"/>
      <c r="U23" s="298">
        <v>0.01</v>
      </c>
      <c r="V23" s="298">
        <v>2E-3</v>
      </c>
      <c r="W23" s="298">
        <v>1.0999999999999999E-2</v>
      </c>
      <c r="X23" s="298">
        <v>2E-3</v>
      </c>
      <c r="Y23" s="645">
        <v>0.69910000000000005</v>
      </c>
      <c r="Z23" s="645"/>
      <c r="AA23" s="298">
        <v>48</v>
      </c>
      <c r="AB23" s="646">
        <v>98547979</v>
      </c>
      <c r="AC23" s="646">
        <v>98591622</v>
      </c>
      <c r="AD23" s="53" t="s">
        <v>295</v>
      </c>
      <c r="AE23" s="53" t="s">
        <v>295</v>
      </c>
      <c r="AF23" s="298">
        <v>4.6499999999999998E-12</v>
      </c>
      <c r="AG23" s="645"/>
      <c r="AH23" s="646" t="s">
        <v>230</v>
      </c>
      <c r="AI23" s="647">
        <v>4.6510000000000003E-12</v>
      </c>
      <c r="AJ23" s="645"/>
      <c r="AK23" s="1365">
        <v>1.0999999999999999E-2</v>
      </c>
      <c r="AL23" s="1365">
        <v>2E-3</v>
      </c>
      <c r="AM23" s="647">
        <v>6.1849999999999999E-7</v>
      </c>
      <c r="AN23" s="645">
        <v>0.01</v>
      </c>
      <c r="AO23" s="645">
        <v>2E-3</v>
      </c>
      <c r="AP23" s="647">
        <v>1.1644999999999999E-5</v>
      </c>
      <c r="AQ23" s="52"/>
      <c r="AR23" s="648" t="s">
        <v>2260</v>
      </c>
      <c r="AS23" s="649" t="s">
        <v>7</v>
      </c>
      <c r="AT23" s="650" t="s">
        <v>7</v>
      </c>
      <c r="AU23" s="651">
        <v>0.48399999999999999</v>
      </c>
      <c r="AV23" s="98">
        <v>-1.1142747E-2</v>
      </c>
      <c r="AW23" s="98">
        <v>7.5237988000000002E-3</v>
      </c>
      <c r="AX23" s="651">
        <v>-1.4810000000000001</v>
      </c>
      <c r="AY23" s="651">
        <v>0.13850000000000001</v>
      </c>
      <c r="AZ23" s="96">
        <v>35445</v>
      </c>
      <c r="BA23" s="96" t="s">
        <v>235</v>
      </c>
      <c r="BB23" s="33"/>
      <c r="BC23" s="33"/>
    </row>
    <row r="24" spans="1:55" s="656" customFormat="1" ht="26" x14ac:dyDescent="0.15">
      <c r="A24" s="51" t="s">
        <v>298</v>
      </c>
      <c r="B24" s="96">
        <v>1</v>
      </c>
      <c r="C24" s="97">
        <v>21361176</v>
      </c>
      <c r="D24" s="96" t="s">
        <v>237</v>
      </c>
      <c r="E24" s="116">
        <v>0.40210000000000001</v>
      </c>
      <c r="F24" s="651">
        <v>1.0406404451276717E-2</v>
      </c>
      <c r="G24" s="117">
        <v>1.5171897435889657E-3</v>
      </c>
      <c r="H24" s="614">
        <v>6.859</v>
      </c>
      <c r="I24" s="100">
        <v>6.9440000000000003E-12</v>
      </c>
      <c r="J24" s="97">
        <v>939908</v>
      </c>
      <c r="K24" s="101" t="s">
        <v>3070</v>
      </c>
      <c r="L24" s="55" t="s">
        <v>235</v>
      </c>
      <c r="M24" s="97">
        <v>182564</v>
      </c>
      <c r="N24" s="873" t="s">
        <v>33087</v>
      </c>
      <c r="O24" s="92" t="s">
        <v>300</v>
      </c>
      <c r="P24" s="92" t="s">
        <v>301</v>
      </c>
      <c r="Q24" s="33" t="s">
        <v>302</v>
      </c>
      <c r="R24" s="93" t="s">
        <v>303</v>
      </c>
      <c r="S24" s="94" t="s">
        <v>230</v>
      </c>
      <c r="T24" s="92"/>
      <c r="U24" s="298">
        <v>1.2999999999999999E-2</v>
      </c>
      <c r="V24" s="298">
        <v>2E-3</v>
      </c>
      <c r="W24" s="298">
        <v>7.0000000000000001E-3</v>
      </c>
      <c r="X24" s="298">
        <v>2E-3</v>
      </c>
      <c r="Y24" s="645">
        <v>7.2639999999999996E-2</v>
      </c>
      <c r="Z24" s="645"/>
      <c r="AA24" s="298">
        <v>1</v>
      </c>
      <c r="AB24" s="646">
        <v>21045726</v>
      </c>
      <c r="AC24" s="646">
        <v>21535330</v>
      </c>
      <c r="AD24" s="53" t="s">
        <v>298</v>
      </c>
      <c r="AE24" s="53" t="s">
        <v>298</v>
      </c>
      <c r="AF24" s="298">
        <v>6.9399999999999999E-12</v>
      </c>
      <c r="AG24" s="645"/>
      <c r="AH24" s="646" t="s">
        <v>230</v>
      </c>
      <c r="AI24" s="647">
        <v>6.9440000000000003E-12</v>
      </c>
      <c r="AJ24" s="645"/>
      <c r="AK24" s="1365">
        <v>7.0000000000000001E-3</v>
      </c>
      <c r="AL24" s="1365">
        <v>2E-3</v>
      </c>
      <c r="AM24" s="647">
        <v>8.0630000000000003E-4</v>
      </c>
      <c r="AN24" s="645">
        <v>6.0000000000000001E-3</v>
      </c>
      <c r="AO24" s="645">
        <v>2E-3</v>
      </c>
      <c r="AP24" s="647">
        <v>1.1717099999999999E-2</v>
      </c>
      <c r="AQ24" s="52"/>
      <c r="AR24" s="648" t="s">
        <v>2260</v>
      </c>
      <c r="AS24" s="649" t="s">
        <v>7</v>
      </c>
      <c r="AT24" s="650" t="s">
        <v>7</v>
      </c>
      <c r="AU24" s="651">
        <v>0.40360000000000001</v>
      </c>
      <c r="AV24" s="98">
        <v>1.1426624E-2</v>
      </c>
      <c r="AW24" s="98">
        <v>7.6637318999999999E-3</v>
      </c>
      <c r="AX24" s="651">
        <v>1.4910000000000001</v>
      </c>
      <c r="AY24" s="651">
        <v>0.13600000000000001</v>
      </c>
      <c r="AZ24" s="96">
        <v>35445</v>
      </c>
      <c r="BA24" s="96" t="s">
        <v>230</v>
      </c>
      <c r="BB24" s="33"/>
      <c r="BC24" s="33"/>
    </row>
    <row r="25" spans="1:55" s="656" customFormat="1" ht="39" x14ac:dyDescent="0.15">
      <c r="A25" s="51" t="s">
        <v>304</v>
      </c>
      <c r="B25" s="96">
        <v>4</v>
      </c>
      <c r="C25" s="97">
        <v>106180264</v>
      </c>
      <c r="D25" s="96" t="s">
        <v>228</v>
      </c>
      <c r="E25" s="116">
        <v>0.2001</v>
      </c>
      <c r="F25" s="651">
        <v>1.2701765894896105E-2</v>
      </c>
      <c r="G25" s="117">
        <v>1.8594299363045095E-3</v>
      </c>
      <c r="H25" s="614">
        <v>6.8310000000000004</v>
      </c>
      <c r="I25" s="100">
        <v>8.4460000000000002E-12</v>
      </c>
      <c r="J25" s="97">
        <v>939908</v>
      </c>
      <c r="K25" s="101" t="s">
        <v>1815</v>
      </c>
      <c r="L25" s="55" t="s">
        <v>235</v>
      </c>
      <c r="M25" s="97">
        <v>109970</v>
      </c>
      <c r="N25" s="873" t="s">
        <v>33088</v>
      </c>
      <c r="O25" s="92" t="s">
        <v>306</v>
      </c>
      <c r="P25" s="51" t="s">
        <v>8</v>
      </c>
      <c r="Q25" s="52" t="s">
        <v>8</v>
      </c>
      <c r="R25" s="93" t="s">
        <v>8</v>
      </c>
      <c r="S25" s="94" t="s">
        <v>230</v>
      </c>
      <c r="T25" s="92"/>
      <c r="U25" s="298">
        <v>8.9999999999999993E-3</v>
      </c>
      <c r="V25" s="298">
        <v>2E-3</v>
      </c>
      <c r="W25" s="298">
        <v>1.7000000000000001E-2</v>
      </c>
      <c r="X25" s="298">
        <v>3.0000000000000001E-3</v>
      </c>
      <c r="Y25" s="645">
        <v>4.4429999999999997E-2</v>
      </c>
      <c r="Z25" s="645"/>
      <c r="AA25" s="298">
        <v>37</v>
      </c>
      <c r="AB25" s="646">
        <v>106063987</v>
      </c>
      <c r="AC25" s="646">
        <v>106201556</v>
      </c>
      <c r="AD25" s="53" t="s">
        <v>304</v>
      </c>
      <c r="AE25" s="53" t="s">
        <v>304</v>
      </c>
      <c r="AF25" s="298">
        <v>8.4400000000000004E-12</v>
      </c>
      <c r="AG25" s="645"/>
      <c r="AH25" s="646" t="s">
        <v>230</v>
      </c>
      <c r="AI25" s="647">
        <v>8.4440000000000008E-12</v>
      </c>
      <c r="AJ25" s="645"/>
      <c r="AK25" s="1365">
        <v>1.7000000000000001E-2</v>
      </c>
      <c r="AL25" s="1365">
        <v>3.0000000000000001E-3</v>
      </c>
      <c r="AM25" s="647">
        <v>9.688E-10</v>
      </c>
      <c r="AN25" s="645">
        <v>1.6E-2</v>
      </c>
      <c r="AO25" s="645">
        <v>3.0000000000000001E-3</v>
      </c>
      <c r="AP25" s="647">
        <v>1.13454E-7</v>
      </c>
      <c r="AQ25" s="52"/>
      <c r="AR25" s="648" t="s">
        <v>2260</v>
      </c>
      <c r="AS25" s="649" t="s">
        <v>7</v>
      </c>
      <c r="AT25" s="650" t="s">
        <v>7</v>
      </c>
      <c r="AU25" s="651">
        <v>0.2021</v>
      </c>
      <c r="AV25" s="98">
        <v>1.6039273E-2</v>
      </c>
      <c r="AW25" s="98">
        <v>9.3632647999999999E-3</v>
      </c>
      <c r="AX25" s="651">
        <v>1.7130000000000001</v>
      </c>
      <c r="AY25" s="651">
        <v>8.6660000000000001E-2</v>
      </c>
      <c r="AZ25" s="96">
        <v>35445</v>
      </c>
      <c r="BA25" s="96" t="s">
        <v>230</v>
      </c>
      <c r="BB25" s="33"/>
      <c r="BC25" s="33"/>
    </row>
    <row r="26" spans="1:55" s="656" customFormat="1" ht="39" x14ac:dyDescent="0.15">
      <c r="A26" s="51" t="s">
        <v>307</v>
      </c>
      <c r="B26" s="96">
        <v>1</v>
      </c>
      <c r="C26" s="97">
        <v>33802817</v>
      </c>
      <c r="D26" s="96" t="s">
        <v>237</v>
      </c>
      <c r="E26" s="116">
        <v>0.64400000000000002</v>
      </c>
      <c r="F26" s="651">
        <v>1.0532195517333398E-2</v>
      </c>
      <c r="G26" s="117">
        <v>1.5536503197128482E-3</v>
      </c>
      <c r="H26" s="614">
        <v>6.7789999999999999</v>
      </c>
      <c r="I26" s="100">
        <v>1.2100000000000001E-11</v>
      </c>
      <c r="J26" s="97">
        <v>939908</v>
      </c>
      <c r="K26" s="101" t="s">
        <v>308</v>
      </c>
      <c r="L26" s="55" t="s">
        <v>230</v>
      </c>
      <c r="M26" s="97">
        <v>-13593</v>
      </c>
      <c r="N26" s="873" t="s">
        <v>33089</v>
      </c>
      <c r="O26" s="92" t="s">
        <v>309</v>
      </c>
      <c r="P26" s="51" t="s">
        <v>8</v>
      </c>
      <c r="Q26" s="52" t="s">
        <v>8</v>
      </c>
      <c r="R26" s="93" t="s">
        <v>8</v>
      </c>
      <c r="S26" s="94" t="s">
        <v>230</v>
      </c>
      <c r="T26" s="92"/>
      <c r="U26" s="298">
        <v>0.01</v>
      </c>
      <c r="V26" s="298">
        <v>2E-3</v>
      </c>
      <c r="W26" s="298">
        <v>1.0999999999999999E-2</v>
      </c>
      <c r="X26" s="298">
        <v>2E-3</v>
      </c>
      <c r="Y26" s="645">
        <v>0.61380000000000001</v>
      </c>
      <c r="Z26" s="645"/>
      <c r="AA26" s="298">
        <v>2</v>
      </c>
      <c r="AB26" s="646">
        <v>33776441</v>
      </c>
      <c r="AC26" s="646">
        <v>33915751</v>
      </c>
      <c r="AD26" s="53" t="s">
        <v>307</v>
      </c>
      <c r="AE26" s="53" t="s">
        <v>307</v>
      </c>
      <c r="AF26" s="298">
        <v>1.37E-11</v>
      </c>
      <c r="AG26" s="645"/>
      <c r="AH26" s="646" t="s">
        <v>230</v>
      </c>
      <c r="AI26" s="647">
        <v>1.3730000000000001E-11</v>
      </c>
      <c r="AJ26" s="645"/>
      <c r="AK26" s="1365">
        <v>1.0999999999999999E-2</v>
      </c>
      <c r="AL26" s="1365">
        <v>2E-3</v>
      </c>
      <c r="AM26" s="647">
        <v>6.4160000000000003E-7</v>
      </c>
      <c r="AN26" s="645">
        <v>1.0999999999999999E-2</v>
      </c>
      <c r="AO26" s="645">
        <v>2E-3</v>
      </c>
      <c r="AP26" s="647">
        <v>1.06287E-5</v>
      </c>
      <c r="AQ26" s="52"/>
      <c r="AR26" s="648" t="s">
        <v>2260</v>
      </c>
      <c r="AS26" s="649" t="s">
        <v>7</v>
      </c>
      <c r="AT26" s="650" t="s">
        <v>7</v>
      </c>
      <c r="AU26" s="651">
        <v>0.65159999999999996</v>
      </c>
      <c r="AV26" s="98">
        <v>8.6805615999999998E-5</v>
      </c>
      <c r="AW26" s="98">
        <v>7.8914193000000007E-3</v>
      </c>
      <c r="AX26" s="651">
        <v>1.0999999999999999E-2</v>
      </c>
      <c r="AY26" s="651">
        <v>0.99119999999999997</v>
      </c>
      <c r="AZ26" s="96">
        <v>35445</v>
      </c>
      <c r="BA26" s="96" t="s">
        <v>230</v>
      </c>
      <c r="BB26" s="33"/>
      <c r="BC26" s="33"/>
    </row>
    <row r="27" spans="1:55" s="656" customFormat="1" ht="130" x14ac:dyDescent="0.15">
      <c r="A27" s="51" t="s">
        <v>310</v>
      </c>
      <c r="B27" s="96">
        <v>8</v>
      </c>
      <c r="C27" s="97">
        <v>10743009</v>
      </c>
      <c r="D27" s="96" t="s">
        <v>237</v>
      </c>
      <c r="E27" s="116">
        <v>0.82769999999999999</v>
      </c>
      <c r="F27" s="651">
        <v>1.3286911707528534E-2</v>
      </c>
      <c r="G27" s="117">
        <v>1.9698905422577515E-3</v>
      </c>
      <c r="H27" s="614">
        <v>6.7450000000000001</v>
      </c>
      <c r="I27" s="100">
        <v>1.5249999999999999E-11</v>
      </c>
      <c r="J27" s="97">
        <v>939908</v>
      </c>
      <c r="K27" s="101" t="s">
        <v>311</v>
      </c>
      <c r="L27" s="55" t="s">
        <v>235</v>
      </c>
      <c r="M27" s="97">
        <v>10645</v>
      </c>
      <c r="N27" s="873" t="s">
        <v>33090</v>
      </c>
      <c r="O27" s="102" t="s">
        <v>312</v>
      </c>
      <c r="P27" s="51" t="s">
        <v>8</v>
      </c>
      <c r="Q27" s="52" t="s">
        <v>8</v>
      </c>
      <c r="R27" s="33" t="s">
        <v>247</v>
      </c>
      <c r="S27" s="94" t="s">
        <v>230</v>
      </c>
      <c r="T27" s="92"/>
      <c r="U27" s="298">
        <v>1.6E-2</v>
      </c>
      <c r="V27" s="298">
        <v>3.0000000000000001E-3</v>
      </c>
      <c r="W27" s="298">
        <v>0.01</v>
      </c>
      <c r="X27" s="298">
        <v>3.0000000000000001E-3</v>
      </c>
      <c r="Y27" s="645">
        <v>0.16109999999999999</v>
      </c>
      <c r="Z27" s="645"/>
      <c r="AA27" s="298">
        <v>63</v>
      </c>
      <c r="AB27" s="646">
        <v>10380962</v>
      </c>
      <c r="AC27" s="646">
        <v>10904798</v>
      </c>
      <c r="AD27" s="53" t="s">
        <v>32934</v>
      </c>
      <c r="AE27" s="53" t="s">
        <v>172</v>
      </c>
      <c r="AF27" s="298" t="s">
        <v>172</v>
      </c>
      <c r="AG27" s="645"/>
      <c r="AH27" s="646" t="s">
        <v>235</v>
      </c>
      <c r="AI27" s="647" t="s">
        <v>172</v>
      </c>
      <c r="AJ27" s="645"/>
      <c r="AK27" s="645">
        <v>0.01</v>
      </c>
      <c r="AL27" s="645">
        <v>3.0000000000000001E-3</v>
      </c>
      <c r="AM27" s="647">
        <v>3.6880000000000002E-4</v>
      </c>
      <c r="AN27" s="645">
        <v>2E-3</v>
      </c>
      <c r="AO27" s="645">
        <v>3.0000000000000001E-3</v>
      </c>
      <c r="AP27" s="647">
        <v>0.55672600000000005</v>
      </c>
      <c r="AQ27" s="52"/>
      <c r="AR27" s="648" t="s">
        <v>2260</v>
      </c>
      <c r="AS27" s="649" t="s">
        <v>7</v>
      </c>
      <c r="AT27" s="650" t="s">
        <v>7</v>
      </c>
      <c r="AU27" s="651">
        <v>0.83699999999999997</v>
      </c>
      <c r="AV27" s="98">
        <v>1.5630346E-3</v>
      </c>
      <c r="AW27" s="98">
        <v>1.0930311999999999E-2</v>
      </c>
      <c r="AX27" s="651">
        <v>0.14299999999999999</v>
      </c>
      <c r="AY27" s="651">
        <v>0.88670000000000004</v>
      </c>
      <c r="AZ27" s="96">
        <v>30743</v>
      </c>
      <c r="BA27" s="96" t="s">
        <v>230</v>
      </c>
      <c r="BB27" s="33"/>
      <c r="BC27" s="33"/>
    </row>
    <row r="28" spans="1:55" s="656" customFormat="1" ht="78" x14ac:dyDescent="0.15">
      <c r="A28" s="51" t="s">
        <v>313</v>
      </c>
      <c r="B28" s="96">
        <v>8</v>
      </c>
      <c r="C28" s="97">
        <v>8420053</v>
      </c>
      <c r="D28" s="96" t="s">
        <v>237</v>
      </c>
      <c r="E28" s="116">
        <v>0.1681</v>
      </c>
      <c r="F28" s="651">
        <v>1.3388035546104432E-2</v>
      </c>
      <c r="G28" s="117">
        <v>1.989306916211654E-3</v>
      </c>
      <c r="H28" s="614">
        <v>6.73</v>
      </c>
      <c r="I28" s="100">
        <v>1.6970000000000001E-11</v>
      </c>
      <c r="J28" s="97">
        <v>939908</v>
      </c>
      <c r="K28" s="101" t="s">
        <v>314</v>
      </c>
      <c r="L28" s="55" t="s">
        <v>235</v>
      </c>
      <c r="M28" s="97">
        <v>139613</v>
      </c>
      <c r="N28" s="873" t="s">
        <v>33091</v>
      </c>
      <c r="O28" s="102" t="s">
        <v>315</v>
      </c>
      <c r="P28" s="51" t="s">
        <v>8</v>
      </c>
      <c r="Q28" s="52" t="s">
        <v>8</v>
      </c>
      <c r="R28" s="33" t="s">
        <v>247</v>
      </c>
      <c r="S28" s="94" t="s">
        <v>230</v>
      </c>
      <c r="T28" s="92"/>
      <c r="U28" s="298">
        <v>1.4999999999999999E-2</v>
      </c>
      <c r="V28" s="298">
        <v>3.0000000000000001E-3</v>
      </c>
      <c r="W28" s="298">
        <v>1.0999999999999999E-2</v>
      </c>
      <c r="X28" s="298">
        <v>3.0000000000000001E-3</v>
      </c>
      <c r="Y28" s="645">
        <v>0.26029999999999998</v>
      </c>
      <c r="Z28" s="645"/>
      <c r="AA28" s="298">
        <v>60</v>
      </c>
      <c r="AB28" s="646">
        <v>8225262</v>
      </c>
      <c r="AC28" s="646">
        <v>8731567</v>
      </c>
      <c r="AD28" s="53" t="s">
        <v>32933</v>
      </c>
      <c r="AE28" s="53" t="s">
        <v>243</v>
      </c>
      <c r="AF28" s="298">
        <v>1.01E-20</v>
      </c>
      <c r="AG28" s="645"/>
      <c r="AH28" s="646" t="s">
        <v>235</v>
      </c>
      <c r="AI28" s="647" t="s">
        <v>172</v>
      </c>
      <c r="AJ28" s="645"/>
      <c r="AK28" s="1365">
        <v>1.0999999999999999E-2</v>
      </c>
      <c r="AL28" s="1365">
        <v>3.0000000000000001E-3</v>
      </c>
      <c r="AM28" s="647">
        <v>1.75E-4</v>
      </c>
      <c r="AN28" s="645">
        <v>2E-3</v>
      </c>
      <c r="AO28" s="645">
        <v>3.0000000000000001E-3</v>
      </c>
      <c r="AP28" s="647">
        <v>0.53992499999999999</v>
      </c>
      <c r="AQ28" s="52"/>
      <c r="AR28" s="648" t="s">
        <v>2260</v>
      </c>
      <c r="AS28" s="649" t="s">
        <v>7</v>
      </c>
      <c r="AT28" s="650" t="s">
        <v>7</v>
      </c>
      <c r="AU28" s="651">
        <v>0.17100000000000001</v>
      </c>
      <c r="AV28" s="98">
        <v>1.6297821000000001E-2</v>
      </c>
      <c r="AW28" s="98">
        <v>9.9864098999999998E-3</v>
      </c>
      <c r="AX28" s="651">
        <v>1.6319999999999999</v>
      </c>
      <c r="AY28" s="651">
        <v>0.1027</v>
      </c>
      <c r="AZ28" s="96">
        <v>35445</v>
      </c>
      <c r="BA28" s="96" t="s">
        <v>230</v>
      </c>
      <c r="BB28" s="33"/>
      <c r="BC28" s="33"/>
    </row>
    <row r="29" spans="1:55" s="656" customFormat="1" ht="26" x14ac:dyDescent="0.15">
      <c r="A29" s="51" t="s">
        <v>316</v>
      </c>
      <c r="B29" s="96">
        <v>8</v>
      </c>
      <c r="C29" s="97">
        <v>9394053</v>
      </c>
      <c r="D29" s="96" t="s">
        <v>228</v>
      </c>
      <c r="E29" s="116">
        <v>0.17929999999999999</v>
      </c>
      <c r="F29" s="651">
        <v>1.3014458076045199E-2</v>
      </c>
      <c r="G29" s="117">
        <v>1.9392725489562209E-3</v>
      </c>
      <c r="H29" s="614">
        <v>6.7110000000000003</v>
      </c>
      <c r="I29" s="100">
        <v>1.939E-11</v>
      </c>
      <c r="J29" s="97">
        <v>939908</v>
      </c>
      <c r="K29" s="101" t="s">
        <v>317</v>
      </c>
      <c r="L29" s="55" t="s">
        <v>235</v>
      </c>
      <c r="M29" s="97">
        <v>18703</v>
      </c>
      <c r="N29" s="873" t="s">
        <v>33092</v>
      </c>
      <c r="O29" s="102" t="s">
        <v>318</v>
      </c>
      <c r="P29" s="51" t="s">
        <v>8</v>
      </c>
      <c r="Q29" s="52" t="s">
        <v>8</v>
      </c>
      <c r="R29" s="33" t="s">
        <v>247</v>
      </c>
      <c r="S29" s="94" t="s">
        <v>230</v>
      </c>
      <c r="T29" s="92"/>
      <c r="U29" s="298">
        <v>1.7999999999999999E-2</v>
      </c>
      <c r="V29" s="298">
        <v>3.0000000000000001E-3</v>
      </c>
      <c r="W29" s="298">
        <v>7.0000000000000001E-3</v>
      </c>
      <c r="X29" s="298">
        <v>3.0000000000000001E-3</v>
      </c>
      <c r="Y29" s="645">
        <v>4.2009999999999999E-3</v>
      </c>
      <c r="Z29" s="645"/>
      <c r="AA29" s="298">
        <v>62</v>
      </c>
      <c r="AB29" s="646">
        <v>9394053</v>
      </c>
      <c r="AC29" s="646">
        <v>9497843</v>
      </c>
      <c r="AD29" s="53" t="s">
        <v>32938</v>
      </c>
      <c r="AE29" s="53" t="s">
        <v>172</v>
      </c>
      <c r="AF29" s="298" t="s">
        <v>172</v>
      </c>
      <c r="AG29" s="645"/>
      <c r="AH29" s="646" t="s">
        <v>235</v>
      </c>
      <c r="AI29" s="647" t="s">
        <v>172</v>
      </c>
      <c r="AJ29" s="645"/>
      <c r="AK29" s="1365">
        <v>7.0000000000000001E-3</v>
      </c>
      <c r="AL29" s="1365">
        <v>3.0000000000000001E-3</v>
      </c>
      <c r="AM29" s="647">
        <v>1.355E-2</v>
      </c>
      <c r="AN29" s="645">
        <v>-3.0000000000000001E-3</v>
      </c>
      <c r="AO29" s="645">
        <v>3.0000000000000001E-3</v>
      </c>
      <c r="AP29" s="647">
        <v>0.28165099999999998</v>
      </c>
      <c r="AQ29" s="52"/>
      <c r="AR29" s="648" t="s">
        <v>2260</v>
      </c>
      <c r="AS29" s="649" t="s">
        <v>7</v>
      </c>
      <c r="AT29" s="650" t="s">
        <v>7</v>
      </c>
      <c r="AU29" s="651">
        <v>0.183</v>
      </c>
      <c r="AV29" s="98">
        <v>1.7328296E-2</v>
      </c>
      <c r="AW29" s="98">
        <v>9.7240712E-3</v>
      </c>
      <c r="AX29" s="651">
        <v>1.782</v>
      </c>
      <c r="AY29" s="651">
        <v>7.4779999999999999E-2</v>
      </c>
      <c r="AZ29" s="96">
        <v>35445</v>
      </c>
      <c r="BA29" s="96" t="s">
        <v>230</v>
      </c>
      <c r="BB29" s="33"/>
      <c r="BC29" s="33"/>
    </row>
    <row r="30" spans="1:55" s="656" customFormat="1" ht="39" x14ac:dyDescent="0.15">
      <c r="A30" s="51" t="s">
        <v>319</v>
      </c>
      <c r="B30" s="96">
        <v>2</v>
      </c>
      <c r="C30" s="97">
        <v>24092773</v>
      </c>
      <c r="D30" s="96" t="s">
        <v>265</v>
      </c>
      <c r="E30" s="116">
        <v>0.6038</v>
      </c>
      <c r="F30" s="651">
        <v>1.0181297539070199E-2</v>
      </c>
      <c r="G30" s="117">
        <v>1.5209587001897519E-3</v>
      </c>
      <c r="H30" s="614">
        <v>6.694</v>
      </c>
      <c r="I30" s="100">
        <v>2.1740000000000001E-11</v>
      </c>
      <c r="J30" s="97">
        <v>939908</v>
      </c>
      <c r="K30" s="101" t="s">
        <v>3079</v>
      </c>
      <c r="L30" s="55" t="s">
        <v>235</v>
      </c>
      <c r="M30" s="97">
        <v>57359</v>
      </c>
      <c r="N30" s="873" t="s">
        <v>33093</v>
      </c>
      <c r="O30" s="102" t="s">
        <v>8</v>
      </c>
      <c r="P30" s="51" t="s">
        <v>8</v>
      </c>
      <c r="Q30" s="52" t="s">
        <v>8</v>
      </c>
      <c r="R30" s="93" t="s">
        <v>8</v>
      </c>
      <c r="S30" s="94" t="s">
        <v>230</v>
      </c>
      <c r="T30" s="92"/>
      <c r="U30" s="298">
        <v>1.0999999999999999E-2</v>
      </c>
      <c r="V30" s="298">
        <v>2E-3</v>
      </c>
      <c r="W30" s="298">
        <v>8.9999999999999993E-3</v>
      </c>
      <c r="X30" s="298">
        <v>2E-3</v>
      </c>
      <c r="Y30" s="645">
        <v>0.58919999999999995</v>
      </c>
      <c r="Z30" s="645"/>
      <c r="AA30" s="298">
        <v>13</v>
      </c>
      <c r="AB30" s="646">
        <v>24092773</v>
      </c>
      <c r="AC30" s="646">
        <v>24126904</v>
      </c>
      <c r="AD30" s="53" t="s">
        <v>319</v>
      </c>
      <c r="AE30" s="53" t="s">
        <v>319</v>
      </c>
      <c r="AF30" s="298">
        <v>1.6100000000000001E-11</v>
      </c>
      <c r="AG30" s="645"/>
      <c r="AH30" s="646" t="s">
        <v>230</v>
      </c>
      <c r="AI30" s="647">
        <v>1.6049999999999999E-11</v>
      </c>
      <c r="AJ30" s="645"/>
      <c r="AK30" s="1365">
        <v>8.9999999999999993E-3</v>
      </c>
      <c r="AL30" s="1365">
        <v>2E-3</v>
      </c>
      <c r="AM30" s="647">
        <v>3.2339999999999999E-5</v>
      </c>
      <c r="AN30" s="645">
        <v>8.0000000000000002E-3</v>
      </c>
      <c r="AO30" s="645">
        <v>2E-3</v>
      </c>
      <c r="AP30" s="647">
        <v>1.0281000000000001E-3</v>
      </c>
      <c r="AQ30" s="52"/>
      <c r="AR30" s="648" t="s">
        <v>2260</v>
      </c>
      <c r="AS30" s="649" t="s">
        <v>7</v>
      </c>
      <c r="AT30" s="650" t="s">
        <v>7</v>
      </c>
      <c r="AU30" s="651">
        <v>0.58950000000000002</v>
      </c>
      <c r="AV30" s="98">
        <v>-4.7006872000000003E-3</v>
      </c>
      <c r="AW30" s="98">
        <v>7.6433936999999999E-3</v>
      </c>
      <c r="AX30" s="651">
        <v>-0.61499999999999999</v>
      </c>
      <c r="AY30" s="651">
        <v>0.53859999999999997</v>
      </c>
      <c r="AZ30" s="96">
        <v>35445</v>
      </c>
      <c r="BA30" s="96" t="s">
        <v>235</v>
      </c>
      <c r="BB30" s="33"/>
      <c r="BC30" s="33"/>
    </row>
    <row r="31" spans="1:55" s="656" customFormat="1" ht="26" x14ac:dyDescent="0.15">
      <c r="A31" s="51" t="s">
        <v>321</v>
      </c>
      <c r="B31" s="96">
        <v>14</v>
      </c>
      <c r="C31" s="97">
        <v>104165927</v>
      </c>
      <c r="D31" s="96" t="s">
        <v>228</v>
      </c>
      <c r="E31" s="116">
        <v>0.67469999999999997</v>
      </c>
      <c r="F31" s="651">
        <v>-1.0627831242279838E-2</v>
      </c>
      <c r="G31" s="117">
        <v>1.5879024715792377E-3</v>
      </c>
      <c r="H31" s="614">
        <v>-6.6929999999999996</v>
      </c>
      <c r="I31" s="100">
        <v>2.1890000000000001E-11</v>
      </c>
      <c r="J31" s="97">
        <v>939908</v>
      </c>
      <c r="K31" s="101" t="s">
        <v>322</v>
      </c>
      <c r="L31" s="55" t="s">
        <v>230</v>
      </c>
      <c r="M31" s="97">
        <v>-1982</v>
      </c>
      <c r="N31" s="873" t="s">
        <v>33094</v>
      </c>
      <c r="O31" s="102" t="s">
        <v>323</v>
      </c>
      <c r="P31" s="51" t="s">
        <v>8</v>
      </c>
      <c r="Q31" s="52" t="s">
        <v>8</v>
      </c>
      <c r="R31" s="93" t="s">
        <v>8</v>
      </c>
      <c r="S31" s="94" t="s">
        <v>230</v>
      </c>
      <c r="T31" s="92"/>
      <c r="U31" s="298">
        <v>-8.9999999999999993E-3</v>
      </c>
      <c r="V31" s="298">
        <v>2E-3</v>
      </c>
      <c r="W31" s="298">
        <v>-1.2E-2</v>
      </c>
      <c r="X31" s="298">
        <v>2E-3</v>
      </c>
      <c r="Y31" s="645">
        <v>0.45829999999999999</v>
      </c>
      <c r="Z31" s="645"/>
      <c r="AA31" s="298">
        <v>84</v>
      </c>
      <c r="AB31" s="646">
        <v>104027595</v>
      </c>
      <c r="AC31" s="646">
        <v>104332759</v>
      </c>
      <c r="AD31" s="53" t="s">
        <v>321</v>
      </c>
      <c r="AE31" s="53" t="s">
        <v>321</v>
      </c>
      <c r="AF31" s="298">
        <v>2.19E-11</v>
      </c>
      <c r="AG31" s="645"/>
      <c r="AH31" s="646" t="s">
        <v>230</v>
      </c>
      <c r="AI31" s="647">
        <v>2.1890000000000001E-11</v>
      </c>
      <c r="AJ31" s="645"/>
      <c r="AK31" s="1365">
        <v>-1.2E-2</v>
      </c>
      <c r="AL31" s="1365">
        <v>2E-3</v>
      </c>
      <c r="AM31" s="647">
        <v>3.5240000000000001E-7</v>
      </c>
      <c r="AN31" s="645">
        <v>-1.2E-2</v>
      </c>
      <c r="AO31" s="645">
        <v>3.0000000000000001E-3</v>
      </c>
      <c r="AP31" s="647">
        <v>2.30385E-6</v>
      </c>
      <c r="AQ31" s="52"/>
      <c r="AR31" s="648" t="s">
        <v>2260</v>
      </c>
      <c r="AS31" s="649" t="s">
        <v>7</v>
      </c>
      <c r="AT31" s="650" t="s">
        <v>7</v>
      </c>
      <c r="AU31" s="651">
        <v>0.65510000000000002</v>
      </c>
      <c r="AV31" s="98">
        <v>-9.6820146000000003E-3</v>
      </c>
      <c r="AW31" s="98">
        <v>7.9101426999999992E-3</v>
      </c>
      <c r="AX31" s="651">
        <v>-1.224</v>
      </c>
      <c r="AY31" s="651">
        <v>0.22090000000000001</v>
      </c>
      <c r="AZ31" s="96">
        <v>35445</v>
      </c>
      <c r="BA31" s="96" t="s">
        <v>230</v>
      </c>
      <c r="BB31" s="33"/>
      <c r="BC31" s="33"/>
    </row>
    <row r="32" spans="1:55" s="656" customFormat="1" ht="26" x14ac:dyDescent="0.15">
      <c r="A32" s="51" t="s">
        <v>324</v>
      </c>
      <c r="B32" s="96">
        <v>7</v>
      </c>
      <c r="C32" s="97">
        <v>114942106</v>
      </c>
      <c r="D32" s="96" t="s">
        <v>265</v>
      </c>
      <c r="E32" s="116">
        <v>4.3099999999999999E-2</v>
      </c>
      <c r="F32" s="651">
        <v>-2.4377959929405633E-2</v>
      </c>
      <c r="G32" s="117">
        <v>3.6631044221496069E-3</v>
      </c>
      <c r="H32" s="614">
        <v>-6.6550000000000002</v>
      </c>
      <c r="I32" s="100">
        <v>2.842E-11</v>
      </c>
      <c r="J32" s="97">
        <v>939908</v>
      </c>
      <c r="K32" s="101" t="s">
        <v>241</v>
      </c>
      <c r="L32" s="55" t="s">
        <v>235</v>
      </c>
      <c r="M32" s="97">
        <v>-379937</v>
      </c>
      <c r="N32" s="873" t="s">
        <v>33095</v>
      </c>
      <c r="O32" s="102" t="s">
        <v>8</v>
      </c>
      <c r="P32" s="51" t="s">
        <v>8</v>
      </c>
      <c r="Q32" s="52" t="s">
        <v>8</v>
      </c>
      <c r="R32" s="93" t="s">
        <v>8</v>
      </c>
      <c r="S32" s="94" t="s">
        <v>230</v>
      </c>
      <c r="T32" s="92"/>
      <c r="U32" s="298">
        <v>-2.3E-2</v>
      </c>
      <c r="V32" s="298">
        <v>5.0000000000000001E-3</v>
      </c>
      <c r="W32" s="298">
        <v>-2.5999999999999999E-2</v>
      </c>
      <c r="X32" s="298">
        <v>5.0000000000000001E-3</v>
      </c>
      <c r="Y32" s="645">
        <v>0.72419999999999995</v>
      </c>
      <c r="Z32" s="645"/>
      <c r="AA32" s="298">
        <v>58</v>
      </c>
      <c r="AB32" s="646">
        <v>114942106</v>
      </c>
      <c r="AC32" s="646">
        <v>115112776</v>
      </c>
      <c r="AD32" s="53" t="s">
        <v>32932</v>
      </c>
      <c r="AE32" s="53" t="s">
        <v>240</v>
      </c>
      <c r="AF32" s="298">
        <v>3.59E-20</v>
      </c>
      <c r="AG32" s="645"/>
      <c r="AH32" s="646" t="s">
        <v>235</v>
      </c>
      <c r="AI32" s="647" t="s">
        <v>172</v>
      </c>
      <c r="AJ32" s="645"/>
      <c r="AK32" s="1365">
        <v>-2.5999999999999999E-2</v>
      </c>
      <c r="AL32" s="1365">
        <v>5.0000000000000001E-3</v>
      </c>
      <c r="AM32" s="647">
        <v>1.73E-6</v>
      </c>
      <c r="AN32" s="645">
        <v>-1.9E-2</v>
      </c>
      <c r="AO32" s="645">
        <v>6.0000000000000001E-3</v>
      </c>
      <c r="AP32" s="647">
        <v>1.2776300000000001E-3</v>
      </c>
      <c r="AQ32" s="52"/>
      <c r="AR32" s="648" t="s">
        <v>2260</v>
      </c>
      <c r="AS32" s="649" t="s">
        <v>7</v>
      </c>
      <c r="AT32" s="650" t="s">
        <v>7</v>
      </c>
      <c r="AU32" s="651">
        <v>4.65E-2</v>
      </c>
      <c r="AV32" s="98">
        <v>1.1537665000000001E-2</v>
      </c>
      <c r="AW32" s="98">
        <v>2.4600563999999998E-2</v>
      </c>
      <c r="AX32" s="651">
        <v>0.46899999999999997</v>
      </c>
      <c r="AY32" s="651">
        <v>0.6391</v>
      </c>
      <c r="AZ32" s="96">
        <v>18675</v>
      </c>
      <c r="BA32" s="96" t="s">
        <v>235</v>
      </c>
      <c r="BB32" s="33"/>
      <c r="BC32" s="33"/>
    </row>
    <row r="33" spans="1:55" s="656" customFormat="1" ht="26" x14ac:dyDescent="0.15">
      <c r="A33" s="51" t="s">
        <v>325</v>
      </c>
      <c r="B33" s="96">
        <v>1</v>
      </c>
      <c r="C33" s="97">
        <v>208057107</v>
      </c>
      <c r="D33" s="96" t="s">
        <v>237</v>
      </c>
      <c r="E33" s="116">
        <v>0.76749999999999996</v>
      </c>
      <c r="F33" s="651">
        <v>-1.1666925464434263E-2</v>
      </c>
      <c r="G33" s="117">
        <v>1.761045353122153E-3</v>
      </c>
      <c r="H33" s="614">
        <v>-6.625</v>
      </c>
      <c r="I33" s="100">
        <v>3.466E-11</v>
      </c>
      <c r="J33" s="97">
        <v>939908</v>
      </c>
      <c r="K33" s="101" t="s">
        <v>326</v>
      </c>
      <c r="L33" s="55" t="s">
        <v>235</v>
      </c>
      <c r="M33" s="97">
        <v>2776</v>
      </c>
      <c r="N33" s="873" t="s">
        <v>33096</v>
      </c>
      <c r="O33" s="92" t="s">
        <v>327</v>
      </c>
      <c r="P33" s="51" t="s">
        <v>8</v>
      </c>
      <c r="Q33" s="52" t="s">
        <v>8</v>
      </c>
      <c r="R33" s="93" t="s">
        <v>8</v>
      </c>
      <c r="S33" s="94" t="s">
        <v>230</v>
      </c>
      <c r="T33" s="92"/>
      <c r="U33" s="283">
        <v>-1.0999999999999999E-2</v>
      </c>
      <c r="V33" s="283">
        <v>2E-3</v>
      </c>
      <c r="W33" s="283">
        <v>-1.2E-2</v>
      </c>
      <c r="X33" s="283">
        <v>3.0000000000000001E-3</v>
      </c>
      <c r="Y33" s="652">
        <v>0.92989999999999995</v>
      </c>
      <c r="Z33" s="652"/>
      <c r="AA33" s="283">
        <v>9</v>
      </c>
      <c r="AB33" s="646">
        <v>208054182</v>
      </c>
      <c r="AC33" s="646">
        <v>208058671</v>
      </c>
      <c r="AD33" s="53" t="s">
        <v>325</v>
      </c>
      <c r="AE33" s="53" t="s">
        <v>325</v>
      </c>
      <c r="AF33" s="298">
        <v>2.9800000000000003E-11</v>
      </c>
      <c r="AG33" s="652"/>
      <c r="AH33" s="653" t="s">
        <v>230</v>
      </c>
      <c r="AI33" s="654">
        <v>2.9790000000000001E-11</v>
      </c>
      <c r="AJ33" s="652"/>
      <c r="AK33" s="1365">
        <v>-1.2E-2</v>
      </c>
      <c r="AL33" s="1365">
        <v>3.0000000000000001E-3</v>
      </c>
      <c r="AM33" s="654">
        <v>4.8999999999999997E-6</v>
      </c>
      <c r="AN33" s="652">
        <v>-1.0999999999999999E-2</v>
      </c>
      <c r="AO33" s="652">
        <v>3.0000000000000001E-3</v>
      </c>
      <c r="AP33" s="654">
        <v>7.75093E-5</v>
      </c>
      <c r="AQ33" s="52"/>
      <c r="AR33" s="648" t="s">
        <v>2260</v>
      </c>
      <c r="AS33" s="649" t="s">
        <v>7</v>
      </c>
      <c r="AT33" s="650" t="s">
        <v>7</v>
      </c>
      <c r="AU33" s="651">
        <v>0.7661</v>
      </c>
      <c r="AV33" s="98">
        <v>-1.9434535999999999E-2</v>
      </c>
      <c r="AW33" s="98">
        <v>8.8823289E-3</v>
      </c>
      <c r="AX33" s="651">
        <v>-2.1880000000000002</v>
      </c>
      <c r="AY33" s="651">
        <v>2.869E-2</v>
      </c>
      <c r="AZ33" s="96">
        <v>35445</v>
      </c>
      <c r="BA33" s="96" t="s">
        <v>230</v>
      </c>
      <c r="BB33" s="33"/>
      <c r="BC33" s="33"/>
    </row>
    <row r="34" spans="1:55" s="656" customFormat="1" ht="39" x14ac:dyDescent="0.15">
      <c r="A34" s="51" t="s">
        <v>328</v>
      </c>
      <c r="B34" s="96">
        <v>5</v>
      </c>
      <c r="C34" s="97">
        <v>81314720</v>
      </c>
      <c r="D34" s="96" t="s">
        <v>237</v>
      </c>
      <c r="E34" s="116">
        <v>0.1996</v>
      </c>
      <c r="F34" s="651">
        <v>1.2320983965782326E-2</v>
      </c>
      <c r="G34" s="117">
        <v>1.8611758256468771E-3</v>
      </c>
      <c r="H34" s="614">
        <v>6.62</v>
      </c>
      <c r="I34" s="100">
        <v>3.5980000000000001E-11</v>
      </c>
      <c r="J34" s="97">
        <v>939908</v>
      </c>
      <c r="K34" s="101" t="s">
        <v>329</v>
      </c>
      <c r="L34" s="55" t="s">
        <v>230</v>
      </c>
      <c r="M34" s="97">
        <v>-46876</v>
      </c>
      <c r="N34" s="873" t="s">
        <v>33097</v>
      </c>
      <c r="O34" s="92" t="s">
        <v>330</v>
      </c>
      <c r="P34" s="51" t="s">
        <v>8</v>
      </c>
      <c r="Q34" s="52" t="s">
        <v>8</v>
      </c>
      <c r="R34" s="93" t="s">
        <v>8</v>
      </c>
      <c r="S34" s="94" t="s">
        <v>230</v>
      </c>
      <c r="T34" s="92"/>
      <c r="U34" s="298">
        <v>1.4E-2</v>
      </c>
      <c r="V34" s="298">
        <v>2E-3</v>
      </c>
      <c r="W34" s="298">
        <v>0.01</v>
      </c>
      <c r="X34" s="298">
        <v>3.0000000000000001E-3</v>
      </c>
      <c r="Y34" s="645">
        <v>0.38640000000000002</v>
      </c>
      <c r="Z34" s="645"/>
      <c r="AA34" s="298">
        <v>41</v>
      </c>
      <c r="AB34" s="646">
        <v>81235582</v>
      </c>
      <c r="AC34" s="646">
        <v>81593654</v>
      </c>
      <c r="AD34" s="53" t="s">
        <v>328</v>
      </c>
      <c r="AE34" s="53" t="s">
        <v>328</v>
      </c>
      <c r="AF34" s="298">
        <v>8.1200000000000001E-11</v>
      </c>
      <c r="AG34" s="645"/>
      <c r="AH34" s="646" t="s">
        <v>230</v>
      </c>
      <c r="AI34" s="647">
        <v>8.1149999999999999E-11</v>
      </c>
      <c r="AJ34" s="645"/>
      <c r="AK34" s="645">
        <v>0.01</v>
      </c>
      <c r="AL34" s="645">
        <v>3.0000000000000001E-3</v>
      </c>
      <c r="AM34" s="647">
        <v>1.1E-4</v>
      </c>
      <c r="AN34" s="645">
        <v>1.0999999999999999E-2</v>
      </c>
      <c r="AO34" s="645">
        <v>3.0000000000000001E-3</v>
      </c>
      <c r="AP34" s="647">
        <v>2.38958E-4</v>
      </c>
      <c r="AQ34" s="52"/>
      <c r="AR34" s="648" t="s">
        <v>2260</v>
      </c>
      <c r="AS34" s="649" t="s">
        <v>7</v>
      </c>
      <c r="AT34" s="650" t="s">
        <v>7</v>
      </c>
      <c r="AU34" s="651">
        <v>0.19400000000000001</v>
      </c>
      <c r="AV34" s="98">
        <v>-4.1077127999999997E-3</v>
      </c>
      <c r="AW34" s="98">
        <v>9.5085949000000003E-3</v>
      </c>
      <c r="AX34" s="651">
        <v>-0.432</v>
      </c>
      <c r="AY34" s="651">
        <v>0.66610000000000003</v>
      </c>
      <c r="AZ34" s="96">
        <v>35445</v>
      </c>
      <c r="BA34" s="96" t="s">
        <v>235</v>
      </c>
      <c r="BB34" s="33"/>
      <c r="BC34" s="33"/>
    </row>
    <row r="35" spans="1:55" s="656" customFormat="1" ht="39" x14ac:dyDescent="0.15">
      <c r="A35" s="51" t="s">
        <v>331</v>
      </c>
      <c r="B35" s="96">
        <v>12</v>
      </c>
      <c r="C35" s="97">
        <v>65835548</v>
      </c>
      <c r="D35" s="96" t="s">
        <v>237</v>
      </c>
      <c r="E35" s="116">
        <v>0.63500000000000001</v>
      </c>
      <c r="F35" s="651">
        <v>1.0218483293804788E-2</v>
      </c>
      <c r="G35" s="117">
        <v>1.5452114462127307E-3</v>
      </c>
      <c r="H35" s="614">
        <v>6.6130000000000004</v>
      </c>
      <c r="I35" s="100">
        <v>3.7739999999999997E-11</v>
      </c>
      <c r="J35" s="97">
        <v>939908</v>
      </c>
      <c r="K35" s="101" t="s">
        <v>332</v>
      </c>
      <c r="L35" s="55" t="s">
        <v>230</v>
      </c>
      <c r="M35" s="97">
        <v>-163125</v>
      </c>
      <c r="N35" s="873" t="s">
        <v>33098</v>
      </c>
      <c r="O35" s="102" t="s">
        <v>8</v>
      </c>
      <c r="P35" s="51" t="s">
        <v>8</v>
      </c>
      <c r="Q35" s="52" t="s">
        <v>8</v>
      </c>
      <c r="R35" s="93" t="s">
        <v>8</v>
      </c>
      <c r="S35" s="94" t="s">
        <v>230</v>
      </c>
      <c r="T35" s="92"/>
      <c r="U35" s="283">
        <v>1.0999999999999999E-2</v>
      </c>
      <c r="V35" s="283">
        <v>2E-3</v>
      </c>
      <c r="W35" s="283">
        <v>8.9999999999999993E-3</v>
      </c>
      <c r="X35" s="283">
        <v>2E-3</v>
      </c>
      <c r="Y35" s="652">
        <v>0.37290000000000001</v>
      </c>
      <c r="Z35" s="652"/>
      <c r="AA35" s="283">
        <v>77</v>
      </c>
      <c r="AB35" s="646">
        <v>65762058</v>
      </c>
      <c r="AC35" s="646">
        <v>65882734</v>
      </c>
      <c r="AD35" s="53" t="s">
        <v>331</v>
      </c>
      <c r="AE35" s="53" t="s">
        <v>331</v>
      </c>
      <c r="AF35" s="298">
        <v>2.21E-11</v>
      </c>
      <c r="AG35" s="652"/>
      <c r="AH35" s="653" t="s">
        <v>230</v>
      </c>
      <c r="AI35" s="654">
        <v>2.2050000000000001E-11</v>
      </c>
      <c r="AJ35" s="652"/>
      <c r="AK35" s="1365">
        <v>8.9999999999999993E-3</v>
      </c>
      <c r="AL35" s="1365">
        <v>2E-3</v>
      </c>
      <c r="AM35" s="654">
        <v>1.208E-4</v>
      </c>
      <c r="AN35" s="652">
        <v>8.9999999999999993E-3</v>
      </c>
      <c r="AO35" s="652">
        <v>2E-3</v>
      </c>
      <c r="AP35" s="654">
        <v>1.75427E-4</v>
      </c>
      <c r="AQ35" s="52"/>
      <c r="AR35" s="648" t="s">
        <v>2260</v>
      </c>
      <c r="AS35" s="649" t="s">
        <v>7</v>
      </c>
      <c r="AT35" s="650" t="s">
        <v>7</v>
      </c>
      <c r="AU35" s="651">
        <v>0.65269999999999895</v>
      </c>
      <c r="AV35" s="98">
        <v>2.1835877E-2</v>
      </c>
      <c r="AW35" s="98">
        <v>7.8972429000000004E-3</v>
      </c>
      <c r="AX35" s="651">
        <v>2.7650000000000001</v>
      </c>
      <c r="AY35" s="651">
        <v>5.6849999999999999E-3</v>
      </c>
      <c r="AZ35" s="96">
        <v>35445</v>
      </c>
      <c r="BA35" s="96" t="s">
        <v>230</v>
      </c>
      <c r="BB35" s="33"/>
      <c r="BC35" s="33"/>
    </row>
    <row r="36" spans="1:55" s="656" customFormat="1" ht="26" x14ac:dyDescent="0.15">
      <c r="A36" s="51" t="s">
        <v>333</v>
      </c>
      <c r="B36" s="96">
        <v>2</v>
      </c>
      <c r="C36" s="97">
        <v>44858687</v>
      </c>
      <c r="D36" s="96" t="s">
        <v>228</v>
      </c>
      <c r="E36" s="116">
        <v>0.38569999999999999</v>
      </c>
      <c r="F36" s="651">
        <v>-1.0042401981516345E-2</v>
      </c>
      <c r="G36" s="117">
        <v>1.5282912770531647E-3</v>
      </c>
      <c r="H36" s="614">
        <v>-6.5709999999999997</v>
      </c>
      <c r="I36" s="100">
        <v>5.0129999999999999E-11</v>
      </c>
      <c r="J36" s="97">
        <v>939908</v>
      </c>
      <c r="K36" s="101" t="s">
        <v>334</v>
      </c>
      <c r="L36" s="55" t="s">
        <v>230</v>
      </c>
      <c r="M36" s="97">
        <v>-269644</v>
      </c>
      <c r="N36" s="873" t="s">
        <v>33099</v>
      </c>
      <c r="O36" s="102" t="s">
        <v>8</v>
      </c>
      <c r="P36" s="51" t="s">
        <v>335</v>
      </c>
      <c r="Q36" s="52" t="s">
        <v>233</v>
      </c>
      <c r="R36" s="93" t="s">
        <v>8</v>
      </c>
      <c r="S36" s="94" t="s">
        <v>230</v>
      </c>
      <c r="T36" s="92"/>
      <c r="U36" s="298">
        <v>-1.0999999999999999E-2</v>
      </c>
      <c r="V36" s="298">
        <v>2E-3</v>
      </c>
      <c r="W36" s="298">
        <v>-8.9999999999999993E-3</v>
      </c>
      <c r="X36" s="298">
        <v>2E-3</v>
      </c>
      <c r="Y36" s="645">
        <v>0.58850000000000002</v>
      </c>
      <c r="Z36" s="645"/>
      <c r="AA36" s="298">
        <v>14</v>
      </c>
      <c r="AB36" s="646">
        <v>44740552</v>
      </c>
      <c r="AC36" s="646">
        <v>44882800</v>
      </c>
      <c r="AD36" s="53" t="s">
        <v>333</v>
      </c>
      <c r="AE36" s="53" t="s">
        <v>333</v>
      </c>
      <c r="AF36" s="298">
        <v>1.43E-11</v>
      </c>
      <c r="AG36" s="645"/>
      <c r="AH36" s="646" t="s">
        <v>230</v>
      </c>
      <c r="AI36" s="647">
        <v>1.432E-11</v>
      </c>
      <c r="AJ36" s="645"/>
      <c r="AK36" s="1365">
        <v>-8.9999999999999993E-3</v>
      </c>
      <c r="AL36" s="1365">
        <v>2E-3</v>
      </c>
      <c r="AM36" s="647">
        <v>4.6640000000000001E-5</v>
      </c>
      <c r="AN36" s="645">
        <v>-1.0999999999999999E-2</v>
      </c>
      <c r="AO36" s="645">
        <v>2E-3</v>
      </c>
      <c r="AP36" s="647">
        <v>9.9700100000000001E-6</v>
      </c>
      <c r="AQ36" s="52"/>
      <c r="AR36" s="648" t="s">
        <v>2260</v>
      </c>
      <c r="AS36" s="649" t="s">
        <v>7</v>
      </c>
      <c r="AT36" s="650" t="s">
        <v>7</v>
      </c>
      <c r="AU36" s="651">
        <v>0.39450000000000002</v>
      </c>
      <c r="AV36" s="98">
        <v>-1.8001968000000001E-3</v>
      </c>
      <c r="AW36" s="98">
        <v>7.6931487000000002E-3</v>
      </c>
      <c r="AX36" s="651">
        <v>-0.23400000000000001</v>
      </c>
      <c r="AY36" s="651">
        <v>0.81510000000000005</v>
      </c>
      <c r="AZ36" s="96">
        <v>35445</v>
      </c>
      <c r="BA36" s="96" t="s">
        <v>230</v>
      </c>
      <c r="BB36" s="33"/>
      <c r="BC36" s="33"/>
    </row>
    <row r="37" spans="1:55" s="656" customFormat="1" ht="39" x14ac:dyDescent="0.15">
      <c r="A37" s="51" t="s">
        <v>336</v>
      </c>
      <c r="B37" s="96">
        <v>1</v>
      </c>
      <c r="C37" s="97">
        <v>243645203</v>
      </c>
      <c r="D37" s="96" t="s">
        <v>265</v>
      </c>
      <c r="E37" s="116">
        <v>0.4037</v>
      </c>
      <c r="F37" s="651">
        <v>-9.9326934339668878E-3</v>
      </c>
      <c r="G37" s="117">
        <v>1.5162102631608742E-3</v>
      </c>
      <c r="H37" s="614">
        <v>-6.5510000000000002</v>
      </c>
      <c r="I37" s="100">
        <v>5.731E-11</v>
      </c>
      <c r="J37" s="97">
        <v>939908</v>
      </c>
      <c r="K37" s="101" t="s">
        <v>2936</v>
      </c>
      <c r="L37" s="55" t="s">
        <v>235</v>
      </c>
      <c r="M37" s="97">
        <v>6332</v>
      </c>
      <c r="N37" s="873" t="s">
        <v>33100</v>
      </c>
      <c r="O37" s="92" t="s">
        <v>337</v>
      </c>
      <c r="P37" s="51" t="s">
        <v>8</v>
      </c>
      <c r="Q37" s="52" t="s">
        <v>8</v>
      </c>
      <c r="R37" s="93" t="s">
        <v>8</v>
      </c>
      <c r="S37" s="94" t="s">
        <v>230</v>
      </c>
      <c r="T37" s="92"/>
      <c r="U37" s="298">
        <v>-7.0000000000000001E-3</v>
      </c>
      <c r="V37" s="298">
        <v>2E-3</v>
      </c>
      <c r="W37" s="298">
        <v>-1.2999999999999999E-2</v>
      </c>
      <c r="X37" s="298">
        <v>2E-3</v>
      </c>
      <c r="Y37" s="645">
        <v>2.5919999999999999E-2</v>
      </c>
      <c r="Z37" s="645"/>
      <c r="AA37" s="298">
        <v>11</v>
      </c>
      <c r="AB37" s="646">
        <v>243503764</v>
      </c>
      <c r="AC37" s="646">
        <v>243648125</v>
      </c>
      <c r="AD37" s="53" t="s">
        <v>32935</v>
      </c>
      <c r="AE37" s="53" t="s">
        <v>261</v>
      </c>
      <c r="AF37" s="298">
        <v>1.1799999999999999E-14</v>
      </c>
      <c r="AG37" s="645"/>
      <c r="AH37" s="646" t="s">
        <v>235</v>
      </c>
      <c r="AI37" s="647" t="s">
        <v>172</v>
      </c>
      <c r="AJ37" s="645"/>
      <c r="AK37" s="1365">
        <v>-1.2999999999999999E-2</v>
      </c>
      <c r="AL37" s="1365">
        <v>2E-3</v>
      </c>
      <c r="AM37" s="647">
        <v>1.1800000000000001E-9</v>
      </c>
      <c r="AN37" s="645">
        <v>-1.2E-2</v>
      </c>
      <c r="AO37" s="645">
        <v>2E-3</v>
      </c>
      <c r="AP37" s="647">
        <v>6.3801599999999999E-7</v>
      </c>
      <c r="AQ37" s="52"/>
      <c r="AR37" s="648" t="s">
        <v>2260</v>
      </c>
      <c r="AS37" s="649" t="s">
        <v>7</v>
      </c>
      <c r="AT37" s="650" t="s">
        <v>7</v>
      </c>
      <c r="AU37" s="651">
        <v>0.40679999999999999</v>
      </c>
      <c r="AV37" s="98">
        <v>3.0692909E-3</v>
      </c>
      <c r="AW37" s="98">
        <v>7.6540918000000003E-3</v>
      </c>
      <c r="AX37" s="651">
        <v>0.40100000000000002</v>
      </c>
      <c r="AY37" s="651">
        <v>0.6885</v>
      </c>
      <c r="AZ37" s="96">
        <v>35445</v>
      </c>
      <c r="BA37" s="96" t="s">
        <v>235</v>
      </c>
      <c r="BB37" s="33"/>
      <c r="BC37" s="33"/>
    </row>
    <row r="38" spans="1:55" s="656" customFormat="1" ht="52" x14ac:dyDescent="0.15">
      <c r="A38" s="51" t="s">
        <v>338</v>
      </c>
      <c r="B38" s="96">
        <v>2</v>
      </c>
      <c r="C38" s="97">
        <v>145701992</v>
      </c>
      <c r="D38" s="96" t="s">
        <v>228</v>
      </c>
      <c r="E38" s="116">
        <v>0.34549999999999997</v>
      </c>
      <c r="F38" s="651">
        <v>-1.0240433957886989E-2</v>
      </c>
      <c r="G38" s="117">
        <v>1.5643803785345232E-3</v>
      </c>
      <c r="H38" s="614">
        <v>-6.5460000000000003</v>
      </c>
      <c r="I38" s="100">
        <v>5.8989999999999995E-11</v>
      </c>
      <c r="J38" s="97">
        <v>939908</v>
      </c>
      <c r="K38" s="101" t="s">
        <v>339</v>
      </c>
      <c r="L38" s="55" t="s">
        <v>235</v>
      </c>
      <c r="M38" s="97">
        <v>-560050</v>
      </c>
      <c r="N38" s="873" t="s">
        <v>33101</v>
      </c>
      <c r="O38" s="92" t="s">
        <v>340</v>
      </c>
      <c r="P38" s="51" t="s">
        <v>8</v>
      </c>
      <c r="Q38" s="52" t="s">
        <v>8</v>
      </c>
      <c r="R38" s="93" t="s">
        <v>8</v>
      </c>
      <c r="S38" s="94" t="s">
        <v>230</v>
      </c>
      <c r="T38" s="92"/>
      <c r="U38" s="298">
        <v>-0.01</v>
      </c>
      <c r="V38" s="298">
        <v>2E-3</v>
      </c>
      <c r="W38" s="298">
        <v>-1.0999999999999999E-2</v>
      </c>
      <c r="X38" s="298">
        <v>2E-3</v>
      </c>
      <c r="Y38" s="645">
        <v>0.7177</v>
      </c>
      <c r="Z38" s="645"/>
      <c r="AA38" s="298">
        <v>19</v>
      </c>
      <c r="AB38" s="646">
        <v>145653287</v>
      </c>
      <c r="AC38" s="646">
        <v>145753424</v>
      </c>
      <c r="AD38" s="53" t="s">
        <v>338</v>
      </c>
      <c r="AE38" s="53" t="s">
        <v>338</v>
      </c>
      <c r="AF38" s="298">
        <v>4.8500000000000001E-11</v>
      </c>
      <c r="AG38" s="645"/>
      <c r="AH38" s="646" t="s">
        <v>230</v>
      </c>
      <c r="AI38" s="647">
        <v>4.8529999999999999E-11</v>
      </c>
      <c r="AJ38" s="645"/>
      <c r="AK38" s="1365">
        <v>-1.0999999999999999E-2</v>
      </c>
      <c r="AL38" s="1365">
        <v>2E-3</v>
      </c>
      <c r="AM38" s="647">
        <v>2.4119999999999999E-6</v>
      </c>
      <c r="AN38" s="645">
        <v>-8.9999999999999993E-3</v>
      </c>
      <c r="AO38" s="645">
        <v>2E-3</v>
      </c>
      <c r="AP38" s="647">
        <v>4.1364899999999998E-4</v>
      </c>
      <c r="AQ38" s="52"/>
      <c r="AR38" s="648" t="s">
        <v>2260</v>
      </c>
      <c r="AS38" s="649" t="s">
        <v>7</v>
      </c>
      <c r="AT38" s="650" t="s">
        <v>7</v>
      </c>
      <c r="AU38" s="651">
        <v>0.3518</v>
      </c>
      <c r="AV38" s="98">
        <v>1.186576E-2</v>
      </c>
      <c r="AW38" s="98">
        <v>7.8737623999999996E-3</v>
      </c>
      <c r="AX38" s="651">
        <v>1.5069999999999999</v>
      </c>
      <c r="AY38" s="651">
        <v>0.13170000000000001</v>
      </c>
      <c r="AZ38" s="96">
        <v>35445</v>
      </c>
      <c r="BA38" s="96" t="s">
        <v>235</v>
      </c>
      <c r="BB38" s="33"/>
      <c r="BC38" s="33"/>
    </row>
    <row r="39" spans="1:55" s="656" customFormat="1" ht="26" x14ac:dyDescent="0.15">
      <c r="A39" s="51" t="s">
        <v>341</v>
      </c>
      <c r="B39" s="96">
        <v>8</v>
      </c>
      <c r="C39" s="97">
        <v>81438420</v>
      </c>
      <c r="D39" s="96" t="s">
        <v>228</v>
      </c>
      <c r="E39" s="116">
        <v>0.24129999999999999</v>
      </c>
      <c r="F39" s="651">
        <v>1.1287194779233135E-2</v>
      </c>
      <c r="G39" s="117">
        <v>1.7386313584770695E-3</v>
      </c>
      <c r="H39" s="614">
        <v>6.492</v>
      </c>
      <c r="I39" s="100">
        <v>8.4629999999999996E-11</v>
      </c>
      <c r="J39" s="97">
        <v>939908</v>
      </c>
      <c r="K39" s="101" t="s">
        <v>342</v>
      </c>
      <c r="L39" s="55" t="s">
        <v>230</v>
      </c>
      <c r="M39" s="97">
        <v>-40566</v>
      </c>
      <c r="N39" s="873" t="s">
        <v>33102</v>
      </c>
      <c r="O39" s="102" t="s">
        <v>8</v>
      </c>
      <c r="P39" s="51" t="s">
        <v>8</v>
      </c>
      <c r="Q39" s="52" t="s">
        <v>8</v>
      </c>
      <c r="R39" s="93" t="s">
        <v>8</v>
      </c>
      <c r="S39" s="94" t="s">
        <v>230</v>
      </c>
      <c r="T39" s="92"/>
      <c r="U39" s="298">
        <v>7.0000000000000001E-3</v>
      </c>
      <c r="V39" s="298">
        <v>2E-3</v>
      </c>
      <c r="W39" s="298">
        <v>1.6E-2</v>
      </c>
      <c r="X39" s="298">
        <v>3.0000000000000001E-3</v>
      </c>
      <c r="Y39" s="645">
        <v>1.108E-2</v>
      </c>
      <c r="Z39" s="645"/>
      <c r="AA39" s="298">
        <v>67</v>
      </c>
      <c r="AB39" s="646">
        <v>81357631</v>
      </c>
      <c r="AC39" s="646">
        <v>81440788</v>
      </c>
      <c r="AD39" s="53" t="s">
        <v>341</v>
      </c>
      <c r="AE39" s="53" t="s">
        <v>341</v>
      </c>
      <c r="AF39" s="298">
        <v>8.4799999999999994E-11</v>
      </c>
      <c r="AG39" s="645"/>
      <c r="AH39" s="646" t="s">
        <v>230</v>
      </c>
      <c r="AI39" s="647">
        <v>8.476E-11</v>
      </c>
      <c r="AJ39" s="645"/>
      <c r="AK39" s="1365">
        <v>1.6E-2</v>
      </c>
      <c r="AL39" s="1365">
        <v>3.0000000000000001E-3</v>
      </c>
      <c r="AM39" s="647">
        <v>3.5639999999999998E-10</v>
      </c>
      <c r="AN39" s="645">
        <v>1.7000000000000001E-2</v>
      </c>
      <c r="AO39" s="645">
        <v>3.0000000000000001E-3</v>
      </c>
      <c r="AP39" s="647">
        <v>8.7568200000000004E-10</v>
      </c>
      <c r="AQ39" s="52"/>
      <c r="AR39" s="648" t="s">
        <v>2260</v>
      </c>
      <c r="AS39" s="649" t="s">
        <v>7</v>
      </c>
      <c r="AT39" s="650" t="s">
        <v>7</v>
      </c>
      <c r="AU39" s="651">
        <v>0.22800000000000001</v>
      </c>
      <c r="AV39" s="98">
        <v>1.2080878999999999E-2</v>
      </c>
      <c r="AW39" s="98">
        <v>8.9620762000000003E-3</v>
      </c>
      <c r="AX39" s="651">
        <v>1.3480000000000001</v>
      </c>
      <c r="AY39" s="651">
        <v>0.1777</v>
      </c>
      <c r="AZ39" s="96">
        <v>35445</v>
      </c>
      <c r="BA39" s="96" t="s">
        <v>230</v>
      </c>
      <c r="BB39" s="33"/>
      <c r="BC39" s="33"/>
    </row>
    <row r="40" spans="1:55" s="656" customFormat="1" ht="39" x14ac:dyDescent="0.15">
      <c r="A40" s="51" t="s">
        <v>343</v>
      </c>
      <c r="B40" s="96">
        <v>12</v>
      </c>
      <c r="C40" s="97">
        <v>2335941</v>
      </c>
      <c r="D40" s="96" t="s">
        <v>237</v>
      </c>
      <c r="E40" s="116">
        <v>0.43240000000000001</v>
      </c>
      <c r="F40" s="651">
        <v>9.7394429884287721E-3</v>
      </c>
      <c r="G40" s="117">
        <v>1.5016100814722129E-3</v>
      </c>
      <c r="H40" s="614">
        <v>6.4859999999999998</v>
      </c>
      <c r="I40" s="100">
        <v>8.7980000000000003E-11</v>
      </c>
      <c r="J40" s="97">
        <v>939908</v>
      </c>
      <c r="K40" s="101" t="s">
        <v>344</v>
      </c>
      <c r="L40" s="55" t="s">
        <v>230</v>
      </c>
      <c r="M40" s="97">
        <v>-255989</v>
      </c>
      <c r="N40" s="873" t="s">
        <v>33103</v>
      </c>
      <c r="O40" s="92" t="s">
        <v>345</v>
      </c>
      <c r="P40" s="51" t="s">
        <v>293</v>
      </c>
      <c r="Q40" s="33" t="s">
        <v>233</v>
      </c>
      <c r="R40" s="93" t="s">
        <v>8</v>
      </c>
      <c r="S40" s="94" t="s">
        <v>230</v>
      </c>
      <c r="T40" s="92"/>
      <c r="U40" s="298">
        <v>8.9999999999999993E-3</v>
      </c>
      <c r="V40" s="298">
        <v>2E-3</v>
      </c>
      <c r="W40" s="298">
        <v>0.01</v>
      </c>
      <c r="X40" s="298">
        <v>2E-3</v>
      </c>
      <c r="Y40" s="645">
        <v>0.88719999999999999</v>
      </c>
      <c r="Z40" s="645"/>
      <c r="AA40" s="298">
        <v>75</v>
      </c>
      <c r="AB40" s="646">
        <v>2292690</v>
      </c>
      <c r="AC40" s="646">
        <v>2413803</v>
      </c>
      <c r="AD40" s="53" t="s">
        <v>343</v>
      </c>
      <c r="AE40" s="53" t="s">
        <v>343</v>
      </c>
      <c r="AF40" s="298">
        <v>8.8200000000000003E-11</v>
      </c>
      <c r="AG40" s="645"/>
      <c r="AH40" s="646" t="s">
        <v>230</v>
      </c>
      <c r="AI40" s="647">
        <v>8.8219999999999994E-11</v>
      </c>
      <c r="AJ40" s="645"/>
      <c r="AK40" s="645">
        <v>0.01</v>
      </c>
      <c r="AL40" s="645">
        <v>2E-3</v>
      </c>
      <c r="AM40" s="647">
        <v>6.3620000000000002E-6</v>
      </c>
      <c r="AN40" s="645">
        <v>0.01</v>
      </c>
      <c r="AO40" s="645">
        <v>2E-3</v>
      </c>
      <c r="AP40" s="647">
        <v>1.5313699999999999E-5</v>
      </c>
      <c r="AQ40" s="52"/>
      <c r="AR40" s="648" t="s">
        <v>2260</v>
      </c>
      <c r="AS40" s="649" t="s">
        <v>7</v>
      </c>
      <c r="AT40" s="650" t="s">
        <v>7</v>
      </c>
      <c r="AU40" s="651">
        <v>0.4199</v>
      </c>
      <c r="AV40" s="98">
        <v>8.3573190000000002E-3</v>
      </c>
      <c r="AW40" s="98">
        <v>7.6183396999999998E-3</v>
      </c>
      <c r="AX40" s="651">
        <v>1.097</v>
      </c>
      <c r="AY40" s="651">
        <v>0.2727</v>
      </c>
      <c r="AZ40" s="96">
        <v>35445</v>
      </c>
      <c r="BA40" s="96" t="s">
        <v>230</v>
      </c>
      <c r="BB40" s="33"/>
      <c r="BC40" s="33"/>
    </row>
    <row r="41" spans="1:55" s="656" customFormat="1" ht="78" x14ac:dyDescent="0.15">
      <c r="A41" s="51" t="s">
        <v>346</v>
      </c>
      <c r="B41" s="96">
        <v>3</v>
      </c>
      <c r="C41" s="97">
        <v>84892686</v>
      </c>
      <c r="D41" s="96" t="s">
        <v>237</v>
      </c>
      <c r="E41" s="116">
        <v>0.6905</v>
      </c>
      <c r="F41" s="651">
        <v>1.0405063705679533E-2</v>
      </c>
      <c r="G41" s="117">
        <v>1.6091963664830703E-3</v>
      </c>
      <c r="H41" s="614">
        <v>6.4660000000000002</v>
      </c>
      <c r="I41" s="100">
        <v>1.008E-10</v>
      </c>
      <c r="J41" s="97">
        <v>939908</v>
      </c>
      <c r="K41" s="101" t="s">
        <v>229</v>
      </c>
      <c r="L41" s="55" t="s">
        <v>235</v>
      </c>
      <c r="M41" s="97">
        <v>115447</v>
      </c>
      <c r="N41" s="873" t="s">
        <v>33104</v>
      </c>
      <c r="O41" s="92" t="s">
        <v>347</v>
      </c>
      <c r="P41" s="51" t="s">
        <v>348</v>
      </c>
      <c r="Q41" s="33" t="s">
        <v>233</v>
      </c>
      <c r="R41" s="93" t="s">
        <v>234</v>
      </c>
      <c r="S41" s="94" t="s">
        <v>230</v>
      </c>
      <c r="T41" s="92"/>
      <c r="U41" s="298">
        <v>7.0000000000000001E-3</v>
      </c>
      <c r="V41" s="298">
        <v>2E-3</v>
      </c>
      <c r="W41" s="298">
        <v>1.4E-2</v>
      </c>
      <c r="X41" s="298">
        <v>2E-3</v>
      </c>
      <c r="Y41" s="645">
        <v>3.0439999999999998E-2</v>
      </c>
      <c r="Z41" s="645"/>
      <c r="AA41" s="298">
        <v>27</v>
      </c>
      <c r="AB41" s="646">
        <v>84842407</v>
      </c>
      <c r="AC41" s="646">
        <v>85958954</v>
      </c>
      <c r="AD41" s="53" t="s">
        <v>32930</v>
      </c>
      <c r="AE41" s="53" t="s">
        <v>227</v>
      </c>
      <c r="AF41" s="298">
        <v>2.17E-40</v>
      </c>
      <c r="AG41" s="645"/>
      <c r="AH41" s="646" t="s">
        <v>235</v>
      </c>
      <c r="AI41" s="647" t="s">
        <v>172</v>
      </c>
      <c r="AJ41" s="645"/>
      <c r="AK41" s="1365">
        <v>1.4E-2</v>
      </c>
      <c r="AL41" s="1365">
        <v>2E-3</v>
      </c>
      <c r="AM41" s="647">
        <v>2.2429999999999998E-9</v>
      </c>
      <c r="AN41" s="645">
        <v>5.0000000000000001E-3</v>
      </c>
      <c r="AO41" s="645">
        <v>3.0000000000000001E-3</v>
      </c>
      <c r="AP41" s="647">
        <v>5.6811E-2</v>
      </c>
      <c r="AQ41" s="52"/>
      <c r="AR41" s="648" t="s">
        <v>2260</v>
      </c>
      <c r="AS41" s="649" t="s">
        <v>7</v>
      </c>
      <c r="AT41" s="650" t="s">
        <v>7</v>
      </c>
      <c r="AU41" s="651">
        <v>0.68540000000000001</v>
      </c>
      <c r="AV41" s="98">
        <v>-1.4331992999999999E-3</v>
      </c>
      <c r="AW41" s="98">
        <v>8.0971709000000006E-3</v>
      </c>
      <c r="AX41" s="651">
        <v>-0.17699999999999999</v>
      </c>
      <c r="AY41" s="651">
        <v>0.85980000000000001</v>
      </c>
      <c r="AZ41" s="96">
        <v>35445</v>
      </c>
      <c r="BA41" s="96" t="s">
        <v>235</v>
      </c>
      <c r="BB41" s="33"/>
      <c r="BC41" s="33"/>
    </row>
    <row r="42" spans="1:55" s="656" customFormat="1" ht="39" x14ac:dyDescent="0.15">
      <c r="A42" s="51" t="s">
        <v>349</v>
      </c>
      <c r="B42" s="96">
        <v>13</v>
      </c>
      <c r="C42" s="97">
        <v>59483583</v>
      </c>
      <c r="D42" s="96" t="s">
        <v>237</v>
      </c>
      <c r="E42" s="116">
        <v>0.74509999999999998</v>
      </c>
      <c r="F42" s="651">
        <v>-1.1018570597223528E-2</v>
      </c>
      <c r="G42" s="117">
        <v>1.7069822768742877E-3</v>
      </c>
      <c r="H42" s="614">
        <v>-6.4550000000000001</v>
      </c>
      <c r="I42" s="100">
        <v>1.086E-10</v>
      </c>
      <c r="J42" s="97">
        <v>939908</v>
      </c>
      <c r="K42" s="101" t="s">
        <v>350</v>
      </c>
      <c r="L42" s="55" t="s">
        <v>235</v>
      </c>
      <c r="M42" s="97">
        <v>756134</v>
      </c>
      <c r="N42" s="873" t="s">
        <v>33105</v>
      </c>
      <c r="O42" s="102" t="s">
        <v>351</v>
      </c>
      <c r="P42" s="51" t="s">
        <v>8</v>
      </c>
      <c r="Q42" s="52" t="s">
        <v>8</v>
      </c>
      <c r="R42" s="93" t="s">
        <v>8</v>
      </c>
      <c r="S42" s="94" t="s">
        <v>230</v>
      </c>
      <c r="T42" s="92"/>
      <c r="U42" s="298">
        <v>-0.01</v>
      </c>
      <c r="V42" s="298">
        <v>2E-3</v>
      </c>
      <c r="W42" s="298">
        <v>-1.2E-2</v>
      </c>
      <c r="X42" s="298">
        <v>2E-3</v>
      </c>
      <c r="Y42" s="645">
        <v>0.7208</v>
      </c>
      <c r="Z42" s="645"/>
      <c r="AA42" s="298">
        <v>81</v>
      </c>
      <c r="AB42" s="646">
        <v>59315196</v>
      </c>
      <c r="AC42" s="646">
        <v>59551846</v>
      </c>
      <c r="AD42" s="53" t="s">
        <v>349</v>
      </c>
      <c r="AE42" s="53" t="s">
        <v>349</v>
      </c>
      <c r="AF42" s="298">
        <v>1.08E-10</v>
      </c>
      <c r="AG42" s="645"/>
      <c r="AH42" s="646" t="s">
        <v>230</v>
      </c>
      <c r="AI42" s="647">
        <v>1.083E-10</v>
      </c>
      <c r="AJ42" s="645"/>
      <c r="AK42" s="1365">
        <v>-1.2E-2</v>
      </c>
      <c r="AL42" s="1365">
        <v>2E-3</v>
      </c>
      <c r="AM42" s="647">
        <v>3.3189999999999999E-6</v>
      </c>
      <c r="AN42" s="645">
        <v>-1.2E-2</v>
      </c>
      <c r="AO42" s="645">
        <v>3.0000000000000001E-3</v>
      </c>
      <c r="AP42" s="647">
        <v>1.0139800000000001E-5</v>
      </c>
      <c r="AQ42" s="52"/>
      <c r="AR42" s="648" t="s">
        <v>2260</v>
      </c>
      <c r="AS42" s="649" t="s">
        <v>7</v>
      </c>
      <c r="AT42" s="650" t="s">
        <v>7</v>
      </c>
      <c r="AU42" s="651">
        <v>0.74219999999999997</v>
      </c>
      <c r="AV42" s="98">
        <v>-2.0543796E-3</v>
      </c>
      <c r="AW42" s="98">
        <v>8.5957302000000003E-3</v>
      </c>
      <c r="AX42" s="651">
        <v>-0.23899999999999999</v>
      </c>
      <c r="AY42" s="651">
        <v>0.81100000000000005</v>
      </c>
      <c r="AZ42" s="96">
        <v>35445</v>
      </c>
      <c r="BA42" s="96" t="s">
        <v>230</v>
      </c>
      <c r="BB42" s="33"/>
      <c r="BC42" s="33"/>
    </row>
    <row r="43" spans="1:55" s="656" customFormat="1" ht="26" x14ac:dyDescent="0.15">
      <c r="A43" s="51" t="s">
        <v>352</v>
      </c>
      <c r="B43" s="96">
        <v>7</v>
      </c>
      <c r="C43" s="97">
        <v>114337975</v>
      </c>
      <c r="D43" s="96" t="s">
        <v>237</v>
      </c>
      <c r="E43" s="116">
        <v>0.40960000000000002</v>
      </c>
      <c r="F43" s="651">
        <v>9.7406174674788629E-3</v>
      </c>
      <c r="G43" s="117">
        <v>1.5127531398476258E-3</v>
      </c>
      <c r="H43" s="614">
        <v>6.4390000000000001</v>
      </c>
      <c r="I43" s="100">
        <v>1.2020000000000001E-10</v>
      </c>
      <c r="J43" s="97">
        <v>939908</v>
      </c>
      <c r="K43" s="101" t="s">
        <v>241</v>
      </c>
      <c r="L43" s="55" t="s">
        <v>235</v>
      </c>
      <c r="M43" s="97">
        <v>224194</v>
      </c>
      <c r="N43" s="873" t="s">
        <v>33106</v>
      </c>
      <c r="O43" s="102" t="s">
        <v>8</v>
      </c>
      <c r="P43" s="51" t="s">
        <v>8</v>
      </c>
      <c r="Q43" s="52" t="s">
        <v>8</v>
      </c>
      <c r="R43" s="93" t="s">
        <v>8</v>
      </c>
      <c r="S43" s="94" t="s">
        <v>230</v>
      </c>
      <c r="T43" s="92"/>
      <c r="U43" s="298">
        <v>8.9999999999999993E-3</v>
      </c>
      <c r="V43" s="298">
        <v>2E-3</v>
      </c>
      <c r="W43" s="298">
        <v>1.0999999999999999E-2</v>
      </c>
      <c r="X43" s="298">
        <v>2E-3</v>
      </c>
      <c r="Y43" s="645">
        <v>0.50770000000000004</v>
      </c>
      <c r="Z43" s="645"/>
      <c r="AA43" s="298">
        <v>57</v>
      </c>
      <c r="AB43" s="646">
        <v>114040103</v>
      </c>
      <c r="AC43" s="646">
        <v>114428727</v>
      </c>
      <c r="AD43" s="53" t="s">
        <v>32931</v>
      </c>
      <c r="AE43" s="53" t="s">
        <v>236</v>
      </c>
      <c r="AF43" s="298">
        <v>1.89E-22</v>
      </c>
      <c r="AG43" s="645"/>
      <c r="AH43" s="646" t="s">
        <v>235</v>
      </c>
      <c r="AI43" s="647" t="s">
        <v>172</v>
      </c>
      <c r="AJ43" s="645"/>
      <c r="AK43" s="1365">
        <v>1.0999999999999999E-2</v>
      </c>
      <c r="AL43" s="1365">
        <v>2E-3</v>
      </c>
      <c r="AM43" s="647">
        <v>1.159E-6</v>
      </c>
      <c r="AN43" s="645">
        <v>7.0000000000000001E-3</v>
      </c>
      <c r="AO43" s="645">
        <v>2E-3</v>
      </c>
      <c r="AP43" s="647">
        <v>3.8631300000000002E-3</v>
      </c>
      <c r="AQ43" s="52"/>
      <c r="AR43" s="648" t="s">
        <v>2260</v>
      </c>
      <c r="AS43" s="649" t="s">
        <v>7</v>
      </c>
      <c r="AT43" s="650" t="s">
        <v>7</v>
      </c>
      <c r="AU43" s="651">
        <v>0.41399999999999998</v>
      </c>
      <c r="AV43" s="98">
        <v>8.7787677000000005E-4</v>
      </c>
      <c r="AW43" s="98">
        <v>7.6337111999999997E-3</v>
      </c>
      <c r="AX43" s="651">
        <v>0.115</v>
      </c>
      <c r="AY43" s="651">
        <v>0.90869999999999995</v>
      </c>
      <c r="AZ43" s="96">
        <v>35445</v>
      </c>
      <c r="BA43" s="96" t="s">
        <v>230</v>
      </c>
      <c r="BB43" s="33"/>
      <c r="BC43" s="33"/>
    </row>
    <row r="44" spans="1:55" s="656" customFormat="1" ht="26" x14ac:dyDescent="0.15">
      <c r="A44" s="51" t="s">
        <v>353</v>
      </c>
      <c r="B44" s="96">
        <v>6</v>
      </c>
      <c r="C44" s="97">
        <v>109138913</v>
      </c>
      <c r="D44" s="96" t="s">
        <v>237</v>
      </c>
      <c r="E44" s="116">
        <v>0.5071</v>
      </c>
      <c r="F44" s="651">
        <v>-9.4888026469695918E-3</v>
      </c>
      <c r="G44" s="117">
        <v>1.4879728158961256E-3</v>
      </c>
      <c r="H44" s="614">
        <v>-6.3769999999999998</v>
      </c>
      <c r="I44" s="100">
        <v>1.8020000000000001E-10</v>
      </c>
      <c r="J44" s="97">
        <v>939908</v>
      </c>
      <c r="K44" s="101" t="s">
        <v>354</v>
      </c>
      <c r="L44" s="55" t="s">
        <v>235</v>
      </c>
      <c r="M44" s="97">
        <v>30704</v>
      </c>
      <c r="N44" s="873" t="s">
        <v>33107</v>
      </c>
      <c r="O44" s="102" t="s">
        <v>8</v>
      </c>
      <c r="P44" s="51" t="s">
        <v>8</v>
      </c>
      <c r="Q44" s="52" t="s">
        <v>8</v>
      </c>
      <c r="R44" s="93" t="s">
        <v>8</v>
      </c>
      <c r="S44" s="94" t="s">
        <v>230</v>
      </c>
      <c r="T44" s="92"/>
      <c r="U44" s="298">
        <v>-8.9999999999999993E-3</v>
      </c>
      <c r="V44" s="298">
        <v>2E-3</v>
      </c>
      <c r="W44" s="298">
        <v>-0.01</v>
      </c>
      <c r="X44" s="298">
        <v>2E-3</v>
      </c>
      <c r="Y44" s="645">
        <v>0.56430000000000002</v>
      </c>
      <c r="Z44" s="645"/>
      <c r="AA44" s="298">
        <v>49</v>
      </c>
      <c r="AB44" s="646">
        <v>109123629</v>
      </c>
      <c r="AC44" s="646">
        <v>109140333</v>
      </c>
      <c r="AD44" s="53" t="s">
        <v>353</v>
      </c>
      <c r="AE44" s="53" t="s">
        <v>353</v>
      </c>
      <c r="AF44" s="298">
        <v>1.81E-10</v>
      </c>
      <c r="AG44" s="645"/>
      <c r="AH44" s="646" t="s">
        <v>230</v>
      </c>
      <c r="AI44" s="647">
        <v>1.8080000000000001E-10</v>
      </c>
      <c r="AJ44" s="645"/>
      <c r="AK44" s="1365">
        <v>-0.01</v>
      </c>
      <c r="AL44" s="1365">
        <v>2E-3</v>
      </c>
      <c r="AM44" s="647">
        <v>1.9580000000000001E-6</v>
      </c>
      <c r="AN44" s="645">
        <v>-8.9999999999999993E-3</v>
      </c>
      <c r="AO44" s="645">
        <v>2E-3</v>
      </c>
      <c r="AP44" s="647">
        <v>1.01872E-4</v>
      </c>
      <c r="AQ44" s="52"/>
      <c r="AR44" s="648" t="s">
        <v>2260</v>
      </c>
      <c r="AS44" s="649" t="s">
        <v>7</v>
      </c>
      <c r="AT44" s="650" t="s">
        <v>7</v>
      </c>
      <c r="AU44" s="651">
        <v>0.51039999999999996</v>
      </c>
      <c r="AV44" s="98">
        <v>-1.4433899E-2</v>
      </c>
      <c r="AW44" s="98">
        <v>7.5215730000000001E-3</v>
      </c>
      <c r="AX44" s="651">
        <v>-1.919</v>
      </c>
      <c r="AY44" s="651">
        <v>5.5010000000000003E-2</v>
      </c>
      <c r="AZ44" s="96">
        <v>35445</v>
      </c>
      <c r="BA44" s="96" t="s">
        <v>230</v>
      </c>
      <c r="BB44" s="33"/>
      <c r="BC44" s="33"/>
    </row>
    <row r="45" spans="1:55" s="656" customFormat="1" ht="65" x14ac:dyDescent="0.15">
      <c r="A45" s="51" t="s">
        <v>355</v>
      </c>
      <c r="B45" s="96">
        <v>6</v>
      </c>
      <c r="C45" s="97">
        <v>67905203</v>
      </c>
      <c r="D45" s="96" t="s">
        <v>228</v>
      </c>
      <c r="E45" s="116">
        <v>0.34989999999999999</v>
      </c>
      <c r="F45" s="651">
        <v>-9.935702736357915E-3</v>
      </c>
      <c r="G45" s="117">
        <v>1.559764950762624E-3</v>
      </c>
      <c r="H45" s="614">
        <v>-6.37</v>
      </c>
      <c r="I45" s="100">
        <v>1.896E-10</v>
      </c>
      <c r="J45" s="97">
        <v>939908</v>
      </c>
      <c r="K45" s="101" t="s">
        <v>356</v>
      </c>
      <c r="L45" s="55" t="s">
        <v>235</v>
      </c>
      <c r="M45" s="97">
        <v>1440007</v>
      </c>
      <c r="N45" s="873" t="s">
        <v>33108</v>
      </c>
      <c r="O45" s="102" t="s">
        <v>8</v>
      </c>
      <c r="P45" s="92" t="s">
        <v>357</v>
      </c>
      <c r="Q45" s="33" t="s">
        <v>358</v>
      </c>
      <c r="R45" s="93" t="s">
        <v>8</v>
      </c>
      <c r="S45" s="94" t="s">
        <v>230</v>
      </c>
      <c r="T45" s="92"/>
      <c r="U45" s="298">
        <v>-8.9999999999999993E-3</v>
      </c>
      <c r="V45" s="298">
        <v>2E-3</v>
      </c>
      <c r="W45" s="298">
        <v>-1.0999999999999999E-2</v>
      </c>
      <c r="X45" s="298">
        <v>2E-3</v>
      </c>
      <c r="Y45" s="645">
        <v>0.62490000000000001</v>
      </c>
      <c r="Z45" s="645"/>
      <c r="AA45" s="298">
        <v>47</v>
      </c>
      <c r="AB45" s="646">
        <v>67746920</v>
      </c>
      <c r="AC45" s="646">
        <v>67905203</v>
      </c>
      <c r="AD45" s="53" t="s">
        <v>355</v>
      </c>
      <c r="AE45" s="53" t="s">
        <v>355</v>
      </c>
      <c r="AF45" s="298">
        <v>1.8899999999999999E-10</v>
      </c>
      <c r="AG45" s="645"/>
      <c r="AH45" s="646" t="s">
        <v>230</v>
      </c>
      <c r="AI45" s="647">
        <v>1.892E-10</v>
      </c>
      <c r="AJ45" s="645"/>
      <c r="AK45" s="1365">
        <v>-1.0999999999999999E-2</v>
      </c>
      <c r="AL45" s="1365">
        <v>2E-3</v>
      </c>
      <c r="AM45" s="647">
        <v>2.7530000000000002E-6</v>
      </c>
      <c r="AN45" s="645">
        <v>-0.01</v>
      </c>
      <c r="AO45" s="645">
        <v>2E-3</v>
      </c>
      <c r="AP45" s="647">
        <v>1.0613E-4</v>
      </c>
      <c r="AQ45" s="52"/>
      <c r="AR45" s="648" t="s">
        <v>2260</v>
      </c>
      <c r="AS45" s="649" t="s">
        <v>7</v>
      </c>
      <c r="AT45" s="650" t="s">
        <v>7</v>
      </c>
      <c r="AU45" s="651">
        <v>0.3513</v>
      </c>
      <c r="AV45" s="98">
        <v>2.8984881999999999E-3</v>
      </c>
      <c r="AW45" s="98">
        <v>7.8763263E-3</v>
      </c>
      <c r="AX45" s="651">
        <v>0.36799999999999999</v>
      </c>
      <c r="AY45" s="651">
        <v>0.71279999999999999</v>
      </c>
      <c r="AZ45" s="96">
        <v>35445</v>
      </c>
      <c r="BA45" s="96" t="s">
        <v>235</v>
      </c>
      <c r="BB45" s="33"/>
      <c r="BC45" s="33"/>
    </row>
    <row r="46" spans="1:55" s="656" customFormat="1" ht="26" x14ac:dyDescent="0.15">
      <c r="A46" s="51" t="s">
        <v>359</v>
      </c>
      <c r="B46" s="96">
        <v>17</v>
      </c>
      <c r="C46" s="97">
        <v>29623288</v>
      </c>
      <c r="D46" s="96" t="s">
        <v>228</v>
      </c>
      <c r="E46" s="116">
        <v>0.13159999999999999</v>
      </c>
      <c r="F46" s="651">
        <v>-1.3951555056161455E-2</v>
      </c>
      <c r="G46" s="117">
        <v>2.2005607344103241E-3</v>
      </c>
      <c r="H46" s="614">
        <v>-6.34</v>
      </c>
      <c r="I46" s="100">
        <v>2.303E-10</v>
      </c>
      <c r="J46" s="97">
        <v>939908</v>
      </c>
      <c r="K46" s="101" t="s">
        <v>360</v>
      </c>
      <c r="L46" s="55" t="s">
        <v>230</v>
      </c>
      <c r="M46" s="97">
        <v>-1620</v>
      </c>
      <c r="N46" s="873" t="s">
        <v>33109</v>
      </c>
      <c r="O46" s="92" t="s">
        <v>361</v>
      </c>
      <c r="P46" s="51" t="s">
        <v>362</v>
      </c>
      <c r="Q46" s="33" t="s">
        <v>233</v>
      </c>
      <c r="R46" s="93" t="s">
        <v>363</v>
      </c>
      <c r="S46" s="94" t="s">
        <v>230</v>
      </c>
      <c r="T46" s="92"/>
      <c r="U46" s="298">
        <v>-1.7000000000000001E-2</v>
      </c>
      <c r="V46" s="298">
        <v>3.0000000000000001E-3</v>
      </c>
      <c r="W46" s="298">
        <v>-0.01</v>
      </c>
      <c r="X46" s="298">
        <v>3.0000000000000001E-3</v>
      </c>
      <c r="Y46" s="645">
        <v>0.1552</v>
      </c>
      <c r="Z46" s="645"/>
      <c r="AA46" s="298">
        <v>91</v>
      </c>
      <c r="AB46" s="646">
        <v>29389026</v>
      </c>
      <c r="AC46" s="646">
        <v>29623288</v>
      </c>
      <c r="AD46" s="53" t="s">
        <v>359</v>
      </c>
      <c r="AE46" s="53" t="s">
        <v>359</v>
      </c>
      <c r="AF46" s="298">
        <v>2.3000000000000001E-10</v>
      </c>
      <c r="AG46" s="645"/>
      <c r="AH46" s="646" t="s">
        <v>230</v>
      </c>
      <c r="AI46" s="647">
        <v>2.3000000000000001E-10</v>
      </c>
      <c r="AJ46" s="645"/>
      <c r="AK46" s="1365">
        <v>-0.01</v>
      </c>
      <c r="AL46" s="1365">
        <v>3.0000000000000001E-3</v>
      </c>
      <c r="AM46" s="647">
        <v>1.072E-3</v>
      </c>
      <c r="AN46" s="645">
        <v>-1.0999999999999999E-2</v>
      </c>
      <c r="AO46" s="645">
        <v>3.0000000000000001E-3</v>
      </c>
      <c r="AP46" s="647">
        <v>1.13356E-3</v>
      </c>
      <c r="AQ46" s="52"/>
      <c r="AR46" s="648" t="s">
        <v>2260</v>
      </c>
      <c r="AS46" s="649" t="s">
        <v>7</v>
      </c>
      <c r="AT46" s="650" t="s">
        <v>7</v>
      </c>
      <c r="AU46" s="651">
        <v>0.1384</v>
      </c>
      <c r="AV46" s="98">
        <v>-1.6278150000000002E-2</v>
      </c>
      <c r="AW46" s="98">
        <v>1.0888393999999999E-2</v>
      </c>
      <c r="AX46" s="651">
        <v>-1.4950000000000001</v>
      </c>
      <c r="AY46" s="651">
        <v>0.1348</v>
      </c>
      <c r="AZ46" s="96">
        <v>35445</v>
      </c>
      <c r="BA46" s="96" t="s">
        <v>230</v>
      </c>
      <c r="BB46" s="33"/>
      <c r="BC46" s="33"/>
    </row>
    <row r="47" spans="1:55" s="656" customFormat="1" ht="104" x14ac:dyDescent="0.15">
      <c r="A47" s="51" t="s">
        <v>364</v>
      </c>
      <c r="B47" s="96">
        <v>3</v>
      </c>
      <c r="C47" s="97">
        <v>85819412</v>
      </c>
      <c r="D47" s="96" t="s">
        <v>237</v>
      </c>
      <c r="E47" s="116">
        <v>0.62129999999999996</v>
      </c>
      <c r="F47" s="651">
        <v>9.6971935480251528E-3</v>
      </c>
      <c r="G47" s="117">
        <v>1.5336380749683936E-3</v>
      </c>
      <c r="H47" s="614">
        <v>6.3230000000000004</v>
      </c>
      <c r="I47" s="100">
        <v>2.5629999999999998E-10</v>
      </c>
      <c r="J47" s="97">
        <v>939908</v>
      </c>
      <c r="K47" s="101" t="s">
        <v>229</v>
      </c>
      <c r="L47" s="55" t="s">
        <v>230</v>
      </c>
      <c r="M47" s="97">
        <v>-811279</v>
      </c>
      <c r="N47" s="873" t="s">
        <v>33068</v>
      </c>
      <c r="O47" s="92" t="s">
        <v>365</v>
      </c>
      <c r="P47" s="92" t="s">
        <v>366</v>
      </c>
      <c r="Q47" s="33" t="s">
        <v>302</v>
      </c>
      <c r="R47" s="93" t="s">
        <v>234</v>
      </c>
      <c r="S47" s="94" t="s">
        <v>230</v>
      </c>
      <c r="T47" s="92"/>
      <c r="U47" s="298">
        <v>6.0000000000000001E-3</v>
      </c>
      <c r="V47" s="298">
        <v>2E-3</v>
      </c>
      <c r="W47" s="298">
        <v>1.2999999999999999E-2</v>
      </c>
      <c r="X47" s="298">
        <v>2E-3</v>
      </c>
      <c r="Y47" s="645">
        <v>1.8669999999999999E-2</v>
      </c>
      <c r="Z47" s="645"/>
      <c r="AA47" s="298">
        <v>27</v>
      </c>
      <c r="AB47" s="646">
        <v>84842407</v>
      </c>
      <c r="AC47" s="646">
        <v>85958954</v>
      </c>
      <c r="AD47" s="53" t="s">
        <v>32930</v>
      </c>
      <c r="AE47" s="53" t="s">
        <v>227</v>
      </c>
      <c r="AF47" s="298">
        <v>2.17E-40</v>
      </c>
      <c r="AG47" s="645"/>
      <c r="AH47" s="646" t="s">
        <v>235</v>
      </c>
      <c r="AI47" s="647" t="s">
        <v>172</v>
      </c>
      <c r="AJ47" s="645"/>
      <c r="AK47" s="1365">
        <v>1.2999999999999999E-2</v>
      </c>
      <c r="AL47" s="1365">
        <v>2E-3</v>
      </c>
      <c r="AM47" s="647">
        <v>1.7490000000000001E-9</v>
      </c>
      <c r="AN47" s="645">
        <v>5.0000000000000001E-3</v>
      </c>
      <c r="AO47" s="645">
        <v>2E-3</v>
      </c>
      <c r="AP47" s="647">
        <v>4.3312999999999997E-2</v>
      </c>
      <c r="AQ47" s="52"/>
      <c r="AR47" s="648" t="s">
        <v>2260</v>
      </c>
      <c r="AS47" s="649" t="s">
        <v>7</v>
      </c>
      <c r="AT47" s="650" t="s">
        <v>7</v>
      </c>
      <c r="AU47" s="651">
        <v>0.6008</v>
      </c>
      <c r="AV47" s="98">
        <v>3.1078854999999999E-2</v>
      </c>
      <c r="AW47" s="98">
        <v>7.6775825999999998E-3</v>
      </c>
      <c r="AX47" s="651">
        <v>4.048</v>
      </c>
      <c r="AY47" s="651">
        <v>5.1690000000000001E-5</v>
      </c>
      <c r="AZ47" s="96">
        <v>35445</v>
      </c>
      <c r="BA47" s="96" t="s">
        <v>230</v>
      </c>
      <c r="BB47" s="33"/>
      <c r="BC47" s="33"/>
    </row>
    <row r="48" spans="1:55" s="656" customFormat="1" ht="65" x14ac:dyDescent="0.15">
      <c r="A48" s="51" t="s">
        <v>367</v>
      </c>
      <c r="B48" s="96">
        <v>6</v>
      </c>
      <c r="C48" s="97">
        <v>26162019</v>
      </c>
      <c r="D48" s="96" t="s">
        <v>237</v>
      </c>
      <c r="E48" s="116">
        <v>0.13519999999999999</v>
      </c>
      <c r="F48" s="651">
        <v>-1.3712679711386526E-2</v>
      </c>
      <c r="G48" s="117">
        <v>2.1755798368057314E-3</v>
      </c>
      <c r="H48" s="614">
        <v>-6.3029999999999999</v>
      </c>
      <c r="I48" s="100">
        <v>2.9200000000000003E-10</v>
      </c>
      <c r="J48" s="97">
        <v>939908</v>
      </c>
      <c r="K48" s="101" t="s">
        <v>368</v>
      </c>
      <c r="L48" s="55" t="s">
        <v>230</v>
      </c>
      <c r="M48" s="97">
        <v>-4600</v>
      </c>
      <c r="N48" s="873" t="s">
        <v>33110</v>
      </c>
      <c r="O48" s="102" t="s">
        <v>369</v>
      </c>
      <c r="P48" s="51" t="s">
        <v>8</v>
      </c>
      <c r="Q48" s="52" t="s">
        <v>8</v>
      </c>
      <c r="R48" s="93" t="s">
        <v>286</v>
      </c>
      <c r="S48" s="94" t="s">
        <v>230</v>
      </c>
      <c r="T48" s="92"/>
      <c r="U48" s="298">
        <v>-1.0999999999999999E-2</v>
      </c>
      <c r="V48" s="298">
        <v>3.0000000000000001E-3</v>
      </c>
      <c r="W48" s="298">
        <v>-1.6E-2</v>
      </c>
      <c r="X48" s="298">
        <v>3.0000000000000001E-3</v>
      </c>
      <c r="Y48" s="645">
        <v>0.12790000000000001</v>
      </c>
      <c r="Z48" s="645"/>
      <c r="AA48" s="298">
        <v>44</v>
      </c>
      <c r="AB48" s="646">
        <v>25975883</v>
      </c>
      <c r="AC48" s="646">
        <v>26328353</v>
      </c>
      <c r="AD48" s="53" t="s">
        <v>32939</v>
      </c>
      <c r="AE48" s="53" t="s">
        <v>172</v>
      </c>
      <c r="AF48" s="298" t="s">
        <v>172</v>
      </c>
      <c r="AG48" s="645"/>
      <c r="AH48" s="646" t="s">
        <v>235</v>
      </c>
      <c r="AI48" s="647" t="s">
        <v>172</v>
      </c>
      <c r="AJ48" s="645"/>
      <c r="AK48" s="1365">
        <v>-1.6E-2</v>
      </c>
      <c r="AL48" s="1365">
        <v>3.0000000000000001E-3</v>
      </c>
      <c r="AM48" s="647">
        <v>6.7060000000000006E-8</v>
      </c>
      <c r="AN48" s="645">
        <v>-8.9999999999999993E-3</v>
      </c>
      <c r="AO48" s="645">
        <v>3.0000000000000001E-3</v>
      </c>
      <c r="AP48" s="647">
        <v>9.7207700000000001E-3</v>
      </c>
      <c r="AQ48" s="52"/>
      <c r="AR48" s="648" t="s">
        <v>2260</v>
      </c>
      <c r="AS48" s="649" t="s">
        <v>7</v>
      </c>
      <c r="AT48" s="650" t="s">
        <v>7</v>
      </c>
      <c r="AU48" s="651">
        <v>0.11119999999999999</v>
      </c>
      <c r="AV48" s="98">
        <v>-4.1859914E-4</v>
      </c>
      <c r="AW48" s="98">
        <v>1.1959976000000001E-2</v>
      </c>
      <c r="AX48" s="651">
        <v>-3.5000000000000003E-2</v>
      </c>
      <c r="AY48" s="651">
        <v>0.97199999999999998</v>
      </c>
      <c r="AZ48" s="96">
        <v>35445</v>
      </c>
      <c r="BA48" s="96" t="s">
        <v>230</v>
      </c>
      <c r="BB48" s="33"/>
      <c r="BC48" s="33"/>
    </row>
    <row r="49" spans="1:55" s="656" customFormat="1" ht="26" x14ac:dyDescent="0.15">
      <c r="A49" s="51" t="s">
        <v>370</v>
      </c>
      <c r="B49" s="96">
        <v>8</v>
      </c>
      <c r="C49" s="97">
        <v>65497573</v>
      </c>
      <c r="D49" s="96" t="s">
        <v>228</v>
      </c>
      <c r="E49" s="116">
        <v>0.1123</v>
      </c>
      <c r="F49" s="651">
        <v>-1.4742270591199815E-2</v>
      </c>
      <c r="G49" s="117">
        <v>2.356124435224519E-3</v>
      </c>
      <c r="H49" s="614">
        <v>-6.2569999999999997</v>
      </c>
      <c r="I49" s="100">
        <v>3.9199999999999999E-10</v>
      </c>
      <c r="J49" s="97">
        <v>939908</v>
      </c>
      <c r="K49" s="101" t="s">
        <v>371</v>
      </c>
      <c r="L49" s="55" t="s">
        <v>235</v>
      </c>
      <c r="M49" s="97">
        <v>-4778</v>
      </c>
      <c r="N49" s="873" t="s">
        <v>33111</v>
      </c>
      <c r="O49" s="92" t="s">
        <v>372</v>
      </c>
      <c r="P49" s="51" t="s">
        <v>8</v>
      </c>
      <c r="Q49" s="52" t="s">
        <v>8</v>
      </c>
      <c r="R49" s="93" t="s">
        <v>8</v>
      </c>
      <c r="S49" s="94" t="s">
        <v>230</v>
      </c>
      <c r="T49" s="92"/>
      <c r="U49" s="283">
        <v>-8.0000000000000002E-3</v>
      </c>
      <c r="V49" s="283">
        <v>3.0000000000000001E-3</v>
      </c>
      <c r="W49" s="283">
        <v>-2.1999999999999999E-2</v>
      </c>
      <c r="X49" s="283">
        <v>3.0000000000000001E-3</v>
      </c>
      <c r="Y49" s="652">
        <v>3.3340000000000002E-3</v>
      </c>
      <c r="Z49" s="652"/>
      <c r="AA49" s="283">
        <v>66</v>
      </c>
      <c r="AB49" s="646">
        <v>65437964</v>
      </c>
      <c r="AC49" s="646">
        <v>65534148</v>
      </c>
      <c r="AD49" s="53" t="s">
        <v>370</v>
      </c>
      <c r="AE49" s="53" t="s">
        <v>370</v>
      </c>
      <c r="AF49" s="298">
        <v>3.9299999999999999E-10</v>
      </c>
      <c r="AG49" s="652"/>
      <c r="AH49" s="653" t="s">
        <v>230</v>
      </c>
      <c r="AI49" s="654">
        <v>3.9279999999999998E-10</v>
      </c>
      <c r="AJ49" s="652"/>
      <c r="AK49" s="1365">
        <v>-2.1999999999999999E-2</v>
      </c>
      <c r="AL49" s="1365">
        <v>3.0000000000000001E-3</v>
      </c>
      <c r="AM49" s="654">
        <v>1.543E-10</v>
      </c>
      <c r="AN49" s="652">
        <v>-0.02</v>
      </c>
      <c r="AO49" s="652">
        <v>4.0000000000000001E-3</v>
      </c>
      <c r="AP49" s="654">
        <v>5.0211599999999998E-8</v>
      </c>
      <c r="AQ49" s="52"/>
      <c r="AR49" s="648" t="s">
        <v>2260</v>
      </c>
      <c r="AS49" s="649" t="s">
        <v>7</v>
      </c>
      <c r="AT49" s="650" t="s">
        <v>7</v>
      </c>
      <c r="AU49" s="651">
        <v>0.1176</v>
      </c>
      <c r="AV49" s="98">
        <v>-1.5768982000000001E-2</v>
      </c>
      <c r="AW49" s="98">
        <v>1.1672081000000001E-2</v>
      </c>
      <c r="AX49" s="651">
        <v>-1.351</v>
      </c>
      <c r="AY49" s="651">
        <v>0.17649999999999999</v>
      </c>
      <c r="AZ49" s="96">
        <v>35445</v>
      </c>
      <c r="BA49" s="96" t="s">
        <v>230</v>
      </c>
      <c r="BB49" s="33"/>
      <c r="BC49" s="33"/>
    </row>
    <row r="50" spans="1:55" s="656" customFormat="1" ht="65" x14ac:dyDescent="0.15">
      <c r="A50" s="51" t="s">
        <v>373</v>
      </c>
      <c r="B50" s="96">
        <v>18</v>
      </c>
      <c r="C50" s="97">
        <v>53183396</v>
      </c>
      <c r="D50" s="96" t="s">
        <v>237</v>
      </c>
      <c r="E50" s="116">
        <v>0.65480000000000005</v>
      </c>
      <c r="F50" s="651">
        <v>-9.7762546032826893E-3</v>
      </c>
      <c r="G50" s="117">
        <v>1.5647014409863459E-3</v>
      </c>
      <c r="H50" s="614">
        <v>-6.2480000000000002</v>
      </c>
      <c r="I50" s="100">
        <v>4.1689999999999998E-10</v>
      </c>
      <c r="J50" s="97">
        <v>939908</v>
      </c>
      <c r="K50" s="101" t="s">
        <v>269</v>
      </c>
      <c r="L50" s="55" t="s">
        <v>230</v>
      </c>
      <c r="M50" s="97">
        <v>-293834</v>
      </c>
      <c r="N50" s="873" t="s">
        <v>33112</v>
      </c>
      <c r="O50" s="102" t="s">
        <v>374</v>
      </c>
      <c r="P50" s="51" t="s">
        <v>8</v>
      </c>
      <c r="Q50" s="52" t="s">
        <v>8</v>
      </c>
      <c r="R50" s="93" t="s">
        <v>271</v>
      </c>
      <c r="S50" s="94" t="s">
        <v>230</v>
      </c>
      <c r="T50" s="92"/>
      <c r="U50" s="298">
        <v>-8.0000000000000002E-3</v>
      </c>
      <c r="V50" s="298">
        <v>2E-3</v>
      </c>
      <c r="W50" s="298">
        <v>-1.0999999999999999E-2</v>
      </c>
      <c r="X50" s="298">
        <v>2E-3</v>
      </c>
      <c r="Y50" s="645">
        <v>0.34570000000000001</v>
      </c>
      <c r="Z50" s="645"/>
      <c r="AA50" s="298">
        <v>97</v>
      </c>
      <c r="AB50" s="646">
        <v>53183396</v>
      </c>
      <c r="AC50" s="646">
        <v>53183396</v>
      </c>
      <c r="AD50" s="53" t="s">
        <v>373</v>
      </c>
      <c r="AE50" s="53" t="s">
        <v>172</v>
      </c>
      <c r="AF50" s="298" t="s">
        <v>172</v>
      </c>
      <c r="AG50" s="645"/>
      <c r="AH50" s="646" t="s">
        <v>235</v>
      </c>
      <c r="AI50" s="647" t="s">
        <v>172</v>
      </c>
      <c r="AJ50" s="645"/>
      <c r="AK50" s="1365">
        <v>-1.0999999999999999E-2</v>
      </c>
      <c r="AL50" s="1365">
        <v>2E-3</v>
      </c>
      <c r="AM50" s="647">
        <v>7.9130000000000005E-7</v>
      </c>
      <c r="AN50" s="645">
        <v>-8.9999999999999993E-3</v>
      </c>
      <c r="AO50" s="645">
        <v>3.0000000000000001E-3</v>
      </c>
      <c r="AP50" s="647">
        <v>5.9776399999999998E-4</v>
      </c>
      <c r="AQ50" s="52"/>
      <c r="AR50" s="648" t="s">
        <v>2260</v>
      </c>
      <c r="AS50" s="649" t="s">
        <v>7</v>
      </c>
      <c r="AT50" s="650" t="s">
        <v>7</v>
      </c>
      <c r="AU50" s="651">
        <v>0.65269999999999895</v>
      </c>
      <c r="AV50" s="98">
        <v>-1.8748054E-2</v>
      </c>
      <c r="AW50" s="98">
        <v>7.8972429000000004E-3</v>
      </c>
      <c r="AX50" s="651">
        <v>-2.3740000000000001</v>
      </c>
      <c r="AY50" s="651">
        <v>1.7610000000000001E-2</v>
      </c>
      <c r="AZ50" s="96">
        <v>35445</v>
      </c>
      <c r="BA50" s="96" t="s">
        <v>230</v>
      </c>
      <c r="BB50" s="33"/>
      <c r="BC50" s="33"/>
    </row>
    <row r="51" spans="1:55" s="656" customFormat="1" ht="39" x14ac:dyDescent="0.15">
      <c r="A51" s="51" t="s">
        <v>375</v>
      </c>
      <c r="B51" s="96">
        <v>1</v>
      </c>
      <c r="C51" s="97">
        <v>42506944</v>
      </c>
      <c r="D51" s="96" t="s">
        <v>228</v>
      </c>
      <c r="E51" s="116">
        <v>0.83250000000000002</v>
      </c>
      <c r="F51" s="651">
        <v>1.2440966691736494E-2</v>
      </c>
      <c r="G51" s="117">
        <v>1.9921483893893506E-3</v>
      </c>
      <c r="H51" s="614">
        <v>6.2450000000000001</v>
      </c>
      <c r="I51" s="100">
        <v>4.2380000000000003E-10</v>
      </c>
      <c r="J51" s="97">
        <v>939908</v>
      </c>
      <c r="K51" s="101" t="s">
        <v>376</v>
      </c>
      <c r="L51" s="55" t="s">
        <v>235</v>
      </c>
      <c r="M51" s="97">
        <v>112148</v>
      </c>
      <c r="N51" s="873" t="s">
        <v>33113</v>
      </c>
      <c r="O51" s="102" t="s">
        <v>8</v>
      </c>
      <c r="P51" s="51" t="s">
        <v>8</v>
      </c>
      <c r="Q51" s="52" t="s">
        <v>8</v>
      </c>
      <c r="R51" s="93" t="s">
        <v>8</v>
      </c>
      <c r="S51" s="94" t="s">
        <v>230</v>
      </c>
      <c r="T51" s="92"/>
      <c r="U51" s="298">
        <v>1.0999999999999999E-2</v>
      </c>
      <c r="V51" s="298">
        <v>3.0000000000000001E-3</v>
      </c>
      <c r="W51" s="298">
        <v>1.4E-2</v>
      </c>
      <c r="X51" s="298">
        <v>3.0000000000000001E-3</v>
      </c>
      <c r="Y51" s="645">
        <v>0.51249999999999996</v>
      </c>
      <c r="Z51" s="645"/>
      <c r="AA51" s="298">
        <v>3</v>
      </c>
      <c r="AB51" s="646">
        <v>42357008</v>
      </c>
      <c r="AC51" s="646">
        <v>42557866</v>
      </c>
      <c r="AD51" s="53" t="s">
        <v>375</v>
      </c>
      <c r="AE51" s="53" t="s">
        <v>375</v>
      </c>
      <c r="AF51" s="298">
        <v>4.8099999999999999E-10</v>
      </c>
      <c r="AG51" s="645"/>
      <c r="AH51" s="646" t="s">
        <v>230</v>
      </c>
      <c r="AI51" s="647">
        <v>4.8089999999999996E-10</v>
      </c>
      <c r="AJ51" s="645"/>
      <c r="AK51" s="1365">
        <v>1.4E-2</v>
      </c>
      <c r="AL51" s="1365">
        <v>3.0000000000000001E-3</v>
      </c>
      <c r="AM51" s="647">
        <v>2.2989999999999999E-6</v>
      </c>
      <c r="AN51" s="645">
        <v>1.4E-2</v>
      </c>
      <c r="AO51" s="645">
        <v>3.0000000000000001E-3</v>
      </c>
      <c r="AP51" s="647">
        <v>7.1720699999999999E-6</v>
      </c>
      <c r="AQ51" s="52"/>
      <c r="AR51" s="648" t="s">
        <v>2260</v>
      </c>
      <c r="AS51" s="649" t="s">
        <v>7</v>
      </c>
      <c r="AT51" s="650" t="s">
        <v>7</v>
      </c>
      <c r="AU51" s="651">
        <v>0.83160000000000001</v>
      </c>
      <c r="AV51" s="98">
        <v>-1.0801023999999999E-2</v>
      </c>
      <c r="AW51" s="98">
        <v>1.0047464000000001E-2</v>
      </c>
      <c r="AX51" s="651">
        <v>-1.075</v>
      </c>
      <c r="AY51" s="651">
        <v>0.28249999999999997</v>
      </c>
      <c r="AZ51" s="96">
        <v>35445</v>
      </c>
      <c r="BA51" s="96" t="s">
        <v>235</v>
      </c>
      <c r="BB51" s="33"/>
      <c r="BC51" s="33"/>
    </row>
    <row r="52" spans="1:55" s="656" customFormat="1" ht="26" x14ac:dyDescent="0.15">
      <c r="A52" s="51" t="s">
        <v>377</v>
      </c>
      <c r="B52" s="96">
        <v>8</v>
      </c>
      <c r="C52" s="97">
        <v>101961910</v>
      </c>
      <c r="D52" s="96" t="s">
        <v>228</v>
      </c>
      <c r="E52" s="116">
        <v>0.38829999999999998</v>
      </c>
      <c r="F52" s="651">
        <v>9.4606254252641471E-3</v>
      </c>
      <c r="G52" s="117">
        <v>1.5263997136599138E-3</v>
      </c>
      <c r="H52" s="614">
        <v>6.1980000000000004</v>
      </c>
      <c r="I52" s="100">
        <v>5.7320000000000005E-10</v>
      </c>
      <c r="J52" s="97">
        <v>939908</v>
      </c>
      <c r="K52" s="101" t="s">
        <v>378</v>
      </c>
      <c r="L52" s="55" t="s">
        <v>230</v>
      </c>
      <c r="M52" s="97">
        <v>-31106</v>
      </c>
      <c r="N52" s="873" t="s">
        <v>33114</v>
      </c>
      <c r="O52" s="92" t="s">
        <v>379</v>
      </c>
      <c r="P52" s="51" t="s">
        <v>380</v>
      </c>
      <c r="Q52" s="52" t="s">
        <v>233</v>
      </c>
      <c r="R52" s="93" t="s">
        <v>8</v>
      </c>
      <c r="S52" s="94" t="s">
        <v>230</v>
      </c>
      <c r="T52" s="92"/>
      <c r="U52" s="298">
        <v>1.0999999999999999E-2</v>
      </c>
      <c r="V52" s="298">
        <v>2E-3</v>
      </c>
      <c r="W52" s="298">
        <v>7.0000000000000001E-3</v>
      </c>
      <c r="X52" s="298">
        <v>2E-3</v>
      </c>
      <c r="Y52" s="645">
        <v>0.2147</v>
      </c>
      <c r="Z52" s="645"/>
      <c r="AA52" s="298">
        <v>68</v>
      </c>
      <c r="AB52" s="646">
        <v>101934140</v>
      </c>
      <c r="AC52" s="646">
        <v>101998674</v>
      </c>
      <c r="AD52" s="53" t="s">
        <v>377</v>
      </c>
      <c r="AE52" s="53" t="s">
        <v>377</v>
      </c>
      <c r="AF52" s="298">
        <v>5.7199999999999999E-10</v>
      </c>
      <c r="AG52" s="645"/>
      <c r="AH52" s="646" t="s">
        <v>230</v>
      </c>
      <c r="AI52" s="647">
        <v>5.7229999999999998E-10</v>
      </c>
      <c r="AJ52" s="645"/>
      <c r="AK52" s="1365">
        <v>7.0000000000000001E-3</v>
      </c>
      <c r="AL52" s="1365">
        <v>2E-3</v>
      </c>
      <c r="AM52" s="647">
        <v>9.4439999999999997E-4</v>
      </c>
      <c r="AN52" s="645">
        <v>8.0000000000000002E-3</v>
      </c>
      <c r="AO52" s="645">
        <v>2E-3</v>
      </c>
      <c r="AP52" s="647">
        <v>1.2624299999999999E-3</v>
      </c>
      <c r="AQ52" s="52"/>
      <c r="AR52" s="648" t="s">
        <v>2260</v>
      </c>
      <c r="AS52" s="649" t="s">
        <v>7</v>
      </c>
      <c r="AT52" s="650" t="s">
        <v>7</v>
      </c>
      <c r="AU52" s="651">
        <v>0.39140000000000003</v>
      </c>
      <c r="AV52" s="98">
        <v>-2.5576812000000001E-3</v>
      </c>
      <c r="AW52" s="98">
        <v>7.7038588999999999E-3</v>
      </c>
      <c r="AX52" s="651">
        <v>-0.33200000000000002</v>
      </c>
      <c r="AY52" s="651">
        <v>0.73950000000000005</v>
      </c>
      <c r="AZ52" s="96">
        <v>35445</v>
      </c>
      <c r="BA52" s="96" t="s">
        <v>235</v>
      </c>
      <c r="BB52" s="33"/>
      <c r="BC52" s="33"/>
    </row>
    <row r="53" spans="1:55" s="656" customFormat="1" ht="26" x14ac:dyDescent="0.15">
      <c r="A53" s="51" t="s">
        <v>381</v>
      </c>
      <c r="B53" s="96">
        <v>8</v>
      </c>
      <c r="C53" s="97">
        <v>9141386</v>
      </c>
      <c r="D53" s="96" t="s">
        <v>265</v>
      </c>
      <c r="E53" s="116">
        <v>0.21929999999999999</v>
      </c>
      <c r="F53" s="651">
        <v>-1.1026375307329667E-2</v>
      </c>
      <c r="G53" s="117">
        <v>1.7978762933849122E-3</v>
      </c>
      <c r="H53" s="614">
        <v>-6.133</v>
      </c>
      <c r="I53" s="100">
        <v>8.5970000000000004E-10</v>
      </c>
      <c r="J53" s="97">
        <v>939908</v>
      </c>
      <c r="K53" s="101" t="s">
        <v>382</v>
      </c>
      <c r="L53" s="55" t="s">
        <v>235</v>
      </c>
      <c r="M53" s="97">
        <v>-147622</v>
      </c>
      <c r="N53" s="873" t="s">
        <v>33115</v>
      </c>
      <c r="O53" s="102" t="s">
        <v>383</v>
      </c>
      <c r="P53" s="51" t="s">
        <v>8</v>
      </c>
      <c r="Q53" s="52" t="s">
        <v>8</v>
      </c>
      <c r="R53" s="33" t="s">
        <v>247</v>
      </c>
      <c r="S53" s="94" t="s">
        <v>230</v>
      </c>
      <c r="T53" s="92"/>
      <c r="U53" s="298">
        <v>-1.2E-2</v>
      </c>
      <c r="V53" s="298">
        <v>2E-3</v>
      </c>
      <c r="W53" s="298">
        <v>-0.01</v>
      </c>
      <c r="X53" s="298">
        <v>3.0000000000000001E-3</v>
      </c>
      <c r="Y53" s="645">
        <v>0.5988</v>
      </c>
      <c r="Z53" s="645"/>
      <c r="AA53" s="298">
        <v>61</v>
      </c>
      <c r="AB53" s="646">
        <v>9141386</v>
      </c>
      <c r="AC53" s="646">
        <v>9141386</v>
      </c>
      <c r="AD53" s="53" t="s">
        <v>381</v>
      </c>
      <c r="AE53" s="53" t="s">
        <v>172</v>
      </c>
      <c r="AF53" s="298" t="s">
        <v>172</v>
      </c>
      <c r="AG53" s="645"/>
      <c r="AH53" s="646" t="s">
        <v>235</v>
      </c>
      <c r="AI53" s="647" t="s">
        <v>172</v>
      </c>
      <c r="AJ53" s="645"/>
      <c r="AK53" s="1365">
        <v>-0.01</v>
      </c>
      <c r="AL53" s="1365">
        <v>3.0000000000000001E-3</v>
      </c>
      <c r="AM53" s="647">
        <v>1.5339999999999999E-4</v>
      </c>
      <c r="AN53" s="645">
        <v>-2E-3</v>
      </c>
      <c r="AO53" s="645">
        <v>3.0000000000000001E-3</v>
      </c>
      <c r="AP53" s="647">
        <v>0.40860600000000002</v>
      </c>
      <c r="AQ53" s="52"/>
      <c r="AR53" s="648" t="s">
        <v>2260</v>
      </c>
      <c r="AS53" s="649" t="s">
        <v>7</v>
      </c>
      <c r="AT53" s="650" t="s">
        <v>7</v>
      </c>
      <c r="AU53" s="651">
        <v>0.21</v>
      </c>
      <c r="AV53" s="98">
        <v>-2.1185767000000001E-2</v>
      </c>
      <c r="AW53" s="98">
        <v>9.2312712000000002E-3</v>
      </c>
      <c r="AX53" s="651">
        <v>-2.2949999999999999</v>
      </c>
      <c r="AY53" s="651">
        <v>2.1729999999999999E-2</v>
      </c>
      <c r="AZ53" s="96">
        <v>35445</v>
      </c>
      <c r="BA53" s="96" t="s">
        <v>230</v>
      </c>
      <c r="BB53" s="33"/>
      <c r="BC53" s="33"/>
    </row>
    <row r="54" spans="1:55" s="656" customFormat="1" ht="26" x14ac:dyDescent="0.15">
      <c r="A54" s="51" t="s">
        <v>384</v>
      </c>
      <c r="B54" s="96">
        <v>17</v>
      </c>
      <c r="C54" s="97">
        <v>16213000</v>
      </c>
      <c r="D54" s="96" t="s">
        <v>237</v>
      </c>
      <c r="E54" s="116">
        <v>0.4793</v>
      </c>
      <c r="F54" s="651">
        <v>-9.117756034310245E-3</v>
      </c>
      <c r="G54" s="117">
        <v>1.4890994666520079E-3</v>
      </c>
      <c r="H54" s="614">
        <v>-6.1230000000000002</v>
      </c>
      <c r="I54" s="100">
        <v>9.1919999999999999E-10</v>
      </c>
      <c r="J54" s="97">
        <v>939908</v>
      </c>
      <c r="K54" s="101" t="s">
        <v>779</v>
      </c>
      <c r="L54" s="55" t="s">
        <v>235</v>
      </c>
      <c r="M54" s="97">
        <v>32831</v>
      </c>
      <c r="N54" s="873" t="s">
        <v>33116</v>
      </c>
      <c r="O54" s="92" t="s">
        <v>386</v>
      </c>
      <c r="P54" s="51" t="s">
        <v>8</v>
      </c>
      <c r="Q54" s="52" t="s">
        <v>8</v>
      </c>
      <c r="R54" s="93" t="s">
        <v>387</v>
      </c>
      <c r="S54" s="94" t="s">
        <v>230</v>
      </c>
      <c r="T54" s="92"/>
      <c r="U54" s="298">
        <v>-8.0000000000000002E-3</v>
      </c>
      <c r="V54" s="298">
        <v>2E-3</v>
      </c>
      <c r="W54" s="298">
        <v>-0.01</v>
      </c>
      <c r="X54" s="298">
        <v>2E-3</v>
      </c>
      <c r="Y54" s="645">
        <v>0.42520000000000002</v>
      </c>
      <c r="Z54" s="645"/>
      <c r="AA54" s="298">
        <v>90</v>
      </c>
      <c r="AB54" s="646">
        <v>15870401</v>
      </c>
      <c r="AC54" s="646">
        <v>16263682</v>
      </c>
      <c r="AD54" s="53" t="s">
        <v>384</v>
      </c>
      <c r="AE54" s="53" t="s">
        <v>384</v>
      </c>
      <c r="AF54" s="298">
        <v>9.1900000000000003E-10</v>
      </c>
      <c r="AG54" s="645"/>
      <c r="AH54" s="646" t="s">
        <v>230</v>
      </c>
      <c r="AI54" s="647">
        <v>9.189E-10</v>
      </c>
      <c r="AJ54" s="645"/>
      <c r="AK54" s="1365">
        <v>-0.01</v>
      </c>
      <c r="AL54" s="1365">
        <v>2E-3</v>
      </c>
      <c r="AM54" s="647">
        <v>2.0710000000000002E-6</v>
      </c>
      <c r="AN54" s="645">
        <v>-8.9999999999999993E-3</v>
      </c>
      <c r="AO54" s="645">
        <v>2E-3</v>
      </c>
      <c r="AP54" s="647">
        <v>1.5008900000000001E-4</v>
      </c>
      <c r="AQ54" s="52"/>
      <c r="AR54" s="648" t="s">
        <v>2260</v>
      </c>
      <c r="AS54" s="649" t="s">
        <v>7</v>
      </c>
      <c r="AT54" s="650" t="s">
        <v>7</v>
      </c>
      <c r="AU54" s="651">
        <v>0.48720000000000002</v>
      </c>
      <c r="AV54" s="98">
        <v>-1.6526737999999999E-2</v>
      </c>
      <c r="AW54" s="98">
        <v>7.5224111999999997E-3</v>
      </c>
      <c r="AX54" s="651">
        <v>-2.1970000000000001</v>
      </c>
      <c r="AY54" s="651">
        <v>2.801E-2</v>
      </c>
      <c r="AZ54" s="96">
        <v>35445</v>
      </c>
      <c r="BA54" s="96" t="s">
        <v>230</v>
      </c>
      <c r="BB54" s="33"/>
      <c r="BC54" s="33"/>
    </row>
    <row r="55" spans="1:55" s="656" customFormat="1" ht="26" x14ac:dyDescent="0.15">
      <c r="A55" s="51" t="s">
        <v>388</v>
      </c>
      <c r="B55" s="96">
        <v>18</v>
      </c>
      <c r="C55" s="97">
        <v>34377425</v>
      </c>
      <c r="D55" s="96" t="s">
        <v>228</v>
      </c>
      <c r="E55" s="116">
        <v>0.71989999999999998</v>
      </c>
      <c r="F55" s="651">
        <v>-1.0132020199883452E-2</v>
      </c>
      <c r="G55" s="117">
        <v>1.6566416284963133E-3</v>
      </c>
      <c r="H55" s="614">
        <v>-6.1159999999999997</v>
      </c>
      <c r="I55" s="100">
        <v>9.5789999999999997E-10</v>
      </c>
      <c r="J55" s="97">
        <v>939908</v>
      </c>
      <c r="K55" s="101" t="s">
        <v>389</v>
      </c>
      <c r="L55" s="55" t="s">
        <v>230</v>
      </c>
      <c r="M55" s="97">
        <v>-17912</v>
      </c>
      <c r="N55" s="873" t="s">
        <v>33117</v>
      </c>
      <c r="O55" s="102" t="s">
        <v>8</v>
      </c>
      <c r="P55" s="51" t="s">
        <v>8</v>
      </c>
      <c r="Q55" s="52" t="s">
        <v>8</v>
      </c>
      <c r="R55" s="93" t="s">
        <v>8</v>
      </c>
      <c r="S55" s="94" t="s">
        <v>230</v>
      </c>
      <c r="T55" s="92"/>
      <c r="U55" s="298">
        <v>-0.01</v>
      </c>
      <c r="V55" s="298">
        <v>2E-3</v>
      </c>
      <c r="W55" s="298">
        <v>-0.01</v>
      </c>
      <c r="X55" s="298">
        <v>3.0000000000000001E-3</v>
      </c>
      <c r="Y55" s="645">
        <v>0.72460000000000002</v>
      </c>
      <c r="Z55" s="645"/>
      <c r="AA55" s="298">
        <v>96</v>
      </c>
      <c r="AB55" s="646">
        <v>34377425</v>
      </c>
      <c r="AC55" s="646">
        <v>34411769</v>
      </c>
      <c r="AD55" s="53" t="s">
        <v>388</v>
      </c>
      <c r="AE55" s="53" t="s">
        <v>388</v>
      </c>
      <c r="AF55" s="298">
        <v>9.5999999999999999E-10</v>
      </c>
      <c r="AG55" s="645"/>
      <c r="AH55" s="646" t="s">
        <v>230</v>
      </c>
      <c r="AI55" s="647">
        <v>9.6039999999999991E-10</v>
      </c>
      <c r="AJ55" s="645"/>
      <c r="AK55" s="1365">
        <v>-0.01</v>
      </c>
      <c r="AL55" s="1365">
        <v>3.0000000000000001E-3</v>
      </c>
      <c r="AM55" s="647">
        <v>9.5810000000000006E-5</v>
      </c>
      <c r="AN55" s="645">
        <v>-8.9999999999999993E-3</v>
      </c>
      <c r="AO55" s="645">
        <v>3.0000000000000001E-3</v>
      </c>
      <c r="AP55" s="647">
        <v>1.07303E-3</v>
      </c>
      <c r="AQ55" s="52"/>
      <c r="AR55" s="648" t="s">
        <v>2260</v>
      </c>
      <c r="AS55" s="649" t="s">
        <v>7</v>
      </c>
      <c r="AT55" s="650" t="s">
        <v>7</v>
      </c>
      <c r="AU55" s="651">
        <v>0.67910000000000004</v>
      </c>
      <c r="AV55" s="98">
        <v>-2.9237459E-3</v>
      </c>
      <c r="AW55" s="98">
        <v>8.0543960999999997E-3</v>
      </c>
      <c r="AX55" s="651">
        <v>-0.36299999999999999</v>
      </c>
      <c r="AY55" s="651">
        <v>0.71660000000000001</v>
      </c>
      <c r="AZ55" s="96">
        <v>35445</v>
      </c>
      <c r="BA55" s="96" t="s">
        <v>230</v>
      </c>
      <c r="BB55" s="33"/>
      <c r="BC55" s="33"/>
    </row>
    <row r="56" spans="1:55" s="656" customFormat="1" ht="39" x14ac:dyDescent="0.15">
      <c r="A56" s="51" t="s">
        <v>390</v>
      </c>
      <c r="B56" s="96">
        <v>2</v>
      </c>
      <c r="C56" s="97">
        <v>51238022</v>
      </c>
      <c r="D56" s="96" t="s">
        <v>237</v>
      </c>
      <c r="E56" s="116">
        <v>0.84789999999999999</v>
      </c>
      <c r="F56" s="651">
        <v>1.2623702080720313E-2</v>
      </c>
      <c r="G56" s="117">
        <v>2.0714968954250595E-3</v>
      </c>
      <c r="H56" s="614">
        <v>6.0940000000000003</v>
      </c>
      <c r="I56" s="100">
        <v>1.0979999999999999E-9</v>
      </c>
      <c r="J56" s="97">
        <v>939908</v>
      </c>
      <c r="K56" s="101" t="s">
        <v>391</v>
      </c>
      <c r="L56" s="55" t="s">
        <v>230</v>
      </c>
      <c r="M56" s="97">
        <v>-1092379</v>
      </c>
      <c r="N56" s="873" t="s">
        <v>33118</v>
      </c>
      <c r="O56" s="102" t="s">
        <v>8</v>
      </c>
      <c r="P56" s="51" t="s">
        <v>392</v>
      </c>
      <c r="Q56" s="52" t="s">
        <v>233</v>
      </c>
      <c r="R56" s="93" t="s">
        <v>8</v>
      </c>
      <c r="S56" s="94" t="s">
        <v>230</v>
      </c>
      <c r="T56" s="92"/>
      <c r="U56" s="283">
        <v>1.2999999999999999E-2</v>
      </c>
      <c r="V56" s="283">
        <v>3.0000000000000001E-3</v>
      </c>
      <c r="W56" s="283">
        <v>1.0999999999999999E-2</v>
      </c>
      <c r="X56" s="283">
        <v>3.0000000000000001E-3</v>
      </c>
      <c r="Y56" s="652">
        <v>0.62429999999999997</v>
      </c>
      <c r="Z56" s="652"/>
      <c r="AA56" s="283">
        <v>16</v>
      </c>
      <c r="AB56" s="646">
        <v>51170087</v>
      </c>
      <c r="AC56" s="646">
        <v>51297227</v>
      </c>
      <c r="AD56" s="53" t="s">
        <v>390</v>
      </c>
      <c r="AE56" s="53" t="s">
        <v>390</v>
      </c>
      <c r="AF56" s="298">
        <v>8.9500000000000001E-10</v>
      </c>
      <c r="AG56" s="652"/>
      <c r="AH56" s="653" t="s">
        <v>230</v>
      </c>
      <c r="AI56" s="654">
        <v>8.9489999999999998E-10</v>
      </c>
      <c r="AJ56" s="652"/>
      <c r="AK56" s="1365">
        <v>1.0999999999999999E-2</v>
      </c>
      <c r="AL56" s="1365">
        <v>3.0000000000000001E-3</v>
      </c>
      <c r="AM56" s="654">
        <v>1.5339999999999999E-4</v>
      </c>
      <c r="AN56" s="652">
        <v>1.0999999999999999E-2</v>
      </c>
      <c r="AO56" s="652">
        <v>3.0000000000000001E-3</v>
      </c>
      <c r="AP56" s="654">
        <v>7.5603499999999995E-4</v>
      </c>
      <c r="AQ56" s="52"/>
      <c r="AR56" s="648" t="s">
        <v>2260</v>
      </c>
      <c r="AS56" s="649" t="s">
        <v>7</v>
      </c>
      <c r="AT56" s="650" t="s">
        <v>7</v>
      </c>
      <c r="AU56" s="651">
        <v>0.84599999999999997</v>
      </c>
      <c r="AV56" s="98">
        <v>5.5209658999999999E-3</v>
      </c>
      <c r="AW56" s="98">
        <v>1.0416916999999999E-2</v>
      </c>
      <c r="AX56" s="651">
        <v>0.53</v>
      </c>
      <c r="AY56" s="651">
        <v>0.59589999999999999</v>
      </c>
      <c r="AZ56" s="96">
        <v>35445</v>
      </c>
      <c r="BA56" s="96" t="s">
        <v>230</v>
      </c>
      <c r="BB56" s="33"/>
      <c r="BC56" s="33"/>
    </row>
    <row r="57" spans="1:55" s="656" customFormat="1" ht="39" x14ac:dyDescent="0.15">
      <c r="A57" s="51" t="s">
        <v>393</v>
      </c>
      <c r="B57" s="96">
        <v>5</v>
      </c>
      <c r="C57" s="97">
        <v>26008817</v>
      </c>
      <c r="D57" s="96" t="s">
        <v>237</v>
      </c>
      <c r="E57" s="116">
        <v>0.3674</v>
      </c>
      <c r="F57" s="651">
        <v>-9.3618361652086195E-3</v>
      </c>
      <c r="G57" s="117">
        <v>1.5430750231100411E-3</v>
      </c>
      <c r="H57" s="614">
        <v>-6.0670000000000002</v>
      </c>
      <c r="I57" s="100">
        <v>1.304E-9</v>
      </c>
      <c r="J57" s="97">
        <v>939908</v>
      </c>
      <c r="K57" s="101" t="s">
        <v>394</v>
      </c>
      <c r="L57" s="55" t="s">
        <v>235</v>
      </c>
      <c r="M57" s="97">
        <v>871892</v>
      </c>
      <c r="N57" s="873" t="s">
        <v>33119</v>
      </c>
      <c r="O57" s="92" t="s">
        <v>395</v>
      </c>
      <c r="P57" s="51" t="s">
        <v>8</v>
      </c>
      <c r="Q57" s="52" t="s">
        <v>8</v>
      </c>
      <c r="R57" s="93" t="s">
        <v>8</v>
      </c>
      <c r="S57" s="94" t="s">
        <v>230</v>
      </c>
      <c r="T57" s="92"/>
      <c r="U57" s="298">
        <v>-1.2E-2</v>
      </c>
      <c r="V57" s="298">
        <v>2E-3</v>
      </c>
      <c r="W57" s="298">
        <v>-7.0000000000000001E-3</v>
      </c>
      <c r="X57" s="298">
        <v>2E-3</v>
      </c>
      <c r="Y57" s="645">
        <v>9.9669999999999995E-2</v>
      </c>
      <c r="Z57" s="645"/>
      <c r="AA57" s="298">
        <v>38</v>
      </c>
      <c r="AB57" s="646">
        <v>25992219</v>
      </c>
      <c r="AC57" s="646">
        <v>26008817</v>
      </c>
      <c r="AD57" s="53" t="s">
        <v>393</v>
      </c>
      <c r="AE57" s="53" t="s">
        <v>393</v>
      </c>
      <c r="AF57" s="298">
        <v>1.3000000000000001E-9</v>
      </c>
      <c r="AG57" s="645"/>
      <c r="AH57" s="646" t="s">
        <v>230</v>
      </c>
      <c r="AI57" s="647">
        <v>1.304E-9</v>
      </c>
      <c r="AJ57" s="645"/>
      <c r="AK57" s="1365">
        <v>-7.0000000000000001E-3</v>
      </c>
      <c r="AL57" s="1365">
        <v>2E-3</v>
      </c>
      <c r="AM57" s="647">
        <v>3.4910000000000002E-3</v>
      </c>
      <c r="AN57" s="645">
        <v>-5.0000000000000001E-3</v>
      </c>
      <c r="AO57" s="645">
        <v>2E-3</v>
      </c>
      <c r="AP57" s="647">
        <v>3.6450999999999997E-2</v>
      </c>
      <c r="AQ57" s="52"/>
      <c r="AR57" s="648" t="s">
        <v>2260</v>
      </c>
      <c r="AS57" s="649" t="s">
        <v>7</v>
      </c>
      <c r="AT57" s="650" t="s">
        <v>7</v>
      </c>
      <c r="AU57" s="651">
        <v>0.35639999999999999</v>
      </c>
      <c r="AV57" s="98">
        <v>-1.0990967E-4</v>
      </c>
      <c r="AW57" s="98">
        <v>7.8506906999999994E-3</v>
      </c>
      <c r="AX57" s="651">
        <v>-1.4E-2</v>
      </c>
      <c r="AY57" s="651">
        <v>0.98919999999999997</v>
      </c>
      <c r="AZ57" s="96">
        <v>35445</v>
      </c>
      <c r="BA57" s="96" t="s">
        <v>230</v>
      </c>
      <c r="BB57" s="33"/>
      <c r="BC57" s="33"/>
    </row>
    <row r="58" spans="1:55" s="656" customFormat="1" ht="39" x14ac:dyDescent="0.15">
      <c r="A58" s="51" t="s">
        <v>396</v>
      </c>
      <c r="B58" s="96">
        <v>5</v>
      </c>
      <c r="C58" s="97">
        <v>80263865</v>
      </c>
      <c r="D58" s="96" t="s">
        <v>228</v>
      </c>
      <c r="E58" s="116">
        <v>0.51729999999999998</v>
      </c>
      <c r="F58" s="651">
        <v>-9.0275627408537198E-3</v>
      </c>
      <c r="G58" s="117">
        <v>1.4887141723043734E-3</v>
      </c>
      <c r="H58" s="614">
        <v>-6.0640000000000001</v>
      </c>
      <c r="I58" s="100">
        <v>1.33E-9</v>
      </c>
      <c r="J58" s="97">
        <v>939908</v>
      </c>
      <c r="K58" s="101" t="s">
        <v>397</v>
      </c>
      <c r="L58" s="55" t="s">
        <v>230</v>
      </c>
      <c r="M58" s="97">
        <v>-7374</v>
      </c>
      <c r="N58" s="873" t="s">
        <v>33120</v>
      </c>
      <c r="O58" s="92" t="s">
        <v>398</v>
      </c>
      <c r="P58" s="51" t="s">
        <v>8</v>
      </c>
      <c r="Q58" s="52" t="s">
        <v>8</v>
      </c>
      <c r="R58" s="93" t="s">
        <v>8</v>
      </c>
      <c r="S58" s="94" t="s">
        <v>230</v>
      </c>
      <c r="T58" s="92"/>
      <c r="U58" s="298">
        <v>-8.9999999999999993E-3</v>
      </c>
      <c r="V58" s="298">
        <v>2E-3</v>
      </c>
      <c r="W58" s="298">
        <v>-8.9999999999999993E-3</v>
      </c>
      <c r="X58" s="298">
        <v>2E-3</v>
      </c>
      <c r="Y58" s="645">
        <v>0.90569999999999995</v>
      </c>
      <c r="Z58" s="645"/>
      <c r="AA58" s="298">
        <v>40</v>
      </c>
      <c r="AB58" s="646">
        <v>80263865</v>
      </c>
      <c r="AC58" s="646">
        <v>80263865</v>
      </c>
      <c r="AD58" s="53" t="s">
        <v>396</v>
      </c>
      <c r="AE58" s="53" t="s">
        <v>396</v>
      </c>
      <c r="AF58" s="298">
        <v>3.0100000000000002E-9</v>
      </c>
      <c r="AG58" s="645"/>
      <c r="AH58" s="646" t="s">
        <v>230</v>
      </c>
      <c r="AI58" s="647">
        <v>3.0089999999999998E-9</v>
      </c>
      <c r="AJ58" s="645"/>
      <c r="AK58" s="1365">
        <v>-8.9999999999999993E-3</v>
      </c>
      <c r="AL58" s="1365">
        <v>2E-3</v>
      </c>
      <c r="AM58" s="647">
        <v>5.431E-5</v>
      </c>
      <c r="AN58" s="645">
        <v>-8.0000000000000002E-3</v>
      </c>
      <c r="AO58" s="645">
        <v>2E-3</v>
      </c>
      <c r="AP58" s="647">
        <v>1.16271E-3</v>
      </c>
      <c r="AQ58" s="52"/>
      <c r="AR58" s="648" t="s">
        <v>2260</v>
      </c>
      <c r="AS58" s="649" t="s">
        <v>7</v>
      </c>
      <c r="AT58" s="650" t="s">
        <v>7</v>
      </c>
      <c r="AU58" s="651">
        <v>0.51949999999999996</v>
      </c>
      <c r="AV58" s="98">
        <v>-1.0513362E-2</v>
      </c>
      <c r="AW58" s="98">
        <v>7.5256712999999999E-3</v>
      </c>
      <c r="AX58" s="651">
        <v>-1.397</v>
      </c>
      <c r="AY58" s="651">
        <v>0.16250000000000001</v>
      </c>
      <c r="AZ58" s="96">
        <v>35445</v>
      </c>
      <c r="BA58" s="96" t="s">
        <v>230</v>
      </c>
      <c r="BB58" s="33"/>
      <c r="BC58" s="33"/>
    </row>
    <row r="59" spans="1:55" s="656" customFormat="1" ht="78" x14ac:dyDescent="0.15">
      <c r="A59" s="51" t="s">
        <v>399</v>
      </c>
      <c r="B59" s="96">
        <v>8</v>
      </c>
      <c r="C59" s="97">
        <v>8436070</v>
      </c>
      <c r="D59" s="96" t="s">
        <v>228</v>
      </c>
      <c r="E59" s="116">
        <v>0.32790000000000002</v>
      </c>
      <c r="F59" s="651">
        <v>9.5966448283160248E-3</v>
      </c>
      <c r="G59" s="117">
        <v>1.5846507312278772E-3</v>
      </c>
      <c r="H59" s="614">
        <v>6.056</v>
      </c>
      <c r="I59" s="100">
        <v>1.3959999999999999E-9</v>
      </c>
      <c r="J59" s="97">
        <v>939908</v>
      </c>
      <c r="K59" s="101" t="s">
        <v>314</v>
      </c>
      <c r="L59" s="55" t="s">
        <v>235</v>
      </c>
      <c r="M59" s="97">
        <v>123596</v>
      </c>
      <c r="N59" s="873" t="s">
        <v>33091</v>
      </c>
      <c r="O59" s="102" t="s">
        <v>8</v>
      </c>
      <c r="P59" s="51" t="s">
        <v>8</v>
      </c>
      <c r="Q59" s="52" t="s">
        <v>8</v>
      </c>
      <c r="R59" s="33" t="s">
        <v>247</v>
      </c>
      <c r="S59" s="94" t="s">
        <v>230</v>
      </c>
      <c r="T59" s="92"/>
      <c r="U59" s="298">
        <v>1.4E-2</v>
      </c>
      <c r="V59" s="298">
        <v>2E-3</v>
      </c>
      <c r="W59" s="298">
        <v>4.0000000000000001E-3</v>
      </c>
      <c r="X59" s="298">
        <v>2E-3</v>
      </c>
      <c r="Y59" s="645">
        <v>1.9789999999999999E-3</v>
      </c>
      <c r="Z59" s="645"/>
      <c r="AA59" s="298">
        <v>60</v>
      </c>
      <c r="AB59" s="646">
        <v>8225262</v>
      </c>
      <c r="AC59" s="646">
        <v>8731567</v>
      </c>
      <c r="AD59" s="53" t="s">
        <v>32933</v>
      </c>
      <c r="AE59" s="53" t="s">
        <v>243</v>
      </c>
      <c r="AF59" s="298">
        <v>1.01E-20</v>
      </c>
      <c r="AG59" s="645"/>
      <c r="AH59" s="646" t="s">
        <v>235</v>
      </c>
      <c r="AI59" s="647" t="s">
        <v>172</v>
      </c>
      <c r="AJ59" s="645"/>
      <c r="AK59" s="1365">
        <v>4.0000000000000001E-3</v>
      </c>
      <c r="AL59" s="1365">
        <v>2E-3</v>
      </c>
      <c r="AM59" s="647">
        <v>6.3570000000000002E-2</v>
      </c>
      <c r="AN59" s="645">
        <v>-1E-3</v>
      </c>
      <c r="AO59" s="645">
        <v>3.0000000000000001E-3</v>
      </c>
      <c r="AP59" s="647">
        <v>0.62348400000000004</v>
      </c>
      <c r="AQ59" s="52"/>
      <c r="AR59" s="648" t="s">
        <v>2260</v>
      </c>
      <c r="AS59" s="649" t="s">
        <v>7</v>
      </c>
      <c r="AT59" s="650" t="s">
        <v>7</v>
      </c>
      <c r="AU59" s="651">
        <v>0.3614</v>
      </c>
      <c r="AV59" s="98">
        <v>1.1925735999999999E-2</v>
      </c>
      <c r="AW59" s="98">
        <v>1.0132316000000001E-2</v>
      </c>
      <c r="AX59" s="651">
        <v>1.177</v>
      </c>
      <c r="AY59" s="651">
        <v>0.23930000000000001</v>
      </c>
      <c r="AZ59" s="96">
        <v>21149</v>
      </c>
      <c r="BA59" s="96" t="s">
        <v>230</v>
      </c>
      <c r="BB59" s="33"/>
      <c r="BC59" s="33"/>
    </row>
    <row r="60" spans="1:55" s="656" customFormat="1" ht="39" x14ac:dyDescent="0.15">
      <c r="A60" s="51" t="s">
        <v>400</v>
      </c>
      <c r="B60" s="96">
        <v>4</v>
      </c>
      <c r="C60" s="97">
        <v>46293346</v>
      </c>
      <c r="D60" s="96" t="s">
        <v>237</v>
      </c>
      <c r="E60" s="116">
        <v>0.44080000000000003</v>
      </c>
      <c r="F60" s="651">
        <v>-9.0710853603324457E-3</v>
      </c>
      <c r="G60" s="117">
        <v>1.4983622993611572E-3</v>
      </c>
      <c r="H60" s="614">
        <v>-6.0540000000000003</v>
      </c>
      <c r="I60" s="100">
        <v>1.4140000000000001E-9</v>
      </c>
      <c r="J60" s="97">
        <v>939908</v>
      </c>
      <c r="K60" s="101" t="s">
        <v>401</v>
      </c>
      <c r="L60" s="55" t="s">
        <v>230</v>
      </c>
      <c r="M60" s="97">
        <v>-46876</v>
      </c>
      <c r="N60" s="873" t="s">
        <v>33121</v>
      </c>
      <c r="O60" s="92" t="s">
        <v>402</v>
      </c>
      <c r="P60" s="51" t="s">
        <v>8</v>
      </c>
      <c r="Q60" s="52" t="s">
        <v>8</v>
      </c>
      <c r="R60" s="93" t="s">
        <v>8</v>
      </c>
      <c r="S60" s="94" t="s">
        <v>230</v>
      </c>
      <c r="T60" s="92"/>
      <c r="U60" s="298">
        <v>-7.0000000000000001E-3</v>
      </c>
      <c r="V60" s="298">
        <v>2E-3</v>
      </c>
      <c r="W60" s="298">
        <v>-1.0999999999999999E-2</v>
      </c>
      <c r="X60" s="298">
        <v>2E-3</v>
      </c>
      <c r="Y60" s="645">
        <v>0.15720000000000001</v>
      </c>
      <c r="Z60" s="645"/>
      <c r="AA60" s="298">
        <v>34</v>
      </c>
      <c r="AB60" s="646">
        <v>46191375</v>
      </c>
      <c r="AC60" s="646">
        <v>46361545</v>
      </c>
      <c r="AD60" s="53" t="s">
        <v>400</v>
      </c>
      <c r="AE60" s="53" t="s">
        <v>400</v>
      </c>
      <c r="AF60" s="298">
        <v>1.4100000000000001E-9</v>
      </c>
      <c r="AG60" s="645"/>
      <c r="AH60" s="646" t="s">
        <v>230</v>
      </c>
      <c r="AI60" s="647">
        <v>1.4140000000000001E-9</v>
      </c>
      <c r="AJ60" s="645"/>
      <c r="AK60" s="1365">
        <v>-1.0999999999999999E-2</v>
      </c>
      <c r="AL60" s="1365">
        <v>2E-3</v>
      </c>
      <c r="AM60" s="647">
        <v>2.593E-7</v>
      </c>
      <c r="AN60" s="645">
        <v>-1.0999999999999999E-2</v>
      </c>
      <c r="AO60" s="645">
        <v>2E-3</v>
      </c>
      <c r="AP60" s="647">
        <v>8.8077599999999995E-6</v>
      </c>
      <c r="AQ60" s="52"/>
      <c r="AR60" s="648" t="s">
        <v>2260</v>
      </c>
      <c r="AS60" s="649" t="s">
        <v>7</v>
      </c>
      <c r="AT60" s="650" t="s">
        <v>7</v>
      </c>
      <c r="AU60" s="651">
        <v>0.43619999999999998</v>
      </c>
      <c r="AV60" s="98">
        <v>-1.1395628999999999E-2</v>
      </c>
      <c r="AW60" s="98">
        <v>7.5819227000000003E-3</v>
      </c>
      <c r="AX60" s="651">
        <v>-1.5029999999999999</v>
      </c>
      <c r="AY60" s="651">
        <v>0.1328</v>
      </c>
      <c r="AZ60" s="96">
        <v>35445</v>
      </c>
      <c r="BA60" s="96" t="s">
        <v>230</v>
      </c>
      <c r="BB60" s="33"/>
      <c r="BC60" s="33"/>
    </row>
    <row r="61" spans="1:55" s="656" customFormat="1" ht="78" x14ac:dyDescent="0.15">
      <c r="A61" s="51" t="s">
        <v>403</v>
      </c>
      <c r="B61" s="96">
        <v>3</v>
      </c>
      <c r="C61" s="97">
        <v>84931784</v>
      </c>
      <c r="D61" s="96" t="s">
        <v>237</v>
      </c>
      <c r="E61" s="116">
        <v>0.96919999999999995</v>
      </c>
      <c r="F61" s="651">
        <v>2.5997540241161243E-2</v>
      </c>
      <c r="G61" s="117">
        <v>4.3056542300697652E-3</v>
      </c>
      <c r="H61" s="614">
        <v>6.0380000000000003</v>
      </c>
      <c r="I61" s="100">
        <v>1.558E-9</v>
      </c>
      <c r="J61" s="97">
        <v>939908</v>
      </c>
      <c r="K61" s="101" t="s">
        <v>229</v>
      </c>
      <c r="L61" s="55" t="s">
        <v>235</v>
      </c>
      <c r="M61" s="97">
        <v>76349</v>
      </c>
      <c r="N61" s="873" t="s">
        <v>33104</v>
      </c>
      <c r="O61" s="102" t="s">
        <v>404</v>
      </c>
      <c r="P61" s="51" t="s">
        <v>8</v>
      </c>
      <c r="Q61" s="52" t="s">
        <v>8</v>
      </c>
      <c r="R61" s="93" t="s">
        <v>234</v>
      </c>
      <c r="S61" s="94" t="s">
        <v>230</v>
      </c>
      <c r="T61" s="92"/>
      <c r="U61" s="298">
        <v>0.02</v>
      </c>
      <c r="V61" s="298">
        <v>6.0000000000000001E-3</v>
      </c>
      <c r="W61" s="298">
        <v>3.2000000000000001E-2</v>
      </c>
      <c r="X61" s="298">
        <v>6.0000000000000001E-3</v>
      </c>
      <c r="Y61" s="645">
        <v>0.1714</v>
      </c>
      <c r="Z61" s="645"/>
      <c r="AA61" s="298">
        <v>27</v>
      </c>
      <c r="AB61" s="646">
        <v>84842407</v>
      </c>
      <c r="AC61" s="646">
        <v>85958954</v>
      </c>
      <c r="AD61" s="53" t="s">
        <v>32930</v>
      </c>
      <c r="AE61" s="53" t="s">
        <v>227</v>
      </c>
      <c r="AF61" s="298">
        <v>2.17E-40</v>
      </c>
      <c r="AG61" s="645"/>
      <c r="AH61" s="646" t="s">
        <v>235</v>
      </c>
      <c r="AI61" s="647" t="s">
        <v>172</v>
      </c>
      <c r="AJ61" s="645"/>
      <c r="AK61" s="1365">
        <v>3.2000000000000001E-2</v>
      </c>
      <c r="AL61" s="1365">
        <v>6.0000000000000001E-3</v>
      </c>
      <c r="AM61" s="647">
        <v>3.2920000000000001E-7</v>
      </c>
      <c r="AN61" s="645">
        <v>1.9E-2</v>
      </c>
      <c r="AO61" s="645">
        <v>7.0000000000000001E-3</v>
      </c>
      <c r="AP61" s="647">
        <v>4.8395000000000001E-3</v>
      </c>
      <c r="AQ61" s="52"/>
      <c r="AR61" s="648" t="s">
        <v>2260</v>
      </c>
      <c r="AS61" s="649" t="s">
        <v>7</v>
      </c>
      <c r="AT61" s="650" t="s">
        <v>7</v>
      </c>
      <c r="AU61" s="651">
        <v>0.97070000000000001</v>
      </c>
      <c r="AV61" s="98">
        <v>2.8078229999999999E-2</v>
      </c>
      <c r="AW61" s="98">
        <v>2.8106335999999999E-2</v>
      </c>
      <c r="AX61" s="651">
        <v>0.999</v>
      </c>
      <c r="AY61" s="651">
        <v>0.318</v>
      </c>
      <c r="AZ61" s="96">
        <v>22303</v>
      </c>
      <c r="BA61" s="96" t="s">
        <v>230</v>
      </c>
      <c r="BB61" s="33"/>
      <c r="BC61" s="33"/>
    </row>
    <row r="62" spans="1:55" s="656" customFormat="1" ht="39" x14ac:dyDescent="0.15">
      <c r="A62" s="51" t="s">
        <v>405</v>
      </c>
      <c r="B62" s="96">
        <v>3</v>
      </c>
      <c r="C62" s="97">
        <v>86670464</v>
      </c>
      <c r="D62" s="96" t="s">
        <v>228</v>
      </c>
      <c r="E62" s="116">
        <v>0.63890000000000002</v>
      </c>
      <c r="F62" s="651">
        <v>-9.3314272463385136E-3</v>
      </c>
      <c r="G62" s="117">
        <v>1.548784605201413E-3</v>
      </c>
      <c r="H62" s="614">
        <v>-6.0250000000000004</v>
      </c>
      <c r="I62" s="100">
        <v>1.686E-9</v>
      </c>
      <c r="J62" s="97">
        <v>939908</v>
      </c>
      <c r="K62" s="101" t="s">
        <v>406</v>
      </c>
      <c r="L62" s="55" t="s">
        <v>235</v>
      </c>
      <c r="M62" s="97">
        <v>316659</v>
      </c>
      <c r="N62" s="873" t="s">
        <v>33122</v>
      </c>
      <c r="O62" s="92" t="s">
        <v>407</v>
      </c>
      <c r="P62" s="51" t="s">
        <v>8</v>
      </c>
      <c r="Q62" s="52" t="s">
        <v>8</v>
      </c>
      <c r="R62" s="93" t="s">
        <v>234</v>
      </c>
      <c r="S62" s="94" t="s">
        <v>230</v>
      </c>
      <c r="T62" s="92"/>
      <c r="U62" s="298">
        <v>-8.9999999999999993E-3</v>
      </c>
      <c r="V62" s="298">
        <v>2E-3</v>
      </c>
      <c r="W62" s="298">
        <v>-8.9999999999999993E-3</v>
      </c>
      <c r="X62" s="298">
        <v>2E-3</v>
      </c>
      <c r="Y62" s="645">
        <v>0.95540000000000003</v>
      </c>
      <c r="Z62" s="645"/>
      <c r="AA62" s="298">
        <v>28</v>
      </c>
      <c r="AB62" s="646">
        <v>86502957</v>
      </c>
      <c r="AC62" s="646">
        <v>86737900</v>
      </c>
      <c r="AD62" s="53" t="s">
        <v>405</v>
      </c>
      <c r="AE62" s="53" t="s">
        <v>172</v>
      </c>
      <c r="AF62" s="298" t="s">
        <v>172</v>
      </c>
      <c r="AG62" s="645"/>
      <c r="AH62" s="646" t="s">
        <v>235</v>
      </c>
      <c r="AI62" s="647" t="s">
        <v>172</v>
      </c>
      <c r="AJ62" s="645"/>
      <c r="AK62" s="1365">
        <v>-8.9999999999999993E-3</v>
      </c>
      <c r="AL62" s="1365">
        <v>2E-3</v>
      </c>
      <c r="AM62" s="647">
        <v>4.9929999999999998E-5</v>
      </c>
      <c r="AN62" s="645">
        <v>-3.0000000000000001E-3</v>
      </c>
      <c r="AO62" s="645">
        <v>2E-3</v>
      </c>
      <c r="AP62" s="647">
        <v>0.195688</v>
      </c>
      <c r="AQ62" s="52"/>
      <c r="AR62" s="648" t="s">
        <v>2260</v>
      </c>
      <c r="AS62" s="649" t="s">
        <v>7</v>
      </c>
      <c r="AT62" s="650" t="s">
        <v>7</v>
      </c>
      <c r="AU62" s="651">
        <v>0.64659999999999995</v>
      </c>
      <c r="AV62" s="98">
        <v>-1.7862849E-2</v>
      </c>
      <c r="AW62" s="98">
        <v>7.8656309999999997E-3</v>
      </c>
      <c r="AX62" s="651">
        <v>-2.2709999999999999</v>
      </c>
      <c r="AY62" s="651">
        <v>2.3130000000000001E-2</v>
      </c>
      <c r="AZ62" s="96">
        <v>35445</v>
      </c>
      <c r="BA62" s="96" t="s">
        <v>230</v>
      </c>
      <c r="BB62" s="33"/>
      <c r="BC62" s="33"/>
    </row>
    <row r="63" spans="1:55" s="656" customFormat="1" ht="26" x14ac:dyDescent="0.15">
      <c r="A63" s="51" t="s">
        <v>408</v>
      </c>
      <c r="B63" s="96">
        <v>3</v>
      </c>
      <c r="C63" s="97">
        <v>71533378</v>
      </c>
      <c r="D63" s="96" t="s">
        <v>265</v>
      </c>
      <c r="E63" s="116">
        <v>0.48209999999999997</v>
      </c>
      <c r="F63" s="651">
        <v>8.9579720210345975E-3</v>
      </c>
      <c r="G63" s="117">
        <v>1.4887771349567222E-3</v>
      </c>
      <c r="H63" s="614">
        <v>6.0170000000000003</v>
      </c>
      <c r="I63" s="100">
        <v>1.779E-9</v>
      </c>
      <c r="J63" s="97">
        <v>939908</v>
      </c>
      <c r="K63" s="101" t="s">
        <v>14935</v>
      </c>
      <c r="L63" s="55" t="s">
        <v>235</v>
      </c>
      <c r="M63" s="97">
        <v>195062</v>
      </c>
      <c r="N63" s="873" t="s">
        <v>33123</v>
      </c>
      <c r="O63" s="102" t="s">
        <v>8</v>
      </c>
      <c r="P63" s="51" t="s">
        <v>8</v>
      </c>
      <c r="Q63" s="52" t="s">
        <v>8</v>
      </c>
      <c r="R63" s="93" t="s">
        <v>8</v>
      </c>
      <c r="S63" s="94" t="s">
        <v>230</v>
      </c>
      <c r="T63" s="92"/>
      <c r="U63" s="298">
        <v>1.0999999999999999E-2</v>
      </c>
      <c r="V63" s="298">
        <v>2E-3</v>
      </c>
      <c r="W63" s="298">
        <v>8.0000000000000002E-3</v>
      </c>
      <c r="X63" s="298">
        <v>2E-3</v>
      </c>
      <c r="Y63" s="645">
        <v>0.47570000000000001</v>
      </c>
      <c r="Z63" s="645"/>
      <c r="AA63" s="298">
        <v>26</v>
      </c>
      <c r="AB63" s="646">
        <v>71498561</v>
      </c>
      <c r="AC63" s="646">
        <v>71587392</v>
      </c>
      <c r="AD63" s="53" t="s">
        <v>408</v>
      </c>
      <c r="AE63" s="53" t="s">
        <v>408</v>
      </c>
      <c r="AF63" s="298">
        <v>1.7800000000000001E-9</v>
      </c>
      <c r="AG63" s="645"/>
      <c r="AH63" s="646" t="s">
        <v>230</v>
      </c>
      <c r="AI63" s="647">
        <v>1.7780000000000001E-9</v>
      </c>
      <c r="AJ63" s="645"/>
      <c r="AK63" s="1365">
        <v>8.0000000000000002E-3</v>
      </c>
      <c r="AL63" s="1365">
        <v>2E-3</v>
      </c>
      <c r="AM63" s="647">
        <v>4.2220000000000001E-3</v>
      </c>
      <c r="AN63" s="645">
        <v>6.0000000000000001E-3</v>
      </c>
      <c r="AO63" s="645">
        <v>2E-3</v>
      </c>
      <c r="AP63" s="647">
        <v>6.4702400000000004E-3</v>
      </c>
      <c r="AQ63" s="52"/>
      <c r="AR63" s="648" t="s">
        <v>2260</v>
      </c>
      <c r="AS63" s="649" t="s">
        <v>7</v>
      </c>
      <c r="AT63" s="650" t="s">
        <v>7</v>
      </c>
      <c r="AU63" s="651">
        <v>0.47710000000000002</v>
      </c>
      <c r="AV63" s="98">
        <v>3.3498911999999999E-3</v>
      </c>
      <c r="AW63" s="98">
        <v>7.5278454000000002E-3</v>
      </c>
      <c r="AX63" s="651">
        <v>0.44500000000000001</v>
      </c>
      <c r="AY63" s="651">
        <v>0.65649999999999997</v>
      </c>
      <c r="AZ63" s="96">
        <v>35445</v>
      </c>
      <c r="BA63" s="96" t="s">
        <v>230</v>
      </c>
      <c r="BB63" s="33"/>
      <c r="BC63" s="33"/>
    </row>
    <row r="64" spans="1:55" s="656" customFormat="1" ht="26" x14ac:dyDescent="0.15">
      <c r="A64" s="51" t="s">
        <v>410</v>
      </c>
      <c r="B64" s="96">
        <v>18</v>
      </c>
      <c r="C64" s="97">
        <v>53677828</v>
      </c>
      <c r="D64" s="96" t="s">
        <v>237</v>
      </c>
      <c r="E64" s="116">
        <v>0.38140000000000002</v>
      </c>
      <c r="F64" s="651">
        <v>9.2152245171880798E-3</v>
      </c>
      <c r="G64" s="117">
        <v>1.5315314138587468E-3</v>
      </c>
      <c r="H64" s="614">
        <v>6.0170000000000003</v>
      </c>
      <c r="I64" s="100">
        <v>1.7800000000000001E-9</v>
      </c>
      <c r="J64" s="97">
        <v>939908</v>
      </c>
      <c r="K64" s="101" t="s">
        <v>411</v>
      </c>
      <c r="L64" s="55" t="s">
        <v>235</v>
      </c>
      <c r="M64" s="97">
        <v>592225</v>
      </c>
      <c r="N64" s="873" t="s">
        <v>33124</v>
      </c>
      <c r="O64" s="102" t="s">
        <v>412</v>
      </c>
      <c r="P64" s="51" t="s">
        <v>8</v>
      </c>
      <c r="Q64" s="52" t="s">
        <v>8</v>
      </c>
      <c r="R64" s="93" t="s">
        <v>271</v>
      </c>
      <c r="S64" s="94" t="s">
        <v>230</v>
      </c>
      <c r="T64" s="92"/>
      <c r="U64" s="298">
        <v>0.01</v>
      </c>
      <c r="V64" s="298">
        <v>2E-3</v>
      </c>
      <c r="W64" s="298">
        <v>6.0000000000000001E-3</v>
      </c>
      <c r="X64" s="298">
        <v>2E-3</v>
      </c>
      <c r="Y64" s="645">
        <v>9.2630000000000004E-2</v>
      </c>
      <c r="Z64" s="645"/>
      <c r="AA64" s="298">
        <v>98</v>
      </c>
      <c r="AB64" s="646">
        <v>53480368</v>
      </c>
      <c r="AC64" s="646">
        <v>53694600</v>
      </c>
      <c r="AD64" s="53" t="s">
        <v>32936</v>
      </c>
      <c r="AE64" s="53" t="s">
        <v>268</v>
      </c>
      <c r="AF64" s="298">
        <v>1.59E-13</v>
      </c>
      <c r="AG64" s="645"/>
      <c r="AH64" s="646" t="s">
        <v>235</v>
      </c>
      <c r="AI64" s="647" t="s">
        <v>172</v>
      </c>
      <c r="AJ64" s="645"/>
      <c r="AK64" s="1365">
        <v>6.0000000000000001E-3</v>
      </c>
      <c r="AL64" s="1365">
        <v>2E-3</v>
      </c>
      <c r="AM64" s="647">
        <v>3.5799999999999997E-4</v>
      </c>
      <c r="AN64" s="645">
        <v>2E-3</v>
      </c>
      <c r="AO64" s="645">
        <v>2E-3</v>
      </c>
      <c r="AP64" s="647">
        <v>0.38172499999999998</v>
      </c>
      <c r="AQ64" s="52"/>
      <c r="AR64" s="648" t="s">
        <v>2260</v>
      </c>
      <c r="AS64" s="649" t="s">
        <v>7</v>
      </c>
      <c r="AT64" s="650" t="s">
        <v>7</v>
      </c>
      <c r="AU64" s="651">
        <v>0.37990000000000002</v>
      </c>
      <c r="AV64" s="98">
        <v>6.5072649000000001E-4</v>
      </c>
      <c r="AW64" s="98">
        <v>7.7467439999999999E-3</v>
      </c>
      <c r="AX64" s="651">
        <v>8.4000000000000005E-2</v>
      </c>
      <c r="AY64" s="651">
        <v>0.93340000000000001</v>
      </c>
      <c r="AZ64" s="96">
        <v>35445</v>
      </c>
      <c r="BA64" s="96" t="s">
        <v>230</v>
      </c>
      <c r="BB64" s="33"/>
      <c r="BC64" s="33"/>
    </row>
    <row r="65" spans="1:55" s="656" customFormat="1" ht="39" x14ac:dyDescent="0.15">
      <c r="A65" s="51" t="s">
        <v>413</v>
      </c>
      <c r="B65" s="96">
        <v>1</v>
      </c>
      <c r="C65" s="97">
        <v>205113595</v>
      </c>
      <c r="D65" s="96" t="s">
        <v>237</v>
      </c>
      <c r="E65" s="116">
        <v>0.80449999999999999</v>
      </c>
      <c r="F65" s="651">
        <v>-1.1275389009460254E-2</v>
      </c>
      <c r="G65" s="117">
        <v>1.8757925485709955E-3</v>
      </c>
      <c r="H65" s="614">
        <v>-6.0110000000000001</v>
      </c>
      <c r="I65" s="100">
        <v>1.8380000000000001E-9</v>
      </c>
      <c r="J65" s="97">
        <v>939908</v>
      </c>
      <c r="K65" s="101" t="s">
        <v>414</v>
      </c>
      <c r="L65" s="55" t="s">
        <v>230</v>
      </c>
      <c r="M65" s="97">
        <v>-1964</v>
      </c>
      <c r="N65" s="873" t="s">
        <v>33125</v>
      </c>
      <c r="O65" s="92" t="s">
        <v>415</v>
      </c>
      <c r="P65" s="51" t="s">
        <v>8</v>
      </c>
      <c r="Q65" s="52" t="s">
        <v>8</v>
      </c>
      <c r="R65" s="93" t="s">
        <v>8</v>
      </c>
      <c r="S65" s="94" t="s">
        <v>230</v>
      </c>
      <c r="T65" s="92"/>
      <c r="U65" s="298">
        <v>-1.0999999999999999E-2</v>
      </c>
      <c r="V65" s="298">
        <v>2E-3</v>
      </c>
      <c r="W65" s="298">
        <v>-1.2E-2</v>
      </c>
      <c r="X65" s="298">
        <v>3.0000000000000001E-3</v>
      </c>
      <c r="Y65" s="645">
        <v>0.73570000000000002</v>
      </c>
      <c r="Z65" s="645"/>
      <c r="AA65" s="298">
        <v>8</v>
      </c>
      <c r="AB65" s="646">
        <v>204978704</v>
      </c>
      <c r="AC65" s="646">
        <v>205268580</v>
      </c>
      <c r="AD65" s="53" t="s">
        <v>32940</v>
      </c>
      <c r="AE65" s="53" t="s">
        <v>413</v>
      </c>
      <c r="AF65" s="298">
        <v>1.5799999999999999E-9</v>
      </c>
      <c r="AG65" s="645"/>
      <c r="AH65" s="646" t="s">
        <v>230</v>
      </c>
      <c r="AI65" s="647">
        <v>1.5799999999999999E-9</v>
      </c>
      <c r="AJ65" s="645"/>
      <c r="AK65" s="1365">
        <v>-1.2E-2</v>
      </c>
      <c r="AL65" s="1365">
        <v>3.0000000000000001E-3</v>
      </c>
      <c r="AM65" s="647">
        <v>1.4630000000000001E-5</v>
      </c>
      <c r="AN65" s="645">
        <v>-0.01</v>
      </c>
      <c r="AO65" s="645">
        <v>3.0000000000000001E-3</v>
      </c>
      <c r="AP65" s="647">
        <v>1.44461E-3</v>
      </c>
      <c r="AQ65" s="52"/>
      <c r="AR65" s="648" t="s">
        <v>2260</v>
      </c>
      <c r="AS65" s="649" t="s">
        <v>7</v>
      </c>
      <c r="AT65" s="650" t="s">
        <v>7</v>
      </c>
      <c r="AU65" s="651">
        <v>0.81320000000000003</v>
      </c>
      <c r="AV65" s="98">
        <v>2.9906065E-3</v>
      </c>
      <c r="AW65" s="98">
        <v>9.6471179000000001E-3</v>
      </c>
      <c r="AX65" s="651">
        <v>0.31</v>
      </c>
      <c r="AY65" s="651">
        <v>0.75670000000000004</v>
      </c>
      <c r="AZ65" s="96">
        <v>35445</v>
      </c>
      <c r="BA65" s="96" t="s">
        <v>235</v>
      </c>
      <c r="BB65" s="33"/>
      <c r="BC65" s="33"/>
    </row>
    <row r="66" spans="1:55" s="656" customFormat="1" ht="39" x14ac:dyDescent="0.15">
      <c r="A66" s="51" t="s">
        <v>416</v>
      </c>
      <c r="B66" s="96">
        <v>3</v>
      </c>
      <c r="C66" s="97">
        <v>181424232</v>
      </c>
      <c r="D66" s="96" t="s">
        <v>237</v>
      </c>
      <c r="E66" s="116">
        <v>0.13919999999999999</v>
      </c>
      <c r="F66" s="651">
        <v>1.2862181075809815E-2</v>
      </c>
      <c r="G66" s="117">
        <v>2.1490695197677219E-3</v>
      </c>
      <c r="H66" s="614">
        <v>5.9850000000000003</v>
      </c>
      <c r="I66" s="100">
        <v>2.1569999999999999E-9</v>
      </c>
      <c r="J66" s="97">
        <v>939908</v>
      </c>
      <c r="K66" s="101" t="s">
        <v>417</v>
      </c>
      <c r="L66" s="55" t="s">
        <v>235</v>
      </c>
      <c r="M66" s="97">
        <v>5480</v>
      </c>
      <c r="N66" s="873" t="s">
        <v>33126</v>
      </c>
      <c r="O66" s="102" t="s">
        <v>8</v>
      </c>
      <c r="P66" s="51" t="s">
        <v>8</v>
      </c>
      <c r="Q66" s="52" t="s">
        <v>8</v>
      </c>
      <c r="R66" s="93" t="s">
        <v>8</v>
      </c>
      <c r="S66" s="94" t="s">
        <v>230</v>
      </c>
      <c r="T66" s="92"/>
      <c r="U66" s="298">
        <v>7.0000000000000001E-3</v>
      </c>
      <c r="V66" s="298">
        <v>3.0000000000000001E-3</v>
      </c>
      <c r="W66" s="298">
        <v>0.02</v>
      </c>
      <c r="X66" s="298">
        <v>3.0000000000000001E-3</v>
      </c>
      <c r="Y66" s="645">
        <v>1.836E-3</v>
      </c>
      <c r="Z66" s="645"/>
      <c r="AA66" s="298">
        <v>32</v>
      </c>
      <c r="AB66" s="646">
        <v>181419367</v>
      </c>
      <c r="AC66" s="646">
        <v>181426554</v>
      </c>
      <c r="AD66" s="53" t="s">
        <v>32941</v>
      </c>
      <c r="AE66" s="53" t="s">
        <v>416</v>
      </c>
      <c r="AF66" s="298">
        <v>2.1700000000000002E-9</v>
      </c>
      <c r="AG66" s="645"/>
      <c r="AH66" s="646" t="s">
        <v>230</v>
      </c>
      <c r="AI66" s="647">
        <v>2.1649999999999999E-9</v>
      </c>
      <c r="AJ66" s="645"/>
      <c r="AK66" s="645">
        <v>0.02</v>
      </c>
      <c r="AL66" s="645">
        <v>3.0000000000000001E-3</v>
      </c>
      <c r="AM66" s="647">
        <v>2.1770000000000001E-10</v>
      </c>
      <c r="AN66" s="645">
        <v>1.7999999999999999E-2</v>
      </c>
      <c r="AO66" s="645">
        <v>3.0000000000000001E-3</v>
      </c>
      <c r="AP66" s="647">
        <v>5.6969200000000003E-8</v>
      </c>
      <c r="AQ66" s="52"/>
      <c r="AR66" s="648" t="s">
        <v>2260</v>
      </c>
      <c r="AS66" s="649" t="s">
        <v>7</v>
      </c>
      <c r="AT66" s="650" t="s">
        <v>7</v>
      </c>
      <c r="AU66" s="651">
        <v>0.13270000000000001</v>
      </c>
      <c r="AV66" s="98">
        <v>7.4694627000000003E-3</v>
      </c>
      <c r="AW66" s="98">
        <v>1.1491481E-2</v>
      </c>
      <c r="AX66" s="651">
        <v>0.65</v>
      </c>
      <c r="AY66" s="651">
        <v>0.51590000000000003</v>
      </c>
      <c r="AZ66" s="96">
        <v>32971</v>
      </c>
      <c r="BA66" s="96" t="s">
        <v>230</v>
      </c>
      <c r="BB66" s="33"/>
      <c r="BC66" s="33"/>
    </row>
    <row r="67" spans="1:55" s="656" customFormat="1" ht="26" x14ac:dyDescent="0.15">
      <c r="A67" s="51" t="s">
        <v>418</v>
      </c>
      <c r="B67" s="96">
        <v>14</v>
      </c>
      <c r="C67" s="97">
        <v>67400150</v>
      </c>
      <c r="D67" s="96" t="s">
        <v>265</v>
      </c>
      <c r="E67" s="116">
        <v>0.91059999999999997</v>
      </c>
      <c r="F67" s="651">
        <v>1.5596783284483991E-2</v>
      </c>
      <c r="G67" s="117">
        <v>2.6072857379612156E-3</v>
      </c>
      <c r="H67" s="614">
        <v>5.9820000000000002</v>
      </c>
      <c r="I67" s="100">
        <v>2.2029999999999999E-9</v>
      </c>
      <c r="J67" s="97">
        <v>939908</v>
      </c>
      <c r="K67" s="101" t="s">
        <v>3062</v>
      </c>
      <c r="L67" s="55" t="s">
        <v>235</v>
      </c>
      <c r="M67" s="97">
        <v>255960</v>
      </c>
      <c r="N67" s="873" t="s">
        <v>33127</v>
      </c>
      <c r="O67" s="102" t="s">
        <v>8</v>
      </c>
      <c r="P67" s="51" t="s">
        <v>8</v>
      </c>
      <c r="Q67" s="52" t="s">
        <v>8</v>
      </c>
      <c r="R67" s="93" t="s">
        <v>8</v>
      </c>
      <c r="S67" s="94" t="s">
        <v>230</v>
      </c>
      <c r="T67" s="92"/>
      <c r="U67" s="283">
        <v>1.2999999999999999E-2</v>
      </c>
      <c r="V67" s="283">
        <v>3.0000000000000001E-3</v>
      </c>
      <c r="W67" s="283">
        <v>1.9E-2</v>
      </c>
      <c r="X67" s="283">
        <v>4.0000000000000001E-3</v>
      </c>
      <c r="Y67" s="652">
        <v>0.29909999999999998</v>
      </c>
      <c r="Z67" s="652"/>
      <c r="AA67" s="283">
        <v>82</v>
      </c>
      <c r="AB67" s="646">
        <v>66771582</v>
      </c>
      <c r="AC67" s="646">
        <v>67858153</v>
      </c>
      <c r="AD67" s="53" t="s">
        <v>418</v>
      </c>
      <c r="AE67" s="53" t="s">
        <v>418</v>
      </c>
      <c r="AF67" s="298">
        <v>2.21E-9</v>
      </c>
      <c r="AG67" s="652"/>
      <c r="AH67" s="653" t="s">
        <v>230</v>
      </c>
      <c r="AI67" s="654">
        <v>2.206E-9</v>
      </c>
      <c r="AJ67" s="652"/>
      <c r="AK67" s="1365">
        <v>1.9E-2</v>
      </c>
      <c r="AL67" s="1365">
        <v>4.0000000000000001E-3</v>
      </c>
      <c r="AM67" s="654">
        <v>1.387E-6</v>
      </c>
      <c r="AN67" s="652">
        <v>2.1000000000000001E-2</v>
      </c>
      <c r="AO67" s="652">
        <v>4.0000000000000001E-3</v>
      </c>
      <c r="AP67" s="654">
        <v>7.44545E-7</v>
      </c>
      <c r="AQ67" s="52"/>
      <c r="AR67" s="648" t="s">
        <v>2260</v>
      </c>
      <c r="AS67" s="649" t="s">
        <v>7</v>
      </c>
      <c r="AT67" s="650" t="s">
        <v>7</v>
      </c>
      <c r="AU67" s="651">
        <v>0.91059999999999997</v>
      </c>
      <c r="AV67" s="98">
        <v>-6.0750945000000002E-3</v>
      </c>
      <c r="AW67" s="98">
        <v>1.3178079000000001E-2</v>
      </c>
      <c r="AX67" s="651">
        <v>-0.46100000000000002</v>
      </c>
      <c r="AY67" s="651">
        <v>0.64449999999999996</v>
      </c>
      <c r="AZ67" s="96">
        <v>35445</v>
      </c>
      <c r="BA67" s="96" t="s">
        <v>235</v>
      </c>
      <c r="BB67" s="33"/>
      <c r="BC67" s="33"/>
    </row>
    <row r="68" spans="1:55" s="656" customFormat="1" ht="130" x14ac:dyDescent="0.15">
      <c r="A68" s="51" t="s">
        <v>420</v>
      </c>
      <c r="B68" s="96">
        <v>8</v>
      </c>
      <c r="C68" s="97">
        <v>10902656</v>
      </c>
      <c r="D68" s="96" t="s">
        <v>237</v>
      </c>
      <c r="E68" s="116">
        <v>0.19259999999999999</v>
      </c>
      <c r="F68" s="651">
        <v>-1.1273513423452553E-2</v>
      </c>
      <c r="G68" s="117">
        <v>1.8864647629606012E-3</v>
      </c>
      <c r="H68" s="614">
        <v>-5.976</v>
      </c>
      <c r="I68" s="100">
        <v>2.2820000000000002E-9</v>
      </c>
      <c r="J68" s="97">
        <v>939908</v>
      </c>
      <c r="K68" s="101" t="s">
        <v>311</v>
      </c>
      <c r="L68" s="55" t="s">
        <v>230</v>
      </c>
      <c r="M68" s="97">
        <v>-149002</v>
      </c>
      <c r="N68" s="873" t="s">
        <v>33128</v>
      </c>
      <c r="O68" s="102" t="s">
        <v>318</v>
      </c>
      <c r="P68" s="51" t="s">
        <v>8</v>
      </c>
      <c r="Q68" s="52" t="s">
        <v>8</v>
      </c>
      <c r="R68" s="33" t="s">
        <v>247</v>
      </c>
      <c r="S68" s="94" t="s">
        <v>230</v>
      </c>
      <c r="T68" s="92"/>
      <c r="U68" s="298">
        <v>-1.2999999999999999E-2</v>
      </c>
      <c r="V68" s="298">
        <v>3.0000000000000001E-3</v>
      </c>
      <c r="W68" s="298">
        <v>-8.9999999999999993E-3</v>
      </c>
      <c r="X68" s="298">
        <v>3.0000000000000001E-3</v>
      </c>
      <c r="Y68" s="645">
        <v>0.3725</v>
      </c>
      <c r="Z68" s="645"/>
      <c r="AA68" s="298">
        <v>63</v>
      </c>
      <c r="AB68" s="646">
        <v>10380962</v>
      </c>
      <c r="AC68" s="646">
        <v>10904798</v>
      </c>
      <c r="AD68" s="53" t="s">
        <v>32934</v>
      </c>
      <c r="AE68" s="53" t="s">
        <v>172</v>
      </c>
      <c r="AF68" s="298" t="s">
        <v>172</v>
      </c>
      <c r="AG68" s="645"/>
      <c r="AH68" s="646" t="s">
        <v>235</v>
      </c>
      <c r="AI68" s="647" t="s">
        <v>172</v>
      </c>
      <c r="AJ68" s="645"/>
      <c r="AK68" s="1365">
        <v>-8.9999999999999993E-3</v>
      </c>
      <c r="AL68" s="1365">
        <v>3.0000000000000001E-3</v>
      </c>
      <c r="AM68" s="647">
        <v>6.4670000000000005E-4</v>
      </c>
      <c r="AN68" s="645">
        <v>-3.0000000000000001E-3</v>
      </c>
      <c r="AO68" s="645">
        <v>3.0000000000000001E-3</v>
      </c>
      <c r="AP68" s="647">
        <v>0.26358900000000002</v>
      </c>
      <c r="AQ68" s="52"/>
      <c r="AR68" s="648" t="s">
        <v>2260</v>
      </c>
      <c r="AS68" s="649" t="s">
        <v>7</v>
      </c>
      <c r="AT68" s="650" t="s">
        <v>7</v>
      </c>
      <c r="AU68" s="651">
        <v>0.18970000000000001</v>
      </c>
      <c r="AV68" s="98">
        <v>-5.9075695000000003E-3</v>
      </c>
      <c r="AW68" s="98">
        <v>9.5902104000000002E-3</v>
      </c>
      <c r="AX68" s="651">
        <v>-0.61599999999999999</v>
      </c>
      <c r="AY68" s="651">
        <v>0.53810000000000002</v>
      </c>
      <c r="AZ68" s="96">
        <v>35445</v>
      </c>
      <c r="BA68" s="96" t="s">
        <v>230</v>
      </c>
      <c r="BB68" s="33"/>
      <c r="BC68" s="33"/>
    </row>
    <row r="69" spans="1:55" s="656" customFormat="1" ht="26" x14ac:dyDescent="0.15">
      <c r="A69" s="51" t="s">
        <v>421</v>
      </c>
      <c r="B69" s="96">
        <v>5</v>
      </c>
      <c r="C69" s="97">
        <v>138236941</v>
      </c>
      <c r="D69" s="96" t="s">
        <v>237</v>
      </c>
      <c r="E69" s="116">
        <v>0.59299999999999997</v>
      </c>
      <c r="F69" s="651">
        <v>-9.0400533035537335E-3</v>
      </c>
      <c r="G69" s="117">
        <v>1.5142467845148634E-3</v>
      </c>
      <c r="H69" s="614">
        <v>-5.97</v>
      </c>
      <c r="I69" s="100">
        <v>2.3739999999999999E-9</v>
      </c>
      <c r="J69" s="97">
        <v>939908</v>
      </c>
      <c r="K69" s="101" t="s">
        <v>2984</v>
      </c>
      <c r="L69" s="55" t="s">
        <v>235</v>
      </c>
      <c r="M69" s="97">
        <v>-31862</v>
      </c>
      <c r="N69" s="873" t="s">
        <v>33129</v>
      </c>
      <c r="O69" s="102" t="s">
        <v>8</v>
      </c>
      <c r="P69" s="51" t="s">
        <v>8</v>
      </c>
      <c r="Q69" s="52" t="s">
        <v>8</v>
      </c>
      <c r="R69" s="93" t="s">
        <v>423</v>
      </c>
      <c r="S69" s="94" t="s">
        <v>230</v>
      </c>
      <c r="T69" s="92"/>
      <c r="U69" s="298">
        <v>-8.9999999999999993E-3</v>
      </c>
      <c r="V69" s="298">
        <v>2E-3</v>
      </c>
      <c r="W69" s="298">
        <v>-8.9999999999999993E-3</v>
      </c>
      <c r="X69" s="298">
        <v>2E-3</v>
      </c>
      <c r="Y69" s="645">
        <v>0.95509999999999995</v>
      </c>
      <c r="Z69" s="645"/>
      <c r="AA69" s="298">
        <v>43</v>
      </c>
      <c r="AB69" s="646">
        <v>137838122</v>
      </c>
      <c r="AC69" s="646">
        <v>138454192</v>
      </c>
      <c r="AD69" s="53" t="s">
        <v>32942</v>
      </c>
      <c r="AE69" s="53" t="s">
        <v>421</v>
      </c>
      <c r="AF69" s="298">
        <v>2.3699999999999999E-9</v>
      </c>
      <c r="AG69" s="645"/>
      <c r="AH69" s="646" t="s">
        <v>230</v>
      </c>
      <c r="AI69" s="647">
        <v>2.3739999999999999E-9</v>
      </c>
      <c r="AJ69" s="645"/>
      <c r="AK69" s="1365">
        <v>-8.9999999999999993E-3</v>
      </c>
      <c r="AL69" s="1365">
        <v>2E-3</v>
      </c>
      <c r="AM69" s="647">
        <v>5.8699999999999997E-5</v>
      </c>
      <c r="AN69" s="645">
        <v>-6.0000000000000001E-3</v>
      </c>
      <c r="AO69" s="645">
        <v>2E-3</v>
      </c>
      <c r="AP69" s="647">
        <v>7.7172100000000004E-3</v>
      </c>
      <c r="AQ69" s="52"/>
      <c r="AR69" s="648" t="s">
        <v>2260</v>
      </c>
      <c r="AS69" s="649" t="s">
        <v>7</v>
      </c>
      <c r="AT69" s="650" t="s">
        <v>7</v>
      </c>
      <c r="AU69" s="651">
        <v>0.59009999999999996</v>
      </c>
      <c r="AV69" s="98">
        <v>1.4525682000000001E-3</v>
      </c>
      <c r="AW69" s="98">
        <v>7.6450961999999997E-3</v>
      </c>
      <c r="AX69" s="651">
        <v>0.19</v>
      </c>
      <c r="AY69" s="651">
        <v>0.84919999999999995</v>
      </c>
      <c r="AZ69" s="96">
        <v>35445</v>
      </c>
      <c r="BA69" s="96" t="s">
        <v>235</v>
      </c>
      <c r="BB69" s="33"/>
      <c r="BC69" s="33"/>
    </row>
    <row r="70" spans="1:55" s="656" customFormat="1" ht="26" x14ac:dyDescent="0.15">
      <c r="A70" s="51" t="s">
        <v>424</v>
      </c>
      <c r="B70" s="96">
        <v>1</v>
      </c>
      <c r="C70" s="97">
        <v>166261928</v>
      </c>
      <c r="D70" s="96" t="s">
        <v>237</v>
      </c>
      <c r="E70" s="116">
        <v>0.27660000000000001</v>
      </c>
      <c r="F70" s="651">
        <v>-9.9267583580979861E-3</v>
      </c>
      <c r="G70" s="117">
        <v>1.6630521625226981E-3</v>
      </c>
      <c r="H70" s="614">
        <v>-5.9690000000000003</v>
      </c>
      <c r="I70" s="100">
        <v>2.392E-9</v>
      </c>
      <c r="J70" s="97">
        <v>939908</v>
      </c>
      <c r="K70" s="101" t="s">
        <v>425</v>
      </c>
      <c r="L70" s="55" t="s">
        <v>235</v>
      </c>
      <c r="M70" s="97">
        <v>-235265</v>
      </c>
      <c r="N70" s="873" t="s">
        <v>33130</v>
      </c>
      <c r="O70" s="102" t="s">
        <v>8</v>
      </c>
      <c r="P70" s="51" t="s">
        <v>8</v>
      </c>
      <c r="Q70" s="52" t="s">
        <v>8</v>
      </c>
      <c r="R70" s="93" t="s">
        <v>8</v>
      </c>
      <c r="S70" s="94" t="s">
        <v>230</v>
      </c>
      <c r="T70" s="92"/>
      <c r="U70" s="283">
        <v>-8.9999999999999993E-3</v>
      </c>
      <c r="V70" s="283">
        <v>2E-3</v>
      </c>
      <c r="W70" s="283">
        <v>-1.0999999999999999E-2</v>
      </c>
      <c r="X70" s="283">
        <v>2E-3</v>
      </c>
      <c r="Y70" s="652">
        <v>0.4012</v>
      </c>
      <c r="Z70" s="652"/>
      <c r="AA70" s="283">
        <v>7</v>
      </c>
      <c r="AB70" s="646">
        <v>166228216</v>
      </c>
      <c r="AC70" s="646">
        <v>166298256</v>
      </c>
      <c r="AD70" s="53" t="s">
        <v>424</v>
      </c>
      <c r="AE70" s="53" t="s">
        <v>424</v>
      </c>
      <c r="AF70" s="298">
        <v>2.3899999999999998E-9</v>
      </c>
      <c r="AG70" s="652"/>
      <c r="AH70" s="653" t="s">
        <v>230</v>
      </c>
      <c r="AI70" s="654">
        <v>2.3889999999999999E-9</v>
      </c>
      <c r="AJ70" s="652"/>
      <c r="AK70" s="1365">
        <v>-1.0999999999999999E-2</v>
      </c>
      <c r="AL70" s="1365">
        <v>2E-3</v>
      </c>
      <c r="AM70" s="654">
        <v>2.9799999999999998E-6</v>
      </c>
      <c r="AN70" s="652">
        <v>-1.0999999999999999E-2</v>
      </c>
      <c r="AO70" s="652">
        <v>3.0000000000000001E-3</v>
      </c>
      <c r="AP70" s="654">
        <v>2.5567200000000001E-5</v>
      </c>
      <c r="AQ70" s="52"/>
      <c r="AR70" s="648" t="s">
        <v>2260</v>
      </c>
      <c r="AS70" s="649" t="s">
        <v>7</v>
      </c>
      <c r="AT70" s="650" t="s">
        <v>7</v>
      </c>
      <c r="AU70" s="651">
        <v>0.26690000000000003</v>
      </c>
      <c r="AV70" s="98">
        <v>5.6356280000000002E-3</v>
      </c>
      <c r="AW70" s="98">
        <v>8.5001932000000006E-3</v>
      </c>
      <c r="AX70" s="651">
        <v>0.66300000000000003</v>
      </c>
      <c r="AY70" s="651">
        <v>0.5071</v>
      </c>
      <c r="AZ70" s="96">
        <v>35445</v>
      </c>
      <c r="BA70" s="96" t="s">
        <v>235</v>
      </c>
      <c r="BB70" s="33"/>
      <c r="BC70" s="33"/>
    </row>
    <row r="71" spans="1:55" s="656" customFormat="1" ht="39" x14ac:dyDescent="0.15">
      <c r="A71" s="51" t="s">
        <v>426</v>
      </c>
      <c r="B71" s="96">
        <v>4</v>
      </c>
      <c r="C71" s="97">
        <v>31184484</v>
      </c>
      <c r="D71" s="96" t="s">
        <v>237</v>
      </c>
      <c r="E71" s="116">
        <v>0.34089999999999998</v>
      </c>
      <c r="F71" s="651">
        <v>-9.3300487707934487E-3</v>
      </c>
      <c r="G71" s="117">
        <v>1.569394242353818E-3</v>
      </c>
      <c r="H71" s="614">
        <v>-5.9450000000000003</v>
      </c>
      <c r="I71" s="100">
        <v>2.7719999999999999E-9</v>
      </c>
      <c r="J71" s="97">
        <v>939908</v>
      </c>
      <c r="K71" s="101" t="s">
        <v>427</v>
      </c>
      <c r="L71" s="55" t="s">
        <v>235</v>
      </c>
      <c r="M71" s="97">
        <v>-462533</v>
      </c>
      <c r="N71" s="873" t="s">
        <v>33131</v>
      </c>
      <c r="O71" s="92" t="s">
        <v>428</v>
      </c>
      <c r="P71" s="51" t="s">
        <v>8</v>
      </c>
      <c r="Q71" s="52" t="s">
        <v>8</v>
      </c>
      <c r="R71" s="93" t="s">
        <v>8</v>
      </c>
      <c r="S71" s="94" t="s">
        <v>230</v>
      </c>
      <c r="T71" s="92"/>
      <c r="U71" s="298">
        <v>-1.0999999999999999E-2</v>
      </c>
      <c r="V71" s="298">
        <v>2E-3</v>
      </c>
      <c r="W71" s="298">
        <v>-7.0000000000000001E-3</v>
      </c>
      <c r="X71" s="298">
        <v>2E-3</v>
      </c>
      <c r="Y71" s="645">
        <v>0.23630000000000001</v>
      </c>
      <c r="Z71" s="645"/>
      <c r="AA71" s="298">
        <v>33</v>
      </c>
      <c r="AB71" s="646">
        <v>31183330</v>
      </c>
      <c r="AC71" s="646">
        <v>31204657</v>
      </c>
      <c r="AD71" s="53" t="s">
        <v>426</v>
      </c>
      <c r="AE71" s="53" t="s">
        <v>426</v>
      </c>
      <c r="AF71" s="298">
        <v>2.7700000000000002E-9</v>
      </c>
      <c r="AG71" s="645"/>
      <c r="AH71" s="646" t="s">
        <v>230</v>
      </c>
      <c r="AI71" s="647">
        <v>2.7660000000000002E-9</v>
      </c>
      <c r="AJ71" s="645"/>
      <c r="AK71" s="1365">
        <v>-7.0000000000000001E-3</v>
      </c>
      <c r="AL71" s="1365">
        <v>2E-3</v>
      </c>
      <c r="AM71" s="647">
        <v>1.495E-3</v>
      </c>
      <c r="AN71" s="645">
        <v>-7.0000000000000001E-3</v>
      </c>
      <c r="AO71" s="645">
        <v>3.0000000000000001E-3</v>
      </c>
      <c r="AP71" s="647">
        <v>4.7121200000000002E-3</v>
      </c>
      <c r="AQ71" s="52"/>
      <c r="AR71" s="648" t="s">
        <v>2260</v>
      </c>
      <c r="AS71" s="649" t="s">
        <v>7</v>
      </c>
      <c r="AT71" s="650" t="s">
        <v>7</v>
      </c>
      <c r="AU71" s="651">
        <v>0.33800000000000002</v>
      </c>
      <c r="AV71" s="98">
        <v>-1.2344366000000001E-2</v>
      </c>
      <c r="AW71" s="98">
        <v>7.9487227000000008E-3</v>
      </c>
      <c r="AX71" s="651">
        <v>-1.5529999999999999</v>
      </c>
      <c r="AY71" s="651">
        <v>0.1205</v>
      </c>
      <c r="AZ71" s="96">
        <v>35445</v>
      </c>
      <c r="BA71" s="96" t="s">
        <v>230</v>
      </c>
      <c r="BB71" s="33"/>
      <c r="BC71" s="33"/>
    </row>
    <row r="72" spans="1:55" s="656" customFormat="1" ht="39" x14ac:dyDescent="0.15">
      <c r="A72" s="51" t="s">
        <v>429</v>
      </c>
      <c r="B72" s="96">
        <v>10</v>
      </c>
      <c r="C72" s="97">
        <v>117606686</v>
      </c>
      <c r="D72" s="96" t="s">
        <v>228</v>
      </c>
      <c r="E72" s="116">
        <v>0.74109999999999998</v>
      </c>
      <c r="F72" s="651">
        <v>1.0089655359373227E-2</v>
      </c>
      <c r="G72" s="117">
        <v>1.6983092676945341E-3</v>
      </c>
      <c r="H72" s="614">
        <v>5.9409999999999998</v>
      </c>
      <c r="I72" s="100">
        <v>2.8290000000000001E-9</v>
      </c>
      <c r="J72" s="97">
        <v>939908</v>
      </c>
      <c r="K72" s="101" t="s">
        <v>3218</v>
      </c>
      <c r="L72" s="55" t="s">
        <v>235</v>
      </c>
      <c r="M72" s="97">
        <v>209750</v>
      </c>
      <c r="N72" s="873" t="s">
        <v>33132</v>
      </c>
      <c r="O72" s="102" t="s">
        <v>8</v>
      </c>
      <c r="P72" s="51" t="s">
        <v>8</v>
      </c>
      <c r="Q72" s="52" t="s">
        <v>8</v>
      </c>
      <c r="R72" s="93" t="s">
        <v>8</v>
      </c>
      <c r="S72" s="94" t="s">
        <v>230</v>
      </c>
      <c r="T72" s="92"/>
      <c r="U72" s="298">
        <v>8.9999999999999993E-3</v>
      </c>
      <c r="V72" s="298">
        <v>2E-3</v>
      </c>
      <c r="W72" s="298">
        <v>1.0999999999999999E-2</v>
      </c>
      <c r="X72" s="298">
        <v>2E-3</v>
      </c>
      <c r="Y72" s="645">
        <v>0.53869999999999996</v>
      </c>
      <c r="Z72" s="645"/>
      <c r="AA72" s="298">
        <v>72</v>
      </c>
      <c r="AB72" s="646">
        <v>117492147</v>
      </c>
      <c r="AC72" s="646">
        <v>117635141</v>
      </c>
      <c r="AD72" s="53" t="s">
        <v>429</v>
      </c>
      <c r="AE72" s="53" t="s">
        <v>429</v>
      </c>
      <c r="AF72" s="298">
        <v>2.8299999999999999E-9</v>
      </c>
      <c r="AG72" s="645"/>
      <c r="AH72" s="646" t="s">
        <v>230</v>
      </c>
      <c r="AI72" s="647">
        <v>2.8349999999999998E-9</v>
      </c>
      <c r="AJ72" s="645"/>
      <c r="AK72" s="1365">
        <v>1.0999999999999999E-2</v>
      </c>
      <c r="AL72" s="1365">
        <v>2E-3</v>
      </c>
      <c r="AM72" s="647">
        <v>7.1470000000000004E-6</v>
      </c>
      <c r="AN72" s="645">
        <v>0.01</v>
      </c>
      <c r="AO72" s="645">
        <v>3.0000000000000001E-3</v>
      </c>
      <c r="AP72" s="647">
        <v>3.8276299999999999E-4</v>
      </c>
      <c r="AQ72" s="52"/>
      <c r="AR72" s="648" t="s">
        <v>2260</v>
      </c>
      <c r="AS72" s="649" t="s">
        <v>7</v>
      </c>
      <c r="AT72" s="650" t="s">
        <v>7</v>
      </c>
      <c r="AU72" s="651">
        <v>0.74299999999999999</v>
      </c>
      <c r="AV72" s="98">
        <v>7.2535615999999997E-3</v>
      </c>
      <c r="AW72" s="98">
        <v>8.6044623000000008E-3</v>
      </c>
      <c r="AX72" s="651">
        <v>0.84299999999999997</v>
      </c>
      <c r="AY72" s="651">
        <v>0.39939999999999998</v>
      </c>
      <c r="AZ72" s="96">
        <v>35445</v>
      </c>
      <c r="BA72" s="96" t="s">
        <v>230</v>
      </c>
      <c r="BB72" s="33"/>
      <c r="BC72" s="33"/>
    </row>
    <row r="73" spans="1:55" s="656" customFormat="1" ht="130" x14ac:dyDescent="0.15">
      <c r="A73" s="51" t="s">
        <v>431</v>
      </c>
      <c r="B73" s="96">
        <v>8</v>
      </c>
      <c r="C73" s="97">
        <v>10435915</v>
      </c>
      <c r="D73" s="96" t="s">
        <v>237</v>
      </c>
      <c r="E73" s="116">
        <v>0.82389999999999997</v>
      </c>
      <c r="F73" s="651">
        <v>1.160087445793566E-2</v>
      </c>
      <c r="G73" s="117">
        <v>1.9530091680026362E-3</v>
      </c>
      <c r="H73" s="614">
        <v>5.94</v>
      </c>
      <c r="I73" s="100">
        <v>2.849E-9</v>
      </c>
      <c r="J73" s="97">
        <v>939908</v>
      </c>
      <c r="K73" s="101" t="s">
        <v>432</v>
      </c>
      <c r="L73" s="55" t="s">
        <v>235</v>
      </c>
      <c r="M73" s="97">
        <v>27944</v>
      </c>
      <c r="N73" s="873" t="s">
        <v>33133</v>
      </c>
      <c r="O73" s="102" t="s">
        <v>433</v>
      </c>
      <c r="P73" s="51" t="s">
        <v>8</v>
      </c>
      <c r="Q73" s="52" t="s">
        <v>8</v>
      </c>
      <c r="R73" s="33" t="s">
        <v>247</v>
      </c>
      <c r="S73" s="94" t="s">
        <v>230</v>
      </c>
      <c r="T73" s="92"/>
      <c r="U73" s="298">
        <v>1.2E-2</v>
      </c>
      <c r="V73" s="298">
        <v>3.0000000000000001E-3</v>
      </c>
      <c r="W73" s="298">
        <v>0.01</v>
      </c>
      <c r="X73" s="298">
        <v>3.0000000000000001E-3</v>
      </c>
      <c r="Y73" s="645">
        <v>0.6169</v>
      </c>
      <c r="Z73" s="645"/>
      <c r="AA73" s="298">
        <v>63</v>
      </c>
      <c r="AB73" s="646">
        <v>10380962</v>
      </c>
      <c r="AC73" s="646">
        <v>10904798</v>
      </c>
      <c r="AD73" s="53" t="s">
        <v>32934</v>
      </c>
      <c r="AE73" s="53" t="s">
        <v>172</v>
      </c>
      <c r="AF73" s="298" t="s">
        <v>172</v>
      </c>
      <c r="AG73" s="645"/>
      <c r="AH73" s="646" t="s">
        <v>235</v>
      </c>
      <c r="AI73" s="647" t="s">
        <v>172</v>
      </c>
      <c r="AJ73" s="645"/>
      <c r="AK73" s="1366">
        <v>0.01</v>
      </c>
      <c r="AL73" s="1366">
        <v>3.0000000000000001E-3</v>
      </c>
      <c r="AM73" s="647">
        <v>2.398E-4</v>
      </c>
      <c r="AN73" s="645">
        <v>3.0000000000000001E-3</v>
      </c>
      <c r="AO73" s="645">
        <v>3.0000000000000001E-3</v>
      </c>
      <c r="AP73" s="647">
        <v>0.37001000000000001</v>
      </c>
      <c r="AQ73" s="52"/>
      <c r="AR73" s="648" t="s">
        <v>2260</v>
      </c>
      <c r="AS73" s="649" t="s">
        <v>7</v>
      </c>
      <c r="AT73" s="650" t="s">
        <v>7</v>
      </c>
      <c r="AU73" s="651">
        <v>0.82720000000000005</v>
      </c>
      <c r="AV73" s="98">
        <v>1.2401494000000001E-2</v>
      </c>
      <c r="AW73" s="98">
        <v>9.9450639000000004E-3</v>
      </c>
      <c r="AX73" s="651">
        <v>1.2470000000000001</v>
      </c>
      <c r="AY73" s="651">
        <v>0.21260000000000001</v>
      </c>
      <c r="AZ73" s="96">
        <v>35445</v>
      </c>
      <c r="BA73" s="96" t="s">
        <v>230</v>
      </c>
      <c r="BB73" s="33"/>
      <c r="BC73" s="33"/>
    </row>
    <row r="74" spans="1:55" s="656" customFormat="1" ht="39" x14ac:dyDescent="0.15">
      <c r="A74" s="51" t="s">
        <v>434</v>
      </c>
      <c r="B74" s="96">
        <v>4</v>
      </c>
      <c r="C74" s="97">
        <v>66441563</v>
      </c>
      <c r="D74" s="96" t="s">
        <v>228</v>
      </c>
      <c r="E74" s="116">
        <v>0.92049999999999998</v>
      </c>
      <c r="F74" s="651">
        <v>-1.6329238938581441E-2</v>
      </c>
      <c r="G74" s="117">
        <v>2.7499560354633619E-3</v>
      </c>
      <c r="H74" s="614">
        <v>-5.9379999999999997</v>
      </c>
      <c r="I74" s="100">
        <v>2.884E-9</v>
      </c>
      <c r="J74" s="97">
        <v>939908</v>
      </c>
      <c r="K74" s="101" t="s">
        <v>435</v>
      </c>
      <c r="L74" s="55" t="s">
        <v>230</v>
      </c>
      <c r="M74" s="97">
        <v>-256282</v>
      </c>
      <c r="N74" s="873" t="s">
        <v>33134</v>
      </c>
      <c r="O74" s="102" t="s">
        <v>8</v>
      </c>
      <c r="P74" s="51" t="s">
        <v>8</v>
      </c>
      <c r="Q74" s="52" t="s">
        <v>8</v>
      </c>
      <c r="R74" s="93" t="s">
        <v>8</v>
      </c>
      <c r="S74" s="94" t="s">
        <v>230</v>
      </c>
      <c r="T74" s="92"/>
      <c r="U74" s="298">
        <v>-1.4E-2</v>
      </c>
      <c r="V74" s="298">
        <v>4.0000000000000001E-3</v>
      </c>
      <c r="W74" s="298">
        <v>-1.9E-2</v>
      </c>
      <c r="X74" s="298">
        <v>4.0000000000000001E-3</v>
      </c>
      <c r="Y74" s="645">
        <v>0.31659999999999999</v>
      </c>
      <c r="Z74" s="645"/>
      <c r="AA74" s="298">
        <v>35</v>
      </c>
      <c r="AB74" s="646">
        <v>66428928</v>
      </c>
      <c r="AC74" s="646">
        <v>66542597</v>
      </c>
      <c r="AD74" s="53" t="s">
        <v>434</v>
      </c>
      <c r="AE74" s="53" t="s">
        <v>434</v>
      </c>
      <c r="AF74" s="298">
        <v>2.8900000000000002E-9</v>
      </c>
      <c r="AG74" s="645"/>
      <c r="AH74" s="646" t="s">
        <v>230</v>
      </c>
      <c r="AI74" s="647">
        <v>2.8870000000000001E-9</v>
      </c>
      <c r="AJ74" s="645"/>
      <c r="AK74" s="1365">
        <v>-1.9E-2</v>
      </c>
      <c r="AL74" s="1365">
        <v>4.0000000000000001E-3</v>
      </c>
      <c r="AM74" s="647">
        <v>1.844E-6</v>
      </c>
      <c r="AN74" s="645">
        <v>-0.02</v>
      </c>
      <c r="AO74" s="645">
        <v>4.0000000000000001E-3</v>
      </c>
      <c r="AP74" s="647">
        <v>4.6003699999999996E-6</v>
      </c>
      <c r="AQ74" s="52"/>
      <c r="AR74" s="648" t="s">
        <v>2260</v>
      </c>
      <c r="AS74" s="649" t="s">
        <v>7</v>
      </c>
      <c r="AT74" s="650" t="s">
        <v>7</v>
      </c>
      <c r="AU74" s="651">
        <v>0.92210000000000003</v>
      </c>
      <c r="AV74" s="98">
        <v>2.0664729E-2</v>
      </c>
      <c r="AW74" s="98">
        <v>1.4029008000000001E-2</v>
      </c>
      <c r="AX74" s="651">
        <v>1.4730000000000001</v>
      </c>
      <c r="AY74" s="651">
        <v>0.1406</v>
      </c>
      <c r="AZ74" s="96">
        <v>35445</v>
      </c>
      <c r="BA74" s="96" t="s">
        <v>235</v>
      </c>
      <c r="BB74" s="33"/>
      <c r="BC74" s="33"/>
    </row>
    <row r="75" spans="1:55" s="656" customFormat="1" ht="26" x14ac:dyDescent="0.15">
      <c r="A75" s="51" t="s">
        <v>436</v>
      </c>
      <c r="B75" s="96">
        <v>16</v>
      </c>
      <c r="C75" s="97">
        <v>10219553</v>
      </c>
      <c r="D75" s="96" t="s">
        <v>265</v>
      </c>
      <c r="E75" s="116">
        <v>0.82889999999999997</v>
      </c>
      <c r="F75" s="651">
        <v>1.1717805342416872E-2</v>
      </c>
      <c r="G75" s="117">
        <v>1.9753549127472809E-3</v>
      </c>
      <c r="H75" s="614">
        <v>5.9320000000000004</v>
      </c>
      <c r="I75" s="100">
        <v>3.0009999999999999E-9</v>
      </c>
      <c r="J75" s="97">
        <v>939908</v>
      </c>
      <c r="K75" s="101" t="s">
        <v>15247</v>
      </c>
      <c r="L75" s="55" t="s">
        <v>235</v>
      </c>
      <c r="M75" s="97">
        <v>260359</v>
      </c>
      <c r="N75" s="873" t="s">
        <v>33135</v>
      </c>
      <c r="O75" s="102" t="s">
        <v>8</v>
      </c>
      <c r="P75" s="51" t="s">
        <v>8</v>
      </c>
      <c r="Q75" s="52" t="s">
        <v>8</v>
      </c>
      <c r="R75" s="93" t="s">
        <v>438</v>
      </c>
      <c r="S75" s="94" t="s">
        <v>230</v>
      </c>
      <c r="T75" s="92"/>
      <c r="U75" s="298">
        <v>8.9999999999999993E-3</v>
      </c>
      <c r="V75" s="298">
        <v>3.0000000000000001E-3</v>
      </c>
      <c r="W75" s="298">
        <v>1.4E-2</v>
      </c>
      <c r="X75" s="298">
        <v>3.0000000000000001E-3</v>
      </c>
      <c r="Y75" s="645">
        <v>0.23</v>
      </c>
      <c r="Z75" s="645"/>
      <c r="AA75" s="298">
        <v>87</v>
      </c>
      <c r="AB75" s="646">
        <v>10218725</v>
      </c>
      <c r="AC75" s="646">
        <v>10220611</v>
      </c>
      <c r="AD75" s="53" t="s">
        <v>436</v>
      </c>
      <c r="AE75" s="53" t="s">
        <v>436</v>
      </c>
      <c r="AF75" s="298">
        <v>2.9899999999999998E-9</v>
      </c>
      <c r="AG75" s="645"/>
      <c r="AH75" s="646" t="s">
        <v>230</v>
      </c>
      <c r="AI75" s="647">
        <v>2.9950000000000001E-9</v>
      </c>
      <c r="AJ75" s="645"/>
      <c r="AK75" s="1365">
        <v>1.4E-2</v>
      </c>
      <c r="AL75" s="1365">
        <v>3.0000000000000001E-3</v>
      </c>
      <c r="AM75" s="647">
        <v>9.062E-7</v>
      </c>
      <c r="AN75" s="645">
        <v>1.4E-2</v>
      </c>
      <c r="AO75" s="645">
        <v>3.0000000000000001E-3</v>
      </c>
      <c r="AP75" s="647">
        <v>7.7535699999999994E-6</v>
      </c>
      <c r="AQ75" s="52"/>
      <c r="AR75" s="648" t="s">
        <v>2260</v>
      </c>
      <c r="AS75" s="649" t="s">
        <v>7</v>
      </c>
      <c r="AT75" s="650" t="s">
        <v>7</v>
      </c>
      <c r="AU75" s="651">
        <v>0.81520000000000004</v>
      </c>
      <c r="AV75" s="98">
        <v>1.9116357E-2</v>
      </c>
      <c r="AW75" s="98">
        <v>1.3683864E-2</v>
      </c>
      <c r="AX75" s="651">
        <v>1.397</v>
      </c>
      <c r="AY75" s="651">
        <v>0.16239999999999999</v>
      </c>
      <c r="AZ75" s="96">
        <v>17764</v>
      </c>
      <c r="BA75" s="96" t="s">
        <v>230</v>
      </c>
      <c r="BB75" s="33"/>
      <c r="BC75" s="33"/>
    </row>
    <row r="76" spans="1:55" s="656" customFormat="1" ht="39" x14ac:dyDescent="0.15">
      <c r="A76" s="51" t="s">
        <v>439</v>
      </c>
      <c r="B76" s="96">
        <v>3</v>
      </c>
      <c r="C76" s="97">
        <v>181419367</v>
      </c>
      <c r="D76" s="96" t="s">
        <v>265</v>
      </c>
      <c r="E76" s="116">
        <v>0.1903</v>
      </c>
      <c r="F76" s="651">
        <v>-1.1234349809733899E-2</v>
      </c>
      <c r="G76" s="117">
        <v>1.8951332337607792E-3</v>
      </c>
      <c r="H76" s="614">
        <v>-5.9279999999999999</v>
      </c>
      <c r="I76" s="100">
        <v>3.0699999999999999E-9</v>
      </c>
      <c r="J76" s="97">
        <v>939908</v>
      </c>
      <c r="K76" s="101" t="s">
        <v>417</v>
      </c>
      <c r="L76" s="55" t="s">
        <v>235</v>
      </c>
      <c r="M76" s="97">
        <v>10345</v>
      </c>
      <c r="N76" s="873" t="s">
        <v>33136</v>
      </c>
      <c r="O76" s="102" t="s">
        <v>8</v>
      </c>
      <c r="P76" s="51" t="s">
        <v>8</v>
      </c>
      <c r="Q76" s="52" t="s">
        <v>8</v>
      </c>
      <c r="R76" s="93" t="s">
        <v>8</v>
      </c>
      <c r="S76" s="94" t="s">
        <v>230</v>
      </c>
      <c r="T76" s="92"/>
      <c r="U76" s="283">
        <v>-6.0000000000000001E-3</v>
      </c>
      <c r="V76" s="283">
        <v>3.0000000000000001E-3</v>
      </c>
      <c r="W76" s="283">
        <v>-1.7000000000000001E-2</v>
      </c>
      <c r="X76" s="283">
        <v>3.0000000000000001E-3</v>
      </c>
      <c r="Y76" s="652">
        <v>1.261E-3</v>
      </c>
      <c r="Z76" s="652"/>
      <c r="AA76" s="283">
        <v>32</v>
      </c>
      <c r="AB76" s="646">
        <v>181419367</v>
      </c>
      <c r="AC76" s="646">
        <v>181426554</v>
      </c>
      <c r="AD76" s="53" t="s">
        <v>32941</v>
      </c>
      <c r="AE76" s="53" t="s">
        <v>416</v>
      </c>
      <c r="AF76" s="298">
        <v>2.1700000000000002E-9</v>
      </c>
      <c r="AG76" s="652"/>
      <c r="AH76" s="653" t="s">
        <v>235</v>
      </c>
      <c r="AI76" s="654" t="s">
        <v>172</v>
      </c>
      <c r="AJ76" s="652"/>
      <c r="AK76" s="1365">
        <v>-1.7000000000000001E-2</v>
      </c>
      <c r="AL76" s="1365">
        <v>3.0000000000000001E-3</v>
      </c>
      <c r="AM76" s="654">
        <v>1.6699999999999999E-10</v>
      </c>
      <c r="AN76" s="652">
        <v>-1.4999999999999999E-2</v>
      </c>
      <c r="AO76" s="652">
        <v>3.0000000000000001E-3</v>
      </c>
      <c r="AP76" s="654">
        <v>3.1074199999999999E-7</v>
      </c>
      <c r="AQ76" s="52"/>
      <c r="AR76" s="648" t="s">
        <v>2260</v>
      </c>
      <c r="AS76" s="649" t="s">
        <v>7</v>
      </c>
      <c r="AT76" s="650" t="s">
        <v>7</v>
      </c>
      <c r="AU76" s="651">
        <v>0.1908</v>
      </c>
      <c r="AV76" s="98">
        <v>-6.9422698999999999E-3</v>
      </c>
      <c r="AW76" s="98">
        <v>1.26453E-2</v>
      </c>
      <c r="AX76" s="651">
        <v>-0.54900000000000004</v>
      </c>
      <c r="AY76" s="651">
        <v>0.58320000000000005</v>
      </c>
      <c r="AZ76" s="96">
        <v>20297</v>
      </c>
      <c r="BA76" s="96" t="s">
        <v>230</v>
      </c>
      <c r="BB76" s="33"/>
      <c r="BC76" s="33"/>
    </row>
    <row r="77" spans="1:55" s="656" customFormat="1" ht="39" x14ac:dyDescent="0.15">
      <c r="A77" s="51" t="s">
        <v>440</v>
      </c>
      <c r="B77" s="96">
        <v>6</v>
      </c>
      <c r="C77" s="97">
        <v>31973016</v>
      </c>
      <c r="D77" s="96" t="s">
        <v>237</v>
      </c>
      <c r="E77" s="116">
        <v>0.60309999999999997</v>
      </c>
      <c r="F77" s="651">
        <v>8.9998306563561538E-3</v>
      </c>
      <c r="G77" s="117">
        <v>1.5204985058888587E-3</v>
      </c>
      <c r="H77" s="614">
        <v>5.9189999999999996</v>
      </c>
      <c r="I77" s="100">
        <v>3.248E-9</v>
      </c>
      <c r="J77" s="97">
        <v>939908</v>
      </c>
      <c r="K77" s="101" t="s">
        <v>441</v>
      </c>
      <c r="L77" s="55" t="s">
        <v>235</v>
      </c>
      <c r="M77" s="97">
        <v>9556</v>
      </c>
      <c r="N77" s="873" t="s">
        <v>33137</v>
      </c>
      <c r="O77" s="102" t="s">
        <v>442</v>
      </c>
      <c r="P77" s="51" t="s">
        <v>8</v>
      </c>
      <c r="Q77" s="52" t="s">
        <v>8</v>
      </c>
      <c r="R77" s="93" t="s">
        <v>286</v>
      </c>
      <c r="S77" s="94" t="s">
        <v>230</v>
      </c>
      <c r="T77" s="92"/>
      <c r="U77" s="298">
        <v>8.9999999999999993E-3</v>
      </c>
      <c r="V77" s="298">
        <v>2E-3</v>
      </c>
      <c r="W77" s="298">
        <v>8.9999999999999993E-3</v>
      </c>
      <c r="X77" s="298">
        <v>2E-3</v>
      </c>
      <c r="Y77" s="645">
        <v>0.96160000000000001</v>
      </c>
      <c r="Z77" s="645"/>
      <c r="AA77" s="298">
        <v>46</v>
      </c>
      <c r="AB77" s="646">
        <v>31917540</v>
      </c>
      <c r="AC77" s="646">
        <v>32070069</v>
      </c>
      <c r="AD77" s="53" t="s">
        <v>440</v>
      </c>
      <c r="AE77" s="53" t="s">
        <v>440</v>
      </c>
      <c r="AF77" s="298">
        <v>1.19E-9</v>
      </c>
      <c r="AG77" s="645"/>
      <c r="AH77" s="646" t="s">
        <v>230</v>
      </c>
      <c r="AI77" s="647">
        <v>1.188E-9</v>
      </c>
      <c r="AJ77" s="645"/>
      <c r="AK77" s="1365">
        <v>8.9999999999999993E-3</v>
      </c>
      <c r="AL77" s="1365">
        <v>2E-3</v>
      </c>
      <c r="AM77" s="647">
        <v>6.6359999999999995E-5</v>
      </c>
      <c r="AN77" s="645">
        <v>8.0000000000000002E-3</v>
      </c>
      <c r="AO77" s="645">
        <v>2E-3</v>
      </c>
      <c r="AP77" s="647">
        <v>7.0602499999999999E-4</v>
      </c>
      <c r="AQ77" s="52"/>
      <c r="AR77" s="648" t="s">
        <v>2260</v>
      </c>
      <c r="AS77" s="649" t="s">
        <v>7</v>
      </c>
      <c r="AT77" s="650" t="s">
        <v>7</v>
      </c>
      <c r="AU77" s="651">
        <v>0.63439999999999996</v>
      </c>
      <c r="AV77" s="98">
        <v>-8.9313247999999994E-3</v>
      </c>
      <c r="AW77" s="98">
        <v>8.0462386999999996E-3</v>
      </c>
      <c r="AX77" s="651">
        <v>-1.1100000000000001</v>
      </c>
      <c r="AY77" s="651">
        <v>0.26700000000000002</v>
      </c>
      <c r="AZ77" s="96">
        <v>33371</v>
      </c>
      <c r="BA77" s="96" t="s">
        <v>235</v>
      </c>
      <c r="BB77" s="33"/>
      <c r="BC77" s="33"/>
    </row>
    <row r="78" spans="1:55" s="656" customFormat="1" ht="26" x14ac:dyDescent="0.15">
      <c r="A78" s="51" t="s">
        <v>443</v>
      </c>
      <c r="B78" s="96">
        <v>16</v>
      </c>
      <c r="C78" s="97">
        <v>71368960</v>
      </c>
      <c r="D78" s="96" t="s">
        <v>228</v>
      </c>
      <c r="E78" s="116">
        <v>0.3513</v>
      </c>
      <c r="F78" s="651">
        <v>9.2222129943366933E-3</v>
      </c>
      <c r="G78" s="117">
        <v>1.5583327127976839E-3</v>
      </c>
      <c r="H78" s="614">
        <v>5.9180000000000001</v>
      </c>
      <c r="I78" s="100">
        <v>3.2639999999999999E-9</v>
      </c>
      <c r="J78" s="97">
        <v>939908</v>
      </c>
      <c r="K78" s="101" t="s">
        <v>444</v>
      </c>
      <c r="L78" s="55" t="s">
        <v>235</v>
      </c>
      <c r="M78" s="97">
        <v>23656</v>
      </c>
      <c r="N78" s="873" t="s">
        <v>33138</v>
      </c>
      <c r="O78" s="102" t="s">
        <v>8</v>
      </c>
      <c r="P78" s="51" t="s">
        <v>445</v>
      </c>
      <c r="Q78" s="52" t="s">
        <v>233</v>
      </c>
      <c r="R78" s="93" t="s">
        <v>446</v>
      </c>
      <c r="S78" s="94" t="s">
        <v>230</v>
      </c>
      <c r="T78" s="92"/>
      <c r="U78" s="298">
        <v>7.0000000000000001E-3</v>
      </c>
      <c r="V78" s="298">
        <v>2E-3</v>
      </c>
      <c r="W78" s="298">
        <v>1.2E-2</v>
      </c>
      <c r="X78" s="298">
        <v>2E-3</v>
      </c>
      <c r="Y78" s="645">
        <v>0.15049999999999999</v>
      </c>
      <c r="Z78" s="645"/>
      <c r="AA78" s="298">
        <v>89</v>
      </c>
      <c r="AB78" s="646">
        <v>71354004</v>
      </c>
      <c r="AC78" s="646">
        <v>71567282</v>
      </c>
      <c r="AD78" s="53" t="s">
        <v>32943</v>
      </c>
      <c r="AE78" s="53" t="s">
        <v>443</v>
      </c>
      <c r="AF78" s="298">
        <v>1.03E-9</v>
      </c>
      <c r="AG78" s="645"/>
      <c r="AH78" s="646" t="s">
        <v>230</v>
      </c>
      <c r="AI78" s="647">
        <v>1.0290000000000001E-9</v>
      </c>
      <c r="AJ78" s="645"/>
      <c r="AK78" s="1365">
        <v>1.2E-2</v>
      </c>
      <c r="AL78" s="1365">
        <v>2E-3</v>
      </c>
      <c r="AM78" s="647">
        <v>3.8720000000000003E-7</v>
      </c>
      <c r="AN78" s="645">
        <v>7.0000000000000001E-3</v>
      </c>
      <c r="AO78" s="645">
        <v>3.0000000000000001E-3</v>
      </c>
      <c r="AP78" s="647">
        <v>6.4777999999999997E-3</v>
      </c>
      <c r="AQ78" s="52"/>
      <c r="AR78" s="648" t="s">
        <v>2260</v>
      </c>
      <c r="AS78" s="649" t="s">
        <v>7</v>
      </c>
      <c r="AT78" s="650" t="s">
        <v>7</v>
      </c>
      <c r="AU78" s="651">
        <v>0.34539999999999998</v>
      </c>
      <c r="AV78" s="98">
        <v>8.4293243000000007E-3</v>
      </c>
      <c r="AW78" s="98">
        <v>7.9074334000000003E-3</v>
      </c>
      <c r="AX78" s="651">
        <v>1.0660000000000001</v>
      </c>
      <c r="AY78" s="651">
        <v>0.28649999999999998</v>
      </c>
      <c r="AZ78" s="96">
        <v>35445</v>
      </c>
      <c r="BA78" s="96" t="s">
        <v>230</v>
      </c>
      <c r="BB78" s="33"/>
      <c r="BC78" s="33"/>
    </row>
    <row r="79" spans="1:55" s="656" customFormat="1" ht="26" x14ac:dyDescent="0.15">
      <c r="A79" s="51" t="s">
        <v>447</v>
      </c>
      <c r="B79" s="96">
        <v>5</v>
      </c>
      <c r="C79" s="97">
        <v>137851192</v>
      </c>
      <c r="D79" s="96" t="s">
        <v>228</v>
      </c>
      <c r="E79" s="116">
        <v>0.53300000000000003</v>
      </c>
      <c r="F79" s="651">
        <v>8.8241753057016602E-3</v>
      </c>
      <c r="G79" s="117">
        <v>1.4910738941706083E-3</v>
      </c>
      <c r="H79" s="614">
        <v>5.9180000000000001</v>
      </c>
      <c r="I79" s="100">
        <v>3.2679999999999999E-9</v>
      </c>
      <c r="J79" s="97">
        <v>939908</v>
      </c>
      <c r="K79" s="101" t="s">
        <v>448</v>
      </c>
      <c r="L79" s="55" t="s">
        <v>230</v>
      </c>
      <c r="M79" s="97">
        <v>-9410</v>
      </c>
      <c r="N79" s="873" t="s">
        <v>33139</v>
      </c>
      <c r="O79" s="102" t="s">
        <v>8</v>
      </c>
      <c r="P79" s="51" t="s">
        <v>8</v>
      </c>
      <c r="Q79" s="52" t="s">
        <v>8</v>
      </c>
      <c r="R79" s="93" t="s">
        <v>423</v>
      </c>
      <c r="S79" s="94" t="s">
        <v>230</v>
      </c>
      <c r="T79" s="92"/>
      <c r="U79" s="298">
        <v>8.9999999999999993E-3</v>
      </c>
      <c r="V79" s="298">
        <v>2E-3</v>
      </c>
      <c r="W79" s="298">
        <v>8.0000000000000002E-3</v>
      </c>
      <c r="X79" s="298">
        <v>2E-3</v>
      </c>
      <c r="Y79" s="645">
        <v>0.80659999999999998</v>
      </c>
      <c r="Z79" s="645"/>
      <c r="AA79" s="298">
        <v>43</v>
      </c>
      <c r="AB79" s="646">
        <v>137838122</v>
      </c>
      <c r="AC79" s="646">
        <v>138454192</v>
      </c>
      <c r="AD79" s="53" t="s">
        <v>32942</v>
      </c>
      <c r="AE79" s="53" t="s">
        <v>421</v>
      </c>
      <c r="AF79" s="298">
        <v>2.3699999999999999E-9</v>
      </c>
      <c r="AG79" s="645"/>
      <c r="AH79" s="646" t="s">
        <v>235</v>
      </c>
      <c r="AI79" s="647" t="s">
        <v>172</v>
      </c>
      <c r="AJ79" s="645"/>
      <c r="AK79" s="1365">
        <v>8.0000000000000002E-3</v>
      </c>
      <c r="AL79" s="1365">
        <v>2E-3</v>
      </c>
      <c r="AM79" s="647">
        <v>1.208E-4</v>
      </c>
      <c r="AN79" s="645">
        <v>6.0000000000000001E-3</v>
      </c>
      <c r="AO79" s="645">
        <v>2E-3</v>
      </c>
      <c r="AP79" s="647">
        <v>1.6618600000000001E-2</v>
      </c>
      <c r="AQ79" s="52"/>
      <c r="AR79" s="648" t="s">
        <v>2260</v>
      </c>
      <c r="AS79" s="649" t="s">
        <v>7</v>
      </c>
      <c r="AT79" s="650" t="s">
        <v>7</v>
      </c>
      <c r="AU79" s="651">
        <v>0.54959999999999998</v>
      </c>
      <c r="AV79" s="98">
        <v>2.3676775000000001E-2</v>
      </c>
      <c r="AW79" s="98">
        <v>7.5572217000000001E-3</v>
      </c>
      <c r="AX79" s="651">
        <v>3.133</v>
      </c>
      <c r="AY79" s="651">
        <v>1.732E-3</v>
      </c>
      <c r="AZ79" s="96">
        <v>35445</v>
      </c>
      <c r="BA79" s="96" t="s">
        <v>230</v>
      </c>
      <c r="BB79" s="33"/>
      <c r="BC79" s="33"/>
    </row>
    <row r="80" spans="1:55" s="656" customFormat="1" ht="78" x14ac:dyDescent="0.15">
      <c r="A80" s="51" t="s">
        <v>449</v>
      </c>
      <c r="B80" s="96">
        <v>8</v>
      </c>
      <c r="C80" s="97">
        <v>8237848</v>
      </c>
      <c r="D80" s="96" t="s">
        <v>228</v>
      </c>
      <c r="E80" s="116">
        <v>0.1389</v>
      </c>
      <c r="F80" s="651">
        <v>1.2721098462678652E-2</v>
      </c>
      <c r="G80" s="117">
        <v>2.151014281819184E-3</v>
      </c>
      <c r="H80" s="614">
        <v>5.9139999999999997</v>
      </c>
      <c r="I80" s="100">
        <v>3.3310000000000002E-9</v>
      </c>
      <c r="J80" s="97">
        <v>939908</v>
      </c>
      <c r="K80" s="101" t="s">
        <v>450</v>
      </c>
      <c r="L80" s="55" t="s">
        <v>230</v>
      </c>
      <c r="M80" s="97">
        <v>-62590</v>
      </c>
      <c r="N80" s="873" t="s">
        <v>33140</v>
      </c>
      <c r="O80" s="102" t="s">
        <v>312</v>
      </c>
      <c r="P80" s="51" t="s">
        <v>8</v>
      </c>
      <c r="Q80" s="52" t="s">
        <v>8</v>
      </c>
      <c r="R80" s="33" t="s">
        <v>247</v>
      </c>
      <c r="S80" s="94" t="s">
        <v>230</v>
      </c>
      <c r="T80" s="92"/>
      <c r="U80" s="283">
        <v>1.4999999999999999E-2</v>
      </c>
      <c r="V80" s="283">
        <v>3.0000000000000001E-3</v>
      </c>
      <c r="W80" s="283">
        <v>8.9999999999999993E-3</v>
      </c>
      <c r="X80" s="283">
        <v>3.0000000000000001E-3</v>
      </c>
      <c r="Y80" s="652">
        <v>0.18129999999999999</v>
      </c>
      <c r="Z80" s="652"/>
      <c r="AA80" s="283">
        <v>60</v>
      </c>
      <c r="AB80" s="646">
        <v>8225262</v>
      </c>
      <c r="AC80" s="646">
        <v>8731567</v>
      </c>
      <c r="AD80" s="53" t="s">
        <v>32933</v>
      </c>
      <c r="AE80" s="53" t="s">
        <v>243</v>
      </c>
      <c r="AF80" s="298">
        <v>1.01E-20</v>
      </c>
      <c r="AG80" s="652"/>
      <c r="AH80" s="653" t="s">
        <v>235</v>
      </c>
      <c r="AI80" s="654" t="s">
        <v>172</v>
      </c>
      <c r="AJ80" s="652"/>
      <c r="AK80" s="1365">
        <v>8.9999999999999993E-3</v>
      </c>
      <c r="AL80" s="1365">
        <v>3.0000000000000001E-3</v>
      </c>
      <c r="AM80" s="654">
        <v>2.3370000000000001E-3</v>
      </c>
      <c r="AN80" s="652">
        <v>1E-3</v>
      </c>
      <c r="AO80" s="652">
        <v>3.0000000000000001E-3</v>
      </c>
      <c r="AP80" s="654">
        <v>0.73550700000000002</v>
      </c>
      <c r="AQ80" s="52"/>
      <c r="AR80" s="648" t="s">
        <v>2260</v>
      </c>
      <c r="AS80" s="649" t="s">
        <v>7</v>
      </c>
      <c r="AT80" s="650" t="s">
        <v>7</v>
      </c>
      <c r="AU80" s="651">
        <v>0.1603</v>
      </c>
      <c r="AV80" s="98">
        <v>4.6630198999999999E-3</v>
      </c>
      <c r="AW80" s="98">
        <v>1.0248396E-2</v>
      </c>
      <c r="AX80" s="651">
        <v>0.45500000000000002</v>
      </c>
      <c r="AY80" s="651">
        <v>0.64929999999999999</v>
      </c>
      <c r="AZ80" s="96">
        <v>35445</v>
      </c>
      <c r="BA80" s="96" t="s">
        <v>230</v>
      </c>
      <c r="BB80" s="33"/>
      <c r="BC80" s="33"/>
    </row>
    <row r="81" spans="1:55" s="656" customFormat="1" ht="39" x14ac:dyDescent="0.15">
      <c r="A81" s="51" t="s">
        <v>451</v>
      </c>
      <c r="B81" s="96">
        <v>19</v>
      </c>
      <c r="C81" s="97">
        <v>31842002</v>
      </c>
      <c r="D81" s="96" t="s">
        <v>237</v>
      </c>
      <c r="E81" s="116">
        <v>0.3866</v>
      </c>
      <c r="F81" s="651">
        <v>-9.0328808108658485E-3</v>
      </c>
      <c r="G81" s="117">
        <v>1.5276307814757059E-3</v>
      </c>
      <c r="H81" s="614">
        <v>-5.9130000000000003</v>
      </c>
      <c r="I81" s="100">
        <v>3.3620000000000002E-9</v>
      </c>
      <c r="J81" s="97">
        <v>939908</v>
      </c>
      <c r="K81" s="101" t="s">
        <v>452</v>
      </c>
      <c r="L81" s="55" t="s">
        <v>235</v>
      </c>
      <c r="M81" s="97">
        <v>-76151</v>
      </c>
      <c r="N81" s="873" t="s">
        <v>33141</v>
      </c>
      <c r="O81" s="92" t="s">
        <v>453</v>
      </c>
      <c r="P81" s="51" t="s">
        <v>8</v>
      </c>
      <c r="Q81" s="52" t="s">
        <v>8</v>
      </c>
      <c r="R81" s="93" t="s">
        <v>8</v>
      </c>
      <c r="S81" s="94" t="s">
        <v>230</v>
      </c>
      <c r="T81" s="92"/>
      <c r="U81" s="298">
        <v>-8.9999999999999993E-3</v>
      </c>
      <c r="V81" s="298">
        <v>2E-3</v>
      </c>
      <c r="W81" s="298">
        <v>-8.9999999999999993E-3</v>
      </c>
      <c r="X81" s="298">
        <v>2E-3</v>
      </c>
      <c r="Y81" s="645">
        <v>0.91879999999999995</v>
      </c>
      <c r="Z81" s="645"/>
      <c r="AA81" s="298">
        <v>99</v>
      </c>
      <c r="AB81" s="646">
        <v>31829903</v>
      </c>
      <c r="AC81" s="646">
        <v>31940217</v>
      </c>
      <c r="AD81" s="53" t="s">
        <v>451</v>
      </c>
      <c r="AE81" s="53" t="s">
        <v>451</v>
      </c>
      <c r="AF81" s="298">
        <v>3.36E-9</v>
      </c>
      <c r="AG81" s="645"/>
      <c r="AH81" s="646" t="s">
        <v>230</v>
      </c>
      <c r="AI81" s="647">
        <v>3.3620000000000002E-9</v>
      </c>
      <c r="AJ81" s="645"/>
      <c r="AK81" s="1365">
        <v>-8.9999999999999993E-3</v>
      </c>
      <c r="AL81" s="1365">
        <v>2E-3</v>
      </c>
      <c r="AM81" s="647">
        <v>4.2240000000000002E-5</v>
      </c>
      <c r="AN81" s="645">
        <v>-8.0000000000000002E-3</v>
      </c>
      <c r="AO81" s="645">
        <v>2E-3</v>
      </c>
      <c r="AP81" s="647">
        <v>9.0312499999999996E-4</v>
      </c>
      <c r="AQ81" s="52"/>
      <c r="AR81" s="648" t="s">
        <v>2260</v>
      </c>
      <c r="AS81" s="649" t="s">
        <v>7</v>
      </c>
      <c r="AT81" s="650" t="s">
        <v>7</v>
      </c>
      <c r="AU81" s="651">
        <v>0.41189999999999999</v>
      </c>
      <c r="AV81" s="98">
        <v>-1.0634141999999999E-2</v>
      </c>
      <c r="AW81" s="98">
        <v>7.6394699999999998E-3</v>
      </c>
      <c r="AX81" s="651">
        <v>-1.3919999999999999</v>
      </c>
      <c r="AY81" s="651">
        <v>0.16389999999999999</v>
      </c>
      <c r="AZ81" s="96">
        <v>35445</v>
      </c>
      <c r="BA81" s="96" t="s">
        <v>230</v>
      </c>
      <c r="BB81" s="33"/>
      <c r="BC81" s="33"/>
    </row>
    <row r="82" spans="1:55" s="656" customFormat="1" ht="39" x14ac:dyDescent="0.15">
      <c r="A82" s="51" t="s">
        <v>454</v>
      </c>
      <c r="B82" s="96">
        <v>12</v>
      </c>
      <c r="C82" s="97">
        <v>98781089</v>
      </c>
      <c r="D82" s="96" t="s">
        <v>228</v>
      </c>
      <c r="E82" s="116">
        <v>0.79730000000000001</v>
      </c>
      <c r="F82" s="651">
        <v>-1.0938163590472104E-2</v>
      </c>
      <c r="G82" s="117">
        <v>1.8504759922977677E-3</v>
      </c>
      <c r="H82" s="614">
        <v>-5.9109999999999996</v>
      </c>
      <c r="I82" s="100">
        <v>3.3999999999999998E-9</v>
      </c>
      <c r="J82" s="97">
        <v>939908</v>
      </c>
      <c r="K82" s="101" t="s">
        <v>455</v>
      </c>
      <c r="L82" s="55" t="s">
        <v>235</v>
      </c>
      <c r="M82" s="97">
        <v>128262</v>
      </c>
      <c r="N82" s="873" t="s">
        <v>33142</v>
      </c>
      <c r="O82" s="102" t="s">
        <v>8</v>
      </c>
      <c r="P82" s="51" t="s">
        <v>8</v>
      </c>
      <c r="Q82" s="52" t="s">
        <v>8</v>
      </c>
      <c r="R82" s="93" t="s">
        <v>8</v>
      </c>
      <c r="S82" s="94" t="s">
        <v>230</v>
      </c>
      <c r="T82" s="92"/>
      <c r="U82" s="298">
        <v>-1.0999999999999999E-2</v>
      </c>
      <c r="V82" s="298">
        <v>2E-3</v>
      </c>
      <c r="W82" s="298">
        <v>-0.01</v>
      </c>
      <c r="X82" s="298">
        <v>3.0000000000000001E-3</v>
      </c>
      <c r="Y82" s="645">
        <v>0.81130000000000002</v>
      </c>
      <c r="Z82" s="645"/>
      <c r="AA82" s="298">
        <v>78</v>
      </c>
      <c r="AB82" s="646">
        <v>98708154</v>
      </c>
      <c r="AC82" s="646">
        <v>98781089</v>
      </c>
      <c r="AD82" s="53" t="s">
        <v>454</v>
      </c>
      <c r="AE82" s="53" t="s">
        <v>454</v>
      </c>
      <c r="AF82" s="298">
        <v>7.44E-9</v>
      </c>
      <c r="AG82" s="645"/>
      <c r="AH82" s="646" t="s">
        <v>230</v>
      </c>
      <c r="AI82" s="647">
        <v>7.4419999999999997E-9</v>
      </c>
      <c r="AJ82" s="645"/>
      <c r="AK82" s="1365">
        <v>-0.01</v>
      </c>
      <c r="AL82" s="1365">
        <v>3.0000000000000001E-3</v>
      </c>
      <c r="AM82" s="647">
        <v>1.208E-4</v>
      </c>
      <c r="AN82" s="645">
        <v>-0.01</v>
      </c>
      <c r="AO82" s="645">
        <v>3.0000000000000001E-3</v>
      </c>
      <c r="AP82" s="647">
        <v>1.06079E-3</v>
      </c>
      <c r="AQ82" s="52"/>
      <c r="AR82" s="648" t="s">
        <v>2260</v>
      </c>
      <c r="AS82" s="649" t="s">
        <v>7</v>
      </c>
      <c r="AT82" s="650" t="s">
        <v>7</v>
      </c>
      <c r="AU82" s="651">
        <v>0.81240000000000001</v>
      </c>
      <c r="AV82" s="98">
        <v>-5.2490393000000002E-3</v>
      </c>
      <c r="AW82" s="98">
        <v>9.631265E-3</v>
      </c>
      <c r="AX82" s="651">
        <v>-0.54500000000000004</v>
      </c>
      <c r="AY82" s="651">
        <v>0.58579999999999999</v>
      </c>
      <c r="AZ82" s="96">
        <v>35445</v>
      </c>
      <c r="BA82" s="96" t="s">
        <v>230</v>
      </c>
      <c r="BB82" s="33"/>
      <c r="BC82" s="33"/>
    </row>
    <row r="83" spans="1:55" s="656" customFormat="1" ht="39" x14ac:dyDescent="0.15">
      <c r="A83" s="51" t="s">
        <v>456</v>
      </c>
      <c r="B83" s="96">
        <v>15</v>
      </c>
      <c r="C83" s="97">
        <v>74026198</v>
      </c>
      <c r="D83" s="96" t="s">
        <v>237</v>
      </c>
      <c r="E83" s="116">
        <v>0.65069999999999995</v>
      </c>
      <c r="F83" s="651">
        <v>-9.1454111877193565E-3</v>
      </c>
      <c r="G83" s="117">
        <v>1.5603840961814293E-3</v>
      </c>
      <c r="H83" s="614">
        <v>-5.8609999999999998</v>
      </c>
      <c r="I83" s="100">
        <v>4.6010000000000001E-9</v>
      </c>
      <c r="J83" s="97">
        <v>939908</v>
      </c>
      <c r="K83" s="101" t="s">
        <v>457</v>
      </c>
      <c r="L83" s="55" t="s">
        <v>235</v>
      </c>
      <c r="M83" s="97">
        <v>1574</v>
      </c>
      <c r="N83" s="873" t="s">
        <v>33143</v>
      </c>
      <c r="O83" s="102" t="s">
        <v>8</v>
      </c>
      <c r="P83" s="51" t="s">
        <v>458</v>
      </c>
      <c r="Q83" s="52" t="s">
        <v>233</v>
      </c>
      <c r="R83" s="93" t="s">
        <v>459</v>
      </c>
      <c r="S83" s="94" t="s">
        <v>230</v>
      </c>
      <c r="T83" s="92"/>
      <c r="U83" s="298">
        <v>-8.9999999999999993E-3</v>
      </c>
      <c r="V83" s="298">
        <v>2E-3</v>
      </c>
      <c r="W83" s="298">
        <v>-0.01</v>
      </c>
      <c r="X83" s="298">
        <v>2E-3</v>
      </c>
      <c r="Y83" s="645">
        <v>0.69130000000000003</v>
      </c>
      <c r="Z83" s="645"/>
      <c r="AA83" s="298">
        <v>85</v>
      </c>
      <c r="AB83" s="646">
        <v>74010301</v>
      </c>
      <c r="AC83" s="646">
        <v>74062710</v>
      </c>
      <c r="AD83" s="53" t="s">
        <v>456</v>
      </c>
      <c r="AE83" s="53" t="s">
        <v>456</v>
      </c>
      <c r="AF83" s="298">
        <v>4.5999999999999998E-9</v>
      </c>
      <c r="AG83" s="645"/>
      <c r="AH83" s="646" t="s">
        <v>230</v>
      </c>
      <c r="AI83" s="647">
        <v>4.6040000000000002E-9</v>
      </c>
      <c r="AJ83" s="645"/>
      <c r="AK83" s="1365">
        <v>-0.01</v>
      </c>
      <c r="AL83" s="1365">
        <v>2E-3</v>
      </c>
      <c r="AM83" s="647">
        <v>1.9069999999999999E-5</v>
      </c>
      <c r="AN83" s="645">
        <v>-1.2E-2</v>
      </c>
      <c r="AO83" s="645">
        <v>2E-3</v>
      </c>
      <c r="AP83" s="647">
        <v>1.8838399999999999E-6</v>
      </c>
      <c r="AQ83" s="52"/>
      <c r="AR83" s="648" t="s">
        <v>2260</v>
      </c>
      <c r="AS83" s="649" t="s">
        <v>7</v>
      </c>
      <c r="AT83" s="650" t="s">
        <v>7</v>
      </c>
      <c r="AU83" s="651">
        <v>0.66949999999999998</v>
      </c>
      <c r="AV83" s="98">
        <v>1.0391232E-4</v>
      </c>
      <c r="AW83" s="98">
        <v>7.9932557000000001E-3</v>
      </c>
      <c r="AX83" s="651">
        <v>1.2999999999999999E-2</v>
      </c>
      <c r="AY83" s="651">
        <v>0.98929999999999996</v>
      </c>
      <c r="AZ83" s="96">
        <v>35445</v>
      </c>
      <c r="BA83" s="96" t="s">
        <v>235</v>
      </c>
      <c r="BB83" s="33"/>
      <c r="BC83" s="33"/>
    </row>
    <row r="84" spans="1:55" s="656" customFormat="1" ht="26" x14ac:dyDescent="0.15">
      <c r="A84" s="51" t="s">
        <v>460</v>
      </c>
      <c r="B84" s="96">
        <v>6</v>
      </c>
      <c r="C84" s="97">
        <v>121728044</v>
      </c>
      <c r="D84" s="96" t="s">
        <v>228</v>
      </c>
      <c r="E84" s="116">
        <v>9.4399999999999998E-2</v>
      </c>
      <c r="F84" s="651">
        <v>-1.4907008714445932E-2</v>
      </c>
      <c r="G84" s="117">
        <v>2.5442923219740456E-3</v>
      </c>
      <c r="H84" s="614">
        <v>-5.859</v>
      </c>
      <c r="I84" s="100">
        <v>4.649E-9</v>
      </c>
      <c r="J84" s="97">
        <v>939908</v>
      </c>
      <c r="K84" s="101" t="s">
        <v>461</v>
      </c>
      <c r="L84" s="55" t="s">
        <v>235</v>
      </c>
      <c r="M84" s="97">
        <v>28701</v>
      </c>
      <c r="N84" s="873" t="s">
        <v>33144</v>
      </c>
      <c r="O84" s="102" t="s">
        <v>8</v>
      </c>
      <c r="P84" s="51" t="s">
        <v>8</v>
      </c>
      <c r="Q84" s="52" t="s">
        <v>8</v>
      </c>
      <c r="R84" s="93" t="s">
        <v>8</v>
      </c>
      <c r="S84" s="94" t="s">
        <v>230</v>
      </c>
      <c r="T84" s="92"/>
      <c r="U84" s="298">
        <v>-1.2999999999999999E-2</v>
      </c>
      <c r="V84" s="298">
        <v>4.0000000000000001E-3</v>
      </c>
      <c r="W84" s="298">
        <v>-1.7000000000000001E-2</v>
      </c>
      <c r="X84" s="298">
        <v>4.0000000000000001E-3</v>
      </c>
      <c r="Y84" s="645">
        <v>0.3674</v>
      </c>
      <c r="Z84" s="645"/>
      <c r="AA84" s="298">
        <v>51</v>
      </c>
      <c r="AB84" s="646">
        <v>121675600</v>
      </c>
      <c r="AC84" s="646">
        <v>121728044</v>
      </c>
      <c r="AD84" s="53" t="s">
        <v>460</v>
      </c>
      <c r="AE84" s="53" t="s">
        <v>460</v>
      </c>
      <c r="AF84" s="298">
        <v>9.6099999999999997E-9</v>
      </c>
      <c r="AG84" s="645"/>
      <c r="AH84" s="646" t="s">
        <v>230</v>
      </c>
      <c r="AI84" s="647">
        <v>9.6139999999999993E-9</v>
      </c>
      <c r="AJ84" s="645"/>
      <c r="AK84" s="1365">
        <v>-1.7000000000000001E-2</v>
      </c>
      <c r="AL84" s="1365">
        <v>4.0000000000000001E-3</v>
      </c>
      <c r="AM84" s="647">
        <v>3.4319999999999999E-6</v>
      </c>
      <c r="AN84" s="645">
        <v>-1.7999999999999999E-2</v>
      </c>
      <c r="AO84" s="645">
        <v>4.0000000000000001E-3</v>
      </c>
      <c r="AP84" s="647">
        <v>8.7142500000000005E-6</v>
      </c>
      <c r="AQ84" s="52"/>
      <c r="AR84" s="648" t="s">
        <v>2260</v>
      </c>
      <c r="AS84" s="649" t="s">
        <v>7</v>
      </c>
      <c r="AT84" s="650" t="s">
        <v>7</v>
      </c>
      <c r="AU84" s="651">
        <v>8.8700000000000001E-2</v>
      </c>
      <c r="AV84" s="98">
        <v>7.3265913E-3</v>
      </c>
      <c r="AW84" s="98">
        <v>1.3224893999999999E-2</v>
      </c>
      <c r="AX84" s="651">
        <v>0.55400000000000005</v>
      </c>
      <c r="AY84" s="651">
        <v>0.57989999999999997</v>
      </c>
      <c r="AZ84" s="96">
        <v>35445</v>
      </c>
      <c r="BA84" s="96" t="s">
        <v>235</v>
      </c>
      <c r="BB84" s="33"/>
      <c r="BC84" s="33"/>
    </row>
    <row r="85" spans="1:55" s="656" customFormat="1" ht="52" x14ac:dyDescent="0.15">
      <c r="A85" s="51" t="s">
        <v>462</v>
      </c>
      <c r="B85" s="96">
        <v>2</v>
      </c>
      <c r="C85" s="97">
        <v>45197139</v>
      </c>
      <c r="D85" s="96" t="s">
        <v>237</v>
      </c>
      <c r="E85" s="116">
        <v>0.37319999999999998</v>
      </c>
      <c r="F85" s="651">
        <v>-8.9932981961578715E-3</v>
      </c>
      <c r="G85" s="117">
        <v>1.5381047026095213E-3</v>
      </c>
      <c r="H85" s="614">
        <v>-5.8470000000000004</v>
      </c>
      <c r="I85" s="100">
        <v>4.9939999999999999E-9</v>
      </c>
      <c r="J85" s="97">
        <v>939908</v>
      </c>
      <c r="K85" s="101" t="s">
        <v>463</v>
      </c>
      <c r="L85" s="55" t="s">
        <v>235</v>
      </c>
      <c r="M85" s="97">
        <v>-28102</v>
      </c>
      <c r="N85" s="873" t="s">
        <v>33145</v>
      </c>
      <c r="O85" s="92" t="s">
        <v>464</v>
      </c>
      <c r="P85" s="51" t="s">
        <v>8</v>
      </c>
      <c r="Q85" s="52" t="s">
        <v>8</v>
      </c>
      <c r="R85" s="93" t="s">
        <v>8</v>
      </c>
      <c r="S85" s="94" t="s">
        <v>230</v>
      </c>
      <c r="T85" s="92"/>
      <c r="U85" s="298">
        <v>-7.0000000000000001E-3</v>
      </c>
      <c r="V85" s="298">
        <v>2E-3</v>
      </c>
      <c r="W85" s="298">
        <v>-1.0999999999999999E-2</v>
      </c>
      <c r="X85" s="298">
        <v>2E-3</v>
      </c>
      <c r="Y85" s="645">
        <v>0.26989999999999997</v>
      </c>
      <c r="Z85" s="645"/>
      <c r="AA85" s="298">
        <v>15</v>
      </c>
      <c r="AB85" s="646">
        <v>45195979</v>
      </c>
      <c r="AC85" s="646">
        <v>45197139</v>
      </c>
      <c r="AD85" s="53" t="s">
        <v>462</v>
      </c>
      <c r="AE85" s="53" t="s">
        <v>32928</v>
      </c>
      <c r="AF85" s="298">
        <v>2.7000000000000002E-9</v>
      </c>
      <c r="AG85" s="645"/>
      <c r="AH85" s="646" t="s">
        <v>235</v>
      </c>
      <c r="AI85" s="647" t="s">
        <v>172</v>
      </c>
      <c r="AJ85" s="645"/>
      <c r="AK85" s="1365">
        <v>-1.0999999999999999E-2</v>
      </c>
      <c r="AL85" s="1365">
        <v>2E-3</v>
      </c>
      <c r="AM85" s="647">
        <v>1.73E-6</v>
      </c>
      <c r="AN85" s="645">
        <v>-1.2E-2</v>
      </c>
      <c r="AO85" s="645">
        <v>2E-3</v>
      </c>
      <c r="AP85" s="647">
        <v>3.7498900000000002E-7</v>
      </c>
      <c r="AQ85" s="52"/>
      <c r="AR85" s="648" t="s">
        <v>2260</v>
      </c>
      <c r="AS85" s="649" t="s">
        <v>7</v>
      </c>
      <c r="AT85" s="650" t="s">
        <v>7</v>
      </c>
      <c r="AU85" s="651">
        <v>0.38719999999999999</v>
      </c>
      <c r="AV85" s="98">
        <v>1.3045009E-3</v>
      </c>
      <c r="AW85" s="98">
        <v>7.7189397999999996E-3</v>
      </c>
      <c r="AX85" s="651">
        <v>0.16900000000000001</v>
      </c>
      <c r="AY85" s="651">
        <v>0.86599999999999999</v>
      </c>
      <c r="AZ85" s="96">
        <v>35445</v>
      </c>
      <c r="BA85" s="96" t="s">
        <v>235</v>
      </c>
      <c r="BB85" s="33"/>
      <c r="BC85" s="33"/>
    </row>
    <row r="86" spans="1:55" s="656" customFormat="1" ht="39" x14ac:dyDescent="0.15">
      <c r="A86" s="51" t="s">
        <v>465</v>
      </c>
      <c r="B86" s="96">
        <v>12</v>
      </c>
      <c r="C86" s="97">
        <v>60308368</v>
      </c>
      <c r="D86" s="96" t="s">
        <v>228</v>
      </c>
      <c r="E86" s="116">
        <v>0.57469999999999999</v>
      </c>
      <c r="F86" s="651">
        <v>-8.7378532691288445E-3</v>
      </c>
      <c r="G86" s="117">
        <v>1.5047103959236858E-3</v>
      </c>
      <c r="H86" s="614">
        <v>-5.8070000000000004</v>
      </c>
      <c r="I86" s="100">
        <v>6.3460000000000002E-9</v>
      </c>
      <c r="J86" s="97">
        <v>939908</v>
      </c>
      <c r="K86" s="101" t="s">
        <v>466</v>
      </c>
      <c r="L86" s="55" t="s">
        <v>235</v>
      </c>
      <c r="M86" s="97">
        <v>-318547</v>
      </c>
      <c r="N86" s="873" t="s">
        <v>33146</v>
      </c>
      <c r="O86" s="92" t="s">
        <v>467</v>
      </c>
      <c r="P86" s="51" t="s">
        <v>8</v>
      </c>
      <c r="Q86" s="52" t="s">
        <v>8</v>
      </c>
      <c r="R86" s="93" t="s">
        <v>8</v>
      </c>
      <c r="S86" s="94" t="s">
        <v>230</v>
      </c>
      <c r="T86" s="92"/>
      <c r="U86" s="283">
        <v>-1.0999999999999999E-2</v>
      </c>
      <c r="V86" s="283">
        <v>2E-3</v>
      </c>
      <c r="W86" s="283">
        <v>-6.0000000000000001E-3</v>
      </c>
      <c r="X86" s="283">
        <v>2E-3</v>
      </c>
      <c r="Y86" s="652">
        <v>7.7609999999999998E-2</v>
      </c>
      <c r="Z86" s="652"/>
      <c r="AA86" s="283">
        <v>76</v>
      </c>
      <c r="AB86" s="646">
        <v>60260089</v>
      </c>
      <c r="AC86" s="646">
        <v>60471310</v>
      </c>
      <c r="AD86" s="53" t="s">
        <v>465</v>
      </c>
      <c r="AE86" s="53" t="s">
        <v>465</v>
      </c>
      <c r="AF86" s="298">
        <v>3.7099999999999998E-9</v>
      </c>
      <c r="AG86" s="652"/>
      <c r="AH86" s="653" t="s">
        <v>230</v>
      </c>
      <c r="AI86" s="654">
        <v>3.712E-9</v>
      </c>
      <c r="AJ86" s="652"/>
      <c r="AK86" s="1365">
        <v>-6.0000000000000001E-3</v>
      </c>
      <c r="AL86" s="1365">
        <v>2E-3</v>
      </c>
      <c r="AM86" s="654">
        <v>7.8630000000000002E-3</v>
      </c>
      <c r="AN86" s="652">
        <v>-4.0000000000000001E-3</v>
      </c>
      <c r="AO86" s="652">
        <v>2E-3</v>
      </c>
      <c r="AP86" s="654">
        <v>6.4320199999999994E-2</v>
      </c>
      <c r="AQ86" s="52"/>
      <c r="AR86" s="648" t="s">
        <v>2260</v>
      </c>
      <c r="AS86" s="649" t="s">
        <v>7</v>
      </c>
      <c r="AT86" s="650" t="s">
        <v>7</v>
      </c>
      <c r="AU86" s="651">
        <v>0.57950000000000002</v>
      </c>
      <c r="AV86" s="98">
        <v>-6.5428680000000003E-3</v>
      </c>
      <c r="AW86" s="98">
        <v>7.6168425999999997E-3</v>
      </c>
      <c r="AX86" s="651">
        <v>-0.85899999999999999</v>
      </c>
      <c r="AY86" s="651">
        <v>0.39050000000000001</v>
      </c>
      <c r="AZ86" s="96">
        <v>35445</v>
      </c>
      <c r="BA86" s="96" t="s">
        <v>230</v>
      </c>
      <c r="BB86" s="33"/>
      <c r="BC86" s="33"/>
    </row>
    <row r="87" spans="1:55" s="656" customFormat="1" ht="26" x14ac:dyDescent="0.15">
      <c r="A87" s="51" t="s">
        <v>468</v>
      </c>
      <c r="B87" s="96">
        <v>8</v>
      </c>
      <c r="C87" s="97">
        <v>53131574</v>
      </c>
      <c r="D87" s="96" t="s">
        <v>228</v>
      </c>
      <c r="E87" s="116">
        <v>0.82869999999999999</v>
      </c>
      <c r="F87" s="651">
        <v>-1.1465570960905754E-2</v>
      </c>
      <c r="G87" s="117">
        <v>1.9744396350793443E-3</v>
      </c>
      <c r="H87" s="614">
        <v>-5.8070000000000004</v>
      </c>
      <c r="I87" s="100">
        <v>6.3709999999999996E-9</v>
      </c>
      <c r="J87" s="97">
        <v>939908</v>
      </c>
      <c r="K87" s="101" t="s">
        <v>469</v>
      </c>
      <c r="L87" s="55" t="s">
        <v>230</v>
      </c>
      <c r="M87" s="97">
        <v>-108182</v>
      </c>
      <c r="N87" s="873" t="s">
        <v>33147</v>
      </c>
      <c r="O87" s="102" t="s">
        <v>8</v>
      </c>
      <c r="P87" s="51" t="s">
        <v>8</v>
      </c>
      <c r="Q87" s="52" t="s">
        <v>8</v>
      </c>
      <c r="R87" s="93" t="s">
        <v>470</v>
      </c>
      <c r="S87" s="94" t="s">
        <v>230</v>
      </c>
      <c r="T87" s="92"/>
      <c r="U87" s="298">
        <v>-1.0999999999999999E-2</v>
      </c>
      <c r="V87" s="298">
        <v>3.0000000000000001E-3</v>
      </c>
      <c r="W87" s="298">
        <v>-1.2E-2</v>
      </c>
      <c r="X87" s="298">
        <v>3.0000000000000001E-3</v>
      </c>
      <c r="Y87" s="645">
        <v>0.86570000000000003</v>
      </c>
      <c r="Z87" s="645"/>
      <c r="AA87" s="298">
        <v>65</v>
      </c>
      <c r="AB87" s="646">
        <v>53116063</v>
      </c>
      <c r="AC87" s="646">
        <v>53227126</v>
      </c>
      <c r="AD87" s="53" t="s">
        <v>468</v>
      </c>
      <c r="AE87" s="53" t="s">
        <v>468</v>
      </c>
      <c r="AF87" s="298">
        <v>6.3600000000000004E-9</v>
      </c>
      <c r="AG87" s="645"/>
      <c r="AH87" s="646" t="s">
        <v>230</v>
      </c>
      <c r="AI87" s="647">
        <v>6.3629999999999996E-9</v>
      </c>
      <c r="AJ87" s="645"/>
      <c r="AK87" s="1365">
        <v>-1.2E-2</v>
      </c>
      <c r="AL87" s="1365">
        <v>3.0000000000000001E-3</v>
      </c>
      <c r="AM87" s="647">
        <v>4.6640000000000001E-5</v>
      </c>
      <c r="AN87" s="645">
        <v>-1.2E-2</v>
      </c>
      <c r="AO87" s="645">
        <v>3.0000000000000001E-3</v>
      </c>
      <c r="AP87" s="647">
        <v>1.7441200000000001E-4</v>
      </c>
      <c r="AQ87" s="52"/>
      <c r="AR87" s="648" t="s">
        <v>2260</v>
      </c>
      <c r="AS87" s="649" t="s">
        <v>7</v>
      </c>
      <c r="AT87" s="650" t="s">
        <v>7</v>
      </c>
      <c r="AU87" s="651">
        <v>0.84</v>
      </c>
      <c r="AV87" s="98">
        <v>-2.2984068999999999E-2</v>
      </c>
      <c r="AW87" s="98">
        <v>1.0256167E-2</v>
      </c>
      <c r="AX87" s="651">
        <v>-2.2410000000000001</v>
      </c>
      <c r="AY87" s="651">
        <v>2.5049999999999999E-2</v>
      </c>
      <c r="AZ87" s="96">
        <v>35445</v>
      </c>
      <c r="BA87" s="96" t="s">
        <v>230</v>
      </c>
      <c r="BB87" s="33"/>
      <c r="BC87" s="33"/>
    </row>
    <row r="88" spans="1:55" s="656" customFormat="1" ht="26" x14ac:dyDescent="0.15">
      <c r="A88" s="51" t="s">
        <v>471</v>
      </c>
      <c r="B88" s="96">
        <v>5</v>
      </c>
      <c r="C88" s="97">
        <v>60974357</v>
      </c>
      <c r="D88" s="96" t="s">
        <v>228</v>
      </c>
      <c r="E88" s="116">
        <v>0.41860000000000003</v>
      </c>
      <c r="F88" s="651">
        <v>8.7520842461697272E-3</v>
      </c>
      <c r="G88" s="117">
        <v>1.5079400837645981E-3</v>
      </c>
      <c r="H88" s="614">
        <v>5.8040000000000003</v>
      </c>
      <c r="I88" s="100">
        <v>6.4670000000000001E-9</v>
      </c>
      <c r="J88" s="97">
        <v>939908</v>
      </c>
      <c r="K88" s="101" t="s">
        <v>472</v>
      </c>
      <c r="L88" s="55" t="s">
        <v>230</v>
      </c>
      <c r="M88" s="97">
        <v>-40721</v>
      </c>
      <c r="N88" s="873" t="s">
        <v>33148</v>
      </c>
      <c r="O88" s="102" t="s">
        <v>8</v>
      </c>
      <c r="P88" s="51" t="s">
        <v>473</v>
      </c>
      <c r="Q88" s="52" t="s">
        <v>233</v>
      </c>
      <c r="R88" s="93" t="s">
        <v>8</v>
      </c>
      <c r="S88" s="94" t="s">
        <v>230</v>
      </c>
      <c r="T88" s="92"/>
      <c r="U88" s="298">
        <v>7.0000000000000001E-3</v>
      </c>
      <c r="V88" s="298">
        <v>2E-3</v>
      </c>
      <c r="W88" s="298">
        <v>1.0999999999999999E-2</v>
      </c>
      <c r="X88" s="298">
        <v>2E-3</v>
      </c>
      <c r="Y88" s="645">
        <v>0.23719999999999999</v>
      </c>
      <c r="Z88" s="645"/>
      <c r="AA88" s="298">
        <v>39</v>
      </c>
      <c r="AB88" s="646">
        <v>60971119</v>
      </c>
      <c r="AC88" s="646">
        <v>60995211</v>
      </c>
      <c r="AD88" s="53" t="s">
        <v>471</v>
      </c>
      <c r="AE88" s="53" t="s">
        <v>471</v>
      </c>
      <c r="AF88" s="298">
        <v>6.48E-9</v>
      </c>
      <c r="AG88" s="645"/>
      <c r="AH88" s="646" t="s">
        <v>230</v>
      </c>
      <c r="AI88" s="647">
        <v>6.4789999999999997E-9</v>
      </c>
      <c r="AJ88" s="645"/>
      <c r="AK88" s="1365">
        <v>1.0999999999999999E-2</v>
      </c>
      <c r="AL88" s="1365">
        <v>2E-3</v>
      </c>
      <c r="AM88" s="647">
        <v>1.502E-6</v>
      </c>
      <c r="AN88" s="645">
        <v>0.01</v>
      </c>
      <c r="AO88" s="645">
        <v>2E-3</v>
      </c>
      <c r="AP88" s="647">
        <v>5.1626599999999998E-5</v>
      </c>
      <c r="AQ88" s="52"/>
      <c r="AR88" s="648" t="s">
        <v>2260</v>
      </c>
      <c r="AS88" s="649" t="s">
        <v>7</v>
      </c>
      <c r="AT88" s="650" t="s">
        <v>7</v>
      </c>
      <c r="AU88" s="651">
        <v>0.43099999999999999</v>
      </c>
      <c r="AV88" s="98">
        <v>1.0720736999999999E-2</v>
      </c>
      <c r="AW88" s="98">
        <v>7.5925901000000002E-3</v>
      </c>
      <c r="AX88" s="651">
        <v>1.4119999999999999</v>
      </c>
      <c r="AY88" s="651">
        <v>0.1578</v>
      </c>
      <c r="AZ88" s="96">
        <v>35445</v>
      </c>
      <c r="BA88" s="96" t="s">
        <v>230</v>
      </c>
      <c r="BB88" s="33"/>
      <c r="BC88" s="33"/>
    </row>
    <row r="89" spans="1:55" s="656" customFormat="1" ht="39" x14ac:dyDescent="0.15">
      <c r="A89" s="51" t="s">
        <v>474</v>
      </c>
      <c r="B89" s="96">
        <v>1</v>
      </c>
      <c r="C89" s="97">
        <v>204978704</v>
      </c>
      <c r="D89" s="96" t="s">
        <v>237</v>
      </c>
      <c r="E89" s="116">
        <v>0.15920000000000001</v>
      </c>
      <c r="F89" s="651">
        <v>1.1746424611778309E-2</v>
      </c>
      <c r="G89" s="117">
        <v>2.033308743600192E-3</v>
      </c>
      <c r="H89" s="614">
        <v>5.7770000000000001</v>
      </c>
      <c r="I89" s="100">
        <v>7.5900000000000005E-9</v>
      </c>
      <c r="J89" s="97">
        <v>939908</v>
      </c>
      <c r="K89" s="101" t="s">
        <v>730</v>
      </c>
      <c r="L89" s="55" t="s">
        <v>235</v>
      </c>
      <c r="M89" s="97">
        <v>33636</v>
      </c>
      <c r="N89" s="873" t="s">
        <v>33149</v>
      </c>
      <c r="O89" s="92" t="s">
        <v>476</v>
      </c>
      <c r="P89" s="51" t="s">
        <v>8</v>
      </c>
      <c r="Q89" s="52" t="s">
        <v>8</v>
      </c>
      <c r="R89" s="93" t="s">
        <v>8</v>
      </c>
      <c r="S89" s="94" t="s">
        <v>230</v>
      </c>
      <c r="T89" s="92"/>
      <c r="U89" s="298">
        <v>1.0999999999999999E-2</v>
      </c>
      <c r="V89" s="298">
        <v>3.0000000000000001E-3</v>
      </c>
      <c r="W89" s="298">
        <v>1.2999999999999999E-2</v>
      </c>
      <c r="X89" s="298">
        <v>3.0000000000000001E-3</v>
      </c>
      <c r="Y89" s="645">
        <v>0.52690000000000003</v>
      </c>
      <c r="Z89" s="645"/>
      <c r="AA89" s="298">
        <v>8</v>
      </c>
      <c r="AB89" s="646">
        <v>204978704</v>
      </c>
      <c r="AC89" s="646">
        <v>205268580</v>
      </c>
      <c r="AD89" s="53" t="s">
        <v>32940</v>
      </c>
      <c r="AE89" s="53" t="s">
        <v>413</v>
      </c>
      <c r="AF89" s="298">
        <v>1.5799999999999999E-9</v>
      </c>
      <c r="AG89" s="645"/>
      <c r="AH89" s="646" t="s">
        <v>235</v>
      </c>
      <c r="AI89" s="647" t="s">
        <v>172</v>
      </c>
      <c r="AJ89" s="645"/>
      <c r="AK89" s="1365">
        <v>1.2999999999999999E-2</v>
      </c>
      <c r="AL89" s="1365">
        <v>3.0000000000000001E-3</v>
      </c>
      <c r="AM89" s="647">
        <v>1.129E-5</v>
      </c>
      <c r="AN89" s="645">
        <v>8.9999999999999993E-3</v>
      </c>
      <c r="AO89" s="645">
        <v>3.0000000000000001E-3</v>
      </c>
      <c r="AP89" s="647">
        <v>7.3410799999999998E-3</v>
      </c>
      <c r="AQ89" s="52"/>
      <c r="AR89" s="648" t="s">
        <v>2260</v>
      </c>
      <c r="AS89" s="649" t="s">
        <v>7</v>
      </c>
      <c r="AT89" s="650" t="s">
        <v>7</v>
      </c>
      <c r="AU89" s="651">
        <v>0.1537</v>
      </c>
      <c r="AV89" s="98">
        <v>1.9474327999999999E-2</v>
      </c>
      <c r="AW89" s="98">
        <v>1.0425228999999999E-2</v>
      </c>
      <c r="AX89" s="651">
        <v>1.8680000000000001</v>
      </c>
      <c r="AY89" s="651">
        <v>6.1769999999999999E-2</v>
      </c>
      <c r="AZ89" s="96">
        <v>35445</v>
      </c>
      <c r="BA89" s="96" t="s">
        <v>230</v>
      </c>
      <c r="BB89" s="33"/>
      <c r="BC89" s="33"/>
    </row>
    <row r="90" spans="1:55" s="656" customFormat="1" ht="26" x14ac:dyDescent="0.15">
      <c r="A90" s="51" t="s">
        <v>477</v>
      </c>
      <c r="B90" s="96">
        <v>9</v>
      </c>
      <c r="C90" s="97">
        <v>126203660</v>
      </c>
      <c r="D90" s="96" t="s">
        <v>237</v>
      </c>
      <c r="E90" s="116">
        <v>0.60499999999999998</v>
      </c>
      <c r="F90" s="651">
        <v>8.7607483540223397E-3</v>
      </c>
      <c r="G90" s="117">
        <v>1.5217558370717978E-3</v>
      </c>
      <c r="H90" s="614">
        <v>5.7569999999999997</v>
      </c>
      <c r="I90" s="100">
        <v>8.5530000000000006E-9</v>
      </c>
      <c r="J90" s="97">
        <v>939908</v>
      </c>
      <c r="K90" s="101" t="s">
        <v>478</v>
      </c>
      <c r="L90" s="55" t="s">
        <v>230</v>
      </c>
      <c r="M90" s="97">
        <v>-61727</v>
      </c>
      <c r="N90" s="873" t="s">
        <v>33150</v>
      </c>
      <c r="O90" s="92" t="s">
        <v>479</v>
      </c>
      <c r="P90" s="51" t="s">
        <v>8</v>
      </c>
      <c r="Q90" s="52" t="s">
        <v>8</v>
      </c>
      <c r="R90" s="93" t="s">
        <v>8</v>
      </c>
      <c r="S90" s="94" t="s">
        <v>230</v>
      </c>
      <c r="T90" s="92"/>
      <c r="U90" s="298">
        <v>8.0000000000000002E-3</v>
      </c>
      <c r="V90" s="298">
        <v>2E-3</v>
      </c>
      <c r="W90" s="298">
        <v>0.01</v>
      </c>
      <c r="X90" s="298">
        <v>2E-3</v>
      </c>
      <c r="Y90" s="645">
        <v>0.59530000000000005</v>
      </c>
      <c r="Z90" s="645"/>
      <c r="AA90" s="298">
        <v>69</v>
      </c>
      <c r="AB90" s="646">
        <v>126196925</v>
      </c>
      <c r="AC90" s="646">
        <v>126262232</v>
      </c>
      <c r="AD90" s="53" t="s">
        <v>477</v>
      </c>
      <c r="AE90" s="53" t="s">
        <v>477</v>
      </c>
      <c r="AF90" s="298">
        <v>8.57E-9</v>
      </c>
      <c r="AG90" s="645"/>
      <c r="AH90" s="646" t="s">
        <v>230</v>
      </c>
      <c r="AI90" s="647">
        <v>8.5669999999999999E-9</v>
      </c>
      <c r="AJ90" s="645"/>
      <c r="AK90" s="1366">
        <v>0.01</v>
      </c>
      <c r="AL90" s="1366">
        <v>2E-3</v>
      </c>
      <c r="AM90" s="647">
        <v>1.685E-5</v>
      </c>
      <c r="AN90" s="645">
        <v>0.01</v>
      </c>
      <c r="AO90" s="645">
        <v>2E-3</v>
      </c>
      <c r="AP90" s="647">
        <v>5.7345400000000002E-5</v>
      </c>
      <c r="AQ90" s="52"/>
      <c r="AR90" s="648" t="s">
        <v>2260</v>
      </c>
      <c r="AS90" s="649" t="s">
        <v>7</v>
      </c>
      <c r="AT90" s="650" t="s">
        <v>7</v>
      </c>
      <c r="AU90" s="651">
        <v>0.59199999999999997</v>
      </c>
      <c r="AV90" s="98">
        <v>9.4102005999999998E-3</v>
      </c>
      <c r="AW90" s="98">
        <v>7.6505695E-3</v>
      </c>
      <c r="AX90" s="651">
        <v>1.23</v>
      </c>
      <c r="AY90" s="651">
        <v>0.21870000000000001</v>
      </c>
      <c r="AZ90" s="96">
        <v>35445</v>
      </c>
      <c r="BA90" s="96" t="s">
        <v>230</v>
      </c>
      <c r="BB90" s="33"/>
      <c r="BC90" s="33"/>
    </row>
    <row r="91" spans="1:55" s="656" customFormat="1" ht="39" x14ac:dyDescent="0.15">
      <c r="A91" s="51" t="s">
        <v>480</v>
      </c>
      <c r="B91" s="96">
        <v>6</v>
      </c>
      <c r="C91" s="97">
        <v>26139741</v>
      </c>
      <c r="D91" s="96" t="s">
        <v>228</v>
      </c>
      <c r="E91" s="116">
        <v>0.63019999999999998</v>
      </c>
      <c r="F91" s="651">
        <v>-8.8529618272465346E-3</v>
      </c>
      <c r="G91" s="117">
        <v>1.5409855225842531E-3</v>
      </c>
      <c r="H91" s="614">
        <v>-5.7450000000000001</v>
      </c>
      <c r="I91" s="100">
        <v>9.2050000000000004E-9</v>
      </c>
      <c r="J91" s="97">
        <v>939908</v>
      </c>
      <c r="K91" s="101" t="s">
        <v>481</v>
      </c>
      <c r="L91" s="55" t="s">
        <v>235</v>
      </c>
      <c r="M91" s="97">
        <v>-15371</v>
      </c>
      <c r="N91" s="873" t="s">
        <v>33151</v>
      </c>
      <c r="O91" s="102" t="s">
        <v>482</v>
      </c>
      <c r="P91" s="51" t="s">
        <v>8</v>
      </c>
      <c r="Q91" s="52" t="s">
        <v>8</v>
      </c>
      <c r="R91" s="93" t="s">
        <v>286</v>
      </c>
      <c r="S91" s="94" t="s">
        <v>230</v>
      </c>
      <c r="T91" s="92"/>
      <c r="U91" s="298">
        <v>-7.0000000000000001E-3</v>
      </c>
      <c r="V91" s="298">
        <v>2E-3</v>
      </c>
      <c r="W91" s="298">
        <v>-0.01</v>
      </c>
      <c r="X91" s="298">
        <v>2E-3</v>
      </c>
      <c r="Y91" s="645">
        <v>0.35759999999999997</v>
      </c>
      <c r="Z91" s="645"/>
      <c r="AA91" s="298">
        <v>44</v>
      </c>
      <c r="AB91" s="646">
        <v>25975883</v>
      </c>
      <c r="AC91" s="646">
        <v>26328353</v>
      </c>
      <c r="AD91" s="53" t="s">
        <v>32939</v>
      </c>
      <c r="AE91" s="53" t="s">
        <v>172</v>
      </c>
      <c r="AF91" s="298" t="s">
        <v>172</v>
      </c>
      <c r="AG91" s="645"/>
      <c r="AH91" s="646" t="s">
        <v>235</v>
      </c>
      <c r="AI91" s="647" t="s">
        <v>172</v>
      </c>
      <c r="AJ91" s="645"/>
      <c r="AK91" s="1365">
        <v>-0.01</v>
      </c>
      <c r="AL91" s="1365">
        <v>2E-3</v>
      </c>
      <c r="AM91" s="647">
        <v>4.6739999999999996E-6</v>
      </c>
      <c r="AN91" s="645">
        <v>-5.0000000000000001E-3</v>
      </c>
      <c r="AO91" s="645">
        <v>2E-3</v>
      </c>
      <c r="AP91" s="647">
        <v>2.8672300000000001E-2</v>
      </c>
      <c r="AQ91" s="52"/>
      <c r="AR91" s="648" t="s">
        <v>2260</v>
      </c>
      <c r="AS91" s="649" t="s">
        <v>7</v>
      </c>
      <c r="AT91" s="650" t="s">
        <v>7</v>
      </c>
      <c r="AU91" s="651">
        <v>0.61250000000000004</v>
      </c>
      <c r="AV91" s="98">
        <v>-7.9493765000000008E-3</v>
      </c>
      <c r="AW91" s="98">
        <v>7.7178408000000004E-3</v>
      </c>
      <c r="AX91" s="651">
        <v>-1.03</v>
      </c>
      <c r="AY91" s="651">
        <v>0.30320000000000003</v>
      </c>
      <c r="AZ91" s="96">
        <v>35445</v>
      </c>
      <c r="BA91" s="96" t="s">
        <v>230</v>
      </c>
      <c r="BB91" s="33"/>
      <c r="BC91" s="33"/>
    </row>
    <row r="92" spans="1:55" s="656" customFormat="1" ht="26" x14ac:dyDescent="0.15">
      <c r="A92" s="51" t="s">
        <v>483</v>
      </c>
      <c r="B92" s="96">
        <v>6</v>
      </c>
      <c r="C92" s="97">
        <v>119344529</v>
      </c>
      <c r="D92" s="96" t="s">
        <v>228</v>
      </c>
      <c r="E92" s="116">
        <v>0.59309999999999996</v>
      </c>
      <c r="F92" s="651">
        <v>8.6875687480719773E-3</v>
      </c>
      <c r="G92" s="117">
        <v>1.5143051678703115E-3</v>
      </c>
      <c r="H92" s="614">
        <v>5.7370000000000001</v>
      </c>
      <c r="I92" s="100">
        <v>9.6560000000000006E-9</v>
      </c>
      <c r="J92" s="97">
        <v>939908</v>
      </c>
      <c r="K92" s="101" t="s">
        <v>484</v>
      </c>
      <c r="L92" s="55" t="s">
        <v>230</v>
      </c>
      <c r="M92" s="97">
        <v>-63537</v>
      </c>
      <c r="N92" s="873" t="s">
        <v>33152</v>
      </c>
      <c r="O92" s="102" t="s">
        <v>8</v>
      </c>
      <c r="P92" s="51" t="s">
        <v>8</v>
      </c>
      <c r="Q92" s="52" t="s">
        <v>8</v>
      </c>
      <c r="R92" s="93" t="s">
        <v>8</v>
      </c>
      <c r="S92" s="94" t="s">
        <v>230</v>
      </c>
      <c r="T92" s="92"/>
      <c r="U92" s="283">
        <v>7.0000000000000001E-3</v>
      </c>
      <c r="V92" s="283">
        <v>2E-3</v>
      </c>
      <c r="W92" s="283">
        <v>0.01</v>
      </c>
      <c r="X92" s="283">
        <v>2E-3</v>
      </c>
      <c r="Y92" s="652">
        <v>0.32690000000000002</v>
      </c>
      <c r="Z92" s="652"/>
      <c r="AA92" s="283">
        <v>50</v>
      </c>
      <c r="AB92" s="646">
        <v>119215402</v>
      </c>
      <c r="AC92" s="646">
        <v>119353212</v>
      </c>
      <c r="AD92" s="53" t="s">
        <v>483</v>
      </c>
      <c r="AE92" s="53" t="s">
        <v>483</v>
      </c>
      <c r="AF92" s="298">
        <v>8.43E-9</v>
      </c>
      <c r="AG92" s="652"/>
      <c r="AH92" s="653" t="s">
        <v>230</v>
      </c>
      <c r="AI92" s="654">
        <v>8.427E-9</v>
      </c>
      <c r="AJ92" s="652"/>
      <c r="AK92" s="1366">
        <v>0.01</v>
      </c>
      <c r="AL92" s="1366">
        <v>2E-3</v>
      </c>
      <c r="AM92" s="654">
        <v>3.8840000000000004E-6</v>
      </c>
      <c r="AN92" s="652">
        <v>8.0000000000000002E-3</v>
      </c>
      <c r="AO92" s="652">
        <v>2E-3</v>
      </c>
      <c r="AP92" s="654">
        <v>5.1213099999999998E-4</v>
      </c>
      <c r="AQ92" s="52"/>
      <c r="AR92" s="648" t="s">
        <v>2260</v>
      </c>
      <c r="AS92" s="649" t="s">
        <v>7</v>
      </c>
      <c r="AT92" s="650" t="s">
        <v>7</v>
      </c>
      <c r="AU92" s="651">
        <v>0.57110000000000005</v>
      </c>
      <c r="AV92" s="98">
        <v>9.3368953000000001E-3</v>
      </c>
      <c r="AW92" s="98">
        <v>7.5971483999999999E-3</v>
      </c>
      <c r="AX92" s="651">
        <v>1.2290000000000001</v>
      </c>
      <c r="AY92" s="651">
        <v>0.21929999999999999</v>
      </c>
      <c r="AZ92" s="96">
        <v>35445</v>
      </c>
      <c r="BA92" s="96" t="s">
        <v>230</v>
      </c>
      <c r="BB92" s="33"/>
      <c r="BC92" s="33"/>
    </row>
    <row r="93" spans="1:55" s="656" customFormat="1" ht="26" x14ac:dyDescent="0.15">
      <c r="A93" s="51" t="s">
        <v>485</v>
      </c>
      <c r="B93" s="96">
        <v>17</v>
      </c>
      <c r="C93" s="97">
        <v>65953348</v>
      </c>
      <c r="D93" s="96" t="s">
        <v>237</v>
      </c>
      <c r="E93" s="116">
        <v>0.14330000000000001</v>
      </c>
      <c r="F93" s="651">
        <v>1.2172104565264239E-2</v>
      </c>
      <c r="G93" s="117">
        <v>2.1231649337631678E-3</v>
      </c>
      <c r="H93" s="614">
        <v>5.7329999999999997</v>
      </c>
      <c r="I93" s="100">
        <v>9.8560000000000007E-9</v>
      </c>
      <c r="J93" s="97">
        <v>939908</v>
      </c>
      <c r="K93" s="101" t="s">
        <v>1825</v>
      </c>
      <c r="L93" s="55" t="s">
        <v>235</v>
      </c>
      <c r="M93" s="97">
        <v>33869</v>
      </c>
      <c r="N93" s="873" t="s">
        <v>33153</v>
      </c>
      <c r="O93" s="102" t="s">
        <v>487</v>
      </c>
      <c r="P93" s="51" t="s">
        <v>8</v>
      </c>
      <c r="Q93" s="52" t="s">
        <v>8</v>
      </c>
      <c r="R93" s="93" t="s">
        <v>8</v>
      </c>
      <c r="S93" s="94" t="s">
        <v>230</v>
      </c>
      <c r="T93" s="92"/>
      <c r="U93" s="298">
        <v>1.0999999999999999E-2</v>
      </c>
      <c r="V93" s="298">
        <v>3.0000000000000001E-3</v>
      </c>
      <c r="W93" s="298">
        <v>1.4E-2</v>
      </c>
      <c r="X93" s="298">
        <v>3.0000000000000001E-3</v>
      </c>
      <c r="Y93" s="645">
        <v>0.21190000000000001</v>
      </c>
      <c r="Z93" s="645"/>
      <c r="AA93" s="298">
        <v>93</v>
      </c>
      <c r="AB93" s="646">
        <v>65814382</v>
      </c>
      <c r="AC93" s="646">
        <v>65982943</v>
      </c>
      <c r="AD93" s="53" t="s">
        <v>485</v>
      </c>
      <c r="AE93" s="53" t="s">
        <v>485</v>
      </c>
      <c r="AF93" s="298">
        <v>1.1199999999999999E-8</v>
      </c>
      <c r="AG93" s="645"/>
      <c r="AH93" s="646" t="s">
        <v>230</v>
      </c>
      <c r="AI93" s="647">
        <v>1.123E-8</v>
      </c>
      <c r="AJ93" s="645"/>
      <c r="AK93" s="1365">
        <v>1.0999999999999999E-2</v>
      </c>
      <c r="AL93" s="1365">
        <v>2E-3</v>
      </c>
      <c r="AM93" s="647">
        <v>1.7960000000000001E-5</v>
      </c>
      <c r="AN93" s="645">
        <v>1.2999999999999999E-2</v>
      </c>
      <c r="AO93" s="645">
        <v>4.0000000000000001E-3</v>
      </c>
      <c r="AP93" s="647">
        <v>2.9472299999999999E-4</v>
      </c>
      <c r="AQ93" s="52"/>
      <c r="AR93" s="648" t="s">
        <v>2260</v>
      </c>
      <c r="AS93" s="649" t="s">
        <v>7</v>
      </c>
      <c r="AT93" s="650" t="s">
        <v>7</v>
      </c>
      <c r="AU93" s="651">
        <v>0.1421</v>
      </c>
      <c r="AV93" s="98">
        <v>5.6428774000000003E-3</v>
      </c>
      <c r="AW93" s="98">
        <v>1.076885E-2</v>
      </c>
      <c r="AX93" s="651">
        <v>0.52400000000000002</v>
      </c>
      <c r="AY93" s="651">
        <v>0.60029999999999895</v>
      </c>
      <c r="AZ93" s="96">
        <v>35445</v>
      </c>
      <c r="BA93" s="96" t="s">
        <v>230</v>
      </c>
      <c r="BB93" s="33"/>
      <c r="BC93" s="33"/>
    </row>
    <row r="94" spans="1:55" s="656" customFormat="1" ht="26" x14ac:dyDescent="0.15">
      <c r="A94" s="51" t="s">
        <v>488</v>
      </c>
      <c r="B94" s="96">
        <v>17</v>
      </c>
      <c r="C94" s="97">
        <v>50454707</v>
      </c>
      <c r="D94" s="96" t="s">
        <v>228</v>
      </c>
      <c r="E94" s="116">
        <v>0.38479999999999998</v>
      </c>
      <c r="F94" s="651">
        <v>8.7655154205978011E-3</v>
      </c>
      <c r="G94" s="117">
        <v>1.5289578616078496E-3</v>
      </c>
      <c r="H94" s="614">
        <v>5.7329999999999997</v>
      </c>
      <c r="I94" s="100">
        <v>9.8619999999999992E-9</v>
      </c>
      <c r="J94" s="97">
        <v>939908</v>
      </c>
      <c r="K94" s="101" t="s">
        <v>489</v>
      </c>
      <c r="L94" s="55" t="s">
        <v>235</v>
      </c>
      <c r="M94" s="97">
        <v>608172</v>
      </c>
      <c r="N94" s="873" t="s">
        <v>33154</v>
      </c>
      <c r="O94" s="102" t="s">
        <v>8</v>
      </c>
      <c r="P94" s="51" t="s">
        <v>8</v>
      </c>
      <c r="Q94" s="52" t="s">
        <v>8</v>
      </c>
      <c r="R94" s="93" t="s">
        <v>8</v>
      </c>
      <c r="S94" s="94" t="s">
        <v>230</v>
      </c>
      <c r="T94" s="92"/>
      <c r="U94" s="298">
        <v>7.0000000000000001E-3</v>
      </c>
      <c r="V94" s="298">
        <v>2E-3</v>
      </c>
      <c r="W94" s="298">
        <v>1.0999999999999999E-2</v>
      </c>
      <c r="X94" s="298">
        <v>2E-3</v>
      </c>
      <c r="Y94" s="645">
        <v>0.59319999999999995</v>
      </c>
      <c r="Z94" s="645"/>
      <c r="AA94" s="298">
        <v>92</v>
      </c>
      <c r="AB94" s="646">
        <v>50386095</v>
      </c>
      <c r="AC94" s="646">
        <v>50599383</v>
      </c>
      <c r="AD94" s="53" t="s">
        <v>488</v>
      </c>
      <c r="AE94" s="53" t="s">
        <v>488</v>
      </c>
      <c r="AF94" s="298">
        <v>9.87E-9</v>
      </c>
      <c r="AG94" s="645"/>
      <c r="AH94" s="646" t="s">
        <v>230</v>
      </c>
      <c r="AI94" s="647">
        <v>9.8720000000000007E-9</v>
      </c>
      <c r="AJ94" s="645"/>
      <c r="AK94" s="1365">
        <v>1.4E-2</v>
      </c>
      <c r="AL94" s="1365">
        <v>3.0000000000000001E-3</v>
      </c>
      <c r="AM94" s="647">
        <v>1.502E-6</v>
      </c>
      <c r="AN94" s="645">
        <v>8.9999999999999993E-3</v>
      </c>
      <c r="AO94" s="645">
        <v>2E-3</v>
      </c>
      <c r="AP94" s="647">
        <v>1.9818900000000001E-4</v>
      </c>
      <c r="AQ94" s="52"/>
      <c r="AR94" s="648" t="s">
        <v>2260</v>
      </c>
      <c r="AS94" s="649" t="s">
        <v>7</v>
      </c>
      <c r="AT94" s="650" t="s">
        <v>7</v>
      </c>
      <c r="AU94" s="651">
        <v>0.38179999999999997</v>
      </c>
      <c r="AV94" s="98">
        <v>7.8940959999999998E-3</v>
      </c>
      <c r="AW94" s="98">
        <v>7.7393102000000002E-3</v>
      </c>
      <c r="AX94" s="651">
        <v>1.02</v>
      </c>
      <c r="AY94" s="651">
        <v>0.30790000000000001</v>
      </c>
      <c r="AZ94" s="96">
        <v>35445</v>
      </c>
      <c r="BA94" s="96" t="s">
        <v>230</v>
      </c>
      <c r="BB94" s="33"/>
      <c r="BC94" s="33"/>
    </row>
    <row r="95" spans="1:55" s="656" customFormat="1" ht="26" x14ac:dyDescent="0.15">
      <c r="A95" s="51" t="s">
        <v>490</v>
      </c>
      <c r="B95" s="96">
        <v>3</v>
      </c>
      <c r="C95" s="97">
        <v>143741867</v>
      </c>
      <c r="D95" s="96" t="s">
        <v>228</v>
      </c>
      <c r="E95" s="116">
        <v>0.68089999999999995</v>
      </c>
      <c r="F95" s="651">
        <v>9.1383436524787986E-3</v>
      </c>
      <c r="G95" s="117">
        <v>1.5959384653298635E-3</v>
      </c>
      <c r="H95" s="614">
        <v>5.726</v>
      </c>
      <c r="I95" s="100">
        <v>1.028E-8</v>
      </c>
      <c r="J95" s="97">
        <v>939908</v>
      </c>
      <c r="K95" s="101" t="s">
        <v>491</v>
      </c>
      <c r="L95" s="55" t="s">
        <v>235</v>
      </c>
      <c r="M95" s="97">
        <v>-51227</v>
      </c>
      <c r="N95" s="873" t="s">
        <v>33155</v>
      </c>
      <c r="O95" s="102" t="s">
        <v>492</v>
      </c>
      <c r="P95" s="51" t="s">
        <v>8</v>
      </c>
      <c r="Q95" s="52" t="s">
        <v>8</v>
      </c>
      <c r="R95" s="93" t="s">
        <v>8</v>
      </c>
      <c r="S95" s="94" t="s">
        <v>230</v>
      </c>
      <c r="T95" s="92"/>
      <c r="U95" s="298">
        <v>8.9999999999999993E-3</v>
      </c>
      <c r="V95" s="298">
        <v>2E-3</v>
      </c>
      <c r="W95" s="298">
        <v>8.9999999999999993E-3</v>
      </c>
      <c r="X95" s="298">
        <v>2E-3</v>
      </c>
      <c r="Y95" s="645">
        <v>0.9909</v>
      </c>
      <c r="Z95" s="645"/>
      <c r="AA95" s="298">
        <v>31</v>
      </c>
      <c r="AB95" s="646">
        <v>143636616</v>
      </c>
      <c r="AC95" s="646">
        <v>143827325</v>
      </c>
      <c r="AD95" s="53" t="s">
        <v>490</v>
      </c>
      <c r="AE95" s="53" t="s">
        <v>490</v>
      </c>
      <c r="AF95" s="298">
        <v>8.3199999999999994E-9</v>
      </c>
      <c r="AG95" s="645"/>
      <c r="AH95" s="646" t="s">
        <v>230</v>
      </c>
      <c r="AI95" s="647">
        <v>8.3180000000000004E-9</v>
      </c>
      <c r="AJ95" s="645"/>
      <c r="AK95" s="1365">
        <v>8.9999999999999993E-3</v>
      </c>
      <c r="AL95" s="1365">
        <v>2E-3</v>
      </c>
      <c r="AM95" s="647">
        <v>1.0230000000000001E-4</v>
      </c>
      <c r="AN95" s="645">
        <v>7.0000000000000001E-3</v>
      </c>
      <c r="AO95" s="645">
        <v>3.0000000000000001E-3</v>
      </c>
      <c r="AP95" s="647">
        <v>3.6007499999999998E-3</v>
      </c>
      <c r="AQ95" s="52"/>
      <c r="AR95" s="648" t="s">
        <v>2260</v>
      </c>
      <c r="AS95" s="649" t="s">
        <v>7</v>
      </c>
      <c r="AT95" s="650" t="s">
        <v>7</v>
      </c>
      <c r="AU95" s="651">
        <v>0.69130000000000003</v>
      </c>
      <c r="AV95" s="98">
        <v>1.1018498E-2</v>
      </c>
      <c r="AW95" s="98">
        <v>8.9146420000000004E-3</v>
      </c>
      <c r="AX95" s="651">
        <v>1.236</v>
      </c>
      <c r="AY95" s="651">
        <v>0.21659999999999999</v>
      </c>
      <c r="AZ95" s="96">
        <v>29547</v>
      </c>
      <c r="BA95" s="96" t="s">
        <v>230</v>
      </c>
      <c r="BB95" s="33"/>
      <c r="BC95" s="33"/>
    </row>
    <row r="96" spans="1:55" s="656" customFormat="1" ht="65" x14ac:dyDescent="0.15">
      <c r="A96" s="51" t="s">
        <v>493</v>
      </c>
      <c r="B96" s="96">
        <v>2</v>
      </c>
      <c r="C96" s="97">
        <v>60022503</v>
      </c>
      <c r="D96" s="96" t="s">
        <v>237</v>
      </c>
      <c r="E96" s="116">
        <v>0.37440000000000001</v>
      </c>
      <c r="F96" s="651">
        <v>-8.7400069243311687E-3</v>
      </c>
      <c r="G96" s="117">
        <v>1.5371099057916232E-3</v>
      </c>
      <c r="H96" s="614">
        <v>-5.6859999999999999</v>
      </c>
      <c r="I96" s="100">
        <v>1.2979999999999999E-8</v>
      </c>
      <c r="J96" s="97">
        <v>939908</v>
      </c>
      <c r="K96" s="101" t="s">
        <v>276</v>
      </c>
      <c r="L96" s="55" t="s">
        <v>235</v>
      </c>
      <c r="M96" s="97">
        <v>655799</v>
      </c>
      <c r="N96" s="873" t="s">
        <v>33156</v>
      </c>
      <c r="O96" s="102" t="s">
        <v>494</v>
      </c>
      <c r="P96" s="51" t="s">
        <v>8</v>
      </c>
      <c r="Q96" s="52" t="s">
        <v>8</v>
      </c>
      <c r="R96" s="93" t="s">
        <v>8</v>
      </c>
      <c r="S96" s="94" t="s">
        <v>230</v>
      </c>
      <c r="T96" s="92"/>
      <c r="U96" s="298">
        <v>-8.9999999999999993E-3</v>
      </c>
      <c r="V96" s="298">
        <v>2E-3</v>
      </c>
      <c r="W96" s="298">
        <v>-8.0000000000000002E-3</v>
      </c>
      <c r="X96" s="298">
        <v>2E-3</v>
      </c>
      <c r="Y96" s="645">
        <v>0.87649999999999995</v>
      </c>
      <c r="Z96" s="645"/>
      <c r="AA96" s="298">
        <v>17</v>
      </c>
      <c r="AB96" s="646">
        <v>60002572</v>
      </c>
      <c r="AC96" s="646">
        <v>60175475</v>
      </c>
      <c r="AD96" s="53" t="s">
        <v>32937</v>
      </c>
      <c r="AE96" s="53" t="s">
        <v>275</v>
      </c>
      <c r="AF96" s="298">
        <v>9.4599999999999996E-14</v>
      </c>
      <c r="AG96" s="645"/>
      <c r="AH96" s="646" t="s">
        <v>235</v>
      </c>
      <c r="AI96" s="647" t="s">
        <v>172</v>
      </c>
      <c r="AJ96" s="645"/>
      <c r="AK96" s="1365">
        <v>-8.0000000000000002E-3</v>
      </c>
      <c r="AL96" s="1365">
        <v>2E-3</v>
      </c>
      <c r="AM96" s="647">
        <v>1.75E-4</v>
      </c>
      <c r="AN96" s="645">
        <v>-5.0000000000000001E-3</v>
      </c>
      <c r="AO96" s="645">
        <v>2E-3</v>
      </c>
      <c r="AP96" s="647">
        <v>5.5610699999999999E-2</v>
      </c>
      <c r="AQ96" s="52"/>
      <c r="AR96" s="648" t="s">
        <v>2260</v>
      </c>
      <c r="AS96" s="649" t="s">
        <v>7</v>
      </c>
      <c r="AT96" s="650" t="s">
        <v>7</v>
      </c>
      <c r="AU96" s="651">
        <v>0.36809999999999998</v>
      </c>
      <c r="AV96" s="98">
        <v>-1.8788610999999999E-3</v>
      </c>
      <c r="AW96" s="98">
        <v>7.7961041000000003E-3</v>
      </c>
      <c r="AX96" s="651">
        <v>-0.24099999999999999</v>
      </c>
      <c r="AY96" s="651">
        <v>0.80930000000000002</v>
      </c>
      <c r="AZ96" s="96">
        <v>35445</v>
      </c>
      <c r="BA96" s="96" t="s">
        <v>230</v>
      </c>
      <c r="BB96" s="33"/>
      <c r="BC96" s="33"/>
    </row>
    <row r="97" spans="1:55" s="656" customFormat="1" ht="130" x14ac:dyDescent="0.15">
      <c r="A97" s="51" t="s">
        <v>495</v>
      </c>
      <c r="B97" s="96">
        <v>8</v>
      </c>
      <c r="C97" s="97">
        <v>10459954</v>
      </c>
      <c r="D97" s="96" t="s">
        <v>228</v>
      </c>
      <c r="E97" s="116">
        <v>0.80249999999999999</v>
      </c>
      <c r="F97" s="651">
        <v>-1.0624830153919971E-2</v>
      </c>
      <c r="G97" s="117">
        <v>1.8685948213014369E-3</v>
      </c>
      <c r="H97" s="614">
        <v>-5.6859999999999999</v>
      </c>
      <c r="I97" s="100">
        <v>1.303E-8</v>
      </c>
      <c r="J97" s="97">
        <v>939908</v>
      </c>
      <c r="K97" s="101" t="s">
        <v>432</v>
      </c>
      <c r="L97" s="55" t="s">
        <v>235</v>
      </c>
      <c r="M97" s="97">
        <v>3905</v>
      </c>
      <c r="N97" s="873" t="s">
        <v>33157</v>
      </c>
      <c r="O97" s="102" t="s">
        <v>496</v>
      </c>
      <c r="P97" s="51" t="s">
        <v>8</v>
      </c>
      <c r="Q97" s="52" t="s">
        <v>8</v>
      </c>
      <c r="R97" s="33" t="s">
        <v>247</v>
      </c>
      <c r="S97" s="94" t="s">
        <v>230</v>
      </c>
      <c r="T97" s="92"/>
      <c r="U97" s="298">
        <v>-1.2E-2</v>
      </c>
      <c r="V97" s="298">
        <v>2E-3</v>
      </c>
      <c r="W97" s="298">
        <v>-8.0000000000000002E-3</v>
      </c>
      <c r="X97" s="298">
        <v>3.0000000000000001E-3</v>
      </c>
      <c r="Y97" s="645">
        <v>0.26900000000000002</v>
      </c>
      <c r="Z97" s="645"/>
      <c r="AA97" s="298">
        <v>63</v>
      </c>
      <c r="AB97" s="646">
        <v>10380962</v>
      </c>
      <c r="AC97" s="646">
        <v>10904798</v>
      </c>
      <c r="AD97" s="53" t="s">
        <v>32934</v>
      </c>
      <c r="AE97" s="53" t="s">
        <v>172</v>
      </c>
      <c r="AF97" s="298" t="s">
        <v>172</v>
      </c>
      <c r="AG97" s="645"/>
      <c r="AH97" s="646" t="s">
        <v>235</v>
      </c>
      <c r="AI97" s="647" t="s">
        <v>172</v>
      </c>
      <c r="AJ97" s="645"/>
      <c r="AK97" s="1365">
        <v>-8.0000000000000002E-3</v>
      </c>
      <c r="AL97" s="1365">
        <v>3.0000000000000001E-3</v>
      </c>
      <c r="AM97" s="647">
        <v>2.232E-3</v>
      </c>
      <c r="AN97" s="645">
        <v>-3.0000000000000001E-3</v>
      </c>
      <c r="AO97" s="645">
        <v>3.0000000000000001E-3</v>
      </c>
      <c r="AP97" s="647">
        <v>0.38635599999999998</v>
      </c>
      <c r="AQ97" s="52"/>
      <c r="AR97" s="648" t="s">
        <v>2260</v>
      </c>
      <c r="AS97" s="649" t="s">
        <v>7</v>
      </c>
      <c r="AT97" s="650" t="s">
        <v>7</v>
      </c>
      <c r="AU97" s="651">
        <v>0.78</v>
      </c>
      <c r="AV97" s="98">
        <v>-2.3732277E-2</v>
      </c>
      <c r="AW97" s="98">
        <v>9.3544647000000005E-3</v>
      </c>
      <c r="AX97" s="651">
        <v>-2.5369999999999999</v>
      </c>
      <c r="AY97" s="651">
        <v>1.1169999999999999E-2</v>
      </c>
      <c r="AZ97" s="96">
        <v>33371</v>
      </c>
      <c r="BA97" s="96" t="s">
        <v>230</v>
      </c>
      <c r="BB97" s="33"/>
      <c r="BC97" s="33"/>
    </row>
    <row r="98" spans="1:55" s="656" customFormat="1" ht="39" x14ac:dyDescent="0.15">
      <c r="A98" s="51" t="s">
        <v>497</v>
      </c>
      <c r="B98" s="96">
        <v>14</v>
      </c>
      <c r="C98" s="97">
        <v>89865924</v>
      </c>
      <c r="D98" s="96" t="s">
        <v>237</v>
      </c>
      <c r="E98" s="116">
        <v>0.502</v>
      </c>
      <c r="F98" s="651">
        <v>-8.447925390481368E-3</v>
      </c>
      <c r="G98" s="117">
        <v>1.4878346936388462E-3</v>
      </c>
      <c r="H98" s="614">
        <v>-5.6779999999999999</v>
      </c>
      <c r="I98" s="100">
        <v>1.359E-8</v>
      </c>
      <c r="J98" s="97">
        <v>939908</v>
      </c>
      <c r="K98" s="101" t="s">
        <v>498</v>
      </c>
      <c r="L98" s="55" t="s">
        <v>230</v>
      </c>
      <c r="M98" s="97">
        <v>-243408</v>
      </c>
      <c r="N98" s="873" t="s">
        <v>33158</v>
      </c>
      <c r="O98" s="102" t="s">
        <v>8</v>
      </c>
      <c r="P98" s="51" t="s">
        <v>8</v>
      </c>
      <c r="Q98" s="52" t="s">
        <v>8</v>
      </c>
      <c r="R98" s="93" t="s">
        <v>8</v>
      </c>
      <c r="S98" s="94" t="s">
        <v>230</v>
      </c>
      <c r="T98" s="92"/>
      <c r="U98" s="283">
        <v>-8.0000000000000002E-3</v>
      </c>
      <c r="V98" s="283">
        <v>2E-3</v>
      </c>
      <c r="W98" s="283">
        <v>-8.9999999999999993E-3</v>
      </c>
      <c r="X98" s="283">
        <v>2E-3</v>
      </c>
      <c r="Y98" s="652">
        <v>0.92130000000000001</v>
      </c>
      <c r="Z98" s="652"/>
      <c r="AA98" s="283">
        <v>83</v>
      </c>
      <c r="AB98" s="646">
        <v>89837696</v>
      </c>
      <c r="AC98" s="646">
        <v>89884723</v>
      </c>
      <c r="AD98" s="53" t="s">
        <v>497</v>
      </c>
      <c r="AE98" s="53" t="s">
        <v>497</v>
      </c>
      <c r="AF98" s="298">
        <v>1.3599999999999999E-8</v>
      </c>
      <c r="AG98" s="652"/>
      <c r="AH98" s="653" t="s">
        <v>230</v>
      </c>
      <c r="AI98" s="654">
        <v>1.363E-8</v>
      </c>
      <c r="AJ98" s="652"/>
      <c r="AK98" s="1365">
        <v>-8.9999999999999993E-3</v>
      </c>
      <c r="AL98" s="1365">
        <v>2E-3</v>
      </c>
      <c r="AM98" s="654">
        <v>8.3830000000000002E-5</v>
      </c>
      <c r="AN98" s="652">
        <v>-8.0000000000000002E-3</v>
      </c>
      <c r="AO98" s="652">
        <v>2E-3</v>
      </c>
      <c r="AP98" s="654">
        <v>6.0118499999999996E-4</v>
      </c>
      <c r="AQ98" s="52"/>
      <c r="AR98" s="648" t="s">
        <v>2260</v>
      </c>
      <c r="AS98" s="649" t="s">
        <v>7</v>
      </c>
      <c r="AT98" s="650" t="s">
        <v>7</v>
      </c>
      <c r="AU98" s="651">
        <v>0.48070000000000002</v>
      </c>
      <c r="AV98" s="98">
        <v>-1.9287996000000002E-2</v>
      </c>
      <c r="AW98" s="98">
        <v>7.5255544000000004E-3</v>
      </c>
      <c r="AX98" s="651">
        <v>-2.5630000000000002</v>
      </c>
      <c r="AY98" s="651">
        <v>1.038E-2</v>
      </c>
      <c r="AZ98" s="96">
        <v>35445</v>
      </c>
      <c r="BA98" s="96" t="s">
        <v>230</v>
      </c>
      <c r="BB98" s="33"/>
      <c r="BC98" s="33"/>
    </row>
    <row r="99" spans="1:55" s="656" customFormat="1" ht="78" x14ac:dyDescent="0.15">
      <c r="A99" s="51" t="s">
        <v>499</v>
      </c>
      <c r="B99" s="96">
        <v>3</v>
      </c>
      <c r="C99" s="97">
        <v>85793376</v>
      </c>
      <c r="D99" s="96" t="s">
        <v>265</v>
      </c>
      <c r="E99" s="116">
        <v>0.11219999999999999</v>
      </c>
      <c r="F99" s="651">
        <v>1.3288999471249927E-2</v>
      </c>
      <c r="G99" s="117">
        <v>2.3570414102961914E-3</v>
      </c>
      <c r="H99" s="614">
        <v>5.6379999999999999</v>
      </c>
      <c r="I99" s="100">
        <v>1.721E-8</v>
      </c>
      <c r="J99" s="97">
        <v>939908</v>
      </c>
      <c r="K99" s="101" t="s">
        <v>229</v>
      </c>
      <c r="L99" s="55" t="s">
        <v>230</v>
      </c>
      <c r="M99" s="97">
        <v>-785243</v>
      </c>
      <c r="N99" s="873" t="s">
        <v>33068</v>
      </c>
      <c r="O99" s="92" t="s">
        <v>500</v>
      </c>
      <c r="P99" s="51" t="s">
        <v>8</v>
      </c>
      <c r="Q99" s="52" t="s">
        <v>8</v>
      </c>
      <c r="R99" s="93" t="s">
        <v>234</v>
      </c>
      <c r="S99" s="94" t="s">
        <v>230</v>
      </c>
      <c r="T99" s="92"/>
      <c r="U99" s="298">
        <v>0.01</v>
      </c>
      <c r="V99" s="298">
        <v>3.0000000000000001E-3</v>
      </c>
      <c r="W99" s="298">
        <v>1.7000000000000001E-2</v>
      </c>
      <c r="X99" s="298">
        <v>3.0000000000000001E-3</v>
      </c>
      <c r="Y99" s="645">
        <v>7.6899999999999996E-2</v>
      </c>
      <c r="Z99" s="645"/>
      <c r="AA99" s="298">
        <v>27</v>
      </c>
      <c r="AB99" s="646">
        <v>84842407</v>
      </c>
      <c r="AC99" s="646">
        <v>85958954</v>
      </c>
      <c r="AD99" s="53" t="s">
        <v>32930</v>
      </c>
      <c r="AE99" s="53" t="s">
        <v>227</v>
      </c>
      <c r="AF99" s="298">
        <v>2.17E-40</v>
      </c>
      <c r="AG99" s="645"/>
      <c r="AH99" s="646" t="s">
        <v>235</v>
      </c>
      <c r="AI99" s="647" t="s">
        <v>172</v>
      </c>
      <c r="AJ99" s="645"/>
      <c r="AK99" s="1365">
        <v>1.7000000000000001E-2</v>
      </c>
      <c r="AL99" s="1365">
        <v>3.0000000000000001E-3</v>
      </c>
      <c r="AM99" s="647">
        <v>2.9429999999999998E-7</v>
      </c>
      <c r="AN99" s="645">
        <v>4.0000000000000001E-3</v>
      </c>
      <c r="AO99" s="645">
        <v>4.0000000000000001E-3</v>
      </c>
      <c r="AP99" s="647">
        <v>0.33494099999999999</v>
      </c>
      <c r="AQ99" s="52"/>
      <c r="AR99" s="648" t="s">
        <v>2260</v>
      </c>
      <c r="AS99" s="649" t="s">
        <v>7</v>
      </c>
      <c r="AT99" s="650" t="s">
        <v>7</v>
      </c>
      <c r="AU99" s="651">
        <v>0.1154</v>
      </c>
      <c r="AV99" s="98">
        <v>5.4604234E-3</v>
      </c>
      <c r="AW99" s="98">
        <v>1.1768153999999999E-2</v>
      </c>
      <c r="AX99" s="651">
        <v>0.46400000000000002</v>
      </c>
      <c r="AY99" s="651">
        <v>0.64270000000000005</v>
      </c>
      <c r="AZ99" s="96">
        <v>35445</v>
      </c>
      <c r="BA99" s="96" t="s">
        <v>230</v>
      </c>
      <c r="BB99" s="33"/>
      <c r="BC99" s="33"/>
    </row>
    <row r="100" spans="1:55" s="656" customFormat="1" ht="39" x14ac:dyDescent="0.15">
      <c r="A100" s="51" t="s">
        <v>501</v>
      </c>
      <c r="B100" s="96">
        <v>5</v>
      </c>
      <c r="C100" s="97">
        <v>102631962</v>
      </c>
      <c r="D100" s="96" t="s">
        <v>228</v>
      </c>
      <c r="E100" s="116">
        <v>0.73680000000000001</v>
      </c>
      <c r="F100" s="651">
        <v>-9.5225112665130052E-3</v>
      </c>
      <c r="G100" s="117">
        <v>1.6892870793885056E-3</v>
      </c>
      <c r="H100" s="614">
        <v>-5.6369999999999996</v>
      </c>
      <c r="I100" s="100">
        <v>1.7310000000000001E-8</v>
      </c>
      <c r="J100" s="97">
        <v>939908</v>
      </c>
      <c r="K100" s="101" t="s">
        <v>502</v>
      </c>
      <c r="L100" s="55" t="s">
        <v>235</v>
      </c>
      <c r="M100" s="97">
        <v>-37520</v>
      </c>
      <c r="N100" s="873" t="s">
        <v>33159</v>
      </c>
      <c r="O100" s="92" t="s">
        <v>503</v>
      </c>
      <c r="P100" s="51" t="s">
        <v>8</v>
      </c>
      <c r="Q100" s="52" t="s">
        <v>8</v>
      </c>
      <c r="R100" s="93" t="s">
        <v>8</v>
      </c>
      <c r="S100" s="94" t="s">
        <v>230</v>
      </c>
      <c r="T100" s="92"/>
      <c r="U100" s="298">
        <v>-0.01</v>
      </c>
      <c r="V100" s="298">
        <v>2E-3</v>
      </c>
      <c r="W100" s="298">
        <v>-8.9999999999999993E-3</v>
      </c>
      <c r="X100" s="298">
        <v>2E-3</v>
      </c>
      <c r="Y100" s="645">
        <v>0.6492</v>
      </c>
      <c r="Z100" s="645"/>
      <c r="AA100" s="298">
        <v>42</v>
      </c>
      <c r="AB100" s="646">
        <v>102196309</v>
      </c>
      <c r="AC100" s="646">
        <v>102686157</v>
      </c>
      <c r="AD100" s="53" t="s">
        <v>501</v>
      </c>
      <c r="AE100" s="53" t="s">
        <v>501</v>
      </c>
      <c r="AF100" s="298">
        <v>1.7299999999999999E-8</v>
      </c>
      <c r="AG100" s="645"/>
      <c r="AH100" s="646" t="s">
        <v>230</v>
      </c>
      <c r="AI100" s="647">
        <v>1.7310000000000001E-8</v>
      </c>
      <c r="AJ100" s="645"/>
      <c r="AK100" s="1365">
        <v>-8.9999999999999993E-3</v>
      </c>
      <c r="AL100" s="1365">
        <v>2E-3</v>
      </c>
      <c r="AM100" s="647">
        <v>4.6519999999999998E-4</v>
      </c>
      <c r="AN100" s="645">
        <v>-8.0000000000000002E-3</v>
      </c>
      <c r="AO100" s="645">
        <v>3.0000000000000001E-3</v>
      </c>
      <c r="AP100" s="647">
        <v>5.1720500000000001E-3</v>
      </c>
      <c r="AQ100" s="52"/>
      <c r="AR100" s="648" t="s">
        <v>2260</v>
      </c>
      <c r="AS100" s="649" t="s">
        <v>7</v>
      </c>
      <c r="AT100" s="650" t="s">
        <v>7</v>
      </c>
      <c r="AU100" s="651">
        <v>0.7339</v>
      </c>
      <c r="AV100" s="98">
        <v>2.1185716999999999E-3</v>
      </c>
      <c r="AW100" s="98">
        <v>8.5083199999999998E-3</v>
      </c>
      <c r="AX100" s="651">
        <v>0.249</v>
      </c>
      <c r="AY100" s="651">
        <v>0.80369999999999997</v>
      </c>
      <c r="AZ100" s="96">
        <v>35445</v>
      </c>
      <c r="BA100" s="96" t="s">
        <v>235</v>
      </c>
      <c r="BB100" s="33"/>
      <c r="BC100" s="33"/>
    </row>
    <row r="101" spans="1:55" s="656" customFormat="1" ht="39" x14ac:dyDescent="0.15">
      <c r="A101" s="51" t="s">
        <v>504</v>
      </c>
      <c r="B101" s="96">
        <v>4</v>
      </c>
      <c r="C101" s="97">
        <v>81977690</v>
      </c>
      <c r="D101" s="96" t="s">
        <v>228</v>
      </c>
      <c r="E101" s="116">
        <v>0.79079999999999995</v>
      </c>
      <c r="F101" s="651">
        <v>1.0308085815651524E-2</v>
      </c>
      <c r="G101" s="117">
        <v>1.828971933224188E-3</v>
      </c>
      <c r="H101" s="614">
        <v>5.6360000000000001</v>
      </c>
      <c r="I101" s="100">
        <v>1.74E-8</v>
      </c>
      <c r="J101" s="97">
        <v>939908</v>
      </c>
      <c r="K101" s="101" t="s">
        <v>505</v>
      </c>
      <c r="L101" s="55" t="s">
        <v>230</v>
      </c>
      <c r="M101" s="97">
        <v>-25571</v>
      </c>
      <c r="N101" s="873" t="s">
        <v>33160</v>
      </c>
      <c r="O101" s="102" t="s">
        <v>8</v>
      </c>
      <c r="P101" s="51" t="s">
        <v>8</v>
      </c>
      <c r="Q101" s="52" t="s">
        <v>8</v>
      </c>
      <c r="R101" s="93" t="s">
        <v>8</v>
      </c>
      <c r="S101" s="94" t="s">
        <v>230</v>
      </c>
      <c r="T101" s="92"/>
      <c r="U101" s="298">
        <v>8.0000000000000002E-3</v>
      </c>
      <c r="V101" s="298">
        <v>2E-3</v>
      </c>
      <c r="W101" s="298">
        <v>1.2999999999999999E-2</v>
      </c>
      <c r="X101" s="298">
        <v>3.0000000000000001E-3</v>
      </c>
      <c r="Y101" s="645">
        <v>0.18079999999999999</v>
      </c>
      <c r="Z101" s="645"/>
      <c r="AA101" s="298">
        <v>36</v>
      </c>
      <c r="AB101" s="646">
        <v>81960465</v>
      </c>
      <c r="AC101" s="646">
        <v>81977690</v>
      </c>
      <c r="AD101" s="53" t="s">
        <v>504</v>
      </c>
      <c r="AE101" s="53" t="s">
        <v>504</v>
      </c>
      <c r="AF101" s="298">
        <v>1.74E-8</v>
      </c>
      <c r="AG101" s="645"/>
      <c r="AH101" s="646" t="s">
        <v>230</v>
      </c>
      <c r="AI101" s="647">
        <v>1.7409999999999998E-8</v>
      </c>
      <c r="AJ101" s="645"/>
      <c r="AK101" s="1365">
        <v>1.2999999999999999E-2</v>
      </c>
      <c r="AL101" s="1365">
        <v>3.0000000000000001E-3</v>
      </c>
      <c r="AM101" s="647">
        <v>1.502E-6</v>
      </c>
      <c r="AN101" s="645">
        <v>0.01</v>
      </c>
      <c r="AO101" s="645">
        <v>3.0000000000000001E-3</v>
      </c>
      <c r="AP101" s="647">
        <v>5.7221500000000005E-4</v>
      </c>
      <c r="AQ101" s="52"/>
      <c r="AR101" s="648" t="s">
        <v>2260</v>
      </c>
      <c r="AS101" s="649" t="s">
        <v>7</v>
      </c>
      <c r="AT101" s="650" t="s">
        <v>7</v>
      </c>
      <c r="AU101" s="651">
        <v>0.79790000000000005</v>
      </c>
      <c r="AV101" s="98">
        <v>2.5842611000000001E-3</v>
      </c>
      <c r="AW101" s="98">
        <v>9.3632647999999999E-3</v>
      </c>
      <c r="AX101" s="651">
        <v>0.27600000000000002</v>
      </c>
      <c r="AY101" s="651">
        <v>0.7823</v>
      </c>
      <c r="AZ101" s="96">
        <v>35445</v>
      </c>
      <c r="BA101" s="96" t="s">
        <v>230</v>
      </c>
      <c r="BB101" s="33"/>
      <c r="BC101" s="33"/>
    </row>
    <row r="102" spans="1:55" s="656" customFormat="1" ht="130" x14ac:dyDescent="0.15">
      <c r="A102" s="51" t="s">
        <v>506</v>
      </c>
      <c r="B102" s="96">
        <v>8</v>
      </c>
      <c r="C102" s="97">
        <v>10482248</v>
      </c>
      <c r="D102" s="96" t="s">
        <v>265</v>
      </c>
      <c r="E102" s="116">
        <v>0.63439999999999996</v>
      </c>
      <c r="F102" s="651">
        <v>8.6918744772988953E-3</v>
      </c>
      <c r="G102" s="117">
        <v>1.5446729122621104E-3</v>
      </c>
      <c r="H102" s="614">
        <v>5.6269999999999998</v>
      </c>
      <c r="I102" s="100">
        <v>1.831E-8</v>
      </c>
      <c r="J102" s="97">
        <v>939908</v>
      </c>
      <c r="K102" s="101" t="s">
        <v>432</v>
      </c>
      <c r="L102" s="55" t="s">
        <v>230</v>
      </c>
      <c r="M102" s="97">
        <v>-18389</v>
      </c>
      <c r="N102" s="873" t="s">
        <v>33161</v>
      </c>
      <c r="O102" s="102" t="s">
        <v>8</v>
      </c>
      <c r="P102" s="51" t="s">
        <v>8</v>
      </c>
      <c r="Q102" s="52" t="s">
        <v>8</v>
      </c>
      <c r="R102" s="33" t="s">
        <v>247</v>
      </c>
      <c r="S102" s="94" t="s">
        <v>230</v>
      </c>
      <c r="T102" s="92"/>
      <c r="U102" s="298">
        <v>8.0000000000000002E-3</v>
      </c>
      <c r="V102" s="298">
        <v>2E-3</v>
      </c>
      <c r="W102" s="298">
        <v>8.9999999999999993E-3</v>
      </c>
      <c r="X102" s="298">
        <v>2E-3</v>
      </c>
      <c r="Y102" s="645">
        <v>0.70069999999999999</v>
      </c>
      <c r="Z102" s="645"/>
      <c r="AA102" s="298">
        <v>63</v>
      </c>
      <c r="AB102" s="646">
        <v>10380962</v>
      </c>
      <c r="AC102" s="646">
        <v>10904798</v>
      </c>
      <c r="AD102" s="53" t="s">
        <v>32934</v>
      </c>
      <c r="AE102" s="53" t="s">
        <v>172</v>
      </c>
      <c r="AF102" s="298" t="s">
        <v>172</v>
      </c>
      <c r="AG102" s="645"/>
      <c r="AH102" s="646" t="s">
        <v>235</v>
      </c>
      <c r="AI102" s="647" t="s">
        <v>172</v>
      </c>
      <c r="AJ102" s="645"/>
      <c r="AK102" s="1365">
        <v>8.9999999999999993E-3</v>
      </c>
      <c r="AL102" s="1365">
        <v>2E-3</v>
      </c>
      <c r="AM102" s="647">
        <v>4.0040000000000003E-5</v>
      </c>
      <c r="AN102" s="645">
        <v>3.0000000000000001E-3</v>
      </c>
      <c r="AO102" s="645">
        <v>2E-3</v>
      </c>
      <c r="AP102" s="647">
        <v>0.27026099999999997</v>
      </c>
      <c r="AQ102" s="52"/>
      <c r="AR102" s="648" t="s">
        <v>2260</v>
      </c>
      <c r="AS102" s="649" t="s">
        <v>7</v>
      </c>
      <c r="AT102" s="650" t="s">
        <v>7</v>
      </c>
      <c r="AU102" s="651">
        <v>0.62849999999999895</v>
      </c>
      <c r="AV102" s="98">
        <v>6.9520399E-3</v>
      </c>
      <c r="AW102" s="98">
        <v>9.2941709000000008E-3</v>
      </c>
      <c r="AX102" s="651">
        <v>0.748</v>
      </c>
      <c r="AY102" s="651">
        <v>0.45419999999999999</v>
      </c>
      <c r="AZ102" s="96">
        <v>24845</v>
      </c>
      <c r="BA102" s="96" t="s">
        <v>230</v>
      </c>
      <c r="BB102" s="33"/>
      <c r="BC102" s="33"/>
    </row>
    <row r="103" spans="1:55" s="656" customFormat="1" ht="26" x14ac:dyDescent="0.15">
      <c r="A103" s="51" t="s">
        <v>507</v>
      </c>
      <c r="B103" s="96">
        <v>18</v>
      </c>
      <c r="C103" s="97">
        <v>8479543</v>
      </c>
      <c r="D103" s="96" t="s">
        <v>228</v>
      </c>
      <c r="E103" s="116">
        <v>0.41320000000000001</v>
      </c>
      <c r="F103" s="651">
        <v>-8.4451586050350146E-3</v>
      </c>
      <c r="G103" s="117">
        <v>1.5107618255876592E-3</v>
      </c>
      <c r="H103" s="614">
        <v>-5.59</v>
      </c>
      <c r="I103" s="100">
        <v>2.2720000000000001E-8</v>
      </c>
      <c r="J103" s="97">
        <v>939908</v>
      </c>
      <c r="K103" s="101" t="s">
        <v>508</v>
      </c>
      <c r="L103" s="55" t="s">
        <v>235</v>
      </c>
      <c r="M103" s="97">
        <v>129900</v>
      </c>
      <c r="N103" s="873" t="s">
        <v>33162</v>
      </c>
      <c r="O103" s="102" t="s">
        <v>8</v>
      </c>
      <c r="P103" s="51" t="s">
        <v>8</v>
      </c>
      <c r="Q103" s="52" t="s">
        <v>8</v>
      </c>
      <c r="R103" s="93" t="s">
        <v>8</v>
      </c>
      <c r="S103" s="94" t="s">
        <v>230</v>
      </c>
      <c r="T103" s="92"/>
      <c r="U103" s="298">
        <v>-7.0000000000000001E-3</v>
      </c>
      <c r="V103" s="298">
        <v>2E-3</v>
      </c>
      <c r="W103" s="298">
        <v>-0.01</v>
      </c>
      <c r="X103" s="298">
        <v>2E-3</v>
      </c>
      <c r="Y103" s="645">
        <v>0.19070000000000001</v>
      </c>
      <c r="Z103" s="645"/>
      <c r="AA103" s="298">
        <v>95</v>
      </c>
      <c r="AB103" s="646">
        <v>8479543</v>
      </c>
      <c r="AC103" s="646">
        <v>8498109</v>
      </c>
      <c r="AD103" s="53" t="s">
        <v>507</v>
      </c>
      <c r="AE103" s="53" t="s">
        <v>507</v>
      </c>
      <c r="AF103" s="298">
        <v>2.2700000000000001E-8</v>
      </c>
      <c r="AG103" s="645"/>
      <c r="AH103" s="646" t="s">
        <v>230</v>
      </c>
      <c r="AI103" s="647">
        <v>2.2720000000000001E-8</v>
      </c>
      <c r="AJ103" s="645"/>
      <c r="AK103" s="1365">
        <v>-0.01</v>
      </c>
      <c r="AL103" s="1365">
        <v>2E-3</v>
      </c>
      <c r="AM103" s="647">
        <v>1.9580000000000001E-6</v>
      </c>
      <c r="AN103" s="645">
        <v>-1.0999999999999999E-2</v>
      </c>
      <c r="AO103" s="645">
        <v>2E-3</v>
      </c>
      <c r="AP103" s="647">
        <v>2.1765499999999999E-6</v>
      </c>
      <c r="AQ103" s="52"/>
      <c r="AR103" s="648" t="s">
        <v>2260</v>
      </c>
      <c r="AS103" s="649" t="s">
        <v>7</v>
      </c>
      <c r="AT103" s="650" t="s">
        <v>7</v>
      </c>
      <c r="AU103" s="651">
        <v>0.41860000000000003</v>
      </c>
      <c r="AV103" s="98">
        <v>-3.9632449999999999E-4</v>
      </c>
      <c r="AW103" s="98">
        <v>7.6216249999999999E-3</v>
      </c>
      <c r="AX103" s="651">
        <v>-5.1999999999999998E-2</v>
      </c>
      <c r="AY103" s="651">
        <v>0.95889999999999997</v>
      </c>
      <c r="AZ103" s="96">
        <v>35445</v>
      </c>
      <c r="BA103" s="96" t="s">
        <v>230</v>
      </c>
      <c r="BB103" s="33"/>
      <c r="BC103" s="33"/>
    </row>
    <row r="104" spans="1:55" s="656" customFormat="1" ht="39" x14ac:dyDescent="0.15">
      <c r="A104" s="51" t="s">
        <v>509</v>
      </c>
      <c r="B104" s="96">
        <v>2</v>
      </c>
      <c r="C104" s="97">
        <v>23632637</v>
      </c>
      <c r="D104" s="96" t="s">
        <v>265</v>
      </c>
      <c r="E104" s="116">
        <v>0.29880000000000001</v>
      </c>
      <c r="F104" s="651">
        <v>9.0589304528101763E-3</v>
      </c>
      <c r="G104" s="117">
        <v>1.6252117784015386E-3</v>
      </c>
      <c r="H104" s="614">
        <v>5.5739999999999998</v>
      </c>
      <c r="I104" s="100">
        <v>2.496E-8</v>
      </c>
      <c r="J104" s="97">
        <v>939908</v>
      </c>
      <c r="K104" s="101" t="s">
        <v>510</v>
      </c>
      <c r="L104" s="55" t="s">
        <v>230</v>
      </c>
      <c r="M104" s="97">
        <v>-24339</v>
      </c>
      <c r="N104" s="873" t="s">
        <v>33163</v>
      </c>
      <c r="O104" s="102" t="s">
        <v>8</v>
      </c>
      <c r="P104" s="51" t="s">
        <v>8</v>
      </c>
      <c r="Q104" s="52" t="s">
        <v>8</v>
      </c>
      <c r="R104" s="93" t="s">
        <v>8</v>
      </c>
      <c r="S104" s="94" t="s">
        <v>230</v>
      </c>
      <c r="T104" s="92"/>
      <c r="U104" s="298">
        <v>8.0000000000000002E-3</v>
      </c>
      <c r="V104" s="298">
        <v>2E-3</v>
      </c>
      <c r="W104" s="298">
        <v>0.01</v>
      </c>
      <c r="X104" s="298">
        <v>2E-3</v>
      </c>
      <c r="Y104" s="645">
        <v>0.68820000000000003</v>
      </c>
      <c r="Z104" s="645"/>
      <c r="AA104" s="298">
        <v>12</v>
      </c>
      <c r="AB104" s="646">
        <v>23614954</v>
      </c>
      <c r="AC104" s="646">
        <v>23633170</v>
      </c>
      <c r="AD104" s="53" t="s">
        <v>509</v>
      </c>
      <c r="AE104" s="53" t="s">
        <v>509</v>
      </c>
      <c r="AF104" s="298">
        <v>1.8299999999999998E-8</v>
      </c>
      <c r="AG104" s="645"/>
      <c r="AH104" s="646" t="s">
        <v>230</v>
      </c>
      <c r="AI104" s="647">
        <v>1.8340000000000001E-8</v>
      </c>
      <c r="AJ104" s="645"/>
      <c r="AK104" s="1366">
        <v>0.01</v>
      </c>
      <c r="AL104" s="1366">
        <v>2E-3</v>
      </c>
      <c r="AM104" s="647">
        <v>4.4440000000000001E-5</v>
      </c>
      <c r="AN104" s="645">
        <v>7.0000000000000001E-3</v>
      </c>
      <c r="AO104" s="645">
        <v>3.0000000000000001E-3</v>
      </c>
      <c r="AP104" s="647">
        <v>5.1562300000000004E-3</v>
      </c>
      <c r="AQ104" s="52"/>
      <c r="AR104" s="648" t="s">
        <v>2260</v>
      </c>
      <c r="AS104" s="649" t="s">
        <v>7</v>
      </c>
      <c r="AT104" s="650" t="s">
        <v>7</v>
      </c>
      <c r="AU104" s="651">
        <v>0.31009999999999999</v>
      </c>
      <c r="AV104" s="98">
        <v>4.1620824000000002E-3</v>
      </c>
      <c r="AW104" s="98">
        <v>8.1290676999999992E-3</v>
      </c>
      <c r="AX104" s="651">
        <v>0.51200000000000001</v>
      </c>
      <c r="AY104" s="651">
        <v>0.60840000000000005</v>
      </c>
      <c r="AZ104" s="96">
        <v>35445</v>
      </c>
      <c r="BA104" s="96" t="s">
        <v>230</v>
      </c>
      <c r="BB104" s="33"/>
      <c r="BC104" s="33"/>
    </row>
    <row r="105" spans="1:55" s="656" customFormat="1" ht="26" x14ac:dyDescent="0.15">
      <c r="A105" s="51" t="s">
        <v>511</v>
      </c>
      <c r="B105" s="96">
        <v>2</v>
      </c>
      <c r="C105" s="97">
        <v>140341020</v>
      </c>
      <c r="D105" s="96" t="s">
        <v>228</v>
      </c>
      <c r="E105" s="116">
        <v>0.66949999999999998</v>
      </c>
      <c r="F105" s="651">
        <v>8.8040278993816966E-3</v>
      </c>
      <c r="G105" s="117">
        <v>1.5814671994578222E-3</v>
      </c>
      <c r="H105" s="614">
        <v>5.5670000000000002</v>
      </c>
      <c r="I105" s="100">
        <v>2.5880000000000001E-8</v>
      </c>
      <c r="J105" s="97">
        <v>939908</v>
      </c>
      <c r="K105" s="101" t="s">
        <v>512</v>
      </c>
      <c r="L105" s="55" t="s">
        <v>235</v>
      </c>
      <c r="M105" s="97">
        <v>647976</v>
      </c>
      <c r="N105" s="873" t="s">
        <v>33164</v>
      </c>
      <c r="O105" s="92" t="s">
        <v>513</v>
      </c>
      <c r="P105" s="51" t="s">
        <v>8</v>
      </c>
      <c r="Q105" s="52" t="s">
        <v>8</v>
      </c>
      <c r="R105" s="93" t="s">
        <v>8</v>
      </c>
      <c r="S105" s="94" t="s">
        <v>230</v>
      </c>
      <c r="T105" s="92"/>
      <c r="U105" s="298">
        <v>7.0000000000000001E-3</v>
      </c>
      <c r="V105" s="298">
        <v>2E-3</v>
      </c>
      <c r="W105" s="298">
        <v>1.0999999999999999E-2</v>
      </c>
      <c r="X105" s="298">
        <v>2E-3</v>
      </c>
      <c r="Y105" s="645">
        <v>0.13020000000000001</v>
      </c>
      <c r="Z105" s="645"/>
      <c r="AA105" s="298">
        <v>18</v>
      </c>
      <c r="AB105" s="646">
        <v>140192497</v>
      </c>
      <c r="AC105" s="646">
        <v>140462211</v>
      </c>
      <c r="AD105" s="53" t="s">
        <v>511</v>
      </c>
      <c r="AE105" s="53" t="s">
        <v>511</v>
      </c>
      <c r="AF105" s="298">
        <v>2.1200000000000001E-8</v>
      </c>
      <c r="AG105" s="645"/>
      <c r="AH105" s="646" t="s">
        <v>230</v>
      </c>
      <c r="AI105" s="647">
        <v>2.1229999999999999E-8</v>
      </c>
      <c r="AJ105" s="645"/>
      <c r="AK105" s="1365">
        <v>1.0999999999999999E-2</v>
      </c>
      <c r="AL105" s="1365">
        <v>2E-3</v>
      </c>
      <c r="AM105" s="647">
        <v>9.9810000000000002E-7</v>
      </c>
      <c r="AN105" s="645">
        <v>1.2E-2</v>
      </c>
      <c r="AO105" s="645">
        <v>3.0000000000000001E-3</v>
      </c>
      <c r="AP105" s="647">
        <v>1.33778E-6</v>
      </c>
      <c r="AQ105" s="52"/>
      <c r="AR105" s="648" t="s">
        <v>2260</v>
      </c>
      <c r="AS105" s="649" t="s">
        <v>7</v>
      </c>
      <c r="AT105" s="650" t="s">
        <v>7</v>
      </c>
      <c r="AU105" s="651">
        <v>0.67320000000000002</v>
      </c>
      <c r="AV105" s="98">
        <v>5.7717048999999998E-3</v>
      </c>
      <c r="AW105" s="98">
        <v>8.0162566000000005E-3</v>
      </c>
      <c r="AX105" s="651">
        <v>0.72</v>
      </c>
      <c r="AY105" s="651">
        <v>0.47149999999999997</v>
      </c>
      <c r="AZ105" s="96">
        <v>35445</v>
      </c>
      <c r="BA105" s="96" t="s">
        <v>230</v>
      </c>
      <c r="BB105" s="33"/>
      <c r="BC105" s="33"/>
    </row>
    <row r="106" spans="1:55" s="656" customFormat="1" ht="26" x14ac:dyDescent="0.15">
      <c r="A106" s="51" t="s">
        <v>514</v>
      </c>
      <c r="B106" s="96">
        <v>7</v>
      </c>
      <c r="C106" s="97">
        <v>104593713</v>
      </c>
      <c r="D106" s="96" t="s">
        <v>237</v>
      </c>
      <c r="E106" s="116">
        <v>0.60770000000000002</v>
      </c>
      <c r="F106" s="651">
        <v>-8.4665764833984289E-3</v>
      </c>
      <c r="G106" s="117">
        <v>1.5235876342268181E-3</v>
      </c>
      <c r="H106" s="614">
        <v>-5.5570000000000004</v>
      </c>
      <c r="I106" s="100">
        <v>2.742E-8</v>
      </c>
      <c r="J106" s="97">
        <v>939908</v>
      </c>
      <c r="K106" s="101" t="s">
        <v>515</v>
      </c>
      <c r="L106" s="55" t="s">
        <v>235</v>
      </c>
      <c r="M106" s="97">
        <v>60924</v>
      </c>
      <c r="N106" s="873" t="s">
        <v>33165</v>
      </c>
      <c r="O106" s="102" t="s">
        <v>8</v>
      </c>
      <c r="P106" s="51" t="s">
        <v>8</v>
      </c>
      <c r="Q106" s="52" t="s">
        <v>8</v>
      </c>
      <c r="R106" s="93" t="s">
        <v>8</v>
      </c>
      <c r="S106" s="94" t="s">
        <v>230</v>
      </c>
      <c r="T106" s="92"/>
      <c r="U106" s="298">
        <v>-7.0000000000000001E-3</v>
      </c>
      <c r="V106" s="298">
        <v>2E-3</v>
      </c>
      <c r="W106" s="298">
        <v>-8.9999999999999993E-3</v>
      </c>
      <c r="X106" s="298">
        <v>2E-3</v>
      </c>
      <c r="Y106" s="645">
        <v>0.51829999999999998</v>
      </c>
      <c r="Z106" s="645"/>
      <c r="AA106" s="298">
        <v>56</v>
      </c>
      <c r="AB106" s="646">
        <v>104579775</v>
      </c>
      <c r="AC106" s="646">
        <v>104771857</v>
      </c>
      <c r="AD106" s="53" t="s">
        <v>514</v>
      </c>
      <c r="AE106" s="53" t="s">
        <v>514</v>
      </c>
      <c r="AF106" s="298">
        <v>1.0099999999999999E-8</v>
      </c>
      <c r="AG106" s="645"/>
      <c r="AH106" s="646" t="s">
        <v>230</v>
      </c>
      <c r="AI106" s="647">
        <v>1.0099999999999999E-8</v>
      </c>
      <c r="AJ106" s="645"/>
      <c r="AK106" s="1365">
        <v>-8.9999999999999993E-3</v>
      </c>
      <c r="AL106" s="1365">
        <v>2E-3</v>
      </c>
      <c r="AM106" s="647">
        <v>2.1290000000000001E-5</v>
      </c>
      <c r="AN106" s="645">
        <v>-0.01</v>
      </c>
      <c r="AO106" s="645">
        <v>2E-3</v>
      </c>
      <c r="AP106" s="647">
        <v>2.3421299999999999E-5</v>
      </c>
      <c r="AQ106" s="52"/>
      <c r="AR106" s="648" t="s">
        <v>2260</v>
      </c>
      <c r="AS106" s="649" t="s">
        <v>7</v>
      </c>
      <c r="AT106" s="650" t="s">
        <v>7</v>
      </c>
      <c r="AU106" s="651">
        <v>0.62080000000000002</v>
      </c>
      <c r="AV106" s="98">
        <v>-1.1004315E-3</v>
      </c>
      <c r="AW106" s="98">
        <v>7.7495178999999999E-3</v>
      </c>
      <c r="AX106" s="651">
        <v>-0.14199999999999999</v>
      </c>
      <c r="AY106" s="651">
        <v>0.88680000000000003</v>
      </c>
      <c r="AZ106" s="96">
        <v>35445</v>
      </c>
      <c r="BA106" s="96" t="s">
        <v>230</v>
      </c>
      <c r="BB106" s="33"/>
      <c r="BC106" s="33"/>
    </row>
    <row r="107" spans="1:55" s="656" customFormat="1" ht="39" x14ac:dyDescent="0.15">
      <c r="A107" s="51" t="s">
        <v>516</v>
      </c>
      <c r="B107" s="96">
        <v>16</v>
      </c>
      <c r="C107" s="97">
        <v>69691102</v>
      </c>
      <c r="D107" s="96" t="s">
        <v>228</v>
      </c>
      <c r="E107" s="116">
        <v>7.5700000000000003E-2</v>
      </c>
      <c r="F107" s="651">
        <v>1.5622511693861E-2</v>
      </c>
      <c r="G107" s="117">
        <v>2.8123333382288032E-3</v>
      </c>
      <c r="H107" s="614">
        <v>5.5549999999999997</v>
      </c>
      <c r="I107" s="100">
        <v>2.775E-8</v>
      </c>
      <c r="J107" s="97">
        <v>939908</v>
      </c>
      <c r="K107" s="101" t="s">
        <v>2097</v>
      </c>
      <c r="L107" s="55" t="s">
        <v>235</v>
      </c>
      <c r="M107" s="97">
        <v>52202</v>
      </c>
      <c r="N107" s="873" t="s">
        <v>33166</v>
      </c>
      <c r="O107" s="102" t="s">
        <v>518</v>
      </c>
      <c r="P107" s="92" t="s">
        <v>519</v>
      </c>
      <c r="Q107" s="33" t="s">
        <v>520</v>
      </c>
      <c r="R107" s="93" t="s">
        <v>8</v>
      </c>
      <c r="S107" s="94" t="s">
        <v>230</v>
      </c>
      <c r="T107" s="92"/>
      <c r="U107" s="298">
        <v>1.2E-2</v>
      </c>
      <c r="V107" s="298">
        <v>4.0000000000000001E-3</v>
      </c>
      <c r="W107" s="298">
        <v>1.9E-2</v>
      </c>
      <c r="X107" s="298">
        <v>4.0000000000000001E-3</v>
      </c>
      <c r="Y107" s="645">
        <v>0.1948</v>
      </c>
      <c r="Z107" s="645"/>
      <c r="AA107" s="298">
        <v>88</v>
      </c>
      <c r="AB107" s="646">
        <v>69549226</v>
      </c>
      <c r="AC107" s="646">
        <v>69958231</v>
      </c>
      <c r="AD107" s="53" t="s">
        <v>516</v>
      </c>
      <c r="AE107" s="53" t="s">
        <v>516</v>
      </c>
      <c r="AF107" s="298">
        <v>8.7299999999999994E-9</v>
      </c>
      <c r="AG107" s="645"/>
      <c r="AH107" s="646" t="s">
        <v>230</v>
      </c>
      <c r="AI107" s="647">
        <v>8.7299999999999994E-9</v>
      </c>
      <c r="AJ107" s="645"/>
      <c r="AK107" s="1365">
        <v>1.9E-2</v>
      </c>
      <c r="AL107" s="1365">
        <v>4.0000000000000001E-3</v>
      </c>
      <c r="AM107" s="647">
        <v>2.2989999999999999E-6</v>
      </c>
      <c r="AN107" s="645">
        <v>1.9E-2</v>
      </c>
      <c r="AO107" s="645">
        <v>4.0000000000000001E-3</v>
      </c>
      <c r="AP107" s="647">
        <v>2.01613E-5</v>
      </c>
      <c r="AQ107" s="52"/>
      <c r="AR107" s="648" t="s">
        <v>2260</v>
      </c>
      <c r="AS107" s="649" t="s">
        <v>7</v>
      </c>
      <c r="AT107" s="650" t="s">
        <v>7</v>
      </c>
      <c r="AU107" s="651">
        <v>7.3300000000000004E-2</v>
      </c>
      <c r="AV107" s="98">
        <v>5.2079926E-3</v>
      </c>
      <c r="AW107" s="98">
        <v>1.4426572E-2</v>
      </c>
      <c r="AX107" s="651">
        <v>0.36099999999999999</v>
      </c>
      <c r="AY107" s="651">
        <v>0.71809999999999996</v>
      </c>
      <c r="AZ107" s="96">
        <v>35445</v>
      </c>
      <c r="BA107" s="96" t="s">
        <v>230</v>
      </c>
      <c r="BB107" s="33"/>
      <c r="BC107" s="33"/>
    </row>
    <row r="108" spans="1:55" s="656" customFormat="1" ht="26" x14ac:dyDescent="0.15">
      <c r="A108" s="51" t="s">
        <v>521</v>
      </c>
      <c r="B108" s="96">
        <v>3</v>
      </c>
      <c r="C108" s="97">
        <v>127117445</v>
      </c>
      <c r="D108" s="96" t="s">
        <v>265</v>
      </c>
      <c r="E108" s="116">
        <v>0.16289999999999999</v>
      </c>
      <c r="F108" s="651">
        <v>1.1188654769124709E-2</v>
      </c>
      <c r="G108" s="117">
        <v>2.0145219245813304E-3</v>
      </c>
      <c r="H108" s="614">
        <v>5.5540000000000003</v>
      </c>
      <c r="I108" s="100">
        <v>2.7870000000000001E-8</v>
      </c>
      <c r="J108" s="97">
        <v>939908</v>
      </c>
      <c r="K108" s="101" t="s">
        <v>522</v>
      </c>
      <c r="L108" s="55" t="s">
        <v>235</v>
      </c>
      <c r="M108" s="97">
        <v>174462</v>
      </c>
      <c r="N108" s="873" t="s">
        <v>33167</v>
      </c>
      <c r="O108" s="102" t="s">
        <v>523</v>
      </c>
      <c r="P108" s="51" t="s">
        <v>8</v>
      </c>
      <c r="Q108" s="52" t="s">
        <v>8</v>
      </c>
      <c r="R108" s="93" t="s">
        <v>8</v>
      </c>
      <c r="S108" s="94" t="s">
        <v>230</v>
      </c>
      <c r="T108" s="92"/>
      <c r="U108" s="298">
        <v>1.4E-2</v>
      </c>
      <c r="V108" s="298">
        <v>3.0000000000000001E-3</v>
      </c>
      <c r="W108" s="298">
        <v>8.0000000000000002E-3</v>
      </c>
      <c r="X108" s="298">
        <v>2E-3</v>
      </c>
      <c r="Y108" s="645">
        <v>0.88749999999999996</v>
      </c>
      <c r="Z108" s="645"/>
      <c r="AA108" s="298">
        <v>29</v>
      </c>
      <c r="AB108" s="646">
        <v>127082633</v>
      </c>
      <c r="AC108" s="646">
        <v>127191852</v>
      </c>
      <c r="AD108" s="53" t="s">
        <v>521</v>
      </c>
      <c r="AE108" s="53" t="s">
        <v>521</v>
      </c>
      <c r="AF108" s="298">
        <v>3.5399999999999999E-8</v>
      </c>
      <c r="AG108" s="645"/>
      <c r="AH108" s="646" t="s">
        <v>230</v>
      </c>
      <c r="AI108" s="647">
        <v>3.5380000000000003E-8</v>
      </c>
      <c r="AJ108" s="645"/>
      <c r="AK108" s="1365">
        <v>8.0000000000000002E-3</v>
      </c>
      <c r="AL108" s="1365">
        <v>2E-3</v>
      </c>
      <c r="AM108" s="647">
        <v>1.5610000000000001E-2</v>
      </c>
      <c r="AN108" s="645">
        <v>8.0000000000000002E-3</v>
      </c>
      <c r="AO108" s="645">
        <v>3.0000000000000001E-3</v>
      </c>
      <c r="AP108" s="647">
        <v>1.46502E-2</v>
      </c>
      <c r="AQ108" s="52"/>
      <c r="AR108" s="648" t="s">
        <v>2260</v>
      </c>
      <c r="AS108" s="649" t="s">
        <v>7</v>
      </c>
      <c r="AT108" s="650" t="s">
        <v>7</v>
      </c>
      <c r="AU108" s="651">
        <v>0.15570000000000001</v>
      </c>
      <c r="AV108" s="98">
        <v>1.7318429E-2</v>
      </c>
      <c r="AW108" s="98">
        <v>1.0370317E-2</v>
      </c>
      <c r="AX108" s="651">
        <v>1.67</v>
      </c>
      <c r="AY108" s="651">
        <v>9.4850000000000004E-2</v>
      </c>
      <c r="AZ108" s="96">
        <v>35445</v>
      </c>
      <c r="BA108" s="96" t="s">
        <v>230</v>
      </c>
      <c r="BB108" s="33"/>
      <c r="BC108" s="33"/>
    </row>
    <row r="109" spans="1:55" s="656" customFormat="1" ht="26" x14ac:dyDescent="0.15">
      <c r="A109" s="51" t="s">
        <v>524</v>
      </c>
      <c r="B109" s="96">
        <v>15</v>
      </c>
      <c r="C109" s="97">
        <v>88373200</v>
      </c>
      <c r="D109" s="96" t="s">
        <v>237</v>
      </c>
      <c r="E109" s="116">
        <v>0.57669999999999999</v>
      </c>
      <c r="F109" s="651">
        <v>8.362342995279666E-3</v>
      </c>
      <c r="G109" s="117">
        <v>1.5056433192797382E-3</v>
      </c>
      <c r="H109" s="614">
        <v>5.5540000000000003</v>
      </c>
      <c r="I109" s="100">
        <v>2.7899999999999998E-8</v>
      </c>
      <c r="J109" s="97">
        <v>939908</v>
      </c>
      <c r="K109" s="101" t="s">
        <v>525</v>
      </c>
      <c r="L109" s="55" t="s">
        <v>235</v>
      </c>
      <c r="M109" s="97">
        <v>46748</v>
      </c>
      <c r="N109" s="873" t="s">
        <v>33168</v>
      </c>
      <c r="O109" s="102" t="s">
        <v>8</v>
      </c>
      <c r="P109" s="51" t="s">
        <v>8</v>
      </c>
      <c r="Q109" s="52" t="s">
        <v>8</v>
      </c>
      <c r="R109" s="93" t="s">
        <v>8</v>
      </c>
      <c r="S109" s="94" t="s">
        <v>230</v>
      </c>
      <c r="T109" s="92"/>
      <c r="U109" s="298">
        <v>8.0000000000000002E-3</v>
      </c>
      <c r="V109" s="298">
        <v>2E-3</v>
      </c>
      <c r="W109" s="298">
        <v>7.0000000000000001E-3</v>
      </c>
      <c r="X109" s="298">
        <v>3.0000000000000001E-3</v>
      </c>
      <c r="Y109" s="645">
        <v>6.3229999999999995E-2</v>
      </c>
      <c r="Z109" s="645"/>
      <c r="AA109" s="298">
        <v>86</v>
      </c>
      <c r="AB109" s="646">
        <v>88370262</v>
      </c>
      <c r="AC109" s="646">
        <v>88390814</v>
      </c>
      <c r="AD109" s="53" t="s">
        <v>524</v>
      </c>
      <c r="AE109" s="53" t="s">
        <v>524</v>
      </c>
      <c r="AF109" s="298">
        <v>2.7899999999999998E-8</v>
      </c>
      <c r="AG109" s="645"/>
      <c r="AH109" s="646" t="s">
        <v>230</v>
      </c>
      <c r="AI109" s="647">
        <v>2.7940000000000001E-8</v>
      </c>
      <c r="AJ109" s="645"/>
      <c r="AK109" s="1365">
        <v>7.0000000000000001E-3</v>
      </c>
      <c r="AL109" s="1365">
        <v>3.0000000000000001E-3</v>
      </c>
      <c r="AM109" s="647">
        <v>2.398E-4</v>
      </c>
      <c r="AN109" s="645">
        <v>7.0000000000000001E-3</v>
      </c>
      <c r="AO109" s="645">
        <v>2E-3</v>
      </c>
      <c r="AP109" s="647">
        <v>2.8407599999999999E-3</v>
      </c>
      <c r="AQ109" s="52"/>
      <c r="AR109" s="648" t="s">
        <v>2260</v>
      </c>
      <c r="AS109" s="649" t="s">
        <v>7</v>
      </c>
      <c r="AT109" s="650" t="s">
        <v>7</v>
      </c>
      <c r="AU109" s="651">
        <v>0.58989999999999998</v>
      </c>
      <c r="AV109" s="98">
        <v>3.6464394000000002E-3</v>
      </c>
      <c r="AW109" s="98">
        <v>7.6445271000000004E-3</v>
      </c>
      <c r="AX109" s="651">
        <v>0.47699999999999998</v>
      </c>
      <c r="AY109" s="651">
        <v>0.63349999999999995</v>
      </c>
      <c r="AZ109" s="96">
        <v>35445</v>
      </c>
      <c r="BA109" s="96" t="s">
        <v>230</v>
      </c>
      <c r="BB109" s="33"/>
      <c r="BC109" s="33"/>
    </row>
    <row r="110" spans="1:55" s="656" customFormat="1" ht="26" x14ac:dyDescent="0.15">
      <c r="A110" s="51" t="s">
        <v>526</v>
      </c>
      <c r="B110" s="96">
        <v>6</v>
      </c>
      <c r="C110" s="97">
        <v>157724008</v>
      </c>
      <c r="D110" s="96" t="s">
        <v>228</v>
      </c>
      <c r="E110" s="116">
        <v>0.55049999999999999</v>
      </c>
      <c r="F110" s="651">
        <v>-8.3230383878075374E-3</v>
      </c>
      <c r="G110" s="117">
        <v>1.5020823656032372E-3</v>
      </c>
      <c r="H110" s="614">
        <v>-5.5410000000000004</v>
      </c>
      <c r="I110" s="100">
        <v>3.0010000000000002E-8</v>
      </c>
      <c r="J110" s="97">
        <v>931651</v>
      </c>
      <c r="K110" s="101" t="s">
        <v>527</v>
      </c>
      <c r="L110" s="55" t="s">
        <v>230</v>
      </c>
      <c r="M110" s="97">
        <v>-13954</v>
      </c>
      <c r="N110" s="873" t="s">
        <v>33169</v>
      </c>
      <c r="O110" s="102" t="s">
        <v>8</v>
      </c>
      <c r="P110" s="51" t="s">
        <v>8</v>
      </c>
      <c r="Q110" s="52" t="s">
        <v>8</v>
      </c>
      <c r="R110" s="93" t="s">
        <v>528</v>
      </c>
      <c r="S110" s="94" t="s">
        <v>230</v>
      </c>
      <c r="T110" s="92"/>
      <c r="U110" s="298">
        <v>-7.0000000000000001E-3</v>
      </c>
      <c r="V110" s="298">
        <v>2E-3</v>
      </c>
      <c r="W110" s="298">
        <v>-0.01</v>
      </c>
      <c r="X110" s="298">
        <v>2E-3</v>
      </c>
      <c r="Y110" s="645">
        <v>0.40350000000000003</v>
      </c>
      <c r="Z110" s="645"/>
      <c r="AA110" s="298">
        <v>53</v>
      </c>
      <c r="AB110" s="646">
        <v>157610644</v>
      </c>
      <c r="AC110" s="646">
        <v>157770300</v>
      </c>
      <c r="AD110" s="53" t="s">
        <v>526</v>
      </c>
      <c r="AE110" s="53" t="s">
        <v>526</v>
      </c>
      <c r="AF110" s="298">
        <v>3.0099999999999998E-8</v>
      </c>
      <c r="AG110" s="645"/>
      <c r="AH110" s="646" t="s">
        <v>230</v>
      </c>
      <c r="AI110" s="647">
        <v>3.009E-8</v>
      </c>
      <c r="AJ110" s="645"/>
      <c r="AK110" s="1365">
        <v>-0.01</v>
      </c>
      <c r="AL110" s="1365">
        <v>2E-3</v>
      </c>
      <c r="AM110" s="647">
        <v>1.117E-5</v>
      </c>
      <c r="AN110" s="645">
        <v>-8.0000000000000002E-3</v>
      </c>
      <c r="AO110" s="645">
        <v>2E-3</v>
      </c>
      <c r="AP110" s="647">
        <v>7.7759400000000005E-4</v>
      </c>
      <c r="AQ110" s="52"/>
      <c r="AR110" s="55" t="s">
        <v>529</v>
      </c>
      <c r="AS110" s="51"/>
      <c r="AT110" s="51"/>
      <c r="AU110" s="651"/>
      <c r="AV110" s="98"/>
      <c r="AW110" s="98"/>
      <c r="AX110" s="651"/>
      <c r="AY110" s="651"/>
      <c r="AZ110" s="96"/>
      <c r="BA110" s="96"/>
      <c r="BB110" s="33"/>
      <c r="BC110" s="33"/>
    </row>
    <row r="111" spans="1:55" s="656" customFormat="1" ht="26" x14ac:dyDescent="0.15">
      <c r="A111" s="51" t="s">
        <v>530</v>
      </c>
      <c r="B111" s="96">
        <v>12</v>
      </c>
      <c r="C111" s="97">
        <v>114297642</v>
      </c>
      <c r="D111" s="96" t="s">
        <v>228</v>
      </c>
      <c r="E111" s="116">
        <v>0.3488</v>
      </c>
      <c r="F111" s="651">
        <v>8.6442780677392691E-3</v>
      </c>
      <c r="G111" s="117">
        <v>1.5609025041060434E-3</v>
      </c>
      <c r="H111" s="614">
        <v>5.5380000000000003</v>
      </c>
      <c r="I111" s="100">
        <v>3.051E-8</v>
      </c>
      <c r="J111" s="97">
        <v>939908</v>
      </c>
      <c r="K111" s="101" t="s">
        <v>531</v>
      </c>
      <c r="L111" s="55" t="s">
        <v>230</v>
      </c>
      <c r="M111" s="97">
        <v>-43099</v>
      </c>
      <c r="N111" s="873" t="s">
        <v>33170</v>
      </c>
      <c r="O111" s="102" t="s">
        <v>8</v>
      </c>
      <c r="P111" s="51" t="s">
        <v>8</v>
      </c>
      <c r="Q111" s="52" t="s">
        <v>8</v>
      </c>
      <c r="R111" s="93" t="s">
        <v>8</v>
      </c>
      <c r="S111" s="94" t="s">
        <v>230</v>
      </c>
      <c r="T111" s="92"/>
      <c r="U111" s="298">
        <v>7.0000000000000001E-3</v>
      </c>
      <c r="V111" s="298">
        <v>2E-3</v>
      </c>
      <c r="W111" s="298">
        <v>1.0999999999999999E-2</v>
      </c>
      <c r="X111" s="298">
        <v>2E-3</v>
      </c>
      <c r="Y111" s="645">
        <v>0.1469</v>
      </c>
      <c r="Z111" s="645"/>
      <c r="AA111" s="298">
        <v>80</v>
      </c>
      <c r="AB111" s="646">
        <v>114271630</v>
      </c>
      <c r="AC111" s="646">
        <v>114344560</v>
      </c>
      <c r="AD111" s="53" t="s">
        <v>530</v>
      </c>
      <c r="AE111" s="53" t="s">
        <v>530</v>
      </c>
      <c r="AF111" s="298">
        <v>2.1500000000000001E-8</v>
      </c>
      <c r="AG111" s="645"/>
      <c r="AH111" s="646" t="s">
        <v>230</v>
      </c>
      <c r="AI111" s="647">
        <v>2.154E-8</v>
      </c>
      <c r="AJ111" s="645"/>
      <c r="AK111" s="1365">
        <v>1.0999999999999999E-2</v>
      </c>
      <c r="AL111" s="1365">
        <v>2E-3</v>
      </c>
      <c r="AM111" s="647">
        <v>1.387E-6</v>
      </c>
      <c r="AN111" s="645">
        <v>0.01</v>
      </c>
      <c r="AO111" s="645">
        <v>2E-3</v>
      </c>
      <c r="AP111" s="647">
        <v>6.9325000000000005E-5</v>
      </c>
      <c r="AQ111" s="52"/>
      <c r="AR111" s="648" t="s">
        <v>2260</v>
      </c>
      <c r="AS111" s="649" t="s">
        <v>7</v>
      </c>
      <c r="AT111" s="650" t="s">
        <v>7</v>
      </c>
      <c r="AU111" s="651">
        <v>0.34960000000000002</v>
      </c>
      <c r="AV111" s="98">
        <v>-1.4587485999999999E-3</v>
      </c>
      <c r="AW111" s="98">
        <v>7.8851272999999993E-3</v>
      </c>
      <c r="AX111" s="651">
        <v>-0.185</v>
      </c>
      <c r="AY111" s="651">
        <v>0.85340000000000005</v>
      </c>
      <c r="AZ111" s="96">
        <v>35445</v>
      </c>
      <c r="BA111" s="96" t="s">
        <v>235</v>
      </c>
      <c r="BB111" s="33"/>
      <c r="BC111" s="33"/>
    </row>
    <row r="112" spans="1:55" s="656" customFormat="1" ht="26" x14ac:dyDescent="0.15">
      <c r="A112" s="51" t="s">
        <v>532</v>
      </c>
      <c r="B112" s="96">
        <v>8</v>
      </c>
      <c r="C112" s="97">
        <v>9497843</v>
      </c>
      <c r="D112" s="96" t="s">
        <v>237</v>
      </c>
      <c r="E112" s="116">
        <v>0.88570000000000004</v>
      </c>
      <c r="F112" s="651">
        <v>-1.7567081340408894E-2</v>
      </c>
      <c r="G112" s="117">
        <v>3.1778367113619566E-3</v>
      </c>
      <c r="H112" s="614">
        <v>-5.5279999999999996</v>
      </c>
      <c r="I112" s="100">
        <v>3.2310000000000003E-8</v>
      </c>
      <c r="J112" s="97">
        <v>508782</v>
      </c>
      <c r="K112" s="101" t="s">
        <v>317</v>
      </c>
      <c r="L112" s="55" t="s">
        <v>230</v>
      </c>
      <c r="M112" s="97">
        <v>-85087</v>
      </c>
      <c r="N112" s="873" t="s">
        <v>33171</v>
      </c>
      <c r="O112" s="102" t="s">
        <v>8</v>
      </c>
      <c r="P112" s="51" t="s">
        <v>533</v>
      </c>
      <c r="Q112" s="52" t="s">
        <v>233</v>
      </c>
      <c r="R112" s="33" t="s">
        <v>247</v>
      </c>
      <c r="S112" s="94" t="s">
        <v>230</v>
      </c>
      <c r="T112" s="92"/>
      <c r="U112" s="298">
        <v>-1.7000000000000001E-2</v>
      </c>
      <c r="V112" s="298">
        <v>3.0000000000000001E-3</v>
      </c>
      <c r="W112" s="298" t="s">
        <v>33903</v>
      </c>
      <c r="X112" s="298" t="s">
        <v>172</v>
      </c>
      <c r="Y112" s="645">
        <v>1</v>
      </c>
      <c r="Z112" s="645"/>
      <c r="AA112" s="298">
        <v>62</v>
      </c>
      <c r="AB112" s="646">
        <v>9394053</v>
      </c>
      <c r="AC112" s="646">
        <v>9497843</v>
      </c>
      <c r="AD112" s="53" t="s">
        <v>32938</v>
      </c>
      <c r="AE112" s="53" t="s">
        <v>172</v>
      </c>
      <c r="AF112" s="298" t="s">
        <v>172</v>
      </c>
      <c r="AG112" s="645"/>
      <c r="AH112" s="646" t="s">
        <v>235</v>
      </c>
      <c r="AI112" s="647" t="s">
        <v>172</v>
      </c>
      <c r="AJ112" s="645"/>
      <c r="AK112" s="647" t="s">
        <v>33903</v>
      </c>
      <c r="AL112" s="647" t="s">
        <v>172</v>
      </c>
      <c r="AM112" s="647" t="s">
        <v>172</v>
      </c>
      <c r="AN112" s="298" t="s">
        <v>172</v>
      </c>
      <c r="AO112" s="298"/>
      <c r="AP112" s="647" t="s">
        <v>172</v>
      </c>
      <c r="AQ112" s="52"/>
      <c r="AR112" s="648" t="s">
        <v>2260</v>
      </c>
      <c r="AS112" s="649" t="s">
        <v>7</v>
      </c>
      <c r="AT112" s="650" t="s">
        <v>7</v>
      </c>
      <c r="AU112" s="651">
        <v>0.88319999999999999</v>
      </c>
      <c r="AV112" s="98">
        <v>-7.3525300000000004E-3</v>
      </c>
      <c r="AW112" s="98">
        <v>1.2461916E-2</v>
      </c>
      <c r="AX112" s="651">
        <v>-0.59</v>
      </c>
      <c r="AY112" s="651">
        <v>0.55520000000000003</v>
      </c>
      <c r="AZ112" s="96">
        <v>31279</v>
      </c>
      <c r="BA112" s="96" t="s">
        <v>230</v>
      </c>
      <c r="BB112" s="33"/>
      <c r="BC112" s="33"/>
    </row>
    <row r="113" spans="1:55" s="656" customFormat="1" ht="26" x14ac:dyDescent="0.15">
      <c r="A113" s="51" t="s">
        <v>534</v>
      </c>
      <c r="B113" s="96">
        <v>3</v>
      </c>
      <c r="C113" s="97">
        <v>50176589</v>
      </c>
      <c r="D113" s="96" t="s">
        <v>228</v>
      </c>
      <c r="E113" s="116">
        <v>0.34449999999999997</v>
      </c>
      <c r="F113" s="651">
        <v>8.6428703327734412E-3</v>
      </c>
      <c r="G113" s="117">
        <v>1.5654537824259086E-3</v>
      </c>
      <c r="H113" s="614">
        <v>5.5209999999999999</v>
      </c>
      <c r="I113" s="100">
        <v>3.3740000000000003E-8</v>
      </c>
      <c r="J113" s="97">
        <v>939908</v>
      </c>
      <c r="K113" s="101" t="s">
        <v>535</v>
      </c>
      <c r="L113" s="55" t="s">
        <v>235</v>
      </c>
      <c r="M113" s="97">
        <v>15973</v>
      </c>
      <c r="N113" s="873" t="s">
        <v>33172</v>
      </c>
      <c r="O113" s="102" t="s">
        <v>536</v>
      </c>
      <c r="P113" s="51" t="s">
        <v>8</v>
      </c>
      <c r="Q113" s="52" t="s">
        <v>8</v>
      </c>
      <c r="R113" s="93" t="s">
        <v>8</v>
      </c>
      <c r="S113" s="94" t="s">
        <v>230</v>
      </c>
      <c r="T113" s="92"/>
      <c r="U113" s="298">
        <v>8.0000000000000002E-3</v>
      </c>
      <c r="V113" s="298">
        <v>2E-3</v>
      </c>
      <c r="W113" s="298">
        <v>8.9999999999999993E-3</v>
      </c>
      <c r="X113" s="298">
        <v>2E-3</v>
      </c>
      <c r="Y113" s="645">
        <v>0.63500000000000001</v>
      </c>
      <c r="Z113" s="645"/>
      <c r="AA113" s="298">
        <v>25</v>
      </c>
      <c r="AB113" s="646">
        <v>50174572</v>
      </c>
      <c r="AC113" s="646">
        <v>50176589</v>
      </c>
      <c r="AD113" s="53" t="s">
        <v>534</v>
      </c>
      <c r="AE113" s="53" t="s">
        <v>534</v>
      </c>
      <c r="AF113" s="298">
        <v>3.3699999999999997E-8</v>
      </c>
      <c r="AG113" s="645"/>
      <c r="AH113" s="646" t="s">
        <v>230</v>
      </c>
      <c r="AI113" s="647">
        <v>3.372E-8</v>
      </c>
      <c r="AJ113" s="645"/>
      <c r="AK113" s="1365">
        <v>8.9999999999999993E-3</v>
      </c>
      <c r="AL113" s="1365">
        <v>2E-3</v>
      </c>
      <c r="AM113" s="647">
        <v>4.1140000000000003E-5</v>
      </c>
      <c r="AN113" s="645">
        <v>8.0000000000000002E-3</v>
      </c>
      <c r="AO113" s="645">
        <v>2E-3</v>
      </c>
      <c r="AP113" s="647">
        <v>1.3270999999999999E-3</v>
      </c>
      <c r="AQ113" s="52"/>
      <c r="AR113" s="648" t="s">
        <v>2260</v>
      </c>
      <c r="AS113" s="649" t="s">
        <v>7</v>
      </c>
      <c r="AT113" s="650" t="s">
        <v>7</v>
      </c>
      <c r="AU113" s="651">
        <v>0.35620000000000002</v>
      </c>
      <c r="AV113" s="98">
        <v>-2.3319472000000001E-3</v>
      </c>
      <c r="AW113" s="98">
        <v>7.8516742000000004E-3</v>
      </c>
      <c r="AX113" s="651">
        <v>-0.29699999999999999</v>
      </c>
      <c r="AY113" s="651">
        <v>0.7661</v>
      </c>
      <c r="AZ113" s="96">
        <v>35445</v>
      </c>
      <c r="BA113" s="96" t="s">
        <v>235</v>
      </c>
      <c r="BB113" s="33"/>
      <c r="BC113" s="33"/>
    </row>
    <row r="114" spans="1:55" s="656" customFormat="1" ht="26" x14ac:dyDescent="0.15">
      <c r="A114" s="51" t="s">
        <v>537</v>
      </c>
      <c r="B114" s="96">
        <v>3</v>
      </c>
      <c r="C114" s="97">
        <v>222904</v>
      </c>
      <c r="D114" s="96" t="s">
        <v>237</v>
      </c>
      <c r="E114" s="116">
        <v>0.30830000000000002</v>
      </c>
      <c r="F114" s="651">
        <v>-8.890699984332404E-3</v>
      </c>
      <c r="G114" s="117">
        <v>1.6109258895329595E-3</v>
      </c>
      <c r="H114" s="614">
        <v>-5.5190000000000001</v>
      </c>
      <c r="I114" s="100">
        <v>3.4030000000000001E-8</v>
      </c>
      <c r="J114" s="97">
        <v>939908</v>
      </c>
      <c r="K114" s="101" t="s">
        <v>538</v>
      </c>
      <c r="L114" s="55" t="s">
        <v>235</v>
      </c>
      <c r="M114" s="97">
        <v>15375</v>
      </c>
      <c r="N114" s="873" t="s">
        <v>33173</v>
      </c>
      <c r="O114" s="102" t="s">
        <v>8</v>
      </c>
      <c r="P114" s="51" t="s">
        <v>8</v>
      </c>
      <c r="Q114" s="52" t="s">
        <v>8</v>
      </c>
      <c r="R114" s="93" t="s">
        <v>8</v>
      </c>
      <c r="S114" s="94" t="s">
        <v>230</v>
      </c>
      <c r="T114" s="92"/>
      <c r="U114" s="298">
        <v>-8.0000000000000002E-3</v>
      </c>
      <c r="V114" s="298">
        <v>2E-3</v>
      </c>
      <c r="W114" s="298">
        <v>-8.9999999999999993E-3</v>
      </c>
      <c r="X114" s="298">
        <v>2E-3</v>
      </c>
      <c r="Y114" s="645">
        <v>0.72570000000000001</v>
      </c>
      <c r="Z114" s="645"/>
      <c r="AA114" s="298">
        <v>22</v>
      </c>
      <c r="AB114" s="646">
        <v>209590</v>
      </c>
      <c r="AC114" s="646">
        <v>237075</v>
      </c>
      <c r="AD114" s="53" t="s">
        <v>31656</v>
      </c>
      <c r="AE114" s="53" t="s">
        <v>537</v>
      </c>
      <c r="AF114" s="298">
        <v>3.4100000000000001E-8</v>
      </c>
      <c r="AG114" s="645"/>
      <c r="AH114" s="646" t="s">
        <v>230</v>
      </c>
      <c r="AI114" s="647">
        <v>3.4109999999999999E-8</v>
      </c>
      <c r="AJ114" s="645"/>
      <c r="AK114" s="1365">
        <v>-8.9999999999999993E-3</v>
      </c>
      <c r="AL114" s="1365">
        <v>2E-3</v>
      </c>
      <c r="AM114" s="647">
        <v>6.0890000000000001E-5</v>
      </c>
      <c r="AN114" s="645">
        <v>-8.0000000000000002E-3</v>
      </c>
      <c r="AO114" s="645">
        <v>3.0000000000000001E-3</v>
      </c>
      <c r="AP114" s="647">
        <v>2.5102499999999999E-3</v>
      </c>
      <c r="AQ114" s="52"/>
      <c r="AR114" s="648" t="s">
        <v>2260</v>
      </c>
      <c r="AS114" s="649" t="s">
        <v>7</v>
      </c>
      <c r="AT114" s="650" t="s">
        <v>7</v>
      </c>
      <c r="AU114" s="651">
        <v>0.30559999999999998</v>
      </c>
      <c r="AV114" s="98">
        <v>1.4528581E-3</v>
      </c>
      <c r="AW114" s="98">
        <v>8.1621240999999994E-3</v>
      </c>
      <c r="AX114" s="651">
        <v>0.17799999999999999</v>
      </c>
      <c r="AY114" s="651">
        <v>0.85840000000000005</v>
      </c>
      <c r="AZ114" s="96">
        <v>35445</v>
      </c>
      <c r="BA114" s="96" t="s">
        <v>235</v>
      </c>
      <c r="BB114" s="33"/>
      <c r="BC114" s="33"/>
    </row>
    <row r="115" spans="1:55" s="656" customFormat="1" ht="26" x14ac:dyDescent="0.15">
      <c r="A115" s="51" t="s">
        <v>539</v>
      </c>
      <c r="B115" s="96">
        <v>17</v>
      </c>
      <c r="C115" s="97">
        <v>71895769</v>
      </c>
      <c r="D115" s="96" t="s">
        <v>228</v>
      </c>
      <c r="E115" s="116">
        <v>0.44350000000000001</v>
      </c>
      <c r="F115" s="651">
        <v>-8.2597342121684906E-3</v>
      </c>
      <c r="G115" s="117">
        <v>1.4974137440479497E-3</v>
      </c>
      <c r="H115" s="614">
        <v>-5.516</v>
      </c>
      <c r="I115" s="100">
        <v>3.4609999999999997E-8</v>
      </c>
      <c r="J115" s="97">
        <v>939908</v>
      </c>
      <c r="K115" s="101" t="s">
        <v>540</v>
      </c>
      <c r="L115" s="55" t="s">
        <v>235</v>
      </c>
      <c r="M115" s="97">
        <v>-161776</v>
      </c>
      <c r="N115" s="873" t="s">
        <v>33174</v>
      </c>
      <c r="O115" s="92" t="s">
        <v>541</v>
      </c>
      <c r="P115" s="51" t="s">
        <v>8</v>
      </c>
      <c r="Q115" s="52" t="s">
        <v>8</v>
      </c>
      <c r="R115" s="93" t="s">
        <v>8</v>
      </c>
      <c r="S115" s="94" t="s">
        <v>230</v>
      </c>
      <c r="T115" s="92"/>
      <c r="U115" s="298">
        <v>-0.01</v>
      </c>
      <c r="V115" s="298">
        <v>2E-3</v>
      </c>
      <c r="W115" s="298">
        <v>-7.0000000000000001E-3</v>
      </c>
      <c r="X115" s="298">
        <v>2E-3</v>
      </c>
      <c r="Y115" s="645">
        <v>0.30049999999999999</v>
      </c>
      <c r="Z115" s="645"/>
      <c r="AA115" s="298">
        <v>94</v>
      </c>
      <c r="AB115" s="646">
        <v>71875014</v>
      </c>
      <c r="AC115" s="646">
        <v>71902346</v>
      </c>
      <c r="AD115" s="53" t="s">
        <v>539</v>
      </c>
      <c r="AE115" s="53" t="s">
        <v>539</v>
      </c>
      <c r="AF115" s="298">
        <v>3.9500000000000003E-8</v>
      </c>
      <c r="AG115" s="645"/>
      <c r="AH115" s="646" t="s">
        <v>230</v>
      </c>
      <c r="AI115" s="647">
        <v>3.948E-8</v>
      </c>
      <c r="AJ115" s="645"/>
      <c r="AK115" s="1365">
        <v>-7.0000000000000001E-3</v>
      </c>
      <c r="AL115" s="1365">
        <v>2E-3</v>
      </c>
      <c r="AM115" s="647">
        <v>2.7569999999999999E-3</v>
      </c>
      <c r="AN115" s="645">
        <v>-8.0000000000000002E-3</v>
      </c>
      <c r="AO115" s="645">
        <v>2E-3</v>
      </c>
      <c r="AP115" s="647">
        <v>1.6614100000000001E-3</v>
      </c>
      <c r="AQ115" s="52"/>
      <c r="AR115" s="648" t="s">
        <v>2260</v>
      </c>
      <c r="AS115" s="649" t="s">
        <v>7</v>
      </c>
      <c r="AT115" s="650" t="s">
        <v>7</v>
      </c>
      <c r="AU115" s="651">
        <v>0.44319999999999998</v>
      </c>
      <c r="AV115" s="98">
        <v>5.4420698000000002E-3</v>
      </c>
      <c r="AW115" s="98">
        <v>7.5689427999999998E-3</v>
      </c>
      <c r="AX115" s="651">
        <v>0.71899999999999997</v>
      </c>
      <c r="AY115" s="651">
        <v>0.47210000000000002</v>
      </c>
      <c r="AZ115" s="96">
        <v>35445</v>
      </c>
      <c r="BA115" s="96" t="s">
        <v>235</v>
      </c>
      <c r="BB115" s="33"/>
      <c r="BC115" s="33"/>
    </row>
    <row r="116" spans="1:55" s="656" customFormat="1" ht="26" x14ac:dyDescent="0.15">
      <c r="A116" s="51" t="s">
        <v>542</v>
      </c>
      <c r="B116" s="96">
        <v>1</v>
      </c>
      <c r="C116" s="97">
        <v>88786051</v>
      </c>
      <c r="D116" s="96" t="s">
        <v>228</v>
      </c>
      <c r="E116" s="116">
        <v>0.6905</v>
      </c>
      <c r="F116" s="651">
        <v>8.8650627829552353E-3</v>
      </c>
      <c r="G116" s="117">
        <v>1.6091963664830705E-3</v>
      </c>
      <c r="H116" s="614">
        <v>5.5090000000000003</v>
      </c>
      <c r="I116" s="100">
        <v>3.606E-8</v>
      </c>
      <c r="J116" s="97">
        <v>939908</v>
      </c>
      <c r="K116" s="101" t="s">
        <v>543</v>
      </c>
      <c r="L116" s="55" t="s">
        <v>235</v>
      </c>
      <c r="M116" s="97">
        <v>363825</v>
      </c>
      <c r="N116" s="873" t="s">
        <v>33175</v>
      </c>
      <c r="O116" s="92" t="s">
        <v>8</v>
      </c>
      <c r="P116" s="51" t="s">
        <v>8</v>
      </c>
      <c r="Q116" s="52" t="s">
        <v>8</v>
      </c>
      <c r="R116" s="93" t="s">
        <v>8</v>
      </c>
      <c r="S116" s="94" t="s">
        <v>230</v>
      </c>
      <c r="T116" s="92"/>
      <c r="U116" s="298">
        <v>7.0000000000000001E-3</v>
      </c>
      <c r="V116" s="298">
        <v>2E-3</v>
      </c>
      <c r="W116" s="298">
        <v>0.01</v>
      </c>
      <c r="X116" s="298">
        <v>2E-3</v>
      </c>
      <c r="Y116" s="645">
        <v>0.3508</v>
      </c>
      <c r="Z116" s="645"/>
      <c r="AA116" s="298">
        <v>4</v>
      </c>
      <c r="AB116" s="646">
        <v>88744061</v>
      </c>
      <c r="AC116" s="646">
        <v>88864082</v>
      </c>
      <c r="AD116" s="53" t="s">
        <v>542</v>
      </c>
      <c r="AE116" s="53" t="s">
        <v>542</v>
      </c>
      <c r="AF116" s="298">
        <v>3.0500000000000002E-8</v>
      </c>
      <c r="AG116" s="645"/>
      <c r="AH116" s="646" t="s">
        <v>230</v>
      </c>
      <c r="AI116" s="647">
        <v>3.0479999999999999E-8</v>
      </c>
      <c r="AJ116" s="645"/>
      <c r="AK116" s="645">
        <v>0.01</v>
      </c>
      <c r="AL116" s="645">
        <v>2E-3</v>
      </c>
      <c r="AM116" s="647">
        <v>9.499E-6</v>
      </c>
      <c r="AN116" s="645">
        <v>8.9999999999999993E-3</v>
      </c>
      <c r="AO116" s="645">
        <v>3.0000000000000001E-3</v>
      </c>
      <c r="AP116" s="647">
        <v>2.9000899999999998E-4</v>
      </c>
      <c r="AQ116" s="52"/>
      <c r="AR116" s="648" t="s">
        <v>2260</v>
      </c>
      <c r="AS116" s="649" t="s">
        <v>7</v>
      </c>
      <c r="AT116" s="650" t="s">
        <v>7</v>
      </c>
      <c r="AU116" s="651">
        <v>0.67730000000000001</v>
      </c>
      <c r="AV116" s="98">
        <v>5.3563500000000002E-3</v>
      </c>
      <c r="AW116" s="98">
        <v>8.0425674000000006E-3</v>
      </c>
      <c r="AX116" s="651">
        <v>0.66600000000000004</v>
      </c>
      <c r="AY116" s="651">
        <v>0.50529999999999997</v>
      </c>
      <c r="AZ116" s="96">
        <v>35445</v>
      </c>
      <c r="BA116" s="96" t="s">
        <v>230</v>
      </c>
      <c r="BB116" s="33"/>
      <c r="BC116" s="33"/>
    </row>
    <row r="117" spans="1:55" s="656" customFormat="1" ht="26" x14ac:dyDescent="0.15">
      <c r="A117" s="51" t="s">
        <v>544</v>
      </c>
      <c r="B117" s="96">
        <v>16</v>
      </c>
      <c r="C117" s="97">
        <v>71452475</v>
      </c>
      <c r="D117" s="96" t="s">
        <v>228</v>
      </c>
      <c r="E117" s="116">
        <v>0.52339999999999998</v>
      </c>
      <c r="F117" s="651">
        <v>8.1890225827367068E-3</v>
      </c>
      <c r="G117" s="117">
        <v>1.4894548167945993E-3</v>
      </c>
      <c r="H117" s="614">
        <v>5.4980000000000002</v>
      </c>
      <c r="I117" s="100">
        <v>3.8490000000000003E-8</v>
      </c>
      <c r="J117" s="97">
        <v>939908</v>
      </c>
      <c r="K117" s="101" t="s">
        <v>545</v>
      </c>
      <c r="L117" s="55" t="s">
        <v>235</v>
      </c>
      <c r="M117" s="97">
        <v>29025</v>
      </c>
      <c r="N117" s="873" t="s">
        <v>33176</v>
      </c>
      <c r="O117" s="92" t="s">
        <v>546</v>
      </c>
      <c r="P117" s="51" t="s">
        <v>8</v>
      </c>
      <c r="Q117" s="52" t="s">
        <v>8</v>
      </c>
      <c r="R117" s="93" t="s">
        <v>446</v>
      </c>
      <c r="S117" s="94" t="s">
        <v>230</v>
      </c>
      <c r="T117" s="92"/>
      <c r="U117" s="298">
        <v>7.0000000000000001E-3</v>
      </c>
      <c r="V117" s="298">
        <v>2E-3</v>
      </c>
      <c r="W117" s="298">
        <v>0.01</v>
      </c>
      <c r="X117" s="298">
        <v>2E-3</v>
      </c>
      <c r="Y117" s="645">
        <v>0.35220000000000001</v>
      </c>
      <c r="Z117" s="645"/>
      <c r="AA117" s="298">
        <v>89</v>
      </c>
      <c r="AB117" s="646">
        <v>71354004</v>
      </c>
      <c r="AC117" s="646">
        <v>71567282</v>
      </c>
      <c r="AD117" s="53" t="s">
        <v>32943</v>
      </c>
      <c r="AE117" s="53" t="s">
        <v>443</v>
      </c>
      <c r="AF117" s="298">
        <v>1.03E-9</v>
      </c>
      <c r="AG117" s="645"/>
      <c r="AH117" s="646" t="s">
        <v>235</v>
      </c>
      <c r="AI117" s="647" t="s">
        <v>172</v>
      </c>
      <c r="AJ117" s="645"/>
      <c r="AK117" s="645">
        <v>0.01</v>
      </c>
      <c r="AL117" s="645">
        <v>2E-3</v>
      </c>
      <c r="AM117" s="647">
        <v>9.9459999999999993E-6</v>
      </c>
      <c r="AN117" s="645">
        <v>6.0000000000000001E-3</v>
      </c>
      <c r="AO117" s="645">
        <v>2E-3</v>
      </c>
      <c r="AP117" s="647">
        <v>1.29563E-2</v>
      </c>
      <c r="AQ117" s="52"/>
      <c r="AR117" s="648" t="s">
        <v>2260</v>
      </c>
      <c r="AS117" s="649" t="s">
        <v>7</v>
      </c>
      <c r="AT117" s="650" t="s">
        <v>7</v>
      </c>
      <c r="AU117" s="651">
        <v>0.52280000000000004</v>
      </c>
      <c r="AV117" s="98">
        <v>8.4988596000000003E-3</v>
      </c>
      <c r="AW117" s="98">
        <v>7.5277761000000004E-3</v>
      </c>
      <c r="AX117" s="651">
        <v>1.129</v>
      </c>
      <c r="AY117" s="651">
        <v>0.25879999999999997</v>
      </c>
      <c r="AZ117" s="96">
        <v>35445</v>
      </c>
      <c r="BA117" s="96" t="s">
        <v>230</v>
      </c>
      <c r="BB117" s="33"/>
      <c r="BC117" s="33"/>
    </row>
    <row r="118" spans="1:55" s="656" customFormat="1" ht="39" x14ac:dyDescent="0.15">
      <c r="A118" s="51" t="s">
        <v>547</v>
      </c>
      <c r="B118" s="96">
        <v>6</v>
      </c>
      <c r="C118" s="97">
        <v>170605956</v>
      </c>
      <c r="D118" s="96" t="s">
        <v>228</v>
      </c>
      <c r="E118" s="116">
        <v>0.36809999999999998</v>
      </c>
      <c r="F118" s="651">
        <v>-8.4758218870421738E-3</v>
      </c>
      <c r="G118" s="117">
        <v>1.542460761973098E-3</v>
      </c>
      <c r="H118" s="614">
        <v>-5.4950000000000001</v>
      </c>
      <c r="I118" s="100">
        <v>3.9010000000000003E-8</v>
      </c>
      <c r="J118" s="97">
        <v>939908</v>
      </c>
      <c r="K118" s="101" t="s">
        <v>548</v>
      </c>
      <c r="L118" s="55" t="s">
        <v>235</v>
      </c>
      <c r="M118" s="97">
        <v>9856</v>
      </c>
      <c r="N118" s="873" t="s">
        <v>33177</v>
      </c>
      <c r="O118" s="92" t="s">
        <v>8</v>
      </c>
      <c r="P118" s="51" t="s">
        <v>549</v>
      </c>
      <c r="Q118" s="52" t="s">
        <v>233</v>
      </c>
      <c r="R118" s="93" t="s">
        <v>8</v>
      </c>
      <c r="S118" s="94" t="s">
        <v>230</v>
      </c>
      <c r="T118" s="92"/>
      <c r="U118" s="298">
        <v>-8.0000000000000002E-3</v>
      </c>
      <c r="V118" s="298">
        <v>2E-3</v>
      </c>
      <c r="W118" s="298">
        <v>-8.9999999999999993E-3</v>
      </c>
      <c r="X118" s="298">
        <v>2E-3</v>
      </c>
      <c r="Y118" s="645">
        <v>0.8498</v>
      </c>
      <c r="Z118" s="645"/>
      <c r="AA118" s="298">
        <v>54</v>
      </c>
      <c r="AB118" s="646">
        <v>170605956</v>
      </c>
      <c r="AC118" s="646">
        <v>170657956</v>
      </c>
      <c r="AD118" s="53" t="s">
        <v>547</v>
      </c>
      <c r="AE118" s="53" t="s">
        <v>547</v>
      </c>
      <c r="AF118" s="298">
        <v>3.9099999999999999E-8</v>
      </c>
      <c r="AG118" s="645"/>
      <c r="AH118" s="646" t="s">
        <v>230</v>
      </c>
      <c r="AI118" s="647">
        <v>3.9090000000000001E-8</v>
      </c>
      <c r="AJ118" s="645"/>
      <c r="AK118" s="1365">
        <v>-8.9999999999999993E-3</v>
      </c>
      <c r="AL118" s="1365">
        <v>2E-3</v>
      </c>
      <c r="AM118" s="647">
        <v>1.0670000000000001E-4</v>
      </c>
      <c r="AN118" s="645">
        <v>-8.9999999999999993E-3</v>
      </c>
      <c r="AO118" s="645">
        <v>2E-3</v>
      </c>
      <c r="AP118" s="647">
        <v>2.1278000000000001E-4</v>
      </c>
      <c r="AQ118" s="52"/>
      <c r="AR118" s="648" t="s">
        <v>2260</v>
      </c>
      <c r="AS118" s="649" t="s">
        <v>7</v>
      </c>
      <c r="AT118" s="650" t="s">
        <v>7</v>
      </c>
      <c r="AU118" s="651">
        <v>0.34010000000000001</v>
      </c>
      <c r="AV118" s="98">
        <v>-6.6358776999999995E-4</v>
      </c>
      <c r="AW118" s="98">
        <v>9.4798253999999992E-3</v>
      </c>
      <c r="AX118" s="651">
        <v>-7.0000000000000007E-2</v>
      </c>
      <c r="AY118" s="651">
        <v>0.94410000000000005</v>
      </c>
      <c r="AZ118" s="96">
        <v>24845</v>
      </c>
      <c r="BA118" s="96" t="s">
        <v>230</v>
      </c>
      <c r="BB118" s="33"/>
      <c r="BC118" s="33"/>
    </row>
    <row r="119" spans="1:55" s="656" customFormat="1" ht="26" x14ac:dyDescent="0.15">
      <c r="A119" s="51" t="s">
        <v>550</v>
      </c>
      <c r="B119" s="96">
        <v>3</v>
      </c>
      <c r="C119" s="97">
        <v>216035</v>
      </c>
      <c r="D119" s="96" t="s">
        <v>228</v>
      </c>
      <c r="E119" s="116">
        <v>0.81140000000000001</v>
      </c>
      <c r="F119" s="651">
        <v>-1.0447719895657258E-2</v>
      </c>
      <c r="G119" s="117">
        <v>1.9016599737272039E-3</v>
      </c>
      <c r="H119" s="614">
        <v>-5.4939999999999998</v>
      </c>
      <c r="I119" s="100">
        <v>3.9220000000000003E-8</v>
      </c>
      <c r="J119" s="97">
        <v>939908</v>
      </c>
      <c r="K119" s="101" t="s">
        <v>538</v>
      </c>
      <c r="L119" s="55" t="s">
        <v>235</v>
      </c>
      <c r="M119" s="97">
        <v>22244</v>
      </c>
      <c r="N119" s="873" t="s">
        <v>33173</v>
      </c>
      <c r="O119" s="92" t="s">
        <v>8</v>
      </c>
      <c r="P119" s="51" t="s">
        <v>8</v>
      </c>
      <c r="Q119" s="52" t="s">
        <v>8</v>
      </c>
      <c r="R119" s="93" t="s">
        <v>8</v>
      </c>
      <c r="S119" s="94" t="s">
        <v>230</v>
      </c>
      <c r="T119" s="92"/>
      <c r="U119" s="298">
        <v>-1.2E-2</v>
      </c>
      <c r="V119" s="298">
        <v>3.0000000000000001E-3</v>
      </c>
      <c r="W119" s="298">
        <v>-8.0000000000000002E-3</v>
      </c>
      <c r="X119" s="298">
        <v>3.0000000000000001E-3</v>
      </c>
      <c r="Y119" s="645">
        <v>0.24970000000000001</v>
      </c>
      <c r="Z119" s="645"/>
      <c r="AA119" s="298">
        <v>22</v>
      </c>
      <c r="AB119" s="646">
        <v>209590</v>
      </c>
      <c r="AC119" s="646">
        <v>237075</v>
      </c>
      <c r="AD119" s="53" t="s">
        <v>31656</v>
      </c>
      <c r="AE119" s="53" t="s">
        <v>537</v>
      </c>
      <c r="AF119" s="298">
        <v>3.4100000000000001E-8</v>
      </c>
      <c r="AG119" s="645"/>
      <c r="AH119" s="646" t="s">
        <v>235</v>
      </c>
      <c r="AI119" s="647" t="s">
        <v>172</v>
      </c>
      <c r="AJ119" s="645"/>
      <c r="AK119" s="1365">
        <v>-8.0000000000000002E-3</v>
      </c>
      <c r="AL119" s="1365">
        <v>3.0000000000000001E-3</v>
      </c>
      <c r="AM119" s="647">
        <v>3.8040000000000001E-3</v>
      </c>
      <c r="AN119" s="645">
        <v>-2E-3</v>
      </c>
      <c r="AO119" s="645">
        <v>3.0000000000000001E-3</v>
      </c>
      <c r="AP119" s="647">
        <v>0.56040000000000001</v>
      </c>
      <c r="AQ119" s="52"/>
      <c r="AR119" s="648" t="s">
        <v>2260</v>
      </c>
      <c r="AS119" s="649" t="s">
        <v>7</v>
      </c>
      <c r="AT119" s="650" t="s">
        <v>7</v>
      </c>
      <c r="AU119" s="651">
        <v>0.82169999999999999</v>
      </c>
      <c r="AV119" s="98">
        <v>-6.2475465000000003E-3</v>
      </c>
      <c r="AW119" s="98">
        <v>9.8231862999999999E-3</v>
      </c>
      <c r="AX119" s="651">
        <v>-0.63600000000000001</v>
      </c>
      <c r="AY119" s="651">
        <v>0.52490000000000003</v>
      </c>
      <c r="AZ119" s="96">
        <v>35445</v>
      </c>
      <c r="BA119" s="96" t="s">
        <v>230</v>
      </c>
      <c r="BB119" s="33"/>
      <c r="BC119" s="33"/>
    </row>
    <row r="120" spans="1:55" s="656" customFormat="1" ht="26" x14ac:dyDescent="0.15">
      <c r="A120" s="51" t="s">
        <v>551</v>
      </c>
      <c r="B120" s="96">
        <v>1</v>
      </c>
      <c r="C120" s="97">
        <v>237938312</v>
      </c>
      <c r="D120" s="96" t="s">
        <v>228</v>
      </c>
      <c r="E120" s="116">
        <v>0.7802</v>
      </c>
      <c r="F120" s="651">
        <v>9.8676558277813724E-3</v>
      </c>
      <c r="G120" s="117">
        <v>1.7964055757839746E-3</v>
      </c>
      <c r="H120" s="614">
        <v>5.4930000000000003</v>
      </c>
      <c r="I120" s="100">
        <v>3.9599999999999997E-8</v>
      </c>
      <c r="J120" s="97">
        <v>939908</v>
      </c>
      <c r="K120" s="101" t="s">
        <v>6033</v>
      </c>
      <c r="L120" s="55" t="s">
        <v>235</v>
      </c>
      <c r="M120" s="97">
        <v>102852</v>
      </c>
      <c r="N120" s="873" t="s">
        <v>33178</v>
      </c>
      <c r="O120" s="92" t="s">
        <v>8</v>
      </c>
      <c r="P120" s="51" t="s">
        <v>8</v>
      </c>
      <c r="Q120" s="52" t="s">
        <v>8</v>
      </c>
      <c r="R120" s="93" t="s">
        <v>8</v>
      </c>
      <c r="S120" s="94" t="s">
        <v>230</v>
      </c>
      <c r="T120" s="92"/>
      <c r="U120" s="298">
        <v>8.9999999999999993E-3</v>
      </c>
      <c r="V120" s="298">
        <v>2E-3</v>
      </c>
      <c r="W120" s="298">
        <v>0.01</v>
      </c>
      <c r="X120" s="298">
        <v>3.0000000000000001E-3</v>
      </c>
      <c r="Y120" s="645">
        <v>0.80510000000000004</v>
      </c>
      <c r="Z120" s="645"/>
      <c r="AA120" s="298">
        <v>10</v>
      </c>
      <c r="AB120" s="646">
        <v>237931618</v>
      </c>
      <c r="AC120" s="646">
        <v>237948762</v>
      </c>
      <c r="AD120" s="53" t="s">
        <v>551</v>
      </c>
      <c r="AE120" s="53" t="s">
        <v>551</v>
      </c>
      <c r="AF120" s="298">
        <v>4.3700000000000001E-8</v>
      </c>
      <c r="AG120" s="645"/>
      <c r="AH120" s="646" t="s">
        <v>230</v>
      </c>
      <c r="AI120" s="647">
        <v>4.3700000000000001E-8</v>
      </c>
      <c r="AJ120" s="645"/>
      <c r="AK120" s="645">
        <v>0.01</v>
      </c>
      <c r="AL120" s="645">
        <v>3.0000000000000001E-3</v>
      </c>
      <c r="AM120" s="647">
        <v>9.0370000000000004E-5</v>
      </c>
      <c r="AN120" s="645">
        <v>0.01</v>
      </c>
      <c r="AO120" s="645">
        <v>3.0000000000000001E-3</v>
      </c>
      <c r="AP120" s="647">
        <v>4.6371500000000001E-4</v>
      </c>
      <c r="AQ120" s="52"/>
      <c r="AR120" s="648" t="s">
        <v>2260</v>
      </c>
      <c r="AS120" s="649" t="s">
        <v>7</v>
      </c>
      <c r="AT120" s="650" t="s">
        <v>7</v>
      </c>
      <c r="AU120" s="651">
        <v>0.78979999999999895</v>
      </c>
      <c r="AV120" s="98">
        <v>8.8681531999999993E-3</v>
      </c>
      <c r="AW120" s="98">
        <v>9.2280469999999996E-3</v>
      </c>
      <c r="AX120" s="651">
        <v>0.96099999999999997</v>
      </c>
      <c r="AY120" s="651">
        <v>0.33639999999999998</v>
      </c>
      <c r="AZ120" s="96">
        <v>35445</v>
      </c>
      <c r="BA120" s="96" t="s">
        <v>230</v>
      </c>
      <c r="BB120" s="33"/>
      <c r="BC120" s="33"/>
    </row>
    <row r="121" spans="1:55" s="656" customFormat="1" ht="26" x14ac:dyDescent="0.15">
      <c r="A121" s="51" t="s">
        <v>553</v>
      </c>
      <c r="B121" s="96">
        <v>7</v>
      </c>
      <c r="C121" s="97">
        <v>69344517</v>
      </c>
      <c r="D121" s="96" t="s">
        <v>237</v>
      </c>
      <c r="E121" s="116">
        <v>0.3075</v>
      </c>
      <c r="F121" s="651">
        <v>-8.8471392960629124E-3</v>
      </c>
      <c r="G121" s="117">
        <v>1.6120880641514051E-3</v>
      </c>
      <c r="H121" s="614">
        <v>-5.4880000000000004</v>
      </c>
      <c r="I121" s="100">
        <v>4.0690000000000002E-8</v>
      </c>
      <c r="J121" s="97">
        <v>939908</v>
      </c>
      <c r="K121" s="101" t="s">
        <v>554</v>
      </c>
      <c r="L121" s="55" t="s">
        <v>230</v>
      </c>
      <c r="M121" s="97">
        <v>-280612</v>
      </c>
      <c r="N121" s="873" t="s">
        <v>33179</v>
      </c>
      <c r="O121" s="92" t="s">
        <v>555</v>
      </c>
      <c r="P121" s="92" t="s">
        <v>556</v>
      </c>
      <c r="Q121" s="33" t="s">
        <v>302</v>
      </c>
      <c r="R121" s="93" t="s">
        <v>557</v>
      </c>
      <c r="S121" s="94" t="s">
        <v>230</v>
      </c>
      <c r="T121" s="92"/>
      <c r="U121" s="298">
        <v>-0.01</v>
      </c>
      <c r="V121" s="298">
        <v>2E-3</v>
      </c>
      <c r="W121" s="298">
        <v>-7.0000000000000001E-3</v>
      </c>
      <c r="X121" s="298">
        <v>2E-3</v>
      </c>
      <c r="Y121" s="645">
        <v>0.25219999999999998</v>
      </c>
      <c r="Z121" s="645"/>
      <c r="AA121" s="298">
        <v>55</v>
      </c>
      <c r="AB121" s="646">
        <v>68931539</v>
      </c>
      <c r="AC121" s="646">
        <v>69729661</v>
      </c>
      <c r="AD121" s="53" t="s">
        <v>553</v>
      </c>
      <c r="AE121" s="53" t="s">
        <v>553</v>
      </c>
      <c r="AF121" s="298">
        <v>4.07E-8</v>
      </c>
      <c r="AG121" s="645"/>
      <c r="AH121" s="646" t="s">
        <v>230</v>
      </c>
      <c r="AI121" s="647">
        <v>4.067E-8</v>
      </c>
      <c r="AJ121" s="645"/>
      <c r="AK121" s="1365">
        <v>-7.0000000000000001E-3</v>
      </c>
      <c r="AL121" s="1365">
        <v>2E-3</v>
      </c>
      <c r="AM121" s="647">
        <v>3.8040000000000001E-3</v>
      </c>
      <c r="AN121" s="645">
        <v>-7.0000000000000001E-3</v>
      </c>
      <c r="AO121" s="645">
        <v>3.0000000000000001E-3</v>
      </c>
      <c r="AP121" s="647">
        <v>4.7373099999999998E-3</v>
      </c>
      <c r="AQ121" s="52"/>
      <c r="AR121" s="648" t="s">
        <v>2260</v>
      </c>
      <c r="AS121" s="649" t="s">
        <v>7</v>
      </c>
      <c r="AT121" s="650" t="s">
        <v>7</v>
      </c>
      <c r="AU121" s="651">
        <v>0.3125</v>
      </c>
      <c r="AV121" s="98">
        <v>-6.0109287000000003E-3</v>
      </c>
      <c r="AW121" s="98">
        <v>8.1119146000000007E-3</v>
      </c>
      <c r="AX121" s="651">
        <v>-0.74099999999999999</v>
      </c>
      <c r="AY121" s="651">
        <v>0.45839999999999997</v>
      </c>
      <c r="AZ121" s="96">
        <v>35445</v>
      </c>
      <c r="BA121" s="96" t="s">
        <v>230</v>
      </c>
      <c r="BB121" s="33"/>
      <c r="BC121" s="33"/>
    </row>
    <row r="122" spans="1:55" s="656" customFormat="1" ht="26" x14ac:dyDescent="0.15">
      <c r="A122" s="51" t="s">
        <v>558</v>
      </c>
      <c r="B122" s="96">
        <v>10</v>
      </c>
      <c r="C122" s="97">
        <v>8803551</v>
      </c>
      <c r="D122" s="96" t="s">
        <v>228</v>
      </c>
      <c r="E122" s="116">
        <v>0.25779999999999997</v>
      </c>
      <c r="F122" s="651">
        <v>9.3230563913933445E-3</v>
      </c>
      <c r="G122" s="117">
        <v>1.7006669812829887E-3</v>
      </c>
      <c r="H122" s="614">
        <v>5.4820000000000002</v>
      </c>
      <c r="I122" s="100">
        <v>4.2160000000000002E-8</v>
      </c>
      <c r="J122" s="97">
        <v>939908</v>
      </c>
      <c r="K122" s="101" t="s">
        <v>559</v>
      </c>
      <c r="L122" s="55" t="s">
        <v>235</v>
      </c>
      <c r="M122" s="97">
        <v>-716257</v>
      </c>
      <c r="N122" s="873" t="s">
        <v>33180</v>
      </c>
      <c r="O122" s="92" t="s">
        <v>560</v>
      </c>
      <c r="P122" s="92" t="s">
        <v>561</v>
      </c>
      <c r="Q122" s="52" t="s">
        <v>233</v>
      </c>
      <c r="R122" s="93" t="s">
        <v>8</v>
      </c>
      <c r="S122" s="94" t="s">
        <v>230</v>
      </c>
      <c r="T122" s="92"/>
      <c r="U122" s="298">
        <v>8.0000000000000002E-3</v>
      </c>
      <c r="V122" s="298">
        <v>2E-3</v>
      </c>
      <c r="W122" s="298">
        <v>1.0999999999999999E-2</v>
      </c>
      <c r="X122" s="298">
        <v>2E-3</v>
      </c>
      <c r="Y122" s="645">
        <v>0.27729999999999999</v>
      </c>
      <c r="Z122" s="645"/>
      <c r="AA122" s="298">
        <v>70</v>
      </c>
      <c r="AB122" s="646">
        <v>8779462</v>
      </c>
      <c r="AC122" s="646">
        <v>8852889</v>
      </c>
      <c r="AD122" s="53" t="s">
        <v>558</v>
      </c>
      <c r="AE122" s="53" t="s">
        <v>558</v>
      </c>
      <c r="AF122" s="298">
        <v>4.21E-8</v>
      </c>
      <c r="AG122" s="645"/>
      <c r="AH122" s="646" t="s">
        <v>230</v>
      </c>
      <c r="AI122" s="647">
        <v>4.2069999999999999E-8</v>
      </c>
      <c r="AJ122" s="645"/>
      <c r="AK122" s="1365">
        <v>1.0999999999999999E-2</v>
      </c>
      <c r="AL122" s="1365">
        <v>2E-3</v>
      </c>
      <c r="AM122" s="647">
        <v>6.1369999999999999E-6</v>
      </c>
      <c r="AN122" s="645">
        <v>0.01</v>
      </c>
      <c r="AO122" s="645">
        <v>3.0000000000000001E-3</v>
      </c>
      <c r="AP122" s="647">
        <v>2.4596500000000001E-4</v>
      </c>
      <c r="AQ122" s="52"/>
      <c r="AR122" s="648" t="s">
        <v>2260</v>
      </c>
      <c r="AS122" s="649" t="s">
        <v>7</v>
      </c>
      <c r="AT122" s="650" t="s">
        <v>7</v>
      </c>
      <c r="AU122" s="651">
        <v>0.23269999999999999</v>
      </c>
      <c r="AV122" s="98">
        <v>6.9762169999999998E-3</v>
      </c>
      <c r="AW122" s="98">
        <v>8.8982359000000007E-3</v>
      </c>
      <c r="AX122" s="651">
        <v>0.78400000000000003</v>
      </c>
      <c r="AY122" s="651">
        <v>0.43319999999999997</v>
      </c>
      <c r="AZ122" s="96">
        <v>35445</v>
      </c>
      <c r="BA122" s="96" t="s">
        <v>230</v>
      </c>
      <c r="BB122" s="33"/>
      <c r="BC122" s="33"/>
    </row>
    <row r="123" spans="1:55" s="656" customFormat="1" ht="52" x14ac:dyDescent="0.15">
      <c r="A123" s="51" t="s">
        <v>562</v>
      </c>
      <c r="B123" s="96">
        <v>3</v>
      </c>
      <c r="C123" s="97">
        <v>17394615</v>
      </c>
      <c r="D123" s="96" t="s">
        <v>237</v>
      </c>
      <c r="E123" s="116">
        <v>0.52529999999999999</v>
      </c>
      <c r="F123" s="651">
        <v>8.1652163630874467E-3</v>
      </c>
      <c r="G123" s="117">
        <v>1.4897311372171953E-3</v>
      </c>
      <c r="H123" s="614">
        <v>5.4809999999999999</v>
      </c>
      <c r="I123" s="100">
        <v>4.2359999999999997E-8</v>
      </c>
      <c r="J123" s="97">
        <v>939908</v>
      </c>
      <c r="K123" s="101" t="s">
        <v>563</v>
      </c>
      <c r="L123" s="55" t="s">
        <v>230</v>
      </c>
      <c r="M123" s="97">
        <v>-195961</v>
      </c>
      <c r="N123" s="873" t="s">
        <v>33181</v>
      </c>
      <c r="O123" s="92" t="s">
        <v>8</v>
      </c>
      <c r="P123" s="92" t="s">
        <v>564</v>
      </c>
      <c r="Q123" s="33" t="s">
        <v>565</v>
      </c>
      <c r="R123" s="93" t="s">
        <v>8</v>
      </c>
      <c r="S123" s="94" t="s">
        <v>230</v>
      </c>
      <c r="T123" s="92"/>
      <c r="U123" s="298">
        <v>5.0000000000000001E-3</v>
      </c>
      <c r="V123" s="298">
        <v>2E-3</v>
      </c>
      <c r="W123" s="298">
        <v>1.2E-2</v>
      </c>
      <c r="X123" s="298">
        <v>2E-3</v>
      </c>
      <c r="Y123" s="645">
        <v>1.17E-2</v>
      </c>
      <c r="Z123" s="645"/>
      <c r="AA123" s="298">
        <v>23</v>
      </c>
      <c r="AB123" s="646">
        <v>17219137</v>
      </c>
      <c r="AC123" s="646">
        <v>17882668</v>
      </c>
      <c r="AD123" s="53" t="s">
        <v>562</v>
      </c>
      <c r="AE123" s="53" t="s">
        <v>172</v>
      </c>
      <c r="AF123" s="298" t="s">
        <v>172</v>
      </c>
      <c r="AG123" s="645"/>
      <c r="AH123" s="646" t="s">
        <v>235</v>
      </c>
      <c r="AI123" s="647" t="s">
        <v>172</v>
      </c>
      <c r="AJ123" s="645"/>
      <c r="AK123" s="1365">
        <v>1.2E-2</v>
      </c>
      <c r="AL123" s="1365">
        <v>2E-3</v>
      </c>
      <c r="AM123" s="647">
        <v>2.543E-8</v>
      </c>
      <c r="AN123" s="645">
        <v>1.2999999999999999E-2</v>
      </c>
      <c r="AO123" s="645">
        <v>2E-3</v>
      </c>
      <c r="AP123" s="647">
        <v>1.35882E-8</v>
      </c>
      <c r="AQ123" s="52"/>
      <c r="AR123" s="648" t="s">
        <v>2260</v>
      </c>
      <c r="AS123" s="649" t="s">
        <v>7</v>
      </c>
      <c r="AT123" s="650" t="s">
        <v>7</v>
      </c>
      <c r="AU123" s="651">
        <v>0.52339999999999998</v>
      </c>
      <c r="AV123" s="98">
        <v>4.5470297E-3</v>
      </c>
      <c r="AW123" s="98">
        <v>7.5281947E-3</v>
      </c>
      <c r="AX123" s="651">
        <v>0.60399999999999998</v>
      </c>
      <c r="AY123" s="651">
        <v>0.54610000000000003</v>
      </c>
      <c r="AZ123" s="96">
        <v>35445</v>
      </c>
      <c r="BA123" s="96" t="s">
        <v>230</v>
      </c>
      <c r="BB123" s="33"/>
      <c r="BC123" s="33"/>
    </row>
    <row r="124" spans="1:55" s="656" customFormat="1" ht="26" x14ac:dyDescent="0.15">
      <c r="A124" s="51" t="s">
        <v>566</v>
      </c>
      <c r="B124" s="96">
        <v>6</v>
      </c>
      <c r="C124" s="97">
        <v>126704795</v>
      </c>
      <c r="D124" s="96" t="s">
        <v>228</v>
      </c>
      <c r="E124" s="116">
        <v>0.44690000000000002</v>
      </c>
      <c r="F124" s="651">
        <v>8.1891655915813828E-3</v>
      </c>
      <c r="G124" s="117">
        <v>1.4962845955748918E-3</v>
      </c>
      <c r="H124" s="614">
        <v>5.4729999999999999</v>
      </c>
      <c r="I124" s="100">
        <v>4.4360000000000001E-8</v>
      </c>
      <c r="J124" s="97">
        <v>939908</v>
      </c>
      <c r="K124" s="101" t="s">
        <v>567</v>
      </c>
      <c r="L124" s="55" t="s">
        <v>235</v>
      </c>
      <c r="M124" s="97">
        <v>-44135</v>
      </c>
      <c r="N124" s="873" t="s">
        <v>33182</v>
      </c>
      <c r="O124" s="92" t="s">
        <v>8</v>
      </c>
      <c r="P124" s="51" t="s">
        <v>8</v>
      </c>
      <c r="Q124" s="51" t="s">
        <v>8</v>
      </c>
      <c r="R124" s="93" t="s">
        <v>8</v>
      </c>
      <c r="S124" s="94" t="s">
        <v>230</v>
      </c>
      <c r="T124" s="92"/>
      <c r="U124" s="298">
        <v>8.9999999999999993E-3</v>
      </c>
      <c r="V124" s="298">
        <v>2E-3</v>
      </c>
      <c r="W124" s="298">
        <v>7.0000000000000001E-3</v>
      </c>
      <c r="X124" s="298">
        <v>2E-3</v>
      </c>
      <c r="Y124" s="645">
        <v>0.54090000000000005</v>
      </c>
      <c r="Z124" s="645"/>
      <c r="AA124" s="298">
        <v>52</v>
      </c>
      <c r="AB124" s="646">
        <v>126659043</v>
      </c>
      <c r="AC124" s="646">
        <v>127080700</v>
      </c>
      <c r="AD124" s="53" t="s">
        <v>566</v>
      </c>
      <c r="AE124" s="53" t="s">
        <v>566</v>
      </c>
      <c r="AF124" s="298">
        <v>4.2200000000000001E-8</v>
      </c>
      <c r="AG124" s="645"/>
      <c r="AH124" s="646" t="s">
        <v>230</v>
      </c>
      <c r="AI124" s="647">
        <v>4.2179999999999998E-8</v>
      </c>
      <c r="AJ124" s="645"/>
      <c r="AK124" s="1365">
        <v>7.0000000000000001E-3</v>
      </c>
      <c r="AL124" s="1365">
        <v>2E-3</v>
      </c>
      <c r="AM124" s="647">
        <v>1.0610000000000001E-3</v>
      </c>
      <c r="AN124" s="645">
        <v>8.0000000000000002E-3</v>
      </c>
      <c r="AO124" s="645">
        <v>2E-3</v>
      </c>
      <c r="AP124" s="647">
        <v>4.9202000000000002E-4</v>
      </c>
      <c r="AQ124" s="52"/>
      <c r="AR124" s="648" t="s">
        <v>2260</v>
      </c>
      <c r="AS124" s="649" t="s">
        <v>7</v>
      </c>
      <c r="AT124" s="650" t="s">
        <v>7</v>
      </c>
      <c r="AU124" s="651">
        <v>0.43509999999999999</v>
      </c>
      <c r="AV124" s="98">
        <v>-4.3532765000000003E-3</v>
      </c>
      <c r="AW124" s="98">
        <v>7.5841056999999996E-3</v>
      </c>
      <c r="AX124" s="651">
        <v>-0.57399999999999995</v>
      </c>
      <c r="AY124" s="651">
        <v>0.56569999999999998</v>
      </c>
      <c r="AZ124" s="96">
        <v>35445</v>
      </c>
      <c r="BA124" s="96" t="s">
        <v>235</v>
      </c>
      <c r="BB124" s="33"/>
      <c r="BC124" s="33"/>
    </row>
    <row r="125" spans="1:55" s="644" customFormat="1" ht="130" x14ac:dyDescent="0.15">
      <c r="A125" s="51" t="s">
        <v>568</v>
      </c>
      <c r="B125" s="96">
        <v>8</v>
      </c>
      <c r="C125" s="97">
        <v>10414855</v>
      </c>
      <c r="D125" s="96" t="s">
        <v>228</v>
      </c>
      <c r="E125" s="116">
        <v>0.1694</v>
      </c>
      <c r="F125" s="651">
        <v>1.084220511068552E-2</v>
      </c>
      <c r="G125" s="117">
        <v>1.9832092757793162E-3</v>
      </c>
      <c r="H125" s="614">
        <v>5.4669999999999996</v>
      </c>
      <c r="I125" s="100">
        <v>4.566E-8</v>
      </c>
      <c r="J125" s="97">
        <v>939908</v>
      </c>
      <c r="K125" s="101" t="s">
        <v>569</v>
      </c>
      <c r="L125" s="55" t="s">
        <v>235</v>
      </c>
      <c r="M125" s="97">
        <v>-31825</v>
      </c>
      <c r="N125" s="873" t="s">
        <v>33183</v>
      </c>
      <c r="O125" s="92" t="s">
        <v>570</v>
      </c>
      <c r="P125" s="92" t="s">
        <v>8</v>
      </c>
      <c r="Q125" s="51" t="s">
        <v>8</v>
      </c>
      <c r="R125" s="33" t="s">
        <v>247</v>
      </c>
      <c r="S125" s="94" t="s">
        <v>230</v>
      </c>
      <c r="T125" s="92"/>
      <c r="U125" s="283">
        <v>0.01</v>
      </c>
      <c r="V125" s="283">
        <v>3.0000000000000001E-3</v>
      </c>
      <c r="W125" s="283">
        <v>1.2E-2</v>
      </c>
      <c r="X125" s="283">
        <v>3.0000000000000001E-3</v>
      </c>
      <c r="Y125" s="652">
        <v>0.74070000000000003</v>
      </c>
      <c r="Z125" s="652"/>
      <c r="AA125" s="283">
        <v>63</v>
      </c>
      <c r="AB125" s="646">
        <v>10380962</v>
      </c>
      <c r="AC125" s="646">
        <v>10904798</v>
      </c>
      <c r="AD125" s="53" t="s">
        <v>32934</v>
      </c>
      <c r="AE125" s="53" t="s">
        <v>172</v>
      </c>
      <c r="AF125" s="298" t="s">
        <v>172</v>
      </c>
      <c r="AG125" s="652"/>
      <c r="AH125" s="653" t="s">
        <v>235</v>
      </c>
      <c r="AI125" s="654" t="s">
        <v>172</v>
      </c>
      <c r="AJ125" s="652"/>
      <c r="AK125" s="1365">
        <v>1.2E-2</v>
      </c>
      <c r="AL125" s="1365">
        <v>3.0000000000000001E-3</v>
      </c>
      <c r="AM125" s="654">
        <v>7.5099999999999996E-5</v>
      </c>
      <c r="AN125" s="652">
        <v>3.0000000000000001E-3</v>
      </c>
      <c r="AO125" s="652">
        <v>3.0000000000000001E-3</v>
      </c>
      <c r="AP125" s="654">
        <v>0.34363300000000002</v>
      </c>
      <c r="AQ125" s="52"/>
      <c r="AR125" s="648" t="s">
        <v>2260</v>
      </c>
      <c r="AS125" s="649" t="s">
        <v>7</v>
      </c>
      <c r="AT125" s="650" t="s">
        <v>7</v>
      </c>
      <c r="AU125" s="651">
        <v>0.17080000000000001</v>
      </c>
      <c r="AV125" s="98">
        <v>3.6267510000000001E-3</v>
      </c>
      <c r="AW125" s="98">
        <v>9.9910498000000004E-3</v>
      </c>
      <c r="AX125" s="651">
        <v>0.36299999999999999</v>
      </c>
      <c r="AY125" s="651">
        <v>0.71619999999999895</v>
      </c>
      <c r="AZ125" s="96">
        <v>35445</v>
      </c>
      <c r="BA125" s="96" t="s">
        <v>230</v>
      </c>
      <c r="BB125" s="92"/>
      <c r="BC125" s="92"/>
    </row>
    <row r="126" spans="1:55" s="644" customFormat="1" ht="39" x14ac:dyDescent="0.15">
      <c r="A126" s="51" t="s">
        <v>571</v>
      </c>
      <c r="B126" s="96">
        <v>10</v>
      </c>
      <c r="C126" s="97">
        <v>134109886</v>
      </c>
      <c r="D126" s="96" t="s">
        <v>265</v>
      </c>
      <c r="E126" s="116">
        <v>0.42130000000000001</v>
      </c>
      <c r="F126" s="651">
        <v>8.2350903442681492E-3</v>
      </c>
      <c r="G126" s="117">
        <v>1.5066026974511798E-3</v>
      </c>
      <c r="H126" s="614">
        <v>5.4660000000000002</v>
      </c>
      <c r="I126" s="100">
        <v>4.5979999999999999E-8</v>
      </c>
      <c r="J126" s="97">
        <v>939908</v>
      </c>
      <c r="K126" s="101" t="s">
        <v>3334</v>
      </c>
      <c r="L126" s="55" t="s">
        <v>235</v>
      </c>
      <c r="M126" s="97">
        <v>35728</v>
      </c>
      <c r="N126" s="873" t="s">
        <v>33184</v>
      </c>
      <c r="O126" s="92" t="s">
        <v>8</v>
      </c>
      <c r="P126" s="51" t="s">
        <v>8</v>
      </c>
      <c r="Q126" s="51" t="s">
        <v>8</v>
      </c>
      <c r="R126" s="93" t="s">
        <v>8</v>
      </c>
      <c r="S126" s="94" t="s">
        <v>230</v>
      </c>
      <c r="T126" s="92"/>
      <c r="U126" s="283">
        <v>7.0000000000000001E-3</v>
      </c>
      <c r="V126" s="283">
        <v>2E-3</v>
      </c>
      <c r="W126" s="283">
        <v>8.9999999999999993E-3</v>
      </c>
      <c r="X126" s="283">
        <v>2E-3</v>
      </c>
      <c r="Y126" s="652">
        <v>0.41089999999999999</v>
      </c>
      <c r="Z126" s="652"/>
      <c r="AA126" s="283">
        <v>73</v>
      </c>
      <c r="AB126" s="646">
        <v>134099011</v>
      </c>
      <c r="AC126" s="646">
        <v>134114599</v>
      </c>
      <c r="AD126" s="53" t="s">
        <v>571</v>
      </c>
      <c r="AE126" s="53" t="s">
        <v>571</v>
      </c>
      <c r="AF126" s="298">
        <v>4.6100000000000003E-8</v>
      </c>
      <c r="AG126" s="652"/>
      <c r="AH126" s="653" t="s">
        <v>230</v>
      </c>
      <c r="AI126" s="654">
        <v>4.6059999999999997E-8</v>
      </c>
      <c r="AJ126" s="652"/>
      <c r="AK126" s="1365">
        <v>8.9999999999999993E-3</v>
      </c>
      <c r="AL126" s="1365">
        <v>2E-3</v>
      </c>
      <c r="AM126" s="654">
        <v>1.5739999999999998E-5</v>
      </c>
      <c r="AN126" s="652">
        <v>1.0999999999999999E-2</v>
      </c>
      <c r="AO126" s="652">
        <v>2E-3</v>
      </c>
      <c r="AP126" s="654">
        <v>8.8474200000000008E-6</v>
      </c>
      <c r="AQ126" s="52"/>
      <c r="AR126" s="648" t="s">
        <v>2260</v>
      </c>
      <c r="AS126" s="649" t="s">
        <v>7</v>
      </c>
      <c r="AT126" s="650" t="s">
        <v>7</v>
      </c>
      <c r="AU126" s="651">
        <v>0.39589999999999997</v>
      </c>
      <c r="AV126" s="98">
        <v>7.0061860999999998E-3</v>
      </c>
      <c r="AW126" s="98">
        <v>8.4208966999999996E-3</v>
      </c>
      <c r="AX126" s="651">
        <v>0.83199999999999996</v>
      </c>
      <c r="AY126" s="651">
        <v>0.40529999999999999</v>
      </c>
      <c r="AZ126" s="96">
        <v>29547</v>
      </c>
      <c r="BA126" s="96" t="s">
        <v>230</v>
      </c>
      <c r="BB126" s="92"/>
      <c r="BC126" s="92"/>
    </row>
    <row r="127" spans="1:55" s="644" customFormat="1" ht="26" x14ac:dyDescent="0.15">
      <c r="A127" s="52" t="s">
        <v>573</v>
      </c>
      <c r="B127" s="96">
        <v>8</v>
      </c>
      <c r="C127" s="97">
        <v>11568447</v>
      </c>
      <c r="D127" s="96" t="s">
        <v>265</v>
      </c>
      <c r="E127" s="116">
        <v>0.38990000000000002</v>
      </c>
      <c r="F127" s="651">
        <v>8.332499223026122E-3</v>
      </c>
      <c r="G127" s="117">
        <v>1.5252607034644192E-3</v>
      </c>
      <c r="H127" s="614">
        <v>5.4630000000000001</v>
      </c>
      <c r="I127" s="100">
        <v>4.6819999999999998E-8</v>
      </c>
      <c r="J127" s="97">
        <v>939908</v>
      </c>
      <c r="K127" s="101" t="s">
        <v>2959</v>
      </c>
      <c r="L127" s="55" t="s">
        <v>235</v>
      </c>
      <c r="M127" s="97">
        <v>-31262</v>
      </c>
      <c r="N127" s="873" t="s">
        <v>33185</v>
      </c>
      <c r="O127" s="92" t="s">
        <v>575</v>
      </c>
      <c r="P127" s="51" t="s">
        <v>576</v>
      </c>
      <c r="Q127" s="51" t="s">
        <v>233</v>
      </c>
      <c r="R127" s="33" t="s">
        <v>247</v>
      </c>
      <c r="S127" s="94" t="s">
        <v>230</v>
      </c>
      <c r="T127" s="92"/>
      <c r="U127" s="283">
        <v>0.01</v>
      </c>
      <c r="V127" s="283">
        <v>2E-3</v>
      </c>
      <c r="W127" s="283">
        <v>6.0000000000000001E-3</v>
      </c>
      <c r="X127" s="283">
        <v>2E-3</v>
      </c>
      <c r="Y127" s="652">
        <v>0.25230000000000002</v>
      </c>
      <c r="Z127" s="652"/>
      <c r="AA127" s="283">
        <v>64</v>
      </c>
      <c r="AB127" s="646">
        <v>11567992</v>
      </c>
      <c r="AC127" s="646">
        <v>11581448</v>
      </c>
      <c r="AD127" s="53" t="s">
        <v>573</v>
      </c>
      <c r="AE127" s="53" t="s">
        <v>172</v>
      </c>
      <c r="AF127" s="298" t="s">
        <v>172</v>
      </c>
      <c r="AG127" s="652"/>
      <c r="AH127" s="653" t="s">
        <v>235</v>
      </c>
      <c r="AI127" s="654" t="s">
        <v>172</v>
      </c>
      <c r="AJ127" s="652"/>
      <c r="AK127" s="1365">
        <v>6.0000000000000001E-3</v>
      </c>
      <c r="AL127" s="1365">
        <v>2E-3</v>
      </c>
      <c r="AM127" s="654">
        <v>4.0130000000000001E-3</v>
      </c>
      <c r="AN127" s="652">
        <v>1E-3</v>
      </c>
      <c r="AO127" s="652">
        <v>2E-3</v>
      </c>
      <c r="AP127" s="654">
        <v>0.76996200000000004</v>
      </c>
      <c r="AQ127" s="52"/>
      <c r="AR127" s="648" t="s">
        <v>2260</v>
      </c>
      <c r="AS127" s="649" t="s">
        <v>7</v>
      </c>
      <c r="AT127" s="650" t="s">
        <v>7</v>
      </c>
      <c r="AU127" s="651">
        <v>0.39179999999999998</v>
      </c>
      <c r="AV127" s="98">
        <v>1.3902935E-2</v>
      </c>
      <c r="AW127" s="98">
        <v>7.7024572999999999E-3</v>
      </c>
      <c r="AX127" s="651">
        <v>1.8049999999999999</v>
      </c>
      <c r="AY127" s="651">
        <v>7.1129999999999999E-2</v>
      </c>
      <c r="AZ127" s="96">
        <v>35445</v>
      </c>
      <c r="BA127" s="96" t="s">
        <v>230</v>
      </c>
      <c r="BB127" s="92"/>
      <c r="BC127" s="92"/>
    </row>
    <row r="128" spans="1:55" s="644" customFormat="1" ht="26" x14ac:dyDescent="0.15">
      <c r="A128" s="560" t="s">
        <v>577</v>
      </c>
      <c r="B128" s="561">
        <v>1</v>
      </c>
      <c r="C128" s="562">
        <v>96414335</v>
      </c>
      <c r="D128" s="561" t="s">
        <v>228</v>
      </c>
      <c r="E128" s="677">
        <v>0.51659999999999995</v>
      </c>
      <c r="F128" s="900">
        <v>-8.1220385992847744E-3</v>
      </c>
      <c r="G128" s="679">
        <v>1.4886434382853325E-3</v>
      </c>
      <c r="H128" s="680">
        <v>-5.4560000000000004</v>
      </c>
      <c r="I128" s="563">
        <v>4.8559999999999999E-8</v>
      </c>
      <c r="J128" s="562">
        <v>939908</v>
      </c>
      <c r="K128" s="682" t="s">
        <v>578</v>
      </c>
      <c r="L128" s="683" t="s">
        <v>235</v>
      </c>
      <c r="M128" s="562">
        <v>-714624</v>
      </c>
      <c r="N128" s="1295" t="s">
        <v>33186</v>
      </c>
      <c r="O128" s="1296" t="s">
        <v>579</v>
      </c>
      <c r="P128" s="560" t="s">
        <v>8</v>
      </c>
      <c r="Q128" s="560" t="s">
        <v>8</v>
      </c>
      <c r="R128" s="684" t="s">
        <v>8</v>
      </c>
      <c r="S128" s="707" t="s">
        <v>230</v>
      </c>
      <c r="T128" s="92"/>
      <c r="U128" s="379">
        <v>-0.01</v>
      </c>
      <c r="V128" s="379">
        <v>2E-3</v>
      </c>
      <c r="W128" s="379">
        <v>-6.0000000000000001E-3</v>
      </c>
      <c r="X128" s="379">
        <v>2E-3</v>
      </c>
      <c r="Y128" s="700">
        <v>0.22570000000000001</v>
      </c>
      <c r="Z128" s="700"/>
      <c r="AA128" s="379">
        <v>5</v>
      </c>
      <c r="AB128" s="674">
        <v>96357328</v>
      </c>
      <c r="AC128" s="674">
        <v>96449880</v>
      </c>
      <c r="AD128" s="685" t="s">
        <v>577</v>
      </c>
      <c r="AE128" s="685" t="s">
        <v>577</v>
      </c>
      <c r="AF128" s="379">
        <v>8.3600000000000001E-9</v>
      </c>
      <c r="AG128" s="645"/>
      <c r="AH128" s="674" t="s">
        <v>230</v>
      </c>
      <c r="AI128" s="686">
        <v>8.3549999999999994E-9</v>
      </c>
      <c r="AJ128" s="645"/>
      <c r="AK128" s="1367">
        <v>-6.0000000000000001E-3</v>
      </c>
      <c r="AL128" s="1367">
        <v>2E-3</v>
      </c>
      <c r="AM128" s="686">
        <v>4.744E-3</v>
      </c>
      <c r="AN128" s="700">
        <v>-7.0000000000000001E-3</v>
      </c>
      <c r="AO128" s="700">
        <v>2E-3</v>
      </c>
      <c r="AP128" s="686">
        <v>1.9246999999999999E-3</v>
      </c>
      <c r="AQ128" s="52"/>
      <c r="AR128" s="657" t="s">
        <v>2260</v>
      </c>
      <c r="AS128" s="658" t="s">
        <v>7</v>
      </c>
      <c r="AT128" s="659" t="s">
        <v>7</v>
      </c>
      <c r="AU128" s="900">
        <v>0.52490000000000003</v>
      </c>
      <c r="AV128" s="678">
        <v>-9.8633673000000002E-3</v>
      </c>
      <c r="AW128" s="678">
        <v>7.5292880999999999E-3</v>
      </c>
      <c r="AX128" s="900">
        <v>-1.31</v>
      </c>
      <c r="AY128" s="900">
        <v>0.1903</v>
      </c>
      <c r="AZ128" s="561">
        <v>35445</v>
      </c>
      <c r="BA128" s="561" t="s">
        <v>230</v>
      </c>
      <c r="BB128" s="92"/>
      <c r="BC128" s="92"/>
    </row>
    <row r="129" spans="1:55" s="644" customFormat="1" x14ac:dyDescent="0.15">
      <c r="A129" s="1353"/>
      <c r="B129" s="1354"/>
      <c r="C129" s="1355"/>
      <c r="D129" s="1354"/>
      <c r="E129" s="1356"/>
      <c r="F129" s="1357"/>
      <c r="G129" s="1358"/>
      <c r="H129" s="1359"/>
      <c r="I129" s="1360"/>
      <c r="J129" s="1355"/>
      <c r="K129" s="1361"/>
      <c r="L129" s="1362"/>
      <c r="M129" s="1355"/>
      <c r="N129" s="1363"/>
      <c r="O129" s="1364"/>
      <c r="P129" s="1353"/>
      <c r="Q129" s="51"/>
      <c r="R129" s="93"/>
      <c r="S129" s="94"/>
      <c r="T129" s="33"/>
      <c r="U129" s="1346"/>
      <c r="V129" s="1346"/>
      <c r="W129" s="1346"/>
      <c r="X129" s="1346"/>
      <c r="Y129" s="1347"/>
      <c r="Z129" s="645"/>
      <c r="AA129" s="645"/>
      <c r="AB129" s="1348"/>
      <c r="AC129" s="1349"/>
      <c r="AD129" s="645"/>
      <c r="AE129" s="1347"/>
      <c r="AF129" s="1347"/>
      <c r="AG129" s="1347"/>
      <c r="AH129" s="1347"/>
      <c r="AI129" s="645"/>
      <c r="AJ129" s="1346"/>
      <c r="AK129" s="1348"/>
      <c r="AL129" s="1348"/>
      <c r="AM129" s="1348"/>
      <c r="AN129" s="1350"/>
      <c r="AO129" s="1350"/>
      <c r="AP129" s="1350"/>
      <c r="AQ129" s="52"/>
      <c r="AR129" s="1351"/>
      <c r="AS129" s="1282"/>
      <c r="AT129" s="650"/>
      <c r="AU129" s="651"/>
      <c r="AV129" s="98"/>
      <c r="AW129" s="98"/>
      <c r="AX129" s="651"/>
      <c r="AY129" s="651"/>
      <c r="AZ129" s="96"/>
      <c r="BA129" s="96"/>
      <c r="BB129" s="92"/>
      <c r="BC129" s="92"/>
    </row>
    <row r="130" spans="1:55" s="660" customFormat="1" ht="350" customHeight="1" x14ac:dyDescent="0.15">
      <c r="A130" s="1418" t="s">
        <v>33960</v>
      </c>
      <c r="B130" s="1418"/>
      <c r="C130" s="1418"/>
      <c r="D130" s="1418"/>
      <c r="E130" s="1418"/>
      <c r="F130" s="1418"/>
      <c r="G130" s="1418"/>
      <c r="H130" s="1418"/>
      <c r="I130" s="1418"/>
      <c r="J130" s="1418"/>
      <c r="K130" s="1418"/>
      <c r="L130" s="1418"/>
      <c r="M130" s="1418"/>
      <c r="N130" s="1418"/>
      <c r="O130" s="1418"/>
      <c r="P130" s="1393"/>
      <c r="Q130" s="104"/>
      <c r="R130" s="104"/>
      <c r="S130" s="104"/>
      <c r="T130" s="1345"/>
      <c r="U130" s="1345"/>
      <c r="V130" s="1407"/>
      <c r="W130" s="1345"/>
      <c r="X130" s="1407"/>
      <c r="Y130" s="1345"/>
      <c r="Z130" s="1392"/>
      <c r="AA130" s="1345"/>
      <c r="AB130" s="1345"/>
      <c r="AC130" s="1345"/>
      <c r="AD130" s="1345"/>
      <c r="AE130" s="1345"/>
      <c r="AF130" s="1345"/>
      <c r="AG130" s="1345"/>
      <c r="AH130" s="1345"/>
      <c r="AI130" s="1345"/>
      <c r="AJ130" s="1345"/>
      <c r="AK130" s="1352"/>
      <c r="AL130" s="1352"/>
      <c r="AM130" s="1352"/>
      <c r="AN130" s="1345"/>
      <c r="AO130" s="1407"/>
      <c r="AP130" s="1345"/>
      <c r="AQ130" s="1344"/>
      <c r="AR130" s="1344"/>
      <c r="AS130" s="1344"/>
      <c r="AT130" s="1344"/>
      <c r="AU130" s="1344"/>
      <c r="AV130" s="1344"/>
      <c r="AW130" s="1344"/>
      <c r="AX130" s="1344"/>
      <c r="AY130" s="1344"/>
      <c r="AZ130" s="1344"/>
      <c r="BA130" s="1344"/>
    </row>
    <row r="133" spans="1:55" ht="11.75" customHeight="1" x14ac:dyDescent="0.15"/>
  </sheetData>
  <sheetProtection selectLockedCells="1" selectUnlockedCells="1"/>
  <mergeCells count="8">
    <mergeCell ref="A130:O130"/>
    <mergeCell ref="AA3:AF3"/>
    <mergeCell ref="AR2:BA3"/>
    <mergeCell ref="U2:AP2"/>
    <mergeCell ref="A2:S3"/>
    <mergeCell ref="U3:Y3"/>
    <mergeCell ref="AH3:AI3"/>
    <mergeCell ref="AK3:AP3"/>
  </mergeCells>
  <pageMargins left="0.7" right="0.7" top="0.75" bottom="0.75" header="0.51180555555555551" footer="0.51180555555555551"/>
  <pageSetup paperSize="9" firstPageNumber="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heetViews>
  <sheetFormatPr baseColWidth="10" defaultColWidth="8.33203125" defaultRowHeight="13" x14ac:dyDescent="0.15"/>
  <cols>
    <col min="1" max="1" width="27.6640625" style="10" customWidth="1"/>
    <col min="2" max="2" width="1.83203125" style="10" customWidth="1"/>
    <col min="3" max="3" width="10" style="23" bestFit="1" customWidth="1"/>
    <col min="4" max="4" width="8.1640625" style="2" bestFit="1" customWidth="1"/>
    <col min="5" max="5" width="5.33203125" style="2" bestFit="1" customWidth="1"/>
    <col min="6" max="6" width="1.83203125" style="2" customWidth="1"/>
    <col min="7" max="7" width="8.6640625" style="2" bestFit="1" customWidth="1"/>
    <col min="8" max="8" width="7.33203125" style="84" bestFit="1" customWidth="1"/>
    <col min="9" max="9" width="5.33203125" style="84" bestFit="1" customWidth="1"/>
    <col min="10" max="10" width="1.83203125" style="84" customWidth="1"/>
    <col min="11" max="11" width="8.6640625" style="84" bestFit="1" customWidth="1"/>
    <col min="12" max="12" width="7.33203125" style="2" bestFit="1" customWidth="1"/>
    <col min="13" max="13" width="5.33203125" style="2" bestFit="1" customWidth="1"/>
    <col min="14" max="16384" width="8.33203125" style="2"/>
  </cols>
  <sheetData>
    <row r="1" spans="1:13" x14ac:dyDescent="0.15">
      <c r="A1" s="795" t="s">
        <v>33957</v>
      </c>
      <c r="B1" s="795"/>
      <c r="C1" s="796"/>
      <c r="D1" s="796"/>
      <c r="E1" s="796"/>
      <c r="F1" s="795"/>
      <c r="G1" s="796"/>
      <c r="H1" s="796"/>
      <c r="I1" s="796"/>
      <c r="J1" s="631"/>
      <c r="K1" s="631"/>
      <c r="L1" s="110"/>
      <c r="M1" s="110"/>
    </row>
    <row r="2" spans="1:13" ht="13" customHeight="1" x14ac:dyDescent="0.15">
      <c r="A2" s="683"/>
      <c r="B2" s="823"/>
      <c r="C2" s="1547" t="s">
        <v>17</v>
      </c>
      <c r="D2" s="1547"/>
      <c r="E2" s="1547"/>
      <c r="F2" s="639"/>
      <c r="G2" s="1547" t="s">
        <v>32824</v>
      </c>
      <c r="H2" s="1547"/>
      <c r="I2" s="1547"/>
      <c r="J2" s="639"/>
      <c r="K2" s="1547" t="s">
        <v>18</v>
      </c>
      <c r="L2" s="1547"/>
      <c r="M2" s="1547"/>
    </row>
    <row r="3" spans="1:13" s="5" customFormat="1" ht="15" x14ac:dyDescent="0.15">
      <c r="A3" s="1226" t="s">
        <v>10</v>
      </c>
      <c r="B3" s="823"/>
      <c r="C3" s="1227" t="s">
        <v>19</v>
      </c>
      <c r="D3" s="1228" t="s">
        <v>33037</v>
      </c>
      <c r="E3" s="643" t="s">
        <v>20</v>
      </c>
      <c r="F3" s="1229"/>
      <c r="G3" s="1230" t="s">
        <v>19</v>
      </c>
      <c r="H3" s="642" t="s">
        <v>33037</v>
      </c>
      <c r="I3" s="1231" t="s">
        <v>20</v>
      </c>
      <c r="J3" s="1232"/>
      <c r="K3" s="1230" t="s">
        <v>19</v>
      </c>
      <c r="L3" s="642" t="s">
        <v>33037</v>
      </c>
      <c r="M3" s="1233" t="s">
        <v>20</v>
      </c>
    </row>
    <row r="4" spans="1:13" ht="13" customHeight="1" x14ac:dyDescent="0.15">
      <c r="A4" s="823" t="s">
        <v>1</v>
      </c>
      <c r="B4" s="823"/>
      <c r="C4" s="97">
        <v>28469</v>
      </c>
      <c r="D4" s="1234">
        <v>8.5183999999999996E-2</v>
      </c>
      <c r="E4" s="1235">
        <v>1.7808000000000001E-2</v>
      </c>
      <c r="F4" s="609"/>
      <c r="G4" s="154">
        <v>431126</v>
      </c>
      <c r="H4" s="88">
        <v>5.4699999999999999E-2</v>
      </c>
      <c r="I4" s="1235">
        <v>2.3999999999999998E-3</v>
      </c>
      <c r="J4" s="609"/>
      <c r="K4" s="154">
        <v>431126</v>
      </c>
      <c r="L4" s="88">
        <v>6.3E-2</v>
      </c>
      <c r="M4" s="1235">
        <v>2.8999999999999998E-3</v>
      </c>
    </row>
    <row r="5" spans="1:13" ht="11" customHeight="1" x14ac:dyDescent="0.15">
      <c r="A5" s="18" t="s">
        <v>21</v>
      </c>
      <c r="B5" s="823"/>
      <c r="C5" s="1236" t="s">
        <v>8</v>
      </c>
      <c r="D5" s="1237" t="s">
        <v>8</v>
      </c>
      <c r="E5" s="1238" t="s">
        <v>8</v>
      </c>
      <c r="F5" s="609"/>
      <c r="G5" s="154">
        <v>557923</v>
      </c>
      <c r="H5" s="88">
        <v>8.0799999999999997E-2</v>
      </c>
      <c r="I5" s="1235">
        <v>2.8E-3</v>
      </c>
      <c r="J5" s="609"/>
      <c r="K5" s="154">
        <v>557923</v>
      </c>
      <c r="L5" s="88">
        <v>9.8000000000000004E-2</v>
      </c>
      <c r="M5" s="1235">
        <v>2.2000000000000001E-3</v>
      </c>
    </row>
    <row r="6" spans="1:13" x14ac:dyDescent="0.15">
      <c r="A6" s="823" t="s">
        <v>2</v>
      </c>
      <c r="B6" s="823"/>
      <c r="C6" s="556">
        <v>26021</v>
      </c>
      <c r="D6" s="89">
        <v>8.1259999999999999E-2</v>
      </c>
      <c r="E6" s="88">
        <v>1.9536999999999999E-2</v>
      </c>
      <c r="F6" s="609"/>
      <c r="G6" s="87">
        <v>404291</v>
      </c>
      <c r="H6" s="88">
        <v>6.4399999999999999E-2</v>
      </c>
      <c r="I6" s="1235">
        <v>2.5999999999999999E-3</v>
      </c>
      <c r="J6" s="609"/>
      <c r="K6" s="87">
        <v>404291</v>
      </c>
      <c r="L6" s="88">
        <v>7.9000000000000001E-2</v>
      </c>
      <c r="M6" s="1235">
        <v>3.0999999999999999E-3</v>
      </c>
    </row>
    <row r="7" spans="1:13" x14ac:dyDescent="0.15">
      <c r="A7" s="823" t="s">
        <v>3</v>
      </c>
      <c r="B7" s="823"/>
      <c r="C7" s="97">
        <v>26474</v>
      </c>
      <c r="D7" s="88">
        <v>0.10463799999999999</v>
      </c>
      <c r="E7" s="88">
        <v>1.9442999999999998E-2</v>
      </c>
      <c r="F7" s="609"/>
      <c r="G7" s="154">
        <v>414343</v>
      </c>
      <c r="H7" s="88">
        <v>7.0199999999999999E-2</v>
      </c>
      <c r="I7" s="1235">
        <v>3.0999999999999999E-3</v>
      </c>
      <c r="J7" s="609"/>
      <c r="K7" s="154">
        <v>414343</v>
      </c>
      <c r="L7" s="88">
        <v>8.5000000000000006E-2</v>
      </c>
      <c r="M7" s="1235">
        <v>3.0000000000000001E-3</v>
      </c>
    </row>
    <row r="8" spans="1:13" s="3" customFormat="1" ht="12" customHeight="1" x14ac:dyDescent="0.15">
      <c r="A8" s="55" t="s">
        <v>4</v>
      </c>
      <c r="B8" s="823"/>
      <c r="C8" s="97">
        <v>28403</v>
      </c>
      <c r="D8" s="1235">
        <v>0.16784399999999999</v>
      </c>
      <c r="E8" s="1235">
        <v>1.8915000000000001E-2</v>
      </c>
      <c r="F8" s="609"/>
      <c r="G8" s="154">
        <v>444598</v>
      </c>
      <c r="H8" s="1235">
        <v>9.6000000000000002E-2</v>
      </c>
      <c r="I8" s="88">
        <v>3.2000000000000002E-3</v>
      </c>
      <c r="J8" s="609"/>
      <c r="K8" s="154">
        <v>444598</v>
      </c>
      <c r="L8" s="1235">
        <v>0.12</v>
      </c>
      <c r="M8" s="88">
        <v>2.7000000000000001E-3</v>
      </c>
    </row>
    <row r="9" spans="1:13" x14ac:dyDescent="0.15">
      <c r="A9" s="823" t="s">
        <v>22</v>
      </c>
      <c r="B9" s="823"/>
      <c r="C9" s="97">
        <v>23949</v>
      </c>
      <c r="D9" s="88">
        <v>0.12636700000000001</v>
      </c>
      <c r="E9" s="88">
        <v>2.1911E-2</v>
      </c>
      <c r="F9" s="609"/>
      <c r="G9" s="154">
        <v>370711</v>
      </c>
      <c r="H9" s="88">
        <v>9.98E-2</v>
      </c>
      <c r="I9" s="1235">
        <v>3.3E-3</v>
      </c>
      <c r="J9" s="609"/>
      <c r="K9" s="154">
        <v>370711</v>
      </c>
      <c r="L9" s="88">
        <v>0.128</v>
      </c>
      <c r="M9" s="1235">
        <v>3.2000000000000002E-3</v>
      </c>
    </row>
    <row r="10" spans="1:13" x14ac:dyDescent="0.15">
      <c r="A10" s="683" t="s">
        <v>23</v>
      </c>
      <c r="B10" s="823"/>
      <c r="C10" s="562">
        <v>20559</v>
      </c>
      <c r="D10" s="538">
        <v>0.173323</v>
      </c>
      <c r="E10" s="538">
        <v>2.5458000000000001E-2</v>
      </c>
      <c r="F10" s="609"/>
      <c r="G10" s="156">
        <v>315894</v>
      </c>
      <c r="H10" s="538">
        <v>0.1138</v>
      </c>
      <c r="I10" s="538">
        <v>4.3E-3</v>
      </c>
      <c r="J10" s="609"/>
      <c r="K10" s="156">
        <v>315894</v>
      </c>
      <c r="L10" s="538">
        <v>0.156</v>
      </c>
      <c r="M10" s="538">
        <v>3.7000000000000002E-3</v>
      </c>
    </row>
    <row r="11" spans="1:13" x14ac:dyDescent="0.15">
      <c r="A11" s="823"/>
      <c r="B11" s="823"/>
      <c r="C11" s="556"/>
      <c r="D11" s="88"/>
      <c r="E11" s="88"/>
      <c r="F11" s="609"/>
      <c r="G11" s="87"/>
      <c r="H11" s="88"/>
      <c r="I11" s="88"/>
      <c r="J11" s="609"/>
      <c r="K11" s="87"/>
      <c r="L11" s="88"/>
      <c r="M11" s="88"/>
    </row>
    <row r="12" spans="1:13" ht="180.5" customHeight="1" x14ac:dyDescent="0.15">
      <c r="A12" s="1509" t="s">
        <v>33963</v>
      </c>
      <c r="B12" s="1509"/>
      <c r="C12" s="1509"/>
      <c r="D12" s="1509"/>
      <c r="E12" s="1509"/>
      <c r="F12" s="1509"/>
      <c r="G12" s="1509"/>
      <c r="H12" s="1509"/>
      <c r="I12" s="1509"/>
      <c r="J12" s="1509"/>
      <c r="K12" s="1509"/>
      <c r="L12" s="1509"/>
      <c r="M12" s="1509"/>
    </row>
    <row r="13" spans="1:13" x14ac:dyDescent="0.15">
      <c r="A13" s="73"/>
      <c r="B13" s="73"/>
      <c r="C13" s="797"/>
      <c r="D13" s="110"/>
      <c r="E13" s="110"/>
      <c r="F13" s="110"/>
      <c r="G13" s="110"/>
      <c r="H13" s="108"/>
      <c r="I13" s="108"/>
      <c r="J13" s="108"/>
      <c r="K13" s="108"/>
      <c r="L13" s="110"/>
      <c r="M13" s="110"/>
    </row>
    <row r="14" spans="1:13" x14ac:dyDescent="0.15">
      <c r="A14" s="110"/>
      <c r="B14" s="110"/>
      <c r="C14" s="110"/>
      <c r="D14" s="110"/>
      <c r="E14" s="110"/>
      <c r="F14" s="110"/>
      <c r="G14" s="110"/>
      <c r="H14" s="108"/>
      <c r="I14" s="108"/>
      <c r="J14" s="108"/>
      <c r="K14" s="108"/>
      <c r="L14" s="110"/>
      <c r="M14" s="110"/>
    </row>
    <row r="15" spans="1:13" x14ac:dyDescent="0.15">
      <c r="A15" s="110"/>
      <c r="B15" s="110"/>
      <c r="C15" s="110"/>
      <c r="D15" s="110"/>
      <c r="E15" s="110"/>
      <c r="F15" s="110"/>
      <c r="G15" s="110"/>
      <c r="H15" s="108"/>
      <c r="I15" s="108"/>
      <c r="J15" s="108"/>
      <c r="K15" s="108"/>
      <c r="L15" s="110"/>
      <c r="M15" s="110"/>
    </row>
    <row r="16" spans="1:13" x14ac:dyDescent="0.15">
      <c r="A16" s="73"/>
      <c r="B16" s="73"/>
      <c r="C16" s="797"/>
      <c r="D16" s="110"/>
      <c r="E16" s="110"/>
      <c r="F16" s="110"/>
      <c r="G16" s="110"/>
      <c r="H16" s="108"/>
      <c r="I16" s="108"/>
      <c r="J16" s="108"/>
      <c r="K16" s="108"/>
      <c r="L16" s="110"/>
      <c r="M16" s="110"/>
    </row>
    <row r="17" spans="1:13" x14ac:dyDescent="0.15">
      <c r="A17" s="73"/>
      <c r="B17" s="73"/>
      <c r="C17" s="797"/>
      <c r="D17" s="110"/>
      <c r="E17" s="110"/>
      <c r="F17" s="110"/>
      <c r="G17" s="110"/>
      <c r="H17" s="108"/>
      <c r="I17" s="108"/>
      <c r="J17" s="108"/>
      <c r="K17" s="108"/>
      <c r="L17" s="110"/>
      <c r="M17" s="110"/>
    </row>
    <row r="18" spans="1:13" x14ac:dyDescent="0.15">
      <c r="A18" s="73"/>
      <c r="B18" s="73"/>
      <c r="C18" s="797"/>
      <c r="D18" s="110"/>
      <c r="E18" s="110"/>
      <c r="F18" s="110"/>
      <c r="G18" s="110"/>
      <c r="H18" s="108"/>
      <c r="I18" s="108"/>
      <c r="J18" s="108"/>
      <c r="K18" s="108"/>
      <c r="L18" s="110"/>
      <c r="M18" s="110"/>
    </row>
  </sheetData>
  <mergeCells count="4">
    <mergeCell ref="C2:E2"/>
    <mergeCell ref="G2:I2"/>
    <mergeCell ref="K2:M2"/>
    <mergeCell ref="A12:M12"/>
  </mergeCells>
  <pageMargins left="0.75" right="0.75" top="1" bottom="1" header="0.5" footer="0.5"/>
  <pageSetup paperSize="9" orientation="portrait" horizontalDpi="4294967292" verticalDpi="429496729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SheetLayoutView="100" workbookViewId="0"/>
  </sheetViews>
  <sheetFormatPr baseColWidth="10" defaultColWidth="12.33203125" defaultRowHeight="13" x14ac:dyDescent="0.15"/>
  <cols>
    <col min="1" max="1" width="34.6640625" style="255" customWidth="1"/>
    <col min="2" max="8" width="10.83203125" style="255" customWidth="1"/>
    <col min="9" max="16384" width="12.33203125" style="255"/>
  </cols>
  <sheetData>
    <row r="1" spans="1:13" x14ac:dyDescent="0.15">
      <c r="A1" s="319" t="s">
        <v>33958</v>
      </c>
      <c r="B1" s="319"/>
      <c r="C1" s="319"/>
      <c r="D1" s="790"/>
      <c r="E1" s="790"/>
      <c r="F1" s="790"/>
      <c r="G1" s="790"/>
      <c r="H1" s="790"/>
      <c r="I1" s="790"/>
      <c r="J1" s="790"/>
      <c r="K1" s="790"/>
      <c r="L1" s="790"/>
      <c r="M1" s="790"/>
    </row>
    <row r="2" spans="1:13" s="1183" customFormat="1" ht="15" x14ac:dyDescent="0.2">
      <c r="A2" s="1173" t="s">
        <v>10</v>
      </c>
      <c r="B2" s="1174" t="s">
        <v>2261</v>
      </c>
      <c r="C2" s="1173" t="s">
        <v>33034</v>
      </c>
      <c r="D2" s="1174" t="s">
        <v>20</v>
      </c>
      <c r="E2" s="1173" t="s">
        <v>2375</v>
      </c>
      <c r="F2" s="1173" t="s">
        <v>33035</v>
      </c>
      <c r="G2" s="1173" t="s">
        <v>2263</v>
      </c>
      <c r="H2" s="1173" t="s">
        <v>20</v>
      </c>
      <c r="I2" s="182"/>
      <c r="J2" s="182"/>
      <c r="K2" s="182"/>
      <c r="L2" s="182"/>
      <c r="M2" s="182"/>
    </row>
    <row r="3" spans="1:13" x14ac:dyDescent="0.15">
      <c r="A3" s="1459" t="s">
        <v>2376</v>
      </c>
      <c r="B3" s="1459"/>
      <c r="C3" s="1459"/>
      <c r="D3" s="1548"/>
      <c r="E3" s="1459"/>
      <c r="F3" s="1459"/>
      <c r="G3" s="1459"/>
      <c r="H3" s="1459"/>
      <c r="I3" s="790"/>
      <c r="J3" s="790"/>
      <c r="K3" s="790"/>
      <c r="L3" s="790"/>
      <c r="M3" s="790"/>
    </row>
    <row r="4" spans="1:13" x14ac:dyDescent="0.15">
      <c r="A4" s="1175" t="s">
        <v>2377</v>
      </c>
      <c r="B4" s="332">
        <v>233263</v>
      </c>
      <c r="C4" s="333">
        <v>5.5100000000000003E-2</v>
      </c>
      <c r="D4" s="333">
        <v>3.0999999999999999E-3</v>
      </c>
      <c r="E4" s="333">
        <v>1.2004999999999999</v>
      </c>
      <c r="F4" s="333">
        <v>1.2573000000000001</v>
      </c>
      <c r="G4" s="333">
        <v>1.0081</v>
      </c>
      <c r="H4" s="333">
        <v>7.3000000000000001E-3</v>
      </c>
      <c r="I4" s="790"/>
      <c r="J4" s="790"/>
      <c r="K4" s="790"/>
      <c r="L4" s="790"/>
      <c r="M4" s="790"/>
    </row>
    <row r="5" spans="1:13" x14ac:dyDescent="0.15">
      <c r="A5" s="1176" t="s">
        <v>2378</v>
      </c>
      <c r="B5" s="1177">
        <v>197856</v>
      </c>
      <c r="C5" s="1178">
        <v>6.4299999999999996E-2</v>
      </c>
      <c r="D5" s="1178">
        <v>3.8999999999999998E-3</v>
      </c>
      <c r="E5" s="1178">
        <v>1.2531000000000001</v>
      </c>
      <c r="F5" s="1178">
        <v>1.2687999999999999</v>
      </c>
      <c r="G5" s="1178">
        <v>1.0166999999999999</v>
      </c>
      <c r="H5" s="1178">
        <v>7.6E-3</v>
      </c>
      <c r="I5" s="790"/>
      <c r="J5" s="790"/>
      <c r="K5" s="790"/>
      <c r="L5" s="790"/>
      <c r="M5" s="790"/>
    </row>
    <row r="6" spans="1:13" x14ac:dyDescent="0.15">
      <c r="A6" s="1179"/>
      <c r="B6" s="1179"/>
      <c r="C6" s="1180"/>
      <c r="D6" s="1181"/>
      <c r="E6" s="1180"/>
      <c r="F6" s="1180"/>
      <c r="G6" s="1180"/>
      <c r="H6" s="1180"/>
      <c r="I6" s="790"/>
      <c r="J6" s="790"/>
      <c r="K6" s="790"/>
      <c r="L6" s="790"/>
      <c r="M6" s="790"/>
    </row>
    <row r="7" spans="1:13" x14ac:dyDescent="0.15">
      <c r="A7" s="1549" t="s">
        <v>2379</v>
      </c>
      <c r="B7" s="1549"/>
      <c r="C7" s="1549"/>
      <c r="D7" s="1549"/>
      <c r="E7" s="1549"/>
      <c r="F7" s="1549"/>
      <c r="G7" s="1549"/>
      <c r="H7" s="1549"/>
      <c r="I7" s="790"/>
      <c r="J7" s="790"/>
      <c r="K7" s="790"/>
      <c r="L7" s="790"/>
      <c r="M7" s="790"/>
    </row>
    <row r="8" spans="1:13" x14ac:dyDescent="0.15">
      <c r="A8" s="348" t="s">
        <v>2380</v>
      </c>
      <c r="B8" s="347">
        <v>98956</v>
      </c>
      <c r="C8" s="1182">
        <v>0.1666</v>
      </c>
      <c r="D8" s="1182">
        <v>9.1999999999999998E-3</v>
      </c>
      <c r="E8" s="1182">
        <v>1.2697000000000001</v>
      </c>
      <c r="F8" s="1182">
        <v>1.34</v>
      </c>
      <c r="G8" s="1182">
        <v>1.0105999999999999</v>
      </c>
      <c r="H8" s="1182">
        <v>8.6E-3</v>
      </c>
      <c r="I8" s="790"/>
      <c r="J8" s="790"/>
      <c r="K8" s="790"/>
      <c r="L8" s="790"/>
      <c r="M8" s="790"/>
    </row>
    <row r="9" spans="1:13" x14ac:dyDescent="0.15">
      <c r="A9" s="348" t="s">
        <v>2381</v>
      </c>
      <c r="B9" s="347">
        <v>40077</v>
      </c>
      <c r="C9" s="1182">
        <v>8.3900000000000002E-2</v>
      </c>
      <c r="D9" s="1182">
        <v>1.32E-2</v>
      </c>
      <c r="E9" s="1182">
        <v>1.071</v>
      </c>
      <c r="F9" s="1182">
        <v>1.0742</v>
      </c>
      <c r="G9" s="1182">
        <v>1.008</v>
      </c>
      <c r="H9" s="1182">
        <v>6.6E-3</v>
      </c>
      <c r="I9" s="790"/>
      <c r="J9" s="790"/>
      <c r="K9" s="790"/>
      <c r="L9" s="790"/>
      <c r="M9" s="790"/>
    </row>
    <row r="10" spans="1:13" x14ac:dyDescent="0.15">
      <c r="A10" s="348" t="s">
        <v>2382</v>
      </c>
      <c r="B10" s="347">
        <v>111560</v>
      </c>
      <c r="C10" s="1182">
        <v>5.9799999999999999E-2</v>
      </c>
      <c r="D10" s="1182">
        <v>7.9000000000000008E-3</v>
      </c>
      <c r="E10" s="1182">
        <v>1.1144000000000001</v>
      </c>
      <c r="F10" s="1182">
        <v>1.1438999999999999</v>
      </c>
      <c r="G10" s="1182">
        <v>1.0114000000000001</v>
      </c>
      <c r="H10" s="1182">
        <v>8.8000000000000005E-3</v>
      </c>
      <c r="I10" s="790"/>
      <c r="J10" s="790"/>
      <c r="K10" s="790"/>
      <c r="L10" s="790"/>
      <c r="M10" s="790"/>
    </row>
    <row r="11" spans="1:13" x14ac:dyDescent="0.15">
      <c r="A11" s="348" t="s">
        <v>2383</v>
      </c>
      <c r="B11" s="347">
        <v>97059</v>
      </c>
      <c r="C11" s="1182">
        <v>8.5300000000000001E-2</v>
      </c>
      <c r="D11" s="1182">
        <v>6.8999999999999999E-3</v>
      </c>
      <c r="E11" s="1182">
        <v>1.1811</v>
      </c>
      <c r="F11" s="1182">
        <v>1.1981999999999999</v>
      </c>
      <c r="G11" s="1182">
        <v>1.0354000000000001</v>
      </c>
      <c r="H11" s="1182">
        <v>7.6E-3</v>
      </c>
      <c r="I11" s="790"/>
      <c r="J11" s="790"/>
      <c r="K11" s="790"/>
      <c r="L11" s="790"/>
      <c r="M11" s="790"/>
    </row>
    <row r="12" spans="1:13" x14ac:dyDescent="0.15">
      <c r="A12" s="1310" t="s">
        <v>2384</v>
      </c>
      <c r="B12" s="1311">
        <v>112192</v>
      </c>
      <c r="C12" s="1192">
        <v>3.7100000000000001E-2</v>
      </c>
      <c r="D12" s="1192">
        <v>4.5999999999999999E-3</v>
      </c>
      <c r="E12" s="1192">
        <v>1.0988</v>
      </c>
      <c r="F12" s="1192">
        <v>1.0936999999999999</v>
      </c>
      <c r="G12" s="1192">
        <v>1.0123</v>
      </c>
      <c r="H12" s="1192">
        <v>6.7000000000000002E-3</v>
      </c>
      <c r="I12" s="790"/>
      <c r="J12" s="790"/>
      <c r="K12" s="790"/>
      <c r="L12" s="790"/>
      <c r="M12" s="790"/>
    </row>
    <row r="13" spans="1:13" x14ac:dyDescent="0.15">
      <c r="A13" s="348"/>
      <c r="B13" s="347"/>
      <c r="C13" s="1182"/>
      <c r="D13" s="1182"/>
      <c r="E13" s="1182"/>
      <c r="F13" s="1182"/>
      <c r="G13" s="1182"/>
      <c r="H13" s="1182"/>
      <c r="I13" s="790"/>
      <c r="J13" s="790"/>
      <c r="K13" s="790"/>
      <c r="L13" s="790"/>
      <c r="M13" s="790"/>
    </row>
    <row r="14" spans="1:13" x14ac:dyDescent="0.15">
      <c r="A14" s="1550" t="s">
        <v>33776</v>
      </c>
      <c r="B14" s="1550"/>
      <c r="C14" s="1550"/>
      <c r="D14" s="1550"/>
      <c r="E14" s="1550"/>
      <c r="F14" s="1550"/>
      <c r="G14" s="1550"/>
      <c r="H14" s="1550"/>
      <c r="I14" s="790"/>
      <c r="J14" s="790"/>
      <c r="K14" s="790"/>
      <c r="L14" s="790"/>
      <c r="M14" s="790"/>
    </row>
    <row r="15" spans="1:13" x14ac:dyDescent="0.15">
      <c r="A15" s="1550"/>
      <c r="B15" s="1550"/>
      <c r="C15" s="1550"/>
      <c r="D15" s="1550"/>
      <c r="E15" s="1550"/>
      <c r="F15" s="1550"/>
      <c r="G15" s="1550"/>
      <c r="H15" s="1550"/>
      <c r="I15" s="790"/>
      <c r="J15" s="790"/>
      <c r="K15" s="790"/>
      <c r="L15" s="790"/>
      <c r="M15" s="790"/>
    </row>
    <row r="16" spans="1:13" x14ac:dyDescent="0.15">
      <c r="A16" s="1550"/>
      <c r="B16" s="1550"/>
      <c r="C16" s="1550"/>
      <c r="D16" s="1550"/>
      <c r="E16" s="1550"/>
      <c r="F16" s="1550"/>
      <c r="G16" s="1550"/>
      <c r="H16" s="1550"/>
      <c r="I16" s="790"/>
      <c r="J16" s="790"/>
      <c r="K16" s="790"/>
      <c r="L16" s="790"/>
      <c r="M16" s="790"/>
    </row>
    <row r="17" spans="1:13" ht="40" customHeight="1" x14ac:dyDescent="0.15">
      <c r="A17" s="1550"/>
      <c r="B17" s="1550"/>
      <c r="C17" s="1550"/>
      <c r="D17" s="1550"/>
      <c r="E17" s="1550"/>
      <c r="F17" s="1550"/>
      <c r="G17" s="1550"/>
      <c r="H17" s="1550"/>
      <c r="I17" s="790"/>
      <c r="J17" s="790"/>
      <c r="K17" s="790"/>
      <c r="L17" s="790"/>
      <c r="M17" s="790"/>
    </row>
    <row r="18" spans="1:13" x14ac:dyDescent="0.15">
      <c r="A18" s="791"/>
      <c r="B18" s="791"/>
      <c r="C18" s="791"/>
      <c r="D18" s="791"/>
      <c r="E18" s="791"/>
      <c r="F18" s="791"/>
      <c r="G18" s="790"/>
      <c r="H18" s="790"/>
      <c r="I18" s="790"/>
      <c r="J18" s="790"/>
      <c r="K18" s="790"/>
      <c r="L18" s="790"/>
      <c r="M18" s="790"/>
    </row>
    <row r="19" spans="1:13" x14ac:dyDescent="0.15">
      <c r="B19" s="177"/>
      <c r="C19" s="178"/>
      <c r="D19" s="178"/>
      <c r="E19" s="178"/>
      <c r="F19" s="178"/>
      <c r="G19" s="178"/>
      <c r="H19" s="178"/>
    </row>
    <row r="20" spans="1:13" x14ac:dyDescent="0.15">
      <c r="A20" s="177" t="s">
        <v>99</v>
      </c>
      <c r="B20" s="176"/>
      <c r="C20" s="176"/>
      <c r="D20" s="176"/>
      <c r="E20" s="176"/>
      <c r="F20" s="176"/>
      <c r="G20" s="176"/>
      <c r="H20" s="176"/>
    </row>
    <row r="21" spans="1:13" x14ac:dyDescent="0.15">
      <c r="A21" s="163" t="s">
        <v>32850</v>
      </c>
      <c r="B21" s="178"/>
      <c r="C21" s="178"/>
      <c r="D21" s="178"/>
      <c r="E21" s="178"/>
      <c r="F21" s="178"/>
      <c r="G21" s="178"/>
      <c r="H21" s="178"/>
    </row>
    <row r="22" spans="1:13" x14ac:dyDescent="0.15">
      <c r="A22" s="178" t="s">
        <v>32853</v>
      </c>
    </row>
    <row r="23" spans="1:13" x14ac:dyDescent="0.15">
      <c r="A23" s="164" t="s">
        <v>32854</v>
      </c>
    </row>
    <row r="24" spans="1:13" x14ac:dyDescent="0.15">
      <c r="A24" s="178"/>
    </row>
    <row r="25" spans="1:13" x14ac:dyDescent="0.15">
      <c r="A25" s="164"/>
    </row>
  </sheetData>
  <mergeCells count="3">
    <mergeCell ref="A3:H3"/>
    <mergeCell ref="A7:H7"/>
    <mergeCell ref="A14:H17"/>
  </mergeCells>
  <phoneticPr fontId="32" type="noConversion"/>
  <pageMargins left="0.7" right="0.7" top="0.75" bottom="0.75" header="0.3" footer="0.3"/>
  <pageSetup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150"/>
  <sheetViews>
    <sheetView workbookViewId="0"/>
  </sheetViews>
  <sheetFormatPr baseColWidth="10" defaultColWidth="8.83203125" defaultRowHeight="13" x14ac:dyDescent="0.15"/>
  <cols>
    <col min="1" max="1" width="12.83203125" style="251" customWidth="1"/>
    <col min="2" max="2" width="4.6640625" style="251" customWidth="1"/>
    <col min="3" max="3" width="10.6640625" style="251" customWidth="1"/>
    <col min="4" max="4" width="6.1640625" style="251" bestFit="1" customWidth="1"/>
    <col min="5" max="5" width="6.5" style="251" bestFit="1" customWidth="1"/>
    <col min="6" max="6" width="7.33203125" style="251" customWidth="1"/>
    <col min="7" max="7" width="6.83203125" style="251" customWidth="1"/>
    <col min="8" max="8" width="7.1640625" style="251" bestFit="1" customWidth="1"/>
    <col min="9" max="9" width="9.83203125" style="251" customWidth="1"/>
    <col min="10" max="10" width="8.83203125" style="251" bestFit="1" customWidth="1"/>
    <col min="11" max="11" width="1.83203125" style="251" customWidth="1"/>
    <col min="12" max="12" width="25.6640625" style="275" bestFit="1" customWidth="1"/>
    <col min="13" max="13" width="11.83203125" style="270" customWidth="1"/>
    <col min="14" max="14" width="10.5" style="270" customWidth="1"/>
    <col min="15" max="15" width="12.83203125" style="270" customWidth="1"/>
    <col min="16" max="16" width="6.33203125" style="270" customWidth="1"/>
    <col min="17" max="17" width="7.33203125" style="270" customWidth="1"/>
    <col min="18" max="18" width="6.33203125" style="270" customWidth="1"/>
    <col min="19" max="19" width="6.6640625" style="270" customWidth="1"/>
    <col min="20" max="20" width="8.83203125" style="270" bestFit="1" customWidth="1"/>
    <col min="21" max="21" width="8" style="270" customWidth="1"/>
    <col min="22" max="22" width="8.83203125" style="270"/>
    <col min="23" max="23" width="9.6640625" style="270" customWidth="1"/>
    <col min="24" max="24" width="8.83203125" style="270" customWidth="1"/>
    <col min="25" max="25" width="1.83203125" style="251" customWidth="1"/>
    <col min="26" max="26" width="24.6640625" style="251" customWidth="1"/>
    <col min="27" max="27" width="12.1640625" style="251" customWidth="1"/>
    <col min="28" max="28" width="9.33203125" style="251" customWidth="1"/>
    <col min="29" max="29" width="10.83203125" style="251" customWidth="1"/>
    <col min="30" max="30" width="7.1640625" style="251" customWidth="1"/>
    <col min="31" max="31" width="7.83203125" style="251" customWidth="1"/>
    <col min="32" max="32" width="6.33203125" style="251" customWidth="1"/>
    <col min="33" max="33" width="7.1640625" style="251" bestFit="1" customWidth="1"/>
    <col min="34" max="34" width="8.83203125" style="251" bestFit="1" customWidth="1"/>
    <col min="35" max="35" width="7.5" style="251" customWidth="1"/>
    <col min="36" max="36" width="8.83203125" style="251"/>
    <col min="37" max="37" width="9.1640625" style="251" customWidth="1"/>
    <col min="38" max="38" width="8.83203125" style="251"/>
    <col min="39" max="39" width="1.83203125" style="251" customWidth="1"/>
    <col min="40" max="40" width="25.6640625" style="251" bestFit="1" customWidth="1"/>
    <col min="41" max="41" width="12" style="251" customWidth="1"/>
    <col min="42" max="42" width="8.83203125" style="251" customWidth="1"/>
    <col min="43" max="43" width="12" style="251" customWidth="1"/>
    <col min="44" max="44" width="6.33203125" style="251" customWidth="1"/>
    <col min="45" max="45" width="7.6640625" style="251" customWidth="1"/>
    <col min="46" max="47" width="6.33203125" style="251" customWidth="1"/>
    <col min="48" max="48" width="8.83203125" style="251" bestFit="1" customWidth="1"/>
    <col min="49" max="49" width="7.83203125" style="251" bestFit="1" customWidth="1"/>
    <col min="50" max="50" width="8.83203125" style="251"/>
    <col min="51" max="51" width="9.1640625" style="251" customWidth="1"/>
    <col min="52" max="52" width="8.83203125" style="251"/>
    <col min="53" max="53" width="1.83203125" style="251" customWidth="1"/>
    <col min="54" max="54" width="25.6640625" style="251" bestFit="1" customWidth="1"/>
    <col min="55" max="55" width="12.1640625" style="251" customWidth="1"/>
    <col min="56" max="56" width="8.83203125" style="251" customWidth="1"/>
    <col min="57" max="57" width="10.1640625" style="251" customWidth="1"/>
    <col min="58" max="58" width="6.83203125" style="251" customWidth="1"/>
    <col min="59" max="60" width="7.33203125" style="251" customWidth="1"/>
    <col min="61" max="61" width="6.33203125" style="251" customWidth="1"/>
    <col min="62" max="62" width="8.83203125" style="251" bestFit="1" customWidth="1"/>
    <col min="63" max="63" width="7.83203125" style="251" bestFit="1" customWidth="1"/>
    <col min="64" max="64" width="8.83203125" style="251"/>
    <col min="65" max="65" width="10.1640625" style="251" customWidth="1"/>
    <col min="66" max="66" width="8.83203125" style="251"/>
    <col min="67" max="67" width="1.83203125" style="251" customWidth="1"/>
    <col min="68" max="68" width="25.6640625" style="251" bestFit="1" customWidth="1"/>
    <col min="69" max="69" width="11.33203125" style="251" customWidth="1"/>
    <col min="70" max="70" width="8.83203125" style="251" customWidth="1"/>
    <col min="71" max="71" width="10.83203125" style="251" customWidth="1"/>
    <col min="72" max="73" width="6.33203125" style="251" customWidth="1"/>
    <col min="74" max="74" width="8.83203125" style="251"/>
    <col min="75" max="76" width="8.83203125" style="251" bestFit="1" customWidth="1"/>
    <col min="77" max="77" width="7.83203125" style="251" bestFit="1" customWidth="1"/>
    <col min="78" max="78" width="8.83203125" style="251"/>
    <col min="79" max="79" width="9.1640625" style="251" customWidth="1"/>
    <col min="80" max="80" width="8.83203125" style="251"/>
    <col min="81" max="81" width="1.83203125" style="266" customWidth="1"/>
    <col min="82" max="82" width="25.6640625" style="251" bestFit="1" customWidth="1"/>
    <col min="83" max="83" width="12.33203125" style="251" customWidth="1"/>
    <col min="84" max="84" width="9.1640625" style="251" customWidth="1"/>
    <col min="85" max="85" width="10.83203125" style="251" customWidth="1"/>
    <col min="86" max="86" width="6.33203125" style="251" customWidth="1"/>
    <col min="87" max="87" width="6.6640625" style="251" customWidth="1"/>
    <col min="88" max="88" width="6" style="251" customWidth="1"/>
    <col min="89" max="89" width="6.33203125" style="251" customWidth="1"/>
    <col min="90" max="90" width="8.83203125" style="251" bestFit="1" customWidth="1"/>
    <col min="91" max="91" width="9.1640625" style="251" customWidth="1"/>
    <col min="92" max="92" width="10.6640625" style="251" customWidth="1"/>
    <col min="93" max="93" width="10" style="251" customWidth="1"/>
    <col min="94" max="94" width="8.83203125" style="251"/>
    <col min="95" max="95" width="3" style="251" customWidth="1"/>
    <col min="96" max="96" width="25.6640625" style="251" bestFit="1" customWidth="1"/>
    <col min="97" max="97" width="12.33203125" style="251" customWidth="1"/>
    <col min="98" max="98" width="8.83203125" style="251" bestFit="1" customWidth="1"/>
    <col min="99" max="99" width="8.83203125" style="251"/>
    <col min="100" max="100" width="5.5" style="251" bestFit="1" customWidth="1"/>
    <col min="101" max="101" width="6.1640625" style="251" bestFit="1" customWidth="1"/>
    <col min="102" max="102" width="5.5" style="251" bestFit="1" customWidth="1"/>
    <col min="103" max="103" width="6.1640625" style="251" bestFit="1" customWidth="1"/>
    <col min="104" max="104" width="8.83203125" style="251" bestFit="1" customWidth="1"/>
    <col min="105" max="105" width="7.83203125" style="251" bestFit="1" customWidth="1"/>
    <col min="106" max="106" width="10.33203125" style="251" customWidth="1"/>
    <col min="107" max="107" width="10.1640625" style="251" customWidth="1"/>
    <col min="108" max="108" width="8.83203125" style="251"/>
    <col min="109" max="109" width="3" style="251" customWidth="1"/>
    <col min="110" max="110" width="25.6640625" style="251" bestFit="1" customWidth="1"/>
    <col min="111" max="111" width="12.33203125" style="251" customWidth="1"/>
    <col min="112" max="113" width="8.83203125" style="251"/>
    <col min="114" max="114" width="5.5" style="251" bestFit="1" customWidth="1"/>
    <col min="115" max="115" width="6.1640625" style="251" bestFit="1" customWidth="1"/>
    <col min="116" max="116" width="5.5" style="251" bestFit="1" customWidth="1"/>
    <col min="117" max="117" width="6.1640625" style="251" bestFit="1" customWidth="1"/>
    <col min="118" max="118" width="8.1640625" style="251" bestFit="1" customWidth="1"/>
    <col min="119" max="119" width="8.83203125" style="251" bestFit="1" customWidth="1"/>
    <col min="120" max="120" width="10.33203125" style="251" customWidth="1"/>
    <col min="121" max="121" width="9.5" style="251" customWidth="1"/>
    <col min="122" max="122" width="8.83203125" style="251"/>
    <col min="123" max="123" width="3" style="251" customWidth="1"/>
    <col min="124" max="124" width="25.6640625" style="251" bestFit="1" customWidth="1"/>
    <col min="125" max="125" width="12.33203125" style="251" customWidth="1"/>
    <col min="126" max="126" width="8.83203125" style="251" bestFit="1" customWidth="1"/>
    <col min="127" max="127" width="8.83203125" style="251"/>
    <col min="128" max="131" width="6.6640625" style="251" customWidth="1"/>
    <col min="132" max="132" width="8.6640625" style="251" bestFit="1" customWidth="1"/>
    <col min="133" max="133" width="8.83203125" style="251" bestFit="1" customWidth="1"/>
    <col min="134" max="135" width="10.33203125" style="251" customWidth="1"/>
    <col min="136" max="16384" width="8.83203125" style="251"/>
  </cols>
  <sheetData>
    <row r="1" spans="1:142" s="253" customFormat="1" x14ac:dyDescent="0.15">
      <c r="A1" s="784" t="s">
        <v>33959</v>
      </c>
      <c r="B1" s="784"/>
      <c r="C1" s="784"/>
      <c r="D1" s="784"/>
      <c r="E1" s="784"/>
      <c r="F1" s="784"/>
      <c r="G1" s="784"/>
      <c r="H1" s="784"/>
      <c r="I1" s="784"/>
      <c r="J1" s="784"/>
      <c r="K1" s="785"/>
      <c r="L1" s="784"/>
      <c r="M1" s="784"/>
      <c r="N1" s="279"/>
      <c r="O1" s="279"/>
      <c r="P1" s="279"/>
      <c r="Q1" s="279"/>
      <c r="R1" s="279"/>
      <c r="S1" s="279"/>
      <c r="T1" s="279"/>
      <c r="U1" s="279"/>
      <c r="V1" s="279"/>
      <c r="W1" s="256"/>
      <c r="X1" s="256"/>
      <c r="Y1" s="257"/>
      <c r="Z1" s="258"/>
      <c r="AA1" s="258"/>
      <c r="AB1" s="258"/>
      <c r="AC1" s="258"/>
      <c r="AD1" s="258"/>
      <c r="AE1" s="258"/>
      <c r="AF1" s="258"/>
      <c r="AG1" s="258"/>
      <c r="AH1" s="258"/>
      <c r="AI1" s="258"/>
      <c r="AJ1" s="258"/>
      <c r="AK1" s="258"/>
      <c r="AL1" s="258"/>
      <c r="AM1" s="259"/>
      <c r="AN1" s="258"/>
      <c r="AO1" s="258"/>
      <c r="AP1" s="258"/>
      <c r="AQ1" s="258"/>
      <c r="AR1" s="258"/>
      <c r="AS1" s="258"/>
      <c r="AT1" s="258"/>
      <c r="AU1" s="258"/>
      <c r="AV1" s="258"/>
      <c r="AW1" s="258"/>
      <c r="AX1" s="258"/>
      <c r="AY1" s="258"/>
      <c r="AZ1" s="258"/>
      <c r="BA1" s="259"/>
      <c r="BB1" s="258"/>
      <c r="BC1" s="258"/>
      <c r="BD1" s="258"/>
      <c r="BE1" s="258"/>
      <c r="BF1" s="258"/>
      <c r="BG1" s="258"/>
      <c r="BH1" s="258"/>
      <c r="BI1" s="258"/>
      <c r="BJ1" s="258"/>
      <c r="BK1" s="258"/>
      <c r="BL1" s="258"/>
      <c r="BM1" s="258"/>
      <c r="BN1" s="258"/>
      <c r="BO1" s="259"/>
      <c r="CB1" s="258"/>
      <c r="CC1" s="259"/>
      <c r="CD1" s="258"/>
      <c r="CE1" s="258"/>
      <c r="CF1" s="258"/>
      <c r="CG1" s="258"/>
      <c r="CH1" s="258"/>
      <c r="CI1" s="258"/>
      <c r="CJ1" s="258"/>
      <c r="CK1" s="258"/>
      <c r="CL1" s="258"/>
      <c r="CM1" s="258"/>
      <c r="CN1" s="258"/>
      <c r="CO1" s="258"/>
      <c r="CP1" s="258"/>
      <c r="CQ1" s="259"/>
      <c r="CR1" s="258"/>
      <c r="CS1" s="258"/>
      <c r="CT1" s="258"/>
      <c r="CU1" s="258"/>
      <c r="CV1" s="258"/>
      <c r="CW1" s="258"/>
      <c r="CX1" s="258"/>
      <c r="CY1" s="258"/>
      <c r="CZ1" s="258"/>
      <c r="DA1" s="258"/>
      <c r="DB1" s="258"/>
      <c r="DC1" s="258"/>
      <c r="DD1" s="258"/>
      <c r="DE1" s="259"/>
      <c r="DF1" s="258"/>
      <c r="DG1" s="258"/>
      <c r="DH1" s="258"/>
      <c r="DI1" s="258"/>
      <c r="DJ1" s="258"/>
      <c r="DK1" s="258"/>
      <c r="DL1" s="258"/>
      <c r="DM1" s="258"/>
      <c r="DN1" s="258"/>
      <c r="DO1" s="258"/>
      <c r="DP1" s="258"/>
      <c r="DQ1" s="258"/>
      <c r="DR1" s="258"/>
      <c r="DS1" s="259"/>
      <c r="DT1" s="258"/>
      <c r="DU1" s="258"/>
      <c r="DV1" s="258"/>
      <c r="DW1" s="258"/>
      <c r="DX1" s="258"/>
      <c r="DY1" s="258"/>
      <c r="DZ1" s="258"/>
      <c r="EA1" s="258"/>
      <c r="EB1" s="258"/>
      <c r="EC1" s="258"/>
      <c r="ED1" s="258"/>
      <c r="EE1" s="258"/>
      <c r="EF1" s="258"/>
    </row>
    <row r="2" spans="1:142" s="264" customFormat="1" x14ac:dyDescent="0.2">
      <c r="A2" s="1566" t="s">
        <v>33030</v>
      </c>
      <c r="B2" s="1567"/>
      <c r="C2" s="1567"/>
      <c r="D2" s="1567"/>
      <c r="E2" s="1567"/>
      <c r="F2" s="1567"/>
      <c r="G2" s="1567"/>
      <c r="H2" s="1567"/>
      <c r="I2" s="1567"/>
      <c r="J2" s="1567"/>
      <c r="K2" s="889"/>
      <c r="L2" s="1568" t="s">
        <v>2420</v>
      </c>
      <c r="M2" s="1568"/>
      <c r="N2" s="1569"/>
      <c r="O2" s="1569"/>
      <c r="P2" s="1569"/>
      <c r="Q2" s="1569"/>
      <c r="R2" s="1569"/>
      <c r="S2" s="1569"/>
      <c r="T2" s="1569"/>
      <c r="U2" s="1569"/>
      <c r="V2" s="1569"/>
      <c r="W2" s="1569"/>
      <c r="X2" s="1569"/>
      <c r="Y2" s="261"/>
      <c r="Z2" s="1551" t="s">
        <v>2421</v>
      </c>
      <c r="AA2" s="1551"/>
      <c r="AB2" s="1551"/>
      <c r="AC2" s="1551"/>
      <c r="AD2" s="1551"/>
      <c r="AE2" s="1551"/>
      <c r="AF2" s="1551"/>
      <c r="AG2" s="1551"/>
      <c r="AH2" s="1551"/>
      <c r="AI2" s="1551"/>
      <c r="AJ2" s="1551"/>
      <c r="AK2" s="1551"/>
      <c r="AL2" s="1551"/>
      <c r="AM2" s="265"/>
      <c r="AN2" s="1551" t="s">
        <v>2422</v>
      </c>
      <c r="AO2" s="1551"/>
      <c r="AP2" s="1551"/>
      <c r="AQ2" s="1551"/>
      <c r="AR2" s="1551"/>
      <c r="AS2" s="1551"/>
      <c r="AT2" s="1551"/>
      <c r="AU2" s="1551"/>
      <c r="AV2" s="1551"/>
      <c r="AW2" s="1551"/>
      <c r="AX2" s="1551"/>
      <c r="AY2" s="1551"/>
      <c r="AZ2" s="1551"/>
      <c r="BA2" s="261"/>
      <c r="BB2" s="1551" t="s">
        <v>2423</v>
      </c>
      <c r="BC2" s="1551"/>
      <c r="BD2" s="1551"/>
      <c r="BE2" s="1551"/>
      <c r="BF2" s="1551"/>
      <c r="BG2" s="1551"/>
      <c r="BH2" s="1551"/>
      <c r="BI2" s="1551"/>
      <c r="BJ2" s="1551"/>
      <c r="BK2" s="1551"/>
      <c r="BL2" s="1551"/>
      <c r="BM2" s="1551"/>
      <c r="BN2" s="1551"/>
      <c r="BO2" s="265"/>
      <c r="BP2" s="1551" t="s">
        <v>2424</v>
      </c>
      <c r="BQ2" s="1551"/>
      <c r="BR2" s="1551"/>
      <c r="BS2" s="1551"/>
      <c r="BT2" s="1551"/>
      <c r="BU2" s="1551"/>
      <c r="BV2" s="1551"/>
      <c r="BW2" s="1551"/>
      <c r="BX2" s="1551"/>
      <c r="BY2" s="1551"/>
      <c r="BZ2" s="1551"/>
      <c r="CA2" s="1551"/>
      <c r="CB2" s="1551"/>
      <c r="CC2" s="265"/>
      <c r="CD2" s="1551" t="s">
        <v>2425</v>
      </c>
      <c r="CE2" s="1551"/>
      <c r="CF2" s="1551"/>
      <c r="CG2" s="1551"/>
      <c r="CH2" s="1551"/>
      <c r="CI2" s="1551"/>
      <c r="CJ2" s="1551"/>
      <c r="CK2" s="1551"/>
      <c r="CL2" s="1551"/>
      <c r="CM2" s="1551"/>
      <c r="CN2" s="1551"/>
      <c r="CO2" s="1551"/>
      <c r="CP2" s="1551"/>
      <c r="CQ2" s="262"/>
      <c r="CR2" s="1551" t="s">
        <v>2426</v>
      </c>
      <c r="CS2" s="1551"/>
      <c r="CT2" s="1551"/>
      <c r="CU2" s="1551"/>
      <c r="CV2" s="1551"/>
      <c r="CW2" s="1551"/>
      <c r="CX2" s="1551"/>
      <c r="CY2" s="1551"/>
      <c r="CZ2" s="1551"/>
      <c r="DA2" s="1551"/>
      <c r="DB2" s="1551"/>
      <c r="DC2" s="1551"/>
      <c r="DD2" s="1551"/>
      <c r="DE2" s="262"/>
      <c r="DF2" s="1551" t="s">
        <v>2427</v>
      </c>
      <c r="DG2" s="1551"/>
      <c r="DH2" s="1551"/>
      <c r="DI2" s="1551"/>
      <c r="DJ2" s="1551"/>
      <c r="DK2" s="1551"/>
      <c r="DL2" s="1551"/>
      <c r="DM2" s="1551"/>
      <c r="DN2" s="1551"/>
      <c r="DO2" s="1551"/>
      <c r="DP2" s="1551"/>
      <c r="DQ2" s="1551"/>
      <c r="DR2" s="1551"/>
      <c r="DS2" s="262"/>
      <c r="DT2" s="1551" t="s">
        <v>2428</v>
      </c>
      <c r="DU2" s="1551"/>
      <c r="DV2" s="1551"/>
      <c r="DW2" s="1551"/>
      <c r="DX2" s="1551"/>
      <c r="DY2" s="1551"/>
      <c r="DZ2" s="1551"/>
      <c r="EA2" s="1551"/>
      <c r="EB2" s="1551"/>
      <c r="EC2" s="1551"/>
      <c r="ED2" s="1551"/>
      <c r="EE2" s="1551"/>
      <c r="EF2" s="1558"/>
    </row>
    <row r="3" spans="1:142" s="264" customFormat="1" ht="13.5" customHeight="1" x14ac:dyDescent="0.2">
      <c r="A3" s="1559" t="s">
        <v>2855</v>
      </c>
      <c r="B3" s="1554"/>
      <c r="C3" s="1554"/>
      <c r="D3" s="1560"/>
      <c r="E3" s="1554"/>
      <c r="F3" s="1554"/>
      <c r="G3" s="1554"/>
      <c r="H3" s="1554"/>
      <c r="I3" s="1554"/>
      <c r="J3" s="1554"/>
      <c r="K3" s="889"/>
      <c r="L3" s="1568" t="s">
        <v>2429</v>
      </c>
      <c r="M3" s="1568"/>
      <c r="N3" s="1569"/>
      <c r="O3" s="1569"/>
      <c r="P3" s="1569"/>
      <c r="Q3" s="1569"/>
      <c r="R3" s="1569"/>
      <c r="S3" s="1569"/>
      <c r="T3" s="1569"/>
      <c r="U3" s="1569"/>
      <c r="V3" s="1569"/>
      <c r="W3" s="1569"/>
      <c r="X3" s="1569"/>
      <c r="Y3" s="261"/>
      <c r="Z3" s="1551" t="s">
        <v>2429</v>
      </c>
      <c r="AA3" s="1551"/>
      <c r="AB3" s="1551"/>
      <c r="AC3" s="1551"/>
      <c r="AD3" s="1551"/>
      <c r="AE3" s="1551"/>
      <c r="AF3" s="1551"/>
      <c r="AG3" s="1551"/>
      <c r="AH3" s="1551"/>
      <c r="AI3" s="1551"/>
      <c r="AJ3" s="1551"/>
      <c r="AK3" s="1551"/>
      <c r="AL3" s="1551"/>
      <c r="AM3" s="265"/>
      <c r="AN3" s="1551" t="s">
        <v>2429</v>
      </c>
      <c r="AO3" s="1551"/>
      <c r="AP3" s="1551"/>
      <c r="AQ3" s="1551"/>
      <c r="AR3" s="1551"/>
      <c r="AS3" s="1551"/>
      <c r="AT3" s="1551"/>
      <c r="AU3" s="1551"/>
      <c r="AV3" s="1551"/>
      <c r="AW3" s="1551"/>
      <c r="AX3" s="1551"/>
      <c r="AY3" s="1551"/>
      <c r="AZ3" s="1551"/>
      <c r="BA3" s="261"/>
      <c r="BB3" s="1551" t="s">
        <v>2429</v>
      </c>
      <c r="BC3" s="1551"/>
      <c r="BD3" s="1551"/>
      <c r="BE3" s="1551"/>
      <c r="BF3" s="1551"/>
      <c r="BG3" s="1551"/>
      <c r="BH3" s="1551"/>
      <c r="BI3" s="1551"/>
      <c r="BJ3" s="1551"/>
      <c r="BK3" s="1551"/>
      <c r="BL3" s="1551"/>
      <c r="BM3" s="1551"/>
      <c r="BN3" s="1551"/>
      <c r="BO3" s="261"/>
      <c r="BP3" s="1555" t="s">
        <v>2429</v>
      </c>
      <c r="BQ3" s="1555"/>
      <c r="BR3" s="1555"/>
      <c r="BS3" s="1555"/>
      <c r="BT3" s="1555"/>
      <c r="BU3" s="1555"/>
      <c r="BV3" s="1555"/>
      <c r="BW3" s="1555"/>
      <c r="BX3" s="1555"/>
      <c r="BY3" s="1555"/>
      <c r="BZ3" s="1555"/>
      <c r="CA3" s="1555"/>
      <c r="CB3" s="1555"/>
      <c r="CC3" s="261"/>
      <c r="CD3" s="1551" t="s">
        <v>2429</v>
      </c>
      <c r="CE3" s="1551"/>
      <c r="CF3" s="1551"/>
      <c r="CG3" s="1551"/>
      <c r="CH3" s="1551"/>
      <c r="CI3" s="1551"/>
      <c r="CJ3" s="1551"/>
      <c r="CK3" s="1551"/>
      <c r="CL3" s="1551"/>
      <c r="CM3" s="1551"/>
      <c r="CN3" s="1551"/>
      <c r="CO3" s="1551"/>
      <c r="CP3" s="1551"/>
      <c r="CQ3" s="262"/>
      <c r="CR3" s="1551" t="s">
        <v>2429</v>
      </c>
      <c r="CS3" s="1551"/>
      <c r="CT3" s="1551"/>
      <c r="CU3" s="1551"/>
      <c r="CV3" s="1551"/>
      <c r="CW3" s="1551"/>
      <c r="CX3" s="1551"/>
      <c r="CY3" s="1551"/>
      <c r="CZ3" s="1551"/>
      <c r="DA3" s="1551"/>
      <c r="DB3" s="1551"/>
      <c r="DC3" s="1551"/>
      <c r="DD3" s="1551"/>
      <c r="DE3" s="262"/>
      <c r="DF3" s="1551" t="s">
        <v>2429</v>
      </c>
      <c r="DG3" s="1551"/>
      <c r="DH3" s="1551"/>
      <c r="DI3" s="1551"/>
      <c r="DJ3" s="1551"/>
      <c r="DK3" s="1551"/>
      <c r="DL3" s="1551"/>
      <c r="DM3" s="1551"/>
      <c r="DN3" s="1551"/>
      <c r="DO3" s="1551"/>
      <c r="DP3" s="1551"/>
      <c r="DQ3" s="1551"/>
      <c r="DR3" s="1551"/>
      <c r="DS3" s="262"/>
      <c r="DT3" s="1551" t="s">
        <v>2429</v>
      </c>
      <c r="DU3" s="1551"/>
      <c r="DV3" s="1551"/>
      <c r="DW3" s="1551"/>
      <c r="DX3" s="1551"/>
      <c r="DY3" s="1551"/>
      <c r="DZ3" s="1551"/>
      <c r="EA3" s="1551"/>
      <c r="EB3" s="1551"/>
      <c r="EC3" s="1551"/>
      <c r="ED3" s="1551"/>
      <c r="EE3" s="1551"/>
      <c r="EF3" s="1551"/>
    </row>
    <row r="4" spans="1:142" s="253" customFormat="1" x14ac:dyDescent="0.15">
      <c r="A4" s="1561" t="s">
        <v>7</v>
      </c>
      <c r="B4" s="1561"/>
      <c r="C4" s="1561"/>
      <c r="D4" s="1562"/>
      <c r="E4" s="1561"/>
      <c r="F4" s="1561"/>
      <c r="G4" s="1561"/>
      <c r="H4" s="1561"/>
      <c r="I4" s="1561"/>
      <c r="J4" s="1561"/>
      <c r="K4" s="649"/>
      <c r="L4" s="1113" t="s">
        <v>2430</v>
      </c>
      <c r="M4" s="1114">
        <f>COUNTIF(W15:W138, "&lt;&gt; ")</f>
        <v>96</v>
      </c>
      <c r="N4" s="1115"/>
      <c r="O4" s="1116"/>
      <c r="P4" s="1115"/>
      <c r="Q4" s="1115"/>
      <c r="R4" s="1115"/>
      <c r="S4" s="1115"/>
      <c r="T4" s="1115"/>
      <c r="U4" s="1115"/>
      <c r="V4" s="1115"/>
      <c r="W4" s="1117"/>
      <c r="X4" s="1117"/>
      <c r="Y4" s="278"/>
      <c r="Z4" s="1118" t="s">
        <v>2430</v>
      </c>
      <c r="AA4" s="1117">
        <f>COUNTIF(AK15:AK138, "&lt;&gt; ")</f>
        <v>97</v>
      </c>
      <c r="AB4" s="1115"/>
      <c r="AC4" s="1119"/>
      <c r="AD4" s="1115"/>
      <c r="AE4" s="1119"/>
      <c r="AF4" s="1119"/>
      <c r="AG4" s="1119"/>
      <c r="AH4" s="1119"/>
      <c r="AI4" s="1119"/>
      <c r="AJ4" s="1119"/>
      <c r="AK4" s="1119"/>
      <c r="AL4" s="1119"/>
      <c r="AM4" s="277"/>
      <c r="AN4" s="1118" t="s">
        <v>2430</v>
      </c>
      <c r="AO4" s="1117">
        <f>COUNTIF(AY15:AY138, "&lt;&gt; ")</f>
        <v>97</v>
      </c>
      <c r="AP4" s="1116"/>
      <c r="AQ4" s="1117"/>
      <c r="AR4" s="1116"/>
      <c r="AS4" s="1117"/>
      <c r="AT4" s="1117"/>
      <c r="AU4" s="1117"/>
      <c r="AV4" s="1117"/>
      <c r="AW4" s="1117"/>
      <c r="AX4" s="1117"/>
      <c r="AY4" s="1117"/>
      <c r="AZ4" s="1117"/>
      <c r="BA4" s="278"/>
      <c r="BB4" s="1119" t="s">
        <v>2430</v>
      </c>
      <c r="BC4" s="1117">
        <f>COUNTIF(BM15:BM138, "&lt;&gt; ")</f>
        <v>117</v>
      </c>
      <c r="BD4" s="1120"/>
      <c r="BE4" s="1119"/>
      <c r="BF4" s="1121"/>
      <c r="BG4" s="1119"/>
      <c r="BH4" s="1119"/>
      <c r="BI4" s="1119"/>
      <c r="BJ4" s="1119"/>
      <c r="BK4" s="1119"/>
      <c r="BL4" s="1119"/>
      <c r="BM4" s="1119"/>
      <c r="BN4" s="1119"/>
      <c r="BO4" s="277"/>
      <c r="BP4" s="1119" t="s">
        <v>2430</v>
      </c>
      <c r="BQ4" s="1117">
        <f>COUNTIF(CA15:CA138, "&lt;&gt; ")</f>
        <v>99</v>
      </c>
      <c r="BR4" s="1115"/>
      <c r="BS4" s="1119"/>
      <c r="BT4" s="1115"/>
      <c r="BU4" s="1119"/>
      <c r="BV4" s="1119"/>
      <c r="BW4" s="1119"/>
      <c r="BX4" s="1119"/>
      <c r="BY4" s="1119"/>
      <c r="BZ4" s="1119"/>
      <c r="CA4" s="1119"/>
      <c r="CB4" s="1119"/>
      <c r="CC4" s="277"/>
      <c r="CD4" s="1119" t="s">
        <v>2430</v>
      </c>
      <c r="CE4" s="1117">
        <f>COUNTIF(CO15:CO138, "&lt;&gt; ")</f>
        <v>117</v>
      </c>
      <c r="CF4" s="1122"/>
      <c r="CG4" s="1119"/>
      <c r="CH4" s="1121"/>
      <c r="CI4" s="1119"/>
      <c r="CJ4" s="1119"/>
      <c r="CK4" s="1119"/>
      <c r="CL4" s="1119"/>
      <c r="CM4" s="1119"/>
      <c r="CN4" s="1119"/>
      <c r="CO4" s="1119"/>
      <c r="CP4" s="1119"/>
      <c r="CQ4" s="277"/>
      <c r="CR4" s="1119" t="s">
        <v>2430</v>
      </c>
      <c r="CS4" s="1117">
        <f>COUNTIF(DC15:DC138, "&lt;&gt; ")</f>
        <v>96</v>
      </c>
      <c r="CT4" s="1122"/>
      <c r="CU4" s="1119"/>
      <c r="CV4" s="1121"/>
      <c r="CW4" s="1119"/>
      <c r="CX4" s="1119"/>
      <c r="CY4" s="1119"/>
      <c r="CZ4" s="1119"/>
      <c r="DA4" s="1119"/>
      <c r="DB4" s="1119"/>
      <c r="DC4" s="1119"/>
      <c r="DD4" s="1119"/>
      <c r="DE4" s="277"/>
      <c r="DF4" s="1119" t="s">
        <v>2430</v>
      </c>
      <c r="DG4" s="1117">
        <f>COUNTIF(DQ15:DQ138, "&lt;&gt; ")</f>
        <v>122</v>
      </c>
      <c r="DH4" s="1122"/>
      <c r="DI4" s="1119"/>
      <c r="DJ4" s="1121"/>
      <c r="DK4" s="1119"/>
      <c r="DL4" s="1119"/>
      <c r="DM4" s="1119"/>
      <c r="DN4" s="1119"/>
      <c r="DO4" s="1119"/>
      <c r="DP4" s="1119"/>
      <c r="DQ4" s="1119"/>
      <c r="DR4" s="1119"/>
      <c r="DS4" s="277"/>
      <c r="DT4" s="1119" t="s">
        <v>2430</v>
      </c>
      <c r="DU4" s="1117">
        <f>COUNTIF(EE15:EE138, "&lt;&gt; ")</f>
        <v>99</v>
      </c>
      <c r="DV4" s="1122"/>
      <c r="DW4" s="1119"/>
      <c r="DX4" s="1121"/>
      <c r="DY4" s="1119"/>
      <c r="DZ4" s="1119"/>
      <c r="EA4" s="1119"/>
      <c r="EB4" s="1119"/>
      <c r="EC4" s="1119"/>
      <c r="ED4" s="1119"/>
      <c r="EE4" s="1119"/>
      <c r="EF4" s="1119"/>
    </row>
    <row r="5" spans="1:142" s="253" customFormat="1" x14ac:dyDescent="0.15">
      <c r="A5" s="1563"/>
      <c r="B5" s="1563"/>
      <c r="C5" s="1563"/>
      <c r="D5" s="1564"/>
      <c r="E5" s="1563"/>
      <c r="F5" s="1563"/>
      <c r="G5" s="1563"/>
      <c r="H5" s="1563"/>
      <c r="I5" s="1563"/>
      <c r="J5" s="1563"/>
      <c r="K5" s="649"/>
      <c r="L5" s="1123" t="s">
        <v>2431</v>
      </c>
      <c r="M5" s="649">
        <f>M4-M6</f>
        <v>52</v>
      </c>
      <c r="N5" s="293"/>
      <c r="O5" s="293"/>
      <c r="P5" s="293"/>
      <c r="Q5" s="293"/>
      <c r="R5" s="293"/>
      <c r="S5" s="293"/>
      <c r="T5" s="293"/>
      <c r="U5" s="1124"/>
      <c r="V5" s="1124"/>
      <c r="W5" s="278"/>
      <c r="X5" s="278"/>
      <c r="Y5" s="278"/>
      <c r="Z5" s="1124" t="s">
        <v>2431</v>
      </c>
      <c r="AA5" s="278">
        <f>AA4-AA6</f>
        <v>52</v>
      </c>
      <c r="AB5" s="293"/>
      <c r="AC5" s="277"/>
      <c r="AD5" s="277"/>
      <c r="AE5" s="277"/>
      <c r="AF5" s="277"/>
      <c r="AG5" s="277"/>
      <c r="AH5" s="277"/>
      <c r="AI5" s="277"/>
      <c r="AJ5" s="277"/>
      <c r="AK5" s="277"/>
      <c r="AL5" s="277"/>
      <c r="AM5" s="277"/>
      <c r="AN5" s="1124" t="s">
        <v>2431</v>
      </c>
      <c r="AO5" s="278">
        <f>AO4-AO6</f>
        <v>53</v>
      </c>
      <c r="AP5" s="1125"/>
      <c r="AQ5" s="278"/>
      <c r="AR5" s="278"/>
      <c r="AS5" s="278"/>
      <c r="AT5" s="278"/>
      <c r="AU5" s="278"/>
      <c r="AV5" s="278"/>
      <c r="AW5" s="278"/>
      <c r="AX5" s="278"/>
      <c r="AY5" s="278"/>
      <c r="AZ5" s="278"/>
      <c r="BA5" s="278"/>
      <c r="BB5" s="277" t="s">
        <v>2431</v>
      </c>
      <c r="BC5" s="278">
        <f>BC4-BC6</f>
        <v>117</v>
      </c>
      <c r="BD5" s="1126"/>
      <c r="BE5" s="277"/>
      <c r="BF5" s="277"/>
      <c r="BG5" s="277"/>
      <c r="BH5" s="277"/>
      <c r="BI5" s="277"/>
      <c r="BJ5" s="277"/>
      <c r="BK5" s="277"/>
      <c r="BL5" s="277"/>
      <c r="BM5" s="277"/>
      <c r="BN5" s="277"/>
      <c r="BO5" s="277"/>
      <c r="BP5" s="277" t="s">
        <v>2431</v>
      </c>
      <c r="BQ5" s="278">
        <f>BQ4-BQ6</f>
        <v>56</v>
      </c>
      <c r="BR5" s="293"/>
      <c r="BS5" s="277"/>
      <c r="BT5" s="277"/>
      <c r="BU5" s="277"/>
      <c r="BV5" s="277"/>
      <c r="BW5" s="277"/>
      <c r="BX5" s="277"/>
      <c r="BY5" s="277"/>
      <c r="BZ5" s="277"/>
      <c r="CA5" s="277"/>
      <c r="CB5" s="277"/>
      <c r="CC5" s="277"/>
      <c r="CD5" s="277" t="s">
        <v>2431</v>
      </c>
      <c r="CE5" s="278">
        <f>CE4-CE6</f>
        <v>116</v>
      </c>
      <c r="CF5" s="1126"/>
      <c r="CG5" s="277"/>
      <c r="CH5" s="277"/>
      <c r="CI5" s="277"/>
      <c r="CJ5" s="277"/>
      <c r="CK5" s="277"/>
      <c r="CL5" s="277"/>
      <c r="CM5" s="277"/>
      <c r="CN5" s="277"/>
      <c r="CO5" s="277"/>
      <c r="CP5" s="277"/>
      <c r="CQ5" s="277"/>
      <c r="CR5" s="277" t="s">
        <v>2431</v>
      </c>
      <c r="CS5" s="278">
        <f>CS4-CS6</f>
        <v>47</v>
      </c>
      <c r="CT5" s="1126"/>
      <c r="CU5" s="277"/>
      <c r="CV5" s="277"/>
      <c r="CW5" s="277"/>
      <c r="CX5" s="277"/>
      <c r="CY5" s="277"/>
      <c r="CZ5" s="277"/>
      <c r="DA5" s="277"/>
      <c r="DB5" s="277"/>
      <c r="DC5" s="277"/>
      <c r="DD5" s="277"/>
      <c r="DE5" s="277"/>
      <c r="DF5" s="277" t="s">
        <v>2431</v>
      </c>
      <c r="DG5" s="278">
        <f>DG4-DG6</f>
        <v>122</v>
      </c>
      <c r="DH5" s="1126"/>
      <c r="DI5" s="277"/>
      <c r="DJ5" s="277"/>
      <c r="DK5" s="277"/>
      <c r="DL5" s="277"/>
      <c r="DM5" s="277"/>
      <c r="DN5" s="277"/>
      <c r="DO5" s="277"/>
      <c r="DP5" s="277"/>
      <c r="DQ5" s="277"/>
      <c r="DR5" s="277"/>
      <c r="DS5" s="277"/>
      <c r="DT5" s="277" t="s">
        <v>2431</v>
      </c>
      <c r="DU5" s="278">
        <f>DU4-DU6</f>
        <v>57</v>
      </c>
      <c r="DV5" s="1126"/>
      <c r="DW5" s="277"/>
      <c r="DX5" s="277"/>
      <c r="DY5" s="277"/>
      <c r="DZ5" s="277"/>
      <c r="EA5" s="277"/>
      <c r="EB5" s="277"/>
      <c r="EC5" s="277"/>
      <c r="ED5" s="277"/>
      <c r="EE5" s="277"/>
      <c r="EF5" s="277"/>
    </row>
    <row r="6" spans="1:142" s="253" customFormat="1" x14ac:dyDescent="0.15">
      <c r="A6" s="1563"/>
      <c r="B6" s="1563"/>
      <c r="C6" s="1563"/>
      <c r="D6" s="1564"/>
      <c r="E6" s="1563"/>
      <c r="F6" s="1563"/>
      <c r="G6" s="1563"/>
      <c r="H6" s="1563"/>
      <c r="I6" s="1563"/>
      <c r="J6" s="1563"/>
      <c r="K6" s="649"/>
      <c r="L6" s="1123" t="s">
        <v>2432</v>
      </c>
      <c r="M6" s="1127">
        <f xml:space="preserve"> COUNTIF(N15:N138,"&lt;&gt; ") -COUNTIF(N15:N138," --")</f>
        <v>44</v>
      </c>
      <c r="N6" s="293"/>
      <c r="O6" s="1125"/>
      <c r="P6" s="1125"/>
      <c r="Q6" s="1125"/>
      <c r="R6" s="1125"/>
      <c r="S6" s="1125"/>
      <c r="T6" s="278"/>
      <c r="U6" s="278"/>
      <c r="V6" s="278"/>
      <c r="W6" s="278"/>
      <c r="X6" s="278"/>
      <c r="Y6" s="278"/>
      <c r="Z6" s="1124" t="s">
        <v>2432</v>
      </c>
      <c r="AA6" s="1128">
        <f xml:space="preserve"> COUNTIF(AB15:AB138,"&lt;&gt; ") -COUNTIF(AB15:AB138," --")</f>
        <v>45</v>
      </c>
      <c r="AB6" s="1124"/>
      <c r="AC6" s="277"/>
      <c r="AD6" s="277"/>
      <c r="AE6" s="277"/>
      <c r="AF6" s="277"/>
      <c r="AG6" s="293"/>
      <c r="AH6" s="277"/>
      <c r="AI6" s="277"/>
      <c r="AJ6" s="277"/>
      <c r="AK6" s="277"/>
      <c r="AL6" s="277"/>
      <c r="AM6" s="277"/>
      <c r="AN6" s="1124" t="s">
        <v>2432</v>
      </c>
      <c r="AO6" s="1128">
        <f xml:space="preserve"> COUNTIF(AP15:AP138,"&lt;&gt; ") -COUNTIF(AP15:AP138," --")</f>
        <v>44</v>
      </c>
      <c r="AP6" s="1125"/>
      <c r="AQ6" s="278"/>
      <c r="AR6" s="1125"/>
      <c r="AS6" s="278"/>
      <c r="AT6" s="278"/>
      <c r="AU6" s="1125"/>
      <c r="AV6" s="278"/>
      <c r="AW6" s="278"/>
      <c r="AX6" s="278"/>
      <c r="AY6" s="278"/>
      <c r="AZ6" s="278"/>
      <c r="BA6" s="278"/>
      <c r="BB6" s="277" t="s">
        <v>2432</v>
      </c>
      <c r="BC6" s="1128">
        <f xml:space="preserve"> COUNTIF(BD15:BD138,"&lt;&gt; ") -COUNTIF(BD15:BD138," --")</f>
        <v>0</v>
      </c>
      <c r="BD6" s="293"/>
      <c r="BE6" s="277"/>
      <c r="BF6" s="277"/>
      <c r="BG6" s="277"/>
      <c r="BH6" s="277"/>
      <c r="BI6" s="277"/>
      <c r="BJ6" s="277"/>
      <c r="BK6" s="277"/>
      <c r="BL6" s="277"/>
      <c r="BM6" s="277"/>
      <c r="BN6" s="277"/>
      <c r="BO6" s="277"/>
      <c r="BP6" s="277" t="s">
        <v>2432</v>
      </c>
      <c r="BQ6" s="1128">
        <f xml:space="preserve"> COUNTIF(BR15:BR138,"&lt;&gt; ") -COUNTIF(BR15:BR138," --")</f>
        <v>43</v>
      </c>
      <c r="BR6" s="1124"/>
      <c r="BS6" s="277"/>
      <c r="BT6" s="293"/>
      <c r="BU6" s="277"/>
      <c r="BV6" s="277"/>
      <c r="BW6" s="293"/>
      <c r="BX6" s="277"/>
      <c r="BY6" s="277"/>
      <c r="BZ6" s="277"/>
      <c r="CA6" s="277"/>
      <c r="CB6" s="277"/>
      <c r="CC6" s="277"/>
      <c r="CD6" s="277" t="s">
        <v>2432</v>
      </c>
      <c r="CE6" s="1128">
        <f xml:space="preserve"> COUNTIF(CF15:CF138,"&lt;&gt; ") -COUNTIF(CF15:CF138," --")</f>
        <v>1</v>
      </c>
      <c r="CF6" s="1124"/>
      <c r="CG6" s="277"/>
      <c r="CH6" s="277"/>
      <c r="CI6" s="277"/>
      <c r="CJ6" s="277"/>
      <c r="CK6" s="277"/>
      <c r="CL6" s="277"/>
      <c r="CM6" s="277"/>
      <c r="CN6" s="277"/>
      <c r="CO6" s="277"/>
      <c r="CP6" s="277"/>
      <c r="CQ6" s="277"/>
      <c r="CR6" s="277" t="s">
        <v>2432</v>
      </c>
      <c r="CS6" s="1128">
        <f xml:space="preserve"> COUNTIF(CT15:CT138,"&lt;&gt; ") -COUNTIF(CT15:CT138," --")</f>
        <v>49</v>
      </c>
      <c r="CT6" s="1124"/>
      <c r="CU6" s="277"/>
      <c r="CV6" s="277"/>
      <c r="CW6" s="277"/>
      <c r="CX6" s="277"/>
      <c r="CY6" s="277"/>
      <c r="CZ6" s="277"/>
      <c r="DA6" s="277"/>
      <c r="DB6" s="277"/>
      <c r="DC6" s="277"/>
      <c r="DD6" s="277"/>
      <c r="DE6" s="277"/>
      <c r="DF6" s="277" t="s">
        <v>2432</v>
      </c>
      <c r="DG6" s="1128">
        <f xml:space="preserve"> COUNTIF(DH15:DH138,"&lt;&gt; ") -COUNTIF(DH15:DH138," --")</f>
        <v>0</v>
      </c>
      <c r="DH6" s="1124"/>
      <c r="DI6" s="277"/>
      <c r="DJ6" s="277"/>
      <c r="DK6" s="277"/>
      <c r="DL6" s="277"/>
      <c r="DM6" s="277"/>
      <c r="DN6" s="277"/>
      <c r="DO6" s="277"/>
      <c r="DP6" s="277"/>
      <c r="DQ6" s="277"/>
      <c r="DR6" s="277"/>
      <c r="DS6" s="277"/>
      <c r="DT6" s="277" t="s">
        <v>2432</v>
      </c>
      <c r="DU6" s="1128">
        <f xml:space="preserve"> COUNTIF(DV15:DV138,"&lt;&gt; ") -COUNTIF(DV15:DV138," --")</f>
        <v>42</v>
      </c>
      <c r="DV6" s="1124"/>
      <c r="DW6" s="277"/>
      <c r="DX6" s="277"/>
      <c r="DY6" s="277"/>
      <c r="DZ6" s="277"/>
      <c r="EA6" s="277"/>
      <c r="EB6" s="277"/>
      <c r="EC6" s="277"/>
      <c r="ED6" s="277"/>
      <c r="EE6" s="277"/>
      <c r="EF6" s="277"/>
    </row>
    <row r="7" spans="1:142" s="253" customFormat="1" x14ac:dyDescent="0.15">
      <c r="A7" s="1563"/>
      <c r="B7" s="1563"/>
      <c r="C7" s="1563"/>
      <c r="D7" s="1563"/>
      <c r="E7" s="1563"/>
      <c r="F7" s="1563"/>
      <c r="G7" s="1563"/>
      <c r="H7" s="1563"/>
      <c r="I7" s="1563"/>
      <c r="J7" s="1563"/>
      <c r="K7" s="649"/>
      <c r="L7" s="1123" t="s">
        <v>2433</v>
      </c>
      <c r="M7" s="1129">
        <f>COUNTIF(V15:V138,"YES")/M4</f>
        <v>0.53125</v>
      </c>
      <c r="N7" s="293"/>
      <c r="O7" s="1130"/>
      <c r="P7" s="1130"/>
      <c r="Q7" s="1130"/>
      <c r="R7" s="1125"/>
      <c r="S7" s="1125"/>
      <c r="T7" s="278"/>
      <c r="U7" s="278"/>
      <c r="V7" s="278"/>
      <c r="W7" s="278"/>
      <c r="X7" s="278"/>
      <c r="Y7" s="278"/>
      <c r="Z7" s="1124" t="s">
        <v>2433</v>
      </c>
      <c r="AA7" s="1131">
        <f>COUNTIF(AJ15:AJ138,"YES")/AA4</f>
        <v>0.55670103092783507</v>
      </c>
      <c r="AB7" s="1124"/>
      <c r="AC7" s="277"/>
      <c r="AD7" s="277"/>
      <c r="AE7" s="277"/>
      <c r="AF7" s="277"/>
      <c r="AG7" s="277"/>
      <c r="AH7" s="277"/>
      <c r="AI7" s="277"/>
      <c r="AJ7" s="277"/>
      <c r="AK7" s="277"/>
      <c r="AL7" s="277"/>
      <c r="AM7" s="277"/>
      <c r="AN7" s="1124" t="s">
        <v>2433</v>
      </c>
      <c r="AO7" s="1131">
        <f>COUNTIF(AX15:AX138,"YES")/AO4</f>
        <v>0.62886597938144329</v>
      </c>
      <c r="AP7" s="278"/>
      <c r="AQ7" s="278"/>
      <c r="AR7" s="278"/>
      <c r="AS7" s="278"/>
      <c r="AT7" s="278"/>
      <c r="AU7" s="278"/>
      <c r="AV7" s="278"/>
      <c r="AW7" s="278"/>
      <c r="AX7" s="278"/>
      <c r="AY7" s="278"/>
      <c r="AZ7" s="278"/>
      <c r="BA7" s="278"/>
      <c r="BB7" s="277" t="s">
        <v>2433</v>
      </c>
      <c r="BC7" s="1131">
        <f>COUNTIF(BL15:BL138,"YES")/BC4</f>
        <v>0.6495726495726496</v>
      </c>
      <c r="BD7" s="1124"/>
      <c r="BE7" s="277"/>
      <c r="BF7" s="277"/>
      <c r="BG7" s="277"/>
      <c r="BH7" s="277"/>
      <c r="BI7" s="277"/>
      <c r="BJ7" s="277"/>
      <c r="BK7" s="277"/>
      <c r="BL7" s="277"/>
      <c r="BM7" s="277"/>
      <c r="BN7" s="277"/>
      <c r="BO7" s="277"/>
      <c r="BP7" s="277" t="s">
        <v>2433</v>
      </c>
      <c r="BQ7" s="1131">
        <f>COUNTIF(BZ15:BZ138,"YES")/BQ4</f>
        <v>0.64646464646464652</v>
      </c>
      <c r="BR7" s="1124"/>
      <c r="BS7" s="277"/>
      <c r="BT7" s="277"/>
      <c r="BU7" s="277"/>
      <c r="BV7" s="277"/>
      <c r="BW7" s="277"/>
      <c r="BX7" s="277"/>
      <c r="BY7" s="277"/>
      <c r="BZ7" s="277"/>
      <c r="CA7" s="277"/>
      <c r="CB7" s="277"/>
      <c r="CC7" s="277"/>
      <c r="CD7" s="277" t="s">
        <v>32825</v>
      </c>
      <c r="CE7" s="1131">
        <f>COUNTIF(CN15:CN138,"YES")/CE4</f>
        <v>0.63247863247863245</v>
      </c>
      <c r="CF7" s="1124"/>
      <c r="CG7" s="277"/>
      <c r="CH7" s="277"/>
      <c r="CI7" s="277"/>
      <c r="CJ7" s="277"/>
      <c r="CK7" s="277"/>
      <c r="CL7" s="277"/>
      <c r="CM7" s="277"/>
      <c r="CN7" s="277"/>
      <c r="CO7" s="277"/>
      <c r="CP7" s="277"/>
      <c r="CQ7" s="277"/>
      <c r="CR7" s="277" t="s">
        <v>32825</v>
      </c>
      <c r="CS7" s="1131">
        <f>COUNTIF(DB15:DB138,"YES")/CS4</f>
        <v>0.66666666666666663</v>
      </c>
      <c r="CT7" s="1124"/>
      <c r="CU7" s="277"/>
      <c r="CV7" s="277"/>
      <c r="CW7" s="277"/>
      <c r="CX7" s="277"/>
      <c r="CY7" s="277"/>
      <c r="CZ7" s="277"/>
      <c r="DA7" s="277"/>
      <c r="DB7" s="277"/>
      <c r="DC7" s="277"/>
      <c r="DD7" s="277"/>
      <c r="DE7" s="277"/>
      <c r="DF7" s="277" t="s">
        <v>32825</v>
      </c>
      <c r="DG7" s="1131">
        <f>COUNTIF(DP15:DP138,"YES")/DG4</f>
        <v>0.69672131147540983</v>
      </c>
      <c r="DH7" s="1124"/>
      <c r="DI7" s="277"/>
      <c r="DJ7" s="277"/>
      <c r="DK7" s="277"/>
      <c r="DL7" s="277"/>
      <c r="DM7" s="277"/>
      <c r="DN7" s="277"/>
      <c r="DO7" s="277"/>
      <c r="DP7" s="277"/>
      <c r="DQ7" s="277"/>
      <c r="DR7" s="277"/>
      <c r="DS7" s="277"/>
      <c r="DT7" s="277" t="s">
        <v>32825</v>
      </c>
      <c r="DU7" s="1131">
        <f>COUNTIF(ED15:ED138,"YES")/DU4</f>
        <v>0.53535353535353536</v>
      </c>
      <c r="DV7" s="1124"/>
      <c r="DW7" s="277"/>
      <c r="DX7" s="277"/>
      <c r="DY7" s="277"/>
      <c r="DZ7" s="277"/>
      <c r="EA7" s="277"/>
      <c r="EB7" s="277"/>
      <c r="EC7" s="277"/>
      <c r="ED7" s="277"/>
      <c r="EE7" s="277"/>
      <c r="EF7" s="277"/>
    </row>
    <row r="8" spans="1:142" s="253" customFormat="1" x14ac:dyDescent="0.15">
      <c r="A8" s="1563"/>
      <c r="B8" s="1563"/>
      <c r="C8" s="1563"/>
      <c r="D8" s="1563"/>
      <c r="E8" s="1563"/>
      <c r="F8" s="1563"/>
      <c r="G8" s="1563"/>
      <c r="H8" s="1563"/>
      <c r="I8" s="1563"/>
      <c r="J8" s="1563"/>
      <c r="K8" s="649"/>
      <c r="L8" s="1123" t="s">
        <v>2434</v>
      </c>
      <c r="M8" s="649">
        <f>COUNTIF(W15:W138,"YES")</f>
        <v>0</v>
      </c>
      <c r="N8" s="293"/>
      <c r="O8" s="1125"/>
      <c r="P8" s="1125"/>
      <c r="Q8" s="1125"/>
      <c r="R8" s="1125"/>
      <c r="S8" s="1125"/>
      <c r="T8" s="278"/>
      <c r="U8" s="278"/>
      <c r="V8" s="278"/>
      <c r="W8" s="278"/>
      <c r="X8" s="278"/>
      <c r="Y8" s="278"/>
      <c r="Z8" s="1124" t="s">
        <v>2434</v>
      </c>
      <c r="AA8" s="278">
        <f>COUNTIF(AK15:AK138,"YES")</f>
        <v>0</v>
      </c>
      <c r="AB8" s="1124"/>
      <c r="AC8" s="277"/>
      <c r="AD8" s="277"/>
      <c r="AE8" s="277"/>
      <c r="AF8" s="277"/>
      <c r="AG8" s="277"/>
      <c r="AH8" s="277"/>
      <c r="AI8" s="277"/>
      <c r="AJ8" s="277"/>
      <c r="AK8" s="277"/>
      <c r="AL8" s="277"/>
      <c r="AM8" s="277"/>
      <c r="AN8" s="1124" t="s">
        <v>2434</v>
      </c>
      <c r="AO8" s="278">
        <f>COUNTIF(AY15:AY138,"YES")</f>
        <v>0</v>
      </c>
      <c r="AP8" s="278"/>
      <c r="AQ8" s="278"/>
      <c r="AR8" s="278"/>
      <c r="AS8" s="278"/>
      <c r="AT8" s="278"/>
      <c r="AU8" s="278"/>
      <c r="AV8" s="278"/>
      <c r="AW8" s="278"/>
      <c r="AX8" s="278"/>
      <c r="AY8" s="278"/>
      <c r="AZ8" s="278"/>
      <c r="BA8" s="278"/>
      <c r="BB8" s="277" t="s">
        <v>2434</v>
      </c>
      <c r="BC8" s="278">
        <f>COUNTIF(BM15:BM138,"YES")</f>
        <v>1</v>
      </c>
      <c r="BD8" s="1124"/>
      <c r="BE8" s="277"/>
      <c r="BF8" s="277"/>
      <c r="BG8" s="277"/>
      <c r="BH8" s="277"/>
      <c r="BI8" s="277"/>
      <c r="BJ8" s="277"/>
      <c r="BK8" s="277"/>
      <c r="BL8" s="277"/>
      <c r="BM8" s="277"/>
      <c r="BN8" s="277"/>
      <c r="BO8" s="277"/>
      <c r="BP8" s="277" t="s">
        <v>2434</v>
      </c>
      <c r="BQ8" s="278">
        <f>COUNTIF(CA15:CA138,"YES")</f>
        <v>1</v>
      </c>
      <c r="BR8" s="1124"/>
      <c r="BS8" s="277"/>
      <c r="BT8" s="277"/>
      <c r="BU8" s="277"/>
      <c r="BV8" s="277"/>
      <c r="BW8" s="277"/>
      <c r="BX8" s="277"/>
      <c r="BY8" s="277"/>
      <c r="BZ8" s="277"/>
      <c r="CA8" s="277"/>
      <c r="CB8" s="277"/>
      <c r="CC8" s="277"/>
      <c r="CD8" s="277" t="s">
        <v>2434</v>
      </c>
      <c r="CE8" s="278">
        <f>COUNTIF(CO15:CO138,"YES")</f>
        <v>4</v>
      </c>
      <c r="CF8" s="1124"/>
      <c r="CG8" s="277"/>
      <c r="CH8" s="277"/>
      <c r="CI8" s="277"/>
      <c r="CJ8" s="277"/>
      <c r="CK8" s="277"/>
      <c r="CL8" s="277"/>
      <c r="CM8" s="277"/>
      <c r="CN8" s="277"/>
      <c r="CO8" s="277"/>
      <c r="CP8" s="277"/>
      <c r="CQ8" s="277"/>
      <c r="CR8" s="277" t="s">
        <v>2434</v>
      </c>
      <c r="CS8" s="278">
        <f>COUNTIF(DC15:DC138,"YES")</f>
        <v>0</v>
      </c>
      <c r="CT8" s="1124"/>
      <c r="CU8" s="277"/>
      <c r="CV8" s="277"/>
      <c r="CW8" s="277"/>
      <c r="CX8" s="277"/>
      <c r="CY8" s="277"/>
      <c r="CZ8" s="277"/>
      <c r="DA8" s="277"/>
      <c r="DB8" s="277"/>
      <c r="DC8" s="277"/>
      <c r="DD8" s="277"/>
      <c r="DE8" s="277"/>
      <c r="DF8" s="277" t="s">
        <v>2434</v>
      </c>
      <c r="DG8" s="278">
        <f>COUNTIF(DQ15:DQ138,"YES")</f>
        <v>16</v>
      </c>
      <c r="DH8" s="1124"/>
      <c r="DI8" s="277"/>
      <c r="DJ8" s="277"/>
      <c r="DK8" s="277"/>
      <c r="DL8" s="277"/>
      <c r="DM8" s="277"/>
      <c r="DN8" s="277"/>
      <c r="DO8" s="277"/>
      <c r="DP8" s="277"/>
      <c r="DQ8" s="277"/>
      <c r="DR8" s="277"/>
      <c r="DS8" s="277"/>
      <c r="DT8" s="277" t="s">
        <v>2434</v>
      </c>
      <c r="DU8" s="278">
        <f>COUNTIF(EE15:EE138,"YES")</f>
        <v>8</v>
      </c>
      <c r="DV8" s="1124"/>
      <c r="DW8" s="277"/>
      <c r="DX8" s="277"/>
      <c r="DY8" s="277"/>
      <c r="DZ8" s="277"/>
      <c r="EA8" s="277"/>
      <c r="EB8" s="277"/>
      <c r="EC8" s="277"/>
      <c r="ED8" s="277"/>
      <c r="EE8" s="277"/>
      <c r="EF8" s="277"/>
    </row>
    <row r="9" spans="1:142" s="253" customFormat="1" ht="15" x14ac:dyDescent="0.15">
      <c r="A9" s="1563"/>
      <c r="B9" s="1563"/>
      <c r="C9" s="1563"/>
      <c r="D9" s="1563"/>
      <c r="E9" s="1563"/>
      <c r="F9" s="1563"/>
      <c r="G9" s="1563"/>
      <c r="H9" s="1563"/>
      <c r="I9" s="1563"/>
      <c r="J9" s="1563"/>
      <c r="K9" s="649"/>
      <c r="L9" s="1123" t="s">
        <v>33031</v>
      </c>
      <c r="M9" s="1132">
        <f>AVERAGEIF(N15:N138,"&lt;&gt;0")</f>
        <v>0.94443665909090901</v>
      </c>
      <c r="N9" s="293"/>
      <c r="O9" s="1125"/>
      <c r="P9" s="1125"/>
      <c r="Q9" s="1125"/>
      <c r="R9" s="1125"/>
      <c r="S9" s="1125"/>
      <c r="T9" s="278"/>
      <c r="U9" s="278"/>
      <c r="V9" s="278"/>
      <c r="W9" s="278"/>
      <c r="X9" s="278"/>
      <c r="Y9" s="278"/>
      <c r="Z9" s="1124" t="s">
        <v>21801</v>
      </c>
      <c r="AA9" s="1133">
        <f>AVERAGEIF(AB15:AB138,"&lt;&gt;0")</f>
        <v>0.9449161555555553</v>
      </c>
      <c r="AB9" s="1124"/>
      <c r="AC9" s="277"/>
      <c r="AD9" s="277"/>
      <c r="AE9" s="277"/>
      <c r="AF9" s="277"/>
      <c r="AG9" s="277"/>
      <c r="AH9" s="277"/>
      <c r="AI9" s="277"/>
      <c r="AJ9" s="277"/>
      <c r="AK9" s="277"/>
      <c r="AL9" s="277"/>
      <c r="AM9" s="277"/>
      <c r="AN9" s="1124" t="s">
        <v>21801</v>
      </c>
      <c r="AO9" s="1133">
        <f>AVERAGEIF(AP15:AP138,"&lt;&gt;0")</f>
        <v>0.94443665909090901</v>
      </c>
      <c r="AP9" s="278"/>
      <c r="AQ9" s="278"/>
      <c r="AR9" s="278"/>
      <c r="AS9" s="278"/>
      <c r="AT9" s="278"/>
      <c r="AU9" s="278"/>
      <c r="AV9" s="278"/>
      <c r="AW9" s="278"/>
      <c r="AX9" s="278"/>
      <c r="AY9" s="278"/>
      <c r="AZ9" s="278"/>
      <c r="BA9" s="278"/>
      <c r="BB9" s="880" t="s">
        <v>21801</v>
      </c>
      <c r="BC9" s="1133" t="s">
        <v>529</v>
      </c>
      <c r="BD9" s="1124"/>
      <c r="BE9" s="277"/>
      <c r="BF9" s="277"/>
      <c r="BG9" s="277"/>
      <c r="BH9" s="277"/>
      <c r="BI9" s="277"/>
      <c r="BJ9" s="277"/>
      <c r="BK9" s="277"/>
      <c r="BL9" s="277"/>
      <c r="BM9" s="277"/>
      <c r="BN9" s="277"/>
      <c r="BO9" s="277"/>
      <c r="BP9" s="880" t="s">
        <v>21801</v>
      </c>
      <c r="BQ9" s="1133">
        <f>AVERAGEIF(BR15:BR138,"&lt;&gt;0")</f>
        <v>0.94573925581395346</v>
      </c>
      <c r="BR9" s="1124"/>
      <c r="BS9" s="277"/>
      <c r="BT9" s="277"/>
      <c r="BU9" s="277"/>
      <c r="BV9" s="277"/>
      <c r="BW9" s="277"/>
      <c r="BX9" s="277"/>
      <c r="BY9" s="277"/>
      <c r="BZ9" s="277"/>
      <c r="CA9" s="277"/>
      <c r="CB9" s="277"/>
      <c r="CC9" s="277"/>
      <c r="CD9" s="880" t="s">
        <v>21801</v>
      </c>
      <c r="CE9" s="1133">
        <f>AVERAGEIF(CF15:CF138,"&lt;&gt;0")</f>
        <v>0.99924500000000005</v>
      </c>
      <c r="CF9" s="1124"/>
      <c r="CG9" s="277"/>
      <c r="CH9" s="277"/>
      <c r="CI9" s="277"/>
      <c r="CJ9" s="277"/>
      <c r="CK9" s="277"/>
      <c r="CL9" s="277"/>
      <c r="CM9" s="277"/>
      <c r="CN9" s="277"/>
      <c r="CO9" s="277"/>
      <c r="CP9" s="277"/>
      <c r="CQ9" s="277"/>
      <c r="CR9" s="880" t="s">
        <v>21801</v>
      </c>
      <c r="CS9" s="1133">
        <f>AVERAGEIF(CT15:CT138,"&lt;&gt;0")</f>
        <v>0.94890263265306118</v>
      </c>
      <c r="CT9" s="1124"/>
      <c r="CU9" s="277"/>
      <c r="CV9" s="277"/>
      <c r="CW9" s="277"/>
      <c r="CX9" s="277"/>
      <c r="CY9" s="277"/>
      <c r="CZ9" s="277"/>
      <c r="DA9" s="277"/>
      <c r="DB9" s="277"/>
      <c r="DC9" s="277"/>
      <c r="DD9" s="277"/>
      <c r="DE9" s="277"/>
      <c r="DF9" s="880" t="s">
        <v>21801</v>
      </c>
      <c r="DG9" s="1133" t="s">
        <v>529</v>
      </c>
      <c r="DH9" s="1124"/>
      <c r="DI9" s="277"/>
      <c r="DJ9" s="277"/>
      <c r="DK9" s="277"/>
      <c r="DL9" s="277"/>
      <c r="DM9" s="277"/>
      <c r="DN9" s="277"/>
      <c r="DO9" s="277"/>
      <c r="DP9" s="277"/>
      <c r="DQ9" s="277"/>
      <c r="DR9" s="277"/>
      <c r="DS9" s="277"/>
      <c r="DT9" s="880" t="s">
        <v>21801</v>
      </c>
      <c r="DU9" s="1133">
        <f>AVERAGEIF(DV15:DV138,"&lt;&gt;0")</f>
        <v>0.94909402380952368</v>
      </c>
      <c r="DV9" s="1124"/>
      <c r="DW9" s="277"/>
      <c r="DX9" s="277"/>
      <c r="DY9" s="277"/>
      <c r="DZ9" s="277"/>
      <c r="EA9" s="277"/>
      <c r="EB9" s="277"/>
      <c r="EC9" s="277"/>
      <c r="ED9" s="277"/>
      <c r="EE9" s="277"/>
      <c r="EF9" s="277"/>
    </row>
    <row r="10" spans="1:142" s="253" customFormat="1" ht="15" x14ac:dyDescent="0.15">
      <c r="A10" s="1563"/>
      <c r="B10" s="1563"/>
      <c r="C10" s="1563"/>
      <c r="D10" s="1563"/>
      <c r="E10" s="1563"/>
      <c r="F10" s="1563"/>
      <c r="G10" s="1563"/>
      <c r="H10" s="1563"/>
      <c r="I10" s="1563"/>
      <c r="J10" s="1563"/>
      <c r="K10" s="649"/>
      <c r="L10" s="1123" t="s">
        <v>33032</v>
      </c>
      <c r="M10" s="1132">
        <f>SMALL((N15:N138),INDEX(FREQUENCY((O15:O138),0),1)+1)</f>
        <v>0.80025299999999999</v>
      </c>
      <c r="N10" s="293"/>
      <c r="O10" s="293"/>
      <c r="P10" s="1125"/>
      <c r="Q10" s="278"/>
      <c r="R10" s="278"/>
      <c r="S10" s="278"/>
      <c r="T10" s="278"/>
      <c r="U10" s="278"/>
      <c r="V10" s="278"/>
      <c r="W10" s="278"/>
      <c r="X10" s="278"/>
      <c r="Y10" s="278"/>
      <c r="Z10" s="1124" t="s">
        <v>21802</v>
      </c>
      <c r="AA10" s="1133">
        <f>SMALL((AB15:AB138),INDEX(FREQUENCY((AC15:AC138),0),1)+1)</f>
        <v>0.80025299999999999</v>
      </c>
      <c r="AB10" s="277"/>
      <c r="AC10" s="293"/>
      <c r="AD10" s="293"/>
      <c r="AE10" s="277"/>
      <c r="AF10" s="277"/>
      <c r="AG10" s="277"/>
      <c r="AH10" s="277"/>
      <c r="AI10" s="277"/>
      <c r="AJ10" s="277"/>
      <c r="AK10" s="1124"/>
      <c r="AL10" s="1124"/>
      <c r="AM10" s="1124"/>
      <c r="AN10" s="1124" t="s">
        <v>21802</v>
      </c>
      <c r="AO10" s="1133">
        <f>SMALL((AP15:AP138),INDEX(FREQUENCY((AQ15:AQ138),0),1)+1)</f>
        <v>0.80025299999999999</v>
      </c>
      <c r="AP10" s="278"/>
      <c r="AQ10" s="1125"/>
      <c r="AR10" s="1125"/>
      <c r="AS10" s="278"/>
      <c r="AT10" s="278"/>
      <c r="AU10" s="278"/>
      <c r="AV10" s="278"/>
      <c r="AW10" s="278"/>
      <c r="AX10" s="278"/>
      <c r="AY10" s="278"/>
      <c r="AZ10" s="278"/>
      <c r="BA10" s="278"/>
      <c r="BB10" s="880" t="s">
        <v>21802</v>
      </c>
      <c r="BC10" s="1133" t="s">
        <v>529</v>
      </c>
      <c r="BD10" s="277"/>
      <c r="BE10" s="293"/>
      <c r="BF10" s="293"/>
      <c r="BG10" s="277"/>
      <c r="BH10" s="277"/>
      <c r="BI10" s="277"/>
      <c r="BJ10" s="277"/>
      <c r="BK10" s="277"/>
      <c r="BL10" s="277"/>
      <c r="BM10" s="1124"/>
      <c r="BN10" s="1124"/>
      <c r="BO10" s="277"/>
      <c r="BP10" s="880" t="s">
        <v>21802</v>
      </c>
      <c r="BQ10" s="1133">
        <f>SMALL((BR15:BR138),INDEX(FREQUENCY((BS15:BS138),0),1)+1)</f>
        <v>0.80025299999999999</v>
      </c>
      <c r="BR10" s="277"/>
      <c r="BS10" s="293"/>
      <c r="BT10" s="277"/>
      <c r="BU10" s="277"/>
      <c r="BV10" s="277"/>
      <c r="BW10" s="277"/>
      <c r="BX10" s="277"/>
      <c r="BY10" s="277"/>
      <c r="BZ10" s="277"/>
      <c r="CA10" s="1124"/>
      <c r="CB10" s="1124"/>
      <c r="CC10" s="277"/>
      <c r="CD10" s="880" t="s">
        <v>21802</v>
      </c>
      <c r="CE10" s="1133">
        <f>SMALL((CF15:CF138),INDEX(FREQUENCY((CG15:CG138),0),1)+1)</f>
        <v>0.99924500000000005</v>
      </c>
      <c r="CF10" s="277"/>
      <c r="CG10" s="293"/>
      <c r="CH10" s="1134"/>
      <c r="CI10" s="277"/>
      <c r="CJ10" s="277"/>
      <c r="CK10" s="277"/>
      <c r="CL10" s="277"/>
      <c r="CM10" s="277"/>
      <c r="CN10" s="277"/>
      <c r="CO10" s="293"/>
      <c r="CP10" s="293"/>
      <c r="CQ10" s="293"/>
      <c r="CR10" s="880" t="s">
        <v>21802</v>
      </c>
      <c r="CS10" s="1133">
        <f>SMALL((CT15:CT138),INDEX(FREQUENCY((CU15:CU138),0),1)+1)</f>
        <v>0.80025299999999999</v>
      </c>
      <c r="CT10" s="277"/>
      <c r="CU10" s="293"/>
      <c r="CV10" s="1134"/>
      <c r="CW10" s="277"/>
      <c r="CX10" s="277"/>
      <c r="CY10" s="277"/>
      <c r="CZ10" s="277"/>
      <c r="DA10" s="277"/>
      <c r="DB10" s="277"/>
      <c r="DC10" s="293"/>
      <c r="DD10" s="293"/>
      <c r="DE10" s="293"/>
      <c r="DF10" s="880" t="s">
        <v>21802</v>
      </c>
      <c r="DG10" s="1133" t="s">
        <v>529</v>
      </c>
      <c r="DH10" s="277"/>
      <c r="DI10" s="293"/>
      <c r="DJ10" s="1134"/>
      <c r="DK10" s="277"/>
      <c r="DL10" s="277"/>
      <c r="DM10" s="277"/>
      <c r="DN10" s="277"/>
      <c r="DO10" s="277"/>
      <c r="DP10" s="277"/>
      <c r="DQ10" s="293"/>
      <c r="DR10" s="293"/>
      <c r="DS10" s="293"/>
      <c r="DT10" s="880" t="s">
        <v>21802</v>
      </c>
      <c r="DU10" s="1133">
        <f>SMALL((DV15:DV138),INDEX(FREQUENCY((DW15:DW138),0),1)+1)</f>
        <v>0.80025299999999999</v>
      </c>
      <c r="DV10" s="277"/>
      <c r="DW10" s="293"/>
      <c r="DX10" s="1134"/>
      <c r="DY10" s="277"/>
      <c r="DZ10" s="277"/>
      <c r="EA10" s="277"/>
      <c r="EB10" s="277"/>
      <c r="EC10" s="277"/>
      <c r="ED10" s="277"/>
      <c r="EE10" s="293"/>
      <c r="EF10" s="293"/>
    </row>
    <row r="11" spans="1:142" s="253" customFormat="1" ht="15" customHeight="1" x14ac:dyDescent="0.15">
      <c r="A11" s="1565"/>
      <c r="B11" s="1565"/>
      <c r="C11" s="1565"/>
      <c r="D11" s="1565"/>
      <c r="E11" s="1565"/>
      <c r="F11" s="1565"/>
      <c r="G11" s="1565"/>
      <c r="H11" s="1565"/>
      <c r="I11" s="1565"/>
      <c r="J11" s="1565"/>
      <c r="K11" s="649"/>
      <c r="L11" s="897" t="s">
        <v>33033</v>
      </c>
      <c r="M11" s="1135">
        <f>MAX(N15:N138)</f>
        <v>1</v>
      </c>
      <c r="N11" s="1136"/>
      <c r="O11" s="1136"/>
      <c r="P11" s="1137"/>
      <c r="Q11" s="1138"/>
      <c r="R11" s="1138"/>
      <c r="S11" s="1138"/>
      <c r="T11" s="1137"/>
      <c r="U11" s="1137"/>
      <c r="V11" s="1137"/>
      <c r="W11" s="1137"/>
      <c r="X11" s="1137"/>
      <c r="Y11" s="278"/>
      <c r="Z11" s="1139" t="s">
        <v>21803</v>
      </c>
      <c r="AA11" s="1140">
        <f>MAX(AB15:AB138)</f>
        <v>1</v>
      </c>
      <c r="AB11" s="1139"/>
      <c r="AC11" s="1136"/>
      <c r="AD11" s="1139"/>
      <c r="AE11" s="1139"/>
      <c r="AF11" s="1139"/>
      <c r="AG11" s="1141"/>
      <c r="AH11" s="1142"/>
      <c r="AI11" s="1142"/>
      <c r="AJ11" s="1142"/>
      <c r="AK11" s="1142"/>
      <c r="AL11" s="1142"/>
      <c r="AM11" s="1143"/>
      <c r="AN11" s="1139" t="s">
        <v>21803</v>
      </c>
      <c r="AO11" s="1140">
        <f>MAX(AP15:AP138)</f>
        <v>1</v>
      </c>
      <c r="AP11" s="1137"/>
      <c r="AQ11" s="1137"/>
      <c r="AR11" s="1138"/>
      <c r="AS11" s="1138"/>
      <c r="AT11" s="1138"/>
      <c r="AU11" s="1138"/>
      <c r="AV11" s="1137"/>
      <c r="AW11" s="1137"/>
      <c r="AX11" s="1137"/>
      <c r="AY11" s="1137"/>
      <c r="AZ11" s="1137"/>
      <c r="BA11" s="278"/>
      <c r="BB11" s="1144" t="s">
        <v>21803</v>
      </c>
      <c r="BC11" s="1140" t="s">
        <v>529</v>
      </c>
      <c r="BD11" s="1139"/>
      <c r="BE11" s="1136"/>
      <c r="BF11" s="1139"/>
      <c r="BG11" s="1139"/>
      <c r="BH11" s="1139"/>
      <c r="BI11" s="1141"/>
      <c r="BJ11" s="1141"/>
      <c r="BK11" s="1142"/>
      <c r="BL11" s="1142"/>
      <c r="BM11" s="1142"/>
      <c r="BN11" s="1142"/>
      <c r="BO11" s="1143"/>
      <c r="BP11" s="1144" t="s">
        <v>21803</v>
      </c>
      <c r="BQ11" s="1140">
        <f>MAX(BR15:BR138)</f>
        <v>1</v>
      </c>
      <c r="BR11" s="1139"/>
      <c r="BS11" s="1136"/>
      <c r="BT11" s="1139"/>
      <c r="BU11" s="1139"/>
      <c r="BV11" s="1139"/>
      <c r="BW11" s="1141"/>
      <c r="BX11" s="1142"/>
      <c r="BY11" s="1142"/>
      <c r="BZ11" s="1142"/>
      <c r="CA11" s="1142"/>
      <c r="CB11" s="1142"/>
      <c r="CC11" s="1143"/>
      <c r="CD11" s="1144" t="s">
        <v>21803</v>
      </c>
      <c r="CE11" s="1140">
        <f>MAX(CF15:CF138)</f>
        <v>0.99924500000000005</v>
      </c>
      <c r="CF11" s="1139"/>
      <c r="CG11" s="1139"/>
      <c r="CH11" s="1136"/>
      <c r="CI11" s="1136"/>
      <c r="CJ11" s="1136"/>
      <c r="CK11" s="1141"/>
      <c r="CL11" s="1142"/>
      <c r="CM11" s="1142"/>
      <c r="CN11" s="1142"/>
      <c r="CO11" s="1142"/>
      <c r="CP11" s="1142"/>
      <c r="CQ11" s="1143"/>
      <c r="CR11" s="1144" t="s">
        <v>21803</v>
      </c>
      <c r="CS11" s="1140">
        <f>MAX(CT15:CT138)</f>
        <v>1</v>
      </c>
      <c r="CT11" s="1139"/>
      <c r="CU11" s="1139"/>
      <c r="CV11" s="1136"/>
      <c r="CW11" s="1136"/>
      <c r="CX11" s="1136"/>
      <c r="CY11" s="1141"/>
      <c r="CZ11" s="1142"/>
      <c r="DA11" s="1142"/>
      <c r="DB11" s="1142"/>
      <c r="DC11" s="1142"/>
      <c r="DD11" s="1142"/>
      <c r="DE11" s="1143"/>
      <c r="DF11" s="1144" t="s">
        <v>21803</v>
      </c>
      <c r="DG11" s="1140" t="s">
        <v>529</v>
      </c>
      <c r="DH11" s="1139"/>
      <c r="DI11" s="1139"/>
      <c r="DJ11" s="1136"/>
      <c r="DK11" s="1136"/>
      <c r="DL11" s="1136"/>
      <c r="DM11" s="1141"/>
      <c r="DN11" s="1142"/>
      <c r="DO11" s="1142"/>
      <c r="DP11" s="1142"/>
      <c r="DQ11" s="1142"/>
      <c r="DR11" s="1142"/>
      <c r="DS11" s="1143"/>
      <c r="DT11" s="1144" t="s">
        <v>21803</v>
      </c>
      <c r="DU11" s="1140">
        <f>MAX(DV15:DV138)</f>
        <v>1</v>
      </c>
      <c r="DV11" s="1139"/>
      <c r="DW11" s="1139"/>
      <c r="DX11" s="1136"/>
      <c r="DY11" s="1136"/>
      <c r="DZ11" s="1136"/>
      <c r="EA11" s="1141"/>
      <c r="EB11" s="1142"/>
      <c r="EC11" s="1142"/>
      <c r="ED11" s="1142"/>
      <c r="EE11" s="1142"/>
      <c r="EF11" s="1142"/>
      <c r="EG11" s="1557"/>
      <c r="EH11" s="1557"/>
      <c r="EI11" s="1557"/>
      <c r="EJ11" s="1557"/>
      <c r="EK11" s="1557"/>
      <c r="EL11" s="1557"/>
    </row>
    <row r="12" spans="1:142" s="253" customFormat="1" ht="15" customHeight="1" x14ac:dyDescent="0.15">
      <c r="A12" s="1145"/>
      <c r="B12" s="1146"/>
      <c r="C12" s="1146"/>
      <c r="D12" s="1146"/>
      <c r="E12" s="1146"/>
      <c r="F12" s="1146"/>
      <c r="G12" s="1146"/>
      <c r="H12" s="1146"/>
      <c r="I12" s="1146"/>
      <c r="J12" s="1146"/>
      <c r="K12" s="649"/>
      <c r="L12" s="657"/>
      <c r="M12" s="658"/>
      <c r="N12" s="1137"/>
      <c r="O12" s="1138"/>
      <c r="P12" s="1138"/>
      <c r="Q12" s="1138"/>
      <c r="R12" s="1138"/>
      <c r="S12" s="1138"/>
      <c r="T12" s="1137"/>
      <c r="U12" s="1137"/>
      <c r="V12" s="1137"/>
      <c r="W12" s="1137"/>
      <c r="X12" s="1137"/>
      <c r="Y12" s="278"/>
      <c r="Z12" s="1142"/>
      <c r="AA12" s="1142"/>
      <c r="AB12" s="1142"/>
      <c r="AC12" s="1142"/>
      <c r="AD12" s="1142"/>
      <c r="AE12" s="1142"/>
      <c r="AF12" s="1142"/>
      <c r="AG12" s="1142"/>
      <c r="AH12" s="1142"/>
      <c r="AI12" s="1142"/>
      <c r="AJ12" s="1142"/>
      <c r="AK12" s="1142"/>
      <c r="AL12" s="1142"/>
      <c r="AM12" s="1143"/>
      <c r="AN12" s="1136"/>
      <c r="AO12" s="1142"/>
      <c r="AP12" s="1142"/>
      <c r="AQ12" s="1142"/>
      <c r="AR12" s="1142"/>
      <c r="AS12" s="1142"/>
      <c r="AT12" s="1142"/>
      <c r="AU12" s="1142"/>
      <c r="AV12" s="1142"/>
      <c r="AW12" s="1142"/>
      <c r="AX12" s="1142"/>
      <c r="AY12" s="1142"/>
      <c r="AZ12" s="1142"/>
      <c r="BA12" s="278"/>
      <c r="BB12" s="1142"/>
      <c r="BC12" s="1142"/>
      <c r="BD12" s="1142"/>
      <c r="BE12" s="1142"/>
      <c r="BF12" s="1142"/>
      <c r="BG12" s="1142"/>
      <c r="BH12" s="1142"/>
      <c r="BI12" s="1142"/>
      <c r="BJ12" s="1142"/>
      <c r="BK12" s="1142"/>
      <c r="BL12" s="1142"/>
      <c r="BM12" s="1142"/>
      <c r="BN12" s="1142"/>
      <c r="BO12" s="1143"/>
      <c r="BP12" s="1142"/>
      <c r="BQ12" s="1142"/>
      <c r="BR12" s="1142"/>
      <c r="BS12" s="1142"/>
      <c r="BT12" s="1142"/>
      <c r="BU12" s="1142"/>
      <c r="BV12" s="1142"/>
      <c r="BW12" s="1142"/>
      <c r="BX12" s="1142"/>
      <c r="BY12" s="1142"/>
      <c r="BZ12" s="1142"/>
      <c r="CA12" s="1142"/>
      <c r="CB12" s="1142"/>
      <c r="CC12" s="1143"/>
      <c r="CD12" s="1142"/>
      <c r="CE12" s="1142"/>
      <c r="CF12" s="1142"/>
      <c r="CG12" s="1142"/>
      <c r="CH12" s="1142"/>
      <c r="CI12" s="1142"/>
      <c r="CJ12" s="1142"/>
      <c r="CK12" s="1142"/>
      <c r="CL12" s="1142"/>
      <c r="CM12" s="1142"/>
      <c r="CN12" s="1142"/>
      <c r="CO12" s="1142"/>
      <c r="CP12" s="1142"/>
      <c r="CQ12" s="1143"/>
      <c r="CR12" s="1142"/>
      <c r="CS12" s="1142"/>
      <c r="CT12" s="1142"/>
      <c r="CU12" s="1142"/>
      <c r="CV12" s="1142"/>
      <c r="CW12" s="1142"/>
      <c r="CX12" s="1142"/>
      <c r="CY12" s="1142"/>
      <c r="CZ12" s="1142"/>
      <c r="DA12" s="1142"/>
      <c r="DB12" s="1142"/>
      <c r="DC12" s="1142"/>
      <c r="DD12" s="1142"/>
      <c r="DE12" s="1143"/>
      <c r="DF12" s="1142"/>
      <c r="DG12" s="1142"/>
      <c r="DH12" s="1142"/>
      <c r="DI12" s="1142"/>
      <c r="DJ12" s="1142"/>
      <c r="DK12" s="1142"/>
      <c r="DL12" s="1142"/>
      <c r="DM12" s="1142"/>
      <c r="DN12" s="1142"/>
      <c r="DO12" s="1142"/>
      <c r="DP12" s="1142"/>
      <c r="DQ12" s="1142"/>
      <c r="DR12" s="1142"/>
      <c r="DS12" s="1143"/>
      <c r="DT12" s="1142"/>
      <c r="DU12" s="1142"/>
      <c r="DV12" s="1142"/>
      <c r="DW12" s="1142"/>
      <c r="DX12" s="1142"/>
      <c r="DY12" s="1142"/>
      <c r="DZ12" s="1142"/>
      <c r="EA12" s="1142"/>
      <c r="EB12" s="1142"/>
      <c r="EC12" s="1142"/>
      <c r="ED12" s="1142"/>
      <c r="EE12" s="1142"/>
      <c r="EF12" s="1142"/>
      <c r="EG12" s="260"/>
      <c r="EH12" s="260"/>
      <c r="EI12" s="260"/>
      <c r="EJ12" s="260"/>
      <c r="EK12" s="260"/>
      <c r="EL12" s="260"/>
    </row>
    <row r="13" spans="1:142" s="264" customFormat="1" ht="15" customHeight="1" x14ac:dyDescent="0.2">
      <c r="A13" s="1170"/>
      <c r="B13" s="1171"/>
      <c r="C13" s="1171"/>
      <c r="D13" s="1171"/>
      <c r="E13" s="1171"/>
      <c r="F13" s="1171"/>
      <c r="G13" s="1171"/>
      <c r="H13" s="1171"/>
      <c r="I13" s="1171"/>
      <c r="J13" s="1171"/>
      <c r="K13" s="889"/>
      <c r="L13" s="1554" t="s">
        <v>2435</v>
      </c>
      <c r="M13" s="1554"/>
      <c r="N13" s="1555"/>
      <c r="O13" s="1555"/>
      <c r="P13" s="1555"/>
      <c r="Q13" s="1555"/>
      <c r="R13" s="1555"/>
      <c r="S13" s="1555"/>
      <c r="T13" s="1555"/>
      <c r="U13" s="1555"/>
      <c r="V13" s="1555"/>
      <c r="W13" s="1555"/>
      <c r="X13" s="1555"/>
      <c r="Y13" s="261"/>
      <c r="Z13" s="1551" t="s">
        <v>2435</v>
      </c>
      <c r="AA13" s="1551"/>
      <c r="AB13" s="1551"/>
      <c r="AC13" s="1551"/>
      <c r="AD13" s="1551"/>
      <c r="AE13" s="1551"/>
      <c r="AF13" s="1551"/>
      <c r="AG13" s="1551"/>
      <c r="AH13" s="1551"/>
      <c r="AI13" s="1551"/>
      <c r="AJ13" s="1551"/>
      <c r="AK13" s="1551"/>
      <c r="AL13" s="1552"/>
      <c r="AM13" s="261"/>
      <c r="AN13" s="1551" t="s">
        <v>2435</v>
      </c>
      <c r="AO13" s="1551"/>
      <c r="AP13" s="1551"/>
      <c r="AQ13" s="1551"/>
      <c r="AR13" s="1551"/>
      <c r="AS13" s="1551"/>
      <c r="AT13" s="1551"/>
      <c r="AU13" s="1551"/>
      <c r="AV13" s="1551"/>
      <c r="AW13" s="1551"/>
      <c r="AX13" s="1551"/>
      <c r="AY13" s="1551"/>
      <c r="AZ13" s="1552"/>
      <c r="BA13" s="261"/>
      <c r="BB13" s="1555" t="s">
        <v>2435</v>
      </c>
      <c r="BC13" s="1555"/>
      <c r="BD13" s="1555"/>
      <c r="BE13" s="1555"/>
      <c r="BF13" s="1555"/>
      <c r="BG13" s="1555"/>
      <c r="BH13" s="1555"/>
      <c r="BI13" s="1555"/>
      <c r="BJ13" s="1555"/>
      <c r="BK13" s="1555"/>
      <c r="BL13" s="1555"/>
      <c r="BM13" s="1555"/>
      <c r="BN13" s="1556"/>
      <c r="BO13" s="265"/>
      <c r="BP13" s="1551" t="s">
        <v>2435</v>
      </c>
      <c r="BQ13" s="1551"/>
      <c r="BR13" s="1551"/>
      <c r="BS13" s="1551"/>
      <c r="BT13" s="1551"/>
      <c r="BU13" s="1551"/>
      <c r="BV13" s="1551"/>
      <c r="BW13" s="1551"/>
      <c r="BX13" s="1551"/>
      <c r="BY13" s="1551"/>
      <c r="BZ13" s="1552"/>
      <c r="CA13" s="1552"/>
      <c r="CB13" s="1552"/>
      <c r="CC13" s="265"/>
      <c r="CD13" s="1551" t="s">
        <v>2435</v>
      </c>
      <c r="CE13" s="1551"/>
      <c r="CF13" s="1551"/>
      <c r="CG13" s="1551"/>
      <c r="CH13" s="1551"/>
      <c r="CI13" s="1551"/>
      <c r="CJ13" s="1551"/>
      <c r="CK13" s="1551"/>
      <c r="CL13" s="1551"/>
      <c r="CM13" s="1551"/>
      <c r="CN13" s="1551"/>
      <c r="CO13" s="1551"/>
      <c r="CP13" s="1552"/>
      <c r="CQ13" s="1172"/>
      <c r="CR13" s="1551" t="s">
        <v>2435</v>
      </c>
      <c r="CS13" s="1551"/>
      <c r="CT13" s="1551"/>
      <c r="CU13" s="1551"/>
      <c r="CV13" s="1551"/>
      <c r="CW13" s="1551"/>
      <c r="CX13" s="1551"/>
      <c r="CY13" s="1551"/>
      <c r="CZ13" s="1551"/>
      <c r="DA13" s="1551"/>
      <c r="DB13" s="1551"/>
      <c r="DC13" s="1551"/>
      <c r="DD13" s="1552"/>
      <c r="DE13" s="1172"/>
      <c r="DF13" s="1551" t="s">
        <v>2435</v>
      </c>
      <c r="DG13" s="1551"/>
      <c r="DH13" s="1551"/>
      <c r="DI13" s="1551"/>
      <c r="DJ13" s="1551"/>
      <c r="DK13" s="1551"/>
      <c r="DL13" s="1551"/>
      <c r="DM13" s="1551"/>
      <c r="DN13" s="1551"/>
      <c r="DO13" s="1551"/>
      <c r="DP13" s="1551"/>
      <c r="DQ13" s="1551"/>
      <c r="DR13" s="1552"/>
      <c r="DS13" s="1172"/>
      <c r="DT13" s="1551" t="s">
        <v>2435</v>
      </c>
      <c r="DU13" s="1551"/>
      <c r="DV13" s="1551"/>
      <c r="DW13" s="1551"/>
      <c r="DX13" s="1551"/>
      <c r="DY13" s="1551"/>
      <c r="DZ13" s="1551"/>
      <c r="EA13" s="1551"/>
      <c r="EB13" s="1551"/>
      <c r="EC13" s="1551"/>
      <c r="ED13" s="1551"/>
      <c r="EE13" s="1551"/>
      <c r="EF13" s="1552"/>
      <c r="EG13" s="265"/>
      <c r="EH13" s="265"/>
      <c r="EI13" s="265"/>
      <c r="EJ13" s="265"/>
      <c r="EK13" s="265"/>
      <c r="EL13" s="265"/>
    </row>
    <row r="14" spans="1:142" s="293" customFormat="1" ht="39" x14ac:dyDescent="0.2">
      <c r="A14" s="786" t="s">
        <v>2436</v>
      </c>
      <c r="B14" s="787" t="s">
        <v>213</v>
      </c>
      <c r="C14" s="787" t="s">
        <v>214</v>
      </c>
      <c r="D14" s="787" t="s">
        <v>215</v>
      </c>
      <c r="E14" s="787" t="s">
        <v>216</v>
      </c>
      <c r="F14" s="787" t="s">
        <v>217</v>
      </c>
      <c r="G14" s="788" t="s">
        <v>20</v>
      </c>
      <c r="H14" s="788" t="s">
        <v>218</v>
      </c>
      <c r="I14" s="788" t="s">
        <v>21923</v>
      </c>
      <c r="J14" s="787" t="s">
        <v>19</v>
      </c>
      <c r="K14" s="649"/>
      <c r="L14" s="789" t="s">
        <v>2437</v>
      </c>
      <c r="M14" s="787" t="s">
        <v>32819</v>
      </c>
      <c r="N14" s="288" t="s">
        <v>32820</v>
      </c>
      <c r="O14" s="288" t="s">
        <v>32821</v>
      </c>
      <c r="P14" s="288" t="s">
        <v>216</v>
      </c>
      <c r="Q14" s="288" t="s">
        <v>217</v>
      </c>
      <c r="R14" s="289" t="s">
        <v>20</v>
      </c>
      <c r="S14" s="289" t="s">
        <v>218</v>
      </c>
      <c r="T14" s="289" t="s">
        <v>21804</v>
      </c>
      <c r="U14" s="288" t="s">
        <v>19</v>
      </c>
      <c r="V14" s="288" t="s">
        <v>226</v>
      </c>
      <c r="W14" s="288" t="s">
        <v>2438</v>
      </c>
      <c r="X14" s="288" t="s">
        <v>224</v>
      </c>
      <c r="Y14" s="278"/>
      <c r="Z14" s="290" t="s">
        <v>2437</v>
      </c>
      <c r="AA14" s="288" t="s">
        <v>32819</v>
      </c>
      <c r="AB14" s="288" t="s">
        <v>32820</v>
      </c>
      <c r="AC14" s="288" t="s">
        <v>32821</v>
      </c>
      <c r="AD14" s="288" t="s">
        <v>216</v>
      </c>
      <c r="AE14" s="288" t="s">
        <v>217</v>
      </c>
      <c r="AF14" s="289" t="s">
        <v>20</v>
      </c>
      <c r="AG14" s="289" t="s">
        <v>218</v>
      </c>
      <c r="AH14" s="289" t="s">
        <v>21804</v>
      </c>
      <c r="AI14" s="288" t="s">
        <v>19</v>
      </c>
      <c r="AJ14" s="288" t="s">
        <v>226</v>
      </c>
      <c r="AK14" s="288" t="s">
        <v>2438</v>
      </c>
      <c r="AL14" s="288" t="s">
        <v>224</v>
      </c>
      <c r="AM14" s="291"/>
      <c r="AN14" s="290" t="s">
        <v>2437</v>
      </c>
      <c r="AO14" s="288" t="s">
        <v>32819</v>
      </c>
      <c r="AP14" s="288" t="s">
        <v>32820</v>
      </c>
      <c r="AQ14" s="288" t="s">
        <v>32821</v>
      </c>
      <c r="AR14" s="288" t="s">
        <v>216</v>
      </c>
      <c r="AS14" s="288" t="s">
        <v>217</v>
      </c>
      <c r="AT14" s="289" t="s">
        <v>20</v>
      </c>
      <c r="AU14" s="289" t="s">
        <v>218</v>
      </c>
      <c r="AV14" s="289" t="s">
        <v>21804</v>
      </c>
      <c r="AW14" s="288" t="s">
        <v>19</v>
      </c>
      <c r="AX14" s="288" t="s">
        <v>226</v>
      </c>
      <c r="AY14" s="288" t="s">
        <v>2438</v>
      </c>
      <c r="AZ14" s="288" t="s">
        <v>224</v>
      </c>
      <c r="BA14" s="278"/>
      <c r="BB14" s="290" t="s">
        <v>2437</v>
      </c>
      <c r="BC14" s="288" t="s">
        <v>32819</v>
      </c>
      <c r="BD14" s="288" t="s">
        <v>32820</v>
      </c>
      <c r="BE14" s="288" t="s">
        <v>32821</v>
      </c>
      <c r="BF14" s="288" t="s">
        <v>216</v>
      </c>
      <c r="BG14" s="288" t="s">
        <v>217</v>
      </c>
      <c r="BH14" s="289" t="s">
        <v>20</v>
      </c>
      <c r="BI14" s="289" t="s">
        <v>218</v>
      </c>
      <c r="BJ14" s="289" t="s">
        <v>21804</v>
      </c>
      <c r="BK14" s="288" t="s">
        <v>19</v>
      </c>
      <c r="BL14" s="288" t="s">
        <v>226</v>
      </c>
      <c r="BM14" s="288" t="s">
        <v>2438</v>
      </c>
      <c r="BN14" s="288" t="s">
        <v>224</v>
      </c>
      <c r="BO14" s="291"/>
      <c r="BP14" s="290" t="s">
        <v>2437</v>
      </c>
      <c r="BQ14" s="288" t="s">
        <v>32819</v>
      </c>
      <c r="BR14" s="288" t="s">
        <v>32820</v>
      </c>
      <c r="BS14" s="288" t="s">
        <v>32821</v>
      </c>
      <c r="BT14" s="288" t="s">
        <v>216</v>
      </c>
      <c r="BU14" s="288" t="s">
        <v>217</v>
      </c>
      <c r="BV14" s="289" t="s">
        <v>20</v>
      </c>
      <c r="BW14" s="289" t="s">
        <v>218</v>
      </c>
      <c r="BX14" s="289" t="s">
        <v>21804</v>
      </c>
      <c r="BY14" s="288" t="s">
        <v>19</v>
      </c>
      <c r="BZ14" s="288" t="s">
        <v>226</v>
      </c>
      <c r="CA14" s="288" t="s">
        <v>2438</v>
      </c>
      <c r="CB14" s="288" t="s">
        <v>224</v>
      </c>
      <c r="CC14" s="288"/>
      <c r="CD14" s="290" t="s">
        <v>2437</v>
      </c>
      <c r="CE14" s="288" t="s">
        <v>32819</v>
      </c>
      <c r="CF14" s="288" t="s">
        <v>32820</v>
      </c>
      <c r="CG14" s="288" t="s">
        <v>32821</v>
      </c>
      <c r="CH14" s="288" t="s">
        <v>216</v>
      </c>
      <c r="CI14" s="288" t="s">
        <v>217</v>
      </c>
      <c r="CJ14" s="289" t="s">
        <v>20</v>
      </c>
      <c r="CK14" s="289" t="s">
        <v>218</v>
      </c>
      <c r="CL14" s="289" t="s">
        <v>21804</v>
      </c>
      <c r="CM14" s="288" t="s">
        <v>2439</v>
      </c>
      <c r="CN14" s="288" t="s">
        <v>2440</v>
      </c>
      <c r="CO14" s="288" t="s">
        <v>2438</v>
      </c>
      <c r="CP14" s="288" t="s">
        <v>224</v>
      </c>
      <c r="CQ14" s="291"/>
      <c r="CR14" s="290" t="s">
        <v>2437</v>
      </c>
      <c r="CS14" s="288" t="s">
        <v>32819</v>
      </c>
      <c r="CT14" s="288" t="s">
        <v>32820</v>
      </c>
      <c r="CU14" s="288" t="s">
        <v>32821</v>
      </c>
      <c r="CV14" s="288" t="s">
        <v>216</v>
      </c>
      <c r="CW14" s="288" t="s">
        <v>217</v>
      </c>
      <c r="CX14" s="289" t="s">
        <v>20</v>
      </c>
      <c r="CY14" s="289" t="s">
        <v>218</v>
      </c>
      <c r="CZ14" s="289" t="s">
        <v>21804</v>
      </c>
      <c r="DA14" s="288" t="s">
        <v>19</v>
      </c>
      <c r="DB14" s="288" t="s">
        <v>2440</v>
      </c>
      <c r="DC14" s="288" t="s">
        <v>2438</v>
      </c>
      <c r="DD14" s="288" t="s">
        <v>224</v>
      </c>
      <c r="DE14" s="291"/>
      <c r="DF14" s="290" t="s">
        <v>2437</v>
      </c>
      <c r="DG14" s="288" t="s">
        <v>32819</v>
      </c>
      <c r="DH14" s="288" t="s">
        <v>32820</v>
      </c>
      <c r="DI14" s="288" t="s">
        <v>32821</v>
      </c>
      <c r="DJ14" s="288" t="s">
        <v>216</v>
      </c>
      <c r="DK14" s="288" t="s">
        <v>217</v>
      </c>
      <c r="DL14" s="289" t="s">
        <v>20</v>
      </c>
      <c r="DM14" s="289" t="s">
        <v>218</v>
      </c>
      <c r="DN14" s="289" t="s">
        <v>21804</v>
      </c>
      <c r="DO14" s="288" t="s">
        <v>19</v>
      </c>
      <c r="DP14" s="288" t="s">
        <v>2440</v>
      </c>
      <c r="DQ14" s="288" t="s">
        <v>2438</v>
      </c>
      <c r="DR14" s="288" t="s">
        <v>224</v>
      </c>
      <c r="DS14" s="291"/>
      <c r="DT14" s="290" t="s">
        <v>2437</v>
      </c>
      <c r="DU14" s="288" t="s">
        <v>32819</v>
      </c>
      <c r="DV14" s="288" t="s">
        <v>32820</v>
      </c>
      <c r="DW14" s="288" t="s">
        <v>32821</v>
      </c>
      <c r="DX14" s="288" t="s">
        <v>216</v>
      </c>
      <c r="DY14" s="288" t="s">
        <v>217</v>
      </c>
      <c r="DZ14" s="289" t="s">
        <v>20</v>
      </c>
      <c r="EA14" s="289" t="s">
        <v>218</v>
      </c>
      <c r="EB14" s="289" t="s">
        <v>21804</v>
      </c>
      <c r="EC14" s="288" t="s">
        <v>19</v>
      </c>
      <c r="ED14" s="288" t="s">
        <v>2440</v>
      </c>
      <c r="EE14" s="288" t="s">
        <v>2438</v>
      </c>
      <c r="EF14" s="288" t="s">
        <v>224</v>
      </c>
      <c r="EG14" s="277"/>
      <c r="EH14" s="277"/>
      <c r="EI14" s="277"/>
      <c r="EJ14" s="277"/>
      <c r="EK14" s="292"/>
      <c r="EL14" s="277"/>
    </row>
    <row r="15" spans="1:142" ht="12" customHeight="1" x14ac:dyDescent="0.15">
      <c r="A15" s="1147" t="s">
        <v>434</v>
      </c>
      <c r="B15" s="1114">
        <v>4</v>
      </c>
      <c r="C15" s="1114">
        <v>66441563</v>
      </c>
      <c r="D15" s="1114" t="s">
        <v>228</v>
      </c>
      <c r="E15" s="1148">
        <v>0.92100000380000002</v>
      </c>
      <c r="F15" s="1148">
        <v>-1.6300000299999999E-2</v>
      </c>
      <c r="G15" s="1148">
        <v>2.7000001000000002E-3</v>
      </c>
      <c r="H15" s="1148">
        <v>-5.9400000569999998</v>
      </c>
      <c r="I15" s="1149">
        <v>2.88E-9</v>
      </c>
      <c r="J15" s="1150">
        <v>939908</v>
      </c>
      <c r="K15" s="1151" t="s">
        <v>1080</v>
      </c>
      <c r="L15" s="648" t="s">
        <v>2441</v>
      </c>
      <c r="M15" s="649">
        <v>66442069</v>
      </c>
      <c r="N15" s="1152">
        <v>1</v>
      </c>
      <c r="O15" s="1133" t="s">
        <v>228</v>
      </c>
      <c r="P15" s="1133">
        <v>0.92500001190000003</v>
      </c>
      <c r="Q15" s="1133">
        <v>-0.3181000054</v>
      </c>
      <c r="R15" s="1133">
        <v>0.1620305926</v>
      </c>
      <c r="S15" s="1133">
        <v>-1.9632093909999999</v>
      </c>
      <c r="T15" s="1153">
        <v>4.9621846499999997E-2</v>
      </c>
      <c r="U15" s="1154">
        <v>38181</v>
      </c>
      <c r="V15" s="1154" t="s">
        <v>230</v>
      </c>
      <c r="W15" s="278" t="s">
        <v>7</v>
      </c>
      <c r="X15" s="278" t="s">
        <v>7</v>
      </c>
      <c r="Y15" s="278" t="s">
        <v>1080</v>
      </c>
      <c r="Z15" s="277" t="s">
        <v>2441</v>
      </c>
      <c r="AA15" s="278">
        <v>66442069</v>
      </c>
      <c r="AB15" s="1133">
        <v>1</v>
      </c>
      <c r="AC15" s="278" t="s">
        <v>228</v>
      </c>
      <c r="AD15" s="1133">
        <v>0.92799997329999995</v>
      </c>
      <c r="AE15" s="1133">
        <v>-3.5999998999999999E-3</v>
      </c>
      <c r="AF15" s="1133">
        <v>4.5969323000000003E-3</v>
      </c>
      <c r="AG15" s="1133">
        <v>-0.78313094380000003</v>
      </c>
      <c r="AH15" s="1153">
        <v>0.4335502088</v>
      </c>
      <c r="AI15" s="1154">
        <v>22438</v>
      </c>
      <c r="AJ15" s="1153" t="s">
        <v>7</v>
      </c>
      <c r="AK15" s="1154" t="s">
        <v>7</v>
      </c>
      <c r="AL15" s="278" t="s">
        <v>7</v>
      </c>
      <c r="AM15" s="605" t="s">
        <v>1080</v>
      </c>
      <c r="AN15" s="277" t="s">
        <v>2441</v>
      </c>
      <c r="AO15" s="278">
        <v>66442069</v>
      </c>
      <c r="AP15" s="1133">
        <v>1</v>
      </c>
      <c r="AQ15" s="278" t="s">
        <v>228</v>
      </c>
      <c r="AR15" s="1133">
        <v>0.92559999230000001</v>
      </c>
      <c r="AS15" s="1133">
        <v>4.06000018E-2</v>
      </c>
      <c r="AT15" s="1133">
        <v>3.1086889999999999E-2</v>
      </c>
      <c r="AU15" s="1133">
        <v>1.3060168029999999</v>
      </c>
      <c r="AV15" s="1153">
        <v>0.19154685739999999</v>
      </c>
      <c r="AW15" s="1154">
        <v>35845</v>
      </c>
      <c r="AX15" s="1153" t="s">
        <v>230</v>
      </c>
      <c r="AY15" s="1154" t="s">
        <v>7</v>
      </c>
      <c r="AZ15" s="278" t="s">
        <v>7</v>
      </c>
      <c r="BA15" s="605" t="s">
        <v>1080</v>
      </c>
      <c r="BB15" s="277" t="s">
        <v>2260</v>
      </c>
      <c r="BC15" s="278" t="s">
        <v>7</v>
      </c>
      <c r="BD15" s="1133" t="s">
        <v>7</v>
      </c>
      <c r="BE15" s="278" t="s">
        <v>7</v>
      </c>
      <c r="BF15" s="1133">
        <v>0.91699999570000001</v>
      </c>
      <c r="BG15" s="1133">
        <v>-7.32999966E-2</v>
      </c>
      <c r="BH15" s="1133">
        <v>4.0138077000000001E-2</v>
      </c>
      <c r="BI15" s="1133">
        <v>-1.8261960740000001</v>
      </c>
      <c r="BJ15" s="1153">
        <v>6.7820727799999994E-2</v>
      </c>
      <c r="BK15" s="1154">
        <v>25864</v>
      </c>
      <c r="BL15" s="1153" t="s">
        <v>230</v>
      </c>
      <c r="BM15" s="1154" t="s">
        <v>7</v>
      </c>
      <c r="BN15" s="278" t="s">
        <v>7</v>
      </c>
      <c r="BO15" s="605" t="s">
        <v>1080</v>
      </c>
      <c r="BP15" s="277" t="s">
        <v>2441</v>
      </c>
      <c r="BQ15" s="278">
        <v>66442069</v>
      </c>
      <c r="BR15" s="1133">
        <v>1</v>
      </c>
      <c r="BS15" s="278" t="s">
        <v>228</v>
      </c>
      <c r="BT15" s="1133">
        <v>0.92530000209999996</v>
      </c>
      <c r="BU15" s="1133" t="s">
        <v>1080</v>
      </c>
      <c r="BV15" s="1133" t="s">
        <v>1080</v>
      </c>
      <c r="BW15" s="1133">
        <v>0.59758818150000004</v>
      </c>
      <c r="BX15" s="1153">
        <v>0.55011475089999995</v>
      </c>
      <c r="BY15" s="1154">
        <v>45800</v>
      </c>
      <c r="BZ15" s="1153" t="s">
        <v>7</v>
      </c>
      <c r="CA15" s="1154" t="s">
        <v>7</v>
      </c>
      <c r="CB15" s="278" t="s">
        <v>7</v>
      </c>
      <c r="CC15" s="1155" t="s">
        <v>1080</v>
      </c>
      <c r="CD15" s="277" t="s">
        <v>2260</v>
      </c>
      <c r="CE15" s="278" t="s">
        <v>7</v>
      </c>
      <c r="CF15" s="1133" t="s">
        <v>7</v>
      </c>
      <c r="CG15" s="278" t="s">
        <v>7</v>
      </c>
      <c r="CH15" s="1133">
        <v>0.91628324989999999</v>
      </c>
      <c r="CI15" s="1133">
        <v>-3.5295628000000002E-2</v>
      </c>
      <c r="CJ15" s="1133">
        <v>2.52022184E-2</v>
      </c>
      <c r="CK15" s="1133">
        <v>-1.40049684</v>
      </c>
      <c r="CL15" s="1153">
        <v>0.16136460010000001</v>
      </c>
      <c r="CM15" s="1154">
        <v>22842.429690000001</v>
      </c>
      <c r="CN15" s="1153" t="s">
        <v>230</v>
      </c>
      <c r="CO15" s="1154" t="s">
        <v>7</v>
      </c>
      <c r="CP15" s="278" t="s">
        <v>7</v>
      </c>
      <c r="CQ15" s="1156" t="s">
        <v>1080</v>
      </c>
      <c r="CR15" s="277" t="s">
        <v>2441</v>
      </c>
      <c r="CS15" s="278">
        <v>66442069</v>
      </c>
      <c r="CT15" s="1133">
        <v>1</v>
      </c>
      <c r="CU15" s="278" t="s">
        <v>228</v>
      </c>
      <c r="CV15" s="1133">
        <v>0.91667002440000001</v>
      </c>
      <c r="CW15" s="1133">
        <v>-3.2660782300000003E-2</v>
      </c>
      <c r="CX15" s="1133">
        <v>4.3784666799999997E-2</v>
      </c>
      <c r="CY15" s="1133">
        <v>-0.74594110250000001</v>
      </c>
      <c r="CZ15" s="1153">
        <v>0.45570302010000002</v>
      </c>
      <c r="DA15" s="1154">
        <v>16731</v>
      </c>
      <c r="DB15" s="1154" t="s">
        <v>230</v>
      </c>
      <c r="DC15" s="278" t="s">
        <v>7</v>
      </c>
      <c r="DD15" s="278" t="s">
        <v>7</v>
      </c>
      <c r="DE15" s="1156" t="s">
        <v>1080</v>
      </c>
      <c r="DF15" s="277" t="s">
        <v>2260</v>
      </c>
      <c r="DG15" s="278" t="s">
        <v>7</v>
      </c>
      <c r="DH15" s="1133" t="s">
        <v>7</v>
      </c>
      <c r="DI15" s="278" t="s">
        <v>7</v>
      </c>
      <c r="DJ15" s="1133">
        <v>0.5</v>
      </c>
      <c r="DK15" s="1133">
        <v>-5.3801700500000001E-2</v>
      </c>
      <c r="DL15" s="1133">
        <v>2.09250674E-2</v>
      </c>
      <c r="DM15" s="1133">
        <v>-2.5711600780000001</v>
      </c>
      <c r="DN15" s="1153">
        <v>1.01358443E-2</v>
      </c>
      <c r="DO15" s="1154">
        <v>150064</v>
      </c>
      <c r="DP15" s="1154" t="s">
        <v>230</v>
      </c>
      <c r="DQ15" s="278" t="s">
        <v>7</v>
      </c>
      <c r="DR15" s="278" t="s">
        <v>7</v>
      </c>
      <c r="DS15" s="1156" t="s">
        <v>1080</v>
      </c>
      <c r="DT15" s="277" t="s">
        <v>2441</v>
      </c>
      <c r="DU15" s="278">
        <v>66442069</v>
      </c>
      <c r="DV15" s="1133">
        <v>1</v>
      </c>
      <c r="DW15" s="278" t="s">
        <v>228</v>
      </c>
      <c r="DX15" s="1133">
        <v>0.91699999570000001</v>
      </c>
      <c r="DY15" s="1133">
        <v>-7.3000002000000001E-3</v>
      </c>
      <c r="DZ15" s="1133">
        <v>6.5848278E-3</v>
      </c>
      <c r="EA15" s="1133">
        <v>-1.1086090799999999</v>
      </c>
      <c r="EB15" s="1153">
        <v>0.26759883759999997</v>
      </c>
      <c r="EC15" s="1154">
        <v>251116</v>
      </c>
      <c r="ED15" s="1154" t="s">
        <v>230</v>
      </c>
      <c r="EE15" s="278" t="s">
        <v>7</v>
      </c>
      <c r="EF15" s="278" t="s">
        <v>7</v>
      </c>
    </row>
    <row r="16" spans="1:142" ht="12" customHeight="1" x14ac:dyDescent="0.15">
      <c r="A16" s="1157" t="s">
        <v>504</v>
      </c>
      <c r="B16" s="649">
        <v>4</v>
      </c>
      <c r="C16" s="649">
        <v>81977690</v>
      </c>
      <c r="D16" s="649" t="s">
        <v>228</v>
      </c>
      <c r="E16" s="1132">
        <v>0.79100000859999997</v>
      </c>
      <c r="F16" s="1132">
        <v>1.0300000199999999E-2</v>
      </c>
      <c r="G16" s="1132">
        <v>1.8E-3</v>
      </c>
      <c r="H16" s="1132">
        <v>5.6399998660000001</v>
      </c>
      <c r="I16" s="1158">
        <v>1.74E-8</v>
      </c>
      <c r="J16" s="1159">
        <v>939908</v>
      </c>
      <c r="K16" s="1151" t="s">
        <v>1080</v>
      </c>
      <c r="L16" s="648" t="s">
        <v>2260</v>
      </c>
      <c r="M16" s="649" t="s">
        <v>7</v>
      </c>
      <c r="N16" s="1152" t="s">
        <v>7</v>
      </c>
      <c r="O16" s="1133" t="s">
        <v>7</v>
      </c>
      <c r="P16" s="1133">
        <v>0.78939998150000001</v>
      </c>
      <c r="Q16" s="1133">
        <v>2.4199999900000001E-2</v>
      </c>
      <c r="R16" s="1133">
        <v>0.1011183485</v>
      </c>
      <c r="S16" s="1133">
        <v>0.2393235266</v>
      </c>
      <c r="T16" s="1153">
        <v>0.81085473299999999</v>
      </c>
      <c r="U16" s="1154">
        <v>38181</v>
      </c>
      <c r="V16" s="1154" t="s">
        <v>230</v>
      </c>
      <c r="W16" s="278" t="s">
        <v>7</v>
      </c>
      <c r="X16" s="278" t="s">
        <v>7</v>
      </c>
      <c r="Y16" s="278" t="s">
        <v>1080</v>
      </c>
      <c r="Z16" s="277" t="s">
        <v>2260</v>
      </c>
      <c r="AA16" s="278" t="s">
        <v>7</v>
      </c>
      <c r="AB16" s="1133" t="s">
        <v>7</v>
      </c>
      <c r="AC16" s="278" t="s">
        <v>7</v>
      </c>
      <c r="AD16" s="1133">
        <v>0.79019999500000004</v>
      </c>
      <c r="AE16" s="1133">
        <v>4.4000000000000003E-3</v>
      </c>
      <c r="AF16" s="1133">
        <v>2.7981325999999998E-3</v>
      </c>
      <c r="AG16" s="1133">
        <v>1.572477221</v>
      </c>
      <c r="AH16" s="1153">
        <v>0.1158399135</v>
      </c>
      <c r="AI16" s="1154">
        <v>22438</v>
      </c>
      <c r="AJ16" s="1153" t="s">
        <v>7</v>
      </c>
      <c r="AK16" s="1154" t="s">
        <v>7</v>
      </c>
      <c r="AL16" s="278" t="s">
        <v>7</v>
      </c>
      <c r="AM16" s="605" t="s">
        <v>1080</v>
      </c>
      <c r="AN16" s="277" t="s">
        <v>2260</v>
      </c>
      <c r="AO16" s="278" t="s">
        <v>7</v>
      </c>
      <c r="AP16" s="1133" t="s">
        <v>7</v>
      </c>
      <c r="AQ16" s="278" t="s">
        <v>7</v>
      </c>
      <c r="AR16" s="1133">
        <v>0.78930002450000003</v>
      </c>
      <c r="AS16" s="1133">
        <v>-2.62000002E-2</v>
      </c>
      <c r="AT16" s="1133">
        <v>1.99557785E-2</v>
      </c>
      <c r="AU16" s="1133">
        <v>-1.3129029270000001</v>
      </c>
      <c r="AV16" s="1153">
        <v>0.18921566009999999</v>
      </c>
      <c r="AW16" s="1154">
        <v>35845</v>
      </c>
      <c r="AX16" s="1153" t="s">
        <v>230</v>
      </c>
      <c r="AY16" s="1154" t="s">
        <v>7</v>
      </c>
      <c r="AZ16" s="278" t="s">
        <v>7</v>
      </c>
      <c r="BA16" s="605" t="s">
        <v>1080</v>
      </c>
      <c r="BB16" s="277" t="s">
        <v>2260</v>
      </c>
      <c r="BC16" s="278" t="s">
        <v>7</v>
      </c>
      <c r="BD16" s="1133" t="s">
        <v>7</v>
      </c>
      <c r="BE16" s="278" t="s">
        <v>7</v>
      </c>
      <c r="BF16" s="1133">
        <v>0.79329997299999999</v>
      </c>
      <c r="BG16" s="1133">
        <v>-7.7000000000000002E-3</v>
      </c>
      <c r="BH16" s="1133">
        <v>2.7225827800000001E-2</v>
      </c>
      <c r="BI16" s="1133">
        <v>-0.28281968829999998</v>
      </c>
      <c r="BJ16" s="1153">
        <v>0.77731508019999995</v>
      </c>
      <c r="BK16" s="1154">
        <v>24912</v>
      </c>
      <c r="BL16" s="1153" t="s">
        <v>7</v>
      </c>
      <c r="BM16" s="1154" t="s">
        <v>7</v>
      </c>
      <c r="BN16" s="278" t="s">
        <v>7</v>
      </c>
      <c r="BO16" s="605" t="s">
        <v>1080</v>
      </c>
      <c r="BP16" s="277" t="s">
        <v>2260</v>
      </c>
      <c r="BQ16" s="278" t="s">
        <v>7</v>
      </c>
      <c r="BR16" s="1133" t="s">
        <v>7</v>
      </c>
      <c r="BS16" s="278" t="s">
        <v>7</v>
      </c>
      <c r="BT16" s="1133">
        <v>0.80320000650000001</v>
      </c>
      <c r="BU16" s="1133" t="s">
        <v>1080</v>
      </c>
      <c r="BV16" s="1133" t="s">
        <v>1080</v>
      </c>
      <c r="BW16" s="1133">
        <v>0.16129872200000001</v>
      </c>
      <c r="BX16" s="1153">
        <v>0.87185811999999996</v>
      </c>
      <c r="BY16" s="1154">
        <v>49942</v>
      </c>
      <c r="BZ16" s="1153" t="s">
        <v>230</v>
      </c>
      <c r="CA16" s="1154" t="s">
        <v>7</v>
      </c>
      <c r="CB16" s="278" t="s">
        <v>7</v>
      </c>
      <c r="CC16" s="1155" t="s">
        <v>1080</v>
      </c>
      <c r="CD16" s="277" t="s">
        <v>2260</v>
      </c>
      <c r="CE16" s="278" t="s">
        <v>7</v>
      </c>
      <c r="CF16" s="1133" t="s">
        <v>7</v>
      </c>
      <c r="CG16" s="278" t="s">
        <v>7</v>
      </c>
      <c r="CH16" s="1133">
        <v>0.79120808840000001</v>
      </c>
      <c r="CI16" s="1133">
        <v>-1.3196694700000001E-2</v>
      </c>
      <c r="CJ16" s="1133">
        <v>1.6970848699999999E-2</v>
      </c>
      <c r="CK16" s="1133">
        <v>-0.77760958670000002</v>
      </c>
      <c r="CL16" s="1153">
        <v>0.43679919839999998</v>
      </c>
      <c r="CM16" s="1154">
        <v>22842.429690000001</v>
      </c>
      <c r="CN16" s="1153" t="s">
        <v>7</v>
      </c>
      <c r="CO16" s="1154" t="s">
        <v>7</v>
      </c>
      <c r="CP16" s="278" t="s">
        <v>7</v>
      </c>
      <c r="CQ16" s="1156" t="s">
        <v>1080</v>
      </c>
      <c r="CR16" s="277" t="s">
        <v>2442</v>
      </c>
      <c r="CS16" s="278">
        <v>81975674</v>
      </c>
      <c r="CT16" s="1133">
        <v>0.99636199999999997</v>
      </c>
      <c r="CU16" s="278" t="s">
        <v>237</v>
      </c>
      <c r="CV16" s="1133">
        <v>0.19169999660000001</v>
      </c>
      <c r="CW16" s="1133">
        <v>-2.2552404599999999E-2</v>
      </c>
      <c r="CX16" s="1133">
        <v>2.9589638099999999E-2</v>
      </c>
      <c r="CY16" s="1133">
        <v>-0.7621723413</v>
      </c>
      <c r="CZ16" s="1153">
        <v>0.4459571242</v>
      </c>
      <c r="DA16" s="1154">
        <v>16731</v>
      </c>
      <c r="DB16" s="1154" t="s">
        <v>230</v>
      </c>
      <c r="DC16" s="278" t="s">
        <v>7</v>
      </c>
      <c r="DD16" s="278" t="s">
        <v>7</v>
      </c>
      <c r="DE16" s="1156" t="s">
        <v>1080</v>
      </c>
      <c r="DF16" s="277" t="s">
        <v>2260</v>
      </c>
      <c r="DG16" s="278" t="s">
        <v>7</v>
      </c>
      <c r="DH16" s="1133" t="s">
        <v>7</v>
      </c>
      <c r="DI16" s="278" t="s">
        <v>7</v>
      </c>
      <c r="DJ16" s="1133">
        <v>0.5</v>
      </c>
      <c r="DK16" s="1133">
        <v>5.9025455000000001E-3</v>
      </c>
      <c r="DL16" s="1133">
        <v>1.3371628700000001E-2</v>
      </c>
      <c r="DM16" s="1133">
        <v>0.44142308829999999</v>
      </c>
      <c r="DN16" s="1153">
        <v>0.65890675779999996</v>
      </c>
      <c r="DO16" s="1154">
        <v>150064</v>
      </c>
      <c r="DP16" s="1154" t="s">
        <v>230</v>
      </c>
      <c r="DQ16" s="278" t="s">
        <v>7</v>
      </c>
      <c r="DR16" s="278" t="s">
        <v>7</v>
      </c>
      <c r="DS16" s="1156" t="s">
        <v>1080</v>
      </c>
      <c r="DT16" s="277" t="s">
        <v>2260</v>
      </c>
      <c r="DU16" s="278" t="s">
        <v>7</v>
      </c>
      <c r="DV16" s="1133" t="s">
        <v>7</v>
      </c>
      <c r="DW16" s="278" t="s">
        <v>7</v>
      </c>
      <c r="DX16" s="1133">
        <v>0.81999999280000002</v>
      </c>
      <c r="DY16" s="1133">
        <v>1.09999999E-2</v>
      </c>
      <c r="DZ16" s="1133">
        <v>4.1588386999999996E-3</v>
      </c>
      <c r="EA16" s="1133">
        <v>2.6449692250000001</v>
      </c>
      <c r="EB16" s="1153">
        <v>8.1698345000000006E-3</v>
      </c>
      <c r="EC16" s="1154">
        <v>251875</v>
      </c>
      <c r="ED16" s="1154" t="s">
        <v>230</v>
      </c>
      <c r="EE16" s="278" t="s">
        <v>7</v>
      </c>
      <c r="EF16" s="278" t="s">
        <v>7</v>
      </c>
    </row>
    <row r="17" spans="1:136" ht="12" customHeight="1" x14ac:dyDescent="0.15">
      <c r="A17" s="1157" t="s">
        <v>421</v>
      </c>
      <c r="B17" s="649">
        <v>5</v>
      </c>
      <c r="C17" s="649">
        <v>138236941</v>
      </c>
      <c r="D17" s="649" t="s">
        <v>237</v>
      </c>
      <c r="E17" s="1132">
        <v>0.59299999479999999</v>
      </c>
      <c r="F17" s="1132">
        <v>-8.9999995999999992E-3</v>
      </c>
      <c r="G17" s="1132">
        <v>1.5E-3</v>
      </c>
      <c r="H17" s="1132">
        <v>-5.9699997900000001</v>
      </c>
      <c r="I17" s="1158">
        <v>2.3699999999999999E-9</v>
      </c>
      <c r="J17" s="1159">
        <v>939908</v>
      </c>
      <c r="K17" s="1151" t="s">
        <v>1080</v>
      </c>
      <c r="L17" s="648" t="s">
        <v>1080</v>
      </c>
      <c r="M17" s="649" t="s">
        <v>1080</v>
      </c>
      <c r="N17" s="1152" t="s">
        <v>1080</v>
      </c>
      <c r="O17" s="1133" t="s">
        <v>1080</v>
      </c>
      <c r="P17" s="1133" t="s">
        <v>1080</v>
      </c>
      <c r="Q17" s="1133" t="s">
        <v>1080</v>
      </c>
      <c r="R17" s="1133" t="s">
        <v>1080</v>
      </c>
      <c r="S17" s="1133" t="s">
        <v>1080</v>
      </c>
      <c r="T17" s="1153" t="s">
        <v>1080</v>
      </c>
      <c r="U17" s="1154" t="s">
        <v>1080</v>
      </c>
      <c r="V17" s="1154" t="s">
        <v>1080</v>
      </c>
      <c r="W17" s="278" t="s">
        <v>1080</v>
      </c>
      <c r="X17" s="278" t="s">
        <v>1080</v>
      </c>
      <c r="Y17" s="278" t="s">
        <v>1080</v>
      </c>
      <c r="Z17" s="277" t="s">
        <v>1080</v>
      </c>
      <c r="AA17" s="278" t="s">
        <v>1080</v>
      </c>
      <c r="AB17" s="1133" t="s">
        <v>1080</v>
      </c>
      <c r="AC17" s="278" t="s">
        <v>1080</v>
      </c>
      <c r="AD17" s="1133" t="s">
        <v>1080</v>
      </c>
      <c r="AE17" s="1133" t="s">
        <v>1080</v>
      </c>
      <c r="AF17" s="1133" t="s">
        <v>1080</v>
      </c>
      <c r="AG17" s="1133" t="s">
        <v>1080</v>
      </c>
      <c r="AH17" s="1153" t="s">
        <v>1080</v>
      </c>
      <c r="AI17" s="1154" t="s">
        <v>1080</v>
      </c>
      <c r="AJ17" s="1153" t="s">
        <v>1080</v>
      </c>
      <c r="AK17" s="1154" t="s">
        <v>1080</v>
      </c>
      <c r="AL17" s="278" t="s">
        <v>1080</v>
      </c>
      <c r="AM17" s="605" t="s">
        <v>1080</v>
      </c>
      <c r="AN17" s="277" t="s">
        <v>1080</v>
      </c>
      <c r="AO17" s="278" t="s">
        <v>1080</v>
      </c>
      <c r="AP17" s="1133" t="s">
        <v>1080</v>
      </c>
      <c r="AQ17" s="278" t="s">
        <v>1080</v>
      </c>
      <c r="AR17" s="1133" t="s">
        <v>1080</v>
      </c>
      <c r="AS17" s="1133" t="s">
        <v>1080</v>
      </c>
      <c r="AT17" s="1133" t="s">
        <v>1080</v>
      </c>
      <c r="AU17" s="1133" t="s">
        <v>1080</v>
      </c>
      <c r="AV17" s="1153" t="s">
        <v>1080</v>
      </c>
      <c r="AW17" s="1154" t="s">
        <v>1080</v>
      </c>
      <c r="AX17" s="1153" t="s">
        <v>1080</v>
      </c>
      <c r="AY17" s="1154" t="s">
        <v>1080</v>
      </c>
      <c r="AZ17" s="278" t="s">
        <v>1080</v>
      </c>
      <c r="BA17" s="605" t="s">
        <v>1080</v>
      </c>
      <c r="BB17" s="277" t="s">
        <v>2260</v>
      </c>
      <c r="BC17" s="278" t="s">
        <v>7</v>
      </c>
      <c r="BD17" s="1133" t="s">
        <v>7</v>
      </c>
      <c r="BE17" s="278" t="s">
        <v>7</v>
      </c>
      <c r="BF17" s="1133">
        <v>0.59229999779999998</v>
      </c>
      <c r="BG17" s="1133">
        <v>2.7300000200000001E-2</v>
      </c>
      <c r="BH17" s="1133">
        <v>2.1420320499999999E-2</v>
      </c>
      <c r="BI17" s="1133">
        <v>1.2744907139999999</v>
      </c>
      <c r="BJ17" s="1153">
        <v>0.20248955490000001</v>
      </c>
      <c r="BK17" s="1154">
        <v>32330</v>
      </c>
      <c r="BL17" s="1153" t="s">
        <v>7</v>
      </c>
      <c r="BM17" s="1154" t="s">
        <v>7</v>
      </c>
      <c r="BN17" s="278" t="s">
        <v>7</v>
      </c>
      <c r="BO17" s="605" t="s">
        <v>1080</v>
      </c>
      <c r="BP17" s="277" t="s">
        <v>1080</v>
      </c>
      <c r="BQ17" s="278" t="s">
        <v>1080</v>
      </c>
      <c r="BR17" s="1133" t="s">
        <v>1080</v>
      </c>
      <c r="BS17" s="278" t="s">
        <v>1080</v>
      </c>
      <c r="BT17" s="1133" t="s">
        <v>1080</v>
      </c>
      <c r="BU17" s="1133" t="s">
        <v>1080</v>
      </c>
      <c r="BV17" s="1133" t="s">
        <v>1080</v>
      </c>
      <c r="BW17" s="1133" t="s">
        <v>1080</v>
      </c>
      <c r="BX17" s="1153" t="s">
        <v>1080</v>
      </c>
      <c r="BY17" s="1154" t="s">
        <v>1080</v>
      </c>
      <c r="BZ17" s="1153" t="s">
        <v>1080</v>
      </c>
      <c r="CA17" s="1154" t="s">
        <v>1080</v>
      </c>
      <c r="CB17" s="278" t="s">
        <v>1080</v>
      </c>
      <c r="CC17" s="1155" t="s">
        <v>1080</v>
      </c>
      <c r="CD17" s="277" t="s">
        <v>2260</v>
      </c>
      <c r="CE17" s="278" t="s">
        <v>7</v>
      </c>
      <c r="CF17" s="1133" t="s">
        <v>7</v>
      </c>
      <c r="CG17" s="278" t="s">
        <v>7</v>
      </c>
      <c r="CH17" s="1133">
        <v>0.56613296270000002</v>
      </c>
      <c r="CI17" s="1133">
        <v>-1.32980281E-2</v>
      </c>
      <c r="CJ17" s="1133">
        <v>1.3922193100000001E-2</v>
      </c>
      <c r="CK17" s="1133">
        <v>-0.95516759159999998</v>
      </c>
      <c r="CL17" s="1153">
        <v>0.33949294689999998</v>
      </c>
      <c r="CM17" s="1154">
        <v>22842.429690000001</v>
      </c>
      <c r="CN17" s="1153" t="s">
        <v>230</v>
      </c>
      <c r="CO17" s="1154" t="s">
        <v>7</v>
      </c>
      <c r="CP17" s="278" t="s">
        <v>7</v>
      </c>
      <c r="CQ17" s="1156" t="s">
        <v>1080</v>
      </c>
      <c r="CR17" s="277" t="s">
        <v>1080</v>
      </c>
      <c r="CS17" s="278" t="s">
        <v>1080</v>
      </c>
      <c r="CT17" s="1133" t="s">
        <v>1080</v>
      </c>
      <c r="CU17" s="278" t="s">
        <v>1080</v>
      </c>
      <c r="CV17" s="1133" t="s">
        <v>1080</v>
      </c>
      <c r="CW17" s="1133" t="s">
        <v>1080</v>
      </c>
      <c r="CX17" s="1133" t="s">
        <v>1080</v>
      </c>
      <c r="CY17" s="1133" t="s">
        <v>1080</v>
      </c>
      <c r="CZ17" s="1153" t="s">
        <v>1080</v>
      </c>
      <c r="DA17" s="1154" t="s">
        <v>1080</v>
      </c>
      <c r="DB17" s="1154" t="s">
        <v>1080</v>
      </c>
      <c r="DC17" s="278" t="s">
        <v>1080</v>
      </c>
      <c r="DD17" s="278" t="s">
        <v>1080</v>
      </c>
      <c r="DE17" s="1156" t="s">
        <v>1080</v>
      </c>
      <c r="DF17" s="277" t="s">
        <v>2260</v>
      </c>
      <c r="DG17" s="278" t="s">
        <v>7</v>
      </c>
      <c r="DH17" s="1133" t="s">
        <v>7</v>
      </c>
      <c r="DI17" s="278" t="s">
        <v>7</v>
      </c>
      <c r="DJ17" s="1133">
        <v>0.5</v>
      </c>
      <c r="DK17" s="1133">
        <v>-1.1101392999999999E-2</v>
      </c>
      <c r="DL17" s="1133">
        <v>1.12280855E-2</v>
      </c>
      <c r="DM17" s="1133">
        <v>-0.98871648310000004</v>
      </c>
      <c r="DN17" s="1153">
        <v>0.32280188799999998</v>
      </c>
      <c r="DO17" s="1154">
        <v>150064</v>
      </c>
      <c r="DP17" s="1154" t="s">
        <v>230</v>
      </c>
      <c r="DQ17" s="278" t="s">
        <v>7</v>
      </c>
      <c r="DR17" s="278" t="s">
        <v>7</v>
      </c>
      <c r="DS17" s="1156" t="s">
        <v>1080</v>
      </c>
      <c r="DT17" s="277" t="s">
        <v>1080</v>
      </c>
      <c r="DU17" s="278" t="s">
        <v>1080</v>
      </c>
      <c r="DV17" s="1133" t="s">
        <v>1080</v>
      </c>
      <c r="DW17" s="278" t="s">
        <v>1080</v>
      </c>
      <c r="DX17" s="1133" t="s">
        <v>1080</v>
      </c>
      <c r="DY17" s="1133" t="s">
        <v>1080</v>
      </c>
      <c r="DZ17" s="1133" t="s">
        <v>1080</v>
      </c>
      <c r="EA17" s="1133" t="s">
        <v>1080</v>
      </c>
      <c r="EB17" s="1153" t="s">
        <v>1080</v>
      </c>
      <c r="EC17" s="1154" t="s">
        <v>1080</v>
      </c>
      <c r="ED17" s="1154" t="s">
        <v>1080</v>
      </c>
      <c r="EE17" s="278" t="s">
        <v>1080</v>
      </c>
      <c r="EF17" s="278" t="s">
        <v>1080</v>
      </c>
    </row>
    <row r="18" spans="1:136" ht="12" customHeight="1" x14ac:dyDescent="0.15">
      <c r="A18" s="1160" t="s">
        <v>291</v>
      </c>
      <c r="B18" s="278">
        <v>2</v>
      </c>
      <c r="C18" s="278">
        <v>205174867</v>
      </c>
      <c r="D18" s="278" t="s">
        <v>265</v>
      </c>
      <c r="E18" s="1133">
        <v>0.57200002670000005</v>
      </c>
      <c r="F18" s="1133">
        <v>1.04E-2</v>
      </c>
      <c r="G18" s="1133">
        <v>1.5E-3</v>
      </c>
      <c r="H18" s="1133">
        <v>6.920000076</v>
      </c>
      <c r="I18" s="1153">
        <v>4.5700000000000001E-12</v>
      </c>
      <c r="J18" s="1154">
        <v>939908</v>
      </c>
      <c r="K18" s="605" t="s">
        <v>1080</v>
      </c>
      <c r="L18" s="277" t="s">
        <v>2260</v>
      </c>
      <c r="M18" s="278" t="s">
        <v>7</v>
      </c>
      <c r="N18" s="1152" t="s">
        <v>7</v>
      </c>
      <c r="O18" s="1133" t="s">
        <v>7</v>
      </c>
      <c r="P18" s="1133">
        <v>0.56840002540000001</v>
      </c>
      <c r="Q18" s="1133">
        <v>3.68999988E-2</v>
      </c>
      <c r="R18" s="1133">
        <v>8.2724057099999998E-2</v>
      </c>
      <c r="S18" s="1133">
        <v>0.4460612833</v>
      </c>
      <c r="T18" s="1153">
        <v>0.6555529833</v>
      </c>
      <c r="U18" s="1154">
        <v>38181</v>
      </c>
      <c r="V18" s="1154" t="s">
        <v>230</v>
      </c>
      <c r="W18" s="278" t="s">
        <v>7</v>
      </c>
      <c r="X18" s="278" t="s">
        <v>7</v>
      </c>
      <c r="Y18" s="278" t="s">
        <v>1080</v>
      </c>
      <c r="Z18" s="277" t="s">
        <v>2260</v>
      </c>
      <c r="AA18" s="278" t="s">
        <v>7</v>
      </c>
      <c r="AB18" s="1133" t="s">
        <v>7</v>
      </c>
      <c r="AC18" s="278" t="s">
        <v>7</v>
      </c>
      <c r="AD18" s="1133">
        <v>0.5724999905</v>
      </c>
      <c r="AE18" s="1133">
        <v>-2.4999999E-3</v>
      </c>
      <c r="AF18" s="1133">
        <v>2.2984661999999999E-3</v>
      </c>
      <c r="AG18" s="1133">
        <v>-1.08768189</v>
      </c>
      <c r="AH18" s="1153">
        <v>0.27673557399999998</v>
      </c>
      <c r="AI18" s="1154">
        <v>22438</v>
      </c>
      <c r="AJ18" s="1153" t="s">
        <v>230</v>
      </c>
      <c r="AK18" s="1154" t="s">
        <v>7</v>
      </c>
      <c r="AL18" s="278" t="s">
        <v>7</v>
      </c>
      <c r="AM18" s="605" t="s">
        <v>1080</v>
      </c>
      <c r="AN18" s="277" t="s">
        <v>2260</v>
      </c>
      <c r="AO18" s="278" t="s">
        <v>7</v>
      </c>
      <c r="AP18" s="1133" t="s">
        <v>7</v>
      </c>
      <c r="AQ18" s="278" t="s">
        <v>7</v>
      </c>
      <c r="AR18" s="1133">
        <v>0.56739997860000002</v>
      </c>
      <c r="AS18" s="1133">
        <v>-1.8999999399999998E-2</v>
      </c>
      <c r="AT18" s="1133">
        <v>1.5944566600000001E-2</v>
      </c>
      <c r="AU18" s="1133">
        <v>-1.1916284559999999</v>
      </c>
      <c r="AV18" s="1153">
        <v>0.23340694610000001</v>
      </c>
      <c r="AW18" s="1154">
        <v>35845</v>
      </c>
      <c r="AX18" s="1153" t="s">
        <v>230</v>
      </c>
      <c r="AY18" s="1154" t="s">
        <v>7</v>
      </c>
      <c r="AZ18" s="278" t="s">
        <v>7</v>
      </c>
      <c r="BA18" s="605" t="s">
        <v>1080</v>
      </c>
      <c r="BB18" s="277" t="s">
        <v>2260</v>
      </c>
      <c r="BC18" s="278" t="s">
        <v>7</v>
      </c>
      <c r="BD18" s="1133" t="s">
        <v>7</v>
      </c>
      <c r="BE18" s="278" t="s">
        <v>7</v>
      </c>
      <c r="BF18" s="1133">
        <v>0.56800001860000005</v>
      </c>
      <c r="BG18" s="1133">
        <v>8.9999995999999992E-3</v>
      </c>
      <c r="BH18" s="1133">
        <v>2.0219180699999999E-2</v>
      </c>
      <c r="BI18" s="1133">
        <v>0.44512188429999999</v>
      </c>
      <c r="BJ18" s="1153">
        <v>0.65623164180000004</v>
      </c>
      <c r="BK18" s="1154">
        <v>32330</v>
      </c>
      <c r="BL18" s="1153" t="s">
        <v>230</v>
      </c>
      <c r="BM18" s="1154" t="s">
        <v>7</v>
      </c>
      <c r="BN18" s="278" t="s">
        <v>7</v>
      </c>
      <c r="BO18" s="605" t="s">
        <v>1080</v>
      </c>
      <c r="BP18" s="277" t="s">
        <v>2260</v>
      </c>
      <c r="BQ18" s="278" t="s">
        <v>7</v>
      </c>
      <c r="BR18" s="1133" t="s">
        <v>7</v>
      </c>
      <c r="BS18" s="278" t="s">
        <v>7</v>
      </c>
      <c r="BT18" s="1133">
        <v>0.55239999289999997</v>
      </c>
      <c r="BU18" s="1133" t="s">
        <v>1080</v>
      </c>
      <c r="BV18" s="1133" t="s">
        <v>1080</v>
      </c>
      <c r="BW18" s="1133">
        <v>0.51996296639999995</v>
      </c>
      <c r="BX18" s="1153">
        <v>0.60308939220000002</v>
      </c>
      <c r="BY18" s="1154">
        <v>49942</v>
      </c>
      <c r="BZ18" s="1153" t="s">
        <v>230</v>
      </c>
      <c r="CA18" s="1154" t="s">
        <v>7</v>
      </c>
      <c r="CB18" s="278" t="s">
        <v>7</v>
      </c>
      <c r="CC18" s="1155" t="s">
        <v>1080</v>
      </c>
      <c r="CD18" s="277" t="s">
        <v>2260</v>
      </c>
      <c r="CE18" s="278" t="s">
        <v>7</v>
      </c>
      <c r="CF18" s="1133" t="s">
        <v>7</v>
      </c>
      <c r="CG18" s="278" t="s">
        <v>7</v>
      </c>
      <c r="CH18" s="1133">
        <v>0.56043350700000005</v>
      </c>
      <c r="CI18" s="1133">
        <v>2.0096702500000001E-2</v>
      </c>
      <c r="CJ18" s="1133">
        <v>1.3820570900000001E-2</v>
      </c>
      <c r="CK18" s="1133">
        <v>1.454115152</v>
      </c>
      <c r="CL18" s="1153">
        <v>0.14591439070000001</v>
      </c>
      <c r="CM18" s="1154">
        <v>22842.429690000001</v>
      </c>
      <c r="CN18" s="1153" t="s">
        <v>230</v>
      </c>
      <c r="CO18" s="1154" t="s">
        <v>7</v>
      </c>
      <c r="CP18" s="278" t="s">
        <v>7</v>
      </c>
      <c r="CQ18" s="1156" t="s">
        <v>1080</v>
      </c>
      <c r="CR18" s="277" t="s">
        <v>2260</v>
      </c>
      <c r="CS18" s="278" t="s">
        <v>7</v>
      </c>
      <c r="CT18" s="1133" t="s">
        <v>7</v>
      </c>
      <c r="CU18" s="278" t="s">
        <v>7</v>
      </c>
      <c r="CV18" s="1133">
        <v>0.57630002499999999</v>
      </c>
      <c r="CW18" s="1133">
        <v>-2.1022081E-3</v>
      </c>
      <c r="CX18" s="1133">
        <v>2.3491773800000001E-2</v>
      </c>
      <c r="CY18" s="1133">
        <v>-8.9486986399999996E-2</v>
      </c>
      <c r="CZ18" s="1153">
        <v>0.92869490389999998</v>
      </c>
      <c r="DA18" s="1154">
        <v>16731</v>
      </c>
      <c r="DB18" s="1154" t="s">
        <v>7</v>
      </c>
      <c r="DC18" s="278" t="s">
        <v>7</v>
      </c>
      <c r="DD18" s="278" t="s">
        <v>7</v>
      </c>
      <c r="DE18" s="1156" t="s">
        <v>1080</v>
      </c>
      <c r="DF18" s="277" t="s">
        <v>2260</v>
      </c>
      <c r="DG18" s="278" t="s">
        <v>7</v>
      </c>
      <c r="DH18" s="1133" t="s">
        <v>7</v>
      </c>
      <c r="DI18" s="278" t="s">
        <v>7</v>
      </c>
      <c r="DJ18" s="1133">
        <v>0.5</v>
      </c>
      <c r="DK18" s="1133">
        <v>1.9997999999999999E-4</v>
      </c>
      <c r="DL18" s="1133">
        <v>1.0819790899999999E-2</v>
      </c>
      <c r="DM18" s="1133">
        <v>1.84827968E-2</v>
      </c>
      <c r="DN18" s="1153">
        <v>0.98525369169999999</v>
      </c>
      <c r="DO18" s="1154">
        <v>150064</v>
      </c>
      <c r="DP18" s="1154" t="s">
        <v>230</v>
      </c>
      <c r="DQ18" s="278" t="s">
        <v>7</v>
      </c>
      <c r="DR18" s="278" t="s">
        <v>7</v>
      </c>
      <c r="DS18" s="1156" t="s">
        <v>1080</v>
      </c>
      <c r="DT18" s="277" t="s">
        <v>2260</v>
      </c>
      <c r="DU18" s="278" t="s">
        <v>7</v>
      </c>
      <c r="DV18" s="1133" t="s">
        <v>7</v>
      </c>
      <c r="DW18" s="278" t="s">
        <v>7</v>
      </c>
      <c r="DX18" s="1133">
        <v>0.57599997520000001</v>
      </c>
      <c r="DY18" s="1133">
        <v>-4.1999999000000001E-3</v>
      </c>
      <c r="DZ18" s="1133">
        <v>3.3501755000000001E-3</v>
      </c>
      <c r="EA18" s="1133">
        <v>-1.2536656859999999</v>
      </c>
      <c r="EB18" s="1153">
        <v>0.20996354519999999</v>
      </c>
      <c r="EC18" s="1154">
        <v>253126</v>
      </c>
      <c r="ED18" s="1154" t="s">
        <v>7</v>
      </c>
      <c r="EE18" s="278" t="s">
        <v>7</v>
      </c>
      <c r="EF18" s="278" t="s">
        <v>7</v>
      </c>
    </row>
    <row r="19" spans="1:136" ht="12" customHeight="1" x14ac:dyDescent="0.15">
      <c r="A19" s="1160" t="s">
        <v>333</v>
      </c>
      <c r="B19" s="278">
        <v>2</v>
      </c>
      <c r="C19" s="278">
        <v>44858687</v>
      </c>
      <c r="D19" s="278" t="s">
        <v>228</v>
      </c>
      <c r="E19" s="1133">
        <v>0.38600000740000001</v>
      </c>
      <c r="F19" s="1133">
        <v>-9.9999997999999993E-3</v>
      </c>
      <c r="G19" s="1133">
        <v>1.5E-3</v>
      </c>
      <c r="H19" s="1133">
        <v>-6.5700001720000003</v>
      </c>
      <c r="I19" s="1153">
        <v>5.01E-11</v>
      </c>
      <c r="J19" s="1154">
        <v>939908</v>
      </c>
      <c r="K19" s="605" t="s">
        <v>1080</v>
      </c>
      <c r="L19" s="277" t="s">
        <v>2443</v>
      </c>
      <c r="M19" s="278">
        <v>44854683</v>
      </c>
      <c r="N19" s="1152">
        <v>0.95792699999999997</v>
      </c>
      <c r="O19" s="1133" t="s">
        <v>265</v>
      </c>
      <c r="P19" s="1133">
        <v>0.37680000070000003</v>
      </c>
      <c r="Q19" s="1133">
        <v>-2.7000001000000002E-3</v>
      </c>
      <c r="R19" s="1133">
        <v>8.7950855499999994E-2</v>
      </c>
      <c r="S19" s="1133">
        <v>-3.06989625E-2</v>
      </c>
      <c r="T19" s="1153">
        <v>0.97550964360000003</v>
      </c>
      <c r="U19" s="1154">
        <v>38181</v>
      </c>
      <c r="V19" s="1154" t="s">
        <v>230</v>
      </c>
      <c r="W19" s="278" t="s">
        <v>7</v>
      </c>
      <c r="X19" s="278" t="s">
        <v>7</v>
      </c>
      <c r="Y19" s="278" t="s">
        <v>1080</v>
      </c>
      <c r="Z19" s="277" t="s">
        <v>2443</v>
      </c>
      <c r="AA19" s="278">
        <v>44854683</v>
      </c>
      <c r="AB19" s="1133">
        <v>0.95792699999999997</v>
      </c>
      <c r="AC19" s="278" t="s">
        <v>265</v>
      </c>
      <c r="AD19" s="1133">
        <v>0.37509998680000001</v>
      </c>
      <c r="AE19" s="1133">
        <v>4.1999999000000001E-3</v>
      </c>
      <c r="AF19" s="1133">
        <v>2.3983994E-3</v>
      </c>
      <c r="AG19" s="1133">
        <v>1.7511678930000001</v>
      </c>
      <c r="AH19" s="1153">
        <v>7.9917006200000001E-2</v>
      </c>
      <c r="AI19" s="1154">
        <v>22438</v>
      </c>
      <c r="AJ19" s="1153" t="s">
        <v>230</v>
      </c>
      <c r="AK19" s="1154" t="s">
        <v>7</v>
      </c>
      <c r="AL19" s="278" t="s">
        <v>7</v>
      </c>
      <c r="AM19" s="605" t="s">
        <v>1080</v>
      </c>
      <c r="AN19" s="277" t="s">
        <v>2443</v>
      </c>
      <c r="AO19" s="278">
        <v>44854683</v>
      </c>
      <c r="AP19" s="1133">
        <v>0.95792699999999997</v>
      </c>
      <c r="AQ19" s="278" t="s">
        <v>265</v>
      </c>
      <c r="AR19" s="1133">
        <v>0.37459999319999998</v>
      </c>
      <c r="AS19" s="1133">
        <v>-2.1700000399999999E-2</v>
      </c>
      <c r="AT19" s="1133">
        <v>1.694737E-2</v>
      </c>
      <c r="AU19" s="1133">
        <v>-1.2804347279999999</v>
      </c>
      <c r="AV19" s="1153">
        <v>0.20039229089999999</v>
      </c>
      <c r="AW19" s="1154">
        <v>35845</v>
      </c>
      <c r="AX19" s="1153" t="s">
        <v>7</v>
      </c>
      <c r="AY19" s="1154" t="s">
        <v>7</v>
      </c>
      <c r="AZ19" s="278" t="s">
        <v>7</v>
      </c>
      <c r="BA19" s="605" t="s">
        <v>1080</v>
      </c>
      <c r="BB19" s="277" t="s">
        <v>2260</v>
      </c>
      <c r="BC19" s="278" t="s">
        <v>7</v>
      </c>
      <c r="BD19" s="1133" t="s">
        <v>7</v>
      </c>
      <c r="BE19" s="278" t="s">
        <v>7</v>
      </c>
      <c r="BF19" s="1133">
        <v>0.39070001240000002</v>
      </c>
      <c r="BG19" s="1133">
        <v>6.3E-3</v>
      </c>
      <c r="BH19" s="1133">
        <v>2.0719654899999999E-2</v>
      </c>
      <c r="BI19" s="1133">
        <v>0.30405911800000002</v>
      </c>
      <c r="BJ19" s="1153">
        <v>0.76108288759999998</v>
      </c>
      <c r="BK19" s="1154">
        <v>32330</v>
      </c>
      <c r="BL19" s="1153" t="s">
        <v>7</v>
      </c>
      <c r="BM19" s="1154" t="s">
        <v>7</v>
      </c>
      <c r="BN19" s="278" t="s">
        <v>7</v>
      </c>
      <c r="BO19" s="605" t="s">
        <v>1080</v>
      </c>
      <c r="BP19" s="277" t="s">
        <v>2443</v>
      </c>
      <c r="BQ19" s="278">
        <v>44854683</v>
      </c>
      <c r="BR19" s="1133">
        <v>0.95792699999999997</v>
      </c>
      <c r="BS19" s="278" t="s">
        <v>265</v>
      </c>
      <c r="BT19" s="1133">
        <v>0.38289999959999999</v>
      </c>
      <c r="BU19" s="1133" t="s">
        <v>1080</v>
      </c>
      <c r="BV19" s="1133" t="s">
        <v>1080</v>
      </c>
      <c r="BW19" s="1133">
        <v>-1.2693507669999999</v>
      </c>
      <c r="BX19" s="1153">
        <v>0.20431597530000001</v>
      </c>
      <c r="BY19" s="1154">
        <v>49942</v>
      </c>
      <c r="BZ19" s="1153" t="s">
        <v>230</v>
      </c>
      <c r="CA19" s="1154" t="s">
        <v>7</v>
      </c>
      <c r="CB19" s="278" t="s">
        <v>7</v>
      </c>
      <c r="CC19" s="1155" t="s">
        <v>1080</v>
      </c>
      <c r="CD19" s="277" t="s">
        <v>2260</v>
      </c>
      <c r="CE19" s="278" t="s">
        <v>7</v>
      </c>
      <c r="CF19" s="1133" t="s">
        <v>7</v>
      </c>
      <c r="CG19" s="278" t="s">
        <v>7</v>
      </c>
      <c r="CH19" s="1133">
        <v>0.37634110450000002</v>
      </c>
      <c r="CI19" s="1133">
        <v>-4.4798642399999998E-2</v>
      </c>
      <c r="CJ19" s="1133">
        <v>1.43286809E-2</v>
      </c>
      <c r="CK19" s="1133">
        <v>-3.1265015599999999</v>
      </c>
      <c r="CL19" s="1153">
        <v>1.7689962E-3</v>
      </c>
      <c r="CM19" s="1154">
        <v>22842.429690000001</v>
      </c>
      <c r="CN19" s="1153" t="s">
        <v>230</v>
      </c>
      <c r="CO19" s="1154" t="s">
        <v>7</v>
      </c>
      <c r="CP19" s="278" t="s">
        <v>7</v>
      </c>
      <c r="CQ19" s="1156" t="s">
        <v>1080</v>
      </c>
      <c r="CR19" s="277" t="s">
        <v>2443</v>
      </c>
      <c r="CS19" s="278">
        <v>44854683</v>
      </c>
      <c r="CT19" s="1133">
        <v>0.95792699999999997</v>
      </c>
      <c r="CU19" s="278" t="s">
        <v>265</v>
      </c>
      <c r="CV19" s="1133">
        <v>0.40830001240000002</v>
      </c>
      <c r="CW19" s="1133">
        <v>-5.7163070999999999E-3</v>
      </c>
      <c r="CX19" s="1133">
        <v>2.4491423700000001E-2</v>
      </c>
      <c r="CY19" s="1133">
        <v>-0.2334003597</v>
      </c>
      <c r="CZ19" s="1153">
        <v>0.81545054910000003</v>
      </c>
      <c r="DA19" s="1154">
        <v>16731</v>
      </c>
      <c r="DB19" s="1154" t="s">
        <v>230</v>
      </c>
      <c r="DC19" s="278" t="s">
        <v>7</v>
      </c>
      <c r="DD19" s="278" t="s">
        <v>7</v>
      </c>
      <c r="DE19" s="1156" t="s">
        <v>1080</v>
      </c>
      <c r="DF19" s="277" t="s">
        <v>2260</v>
      </c>
      <c r="DG19" s="278" t="s">
        <v>7</v>
      </c>
      <c r="DH19" s="1133" t="s">
        <v>7</v>
      </c>
      <c r="DI19" s="278" t="s">
        <v>7</v>
      </c>
      <c r="DJ19" s="1133">
        <v>0.5</v>
      </c>
      <c r="DK19" s="1133">
        <v>-1.38048502E-2</v>
      </c>
      <c r="DL19" s="1133">
        <v>1.1126011599999999E-2</v>
      </c>
      <c r="DM19" s="1133">
        <v>-1.240772486</v>
      </c>
      <c r="DN19" s="1153">
        <v>0.21468979120000001</v>
      </c>
      <c r="DO19" s="1154">
        <v>150064</v>
      </c>
      <c r="DP19" s="1154" t="s">
        <v>230</v>
      </c>
      <c r="DQ19" s="278" t="s">
        <v>7</v>
      </c>
      <c r="DR19" s="278" t="s">
        <v>7</v>
      </c>
      <c r="DS19" s="1156" t="s">
        <v>1080</v>
      </c>
      <c r="DT19" s="277" t="s">
        <v>2443</v>
      </c>
      <c r="DU19" s="278">
        <v>44854683</v>
      </c>
      <c r="DV19" s="1133">
        <v>0.95792699999999997</v>
      </c>
      <c r="DW19" s="278" t="s">
        <v>265</v>
      </c>
      <c r="DX19" s="1133">
        <v>0.40799999240000001</v>
      </c>
      <c r="DY19" s="1133">
        <v>2.1999999900000001E-2</v>
      </c>
      <c r="DZ19" s="1133">
        <v>3.5812220999999998E-3</v>
      </c>
      <c r="EA19" s="1133">
        <v>6.1431541440000004</v>
      </c>
      <c r="EB19" s="1153">
        <v>8.0898599999999998E-10</v>
      </c>
      <c r="EC19" s="1154">
        <v>252678</v>
      </c>
      <c r="ED19" s="1154" t="s">
        <v>7</v>
      </c>
      <c r="EE19" s="278" t="s">
        <v>230</v>
      </c>
      <c r="EF19" s="278" t="s">
        <v>7</v>
      </c>
    </row>
    <row r="20" spans="1:136" ht="12" customHeight="1" x14ac:dyDescent="0.15">
      <c r="A20" s="1160" t="s">
        <v>341</v>
      </c>
      <c r="B20" s="278">
        <v>8</v>
      </c>
      <c r="C20" s="278">
        <v>81438420</v>
      </c>
      <c r="D20" s="278" t="s">
        <v>228</v>
      </c>
      <c r="E20" s="1133">
        <v>0.2409999967</v>
      </c>
      <c r="F20" s="1133">
        <v>1.1300000399999999E-2</v>
      </c>
      <c r="G20" s="1133">
        <v>1.6999999999999999E-3</v>
      </c>
      <c r="H20" s="1133">
        <v>6.4899997709999999</v>
      </c>
      <c r="I20" s="1153">
        <v>8.4599999999999997E-11</v>
      </c>
      <c r="J20" s="1154">
        <v>939908</v>
      </c>
      <c r="K20" s="605" t="s">
        <v>1080</v>
      </c>
      <c r="L20" s="277" t="s">
        <v>2260</v>
      </c>
      <c r="M20" s="278" t="s">
        <v>7</v>
      </c>
      <c r="N20" s="1152" t="s">
        <v>7</v>
      </c>
      <c r="O20" s="1133" t="s">
        <v>7</v>
      </c>
      <c r="P20" s="1133">
        <v>0.25290000439999999</v>
      </c>
      <c r="Q20" s="1133">
        <v>-0.1292999983</v>
      </c>
      <c r="R20" s="1133">
        <v>9.5791041899999999E-2</v>
      </c>
      <c r="S20" s="1133">
        <v>-1.3498131040000001</v>
      </c>
      <c r="T20" s="1153">
        <v>0.17707595230000001</v>
      </c>
      <c r="U20" s="1154">
        <v>38181</v>
      </c>
      <c r="V20" s="1154" t="s">
        <v>7</v>
      </c>
      <c r="W20" s="278" t="s">
        <v>7</v>
      </c>
      <c r="X20" s="278" t="s">
        <v>7</v>
      </c>
      <c r="Y20" s="278" t="s">
        <v>1080</v>
      </c>
      <c r="Z20" s="277" t="s">
        <v>2260</v>
      </c>
      <c r="AA20" s="278" t="s">
        <v>7</v>
      </c>
      <c r="AB20" s="1133" t="s">
        <v>7</v>
      </c>
      <c r="AC20" s="278" t="s">
        <v>7</v>
      </c>
      <c r="AD20" s="1133">
        <v>0.25679999590000002</v>
      </c>
      <c r="AE20" s="1133">
        <v>4.0000000000000002E-4</v>
      </c>
      <c r="AF20" s="1133">
        <v>2.5982661000000002E-3</v>
      </c>
      <c r="AG20" s="1133">
        <v>0.15394881369999999</v>
      </c>
      <c r="AH20" s="1153">
        <v>0.87765008209999995</v>
      </c>
      <c r="AI20" s="1154">
        <v>22438</v>
      </c>
      <c r="AJ20" s="1153" t="s">
        <v>7</v>
      </c>
      <c r="AK20" s="1154" t="s">
        <v>7</v>
      </c>
      <c r="AL20" s="278" t="s">
        <v>7</v>
      </c>
      <c r="AM20" s="605" t="s">
        <v>1080</v>
      </c>
      <c r="AN20" s="277" t="s">
        <v>2260</v>
      </c>
      <c r="AO20" s="278" t="s">
        <v>7</v>
      </c>
      <c r="AP20" s="1133" t="s">
        <v>7</v>
      </c>
      <c r="AQ20" s="278" t="s">
        <v>7</v>
      </c>
      <c r="AR20" s="1133">
        <v>0.25310000780000003</v>
      </c>
      <c r="AS20" s="1133">
        <v>2.8100000699999999E-2</v>
      </c>
      <c r="AT20" s="1133">
        <v>1.8551854400000001E-2</v>
      </c>
      <c r="AU20" s="1133">
        <v>1.514673352</v>
      </c>
      <c r="AV20" s="1153">
        <v>0.1298551261</v>
      </c>
      <c r="AW20" s="1154">
        <v>35845</v>
      </c>
      <c r="AX20" s="1153" t="s">
        <v>7</v>
      </c>
      <c r="AY20" s="1154" t="s">
        <v>7</v>
      </c>
      <c r="AZ20" s="278" t="s">
        <v>7</v>
      </c>
      <c r="BA20" s="605" t="s">
        <v>1080</v>
      </c>
      <c r="BB20" s="277" t="s">
        <v>2260</v>
      </c>
      <c r="BC20" s="278" t="s">
        <v>7</v>
      </c>
      <c r="BD20" s="1133" t="s">
        <v>7</v>
      </c>
      <c r="BE20" s="278" t="s">
        <v>7</v>
      </c>
      <c r="BF20" s="1133">
        <v>0.24060000479999999</v>
      </c>
      <c r="BG20" s="1133">
        <v>-1.5100000400000001E-2</v>
      </c>
      <c r="BH20" s="1133">
        <v>2.3922694800000002E-2</v>
      </c>
      <c r="BI20" s="1133">
        <v>-0.63119983670000002</v>
      </c>
      <c r="BJ20" s="1153">
        <v>0.52790987489999996</v>
      </c>
      <c r="BK20" s="1154">
        <v>32330</v>
      </c>
      <c r="BL20" s="1153" t="s">
        <v>7</v>
      </c>
      <c r="BM20" s="1154" t="s">
        <v>7</v>
      </c>
      <c r="BN20" s="278" t="s">
        <v>7</v>
      </c>
      <c r="BO20" s="605" t="s">
        <v>1080</v>
      </c>
      <c r="BP20" s="277" t="s">
        <v>2260</v>
      </c>
      <c r="BQ20" s="278" t="s">
        <v>7</v>
      </c>
      <c r="BR20" s="1133" t="s">
        <v>7</v>
      </c>
      <c r="BS20" s="278" t="s">
        <v>7</v>
      </c>
      <c r="BT20" s="1133">
        <v>0.23729999360000001</v>
      </c>
      <c r="BU20" s="1133" t="s">
        <v>1080</v>
      </c>
      <c r="BV20" s="1133" t="s">
        <v>1080</v>
      </c>
      <c r="BW20" s="1133">
        <v>1.0448172090000001</v>
      </c>
      <c r="BX20" s="1153">
        <v>0.29610744119999999</v>
      </c>
      <c r="BY20" s="1154">
        <v>50627</v>
      </c>
      <c r="BZ20" s="1153" t="s">
        <v>230</v>
      </c>
      <c r="CA20" s="1154" t="s">
        <v>7</v>
      </c>
      <c r="CB20" s="278" t="s">
        <v>7</v>
      </c>
      <c r="CC20" s="1155" t="s">
        <v>1080</v>
      </c>
      <c r="CD20" s="277" t="s">
        <v>2260</v>
      </c>
      <c r="CE20" s="278" t="s">
        <v>7</v>
      </c>
      <c r="CF20" s="1133" t="s">
        <v>7</v>
      </c>
      <c r="CG20" s="278" t="s">
        <v>7</v>
      </c>
      <c r="CH20" s="1133">
        <v>0.23035837710000001</v>
      </c>
      <c r="CI20" s="1133">
        <v>6.7968489999999998E-3</v>
      </c>
      <c r="CJ20" s="1133">
        <v>1.63611174E-2</v>
      </c>
      <c r="CK20" s="1133">
        <v>0.4154269397</v>
      </c>
      <c r="CL20" s="1153">
        <v>0.67782938479999999</v>
      </c>
      <c r="CM20" s="1154">
        <v>22842.429690000001</v>
      </c>
      <c r="CN20" s="1153" t="s">
        <v>230</v>
      </c>
      <c r="CO20" s="1154" t="s">
        <v>7</v>
      </c>
      <c r="CP20" s="278" t="s">
        <v>7</v>
      </c>
      <c r="CQ20" s="1156" t="s">
        <v>1080</v>
      </c>
      <c r="CR20" s="277" t="s">
        <v>2260</v>
      </c>
      <c r="CS20" s="278" t="s">
        <v>7</v>
      </c>
      <c r="CT20" s="1133" t="s">
        <v>7</v>
      </c>
      <c r="CU20" s="278" t="s">
        <v>7</v>
      </c>
      <c r="CV20" s="1133">
        <v>0.23330000040000001</v>
      </c>
      <c r="CW20" s="1133">
        <v>1.7451394299999999E-2</v>
      </c>
      <c r="CX20" s="1133">
        <v>2.75903381E-2</v>
      </c>
      <c r="CY20" s="1133">
        <v>0.63251829150000005</v>
      </c>
      <c r="CZ20" s="1153">
        <v>0.52704828979999996</v>
      </c>
      <c r="DA20" s="1154">
        <v>16731</v>
      </c>
      <c r="DB20" s="1154" t="s">
        <v>230</v>
      </c>
      <c r="DC20" s="278" t="s">
        <v>7</v>
      </c>
      <c r="DD20" s="278" t="s">
        <v>7</v>
      </c>
      <c r="DE20" s="1156" t="s">
        <v>1080</v>
      </c>
      <c r="DF20" s="277" t="s">
        <v>2260</v>
      </c>
      <c r="DG20" s="278" t="s">
        <v>7</v>
      </c>
      <c r="DH20" s="1133" t="s">
        <v>7</v>
      </c>
      <c r="DI20" s="278" t="s">
        <v>7</v>
      </c>
      <c r="DJ20" s="1133">
        <v>0.5</v>
      </c>
      <c r="DK20" s="1133">
        <v>1.65030714E-2</v>
      </c>
      <c r="DL20" s="1133">
        <v>1.2657114299999999E-2</v>
      </c>
      <c r="DM20" s="1133">
        <v>1.3038574460000001</v>
      </c>
      <c r="DN20" s="1153">
        <v>0.19228221479999999</v>
      </c>
      <c r="DO20" s="1154">
        <v>150064</v>
      </c>
      <c r="DP20" s="1154" t="s">
        <v>230</v>
      </c>
      <c r="DQ20" s="278" t="s">
        <v>7</v>
      </c>
      <c r="DR20" s="278" t="s">
        <v>7</v>
      </c>
      <c r="DS20" s="1156" t="s">
        <v>1080</v>
      </c>
      <c r="DT20" s="277" t="s">
        <v>2260</v>
      </c>
      <c r="DU20" s="278" t="s">
        <v>7</v>
      </c>
      <c r="DV20" s="1133" t="s">
        <v>7</v>
      </c>
      <c r="DW20" s="278" t="s">
        <v>7</v>
      </c>
      <c r="DX20" s="1133">
        <v>0.23299999539999999</v>
      </c>
      <c r="DY20" s="1133">
        <v>1.1000000000000001E-3</v>
      </c>
      <c r="DZ20" s="1133">
        <v>4.0433151000000001E-3</v>
      </c>
      <c r="EA20" s="1133">
        <v>0.27205398679999998</v>
      </c>
      <c r="EB20" s="1153">
        <v>0.7855805159</v>
      </c>
      <c r="EC20" s="1154">
        <v>253157</v>
      </c>
      <c r="ED20" s="1154" t="s">
        <v>230</v>
      </c>
      <c r="EE20" s="278" t="s">
        <v>7</v>
      </c>
      <c r="EF20" s="278" t="s">
        <v>7</v>
      </c>
    </row>
    <row r="21" spans="1:136" ht="12" customHeight="1" x14ac:dyDescent="0.15">
      <c r="A21" s="1160" t="s">
        <v>454</v>
      </c>
      <c r="B21" s="278">
        <v>12</v>
      </c>
      <c r="C21" s="278">
        <v>98781089</v>
      </c>
      <c r="D21" s="278" t="s">
        <v>228</v>
      </c>
      <c r="E21" s="1133">
        <v>0.79699999089999995</v>
      </c>
      <c r="F21" s="1133">
        <v>-1.09000001E-2</v>
      </c>
      <c r="G21" s="1133">
        <v>1.9E-3</v>
      </c>
      <c r="H21" s="1133">
        <v>-5.9099998469999999</v>
      </c>
      <c r="I21" s="1153">
        <v>3.3999999999999998E-9</v>
      </c>
      <c r="J21" s="1154">
        <v>939908</v>
      </c>
      <c r="K21" s="605" t="s">
        <v>1080</v>
      </c>
      <c r="L21" s="277" t="s">
        <v>2260</v>
      </c>
      <c r="M21" s="278" t="s">
        <v>7</v>
      </c>
      <c r="N21" s="1152" t="s">
        <v>7</v>
      </c>
      <c r="O21" s="1133" t="s">
        <v>7</v>
      </c>
      <c r="P21" s="1133">
        <v>0.79159998890000005</v>
      </c>
      <c r="Q21" s="1133">
        <v>-1.32999998E-2</v>
      </c>
      <c r="R21" s="1133">
        <v>0.11177296940000001</v>
      </c>
      <c r="S21" s="1133">
        <v>-0.1189912036</v>
      </c>
      <c r="T21" s="1153">
        <v>0.90528231859999997</v>
      </c>
      <c r="U21" s="1154">
        <v>38181</v>
      </c>
      <c r="V21" s="1154" t="s">
        <v>230</v>
      </c>
      <c r="W21" s="278" t="s">
        <v>7</v>
      </c>
      <c r="X21" s="278" t="s">
        <v>7</v>
      </c>
      <c r="Y21" s="278" t="s">
        <v>1080</v>
      </c>
      <c r="Z21" s="277" t="s">
        <v>2260</v>
      </c>
      <c r="AA21" s="278" t="s">
        <v>7</v>
      </c>
      <c r="AB21" s="1133" t="s">
        <v>7</v>
      </c>
      <c r="AC21" s="278" t="s">
        <v>7</v>
      </c>
      <c r="AD21" s="1133">
        <v>0.78829997780000005</v>
      </c>
      <c r="AE21" s="1133">
        <v>-1.5E-3</v>
      </c>
      <c r="AF21" s="1133">
        <v>3.0979326000000001E-3</v>
      </c>
      <c r="AG21" s="1133">
        <v>-0.48419386149999999</v>
      </c>
      <c r="AH21" s="1153">
        <v>0.62824827429999996</v>
      </c>
      <c r="AI21" s="1154">
        <v>22438</v>
      </c>
      <c r="AJ21" s="1153" t="s">
        <v>7</v>
      </c>
      <c r="AK21" s="1154" t="s">
        <v>7</v>
      </c>
      <c r="AL21" s="278" t="s">
        <v>7</v>
      </c>
      <c r="AM21" s="605" t="s">
        <v>1080</v>
      </c>
      <c r="AN21" s="277" t="s">
        <v>2260</v>
      </c>
      <c r="AO21" s="278" t="s">
        <v>7</v>
      </c>
      <c r="AP21" s="1133" t="s">
        <v>7</v>
      </c>
      <c r="AQ21" s="278" t="s">
        <v>7</v>
      </c>
      <c r="AR21" s="1133">
        <v>0.79060000180000001</v>
      </c>
      <c r="AS21" s="1133">
        <v>-4.9499999699999998E-2</v>
      </c>
      <c r="AT21" s="1133">
        <v>2.1660544E-2</v>
      </c>
      <c r="AU21" s="1133">
        <v>-2.2852611540000001</v>
      </c>
      <c r="AV21" s="1153">
        <v>2.2297512700000001E-2</v>
      </c>
      <c r="AW21" s="1154">
        <v>35845</v>
      </c>
      <c r="AX21" s="1153" t="s">
        <v>7</v>
      </c>
      <c r="AY21" s="1154" t="s">
        <v>7</v>
      </c>
      <c r="AZ21" s="278" t="s">
        <v>7</v>
      </c>
      <c r="BA21" s="605" t="s">
        <v>1080</v>
      </c>
      <c r="BB21" s="277" t="s">
        <v>2260</v>
      </c>
      <c r="BC21" s="278" t="s">
        <v>7</v>
      </c>
      <c r="BD21" s="1133" t="s">
        <v>7</v>
      </c>
      <c r="BE21" s="278" t="s">
        <v>7</v>
      </c>
      <c r="BF21" s="1133">
        <v>0.80400002000000004</v>
      </c>
      <c r="BG21" s="1133">
        <v>5.0400000100000002E-2</v>
      </c>
      <c r="BH21" s="1133">
        <v>2.7125732999999999E-2</v>
      </c>
      <c r="BI21" s="1133">
        <v>1.858014345</v>
      </c>
      <c r="BJ21" s="1153">
        <v>6.3166983400000001E-2</v>
      </c>
      <c r="BK21" s="1154">
        <v>28536</v>
      </c>
      <c r="BL21" s="1153" t="s">
        <v>7</v>
      </c>
      <c r="BM21" s="1154" t="s">
        <v>7</v>
      </c>
      <c r="BN21" s="278" t="s">
        <v>7</v>
      </c>
      <c r="BO21" s="605" t="s">
        <v>1080</v>
      </c>
      <c r="BP21" s="277" t="s">
        <v>2260</v>
      </c>
      <c r="BQ21" s="278" t="s">
        <v>7</v>
      </c>
      <c r="BR21" s="1133" t="s">
        <v>7</v>
      </c>
      <c r="BS21" s="278" t="s">
        <v>7</v>
      </c>
      <c r="BT21" s="1133">
        <v>0.81050002570000002</v>
      </c>
      <c r="BU21" s="1133" t="s">
        <v>1080</v>
      </c>
      <c r="BV21" s="1133" t="s">
        <v>1080</v>
      </c>
      <c r="BW21" s="1133">
        <v>1.0024833000000001E-3</v>
      </c>
      <c r="BX21" s="1153">
        <v>0.99920010569999995</v>
      </c>
      <c r="BY21" s="1154">
        <v>43722</v>
      </c>
      <c r="BZ21" s="1153" t="s">
        <v>7</v>
      </c>
      <c r="CA21" s="1154" t="s">
        <v>7</v>
      </c>
      <c r="CB21" s="278" t="s">
        <v>7</v>
      </c>
      <c r="CC21" s="1155" t="s">
        <v>1080</v>
      </c>
      <c r="CD21" s="277" t="s">
        <v>2260</v>
      </c>
      <c r="CE21" s="278" t="s">
        <v>7</v>
      </c>
      <c r="CF21" s="1133" t="s">
        <v>7</v>
      </c>
      <c r="CG21" s="278" t="s">
        <v>7</v>
      </c>
      <c r="CH21" s="1133">
        <v>0.79963392020000001</v>
      </c>
      <c r="CI21" s="1133">
        <v>-8.0032020000000005E-4</v>
      </c>
      <c r="CJ21" s="1133">
        <v>1.8190311300000001E-2</v>
      </c>
      <c r="CK21" s="1133">
        <v>-4.3997056800000003E-2</v>
      </c>
      <c r="CL21" s="1153">
        <v>0.96490675209999999</v>
      </c>
      <c r="CM21" s="1154">
        <v>21214.699219999999</v>
      </c>
      <c r="CN21" s="1153" t="s">
        <v>230</v>
      </c>
      <c r="CO21" s="1154" t="s">
        <v>7</v>
      </c>
      <c r="CP21" s="278" t="s">
        <v>7</v>
      </c>
      <c r="CQ21" s="1156" t="s">
        <v>1080</v>
      </c>
      <c r="CR21" s="277" t="s">
        <v>2260</v>
      </c>
      <c r="CS21" s="278" t="s">
        <v>7</v>
      </c>
      <c r="CT21" s="1133" t="s">
        <v>7</v>
      </c>
      <c r="CU21" s="278" t="s">
        <v>7</v>
      </c>
      <c r="CV21" s="1133">
        <v>0.80169999599999997</v>
      </c>
      <c r="CW21" s="1133">
        <v>1.8062142699999999E-2</v>
      </c>
      <c r="CX21" s="1133">
        <v>3.0589288100000001E-2</v>
      </c>
      <c r="CY21" s="1133">
        <v>0.59047281740000002</v>
      </c>
      <c r="CZ21" s="1153">
        <v>0.55487370489999999</v>
      </c>
      <c r="DA21" s="1154">
        <v>16731</v>
      </c>
      <c r="DB21" s="1154" t="s">
        <v>7</v>
      </c>
      <c r="DC21" s="278" t="s">
        <v>7</v>
      </c>
      <c r="DD21" s="278" t="s">
        <v>7</v>
      </c>
      <c r="DE21" s="1156" t="s">
        <v>1080</v>
      </c>
      <c r="DF21" s="277" t="s">
        <v>2260</v>
      </c>
      <c r="DG21" s="278" t="s">
        <v>7</v>
      </c>
      <c r="DH21" s="1133" t="s">
        <v>7</v>
      </c>
      <c r="DI21" s="278" t="s">
        <v>7</v>
      </c>
      <c r="DJ21" s="1133">
        <v>0.5</v>
      </c>
      <c r="DK21" s="1133">
        <v>-3.7972002999999998E-3</v>
      </c>
      <c r="DL21" s="1133">
        <v>1.4188216999999999E-2</v>
      </c>
      <c r="DM21" s="1133">
        <v>-0.26763054730000002</v>
      </c>
      <c r="DN21" s="1153">
        <v>0.78898370269999996</v>
      </c>
      <c r="DO21" s="1154">
        <v>150064</v>
      </c>
      <c r="DP21" s="1154" t="s">
        <v>230</v>
      </c>
      <c r="DQ21" s="278" t="s">
        <v>7</v>
      </c>
      <c r="DR21" s="278" t="s">
        <v>7</v>
      </c>
      <c r="DS21" s="1156" t="s">
        <v>1080</v>
      </c>
      <c r="DT21" s="277" t="s">
        <v>2260</v>
      </c>
      <c r="DU21" s="278" t="s">
        <v>7</v>
      </c>
      <c r="DV21" s="1133" t="s">
        <v>7</v>
      </c>
      <c r="DW21" s="278" t="s">
        <v>7</v>
      </c>
      <c r="DX21" s="1133">
        <v>0.80199998620000001</v>
      </c>
      <c r="DY21" s="1133">
        <v>-8.1000002000000005E-3</v>
      </c>
      <c r="DZ21" s="1133">
        <v>4.5054085000000004E-3</v>
      </c>
      <c r="EA21" s="1133">
        <v>-1.7978392839999999</v>
      </c>
      <c r="EB21" s="1153">
        <v>7.2202488800000006E-2</v>
      </c>
      <c r="EC21" s="1154">
        <v>248771</v>
      </c>
      <c r="ED21" s="1154" t="s">
        <v>230</v>
      </c>
      <c r="EE21" s="278" t="s">
        <v>7</v>
      </c>
      <c r="EF21" s="278" t="s">
        <v>7</v>
      </c>
    </row>
    <row r="22" spans="1:136" ht="12" customHeight="1" x14ac:dyDescent="0.15">
      <c r="A22" s="1160" t="s">
        <v>275</v>
      </c>
      <c r="B22" s="278">
        <v>2</v>
      </c>
      <c r="C22" s="278">
        <v>60117297</v>
      </c>
      <c r="D22" s="278" t="s">
        <v>237</v>
      </c>
      <c r="E22" s="1133">
        <v>0.41899999980000002</v>
      </c>
      <c r="F22" s="1133">
        <v>-1.09999999E-2</v>
      </c>
      <c r="G22" s="1133">
        <v>1.5E-3</v>
      </c>
      <c r="H22" s="1133">
        <v>-7.3200001720000003</v>
      </c>
      <c r="I22" s="1153">
        <v>2.5099999999999999E-13</v>
      </c>
      <c r="J22" s="1154">
        <v>939908</v>
      </c>
      <c r="K22" s="605" t="s">
        <v>1080</v>
      </c>
      <c r="L22" s="277" t="s">
        <v>2260</v>
      </c>
      <c r="M22" s="278" t="s">
        <v>7</v>
      </c>
      <c r="N22" s="1152" t="s">
        <v>7</v>
      </c>
      <c r="O22" s="1133" t="s">
        <v>7</v>
      </c>
      <c r="P22" s="1133">
        <v>0.43029999730000001</v>
      </c>
      <c r="Q22" s="1133">
        <v>-0.13369999830000001</v>
      </c>
      <c r="R22" s="1133">
        <v>8.5940547300000003E-2</v>
      </c>
      <c r="S22" s="1133">
        <v>-1.555726647</v>
      </c>
      <c r="T22" s="1153">
        <v>0.1197731048</v>
      </c>
      <c r="U22" s="1154">
        <v>38181</v>
      </c>
      <c r="V22" s="1154" t="s">
        <v>230</v>
      </c>
      <c r="W22" s="278" t="s">
        <v>7</v>
      </c>
      <c r="X22" s="278" t="s">
        <v>7</v>
      </c>
      <c r="Y22" s="278" t="s">
        <v>1080</v>
      </c>
      <c r="Z22" s="277" t="s">
        <v>2260</v>
      </c>
      <c r="AA22" s="278" t="s">
        <v>7</v>
      </c>
      <c r="AB22" s="1133" t="s">
        <v>7</v>
      </c>
      <c r="AC22" s="278" t="s">
        <v>7</v>
      </c>
      <c r="AD22" s="1133">
        <v>0.4268000126</v>
      </c>
      <c r="AE22" s="1133">
        <v>1E-4</v>
      </c>
      <c r="AF22" s="1133">
        <v>2.2984661999999999E-3</v>
      </c>
      <c r="AG22" s="1133">
        <v>4.3507274200000001E-2</v>
      </c>
      <c r="AH22" s="1153">
        <v>0.96529716249999997</v>
      </c>
      <c r="AI22" s="1154">
        <v>22438</v>
      </c>
      <c r="AJ22" s="1153" t="s">
        <v>230</v>
      </c>
      <c r="AK22" s="1154" t="s">
        <v>7</v>
      </c>
      <c r="AL22" s="278" t="s">
        <v>7</v>
      </c>
      <c r="AM22" s="605" t="s">
        <v>1080</v>
      </c>
      <c r="AN22" s="277" t="s">
        <v>2260</v>
      </c>
      <c r="AO22" s="278" t="s">
        <v>7</v>
      </c>
      <c r="AP22" s="1133" t="s">
        <v>7</v>
      </c>
      <c r="AQ22" s="278" t="s">
        <v>7</v>
      </c>
      <c r="AR22" s="1133">
        <v>0.43079999089999998</v>
      </c>
      <c r="AS22" s="1133">
        <v>2.8599999800000001E-2</v>
      </c>
      <c r="AT22" s="1133">
        <v>1.65462475E-2</v>
      </c>
      <c r="AU22" s="1133">
        <v>1.7284885640000001</v>
      </c>
      <c r="AV22" s="1153">
        <v>8.3900675199999997E-2</v>
      </c>
      <c r="AW22" s="1154">
        <v>35845</v>
      </c>
      <c r="AX22" s="1153" t="s">
        <v>230</v>
      </c>
      <c r="AY22" s="1154" t="s">
        <v>7</v>
      </c>
      <c r="AZ22" s="278" t="s">
        <v>7</v>
      </c>
      <c r="BA22" s="605" t="s">
        <v>1080</v>
      </c>
      <c r="BB22" s="277" t="s">
        <v>2260</v>
      </c>
      <c r="BC22" s="278" t="s">
        <v>7</v>
      </c>
      <c r="BD22" s="1133" t="s">
        <v>7</v>
      </c>
      <c r="BE22" s="278" t="s">
        <v>7</v>
      </c>
      <c r="BF22" s="1133">
        <v>0.41490000490000001</v>
      </c>
      <c r="BG22" s="1133">
        <v>-3.8100000500000002E-2</v>
      </c>
      <c r="BH22" s="1133">
        <v>2.0219180699999999E-2</v>
      </c>
      <c r="BI22" s="1133">
        <v>-1.884349346</v>
      </c>
      <c r="BJ22" s="1153">
        <v>5.9517737500000001E-2</v>
      </c>
      <c r="BK22" s="1154">
        <v>32330</v>
      </c>
      <c r="BL22" s="1153" t="s">
        <v>230</v>
      </c>
      <c r="BM22" s="1154" t="s">
        <v>7</v>
      </c>
      <c r="BN22" s="278" t="s">
        <v>7</v>
      </c>
      <c r="BO22" s="605" t="s">
        <v>1080</v>
      </c>
      <c r="BP22" s="277" t="s">
        <v>2260</v>
      </c>
      <c r="BQ22" s="278" t="s">
        <v>7</v>
      </c>
      <c r="BR22" s="1133" t="s">
        <v>7</v>
      </c>
      <c r="BS22" s="278" t="s">
        <v>7</v>
      </c>
      <c r="BT22" s="1133">
        <v>0.40830001240000002</v>
      </c>
      <c r="BU22" s="1133" t="s">
        <v>1080</v>
      </c>
      <c r="BV22" s="1133" t="s">
        <v>1080</v>
      </c>
      <c r="BW22" s="1133">
        <v>2.296252489</v>
      </c>
      <c r="BX22" s="1153">
        <v>2.16614436E-2</v>
      </c>
      <c r="BY22" s="1154">
        <v>49942</v>
      </c>
      <c r="BZ22" s="1153" t="s">
        <v>7</v>
      </c>
      <c r="CA22" s="1154" t="s">
        <v>7</v>
      </c>
      <c r="CB22" s="278" t="s">
        <v>7</v>
      </c>
      <c r="CC22" s="1155" t="s">
        <v>1080</v>
      </c>
      <c r="CD22" s="277" t="s">
        <v>2260</v>
      </c>
      <c r="CE22" s="278" t="s">
        <v>7</v>
      </c>
      <c r="CF22" s="1133" t="s">
        <v>7</v>
      </c>
      <c r="CG22" s="278" t="s">
        <v>7</v>
      </c>
      <c r="CH22" s="1133">
        <v>0.40220811960000002</v>
      </c>
      <c r="CI22" s="1133">
        <v>-1.29028857E-2</v>
      </c>
      <c r="CJ22" s="1133">
        <v>1.4023815300000001E-2</v>
      </c>
      <c r="CK22" s="1133">
        <v>-0.9200695753</v>
      </c>
      <c r="CL22" s="1153">
        <v>0.35753640530000003</v>
      </c>
      <c r="CM22" s="1154">
        <v>22842.429690000001</v>
      </c>
      <c r="CN22" s="1153" t="s">
        <v>230</v>
      </c>
      <c r="CO22" s="1154" t="s">
        <v>7</v>
      </c>
      <c r="CP22" s="278" t="s">
        <v>7</v>
      </c>
      <c r="CQ22" s="1156" t="s">
        <v>1080</v>
      </c>
      <c r="CR22" s="277" t="s">
        <v>2260</v>
      </c>
      <c r="CS22" s="278" t="s">
        <v>7</v>
      </c>
      <c r="CT22" s="1133" t="s">
        <v>7</v>
      </c>
      <c r="CU22" s="278" t="s">
        <v>7</v>
      </c>
      <c r="CV22" s="1133">
        <v>0.43329998850000001</v>
      </c>
      <c r="CW22" s="1133">
        <v>-2.6549335600000001E-2</v>
      </c>
      <c r="CX22" s="1133">
        <v>2.35917382E-2</v>
      </c>
      <c r="CY22" s="1133">
        <v>-1.1253657340000001</v>
      </c>
      <c r="CZ22" s="1153">
        <v>0.26043406130000002</v>
      </c>
      <c r="DA22" s="1154">
        <v>16731</v>
      </c>
      <c r="DB22" s="1154" t="s">
        <v>230</v>
      </c>
      <c r="DC22" s="278" t="s">
        <v>7</v>
      </c>
      <c r="DD22" s="278" t="s">
        <v>7</v>
      </c>
      <c r="DE22" s="1156" t="s">
        <v>1080</v>
      </c>
      <c r="DF22" s="277" t="s">
        <v>2260</v>
      </c>
      <c r="DG22" s="278" t="s">
        <v>7</v>
      </c>
      <c r="DH22" s="1133" t="s">
        <v>7</v>
      </c>
      <c r="DI22" s="278" t="s">
        <v>7</v>
      </c>
      <c r="DJ22" s="1133">
        <v>0.5</v>
      </c>
      <c r="DK22" s="1133">
        <v>-1.3196694700000001E-2</v>
      </c>
      <c r="DL22" s="1133">
        <v>1.1023938699999999E-2</v>
      </c>
      <c r="DM22" s="1133">
        <v>-1.197094321</v>
      </c>
      <c r="DN22" s="1153">
        <v>0.23126977679999999</v>
      </c>
      <c r="DO22" s="1154">
        <v>150064</v>
      </c>
      <c r="DP22" s="1154" t="s">
        <v>230</v>
      </c>
      <c r="DQ22" s="278" t="s">
        <v>7</v>
      </c>
      <c r="DR22" s="278" t="s">
        <v>7</v>
      </c>
      <c r="DS22" s="1156" t="s">
        <v>1080</v>
      </c>
      <c r="DT22" s="277" t="s">
        <v>2260</v>
      </c>
      <c r="DU22" s="278" t="s">
        <v>7</v>
      </c>
      <c r="DV22" s="1133" t="s">
        <v>7</v>
      </c>
      <c r="DW22" s="278" t="s">
        <v>7</v>
      </c>
      <c r="DX22" s="1133">
        <v>0.43299999830000002</v>
      </c>
      <c r="DY22" s="1133">
        <v>9.7000003000000008E-3</v>
      </c>
      <c r="DZ22" s="1133">
        <v>3.4656988E-3</v>
      </c>
      <c r="EA22" s="1133">
        <v>2.7988584040000002</v>
      </c>
      <c r="EB22" s="1153">
        <v>5.1283626999999998E-3</v>
      </c>
      <c r="EC22" s="1154">
        <v>252890</v>
      </c>
      <c r="ED22" s="1154" t="s">
        <v>7</v>
      </c>
      <c r="EE22" s="278" t="s">
        <v>7</v>
      </c>
      <c r="EF22" s="278" t="s">
        <v>7</v>
      </c>
    </row>
    <row r="23" spans="1:136" ht="12" customHeight="1" x14ac:dyDescent="0.15">
      <c r="A23" s="1160" t="s">
        <v>558</v>
      </c>
      <c r="B23" s="278">
        <v>10</v>
      </c>
      <c r="C23" s="278">
        <v>8803551</v>
      </c>
      <c r="D23" s="278" t="s">
        <v>228</v>
      </c>
      <c r="E23" s="1133">
        <v>0.25799998639999999</v>
      </c>
      <c r="F23" s="1133">
        <v>9.2999999999999992E-3</v>
      </c>
      <c r="G23" s="1133">
        <v>1.6999999999999999E-3</v>
      </c>
      <c r="H23" s="1133">
        <v>5.4800000190000002</v>
      </c>
      <c r="I23" s="1153">
        <v>4.2200000000000001E-8</v>
      </c>
      <c r="J23" s="1154">
        <v>939908</v>
      </c>
      <c r="K23" s="605" t="s">
        <v>1080</v>
      </c>
      <c r="L23" s="277" t="s">
        <v>2260</v>
      </c>
      <c r="M23" s="278" t="s">
        <v>7</v>
      </c>
      <c r="N23" s="1152" t="s">
        <v>7</v>
      </c>
      <c r="O23" s="1133" t="s">
        <v>7</v>
      </c>
      <c r="P23" s="1133">
        <v>0.25839999320000001</v>
      </c>
      <c r="Q23" s="1133">
        <v>6.92000017E-2</v>
      </c>
      <c r="R23" s="1133">
        <v>9.3981765199999998E-2</v>
      </c>
      <c r="S23" s="1133">
        <v>0.73631304500000005</v>
      </c>
      <c r="T23" s="1153">
        <v>0.46154022220000002</v>
      </c>
      <c r="U23" s="1154">
        <v>38181</v>
      </c>
      <c r="V23" s="1154" t="s">
        <v>230</v>
      </c>
      <c r="W23" s="278" t="s">
        <v>7</v>
      </c>
      <c r="X23" s="278" t="s">
        <v>7</v>
      </c>
      <c r="Y23" s="278" t="s">
        <v>1080</v>
      </c>
      <c r="Z23" s="277" t="s">
        <v>2260</v>
      </c>
      <c r="AA23" s="278" t="s">
        <v>7</v>
      </c>
      <c r="AB23" s="1133" t="s">
        <v>7</v>
      </c>
      <c r="AC23" s="278" t="s">
        <v>7</v>
      </c>
      <c r="AD23" s="1133">
        <v>0.25850000979999999</v>
      </c>
      <c r="AE23" s="1133">
        <v>-6.6E-3</v>
      </c>
      <c r="AF23" s="1133">
        <v>2.5982661000000002E-3</v>
      </c>
      <c r="AG23" s="1133">
        <v>-2.5401556489999999</v>
      </c>
      <c r="AH23" s="1153">
        <v>1.10803181E-2</v>
      </c>
      <c r="AI23" s="1154">
        <v>22438</v>
      </c>
      <c r="AJ23" s="1153" t="s">
        <v>230</v>
      </c>
      <c r="AK23" s="1154" t="s">
        <v>7</v>
      </c>
      <c r="AL23" s="278" t="s">
        <v>7</v>
      </c>
      <c r="AM23" s="605" t="s">
        <v>1080</v>
      </c>
      <c r="AN23" s="277" t="s">
        <v>2260</v>
      </c>
      <c r="AO23" s="278" t="s">
        <v>7</v>
      </c>
      <c r="AP23" s="1133" t="s">
        <v>7</v>
      </c>
      <c r="AQ23" s="278" t="s">
        <v>7</v>
      </c>
      <c r="AR23" s="1133">
        <v>0.25979998710000002</v>
      </c>
      <c r="AS23" s="1133">
        <v>-1E-4</v>
      </c>
      <c r="AT23" s="1133">
        <v>1.8451573299999999E-2</v>
      </c>
      <c r="AU23" s="1133">
        <v>-5.4195919000000004E-3</v>
      </c>
      <c r="AV23" s="1153">
        <v>0.99567580219999996</v>
      </c>
      <c r="AW23" s="1154">
        <v>35845</v>
      </c>
      <c r="AX23" s="1153" t="s">
        <v>230</v>
      </c>
      <c r="AY23" s="1154" t="s">
        <v>7</v>
      </c>
      <c r="AZ23" s="278" t="s">
        <v>7</v>
      </c>
      <c r="BA23" s="605" t="s">
        <v>1080</v>
      </c>
      <c r="BB23" s="277" t="s">
        <v>2260</v>
      </c>
      <c r="BC23" s="278" t="s">
        <v>7</v>
      </c>
      <c r="BD23" s="1133" t="s">
        <v>7</v>
      </c>
      <c r="BE23" s="278" t="s">
        <v>7</v>
      </c>
      <c r="BF23" s="1133">
        <v>0.25020000339999998</v>
      </c>
      <c r="BG23" s="1133">
        <v>-9.8000000999999993E-3</v>
      </c>
      <c r="BH23" s="1133">
        <v>2.54241191E-2</v>
      </c>
      <c r="BI23" s="1133">
        <v>-0.38546076419999997</v>
      </c>
      <c r="BJ23" s="1153">
        <v>0.69989609720000001</v>
      </c>
      <c r="BK23" s="1154">
        <v>24912</v>
      </c>
      <c r="BL23" s="1153" t="s">
        <v>7</v>
      </c>
      <c r="BM23" s="1154" t="s">
        <v>7</v>
      </c>
      <c r="BN23" s="278" t="s">
        <v>7</v>
      </c>
      <c r="BO23" s="605" t="s">
        <v>1080</v>
      </c>
      <c r="BP23" s="277" t="s">
        <v>2260</v>
      </c>
      <c r="BQ23" s="278" t="s">
        <v>7</v>
      </c>
      <c r="BR23" s="1133" t="s">
        <v>7</v>
      </c>
      <c r="BS23" s="278" t="s">
        <v>7</v>
      </c>
      <c r="BT23" s="1133">
        <v>0.22779999670000001</v>
      </c>
      <c r="BU23" s="1133" t="s">
        <v>1080</v>
      </c>
      <c r="BV23" s="1133" t="s">
        <v>1080</v>
      </c>
      <c r="BW23" s="1133">
        <v>-0.1513749808</v>
      </c>
      <c r="BX23" s="1153">
        <v>0.87967991830000003</v>
      </c>
      <c r="BY23" s="1154">
        <v>43722</v>
      </c>
      <c r="BZ23" s="1153" t="s">
        <v>7</v>
      </c>
      <c r="CA23" s="1154" t="s">
        <v>7</v>
      </c>
      <c r="CB23" s="278" t="s">
        <v>7</v>
      </c>
      <c r="CC23" s="1155" t="s">
        <v>1080</v>
      </c>
      <c r="CD23" s="277" t="s">
        <v>2260</v>
      </c>
      <c r="CE23" s="278" t="s">
        <v>7</v>
      </c>
      <c r="CF23" s="1133" t="s">
        <v>7</v>
      </c>
      <c r="CG23" s="278" t="s">
        <v>7</v>
      </c>
      <c r="CH23" s="1133">
        <v>0.2425837666</v>
      </c>
      <c r="CI23" s="1133">
        <v>6.4701005800000003E-2</v>
      </c>
      <c r="CJ23" s="1133">
        <v>1.5954630399999999E-2</v>
      </c>
      <c r="CK23" s="1133">
        <v>4.0553121570000004</v>
      </c>
      <c r="CL23" s="1153">
        <v>5.0067400000000001E-5</v>
      </c>
      <c r="CM23" s="1154">
        <v>22842.429690000001</v>
      </c>
      <c r="CN23" s="1153" t="s">
        <v>230</v>
      </c>
      <c r="CO23" s="1154" t="s">
        <v>230</v>
      </c>
      <c r="CP23" s="278" t="s">
        <v>230</v>
      </c>
      <c r="CQ23" s="1156" t="s">
        <v>1080</v>
      </c>
      <c r="CR23" s="277" t="s">
        <v>2444</v>
      </c>
      <c r="CS23" s="278">
        <v>8796596</v>
      </c>
      <c r="CT23" s="1133">
        <v>0.98980599999999996</v>
      </c>
      <c r="CU23" s="278" t="s">
        <v>228</v>
      </c>
      <c r="CV23" s="1133">
        <v>0.20000000300000001</v>
      </c>
      <c r="CW23" s="1133">
        <v>1.0454458200000001E-2</v>
      </c>
      <c r="CX23" s="1133">
        <v>2.67906189E-2</v>
      </c>
      <c r="CY23" s="1133">
        <v>0.39022833109999999</v>
      </c>
      <c r="CZ23" s="1153">
        <v>0.69636774059999995</v>
      </c>
      <c r="DA23" s="1154">
        <v>16731</v>
      </c>
      <c r="DB23" s="1154" t="s">
        <v>230</v>
      </c>
      <c r="DC23" s="278" t="s">
        <v>7</v>
      </c>
      <c r="DD23" s="278" t="s">
        <v>7</v>
      </c>
      <c r="DE23" s="1156" t="s">
        <v>1080</v>
      </c>
      <c r="DF23" s="277" t="s">
        <v>2260</v>
      </c>
      <c r="DG23" s="278" t="s">
        <v>7</v>
      </c>
      <c r="DH23" s="1133" t="s">
        <v>7</v>
      </c>
      <c r="DI23" s="278" t="s">
        <v>7</v>
      </c>
      <c r="DJ23" s="1133">
        <v>0.5</v>
      </c>
      <c r="DK23" s="1133">
        <v>3.5000279500000002E-2</v>
      </c>
      <c r="DL23" s="1133">
        <v>1.24529675E-2</v>
      </c>
      <c r="DM23" s="1133">
        <v>2.8105976579999998</v>
      </c>
      <c r="DN23" s="1153">
        <v>4.9449578000000001E-3</v>
      </c>
      <c r="DO23" s="1154">
        <v>150064</v>
      </c>
      <c r="DP23" s="1154" t="s">
        <v>230</v>
      </c>
      <c r="DQ23" s="278" t="s">
        <v>7</v>
      </c>
      <c r="DR23" s="278" t="s">
        <v>7</v>
      </c>
      <c r="DS23" s="1156" t="s">
        <v>1080</v>
      </c>
      <c r="DT23" s="277" t="s">
        <v>2260</v>
      </c>
      <c r="DU23" s="278" t="s">
        <v>7</v>
      </c>
      <c r="DV23" s="1133" t="s">
        <v>7</v>
      </c>
      <c r="DW23" s="278" t="s">
        <v>7</v>
      </c>
      <c r="DX23" s="1133">
        <v>0.22100000080000001</v>
      </c>
      <c r="DY23" s="1133">
        <v>2.5999999999999999E-3</v>
      </c>
      <c r="DZ23" s="1133">
        <v>4.0433151000000001E-3</v>
      </c>
      <c r="EA23" s="1133">
        <v>0.64303666349999999</v>
      </c>
      <c r="EB23" s="1153">
        <v>0.52020031209999995</v>
      </c>
      <c r="EC23" s="1154">
        <v>252105</v>
      </c>
      <c r="ED23" s="1154" t="s">
        <v>230</v>
      </c>
      <c r="EE23" s="278" t="s">
        <v>7</v>
      </c>
      <c r="EF23" s="278" t="s">
        <v>7</v>
      </c>
    </row>
    <row r="24" spans="1:136" ht="12" customHeight="1" x14ac:dyDescent="0.15">
      <c r="A24" s="1160" t="s">
        <v>359</v>
      </c>
      <c r="B24" s="278">
        <v>17</v>
      </c>
      <c r="C24" s="278">
        <v>29623288</v>
      </c>
      <c r="D24" s="278" t="s">
        <v>228</v>
      </c>
      <c r="E24" s="1133">
        <v>0.1319999993</v>
      </c>
      <c r="F24" s="1133">
        <v>-1.40000004E-2</v>
      </c>
      <c r="G24" s="1133">
        <v>2.2000000000000001E-3</v>
      </c>
      <c r="H24" s="1133">
        <v>-6.3400001530000001</v>
      </c>
      <c r="I24" s="1153">
        <v>2.3000000000000001E-10</v>
      </c>
      <c r="J24" s="1154">
        <v>939908</v>
      </c>
      <c r="K24" s="605" t="s">
        <v>1080</v>
      </c>
      <c r="L24" s="277" t="s">
        <v>2260</v>
      </c>
      <c r="M24" s="278" t="s">
        <v>7</v>
      </c>
      <c r="N24" s="1152" t="s">
        <v>7</v>
      </c>
      <c r="O24" s="1133" t="s">
        <v>7</v>
      </c>
      <c r="P24" s="1133">
        <v>0.1226999983</v>
      </c>
      <c r="Q24" s="1133">
        <v>-0.20769999920000001</v>
      </c>
      <c r="R24" s="1133">
        <v>0.1249404699</v>
      </c>
      <c r="S24" s="1133">
        <v>-1.662391663</v>
      </c>
      <c r="T24" s="1153">
        <v>9.6434257900000001E-2</v>
      </c>
      <c r="U24" s="1154">
        <v>38181</v>
      </c>
      <c r="V24" s="1154" t="s">
        <v>230</v>
      </c>
      <c r="W24" s="278" t="s">
        <v>7</v>
      </c>
      <c r="X24" s="278" t="s">
        <v>7</v>
      </c>
      <c r="Y24" s="278" t="s">
        <v>1080</v>
      </c>
      <c r="Z24" s="277" t="s">
        <v>2260</v>
      </c>
      <c r="AA24" s="278" t="s">
        <v>7</v>
      </c>
      <c r="AB24" s="1133" t="s">
        <v>7</v>
      </c>
      <c r="AC24" s="278" t="s">
        <v>7</v>
      </c>
      <c r="AD24" s="1133">
        <v>0.119599998</v>
      </c>
      <c r="AE24" s="1133">
        <v>5.4999999999999997E-3</v>
      </c>
      <c r="AF24" s="1133">
        <v>3.497666E-3</v>
      </c>
      <c r="AG24" s="1133">
        <v>1.572477221</v>
      </c>
      <c r="AH24" s="1153">
        <v>0.1158399135</v>
      </c>
      <c r="AI24" s="1154">
        <v>22438</v>
      </c>
      <c r="AJ24" s="1153" t="s">
        <v>230</v>
      </c>
      <c r="AK24" s="1154" t="s">
        <v>7</v>
      </c>
      <c r="AL24" s="278" t="s">
        <v>7</v>
      </c>
      <c r="AM24" s="605" t="s">
        <v>1080</v>
      </c>
      <c r="AN24" s="277" t="s">
        <v>2260</v>
      </c>
      <c r="AO24" s="278" t="s">
        <v>7</v>
      </c>
      <c r="AP24" s="1133" t="s">
        <v>7</v>
      </c>
      <c r="AQ24" s="278" t="s">
        <v>7</v>
      </c>
      <c r="AR24" s="1133">
        <v>0.12099999929999999</v>
      </c>
      <c r="AS24" s="1133">
        <v>5.4099999400000001E-2</v>
      </c>
      <c r="AT24" s="1133">
        <v>2.4568671399999999E-2</v>
      </c>
      <c r="AU24" s="1133">
        <v>2.2019913199999999</v>
      </c>
      <c r="AV24" s="1153">
        <v>2.7665926099999998E-2</v>
      </c>
      <c r="AW24" s="1154">
        <v>35845</v>
      </c>
      <c r="AX24" s="1153" t="s">
        <v>230</v>
      </c>
      <c r="AY24" s="1154" t="s">
        <v>7</v>
      </c>
      <c r="AZ24" s="278" t="s">
        <v>7</v>
      </c>
      <c r="BA24" s="605" t="s">
        <v>1080</v>
      </c>
      <c r="BB24" s="277" t="s">
        <v>2260</v>
      </c>
      <c r="BC24" s="278" t="s">
        <v>7</v>
      </c>
      <c r="BD24" s="1133" t="s">
        <v>7</v>
      </c>
      <c r="BE24" s="278" t="s">
        <v>7</v>
      </c>
      <c r="BF24" s="1133">
        <v>0.13529999549999999</v>
      </c>
      <c r="BG24" s="1133">
        <v>-5.4299999000000002E-2</v>
      </c>
      <c r="BH24" s="1133">
        <v>2.9828297E-2</v>
      </c>
      <c r="BI24" s="1133">
        <v>-1.8204190730000001</v>
      </c>
      <c r="BJ24" s="1153">
        <v>6.8695209899999998E-2</v>
      </c>
      <c r="BK24" s="1154">
        <v>27601</v>
      </c>
      <c r="BL24" s="1153" t="s">
        <v>230</v>
      </c>
      <c r="BM24" s="1154" t="s">
        <v>7</v>
      </c>
      <c r="BN24" s="278" t="s">
        <v>7</v>
      </c>
      <c r="BO24" s="605" t="s">
        <v>1080</v>
      </c>
      <c r="BP24" s="277" t="s">
        <v>2260</v>
      </c>
      <c r="BQ24" s="278" t="s">
        <v>7</v>
      </c>
      <c r="BR24" s="1133" t="s">
        <v>7</v>
      </c>
      <c r="BS24" s="278" t="s">
        <v>7</v>
      </c>
      <c r="BT24" s="1133">
        <v>0.13279999789999999</v>
      </c>
      <c r="BU24" s="1133" t="s">
        <v>1080</v>
      </c>
      <c r="BV24" s="1133" t="s">
        <v>1080</v>
      </c>
      <c r="BW24" s="1133">
        <v>-0.86932617430000003</v>
      </c>
      <c r="BX24" s="1153">
        <v>0.38466876750000001</v>
      </c>
      <c r="BY24" s="1154">
        <v>46485</v>
      </c>
      <c r="BZ24" s="1153" t="s">
        <v>230</v>
      </c>
      <c r="CA24" s="1154" t="s">
        <v>7</v>
      </c>
      <c r="CB24" s="278" t="s">
        <v>7</v>
      </c>
      <c r="CC24" s="1155" t="s">
        <v>1080</v>
      </c>
      <c r="CD24" s="277" t="s">
        <v>2260</v>
      </c>
      <c r="CE24" s="278" t="s">
        <v>7</v>
      </c>
      <c r="CF24" s="1133" t="s">
        <v>7</v>
      </c>
      <c r="CG24" s="278" t="s">
        <v>7</v>
      </c>
      <c r="CH24" s="1133">
        <v>0.147641629</v>
      </c>
      <c r="CI24" s="1133">
        <v>-1.5001968500000001E-2</v>
      </c>
      <c r="CJ24" s="1133">
        <v>1.92065295E-2</v>
      </c>
      <c r="CK24" s="1133">
        <v>-0.78108692170000005</v>
      </c>
      <c r="CL24" s="1153">
        <v>0.4347513616</v>
      </c>
      <c r="CM24" s="1154">
        <v>22842.429690000001</v>
      </c>
      <c r="CN24" s="1153" t="s">
        <v>230</v>
      </c>
      <c r="CO24" s="1154" t="s">
        <v>7</v>
      </c>
      <c r="CP24" s="278" t="s">
        <v>7</v>
      </c>
      <c r="CQ24" s="1156" t="s">
        <v>1080</v>
      </c>
      <c r="CR24" s="277" t="s">
        <v>2260</v>
      </c>
      <c r="CS24" s="278" t="s">
        <v>7</v>
      </c>
      <c r="CT24" s="1133" t="s">
        <v>7</v>
      </c>
      <c r="CU24" s="278" t="s">
        <v>7</v>
      </c>
      <c r="CV24" s="1133">
        <v>0.15000000599999999</v>
      </c>
      <c r="CW24" s="1133">
        <v>0.114962019</v>
      </c>
      <c r="CX24" s="1133">
        <v>3.37881669E-2</v>
      </c>
      <c r="CY24" s="1133">
        <v>3.4024341109999998</v>
      </c>
      <c r="CZ24" s="1153">
        <v>6.6788429999999998E-4</v>
      </c>
      <c r="DA24" s="1154">
        <v>16731</v>
      </c>
      <c r="DB24" s="1154" t="s">
        <v>7</v>
      </c>
      <c r="DC24" s="278" t="s">
        <v>7</v>
      </c>
      <c r="DD24" s="278" t="s">
        <v>7</v>
      </c>
      <c r="DE24" s="1156" t="s">
        <v>1080</v>
      </c>
      <c r="DF24" s="277" t="s">
        <v>2260</v>
      </c>
      <c r="DG24" s="278" t="s">
        <v>7</v>
      </c>
      <c r="DH24" s="1133" t="s">
        <v>7</v>
      </c>
      <c r="DI24" s="278" t="s">
        <v>7</v>
      </c>
      <c r="DJ24" s="1133">
        <v>0.5</v>
      </c>
      <c r="DK24" s="1133">
        <v>-1.38048502E-2</v>
      </c>
      <c r="DL24" s="1133">
        <v>1.63317602E-2</v>
      </c>
      <c r="DM24" s="1133">
        <v>-0.84527629609999999</v>
      </c>
      <c r="DN24" s="1153">
        <v>0.3979565799</v>
      </c>
      <c r="DO24" s="1154">
        <v>150064</v>
      </c>
      <c r="DP24" s="1154" t="s">
        <v>230</v>
      </c>
      <c r="DQ24" s="278" t="s">
        <v>7</v>
      </c>
      <c r="DR24" s="278" t="s">
        <v>7</v>
      </c>
      <c r="DS24" s="1156" t="s">
        <v>1080</v>
      </c>
      <c r="DT24" s="277" t="s">
        <v>2260</v>
      </c>
      <c r="DU24" s="278" t="s">
        <v>7</v>
      </c>
      <c r="DV24" s="1133" t="s">
        <v>7</v>
      </c>
      <c r="DW24" s="278" t="s">
        <v>7</v>
      </c>
      <c r="DX24" s="1133">
        <v>0.15000000599999999</v>
      </c>
      <c r="DY24" s="1133">
        <v>2.6000000499999999E-2</v>
      </c>
      <c r="DZ24" s="1133">
        <v>4.9675014000000002E-3</v>
      </c>
      <c r="EA24" s="1133">
        <v>5.234019279</v>
      </c>
      <c r="EB24" s="1153">
        <v>1.6586300000000001E-7</v>
      </c>
      <c r="EC24" s="1154">
        <v>253202</v>
      </c>
      <c r="ED24" s="1154" t="s">
        <v>7</v>
      </c>
      <c r="EE24" s="278" t="s">
        <v>230</v>
      </c>
      <c r="EF24" s="278" t="s">
        <v>7</v>
      </c>
    </row>
    <row r="25" spans="1:136" ht="12" customHeight="1" x14ac:dyDescent="0.15">
      <c r="A25" s="1160" t="s">
        <v>477</v>
      </c>
      <c r="B25" s="278">
        <v>9</v>
      </c>
      <c r="C25" s="278">
        <v>126203660</v>
      </c>
      <c r="D25" s="278" t="s">
        <v>237</v>
      </c>
      <c r="E25" s="1133">
        <v>0.60500001910000001</v>
      </c>
      <c r="F25" s="1133">
        <v>8.8000000000000005E-3</v>
      </c>
      <c r="G25" s="1133">
        <v>1.5E-3</v>
      </c>
      <c r="H25" s="1133">
        <v>5.7600002290000001</v>
      </c>
      <c r="I25" s="1153">
        <v>8.5500000000000005E-9</v>
      </c>
      <c r="J25" s="1154">
        <v>939908</v>
      </c>
      <c r="K25" s="605" t="s">
        <v>1080</v>
      </c>
      <c r="L25" s="277" t="s">
        <v>2260</v>
      </c>
      <c r="M25" s="278" t="s">
        <v>7</v>
      </c>
      <c r="N25" s="1152" t="s">
        <v>7</v>
      </c>
      <c r="O25" s="1133" t="s">
        <v>7</v>
      </c>
      <c r="P25" s="1133">
        <v>0.58370000119999998</v>
      </c>
      <c r="Q25" s="1133">
        <v>0.1076000035</v>
      </c>
      <c r="R25" s="1133">
        <v>8.3930239099999998E-2</v>
      </c>
      <c r="S25" s="1133">
        <v>1.282016993</v>
      </c>
      <c r="T25" s="1153">
        <v>0.1998366714</v>
      </c>
      <c r="U25" s="1154">
        <v>38181</v>
      </c>
      <c r="V25" s="1154" t="s">
        <v>230</v>
      </c>
      <c r="W25" s="278" t="s">
        <v>7</v>
      </c>
      <c r="X25" s="278" t="s">
        <v>7</v>
      </c>
      <c r="Y25" s="278" t="s">
        <v>1080</v>
      </c>
      <c r="Z25" s="277" t="s">
        <v>2260</v>
      </c>
      <c r="AA25" s="278" t="s">
        <v>7</v>
      </c>
      <c r="AB25" s="1133" t="s">
        <v>7</v>
      </c>
      <c r="AC25" s="278" t="s">
        <v>7</v>
      </c>
      <c r="AD25" s="1133">
        <v>0.57440000769999999</v>
      </c>
      <c r="AE25" s="1133">
        <v>-1.9E-3</v>
      </c>
      <c r="AF25" s="1133">
        <v>2.2984661999999999E-3</v>
      </c>
      <c r="AG25" s="1133">
        <v>-0.82663822170000001</v>
      </c>
      <c r="AH25" s="1153">
        <v>0.40844213959999998</v>
      </c>
      <c r="AI25" s="1154">
        <v>22438</v>
      </c>
      <c r="AJ25" s="1153" t="s">
        <v>230</v>
      </c>
      <c r="AK25" s="1154" t="s">
        <v>7</v>
      </c>
      <c r="AL25" s="278" t="s">
        <v>7</v>
      </c>
      <c r="AM25" s="605" t="s">
        <v>1080</v>
      </c>
      <c r="AN25" s="277" t="s">
        <v>2260</v>
      </c>
      <c r="AO25" s="278" t="s">
        <v>7</v>
      </c>
      <c r="AP25" s="1133" t="s">
        <v>7</v>
      </c>
      <c r="AQ25" s="278" t="s">
        <v>7</v>
      </c>
      <c r="AR25" s="1133">
        <v>0.58160001039999998</v>
      </c>
      <c r="AS25" s="1133">
        <v>-4.8000001999999996E-3</v>
      </c>
      <c r="AT25" s="1133">
        <v>1.65462475E-2</v>
      </c>
      <c r="AU25" s="1133">
        <v>-0.29009598489999999</v>
      </c>
      <c r="AV25" s="1153">
        <v>0.7717428207</v>
      </c>
      <c r="AW25" s="1154">
        <v>35845</v>
      </c>
      <c r="AX25" s="1153" t="s">
        <v>230</v>
      </c>
      <c r="AY25" s="1154" t="s">
        <v>7</v>
      </c>
      <c r="AZ25" s="278" t="s">
        <v>7</v>
      </c>
      <c r="BA25" s="605" t="s">
        <v>1080</v>
      </c>
      <c r="BB25" s="277" t="s">
        <v>2260</v>
      </c>
      <c r="BC25" s="278" t="s">
        <v>7</v>
      </c>
      <c r="BD25" s="1133" t="s">
        <v>7</v>
      </c>
      <c r="BE25" s="278" t="s">
        <v>7</v>
      </c>
      <c r="BF25" s="1133">
        <v>0.59829998019999997</v>
      </c>
      <c r="BG25" s="1133">
        <v>8.2999999000000005E-3</v>
      </c>
      <c r="BH25" s="1133">
        <v>2.0619559999999999E-2</v>
      </c>
      <c r="BI25" s="1133">
        <v>0.4025304019</v>
      </c>
      <c r="BJ25" s="1153">
        <v>0.68729370830000003</v>
      </c>
      <c r="BK25" s="1154">
        <v>32330</v>
      </c>
      <c r="BL25" s="1153" t="s">
        <v>230</v>
      </c>
      <c r="BM25" s="1154" t="s">
        <v>7</v>
      </c>
      <c r="BN25" s="278" t="s">
        <v>7</v>
      </c>
      <c r="BO25" s="605" t="s">
        <v>1080</v>
      </c>
      <c r="BP25" s="277" t="s">
        <v>2260</v>
      </c>
      <c r="BQ25" s="278" t="s">
        <v>7</v>
      </c>
      <c r="BR25" s="1133" t="s">
        <v>7</v>
      </c>
      <c r="BS25" s="278" t="s">
        <v>7</v>
      </c>
      <c r="BT25" s="1133">
        <v>0.5651000142</v>
      </c>
      <c r="BU25" s="1133" t="s">
        <v>1080</v>
      </c>
      <c r="BV25" s="1133" t="s">
        <v>1080</v>
      </c>
      <c r="BW25" s="1133">
        <v>3.7091881E-2</v>
      </c>
      <c r="BX25" s="1153">
        <v>0.97041171790000003</v>
      </c>
      <c r="BY25" s="1154">
        <v>43722</v>
      </c>
      <c r="BZ25" s="1153" t="s">
        <v>230</v>
      </c>
      <c r="CA25" s="1154" t="s">
        <v>7</v>
      </c>
      <c r="CB25" s="278" t="s">
        <v>7</v>
      </c>
      <c r="CC25" s="1155" t="s">
        <v>1080</v>
      </c>
      <c r="CD25" s="277" t="s">
        <v>2260</v>
      </c>
      <c r="CE25" s="278" t="s">
        <v>7</v>
      </c>
      <c r="CF25" s="1133" t="s">
        <v>7</v>
      </c>
      <c r="CG25" s="278" t="s">
        <v>7</v>
      </c>
      <c r="CH25" s="1133">
        <v>0.59481436009999999</v>
      </c>
      <c r="CI25" s="1133">
        <v>3.0897710500000002E-2</v>
      </c>
      <c r="CJ25" s="1133">
        <v>1.44303022E-2</v>
      </c>
      <c r="CK25" s="1133">
        <v>2.1411685939999998</v>
      </c>
      <c r="CL25" s="1153">
        <v>3.2260440299999998E-2</v>
      </c>
      <c r="CM25" s="1154">
        <v>21921.769530000001</v>
      </c>
      <c r="CN25" s="1153" t="s">
        <v>230</v>
      </c>
      <c r="CO25" s="1154" t="s">
        <v>7</v>
      </c>
      <c r="CP25" s="278" t="s">
        <v>7</v>
      </c>
      <c r="CQ25" s="1156" t="s">
        <v>1080</v>
      </c>
      <c r="CR25" s="277" t="s">
        <v>2260</v>
      </c>
      <c r="CS25" s="278" t="s">
        <v>7</v>
      </c>
      <c r="CT25" s="1133" t="s">
        <v>7</v>
      </c>
      <c r="CU25" s="278" t="s">
        <v>7</v>
      </c>
      <c r="CV25" s="1133">
        <v>0.54170000549999997</v>
      </c>
      <c r="CW25" s="1133">
        <v>4.2292911599999997E-2</v>
      </c>
      <c r="CX25" s="1133">
        <v>2.4891283399999999E-2</v>
      </c>
      <c r="CY25" s="1133">
        <v>1.6991052630000001</v>
      </c>
      <c r="CZ25" s="1153">
        <v>8.9299343500000003E-2</v>
      </c>
      <c r="DA25" s="1154">
        <v>16731</v>
      </c>
      <c r="DB25" s="1154" t="s">
        <v>230</v>
      </c>
      <c r="DC25" s="278" t="s">
        <v>7</v>
      </c>
      <c r="DD25" s="278" t="s">
        <v>7</v>
      </c>
      <c r="DE25" s="1156" t="s">
        <v>1080</v>
      </c>
      <c r="DF25" s="277" t="s">
        <v>2260</v>
      </c>
      <c r="DG25" s="278" t="s">
        <v>7</v>
      </c>
      <c r="DH25" s="1133" t="s">
        <v>7</v>
      </c>
      <c r="DI25" s="278" t="s">
        <v>7</v>
      </c>
      <c r="DJ25" s="1133">
        <v>0.5</v>
      </c>
      <c r="DK25" s="1133">
        <v>1.3498484200000001E-2</v>
      </c>
      <c r="DL25" s="1133">
        <v>1.1126011599999999E-2</v>
      </c>
      <c r="DM25" s="1133">
        <v>1.2132365700000001</v>
      </c>
      <c r="DN25" s="1153">
        <v>0.22503939270000001</v>
      </c>
      <c r="DO25" s="1154">
        <v>150064</v>
      </c>
      <c r="DP25" s="1154" t="s">
        <v>230</v>
      </c>
      <c r="DQ25" s="278" t="s">
        <v>7</v>
      </c>
      <c r="DR25" s="278" t="s">
        <v>7</v>
      </c>
      <c r="DS25" s="1156" t="s">
        <v>1080</v>
      </c>
      <c r="DT25" s="277" t="s">
        <v>2260</v>
      </c>
      <c r="DU25" s="278" t="s">
        <v>7</v>
      </c>
      <c r="DV25" s="1133" t="s">
        <v>7</v>
      </c>
      <c r="DW25" s="278" t="s">
        <v>7</v>
      </c>
      <c r="DX25" s="1133">
        <v>0.54199999570000001</v>
      </c>
      <c r="DY25" s="1133">
        <v>-1.2999999999999999E-3</v>
      </c>
      <c r="DZ25" s="1133">
        <v>3.5812220999999998E-3</v>
      </c>
      <c r="EA25" s="1133">
        <v>-0.36300456520000002</v>
      </c>
      <c r="EB25" s="1153">
        <v>0.71660149100000003</v>
      </c>
      <c r="EC25" s="1154">
        <v>250105</v>
      </c>
      <c r="ED25" s="1154" t="s">
        <v>7</v>
      </c>
      <c r="EE25" s="278" t="s">
        <v>7</v>
      </c>
      <c r="EF25" s="278" t="s">
        <v>7</v>
      </c>
    </row>
    <row r="26" spans="1:136" ht="12" customHeight="1" x14ac:dyDescent="0.15">
      <c r="A26" s="1160" t="s">
        <v>403</v>
      </c>
      <c r="B26" s="278">
        <v>3</v>
      </c>
      <c r="C26" s="278">
        <v>84931784</v>
      </c>
      <c r="D26" s="278" t="s">
        <v>237</v>
      </c>
      <c r="E26" s="1133">
        <v>0.96899998190000003</v>
      </c>
      <c r="F26" s="1133">
        <v>2.6000000499999999E-2</v>
      </c>
      <c r="G26" s="1133">
        <v>4.3000000999999996E-3</v>
      </c>
      <c r="H26" s="1133">
        <v>6.0399999619999996</v>
      </c>
      <c r="I26" s="1153">
        <v>1.56E-9</v>
      </c>
      <c r="J26" s="1154">
        <v>939908</v>
      </c>
      <c r="K26" s="605" t="s">
        <v>1080</v>
      </c>
      <c r="L26" s="277" t="s">
        <v>1080</v>
      </c>
      <c r="M26" s="278" t="s">
        <v>1080</v>
      </c>
      <c r="N26" s="1152" t="s">
        <v>1080</v>
      </c>
      <c r="O26" s="1133" t="s">
        <v>1080</v>
      </c>
      <c r="P26" s="1133" t="s">
        <v>1080</v>
      </c>
      <c r="Q26" s="1133" t="s">
        <v>1080</v>
      </c>
      <c r="R26" s="1133" t="s">
        <v>1080</v>
      </c>
      <c r="S26" s="1133" t="s">
        <v>1080</v>
      </c>
      <c r="T26" s="1153" t="s">
        <v>1080</v>
      </c>
      <c r="U26" s="1154" t="s">
        <v>1080</v>
      </c>
      <c r="V26" s="1154" t="s">
        <v>1080</v>
      </c>
      <c r="W26" s="278" t="s">
        <v>1080</v>
      </c>
      <c r="X26" s="278" t="s">
        <v>1080</v>
      </c>
      <c r="Y26" s="278" t="s">
        <v>1080</v>
      </c>
      <c r="Z26" s="277" t="s">
        <v>1080</v>
      </c>
      <c r="AA26" s="278" t="s">
        <v>1080</v>
      </c>
      <c r="AB26" s="1133" t="s">
        <v>1080</v>
      </c>
      <c r="AC26" s="278" t="s">
        <v>1080</v>
      </c>
      <c r="AD26" s="1133" t="s">
        <v>1080</v>
      </c>
      <c r="AE26" s="1133" t="s">
        <v>1080</v>
      </c>
      <c r="AF26" s="1133" t="s">
        <v>1080</v>
      </c>
      <c r="AG26" s="1133" t="s">
        <v>1080</v>
      </c>
      <c r="AH26" s="1153" t="s">
        <v>1080</v>
      </c>
      <c r="AI26" s="1154" t="s">
        <v>1080</v>
      </c>
      <c r="AJ26" s="1153" t="s">
        <v>1080</v>
      </c>
      <c r="AK26" s="1154" t="s">
        <v>1080</v>
      </c>
      <c r="AL26" s="278" t="s">
        <v>1080</v>
      </c>
      <c r="AM26" s="605" t="s">
        <v>1080</v>
      </c>
      <c r="AN26" s="277" t="s">
        <v>1080</v>
      </c>
      <c r="AO26" s="278" t="s">
        <v>1080</v>
      </c>
      <c r="AP26" s="1133" t="s">
        <v>1080</v>
      </c>
      <c r="AQ26" s="278" t="s">
        <v>1080</v>
      </c>
      <c r="AR26" s="1133" t="s">
        <v>1080</v>
      </c>
      <c r="AS26" s="1133" t="s">
        <v>1080</v>
      </c>
      <c r="AT26" s="1133" t="s">
        <v>1080</v>
      </c>
      <c r="AU26" s="1133" t="s">
        <v>1080</v>
      </c>
      <c r="AV26" s="1153" t="s">
        <v>1080</v>
      </c>
      <c r="AW26" s="1154" t="s">
        <v>1080</v>
      </c>
      <c r="AX26" s="1153" t="s">
        <v>1080</v>
      </c>
      <c r="AY26" s="1154" t="s">
        <v>1080</v>
      </c>
      <c r="AZ26" s="278" t="s">
        <v>1080</v>
      </c>
      <c r="BA26" s="605" t="s">
        <v>1080</v>
      </c>
      <c r="BB26" s="277" t="s">
        <v>1080</v>
      </c>
      <c r="BC26" s="278" t="s">
        <v>1080</v>
      </c>
      <c r="BD26" s="1133" t="s">
        <v>1080</v>
      </c>
      <c r="BE26" s="278" t="s">
        <v>1080</v>
      </c>
      <c r="BF26" s="1133" t="s">
        <v>1080</v>
      </c>
      <c r="BG26" s="1133" t="s">
        <v>1080</v>
      </c>
      <c r="BH26" s="1133" t="s">
        <v>1080</v>
      </c>
      <c r="BI26" s="1133" t="s">
        <v>1080</v>
      </c>
      <c r="BJ26" s="1153" t="s">
        <v>1080</v>
      </c>
      <c r="BK26" s="1154" t="s">
        <v>1080</v>
      </c>
      <c r="BL26" s="1153" t="s">
        <v>1080</v>
      </c>
      <c r="BM26" s="1154" t="s">
        <v>1080</v>
      </c>
      <c r="BN26" s="278" t="s">
        <v>1080</v>
      </c>
      <c r="BO26" s="605" t="s">
        <v>1080</v>
      </c>
      <c r="BP26" s="277" t="s">
        <v>1080</v>
      </c>
      <c r="BQ26" s="278" t="s">
        <v>1080</v>
      </c>
      <c r="BR26" s="1133" t="s">
        <v>1080</v>
      </c>
      <c r="BS26" s="278" t="s">
        <v>1080</v>
      </c>
      <c r="BT26" s="1133" t="s">
        <v>1080</v>
      </c>
      <c r="BU26" s="1133" t="s">
        <v>1080</v>
      </c>
      <c r="BV26" s="1133" t="s">
        <v>1080</v>
      </c>
      <c r="BW26" s="1133" t="s">
        <v>1080</v>
      </c>
      <c r="BX26" s="1153" t="s">
        <v>1080</v>
      </c>
      <c r="BY26" s="1154" t="s">
        <v>1080</v>
      </c>
      <c r="BZ26" s="1153" t="s">
        <v>1080</v>
      </c>
      <c r="CA26" s="1154" t="s">
        <v>1080</v>
      </c>
      <c r="CB26" s="278" t="s">
        <v>1080</v>
      </c>
      <c r="CC26" s="1155" t="s">
        <v>1080</v>
      </c>
      <c r="CD26" s="277" t="s">
        <v>1080</v>
      </c>
      <c r="CE26" s="278" t="s">
        <v>1080</v>
      </c>
      <c r="CF26" s="1133" t="s">
        <v>1080</v>
      </c>
      <c r="CG26" s="278" t="s">
        <v>1080</v>
      </c>
      <c r="CH26" s="1133" t="s">
        <v>1080</v>
      </c>
      <c r="CI26" s="1133" t="s">
        <v>1080</v>
      </c>
      <c r="CJ26" s="1133" t="s">
        <v>1080</v>
      </c>
      <c r="CK26" s="1133" t="s">
        <v>1080</v>
      </c>
      <c r="CL26" s="1153" t="s">
        <v>1080</v>
      </c>
      <c r="CM26" s="1154" t="s">
        <v>1080</v>
      </c>
      <c r="CN26" s="1153" t="s">
        <v>1080</v>
      </c>
      <c r="CO26" s="1154" t="s">
        <v>1080</v>
      </c>
      <c r="CP26" s="278" t="s">
        <v>1080</v>
      </c>
      <c r="CQ26" s="1156" t="s">
        <v>1080</v>
      </c>
      <c r="CR26" s="277" t="s">
        <v>1080</v>
      </c>
      <c r="CS26" s="278" t="s">
        <v>1080</v>
      </c>
      <c r="CT26" s="1133" t="s">
        <v>1080</v>
      </c>
      <c r="CU26" s="278" t="s">
        <v>1080</v>
      </c>
      <c r="CV26" s="1133" t="s">
        <v>1080</v>
      </c>
      <c r="CW26" s="1133" t="s">
        <v>1080</v>
      </c>
      <c r="CX26" s="1133" t="s">
        <v>1080</v>
      </c>
      <c r="CY26" s="1133" t="s">
        <v>1080</v>
      </c>
      <c r="CZ26" s="1153" t="s">
        <v>1080</v>
      </c>
      <c r="DA26" s="1154" t="s">
        <v>1080</v>
      </c>
      <c r="DB26" s="1154" t="s">
        <v>1080</v>
      </c>
      <c r="DC26" s="278" t="s">
        <v>1080</v>
      </c>
      <c r="DD26" s="278" t="s">
        <v>1080</v>
      </c>
      <c r="DE26" s="1156" t="s">
        <v>1080</v>
      </c>
      <c r="DF26" s="277" t="s">
        <v>2260</v>
      </c>
      <c r="DG26" s="278" t="s">
        <v>7</v>
      </c>
      <c r="DH26" s="1133" t="s">
        <v>7</v>
      </c>
      <c r="DI26" s="278" t="s">
        <v>7</v>
      </c>
      <c r="DJ26" s="1133">
        <v>0.5</v>
      </c>
      <c r="DK26" s="1133">
        <v>-4.3996642000000002E-3</v>
      </c>
      <c r="DL26" s="1133">
        <v>4.4197827600000003E-2</v>
      </c>
      <c r="DM26" s="1133">
        <v>-9.9544808299999996E-2</v>
      </c>
      <c r="DN26" s="1153">
        <v>0.92070573570000003</v>
      </c>
      <c r="DO26" s="1154">
        <v>150064</v>
      </c>
      <c r="DP26" s="1154" t="s">
        <v>7</v>
      </c>
      <c r="DQ26" s="278" t="s">
        <v>7</v>
      </c>
      <c r="DR26" s="278" t="s">
        <v>7</v>
      </c>
      <c r="DS26" s="1156" t="s">
        <v>1080</v>
      </c>
      <c r="DT26" s="277" t="s">
        <v>1080</v>
      </c>
      <c r="DU26" s="278" t="s">
        <v>1080</v>
      </c>
      <c r="DV26" s="1133" t="s">
        <v>1080</v>
      </c>
      <c r="DW26" s="278" t="s">
        <v>1080</v>
      </c>
      <c r="DX26" s="1133" t="s">
        <v>1080</v>
      </c>
      <c r="DY26" s="1133" t="s">
        <v>1080</v>
      </c>
      <c r="DZ26" s="1133" t="s">
        <v>1080</v>
      </c>
      <c r="EA26" s="1133" t="s">
        <v>1080</v>
      </c>
      <c r="EB26" s="1153" t="s">
        <v>1080</v>
      </c>
      <c r="EC26" s="1154" t="s">
        <v>1080</v>
      </c>
      <c r="ED26" s="1154" t="s">
        <v>1080</v>
      </c>
      <c r="EE26" s="278" t="s">
        <v>1080</v>
      </c>
      <c r="EF26" s="278" t="s">
        <v>1080</v>
      </c>
    </row>
    <row r="27" spans="1:136" ht="12" customHeight="1" x14ac:dyDescent="0.15">
      <c r="A27" s="1160" t="s">
        <v>439</v>
      </c>
      <c r="B27" s="278">
        <v>3</v>
      </c>
      <c r="C27" s="278">
        <v>181419367</v>
      </c>
      <c r="D27" s="278" t="s">
        <v>265</v>
      </c>
      <c r="E27" s="1133">
        <v>0.1899999976</v>
      </c>
      <c r="F27" s="1133">
        <v>-1.11999996E-2</v>
      </c>
      <c r="G27" s="1133">
        <v>1.9E-3</v>
      </c>
      <c r="H27" s="1133">
        <v>-5.9299998279999997</v>
      </c>
      <c r="I27" s="1153">
        <v>3.0699999999999999E-9</v>
      </c>
      <c r="J27" s="1154">
        <v>939908</v>
      </c>
      <c r="K27" s="605" t="s">
        <v>1080</v>
      </c>
      <c r="L27" s="277" t="s">
        <v>1080</v>
      </c>
      <c r="M27" s="278" t="s">
        <v>1080</v>
      </c>
      <c r="N27" s="1152" t="s">
        <v>1080</v>
      </c>
      <c r="O27" s="1133" t="s">
        <v>1080</v>
      </c>
      <c r="P27" s="1133" t="s">
        <v>1080</v>
      </c>
      <c r="Q27" s="1133" t="s">
        <v>1080</v>
      </c>
      <c r="R27" s="1133" t="s">
        <v>1080</v>
      </c>
      <c r="S27" s="1133" t="s">
        <v>1080</v>
      </c>
      <c r="T27" s="1153" t="s">
        <v>1080</v>
      </c>
      <c r="U27" s="1154" t="s">
        <v>1080</v>
      </c>
      <c r="V27" s="1154" t="s">
        <v>1080</v>
      </c>
      <c r="W27" s="278" t="s">
        <v>1080</v>
      </c>
      <c r="X27" s="278" t="s">
        <v>1080</v>
      </c>
      <c r="Y27" s="278" t="s">
        <v>1080</v>
      </c>
      <c r="Z27" s="277" t="s">
        <v>1080</v>
      </c>
      <c r="AA27" s="278" t="s">
        <v>1080</v>
      </c>
      <c r="AB27" s="1133" t="s">
        <v>1080</v>
      </c>
      <c r="AC27" s="278" t="s">
        <v>1080</v>
      </c>
      <c r="AD27" s="1133" t="s">
        <v>1080</v>
      </c>
      <c r="AE27" s="1133" t="s">
        <v>1080</v>
      </c>
      <c r="AF27" s="1133" t="s">
        <v>1080</v>
      </c>
      <c r="AG27" s="1133" t="s">
        <v>1080</v>
      </c>
      <c r="AH27" s="1153" t="s">
        <v>1080</v>
      </c>
      <c r="AI27" s="1154" t="s">
        <v>1080</v>
      </c>
      <c r="AJ27" s="1153" t="s">
        <v>1080</v>
      </c>
      <c r="AK27" s="1154" t="s">
        <v>1080</v>
      </c>
      <c r="AL27" s="278" t="s">
        <v>1080</v>
      </c>
      <c r="AM27" s="605" t="s">
        <v>1080</v>
      </c>
      <c r="AN27" s="277" t="s">
        <v>1080</v>
      </c>
      <c r="AO27" s="278" t="s">
        <v>1080</v>
      </c>
      <c r="AP27" s="1133" t="s">
        <v>1080</v>
      </c>
      <c r="AQ27" s="278" t="s">
        <v>1080</v>
      </c>
      <c r="AR27" s="1133" t="s">
        <v>1080</v>
      </c>
      <c r="AS27" s="1133" t="s">
        <v>1080</v>
      </c>
      <c r="AT27" s="1133" t="s">
        <v>1080</v>
      </c>
      <c r="AU27" s="1133" t="s">
        <v>1080</v>
      </c>
      <c r="AV27" s="1153" t="s">
        <v>1080</v>
      </c>
      <c r="AW27" s="1154" t="s">
        <v>1080</v>
      </c>
      <c r="AX27" s="1153" t="s">
        <v>1080</v>
      </c>
      <c r="AY27" s="1154" t="s">
        <v>1080</v>
      </c>
      <c r="AZ27" s="278" t="s">
        <v>1080</v>
      </c>
      <c r="BA27" s="605" t="s">
        <v>1080</v>
      </c>
      <c r="BB27" s="277" t="s">
        <v>1080</v>
      </c>
      <c r="BC27" s="278" t="s">
        <v>1080</v>
      </c>
      <c r="BD27" s="1133" t="s">
        <v>1080</v>
      </c>
      <c r="BE27" s="278" t="s">
        <v>1080</v>
      </c>
      <c r="BF27" s="1133" t="s">
        <v>1080</v>
      </c>
      <c r="BG27" s="1133" t="s">
        <v>1080</v>
      </c>
      <c r="BH27" s="1133" t="s">
        <v>1080</v>
      </c>
      <c r="BI27" s="1133" t="s">
        <v>1080</v>
      </c>
      <c r="BJ27" s="1153" t="s">
        <v>1080</v>
      </c>
      <c r="BK27" s="1154" t="s">
        <v>1080</v>
      </c>
      <c r="BL27" s="1153" t="s">
        <v>1080</v>
      </c>
      <c r="BM27" s="1154" t="s">
        <v>1080</v>
      </c>
      <c r="BN27" s="278" t="s">
        <v>1080</v>
      </c>
      <c r="BO27" s="605" t="s">
        <v>1080</v>
      </c>
      <c r="BP27" s="277" t="s">
        <v>1080</v>
      </c>
      <c r="BQ27" s="278" t="s">
        <v>1080</v>
      </c>
      <c r="BR27" s="1133" t="s">
        <v>1080</v>
      </c>
      <c r="BS27" s="278" t="s">
        <v>1080</v>
      </c>
      <c r="BT27" s="1133" t="s">
        <v>1080</v>
      </c>
      <c r="BU27" s="1133" t="s">
        <v>1080</v>
      </c>
      <c r="BV27" s="1133" t="s">
        <v>1080</v>
      </c>
      <c r="BW27" s="1133" t="s">
        <v>1080</v>
      </c>
      <c r="BX27" s="1153" t="s">
        <v>1080</v>
      </c>
      <c r="BY27" s="1154" t="s">
        <v>1080</v>
      </c>
      <c r="BZ27" s="1153" t="s">
        <v>1080</v>
      </c>
      <c r="CA27" s="1154" t="s">
        <v>1080</v>
      </c>
      <c r="CB27" s="278" t="s">
        <v>1080</v>
      </c>
      <c r="CC27" s="1155" t="s">
        <v>1080</v>
      </c>
      <c r="CD27" s="277" t="s">
        <v>2260</v>
      </c>
      <c r="CE27" s="278" t="s">
        <v>7</v>
      </c>
      <c r="CF27" s="1133" t="s">
        <v>7</v>
      </c>
      <c r="CG27" s="278" t="s">
        <v>7</v>
      </c>
      <c r="CH27" s="1133">
        <v>0.16839335859999999</v>
      </c>
      <c r="CI27" s="1133">
        <v>9.8018050000000002E-3</v>
      </c>
      <c r="CJ27" s="1133">
        <v>2.2661672899999999E-2</v>
      </c>
      <c r="CK27" s="1133">
        <v>0.43252786989999997</v>
      </c>
      <c r="CL27" s="1153">
        <v>0.66535776849999995</v>
      </c>
      <c r="CM27" s="1154">
        <v>17270.689450000002</v>
      </c>
      <c r="CN27" s="1153" t="s">
        <v>7</v>
      </c>
      <c r="CO27" s="1154" t="s">
        <v>7</v>
      </c>
      <c r="CP27" s="278" t="s">
        <v>7</v>
      </c>
      <c r="CQ27" s="1156" t="s">
        <v>1080</v>
      </c>
      <c r="CR27" s="277" t="s">
        <v>1080</v>
      </c>
      <c r="CS27" s="278" t="s">
        <v>1080</v>
      </c>
      <c r="CT27" s="1133" t="s">
        <v>1080</v>
      </c>
      <c r="CU27" s="278" t="s">
        <v>1080</v>
      </c>
      <c r="CV27" s="1133" t="s">
        <v>1080</v>
      </c>
      <c r="CW27" s="1133" t="s">
        <v>1080</v>
      </c>
      <c r="CX27" s="1133" t="s">
        <v>1080</v>
      </c>
      <c r="CY27" s="1133" t="s">
        <v>1080</v>
      </c>
      <c r="CZ27" s="1153" t="s">
        <v>1080</v>
      </c>
      <c r="DA27" s="1154" t="s">
        <v>1080</v>
      </c>
      <c r="DB27" s="1154" t="s">
        <v>1080</v>
      </c>
      <c r="DC27" s="278" t="s">
        <v>1080</v>
      </c>
      <c r="DD27" s="278" t="s">
        <v>1080</v>
      </c>
      <c r="DE27" s="1156" t="s">
        <v>1080</v>
      </c>
      <c r="DF27" s="277" t="s">
        <v>2260</v>
      </c>
      <c r="DG27" s="278" t="s">
        <v>7</v>
      </c>
      <c r="DH27" s="1133" t="s">
        <v>7</v>
      </c>
      <c r="DI27" s="278" t="s">
        <v>7</v>
      </c>
      <c r="DJ27" s="1133">
        <v>0.5</v>
      </c>
      <c r="DK27" s="1133">
        <v>-4.8003971600000001E-2</v>
      </c>
      <c r="DL27" s="1133">
        <v>1.7148347599999999E-2</v>
      </c>
      <c r="DM27" s="1133">
        <v>-2.7993350029999999</v>
      </c>
      <c r="DN27" s="1153">
        <v>5.1207971000000003E-3</v>
      </c>
      <c r="DO27" s="1154">
        <v>150064</v>
      </c>
      <c r="DP27" s="1154" t="s">
        <v>230</v>
      </c>
      <c r="DQ27" s="278" t="s">
        <v>7</v>
      </c>
      <c r="DR27" s="278" t="s">
        <v>7</v>
      </c>
      <c r="DS27" s="1156" t="s">
        <v>1080</v>
      </c>
      <c r="DT27" s="277" t="s">
        <v>1080</v>
      </c>
      <c r="DU27" s="278" t="s">
        <v>1080</v>
      </c>
      <c r="DV27" s="1133" t="s">
        <v>1080</v>
      </c>
      <c r="DW27" s="278" t="s">
        <v>1080</v>
      </c>
      <c r="DX27" s="1133" t="s">
        <v>1080</v>
      </c>
      <c r="DY27" s="1133" t="s">
        <v>1080</v>
      </c>
      <c r="DZ27" s="1133" t="s">
        <v>1080</v>
      </c>
      <c r="EA27" s="1133" t="s">
        <v>1080</v>
      </c>
      <c r="EB27" s="1153" t="s">
        <v>1080</v>
      </c>
      <c r="EC27" s="1154" t="s">
        <v>1080</v>
      </c>
      <c r="ED27" s="1154" t="s">
        <v>1080</v>
      </c>
      <c r="EE27" s="278" t="s">
        <v>1080</v>
      </c>
      <c r="EF27" s="278" t="s">
        <v>1080</v>
      </c>
    </row>
    <row r="28" spans="1:136" ht="12" customHeight="1" x14ac:dyDescent="0.15">
      <c r="A28" s="1160" t="s">
        <v>384</v>
      </c>
      <c r="B28" s="278">
        <v>17</v>
      </c>
      <c r="C28" s="278">
        <v>16213000</v>
      </c>
      <c r="D28" s="278" t="s">
        <v>237</v>
      </c>
      <c r="E28" s="1133">
        <v>0.47900000209999999</v>
      </c>
      <c r="F28" s="1133">
        <v>-9.1000004000000006E-3</v>
      </c>
      <c r="G28" s="1133">
        <v>1.5E-3</v>
      </c>
      <c r="H28" s="1133">
        <v>-6.1199998860000004</v>
      </c>
      <c r="I28" s="1153">
        <v>9.1900000000000003E-10</v>
      </c>
      <c r="J28" s="1154">
        <v>939908</v>
      </c>
      <c r="K28" s="605" t="s">
        <v>1080</v>
      </c>
      <c r="L28" s="277" t="s">
        <v>2445</v>
      </c>
      <c r="M28" s="278">
        <v>16196056</v>
      </c>
      <c r="N28" s="1152">
        <v>0.97443400000000002</v>
      </c>
      <c r="O28" s="1133" t="s">
        <v>237</v>
      </c>
      <c r="P28" s="1133">
        <v>0.46750000120000001</v>
      </c>
      <c r="Q28" s="1133">
        <v>-0.119099997</v>
      </c>
      <c r="R28" s="1133">
        <v>8.26235414E-2</v>
      </c>
      <c r="S28" s="1133">
        <v>-1.4414777759999999</v>
      </c>
      <c r="T28" s="1153">
        <v>0.14944976569999999</v>
      </c>
      <c r="U28" s="1154">
        <v>38181</v>
      </c>
      <c r="V28" s="1154" t="s">
        <v>230</v>
      </c>
      <c r="W28" s="278" t="s">
        <v>7</v>
      </c>
      <c r="X28" s="278" t="s">
        <v>7</v>
      </c>
      <c r="Y28" s="278" t="s">
        <v>1080</v>
      </c>
      <c r="Z28" s="277" t="s">
        <v>2445</v>
      </c>
      <c r="AA28" s="278">
        <v>16196056</v>
      </c>
      <c r="AB28" s="1133">
        <v>0.97443400000000002</v>
      </c>
      <c r="AC28" s="278" t="s">
        <v>237</v>
      </c>
      <c r="AD28" s="1133">
        <v>0.46489998700000001</v>
      </c>
      <c r="AE28" s="1133">
        <v>3.5999998999999999E-3</v>
      </c>
      <c r="AF28" s="1133">
        <v>2.2984661999999999E-3</v>
      </c>
      <c r="AG28" s="1133">
        <v>1.5662618880000001</v>
      </c>
      <c r="AH28" s="1153">
        <v>0.11728731539999999</v>
      </c>
      <c r="AI28" s="1154">
        <v>22438</v>
      </c>
      <c r="AJ28" s="1153" t="s">
        <v>230</v>
      </c>
      <c r="AK28" s="1154" t="s">
        <v>7</v>
      </c>
      <c r="AL28" s="278" t="s">
        <v>7</v>
      </c>
      <c r="AM28" s="605" t="s">
        <v>1080</v>
      </c>
      <c r="AN28" s="277" t="s">
        <v>2445</v>
      </c>
      <c r="AO28" s="278">
        <v>16196056</v>
      </c>
      <c r="AP28" s="1133">
        <v>0.97443400000000002</v>
      </c>
      <c r="AQ28" s="278" t="s">
        <v>237</v>
      </c>
      <c r="AR28" s="1133">
        <v>0.46819999810000001</v>
      </c>
      <c r="AS28" s="1133">
        <v>6.5000001000000002E-3</v>
      </c>
      <c r="AT28" s="1133">
        <v>1.6245407999999999E-2</v>
      </c>
      <c r="AU28" s="1133">
        <v>0.40011307600000001</v>
      </c>
      <c r="AV28" s="1153">
        <v>0.68907320500000002</v>
      </c>
      <c r="AW28" s="1154">
        <v>35845</v>
      </c>
      <c r="AX28" s="1153" t="s">
        <v>230</v>
      </c>
      <c r="AY28" s="1154" t="s">
        <v>7</v>
      </c>
      <c r="AZ28" s="278" t="s">
        <v>7</v>
      </c>
      <c r="BA28" s="605" t="s">
        <v>1080</v>
      </c>
      <c r="BB28" s="277" t="s">
        <v>2260</v>
      </c>
      <c r="BC28" s="278" t="s">
        <v>7</v>
      </c>
      <c r="BD28" s="1133" t="s">
        <v>7</v>
      </c>
      <c r="BE28" s="278" t="s">
        <v>7</v>
      </c>
      <c r="BF28" s="1133">
        <v>0.47299998999999998</v>
      </c>
      <c r="BG28" s="1133">
        <v>9.6000005000000006E-3</v>
      </c>
      <c r="BH28" s="1133">
        <v>2.0319275599999999E-2</v>
      </c>
      <c r="BI28" s="1133">
        <v>0.47245779630000001</v>
      </c>
      <c r="BJ28" s="1153">
        <v>0.6366000772</v>
      </c>
      <c r="BK28" s="1154">
        <v>32330</v>
      </c>
      <c r="BL28" s="1153" t="s">
        <v>7</v>
      </c>
      <c r="BM28" s="1154" t="s">
        <v>7</v>
      </c>
      <c r="BN28" s="278" t="s">
        <v>7</v>
      </c>
      <c r="BO28" s="605" t="s">
        <v>1080</v>
      </c>
      <c r="BP28" s="277" t="s">
        <v>2445</v>
      </c>
      <c r="BQ28" s="278">
        <v>16196056</v>
      </c>
      <c r="BR28" s="1133">
        <v>0.97443400000000002</v>
      </c>
      <c r="BS28" s="278" t="s">
        <v>237</v>
      </c>
      <c r="BT28" s="1133">
        <v>0.45960000159999997</v>
      </c>
      <c r="BU28" s="1133" t="s">
        <v>1080</v>
      </c>
      <c r="BV28" s="1133" t="s">
        <v>1080</v>
      </c>
      <c r="BW28" s="1133">
        <v>0.1202226505</v>
      </c>
      <c r="BX28" s="1153">
        <v>0.90430676939999999</v>
      </c>
      <c r="BY28" s="1154">
        <v>49942</v>
      </c>
      <c r="BZ28" s="1153" t="s">
        <v>7</v>
      </c>
      <c r="CA28" s="1154" t="s">
        <v>7</v>
      </c>
      <c r="CB28" s="278" t="s">
        <v>7</v>
      </c>
      <c r="CC28" s="1155" t="s">
        <v>1080</v>
      </c>
      <c r="CD28" s="277" t="s">
        <v>2260</v>
      </c>
      <c r="CE28" s="278" t="s">
        <v>7</v>
      </c>
      <c r="CF28" s="1133" t="s">
        <v>7</v>
      </c>
      <c r="CG28" s="278" t="s">
        <v>7</v>
      </c>
      <c r="CH28" s="1133">
        <v>0.4944514632</v>
      </c>
      <c r="CI28" s="1133">
        <v>1.50954872E-2</v>
      </c>
      <c r="CJ28" s="1133">
        <v>1.3922193100000001E-2</v>
      </c>
      <c r="CK28" s="1133">
        <v>1.0842751260000001</v>
      </c>
      <c r="CL28" s="1153">
        <v>0.27824282649999998</v>
      </c>
      <c r="CM28" s="1154">
        <v>21921.769530000001</v>
      </c>
      <c r="CN28" s="1153" t="s">
        <v>7</v>
      </c>
      <c r="CO28" s="1154" t="s">
        <v>7</v>
      </c>
      <c r="CP28" s="278" t="s">
        <v>7</v>
      </c>
      <c r="CQ28" s="1156" t="s">
        <v>1080</v>
      </c>
      <c r="CR28" s="277" t="s">
        <v>2445</v>
      </c>
      <c r="CS28" s="278">
        <v>16196056</v>
      </c>
      <c r="CT28" s="1133">
        <v>0.97443400000000002</v>
      </c>
      <c r="CU28" s="278" t="s">
        <v>237</v>
      </c>
      <c r="CV28" s="1133">
        <v>0.48330000039999998</v>
      </c>
      <c r="CW28" s="1133">
        <v>-2.0020026999999999E-3</v>
      </c>
      <c r="CX28" s="1133">
        <v>2.4191528600000001E-2</v>
      </c>
      <c r="CY28" s="1133">
        <v>-8.2756355399999995E-2</v>
      </c>
      <c r="CZ28" s="1153">
        <v>0.93404525520000004</v>
      </c>
      <c r="DA28" s="1154">
        <v>16731</v>
      </c>
      <c r="DB28" s="1154" t="s">
        <v>230</v>
      </c>
      <c r="DC28" s="278" t="s">
        <v>7</v>
      </c>
      <c r="DD28" s="278" t="s">
        <v>7</v>
      </c>
      <c r="DE28" s="1156" t="s">
        <v>1080</v>
      </c>
      <c r="DF28" s="277" t="s">
        <v>2260</v>
      </c>
      <c r="DG28" s="278" t="s">
        <v>7</v>
      </c>
      <c r="DH28" s="1133" t="s">
        <v>7</v>
      </c>
      <c r="DI28" s="278" t="s">
        <v>7</v>
      </c>
      <c r="DJ28" s="1133">
        <v>0.5</v>
      </c>
      <c r="DK28" s="1133">
        <v>1.16024306E-2</v>
      </c>
      <c r="DL28" s="1133">
        <v>1.1023938699999999E-2</v>
      </c>
      <c r="DM28" s="1133">
        <v>1.0524760479999999</v>
      </c>
      <c r="DN28" s="1153">
        <v>0.29258120059999998</v>
      </c>
      <c r="DO28" s="1154">
        <v>150064</v>
      </c>
      <c r="DP28" s="1154" t="s">
        <v>7</v>
      </c>
      <c r="DQ28" s="278" t="s">
        <v>7</v>
      </c>
      <c r="DR28" s="278" t="s">
        <v>7</v>
      </c>
      <c r="DS28" s="1156" t="s">
        <v>1080</v>
      </c>
      <c r="DT28" s="277" t="s">
        <v>2445</v>
      </c>
      <c r="DU28" s="278">
        <v>16196056</v>
      </c>
      <c r="DV28" s="1133">
        <v>0.97443400000000002</v>
      </c>
      <c r="DW28" s="278" t="s">
        <v>237</v>
      </c>
      <c r="DX28" s="1133">
        <v>0.4830000103</v>
      </c>
      <c r="DY28" s="1133">
        <v>-4.6000001000000004E-3</v>
      </c>
      <c r="DZ28" s="1133">
        <v>3.3501755000000001E-3</v>
      </c>
      <c r="EA28" s="1133">
        <v>-1.3730623719999999</v>
      </c>
      <c r="EB28" s="1153">
        <v>0.16973294320000001</v>
      </c>
      <c r="EC28" s="1154">
        <v>253151</v>
      </c>
      <c r="ED28" s="1154" t="s">
        <v>230</v>
      </c>
      <c r="EE28" s="278" t="s">
        <v>7</v>
      </c>
      <c r="EF28" s="278" t="s">
        <v>7</v>
      </c>
    </row>
    <row r="29" spans="1:136" ht="12" customHeight="1" x14ac:dyDescent="0.15">
      <c r="A29" s="1160" t="s">
        <v>413</v>
      </c>
      <c r="B29" s="278">
        <v>1</v>
      </c>
      <c r="C29" s="278">
        <v>205113595</v>
      </c>
      <c r="D29" s="278" t="s">
        <v>237</v>
      </c>
      <c r="E29" s="1133">
        <v>0.80500000719999998</v>
      </c>
      <c r="F29" s="1133">
        <v>-1.1300000399999999E-2</v>
      </c>
      <c r="G29" s="1133">
        <v>1.9E-3</v>
      </c>
      <c r="H29" s="1133">
        <v>-6.0100002290000001</v>
      </c>
      <c r="I29" s="1153">
        <v>1.8400000000000001E-9</v>
      </c>
      <c r="J29" s="1154">
        <v>939908</v>
      </c>
      <c r="K29" s="605" t="s">
        <v>1080</v>
      </c>
      <c r="L29" s="277" t="s">
        <v>2260</v>
      </c>
      <c r="M29" s="278" t="s">
        <v>7</v>
      </c>
      <c r="N29" s="1152" t="s">
        <v>7</v>
      </c>
      <c r="O29" s="1133" t="s">
        <v>7</v>
      </c>
      <c r="P29" s="1133">
        <v>0.79850000139999999</v>
      </c>
      <c r="Q29" s="1133">
        <v>-8.7399996800000004E-2</v>
      </c>
      <c r="R29" s="1133">
        <v>0.1043348387</v>
      </c>
      <c r="S29" s="1133">
        <v>-0.83768761160000005</v>
      </c>
      <c r="T29" s="1153">
        <v>0.40220618250000001</v>
      </c>
      <c r="U29" s="1154">
        <v>38181</v>
      </c>
      <c r="V29" s="1154" t="s">
        <v>230</v>
      </c>
      <c r="W29" s="278" t="s">
        <v>7</v>
      </c>
      <c r="X29" s="278" t="s">
        <v>7</v>
      </c>
      <c r="Y29" s="278" t="s">
        <v>1080</v>
      </c>
      <c r="Z29" s="277" t="s">
        <v>2260</v>
      </c>
      <c r="AA29" s="278" t="s">
        <v>7</v>
      </c>
      <c r="AB29" s="1133" t="s">
        <v>7</v>
      </c>
      <c r="AC29" s="278" t="s">
        <v>7</v>
      </c>
      <c r="AD29" s="1133">
        <v>0.80150002239999996</v>
      </c>
      <c r="AE29" s="1133">
        <v>3.3999999999999998E-3</v>
      </c>
      <c r="AF29" s="1133">
        <v>2.8980661E-3</v>
      </c>
      <c r="AG29" s="1133">
        <v>1.173196197</v>
      </c>
      <c r="AH29" s="1153">
        <v>0.24071714280000001</v>
      </c>
      <c r="AI29" s="1154">
        <v>22438</v>
      </c>
      <c r="AJ29" s="1153" t="s">
        <v>230</v>
      </c>
      <c r="AK29" s="1154" t="s">
        <v>7</v>
      </c>
      <c r="AL29" s="278" t="s">
        <v>7</v>
      </c>
      <c r="AM29" s="605" t="s">
        <v>1080</v>
      </c>
      <c r="AN29" s="277" t="s">
        <v>2260</v>
      </c>
      <c r="AO29" s="278" t="s">
        <v>7</v>
      </c>
      <c r="AP29" s="1133" t="s">
        <v>7</v>
      </c>
      <c r="AQ29" s="278" t="s">
        <v>7</v>
      </c>
      <c r="AR29" s="1133">
        <v>0.79939997200000001</v>
      </c>
      <c r="AS29" s="1133">
        <v>2.9100000899999999E-2</v>
      </c>
      <c r="AT29" s="1133">
        <v>2.01563388E-2</v>
      </c>
      <c r="AU29" s="1133">
        <v>1.4437146190000001</v>
      </c>
      <c r="AV29" s="1153">
        <v>0.1488192827</v>
      </c>
      <c r="AW29" s="1154">
        <v>35845</v>
      </c>
      <c r="AX29" s="1153" t="s">
        <v>230</v>
      </c>
      <c r="AY29" s="1154" t="s">
        <v>7</v>
      </c>
      <c r="AZ29" s="278" t="s">
        <v>7</v>
      </c>
      <c r="BA29" s="605" t="s">
        <v>1080</v>
      </c>
      <c r="BB29" s="277" t="s">
        <v>2260</v>
      </c>
      <c r="BC29" s="278" t="s">
        <v>7</v>
      </c>
      <c r="BD29" s="1133" t="s">
        <v>7</v>
      </c>
      <c r="BE29" s="278" t="s">
        <v>7</v>
      </c>
      <c r="BF29" s="1133">
        <v>0.81639999149999998</v>
      </c>
      <c r="BG29" s="1133">
        <v>-1.0099999599999999E-2</v>
      </c>
      <c r="BH29" s="1133">
        <v>3.0028486600000001E-2</v>
      </c>
      <c r="BI29" s="1133">
        <v>-0.33634728190000002</v>
      </c>
      <c r="BJ29" s="1153">
        <v>0.73660898210000003</v>
      </c>
      <c r="BK29" s="1154">
        <v>23883</v>
      </c>
      <c r="BL29" s="1153" t="s">
        <v>230</v>
      </c>
      <c r="BM29" s="1154" t="s">
        <v>7</v>
      </c>
      <c r="BN29" s="278" t="s">
        <v>7</v>
      </c>
      <c r="BO29" s="605" t="s">
        <v>1080</v>
      </c>
      <c r="BP29" s="277" t="s">
        <v>2260</v>
      </c>
      <c r="BQ29" s="278" t="s">
        <v>7</v>
      </c>
      <c r="BR29" s="1133" t="s">
        <v>7</v>
      </c>
      <c r="BS29" s="278" t="s">
        <v>7</v>
      </c>
      <c r="BT29" s="1133">
        <v>0.80589997769999999</v>
      </c>
      <c r="BU29" s="1133" t="s">
        <v>1080</v>
      </c>
      <c r="BV29" s="1133" t="s">
        <v>1080</v>
      </c>
      <c r="BW29" s="1133">
        <v>-0.4728757441</v>
      </c>
      <c r="BX29" s="1153">
        <v>0.63630181549999998</v>
      </c>
      <c r="BY29" s="1154">
        <v>49942</v>
      </c>
      <c r="BZ29" s="1153" t="s">
        <v>230</v>
      </c>
      <c r="CA29" s="1154" t="s">
        <v>7</v>
      </c>
      <c r="CB29" s="278" t="s">
        <v>7</v>
      </c>
      <c r="CC29" s="1155" t="s">
        <v>1080</v>
      </c>
      <c r="CD29" s="277" t="s">
        <v>2260</v>
      </c>
      <c r="CE29" s="278" t="s">
        <v>7</v>
      </c>
      <c r="CF29" s="1133" t="s">
        <v>7</v>
      </c>
      <c r="CG29" s="278" t="s">
        <v>7</v>
      </c>
      <c r="CH29" s="1133">
        <v>0.79992485049999995</v>
      </c>
      <c r="CI29" s="1133">
        <v>-2.1499466200000001E-2</v>
      </c>
      <c r="CJ29" s="1133">
        <v>1.7072470900000001E-2</v>
      </c>
      <c r="CK29" s="1133">
        <v>-1.2593060730000001</v>
      </c>
      <c r="CL29" s="1153">
        <v>0.20791979129999999</v>
      </c>
      <c r="CM29" s="1154">
        <v>22842.429690000001</v>
      </c>
      <c r="CN29" s="1153" t="s">
        <v>230</v>
      </c>
      <c r="CO29" s="1154" t="s">
        <v>7</v>
      </c>
      <c r="CP29" s="278" t="s">
        <v>7</v>
      </c>
      <c r="CQ29" s="1156" t="s">
        <v>1080</v>
      </c>
      <c r="CR29" s="277" t="s">
        <v>2260</v>
      </c>
      <c r="CS29" s="278" t="s">
        <v>7</v>
      </c>
      <c r="CT29" s="1133" t="s">
        <v>7</v>
      </c>
      <c r="CU29" s="278" t="s">
        <v>7</v>
      </c>
      <c r="CV29" s="1133">
        <v>0.79309999939999998</v>
      </c>
      <c r="CW29" s="1133">
        <v>9.9994999999999994E-5</v>
      </c>
      <c r="CX29" s="1133">
        <v>2.9589638099999999E-2</v>
      </c>
      <c r="CY29" s="1133">
        <v>3.3793923999999999E-3</v>
      </c>
      <c r="CZ29" s="1153">
        <v>0.99730366469999998</v>
      </c>
      <c r="DA29" s="1154">
        <v>16731</v>
      </c>
      <c r="DB29" s="1154" t="s">
        <v>7</v>
      </c>
      <c r="DC29" s="278" t="s">
        <v>7</v>
      </c>
      <c r="DD29" s="278" t="s">
        <v>7</v>
      </c>
      <c r="DE29" s="1156" t="s">
        <v>1080</v>
      </c>
      <c r="DF29" s="277" t="s">
        <v>2260</v>
      </c>
      <c r="DG29" s="278" t="s">
        <v>7</v>
      </c>
      <c r="DH29" s="1133" t="s">
        <v>7</v>
      </c>
      <c r="DI29" s="278" t="s">
        <v>7</v>
      </c>
      <c r="DJ29" s="1133">
        <v>0.5</v>
      </c>
      <c r="DK29" s="1133">
        <v>5.6042666999999999E-3</v>
      </c>
      <c r="DL29" s="1133">
        <v>1.3677849400000001E-2</v>
      </c>
      <c r="DM29" s="1133">
        <v>0.40973302719999999</v>
      </c>
      <c r="DN29" s="1153">
        <v>0.68200176950000002</v>
      </c>
      <c r="DO29" s="1154">
        <v>150064</v>
      </c>
      <c r="DP29" s="1154" t="s">
        <v>7</v>
      </c>
      <c r="DQ29" s="278" t="s">
        <v>7</v>
      </c>
      <c r="DR29" s="278" t="s">
        <v>7</v>
      </c>
      <c r="DS29" s="1156" t="s">
        <v>1080</v>
      </c>
      <c r="DT29" s="277" t="s">
        <v>2260</v>
      </c>
      <c r="DU29" s="278" t="s">
        <v>7</v>
      </c>
      <c r="DV29" s="1133" t="s">
        <v>7</v>
      </c>
      <c r="DW29" s="278" t="s">
        <v>7</v>
      </c>
      <c r="DX29" s="1133">
        <v>0.79299998279999995</v>
      </c>
      <c r="DY29" s="1133">
        <v>2.7000001000000002E-3</v>
      </c>
      <c r="DZ29" s="1133">
        <v>4.1588386999999996E-3</v>
      </c>
      <c r="EA29" s="1133">
        <v>0.64921975139999999</v>
      </c>
      <c r="EB29" s="1153">
        <v>0.51619637009999997</v>
      </c>
      <c r="EC29" s="1154">
        <v>253213</v>
      </c>
      <c r="ED29" s="1154" t="s">
        <v>7</v>
      </c>
      <c r="EE29" s="278" t="s">
        <v>7</v>
      </c>
      <c r="EF29" s="278" t="s">
        <v>7</v>
      </c>
    </row>
    <row r="30" spans="1:136" ht="12" customHeight="1" x14ac:dyDescent="0.15">
      <c r="A30" s="1160" t="s">
        <v>325</v>
      </c>
      <c r="B30" s="278">
        <v>1</v>
      </c>
      <c r="C30" s="278">
        <v>208057107</v>
      </c>
      <c r="D30" s="278" t="s">
        <v>237</v>
      </c>
      <c r="E30" s="1133">
        <v>0.76800000670000002</v>
      </c>
      <c r="F30" s="1133">
        <v>-1.16999997E-2</v>
      </c>
      <c r="G30" s="1133">
        <v>1.8E-3</v>
      </c>
      <c r="H30" s="1133">
        <v>-6.6300001139999996</v>
      </c>
      <c r="I30" s="1153">
        <v>3.47E-11</v>
      </c>
      <c r="J30" s="1154">
        <v>939908</v>
      </c>
      <c r="K30" s="605" t="s">
        <v>1080</v>
      </c>
      <c r="L30" s="277" t="s">
        <v>2446</v>
      </c>
      <c r="M30" s="278">
        <v>208058671</v>
      </c>
      <c r="N30" s="1152">
        <v>0.87599300000000002</v>
      </c>
      <c r="O30" s="1133" t="s">
        <v>265</v>
      </c>
      <c r="P30" s="1133">
        <v>0.78769999739999996</v>
      </c>
      <c r="Q30" s="1133">
        <v>1.4E-3</v>
      </c>
      <c r="R30" s="1133">
        <v>0.1089585423</v>
      </c>
      <c r="S30" s="1133">
        <v>1.28489239E-2</v>
      </c>
      <c r="T30" s="1153">
        <v>0.98974829909999995</v>
      </c>
      <c r="U30" s="1154">
        <v>38181</v>
      </c>
      <c r="V30" s="1154" t="s">
        <v>7</v>
      </c>
      <c r="W30" s="278" t="s">
        <v>7</v>
      </c>
      <c r="X30" s="278" t="s">
        <v>7</v>
      </c>
      <c r="Y30" s="278" t="s">
        <v>1080</v>
      </c>
      <c r="Z30" s="277" t="s">
        <v>2446</v>
      </c>
      <c r="AA30" s="278">
        <v>208058671</v>
      </c>
      <c r="AB30" s="1133">
        <v>0.87599300000000002</v>
      </c>
      <c r="AC30" s="278" t="s">
        <v>265</v>
      </c>
      <c r="AD30" s="1133">
        <v>0.78570002319999999</v>
      </c>
      <c r="AE30" s="1133">
        <v>-4.6000001000000004E-3</v>
      </c>
      <c r="AF30" s="1133">
        <v>2.9979993E-3</v>
      </c>
      <c r="AG30" s="1133">
        <v>-1.5343565939999999</v>
      </c>
      <c r="AH30" s="1153">
        <v>0.12494195249999999</v>
      </c>
      <c r="AI30" s="1154">
        <v>22438</v>
      </c>
      <c r="AJ30" s="1153" t="s">
        <v>7</v>
      </c>
      <c r="AK30" s="1154" t="s">
        <v>7</v>
      </c>
      <c r="AL30" s="278" t="s">
        <v>7</v>
      </c>
      <c r="AM30" s="605" t="s">
        <v>1080</v>
      </c>
      <c r="AN30" s="277" t="s">
        <v>2446</v>
      </c>
      <c r="AO30" s="278">
        <v>208058671</v>
      </c>
      <c r="AP30" s="1133">
        <v>0.87599300000000002</v>
      </c>
      <c r="AQ30" s="278" t="s">
        <v>265</v>
      </c>
      <c r="AR30" s="1133">
        <v>0.78759998080000004</v>
      </c>
      <c r="AS30" s="1133">
        <v>-2.3199999700000001E-2</v>
      </c>
      <c r="AT30" s="1133">
        <v>2.1058861200000001E-2</v>
      </c>
      <c r="AU30" s="1133">
        <v>-1.1016739609999999</v>
      </c>
      <c r="AV30" s="1153">
        <v>0.27060341840000002</v>
      </c>
      <c r="AW30" s="1154">
        <v>35845</v>
      </c>
      <c r="AX30" s="1153" t="s">
        <v>7</v>
      </c>
      <c r="AY30" s="1154" t="s">
        <v>7</v>
      </c>
      <c r="AZ30" s="278" t="s">
        <v>7</v>
      </c>
      <c r="BA30" s="605" t="s">
        <v>1080</v>
      </c>
      <c r="BB30" s="277" t="s">
        <v>2260</v>
      </c>
      <c r="BC30" s="278" t="s">
        <v>7</v>
      </c>
      <c r="BD30" s="1133" t="s">
        <v>7</v>
      </c>
      <c r="BE30" s="278" t="s">
        <v>7</v>
      </c>
      <c r="BF30" s="1133">
        <v>0.76440000529999996</v>
      </c>
      <c r="BG30" s="1133">
        <v>2.41E-2</v>
      </c>
      <c r="BH30" s="1133">
        <v>2.4022789700000002E-2</v>
      </c>
      <c r="BI30" s="1133">
        <v>1.0032141210000001</v>
      </c>
      <c r="BJ30" s="1153">
        <v>0.31575760250000001</v>
      </c>
      <c r="BK30" s="1154">
        <v>32330</v>
      </c>
      <c r="BL30" s="1153" t="s">
        <v>7</v>
      </c>
      <c r="BM30" s="1154" t="s">
        <v>7</v>
      </c>
      <c r="BN30" s="278" t="s">
        <v>7</v>
      </c>
      <c r="BO30" s="605" t="s">
        <v>1080</v>
      </c>
      <c r="BP30" s="277" t="s">
        <v>2446</v>
      </c>
      <c r="BQ30" s="278">
        <v>208058671</v>
      </c>
      <c r="BR30" s="1133">
        <v>0.87599300000000002</v>
      </c>
      <c r="BS30" s="278" t="s">
        <v>265</v>
      </c>
      <c r="BT30" s="1133">
        <v>0.78630000349999996</v>
      </c>
      <c r="BU30" s="1133" t="s">
        <v>1080</v>
      </c>
      <c r="BV30" s="1133" t="s">
        <v>1080</v>
      </c>
      <c r="BW30" s="1133">
        <v>-1.610983491</v>
      </c>
      <c r="BX30" s="1153">
        <v>0.10718332229999999</v>
      </c>
      <c r="BY30" s="1154">
        <v>49942</v>
      </c>
      <c r="BZ30" s="1153" t="s">
        <v>230</v>
      </c>
      <c r="CA30" s="1154" t="s">
        <v>7</v>
      </c>
      <c r="CB30" s="278" t="s">
        <v>7</v>
      </c>
      <c r="CC30" s="1155" t="s">
        <v>1080</v>
      </c>
      <c r="CD30" s="277" t="s">
        <v>2260</v>
      </c>
      <c r="CE30" s="278" t="s">
        <v>7</v>
      </c>
      <c r="CF30" s="1133" t="s">
        <v>7</v>
      </c>
      <c r="CG30" s="278" t="s">
        <v>7</v>
      </c>
      <c r="CH30" s="1133">
        <v>0.7730751038</v>
      </c>
      <c r="CI30" s="1133">
        <v>1.72994975E-2</v>
      </c>
      <c r="CJ30" s="1133">
        <v>1.63611174E-2</v>
      </c>
      <c r="CK30" s="1133">
        <v>1.0573542119999999</v>
      </c>
      <c r="CL30" s="1153">
        <v>0.29034993050000002</v>
      </c>
      <c r="CM30" s="1154">
        <v>22842.429690000001</v>
      </c>
      <c r="CN30" s="1153" t="s">
        <v>7</v>
      </c>
      <c r="CO30" s="1154" t="s">
        <v>7</v>
      </c>
      <c r="CP30" s="278" t="s">
        <v>7</v>
      </c>
      <c r="CQ30" s="1156" t="s">
        <v>1080</v>
      </c>
      <c r="CR30" s="277" t="s">
        <v>2446</v>
      </c>
      <c r="CS30" s="278">
        <v>208058671</v>
      </c>
      <c r="CT30" s="1133">
        <v>0.87599300000000002</v>
      </c>
      <c r="CU30" s="278" t="s">
        <v>265</v>
      </c>
      <c r="CV30" s="1133">
        <v>0.77499997620000005</v>
      </c>
      <c r="CW30" s="1133">
        <v>-2.4087796000000002E-2</v>
      </c>
      <c r="CX30" s="1133">
        <v>2.90898141E-2</v>
      </c>
      <c r="CY30" s="1133">
        <v>-0.82804918289999996</v>
      </c>
      <c r="CZ30" s="1153">
        <v>0.40764266249999997</v>
      </c>
      <c r="DA30" s="1154">
        <v>16731</v>
      </c>
      <c r="DB30" s="1154" t="s">
        <v>230</v>
      </c>
      <c r="DC30" s="278" t="s">
        <v>7</v>
      </c>
      <c r="DD30" s="278" t="s">
        <v>7</v>
      </c>
      <c r="DE30" s="1156" t="s">
        <v>1080</v>
      </c>
      <c r="DF30" s="277" t="s">
        <v>2260</v>
      </c>
      <c r="DG30" s="278" t="s">
        <v>7</v>
      </c>
      <c r="DH30" s="1133" t="s">
        <v>7</v>
      </c>
      <c r="DI30" s="278" t="s">
        <v>7</v>
      </c>
      <c r="DJ30" s="1133">
        <v>0.5</v>
      </c>
      <c r="DK30" s="1133">
        <v>-3.2895162700000001E-2</v>
      </c>
      <c r="DL30" s="1133">
        <v>1.2657114299999999E-2</v>
      </c>
      <c r="DM30" s="1133">
        <v>-2.5989463330000002</v>
      </c>
      <c r="DN30" s="1153">
        <v>9.3510373999999997E-3</v>
      </c>
      <c r="DO30" s="1154">
        <v>150064</v>
      </c>
      <c r="DP30" s="1154" t="s">
        <v>230</v>
      </c>
      <c r="DQ30" s="278" t="s">
        <v>7</v>
      </c>
      <c r="DR30" s="278" t="s">
        <v>7</v>
      </c>
      <c r="DS30" s="1156" t="s">
        <v>1080</v>
      </c>
      <c r="DT30" s="277" t="s">
        <v>2446</v>
      </c>
      <c r="DU30" s="278">
        <v>208058671</v>
      </c>
      <c r="DV30" s="1133">
        <v>0.87599300000000002</v>
      </c>
      <c r="DW30" s="278" t="s">
        <v>265</v>
      </c>
      <c r="DX30" s="1133">
        <v>0.77499997620000005</v>
      </c>
      <c r="DY30" s="1133">
        <v>-6.0999998999999999E-3</v>
      </c>
      <c r="DZ30" s="1133">
        <v>4.3898849E-3</v>
      </c>
      <c r="EA30" s="1133">
        <v>-1.3895579579999999</v>
      </c>
      <c r="EB30" s="1153">
        <v>0.16466313599999999</v>
      </c>
      <c r="EC30" s="1154">
        <v>252097</v>
      </c>
      <c r="ED30" s="1154" t="s">
        <v>230</v>
      </c>
      <c r="EE30" s="278" t="s">
        <v>7</v>
      </c>
      <c r="EF30" s="278" t="s">
        <v>7</v>
      </c>
    </row>
    <row r="31" spans="1:136" ht="12" customHeight="1" x14ac:dyDescent="0.15">
      <c r="A31" s="1160" t="s">
        <v>295</v>
      </c>
      <c r="B31" s="278">
        <v>6</v>
      </c>
      <c r="C31" s="278">
        <v>98576223</v>
      </c>
      <c r="D31" s="278" t="s">
        <v>237</v>
      </c>
      <c r="E31" s="1133">
        <v>0.4830000103</v>
      </c>
      <c r="F31" s="1133">
        <v>1.0300000199999999E-2</v>
      </c>
      <c r="G31" s="1133">
        <v>1.5E-3</v>
      </c>
      <c r="H31" s="1133">
        <v>6.920000076</v>
      </c>
      <c r="I31" s="1153">
        <v>4.6300000000000003E-12</v>
      </c>
      <c r="J31" s="1154">
        <v>939908</v>
      </c>
      <c r="K31" s="605" t="s">
        <v>1080</v>
      </c>
      <c r="L31" s="277" t="s">
        <v>2260</v>
      </c>
      <c r="M31" s="278" t="s">
        <v>7</v>
      </c>
      <c r="N31" s="1152" t="s">
        <v>7</v>
      </c>
      <c r="O31" s="1133" t="s">
        <v>7</v>
      </c>
      <c r="P31" s="1133">
        <v>0.48219999670000002</v>
      </c>
      <c r="Q31" s="1133">
        <v>-6.3199996899999999E-2</v>
      </c>
      <c r="R31" s="1133">
        <v>8.3226636100000001E-2</v>
      </c>
      <c r="S31" s="1133">
        <v>-0.75937229390000005</v>
      </c>
      <c r="T31" s="1153">
        <v>0.44762989879999998</v>
      </c>
      <c r="U31" s="1154">
        <v>38181</v>
      </c>
      <c r="V31" s="1154" t="s">
        <v>7</v>
      </c>
      <c r="W31" s="278" t="s">
        <v>7</v>
      </c>
      <c r="X31" s="278" t="s">
        <v>7</v>
      </c>
      <c r="Y31" s="278" t="s">
        <v>1080</v>
      </c>
      <c r="Z31" s="277" t="s">
        <v>2260</v>
      </c>
      <c r="AA31" s="278" t="s">
        <v>7</v>
      </c>
      <c r="AB31" s="1133" t="s">
        <v>7</v>
      </c>
      <c r="AC31" s="278" t="s">
        <v>7</v>
      </c>
      <c r="AD31" s="1133">
        <v>0.47819998860000001</v>
      </c>
      <c r="AE31" s="1133">
        <v>-1.5E-3</v>
      </c>
      <c r="AF31" s="1133">
        <v>2.2984661999999999E-3</v>
      </c>
      <c r="AG31" s="1133">
        <v>-0.65260910989999998</v>
      </c>
      <c r="AH31" s="1153">
        <v>0.51400828359999995</v>
      </c>
      <c r="AI31" s="1154">
        <v>22438</v>
      </c>
      <c r="AJ31" s="1153" t="s">
        <v>230</v>
      </c>
      <c r="AK31" s="1154" t="s">
        <v>7</v>
      </c>
      <c r="AL31" s="278" t="s">
        <v>7</v>
      </c>
      <c r="AM31" s="605" t="s">
        <v>1080</v>
      </c>
      <c r="AN31" s="277" t="s">
        <v>2260</v>
      </c>
      <c r="AO31" s="278" t="s">
        <v>7</v>
      </c>
      <c r="AP31" s="1133" t="s">
        <v>7</v>
      </c>
      <c r="AQ31" s="278" t="s">
        <v>7</v>
      </c>
      <c r="AR31" s="1133">
        <v>0.48339998719999999</v>
      </c>
      <c r="AS31" s="1133">
        <v>-3.5999998999999999E-3</v>
      </c>
      <c r="AT31" s="1133">
        <v>1.6145126900000001E-2</v>
      </c>
      <c r="AU31" s="1133">
        <v>-0.22297748919999999</v>
      </c>
      <c r="AV31" s="1153">
        <v>0.8235530257</v>
      </c>
      <c r="AW31" s="1154">
        <v>35845</v>
      </c>
      <c r="AX31" s="1153" t="s">
        <v>230</v>
      </c>
      <c r="AY31" s="1154" t="s">
        <v>7</v>
      </c>
      <c r="AZ31" s="278" t="s">
        <v>7</v>
      </c>
      <c r="BA31" s="605" t="s">
        <v>1080</v>
      </c>
      <c r="BB31" s="277" t="s">
        <v>2260</v>
      </c>
      <c r="BC31" s="278" t="s">
        <v>7</v>
      </c>
      <c r="BD31" s="1133" t="s">
        <v>7</v>
      </c>
      <c r="BE31" s="278" t="s">
        <v>7</v>
      </c>
      <c r="BF31" s="1133">
        <v>0.4717000127</v>
      </c>
      <c r="BG31" s="1133">
        <v>1.25000002E-2</v>
      </c>
      <c r="BH31" s="1133">
        <v>2.0018991100000001E-2</v>
      </c>
      <c r="BI31" s="1133">
        <v>0.62440711260000004</v>
      </c>
      <c r="BJ31" s="1153">
        <v>0.53236025570000001</v>
      </c>
      <c r="BK31" s="1154">
        <v>32330</v>
      </c>
      <c r="BL31" s="1153" t="s">
        <v>230</v>
      </c>
      <c r="BM31" s="1154" t="s">
        <v>7</v>
      </c>
      <c r="BN31" s="278" t="s">
        <v>7</v>
      </c>
      <c r="BO31" s="605" t="s">
        <v>1080</v>
      </c>
      <c r="BP31" s="277" t="s">
        <v>2260</v>
      </c>
      <c r="BQ31" s="278" t="s">
        <v>7</v>
      </c>
      <c r="BR31" s="1133" t="s">
        <v>7</v>
      </c>
      <c r="BS31" s="278" t="s">
        <v>7</v>
      </c>
      <c r="BT31" s="1133">
        <v>0.4767000079</v>
      </c>
      <c r="BU31" s="1133" t="s">
        <v>1080</v>
      </c>
      <c r="BV31" s="1133" t="s">
        <v>1080</v>
      </c>
      <c r="BW31" s="1133">
        <v>1.5788019900000001</v>
      </c>
      <c r="BX31" s="1153">
        <v>0.1143814921</v>
      </c>
      <c r="BY31" s="1154">
        <v>46812</v>
      </c>
      <c r="BZ31" s="1153" t="s">
        <v>230</v>
      </c>
      <c r="CA31" s="1154" t="s">
        <v>7</v>
      </c>
      <c r="CB31" s="278" t="s">
        <v>7</v>
      </c>
      <c r="CC31" s="1155" t="s">
        <v>1080</v>
      </c>
      <c r="CD31" s="277" t="s">
        <v>2260</v>
      </c>
      <c r="CE31" s="278" t="s">
        <v>7</v>
      </c>
      <c r="CF31" s="1133" t="s">
        <v>7</v>
      </c>
      <c r="CG31" s="278" t="s">
        <v>7</v>
      </c>
      <c r="CH31" s="1133">
        <v>0.48364162449999998</v>
      </c>
      <c r="CI31" s="1133">
        <v>-6.6017439000000001E-3</v>
      </c>
      <c r="CJ31" s="1133">
        <v>1.37189496E-2</v>
      </c>
      <c r="CK31" s="1133">
        <v>-0.48121351000000001</v>
      </c>
      <c r="CL31" s="1153">
        <v>0.63036477570000005</v>
      </c>
      <c r="CM31" s="1154">
        <v>22842.429690000001</v>
      </c>
      <c r="CN31" s="1153" t="s">
        <v>7</v>
      </c>
      <c r="CO31" s="1154" t="s">
        <v>7</v>
      </c>
      <c r="CP31" s="278" t="s">
        <v>7</v>
      </c>
      <c r="CQ31" s="1156" t="s">
        <v>1080</v>
      </c>
      <c r="CR31" s="277" t="s">
        <v>2260</v>
      </c>
      <c r="CS31" s="278" t="s">
        <v>7</v>
      </c>
      <c r="CT31" s="1133" t="s">
        <v>7</v>
      </c>
      <c r="CU31" s="278" t="s">
        <v>7</v>
      </c>
      <c r="CV31" s="1133">
        <v>0.5</v>
      </c>
      <c r="CW31" s="1133">
        <v>7.8626319799999997E-2</v>
      </c>
      <c r="CX31" s="1133">
        <v>2.3091914099999999E-2</v>
      </c>
      <c r="CY31" s="1133">
        <v>3.4049286840000001</v>
      </c>
      <c r="CZ31" s="1153">
        <v>6.6181319999999999E-4</v>
      </c>
      <c r="DA31" s="1154">
        <v>16731</v>
      </c>
      <c r="DB31" s="1154" t="s">
        <v>230</v>
      </c>
      <c r="DC31" s="278" t="s">
        <v>7</v>
      </c>
      <c r="DD31" s="278" t="s">
        <v>7</v>
      </c>
      <c r="DE31" s="1156" t="s">
        <v>1080</v>
      </c>
      <c r="DF31" s="277" t="s">
        <v>2260</v>
      </c>
      <c r="DG31" s="278" t="s">
        <v>7</v>
      </c>
      <c r="DH31" s="1133" t="s">
        <v>7</v>
      </c>
      <c r="DI31" s="278" t="s">
        <v>7</v>
      </c>
      <c r="DJ31" s="1133">
        <v>0.5</v>
      </c>
      <c r="DK31" s="1133">
        <v>3.3502470700000002E-2</v>
      </c>
      <c r="DL31" s="1133">
        <v>1.07177179E-2</v>
      </c>
      <c r="DM31" s="1133">
        <v>3.1258959769999999</v>
      </c>
      <c r="DN31" s="1153">
        <v>1.7726418E-3</v>
      </c>
      <c r="DO31" s="1154">
        <v>150064</v>
      </c>
      <c r="DP31" s="1154" t="s">
        <v>230</v>
      </c>
      <c r="DQ31" s="278" t="s">
        <v>7</v>
      </c>
      <c r="DR31" s="278" t="s">
        <v>7</v>
      </c>
      <c r="DS31" s="1156" t="s">
        <v>1080</v>
      </c>
      <c r="DT31" s="277" t="s">
        <v>2260</v>
      </c>
      <c r="DU31" s="278" t="s">
        <v>7</v>
      </c>
      <c r="DV31" s="1133" t="s">
        <v>7</v>
      </c>
      <c r="DW31" s="278" t="s">
        <v>7</v>
      </c>
      <c r="DX31" s="1133">
        <v>0.5</v>
      </c>
      <c r="DY31" s="1133">
        <v>5.0000000000000001E-4</v>
      </c>
      <c r="DZ31" s="1133">
        <v>3.3501755000000001E-3</v>
      </c>
      <c r="EA31" s="1133">
        <v>0.14924591779999999</v>
      </c>
      <c r="EB31" s="1153">
        <v>0.88135957720000002</v>
      </c>
      <c r="EC31" s="1154">
        <v>253045</v>
      </c>
      <c r="ED31" s="1154" t="s">
        <v>230</v>
      </c>
      <c r="EE31" s="278" t="s">
        <v>7</v>
      </c>
      <c r="EF31" s="278" t="s">
        <v>7</v>
      </c>
    </row>
    <row r="32" spans="1:136" ht="12" customHeight="1" x14ac:dyDescent="0.15">
      <c r="A32" s="1160" t="s">
        <v>355</v>
      </c>
      <c r="B32" s="278">
        <v>6</v>
      </c>
      <c r="C32" s="278">
        <v>67905203</v>
      </c>
      <c r="D32" s="278" t="s">
        <v>228</v>
      </c>
      <c r="E32" s="1133">
        <v>0.34999999399999998</v>
      </c>
      <c r="F32" s="1133">
        <v>-9.8999998999999995E-3</v>
      </c>
      <c r="G32" s="1133">
        <v>1.6000000000000001E-3</v>
      </c>
      <c r="H32" s="1133">
        <v>-6.3699998860000004</v>
      </c>
      <c r="I32" s="1153">
        <v>1.8999999999999999E-10</v>
      </c>
      <c r="J32" s="1154">
        <v>939908</v>
      </c>
      <c r="K32" s="605" t="s">
        <v>1080</v>
      </c>
      <c r="L32" s="277" t="s">
        <v>2260</v>
      </c>
      <c r="M32" s="278" t="s">
        <v>7</v>
      </c>
      <c r="N32" s="1152" t="s">
        <v>7</v>
      </c>
      <c r="O32" s="1133" t="s">
        <v>7</v>
      </c>
      <c r="P32" s="1133">
        <v>0.34200000759999999</v>
      </c>
      <c r="Q32" s="1133">
        <v>-3.2400000800000002E-2</v>
      </c>
      <c r="R32" s="1133">
        <v>9.3579709499999997E-2</v>
      </c>
      <c r="S32" s="1133">
        <v>-0.34622889759999997</v>
      </c>
      <c r="T32" s="1153">
        <v>0.72917067999999996</v>
      </c>
      <c r="U32" s="1154">
        <v>38181</v>
      </c>
      <c r="V32" s="1154" t="s">
        <v>230</v>
      </c>
      <c r="W32" s="278" t="s">
        <v>7</v>
      </c>
      <c r="X32" s="278" t="s">
        <v>7</v>
      </c>
      <c r="Y32" s="278" t="s">
        <v>1080</v>
      </c>
      <c r="Z32" s="277" t="s">
        <v>2260</v>
      </c>
      <c r="AA32" s="278" t="s">
        <v>7</v>
      </c>
      <c r="AB32" s="1133" t="s">
        <v>7</v>
      </c>
      <c r="AC32" s="278" t="s">
        <v>7</v>
      </c>
      <c r="AD32" s="1133">
        <v>0.34169998759999998</v>
      </c>
      <c r="AE32" s="1133">
        <v>4.0000000000000002E-4</v>
      </c>
      <c r="AF32" s="1133">
        <v>2.6981993999999998E-3</v>
      </c>
      <c r="AG32" s="1133">
        <v>0.14824701849999999</v>
      </c>
      <c r="AH32" s="1153">
        <v>0.88214784859999995</v>
      </c>
      <c r="AI32" s="1154">
        <v>22438</v>
      </c>
      <c r="AJ32" s="1153" t="s">
        <v>230</v>
      </c>
      <c r="AK32" s="1154" t="s">
        <v>7</v>
      </c>
      <c r="AL32" s="278" t="s">
        <v>7</v>
      </c>
      <c r="AM32" s="605" t="s">
        <v>1080</v>
      </c>
      <c r="AN32" s="277" t="s">
        <v>2260</v>
      </c>
      <c r="AO32" s="278" t="s">
        <v>7</v>
      </c>
      <c r="AP32" s="1133" t="s">
        <v>7</v>
      </c>
      <c r="AQ32" s="278" t="s">
        <v>7</v>
      </c>
      <c r="AR32" s="1133">
        <v>0.3400999904</v>
      </c>
      <c r="AS32" s="1133">
        <v>-1.6899999200000002E-2</v>
      </c>
      <c r="AT32" s="1133">
        <v>1.8451573299999999E-2</v>
      </c>
      <c r="AU32" s="1133">
        <v>-0.91591101880000003</v>
      </c>
      <c r="AV32" s="1153">
        <v>0.35971355440000002</v>
      </c>
      <c r="AW32" s="1154">
        <v>35845</v>
      </c>
      <c r="AX32" s="1153" t="s">
        <v>7</v>
      </c>
      <c r="AY32" s="1154" t="s">
        <v>7</v>
      </c>
      <c r="AZ32" s="278" t="s">
        <v>7</v>
      </c>
      <c r="BA32" s="605" t="s">
        <v>1080</v>
      </c>
      <c r="BB32" s="277" t="s">
        <v>2260</v>
      </c>
      <c r="BC32" s="278" t="s">
        <v>7</v>
      </c>
      <c r="BD32" s="1133" t="s">
        <v>7</v>
      </c>
      <c r="BE32" s="278" t="s">
        <v>7</v>
      </c>
      <c r="BF32" s="1133">
        <v>0.34589999910000002</v>
      </c>
      <c r="BG32" s="1133">
        <v>3.3999999999999998E-3</v>
      </c>
      <c r="BH32" s="1133">
        <v>2.3822599999999999E-2</v>
      </c>
      <c r="BI32" s="1133">
        <v>0.14272162320000001</v>
      </c>
      <c r="BJ32" s="1153">
        <v>0.8865100145</v>
      </c>
      <c r="BK32" s="1154">
        <v>27677</v>
      </c>
      <c r="BL32" s="1153" t="s">
        <v>7</v>
      </c>
      <c r="BM32" s="1154" t="s">
        <v>7</v>
      </c>
      <c r="BN32" s="278" t="s">
        <v>7</v>
      </c>
      <c r="BO32" s="605" t="s">
        <v>1080</v>
      </c>
      <c r="BP32" s="277" t="s">
        <v>2260</v>
      </c>
      <c r="BQ32" s="278" t="s">
        <v>7</v>
      </c>
      <c r="BR32" s="1133" t="s">
        <v>7</v>
      </c>
      <c r="BS32" s="278" t="s">
        <v>7</v>
      </c>
      <c r="BT32" s="1133">
        <v>0.34509998559999999</v>
      </c>
      <c r="BU32" s="1133" t="s">
        <v>1080</v>
      </c>
      <c r="BV32" s="1133" t="s">
        <v>1080</v>
      </c>
      <c r="BW32" s="1133">
        <v>-2.0778481960000001</v>
      </c>
      <c r="BX32" s="1153">
        <v>3.7723351299999999E-2</v>
      </c>
      <c r="BY32" s="1154">
        <v>49942</v>
      </c>
      <c r="BZ32" s="1153" t="s">
        <v>230</v>
      </c>
      <c r="CA32" s="1154" t="s">
        <v>7</v>
      </c>
      <c r="CB32" s="278" t="s">
        <v>7</v>
      </c>
      <c r="CC32" s="1155" t="s">
        <v>1080</v>
      </c>
      <c r="CD32" s="277" t="s">
        <v>2260</v>
      </c>
      <c r="CE32" s="278" t="s">
        <v>7</v>
      </c>
      <c r="CF32" s="1133" t="s">
        <v>7</v>
      </c>
      <c r="CG32" s="278" t="s">
        <v>7</v>
      </c>
      <c r="CH32" s="1133">
        <v>0.36972174050000001</v>
      </c>
      <c r="CI32" s="1133">
        <v>9.9950030000000006E-4</v>
      </c>
      <c r="CJ32" s="1133">
        <v>1.4938411299999999E-2</v>
      </c>
      <c r="CK32" s="1133">
        <v>6.6908069000000001E-2</v>
      </c>
      <c r="CL32" s="1153">
        <v>0.94665491580000005</v>
      </c>
      <c r="CM32" s="1154">
        <v>21713.679690000001</v>
      </c>
      <c r="CN32" s="1153" t="s">
        <v>7</v>
      </c>
      <c r="CO32" s="1154" t="s">
        <v>7</v>
      </c>
      <c r="CP32" s="278" t="s">
        <v>7</v>
      </c>
      <c r="CQ32" s="1156" t="s">
        <v>1080</v>
      </c>
      <c r="CR32" s="277" t="s">
        <v>2260</v>
      </c>
      <c r="CS32" s="278" t="s">
        <v>7</v>
      </c>
      <c r="CT32" s="1133" t="s">
        <v>7</v>
      </c>
      <c r="CU32" s="278" t="s">
        <v>7</v>
      </c>
      <c r="CV32" s="1133">
        <v>0.37290000919999999</v>
      </c>
      <c r="CW32" s="1133">
        <v>-2.74205953E-2</v>
      </c>
      <c r="CX32" s="1133">
        <v>2.6290793E-2</v>
      </c>
      <c r="CY32" s="1133">
        <v>-1.04297328</v>
      </c>
      <c r="CZ32" s="1153">
        <v>0.29696065189999998</v>
      </c>
      <c r="DA32" s="1154">
        <v>16731</v>
      </c>
      <c r="DB32" s="1154" t="s">
        <v>230</v>
      </c>
      <c r="DC32" s="278" t="s">
        <v>7</v>
      </c>
      <c r="DD32" s="278" t="s">
        <v>7</v>
      </c>
      <c r="DE32" s="1156" t="s">
        <v>1080</v>
      </c>
      <c r="DF32" s="277" t="s">
        <v>2260</v>
      </c>
      <c r="DG32" s="278" t="s">
        <v>7</v>
      </c>
      <c r="DH32" s="1133" t="s">
        <v>7</v>
      </c>
      <c r="DI32" s="278" t="s">
        <v>7</v>
      </c>
      <c r="DJ32" s="1133">
        <v>0.5</v>
      </c>
      <c r="DK32" s="1133">
        <v>-1.069701E-2</v>
      </c>
      <c r="DL32" s="1133">
        <v>1.19425999E-2</v>
      </c>
      <c r="DM32" s="1133">
        <v>-0.89570188520000005</v>
      </c>
      <c r="DN32" s="1153">
        <v>0.37041199209999998</v>
      </c>
      <c r="DO32" s="1154">
        <v>150064</v>
      </c>
      <c r="DP32" s="1154" t="s">
        <v>230</v>
      </c>
      <c r="DQ32" s="278" t="s">
        <v>7</v>
      </c>
      <c r="DR32" s="278" t="s">
        <v>7</v>
      </c>
      <c r="DS32" s="1156" t="s">
        <v>1080</v>
      </c>
      <c r="DT32" s="277" t="s">
        <v>2260</v>
      </c>
      <c r="DU32" s="278" t="s">
        <v>7</v>
      </c>
      <c r="DV32" s="1133" t="s">
        <v>7</v>
      </c>
      <c r="DW32" s="278" t="s">
        <v>7</v>
      </c>
      <c r="DX32" s="1133">
        <v>0.37299999589999999</v>
      </c>
      <c r="DY32" s="1133">
        <v>-1.6999999999999999E-3</v>
      </c>
      <c r="DZ32" s="1133">
        <v>3.6967453000000001E-3</v>
      </c>
      <c r="EA32" s="1133">
        <v>-0.45986396070000002</v>
      </c>
      <c r="EB32" s="1153">
        <v>0.64561384919999998</v>
      </c>
      <c r="EC32" s="1154">
        <v>251304</v>
      </c>
      <c r="ED32" s="1154" t="s">
        <v>230</v>
      </c>
      <c r="EE32" s="278" t="s">
        <v>7</v>
      </c>
      <c r="EF32" s="278" t="s">
        <v>7</v>
      </c>
    </row>
    <row r="33" spans="1:136" ht="12" customHeight="1" x14ac:dyDescent="0.15">
      <c r="A33" s="1160" t="s">
        <v>282</v>
      </c>
      <c r="B33" s="278">
        <v>6</v>
      </c>
      <c r="C33" s="278">
        <v>28897633</v>
      </c>
      <c r="D33" s="278" t="s">
        <v>228</v>
      </c>
      <c r="E33" s="1133">
        <v>0.46299999949999998</v>
      </c>
      <c r="F33" s="1133">
        <v>-1.04E-2</v>
      </c>
      <c r="G33" s="1133">
        <v>1.5E-3</v>
      </c>
      <c r="H33" s="1133">
        <v>-6.9899997709999999</v>
      </c>
      <c r="I33" s="1153">
        <v>2.7200000000000001E-12</v>
      </c>
      <c r="J33" s="1154">
        <v>939908</v>
      </c>
      <c r="K33" s="605" t="s">
        <v>1080</v>
      </c>
      <c r="L33" s="277" t="s">
        <v>2260</v>
      </c>
      <c r="M33" s="278" t="s">
        <v>7</v>
      </c>
      <c r="N33" s="1152" t="s">
        <v>7</v>
      </c>
      <c r="O33" s="1133" t="s">
        <v>7</v>
      </c>
      <c r="P33" s="1133">
        <v>0.43099999430000002</v>
      </c>
      <c r="Q33" s="1133">
        <v>3.68999988E-2</v>
      </c>
      <c r="R33" s="1133">
        <v>8.2422509800000002E-2</v>
      </c>
      <c r="S33" s="1133">
        <v>0.4476932287</v>
      </c>
      <c r="T33" s="1153">
        <v>0.65437459949999999</v>
      </c>
      <c r="U33" s="1154">
        <v>38181</v>
      </c>
      <c r="V33" s="1154" t="s">
        <v>7</v>
      </c>
      <c r="W33" s="278" t="s">
        <v>7</v>
      </c>
      <c r="X33" s="278" t="s">
        <v>7</v>
      </c>
      <c r="Y33" s="278" t="s">
        <v>1080</v>
      </c>
      <c r="Z33" s="277" t="s">
        <v>2260</v>
      </c>
      <c r="AA33" s="278" t="s">
        <v>7</v>
      </c>
      <c r="AB33" s="1133" t="s">
        <v>7</v>
      </c>
      <c r="AC33" s="278" t="s">
        <v>7</v>
      </c>
      <c r="AD33" s="1133">
        <v>0.42960000040000001</v>
      </c>
      <c r="AE33" s="1133">
        <v>4.3000000999999996E-3</v>
      </c>
      <c r="AF33" s="1133">
        <v>2.2984661999999999E-3</v>
      </c>
      <c r="AG33" s="1133">
        <v>1.8708128930000001</v>
      </c>
      <c r="AH33" s="1153">
        <v>6.1371028399999999E-2</v>
      </c>
      <c r="AI33" s="1154">
        <v>22438</v>
      </c>
      <c r="AJ33" s="1153" t="s">
        <v>230</v>
      </c>
      <c r="AK33" s="1154" t="s">
        <v>7</v>
      </c>
      <c r="AL33" s="278" t="s">
        <v>7</v>
      </c>
      <c r="AM33" s="605" t="s">
        <v>1080</v>
      </c>
      <c r="AN33" s="277" t="s">
        <v>2260</v>
      </c>
      <c r="AO33" s="278" t="s">
        <v>7</v>
      </c>
      <c r="AP33" s="1133" t="s">
        <v>7</v>
      </c>
      <c r="AQ33" s="278" t="s">
        <v>7</v>
      </c>
      <c r="AR33" s="1133">
        <v>0.42870000000000003</v>
      </c>
      <c r="AS33" s="1133">
        <v>-3.0600000200000001E-2</v>
      </c>
      <c r="AT33" s="1133">
        <v>1.60448477E-2</v>
      </c>
      <c r="AU33" s="1133">
        <v>-1.9071544410000001</v>
      </c>
      <c r="AV33" s="1153">
        <v>5.6500598800000003E-2</v>
      </c>
      <c r="AW33" s="1154">
        <v>35845</v>
      </c>
      <c r="AX33" s="1153" t="s">
        <v>7</v>
      </c>
      <c r="AY33" s="1154" t="s">
        <v>7</v>
      </c>
      <c r="AZ33" s="278" t="s">
        <v>7</v>
      </c>
      <c r="BA33" s="605" t="s">
        <v>1080</v>
      </c>
      <c r="BB33" s="277" t="s">
        <v>2260</v>
      </c>
      <c r="BC33" s="278" t="s">
        <v>7</v>
      </c>
      <c r="BD33" s="1133" t="s">
        <v>7</v>
      </c>
      <c r="BE33" s="278" t="s">
        <v>7</v>
      </c>
      <c r="BF33" s="1133">
        <v>0.46880000830000002</v>
      </c>
      <c r="BG33" s="1133">
        <v>-4.0100000800000001E-2</v>
      </c>
      <c r="BH33" s="1133">
        <v>2.7426017399999999E-2</v>
      </c>
      <c r="BI33" s="1133">
        <v>-1.4621152879999999</v>
      </c>
      <c r="BJ33" s="1153">
        <v>0.1437096149</v>
      </c>
      <c r="BK33" s="1154">
        <v>17783</v>
      </c>
      <c r="BL33" s="1153" t="s">
        <v>230</v>
      </c>
      <c r="BM33" s="1154" t="s">
        <v>7</v>
      </c>
      <c r="BN33" s="278" t="s">
        <v>7</v>
      </c>
      <c r="BO33" s="605" t="s">
        <v>1080</v>
      </c>
      <c r="BP33" s="277" t="s">
        <v>2260</v>
      </c>
      <c r="BQ33" s="278" t="s">
        <v>7</v>
      </c>
      <c r="BR33" s="1133" t="s">
        <v>7</v>
      </c>
      <c r="BS33" s="278" t="s">
        <v>7</v>
      </c>
      <c r="BT33" s="1133">
        <v>0.4192000031</v>
      </c>
      <c r="BU33" s="1133" t="s">
        <v>1080</v>
      </c>
      <c r="BV33" s="1133" t="s">
        <v>1080</v>
      </c>
      <c r="BW33" s="1133">
        <v>-1.008358836</v>
      </c>
      <c r="BX33" s="1153">
        <v>0.31328222160000002</v>
      </c>
      <c r="BY33" s="1154">
        <v>44407</v>
      </c>
      <c r="BZ33" s="1153" t="s">
        <v>230</v>
      </c>
      <c r="CA33" s="1154" t="s">
        <v>7</v>
      </c>
      <c r="CB33" s="278" t="s">
        <v>7</v>
      </c>
      <c r="CC33" s="1155" t="s">
        <v>1080</v>
      </c>
      <c r="CD33" s="277" t="s">
        <v>2260</v>
      </c>
      <c r="CE33" s="278" t="s">
        <v>7</v>
      </c>
      <c r="CF33" s="1133" t="s">
        <v>7</v>
      </c>
      <c r="CG33" s="278" t="s">
        <v>7</v>
      </c>
      <c r="CH33" s="1133">
        <v>0.4810000062</v>
      </c>
      <c r="CI33" s="1133">
        <v>6.6975215000000003E-3</v>
      </c>
      <c r="CJ33" s="1133">
        <v>1.42270587E-2</v>
      </c>
      <c r="CK33" s="1133">
        <v>0.47075939179999998</v>
      </c>
      <c r="CL33" s="1153">
        <v>0.63781255479999999</v>
      </c>
      <c r="CM33" s="1154">
        <v>21214.699219999999</v>
      </c>
      <c r="CN33" s="1153" t="s">
        <v>7</v>
      </c>
      <c r="CO33" s="1154" t="s">
        <v>7</v>
      </c>
      <c r="CP33" s="278" t="s">
        <v>7</v>
      </c>
      <c r="CQ33" s="1156" t="s">
        <v>1080</v>
      </c>
      <c r="CR33" s="277" t="s">
        <v>2260</v>
      </c>
      <c r="CS33" s="278" t="s">
        <v>7</v>
      </c>
      <c r="CT33" s="1133" t="s">
        <v>7</v>
      </c>
      <c r="CU33" s="278" t="s">
        <v>7</v>
      </c>
      <c r="CV33" s="1133">
        <v>0.42370000479999997</v>
      </c>
      <c r="CW33" s="1133">
        <v>1.46061527E-2</v>
      </c>
      <c r="CX33" s="1133">
        <v>2.37916689E-2</v>
      </c>
      <c r="CY33" s="1133">
        <v>0.61391878129999999</v>
      </c>
      <c r="CZ33" s="1153">
        <v>0.5392689705</v>
      </c>
      <c r="DA33" s="1154">
        <v>16731</v>
      </c>
      <c r="DB33" s="1154" t="s">
        <v>7</v>
      </c>
      <c r="DC33" s="278" t="s">
        <v>7</v>
      </c>
      <c r="DD33" s="278" t="s">
        <v>7</v>
      </c>
      <c r="DE33" s="1156" t="s">
        <v>1080</v>
      </c>
      <c r="DF33" s="277" t="s">
        <v>1080</v>
      </c>
      <c r="DG33" s="278" t="s">
        <v>1080</v>
      </c>
      <c r="DH33" s="1133" t="s">
        <v>1080</v>
      </c>
      <c r="DI33" s="278" t="s">
        <v>1080</v>
      </c>
      <c r="DJ33" s="1133" t="s">
        <v>1080</v>
      </c>
      <c r="DK33" s="1133" t="s">
        <v>1080</v>
      </c>
      <c r="DL33" s="1133" t="s">
        <v>1080</v>
      </c>
      <c r="DM33" s="1133" t="s">
        <v>1080</v>
      </c>
      <c r="DN33" s="1153" t="s">
        <v>1080</v>
      </c>
      <c r="DO33" s="1154" t="s">
        <v>1080</v>
      </c>
      <c r="DP33" s="1154" t="s">
        <v>1080</v>
      </c>
      <c r="DQ33" s="278" t="s">
        <v>1080</v>
      </c>
      <c r="DR33" s="278" t="s">
        <v>1080</v>
      </c>
      <c r="DS33" s="1156" t="s">
        <v>1080</v>
      </c>
      <c r="DT33" s="277" t="s">
        <v>2260</v>
      </c>
      <c r="DU33" s="278" t="s">
        <v>7</v>
      </c>
      <c r="DV33" s="1133" t="s">
        <v>7</v>
      </c>
      <c r="DW33" s="278" t="s">
        <v>7</v>
      </c>
      <c r="DX33" s="1133">
        <v>0.42399999500000002</v>
      </c>
      <c r="DY33" s="1133">
        <v>-1.7999999199999998E-2</v>
      </c>
      <c r="DZ33" s="1133">
        <v>3.4656988E-3</v>
      </c>
      <c r="EA33" s="1133">
        <v>-5.1937580109999999</v>
      </c>
      <c r="EB33" s="1153">
        <v>2.0609099999999999E-7</v>
      </c>
      <c r="EC33" s="1154">
        <v>245733</v>
      </c>
      <c r="ED33" s="1154" t="s">
        <v>230</v>
      </c>
      <c r="EE33" s="278" t="s">
        <v>230</v>
      </c>
      <c r="EF33" s="278" t="s">
        <v>7</v>
      </c>
    </row>
    <row r="34" spans="1:136" ht="12" customHeight="1" x14ac:dyDescent="0.15">
      <c r="A34" s="1160" t="s">
        <v>429</v>
      </c>
      <c r="B34" s="278">
        <v>10</v>
      </c>
      <c r="C34" s="278">
        <v>117606686</v>
      </c>
      <c r="D34" s="278" t="s">
        <v>228</v>
      </c>
      <c r="E34" s="1133">
        <v>0.74099999670000005</v>
      </c>
      <c r="F34" s="1133">
        <v>1.0099999599999999E-2</v>
      </c>
      <c r="G34" s="1133">
        <v>1.6999999999999999E-3</v>
      </c>
      <c r="H34" s="1133">
        <v>5.9400000569999998</v>
      </c>
      <c r="I34" s="1153">
        <v>2.8299999999999999E-9</v>
      </c>
      <c r="J34" s="1154">
        <v>939908</v>
      </c>
      <c r="K34" s="605" t="s">
        <v>1080</v>
      </c>
      <c r="L34" s="277" t="s">
        <v>2260</v>
      </c>
      <c r="M34" s="278" t="s">
        <v>7</v>
      </c>
      <c r="N34" s="1152" t="s">
        <v>7</v>
      </c>
      <c r="O34" s="1133" t="s">
        <v>7</v>
      </c>
      <c r="P34" s="1133">
        <v>0.73229998350000003</v>
      </c>
      <c r="Q34" s="1133">
        <v>-2.56999992E-2</v>
      </c>
      <c r="R34" s="1133">
        <v>9.4886407300000003E-2</v>
      </c>
      <c r="S34" s="1133">
        <v>-0.27085018160000002</v>
      </c>
      <c r="T34" s="1153">
        <v>0.78650623559999999</v>
      </c>
      <c r="U34" s="1154">
        <v>38181</v>
      </c>
      <c r="V34" s="1154" t="s">
        <v>7</v>
      </c>
      <c r="W34" s="278" t="s">
        <v>7</v>
      </c>
      <c r="X34" s="278" t="s">
        <v>7</v>
      </c>
      <c r="Y34" s="278" t="s">
        <v>1080</v>
      </c>
      <c r="Z34" s="277" t="s">
        <v>2260</v>
      </c>
      <c r="AA34" s="278" t="s">
        <v>7</v>
      </c>
      <c r="AB34" s="1133" t="s">
        <v>7</v>
      </c>
      <c r="AC34" s="278" t="s">
        <v>7</v>
      </c>
      <c r="AD34" s="1133">
        <v>0.73000001910000001</v>
      </c>
      <c r="AE34" s="1133">
        <v>-5.0000000000000001E-4</v>
      </c>
      <c r="AF34" s="1133">
        <v>2.5982661000000002E-3</v>
      </c>
      <c r="AG34" s="1133">
        <v>-0.1924360245</v>
      </c>
      <c r="AH34" s="1153">
        <v>0.84740066530000002</v>
      </c>
      <c r="AI34" s="1154">
        <v>22438</v>
      </c>
      <c r="AJ34" s="1153" t="s">
        <v>230</v>
      </c>
      <c r="AK34" s="1154" t="s">
        <v>7</v>
      </c>
      <c r="AL34" s="278" t="s">
        <v>7</v>
      </c>
      <c r="AM34" s="605" t="s">
        <v>1080</v>
      </c>
      <c r="AN34" s="277" t="s">
        <v>2260</v>
      </c>
      <c r="AO34" s="278" t="s">
        <v>7</v>
      </c>
      <c r="AP34" s="1133" t="s">
        <v>7</v>
      </c>
      <c r="AQ34" s="278" t="s">
        <v>7</v>
      </c>
      <c r="AR34" s="1133">
        <v>0.73339998719999999</v>
      </c>
      <c r="AS34" s="1133">
        <v>-2.33999994E-2</v>
      </c>
      <c r="AT34" s="1133">
        <v>1.8652133599999999E-2</v>
      </c>
      <c r="AU34" s="1133">
        <v>-1.254548073</v>
      </c>
      <c r="AV34" s="1153">
        <v>0.2096428424</v>
      </c>
      <c r="AW34" s="1154">
        <v>35845</v>
      </c>
      <c r="AX34" s="1153" t="s">
        <v>230</v>
      </c>
      <c r="AY34" s="1154" t="s">
        <v>7</v>
      </c>
      <c r="AZ34" s="278" t="s">
        <v>7</v>
      </c>
      <c r="BA34" s="605" t="s">
        <v>1080</v>
      </c>
      <c r="BB34" s="277" t="s">
        <v>2260</v>
      </c>
      <c r="BC34" s="278" t="s">
        <v>7</v>
      </c>
      <c r="BD34" s="1133" t="s">
        <v>7</v>
      </c>
      <c r="BE34" s="278" t="s">
        <v>7</v>
      </c>
      <c r="BF34" s="1133">
        <v>0.74849998949999996</v>
      </c>
      <c r="BG34" s="1133">
        <v>1.5100000400000001E-2</v>
      </c>
      <c r="BH34" s="1133">
        <v>2.3622408500000001E-2</v>
      </c>
      <c r="BI34" s="1133">
        <v>0.63922351600000005</v>
      </c>
      <c r="BJ34" s="1153">
        <v>0.52267754079999995</v>
      </c>
      <c r="BK34" s="1154">
        <v>32330</v>
      </c>
      <c r="BL34" s="1153" t="s">
        <v>230</v>
      </c>
      <c r="BM34" s="1154" t="s">
        <v>7</v>
      </c>
      <c r="BN34" s="278" t="s">
        <v>7</v>
      </c>
      <c r="BO34" s="605" t="s">
        <v>1080</v>
      </c>
      <c r="BP34" s="277" t="s">
        <v>2260</v>
      </c>
      <c r="BQ34" s="278" t="s">
        <v>7</v>
      </c>
      <c r="BR34" s="1133" t="s">
        <v>7</v>
      </c>
      <c r="BS34" s="278" t="s">
        <v>7</v>
      </c>
      <c r="BT34" s="1133">
        <v>0.73530000449999999</v>
      </c>
      <c r="BU34" s="1133" t="s">
        <v>1080</v>
      </c>
      <c r="BV34" s="1133" t="s">
        <v>1080</v>
      </c>
      <c r="BW34" s="1133">
        <v>-0.24159847200000001</v>
      </c>
      <c r="BX34" s="1153">
        <v>0.80909132959999996</v>
      </c>
      <c r="BY34" s="1154">
        <v>43722</v>
      </c>
      <c r="BZ34" s="1153" t="s">
        <v>7</v>
      </c>
      <c r="CA34" s="1154" t="s">
        <v>7</v>
      </c>
      <c r="CB34" s="278" t="s">
        <v>7</v>
      </c>
      <c r="CC34" s="1155" t="s">
        <v>1080</v>
      </c>
      <c r="CD34" s="277" t="s">
        <v>2260</v>
      </c>
      <c r="CE34" s="278" t="s">
        <v>7</v>
      </c>
      <c r="CF34" s="1133" t="s">
        <v>7</v>
      </c>
      <c r="CG34" s="278" t="s">
        <v>7</v>
      </c>
      <c r="CH34" s="1133">
        <v>0.74215024709999999</v>
      </c>
      <c r="CI34" s="1133">
        <v>2.4799924300000002E-2</v>
      </c>
      <c r="CJ34" s="1133">
        <v>1.5853008299999999E-2</v>
      </c>
      <c r="CK34" s="1133">
        <v>1.564367056</v>
      </c>
      <c r="CL34" s="1153">
        <v>0.1177313924</v>
      </c>
      <c r="CM34" s="1154">
        <v>22842.429690000001</v>
      </c>
      <c r="CN34" s="1153" t="s">
        <v>230</v>
      </c>
      <c r="CO34" s="1154" t="s">
        <v>7</v>
      </c>
      <c r="CP34" s="278" t="s">
        <v>7</v>
      </c>
      <c r="CQ34" s="1156" t="s">
        <v>1080</v>
      </c>
      <c r="CR34" s="277" t="s">
        <v>2447</v>
      </c>
      <c r="CS34" s="278">
        <v>117611888</v>
      </c>
      <c r="CT34" s="1133">
        <v>0.99719599999999997</v>
      </c>
      <c r="CU34" s="278" t="s">
        <v>228</v>
      </c>
      <c r="CV34" s="1133">
        <v>0.30509999389999998</v>
      </c>
      <c r="CW34" s="1133">
        <v>3.1284291300000003E-2</v>
      </c>
      <c r="CX34" s="1133">
        <v>2.63907593E-2</v>
      </c>
      <c r="CY34" s="1133">
        <v>1.1854259970000001</v>
      </c>
      <c r="CZ34" s="1153">
        <v>0.23584906759999999</v>
      </c>
      <c r="DA34" s="1154">
        <v>16731</v>
      </c>
      <c r="DB34" s="1154" t="s">
        <v>7</v>
      </c>
      <c r="DC34" s="278" t="s">
        <v>7</v>
      </c>
      <c r="DD34" s="278" t="s">
        <v>7</v>
      </c>
      <c r="DE34" s="1156" t="s">
        <v>1080</v>
      </c>
      <c r="DF34" s="277" t="s">
        <v>2260</v>
      </c>
      <c r="DG34" s="278" t="s">
        <v>7</v>
      </c>
      <c r="DH34" s="1133" t="s">
        <v>7</v>
      </c>
      <c r="DI34" s="278" t="s">
        <v>7</v>
      </c>
      <c r="DJ34" s="1133">
        <v>0.5</v>
      </c>
      <c r="DK34" s="1133">
        <v>9.3957213999999994E-3</v>
      </c>
      <c r="DL34" s="1133">
        <v>1.2350893599999999E-2</v>
      </c>
      <c r="DM34" s="1133">
        <v>0.76073211429999998</v>
      </c>
      <c r="DN34" s="1153">
        <v>0.44681710000000002</v>
      </c>
      <c r="DO34" s="1154">
        <v>150064</v>
      </c>
      <c r="DP34" s="1154" t="s">
        <v>230</v>
      </c>
      <c r="DQ34" s="278" t="s">
        <v>7</v>
      </c>
      <c r="DR34" s="278" t="s">
        <v>7</v>
      </c>
      <c r="DS34" s="1156" t="s">
        <v>1080</v>
      </c>
      <c r="DT34" s="277" t="s">
        <v>2260</v>
      </c>
      <c r="DU34" s="278" t="s">
        <v>7</v>
      </c>
      <c r="DV34" s="1133" t="s">
        <v>7</v>
      </c>
      <c r="DW34" s="278" t="s">
        <v>7</v>
      </c>
      <c r="DX34" s="1133">
        <v>0.72000002860000001</v>
      </c>
      <c r="DY34" s="1133">
        <v>4.8000001999999996E-3</v>
      </c>
      <c r="DZ34" s="1133">
        <v>3.9277920000000003E-3</v>
      </c>
      <c r="EA34" s="1133">
        <v>1.22206068</v>
      </c>
      <c r="EB34" s="1153">
        <v>0.22168469430000001</v>
      </c>
      <c r="EC34" s="1154">
        <v>252009</v>
      </c>
      <c r="ED34" s="1154" t="s">
        <v>230</v>
      </c>
      <c r="EE34" s="278" t="s">
        <v>7</v>
      </c>
      <c r="EF34" s="278" t="s">
        <v>7</v>
      </c>
    </row>
    <row r="35" spans="1:136" ht="12" customHeight="1" x14ac:dyDescent="0.15">
      <c r="A35" s="1160" t="s">
        <v>416</v>
      </c>
      <c r="B35" s="278">
        <v>3</v>
      </c>
      <c r="C35" s="278">
        <v>181424232</v>
      </c>
      <c r="D35" s="278" t="s">
        <v>237</v>
      </c>
      <c r="E35" s="1133">
        <v>0.13899999860000001</v>
      </c>
      <c r="F35" s="1133">
        <v>1.29000004E-2</v>
      </c>
      <c r="G35" s="1133">
        <v>2.0999998999999998E-3</v>
      </c>
      <c r="H35" s="1133">
        <v>5.9899997709999999</v>
      </c>
      <c r="I35" s="1153">
        <v>2.16E-9</v>
      </c>
      <c r="J35" s="1154">
        <v>939908</v>
      </c>
      <c r="K35" s="605" t="s">
        <v>1080</v>
      </c>
      <c r="L35" s="277" t="s">
        <v>2260</v>
      </c>
      <c r="M35" s="278" t="s">
        <v>7</v>
      </c>
      <c r="N35" s="1152" t="s">
        <v>7</v>
      </c>
      <c r="O35" s="1133" t="s">
        <v>7</v>
      </c>
      <c r="P35" s="1133">
        <v>0.12739999590000001</v>
      </c>
      <c r="Q35" s="1133">
        <v>-0.26309999820000002</v>
      </c>
      <c r="R35" s="1133">
        <v>0.16112595800000001</v>
      </c>
      <c r="S35" s="1133">
        <v>-1.632883906</v>
      </c>
      <c r="T35" s="1153">
        <v>0.10249340530000001</v>
      </c>
      <c r="U35" s="1154">
        <v>38181</v>
      </c>
      <c r="V35" s="1154" t="s">
        <v>7</v>
      </c>
      <c r="W35" s="278" t="s">
        <v>7</v>
      </c>
      <c r="X35" s="278" t="s">
        <v>7</v>
      </c>
      <c r="Y35" s="278" t="s">
        <v>1080</v>
      </c>
      <c r="Z35" s="277" t="s">
        <v>2448</v>
      </c>
      <c r="AA35" s="278">
        <v>181415945</v>
      </c>
      <c r="AB35" s="1133">
        <v>0.96601400000000004</v>
      </c>
      <c r="AC35" s="278" t="s">
        <v>228</v>
      </c>
      <c r="AD35" s="1133">
        <v>0.85600000620000005</v>
      </c>
      <c r="AE35" s="1133">
        <v>3.1999999000000001E-3</v>
      </c>
      <c r="AF35" s="1133">
        <v>3.7974659000000002E-3</v>
      </c>
      <c r="AG35" s="1133">
        <v>0.84266722199999999</v>
      </c>
      <c r="AH35" s="1153">
        <v>0.39941456910000001</v>
      </c>
      <c r="AI35" s="1154">
        <v>22438</v>
      </c>
      <c r="AJ35" s="1153" t="s">
        <v>230</v>
      </c>
      <c r="AK35" s="1154" t="s">
        <v>7</v>
      </c>
      <c r="AL35" s="278" t="s">
        <v>7</v>
      </c>
      <c r="AM35" s="605" t="s">
        <v>1080</v>
      </c>
      <c r="AN35" s="277" t="s">
        <v>2260</v>
      </c>
      <c r="AO35" s="278" t="s">
        <v>7</v>
      </c>
      <c r="AP35" s="1133" t="s">
        <v>7</v>
      </c>
      <c r="AQ35" s="278" t="s">
        <v>7</v>
      </c>
      <c r="AR35" s="1133">
        <v>0.1282999963</v>
      </c>
      <c r="AS35" s="1133">
        <v>-9.6000005000000006E-3</v>
      </c>
      <c r="AT35" s="1133">
        <v>3.06857694E-2</v>
      </c>
      <c r="AU35" s="1133">
        <v>-0.31284859780000002</v>
      </c>
      <c r="AV35" s="1153">
        <v>0.7543956637</v>
      </c>
      <c r="AW35" s="1154">
        <v>35845</v>
      </c>
      <c r="AX35" s="1153" t="s">
        <v>230</v>
      </c>
      <c r="AY35" s="1154" t="s">
        <v>7</v>
      </c>
      <c r="AZ35" s="278" t="s">
        <v>7</v>
      </c>
      <c r="BA35" s="605" t="s">
        <v>1080</v>
      </c>
      <c r="BB35" s="277" t="s">
        <v>1080</v>
      </c>
      <c r="BC35" s="278" t="s">
        <v>1080</v>
      </c>
      <c r="BD35" s="1133" t="s">
        <v>1080</v>
      </c>
      <c r="BE35" s="278" t="s">
        <v>1080</v>
      </c>
      <c r="BF35" s="1133" t="s">
        <v>1080</v>
      </c>
      <c r="BG35" s="1133" t="s">
        <v>1080</v>
      </c>
      <c r="BH35" s="1133" t="s">
        <v>1080</v>
      </c>
      <c r="BI35" s="1133" t="s">
        <v>1080</v>
      </c>
      <c r="BJ35" s="1153" t="s">
        <v>1080</v>
      </c>
      <c r="BK35" s="1154" t="s">
        <v>1080</v>
      </c>
      <c r="BL35" s="1153" t="s">
        <v>1080</v>
      </c>
      <c r="BM35" s="1154" t="s">
        <v>1080</v>
      </c>
      <c r="BN35" s="278" t="s">
        <v>1080</v>
      </c>
      <c r="BO35" s="605" t="s">
        <v>1080</v>
      </c>
      <c r="BP35" s="277" t="s">
        <v>2260</v>
      </c>
      <c r="BQ35" s="278" t="s">
        <v>7</v>
      </c>
      <c r="BR35" s="1133" t="s">
        <v>7</v>
      </c>
      <c r="BS35" s="278" t="s">
        <v>7</v>
      </c>
      <c r="BT35" s="1133">
        <v>0.110299997</v>
      </c>
      <c r="BU35" s="1133" t="s">
        <v>1080</v>
      </c>
      <c r="BV35" s="1133" t="s">
        <v>1080</v>
      </c>
      <c r="BW35" s="1133">
        <v>4.2052131100000001E-2</v>
      </c>
      <c r="BX35" s="1153">
        <v>0.96645712849999998</v>
      </c>
      <c r="BY35" s="1154">
        <v>46748</v>
      </c>
      <c r="BZ35" s="1153" t="s">
        <v>230</v>
      </c>
      <c r="CA35" s="1154" t="s">
        <v>7</v>
      </c>
      <c r="CB35" s="278" t="s">
        <v>7</v>
      </c>
      <c r="CC35" s="1155" t="s">
        <v>1080</v>
      </c>
      <c r="CD35" s="277" t="s">
        <v>2260</v>
      </c>
      <c r="CE35" s="278" t="s">
        <v>7</v>
      </c>
      <c r="CF35" s="1133" t="s">
        <v>7</v>
      </c>
      <c r="CG35" s="278" t="s">
        <v>7</v>
      </c>
      <c r="CH35" s="1133">
        <v>0.14039136469999999</v>
      </c>
      <c r="CI35" s="1133">
        <v>1.1997738900000001E-2</v>
      </c>
      <c r="CJ35" s="1133">
        <v>2.1340588099999998E-2</v>
      </c>
      <c r="CK35" s="1133">
        <v>0.56220281120000004</v>
      </c>
      <c r="CL35" s="1153">
        <v>0.57397782799999997</v>
      </c>
      <c r="CM35" s="1154">
        <v>20872.550780000001</v>
      </c>
      <c r="CN35" s="1153" t="s">
        <v>230</v>
      </c>
      <c r="CO35" s="1154" t="s">
        <v>7</v>
      </c>
      <c r="CP35" s="278" t="s">
        <v>7</v>
      </c>
      <c r="CQ35" s="1156" t="s">
        <v>1080</v>
      </c>
      <c r="CR35" s="277" t="s">
        <v>2260</v>
      </c>
      <c r="CS35" s="278" t="s">
        <v>7</v>
      </c>
      <c r="CT35" s="1133" t="s">
        <v>7</v>
      </c>
      <c r="CU35" s="278" t="s">
        <v>7</v>
      </c>
      <c r="CV35" s="1133">
        <v>0.14409999549999999</v>
      </c>
      <c r="CW35" s="1133">
        <v>0.13967497649999999</v>
      </c>
      <c r="CX35" s="1133">
        <v>4.1285540900000001E-2</v>
      </c>
      <c r="CY35" s="1133">
        <v>3.3831450940000001</v>
      </c>
      <c r="CZ35" s="1153">
        <v>7.1660750000000003E-4</v>
      </c>
      <c r="DA35" s="1154">
        <v>16731</v>
      </c>
      <c r="DB35" s="1154" t="s">
        <v>230</v>
      </c>
      <c r="DC35" s="278" t="s">
        <v>7</v>
      </c>
      <c r="DD35" s="278" t="s">
        <v>7</v>
      </c>
      <c r="DE35" s="1156" t="s">
        <v>1080</v>
      </c>
      <c r="DF35" s="277" t="s">
        <v>2260</v>
      </c>
      <c r="DG35" s="278" t="s">
        <v>7</v>
      </c>
      <c r="DH35" s="1133" t="s">
        <v>7</v>
      </c>
      <c r="DI35" s="278" t="s">
        <v>7</v>
      </c>
      <c r="DJ35" s="1133">
        <v>0.5</v>
      </c>
      <c r="DK35" s="1133">
        <v>2.63984744E-2</v>
      </c>
      <c r="DL35" s="1133">
        <v>1.6740053899999999E-2</v>
      </c>
      <c r="DM35" s="1133">
        <v>1.576964617</v>
      </c>
      <c r="DN35" s="1153">
        <v>0.11480366440000001</v>
      </c>
      <c r="DO35" s="1154">
        <v>150064</v>
      </c>
      <c r="DP35" s="1154" t="s">
        <v>230</v>
      </c>
      <c r="DQ35" s="278" t="s">
        <v>7</v>
      </c>
      <c r="DR35" s="278" t="s">
        <v>7</v>
      </c>
      <c r="DS35" s="1156" t="s">
        <v>1080</v>
      </c>
      <c r="DT35" s="277" t="s">
        <v>2260</v>
      </c>
      <c r="DU35" s="278" t="s">
        <v>7</v>
      </c>
      <c r="DV35" s="1133" t="s">
        <v>7</v>
      </c>
      <c r="DW35" s="278" t="s">
        <v>7</v>
      </c>
      <c r="DX35" s="1133">
        <v>0.1439999938</v>
      </c>
      <c r="DY35" s="1133">
        <v>1.09999999E-2</v>
      </c>
      <c r="DZ35" s="1133">
        <v>6.3537810999999998E-3</v>
      </c>
      <c r="EA35" s="1133">
        <v>1.7312525510000001</v>
      </c>
      <c r="EB35" s="1153">
        <v>8.3406724000000002E-2</v>
      </c>
      <c r="EC35" s="1154">
        <v>237564</v>
      </c>
      <c r="ED35" s="1154" t="s">
        <v>230</v>
      </c>
      <c r="EE35" s="278" t="s">
        <v>7</v>
      </c>
      <c r="EF35" s="278" t="s">
        <v>7</v>
      </c>
    </row>
    <row r="36" spans="1:136" ht="12" customHeight="1" x14ac:dyDescent="0.15">
      <c r="A36" s="1160" t="s">
        <v>310</v>
      </c>
      <c r="B36" s="278">
        <v>8</v>
      </c>
      <c r="C36" s="278">
        <v>10743009</v>
      </c>
      <c r="D36" s="278" t="s">
        <v>237</v>
      </c>
      <c r="E36" s="1133">
        <v>0.82800000910000005</v>
      </c>
      <c r="F36" s="1133">
        <v>1.32999998E-2</v>
      </c>
      <c r="G36" s="1133">
        <v>2.0000001000000001E-3</v>
      </c>
      <c r="H36" s="1133">
        <v>6.75</v>
      </c>
      <c r="I36" s="1153">
        <v>1.5300000000000001E-11</v>
      </c>
      <c r="J36" s="1154">
        <v>939908</v>
      </c>
      <c r="K36" s="605" t="s">
        <v>1080</v>
      </c>
      <c r="L36" s="277" t="s">
        <v>2449</v>
      </c>
      <c r="M36" s="278">
        <v>10764045</v>
      </c>
      <c r="N36" s="1152">
        <v>0.95902600000000005</v>
      </c>
      <c r="O36" s="1133" t="s">
        <v>228</v>
      </c>
      <c r="P36" s="1133">
        <v>0.82969999309999998</v>
      </c>
      <c r="Q36" s="1133">
        <v>-8.81000012E-2</v>
      </c>
      <c r="R36" s="1133">
        <v>0.10905905809999999</v>
      </c>
      <c r="S36" s="1133">
        <v>-0.80781918760000004</v>
      </c>
      <c r="T36" s="1153">
        <v>0.41919466849999998</v>
      </c>
      <c r="U36" s="1154">
        <v>38181</v>
      </c>
      <c r="V36" s="1154" t="s">
        <v>7</v>
      </c>
      <c r="W36" s="278" t="s">
        <v>7</v>
      </c>
      <c r="X36" s="278" t="s">
        <v>7</v>
      </c>
      <c r="Y36" s="278" t="s">
        <v>1080</v>
      </c>
      <c r="Z36" s="277" t="s">
        <v>2449</v>
      </c>
      <c r="AA36" s="278">
        <v>10764045</v>
      </c>
      <c r="AB36" s="1133">
        <v>0.95902600000000005</v>
      </c>
      <c r="AC36" s="278" t="s">
        <v>228</v>
      </c>
      <c r="AD36" s="1133">
        <v>0.83439999819999999</v>
      </c>
      <c r="AE36" s="1133">
        <v>8.9999999999999998E-4</v>
      </c>
      <c r="AF36" s="1133">
        <v>2.9979993E-3</v>
      </c>
      <c r="AG36" s="1133">
        <v>0.30020019409999998</v>
      </c>
      <c r="AH36" s="1153">
        <v>0.76402443649999996</v>
      </c>
      <c r="AI36" s="1154">
        <v>22438</v>
      </c>
      <c r="AJ36" s="1153" t="s">
        <v>7</v>
      </c>
      <c r="AK36" s="1154" t="s">
        <v>7</v>
      </c>
      <c r="AL36" s="278" t="s">
        <v>7</v>
      </c>
      <c r="AM36" s="605" t="s">
        <v>1080</v>
      </c>
      <c r="AN36" s="277" t="s">
        <v>2449</v>
      </c>
      <c r="AO36" s="278">
        <v>10764045</v>
      </c>
      <c r="AP36" s="1133">
        <v>0.95902600000000005</v>
      </c>
      <c r="AQ36" s="278" t="s">
        <v>228</v>
      </c>
      <c r="AR36" s="1133">
        <v>0.83069998030000003</v>
      </c>
      <c r="AS36" s="1133">
        <v>-2.2500000900000001E-2</v>
      </c>
      <c r="AT36" s="1133">
        <v>2.1159142299999999E-2</v>
      </c>
      <c r="AU36" s="1133">
        <v>-1.0633701090000001</v>
      </c>
      <c r="AV36" s="1153">
        <v>0.28761410710000002</v>
      </c>
      <c r="AW36" s="1154">
        <v>35845</v>
      </c>
      <c r="AX36" s="1153" t="s">
        <v>230</v>
      </c>
      <c r="AY36" s="1154" t="s">
        <v>7</v>
      </c>
      <c r="AZ36" s="278" t="s">
        <v>7</v>
      </c>
      <c r="BA36" s="605" t="s">
        <v>1080</v>
      </c>
      <c r="BB36" s="277" t="s">
        <v>2260</v>
      </c>
      <c r="BC36" s="278" t="s">
        <v>7</v>
      </c>
      <c r="BD36" s="1133" t="s">
        <v>7</v>
      </c>
      <c r="BE36" s="278" t="s">
        <v>7</v>
      </c>
      <c r="BF36" s="1133">
        <v>0.83359998459999995</v>
      </c>
      <c r="BG36" s="1133">
        <v>9.3999996799999999E-2</v>
      </c>
      <c r="BH36" s="1133">
        <v>2.73259226E-2</v>
      </c>
      <c r="BI36" s="1133">
        <v>3.4399571419999999</v>
      </c>
      <c r="BJ36" s="1153">
        <v>5.8180649999999999E-4</v>
      </c>
      <c r="BK36" s="1154">
        <v>29565</v>
      </c>
      <c r="BL36" s="1153" t="s">
        <v>230</v>
      </c>
      <c r="BM36" s="1154" t="s">
        <v>7</v>
      </c>
      <c r="BN36" s="278" t="s">
        <v>7</v>
      </c>
      <c r="BO36" s="605" t="s">
        <v>1080</v>
      </c>
      <c r="BP36" s="277" t="s">
        <v>2449</v>
      </c>
      <c r="BQ36" s="278">
        <v>10764045</v>
      </c>
      <c r="BR36" s="1133">
        <v>0.95902600000000005</v>
      </c>
      <c r="BS36" s="278" t="s">
        <v>228</v>
      </c>
      <c r="BT36" s="1133">
        <v>0.84399998190000003</v>
      </c>
      <c r="BU36" s="1133" t="s">
        <v>1080</v>
      </c>
      <c r="BV36" s="1133" t="s">
        <v>1080</v>
      </c>
      <c r="BW36" s="1133">
        <v>0.50794070960000004</v>
      </c>
      <c r="BX36" s="1153">
        <v>0.61149495840000001</v>
      </c>
      <c r="BY36" s="1154">
        <v>49942</v>
      </c>
      <c r="BZ36" s="1153" t="s">
        <v>230</v>
      </c>
      <c r="CA36" s="1154" t="s">
        <v>7</v>
      </c>
      <c r="CB36" s="278" t="s">
        <v>7</v>
      </c>
      <c r="CC36" s="1155" t="s">
        <v>1080</v>
      </c>
      <c r="CD36" s="277" t="s">
        <v>2260</v>
      </c>
      <c r="CE36" s="278" t="s">
        <v>7</v>
      </c>
      <c r="CF36" s="1133" t="s">
        <v>7</v>
      </c>
      <c r="CG36" s="278" t="s">
        <v>7</v>
      </c>
      <c r="CH36" s="1133">
        <v>0.83835840230000003</v>
      </c>
      <c r="CI36" s="1133">
        <v>-2.9042130000000001E-3</v>
      </c>
      <c r="CJ36" s="1133">
        <v>1.90032851E-2</v>
      </c>
      <c r="CK36" s="1133">
        <v>-0.15282689029999999</v>
      </c>
      <c r="CL36" s="1153">
        <v>0.8785347939</v>
      </c>
      <c r="CM36" s="1154">
        <v>22842.429690000001</v>
      </c>
      <c r="CN36" s="1153" t="s">
        <v>7</v>
      </c>
      <c r="CO36" s="1154" t="s">
        <v>7</v>
      </c>
      <c r="CP36" s="278" t="s">
        <v>7</v>
      </c>
      <c r="CQ36" s="1156" t="s">
        <v>1080</v>
      </c>
      <c r="CR36" s="277" t="s">
        <v>2449</v>
      </c>
      <c r="CS36" s="278">
        <v>10764045</v>
      </c>
      <c r="CT36" s="1133">
        <v>0.95902600000000005</v>
      </c>
      <c r="CU36" s="278" t="s">
        <v>228</v>
      </c>
      <c r="CV36" s="1133">
        <v>0.85000002379999995</v>
      </c>
      <c r="CW36" s="1133">
        <v>1.02523761E-2</v>
      </c>
      <c r="CX36" s="1133">
        <v>3.1488973599999998E-2</v>
      </c>
      <c r="CY36" s="1133">
        <v>0.3255862296</v>
      </c>
      <c r="CZ36" s="1153">
        <v>0.74473744630000005</v>
      </c>
      <c r="DA36" s="1154">
        <v>16731</v>
      </c>
      <c r="DB36" s="1154" t="s">
        <v>230</v>
      </c>
      <c r="DC36" s="278" t="s">
        <v>7</v>
      </c>
      <c r="DD36" s="278" t="s">
        <v>7</v>
      </c>
      <c r="DE36" s="1156" t="s">
        <v>1080</v>
      </c>
      <c r="DF36" s="277" t="s">
        <v>2260</v>
      </c>
      <c r="DG36" s="278" t="s">
        <v>7</v>
      </c>
      <c r="DH36" s="1133" t="s">
        <v>7</v>
      </c>
      <c r="DI36" s="278" t="s">
        <v>7</v>
      </c>
      <c r="DJ36" s="1133">
        <v>0.5</v>
      </c>
      <c r="DK36" s="1133">
        <v>3.2796274899999998E-2</v>
      </c>
      <c r="DL36" s="1133">
        <v>1.48006575E-2</v>
      </c>
      <c r="DM36" s="1133">
        <v>2.2158660889999999</v>
      </c>
      <c r="DN36" s="1153">
        <v>2.6700681099999998E-2</v>
      </c>
      <c r="DO36" s="1154">
        <v>150064</v>
      </c>
      <c r="DP36" s="1154" t="s">
        <v>230</v>
      </c>
      <c r="DQ36" s="278" t="s">
        <v>7</v>
      </c>
      <c r="DR36" s="278" t="s">
        <v>7</v>
      </c>
      <c r="DS36" s="1156" t="s">
        <v>1080</v>
      </c>
      <c r="DT36" s="277" t="s">
        <v>2449</v>
      </c>
      <c r="DU36" s="278">
        <v>10764045</v>
      </c>
      <c r="DV36" s="1133">
        <v>0.95902600000000005</v>
      </c>
      <c r="DW36" s="278" t="s">
        <v>228</v>
      </c>
      <c r="DX36" s="1133">
        <v>0.85000002379999995</v>
      </c>
      <c r="DY36" s="1133">
        <v>-4.4000000000000003E-3</v>
      </c>
      <c r="DZ36" s="1133">
        <v>4.6209316000000002E-3</v>
      </c>
      <c r="EA36" s="1133">
        <v>-0.95218890909999998</v>
      </c>
      <c r="EB36" s="1153">
        <v>0.34100118280000002</v>
      </c>
      <c r="EC36" s="1154">
        <v>253199</v>
      </c>
      <c r="ED36" s="1154" t="s">
        <v>7</v>
      </c>
      <c r="EE36" s="278" t="s">
        <v>7</v>
      </c>
      <c r="EF36" s="278" t="s">
        <v>7</v>
      </c>
    </row>
    <row r="37" spans="1:136" ht="12" customHeight="1" x14ac:dyDescent="0.15">
      <c r="A37" s="1160" t="s">
        <v>495</v>
      </c>
      <c r="B37" s="278">
        <v>8</v>
      </c>
      <c r="C37" s="278">
        <v>10459954</v>
      </c>
      <c r="D37" s="278" t="s">
        <v>228</v>
      </c>
      <c r="E37" s="1133">
        <v>0.80299997329999995</v>
      </c>
      <c r="F37" s="1133">
        <v>-1.05999997E-2</v>
      </c>
      <c r="G37" s="1133">
        <v>1.9E-3</v>
      </c>
      <c r="H37" s="1133">
        <v>-5.6900000569999998</v>
      </c>
      <c r="I37" s="1153">
        <v>1.3000000000000001E-8</v>
      </c>
      <c r="J37" s="1154">
        <v>939908</v>
      </c>
      <c r="K37" s="605" t="s">
        <v>1080</v>
      </c>
      <c r="L37" s="277" t="s">
        <v>2260</v>
      </c>
      <c r="M37" s="278" t="s">
        <v>7</v>
      </c>
      <c r="N37" s="1152" t="s">
        <v>7</v>
      </c>
      <c r="O37" s="1133" t="s">
        <v>7</v>
      </c>
      <c r="P37" s="1133">
        <v>0.78969997169999995</v>
      </c>
      <c r="Q37" s="1133">
        <v>-0.1181000024</v>
      </c>
      <c r="R37" s="1133">
        <v>0.1210203767</v>
      </c>
      <c r="S37" s="1133">
        <v>-0.97586876150000001</v>
      </c>
      <c r="T37" s="1153">
        <v>0.32912951709999999</v>
      </c>
      <c r="U37" s="1154">
        <v>38181</v>
      </c>
      <c r="V37" s="1154" t="s">
        <v>230</v>
      </c>
      <c r="W37" s="278" t="s">
        <v>7</v>
      </c>
      <c r="X37" s="278" t="s">
        <v>7</v>
      </c>
      <c r="Y37" s="278" t="s">
        <v>1080</v>
      </c>
      <c r="Z37" s="277" t="s">
        <v>2260</v>
      </c>
      <c r="AA37" s="278" t="s">
        <v>7</v>
      </c>
      <c r="AB37" s="1133" t="s">
        <v>7</v>
      </c>
      <c r="AC37" s="278" t="s">
        <v>7</v>
      </c>
      <c r="AD37" s="1133">
        <v>0.78640002009999999</v>
      </c>
      <c r="AE37" s="1133">
        <v>2.0999998999999998E-3</v>
      </c>
      <c r="AF37" s="1133">
        <v>3.6975325000000001E-3</v>
      </c>
      <c r="AG37" s="1133">
        <v>0.56794631480000002</v>
      </c>
      <c r="AH37" s="1153">
        <v>0.57007139920000005</v>
      </c>
      <c r="AI37" s="1154">
        <v>22438</v>
      </c>
      <c r="AJ37" s="1153" t="s">
        <v>230</v>
      </c>
      <c r="AK37" s="1154" t="s">
        <v>7</v>
      </c>
      <c r="AL37" s="278" t="s">
        <v>7</v>
      </c>
      <c r="AM37" s="605" t="s">
        <v>1080</v>
      </c>
      <c r="AN37" s="277" t="s">
        <v>2260</v>
      </c>
      <c r="AO37" s="278" t="s">
        <v>7</v>
      </c>
      <c r="AP37" s="1133" t="s">
        <v>7</v>
      </c>
      <c r="AQ37" s="278" t="s">
        <v>7</v>
      </c>
      <c r="AR37" s="1133">
        <v>0.79009997840000001</v>
      </c>
      <c r="AS37" s="1133">
        <v>2.7499999899999999E-2</v>
      </c>
      <c r="AT37" s="1133">
        <v>2.4769231700000002E-2</v>
      </c>
      <c r="AU37" s="1133">
        <v>1.1102483270000001</v>
      </c>
      <c r="AV37" s="1153">
        <v>0.2668920159</v>
      </c>
      <c r="AW37" s="1154">
        <v>35845</v>
      </c>
      <c r="AX37" s="1153" t="s">
        <v>230</v>
      </c>
      <c r="AY37" s="1154" t="s">
        <v>7</v>
      </c>
      <c r="AZ37" s="278" t="s">
        <v>7</v>
      </c>
      <c r="BA37" s="605" t="s">
        <v>1080</v>
      </c>
      <c r="BB37" s="277" t="s">
        <v>2260</v>
      </c>
      <c r="BC37" s="278" t="s">
        <v>7</v>
      </c>
      <c r="BD37" s="1133" t="s">
        <v>7</v>
      </c>
      <c r="BE37" s="278" t="s">
        <v>7</v>
      </c>
      <c r="BF37" s="1133">
        <v>0.79339998960000002</v>
      </c>
      <c r="BG37" s="1133">
        <v>-3.84000018E-2</v>
      </c>
      <c r="BH37" s="1133">
        <v>3.2430764299999998E-2</v>
      </c>
      <c r="BI37" s="1133">
        <v>-1.184060812</v>
      </c>
      <c r="BJ37" s="1153">
        <v>0.23638896640000001</v>
      </c>
      <c r="BK37" s="1154">
        <v>22902</v>
      </c>
      <c r="BL37" s="1153" t="s">
        <v>230</v>
      </c>
      <c r="BM37" s="1154" t="s">
        <v>7</v>
      </c>
      <c r="BN37" s="278" t="s">
        <v>7</v>
      </c>
      <c r="BO37" s="605" t="s">
        <v>1080</v>
      </c>
      <c r="BP37" s="277" t="s">
        <v>2260</v>
      </c>
      <c r="BQ37" s="278" t="s">
        <v>7</v>
      </c>
      <c r="BR37" s="1133" t="s">
        <v>7</v>
      </c>
      <c r="BS37" s="278" t="s">
        <v>7</v>
      </c>
      <c r="BT37" s="1133">
        <v>0.76539999250000001</v>
      </c>
      <c r="BU37" s="1133" t="s">
        <v>1080</v>
      </c>
      <c r="BV37" s="1133" t="s">
        <v>1080</v>
      </c>
      <c r="BW37" s="1133">
        <v>-1.2713060380000001</v>
      </c>
      <c r="BX37" s="1153">
        <v>0.2036197931</v>
      </c>
      <c r="BY37" s="1154">
        <v>40567</v>
      </c>
      <c r="BZ37" s="1153" t="s">
        <v>230</v>
      </c>
      <c r="CA37" s="1154" t="s">
        <v>7</v>
      </c>
      <c r="CB37" s="278" t="s">
        <v>7</v>
      </c>
      <c r="CC37" s="1155" t="s">
        <v>1080</v>
      </c>
      <c r="CD37" s="277" t="s">
        <v>2260</v>
      </c>
      <c r="CE37" s="278" t="s">
        <v>7</v>
      </c>
      <c r="CF37" s="1133" t="s">
        <v>7</v>
      </c>
      <c r="CG37" s="278" t="s">
        <v>7</v>
      </c>
      <c r="CH37" s="1133">
        <v>0.78122627739999995</v>
      </c>
      <c r="CI37" s="1133">
        <v>-1.2295277800000001E-2</v>
      </c>
      <c r="CJ37" s="1133">
        <v>1.7885444699999999E-2</v>
      </c>
      <c r="CK37" s="1133">
        <v>-0.68744599819999996</v>
      </c>
      <c r="CL37" s="1153">
        <v>0.49180170890000002</v>
      </c>
      <c r="CM37" s="1154">
        <v>20762.109380000002</v>
      </c>
      <c r="CN37" s="1153" t="s">
        <v>230</v>
      </c>
      <c r="CO37" s="1154" t="s">
        <v>7</v>
      </c>
      <c r="CP37" s="278" t="s">
        <v>7</v>
      </c>
      <c r="CQ37" s="1156" t="s">
        <v>1080</v>
      </c>
      <c r="CR37" s="277" t="s">
        <v>1080</v>
      </c>
      <c r="CS37" s="278" t="s">
        <v>1080</v>
      </c>
      <c r="CT37" s="1133" t="s">
        <v>1080</v>
      </c>
      <c r="CU37" s="278" t="s">
        <v>1080</v>
      </c>
      <c r="CV37" s="1133" t="s">
        <v>1080</v>
      </c>
      <c r="CW37" s="1133" t="s">
        <v>1080</v>
      </c>
      <c r="CX37" s="1133" t="s">
        <v>1080</v>
      </c>
      <c r="CY37" s="1133" t="s">
        <v>1080</v>
      </c>
      <c r="CZ37" s="1153" t="s">
        <v>1080</v>
      </c>
      <c r="DA37" s="1154" t="s">
        <v>1080</v>
      </c>
      <c r="DB37" s="1154" t="s">
        <v>1080</v>
      </c>
      <c r="DC37" s="278" t="s">
        <v>1080</v>
      </c>
      <c r="DD37" s="278" t="s">
        <v>1080</v>
      </c>
      <c r="DE37" s="1156" t="s">
        <v>1080</v>
      </c>
      <c r="DF37" s="277" t="s">
        <v>2260</v>
      </c>
      <c r="DG37" s="278" t="s">
        <v>7</v>
      </c>
      <c r="DH37" s="1133" t="s">
        <v>7</v>
      </c>
      <c r="DI37" s="278" t="s">
        <v>7</v>
      </c>
      <c r="DJ37" s="1133">
        <v>0.5</v>
      </c>
      <c r="DK37" s="1133">
        <v>-2.3995606199999998E-2</v>
      </c>
      <c r="DL37" s="1133">
        <v>1.3881996299999999E-2</v>
      </c>
      <c r="DM37" s="1133">
        <v>-1.728541374</v>
      </c>
      <c r="DN37" s="1153">
        <v>8.3891205499999996E-2</v>
      </c>
      <c r="DO37" s="1154">
        <v>150064</v>
      </c>
      <c r="DP37" s="1154" t="s">
        <v>230</v>
      </c>
      <c r="DQ37" s="278" t="s">
        <v>7</v>
      </c>
      <c r="DR37" s="278" t="s">
        <v>7</v>
      </c>
      <c r="DS37" s="1156" t="s">
        <v>1080</v>
      </c>
      <c r="DT37" s="277" t="s">
        <v>2260</v>
      </c>
      <c r="DU37" s="278" t="s">
        <v>7</v>
      </c>
      <c r="DV37" s="1133" t="s">
        <v>7</v>
      </c>
      <c r="DW37" s="278" t="s">
        <v>7</v>
      </c>
      <c r="DX37" s="1133">
        <v>0.82999998330000002</v>
      </c>
      <c r="DY37" s="1133">
        <v>9.1000004000000006E-3</v>
      </c>
      <c r="DZ37" s="1133">
        <v>4.6209316000000002E-3</v>
      </c>
      <c r="EA37" s="1133">
        <v>1.969299793</v>
      </c>
      <c r="EB37" s="1153">
        <v>4.8918671900000002E-2</v>
      </c>
      <c r="EC37" s="1154">
        <v>243965</v>
      </c>
      <c r="ED37" s="1154" t="s">
        <v>7</v>
      </c>
      <c r="EE37" s="278" t="s">
        <v>7</v>
      </c>
      <c r="EF37" s="278" t="s">
        <v>7</v>
      </c>
    </row>
    <row r="38" spans="1:136" ht="12" customHeight="1" x14ac:dyDescent="0.15">
      <c r="A38" s="1160" t="s">
        <v>352</v>
      </c>
      <c r="B38" s="278">
        <v>7</v>
      </c>
      <c r="C38" s="278">
        <v>114337975</v>
      </c>
      <c r="D38" s="278" t="s">
        <v>237</v>
      </c>
      <c r="E38" s="1133">
        <v>0.40999999640000001</v>
      </c>
      <c r="F38" s="1133">
        <v>9.7000003000000008E-3</v>
      </c>
      <c r="G38" s="1133">
        <v>1.5E-3</v>
      </c>
      <c r="H38" s="1133">
        <v>6.4400000569999998</v>
      </c>
      <c r="I38" s="1153">
        <v>1.2E-10</v>
      </c>
      <c r="J38" s="1154">
        <v>939908</v>
      </c>
      <c r="K38" s="605" t="s">
        <v>1080</v>
      </c>
      <c r="L38" s="277" t="s">
        <v>2260</v>
      </c>
      <c r="M38" s="278" t="s">
        <v>7</v>
      </c>
      <c r="N38" s="1152" t="s">
        <v>7</v>
      </c>
      <c r="O38" s="1133" t="s">
        <v>7</v>
      </c>
      <c r="P38" s="1133">
        <v>0.39750000829999999</v>
      </c>
      <c r="Q38" s="1133">
        <v>-1.4899999800000001E-2</v>
      </c>
      <c r="R38" s="1133">
        <v>8.3427667600000005E-2</v>
      </c>
      <c r="S38" s="1133">
        <v>-0.1785978228</v>
      </c>
      <c r="T38" s="1153">
        <v>0.85825347900000004</v>
      </c>
      <c r="U38" s="1154">
        <v>38181</v>
      </c>
      <c r="V38" s="1154" t="s">
        <v>7</v>
      </c>
      <c r="W38" s="278" t="s">
        <v>7</v>
      </c>
      <c r="X38" s="278" t="s">
        <v>7</v>
      </c>
      <c r="Y38" s="278" t="s">
        <v>1080</v>
      </c>
      <c r="Z38" s="277" t="s">
        <v>2260</v>
      </c>
      <c r="AA38" s="278" t="s">
        <v>7</v>
      </c>
      <c r="AB38" s="1133" t="s">
        <v>7</v>
      </c>
      <c r="AC38" s="278" t="s">
        <v>7</v>
      </c>
      <c r="AD38" s="1133">
        <v>0.38800001140000001</v>
      </c>
      <c r="AE38" s="1133">
        <v>-5.9999999999999995E-4</v>
      </c>
      <c r="AF38" s="1133">
        <v>2.2984661999999999E-3</v>
      </c>
      <c r="AG38" s="1133">
        <v>-0.26104363800000002</v>
      </c>
      <c r="AH38" s="1153">
        <v>0.79405885929999998</v>
      </c>
      <c r="AI38" s="1154">
        <v>22438</v>
      </c>
      <c r="AJ38" s="1153" t="s">
        <v>230</v>
      </c>
      <c r="AK38" s="1154" t="s">
        <v>7</v>
      </c>
      <c r="AL38" s="278" t="s">
        <v>7</v>
      </c>
      <c r="AM38" s="605" t="s">
        <v>1080</v>
      </c>
      <c r="AN38" s="277" t="s">
        <v>2260</v>
      </c>
      <c r="AO38" s="278" t="s">
        <v>7</v>
      </c>
      <c r="AP38" s="1133" t="s">
        <v>7</v>
      </c>
      <c r="AQ38" s="278" t="s">
        <v>7</v>
      </c>
      <c r="AR38" s="1133">
        <v>0.39309999350000002</v>
      </c>
      <c r="AS38" s="1133">
        <v>-9.2999999999999992E-3</v>
      </c>
      <c r="AT38" s="1133">
        <v>1.6145126900000001E-2</v>
      </c>
      <c r="AU38" s="1133">
        <v>-0.57602518800000002</v>
      </c>
      <c r="AV38" s="1153">
        <v>0.56459814310000001</v>
      </c>
      <c r="AW38" s="1154">
        <v>35845</v>
      </c>
      <c r="AX38" s="1153" t="s">
        <v>230</v>
      </c>
      <c r="AY38" s="1154" t="s">
        <v>7</v>
      </c>
      <c r="AZ38" s="278" t="s">
        <v>7</v>
      </c>
      <c r="BA38" s="605" t="s">
        <v>1080</v>
      </c>
      <c r="BB38" s="277" t="s">
        <v>2260</v>
      </c>
      <c r="BC38" s="278" t="s">
        <v>7</v>
      </c>
      <c r="BD38" s="1133" t="s">
        <v>7</v>
      </c>
      <c r="BE38" s="278" t="s">
        <v>7</v>
      </c>
      <c r="BF38" s="1133">
        <v>0.41580000519999999</v>
      </c>
      <c r="BG38" s="1133">
        <v>1.26999998E-2</v>
      </c>
      <c r="BH38" s="1133">
        <v>2.21209843E-2</v>
      </c>
      <c r="BI38" s="1133">
        <v>0.57411545519999996</v>
      </c>
      <c r="BJ38" s="1153">
        <v>0.5658896565</v>
      </c>
      <c r="BK38" s="1154">
        <v>27677</v>
      </c>
      <c r="BL38" s="1153" t="s">
        <v>230</v>
      </c>
      <c r="BM38" s="1154" t="s">
        <v>7</v>
      </c>
      <c r="BN38" s="278" t="s">
        <v>7</v>
      </c>
      <c r="BO38" s="605" t="s">
        <v>1080</v>
      </c>
      <c r="BP38" s="277" t="s">
        <v>2260</v>
      </c>
      <c r="BQ38" s="278" t="s">
        <v>7</v>
      </c>
      <c r="BR38" s="1133" t="s">
        <v>7</v>
      </c>
      <c r="BS38" s="278" t="s">
        <v>7</v>
      </c>
      <c r="BT38" s="1133">
        <v>0.4086000025</v>
      </c>
      <c r="BU38" s="1133" t="s">
        <v>1080</v>
      </c>
      <c r="BV38" s="1133" t="s">
        <v>1080</v>
      </c>
      <c r="BW38" s="1133">
        <v>-0.34063082929999999</v>
      </c>
      <c r="BX38" s="1153">
        <v>0.73338150980000005</v>
      </c>
      <c r="BY38" s="1154">
        <v>49942</v>
      </c>
      <c r="BZ38" s="1153" t="s">
        <v>7</v>
      </c>
      <c r="CA38" s="1154" t="s">
        <v>7</v>
      </c>
      <c r="CB38" s="278" t="s">
        <v>7</v>
      </c>
      <c r="CC38" s="1155" t="s">
        <v>1080</v>
      </c>
      <c r="CD38" s="277" t="s">
        <v>2260</v>
      </c>
      <c r="CE38" s="278" t="s">
        <v>7</v>
      </c>
      <c r="CF38" s="1133" t="s">
        <v>7</v>
      </c>
      <c r="CG38" s="278" t="s">
        <v>7</v>
      </c>
      <c r="CH38" s="1133">
        <v>0.41550862789999998</v>
      </c>
      <c r="CI38" s="1133">
        <v>3.7295784800000002E-2</v>
      </c>
      <c r="CJ38" s="1133">
        <v>1.3820570900000001E-2</v>
      </c>
      <c r="CK38" s="1133">
        <v>2.6985704899999998</v>
      </c>
      <c r="CL38" s="1153">
        <v>6.9638006000000002E-3</v>
      </c>
      <c r="CM38" s="1154">
        <v>22842.429690000001</v>
      </c>
      <c r="CN38" s="1153" t="s">
        <v>230</v>
      </c>
      <c r="CO38" s="1154" t="s">
        <v>7</v>
      </c>
      <c r="CP38" s="278" t="s">
        <v>7</v>
      </c>
      <c r="CQ38" s="1156" t="s">
        <v>1080</v>
      </c>
      <c r="CR38" s="277" t="s">
        <v>2260</v>
      </c>
      <c r="CS38" s="278" t="s">
        <v>7</v>
      </c>
      <c r="CT38" s="1133" t="s">
        <v>7</v>
      </c>
      <c r="CU38" s="278" t="s">
        <v>7</v>
      </c>
      <c r="CV38" s="1133">
        <v>0.44170001149999999</v>
      </c>
      <c r="CW38" s="1133">
        <v>-2.10193675E-2</v>
      </c>
      <c r="CX38" s="1133">
        <v>2.36917026E-2</v>
      </c>
      <c r="CY38" s="1133">
        <v>-0.88720369340000005</v>
      </c>
      <c r="CZ38" s="1153">
        <v>0.37496924399999998</v>
      </c>
      <c r="DA38" s="1154">
        <v>16731</v>
      </c>
      <c r="DB38" s="1154" t="s">
        <v>7</v>
      </c>
      <c r="DC38" s="278" t="s">
        <v>7</v>
      </c>
      <c r="DD38" s="278" t="s">
        <v>7</v>
      </c>
      <c r="DE38" s="1156" t="s">
        <v>1080</v>
      </c>
      <c r="DF38" s="277" t="s">
        <v>2260</v>
      </c>
      <c r="DG38" s="278" t="s">
        <v>7</v>
      </c>
      <c r="DH38" s="1133" t="s">
        <v>7</v>
      </c>
      <c r="DI38" s="278" t="s">
        <v>7</v>
      </c>
      <c r="DJ38" s="1133">
        <v>0.5</v>
      </c>
      <c r="DK38" s="1133">
        <v>-1.29028857E-2</v>
      </c>
      <c r="DL38" s="1133">
        <v>1.1126011599999999E-2</v>
      </c>
      <c r="DM38" s="1133">
        <v>-1.159704447</v>
      </c>
      <c r="DN38" s="1153">
        <v>0.24616916480000001</v>
      </c>
      <c r="DO38" s="1154">
        <v>150064</v>
      </c>
      <c r="DP38" s="1154" t="s">
        <v>7</v>
      </c>
      <c r="DQ38" s="278" t="s">
        <v>7</v>
      </c>
      <c r="DR38" s="278" t="s">
        <v>7</v>
      </c>
      <c r="DS38" s="1156" t="s">
        <v>1080</v>
      </c>
      <c r="DT38" s="277" t="s">
        <v>2260</v>
      </c>
      <c r="DU38" s="278" t="s">
        <v>7</v>
      </c>
      <c r="DV38" s="1133" t="s">
        <v>7</v>
      </c>
      <c r="DW38" s="278" t="s">
        <v>7</v>
      </c>
      <c r="DX38" s="1133">
        <v>0.44200000169999998</v>
      </c>
      <c r="DY38" s="1133">
        <v>2.4000000999999998E-3</v>
      </c>
      <c r="DZ38" s="1133">
        <v>3.4656988E-3</v>
      </c>
      <c r="EA38" s="1133">
        <v>0.69250106810000001</v>
      </c>
      <c r="EB38" s="1153">
        <v>0.48862272499999998</v>
      </c>
      <c r="EC38" s="1154">
        <v>252939</v>
      </c>
      <c r="ED38" s="1154" t="s">
        <v>230</v>
      </c>
      <c r="EE38" s="278" t="s">
        <v>7</v>
      </c>
      <c r="EF38" s="278" t="s">
        <v>7</v>
      </c>
    </row>
    <row r="39" spans="1:136" ht="12" customHeight="1" x14ac:dyDescent="0.15">
      <c r="A39" s="1160" t="s">
        <v>336</v>
      </c>
      <c r="B39" s="278">
        <v>1</v>
      </c>
      <c r="C39" s="278">
        <v>243645203</v>
      </c>
      <c r="D39" s="278" t="s">
        <v>265</v>
      </c>
      <c r="E39" s="1133">
        <v>0.40400001410000003</v>
      </c>
      <c r="F39" s="1133">
        <v>-9.8999998999999995E-3</v>
      </c>
      <c r="G39" s="1133">
        <v>1.5E-3</v>
      </c>
      <c r="H39" s="1133">
        <v>-6.5500001909999996</v>
      </c>
      <c r="I39" s="1153">
        <v>5.7299999999999999E-11</v>
      </c>
      <c r="J39" s="1154">
        <v>939908</v>
      </c>
      <c r="K39" s="605" t="s">
        <v>1080</v>
      </c>
      <c r="L39" s="277" t="s">
        <v>2450</v>
      </c>
      <c r="M39" s="278">
        <v>243639218</v>
      </c>
      <c r="N39" s="1152">
        <v>0.86434599999999995</v>
      </c>
      <c r="O39" s="1133" t="s">
        <v>228</v>
      </c>
      <c r="P39" s="1133">
        <v>0.61989998820000003</v>
      </c>
      <c r="Q39" s="1133">
        <v>2.2800000399999999E-2</v>
      </c>
      <c r="R39" s="1133">
        <v>9.3579709499999997E-2</v>
      </c>
      <c r="S39" s="1133">
        <v>0.2436425686</v>
      </c>
      <c r="T39" s="1153">
        <v>0.80750763420000005</v>
      </c>
      <c r="U39" s="1154">
        <v>38181</v>
      </c>
      <c r="V39" s="1154" t="s">
        <v>230</v>
      </c>
      <c r="W39" s="278" t="s">
        <v>7</v>
      </c>
      <c r="X39" s="278" t="s">
        <v>7</v>
      </c>
      <c r="Y39" s="278" t="s">
        <v>1080</v>
      </c>
      <c r="Z39" s="277" t="s">
        <v>2450</v>
      </c>
      <c r="AA39" s="278">
        <v>243639218</v>
      </c>
      <c r="AB39" s="1133">
        <v>0.86434599999999995</v>
      </c>
      <c r="AC39" s="278" t="s">
        <v>228</v>
      </c>
      <c r="AD39" s="1133">
        <v>0.61860001090000005</v>
      </c>
      <c r="AE39" s="1133">
        <v>1.5E-3</v>
      </c>
      <c r="AF39" s="1133">
        <v>2.4983329000000001E-3</v>
      </c>
      <c r="AG39" s="1133">
        <v>0.60040038819999997</v>
      </c>
      <c r="AH39" s="1153">
        <v>0.54823940989999997</v>
      </c>
      <c r="AI39" s="1154">
        <v>22438</v>
      </c>
      <c r="AJ39" s="1153" t="s">
        <v>7</v>
      </c>
      <c r="AK39" s="1154" t="s">
        <v>7</v>
      </c>
      <c r="AL39" s="278" t="s">
        <v>7</v>
      </c>
      <c r="AM39" s="605" t="s">
        <v>1080</v>
      </c>
      <c r="AN39" s="277" t="s">
        <v>2450</v>
      </c>
      <c r="AO39" s="278">
        <v>243639218</v>
      </c>
      <c r="AP39" s="1133">
        <v>0.86434599999999995</v>
      </c>
      <c r="AQ39" s="278" t="s">
        <v>228</v>
      </c>
      <c r="AR39" s="1133">
        <v>0.62089997529999996</v>
      </c>
      <c r="AS39" s="1133">
        <v>-1.11999996E-2</v>
      </c>
      <c r="AT39" s="1133">
        <v>1.80504527E-2</v>
      </c>
      <c r="AU39" s="1133">
        <v>-0.62048304080000005</v>
      </c>
      <c r="AV39" s="1153">
        <v>0.53493982549999997</v>
      </c>
      <c r="AW39" s="1154">
        <v>35845</v>
      </c>
      <c r="AX39" s="1153" t="s">
        <v>230</v>
      </c>
      <c r="AY39" s="1154" t="s">
        <v>7</v>
      </c>
      <c r="AZ39" s="278" t="s">
        <v>7</v>
      </c>
      <c r="BA39" s="605" t="s">
        <v>1080</v>
      </c>
      <c r="BB39" s="277" t="s">
        <v>2260</v>
      </c>
      <c r="BC39" s="278" t="s">
        <v>7</v>
      </c>
      <c r="BD39" s="1133" t="s">
        <v>7</v>
      </c>
      <c r="BE39" s="278" t="s">
        <v>7</v>
      </c>
      <c r="BF39" s="1133">
        <v>0.41310000419999998</v>
      </c>
      <c r="BG39" s="1133">
        <v>1.24000004E-2</v>
      </c>
      <c r="BH39" s="1133">
        <v>2.2321175799999999E-2</v>
      </c>
      <c r="BI39" s="1133">
        <v>0.55552631620000004</v>
      </c>
      <c r="BJ39" s="1153">
        <v>0.57853472230000003</v>
      </c>
      <c r="BK39" s="1154">
        <v>31301</v>
      </c>
      <c r="BL39" s="1153" t="s">
        <v>7</v>
      </c>
      <c r="BM39" s="1154" t="s">
        <v>7</v>
      </c>
      <c r="BN39" s="278" t="s">
        <v>7</v>
      </c>
      <c r="BO39" s="605" t="s">
        <v>1080</v>
      </c>
      <c r="BP39" s="277" t="s">
        <v>2450</v>
      </c>
      <c r="BQ39" s="278">
        <v>243639218</v>
      </c>
      <c r="BR39" s="1133">
        <v>0.86434599999999995</v>
      </c>
      <c r="BS39" s="278" t="s">
        <v>228</v>
      </c>
      <c r="BT39" s="1133">
        <v>0.61349999899999996</v>
      </c>
      <c r="BU39" s="1133" t="s">
        <v>1080</v>
      </c>
      <c r="BV39" s="1133" t="s">
        <v>1080</v>
      </c>
      <c r="BW39" s="1133">
        <v>1.1831911799999999</v>
      </c>
      <c r="BX39" s="1153">
        <v>0.23673336210000001</v>
      </c>
      <c r="BY39" s="1154">
        <v>49942</v>
      </c>
      <c r="BZ39" s="1153" t="s">
        <v>230</v>
      </c>
      <c r="CA39" s="1154" t="s">
        <v>7</v>
      </c>
      <c r="CB39" s="278" t="s">
        <v>7</v>
      </c>
      <c r="CC39" s="1155" t="s">
        <v>1080</v>
      </c>
      <c r="CD39" s="277" t="s">
        <v>2260</v>
      </c>
      <c r="CE39" s="278" t="s">
        <v>7</v>
      </c>
      <c r="CF39" s="1133" t="s">
        <v>7</v>
      </c>
      <c r="CG39" s="278" t="s">
        <v>7</v>
      </c>
      <c r="CH39" s="1133">
        <v>0.40321978930000002</v>
      </c>
      <c r="CI39" s="1133">
        <v>-5.8973552999999996E-3</v>
      </c>
      <c r="CJ39" s="1133">
        <v>1.4836790000000001E-2</v>
      </c>
      <c r="CK39" s="1133">
        <v>-0.39748188849999999</v>
      </c>
      <c r="CL39" s="1153">
        <v>0.6910121441</v>
      </c>
      <c r="CM39" s="1154">
        <v>20610.550780000001</v>
      </c>
      <c r="CN39" s="1153" t="s">
        <v>230</v>
      </c>
      <c r="CO39" s="1154" t="s">
        <v>7</v>
      </c>
      <c r="CP39" s="278" t="s">
        <v>7</v>
      </c>
      <c r="CQ39" s="1156" t="s">
        <v>1080</v>
      </c>
      <c r="CR39" s="277" t="s">
        <v>2450</v>
      </c>
      <c r="CS39" s="278">
        <v>243639218</v>
      </c>
      <c r="CT39" s="1133">
        <v>0.86434599999999995</v>
      </c>
      <c r="CU39" s="278" t="s">
        <v>228</v>
      </c>
      <c r="CV39" s="1133">
        <v>0.63330000639999995</v>
      </c>
      <c r="CW39" s="1133">
        <v>2.8502360000000001E-2</v>
      </c>
      <c r="CX39" s="1133">
        <v>2.4091564100000001E-2</v>
      </c>
      <c r="CY39" s="1133">
        <v>1.1830847259999999</v>
      </c>
      <c r="CZ39" s="1153">
        <v>0.2367755771</v>
      </c>
      <c r="DA39" s="1154">
        <v>16731</v>
      </c>
      <c r="DB39" s="1154" t="s">
        <v>230</v>
      </c>
      <c r="DC39" s="278" t="s">
        <v>7</v>
      </c>
      <c r="DD39" s="278" t="s">
        <v>7</v>
      </c>
      <c r="DE39" s="1156" t="s">
        <v>1080</v>
      </c>
      <c r="DF39" s="277" t="s">
        <v>2260</v>
      </c>
      <c r="DG39" s="278" t="s">
        <v>7</v>
      </c>
      <c r="DH39" s="1133" t="s">
        <v>7</v>
      </c>
      <c r="DI39" s="278" t="s">
        <v>7</v>
      </c>
      <c r="DJ39" s="1133">
        <v>0.5</v>
      </c>
      <c r="DK39" s="1133">
        <v>-5.48047163E-2</v>
      </c>
      <c r="DL39" s="1133">
        <v>1.12280855E-2</v>
      </c>
      <c r="DM39" s="1133">
        <v>-4.8810381889999999</v>
      </c>
      <c r="DN39" s="1153">
        <v>1.05529E-6</v>
      </c>
      <c r="DO39" s="1154">
        <v>150064</v>
      </c>
      <c r="DP39" s="1154" t="s">
        <v>230</v>
      </c>
      <c r="DQ39" s="278" t="s">
        <v>230</v>
      </c>
      <c r="DR39" s="278" t="s">
        <v>7</v>
      </c>
      <c r="DS39" s="1156" t="s">
        <v>1080</v>
      </c>
      <c r="DT39" s="277" t="s">
        <v>2450</v>
      </c>
      <c r="DU39" s="278">
        <v>243639218</v>
      </c>
      <c r="DV39" s="1133">
        <v>0.86434599999999995</v>
      </c>
      <c r="DW39" s="278" t="s">
        <v>228</v>
      </c>
      <c r="DX39" s="1133">
        <v>0.63300001620000002</v>
      </c>
      <c r="DY39" s="1133">
        <v>-1.20000001E-2</v>
      </c>
      <c r="DZ39" s="1133">
        <v>3.6967453000000001E-3</v>
      </c>
      <c r="EA39" s="1133">
        <v>-3.2460985180000002</v>
      </c>
      <c r="EB39" s="1153">
        <v>1.1699830999999999E-3</v>
      </c>
      <c r="EC39" s="1154">
        <v>250695</v>
      </c>
      <c r="ED39" s="1154" t="s">
        <v>7</v>
      </c>
      <c r="EE39" s="278" t="s">
        <v>7</v>
      </c>
      <c r="EF39" s="278" t="s">
        <v>7</v>
      </c>
    </row>
    <row r="40" spans="1:136" ht="12" customHeight="1" x14ac:dyDescent="0.15">
      <c r="A40" s="1160" t="s">
        <v>509</v>
      </c>
      <c r="B40" s="278">
        <v>2</v>
      </c>
      <c r="C40" s="278">
        <v>23632637</v>
      </c>
      <c r="D40" s="278" t="s">
        <v>265</v>
      </c>
      <c r="E40" s="1133">
        <v>0.29899999500000002</v>
      </c>
      <c r="F40" s="1133">
        <v>9.1000004000000006E-3</v>
      </c>
      <c r="G40" s="1133">
        <v>1.6000000000000001E-3</v>
      </c>
      <c r="H40" s="1133">
        <v>5.5700001720000003</v>
      </c>
      <c r="I40" s="1153">
        <v>2.4999999999999999E-8</v>
      </c>
      <c r="J40" s="1154">
        <v>939908</v>
      </c>
      <c r="K40" s="605" t="s">
        <v>1080</v>
      </c>
      <c r="L40" s="277" t="s">
        <v>2451</v>
      </c>
      <c r="M40" s="278">
        <v>23631683</v>
      </c>
      <c r="N40" s="1152">
        <v>0.86862600000000001</v>
      </c>
      <c r="O40" s="1133" t="s">
        <v>237</v>
      </c>
      <c r="P40" s="1133">
        <v>0.67500001190000003</v>
      </c>
      <c r="Q40" s="1133">
        <v>-0.1422999948</v>
      </c>
      <c r="R40" s="1133">
        <v>8.7649308100000003E-2</v>
      </c>
      <c r="S40" s="1133">
        <v>-1.6235153680000001</v>
      </c>
      <c r="T40" s="1153">
        <v>0.1044792756</v>
      </c>
      <c r="U40" s="1154">
        <v>38181</v>
      </c>
      <c r="V40" s="1154" t="s">
        <v>230</v>
      </c>
      <c r="W40" s="278" t="s">
        <v>7</v>
      </c>
      <c r="X40" s="278" t="s">
        <v>7</v>
      </c>
      <c r="Y40" s="278" t="s">
        <v>1080</v>
      </c>
      <c r="Z40" s="277" t="s">
        <v>2451</v>
      </c>
      <c r="AA40" s="278">
        <v>23631683</v>
      </c>
      <c r="AB40" s="1133">
        <v>0.86862600000000001</v>
      </c>
      <c r="AC40" s="278" t="s">
        <v>237</v>
      </c>
      <c r="AD40" s="1133">
        <v>0.68000000719999998</v>
      </c>
      <c r="AE40" s="1133">
        <v>4.1000000000000003E-3</v>
      </c>
      <c r="AF40" s="1133">
        <v>2.3983994E-3</v>
      </c>
      <c r="AG40" s="1133">
        <v>1.7094733719999999</v>
      </c>
      <c r="AH40" s="1153">
        <v>8.7363302700000006E-2</v>
      </c>
      <c r="AI40" s="1154">
        <v>22438</v>
      </c>
      <c r="AJ40" s="1153" t="s">
        <v>230</v>
      </c>
      <c r="AK40" s="1154" t="s">
        <v>7</v>
      </c>
      <c r="AL40" s="278" t="s">
        <v>7</v>
      </c>
      <c r="AM40" s="605" t="s">
        <v>1080</v>
      </c>
      <c r="AN40" s="277" t="s">
        <v>2451</v>
      </c>
      <c r="AO40" s="278">
        <v>23631683</v>
      </c>
      <c r="AP40" s="1133">
        <v>0.86862600000000001</v>
      </c>
      <c r="AQ40" s="278" t="s">
        <v>237</v>
      </c>
      <c r="AR40" s="1133">
        <v>0.67610001559999999</v>
      </c>
      <c r="AS40" s="1133">
        <v>1.22999996E-2</v>
      </c>
      <c r="AT40" s="1133">
        <v>1.7248209600000002E-2</v>
      </c>
      <c r="AU40" s="1133">
        <v>0.7131174803</v>
      </c>
      <c r="AV40" s="1153">
        <v>0.47577306629999999</v>
      </c>
      <c r="AW40" s="1154">
        <v>35845</v>
      </c>
      <c r="AX40" s="1153" t="s">
        <v>230</v>
      </c>
      <c r="AY40" s="1154" t="s">
        <v>7</v>
      </c>
      <c r="AZ40" s="278" t="s">
        <v>7</v>
      </c>
      <c r="BA40" s="605" t="s">
        <v>1080</v>
      </c>
      <c r="BB40" s="277" t="s">
        <v>2260</v>
      </c>
      <c r="BC40" s="278" t="s">
        <v>7</v>
      </c>
      <c r="BD40" s="1133" t="s">
        <v>7</v>
      </c>
      <c r="BE40" s="278" t="s">
        <v>7</v>
      </c>
      <c r="BF40" s="1133">
        <v>0.30590000750000002</v>
      </c>
      <c r="BG40" s="1133">
        <v>-1E-4</v>
      </c>
      <c r="BH40" s="1133">
        <v>2.1920794600000001E-2</v>
      </c>
      <c r="BI40" s="1133">
        <v>-4.5618782999999998E-3</v>
      </c>
      <c r="BJ40" s="1153">
        <v>0.99636018280000005</v>
      </c>
      <c r="BK40" s="1154">
        <v>32330</v>
      </c>
      <c r="BL40" s="1153" t="s">
        <v>7</v>
      </c>
      <c r="BM40" s="1154" t="s">
        <v>7</v>
      </c>
      <c r="BN40" s="278" t="s">
        <v>7</v>
      </c>
      <c r="BO40" s="605" t="s">
        <v>1080</v>
      </c>
      <c r="BP40" s="277" t="s">
        <v>2451</v>
      </c>
      <c r="BQ40" s="278">
        <v>23631683</v>
      </c>
      <c r="BR40" s="1133">
        <v>0.86862600000000001</v>
      </c>
      <c r="BS40" s="278" t="s">
        <v>237</v>
      </c>
      <c r="BT40" s="1133">
        <v>0.68070000409999998</v>
      </c>
      <c r="BU40" s="1133" t="s">
        <v>1080</v>
      </c>
      <c r="BV40" s="1133" t="s">
        <v>1080</v>
      </c>
      <c r="BW40" s="1133">
        <v>-0.1913543791</v>
      </c>
      <c r="BX40" s="1153">
        <v>0.84824794530000003</v>
      </c>
      <c r="BY40" s="1154">
        <v>49942</v>
      </c>
      <c r="BZ40" s="1153" t="s">
        <v>230</v>
      </c>
      <c r="CA40" s="1154" t="s">
        <v>7</v>
      </c>
      <c r="CB40" s="278" t="s">
        <v>7</v>
      </c>
      <c r="CC40" s="1155" t="s">
        <v>1080</v>
      </c>
      <c r="CD40" s="277" t="s">
        <v>2260</v>
      </c>
      <c r="CE40" s="278" t="s">
        <v>7</v>
      </c>
      <c r="CF40" s="1133" t="s">
        <v>7</v>
      </c>
      <c r="CG40" s="278" t="s">
        <v>7</v>
      </c>
      <c r="CH40" s="1133">
        <v>0.30907511710000002</v>
      </c>
      <c r="CI40" s="1133">
        <v>1.03957765E-2</v>
      </c>
      <c r="CJ40" s="1133">
        <v>1.4938411299999999E-2</v>
      </c>
      <c r="CK40" s="1133">
        <v>0.69590908289999998</v>
      </c>
      <c r="CL40" s="1153">
        <v>0.48648577929999998</v>
      </c>
      <c r="CM40" s="1154">
        <v>22842.429690000001</v>
      </c>
      <c r="CN40" s="1153" t="s">
        <v>230</v>
      </c>
      <c r="CO40" s="1154" t="s">
        <v>7</v>
      </c>
      <c r="CP40" s="278" t="s">
        <v>7</v>
      </c>
      <c r="CQ40" s="1156" t="s">
        <v>1080</v>
      </c>
      <c r="CR40" s="277" t="s">
        <v>2451</v>
      </c>
      <c r="CS40" s="278">
        <v>23631683</v>
      </c>
      <c r="CT40" s="1133">
        <v>0.86862600000000001</v>
      </c>
      <c r="CU40" s="278" t="s">
        <v>237</v>
      </c>
      <c r="CV40" s="1133">
        <v>0.61860001090000005</v>
      </c>
      <c r="CW40" s="1133">
        <v>-3.55235562E-2</v>
      </c>
      <c r="CX40" s="1133">
        <v>2.5491073699999998E-2</v>
      </c>
      <c r="CY40" s="1133">
        <v>-1.393568516</v>
      </c>
      <c r="CZ40" s="1153">
        <v>0.16344796119999999</v>
      </c>
      <c r="DA40" s="1154">
        <v>16731</v>
      </c>
      <c r="DB40" s="1154" t="s">
        <v>230</v>
      </c>
      <c r="DC40" s="278" t="s">
        <v>7</v>
      </c>
      <c r="DD40" s="278" t="s">
        <v>7</v>
      </c>
      <c r="DE40" s="1156" t="s">
        <v>1080</v>
      </c>
      <c r="DF40" s="277" t="s">
        <v>2260</v>
      </c>
      <c r="DG40" s="278" t="s">
        <v>7</v>
      </c>
      <c r="DH40" s="1133" t="s">
        <v>7</v>
      </c>
      <c r="DI40" s="278" t="s">
        <v>7</v>
      </c>
      <c r="DJ40" s="1133">
        <v>0.5</v>
      </c>
      <c r="DK40" s="1133">
        <v>5.9982009999999997E-4</v>
      </c>
      <c r="DL40" s="1133">
        <v>1.1840526000000001E-2</v>
      </c>
      <c r="DM40" s="1133">
        <v>5.0658226000000001E-2</v>
      </c>
      <c r="DN40" s="1153">
        <v>0.95959788560000003</v>
      </c>
      <c r="DO40" s="1154">
        <v>150064</v>
      </c>
      <c r="DP40" s="1154" t="s">
        <v>230</v>
      </c>
      <c r="DQ40" s="278" t="s">
        <v>7</v>
      </c>
      <c r="DR40" s="278" t="s">
        <v>7</v>
      </c>
      <c r="DS40" s="1156" t="s">
        <v>1080</v>
      </c>
      <c r="DT40" s="277" t="s">
        <v>2451</v>
      </c>
      <c r="DU40" s="278">
        <v>23631683</v>
      </c>
      <c r="DV40" s="1133">
        <v>0.86862600000000001</v>
      </c>
      <c r="DW40" s="278" t="s">
        <v>237</v>
      </c>
      <c r="DX40" s="1133">
        <v>0.61900001760000001</v>
      </c>
      <c r="DY40" s="1133">
        <v>-4.4999997999999996E-3</v>
      </c>
      <c r="DZ40" s="1133">
        <v>3.6967453000000001E-3</v>
      </c>
      <c r="EA40" s="1133">
        <v>-1.217286944</v>
      </c>
      <c r="EB40" s="1153">
        <v>0.2234950513</v>
      </c>
      <c r="EC40" s="1154">
        <v>253178</v>
      </c>
      <c r="ED40" s="1154" t="s">
        <v>230</v>
      </c>
      <c r="EE40" s="278" t="s">
        <v>7</v>
      </c>
      <c r="EF40" s="278" t="s">
        <v>7</v>
      </c>
    </row>
    <row r="41" spans="1:136" ht="12" customHeight="1" x14ac:dyDescent="0.15">
      <c r="A41" s="1160" t="s">
        <v>272</v>
      </c>
      <c r="B41" s="278">
        <v>3</v>
      </c>
      <c r="C41" s="278">
        <v>18745500</v>
      </c>
      <c r="D41" s="278" t="s">
        <v>237</v>
      </c>
      <c r="E41" s="1133">
        <v>0.39100000260000001</v>
      </c>
      <c r="F41" s="1133">
        <v>1.11999996E-2</v>
      </c>
      <c r="G41" s="1133">
        <v>1.5E-3</v>
      </c>
      <c r="H41" s="1133">
        <v>7.3600001339999999</v>
      </c>
      <c r="I41" s="1153">
        <v>1.8200000000000001E-13</v>
      </c>
      <c r="J41" s="1154">
        <v>939908</v>
      </c>
      <c r="K41" s="605" t="s">
        <v>1080</v>
      </c>
      <c r="L41" s="277" t="s">
        <v>2260</v>
      </c>
      <c r="M41" s="278" t="s">
        <v>7</v>
      </c>
      <c r="N41" s="1152" t="s">
        <v>7</v>
      </c>
      <c r="O41" s="1133" t="s">
        <v>7</v>
      </c>
      <c r="P41" s="1133">
        <v>0.39250001309999999</v>
      </c>
      <c r="Q41" s="1133">
        <v>-1.6200000400000001E-2</v>
      </c>
      <c r="R41" s="1133">
        <v>8.6041063099999995E-2</v>
      </c>
      <c r="S41" s="1133">
        <v>-0.1882821918</v>
      </c>
      <c r="T41" s="1153">
        <v>0.85065543649999997</v>
      </c>
      <c r="U41" s="1154">
        <v>38181</v>
      </c>
      <c r="V41" s="1154" t="s">
        <v>7</v>
      </c>
      <c r="W41" s="278" t="s">
        <v>7</v>
      </c>
      <c r="X41" s="278" t="s">
        <v>7</v>
      </c>
      <c r="Y41" s="278" t="s">
        <v>1080</v>
      </c>
      <c r="Z41" s="277" t="s">
        <v>2260</v>
      </c>
      <c r="AA41" s="278" t="s">
        <v>7</v>
      </c>
      <c r="AB41" s="1133" t="s">
        <v>7</v>
      </c>
      <c r="AC41" s="278" t="s">
        <v>7</v>
      </c>
      <c r="AD41" s="1133">
        <v>0.39840000869999997</v>
      </c>
      <c r="AE41" s="1133">
        <v>-5.9999999999999995E-4</v>
      </c>
      <c r="AF41" s="1133">
        <v>2.3983994E-3</v>
      </c>
      <c r="AG41" s="1133">
        <v>-0.25016683340000001</v>
      </c>
      <c r="AH41" s="1153">
        <v>0.80245834589999998</v>
      </c>
      <c r="AI41" s="1154">
        <v>22438</v>
      </c>
      <c r="AJ41" s="1153" t="s">
        <v>230</v>
      </c>
      <c r="AK41" s="1154" t="s">
        <v>7</v>
      </c>
      <c r="AL41" s="278" t="s">
        <v>7</v>
      </c>
      <c r="AM41" s="605" t="s">
        <v>1080</v>
      </c>
      <c r="AN41" s="277" t="s">
        <v>2260</v>
      </c>
      <c r="AO41" s="278" t="s">
        <v>7</v>
      </c>
      <c r="AP41" s="1133" t="s">
        <v>7</v>
      </c>
      <c r="AQ41" s="278" t="s">
        <v>7</v>
      </c>
      <c r="AR41" s="1133">
        <v>0.38980001209999998</v>
      </c>
      <c r="AS41" s="1133">
        <v>2.4700000900000001E-2</v>
      </c>
      <c r="AT41" s="1133">
        <v>1.67468097E-2</v>
      </c>
      <c r="AU41" s="1133">
        <v>1.474907875</v>
      </c>
      <c r="AV41" s="1153">
        <v>0.14023731649999999</v>
      </c>
      <c r="AW41" s="1154">
        <v>35845</v>
      </c>
      <c r="AX41" s="1153" t="s">
        <v>7</v>
      </c>
      <c r="AY41" s="1154" t="s">
        <v>7</v>
      </c>
      <c r="AZ41" s="278" t="s">
        <v>7</v>
      </c>
      <c r="BA41" s="605" t="s">
        <v>1080</v>
      </c>
      <c r="BB41" s="277" t="s">
        <v>2260</v>
      </c>
      <c r="BC41" s="278" t="s">
        <v>7</v>
      </c>
      <c r="BD41" s="1133" t="s">
        <v>7</v>
      </c>
      <c r="BE41" s="278" t="s">
        <v>7</v>
      </c>
      <c r="BF41" s="1133">
        <v>0.40209999680000003</v>
      </c>
      <c r="BG41" s="1133">
        <v>-9.8000000999999993E-3</v>
      </c>
      <c r="BH41" s="1133">
        <v>2.05194652E-2</v>
      </c>
      <c r="BI41" s="1133">
        <v>-0.47759526969999999</v>
      </c>
      <c r="BJ41" s="1153">
        <v>0.63293826580000001</v>
      </c>
      <c r="BK41" s="1154">
        <v>32330</v>
      </c>
      <c r="BL41" s="1153" t="s">
        <v>7</v>
      </c>
      <c r="BM41" s="1154" t="s">
        <v>7</v>
      </c>
      <c r="BN41" s="278" t="s">
        <v>7</v>
      </c>
      <c r="BO41" s="605" t="s">
        <v>1080</v>
      </c>
      <c r="BP41" s="277" t="s">
        <v>2260</v>
      </c>
      <c r="BQ41" s="278" t="s">
        <v>7</v>
      </c>
      <c r="BR41" s="1133" t="s">
        <v>7</v>
      </c>
      <c r="BS41" s="278" t="s">
        <v>7</v>
      </c>
      <c r="BT41" s="1133">
        <v>0.41710001229999999</v>
      </c>
      <c r="BU41" s="1133" t="s">
        <v>1080</v>
      </c>
      <c r="BV41" s="1133" t="s">
        <v>1080</v>
      </c>
      <c r="BW41" s="1133">
        <v>1.8906241660000001</v>
      </c>
      <c r="BX41" s="1153">
        <v>5.8674529199999999E-2</v>
      </c>
      <c r="BY41" s="1154">
        <v>46787</v>
      </c>
      <c r="BZ41" s="1153" t="s">
        <v>230</v>
      </c>
      <c r="CA41" s="1154" t="s">
        <v>7</v>
      </c>
      <c r="CB41" s="278" t="s">
        <v>7</v>
      </c>
      <c r="CC41" s="1155" t="s">
        <v>1080</v>
      </c>
      <c r="CD41" s="277" t="s">
        <v>2260</v>
      </c>
      <c r="CE41" s="278" t="s">
        <v>7</v>
      </c>
      <c r="CF41" s="1133" t="s">
        <v>7</v>
      </c>
      <c r="CG41" s="278" t="s">
        <v>7</v>
      </c>
      <c r="CH41" s="1133">
        <v>0.39935839179999999</v>
      </c>
      <c r="CI41" s="1133">
        <v>5.2959519E-3</v>
      </c>
      <c r="CJ41" s="1133">
        <v>1.4023815300000001E-2</v>
      </c>
      <c r="CK41" s="1133">
        <v>0.37763985989999999</v>
      </c>
      <c r="CL41" s="1153">
        <v>0.70569813250000002</v>
      </c>
      <c r="CM41" s="1154">
        <v>22842.429690000001</v>
      </c>
      <c r="CN41" s="1153" t="s">
        <v>230</v>
      </c>
      <c r="CO41" s="1154" t="s">
        <v>7</v>
      </c>
      <c r="CP41" s="278" t="s">
        <v>7</v>
      </c>
      <c r="CQ41" s="1156" t="s">
        <v>1080</v>
      </c>
      <c r="CR41" s="277" t="s">
        <v>2260</v>
      </c>
      <c r="CS41" s="278" t="s">
        <v>7</v>
      </c>
      <c r="CT41" s="1133" t="s">
        <v>7</v>
      </c>
      <c r="CU41" s="278" t="s">
        <v>7</v>
      </c>
      <c r="CV41" s="1133">
        <v>0.3833000064</v>
      </c>
      <c r="CW41" s="1133">
        <v>-1.8062142699999999E-2</v>
      </c>
      <c r="CX41" s="1133">
        <v>2.3891633400000001E-2</v>
      </c>
      <c r="CY41" s="1133">
        <v>-0.75600284340000001</v>
      </c>
      <c r="CZ41" s="1153">
        <v>0.4496474862</v>
      </c>
      <c r="DA41" s="1154">
        <v>16731</v>
      </c>
      <c r="DB41" s="1154" t="s">
        <v>7</v>
      </c>
      <c r="DC41" s="278" t="s">
        <v>7</v>
      </c>
      <c r="DD41" s="278" t="s">
        <v>7</v>
      </c>
      <c r="DE41" s="1156" t="s">
        <v>1080</v>
      </c>
      <c r="DF41" s="277" t="s">
        <v>2260</v>
      </c>
      <c r="DG41" s="278" t="s">
        <v>7</v>
      </c>
      <c r="DH41" s="1133" t="s">
        <v>7</v>
      </c>
      <c r="DI41" s="278" t="s">
        <v>7</v>
      </c>
      <c r="DJ41" s="1133">
        <v>0.5</v>
      </c>
      <c r="DK41" s="1133">
        <v>1.6985565999999999E-3</v>
      </c>
      <c r="DL41" s="1133">
        <v>1.1023938699999999E-2</v>
      </c>
      <c r="DM41" s="1133">
        <v>0.1540789306</v>
      </c>
      <c r="DN41" s="1153">
        <v>0.87754750250000002</v>
      </c>
      <c r="DO41" s="1154">
        <v>150064</v>
      </c>
      <c r="DP41" s="1154" t="s">
        <v>230</v>
      </c>
      <c r="DQ41" s="278" t="s">
        <v>7</v>
      </c>
      <c r="DR41" s="278" t="s">
        <v>7</v>
      </c>
      <c r="DS41" s="1156" t="s">
        <v>1080</v>
      </c>
      <c r="DT41" s="277" t="s">
        <v>2260</v>
      </c>
      <c r="DU41" s="278" t="s">
        <v>7</v>
      </c>
      <c r="DV41" s="1133" t="s">
        <v>7</v>
      </c>
      <c r="DW41" s="278" t="s">
        <v>7</v>
      </c>
      <c r="DX41" s="1133">
        <v>0.38299998639999999</v>
      </c>
      <c r="DY41" s="1133">
        <v>5.9000001999999999E-3</v>
      </c>
      <c r="DZ41" s="1133">
        <v>3.4656988E-3</v>
      </c>
      <c r="EA41" s="1133">
        <v>1.7023984190000001</v>
      </c>
      <c r="EB41" s="1153">
        <v>8.8680714399999999E-2</v>
      </c>
      <c r="EC41" s="1154">
        <v>247903</v>
      </c>
      <c r="ED41" s="1154" t="s">
        <v>230</v>
      </c>
      <c r="EE41" s="278" t="s">
        <v>7</v>
      </c>
      <c r="EF41" s="278" t="s">
        <v>7</v>
      </c>
    </row>
    <row r="42" spans="1:136" ht="12" customHeight="1" x14ac:dyDescent="0.15">
      <c r="A42" s="1160" t="s">
        <v>573</v>
      </c>
      <c r="B42" s="278">
        <v>8</v>
      </c>
      <c r="C42" s="278">
        <v>11568447</v>
      </c>
      <c r="D42" s="278" t="s">
        <v>265</v>
      </c>
      <c r="E42" s="1133">
        <v>0.3899999857</v>
      </c>
      <c r="F42" s="1133">
        <v>8.2999999000000005E-3</v>
      </c>
      <c r="G42" s="1133">
        <v>1.5E-3</v>
      </c>
      <c r="H42" s="1133">
        <v>5.4600000380000004</v>
      </c>
      <c r="I42" s="1153">
        <v>4.6800000000000002E-8</v>
      </c>
      <c r="J42" s="1154">
        <v>939908</v>
      </c>
      <c r="K42" s="605" t="s">
        <v>1080</v>
      </c>
      <c r="L42" s="277" t="s">
        <v>2452</v>
      </c>
      <c r="M42" s="278">
        <v>11570977</v>
      </c>
      <c r="N42" s="1152">
        <v>0.98692299999999999</v>
      </c>
      <c r="O42" s="1133" t="s">
        <v>237</v>
      </c>
      <c r="P42" s="1133">
        <v>0.38490000369999999</v>
      </c>
      <c r="Q42" s="1133">
        <v>5.8899998699999997E-2</v>
      </c>
      <c r="R42" s="1133">
        <v>8.4432818000000007E-2</v>
      </c>
      <c r="S42" s="1133">
        <v>0.6975960135</v>
      </c>
      <c r="T42" s="1153">
        <v>0.48542985319999998</v>
      </c>
      <c r="U42" s="1154">
        <v>38181</v>
      </c>
      <c r="V42" s="1154" t="s">
        <v>230</v>
      </c>
      <c r="W42" s="278" t="s">
        <v>7</v>
      </c>
      <c r="X42" s="278" t="s">
        <v>7</v>
      </c>
      <c r="Y42" s="278" t="s">
        <v>1080</v>
      </c>
      <c r="Z42" s="277" t="s">
        <v>2452</v>
      </c>
      <c r="AA42" s="278">
        <v>11570977</v>
      </c>
      <c r="AB42" s="1133">
        <v>0.98692299999999999</v>
      </c>
      <c r="AC42" s="278" t="s">
        <v>237</v>
      </c>
      <c r="AD42" s="1133">
        <v>0.38560000059999999</v>
      </c>
      <c r="AE42" s="1133">
        <v>2.4000000999999998E-3</v>
      </c>
      <c r="AF42" s="1133">
        <v>2.2984661999999999E-3</v>
      </c>
      <c r="AG42" s="1133">
        <v>1.0441745520000001</v>
      </c>
      <c r="AH42" s="1153">
        <v>0.29640460010000003</v>
      </c>
      <c r="AI42" s="1154">
        <v>22438</v>
      </c>
      <c r="AJ42" s="1153" t="s">
        <v>7</v>
      </c>
      <c r="AK42" s="1154" t="s">
        <v>7</v>
      </c>
      <c r="AL42" s="278" t="s">
        <v>7</v>
      </c>
      <c r="AM42" s="605" t="s">
        <v>1080</v>
      </c>
      <c r="AN42" s="277" t="s">
        <v>2452</v>
      </c>
      <c r="AO42" s="278">
        <v>11570977</v>
      </c>
      <c r="AP42" s="1133">
        <v>0.98692299999999999</v>
      </c>
      <c r="AQ42" s="278" t="s">
        <v>237</v>
      </c>
      <c r="AR42" s="1133">
        <v>0.38749998810000003</v>
      </c>
      <c r="AS42" s="1133">
        <v>-9.9999997999999993E-3</v>
      </c>
      <c r="AT42" s="1133">
        <v>1.6445968299999999E-2</v>
      </c>
      <c r="AU42" s="1133">
        <v>-0.60805177690000001</v>
      </c>
      <c r="AV42" s="1153">
        <v>0.54315310719999998</v>
      </c>
      <c r="AW42" s="1154">
        <v>35845</v>
      </c>
      <c r="AX42" s="1153" t="s">
        <v>230</v>
      </c>
      <c r="AY42" s="1154" t="s">
        <v>7</v>
      </c>
      <c r="AZ42" s="278" t="s">
        <v>7</v>
      </c>
      <c r="BA42" s="605" t="s">
        <v>1080</v>
      </c>
      <c r="BB42" s="277" t="s">
        <v>2260</v>
      </c>
      <c r="BC42" s="278" t="s">
        <v>7</v>
      </c>
      <c r="BD42" s="1133" t="s">
        <v>7</v>
      </c>
      <c r="BE42" s="278" t="s">
        <v>7</v>
      </c>
      <c r="BF42" s="1133">
        <v>0.39680001139999999</v>
      </c>
      <c r="BG42" s="1133">
        <v>1.6999999999999999E-3</v>
      </c>
      <c r="BH42" s="1133">
        <v>2.3322124E-2</v>
      </c>
      <c r="BI42" s="1133">
        <v>7.2892159200000001E-2</v>
      </c>
      <c r="BJ42" s="1153">
        <v>0.94189190860000005</v>
      </c>
      <c r="BK42" s="1154">
        <v>27677</v>
      </c>
      <c r="BL42" s="1153" t="s">
        <v>230</v>
      </c>
      <c r="BM42" s="1154" t="s">
        <v>7</v>
      </c>
      <c r="BN42" s="278" t="s">
        <v>7</v>
      </c>
      <c r="BO42" s="605" t="s">
        <v>1080</v>
      </c>
      <c r="BP42" s="277" t="s">
        <v>2452</v>
      </c>
      <c r="BQ42" s="278">
        <v>11570977</v>
      </c>
      <c r="BR42" s="1133">
        <v>0.98692299999999999</v>
      </c>
      <c r="BS42" s="278" t="s">
        <v>237</v>
      </c>
      <c r="BT42" s="1133">
        <v>0.39250001309999999</v>
      </c>
      <c r="BU42" s="1133" t="s">
        <v>1080</v>
      </c>
      <c r="BV42" s="1133" t="s">
        <v>1080</v>
      </c>
      <c r="BW42" s="1133">
        <v>2.5517256260000001</v>
      </c>
      <c r="BX42" s="1153">
        <v>1.0719087E-2</v>
      </c>
      <c r="BY42" s="1154">
        <v>49942</v>
      </c>
      <c r="BZ42" s="1153" t="s">
        <v>230</v>
      </c>
      <c r="CA42" s="1154" t="s">
        <v>7</v>
      </c>
      <c r="CB42" s="278" t="s">
        <v>7</v>
      </c>
      <c r="CC42" s="1155" t="s">
        <v>1080</v>
      </c>
      <c r="CD42" s="277" t="s">
        <v>2260</v>
      </c>
      <c r="CE42" s="278" t="s">
        <v>7</v>
      </c>
      <c r="CF42" s="1133" t="s">
        <v>7</v>
      </c>
      <c r="CG42" s="278" t="s">
        <v>7</v>
      </c>
      <c r="CH42" s="1133">
        <v>0.3830751181</v>
      </c>
      <c r="CI42" s="1133">
        <v>4.7984691000000001E-3</v>
      </c>
      <c r="CJ42" s="1133">
        <v>1.42270587E-2</v>
      </c>
      <c r="CK42" s="1133">
        <v>0.3372776508</v>
      </c>
      <c r="CL42" s="1153">
        <v>0.73590761419999995</v>
      </c>
      <c r="CM42" s="1154">
        <v>22842.429690000001</v>
      </c>
      <c r="CN42" s="1153" t="s">
        <v>230</v>
      </c>
      <c r="CO42" s="1154" t="s">
        <v>7</v>
      </c>
      <c r="CP42" s="278" t="s">
        <v>7</v>
      </c>
      <c r="CQ42" s="1156" t="s">
        <v>1080</v>
      </c>
      <c r="CR42" s="277" t="s">
        <v>2452</v>
      </c>
      <c r="CS42" s="278">
        <v>11570977</v>
      </c>
      <c r="CT42" s="1133">
        <v>0.98692299999999999</v>
      </c>
      <c r="CU42" s="278" t="s">
        <v>237</v>
      </c>
      <c r="CV42" s="1133">
        <v>0.3666999936</v>
      </c>
      <c r="CW42" s="1133">
        <v>8.9959529999999999E-4</v>
      </c>
      <c r="CX42" s="1133">
        <v>2.4291493000000001E-2</v>
      </c>
      <c r="CY42" s="1133">
        <v>3.7033345600000003E-2</v>
      </c>
      <c r="CZ42" s="1153">
        <v>0.97045844790000002</v>
      </c>
      <c r="DA42" s="1154">
        <v>16731</v>
      </c>
      <c r="DB42" s="1154" t="s">
        <v>230</v>
      </c>
      <c r="DC42" s="278" t="s">
        <v>7</v>
      </c>
      <c r="DD42" s="278" t="s">
        <v>7</v>
      </c>
      <c r="DE42" s="1156" t="s">
        <v>1080</v>
      </c>
      <c r="DF42" s="277" t="s">
        <v>2260</v>
      </c>
      <c r="DG42" s="278" t="s">
        <v>7</v>
      </c>
      <c r="DH42" s="1133" t="s">
        <v>7</v>
      </c>
      <c r="DI42" s="278" t="s">
        <v>7</v>
      </c>
      <c r="DJ42" s="1133">
        <v>0.5</v>
      </c>
      <c r="DK42" s="1133">
        <v>2.2973591000000002E-3</v>
      </c>
      <c r="DL42" s="1133">
        <v>1.1432232299999999E-2</v>
      </c>
      <c r="DM42" s="1133">
        <v>0.20095454160000001</v>
      </c>
      <c r="DN42" s="1153">
        <v>0.84073412420000004</v>
      </c>
      <c r="DO42" s="1154">
        <v>150064</v>
      </c>
      <c r="DP42" s="1154" t="s">
        <v>230</v>
      </c>
      <c r="DQ42" s="278" t="s">
        <v>7</v>
      </c>
      <c r="DR42" s="278" t="s">
        <v>7</v>
      </c>
      <c r="DS42" s="1156" t="s">
        <v>1080</v>
      </c>
      <c r="DT42" s="277" t="s">
        <v>2452</v>
      </c>
      <c r="DU42" s="278">
        <v>11570977</v>
      </c>
      <c r="DV42" s="1133">
        <v>0.98692299999999999</v>
      </c>
      <c r="DW42" s="278" t="s">
        <v>237</v>
      </c>
      <c r="DX42" s="1133">
        <v>0.36700001360000001</v>
      </c>
      <c r="DY42" s="1133">
        <v>-3.8999998999999998E-3</v>
      </c>
      <c r="DZ42" s="1133">
        <v>3.4656988E-3</v>
      </c>
      <c r="EA42" s="1133">
        <v>-1.1253142359999999</v>
      </c>
      <c r="EB42" s="1153">
        <v>0.26045590639999999</v>
      </c>
      <c r="EC42" s="1154">
        <v>250772</v>
      </c>
      <c r="ED42" s="1154" t="s">
        <v>7</v>
      </c>
      <c r="EE42" s="278" t="s">
        <v>7</v>
      </c>
      <c r="EF42" s="278" t="s">
        <v>7</v>
      </c>
    </row>
    <row r="43" spans="1:136" ht="12" customHeight="1" x14ac:dyDescent="0.15">
      <c r="A43" s="1160" t="s">
        <v>532</v>
      </c>
      <c r="B43" s="278">
        <v>8</v>
      </c>
      <c r="C43" s="278">
        <v>9497843</v>
      </c>
      <c r="D43" s="278" t="s">
        <v>237</v>
      </c>
      <c r="E43" s="1133">
        <v>0.88599997760000004</v>
      </c>
      <c r="F43" s="1133">
        <v>-1.75999999E-2</v>
      </c>
      <c r="G43" s="1133">
        <v>3.1999999000000001E-3</v>
      </c>
      <c r="H43" s="1133">
        <v>-5.5300002099999999</v>
      </c>
      <c r="I43" s="1153">
        <v>3.2299999999999998E-8</v>
      </c>
      <c r="J43" s="1154">
        <v>508782</v>
      </c>
      <c r="K43" s="605" t="s">
        <v>1080</v>
      </c>
      <c r="L43" s="277" t="s">
        <v>1080</v>
      </c>
      <c r="M43" s="278" t="s">
        <v>1080</v>
      </c>
      <c r="N43" s="1152" t="s">
        <v>1080</v>
      </c>
      <c r="O43" s="1133" t="s">
        <v>1080</v>
      </c>
      <c r="P43" s="1133" t="s">
        <v>1080</v>
      </c>
      <c r="Q43" s="1133" t="s">
        <v>1080</v>
      </c>
      <c r="R43" s="1133" t="s">
        <v>1080</v>
      </c>
      <c r="S43" s="1133" t="s">
        <v>1080</v>
      </c>
      <c r="T43" s="1153" t="s">
        <v>1080</v>
      </c>
      <c r="U43" s="1154" t="s">
        <v>1080</v>
      </c>
      <c r="V43" s="1154" t="s">
        <v>1080</v>
      </c>
      <c r="W43" s="278" t="s">
        <v>1080</v>
      </c>
      <c r="X43" s="278" t="s">
        <v>1080</v>
      </c>
      <c r="Y43" s="278" t="s">
        <v>1080</v>
      </c>
      <c r="Z43" s="277" t="s">
        <v>1080</v>
      </c>
      <c r="AA43" s="278" t="s">
        <v>1080</v>
      </c>
      <c r="AB43" s="1133" t="s">
        <v>1080</v>
      </c>
      <c r="AC43" s="278" t="s">
        <v>1080</v>
      </c>
      <c r="AD43" s="1133" t="s">
        <v>1080</v>
      </c>
      <c r="AE43" s="1133" t="s">
        <v>1080</v>
      </c>
      <c r="AF43" s="1133" t="s">
        <v>1080</v>
      </c>
      <c r="AG43" s="1133" t="s">
        <v>1080</v>
      </c>
      <c r="AH43" s="1153" t="s">
        <v>1080</v>
      </c>
      <c r="AI43" s="1154" t="s">
        <v>1080</v>
      </c>
      <c r="AJ43" s="1153" t="s">
        <v>1080</v>
      </c>
      <c r="AK43" s="1154" t="s">
        <v>1080</v>
      </c>
      <c r="AL43" s="278" t="s">
        <v>1080</v>
      </c>
      <c r="AM43" s="605" t="s">
        <v>1080</v>
      </c>
      <c r="AN43" s="277" t="s">
        <v>1080</v>
      </c>
      <c r="AO43" s="278" t="s">
        <v>1080</v>
      </c>
      <c r="AP43" s="1133" t="s">
        <v>1080</v>
      </c>
      <c r="AQ43" s="278" t="s">
        <v>1080</v>
      </c>
      <c r="AR43" s="1133" t="s">
        <v>1080</v>
      </c>
      <c r="AS43" s="1133" t="s">
        <v>1080</v>
      </c>
      <c r="AT43" s="1133" t="s">
        <v>1080</v>
      </c>
      <c r="AU43" s="1133" t="s">
        <v>1080</v>
      </c>
      <c r="AV43" s="1153" t="s">
        <v>1080</v>
      </c>
      <c r="AW43" s="1154" t="s">
        <v>1080</v>
      </c>
      <c r="AX43" s="1153" t="s">
        <v>1080</v>
      </c>
      <c r="AY43" s="1154" t="s">
        <v>1080</v>
      </c>
      <c r="AZ43" s="278" t="s">
        <v>1080</v>
      </c>
      <c r="BA43" s="605" t="s">
        <v>1080</v>
      </c>
      <c r="BB43" s="277" t="s">
        <v>2260</v>
      </c>
      <c r="BC43" s="278" t="s">
        <v>7</v>
      </c>
      <c r="BD43" s="1133" t="s">
        <v>7</v>
      </c>
      <c r="BE43" s="278" t="s">
        <v>7</v>
      </c>
      <c r="BF43" s="1133">
        <v>0.88550001379999999</v>
      </c>
      <c r="BG43" s="1133">
        <v>3.3799998499999998E-2</v>
      </c>
      <c r="BH43" s="1133">
        <v>3.2330669499999999E-2</v>
      </c>
      <c r="BI43" s="1133">
        <v>1.0454468729999999</v>
      </c>
      <c r="BJ43" s="1153">
        <v>0.29581645130000001</v>
      </c>
      <c r="BK43" s="1154">
        <v>29565</v>
      </c>
      <c r="BL43" s="1153" t="s">
        <v>7</v>
      </c>
      <c r="BM43" s="1154" t="s">
        <v>7</v>
      </c>
      <c r="BN43" s="278" t="s">
        <v>7</v>
      </c>
      <c r="BO43" s="605" t="s">
        <v>1080</v>
      </c>
      <c r="BP43" s="277" t="s">
        <v>1080</v>
      </c>
      <c r="BQ43" s="278" t="s">
        <v>1080</v>
      </c>
      <c r="BR43" s="1133" t="s">
        <v>1080</v>
      </c>
      <c r="BS43" s="278" t="s">
        <v>1080</v>
      </c>
      <c r="BT43" s="1133" t="s">
        <v>1080</v>
      </c>
      <c r="BU43" s="1133" t="s">
        <v>1080</v>
      </c>
      <c r="BV43" s="1133" t="s">
        <v>1080</v>
      </c>
      <c r="BW43" s="1133" t="s">
        <v>1080</v>
      </c>
      <c r="BX43" s="1153" t="s">
        <v>1080</v>
      </c>
      <c r="BY43" s="1154" t="s">
        <v>1080</v>
      </c>
      <c r="BZ43" s="1153" t="s">
        <v>1080</v>
      </c>
      <c r="CA43" s="1154" t="s">
        <v>1080</v>
      </c>
      <c r="CB43" s="278" t="s">
        <v>1080</v>
      </c>
      <c r="CC43" s="1155" t="s">
        <v>1080</v>
      </c>
      <c r="CD43" s="277" t="s">
        <v>1080</v>
      </c>
      <c r="CE43" s="278" t="s">
        <v>1080</v>
      </c>
      <c r="CF43" s="1133" t="s">
        <v>1080</v>
      </c>
      <c r="CG43" s="278" t="s">
        <v>1080</v>
      </c>
      <c r="CH43" s="1133" t="s">
        <v>1080</v>
      </c>
      <c r="CI43" s="1133" t="s">
        <v>1080</v>
      </c>
      <c r="CJ43" s="1133" t="s">
        <v>1080</v>
      </c>
      <c r="CK43" s="1133" t="s">
        <v>1080</v>
      </c>
      <c r="CL43" s="1153" t="s">
        <v>1080</v>
      </c>
      <c r="CM43" s="1154" t="s">
        <v>1080</v>
      </c>
      <c r="CN43" s="1153" t="s">
        <v>1080</v>
      </c>
      <c r="CO43" s="1154" t="s">
        <v>1080</v>
      </c>
      <c r="CP43" s="278" t="s">
        <v>1080</v>
      </c>
      <c r="CQ43" s="1156" t="s">
        <v>1080</v>
      </c>
      <c r="CR43" s="277" t="s">
        <v>1080</v>
      </c>
      <c r="CS43" s="278" t="s">
        <v>1080</v>
      </c>
      <c r="CT43" s="1133" t="s">
        <v>1080</v>
      </c>
      <c r="CU43" s="278" t="s">
        <v>1080</v>
      </c>
      <c r="CV43" s="1133" t="s">
        <v>1080</v>
      </c>
      <c r="CW43" s="1133" t="s">
        <v>1080</v>
      </c>
      <c r="CX43" s="1133" t="s">
        <v>1080</v>
      </c>
      <c r="CY43" s="1133" t="s">
        <v>1080</v>
      </c>
      <c r="CZ43" s="1153" t="s">
        <v>1080</v>
      </c>
      <c r="DA43" s="1154" t="s">
        <v>1080</v>
      </c>
      <c r="DB43" s="1154" t="s">
        <v>1080</v>
      </c>
      <c r="DC43" s="278" t="s">
        <v>1080</v>
      </c>
      <c r="DD43" s="278" t="s">
        <v>1080</v>
      </c>
      <c r="DE43" s="1156" t="s">
        <v>1080</v>
      </c>
      <c r="DF43" s="277" t="s">
        <v>2260</v>
      </c>
      <c r="DG43" s="278" t="s">
        <v>7</v>
      </c>
      <c r="DH43" s="1133" t="s">
        <v>7</v>
      </c>
      <c r="DI43" s="278" t="s">
        <v>7</v>
      </c>
      <c r="DJ43" s="1133">
        <v>0.5</v>
      </c>
      <c r="DK43" s="1133">
        <v>-2.9799630899999999E-2</v>
      </c>
      <c r="DL43" s="1133">
        <v>1.68421287E-2</v>
      </c>
      <c r="DM43" s="1133">
        <v>-1.7693507669999999</v>
      </c>
      <c r="DN43" s="1153">
        <v>7.6835364099999998E-2</v>
      </c>
      <c r="DO43" s="1154">
        <v>150064</v>
      </c>
      <c r="DP43" s="1154" t="s">
        <v>230</v>
      </c>
      <c r="DQ43" s="278" t="s">
        <v>7</v>
      </c>
      <c r="DR43" s="278" t="s">
        <v>7</v>
      </c>
      <c r="DS43" s="1156" t="s">
        <v>1080</v>
      </c>
      <c r="DT43" s="277" t="s">
        <v>1080</v>
      </c>
      <c r="DU43" s="278" t="s">
        <v>1080</v>
      </c>
      <c r="DV43" s="1133" t="s">
        <v>1080</v>
      </c>
      <c r="DW43" s="278" t="s">
        <v>1080</v>
      </c>
      <c r="DX43" s="1133" t="s">
        <v>1080</v>
      </c>
      <c r="DY43" s="1133" t="s">
        <v>1080</v>
      </c>
      <c r="DZ43" s="1133" t="s">
        <v>1080</v>
      </c>
      <c r="EA43" s="1133" t="s">
        <v>1080</v>
      </c>
      <c r="EB43" s="1153" t="s">
        <v>1080</v>
      </c>
      <c r="EC43" s="1154" t="s">
        <v>1080</v>
      </c>
      <c r="ED43" s="1154" t="s">
        <v>1080</v>
      </c>
      <c r="EE43" s="278" t="s">
        <v>1080</v>
      </c>
      <c r="EF43" s="278" t="s">
        <v>1080</v>
      </c>
    </row>
    <row r="44" spans="1:136" ht="12" customHeight="1" x14ac:dyDescent="0.15">
      <c r="A44" s="1160" t="s">
        <v>449</v>
      </c>
      <c r="B44" s="278">
        <v>8</v>
      </c>
      <c r="C44" s="278">
        <v>8237848</v>
      </c>
      <c r="D44" s="278" t="s">
        <v>228</v>
      </c>
      <c r="E44" s="1133">
        <v>0.13899999860000001</v>
      </c>
      <c r="F44" s="1133">
        <v>1.26999998E-2</v>
      </c>
      <c r="G44" s="1133">
        <v>2.2000000000000001E-3</v>
      </c>
      <c r="H44" s="1133">
        <v>5.9099998469999999</v>
      </c>
      <c r="I44" s="1153">
        <v>3.3299999999999999E-9</v>
      </c>
      <c r="J44" s="1154">
        <v>939908</v>
      </c>
      <c r="K44" s="605" t="s">
        <v>1080</v>
      </c>
      <c r="L44" s="277" t="s">
        <v>1080</v>
      </c>
      <c r="M44" s="278" t="s">
        <v>1080</v>
      </c>
      <c r="N44" s="1152" t="s">
        <v>1080</v>
      </c>
      <c r="O44" s="1133" t="s">
        <v>1080</v>
      </c>
      <c r="P44" s="1133" t="s">
        <v>1080</v>
      </c>
      <c r="Q44" s="1133" t="s">
        <v>1080</v>
      </c>
      <c r="R44" s="1133" t="s">
        <v>1080</v>
      </c>
      <c r="S44" s="1133" t="s">
        <v>1080</v>
      </c>
      <c r="T44" s="1153" t="s">
        <v>1080</v>
      </c>
      <c r="U44" s="1154" t="s">
        <v>1080</v>
      </c>
      <c r="V44" s="1154" t="s">
        <v>1080</v>
      </c>
      <c r="W44" s="278" t="s">
        <v>1080</v>
      </c>
      <c r="X44" s="278" t="s">
        <v>1080</v>
      </c>
      <c r="Y44" s="278" t="s">
        <v>1080</v>
      </c>
      <c r="Z44" s="277" t="s">
        <v>1080</v>
      </c>
      <c r="AA44" s="278" t="s">
        <v>1080</v>
      </c>
      <c r="AB44" s="1133" t="s">
        <v>1080</v>
      </c>
      <c r="AC44" s="278" t="s">
        <v>1080</v>
      </c>
      <c r="AD44" s="1133" t="s">
        <v>1080</v>
      </c>
      <c r="AE44" s="1133" t="s">
        <v>1080</v>
      </c>
      <c r="AF44" s="1133" t="s">
        <v>1080</v>
      </c>
      <c r="AG44" s="1133" t="s">
        <v>1080</v>
      </c>
      <c r="AH44" s="1153" t="s">
        <v>1080</v>
      </c>
      <c r="AI44" s="1154" t="s">
        <v>1080</v>
      </c>
      <c r="AJ44" s="1153" t="s">
        <v>1080</v>
      </c>
      <c r="AK44" s="1154" t="s">
        <v>1080</v>
      </c>
      <c r="AL44" s="278" t="s">
        <v>1080</v>
      </c>
      <c r="AM44" s="605" t="s">
        <v>1080</v>
      </c>
      <c r="AN44" s="277" t="s">
        <v>1080</v>
      </c>
      <c r="AO44" s="278" t="s">
        <v>1080</v>
      </c>
      <c r="AP44" s="1133" t="s">
        <v>1080</v>
      </c>
      <c r="AQ44" s="278" t="s">
        <v>1080</v>
      </c>
      <c r="AR44" s="1133" t="s">
        <v>1080</v>
      </c>
      <c r="AS44" s="1133" t="s">
        <v>1080</v>
      </c>
      <c r="AT44" s="1133" t="s">
        <v>1080</v>
      </c>
      <c r="AU44" s="1133" t="s">
        <v>1080</v>
      </c>
      <c r="AV44" s="1153" t="s">
        <v>1080</v>
      </c>
      <c r="AW44" s="1154" t="s">
        <v>1080</v>
      </c>
      <c r="AX44" s="1153" t="s">
        <v>1080</v>
      </c>
      <c r="AY44" s="1154" t="s">
        <v>1080</v>
      </c>
      <c r="AZ44" s="278" t="s">
        <v>1080</v>
      </c>
      <c r="BA44" s="605" t="s">
        <v>1080</v>
      </c>
      <c r="BB44" s="277" t="s">
        <v>2260</v>
      </c>
      <c r="BC44" s="278" t="s">
        <v>7</v>
      </c>
      <c r="BD44" s="1133" t="s">
        <v>7</v>
      </c>
      <c r="BE44" s="278" t="s">
        <v>7</v>
      </c>
      <c r="BF44" s="1133">
        <v>0.14820000529999999</v>
      </c>
      <c r="BG44" s="1133">
        <v>4.5200001400000002E-2</v>
      </c>
      <c r="BH44" s="1133">
        <v>3.1630005699999998E-2</v>
      </c>
      <c r="BI44" s="1133">
        <v>1.429022789</v>
      </c>
      <c r="BJ44" s="1153">
        <v>0.1529976726</v>
      </c>
      <c r="BK44" s="1154">
        <v>27555</v>
      </c>
      <c r="BL44" s="1153" t="s">
        <v>230</v>
      </c>
      <c r="BM44" s="1154" t="s">
        <v>7</v>
      </c>
      <c r="BN44" s="278" t="s">
        <v>7</v>
      </c>
      <c r="BO44" s="605" t="s">
        <v>1080</v>
      </c>
      <c r="BP44" s="277" t="s">
        <v>1080</v>
      </c>
      <c r="BQ44" s="278" t="s">
        <v>1080</v>
      </c>
      <c r="BR44" s="1133" t="s">
        <v>1080</v>
      </c>
      <c r="BS44" s="278" t="s">
        <v>1080</v>
      </c>
      <c r="BT44" s="1133" t="s">
        <v>1080</v>
      </c>
      <c r="BU44" s="1133" t="s">
        <v>1080</v>
      </c>
      <c r="BV44" s="1133" t="s">
        <v>1080</v>
      </c>
      <c r="BW44" s="1133" t="s">
        <v>1080</v>
      </c>
      <c r="BX44" s="1153" t="s">
        <v>1080</v>
      </c>
      <c r="BY44" s="1154" t="s">
        <v>1080</v>
      </c>
      <c r="BZ44" s="1153" t="s">
        <v>1080</v>
      </c>
      <c r="CA44" s="1154" t="s">
        <v>1080</v>
      </c>
      <c r="CB44" s="278" t="s">
        <v>1080</v>
      </c>
      <c r="CC44" s="1155" t="s">
        <v>1080</v>
      </c>
      <c r="CD44" s="277" t="s">
        <v>2260</v>
      </c>
      <c r="CE44" s="278" t="s">
        <v>7</v>
      </c>
      <c r="CF44" s="1133" t="s">
        <v>7</v>
      </c>
      <c r="CG44" s="278" t="s">
        <v>7</v>
      </c>
      <c r="CH44" s="1133">
        <v>0.1527167559</v>
      </c>
      <c r="CI44" s="1133">
        <v>9.2966518999999994E-3</v>
      </c>
      <c r="CJ44" s="1133">
        <v>1.9308151700000001E-2</v>
      </c>
      <c r="CK44" s="1133">
        <v>0.48148846629999997</v>
      </c>
      <c r="CL44" s="1153">
        <v>0.63016939159999996</v>
      </c>
      <c r="CM44" s="1154">
        <v>22842.429690000001</v>
      </c>
      <c r="CN44" s="1153" t="s">
        <v>230</v>
      </c>
      <c r="CO44" s="1154" t="s">
        <v>7</v>
      </c>
      <c r="CP44" s="278" t="s">
        <v>7</v>
      </c>
      <c r="CQ44" s="1156" t="s">
        <v>1080</v>
      </c>
      <c r="CR44" s="277" t="s">
        <v>1080</v>
      </c>
      <c r="CS44" s="278" t="s">
        <v>1080</v>
      </c>
      <c r="CT44" s="1133" t="s">
        <v>1080</v>
      </c>
      <c r="CU44" s="278" t="s">
        <v>1080</v>
      </c>
      <c r="CV44" s="1133" t="s">
        <v>1080</v>
      </c>
      <c r="CW44" s="1133" t="s">
        <v>1080</v>
      </c>
      <c r="CX44" s="1133" t="s">
        <v>1080</v>
      </c>
      <c r="CY44" s="1133" t="s">
        <v>1080</v>
      </c>
      <c r="CZ44" s="1153" t="s">
        <v>1080</v>
      </c>
      <c r="DA44" s="1154" t="s">
        <v>1080</v>
      </c>
      <c r="DB44" s="1154" t="s">
        <v>1080</v>
      </c>
      <c r="DC44" s="278" t="s">
        <v>1080</v>
      </c>
      <c r="DD44" s="278" t="s">
        <v>1080</v>
      </c>
      <c r="DE44" s="1156" t="s">
        <v>1080</v>
      </c>
      <c r="DF44" s="277" t="s">
        <v>2260</v>
      </c>
      <c r="DG44" s="278" t="s">
        <v>7</v>
      </c>
      <c r="DH44" s="1133" t="s">
        <v>7</v>
      </c>
      <c r="DI44" s="278" t="s">
        <v>7</v>
      </c>
      <c r="DJ44" s="1133">
        <v>0.5</v>
      </c>
      <c r="DK44" s="1133">
        <v>3.8499299399999999E-2</v>
      </c>
      <c r="DL44" s="1133">
        <v>1.56172458E-2</v>
      </c>
      <c r="DM44" s="1133">
        <v>2.46517849</v>
      </c>
      <c r="DN44" s="1153">
        <v>1.3694500599999999E-2</v>
      </c>
      <c r="DO44" s="1154">
        <v>150064</v>
      </c>
      <c r="DP44" s="1154" t="s">
        <v>230</v>
      </c>
      <c r="DQ44" s="278" t="s">
        <v>7</v>
      </c>
      <c r="DR44" s="278" t="s">
        <v>7</v>
      </c>
      <c r="DS44" s="1156" t="s">
        <v>1080</v>
      </c>
      <c r="DT44" s="277" t="s">
        <v>1080</v>
      </c>
      <c r="DU44" s="278" t="s">
        <v>1080</v>
      </c>
      <c r="DV44" s="1133" t="s">
        <v>1080</v>
      </c>
      <c r="DW44" s="278" t="s">
        <v>1080</v>
      </c>
      <c r="DX44" s="1133" t="s">
        <v>1080</v>
      </c>
      <c r="DY44" s="1133" t="s">
        <v>1080</v>
      </c>
      <c r="DZ44" s="1133" t="s">
        <v>1080</v>
      </c>
      <c r="EA44" s="1133" t="s">
        <v>1080</v>
      </c>
      <c r="EB44" s="1153" t="s">
        <v>1080</v>
      </c>
      <c r="EC44" s="1154" t="s">
        <v>1080</v>
      </c>
      <c r="ED44" s="1154" t="s">
        <v>1080</v>
      </c>
      <c r="EE44" s="278" t="s">
        <v>1080</v>
      </c>
      <c r="EF44" s="278" t="s">
        <v>1080</v>
      </c>
    </row>
    <row r="45" spans="1:136" ht="12" customHeight="1" x14ac:dyDescent="0.15">
      <c r="A45" s="1160" t="s">
        <v>488</v>
      </c>
      <c r="B45" s="278">
        <v>17</v>
      </c>
      <c r="C45" s="278">
        <v>50454707</v>
      </c>
      <c r="D45" s="278" t="s">
        <v>228</v>
      </c>
      <c r="E45" s="1133">
        <v>0.3849999905</v>
      </c>
      <c r="F45" s="1133">
        <v>8.8000000000000005E-3</v>
      </c>
      <c r="G45" s="1133">
        <v>1.5E-3</v>
      </c>
      <c r="H45" s="1133">
        <v>5.7300000190000002</v>
      </c>
      <c r="I45" s="1153">
        <v>9.8600000000000003E-9</v>
      </c>
      <c r="J45" s="1154">
        <v>939908</v>
      </c>
      <c r="K45" s="605" t="s">
        <v>1080</v>
      </c>
      <c r="L45" s="277" t="s">
        <v>2260</v>
      </c>
      <c r="M45" s="278" t="s">
        <v>7</v>
      </c>
      <c r="N45" s="1152" t="s">
        <v>7</v>
      </c>
      <c r="O45" s="1133" t="s">
        <v>7</v>
      </c>
      <c r="P45" s="1133">
        <v>0.38730001450000001</v>
      </c>
      <c r="Q45" s="1133">
        <v>-0.16840000450000001</v>
      </c>
      <c r="R45" s="1133">
        <v>8.6342610400000006E-2</v>
      </c>
      <c r="S45" s="1133">
        <v>-1.950369596</v>
      </c>
      <c r="T45" s="1153">
        <v>5.11320792E-2</v>
      </c>
      <c r="U45" s="1154">
        <v>38181</v>
      </c>
      <c r="V45" s="1154" t="s">
        <v>7</v>
      </c>
      <c r="W45" s="278" t="s">
        <v>7</v>
      </c>
      <c r="X45" s="278" t="s">
        <v>7</v>
      </c>
      <c r="Y45" s="278" t="s">
        <v>1080</v>
      </c>
      <c r="Z45" s="277" t="s">
        <v>2260</v>
      </c>
      <c r="AA45" s="278" t="s">
        <v>7</v>
      </c>
      <c r="AB45" s="1133" t="s">
        <v>7</v>
      </c>
      <c r="AC45" s="278" t="s">
        <v>7</v>
      </c>
      <c r="AD45" s="1133">
        <v>0.39300000670000002</v>
      </c>
      <c r="AE45" s="1133">
        <v>-6.9999999999999999E-4</v>
      </c>
      <c r="AF45" s="1133">
        <v>2.3983994E-3</v>
      </c>
      <c r="AG45" s="1133">
        <v>-0.29186129570000002</v>
      </c>
      <c r="AH45" s="1153">
        <v>0.77039265629999998</v>
      </c>
      <c r="AI45" s="1154">
        <v>22438</v>
      </c>
      <c r="AJ45" s="1153" t="s">
        <v>230</v>
      </c>
      <c r="AK45" s="1154" t="s">
        <v>7</v>
      </c>
      <c r="AL45" s="278" t="s">
        <v>7</v>
      </c>
      <c r="AM45" s="605" t="s">
        <v>1080</v>
      </c>
      <c r="AN45" s="277" t="s">
        <v>2260</v>
      </c>
      <c r="AO45" s="278" t="s">
        <v>7</v>
      </c>
      <c r="AP45" s="1133" t="s">
        <v>7</v>
      </c>
      <c r="AQ45" s="278" t="s">
        <v>7</v>
      </c>
      <c r="AR45" s="1133">
        <v>0.38949999210000003</v>
      </c>
      <c r="AS45" s="1133">
        <v>-1.31999999E-2</v>
      </c>
      <c r="AT45" s="1133">
        <v>1.6646528599999998E-2</v>
      </c>
      <c r="AU45" s="1133">
        <v>-0.79295814040000001</v>
      </c>
      <c r="AV45" s="1153">
        <v>0.42780223490000002</v>
      </c>
      <c r="AW45" s="1154">
        <v>35845</v>
      </c>
      <c r="AX45" s="1153" t="s">
        <v>230</v>
      </c>
      <c r="AY45" s="1154" t="s">
        <v>7</v>
      </c>
      <c r="AZ45" s="278" t="s">
        <v>7</v>
      </c>
      <c r="BA45" s="605" t="s">
        <v>1080</v>
      </c>
      <c r="BB45" s="277" t="s">
        <v>2260</v>
      </c>
      <c r="BC45" s="278" t="s">
        <v>7</v>
      </c>
      <c r="BD45" s="1133" t="s">
        <v>7</v>
      </c>
      <c r="BE45" s="278" t="s">
        <v>7</v>
      </c>
      <c r="BF45" s="1133">
        <v>0.38659998769999998</v>
      </c>
      <c r="BG45" s="1133">
        <v>-6.6999998000000002E-3</v>
      </c>
      <c r="BH45" s="1133">
        <v>2.0819751500000001E-2</v>
      </c>
      <c r="BI45" s="1133">
        <v>-0.32180979850000002</v>
      </c>
      <c r="BJ45" s="1153">
        <v>0.74759680029999998</v>
      </c>
      <c r="BK45" s="1154">
        <v>32330</v>
      </c>
      <c r="BL45" s="1153" t="s">
        <v>7</v>
      </c>
      <c r="BM45" s="1154" t="s">
        <v>7</v>
      </c>
      <c r="BN45" s="278" t="s">
        <v>7</v>
      </c>
      <c r="BO45" s="605" t="s">
        <v>1080</v>
      </c>
      <c r="BP45" s="277" t="s">
        <v>2260</v>
      </c>
      <c r="BQ45" s="278" t="s">
        <v>7</v>
      </c>
      <c r="BR45" s="1133" t="s">
        <v>7</v>
      </c>
      <c r="BS45" s="278" t="s">
        <v>7</v>
      </c>
      <c r="BT45" s="1133">
        <v>0.38350000979999999</v>
      </c>
      <c r="BU45" s="1133" t="s">
        <v>1080</v>
      </c>
      <c r="BV45" s="1133" t="s">
        <v>1080</v>
      </c>
      <c r="BW45" s="1133">
        <v>0.26649352910000002</v>
      </c>
      <c r="BX45" s="1153">
        <v>0.78985911610000004</v>
      </c>
      <c r="BY45" s="1154">
        <v>49942</v>
      </c>
      <c r="BZ45" s="1153" t="s">
        <v>230</v>
      </c>
      <c r="CA45" s="1154" t="s">
        <v>7</v>
      </c>
      <c r="CB45" s="278" t="s">
        <v>7</v>
      </c>
      <c r="CC45" s="1155" t="s">
        <v>1080</v>
      </c>
      <c r="CD45" s="277" t="s">
        <v>2260</v>
      </c>
      <c r="CE45" s="278" t="s">
        <v>7</v>
      </c>
      <c r="CF45" s="1133" t="s">
        <v>7</v>
      </c>
      <c r="CG45" s="278" t="s">
        <v>7</v>
      </c>
      <c r="CH45" s="1133">
        <v>0.38956648109999997</v>
      </c>
      <c r="CI45" s="1133">
        <v>-3.4301631200000002E-2</v>
      </c>
      <c r="CJ45" s="1133">
        <v>1.41254365E-2</v>
      </c>
      <c r="CK45" s="1133">
        <v>-2.4283590319999999</v>
      </c>
      <c r="CL45" s="1153">
        <v>1.5167322E-2</v>
      </c>
      <c r="CM45" s="1154">
        <v>22842.429690000001</v>
      </c>
      <c r="CN45" s="1153" t="s">
        <v>7</v>
      </c>
      <c r="CO45" s="1154" t="s">
        <v>7</v>
      </c>
      <c r="CP45" s="278" t="s">
        <v>7</v>
      </c>
      <c r="CQ45" s="1156" t="s">
        <v>1080</v>
      </c>
      <c r="CR45" s="277" t="s">
        <v>2260</v>
      </c>
      <c r="CS45" s="278" t="s">
        <v>7</v>
      </c>
      <c r="CT45" s="1133" t="s">
        <v>7</v>
      </c>
      <c r="CU45" s="278" t="s">
        <v>7</v>
      </c>
      <c r="CV45" s="1133">
        <v>0.36439999940000001</v>
      </c>
      <c r="CW45" s="1133">
        <v>-1.1335509800000001E-2</v>
      </c>
      <c r="CX45" s="1133">
        <v>2.39915978E-2</v>
      </c>
      <c r="CY45" s="1133">
        <v>-0.47247830029999999</v>
      </c>
      <c r="CZ45" s="1153">
        <v>0.63658541440000005</v>
      </c>
      <c r="DA45" s="1154">
        <v>16731</v>
      </c>
      <c r="DB45" s="1154" t="s">
        <v>7</v>
      </c>
      <c r="DC45" s="278" t="s">
        <v>7</v>
      </c>
      <c r="DD45" s="278" t="s">
        <v>7</v>
      </c>
      <c r="DE45" s="1156" t="s">
        <v>1080</v>
      </c>
      <c r="DF45" s="277" t="s">
        <v>2260</v>
      </c>
      <c r="DG45" s="278" t="s">
        <v>7</v>
      </c>
      <c r="DH45" s="1133" t="s">
        <v>7</v>
      </c>
      <c r="DI45" s="278" t="s">
        <v>7</v>
      </c>
      <c r="DJ45" s="1133">
        <v>0.5</v>
      </c>
      <c r="DK45" s="1133">
        <v>4.5994063999999996E-3</v>
      </c>
      <c r="DL45" s="1133">
        <v>1.1023938699999999E-2</v>
      </c>
      <c r="DM45" s="1133">
        <v>0.417219907</v>
      </c>
      <c r="DN45" s="1153">
        <v>0.67651754620000004</v>
      </c>
      <c r="DO45" s="1154">
        <v>150064</v>
      </c>
      <c r="DP45" s="1154" t="s">
        <v>230</v>
      </c>
      <c r="DQ45" s="278" t="s">
        <v>7</v>
      </c>
      <c r="DR45" s="278" t="s">
        <v>7</v>
      </c>
      <c r="DS45" s="1156" t="s">
        <v>1080</v>
      </c>
      <c r="DT45" s="277" t="s">
        <v>2260</v>
      </c>
      <c r="DU45" s="278" t="s">
        <v>7</v>
      </c>
      <c r="DV45" s="1133" t="s">
        <v>7</v>
      </c>
      <c r="DW45" s="278" t="s">
        <v>7</v>
      </c>
      <c r="DX45" s="1133">
        <v>0.36399999259999999</v>
      </c>
      <c r="DY45" s="1133">
        <v>-2.2000000000000001E-3</v>
      </c>
      <c r="DZ45" s="1133">
        <v>3.4656988E-3</v>
      </c>
      <c r="EA45" s="1133">
        <v>-0.63479262589999996</v>
      </c>
      <c r="EB45" s="1153">
        <v>0.52556365729999999</v>
      </c>
      <c r="EC45" s="1154">
        <v>252755</v>
      </c>
      <c r="ED45" s="1154" t="s">
        <v>7</v>
      </c>
      <c r="EE45" s="278" t="s">
        <v>7</v>
      </c>
      <c r="EF45" s="278" t="s">
        <v>7</v>
      </c>
    </row>
    <row r="46" spans="1:136" ht="12" customHeight="1" x14ac:dyDescent="0.15">
      <c r="A46" s="1160" t="s">
        <v>408</v>
      </c>
      <c r="B46" s="278">
        <v>3</v>
      </c>
      <c r="C46" s="278">
        <v>71533378</v>
      </c>
      <c r="D46" s="278" t="s">
        <v>265</v>
      </c>
      <c r="E46" s="1133">
        <v>0.48199999329999998</v>
      </c>
      <c r="F46" s="1133">
        <v>8.9999995999999992E-3</v>
      </c>
      <c r="G46" s="1133">
        <v>1.5E-3</v>
      </c>
      <c r="H46" s="1133">
        <v>6.0199999809999998</v>
      </c>
      <c r="I46" s="1153">
        <v>1.7800000000000001E-9</v>
      </c>
      <c r="J46" s="1154">
        <v>939908</v>
      </c>
      <c r="K46" s="605" t="s">
        <v>1080</v>
      </c>
      <c r="L46" s="277" t="s">
        <v>2260</v>
      </c>
      <c r="M46" s="278" t="s">
        <v>7</v>
      </c>
      <c r="N46" s="1152" t="s">
        <v>7</v>
      </c>
      <c r="O46" s="1133" t="s">
        <v>7</v>
      </c>
      <c r="P46" s="1133">
        <v>0.47139999269999999</v>
      </c>
      <c r="Q46" s="1133">
        <v>-4.8700001100000001E-2</v>
      </c>
      <c r="R46" s="1133">
        <v>8.14173594E-2</v>
      </c>
      <c r="S46" s="1133">
        <v>-0.59815251830000005</v>
      </c>
      <c r="T46" s="1153">
        <v>0.54973816870000003</v>
      </c>
      <c r="U46" s="1154">
        <v>38181</v>
      </c>
      <c r="V46" s="1154" t="s">
        <v>7</v>
      </c>
      <c r="W46" s="278" t="s">
        <v>7</v>
      </c>
      <c r="X46" s="278" t="s">
        <v>7</v>
      </c>
      <c r="Y46" s="278" t="s">
        <v>1080</v>
      </c>
      <c r="Z46" s="277" t="s">
        <v>2260</v>
      </c>
      <c r="AA46" s="278" t="s">
        <v>7</v>
      </c>
      <c r="AB46" s="1133" t="s">
        <v>7</v>
      </c>
      <c r="AC46" s="278" t="s">
        <v>7</v>
      </c>
      <c r="AD46" s="1133">
        <v>0.4677999914</v>
      </c>
      <c r="AE46" s="1133">
        <v>-5.0000000000000001E-4</v>
      </c>
      <c r="AF46" s="1133">
        <v>2.2984661999999999E-3</v>
      </c>
      <c r="AG46" s="1133">
        <v>-0.2175363749</v>
      </c>
      <c r="AH46" s="1153">
        <v>0.82779037950000001</v>
      </c>
      <c r="AI46" s="1154">
        <v>22438</v>
      </c>
      <c r="AJ46" s="1153" t="s">
        <v>230</v>
      </c>
      <c r="AK46" s="1154" t="s">
        <v>7</v>
      </c>
      <c r="AL46" s="278" t="s">
        <v>7</v>
      </c>
      <c r="AM46" s="605" t="s">
        <v>1080</v>
      </c>
      <c r="AN46" s="277" t="s">
        <v>2260</v>
      </c>
      <c r="AO46" s="278" t="s">
        <v>7</v>
      </c>
      <c r="AP46" s="1133" t="s">
        <v>7</v>
      </c>
      <c r="AQ46" s="278" t="s">
        <v>7</v>
      </c>
      <c r="AR46" s="1133">
        <v>0.47049999240000001</v>
      </c>
      <c r="AS46" s="1133">
        <v>-2.5999999999999999E-3</v>
      </c>
      <c r="AT46" s="1133">
        <v>1.5744006299999998E-2</v>
      </c>
      <c r="AU46" s="1133">
        <v>-0.16514220830000001</v>
      </c>
      <c r="AV46" s="1153">
        <v>0.8688320518</v>
      </c>
      <c r="AW46" s="1154">
        <v>35845</v>
      </c>
      <c r="AX46" s="1153" t="s">
        <v>230</v>
      </c>
      <c r="AY46" s="1154" t="s">
        <v>7</v>
      </c>
      <c r="AZ46" s="278" t="s">
        <v>7</v>
      </c>
      <c r="BA46" s="605" t="s">
        <v>1080</v>
      </c>
      <c r="BB46" s="277" t="s">
        <v>2260</v>
      </c>
      <c r="BC46" s="278" t="s">
        <v>7</v>
      </c>
      <c r="BD46" s="1133" t="s">
        <v>7</v>
      </c>
      <c r="BE46" s="278" t="s">
        <v>7</v>
      </c>
      <c r="BF46" s="1133">
        <v>0.4850000143</v>
      </c>
      <c r="BG46" s="1133">
        <v>7.7000000000000002E-3</v>
      </c>
      <c r="BH46" s="1133">
        <v>2.1820699799999999E-2</v>
      </c>
      <c r="BI46" s="1133">
        <v>0.35287594799999999</v>
      </c>
      <c r="BJ46" s="1153">
        <v>0.72418147330000004</v>
      </c>
      <c r="BK46" s="1154">
        <v>27677</v>
      </c>
      <c r="BL46" s="1153" t="s">
        <v>230</v>
      </c>
      <c r="BM46" s="1154" t="s">
        <v>7</v>
      </c>
      <c r="BN46" s="278" t="s">
        <v>7</v>
      </c>
      <c r="BO46" s="605" t="s">
        <v>1080</v>
      </c>
      <c r="BP46" s="277" t="s">
        <v>2260</v>
      </c>
      <c r="BQ46" s="278" t="s">
        <v>7</v>
      </c>
      <c r="BR46" s="1133" t="s">
        <v>7</v>
      </c>
      <c r="BS46" s="278" t="s">
        <v>7</v>
      </c>
      <c r="BT46" s="1133">
        <v>0.47990000249999998</v>
      </c>
      <c r="BU46" s="1133" t="s">
        <v>1080</v>
      </c>
      <c r="BV46" s="1133" t="s">
        <v>1080</v>
      </c>
      <c r="BW46" s="1133">
        <v>0.4448238015</v>
      </c>
      <c r="BX46" s="1153">
        <v>0.65644711259999999</v>
      </c>
      <c r="BY46" s="1154">
        <v>49942</v>
      </c>
      <c r="BZ46" s="1153" t="s">
        <v>230</v>
      </c>
      <c r="CA46" s="1154" t="s">
        <v>7</v>
      </c>
      <c r="CB46" s="278" t="s">
        <v>7</v>
      </c>
      <c r="CC46" s="1155" t="s">
        <v>1080</v>
      </c>
      <c r="CD46" s="277" t="s">
        <v>2260</v>
      </c>
      <c r="CE46" s="278" t="s">
        <v>7</v>
      </c>
      <c r="CF46" s="1133" t="s">
        <v>7</v>
      </c>
      <c r="CG46" s="278" t="s">
        <v>7</v>
      </c>
      <c r="CH46" s="1133">
        <v>0.47077459100000002</v>
      </c>
      <c r="CI46" s="1133">
        <v>-2.9099308000000001E-2</v>
      </c>
      <c r="CJ46" s="1133">
        <v>1.37189496E-2</v>
      </c>
      <c r="CK46" s="1133">
        <v>-2.1211032869999999</v>
      </c>
      <c r="CL46" s="1153">
        <v>3.3913116899999998E-2</v>
      </c>
      <c r="CM46" s="1154">
        <v>22842.429690000001</v>
      </c>
      <c r="CN46" s="1153" t="s">
        <v>7</v>
      </c>
      <c r="CO46" s="1154" t="s">
        <v>7</v>
      </c>
      <c r="CP46" s="278" t="s">
        <v>7</v>
      </c>
      <c r="CQ46" s="1156" t="s">
        <v>1080</v>
      </c>
      <c r="CR46" s="277" t="s">
        <v>2260</v>
      </c>
      <c r="CS46" s="278" t="s">
        <v>7</v>
      </c>
      <c r="CT46" s="1133" t="s">
        <v>7</v>
      </c>
      <c r="CU46" s="278" t="s">
        <v>7</v>
      </c>
      <c r="CV46" s="1133">
        <v>0.40830001240000002</v>
      </c>
      <c r="CW46" s="1133">
        <v>-4.7406122100000003E-2</v>
      </c>
      <c r="CX46" s="1133">
        <v>2.36917026E-2</v>
      </c>
      <c r="CY46" s="1133">
        <v>-2.0009586810000002</v>
      </c>
      <c r="CZ46" s="1153">
        <v>4.5396830899999997E-2</v>
      </c>
      <c r="DA46" s="1154">
        <v>16731</v>
      </c>
      <c r="DB46" s="1154" t="s">
        <v>7</v>
      </c>
      <c r="DC46" s="278" t="s">
        <v>7</v>
      </c>
      <c r="DD46" s="278" t="s">
        <v>7</v>
      </c>
      <c r="DE46" s="1156" t="s">
        <v>1080</v>
      </c>
      <c r="DF46" s="277" t="s">
        <v>2260</v>
      </c>
      <c r="DG46" s="278" t="s">
        <v>7</v>
      </c>
      <c r="DH46" s="1133" t="s">
        <v>7</v>
      </c>
      <c r="DI46" s="278" t="s">
        <v>7</v>
      </c>
      <c r="DJ46" s="1133">
        <v>0.5</v>
      </c>
      <c r="DK46" s="1133">
        <v>-4.4798642399999998E-2</v>
      </c>
      <c r="DL46" s="1133">
        <v>1.1023938699999999E-2</v>
      </c>
      <c r="DM46" s="1133">
        <v>-4.0637602810000004</v>
      </c>
      <c r="DN46" s="1153">
        <v>4.8288499999999997E-5</v>
      </c>
      <c r="DO46" s="1154">
        <v>150064</v>
      </c>
      <c r="DP46" s="1154" t="s">
        <v>7</v>
      </c>
      <c r="DQ46" s="278" t="s">
        <v>230</v>
      </c>
      <c r="DR46" s="278" t="s">
        <v>230</v>
      </c>
      <c r="DS46" s="1156" t="s">
        <v>1080</v>
      </c>
      <c r="DT46" s="277" t="s">
        <v>2260</v>
      </c>
      <c r="DU46" s="278" t="s">
        <v>7</v>
      </c>
      <c r="DV46" s="1133" t="s">
        <v>7</v>
      </c>
      <c r="DW46" s="278" t="s">
        <v>7</v>
      </c>
      <c r="DX46" s="1133">
        <v>0.40799999240000001</v>
      </c>
      <c r="DY46" s="1133">
        <v>4.8000001999999996E-3</v>
      </c>
      <c r="DZ46" s="1133">
        <v>3.3501755000000001E-3</v>
      </c>
      <c r="EA46" s="1133">
        <v>1.4327607149999999</v>
      </c>
      <c r="EB46" s="1153">
        <v>0.15192621949999999</v>
      </c>
      <c r="EC46" s="1154">
        <v>253196</v>
      </c>
      <c r="ED46" s="1154" t="s">
        <v>230</v>
      </c>
      <c r="EE46" s="278" t="s">
        <v>7</v>
      </c>
      <c r="EF46" s="278" t="s">
        <v>7</v>
      </c>
    </row>
    <row r="47" spans="1:136" ht="12" customHeight="1" x14ac:dyDescent="0.15">
      <c r="A47" s="1160" t="s">
        <v>524</v>
      </c>
      <c r="B47" s="278">
        <v>15</v>
      </c>
      <c r="C47" s="278">
        <v>88373200</v>
      </c>
      <c r="D47" s="278" t="s">
        <v>237</v>
      </c>
      <c r="E47" s="1133">
        <v>0.57700002189999999</v>
      </c>
      <c r="F47" s="1133">
        <v>8.3999997000000007E-3</v>
      </c>
      <c r="G47" s="1133">
        <v>1.5E-3</v>
      </c>
      <c r="H47" s="1133">
        <v>5.5500001909999996</v>
      </c>
      <c r="I47" s="1153">
        <v>2.7899999999999998E-8</v>
      </c>
      <c r="J47" s="1154">
        <v>939908</v>
      </c>
      <c r="K47" s="605" t="s">
        <v>1080</v>
      </c>
      <c r="L47" s="277" t="s">
        <v>2260</v>
      </c>
      <c r="M47" s="278" t="s">
        <v>7</v>
      </c>
      <c r="N47" s="1152" t="s">
        <v>7</v>
      </c>
      <c r="O47" s="1133" t="s">
        <v>7</v>
      </c>
      <c r="P47" s="1133">
        <v>0.56859999900000002</v>
      </c>
      <c r="Q47" s="1133">
        <v>-0.10159999879999999</v>
      </c>
      <c r="R47" s="1133">
        <v>8.6242094599999999E-2</v>
      </c>
      <c r="S47" s="1133">
        <v>-1.178079009</v>
      </c>
      <c r="T47" s="1153">
        <v>0.2387651056</v>
      </c>
      <c r="U47" s="1154">
        <v>38181</v>
      </c>
      <c r="V47" s="1154" t="s">
        <v>7</v>
      </c>
      <c r="W47" s="278" t="s">
        <v>7</v>
      </c>
      <c r="X47" s="278" t="s">
        <v>7</v>
      </c>
      <c r="Y47" s="278" t="s">
        <v>1080</v>
      </c>
      <c r="Z47" s="277" t="s">
        <v>2260</v>
      </c>
      <c r="AA47" s="278" t="s">
        <v>7</v>
      </c>
      <c r="AB47" s="1133" t="s">
        <v>7</v>
      </c>
      <c r="AC47" s="278" t="s">
        <v>7</v>
      </c>
      <c r="AD47" s="1133">
        <v>0.5705999732</v>
      </c>
      <c r="AE47" s="1133">
        <v>5.0000000000000001E-4</v>
      </c>
      <c r="AF47" s="1133">
        <v>2.3983994E-3</v>
      </c>
      <c r="AG47" s="1133">
        <v>0.20847235619999999</v>
      </c>
      <c r="AH47" s="1153">
        <v>0.83486014600000003</v>
      </c>
      <c r="AI47" s="1154">
        <v>22438</v>
      </c>
      <c r="AJ47" s="1153" t="s">
        <v>7</v>
      </c>
      <c r="AK47" s="1154" t="s">
        <v>7</v>
      </c>
      <c r="AL47" s="278" t="s">
        <v>7</v>
      </c>
      <c r="AM47" s="605" t="s">
        <v>1080</v>
      </c>
      <c r="AN47" s="277" t="s">
        <v>2260</v>
      </c>
      <c r="AO47" s="278" t="s">
        <v>7</v>
      </c>
      <c r="AP47" s="1133" t="s">
        <v>7</v>
      </c>
      <c r="AQ47" s="278" t="s">
        <v>7</v>
      </c>
      <c r="AR47" s="1133">
        <v>0.56870001550000004</v>
      </c>
      <c r="AS47" s="1133">
        <v>1.86999999E-2</v>
      </c>
      <c r="AT47" s="1133">
        <v>1.67468097E-2</v>
      </c>
      <c r="AU47" s="1133">
        <v>1.116630673</v>
      </c>
      <c r="AV47" s="1153">
        <v>0.26415228839999999</v>
      </c>
      <c r="AW47" s="1154">
        <v>35845</v>
      </c>
      <c r="AX47" s="1153" t="s">
        <v>7</v>
      </c>
      <c r="AY47" s="1154" t="s">
        <v>7</v>
      </c>
      <c r="AZ47" s="278" t="s">
        <v>7</v>
      </c>
      <c r="BA47" s="605" t="s">
        <v>1080</v>
      </c>
      <c r="BB47" s="277" t="s">
        <v>2260</v>
      </c>
      <c r="BC47" s="278" t="s">
        <v>7</v>
      </c>
      <c r="BD47" s="1133" t="s">
        <v>7</v>
      </c>
      <c r="BE47" s="278" t="s">
        <v>7</v>
      </c>
      <c r="BF47" s="1133">
        <v>0.57620000839999996</v>
      </c>
      <c r="BG47" s="1133">
        <v>3.9599999800000001E-2</v>
      </c>
      <c r="BH47" s="1133">
        <v>2.4222979299999999E-2</v>
      </c>
      <c r="BI47" s="1133">
        <v>1.634811282</v>
      </c>
      <c r="BJ47" s="1153">
        <v>0.10208860779999999</v>
      </c>
      <c r="BK47" s="1154">
        <v>25475</v>
      </c>
      <c r="BL47" s="1153" t="s">
        <v>230</v>
      </c>
      <c r="BM47" s="1154" t="s">
        <v>7</v>
      </c>
      <c r="BN47" s="278" t="s">
        <v>7</v>
      </c>
      <c r="BO47" s="605" t="s">
        <v>1080</v>
      </c>
      <c r="BP47" s="277" t="s">
        <v>2260</v>
      </c>
      <c r="BQ47" s="278" t="s">
        <v>7</v>
      </c>
      <c r="BR47" s="1133" t="s">
        <v>7</v>
      </c>
      <c r="BS47" s="278" t="s">
        <v>7</v>
      </c>
      <c r="BT47" s="1133">
        <v>0.58490002159999999</v>
      </c>
      <c r="BU47" s="1133" t="s">
        <v>1080</v>
      </c>
      <c r="BV47" s="1133" t="s">
        <v>1080</v>
      </c>
      <c r="BW47" s="1133">
        <v>-0.39575862880000001</v>
      </c>
      <c r="BX47" s="1153">
        <v>0.69228309389999998</v>
      </c>
      <c r="BY47" s="1154">
        <v>46787</v>
      </c>
      <c r="BZ47" s="1153" t="s">
        <v>7</v>
      </c>
      <c r="CA47" s="1154" t="s">
        <v>7</v>
      </c>
      <c r="CB47" s="278" t="s">
        <v>7</v>
      </c>
      <c r="CC47" s="1155" t="s">
        <v>1080</v>
      </c>
      <c r="CD47" s="277" t="s">
        <v>2260</v>
      </c>
      <c r="CE47" s="278" t="s">
        <v>7</v>
      </c>
      <c r="CF47" s="1133" t="s">
        <v>7</v>
      </c>
      <c r="CG47" s="278" t="s">
        <v>7</v>
      </c>
      <c r="CH47" s="1133">
        <v>0.60007512569999999</v>
      </c>
      <c r="CI47" s="1133">
        <v>5.7037030000000001E-3</v>
      </c>
      <c r="CJ47" s="1133">
        <v>1.4735167800000001E-2</v>
      </c>
      <c r="CK47" s="1133">
        <v>0.38708096739999998</v>
      </c>
      <c r="CL47" s="1153">
        <v>0.69869625570000005</v>
      </c>
      <c r="CM47" s="1154">
        <v>21112.769530000001</v>
      </c>
      <c r="CN47" s="1153" t="s">
        <v>230</v>
      </c>
      <c r="CO47" s="1154" t="s">
        <v>7</v>
      </c>
      <c r="CP47" s="278" t="s">
        <v>7</v>
      </c>
      <c r="CQ47" s="1156" t="s">
        <v>1080</v>
      </c>
      <c r="CR47" s="277" t="s">
        <v>2453</v>
      </c>
      <c r="CS47" s="278">
        <v>88386371</v>
      </c>
      <c r="CT47" s="1133">
        <v>0.93146099999999998</v>
      </c>
      <c r="CU47" s="278" t="s">
        <v>228</v>
      </c>
      <c r="CV47" s="1133">
        <v>0.55930000540000002</v>
      </c>
      <c r="CW47" s="1133">
        <v>-4.9456607600000001E-2</v>
      </c>
      <c r="CX47" s="1133">
        <v>2.4491423700000001E-2</v>
      </c>
      <c r="CY47" s="1133">
        <v>-2.0193440909999998</v>
      </c>
      <c r="CZ47" s="1153">
        <v>4.3451480600000002E-2</v>
      </c>
      <c r="DA47" s="1154">
        <v>16731</v>
      </c>
      <c r="DB47" s="1154" t="s">
        <v>7</v>
      </c>
      <c r="DC47" s="278" t="s">
        <v>7</v>
      </c>
      <c r="DD47" s="278" t="s">
        <v>7</v>
      </c>
      <c r="DE47" s="1156" t="s">
        <v>1080</v>
      </c>
      <c r="DF47" s="277" t="s">
        <v>2260</v>
      </c>
      <c r="DG47" s="278" t="s">
        <v>7</v>
      </c>
      <c r="DH47" s="1133" t="s">
        <v>7</v>
      </c>
      <c r="DI47" s="278" t="s">
        <v>7</v>
      </c>
      <c r="DJ47" s="1133">
        <v>0.5</v>
      </c>
      <c r="DK47" s="1133">
        <v>-2.0998941699999999E-2</v>
      </c>
      <c r="DL47" s="1133">
        <v>1.12280855E-2</v>
      </c>
      <c r="DM47" s="1133">
        <v>-1.8702157740000001</v>
      </c>
      <c r="DN47" s="1153">
        <v>6.1453856500000001E-2</v>
      </c>
      <c r="DO47" s="1154">
        <v>150064</v>
      </c>
      <c r="DP47" s="1154" t="s">
        <v>7</v>
      </c>
      <c r="DQ47" s="278" t="s">
        <v>7</v>
      </c>
      <c r="DR47" s="278" t="s">
        <v>7</v>
      </c>
      <c r="DS47" s="1156" t="s">
        <v>1080</v>
      </c>
      <c r="DT47" s="277" t="s">
        <v>2260</v>
      </c>
      <c r="DU47" s="278" t="s">
        <v>7</v>
      </c>
      <c r="DV47" s="1133" t="s">
        <v>7</v>
      </c>
      <c r="DW47" s="278" t="s">
        <v>7</v>
      </c>
      <c r="DX47" s="1133">
        <v>0.55800002810000005</v>
      </c>
      <c r="DY47" s="1133">
        <v>1.5E-3</v>
      </c>
      <c r="DZ47" s="1133">
        <v>3.5812220999999998E-3</v>
      </c>
      <c r="EA47" s="1133">
        <v>0.41885143520000001</v>
      </c>
      <c r="EB47" s="1153">
        <v>0.67532473800000004</v>
      </c>
      <c r="EC47" s="1154">
        <v>245718</v>
      </c>
      <c r="ED47" s="1154" t="s">
        <v>230</v>
      </c>
      <c r="EE47" s="278" t="s">
        <v>7</v>
      </c>
      <c r="EF47" s="278" t="s">
        <v>7</v>
      </c>
    </row>
    <row r="48" spans="1:136" ht="12" customHeight="1" x14ac:dyDescent="0.15">
      <c r="A48" s="1160" t="s">
        <v>562</v>
      </c>
      <c r="B48" s="278">
        <v>3</v>
      </c>
      <c r="C48" s="278">
        <v>17394615</v>
      </c>
      <c r="D48" s="278" t="s">
        <v>237</v>
      </c>
      <c r="E48" s="1133">
        <v>0.52499997620000005</v>
      </c>
      <c r="F48" s="1133">
        <v>8.2000000000000007E-3</v>
      </c>
      <c r="G48" s="1133">
        <v>1.5E-3</v>
      </c>
      <c r="H48" s="1133">
        <v>5.4800000190000002</v>
      </c>
      <c r="I48" s="1153">
        <v>4.2400000000000002E-8</v>
      </c>
      <c r="J48" s="1154">
        <v>939908</v>
      </c>
      <c r="K48" s="605" t="s">
        <v>1080</v>
      </c>
      <c r="L48" s="277" t="s">
        <v>2260</v>
      </c>
      <c r="M48" s="278" t="s">
        <v>7</v>
      </c>
      <c r="N48" s="1152" t="s">
        <v>7</v>
      </c>
      <c r="O48" s="1133" t="s">
        <v>7</v>
      </c>
      <c r="P48" s="1133">
        <v>0.52319997549999997</v>
      </c>
      <c r="Q48" s="1133">
        <v>0.16490000490000001</v>
      </c>
      <c r="R48" s="1133">
        <v>8.2221485699999999E-2</v>
      </c>
      <c r="S48" s="1133">
        <v>2.0055584909999999</v>
      </c>
      <c r="T48" s="1153">
        <v>4.4903364000000001E-2</v>
      </c>
      <c r="U48" s="1154">
        <v>38181</v>
      </c>
      <c r="V48" s="1154" t="s">
        <v>230</v>
      </c>
      <c r="W48" s="278" t="s">
        <v>7</v>
      </c>
      <c r="X48" s="278" t="s">
        <v>7</v>
      </c>
      <c r="Y48" s="278" t="s">
        <v>1080</v>
      </c>
      <c r="Z48" s="277" t="s">
        <v>2260</v>
      </c>
      <c r="AA48" s="278" t="s">
        <v>7</v>
      </c>
      <c r="AB48" s="1133" t="s">
        <v>7</v>
      </c>
      <c r="AC48" s="278" t="s">
        <v>7</v>
      </c>
      <c r="AD48" s="1133">
        <v>0.52179998159999996</v>
      </c>
      <c r="AE48" s="1133">
        <v>-2.4000000999999998E-3</v>
      </c>
      <c r="AF48" s="1133">
        <v>2.2984661999999999E-3</v>
      </c>
      <c r="AG48" s="1133">
        <v>-1.0441745520000001</v>
      </c>
      <c r="AH48" s="1153">
        <v>0.29640460010000003</v>
      </c>
      <c r="AI48" s="1154">
        <v>22438</v>
      </c>
      <c r="AJ48" s="1153" t="s">
        <v>230</v>
      </c>
      <c r="AK48" s="1154" t="s">
        <v>7</v>
      </c>
      <c r="AL48" s="278" t="s">
        <v>7</v>
      </c>
      <c r="AM48" s="605" t="s">
        <v>1080</v>
      </c>
      <c r="AN48" s="277" t="s">
        <v>2260</v>
      </c>
      <c r="AO48" s="278" t="s">
        <v>7</v>
      </c>
      <c r="AP48" s="1133" t="s">
        <v>7</v>
      </c>
      <c r="AQ48" s="278" t="s">
        <v>7</v>
      </c>
      <c r="AR48" s="1133">
        <v>0.5213999748</v>
      </c>
      <c r="AS48" s="1133">
        <v>-1.3799999800000001E-2</v>
      </c>
      <c r="AT48" s="1133">
        <v>1.5944566600000001E-2</v>
      </c>
      <c r="AU48" s="1133">
        <v>-0.86549860239999998</v>
      </c>
      <c r="AV48" s="1153">
        <v>0.38676518199999999</v>
      </c>
      <c r="AW48" s="1154">
        <v>35845</v>
      </c>
      <c r="AX48" s="1153" t="s">
        <v>230</v>
      </c>
      <c r="AY48" s="1154" t="s">
        <v>7</v>
      </c>
      <c r="AZ48" s="278" t="s">
        <v>7</v>
      </c>
      <c r="BA48" s="605" t="s">
        <v>1080</v>
      </c>
      <c r="BB48" s="277" t="s">
        <v>2260</v>
      </c>
      <c r="BC48" s="278" t="s">
        <v>7</v>
      </c>
      <c r="BD48" s="1133" t="s">
        <v>7</v>
      </c>
      <c r="BE48" s="278" t="s">
        <v>7</v>
      </c>
      <c r="BF48" s="1133">
        <v>0.52389997239999997</v>
      </c>
      <c r="BG48" s="1133">
        <v>1.32999998E-2</v>
      </c>
      <c r="BH48" s="1133">
        <v>2.0319275599999999E-2</v>
      </c>
      <c r="BI48" s="1133">
        <v>0.65455090999999999</v>
      </c>
      <c r="BJ48" s="1153">
        <v>0.51275694370000002</v>
      </c>
      <c r="BK48" s="1154">
        <v>30366</v>
      </c>
      <c r="BL48" s="1153" t="s">
        <v>230</v>
      </c>
      <c r="BM48" s="1154" t="s">
        <v>7</v>
      </c>
      <c r="BN48" s="278" t="s">
        <v>7</v>
      </c>
      <c r="BO48" s="605" t="s">
        <v>1080</v>
      </c>
      <c r="BP48" s="277" t="s">
        <v>2260</v>
      </c>
      <c r="BQ48" s="278" t="s">
        <v>7</v>
      </c>
      <c r="BR48" s="1133" t="s">
        <v>7</v>
      </c>
      <c r="BS48" s="278" t="s">
        <v>7</v>
      </c>
      <c r="BT48" s="1133">
        <v>0.52209997180000001</v>
      </c>
      <c r="BU48" s="1133" t="s">
        <v>1080</v>
      </c>
      <c r="BV48" s="1133" t="s">
        <v>1080</v>
      </c>
      <c r="BW48" s="1133">
        <v>-0.52697592969999996</v>
      </c>
      <c r="BX48" s="1153">
        <v>0.59821027520000003</v>
      </c>
      <c r="BY48" s="1154">
        <v>49942</v>
      </c>
      <c r="BZ48" s="1153" t="s">
        <v>7</v>
      </c>
      <c r="CA48" s="1154" t="s">
        <v>7</v>
      </c>
      <c r="CB48" s="278" t="s">
        <v>7</v>
      </c>
      <c r="CC48" s="1155" t="s">
        <v>1080</v>
      </c>
      <c r="CD48" s="277" t="s">
        <v>2260</v>
      </c>
      <c r="CE48" s="278" t="s">
        <v>7</v>
      </c>
      <c r="CF48" s="1133" t="s">
        <v>7</v>
      </c>
      <c r="CG48" s="278" t="s">
        <v>7</v>
      </c>
      <c r="CH48" s="1133">
        <v>0.53607511519999995</v>
      </c>
      <c r="CI48" s="1133">
        <v>1.0296805799999999E-2</v>
      </c>
      <c r="CJ48" s="1133">
        <v>1.37189496E-2</v>
      </c>
      <c r="CK48" s="1133">
        <v>0.75055348870000005</v>
      </c>
      <c r="CL48" s="1153">
        <v>0.45292142029999999</v>
      </c>
      <c r="CM48" s="1154">
        <v>22842.429690000001</v>
      </c>
      <c r="CN48" s="1153" t="s">
        <v>230</v>
      </c>
      <c r="CO48" s="1154" t="s">
        <v>7</v>
      </c>
      <c r="CP48" s="278" t="s">
        <v>7</v>
      </c>
      <c r="CQ48" s="1156" t="s">
        <v>1080</v>
      </c>
      <c r="CR48" s="277" t="s">
        <v>2260</v>
      </c>
      <c r="CS48" s="278" t="s">
        <v>7</v>
      </c>
      <c r="CT48" s="1133" t="s">
        <v>7</v>
      </c>
      <c r="CU48" s="278" t="s">
        <v>7</v>
      </c>
      <c r="CV48" s="1133">
        <v>0.48330000039999998</v>
      </c>
      <c r="CW48" s="1133">
        <v>-6.4205675999999996E-3</v>
      </c>
      <c r="CX48" s="1133">
        <v>2.3291843E-2</v>
      </c>
      <c r="CY48" s="1133">
        <v>-0.2756573558</v>
      </c>
      <c r="CZ48" s="1153">
        <v>0.7828112841</v>
      </c>
      <c r="DA48" s="1154">
        <v>16731</v>
      </c>
      <c r="DB48" s="1154" t="s">
        <v>7</v>
      </c>
      <c r="DC48" s="278" t="s">
        <v>7</v>
      </c>
      <c r="DD48" s="278" t="s">
        <v>7</v>
      </c>
      <c r="DE48" s="1156" t="s">
        <v>1080</v>
      </c>
      <c r="DF48" s="277" t="s">
        <v>2260</v>
      </c>
      <c r="DG48" s="278" t="s">
        <v>7</v>
      </c>
      <c r="DH48" s="1133" t="s">
        <v>7</v>
      </c>
      <c r="DI48" s="278" t="s">
        <v>7</v>
      </c>
      <c r="DJ48" s="1133">
        <v>0.5</v>
      </c>
      <c r="DK48" s="1133">
        <v>4.4801265E-2</v>
      </c>
      <c r="DL48" s="1133">
        <v>1.1023938699999999E-2</v>
      </c>
      <c r="DM48" s="1133">
        <v>4.0639982220000004</v>
      </c>
      <c r="DN48" s="1153">
        <v>4.8239199999999997E-5</v>
      </c>
      <c r="DO48" s="1154">
        <v>150064</v>
      </c>
      <c r="DP48" s="1154" t="s">
        <v>230</v>
      </c>
      <c r="DQ48" s="278" t="s">
        <v>230</v>
      </c>
      <c r="DR48" s="278" t="s">
        <v>230</v>
      </c>
      <c r="DS48" s="1156" t="s">
        <v>1080</v>
      </c>
      <c r="DT48" s="277" t="s">
        <v>2260</v>
      </c>
      <c r="DU48" s="278" t="s">
        <v>7</v>
      </c>
      <c r="DV48" s="1133" t="s">
        <v>7</v>
      </c>
      <c r="DW48" s="278" t="s">
        <v>7</v>
      </c>
      <c r="DX48" s="1133">
        <v>0.4830000103</v>
      </c>
      <c r="DY48" s="1133">
        <v>-6.8999999000000003E-3</v>
      </c>
      <c r="DZ48" s="1133">
        <v>3.3501755000000001E-3</v>
      </c>
      <c r="EA48" s="1133">
        <v>-2.0595936780000001</v>
      </c>
      <c r="EB48" s="1153">
        <v>3.9437409499999999E-2</v>
      </c>
      <c r="EC48" s="1154">
        <v>253182</v>
      </c>
      <c r="ED48" s="1154" t="s">
        <v>7</v>
      </c>
      <c r="EE48" s="278" t="s">
        <v>7</v>
      </c>
      <c r="EF48" s="278" t="s">
        <v>7</v>
      </c>
    </row>
    <row r="49" spans="1:136" ht="12" customHeight="1" x14ac:dyDescent="0.15">
      <c r="A49" s="1160" t="s">
        <v>431</v>
      </c>
      <c r="B49" s="278">
        <v>8</v>
      </c>
      <c r="C49" s="278">
        <v>10435915</v>
      </c>
      <c r="D49" s="278" t="s">
        <v>237</v>
      </c>
      <c r="E49" s="1133">
        <v>0.82400000100000004</v>
      </c>
      <c r="F49" s="1133">
        <v>1.15999999E-2</v>
      </c>
      <c r="G49" s="1133">
        <v>2.0000001000000001E-3</v>
      </c>
      <c r="H49" s="1133">
        <v>5.9400000569999998</v>
      </c>
      <c r="I49" s="1153">
        <v>2.8499999999999999E-9</v>
      </c>
      <c r="J49" s="1154">
        <v>939908</v>
      </c>
      <c r="K49" s="605" t="s">
        <v>1080</v>
      </c>
      <c r="L49" s="277" t="s">
        <v>1080</v>
      </c>
      <c r="M49" s="278" t="s">
        <v>1080</v>
      </c>
      <c r="N49" s="1152" t="s">
        <v>1080</v>
      </c>
      <c r="O49" s="1133" t="s">
        <v>1080</v>
      </c>
      <c r="P49" s="1133" t="s">
        <v>1080</v>
      </c>
      <c r="Q49" s="1133" t="s">
        <v>1080</v>
      </c>
      <c r="R49" s="1133" t="s">
        <v>1080</v>
      </c>
      <c r="S49" s="1133" t="s">
        <v>1080</v>
      </c>
      <c r="T49" s="1153" t="s">
        <v>1080</v>
      </c>
      <c r="U49" s="1154" t="s">
        <v>1080</v>
      </c>
      <c r="V49" s="1154" t="s">
        <v>1080</v>
      </c>
      <c r="W49" s="278" t="s">
        <v>1080</v>
      </c>
      <c r="X49" s="278" t="s">
        <v>1080</v>
      </c>
      <c r="Y49" s="278" t="s">
        <v>1080</v>
      </c>
      <c r="Z49" s="277" t="s">
        <v>1080</v>
      </c>
      <c r="AA49" s="278" t="s">
        <v>1080</v>
      </c>
      <c r="AB49" s="1133" t="s">
        <v>1080</v>
      </c>
      <c r="AC49" s="278" t="s">
        <v>1080</v>
      </c>
      <c r="AD49" s="1133" t="s">
        <v>1080</v>
      </c>
      <c r="AE49" s="1133" t="s">
        <v>1080</v>
      </c>
      <c r="AF49" s="1133" t="s">
        <v>1080</v>
      </c>
      <c r="AG49" s="1133" t="s">
        <v>1080</v>
      </c>
      <c r="AH49" s="1153" t="s">
        <v>1080</v>
      </c>
      <c r="AI49" s="1154" t="s">
        <v>1080</v>
      </c>
      <c r="AJ49" s="1153" t="s">
        <v>1080</v>
      </c>
      <c r="AK49" s="1154" t="s">
        <v>1080</v>
      </c>
      <c r="AL49" s="278" t="s">
        <v>1080</v>
      </c>
      <c r="AM49" s="605" t="s">
        <v>1080</v>
      </c>
      <c r="AN49" s="277" t="s">
        <v>1080</v>
      </c>
      <c r="AO49" s="278" t="s">
        <v>1080</v>
      </c>
      <c r="AP49" s="1133" t="s">
        <v>1080</v>
      </c>
      <c r="AQ49" s="278" t="s">
        <v>1080</v>
      </c>
      <c r="AR49" s="1133" t="s">
        <v>1080</v>
      </c>
      <c r="AS49" s="1133" t="s">
        <v>1080</v>
      </c>
      <c r="AT49" s="1133" t="s">
        <v>1080</v>
      </c>
      <c r="AU49" s="1133" t="s">
        <v>1080</v>
      </c>
      <c r="AV49" s="1153" t="s">
        <v>1080</v>
      </c>
      <c r="AW49" s="1154" t="s">
        <v>1080</v>
      </c>
      <c r="AX49" s="1153" t="s">
        <v>1080</v>
      </c>
      <c r="AY49" s="1154" t="s">
        <v>1080</v>
      </c>
      <c r="AZ49" s="278" t="s">
        <v>1080</v>
      </c>
      <c r="BA49" s="605" t="s">
        <v>1080</v>
      </c>
      <c r="BB49" s="277" t="s">
        <v>2260</v>
      </c>
      <c r="BC49" s="278" t="s">
        <v>7</v>
      </c>
      <c r="BD49" s="1133" t="s">
        <v>7</v>
      </c>
      <c r="BE49" s="278" t="s">
        <v>7</v>
      </c>
      <c r="BF49" s="1133">
        <v>0.82139998670000003</v>
      </c>
      <c r="BG49" s="1133">
        <v>1.8500000199999998E-2</v>
      </c>
      <c r="BH49" s="1133">
        <v>3.3631905900000002E-2</v>
      </c>
      <c r="BI49" s="1133">
        <v>0.5500729084</v>
      </c>
      <c r="BJ49" s="1153">
        <v>0.58226937059999995</v>
      </c>
      <c r="BK49" s="1154">
        <v>26648</v>
      </c>
      <c r="BL49" s="1153" t="s">
        <v>230</v>
      </c>
      <c r="BM49" s="1154" t="s">
        <v>7</v>
      </c>
      <c r="BN49" s="278" t="s">
        <v>7</v>
      </c>
      <c r="BO49" s="605" t="s">
        <v>1080</v>
      </c>
      <c r="BP49" s="277" t="s">
        <v>1080</v>
      </c>
      <c r="BQ49" s="278" t="s">
        <v>1080</v>
      </c>
      <c r="BR49" s="1133" t="s">
        <v>1080</v>
      </c>
      <c r="BS49" s="278" t="s">
        <v>1080</v>
      </c>
      <c r="BT49" s="1133" t="s">
        <v>1080</v>
      </c>
      <c r="BU49" s="1133" t="s">
        <v>1080</v>
      </c>
      <c r="BV49" s="1133" t="s">
        <v>1080</v>
      </c>
      <c r="BW49" s="1133" t="s">
        <v>1080</v>
      </c>
      <c r="BX49" s="1153" t="s">
        <v>1080</v>
      </c>
      <c r="BY49" s="1154" t="s">
        <v>1080</v>
      </c>
      <c r="BZ49" s="1153" t="s">
        <v>1080</v>
      </c>
      <c r="CA49" s="1154" t="s">
        <v>1080</v>
      </c>
      <c r="CB49" s="278" t="s">
        <v>1080</v>
      </c>
      <c r="CC49" s="1155" t="s">
        <v>1080</v>
      </c>
      <c r="CD49" s="277" t="s">
        <v>2260</v>
      </c>
      <c r="CE49" s="278" t="s">
        <v>7</v>
      </c>
      <c r="CF49" s="1133" t="s">
        <v>7</v>
      </c>
      <c r="CG49" s="278" t="s">
        <v>7</v>
      </c>
      <c r="CH49" s="1133">
        <v>0.83307927849999996</v>
      </c>
      <c r="CI49" s="1133">
        <v>8.2954968999999993E-3</v>
      </c>
      <c r="CJ49" s="1133">
        <v>1.9917883000000001E-2</v>
      </c>
      <c r="CK49" s="1133">
        <v>0.41648489239999997</v>
      </c>
      <c r="CL49" s="1153">
        <v>0.67705523970000003</v>
      </c>
      <c r="CM49" s="1154">
        <v>21358.769530000001</v>
      </c>
      <c r="CN49" s="1153" t="s">
        <v>230</v>
      </c>
      <c r="CO49" s="1154" t="s">
        <v>7</v>
      </c>
      <c r="CP49" s="278" t="s">
        <v>7</v>
      </c>
      <c r="CQ49" s="1156" t="s">
        <v>1080</v>
      </c>
      <c r="CR49" s="277" t="s">
        <v>1080</v>
      </c>
      <c r="CS49" s="278" t="s">
        <v>1080</v>
      </c>
      <c r="CT49" s="1133" t="s">
        <v>1080</v>
      </c>
      <c r="CU49" s="278" t="s">
        <v>1080</v>
      </c>
      <c r="CV49" s="1133" t="s">
        <v>1080</v>
      </c>
      <c r="CW49" s="1133" t="s">
        <v>1080</v>
      </c>
      <c r="CX49" s="1133" t="s">
        <v>1080</v>
      </c>
      <c r="CY49" s="1133" t="s">
        <v>1080</v>
      </c>
      <c r="CZ49" s="1153" t="s">
        <v>1080</v>
      </c>
      <c r="DA49" s="1154" t="s">
        <v>1080</v>
      </c>
      <c r="DB49" s="1154" t="s">
        <v>1080</v>
      </c>
      <c r="DC49" s="278" t="s">
        <v>1080</v>
      </c>
      <c r="DD49" s="278" t="s">
        <v>1080</v>
      </c>
      <c r="DE49" s="1156" t="s">
        <v>1080</v>
      </c>
      <c r="DF49" s="277" t="s">
        <v>2260</v>
      </c>
      <c r="DG49" s="278" t="s">
        <v>7</v>
      </c>
      <c r="DH49" s="1133" t="s">
        <v>7</v>
      </c>
      <c r="DI49" s="278" t="s">
        <v>7</v>
      </c>
      <c r="DJ49" s="1133">
        <v>0.5</v>
      </c>
      <c r="DK49" s="1133">
        <v>3.5396099100000002E-2</v>
      </c>
      <c r="DL49" s="1133">
        <v>1.56172458E-2</v>
      </c>
      <c r="DM49" s="1133">
        <v>2.266475201</v>
      </c>
      <c r="DN49" s="1153">
        <v>2.3422302700000001E-2</v>
      </c>
      <c r="DO49" s="1154">
        <v>150064</v>
      </c>
      <c r="DP49" s="1154" t="s">
        <v>230</v>
      </c>
      <c r="DQ49" s="278" t="s">
        <v>7</v>
      </c>
      <c r="DR49" s="278" t="s">
        <v>7</v>
      </c>
      <c r="DS49" s="1156" t="s">
        <v>1080</v>
      </c>
      <c r="DT49" s="277" t="s">
        <v>1080</v>
      </c>
      <c r="DU49" s="278" t="s">
        <v>1080</v>
      </c>
      <c r="DV49" s="1133" t="s">
        <v>1080</v>
      </c>
      <c r="DW49" s="278" t="s">
        <v>1080</v>
      </c>
      <c r="DX49" s="1133" t="s">
        <v>1080</v>
      </c>
      <c r="DY49" s="1133" t="s">
        <v>1080</v>
      </c>
      <c r="DZ49" s="1133" t="s">
        <v>1080</v>
      </c>
      <c r="EA49" s="1133" t="s">
        <v>1080</v>
      </c>
      <c r="EB49" s="1153" t="s">
        <v>1080</v>
      </c>
      <c r="EC49" s="1154" t="s">
        <v>1080</v>
      </c>
      <c r="ED49" s="1154" t="s">
        <v>1080</v>
      </c>
      <c r="EE49" s="278" t="s">
        <v>1080</v>
      </c>
      <c r="EF49" s="278" t="s">
        <v>1080</v>
      </c>
    </row>
    <row r="50" spans="1:136" ht="12" customHeight="1" x14ac:dyDescent="0.15">
      <c r="A50" s="1160" t="s">
        <v>367</v>
      </c>
      <c r="B50" s="278">
        <v>6</v>
      </c>
      <c r="C50" s="278">
        <v>26162019</v>
      </c>
      <c r="D50" s="278" t="s">
        <v>237</v>
      </c>
      <c r="E50" s="1133">
        <v>0.13500000540000001</v>
      </c>
      <c r="F50" s="1133">
        <v>-1.37E-2</v>
      </c>
      <c r="G50" s="1133">
        <v>2.2000000000000001E-3</v>
      </c>
      <c r="H50" s="1133">
        <v>-6.3000001909999996</v>
      </c>
      <c r="I50" s="1153">
        <v>2.9200000000000003E-10</v>
      </c>
      <c r="J50" s="1154">
        <v>939908</v>
      </c>
      <c r="K50" s="605" t="s">
        <v>1080</v>
      </c>
      <c r="L50" s="277" t="s">
        <v>2454</v>
      </c>
      <c r="M50" s="278">
        <v>26157762</v>
      </c>
      <c r="N50" s="1152">
        <v>0.998672</v>
      </c>
      <c r="O50" s="1133" t="s">
        <v>228</v>
      </c>
      <c r="P50" s="1133">
        <v>0.1237000003</v>
      </c>
      <c r="Q50" s="1133">
        <v>5.0799999399999997E-2</v>
      </c>
      <c r="R50" s="1133">
        <v>0.1249404699</v>
      </c>
      <c r="S50" s="1133">
        <v>0.40659365060000002</v>
      </c>
      <c r="T50" s="1153">
        <v>0.68430644269999996</v>
      </c>
      <c r="U50" s="1154">
        <v>38181</v>
      </c>
      <c r="V50" s="1154" t="s">
        <v>7</v>
      </c>
      <c r="W50" s="278" t="s">
        <v>7</v>
      </c>
      <c r="X50" s="278" t="s">
        <v>7</v>
      </c>
      <c r="Y50" s="278" t="s">
        <v>1080</v>
      </c>
      <c r="Z50" s="277" t="s">
        <v>2454</v>
      </c>
      <c r="AA50" s="278">
        <v>26157762</v>
      </c>
      <c r="AB50" s="1133">
        <v>0.998672</v>
      </c>
      <c r="AC50" s="278" t="s">
        <v>228</v>
      </c>
      <c r="AD50" s="1133">
        <v>0.11559999729999999</v>
      </c>
      <c r="AE50" s="1133">
        <v>7.6000000999999996E-3</v>
      </c>
      <c r="AF50" s="1133">
        <v>3.497666E-3</v>
      </c>
      <c r="AG50" s="1133">
        <v>2.1728775499999999</v>
      </c>
      <c r="AH50" s="1153">
        <v>2.9789527900000001E-2</v>
      </c>
      <c r="AI50" s="1154">
        <v>22438</v>
      </c>
      <c r="AJ50" s="1153" t="s">
        <v>230</v>
      </c>
      <c r="AK50" s="1154" t="s">
        <v>7</v>
      </c>
      <c r="AL50" s="278" t="s">
        <v>7</v>
      </c>
      <c r="AM50" s="605" t="s">
        <v>1080</v>
      </c>
      <c r="AN50" s="277" t="s">
        <v>2454</v>
      </c>
      <c r="AO50" s="278">
        <v>26157762</v>
      </c>
      <c r="AP50" s="1133">
        <v>0.998672</v>
      </c>
      <c r="AQ50" s="278" t="s">
        <v>228</v>
      </c>
      <c r="AR50" s="1133">
        <v>0.1221999973</v>
      </c>
      <c r="AS50" s="1133">
        <v>-5.9000001999999999E-3</v>
      </c>
      <c r="AT50" s="1133">
        <v>2.44683921E-2</v>
      </c>
      <c r="AU50" s="1133">
        <v>-0.2411274165</v>
      </c>
      <c r="AV50" s="1153">
        <v>0.80945634840000003</v>
      </c>
      <c r="AW50" s="1154">
        <v>35845</v>
      </c>
      <c r="AX50" s="1153" t="s">
        <v>7</v>
      </c>
      <c r="AY50" s="1154" t="s">
        <v>7</v>
      </c>
      <c r="AZ50" s="278" t="s">
        <v>7</v>
      </c>
      <c r="BA50" s="605" t="s">
        <v>1080</v>
      </c>
      <c r="BB50" s="277" t="s">
        <v>2260</v>
      </c>
      <c r="BC50" s="278" t="s">
        <v>7</v>
      </c>
      <c r="BD50" s="1133" t="s">
        <v>7</v>
      </c>
      <c r="BE50" s="278" t="s">
        <v>7</v>
      </c>
      <c r="BF50" s="1133">
        <v>0.13359999659999999</v>
      </c>
      <c r="BG50" s="1133">
        <v>-8.0700002600000001E-2</v>
      </c>
      <c r="BH50" s="1133">
        <v>3.05289607E-2</v>
      </c>
      <c r="BI50" s="1133">
        <v>-2.643391609</v>
      </c>
      <c r="BJ50" s="1153">
        <v>8.2080038000000004E-3</v>
      </c>
      <c r="BK50" s="1154">
        <v>28536</v>
      </c>
      <c r="BL50" s="1153" t="s">
        <v>230</v>
      </c>
      <c r="BM50" s="1154" t="s">
        <v>7</v>
      </c>
      <c r="BN50" s="278" t="s">
        <v>7</v>
      </c>
      <c r="BO50" s="605" t="s">
        <v>1080</v>
      </c>
      <c r="BP50" s="277" t="s">
        <v>2454</v>
      </c>
      <c r="BQ50" s="278">
        <v>26157762</v>
      </c>
      <c r="BR50" s="1133">
        <v>0.998672</v>
      </c>
      <c r="BS50" s="278" t="s">
        <v>228</v>
      </c>
      <c r="BT50" s="1133">
        <v>0.1118000001</v>
      </c>
      <c r="BU50" s="1133" t="s">
        <v>1080</v>
      </c>
      <c r="BV50" s="1133" t="s">
        <v>1080</v>
      </c>
      <c r="BW50" s="1133">
        <v>-2.6676399709999998</v>
      </c>
      <c r="BX50" s="1153">
        <v>7.6386090000000002E-3</v>
      </c>
      <c r="BY50" s="1154">
        <v>50627</v>
      </c>
      <c r="BZ50" s="1153" t="s">
        <v>230</v>
      </c>
      <c r="CA50" s="1154" t="s">
        <v>7</v>
      </c>
      <c r="CB50" s="278" t="s">
        <v>7</v>
      </c>
      <c r="CC50" s="1155" t="s">
        <v>1080</v>
      </c>
      <c r="CD50" s="277" t="s">
        <v>2260</v>
      </c>
      <c r="CE50" s="278" t="s">
        <v>7</v>
      </c>
      <c r="CF50" s="1133" t="s">
        <v>7</v>
      </c>
      <c r="CG50" s="278" t="s">
        <v>7</v>
      </c>
      <c r="CH50" s="1133">
        <v>0.12535837289999999</v>
      </c>
      <c r="CI50" s="1133">
        <v>4.4896881999999999E-2</v>
      </c>
      <c r="CJ50" s="1133">
        <v>2.1035723400000001E-2</v>
      </c>
      <c r="CK50" s="1133">
        <v>2.1343159680000001</v>
      </c>
      <c r="CL50" s="1153">
        <v>3.2816916699999997E-2</v>
      </c>
      <c r="CM50" s="1154">
        <v>22842.429690000001</v>
      </c>
      <c r="CN50" s="1153" t="s">
        <v>7</v>
      </c>
      <c r="CO50" s="1154" t="s">
        <v>7</v>
      </c>
      <c r="CP50" s="278" t="s">
        <v>7</v>
      </c>
      <c r="CQ50" s="1156" t="s">
        <v>1080</v>
      </c>
      <c r="CR50" s="277" t="s">
        <v>2454</v>
      </c>
      <c r="CS50" s="278">
        <v>26157762</v>
      </c>
      <c r="CT50" s="1133">
        <v>0.998672</v>
      </c>
      <c r="CU50" s="278" t="s">
        <v>228</v>
      </c>
      <c r="CV50" s="1133">
        <v>0.1333000064</v>
      </c>
      <c r="CW50" s="1133">
        <v>-4.5355699999999999E-2</v>
      </c>
      <c r="CX50" s="1133">
        <v>3.5487573600000002E-2</v>
      </c>
      <c r="CY50" s="1133">
        <v>-1.278072834</v>
      </c>
      <c r="CZ50" s="1153">
        <v>0.20122376080000001</v>
      </c>
      <c r="DA50" s="1154">
        <v>16731</v>
      </c>
      <c r="DB50" s="1154" t="s">
        <v>230</v>
      </c>
      <c r="DC50" s="278" t="s">
        <v>7</v>
      </c>
      <c r="DD50" s="278" t="s">
        <v>7</v>
      </c>
      <c r="DE50" s="1156" t="s">
        <v>1080</v>
      </c>
      <c r="DF50" s="277" t="s">
        <v>2260</v>
      </c>
      <c r="DG50" s="278" t="s">
        <v>7</v>
      </c>
      <c r="DH50" s="1133" t="s">
        <v>7</v>
      </c>
      <c r="DI50" s="278" t="s">
        <v>7</v>
      </c>
      <c r="DJ50" s="1133">
        <v>0.5</v>
      </c>
      <c r="DK50" s="1133">
        <v>-0.16590110960000001</v>
      </c>
      <c r="DL50" s="1133">
        <v>1.73524953E-2</v>
      </c>
      <c r="DM50" s="1133">
        <v>-9.5606489180000001</v>
      </c>
      <c r="DN50" s="1153">
        <v>1.1702100000000001E-21</v>
      </c>
      <c r="DO50" s="1154">
        <v>150064</v>
      </c>
      <c r="DP50" s="1154" t="s">
        <v>230</v>
      </c>
      <c r="DQ50" s="278" t="s">
        <v>230</v>
      </c>
      <c r="DR50" s="278" t="s">
        <v>7</v>
      </c>
      <c r="DS50" s="1156" t="s">
        <v>1080</v>
      </c>
      <c r="DT50" s="277" t="s">
        <v>2454</v>
      </c>
      <c r="DU50" s="278">
        <v>26157762</v>
      </c>
      <c r="DV50" s="1133">
        <v>0.998672</v>
      </c>
      <c r="DW50" s="278" t="s">
        <v>228</v>
      </c>
      <c r="DX50" s="1133">
        <v>0.1330000013</v>
      </c>
      <c r="DY50" s="1133">
        <v>-3.1999999000000001E-3</v>
      </c>
      <c r="DZ50" s="1133">
        <v>5.3140716999999999E-3</v>
      </c>
      <c r="EA50" s="1133">
        <v>-0.60217481849999999</v>
      </c>
      <c r="EB50" s="1153">
        <v>0.54705774780000005</v>
      </c>
      <c r="EC50" s="1154">
        <v>251426</v>
      </c>
      <c r="ED50" s="1154" t="s">
        <v>230</v>
      </c>
      <c r="EE50" s="278" t="s">
        <v>7</v>
      </c>
      <c r="EF50" s="278" t="s">
        <v>7</v>
      </c>
    </row>
    <row r="51" spans="1:136" ht="12" customHeight="1" x14ac:dyDescent="0.15">
      <c r="A51" s="1160" t="s">
        <v>511</v>
      </c>
      <c r="B51" s="278">
        <v>2</v>
      </c>
      <c r="C51" s="278">
        <v>140341020</v>
      </c>
      <c r="D51" s="278" t="s">
        <v>228</v>
      </c>
      <c r="E51" s="1133">
        <v>0.67000001669999998</v>
      </c>
      <c r="F51" s="1133">
        <v>8.8000000000000005E-3</v>
      </c>
      <c r="G51" s="1133">
        <v>1.6000000000000001E-3</v>
      </c>
      <c r="H51" s="1133">
        <v>5.5700001720000003</v>
      </c>
      <c r="I51" s="1153">
        <v>2.59E-8</v>
      </c>
      <c r="J51" s="1154">
        <v>939908</v>
      </c>
      <c r="K51" s="605" t="s">
        <v>1080</v>
      </c>
      <c r="L51" s="277" t="s">
        <v>2260</v>
      </c>
      <c r="M51" s="278" t="s">
        <v>7</v>
      </c>
      <c r="N51" s="1152" t="s">
        <v>7</v>
      </c>
      <c r="O51" s="1133" t="s">
        <v>7</v>
      </c>
      <c r="P51" s="1133">
        <v>0.67199999089999995</v>
      </c>
      <c r="Q51" s="1133">
        <v>-0.1224000007</v>
      </c>
      <c r="R51" s="1133">
        <v>8.8252395400000003E-2</v>
      </c>
      <c r="S51" s="1133">
        <v>-1.386931181</v>
      </c>
      <c r="T51" s="1153">
        <v>0.16546276209999999</v>
      </c>
      <c r="U51" s="1154">
        <v>38181</v>
      </c>
      <c r="V51" s="1154" t="s">
        <v>7</v>
      </c>
      <c r="W51" s="278" t="s">
        <v>7</v>
      </c>
      <c r="X51" s="278" t="s">
        <v>7</v>
      </c>
      <c r="Y51" s="278" t="s">
        <v>1080</v>
      </c>
      <c r="Z51" s="277" t="s">
        <v>2260</v>
      </c>
      <c r="AA51" s="278" t="s">
        <v>7</v>
      </c>
      <c r="AB51" s="1133" t="s">
        <v>7</v>
      </c>
      <c r="AC51" s="278" t="s">
        <v>7</v>
      </c>
      <c r="AD51" s="1133">
        <v>0.67470002169999999</v>
      </c>
      <c r="AE51" s="1133">
        <v>1.2999999999999999E-3</v>
      </c>
      <c r="AF51" s="1133">
        <v>2.3983994E-3</v>
      </c>
      <c r="AG51" s="1133">
        <v>0.54202812909999998</v>
      </c>
      <c r="AH51" s="1153">
        <v>0.58779913189999999</v>
      </c>
      <c r="AI51" s="1154">
        <v>22438</v>
      </c>
      <c r="AJ51" s="1153" t="s">
        <v>7</v>
      </c>
      <c r="AK51" s="1154" t="s">
        <v>7</v>
      </c>
      <c r="AL51" s="278" t="s">
        <v>7</v>
      </c>
      <c r="AM51" s="605" t="s">
        <v>1080</v>
      </c>
      <c r="AN51" s="277" t="s">
        <v>2260</v>
      </c>
      <c r="AO51" s="278" t="s">
        <v>7</v>
      </c>
      <c r="AP51" s="1133" t="s">
        <v>7</v>
      </c>
      <c r="AQ51" s="278" t="s">
        <v>7</v>
      </c>
      <c r="AR51" s="1133">
        <v>0.67479997869999997</v>
      </c>
      <c r="AS51" s="1133">
        <v>-1.9099999199999999E-2</v>
      </c>
      <c r="AT51" s="1133">
        <v>1.7248209600000002E-2</v>
      </c>
      <c r="AU51" s="1133">
        <v>-1.1073613170000001</v>
      </c>
      <c r="AV51" s="1153">
        <v>0.26813775299999998</v>
      </c>
      <c r="AW51" s="1154">
        <v>35845</v>
      </c>
      <c r="AX51" s="1153" t="s">
        <v>230</v>
      </c>
      <c r="AY51" s="1154" t="s">
        <v>7</v>
      </c>
      <c r="AZ51" s="278" t="s">
        <v>7</v>
      </c>
      <c r="BA51" s="605" t="s">
        <v>1080</v>
      </c>
      <c r="BB51" s="277" t="s">
        <v>2260</v>
      </c>
      <c r="BC51" s="278" t="s">
        <v>7</v>
      </c>
      <c r="BD51" s="1133" t="s">
        <v>7</v>
      </c>
      <c r="BE51" s="278" t="s">
        <v>7</v>
      </c>
      <c r="BF51" s="1133">
        <v>0.67610001559999999</v>
      </c>
      <c r="BG51" s="1133">
        <v>1.7899999400000002E-2</v>
      </c>
      <c r="BH51" s="1133">
        <v>2.1820699799999999E-2</v>
      </c>
      <c r="BI51" s="1133">
        <v>0.82032197709999999</v>
      </c>
      <c r="BJ51" s="1153">
        <v>0.41203257440000002</v>
      </c>
      <c r="BK51" s="1154">
        <v>30366</v>
      </c>
      <c r="BL51" s="1153" t="s">
        <v>230</v>
      </c>
      <c r="BM51" s="1154" t="s">
        <v>7</v>
      </c>
      <c r="BN51" s="278" t="s">
        <v>7</v>
      </c>
      <c r="BO51" s="605" t="s">
        <v>1080</v>
      </c>
      <c r="BP51" s="277" t="s">
        <v>2260</v>
      </c>
      <c r="BQ51" s="278" t="s">
        <v>7</v>
      </c>
      <c r="BR51" s="1133" t="s">
        <v>7</v>
      </c>
      <c r="BS51" s="278" t="s">
        <v>7</v>
      </c>
      <c r="BT51" s="1133">
        <v>0.67530000209999996</v>
      </c>
      <c r="BU51" s="1133" t="s">
        <v>1080</v>
      </c>
      <c r="BV51" s="1133" t="s">
        <v>1080</v>
      </c>
      <c r="BW51" s="1133">
        <v>-1.6350280049999999</v>
      </c>
      <c r="BX51" s="1153">
        <v>0.1020431742</v>
      </c>
      <c r="BY51" s="1154">
        <v>49942</v>
      </c>
      <c r="BZ51" s="1153" t="s">
        <v>7</v>
      </c>
      <c r="CA51" s="1154" t="s">
        <v>7</v>
      </c>
      <c r="CB51" s="278" t="s">
        <v>7</v>
      </c>
      <c r="CC51" s="1155" t="s">
        <v>1080</v>
      </c>
      <c r="CD51" s="277" t="s">
        <v>2260</v>
      </c>
      <c r="CE51" s="278" t="s">
        <v>7</v>
      </c>
      <c r="CF51" s="1133" t="s">
        <v>7</v>
      </c>
      <c r="CG51" s="278" t="s">
        <v>7</v>
      </c>
      <c r="CH51" s="1133">
        <v>0.67522537709999997</v>
      </c>
      <c r="CI51" s="1133">
        <v>3.5598777200000001E-2</v>
      </c>
      <c r="CJ51" s="1133">
        <v>1.46335466E-2</v>
      </c>
      <c r="CK51" s="1133">
        <v>2.4326829910000001</v>
      </c>
      <c r="CL51" s="1153">
        <v>1.49874203E-2</v>
      </c>
      <c r="CM51" s="1154">
        <v>22842.429690000001</v>
      </c>
      <c r="CN51" s="1153" t="s">
        <v>230</v>
      </c>
      <c r="CO51" s="1154" t="s">
        <v>7</v>
      </c>
      <c r="CP51" s="278" t="s">
        <v>7</v>
      </c>
      <c r="CQ51" s="1156" t="s">
        <v>1080</v>
      </c>
      <c r="CR51" s="277" t="s">
        <v>2260</v>
      </c>
      <c r="CS51" s="278" t="s">
        <v>7</v>
      </c>
      <c r="CT51" s="1133" t="s">
        <v>7</v>
      </c>
      <c r="CU51" s="278" t="s">
        <v>7</v>
      </c>
      <c r="CV51" s="1133">
        <v>0.69999998809999997</v>
      </c>
      <c r="CW51" s="1133">
        <v>-7.4720150000000003E-3</v>
      </c>
      <c r="CX51" s="1133">
        <v>2.4591388200000001E-2</v>
      </c>
      <c r="CY51" s="1133">
        <v>-0.30384680629999999</v>
      </c>
      <c r="CZ51" s="1153">
        <v>0.76124459509999998</v>
      </c>
      <c r="DA51" s="1154">
        <v>16731</v>
      </c>
      <c r="DB51" s="1154" t="s">
        <v>7</v>
      </c>
      <c r="DC51" s="278" t="s">
        <v>7</v>
      </c>
      <c r="DD51" s="278" t="s">
        <v>7</v>
      </c>
      <c r="DE51" s="1156" t="s">
        <v>1080</v>
      </c>
      <c r="DF51" s="277" t="s">
        <v>2260</v>
      </c>
      <c r="DG51" s="278" t="s">
        <v>7</v>
      </c>
      <c r="DH51" s="1133" t="s">
        <v>7</v>
      </c>
      <c r="DI51" s="278" t="s">
        <v>7</v>
      </c>
      <c r="DJ51" s="1133">
        <v>0.5</v>
      </c>
      <c r="DK51" s="1133">
        <v>1.06035825E-2</v>
      </c>
      <c r="DL51" s="1133">
        <v>1.1432232299999999E-2</v>
      </c>
      <c r="DM51" s="1133">
        <v>0.92751640079999997</v>
      </c>
      <c r="DN51" s="1153">
        <v>0.35365849729999999</v>
      </c>
      <c r="DO51" s="1154">
        <v>150064</v>
      </c>
      <c r="DP51" s="1154" t="s">
        <v>230</v>
      </c>
      <c r="DQ51" s="278" t="s">
        <v>7</v>
      </c>
      <c r="DR51" s="278" t="s">
        <v>7</v>
      </c>
      <c r="DS51" s="1156" t="s">
        <v>1080</v>
      </c>
      <c r="DT51" s="277" t="s">
        <v>2260</v>
      </c>
      <c r="DU51" s="278" t="s">
        <v>7</v>
      </c>
      <c r="DV51" s="1133" t="s">
        <v>7</v>
      </c>
      <c r="DW51" s="278" t="s">
        <v>7</v>
      </c>
      <c r="DX51" s="1133">
        <v>0.69999998809999997</v>
      </c>
      <c r="DY51" s="1133">
        <v>1E-3</v>
      </c>
      <c r="DZ51" s="1133">
        <v>3.5812220999999998E-3</v>
      </c>
      <c r="EA51" s="1133">
        <v>0.2792342901</v>
      </c>
      <c r="EB51" s="1153">
        <v>0.78006505969999995</v>
      </c>
      <c r="EC51" s="1154">
        <v>252803</v>
      </c>
      <c r="ED51" s="1154" t="s">
        <v>230</v>
      </c>
      <c r="EE51" s="278" t="s">
        <v>7</v>
      </c>
      <c r="EF51" s="278" t="s">
        <v>7</v>
      </c>
    </row>
    <row r="52" spans="1:136" ht="12" customHeight="1" x14ac:dyDescent="0.15">
      <c r="A52" s="1160" t="s">
        <v>516</v>
      </c>
      <c r="B52" s="278">
        <v>16</v>
      </c>
      <c r="C52" s="278">
        <v>69691102</v>
      </c>
      <c r="D52" s="278" t="s">
        <v>228</v>
      </c>
      <c r="E52" s="1133">
        <v>7.5999997599999994E-2</v>
      </c>
      <c r="F52" s="1133">
        <v>1.5599999599999999E-2</v>
      </c>
      <c r="G52" s="1133">
        <v>2.7999998999999999E-3</v>
      </c>
      <c r="H52" s="1133">
        <v>5.5599999430000002</v>
      </c>
      <c r="I52" s="1153">
        <v>2.7800000000000001E-8</v>
      </c>
      <c r="J52" s="1154">
        <v>939908</v>
      </c>
      <c r="K52" s="605" t="s">
        <v>1080</v>
      </c>
      <c r="L52" s="277" t="s">
        <v>2455</v>
      </c>
      <c r="M52" s="278">
        <v>69704738</v>
      </c>
      <c r="N52" s="1152">
        <v>0.998417</v>
      </c>
      <c r="O52" s="1133" t="s">
        <v>237</v>
      </c>
      <c r="P52" s="1133">
        <v>7.68000036E-2</v>
      </c>
      <c r="Q52" s="1133">
        <v>9.4999998799999999E-2</v>
      </c>
      <c r="R52" s="1133">
        <v>0.1543914378</v>
      </c>
      <c r="S52" s="1133">
        <v>0.61531907320000001</v>
      </c>
      <c r="T52" s="1153">
        <v>0.53834402560000005</v>
      </c>
      <c r="U52" s="1154">
        <v>38181</v>
      </c>
      <c r="V52" s="1154" t="s">
        <v>230</v>
      </c>
      <c r="W52" s="278" t="s">
        <v>7</v>
      </c>
      <c r="X52" s="278" t="s">
        <v>7</v>
      </c>
      <c r="Y52" s="278" t="s">
        <v>1080</v>
      </c>
      <c r="Z52" s="277" t="s">
        <v>2455</v>
      </c>
      <c r="AA52" s="278">
        <v>69704738</v>
      </c>
      <c r="AB52" s="1133">
        <v>0.998417</v>
      </c>
      <c r="AC52" s="278" t="s">
        <v>237</v>
      </c>
      <c r="AD52" s="1133">
        <v>7.6399996900000003E-2</v>
      </c>
      <c r="AE52" s="1133">
        <v>1.2999999999999999E-3</v>
      </c>
      <c r="AF52" s="1133">
        <v>4.2971325999999997E-3</v>
      </c>
      <c r="AG52" s="1133">
        <v>0.3025273383</v>
      </c>
      <c r="AH52" s="1153">
        <v>0.76225012540000003</v>
      </c>
      <c r="AI52" s="1154">
        <v>22438</v>
      </c>
      <c r="AJ52" s="1153" t="s">
        <v>7</v>
      </c>
      <c r="AK52" s="1154" t="s">
        <v>7</v>
      </c>
      <c r="AL52" s="278" t="s">
        <v>7</v>
      </c>
      <c r="AM52" s="605" t="s">
        <v>1080</v>
      </c>
      <c r="AN52" s="277" t="s">
        <v>2455</v>
      </c>
      <c r="AO52" s="278">
        <v>69704738</v>
      </c>
      <c r="AP52" s="1133">
        <v>0.998417</v>
      </c>
      <c r="AQ52" s="278" t="s">
        <v>237</v>
      </c>
      <c r="AR52" s="1133">
        <v>7.8599996899999997E-2</v>
      </c>
      <c r="AS52" s="1133">
        <v>2.2000000000000001E-3</v>
      </c>
      <c r="AT52" s="1133">
        <v>3.00840884E-2</v>
      </c>
      <c r="AU52" s="1133">
        <v>7.3128357500000005E-2</v>
      </c>
      <c r="AV52" s="1153">
        <v>0.94170397520000004</v>
      </c>
      <c r="AW52" s="1154">
        <v>35845</v>
      </c>
      <c r="AX52" s="1153" t="s">
        <v>7</v>
      </c>
      <c r="AY52" s="1154" t="s">
        <v>7</v>
      </c>
      <c r="AZ52" s="278" t="s">
        <v>7</v>
      </c>
      <c r="BA52" s="605" t="s">
        <v>1080</v>
      </c>
      <c r="BB52" s="277" t="s">
        <v>2260</v>
      </c>
      <c r="BC52" s="278" t="s">
        <v>7</v>
      </c>
      <c r="BD52" s="1133" t="s">
        <v>7</v>
      </c>
      <c r="BE52" s="278" t="s">
        <v>7</v>
      </c>
      <c r="BF52" s="1133">
        <v>7.2300002000000002E-2</v>
      </c>
      <c r="BG52" s="1133">
        <v>6.8999998300000004E-2</v>
      </c>
      <c r="BH52" s="1133">
        <v>3.9837792499999997E-2</v>
      </c>
      <c r="BI52" s="1133">
        <v>1.732023716</v>
      </c>
      <c r="BJ52" s="1153">
        <v>8.3269342800000007E-2</v>
      </c>
      <c r="BK52" s="1154">
        <v>27874</v>
      </c>
      <c r="BL52" s="1153" t="s">
        <v>230</v>
      </c>
      <c r="BM52" s="1154" t="s">
        <v>7</v>
      </c>
      <c r="BN52" s="278" t="s">
        <v>7</v>
      </c>
      <c r="BO52" s="605" t="s">
        <v>1080</v>
      </c>
      <c r="BP52" s="277" t="s">
        <v>2455</v>
      </c>
      <c r="BQ52" s="278">
        <v>69704738</v>
      </c>
      <c r="BR52" s="1133">
        <v>0.998417</v>
      </c>
      <c r="BS52" s="278" t="s">
        <v>237</v>
      </c>
      <c r="BT52" s="1133">
        <v>7.7899999900000003E-2</v>
      </c>
      <c r="BU52" s="1133" t="s">
        <v>1080</v>
      </c>
      <c r="BV52" s="1133" t="s">
        <v>1080</v>
      </c>
      <c r="BW52" s="1133">
        <v>-0.44081637260000001</v>
      </c>
      <c r="BX52" s="1153">
        <v>0.65934592489999999</v>
      </c>
      <c r="BY52" s="1154">
        <v>49942</v>
      </c>
      <c r="BZ52" s="1153" t="s">
        <v>7</v>
      </c>
      <c r="CA52" s="1154" t="s">
        <v>7</v>
      </c>
      <c r="CB52" s="278" t="s">
        <v>7</v>
      </c>
      <c r="CC52" s="1155" t="s">
        <v>1080</v>
      </c>
      <c r="CD52" s="277" t="s">
        <v>2260</v>
      </c>
      <c r="CE52" s="278" t="s">
        <v>7</v>
      </c>
      <c r="CF52" s="1133" t="s">
        <v>7</v>
      </c>
      <c r="CG52" s="278" t="s">
        <v>7</v>
      </c>
      <c r="CH52" s="1133">
        <v>7.4822537600000003E-2</v>
      </c>
      <c r="CI52" s="1133">
        <v>1.18989265E-2</v>
      </c>
      <c r="CJ52" s="1133">
        <v>2.60151923E-2</v>
      </c>
      <c r="CK52" s="1133">
        <v>0.4573837221</v>
      </c>
      <c r="CL52" s="1153">
        <v>0.64739525320000002</v>
      </c>
      <c r="CM52" s="1154">
        <v>22842.429690000001</v>
      </c>
      <c r="CN52" s="1153" t="s">
        <v>230</v>
      </c>
      <c r="CO52" s="1154" t="s">
        <v>7</v>
      </c>
      <c r="CP52" s="278" t="s">
        <v>7</v>
      </c>
      <c r="CQ52" s="1156" t="s">
        <v>1080</v>
      </c>
      <c r="CR52" s="277" t="s">
        <v>2455</v>
      </c>
      <c r="CS52" s="278">
        <v>69704738</v>
      </c>
      <c r="CT52" s="1133">
        <v>0.998417</v>
      </c>
      <c r="CU52" s="278" t="s">
        <v>237</v>
      </c>
      <c r="CV52" s="1133">
        <v>6.6670000600000001E-2</v>
      </c>
      <c r="CW52" s="1133">
        <v>3.0952049000000001E-3</v>
      </c>
      <c r="CX52" s="1133">
        <v>4.4084563899999998E-2</v>
      </c>
      <c r="CY52" s="1133">
        <v>7.02106282E-2</v>
      </c>
      <c r="CZ52" s="1153">
        <v>0.94402599330000003</v>
      </c>
      <c r="DA52" s="1154">
        <v>16731</v>
      </c>
      <c r="DB52" s="1154" t="s">
        <v>230</v>
      </c>
      <c r="DC52" s="278" t="s">
        <v>7</v>
      </c>
      <c r="DD52" s="278" t="s">
        <v>7</v>
      </c>
      <c r="DE52" s="1156" t="s">
        <v>1080</v>
      </c>
      <c r="DF52" s="277" t="s">
        <v>2260</v>
      </c>
      <c r="DG52" s="278" t="s">
        <v>7</v>
      </c>
      <c r="DH52" s="1133" t="s">
        <v>7</v>
      </c>
      <c r="DI52" s="278" t="s">
        <v>7</v>
      </c>
      <c r="DJ52" s="1133">
        <v>0.5</v>
      </c>
      <c r="DK52" s="1133">
        <v>-2.1022081E-3</v>
      </c>
      <c r="DL52" s="1133">
        <v>2.1231288099999999E-2</v>
      </c>
      <c r="DM52" s="1133">
        <v>-9.9014624999999995E-2</v>
      </c>
      <c r="DN52" s="1153">
        <v>0.92112666369999996</v>
      </c>
      <c r="DO52" s="1154">
        <v>150064</v>
      </c>
      <c r="DP52" s="1154" t="s">
        <v>7</v>
      </c>
      <c r="DQ52" s="278" t="s">
        <v>7</v>
      </c>
      <c r="DR52" s="278" t="s">
        <v>7</v>
      </c>
      <c r="DS52" s="1156" t="s">
        <v>1080</v>
      </c>
      <c r="DT52" s="277" t="s">
        <v>2455</v>
      </c>
      <c r="DU52" s="278">
        <v>69704738</v>
      </c>
      <c r="DV52" s="1133">
        <v>0.998417</v>
      </c>
      <c r="DW52" s="278" t="s">
        <v>237</v>
      </c>
      <c r="DX52" s="1133">
        <v>6.7000001700000006E-2</v>
      </c>
      <c r="DY52" s="1133">
        <v>-2.8000000899999999E-2</v>
      </c>
      <c r="DZ52" s="1133">
        <v>6.5848278E-3</v>
      </c>
      <c r="EA52" s="1133">
        <v>-4.2521991730000002</v>
      </c>
      <c r="EB52" s="1153">
        <v>2.1168100000000002E-5</v>
      </c>
      <c r="EC52" s="1154">
        <v>245036</v>
      </c>
      <c r="ED52" s="1154" t="s">
        <v>7</v>
      </c>
      <c r="EE52" s="278" t="s">
        <v>230</v>
      </c>
      <c r="EF52" s="278" t="s">
        <v>7</v>
      </c>
    </row>
    <row r="53" spans="1:136" ht="12" customHeight="1" x14ac:dyDescent="0.15">
      <c r="A53" s="1160" t="s">
        <v>268</v>
      </c>
      <c r="B53" s="278">
        <v>18</v>
      </c>
      <c r="C53" s="278">
        <v>53480368</v>
      </c>
      <c r="D53" s="278" t="s">
        <v>237</v>
      </c>
      <c r="E53" s="1133">
        <v>0.33399999139999997</v>
      </c>
      <c r="F53" s="1133">
        <v>-1.15999999E-2</v>
      </c>
      <c r="G53" s="1133">
        <v>1.6000000000000001E-3</v>
      </c>
      <c r="H53" s="1133">
        <v>-7.3800001139999996</v>
      </c>
      <c r="I53" s="1153">
        <v>1.5800000000000001E-13</v>
      </c>
      <c r="J53" s="1154">
        <v>939908</v>
      </c>
      <c r="K53" s="605" t="s">
        <v>1080</v>
      </c>
      <c r="L53" s="277" t="s">
        <v>2456</v>
      </c>
      <c r="M53" s="278">
        <v>53483103</v>
      </c>
      <c r="N53" s="1152">
        <v>0.98934</v>
      </c>
      <c r="O53" s="1133" t="s">
        <v>228</v>
      </c>
      <c r="P53" s="1133">
        <v>0.66299998760000001</v>
      </c>
      <c r="Q53" s="1133">
        <v>7.1900002700000007E-2</v>
      </c>
      <c r="R53" s="1133">
        <v>8.80513713E-2</v>
      </c>
      <c r="S53" s="1133">
        <v>0.81656879189999998</v>
      </c>
      <c r="T53" s="1153">
        <v>0.41417488460000002</v>
      </c>
      <c r="U53" s="1154">
        <v>38181</v>
      </c>
      <c r="V53" s="1154" t="s">
        <v>230</v>
      </c>
      <c r="W53" s="278" t="s">
        <v>7</v>
      </c>
      <c r="X53" s="278" t="s">
        <v>7</v>
      </c>
      <c r="Y53" s="278" t="s">
        <v>1080</v>
      </c>
      <c r="Z53" s="277" t="s">
        <v>2456</v>
      </c>
      <c r="AA53" s="278">
        <v>53483103</v>
      </c>
      <c r="AB53" s="1133">
        <v>0.98934</v>
      </c>
      <c r="AC53" s="278" t="s">
        <v>228</v>
      </c>
      <c r="AD53" s="1133">
        <v>0.66299998760000001</v>
      </c>
      <c r="AE53" s="1133">
        <v>1.6000000000000001E-3</v>
      </c>
      <c r="AF53" s="1133">
        <v>2.3983994E-3</v>
      </c>
      <c r="AG53" s="1133">
        <v>0.66711157560000001</v>
      </c>
      <c r="AH53" s="1153">
        <v>0.50470089910000004</v>
      </c>
      <c r="AI53" s="1154">
        <v>22438</v>
      </c>
      <c r="AJ53" s="1153" t="s">
        <v>7</v>
      </c>
      <c r="AK53" s="1154" t="s">
        <v>7</v>
      </c>
      <c r="AL53" s="278" t="s">
        <v>7</v>
      </c>
      <c r="AM53" s="605" t="s">
        <v>1080</v>
      </c>
      <c r="AN53" s="277" t="s">
        <v>2456</v>
      </c>
      <c r="AO53" s="278">
        <v>53483103</v>
      </c>
      <c r="AP53" s="1133">
        <v>0.98934</v>
      </c>
      <c r="AQ53" s="278" t="s">
        <v>228</v>
      </c>
      <c r="AR53" s="1133">
        <v>0.65820002560000002</v>
      </c>
      <c r="AS53" s="1133">
        <v>-7.4999997999999997E-3</v>
      </c>
      <c r="AT53" s="1133">
        <v>1.7047649200000001E-2</v>
      </c>
      <c r="AU53" s="1133">
        <v>-0.43994334340000002</v>
      </c>
      <c r="AV53" s="1153">
        <v>0.65997815130000004</v>
      </c>
      <c r="AW53" s="1154">
        <v>35845</v>
      </c>
      <c r="AX53" s="1153" t="s">
        <v>230</v>
      </c>
      <c r="AY53" s="1154" t="s">
        <v>7</v>
      </c>
      <c r="AZ53" s="278" t="s">
        <v>7</v>
      </c>
      <c r="BA53" s="605" t="s">
        <v>1080</v>
      </c>
      <c r="BB53" s="277" t="s">
        <v>2260</v>
      </c>
      <c r="BC53" s="278" t="s">
        <v>7</v>
      </c>
      <c r="BD53" s="1133" t="s">
        <v>7</v>
      </c>
      <c r="BE53" s="278" t="s">
        <v>7</v>
      </c>
      <c r="BF53" s="1133">
        <v>0.34130001069999999</v>
      </c>
      <c r="BG53" s="1133">
        <v>-1.5799999200000001E-2</v>
      </c>
      <c r="BH53" s="1133">
        <v>2.0919846400000001E-2</v>
      </c>
      <c r="BI53" s="1133">
        <v>-0.75526368619999995</v>
      </c>
      <c r="BJ53" s="1153">
        <v>0.45009076599999998</v>
      </c>
      <c r="BK53" s="1154">
        <v>32330</v>
      </c>
      <c r="BL53" s="1153" t="s">
        <v>230</v>
      </c>
      <c r="BM53" s="1154" t="s">
        <v>7</v>
      </c>
      <c r="BN53" s="278" t="s">
        <v>7</v>
      </c>
      <c r="BO53" s="605" t="s">
        <v>1080</v>
      </c>
      <c r="BP53" s="277" t="s">
        <v>2456</v>
      </c>
      <c r="BQ53" s="278">
        <v>53483103</v>
      </c>
      <c r="BR53" s="1133">
        <v>0.98934</v>
      </c>
      <c r="BS53" s="278" t="s">
        <v>228</v>
      </c>
      <c r="BT53" s="1133">
        <v>0.65670001509999998</v>
      </c>
      <c r="BU53" s="1133" t="s">
        <v>1080</v>
      </c>
      <c r="BV53" s="1133" t="s">
        <v>1080</v>
      </c>
      <c r="BW53" s="1133">
        <v>-0.51728141309999998</v>
      </c>
      <c r="BX53" s="1153">
        <v>0.60495972629999994</v>
      </c>
      <c r="BY53" s="1154">
        <v>43722</v>
      </c>
      <c r="BZ53" s="1153" t="s">
        <v>7</v>
      </c>
      <c r="CA53" s="1154" t="s">
        <v>7</v>
      </c>
      <c r="CB53" s="278" t="s">
        <v>7</v>
      </c>
      <c r="CC53" s="1155" t="s">
        <v>1080</v>
      </c>
      <c r="CD53" s="277" t="s">
        <v>2260</v>
      </c>
      <c r="CE53" s="278" t="s">
        <v>7</v>
      </c>
      <c r="CF53" s="1133" t="s">
        <v>7</v>
      </c>
      <c r="CG53" s="278" t="s">
        <v>7</v>
      </c>
      <c r="CH53" s="1133">
        <v>0.33964163060000002</v>
      </c>
      <c r="CI53" s="1133">
        <v>-8.3951410000000001E-3</v>
      </c>
      <c r="CJ53" s="1133">
        <v>1.45319244E-2</v>
      </c>
      <c r="CK53" s="1133">
        <v>-0.57770329710000001</v>
      </c>
      <c r="CL53" s="1153">
        <v>0.56346446279999995</v>
      </c>
      <c r="CM53" s="1154">
        <v>22842.429690000001</v>
      </c>
      <c r="CN53" s="1153" t="s">
        <v>230</v>
      </c>
      <c r="CO53" s="1154" t="s">
        <v>7</v>
      </c>
      <c r="CP53" s="278" t="s">
        <v>7</v>
      </c>
      <c r="CQ53" s="1156" t="s">
        <v>1080</v>
      </c>
      <c r="CR53" s="277" t="s">
        <v>2456</v>
      </c>
      <c r="CS53" s="278">
        <v>53483103</v>
      </c>
      <c r="CT53" s="1133">
        <v>0.98934</v>
      </c>
      <c r="CU53" s="278" t="s">
        <v>228</v>
      </c>
      <c r="CV53" s="1133">
        <v>0.60829997059999996</v>
      </c>
      <c r="CW53" s="1133">
        <v>-3.8643624600000002E-2</v>
      </c>
      <c r="CX53" s="1133">
        <v>2.5691002599999999E-2</v>
      </c>
      <c r="CY53" s="1133">
        <v>-1.5041694640000001</v>
      </c>
      <c r="CZ53" s="1153">
        <v>0.1325377375</v>
      </c>
      <c r="DA53" s="1154">
        <v>16731</v>
      </c>
      <c r="DB53" s="1154" t="s">
        <v>7</v>
      </c>
      <c r="DC53" s="278" t="s">
        <v>7</v>
      </c>
      <c r="DD53" s="278" t="s">
        <v>7</v>
      </c>
      <c r="DE53" s="1156" t="s">
        <v>1080</v>
      </c>
      <c r="DF53" s="277" t="s">
        <v>2260</v>
      </c>
      <c r="DG53" s="278" t="s">
        <v>7</v>
      </c>
      <c r="DH53" s="1133" t="s">
        <v>7</v>
      </c>
      <c r="DI53" s="278" t="s">
        <v>7</v>
      </c>
      <c r="DJ53" s="1133">
        <v>0.5</v>
      </c>
      <c r="DK53" s="1133">
        <v>-5.4498426599999997E-2</v>
      </c>
      <c r="DL53" s="1133">
        <v>1.16363792E-2</v>
      </c>
      <c r="DM53" s="1133">
        <v>-4.683452129</v>
      </c>
      <c r="DN53" s="1153">
        <v>2.8208300000000001E-6</v>
      </c>
      <c r="DO53" s="1154">
        <v>150064</v>
      </c>
      <c r="DP53" s="1154" t="s">
        <v>230</v>
      </c>
      <c r="DQ53" s="278" t="s">
        <v>230</v>
      </c>
      <c r="DR53" s="278" t="s">
        <v>7</v>
      </c>
      <c r="DS53" s="1156" t="s">
        <v>1080</v>
      </c>
      <c r="DT53" s="277" t="s">
        <v>2456</v>
      </c>
      <c r="DU53" s="278">
        <v>53483103</v>
      </c>
      <c r="DV53" s="1133">
        <v>0.98934</v>
      </c>
      <c r="DW53" s="278" t="s">
        <v>228</v>
      </c>
      <c r="DX53" s="1133">
        <v>0.60799998040000003</v>
      </c>
      <c r="DY53" s="1133">
        <v>-4.8000001999999996E-3</v>
      </c>
      <c r="DZ53" s="1133">
        <v>3.5812220999999998E-3</v>
      </c>
      <c r="EA53" s="1133">
        <v>-1.34032464</v>
      </c>
      <c r="EB53" s="1153">
        <v>0.18013983959999999</v>
      </c>
      <c r="EC53" s="1154">
        <v>250431</v>
      </c>
      <c r="ED53" s="1154" t="s">
        <v>7</v>
      </c>
      <c r="EE53" s="278" t="s">
        <v>7</v>
      </c>
      <c r="EF53" s="278" t="s">
        <v>7</v>
      </c>
    </row>
    <row r="54" spans="1:136" ht="12" customHeight="1" x14ac:dyDescent="0.15">
      <c r="A54" s="1160" t="s">
        <v>462</v>
      </c>
      <c r="B54" s="278">
        <v>2</v>
      </c>
      <c r="C54" s="278">
        <v>45197139</v>
      </c>
      <c r="D54" s="278" t="s">
        <v>237</v>
      </c>
      <c r="E54" s="1133">
        <v>0.37299999589999999</v>
      </c>
      <c r="F54" s="1133">
        <v>-8.9999995999999992E-3</v>
      </c>
      <c r="G54" s="1133">
        <v>1.5E-3</v>
      </c>
      <c r="H54" s="1133">
        <v>-5.8499999049999998</v>
      </c>
      <c r="I54" s="1153">
        <v>4.9900000000000003E-9</v>
      </c>
      <c r="J54" s="1154">
        <v>939908</v>
      </c>
      <c r="K54" s="605" t="s">
        <v>1080</v>
      </c>
      <c r="L54" s="277" t="s">
        <v>2260</v>
      </c>
      <c r="M54" s="278" t="s">
        <v>7</v>
      </c>
      <c r="N54" s="1152" t="s">
        <v>7</v>
      </c>
      <c r="O54" s="1133" t="s">
        <v>7</v>
      </c>
      <c r="P54" s="1133">
        <v>0.36230000849999999</v>
      </c>
      <c r="Q54" s="1133">
        <v>-7.1300000000000002E-2</v>
      </c>
      <c r="R54" s="1133">
        <v>9.2172496000000007E-2</v>
      </c>
      <c r="S54" s="1133">
        <v>-0.77354967590000001</v>
      </c>
      <c r="T54" s="1153">
        <v>0.4391971529</v>
      </c>
      <c r="U54" s="1154">
        <v>38181</v>
      </c>
      <c r="V54" s="1154" t="s">
        <v>230</v>
      </c>
      <c r="W54" s="278" t="s">
        <v>7</v>
      </c>
      <c r="X54" s="278" t="s">
        <v>7</v>
      </c>
      <c r="Y54" s="278" t="s">
        <v>1080</v>
      </c>
      <c r="Z54" s="277" t="s">
        <v>2260</v>
      </c>
      <c r="AA54" s="278" t="s">
        <v>7</v>
      </c>
      <c r="AB54" s="1133" t="s">
        <v>7</v>
      </c>
      <c r="AC54" s="278" t="s">
        <v>7</v>
      </c>
      <c r="AD54" s="1133">
        <v>0.3540999889</v>
      </c>
      <c r="AE54" s="1133">
        <v>-4.0000000000000002E-4</v>
      </c>
      <c r="AF54" s="1133">
        <v>2.5982661000000002E-3</v>
      </c>
      <c r="AG54" s="1133">
        <v>-0.15394881369999999</v>
      </c>
      <c r="AH54" s="1153">
        <v>0.87765008209999995</v>
      </c>
      <c r="AI54" s="1154">
        <v>22438</v>
      </c>
      <c r="AJ54" s="1153" t="s">
        <v>7</v>
      </c>
      <c r="AK54" s="1154" t="s">
        <v>7</v>
      </c>
      <c r="AL54" s="278" t="s">
        <v>7</v>
      </c>
      <c r="AM54" s="605" t="s">
        <v>1080</v>
      </c>
      <c r="AN54" s="277" t="s">
        <v>2260</v>
      </c>
      <c r="AO54" s="278" t="s">
        <v>7</v>
      </c>
      <c r="AP54" s="1133" t="s">
        <v>7</v>
      </c>
      <c r="AQ54" s="278" t="s">
        <v>7</v>
      </c>
      <c r="AR54" s="1133">
        <v>0.35949999090000001</v>
      </c>
      <c r="AS54" s="1133">
        <v>1.6699999600000001E-2</v>
      </c>
      <c r="AT54" s="1133">
        <v>1.7749611299999999E-2</v>
      </c>
      <c r="AU54" s="1133">
        <v>0.94086563590000005</v>
      </c>
      <c r="AV54" s="1153">
        <v>0.34677371379999999</v>
      </c>
      <c r="AW54" s="1154">
        <v>35845</v>
      </c>
      <c r="AX54" s="1153" t="s">
        <v>230</v>
      </c>
      <c r="AY54" s="1154" t="s">
        <v>7</v>
      </c>
      <c r="AZ54" s="278" t="s">
        <v>7</v>
      </c>
      <c r="BA54" s="605" t="s">
        <v>1080</v>
      </c>
      <c r="BB54" s="277" t="s">
        <v>2260</v>
      </c>
      <c r="BC54" s="278" t="s">
        <v>7</v>
      </c>
      <c r="BD54" s="1133" t="s">
        <v>7</v>
      </c>
      <c r="BE54" s="278" t="s">
        <v>7</v>
      </c>
      <c r="BF54" s="1133">
        <v>0.37470000980000001</v>
      </c>
      <c r="BG54" s="1133">
        <v>-5.8800000700000001E-2</v>
      </c>
      <c r="BH54" s="1133">
        <v>2.3222029200000001E-2</v>
      </c>
      <c r="BI54" s="1133">
        <v>-2.5320785049999999</v>
      </c>
      <c r="BJ54" s="1153">
        <v>1.1338862599999999E-2</v>
      </c>
      <c r="BK54" s="1154">
        <v>31301</v>
      </c>
      <c r="BL54" s="1153" t="s">
        <v>230</v>
      </c>
      <c r="BM54" s="1154" t="s">
        <v>7</v>
      </c>
      <c r="BN54" s="278" t="s">
        <v>7</v>
      </c>
      <c r="BO54" s="605" t="s">
        <v>1080</v>
      </c>
      <c r="BP54" s="277" t="s">
        <v>2260</v>
      </c>
      <c r="BQ54" s="278" t="s">
        <v>7</v>
      </c>
      <c r="BR54" s="1133" t="s">
        <v>7</v>
      </c>
      <c r="BS54" s="278" t="s">
        <v>7</v>
      </c>
      <c r="BT54" s="1133">
        <v>0.34380000830000002</v>
      </c>
      <c r="BU54" s="1133" t="s">
        <v>1080</v>
      </c>
      <c r="BV54" s="1133" t="s">
        <v>1080</v>
      </c>
      <c r="BW54" s="1133">
        <v>1.5158072709999999</v>
      </c>
      <c r="BX54" s="1153">
        <v>0.12956809999999999</v>
      </c>
      <c r="BY54" s="1154">
        <v>49942</v>
      </c>
      <c r="BZ54" s="1153" t="s">
        <v>7</v>
      </c>
      <c r="CA54" s="1154" t="s">
        <v>7</v>
      </c>
      <c r="CB54" s="278" t="s">
        <v>7</v>
      </c>
      <c r="CC54" s="1155" t="s">
        <v>1080</v>
      </c>
      <c r="CD54" s="277" t="s">
        <v>2260</v>
      </c>
      <c r="CE54" s="278" t="s">
        <v>7</v>
      </c>
      <c r="CF54" s="1133" t="s">
        <v>7</v>
      </c>
      <c r="CG54" s="278" t="s">
        <v>7</v>
      </c>
      <c r="CH54" s="1133">
        <v>0.3578451574</v>
      </c>
      <c r="CI54" s="1133">
        <v>-1.7899239399999999E-2</v>
      </c>
      <c r="CJ54" s="1133">
        <v>1.6259495200000001E-2</v>
      </c>
      <c r="CK54" s="1133">
        <v>-1.1008484359999999</v>
      </c>
      <c r="CL54" s="1153">
        <v>0.27096265549999998</v>
      </c>
      <c r="CM54" s="1154">
        <v>19807.75</v>
      </c>
      <c r="CN54" s="1153" t="s">
        <v>230</v>
      </c>
      <c r="CO54" s="1154" t="s">
        <v>7</v>
      </c>
      <c r="CP54" s="278" t="s">
        <v>7</v>
      </c>
      <c r="CQ54" s="1156" t="s">
        <v>1080</v>
      </c>
      <c r="CR54" s="277" t="s">
        <v>2260</v>
      </c>
      <c r="CS54" s="278" t="s">
        <v>7</v>
      </c>
      <c r="CT54" s="1133" t="s">
        <v>7</v>
      </c>
      <c r="CU54" s="278" t="s">
        <v>7</v>
      </c>
      <c r="CV54" s="1133">
        <v>0.32499998810000003</v>
      </c>
      <c r="CW54" s="1133">
        <v>1.41001241E-2</v>
      </c>
      <c r="CX54" s="1133">
        <v>2.4891283399999999E-2</v>
      </c>
      <c r="CY54" s="1133">
        <v>0.56646835799999995</v>
      </c>
      <c r="CZ54" s="1153">
        <v>0.57107543949999995</v>
      </c>
      <c r="DA54" s="1154">
        <v>16731</v>
      </c>
      <c r="DB54" s="1154" t="s">
        <v>7</v>
      </c>
      <c r="DC54" s="278" t="s">
        <v>7</v>
      </c>
      <c r="DD54" s="278" t="s">
        <v>7</v>
      </c>
      <c r="DE54" s="1156" t="s">
        <v>1080</v>
      </c>
      <c r="DF54" s="277" t="s">
        <v>2260</v>
      </c>
      <c r="DG54" s="278" t="s">
        <v>7</v>
      </c>
      <c r="DH54" s="1133" t="s">
        <v>7</v>
      </c>
      <c r="DI54" s="278" t="s">
        <v>7</v>
      </c>
      <c r="DJ54" s="1133">
        <v>0.5</v>
      </c>
      <c r="DK54" s="1133">
        <v>8.8011557000000004E-3</v>
      </c>
      <c r="DL54" s="1133">
        <v>1.1840526000000001E-2</v>
      </c>
      <c r="DM54" s="1133">
        <v>0.74330782890000002</v>
      </c>
      <c r="DN54" s="1153">
        <v>0.45729532839999998</v>
      </c>
      <c r="DO54" s="1154">
        <v>150064</v>
      </c>
      <c r="DP54" s="1154" t="s">
        <v>7</v>
      </c>
      <c r="DQ54" s="278" t="s">
        <v>7</v>
      </c>
      <c r="DR54" s="278" t="s">
        <v>7</v>
      </c>
      <c r="DS54" s="1156" t="s">
        <v>1080</v>
      </c>
      <c r="DT54" s="277" t="s">
        <v>2260</v>
      </c>
      <c r="DU54" s="278" t="s">
        <v>7</v>
      </c>
      <c r="DV54" s="1133" t="s">
        <v>7</v>
      </c>
      <c r="DW54" s="278" t="s">
        <v>7</v>
      </c>
      <c r="DX54" s="1133">
        <v>0.32499998810000003</v>
      </c>
      <c r="DY54" s="1133">
        <v>-8.0000000000000004E-4</v>
      </c>
      <c r="DZ54" s="1133">
        <v>3.9277920000000003E-3</v>
      </c>
      <c r="EA54" s="1133">
        <v>-0.20367677510000001</v>
      </c>
      <c r="EB54" s="1153">
        <v>0.83860611920000006</v>
      </c>
      <c r="EC54" s="1154">
        <v>227495</v>
      </c>
      <c r="ED54" s="1154" t="s">
        <v>230</v>
      </c>
      <c r="EE54" s="278" t="s">
        <v>7</v>
      </c>
      <c r="EF54" s="278" t="s">
        <v>7</v>
      </c>
    </row>
    <row r="55" spans="1:136" ht="12" customHeight="1" x14ac:dyDescent="0.15">
      <c r="A55" s="1160" t="s">
        <v>550</v>
      </c>
      <c r="B55" s="278">
        <v>3</v>
      </c>
      <c r="C55" s="278">
        <v>216035</v>
      </c>
      <c r="D55" s="278" t="s">
        <v>228</v>
      </c>
      <c r="E55" s="1133">
        <v>0.81099998949999996</v>
      </c>
      <c r="F55" s="1133">
        <v>-1.04E-2</v>
      </c>
      <c r="G55" s="1133">
        <v>1.9E-3</v>
      </c>
      <c r="H55" s="1133">
        <v>-5.4899997709999999</v>
      </c>
      <c r="I55" s="1153">
        <v>3.92E-8</v>
      </c>
      <c r="J55" s="1154">
        <v>939908</v>
      </c>
      <c r="K55" s="605" t="s">
        <v>1080</v>
      </c>
      <c r="L55" s="277" t="s">
        <v>2260</v>
      </c>
      <c r="M55" s="278" t="s">
        <v>7</v>
      </c>
      <c r="N55" s="1152" t="s">
        <v>7</v>
      </c>
      <c r="O55" s="1133" t="s">
        <v>7</v>
      </c>
      <c r="P55" s="1133">
        <v>0.81040000919999999</v>
      </c>
      <c r="Q55" s="1133">
        <v>-0.16480000319999999</v>
      </c>
      <c r="R55" s="1133">
        <v>0.1099636927</v>
      </c>
      <c r="S55" s="1133">
        <v>-1.4986764189999999</v>
      </c>
      <c r="T55" s="1153">
        <v>0.13395759460000001</v>
      </c>
      <c r="U55" s="1154">
        <v>38181</v>
      </c>
      <c r="V55" s="1154" t="s">
        <v>230</v>
      </c>
      <c r="W55" s="278" t="s">
        <v>7</v>
      </c>
      <c r="X55" s="278" t="s">
        <v>7</v>
      </c>
      <c r="Y55" s="278" t="s">
        <v>1080</v>
      </c>
      <c r="Z55" s="277" t="s">
        <v>2260</v>
      </c>
      <c r="AA55" s="278" t="s">
        <v>7</v>
      </c>
      <c r="AB55" s="1133" t="s">
        <v>7</v>
      </c>
      <c r="AC55" s="278" t="s">
        <v>7</v>
      </c>
      <c r="AD55" s="1133">
        <v>0.81120002270000002</v>
      </c>
      <c r="AE55" s="1133">
        <v>-1.6000000000000001E-3</v>
      </c>
      <c r="AF55" s="1133">
        <v>2.9979993E-3</v>
      </c>
      <c r="AG55" s="1133">
        <v>-0.53368926049999998</v>
      </c>
      <c r="AH55" s="1153">
        <v>0.59355652329999997</v>
      </c>
      <c r="AI55" s="1154">
        <v>22438</v>
      </c>
      <c r="AJ55" s="1153" t="s">
        <v>7</v>
      </c>
      <c r="AK55" s="1154" t="s">
        <v>7</v>
      </c>
      <c r="AL55" s="278" t="s">
        <v>7</v>
      </c>
      <c r="AM55" s="605" t="s">
        <v>1080</v>
      </c>
      <c r="AN55" s="277" t="s">
        <v>2260</v>
      </c>
      <c r="AO55" s="278" t="s">
        <v>7</v>
      </c>
      <c r="AP55" s="1133" t="s">
        <v>7</v>
      </c>
      <c r="AQ55" s="278" t="s">
        <v>7</v>
      </c>
      <c r="AR55" s="1133">
        <v>0.80820000169999995</v>
      </c>
      <c r="AS55" s="1133">
        <v>4.4999997999999996E-3</v>
      </c>
      <c r="AT55" s="1133">
        <v>2.1159142299999999E-2</v>
      </c>
      <c r="AU55" s="1133">
        <v>0.2126740366</v>
      </c>
      <c r="AV55" s="1153">
        <v>0.83158123490000002</v>
      </c>
      <c r="AW55" s="1154">
        <v>35845</v>
      </c>
      <c r="AX55" s="1153" t="s">
        <v>230</v>
      </c>
      <c r="AY55" s="1154" t="s">
        <v>7</v>
      </c>
      <c r="AZ55" s="278" t="s">
        <v>7</v>
      </c>
      <c r="BA55" s="605" t="s">
        <v>1080</v>
      </c>
      <c r="BB55" s="277" t="s">
        <v>2260</v>
      </c>
      <c r="BC55" s="278" t="s">
        <v>7</v>
      </c>
      <c r="BD55" s="1133" t="s">
        <v>7</v>
      </c>
      <c r="BE55" s="278" t="s">
        <v>7</v>
      </c>
      <c r="BF55" s="1133">
        <v>0.81919997929999999</v>
      </c>
      <c r="BG55" s="1133">
        <v>-1.5200000300000001E-2</v>
      </c>
      <c r="BH55" s="1133">
        <v>2.7426017399999999E-2</v>
      </c>
      <c r="BI55" s="1133">
        <v>-0.55421829219999996</v>
      </c>
      <c r="BJ55" s="1153">
        <v>0.57942950729999998</v>
      </c>
      <c r="BK55" s="1154">
        <v>29565</v>
      </c>
      <c r="BL55" s="1153" t="s">
        <v>230</v>
      </c>
      <c r="BM55" s="1154" t="s">
        <v>7</v>
      </c>
      <c r="BN55" s="278" t="s">
        <v>7</v>
      </c>
      <c r="BO55" s="605" t="s">
        <v>1080</v>
      </c>
      <c r="BP55" s="277" t="s">
        <v>2260</v>
      </c>
      <c r="BQ55" s="278" t="s">
        <v>7</v>
      </c>
      <c r="BR55" s="1133" t="s">
        <v>7</v>
      </c>
      <c r="BS55" s="278" t="s">
        <v>7</v>
      </c>
      <c r="BT55" s="1133">
        <v>0.81239998339999997</v>
      </c>
      <c r="BU55" s="1133" t="s">
        <v>1080</v>
      </c>
      <c r="BV55" s="1133" t="s">
        <v>1080</v>
      </c>
      <c r="BW55" s="1133">
        <v>-1.482380152</v>
      </c>
      <c r="BX55" s="1153">
        <v>0.1382391751</v>
      </c>
      <c r="BY55" s="1154">
        <v>47497</v>
      </c>
      <c r="BZ55" s="1153" t="s">
        <v>230</v>
      </c>
      <c r="CA55" s="1154" t="s">
        <v>7</v>
      </c>
      <c r="CB55" s="278" t="s">
        <v>7</v>
      </c>
      <c r="CC55" s="1155" t="s">
        <v>1080</v>
      </c>
      <c r="CD55" s="277" t="s">
        <v>2260</v>
      </c>
      <c r="CE55" s="278" t="s">
        <v>7</v>
      </c>
      <c r="CF55" s="1133" t="s">
        <v>7</v>
      </c>
      <c r="CG55" s="278" t="s">
        <v>7</v>
      </c>
      <c r="CH55" s="1133">
        <v>0.81964164969999997</v>
      </c>
      <c r="CI55" s="1133">
        <v>-1.51034854E-2</v>
      </c>
      <c r="CJ55" s="1133">
        <v>1.8088689099999999E-2</v>
      </c>
      <c r="CK55" s="1133">
        <v>-0.83496850730000005</v>
      </c>
      <c r="CL55" s="1153">
        <v>0.40373542899999998</v>
      </c>
      <c r="CM55" s="1154">
        <v>22842.429690000001</v>
      </c>
      <c r="CN55" s="1153" t="s">
        <v>230</v>
      </c>
      <c r="CO55" s="1154" t="s">
        <v>7</v>
      </c>
      <c r="CP55" s="278" t="s">
        <v>7</v>
      </c>
      <c r="CQ55" s="1156" t="s">
        <v>1080</v>
      </c>
      <c r="CR55" s="277" t="s">
        <v>1080</v>
      </c>
      <c r="CS55" s="278" t="s">
        <v>1080</v>
      </c>
      <c r="CT55" s="1133" t="s">
        <v>1080</v>
      </c>
      <c r="CU55" s="278" t="s">
        <v>1080</v>
      </c>
      <c r="CV55" s="1133" t="s">
        <v>1080</v>
      </c>
      <c r="CW55" s="1133" t="s">
        <v>1080</v>
      </c>
      <c r="CX55" s="1133" t="s">
        <v>1080</v>
      </c>
      <c r="CY55" s="1133" t="s">
        <v>1080</v>
      </c>
      <c r="CZ55" s="1153" t="s">
        <v>1080</v>
      </c>
      <c r="DA55" s="1154" t="s">
        <v>1080</v>
      </c>
      <c r="DB55" s="1154" t="s">
        <v>1080</v>
      </c>
      <c r="DC55" s="278" t="s">
        <v>1080</v>
      </c>
      <c r="DD55" s="278" t="s">
        <v>1080</v>
      </c>
      <c r="DE55" s="1156" t="s">
        <v>1080</v>
      </c>
      <c r="DF55" s="277" t="s">
        <v>2260</v>
      </c>
      <c r="DG55" s="278" t="s">
        <v>7</v>
      </c>
      <c r="DH55" s="1133" t="s">
        <v>7</v>
      </c>
      <c r="DI55" s="278" t="s">
        <v>7</v>
      </c>
      <c r="DJ55" s="1133">
        <v>0.5</v>
      </c>
      <c r="DK55" s="1133">
        <v>1.6296487299999999E-2</v>
      </c>
      <c r="DL55" s="1133">
        <v>1.4290290000000001E-2</v>
      </c>
      <c r="DM55" s="1133">
        <v>1.140388846</v>
      </c>
      <c r="DN55" s="1153">
        <v>0.25412434340000001</v>
      </c>
      <c r="DO55" s="1154">
        <v>150064</v>
      </c>
      <c r="DP55" s="1154" t="s">
        <v>7</v>
      </c>
      <c r="DQ55" s="278" t="s">
        <v>7</v>
      </c>
      <c r="DR55" s="278" t="s">
        <v>7</v>
      </c>
      <c r="DS55" s="1156" t="s">
        <v>1080</v>
      </c>
      <c r="DT55" s="277" t="s">
        <v>2260</v>
      </c>
      <c r="DU55" s="278" t="s">
        <v>7</v>
      </c>
      <c r="DV55" s="1133" t="s">
        <v>7</v>
      </c>
      <c r="DW55" s="278" t="s">
        <v>7</v>
      </c>
      <c r="DX55" s="1133">
        <v>0.82999998330000002</v>
      </c>
      <c r="DY55" s="1133">
        <v>4.8000001999999996E-3</v>
      </c>
      <c r="DZ55" s="1133">
        <v>4.5054085000000004E-3</v>
      </c>
      <c r="EA55" s="1133">
        <v>1.0653861760000001</v>
      </c>
      <c r="EB55" s="1153">
        <v>0.28670120240000002</v>
      </c>
      <c r="EC55" s="1154">
        <v>251382</v>
      </c>
      <c r="ED55" s="1154" t="s">
        <v>7</v>
      </c>
      <c r="EE55" s="278" t="s">
        <v>7</v>
      </c>
      <c r="EF55" s="278" t="s">
        <v>7</v>
      </c>
    </row>
    <row r="56" spans="1:136" ht="12" customHeight="1" x14ac:dyDescent="0.15">
      <c r="A56" s="1160" t="s">
        <v>465</v>
      </c>
      <c r="B56" s="278">
        <v>12</v>
      </c>
      <c r="C56" s="278">
        <v>60308368</v>
      </c>
      <c r="D56" s="278" t="s">
        <v>228</v>
      </c>
      <c r="E56" s="1133">
        <v>0.57499998809999997</v>
      </c>
      <c r="F56" s="1133">
        <v>-8.7000001000000007E-3</v>
      </c>
      <c r="G56" s="1133">
        <v>1.5E-3</v>
      </c>
      <c r="H56" s="1133">
        <v>-5.8099999430000002</v>
      </c>
      <c r="I56" s="1153">
        <v>6.3499999999999998E-9</v>
      </c>
      <c r="J56" s="1154">
        <v>939908</v>
      </c>
      <c r="K56" s="605" t="s">
        <v>1080</v>
      </c>
      <c r="L56" s="277" t="s">
        <v>2457</v>
      </c>
      <c r="M56" s="278">
        <v>60307950</v>
      </c>
      <c r="N56" s="1152">
        <v>0.99976900000000002</v>
      </c>
      <c r="O56" s="1133" t="s">
        <v>237</v>
      </c>
      <c r="P56" s="1133">
        <v>0.56449997429999998</v>
      </c>
      <c r="Q56" s="1133">
        <v>-4.9499999699999998E-2</v>
      </c>
      <c r="R56" s="1133">
        <v>8.5437968399999994E-2</v>
      </c>
      <c r="S56" s="1133">
        <v>-0.57936769720000003</v>
      </c>
      <c r="T56" s="1153">
        <v>0.56234109399999999</v>
      </c>
      <c r="U56" s="1154">
        <v>38181</v>
      </c>
      <c r="V56" s="1154" t="s">
        <v>230</v>
      </c>
      <c r="W56" s="278" t="s">
        <v>7</v>
      </c>
      <c r="X56" s="278" t="s">
        <v>7</v>
      </c>
      <c r="Y56" s="278" t="s">
        <v>1080</v>
      </c>
      <c r="Z56" s="277" t="s">
        <v>2457</v>
      </c>
      <c r="AA56" s="278">
        <v>60307950</v>
      </c>
      <c r="AB56" s="1133">
        <v>0.99976900000000002</v>
      </c>
      <c r="AC56" s="278" t="s">
        <v>237</v>
      </c>
      <c r="AD56" s="1133">
        <v>0.56480002399999996</v>
      </c>
      <c r="AE56" s="1133">
        <v>-4.4999997999999996E-3</v>
      </c>
      <c r="AF56" s="1133">
        <v>2.3983994E-3</v>
      </c>
      <c r="AG56" s="1133">
        <v>-1.876251221</v>
      </c>
      <c r="AH56" s="1153">
        <v>6.0620788500000002E-2</v>
      </c>
      <c r="AI56" s="1154">
        <v>22438</v>
      </c>
      <c r="AJ56" s="1153" t="s">
        <v>7</v>
      </c>
      <c r="AK56" s="1154" t="s">
        <v>7</v>
      </c>
      <c r="AL56" s="278" t="s">
        <v>7</v>
      </c>
      <c r="AM56" s="605" t="s">
        <v>1080</v>
      </c>
      <c r="AN56" s="277" t="s">
        <v>2457</v>
      </c>
      <c r="AO56" s="278">
        <v>60307950</v>
      </c>
      <c r="AP56" s="1133">
        <v>0.99976900000000002</v>
      </c>
      <c r="AQ56" s="278" t="s">
        <v>237</v>
      </c>
      <c r="AR56" s="1133">
        <v>0.56580001120000001</v>
      </c>
      <c r="AS56" s="1133">
        <v>2.45999992E-2</v>
      </c>
      <c r="AT56" s="1133">
        <v>1.65462475E-2</v>
      </c>
      <c r="AU56" s="1133">
        <v>1.4867418999999999</v>
      </c>
      <c r="AV56" s="1153">
        <v>0.13708299400000001</v>
      </c>
      <c r="AW56" s="1154">
        <v>35845</v>
      </c>
      <c r="AX56" s="1153" t="s">
        <v>230</v>
      </c>
      <c r="AY56" s="1154" t="s">
        <v>7</v>
      </c>
      <c r="AZ56" s="278" t="s">
        <v>7</v>
      </c>
      <c r="BA56" s="605" t="s">
        <v>1080</v>
      </c>
      <c r="BB56" s="277" t="s">
        <v>2260</v>
      </c>
      <c r="BC56" s="278" t="s">
        <v>7</v>
      </c>
      <c r="BD56" s="1133" t="s">
        <v>7</v>
      </c>
      <c r="BE56" s="278" t="s">
        <v>7</v>
      </c>
      <c r="BF56" s="1133">
        <v>0.56999999280000002</v>
      </c>
      <c r="BG56" s="1133">
        <v>3.0200000899999999E-2</v>
      </c>
      <c r="BH56" s="1133">
        <v>2.0619559999999999E-2</v>
      </c>
      <c r="BI56" s="1133">
        <v>1.4646286959999999</v>
      </c>
      <c r="BJ56" s="1153">
        <v>0.1430222541</v>
      </c>
      <c r="BK56" s="1154">
        <v>32330</v>
      </c>
      <c r="BL56" s="1153" t="s">
        <v>7</v>
      </c>
      <c r="BM56" s="1154" t="s">
        <v>7</v>
      </c>
      <c r="BN56" s="278" t="s">
        <v>7</v>
      </c>
      <c r="BO56" s="605" t="s">
        <v>1080</v>
      </c>
      <c r="BP56" s="277" t="s">
        <v>2457</v>
      </c>
      <c r="BQ56" s="278">
        <v>60307950</v>
      </c>
      <c r="BR56" s="1133">
        <v>0.99976900000000002</v>
      </c>
      <c r="BS56" s="278" t="s">
        <v>237</v>
      </c>
      <c r="BT56" s="1133">
        <v>0.56800001860000005</v>
      </c>
      <c r="BU56" s="1133" t="s">
        <v>1080</v>
      </c>
      <c r="BV56" s="1133" t="s">
        <v>1080</v>
      </c>
      <c r="BW56" s="1133">
        <v>-0.39172545079999999</v>
      </c>
      <c r="BX56" s="1153">
        <v>0.69526106119999997</v>
      </c>
      <c r="BY56" s="1154">
        <v>49942</v>
      </c>
      <c r="BZ56" s="1153" t="s">
        <v>230</v>
      </c>
      <c r="CA56" s="1154" t="s">
        <v>7</v>
      </c>
      <c r="CB56" s="278" t="s">
        <v>7</v>
      </c>
      <c r="CC56" s="1155" t="s">
        <v>1080</v>
      </c>
      <c r="CD56" s="277" t="s">
        <v>2260</v>
      </c>
      <c r="CE56" s="278" t="s">
        <v>7</v>
      </c>
      <c r="CF56" s="1133" t="s">
        <v>7</v>
      </c>
      <c r="CG56" s="278" t="s">
        <v>7</v>
      </c>
      <c r="CH56" s="1133">
        <v>0.59486699099999996</v>
      </c>
      <c r="CI56" s="1133">
        <v>2.9500547799999999E-2</v>
      </c>
      <c r="CJ56" s="1133">
        <v>1.4023815300000001E-2</v>
      </c>
      <c r="CK56" s="1133">
        <v>2.1036036010000001</v>
      </c>
      <c r="CL56" s="1153">
        <v>3.5413038000000001E-2</v>
      </c>
      <c r="CM56" s="1154">
        <v>22842.429690000001</v>
      </c>
      <c r="CN56" s="1153" t="s">
        <v>7</v>
      </c>
      <c r="CO56" s="1154" t="s">
        <v>7</v>
      </c>
      <c r="CP56" s="278" t="s">
        <v>7</v>
      </c>
      <c r="CQ56" s="1156" t="s">
        <v>1080</v>
      </c>
      <c r="CR56" s="277" t="s">
        <v>2457</v>
      </c>
      <c r="CS56" s="278">
        <v>60307950</v>
      </c>
      <c r="CT56" s="1133">
        <v>0.99976900000000002</v>
      </c>
      <c r="CU56" s="278" t="s">
        <v>237</v>
      </c>
      <c r="CV56" s="1133">
        <v>0.51690000300000005</v>
      </c>
      <c r="CW56" s="1133">
        <v>-3.8740828599999999E-2</v>
      </c>
      <c r="CX56" s="1133">
        <v>2.35917382E-2</v>
      </c>
      <c r="CY56" s="1133">
        <v>-1.642135382</v>
      </c>
      <c r="CZ56" s="1153">
        <v>0.1005619541</v>
      </c>
      <c r="DA56" s="1154">
        <v>16731</v>
      </c>
      <c r="DB56" s="1154" t="s">
        <v>230</v>
      </c>
      <c r="DC56" s="278" t="s">
        <v>7</v>
      </c>
      <c r="DD56" s="278" t="s">
        <v>7</v>
      </c>
      <c r="DE56" s="1156" t="s">
        <v>1080</v>
      </c>
      <c r="DF56" s="277" t="s">
        <v>2260</v>
      </c>
      <c r="DG56" s="278" t="s">
        <v>7</v>
      </c>
      <c r="DH56" s="1133" t="s">
        <v>7</v>
      </c>
      <c r="DI56" s="278" t="s">
        <v>7</v>
      </c>
      <c r="DJ56" s="1133">
        <v>0.5</v>
      </c>
      <c r="DK56" s="1133">
        <v>-1.40989246E-2</v>
      </c>
      <c r="DL56" s="1133">
        <v>1.09218648E-2</v>
      </c>
      <c r="DM56" s="1133">
        <v>-1.290889859</v>
      </c>
      <c r="DN56" s="1153">
        <v>0.19674187900000001</v>
      </c>
      <c r="DO56" s="1154">
        <v>150064</v>
      </c>
      <c r="DP56" s="1154" t="s">
        <v>230</v>
      </c>
      <c r="DQ56" s="278" t="s">
        <v>7</v>
      </c>
      <c r="DR56" s="278" t="s">
        <v>7</v>
      </c>
      <c r="DS56" s="1156" t="s">
        <v>1080</v>
      </c>
      <c r="DT56" s="277" t="s">
        <v>2457</v>
      </c>
      <c r="DU56" s="278">
        <v>60307950</v>
      </c>
      <c r="DV56" s="1133">
        <v>0.99976900000000002</v>
      </c>
      <c r="DW56" s="278" t="s">
        <v>237</v>
      </c>
      <c r="DX56" s="1133">
        <v>0.51700001959999997</v>
      </c>
      <c r="DY56" s="1133">
        <v>2.3000001E-3</v>
      </c>
      <c r="DZ56" s="1133">
        <v>3.4656988E-3</v>
      </c>
      <c r="EA56" s="1133">
        <v>0.66364681719999996</v>
      </c>
      <c r="EB56" s="1153">
        <v>0.50691640380000003</v>
      </c>
      <c r="EC56" s="1154">
        <v>253060</v>
      </c>
      <c r="ED56" s="1154" t="s">
        <v>7</v>
      </c>
      <c r="EE56" s="278" t="s">
        <v>7</v>
      </c>
      <c r="EF56" s="278" t="s">
        <v>7</v>
      </c>
    </row>
    <row r="57" spans="1:136" ht="12" customHeight="1" x14ac:dyDescent="0.15">
      <c r="A57" s="1160" t="s">
        <v>507</v>
      </c>
      <c r="B57" s="278">
        <v>18</v>
      </c>
      <c r="C57" s="278">
        <v>8479543</v>
      </c>
      <c r="D57" s="278" t="s">
        <v>228</v>
      </c>
      <c r="E57" s="1133">
        <v>0.41299998760000001</v>
      </c>
      <c r="F57" s="1133">
        <v>-8.3999997000000007E-3</v>
      </c>
      <c r="G57" s="1133">
        <v>1.5E-3</v>
      </c>
      <c r="H57" s="1133">
        <v>-5.5900001530000001</v>
      </c>
      <c r="I57" s="1153">
        <v>2.2700000000000001E-8</v>
      </c>
      <c r="J57" s="1154">
        <v>939908</v>
      </c>
      <c r="K57" s="605" t="s">
        <v>1080</v>
      </c>
      <c r="L57" s="277" t="s">
        <v>2260</v>
      </c>
      <c r="M57" s="278" t="s">
        <v>7</v>
      </c>
      <c r="N57" s="1152" t="s">
        <v>7</v>
      </c>
      <c r="O57" s="1133" t="s">
        <v>7</v>
      </c>
      <c r="P57" s="1133">
        <v>0.41510000819999998</v>
      </c>
      <c r="Q57" s="1133">
        <v>-2.8999999200000001E-2</v>
      </c>
      <c r="R57" s="1133">
        <v>8.9458584800000004E-2</v>
      </c>
      <c r="S57" s="1133">
        <v>-0.32417237760000001</v>
      </c>
      <c r="T57" s="1153">
        <v>0.74580752849999998</v>
      </c>
      <c r="U57" s="1154">
        <v>38181</v>
      </c>
      <c r="V57" s="1154" t="s">
        <v>230</v>
      </c>
      <c r="W57" s="278" t="s">
        <v>7</v>
      </c>
      <c r="X57" s="278" t="s">
        <v>7</v>
      </c>
      <c r="Y57" s="278" t="s">
        <v>1080</v>
      </c>
      <c r="Z57" s="277" t="s">
        <v>2260</v>
      </c>
      <c r="AA57" s="278" t="s">
        <v>7</v>
      </c>
      <c r="AB57" s="1133" t="s">
        <v>7</v>
      </c>
      <c r="AC57" s="278" t="s">
        <v>7</v>
      </c>
      <c r="AD57" s="1133">
        <v>0.41280001399999999</v>
      </c>
      <c r="AE57" s="1133">
        <v>1.2999999999999999E-3</v>
      </c>
      <c r="AF57" s="1133">
        <v>2.4983329000000001E-3</v>
      </c>
      <c r="AG57" s="1133">
        <v>0.52034699920000005</v>
      </c>
      <c r="AH57" s="1153">
        <v>0.60282170769999999</v>
      </c>
      <c r="AI57" s="1154">
        <v>22438</v>
      </c>
      <c r="AJ57" s="1153" t="s">
        <v>230</v>
      </c>
      <c r="AK57" s="1154" t="s">
        <v>7</v>
      </c>
      <c r="AL57" s="278" t="s">
        <v>7</v>
      </c>
      <c r="AM57" s="605" t="s">
        <v>1080</v>
      </c>
      <c r="AN57" s="277" t="s">
        <v>2260</v>
      </c>
      <c r="AO57" s="278" t="s">
        <v>7</v>
      </c>
      <c r="AP57" s="1133" t="s">
        <v>7</v>
      </c>
      <c r="AQ57" s="278" t="s">
        <v>7</v>
      </c>
      <c r="AR57" s="1133">
        <v>0.41209998730000003</v>
      </c>
      <c r="AS57" s="1133">
        <v>1.47000002E-2</v>
      </c>
      <c r="AT57" s="1133">
        <v>1.73484907E-2</v>
      </c>
      <c r="AU57" s="1133">
        <v>0.84733599420000005</v>
      </c>
      <c r="AV57" s="1153">
        <v>0.39680787919999999</v>
      </c>
      <c r="AW57" s="1154">
        <v>35845</v>
      </c>
      <c r="AX57" s="1153" t="s">
        <v>230</v>
      </c>
      <c r="AY57" s="1154" t="s">
        <v>7</v>
      </c>
      <c r="AZ57" s="278" t="s">
        <v>7</v>
      </c>
      <c r="BA57" s="605" t="s">
        <v>1080</v>
      </c>
      <c r="BB57" s="277" t="s">
        <v>2260</v>
      </c>
      <c r="BC57" s="278" t="s">
        <v>7</v>
      </c>
      <c r="BD57" s="1133" t="s">
        <v>7</v>
      </c>
      <c r="BE57" s="278" t="s">
        <v>7</v>
      </c>
      <c r="BF57" s="1133">
        <v>0.42219999429999999</v>
      </c>
      <c r="BG57" s="1133">
        <v>-1.4899999800000001E-2</v>
      </c>
      <c r="BH57" s="1133">
        <v>2.0819751500000001E-2</v>
      </c>
      <c r="BI57" s="1133">
        <v>-0.71566659210000005</v>
      </c>
      <c r="BJ57" s="1153">
        <v>0.47419723870000002</v>
      </c>
      <c r="BK57" s="1154">
        <v>32330</v>
      </c>
      <c r="BL57" s="1153" t="s">
        <v>230</v>
      </c>
      <c r="BM57" s="1154" t="s">
        <v>7</v>
      </c>
      <c r="BN57" s="278" t="s">
        <v>7</v>
      </c>
      <c r="BO57" s="605" t="s">
        <v>1080</v>
      </c>
      <c r="BP57" s="277" t="s">
        <v>2260</v>
      </c>
      <c r="BQ57" s="278" t="s">
        <v>7</v>
      </c>
      <c r="BR57" s="1133" t="s">
        <v>7</v>
      </c>
      <c r="BS57" s="278" t="s">
        <v>7</v>
      </c>
      <c r="BT57" s="1133">
        <v>0.45120000840000002</v>
      </c>
      <c r="BU57" s="1133" t="s">
        <v>1080</v>
      </c>
      <c r="BV57" s="1133" t="s">
        <v>1080</v>
      </c>
      <c r="BW57" s="1133">
        <v>-1.0325578449999999</v>
      </c>
      <c r="BX57" s="1153">
        <v>0.30181089039999998</v>
      </c>
      <c r="BY57" s="1154">
        <v>43722</v>
      </c>
      <c r="BZ57" s="1153" t="s">
        <v>230</v>
      </c>
      <c r="CA57" s="1154" t="s">
        <v>7</v>
      </c>
      <c r="CB57" s="278" t="s">
        <v>7</v>
      </c>
      <c r="CC57" s="1155" t="s">
        <v>1080</v>
      </c>
      <c r="CD57" s="277" t="s">
        <v>2260</v>
      </c>
      <c r="CE57" s="278" t="s">
        <v>7</v>
      </c>
      <c r="CF57" s="1133" t="s">
        <v>7</v>
      </c>
      <c r="CG57" s="278" t="s">
        <v>7</v>
      </c>
      <c r="CH57" s="1133">
        <v>0.40063712000000001</v>
      </c>
      <c r="CI57" s="1133">
        <v>-3.8975857000000001E-3</v>
      </c>
      <c r="CJ57" s="1133">
        <v>1.44303022E-2</v>
      </c>
      <c r="CK57" s="1133">
        <v>-0.27009731529999997</v>
      </c>
      <c r="CL57" s="1153">
        <v>0.78708541389999997</v>
      </c>
      <c r="CM57" s="1154">
        <v>21921.769530000001</v>
      </c>
      <c r="CN57" s="1153" t="s">
        <v>230</v>
      </c>
      <c r="CO57" s="1154" t="s">
        <v>7</v>
      </c>
      <c r="CP57" s="278" t="s">
        <v>7</v>
      </c>
      <c r="CQ57" s="1156" t="s">
        <v>1080</v>
      </c>
      <c r="CR57" s="277" t="s">
        <v>2260</v>
      </c>
      <c r="CS57" s="278" t="s">
        <v>7</v>
      </c>
      <c r="CT57" s="1133" t="s">
        <v>7</v>
      </c>
      <c r="CU57" s="278" t="s">
        <v>7</v>
      </c>
      <c r="CV57" s="1133">
        <v>0.3833000064</v>
      </c>
      <c r="CW57" s="1133">
        <v>-9.6532571999999994E-3</v>
      </c>
      <c r="CX57" s="1133">
        <v>2.4891283399999999E-2</v>
      </c>
      <c r="CY57" s="1133">
        <v>-0.38781675700000001</v>
      </c>
      <c r="CZ57" s="1153">
        <v>0.69815164799999996</v>
      </c>
      <c r="DA57" s="1154">
        <v>16731</v>
      </c>
      <c r="DB57" s="1154" t="s">
        <v>230</v>
      </c>
      <c r="DC57" s="278" t="s">
        <v>7</v>
      </c>
      <c r="DD57" s="278" t="s">
        <v>7</v>
      </c>
      <c r="DE57" s="1156" t="s">
        <v>1080</v>
      </c>
      <c r="DF57" s="277" t="s">
        <v>2260</v>
      </c>
      <c r="DG57" s="278" t="s">
        <v>7</v>
      </c>
      <c r="DH57" s="1133" t="s">
        <v>7</v>
      </c>
      <c r="DI57" s="278" t="s">
        <v>7</v>
      </c>
      <c r="DJ57" s="1133">
        <v>0.5</v>
      </c>
      <c r="DK57" s="1133">
        <v>1.3990209E-3</v>
      </c>
      <c r="DL57" s="1133">
        <v>1.1126011599999999E-2</v>
      </c>
      <c r="DM57" s="1133">
        <v>0.125743255</v>
      </c>
      <c r="DN57" s="1153">
        <v>0.89993518589999999</v>
      </c>
      <c r="DO57" s="1154">
        <v>150064</v>
      </c>
      <c r="DP57" s="1154" t="s">
        <v>7</v>
      </c>
      <c r="DQ57" s="278" t="s">
        <v>7</v>
      </c>
      <c r="DR57" s="278" t="s">
        <v>7</v>
      </c>
      <c r="DS57" s="1156" t="s">
        <v>1080</v>
      </c>
      <c r="DT57" s="277" t="s">
        <v>2260</v>
      </c>
      <c r="DU57" s="278" t="s">
        <v>7</v>
      </c>
      <c r="DV57" s="1133" t="s">
        <v>7</v>
      </c>
      <c r="DW57" s="278" t="s">
        <v>7</v>
      </c>
      <c r="DX57" s="1133">
        <v>0.38299998639999999</v>
      </c>
      <c r="DY57" s="1133">
        <v>0</v>
      </c>
      <c r="DZ57" s="1133">
        <v>3.5812220999999998E-3</v>
      </c>
      <c r="EA57" s="1133">
        <v>0</v>
      </c>
      <c r="EB57" s="1153">
        <v>1</v>
      </c>
      <c r="EC57" s="1154">
        <v>250200</v>
      </c>
      <c r="ED57" s="1154" t="s">
        <v>7</v>
      </c>
      <c r="EE57" s="278" t="s">
        <v>7</v>
      </c>
      <c r="EF57" s="278" t="s">
        <v>7</v>
      </c>
    </row>
    <row r="58" spans="1:136" ht="12" customHeight="1" x14ac:dyDescent="0.15">
      <c r="A58" s="1160" t="s">
        <v>321</v>
      </c>
      <c r="B58" s="278">
        <v>14</v>
      </c>
      <c r="C58" s="278">
        <v>104165927</v>
      </c>
      <c r="D58" s="278" t="s">
        <v>228</v>
      </c>
      <c r="E58" s="1133">
        <v>0.67500001190000003</v>
      </c>
      <c r="F58" s="1133">
        <v>-1.05999997E-2</v>
      </c>
      <c r="G58" s="1133">
        <v>1.6000000000000001E-3</v>
      </c>
      <c r="H58" s="1133">
        <v>-6.6900000569999998</v>
      </c>
      <c r="I58" s="1153">
        <v>2.19E-11</v>
      </c>
      <c r="J58" s="1154">
        <v>939908</v>
      </c>
      <c r="K58" s="605" t="s">
        <v>1080</v>
      </c>
      <c r="L58" s="277" t="s">
        <v>2458</v>
      </c>
      <c r="M58" s="278">
        <v>104168863</v>
      </c>
      <c r="N58" s="1152">
        <v>0.99888600000000005</v>
      </c>
      <c r="O58" s="1133" t="s">
        <v>228</v>
      </c>
      <c r="P58" s="1133">
        <v>0.3224999905</v>
      </c>
      <c r="Q58" s="1133">
        <v>-1.8E-3</v>
      </c>
      <c r="R58" s="1133">
        <v>8.8855490100000004E-2</v>
      </c>
      <c r="S58" s="1133">
        <v>-2.0257610799999999E-2</v>
      </c>
      <c r="T58" s="1153">
        <v>0.98383784289999998</v>
      </c>
      <c r="U58" s="1154">
        <v>38181</v>
      </c>
      <c r="V58" s="1154" t="s">
        <v>7</v>
      </c>
      <c r="W58" s="278" t="s">
        <v>7</v>
      </c>
      <c r="X58" s="278" t="s">
        <v>7</v>
      </c>
      <c r="Y58" s="278" t="s">
        <v>1080</v>
      </c>
      <c r="Z58" s="277" t="s">
        <v>2458</v>
      </c>
      <c r="AA58" s="278">
        <v>104168863</v>
      </c>
      <c r="AB58" s="1133">
        <v>0.99888600000000005</v>
      </c>
      <c r="AC58" s="278" t="s">
        <v>228</v>
      </c>
      <c r="AD58" s="1133">
        <v>0.32039999959999999</v>
      </c>
      <c r="AE58" s="1133">
        <v>-1.6999999999999999E-3</v>
      </c>
      <c r="AF58" s="1133">
        <v>2.4983329000000001E-3</v>
      </c>
      <c r="AG58" s="1133">
        <v>-0.68045377730000001</v>
      </c>
      <c r="AH58" s="1153">
        <v>0.4962171614</v>
      </c>
      <c r="AI58" s="1154">
        <v>22438</v>
      </c>
      <c r="AJ58" s="1153" t="s">
        <v>230</v>
      </c>
      <c r="AK58" s="1154" t="s">
        <v>7</v>
      </c>
      <c r="AL58" s="278" t="s">
        <v>7</v>
      </c>
      <c r="AM58" s="605" t="s">
        <v>1080</v>
      </c>
      <c r="AN58" s="277" t="s">
        <v>2458</v>
      </c>
      <c r="AO58" s="278">
        <v>104168863</v>
      </c>
      <c r="AP58" s="1133">
        <v>0.99888600000000005</v>
      </c>
      <c r="AQ58" s="278" t="s">
        <v>228</v>
      </c>
      <c r="AR58" s="1133">
        <v>0.3201000094</v>
      </c>
      <c r="AS58" s="1133">
        <v>-4.0699999799999997E-2</v>
      </c>
      <c r="AT58" s="1133">
        <v>1.7248209600000002E-2</v>
      </c>
      <c r="AU58" s="1133">
        <v>-2.3596651550000001</v>
      </c>
      <c r="AV58" s="1153">
        <v>1.8291439900000001E-2</v>
      </c>
      <c r="AW58" s="1154">
        <v>35845</v>
      </c>
      <c r="AX58" s="1153" t="s">
        <v>230</v>
      </c>
      <c r="AY58" s="1154" t="s">
        <v>7</v>
      </c>
      <c r="AZ58" s="278" t="s">
        <v>7</v>
      </c>
      <c r="BA58" s="605" t="s">
        <v>1080</v>
      </c>
      <c r="BB58" s="277" t="s">
        <v>2260</v>
      </c>
      <c r="BC58" s="278" t="s">
        <v>7</v>
      </c>
      <c r="BD58" s="1133" t="s">
        <v>7</v>
      </c>
      <c r="BE58" s="278" t="s">
        <v>7</v>
      </c>
      <c r="BF58" s="1133">
        <v>0.66629999880000002</v>
      </c>
      <c r="BG58" s="1133">
        <v>-2.5399999699999998E-2</v>
      </c>
      <c r="BH58" s="1133">
        <v>2.3222029200000001E-2</v>
      </c>
      <c r="BI58" s="1133">
        <v>-1.0937889810000001</v>
      </c>
      <c r="BJ58" s="1153">
        <v>0.27404752370000002</v>
      </c>
      <c r="BK58" s="1154">
        <v>27677</v>
      </c>
      <c r="BL58" s="1153" t="s">
        <v>230</v>
      </c>
      <c r="BM58" s="1154" t="s">
        <v>7</v>
      </c>
      <c r="BN58" s="278" t="s">
        <v>7</v>
      </c>
      <c r="BO58" s="605" t="s">
        <v>1080</v>
      </c>
      <c r="BP58" s="277" t="s">
        <v>2458</v>
      </c>
      <c r="BQ58" s="278">
        <v>104168863</v>
      </c>
      <c r="BR58" s="1133">
        <v>0.99888600000000005</v>
      </c>
      <c r="BS58" s="278" t="s">
        <v>228</v>
      </c>
      <c r="BT58" s="1133">
        <v>0.33790001269999997</v>
      </c>
      <c r="BU58" s="1133" t="s">
        <v>1080</v>
      </c>
      <c r="BV58" s="1133" t="s">
        <v>1080</v>
      </c>
      <c r="BW58" s="1133">
        <v>-0.49391472339999998</v>
      </c>
      <c r="BX58" s="1153">
        <v>0.62136644119999995</v>
      </c>
      <c r="BY58" s="1154">
        <v>49942</v>
      </c>
      <c r="BZ58" s="1153" t="s">
        <v>7</v>
      </c>
      <c r="CA58" s="1154" t="s">
        <v>7</v>
      </c>
      <c r="CB58" s="278" t="s">
        <v>7</v>
      </c>
      <c r="CC58" s="1155" t="s">
        <v>1080</v>
      </c>
      <c r="CD58" s="277" t="s">
        <v>2260</v>
      </c>
      <c r="CE58" s="278" t="s">
        <v>7</v>
      </c>
      <c r="CF58" s="1133" t="s">
        <v>7</v>
      </c>
      <c r="CG58" s="278" t="s">
        <v>7</v>
      </c>
      <c r="CH58" s="1133">
        <v>0.65956646200000002</v>
      </c>
      <c r="CI58" s="1133">
        <v>-5.9979515999999998E-3</v>
      </c>
      <c r="CJ58" s="1133">
        <v>1.44303022E-2</v>
      </c>
      <c r="CK58" s="1133">
        <v>-0.4156497717</v>
      </c>
      <c r="CL58" s="1153">
        <v>0.67766630650000004</v>
      </c>
      <c r="CM58" s="1154">
        <v>22842.429690000001</v>
      </c>
      <c r="CN58" s="1153" t="s">
        <v>230</v>
      </c>
      <c r="CO58" s="1154" t="s">
        <v>7</v>
      </c>
      <c r="CP58" s="278" t="s">
        <v>7</v>
      </c>
      <c r="CQ58" s="1156" t="s">
        <v>1080</v>
      </c>
      <c r="CR58" s="277" t="s">
        <v>2459</v>
      </c>
      <c r="CS58" s="278">
        <v>104156108</v>
      </c>
      <c r="CT58" s="1133">
        <v>0.997031</v>
      </c>
      <c r="CU58" s="278" t="s">
        <v>265</v>
      </c>
      <c r="CV58" s="1133">
        <v>0.66380000110000004</v>
      </c>
      <c r="CW58" s="1133">
        <v>-4.3011888900000003E-2</v>
      </c>
      <c r="CX58" s="1133">
        <v>2.5091214099999998E-2</v>
      </c>
      <c r="CY58" s="1133">
        <v>-1.714221239</v>
      </c>
      <c r="CZ58" s="1153">
        <v>8.6488105400000001E-2</v>
      </c>
      <c r="DA58" s="1154">
        <v>16731</v>
      </c>
      <c r="DB58" s="1154" t="s">
        <v>230</v>
      </c>
      <c r="DC58" s="278" t="s">
        <v>7</v>
      </c>
      <c r="DD58" s="278" t="s">
        <v>7</v>
      </c>
      <c r="DE58" s="1156" t="s">
        <v>1080</v>
      </c>
      <c r="DF58" s="277" t="s">
        <v>2260</v>
      </c>
      <c r="DG58" s="278" t="s">
        <v>7</v>
      </c>
      <c r="DH58" s="1133" t="s">
        <v>7</v>
      </c>
      <c r="DI58" s="278" t="s">
        <v>7</v>
      </c>
      <c r="DJ58" s="1133">
        <v>0.5</v>
      </c>
      <c r="DK58" s="1133">
        <v>-7.4605017900000001E-2</v>
      </c>
      <c r="DL58" s="1133">
        <v>1.1432232299999999E-2</v>
      </c>
      <c r="DM58" s="1133">
        <v>-6.5258488659999996</v>
      </c>
      <c r="DN58" s="1153">
        <v>6.7617499999999999E-11</v>
      </c>
      <c r="DO58" s="1154">
        <v>150064</v>
      </c>
      <c r="DP58" s="1154" t="s">
        <v>230</v>
      </c>
      <c r="DQ58" s="278" t="s">
        <v>230</v>
      </c>
      <c r="DR58" s="278" t="s">
        <v>7</v>
      </c>
      <c r="DS58" s="1156" t="s">
        <v>1080</v>
      </c>
      <c r="DT58" s="277" t="s">
        <v>2458</v>
      </c>
      <c r="DU58" s="278">
        <v>104168863</v>
      </c>
      <c r="DV58" s="1133">
        <v>0.99888600000000005</v>
      </c>
      <c r="DW58" s="278" t="s">
        <v>228</v>
      </c>
      <c r="DX58" s="1133">
        <v>0.32100000979999999</v>
      </c>
      <c r="DY58" s="1133">
        <v>-4.3000000999999996E-3</v>
      </c>
      <c r="DZ58" s="1133">
        <v>3.5812220999999998E-3</v>
      </c>
      <c r="EA58" s="1133">
        <v>-1.2007074360000001</v>
      </c>
      <c r="EB58" s="1153">
        <v>0.2298647016</v>
      </c>
      <c r="EC58" s="1154">
        <v>252114</v>
      </c>
      <c r="ED58" s="1154" t="s">
        <v>7</v>
      </c>
      <c r="EE58" s="278" t="s">
        <v>7</v>
      </c>
      <c r="EF58" s="278" t="s">
        <v>7</v>
      </c>
    </row>
    <row r="59" spans="1:136" ht="12" customHeight="1" x14ac:dyDescent="0.15">
      <c r="A59" s="1160" t="s">
        <v>577</v>
      </c>
      <c r="B59" s="278">
        <v>1</v>
      </c>
      <c r="C59" s="278">
        <v>96414335</v>
      </c>
      <c r="D59" s="278" t="s">
        <v>228</v>
      </c>
      <c r="E59" s="1133">
        <v>0.51700001959999997</v>
      </c>
      <c r="F59" s="1133">
        <v>-8.1000002000000005E-3</v>
      </c>
      <c r="G59" s="1133">
        <v>1.5E-3</v>
      </c>
      <c r="H59" s="1133">
        <v>-5.4600000380000004</v>
      </c>
      <c r="I59" s="1153">
        <v>4.8599999999999998E-8</v>
      </c>
      <c r="J59" s="1154">
        <v>939908</v>
      </c>
      <c r="K59" s="605" t="s">
        <v>1080</v>
      </c>
      <c r="L59" s="277" t="s">
        <v>2260</v>
      </c>
      <c r="M59" s="278" t="s">
        <v>7</v>
      </c>
      <c r="N59" s="1152" t="s">
        <v>7</v>
      </c>
      <c r="O59" s="1133" t="s">
        <v>7</v>
      </c>
      <c r="P59" s="1133">
        <v>0.52120000119999998</v>
      </c>
      <c r="Q59" s="1133">
        <v>-0.12510000169999999</v>
      </c>
      <c r="R59" s="1133">
        <v>8.2020454100000001E-2</v>
      </c>
      <c r="S59" s="1133">
        <v>-1.5252293349999999</v>
      </c>
      <c r="T59" s="1153">
        <v>0.1272018999</v>
      </c>
      <c r="U59" s="1154">
        <v>38181</v>
      </c>
      <c r="V59" s="1154" t="s">
        <v>230</v>
      </c>
      <c r="W59" s="278" t="s">
        <v>7</v>
      </c>
      <c r="X59" s="278" t="s">
        <v>7</v>
      </c>
      <c r="Y59" s="278" t="s">
        <v>1080</v>
      </c>
      <c r="Z59" s="277" t="s">
        <v>2260</v>
      </c>
      <c r="AA59" s="278" t="s">
        <v>7</v>
      </c>
      <c r="AB59" s="1133" t="s">
        <v>7</v>
      </c>
      <c r="AC59" s="278" t="s">
        <v>7</v>
      </c>
      <c r="AD59" s="1133">
        <v>0.52270001170000002</v>
      </c>
      <c r="AE59" s="1133">
        <v>-2.0000001000000001E-3</v>
      </c>
      <c r="AF59" s="1133">
        <v>2.2984661999999999E-3</v>
      </c>
      <c r="AG59" s="1133">
        <v>-0.87014549969999999</v>
      </c>
      <c r="AH59" s="1153">
        <v>0.38422089819999999</v>
      </c>
      <c r="AI59" s="1154">
        <v>22438</v>
      </c>
      <c r="AJ59" s="1153" t="s">
        <v>7</v>
      </c>
      <c r="AK59" s="1154" t="s">
        <v>7</v>
      </c>
      <c r="AL59" s="278" t="s">
        <v>7</v>
      </c>
      <c r="AM59" s="605" t="s">
        <v>1080</v>
      </c>
      <c r="AN59" s="277" t="s">
        <v>2260</v>
      </c>
      <c r="AO59" s="278" t="s">
        <v>7</v>
      </c>
      <c r="AP59" s="1133" t="s">
        <v>7</v>
      </c>
      <c r="AQ59" s="278" t="s">
        <v>7</v>
      </c>
      <c r="AR59" s="1133">
        <v>0.52009999750000002</v>
      </c>
      <c r="AS59" s="1133">
        <v>-2.4999999E-3</v>
      </c>
      <c r="AT59" s="1133">
        <v>1.5944566600000001E-2</v>
      </c>
      <c r="AU59" s="1133">
        <v>-0.15679322179999999</v>
      </c>
      <c r="AV59" s="1153">
        <v>0.87540781499999998</v>
      </c>
      <c r="AW59" s="1154">
        <v>35845</v>
      </c>
      <c r="AX59" s="1153" t="s">
        <v>7</v>
      </c>
      <c r="AY59" s="1154" t="s">
        <v>7</v>
      </c>
      <c r="AZ59" s="278" t="s">
        <v>7</v>
      </c>
      <c r="BA59" s="605" t="s">
        <v>1080</v>
      </c>
      <c r="BB59" s="277" t="s">
        <v>2260</v>
      </c>
      <c r="BC59" s="278" t="s">
        <v>7</v>
      </c>
      <c r="BD59" s="1133" t="s">
        <v>7</v>
      </c>
      <c r="BE59" s="278" t="s">
        <v>7</v>
      </c>
      <c r="BF59" s="1133">
        <v>0.52259999509999999</v>
      </c>
      <c r="BG59" s="1133">
        <v>-3.6400001500000001E-2</v>
      </c>
      <c r="BH59" s="1133">
        <v>2.0018991100000001E-2</v>
      </c>
      <c r="BI59" s="1133">
        <v>-1.8182734250000001</v>
      </c>
      <c r="BJ59" s="1153">
        <v>6.9022349999999996E-2</v>
      </c>
      <c r="BK59" s="1154">
        <v>32330</v>
      </c>
      <c r="BL59" s="1153" t="s">
        <v>230</v>
      </c>
      <c r="BM59" s="1154" t="s">
        <v>7</v>
      </c>
      <c r="BN59" s="278" t="s">
        <v>7</v>
      </c>
      <c r="BO59" s="605" t="s">
        <v>1080</v>
      </c>
      <c r="BP59" s="277" t="s">
        <v>2260</v>
      </c>
      <c r="BQ59" s="278" t="s">
        <v>7</v>
      </c>
      <c r="BR59" s="1133" t="s">
        <v>7</v>
      </c>
      <c r="BS59" s="278" t="s">
        <v>7</v>
      </c>
      <c r="BT59" s="1133">
        <v>0.52280002830000005</v>
      </c>
      <c r="BU59" s="1133" t="s">
        <v>1080</v>
      </c>
      <c r="BV59" s="1133" t="s">
        <v>1080</v>
      </c>
      <c r="BW59" s="1133">
        <v>-0.40975886579999998</v>
      </c>
      <c r="BX59" s="1153">
        <v>0.68198287489999998</v>
      </c>
      <c r="BY59" s="1154">
        <v>49942</v>
      </c>
      <c r="BZ59" s="1153" t="s">
        <v>230</v>
      </c>
      <c r="CA59" s="1154" t="s">
        <v>7</v>
      </c>
      <c r="CB59" s="278" t="s">
        <v>7</v>
      </c>
      <c r="CC59" s="1155" t="s">
        <v>1080</v>
      </c>
      <c r="CD59" s="277" t="s">
        <v>2260</v>
      </c>
      <c r="CE59" s="278" t="s">
        <v>7</v>
      </c>
      <c r="CF59" s="1133" t="s">
        <v>7</v>
      </c>
      <c r="CG59" s="278" t="s">
        <v>7</v>
      </c>
      <c r="CH59" s="1133">
        <v>0.53458374740000003</v>
      </c>
      <c r="CI59" s="1133">
        <v>3.4401427999999998E-2</v>
      </c>
      <c r="CJ59" s="1133">
        <v>1.37189496E-2</v>
      </c>
      <c r="CK59" s="1133">
        <v>2.5075845719999998</v>
      </c>
      <c r="CL59" s="1153">
        <v>1.2155947300000001E-2</v>
      </c>
      <c r="CM59" s="1154">
        <v>22842.429690000001</v>
      </c>
      <c r="CN59" s="1153" t="s">
        <v>7</v>
      </c>
      <c r="CO59" s="1154" t="s">
        <v>7</v>
      </c>
      <c r="CP59" s="278" t="s">
        <v>7</v>
      </c>
      <c r="CQ59" s="1156" t="s">
        <v>1080</v>
      </c>
      <c r="CR59" s="277" t="s">
        <v>2260</v>
      </c>
      <c r="CS59" s="278" t="s">
        <v>7</v>
      </c>
      <c r="CT59" s="1133" t="s">
        <v>7</v>
      </c>
      <c r="CU59" s="278" t="s">
        <v>7</v>
      </c>
      <c r="CV59" s="1133">
        <v>0.54390001300000002</v>
      </c>
      <c r="CW59" s="1133">
        <v>-4.8880340000000003E-3</v>
      </c>
      <c r="CX59" s="1133">
        <v>2.3891633400000001E-2</v>
      </c>
      <c r="CY59" s="1133">
        <v>-0.20459187030000001</v>
      </c>
      <c r="CZ59" s="1153">
        <v>0.83789098259999995</v>
      </c>
      <c r="DA59" s="1154">
        <v>16731</v>
      </c>
      <c r="DB59" s="1154" t="s">
        <v>230</v>
      </c>
      <c r="DC59" s="278" t="s">
        <v>7</v>
      </c>
      <c r="DD59" s="278" t="s">
        <v>7</v>
      </c>
      <c r="DE59" s="1156" t="s">
        <v>1080</v>
      </c>
      <c r="DF59" s="277" t="s">
        <v>2260</v>
      </c>
      <c r="DG59" s="278" t="s">
        <v>7</v>
      </c>
      <c r="DH59" s="1133" t="s">
        <v>7</v>
      </c>
      <c r="DI59" s="278" t="s">
        <v>7</v>
      </c>
      <c r="DJ59" s="1133">
        <v>0.5</v>
      </c>
      <c r="DK59" s="1133">
        <v>4.4998605999999998E-3</v>
      </c>
      <c r="DL59" s="1133">
        <v>1.0819790899999999E-2</v>
      </c>
      <c r="DM59" s="1133">
        <v>0.41589161749999998</v>
      </c>
      <c r="DN59" s="1153">
        <v>0.67748934029999996</v>
      </c>
      <c r="DO59" s="1154">
        <v>150064</v>
      </c>
      <c r="DP59" s="1154" t="s">
        <v>7</v>
      </c>
      <c r="DQ59" s="278" t="s">
        <v>7</v>
      </c>
      <c r="DR59" s="278" t="s">
        <v>7</v>
      </c>
      <c r="DS59" s="1156" t="s">
        <v>1080</v>
      </c>
      <c r="DT59" s="277" t="s">
        <v>2260</v>
      </c>
      <c r="DU59" s="278" t="s">
        <v>7</v>
      </c>
      <c r="DV59" s="1133" t="s">
        <v>7</v>
      </c>
      <c r="DW59" s="278" t="s">
        <v>7</v>
      </c>
      <c r="DX59" s="1133">
        <v>0.54400002960000005</v>
      </c>
      <c r="DY59" s="1133">
        <v>2.3000001E-3</v>
      </c>
      <c r="DZ59" s="1133">
        <v>3.3501755000000001E-3</v>
      </c>
      <c r="EA59" s="1133">
        <v>0.68653118609999997</v>
      </c>
      <c r="EB59" s="1153">
        <v>0.49237820510000002</v>
      </c>
      <c r="EC59" s="1154">
        <v>250461</v>
      </c>
      <c r="ED59" s="1154" t="s">
        <v>7</v>
      </c>
      <c r="EE59" s="278" t="s">
        <v>7</v>
      </c>
      <c r="EF59" s="278" t="s">
        <v>7</v>
      </c>
    </row>
    <row r="60" spans="1:136" ht="12" customHeight="1" x14ac:dyDescent="0.15">
      <c r="A60" s="1160" t="s">
        <v>480</v>
      </c>
      <c r="B60" s="278">
        <v>6</v>
      </c>
      <c r="C60" s="278">
        <v>26139741</v>
      </c>
      <c r="D60" s="278" t="s">
        <v>228</v>
      </c>
      <c r="E60" s="1133">
        <v>0.62999999520000005</v>
      </c>
      <c r="F60" s="1133">
        <v>-8.8999998000000007E-3</v>
      </c>
      <c r="G60" s="1133">
        <v>1.5E-3</v>
      </c>
      <c r="H60" s="1133">
        <v>-5.75</v>
      </c>
      <c r="I60" s="1153">
        <v>9.2099999999999994E-9</v>
      </c>
      <c r="J60" s="1154">
        <v>939908</v>
      </c>
      <c r="K60" s="605" t="s">
        <v>1080</v>
      </c>
      <c r="L60" s="277" t="s">
        <v>2460</v>
      </c>
      <c r="M60" s="278">
        <v>26127271</v>
      </c>
      <c r="N60" s="1152">
        <v>0.99514400000000003</v>
      </c>
      <c r="O60" s="1133" t="s">
        <v>237</v>
      </c>
      <c r="P60" s="1133">
        <v>0.62150001529999999</v>
      </c>
      <c r="Q60" s="1133">
        <v>-7.1800001000000002E-2</v>
      </c>
      <c r="R60" s="1133">
        <v>8.4332302200000001E-2</v>
      </c>
      <c r="S60" s="1133">
        <v>-0.85139381889999999</v>
      </c>
      <c r="T60" s="1153">
        <v>0.39455062149999998</v>
      </c>
      <c r="U60" s="1154">
        <v>38181</v>
      </c>
      <c r="V60" s="1154" t="s">
        <v>230</v>
      </c>
      <c r="W60" s="278" t="s">
        <v>7</v>
      </c>
      <c r="X60" s="278" t="s">
        <v>7</v>
      </c>
      <c r="Y60" s="278" t="s">
        <v>1080</v>
      </c>
      <c r="Z60" s="277" t="s">
        <v>2460</v>
      </c>
      <c r="AA60" s="278">
        <v>26127271</v>
      </c>
      <c r="AB60" s="1133">
        <v>0.99514400000000003</v>
      </c>
      <c r="AC60" s="278" t="s">
        <v>237</v>
      </c>
      <c r="AD60" s="1133">
        <v>0.61909997459999999</v>
      </c>
      <c r="AE60" s="1133">
        <v>5.1000001999999996E-3</v>
      </c>
      <c r="AF60" s="1133">
        <v>2.2984661999999999E-3</v>
      </c>
      <c r="AG60" s="1133">
        <v>2.2188711169999999</v>
      </c>
      <c r="AH60" s="1153">
        <v>2.6495499499999998E-2</v>
      </c>
      <c r="AI60" s="1154">
        <v>22438</v>
      </c>
      <c r="AJ60" s="1153" t="s">
        <v>230</v>
      </c>
      <c r="AK60" s="1154" t="s">
        <v>7</v>
      </c>
      <c r="AL60" s="278" t="s">
        <v>7</v>
      </c>
      <c r="AM60" s="605" t="s">
        <v>1080</v>
      </c>
      <c r="AN60" s="277" t="s">
        <v>2460</v>
      </c>
      <c r="AO60" s="278">
        <v>26127271</v>
      </c>
      <c r="AP60" s="1133">
        <v>0.99514400000000003</v>
      </c>
      <c r="AQ60" s="278" t="s">
        <v>237</v>
      </c>
      <c r="AR60" s="1133">
        <v>0.62159997219999996</v>
      </c>
      <c r="AS60" s="1133">
        <v>1.5799999200000001E-2</v>
      </c>
      <c r="AT60" s="1133">
        <v>1.6445968299999999E-2</v>
      </c>
      <c r="AU60" s="1133">
        <v>0.96072179079999998</v>
      </c>
      <c r="AV60" s="1153">
        <v>0.33669206499999998</v>
      </c>
      <c r="AW60" s="1154">
        <v>35845</v>
      </c>
      <c r="AX60" s="1153" t="s">
        <v>230</v>
      </c>
      <c r="AY60" s="1154" t="s">
        <v>7</v>
      </c>
      <c r="AZ60" s="278" t="s">
        <v>7</v>
      </c>
      <c r="BA60" s="605" t="s">
        <v>1080</v>
      </c>
      <c r="BB60" s="277" t="s">
        <v>2260</v>
      </c>
      <c r="BC60" s="278" t="s">
        <v>7</v>
      </c>
      <c r="BD60" s="1133" t="s">
        <v>7</v>
      </c>
      <c r="BE60" s="278" t="s">
        <v>7</v>
      </c>
      <c r="BF60" s="1133">
        <v>0.61650002000000004</v>
      </c>
      <c r="BG60" s="1133">
        <v>-4.1000000000000003E-3</v>
      </c>
      <c r="BH60" s="1133">
        <v>2.29217447E-2</v>
      </c>
      <c r="BI60" s="1133">
        <v>-0.17886945609999999</v>
      </c>
      <c r="BJ60" s="1153">
        <v>0.85804021360000005</v>
      </c>
      <c r="BK60" s="1154">
        <v>27677</v>
      </c>
      <c r="BL60" s="1153" t="s">
        <v>230</v>
      </c>
      <c r="BM60" s="1154" t="s">
        <v>7</v>
      </c>
      <c r="BN60" s="278" t="s">
        <v>7</v>
      </c>
      <c r="BO60" s="605" t="s">
        <v>1080</v>
      </c>
      <c r="BP60" s="277" t="s">
        <v>2460</v>
      </c>
      <c r="BQ60" s="278">
        <v>26127271</v>
      </c>
      <c r="BR60" s="1133">
        <v>0.99514400000000003</v>
      </c>
      <c r="BS60" s="278" t="s">
        <v>237</v>
      </c>
      <c r="BT60" s="1133">
        <v>0.61390000580000004</v>
      </c>
      <c r="BU60" s="1133" t="s">
        <v>1080</v>
      </c>
      <c r="BV60" s="1133" t="s">
        <v>1080</v>
      </c>
      <c r="BW60" s="1133">
        <v>-0.54500931500000005</v>
      </c>
      <c r="BX60" s="1153">
        <v>0.58574712279999996</v>
      </c>
      <c r="BY60" s="1154">
        <v>49942</v>
      </c>
      <c r="BZ60" s="1153" t="s">
        <v>230</v>
      </c>
      <c r="CA60" s="1154" t="s">
        <v>7</v>
      </c>
      <c r="CB60" s="278" t="s">
        <v>7</v>
      </c>
      <c r="CC60" s="1155" t="s">
        <v>1080</v>
      </c>
      <c r="CD60" s="277" t="s">
        <v>2260</v>
      </c>
      <c r="CE60" s="278" t="s">
        <v>7</v>
      </c>
      <c r="CF60" s="1133" t="s">
        <v>7</v>
      </c>
      <c r="CG60" s="278" t="s">
        <v>7</v>
      </c>
      <c r="CH60" s="1133">
        <v>0.60428327319999997</v>
      </c>
      <c r="CI60" s="1133">
        <v>3.0952049000000001E-3</v>
      </c>
      <c r="CJ60" s="1133">
        <v>1.4023815300000001E-2</v>
      </c>
      <c r="CK60" s="1133">
        <v>0.22071062029999999</v>
      </c>
      <c r="CL60" s="1153">
        <v>0.82531774040000005</v>
      </c>
      <c r="CM60" s="1154">
        <v>22842.429690000001</v>
      </c>
      <c r="CN60" s="1153" t="s">
        <v>7</v>
      </c>
      <c r="CO60" s="1154" t="s">
        <v>7</v>
      </c>
      <c r="CP60" s="278" t="s">
        <v>7</v>
      </c>
      <c r="CQ60" s="1156" t="s">
        <v>1080</v>
      </c>
      <c r="CR60" s="277" t="s">
        <v>2461</v>
      </c>
      <c r="CS60" s="278">
        <v>26106325</v>
      </c>
      <c r="CT60" s="1133">
        <v>0.99124199999999996</v>
      </c>
      <c r="CU60" s="278" t="s">
        <v>228</v>
      </c>
      <c r="CV60" s="1133">
        <v>0.39169999960000002</v>
      </c>
      <c r="CW60" s="1133">
        <v>3.6249130999999997E-2</v>
      </c>
      <c r="CX60" s="1133">
        <v>2.4691352600000001E-2</v>
      </c>
      <c r="CY60" s="1133">
        <v>1.4680901770000001</v>
      </c>
      <c r="CZ60" s="1153">
        <v>0.14207974079999999</v>
      </c>
      <c r="DA60" s="1154">
        <v>16731</v>
      </c>
      <c r="DB60" s="1154" t="s">
        <v>230</v>
      </c>
      <c r="DC60" s="278" t="s">
        <v>7</v>
      </c>
      <c r="DD60" s="278" t="s">
        <v>7</v>
      </c>
      <c r="DE60" s="1156" t="s">
        <v>1080</v>
      </c>
      <c r="DF60" s="277" t="s">
        <v>2260</v>
      </c>
      <c r="DG60" s="278" t="s">
        <v>7</v>
      </c>
      <c r="DH60" s="1133" t="s">
        <v>7</v>
      </c>
      <c r="DI60" s="278" t="s">
        <v>7</v>
      </c>
      <c r="DJ60" s="1133">
        <v>0.5</v>
      </c>
      <c r="DK60" s="1133">
        <v>-3.83978523E-2</v>
      </c>
      <c r="DL60" s="1133">
        <v>1.1432232299999999E-2</v>
      </c>
      <c r="DM60" s="1133">
        <v>-3.358736038</v>
      </c>
      <c r="DN60" s="1153">
        <v>7.8299789999999999E-4</v>
      </c>
      <c r="DO60" s="1154">
        <v>150064</v>
      </c>
      <c r="DP60" s="1154" t="s">
        <v>230</v>
      </c>
      <c r="DQ60" s="278" t="s">
        <v>7</v>
      </c>
      <c r="DR60" s="278" t="s">
        <v>7</v>
      </c>
      <c r="DS60" s="1156" t="s">
        <v>1080</v>
      </c>
      <c r="DT60" s="277" t="s">
        <v>2460</v>
      </c>
      <c r="DU60" s="278">
        <v>26127271</v>
      </c>
      <c r="DV60" s="1133">
        <v>0.99514400000000003</v>
      </c>
      <c r="DW60" s="278" t="s">
        <v>237</v>
      </c>
      <c r="DX60" s="1133">
        <v>0.625</v>
      </c>
      <c r="DY60" s="1133">
        <v>-3.2999999799999999E-2</v>
      </c>
      <c r="DZ60" s="1133">
        <v>3.4656988E-3</v>
      </c>
      <c r="EA60" s="1133">
        <v>-9.5218896869999998</v>
      </c>
      <c r="EB60" s="1153">
        <v>1.7005899999999999E-21</v>
      </c>
      <c r="EC60" s="1154">
        <v>253157</v>
      </c>
      <c r="ED60" s="1154" t="s">
        <v>230</v>
      </c>
      <c r="EE60" s="278" t="s">
        <v>230</v>
      </c>
      <c r="EF60" s="278" t="s">
        <v>7</v>
      </c>
    </row>
    <row r="61" spans="1:136" ht="12" customHeight="1" x14ac:dyDescent="0.15">
      <c r="A61" s="1160" t="s">
        <v>534</v>
      </c>
      <c r="B61" s="278">
        <v>3</v>
      </c>
      <c r="C61" s="278">
        <v>50176589</v>
      </c>
      <c r="D61" s="278" t="s">
        <v>228</v>
      </c>
      <c r="E61" s="1133">
        <v>0.34499999879999999</v>
      </c>
      <c r="F61" s="1133">
        <v>8.6000003000000005E-3</v>
      </c>
      <c r="G61" s="1133">
        <v>1.6000000000000001E-3</v>
      </c>
      <c r="H61" s="1133">
        <v>5.5199999809999998</v>
      </c>
      <c r="I61" s="1153">
        <v>3.3699999999999997E-8</v>
      </c>
      <c r="J61" s="1154">
        <v>939908</v>
      </c>
      <c r="K61" s="605" t="s">
        <v>1080</v>
      </c>
      <c r="L61" s="277" t="s">
        <v>1080</v>
      </c>
      <c r="M61" s="278" t="s">
        <v>1080</v>
      </c>
      <c r="N61" s="1152" t="s">
        <v>1080</v>
      </c>
      <c r="O61" s="1133" t="s">
        <v>1080</v>
      </c>
      <c r="P61" s="1133" t="s">
        <v>1080</v>
      </c>
      <c r="Q61" s="1133" t="s">
        <v>1080</v>
      </c>
      <c r="R61" s="1133" t="s">
        <v>1080</v>
      </c>
      <c r="S61" s="1133" t="s">
        <v>1080</v>
      </c>
      <c r="T61" s="1153" t="s">
        <v>1080</v>
      </c>
      <c r="U61" s="1154" t="s">
        <v>1080</v>
      </c>
      <c r="V61" s="1154" t="s">
        <v>1080</v>
      </c>
      <c r="W61" s="278" t="s">
        <v>1080</v>
      </c>
      <c r="X61" s="278" t="s">
        <v>1080</v>
      </c>
      <c r="Y61" s="278" t="s">
        <v>1080</v>
      </c>
      <c r="Z61" s="277" t="s">
        <v>1080</v>
      </c>
      <c r="AA61" s="278" t="s">
        <v>1080</v>
      </c>
      <c r="AB61" s="1133" t="s">
        <v>1080</v>
      </c>
      <c r="AC61" s="278" t="s">
        <v>1080</v>
      </c>
      <c r="AD61" s="1133" t="s">
        <v>1080</v>
      </c>
      <c r="AE61" s="1133" t="s">
        <v>1080</v>
      </c>
      <c r="AF61" s="1133" t="s">
        <v>1080</v>
      </c>
      <c r="AG61" s="1133" t="s">
        <v>1080</v>
      </c>
      <c r="AH61" s="1153" t="s">
        <v>1080</v>
      </c>
      <c r="AI61" s="1154" t="s">
        <v>1080</v>
      </c>
      <c r="AJ61" s="1153" t="s">
        <v>1080</v>
      </c>
      <c r="AK61" s="1154" t="s">
        <v>1080</v>
      </c>
      <c r="AL61" s="278" t="s">
        <v>1080</v>
      </c>
      <c r="AM61" s="605" t="s">
        <v>1080</v>
      </c>
      <c r="AN61" s="277" t="s">
        <v>1080</v>
      </c>
      <c r="AO61" s="278" t="s">
        <v>1080</v>
      </c>
      <c r="AP61" s="1133" t="s">
        <v>1080</v>
      </c>
      <c r="AQ61" s="278" t="s">
        <v>1080</v>
      </c>
      <c r="AR61" s="1133" t="s">
        <v>1080</v>
      </c>
      <c r="AS61" s="1133" t="s">
        <v>1080</v>
      </c>
      <c r="AT61" s="1133" t="s">
        <v>1080</v>
      </c>
      <c r="AU61" s="1133" t="s">
        <v>1080</v>
      </c>
      <c r="AV61" s="1153" t="s">
        <v>1080</v>
      </c>
      <c r="AW61" s="1154" t="s">
        <v>1080</v>
      </c>
      <c r="AX61" s="1153" t="s">
        <v>1080</v>
      </c>
      <c r="AY61" s="1154" t="s">
        <v>1080</v>
      </c>
      <c r="AZ61" s="278" t="s">
        <v>1080</v>
      </c>
      <c r="BA61" s="605" t="s">
        <v>1080</v>
      </c>
      <c r="BB61" s="277" t="s">
        <v>2260</v>
      </c>
      <c r="BC61" s="278" t="s">
        <v>7</v>
      </c>
      <c r="BD61" s="1133" t="s">
        <v>7</v>
      </c>
      <c r="BE61" s="278" t="s">
        <v>7</v>
      </c>
      <c r="BF61" s="1133">
        <v>0.3574000001</v>
      </c>
      <c r="BG61" s="1133">
        <v>2.4999999E-3</v>
      </c>
      <c r="BH61" s="1133">
        <v>2.4323074100000001E-2</v>
      </c>
      <c r="BI61" s="1133">
        <v>0.1027830616</v>
      </c>
      <c r="BJ61" s="1153">
        <v>0.91813516620000002</v>
      </c>
      <c r="BK61" s="1154">
        <v>26648</v>
      </c>
      <c r="BL61" s="1153" t="s">
        <v>230</v>
      </c>
      <c r="BM61" s="1154" t="s">
        <v>7</v>
      </c>
      <c r="BN61" s="278" t="s">
        <v>7</v>
      </c>
      <c r="BO61" s="605" t="s">
        <v>1080</v>
      </c>
      <c r="BP61" s="277" t="s">
        <v>1080</v>
      </c>
      <c r="BQ61" s="278" t="s">
        <v>1080</v>
      </c>
      <c r="BR61" s="1133" t="s">
        <v>1080</v>
      </c>
      <c r="BS61" s="278" t="s">
        <v>1080</v>
      </c>
      <c r="BT61" s="1133" t="s">
        <v>1080</v>
      </c>
      <c r="BU61" s="1133" t="s">
        <v>1080</v>
      </c>
      <c r="BV61" s="1133" t="s">
        <v>1080</v>
      </c>
      <c r="BW61" s="1133" t="s">
        <v>1080</v>
      </c>
      <c r="BX61" s="1153" t="s">
        <v>1080</v>
      </c>
      <c r="BY61" s="1154" t="s">
        <v>1080</v>
      </c>
      <c r="BZ61" s="1153" t="s">
        <v>1080</v>
      </c>
      <c r="CA61" s="1154" t="s">
        <v>1080</v>
      </c>
      <c r="CB61" s="278" t="s">
        <v>1080</v>
      </c>
      <c r="CC61" s="1155" t="s">
        <v>1080</v>
      </c>
      <c r="CD61" s="277" t="s">
        <v>2260</v>
      </c>
      <c r="CE61" s="278" t="s">
        <v>7</v>
      </c>
      <c r="CF61" s="1133" t="s">
        <v>7</v>
      </c>
      <c r="CG61" s="278" t="s">
        <v>7</v>
      </c>
      <c r="CH61" s="1133">
        <v>0.33949825169999998</v>
      </c>
      <c r="CI61" s="1133">
        <v>4.0604371600000001E-2</v>
      </c>
      <c r="CJ61" s="1133">
        <v>1.6462739600000002E-2</v>
      </c>
      <c r="CK61" s="1133">
        <v>2.4664406780000001</v>
      </c>
      <c r="CL61" s="1153">
        <v>1.36463316E-2</v>
      </c>
      <c r="CM61" s="1154">
        <v>18393.230469999999</v>
      </c>
      <c r="CN61" s="1153" t="s">
        <v>230</v>
      </c>
      <c r="CO61" s="1154" t="s">
        <v>7</v>
      </c>
      <c r="CP61" s="278" t="s">
        <v>7</v>
      </c>
      <c r="CQ61" s="1156" t="s">
        <v>1080</v>
      </c>
      <c r="CR61" s="277" t="s">
        <v>1080</v>
      </c>
      <c r="CS61" s="278" t="s">
        <v>1080</v>
      </c>
      <c r="CT61" s="1133" t="s">
        <v>1080</v>
      </c>
      <c r="CU61" s="278" t="s">
        <v>1080</v>
      </c>
      <c r="CV61" s="1133" t="s">
        <v>1080</v>
      </c>
      <c r="CW61" s="1133" t="s">
        <v>1080</v>
      </c>
      <c r="CX61" s="1133" t="s">
        <v>1080</v>
      </c>
      <c r="CY61" s="1133" t="s">
        <v>1080</v>
      </c>
      <c r="CZ61" s="1153" t="s">
        <v>1080</v>
      </c>
      <c r="DA61" s="1154" t="s">
        <v>1080</v>
      </c>
      <c r="DB61" s="1154" t="s">
        <v>1080</v>
      </c>
      <c r="DC61" s="278" t="s">
        <v>1080</v>
      </c>
      <c r="DD61" s="278" t="s">
        <v>1080</v>
      </c>
      <c r="DE61" s="1156" t="s">
        <v>1080</v>
      </c>
      <c r="DF61" s="277" t="s">
        <v>2260</v>
      </c>
      <c r="DG61" s="278" t="s">
        <v>7</v>
      </c>
      <c r="DH61" s="1133" t="s">
        <v>7</v>
      </c>
      <c r="DI61" s="278" t="s">
        <v>7</v>
      </c>
      <c r="DJ61" s="1133">
        <v>0.5</v>
      </c>
      <c r="DK61" s="1133">
        <v>-2.71964949E-2</v>
      </c>
      <c r="DL61" s="1133">
        <v>1.2146746700000001E-2</v>
      </c>
      <c r="DM61" s="1133">
        <v>-2.2389941219999998</v>
      </c>
      <c r="DN61" s="1153">
        <v>2.5156298699999999E-2</v>
      </c>
      <c r="DO61" s="1154">
        <v>150064</v>
      </c>
      <c r="DP61" s="1154" t="s">
        <v>7</v>
      </c>
      <c r="DQ61" s="278" t="s">
        <v>7</v>
      </c>
      <c r="DR61" s="278" t="s">
        <v>7</v>
      </c>
      <c r="DS61" s="1156" t="s">
        <v>1080</v>
      </c>
      <c r="DT61" s="277" t="s">
        <v>1080</v>
      </c>
      <c r="DU61" s="278" t="s">
        <v>1080</v>
      </c>
      <c r="DV61" s="1133" t="s">
        <v>1080</v>
      </c>
      <c r="DW61" s="278" t="s">
        <v>1080</v>
      </c>
      <c r="DX61" s="1133" t="s">
        <v>1080</v>
      </c>
      <c r="DY61" s="1133" t="s">
        <v>1080</v>
      </c>
      <c r="DZ61" s="1133" t="s">
        <v>1080</v>
      </c>
      <c r="EA61" s="1133" t="s">
        <v>1080</v>
      </c>
      <c r="EB61" s="1153" t="s">
        <v>1080</v>
      </c>
      <c r="EC61" s="1154" t="s">
        <v>1080</v>
      </c>
      <c r="ED61" s="1154" t="s">
        <v>1080</v>
      </c>
      <c r="EE61" s="278" t="s">
        <v>1080</v>
      </c>
      <c r="EF61" s="278" t="s">
        <v>1080</v>
      </c>
    </row>
    <row r="62" spans="1:136" ht="12" customHeight="1" x14ac:dyDescent="0.15">
      <c r="A62" s="1160" t="s">
        <v>537</v>
      </c>
      <c r="B62" s="278">
        <v>3</v>
      </c>
      <c r="C62" s="278">
        <v>222904</v>
      </c>
      <c r="D62" s="278" t="s">
        <v>237</v>
      </c>
      <c r="E62" s="1133">
        <v>0.30799999830000002</v>
      </c>
      <c r="F62" s="1133">
        <v>-8.8999998000000007E-3</v>
      </c>
      <c r="G62" s="1133">
        <v>1.6000000000000001E-3</v>
      </c>
      <c r="H62" s="1133">
        <v>-5.5199999809999998</v>
      </c>
      <c r="I62" s="1153">
        <v>3.4E-8</v>
      </c>
      <c r="J62" s="1154">
        <v>939908</v>
      </c>
      <c r="K62" s="605" t="s">
        <v>1080</v>
      </c>
      <c r="L62" s="277" t="s">
        <v>1080</v>
      </c>
      <c r="M62" s="278" t="s">
        <v>1080</v>
      </c>
      <c r="N62" s="1152" t="s">
        <v>1080</v>
      </c>
      <c r="O62" s="1133" t="s">
        <v>1080</v>
      </c>
      <c r="P62" s="1133" t="s">
        <v>1080</v>
      </c>
      <c r="Q62" s="1133" t="s">
        <v>1080</v>
      </c>
      <c r="R62" s="1133" t="s">
        <v>1080</v>
      </c>
      <c r="S62" s="1133" t="s">
        <v>1080</v>
      </c>
      <c r="T62" s="1153" t="s">
        <v>1080</v>
      </c>
      <c r="U62" s="1154" t="s">
        <v>1080</v>
      </c>
      <c r="V62" s="1154" t="s">
        <v>1080</v>
      </c>
      <c r="W62" s="278" t="s">
        <v>1080</v>
      </c>
      <c r="X62" s="278" t="s">
        <v>1080</v>
      </c>
      <c r="Y62" s="278" t="s">
        <v>1080</v>
      </c>
      <c r="Z62" s="277" t="s">
        <v>1080</v>
      </c>
      <c r="AA62" s="278" t="s">
        <v>1080</v>
      </c>
      <c r="AB62" s="1133" t="s">
        <v>1080</v>
      </c>
      <c r="AC62" s="278" t="s">
        <v>1080</v>
      </c>
      <c r="AD62" s="1133" t="s">
        <v>1080</v>
      </c>
      <c r="AE62" s="1133" t="s">
        <v>1080</v>
      </c>
      <c r="AF62" s="1133" t="s">
        <v>1080</v>
      </c>
      <c r="AG62" s="1133" t="s">
        <v>1080</v>
      </c>
      <c r="AH62" s="1153" t="s">
        <v>1080</v>
      </c>
      <c r="AI62" s="1154" t="s">
        <v>1080</v>
      </c>
      <c r="AJ62" s="1153" t="s">
        <v>1080</v>
      </c>
      <c r="AK62" s="1154" t="s">
        <v>1080</v>
      </c>
      <c r="AL62" s="278" t="s">
        <v>1080</v>
      </c>
      <c r="AM62" s="605" t="s">
        <v>1080</v>
      </c>
      <c r="AN62" s="277" t="s">
        <v>1080</v>
      </c>
      <c r="AO62" s="278" t="s">
        <v>1080</v>
      </c>
      <c r="AP62" s="1133" t="s">
        <v>1080</v>
      </c>
      <c r="AQ62" s="278" t="s">
        <v>1080</v>
      </c>
      <c r="AR62" s="1133" t="s">
        <v>1080</v>
      </c>
      <c r="AS62" s="1133" t="s">
        <v>1080</v>
      </c>
      <c r="AT62" s="1133" t="s">
        <v>1080</v>
      </c>
      <c r="AU62" s="1133" t="s">
        <v>1080</v>
      </c>
      <c r="AV62" s="1153" t="s">
        <v>1080</v>
      </c>
      <c r="AW62" s="1154" t="s">
        <v>1080</v>
      </c>
      <c r="AX62" s="1153" t="s">
        <v>1080</v>
      </c>
      <c r="AY62" s="1154" t="s">
        <v>1080</v>
      </c>
      <c r="AZ62" s="278" t="s">
        <v>1080</v>
      </c>
      <c r="BA62" s="605" t="s">
        <v>1080</v>
      </c>
      <c r="BB62" s="277" t="s">
        <v>2260</v>
      </c>
      <c r="BC62" s="278" t="s">
        <v>7</v>
      </c>
      <c r="BD62" s="1133" t="s">
        <v>7</v>
      </c>
      <c r="BE62" s="278" t="s">
        <v>7</v>
      </c>
      <c r="BF62" s="1133">
        <v>0.31999999280000002</v>
      </c>
      <c r="BG62" s="1133">
        <v>1.1000000000000001E-3</v>
      </c>
      <c r="BH62" s="1133">
        <v>2.4222979299999999E-2</v>
      </c>
      <c r="BI62" s="1133">
        <v>4.5411426599999999E-2</v>
      </c>
      <c r="BJ62" s="1153">
        <v>0.96377938990000001</v>
      </c>
      <c r="BK62" s="1154">
        <v>31301</v>
      </c>
      <c r="BL62" s="1153" t="s">
        <v>7</v>
      </c>
      <c r="BM62" s="1154" t="s">
        <v>7</v>
      </c>
      <c r="BN62" s="278" t="s">
        <v>7</v>
      </c>
      <c r="BO62" s="605" t="s">
        <v>1080</v>
      </c>
      <c r="BP62" s="277" t="s">
        <v>1080</v>
      </c>
      <c r="BQ62" s="278" t="s">
        <v>1080</v>
      </c>
      <c r="BR62" s="1133" t="s">
        <v>1080</v>
      </c>
      <c r="BS62" s="278" t="s">
        <v>1080</v>
      </c>
      <c r="BT62" s="1133" t="s">
        <v>1080</v>
      </c>
      <c r="BU62" s="1133" t="s">
        <v>1080</v>
      </c>
      <c r="BV62" s="1133" t="s">
        <v>1080</v>
      </c>
      <c r="BW62" s="1133" t="s">
        <v>1080</v>
      </c>
      <c r="BX62" s="1153" t="s">
        <v>1080</v>
      </c>
      <c r="BY62" s="1154" t="s">
        <v>1080</v>
      </c>
      <c r="BZ62" s="1153" t="s">
        <v>1080</v>
      </c>
      <c r="CA62" s="1154" t="s">
        <v>1080</v>
      </c>
      <c r="CB62" s="278" t="s">
        <v>1080</v>
      </c>
      <c r="CC62" s="1155" t="s">
        <v>1080</v>
      </c>
      <c r="CD62" s="277" t="s">
        <v>2260</v>
      </c>
      <c r="CE62" s="278" t="s">
        <v>7</v>
      </c>
      <c r="CF62" s="1133" t="s">
        <v>7</v>
      </c>
      <c r="CG62" s="278" t="s">
        <v>7</v>
      </c>
      <c r="CH62" s="1133">
        <v>0.29881992940000002</v>
      </c>
      <c r="CI62" s="1133">
        <v>-1.36020901E-2</v>
      </c>
      <c r="CJ62" s="1133">
        <v>1.7885444699999999E-2</v>
      </c>
      <c r="CK62" s="1133">
        <v>-0.76051169630000004</v>
      </c>
      <c r="CL62" s="1153">
        <v>0.4469487667</v>
      </c>
      <c r="CM62" s="1154">
        <v>17270.689450000002</v>
      </c>
      <c r="CN62" s="1153" t="s">
        <v>230</v>
      </c>
      <c r="CO62" s="1154" t="s">
        <v>7</v>
      </c>
      <c r="CP62" s="278" t="s">
        <v>7</v>
      </c>
      <c r="CQ62" s="1156" t="s">
        <v>1080</v>
      </c>
      <c r="CR62" s="277" t="s">
        <v>1080</v>
      </c>
      <c r="CS62" s="278" t="s">
        <v>1080</v>
      </c>
      <c r="CT62" s="1133" t="s">
        <v>1080</v>
      </c>
      <c r="CU62" s="278" t="s">
        <v>1080</v>
      </c>
      <c r="CV62" s="1133" t="s">
        <v>1080</v>
      </c>
      <c r="CW62" s="1133" t="s">
        <v>1080</v>
      </c>
      <c r="CX62" s="1133" t="s">
        <v>1080</v>
      </c>
      <c r="CY62" s="1133" t="s">
        <v>1080</v>
      </c>
      <c r="CZ62" s="1153" t="s">
        <v>1080</v>
      </c>
      <c r="DA62" s="1154" t="s">
        <v>1080</v>
      </c>
      <c r="DB62" s="1154" t="s">
        <v>1080</v>
      </c>
      <c r="DC62" s="278" t="s">
        <v>1080</v>
      </c>
      <c r="DD62" s="278" t="s">
        <v>1080</v>
      </c>
      <c r="DE62" s="1156" t="s">
        <v>1080</v>
      </c>
      <c r="DF62" s="277" t="s">
        <v>2260</v>
      </c>
      <c r="DG62" s="278" t="s">
        <v>7</v>
      </c>
      <c r="DH62" s="1133" t="s">
        <v>7</v>
      </c>
      <c r="DI62" s="278" t="s">
        <v>7</v>
      </c>
      <c r="DJ62" s="1133">
        <v>0.5</v>
      </c>
      <c r="DK62" s="1133">
        <v>1.2896481899999999E-2</v>
      </c>
      <c r="DL62" s="1133">
        <v>1.24529675E-2</v>
      </c>
      <c r="DM62" s="1133">
        <v>1.0356152059999999</v>
      </c>
      <c r="DN62" s="1153">
        <v>0.30038172010000003</v>
      </c>
      <c r="DO62" s="1154">
        <v>150064</v>
      </c>
      <c r="DP62" s="1154" t="s">
        <v>7</v>
      </c>
      <c r="DQ62" s="278" t="s">
        <v>7</v>
      </c>
      <c r="DR62" s="278" t="s">
        <v>7</v>
      </c>
      <c r="DS62" s="1156" t="s">
        <v>1080</v>
      </c>
      <c r="DT62" s="277" t="s">
        <v>1080</v>
      </c>
      <c r="DU62" s="278" t="s">
        <v>1080</v>
      </c>
      <c r="DV62" s="1133" t="s">
        <v>1080</v>
      </c>
      <c r="DW62" s="278" t="s">
        <v>1080</v>
      </c>
      <c r="DX62" s="1133" t="s">
        <v>1080</v>
      </c>
      <c r="DY62" s="1133" t="s">
        <v>1080</v>
      </c>
      <c r="DZ62" s="1133" t="s">
        <v>1080</v>
      </c>
      <c r="EA62" s="1133" t="s">
        <v>1080</v>
      </c>
      <c r="EB62" s="1153" t="s">
        <v>1080</v>
      </c>
      <c r="EC62" s="1154" t="s">
        <v>1080</v>
      </c>
      <c r="ED62" s="1154" t="s">
        <v>1080</v>
      </c>
      <c r="EE62" s="278" t="s">
        <v>1080</v>
      </c>
      <c r="EF62" s="278" t="s">
        <v>1080</v>
      </c>
    </row>
    <row r="63" spans="1:136" ht="12" customHeight="1" x14ac:dyDescent="0.15">
      <c r="A63" s="1160" t="s">
        <v>349</v>
      </c>
      <c r="B63" s="278">
        <v>13</v>
      </c>
      <c r="C63" s="278">
        <v>59483583</v>
      </c>
      <c r="D63" s="278" t="s">
        <v>237</v>
      </c>
      <c r="E63" s="1133">
        <v>0.74500000479999995</v>
      </c>
      <c r="F63" s="1133">
        <v>-1.09999999E-2</v>
      </c>
      <c r="G63" s="1133">
        <v>1.6999999999999999E-3</v>
      </c>
      <c r="H63" s="1133">
        <v>-6.4600000380000004</v>
      </c>
      <c r="I63" s="1153">
        <v>1.09E-10</v>
      </c>
      <c r="J63" s="1154">
        <v>939908</v>
      </c>
      <c r="K63" s="605" t="s">
        <v>1080</v>
      </c>
      <c r="L63" s="277" t="s">
        <v>2462</v>
      </c>
      <c r="M63" s="278">
        <v>59455184</v>
      </c>
      <c r="N63" s="1152">
        <v>0.98642399999999997</v>
      </c>
      <c r="O63" s="1133" t="s">
        <v>237</v>
      </c>
      <c r="P63" s="1133">
        <v>0.74129998679999998</v>
      </c>
      <c r="Q63" s="1133">
        <v>-5.2999998E-3</v>
      </c>
      <c r="R63" s="1133">
        <v>9.7801350100000004E-2</v>
      </c>
      <c r="S63" s="1133">
        <v>-5.4191481299999997E-2</v>
      </c>
      <c r="T63" s="1153">
        <v>0.9567825794</v>
      </c>
      <c r="U63" s="1154">
        <v>38181</v>
      </c>
      <c r="V63" s="1154" t="s">
        <v>230</v>
      </c>
      <c r="W63" s="278" t="s">
        <v>7</v>
      </c>
      <c r="X63" s="278" t="s">
        <v>7</v>
      </c>
      <c r="Y63" s="278" t="s">
        <v>1080</v>
      </c>
      <c r="Z63" s="277" t="s">
        <v>2462</v>
      </c>
      <c r="AA63" s="278">
        <v>59455184</v>
      </c>
      <c r="AB63" s="1133">
        <v>0.98642399999999997</v>
      </c>
      <c r="AC63" s="278" t="s">
        <v>237</v>
      </c>
      <c r="AD63" s="1133">
        <v>0.73989999289999997</v>
      </c>
      <c r="AE63" s="1133">
        <v>3.8999998999999998E-3</v>
      </c>
      <c r="AF63" s="1133">
        <v>2.6981993999999998E-3</v>
      </c>
      <c r="AG63" s="1133">
        <v>1.4454083440000001</v>
      </c>
      <c r="AH63" s="1153">
        <v>0.1483432204</v>
      </c>
      <c r="AI63" s="1154">
        <v>22438</v>
      </c>
      <c r="AJ63" s="1153" t="s">
        <v>230</v>
      </c>
      <c r="AK63" s="1154" t="s">
        <v>7</v>
      </c>
      <c r="AL63" s="278" t="s">
        <v>7</v>
      </c>
      <c r="AM63" s="605" t="s">
        <v>1080</v>
      </c>
      <c r="AN63" s="277" t="s">
        <v>2462</v>
      </c>
      <c r="AO63" s="278">
        <v>59455184</v>
      </c>
      <c r="AP63" s="1133">
        <v>0.98642399999999997</v>
      </c>
      <c r="AQ63" s="278" t="s">
        <v>237</v>
      </c>
      <c r="AR63" s="1133">
        <v>0.74250000719999998</v>
      </c>
      <c r="AS63" s="1133">
        <v>2.3000001E-3</v>
      </c>
      <c r="AT63" s="1133">
        <v>1.9053256099999999E-2</v>
      </c>
      <c r="AU63" s="1133">
        <v>0.12071427699999999</v>
      </c>
      <c r="AV63" s="1153">
        <v>0.90391737220000001</v>
      </c>
      <c r="AW63" s="1154">
        <v>35845</v>
      </c>
      <c r="AX63" s="1153" t="s">
        <v>230</v>
      </c>
      <c r="AY63" s="1154" t="s">
        <v>7</v>
      </c>
      <c r="AZ63" s="278" t="s">
        <v>7</v>
      </c>
      <c r="BA63" s="605" t="s">
        <v>1080</v>
      </c>
      <c r="BB63" s="277" t="s">
        <v>2260</v>
      </c>
      <c r="BC63" s="278" t="s">
        <v>7</v>
      </c>
      <c r="BD63" s="1133" t="s">
        <v>7</v>
      </c>
      <c r="BE63" s="278" t="s">
        <v>7</v>
      </c>
      <c r="BF63" s="1133">
        <v>0.74629998210000004</v>
      </c>
      <c r="BG63" s="1133">
        <v>8.5000005000000003E-3</v>
      </c>
      <c r="BH63" s="1133">
        <v>2.3222029200000001E-2</v>
      </c>
      <c r="BI63" s="1133">
        <v>0.3660317361</v>
      </c>
      <c r="BJ63" s="1153">
        <v>0.71434140209999997</v>
      </c>
      <c r="BK63" s="1154">
        <v>32330</v>
      </c>
      <c r="BL63" s="1153" t="s">
        <v>7</v>
      </c>
      <c r="BM63" s="1154" t="s">
        <v>7</v>
      </c>
      <c r="BN63" s="278" t="s">
        <v>7</v>
      </c>
      <c r="BO63" s="605" t="s">
        <v>1080</v>
      </c>
      <c r="BP63" s="277" t="s">
        <v>2462</v>
      </c>
      <c r="BQ63" s="278">
        <v>59455184</v>
      </c>
      <c r="BR63" s="1133">
        <v>0.98642399999999997</v>
      </c>
      <c r="BS63" s="278" t="s">
        <v>237</v>
      </c>
      <c r="BT63" s="1133">
        <v>0.74559998510000003</v>
      </c>
      <c r="BU63" s="1133" t="s">
        <v>1080</v>
      </c>
      <c r="BV63" s="1133" t="s">
        <v>1080</v>
      </c>
      <c r="BW63" s="1133">
        <v>1.0900186300000001</v>
      </c>
      <c r="BX63" s="1153">
        <v>0.27570492029999999</v>
      </c>
      <c r="BY63" s="1154">
        <v>49942</v>
      </c>
      <c r="BZ63" s="1153" t="s">
        <v>7</v>
      </c>
      <c r="CA63" s="1154" t="s">
        <v>7</v>
      </c>
      <c r="CB63" s="278" t="s">
        <v>7</v>
      </c>
      <c r="CC63" s="1155" t="s">
        <v>1080</v>
      </c>
      <c r="CD63" s="277" t="s">
        <v>2260</v>
      </c>
      <c r="CE63" s="278" t="s">
        <v>7</v>
      </c>
      <c r="CF63" s="1133" t="s">
        <v>7</v>
      </c>
      <c r="CG63" s="278" t="s">
        <v>7</v>
      </c>
      <c r="CH63" s="1133">
        <v>0.73256647590000001</v>
      </c>
      <c r="CI63" s="1133">
        <v>-2.2024235E-3</v>
      </c>
      <c r="CJ63" s="1133">
        <v>1.55481426E-2</v>
      </c>
      <c r="CK63" s="1133">
        <v>-0.1416518688</v>
      </c>
      <c r="CL63" s="1153">
        <v>0.88735496999999997</v>
      </c>
      <c r="CM63" s="1154">
        <v>22842.429690000001</v>
      </c>
      <c r="CN63" s="1153" t="s">
        <v>230</v>
      </c>
      <c r="CO63" s="1154" t="s">
        <v>7</v>
      </c>
      <c r="CP63" s="278" t="s">
        <v>7</v>
      </c>
      <c r="CQ63" s="1156" t="s">
        <v>1080</v>
      </c>
      <c r="CR63" s="277" t="s">
        <v>2462</v>
      </c>
      <c r="CS63" s="278">
        <v>59455184</v>
      </c>
      <c r="CT63" s="1133">
        <v>0.98642399999999997</v>
      </c>
      <c r="CU63" s="278" t="s">
        <v>237</v>
      </c>
      <c r="CV63" s="1133">
        <v>0.82499998809999997</v>
      </c>
      <c r="CW63" s="1133">
        <v>-1.2173800699999999E-2</v>
      </c>
      <c r="CX63" s="1133">
        <v>2.68905833E-2</v>
      </c>
      <c r="CY63" s="1133">
        <v>-0.45271614189999998</v>
      </c>
      <c r="CZ63" s="1153">
        <v>0.65075314039999999</v>
      </c>
      <c r="DA63" s="1154">
        <v>16731</v>
      </c>
      <c r="DB63" s="1154" t="s">
        <v>230</v>
      </c>
      <c r="DC63" s="278" t="s">
        <v>7</v>
      </c>
      <c r="DD63" s="278" t="s">
        <v>7</v>
      </c>
      <c r="DE63" s="1156" t="s">
        <v>1080</v>
      </c>
      <c r="DF63" s="277" t="s">
        <v>2260</v>
      </c>
      <c r="DG63" s="278" t="s">
        <v>7</v>
      </c>
      <c r="DH63" s="1133" t="s">
        <v>7</v>
      </c>
      <c r="DI63" s="278" t="s">
        <v>7</v>
      </c>
      <c r="DJ63" s="1133">
        <v>0.5</v>
      </c>
      <c r="DK63" s="1133">
        <v>-2.79983208E-2</v>
      </c>
      <c r="DL63" s="1133">
        <v>1.25550404E-2</v>
      </c>
      <c r="DM63" s="1133">
        <v>-2.2300460339999999</v>
      </c>
      <c r="DN63" s="1153">
        <v>2.5744380399999999E-2</v>
      </c>
      <c r="DO63" s="1154">
        <v>150064</v>
      </c>
      <c r="DP63" s="1154" t="s">
        <v>230</v>
      </c>
      <c r="DQ63" s="278" t="s">
        <v>7</v>
      </c>
      <c r="DR63" s="278" t="s">
        <v>7</v>
      </c>
      <c r="DS63" s="1156" t="s">
        <v>1080</v>
      </c>
      <c r="DT63" s="277" t="s">
        <v>2462</v>
      </c>
      <c r="DU63" s="278">
        <v>59455184</v>
      </c>
      <c r="DV63" s="1133">
        <v>0.98642399999999997</v>
      </c>
      <c r="DW63" s="278" t="s">
        <v>237</v>
      </c>
      <c r="DX63" s="1133">
        <v>0.82499998809999997</v>
      </c>
      <c r="DY63" s="1133">
        <v>4.0000000000000002E-4</v>
      </c>
      <c r="DZ63" s="1133">
        <v>3.9277920000000003E-3</v>
      </c>
      <c r="EA63" s="1133">
        <v>0.1018383875</v>
      </c>
      <c r="EB63" s="1153">
        <v>0.91888493299999996</v>
      </c>
      <c r="EC63" s="1154">
        <v>247762</v>
      </c>
      <c r="ED63" s="1154" t="s">
        <v>7</v>
      </c>
      <c r="EE63" s="278" t="s">
        <v>7</v>
      </c>
      <c r="EF63" s="278" t="s">
        <v>7</v>
      </c>
    </row>
    <row r="64" spans="1:136" ht="12" customHeight="1" x14ac:dyDescent="0.15">
      <c r="A64" s="1160" t="s">
        <v>346</v>
      </c>
      <c r="B64" s="278">
        <v>3</v>
      </c>
      <c r="C64" s="278">
        <v>84892686</v>
      </c>
      <c r="D64" s="278" t="s">
        <v>237</v>
      </c>
      <c r="E64" s="1133">
        <v>0.69099998470000001</v>
      </c>
      <c r="F64" s="1133">
        <v>1.04E-2</v>
      </c>
      <c r="G64" s="1133">
        <v>1.6000000000000001E-3</v>
      </c>
      <c r="H64" s="1133">
        <v>6.4699997900000001</v>
      </c>
      <c r="I64" s="1153">
        <v>1.01E-10</v>
      </c>
      <c r="J64" s="1154">
        <v>939908</v>
      </c>
      <c r="K64" s="605" t="s">
        <v>1080</v>
      </c>
      <c r="L64" s="277" t="s">
        <v>2463</v>
      </c>
      <c r="M64" s="278">
        <v>84872804</v>
      </c>
      <c r="N64" s="1152">
        <v>0.99108799999999997</v>
      </c>
      <c r="O64" s="1133" t="s">
        <v>237</v>
      </c>
      <c r="P64" s="1133">
        <v>0.68370002510000005</v>
      </c>
      <c r="Q64" s="1133">
        <v>-9.0700000500000003E-2</v>
      </c>
      <c r="R64" s="1133">
        <v>8.7850339700000002E-2</v>
      </c>
      <c r="S64" s="1133">
        <v>-1.0324376820000001</v>
      </c>
      <c r="T64" s="1153">
        <v>0.30186712739999999</v>
      </c>
      <c r="U64" s="1154">
        <v>38181</v>
      </c>
      <c r="V64" s="1154" t="s">
        <v>7</v>
      </c>
      <c r="W64" s="278" t="s">
        <v>7</v>
      </c>
      <c r="X64" s="278" t="s">
        <v>7</v>
      </c>
      <c r="Y64" s="278" t="s">
        <v>1080</v>
      </c>
      <c r="Z64" s="277" t="s">
        <v>2463</v>
      </c>
      <c r="AA64" s="278">
        <v>84872804</v>
      </c>
      <c r="AB64" s="1133">
        <v>0.99108799999999997</v>
      </c>
      <c r="AC64" s="278" t="s">
        <v>237</v>
      </c>
      <c r="AD64" s="1133">
        <v>0.68059998749999995</v>
      </c>
      <c r="AE64" s="1133">
        <v>3.1999999000000001E-3</v>
      </c>
      <c r="AF64" s="1133">
        <v>2.3983994E-3</v>
      </c>
      <c r="AG64" s="1133">
        <v>1.334223151</v>
      </c>
      <c r="AH64" s="1153">
        <v>0.18213075400000001</v>
      </c>
      <c r="AI64" s="1154">
        <v>22438</v>
      </c>
      <c r="AJ64" s="1153" t="s">
        <v>7</v>
      </c>
      <c r="AK64" s="1154" t="s">
        <v>7</v>
      </c>
      <c r="AL64" s="278" t="s">
        <v>7</v>
      </c>
      <c r="AM64" s="605" t="s">
        <v>1080</v>
      </c>
      <c r="AN64" s="277" t="s">
        <v>2463</v>
      </c>
      <c r="AO64" s="278">
        <v>84872804</v>
      </c>
      <c r="AP64" s="1133">
        <v>0.99108799999999997</v>
      </c>
      <c r="AQ64" s="278" t="s">
        <v>237</v>
      </c>
      <c r="AR64" s="1133">
        <v>0.68529999259999996</v>
      </c>
      <c r="AS64" s="1133">
        <v>1.8999999399999998E-2</v>
      </c>
      <c r="AT64" s="1133">
        <v>1.7047649200000001E-2</v>
      </c>
      <c r="AU64" s="1133">
        <v>1.114523172</v>
      </c>
      <c r="AV64" s="1153">
        <v>0.26505482200000002</v>
      </c>
      <c r="AW64" s="1154">
        <v>35845</v>
      </c>
      <c r="AX64" s="1153" t="s">
        <v>7</v>
      </c>
      <c r="AY64" s="1154" t="s">
        <v>7</v>
      </c>
      <c r="AZ64" s="278" t="s">
        <v>7</v>
      </c>
      <c r="BA64" s="605" t="s">
        <v>1080</v>
      </c>
      <c r="BB64" s="277" t="s">
        <v>2260</v>
      </c>
      <c r="BC64" s="278" t="s">
        <v>7</v>
      </c>
      <c r="BD64" s="1133" t="s">
        <v>7</v>
      </c>
      <c r="BE64" s="278" t="s">
        <v>7</v>
      </c>
      <c r="BF64" s="1133">
        <v>0.68290001150000001</v>
      </c>
      <c r="BG64" s="1133">
        <v>5.60999997E-2</v>
      </c>
      <c r="BH64" s="1133">
        <v>2.1820699799999999E-2</v>
      </c>
      <c r="BI64" s="1133">
        <v>2.570953131</v>
      </c>
      <c r="BJ64" s="1153">
        <v>1.0141901700000001E-2</v>
      </c>
      <c r="BK64" s="1154">
        <v>32330</v>
      </c>
      <c r="BL64" s="1153" t="s">
        <v>230</v>
      </c>
      <c r="BM64" s="1154" t="s">
        <v>7</v>
      </c>
      <c r="BN64" s="278" t="s">
        <v>7</v>
      </c>
      <c r="BO64" s="605" t="s">
        <v>1080</v>
      </c>
      <c r="BP64" s="277" t="s">
        <v>2463</v>
      </c>
      <c r="BQ64" s="278">
        <v>84872804</v>
      </c>
      <c r="BR64" s="1133">
        <v>0.99108799999999997</v>
      </c>
      <c r="BS64" s="278" t="s">
        <v>237</v>
      </c>
      <c r="BT64" s="1133">
        <v>0.67570000890000004</v>
      </c>
      <c r="BU64" s="1133" t="s">
        <v>1080</v>
      </c>
      <c r="BV64" s="1133" t="s">
        <v>1080</v>
      </c>
      <c r="BW64" s="1133">
        <v>0.25246757269999998</v>
      </c>
      <c r="BX64" s="1153">
        <v>0.80067968369999998</v>
      </c>
      <c r="BY64" s="1154">
        <v>49942</v>
      </c>
      <c r="BZ64" s="1153" t="s">
        <v>230</v>
      </c>
      <c r="CA64" s="1154" t="s">
        <v>7</v>
      </c>
      <c r="CB64" s="278" t="s">
        <v>7</v>
      </c>
      <c r="CC64" s="1155" t="s">
        <v>1080</v>
      </c>
      <c r="CD64" s="277" t="s">
        <v>2260</v>
      </c>
      <c r="CE64" s="278" t="s">
        <v>7</v>
      </c>
      <c r="CF64" s="1133" t="s">
        <v>7</v>
      </c>
      <c r="CG64" s="278" t="s">
        <v>7</v>
      </c>
      <c r="CH64" s="1133">
        <v>0.69071674350000001</v>
      </c>
      <c r="CI64" s="1133">
        <v>1.7604133099999999E-2</v>
      </c>
      <c r="CJ64" s="1133">
        <v>1.4836790000000001E-2</v>
      </c>
      <c r="CK64" s="1133">
        <v>1.1865190269999999</v>
      </c>
      <c r="CL64" s="1153">
        <v>0.2354173809</v>
      </c>
      <c r="CM64" s="1154">
        <v>22842.429690000001</v>
      </c>
      <c r="CN64" s="1153" t="s">
        <v>230</v>
      </c>
      <c r="CO64" s="1154" t="s">
        <v>7</v>
      </c>
      <c r="CP64" s="278" t="s">
        <v>7</v>
      </c>
      <c r="CQ64" s="1156" t="s">
        <v>1080</v>
      </c>
      <c r="CR64" s="277" t="s">
        <v>2463</v>
      </c>
      <c r="CS64" s="278">
        <v>84872804</v>
      </c>
      <c r="CT64" s="1133">
        <v>0.99108799999999997</v>
      </c>
      <c r="CU64" s="278" t="s">
        <v>237</v>
      </c>
      <c r="CV64" s="1133">
        <v>0.78329998249999999</v>
      </c>
      <c r="CW64" s="1133">
        <v>3.4691240599999999E-2</v>
      </c>
      <c r="CX64" s="1133">
        <v>2.5491073699999998E-2</v>
      </c>
      <c r="CY64" s="1133">
        <v>1.3609172110000001</v>
      </c>
      <c r="CZ64" s="1153">
        <v>0.17353986199999999</v>
      </c>
      <c r="DA64" s="1154">
        <v>16731</v>
      </c>
      <c r="DB64" s="1154" t="s">
        <v>230</v>
      </c>
      <c r="DC64" s="278" t="s">
        <v>7</v>
      </c>
      <c r="DD64" s="278" t="s">
        <v>7</v>
      </c>
      <c r="DE64" s="1156" t="s">
        <v>1080</v>
      </c>
      <c r="DF64" s="277" t="s">
        <v>2260</v>
      </c>
      <c r="DG64" s="278" t="s">
        <v>7</v>
      </c>
      <c r="DH64" s="1133" t="s">
        <v>7</v>
      </c>
      <c r="DI64" s="278" t="s">
        <v>7</v>
      </c>
      <c r="DJ64" s="1133">
        <v>0.5</v>
      </c>
      <c r="DK64" s="1133">
        <v>3.9297632899999997E-2</v>
      </c>
      <c r="DL64" s="1133">
        <v>1.16363792E-2</v>
      </c>
      <c r="DM64" s="1133">
        <v>3.3771357540000002</v>
      </c>
      <c r="DN64" s="1153">
        <v>7.3244879999999997E-4</v>
      </c>
      <c r="DO64" s="1154">
        <v>150064</v>
      </c>
      <c r="DP64" s="1154" t="s">
        <v>230</v>
      </c>
      <c r="DQ64" s="278" t="s">
        <v>7</v>
      </c>
      <c r="DR64" s="278" t="s">
        <v>7</v>
      </c>
      <c r="DS64" s="1156" t="s">
        <v>1080</v>
      </c>
      <c r="DT64" s="277" t="s">
        <v>2463</v>
      </c>
      <c r="DU64" s="278">
        <v>84872804</v>
      </c>
      <c r="DV64" s="1133">
        <v>0.99108799999999997</v>
      </c>
      <c r="DW64" s="278" t="s">
        <v>237</v>
      </c>
      <c r="DX64" s="1133">
        <v>0.78299999239999996</v>
      </c>
      <c r="DY64" s="1133">
        <v>2.4000000999999998E-3</v>
      </c>
      <c r="DZ64" s="1133">
        <v>3.5812220999999998E-3</v>
      </c>
      <c r="EA64" s="1133">
        <v>0.67016232009999999</v>
      </c>
      <c r="EB64" s="1153">
        <v>0.50275433059999997</v>
      </c>
      <c r="EC64" s="1154">
        <v>252980</v>
      </c>
      <c r="ED64" s="1154" t="s">
        <v>230</v>
      </c>
      <c r="EE64" s="278" t="s">
        <v>7</v>
      </c>
      <c r="EF64" s="278" t="s">
        <v>7</v>
      </c>
    </row>
    <row r="65" spans="1:136" ht="12" customHeight="1" x14ac:dyDescent="0.15">
      <c r="A65" s="1160" t="s">
        <v>319</v>
      </c>
      <c r="B65" s="278">
        <v>2</v>
      </c>
      <c r="C65" s="278">
        <v>24092773</v>
      </c>
      <c r="D65" s="278" t="s">
        <v>265</v>
      </c>
      <c r="E65" s="1133">
        <v>0.60399997230000002</v>
      </c>
      <c r="F65" s="1133">
        <v>1.0200000399999999E-2</v>
      </c>
      <c r="G65" s="1133">
        <v>1.5E-3</v>
      </c>
      <c r="H65" s="1133">
        <v>6.6900000569999998</v>
      </c>
      <c r="I65" s="1153">
        <v>2.17E-11</v>
      </c>
      <c r="J65" s="1154">
        <v>939908</v>
      </c>
      <c r="K65" s="605" t="s">
        <v>1080</v>
      </c>
      <c r="L65" s="277" t="s">
        <v>2260</v>
      </c>
      <c r="M65" s="278" t="s">
        <v>7</v>
      </c>
      <c r="N65" s="1152" t="s">
        <v>7</v>
      </c>
      <c r="O65" s="1133" t="s">
        <v>7</v>
      </c>
      <c r="P65" s="1133">
        <v>0.59210002419999996</v>
      </c>
      <c r="Q65" s="1133">
        <v>-0.1146000028</v>
      </c>
      <c r="R65" s="1133">
        <v>8.4935396900000001E-2</v>
      </c>
      <c r="S65" s="1133">
        <v>-1.3492608070000001</v>
      </c>
      <c r="T65" s="1153">
        <v>0.17725320159999999</v>
      </c>
      <c r="U65" s="1154">
        <v>38181</v>
      </c>
      <c r="V65" s="1154" t="s">
        <v>7</v>
      </c>
      <c r="W65" s="278" t="s">
        <v>7</v>
      </c>
      <c r="X65" s="278" t="s">
        <v>7</v>
      </c>
      <c r="Y65" s="278" t="s">
        <v>1080</v>
      </c>
      <c r="Z65" s="277" t="s">
        <v>2260</v>
      </c>
      <c r="AA65" s="278" t="s">
        <v>7</v>
      </c>
      <c r="AB65" s="1133" t="s">
        <v>7</v>
      </c>
      <c r="AC65" s="278" t="s">
        <v>7</v>
      </c>
      <c r="AD65" s="1133">
        <v>0.59200000760000004</v>
      </c>
      <c r="AE65" s="1133">
        <v>-5.0000000000000001E-4</v>
      </c>
      <c r="AF65" s="1133">
        <v>2.2984661999999999E-3</v>
      </c>
      <c r="AG65" s="1133">
        <v>-0.2175363749</v>
      </c>
      <c r="AH65" s="1153">
        <v>0.82779037950000001</v>
      </c>
      <c r="AI65" s="1154">
        <v>22438</v>
      </c>
      <c r="AJ65" s="1153" t="s">
        <v>230</v>
      </c>
      <c r="AK65" s="1154" t="s">
        <v>7</v>
      </c>
      <c r="AL65" s="278" t="s">
        <v>7</v>
      </c>
      <c r="AM65" s="605" t="s">
        <v>1080</v>
      </c>
      <c r="AN65" s="277" t="s">
        <v>2260</v>
      </c>
      <c r="AO65" s="278" t="s">
        <v>7</v>
      </c>
      <c r="AP65" s="1133" t="s">
        <v>7</v>
      </c>
      <c r="AQ65" s="278" t="s">
        <v>7</v>
      </c>
      <c r="AR65" s="1133">
        <v>0.59700000289999999</v>
      </c>
      <c r="AS65" s="1133">
        <v>-1.14000002E-2</v>
      </c>
      <c r="AT65" s="1133">
        <v>1.6445968299999999E-2</v>
      </c>
      <c r="AU65" s="1133">
        <v>-0.69317901130000004</v>
      </c>
      <c r="AV65" s="1153">
        <v>0.48819720750000001</v>
      </c>
      <c r="AW65" s="1154">
        <v>35845</v>
      </c>
      <c r="AX65" s="1153" t="s">
        <v>230</v>
      </c>
      <c r="AY65" s="1154" t="s">
        <v>7</v>
      </c>
      <c r="AZ65" s="278" t="s">
        <v>7</v>
      </c>
      <c r="BA65" s="605" t="s">
        <v>1080</v>
      </c>
      <c r="BB65" s="277" t="s">
        <v>2260</v>
      </c>
      <c r="BC65" s="278" t="s">
        <v>7</v>
      </c>
      <c r="BD65" s="1133" t="s">
        <v>7</v>
      </c>
      <c r="BE65" s="278" t="s">
        <v>7</v>
      </c>
      <c r="BF65" s="1133">
        <v>0.60199999810000004</v>
      </c>
      <c r="BG65" s="1133">
        <v>2.39000004E-2</v>
      </c>
      <c r="BH65" s="1133">
        <v>2.0419370400000001E-2</v>
      </c>
      <c r="BI65" s="1133">
        <v>1.1704572440000001</v>
      </c>
      <c r="BJ65" s="1153">
        <v>0.24181702729999999</v>
      </c>
      <c r="BK65" s="1154">
        <v>32330</v>
      </c>
      <c r="BL65" s="1153" t="s">
        <v>230</v>
      </c>
      <c r="BM65" s="1154" t="s">
        <v>7</v>
      </c>
      <c r="BN65" s="278" t="s">
        <v>7</v>
      </c>
      <c r="BO65" s="605" t="s">
        <v>1080</v>
      </c>
      <c r="BP65" s="277" t="s">
        <v>2260</v>
      </c>
      <c r="BQ65" s="278" t="s">
        <v>7</v>
      </c>
      <c r="BR65" s="1133" t="s">
        <v>7</v>
      </c>
      <c r="BS65" s="278" t="s">
        <v>7</v>
      </c>
      <c r="BT65" s="1133">
        <v>0.57800000910000005</v>
      </c>
      <c r="BU65" s="1133" t="s">
        <v>1080</v>
      </c>
      <c r="BV65" s="1133" t="s">
        <v>1080</v>
      </c>
      <c r="BW65" s="1133">
        <v>-2.032764673</v>
      </c>
      <c r="BX65" s="1153">
        <v>4.2076308299999997E-2</v>
      </c>
      <c r="BY65" s="1154">
        <v>49942</v>
      </c>
      <c r="BZ65" s="1153" t="s">
        <v>7</v>
      </c>
      <c r="CA65" s="1154" t="s">
        <v>7</v>
      </c>
      <c r="CB65" s="278" t="s">
        <v>7</v>
      </c>
      <c r="CC65" s="1155" t="s">
        <v>1080</v>
      </c>
      <c r="CD65" s="277" t="s">
        <v>2260</v>
      </c>
      <c r="CE65" s="278" t="s">
        <v>7</v>
      </c>
      <c r="CF65" s="1133" t="s">
        <v>7</v>
      </c>
      <c r="CG65" s="278" t="s">
        <v>7</v>
      </c>
      <c r="CH65" s="1133">
        <v>0.59464162590000003</v>
      </c>
      <c r="CI65" s="1133">
        <v>-6.001801E-4</v>
      </c>
      <c r="CJ65" s="1133">
        <v>1.4023815300000001E-2</v>
      </c>
      <c r="CK65" s="1133">
        <v>-4.27972041E-2</v>
      </c>
      <c r="CL65" s="1153">
        <v>0.96586316819999996</v>
      </c>
      <c r="CM65" s="1154">
        <v>22842.429690000001</v>
      </c>
      <c r="CN65" s="1153" t="s">
        <v>7</v>
      </c>
      <c r="CO65" s="1154" t="s">
        <v>7</v>
      </c>
      <c r="CP65" s="278" t="s">
        <v>7</v>
      </c>
      <c r="CQ65" s="1156" t="s">
        <v>1080</v>
      </c>
      <c r="CR65" s="277" t="s">
        <v>2260</v>
      </c>
      <c r="CS65" s="278" t="s">
        <v>7</v>
      </c>
      <c r="CT65" s="1133" t="s">
        <v>7</v>
      </c>
      <c r="CU65" s="278" t="s">
        <v>7</v>
      </c>
      <c r="CV65" s="1133">
        <v>0.59170001750000001</v>
      </c>
      <c r="CW65" s="1133">
        <v>5.2782185400000001E-2</v>
      </c>
      <c r="CX65" s="1133">
        <v>2.39915978E-2</v>
      </c>
      <c r="CY65" s="1133">
        <v>2.2000279429999998</v>
      </c>
      <c r="CZ65" s="1153">
        <v>2.7804916700000001E-2</v>
      </c>
      <c r="DA65" s="1154">
        <v>16731</v>
      </c>
      <c r="DB65" s="1154" t="s">
        <v>230</v>
      </c>
      <c r="DC65" s="278" t="s">
        <v>7</v>
      </c>
      <c r="DD65" s="278" t="s">
        <v>7</v>
      </c>
      <c r="DE65" s="1156" t="s">
        <v>1080</v>
      </c>
      <c r="DF65" s="277" t="s">
        <v>2260</v>
      </c>
      <c r="DG65" s="278" t="s">
        <v>7</v>
      </c>
      <c r="DH65" s="1133" t="s">
        <v>7</v>
      </c>
      <c r="DI65" s="278" t="s">
        <v>7</v>
      </c>
      <c r="DJ65" s="1133">
        <v>0.5</v>
      </c>
      <c r="DK65" s="1133">
        <v>-1.92032065E-2</v>
      </c>
      <c r="DL65" s="1133">
        <v>1.1023938699999999E-2</v>
      </c>
      <c r="DM65" s="1133">
        <v>-1.74195528</v>
      </c>
      <c r="DN65" s="1153">
        <v>8.1516280799999993E-2</v>
      </c>
      <c r="DO65" s="1154">
        <v>150064</v>
      </c>
      <c r="DP65" s="1154" t="s">
        <v>7</v>
      </c>
      <c r="DQ65" s="278" t="s">
        <v>7</v>
      </c>
      <c r="DR65" s="278" t="s">
        <v>7</v>
      </c>
      <c r="DS65" s="1156" t="s">
        <v>1080</v>
      </c>
      <c r="DT65" s="277" t="s">
        <v>2260</v>
      </c>
      <c r="DU65" s="278" t="s">
        <v>7</v>
      </c>
      <c r="DV65" s="1133" t="s">
        <v>7</v>
      </c>
      <c r="DW65" s="278" t="s">
        <v>7</v>
      </c>
      <c r="DX65" s="1133">
        <v>0.59200000760000004</v>
      </c>
      <c r="DY65" s="1133">
        <v>1.09999999E-2</v>
      </c>
      <c r="DZ65" s="1133">
        <v>3.4656988E-3</v>
      </c>
      <c r="EA65" s="1133">
        <v>3.1739630700000001</v>
      </c>
      <c r="EB65" s="1153">
        <v>1.5037281E-3</v>
      </c>
      <c r="EC65" s="1154">
        <v>253170</v>
      </c>
      <c r="ED65" s="1154" t="s">
        <v>230</v>
      </c>
      <c r="EE65" s="278" t="s">
        <v>7</v>
      </c>
      <c r="EF65" s="278" t="s">
        <v>7</v>
      </c>
    </row>
    <row r="66" spans="1:136" ht="12" customHeight="1" x14ac:dyDescent="0.15">
      <c r="A66" s="1160" t="s">
        <v>343</v>
      </c>
      <c r="B66" s="278">
        <v>12</v>
      </c>
      <c r="C66" s="278">
        <v>2335941</v>
      </c>
      <c r="D66" s="278" t="s">
        <v>237</v>
      </c>
      <c r="E66" s="1133">
        <v>0.43200001119999998</v>
      </c>
      <c r="F66" s="1133">
        <v>9.7000003000000008E-3</v>
      </c>
      <c r="G66" s="1133">
        <v>1.5E-3</v>
      </c>
      <c r="H66" s="1133">
        <v>6.4899997709999999</v>
      </c>
      <c r="I66" s="1153">
        <v>8.8000000000000006E-11</v>
      </c>
      <c r="J66" s="1154">
        <v>939908</v>
      </c>
      <c r="K66" s="605" t="s">
        <v>1080</v>
      </c>
      <c r="L66" s="277" t="s">
        <v>2260</v>
      </c>
      <c r="M66" s="278" t="s">
        <v>7</v>
      </c>
      <c r="N66" s="1152" t="s">
        <v>7</v>
      </c>
      <c r="O66" s="1133" t="s">
        <v>7</v>
      </c>
      <c r="P66" s="1133">
        <v>0.41960000990000001</v>
      </c>
      <c r="Q66" s="1133">
        <v>-0.16130000350000001</v>
      </c>
      <c r="R66" s="1133">
        <v>8.2724057099999998E-2</v>
      </c>
      <c r="S66" s="1133">
        <v>-1.949855924</v>
      </c>
      <c r="T66" s="1153">
        <v>5.1193289500000003E-2</v>
      </c>
      <c r="U66" s="1154">
        <v>38181</v>
      </c>
      <c r="V66" s="1154" t="s">
        <v>7</v>
      </c>
      <c r="W66" s="278" t="s">
        <v>7</v>
      </c>
      <c r="X66" s="278" t="s">
        <v>7</v>
      </c>
      <c r="Y66" s="278" t="s">
        <v>1080</v>
      </c>
      <c r="Z66" s="277" t="s">
        <v>2260</v>
      </c>
      <c r="AA66" s="278" t="s">
        <v>7</v>
      </c>
      <c r="AB66" s="1133" t="s">
        <v>7</v>
      </c>
      <c r="AC66" s="278" t="s">
        <v>7</v>
      </c>
      <c r="AD66" s="1133">
        <v>0.41440001129999998</v>
      </c>
      <c r="AE66" s="1133">
        <v>-3.1000000999999999E-3</v>
      </c>
      <c r="AF66" s="1133">
        <v>2.2984661999999999E-3</v>
      </c>
      <c r="AG66" s="1133">
        <v>-1.3487255570000001</v>
      </c>
      <c r="AH66" s="1153">
        <v>0.17742514609999999</v>
      </c>
      <c r="AI66" s="1154">
        <v>22438</v>
      </c>
      <c r="AJ66" s="1153" t="s">
        <v>230</v>
      </c>
      <c r="AK66" s="1154" t="s">
        <v>7</v>
      </c>
      <c r="AL66" s="278" t="s">
        <v>7</v>
      </c>
      <c r="AM66" s="605" t="s">
        <v>1080</v>
      </c>
      <c r="AN66" s="277" t="s">
        <v>2260</v>
      </c>
      <c r="AO66" s="278" t="s">
        <v>7</v>
      </c>
      <c r="AP66" s="1133" t="s">
        <v>7</v>
      </c>
      <c r="AQ66" s="278" t="s">
        <v>7</v>
      </c>
      <c r="AR66" s="1133">
        <v>0.4172999859</v>
      </c>
      <c r="AS66" s="1133">
        <v>-6.8000001000000001E-3</v>
      </c>
      <c r="AT66" s="1133">
        <v>1.60448477E-2</v>
      </c>
      <c r="AU66" s="1133">
        <v>-0.42381209139999998</v>
      </c>
      <c r="AV66" s="1153">
        <v>0.67170286180000005</v>
      </c>
      <c r="AW66" s="1154">
        <v>35845</v>
      </c>
      <c r="AX66" s="1153" t="s">
        <v>230</v>
      </c>
      <c r="AY66" s="1154" t="s">
        <v>7</v>
      </c>
      <c r="AZ66" s="278" t="s">
        <v>7</v>
      </c>
      <c r="BA66" s="605" t="s">
        <v>1080</v>
      </c>
      <c r="BB66" s="277" t="s">
        <v>2260</v>
      </c>
      <c r="BC66" s="278" t="s">
        <v>7</v>
      </c>
      <c r="BD66" s="1133" t="s">
        <v>7</v>
      </c>
      <c r="BE66" s="278" t="s">
        <v>7</v>
      </c>
      <c r="BF66" s="1133">
        <v>0.4298999906</v>
      </c>
      <c r="BG66" s="1133">
        <v>9.2999999999999992E-3</v>
      </c>
      <c r="BH66" s="1133">
        <v>2.01190859E-2</v>
      </c>
      <c r="BI66" s="1133">
        <v>0.46224763990000001</v>
      </c>
      <c r="BJ66" s="1153">
        <v>0.64390373229999998</v>
      </c>
      <c r="BK66" s="1154">
        <v>32330</v>
      </c>
      <c r="BL66" s="1153" t="s">
        <v>230</v>
      </c>
      <c r="BM66" s="1154" t="s">
        <v>7</v>
      </c>
      <c r="BN66" s="278" t="s">
        <v>7</v>
      </c>
      <c r="BO66" s="605" t="s">
        <v>1080</v>
      </c>
      <c r="BP66" s="277" t="s">
        <v>2260</v>
      </c>
      <c r="BQ66" s="278" t="s">
        <v>7</v>
      </c>
      <c r="BR66" s="1133" t="s">
        <v>7</v>
      </c>
      <c r="BS66" s="278" t="s">
        <v>7</v>
      </c>
      <c r="BT66" s="1133">
        <v>0.41080000999999999</v>
      </c>
      <c r="BU66" s="1133" t="s">
        <v>1080</v>
      </c>
      <c r="BV66" s="1133" t="s">
        <v>1080</v>
      </c>
      <c r="BW66" s="1133">
        <v>-0.73135441540000001</v>
      </c>
      <c r="BX66" s="1153">
        <v>0.46456268429999997</v>
      </c>
      <c r="BY66" s="1154">
        <v>49942</v>
      </c>
      <c r="BZ66" s="1153" t="s">
        <v>7</v>
      </c>
      <c r="CA66" s="1154" t="s">
        <v>7</v>
      </c>
      <c r="CB66" s="278" t="s">
        <v>7</v>
      </c>
      <c r="CC66" s="1155" t="s">
        <v>1080</v>
      </c>
      <c r="CD66" s="277" t="s">
        <v>2260</v>
      </c>
      <c r="CE66" s="278" t="s">
        <v>7</v>
      </c>
      <c r="CF66" s="1133" t="s">
        <v>7</v>
      </c>
      <c r="CG66" s="278" t="s">
        <v>7</v>
      </c>
      <c r="CH66" s="1133">
        <v>0.44007512929999998</v>
      </c>
      <c r="CI66" s="1133">
        <v>9.6037359999999999E-3</v>
      </c>
      <c r="CJ66" s="1133">
        <v>1.3820570900000001E-2</v>
      </c>
      <c r="CK66" s="1133">
        <v>0.69488704199999995</v>
      </c>
      <c r="CL66" s="1153">
        <v>0.48712608219999998</v>
      </c>
      <c r="CM66" s="1154">
        <v>22842.429690000001</v>
      </c>
      <c r="CN66" s="1153" t="s">
        <v>230</v>
      </c>
      <c r="CO66" s="1154" t="s">
        <v>7</v>
      </c>
      <c r="CP66" s="278" t="s">
        <v>7</v>
      </c>
      <c r="CQ66" s="1156" t="s">
        <v>1080</v>
      </c>
      <c r="CR66" s="277" t="s">
        <v>2260</v>
      </c>
      <c r="CS66" s="278" t="s">
        <v>7</v>
      </c>
      <c r="CT66" s="1133" t="s">
        <v>7</v>
      </c>
      <c r="CU66" s="278" t="s">
        <v>7</v>
      </c>
      <c r="CV66" s="1133">
        <v>0.44999998810000003</v>
      </c>
      <c r="CW66" s="1133">
        <v>6.2317304300000001E-2</v>
      </c>
      <c r="CX66" s="1133">
        <v>2.33918093E-2</v>
      </c>
      <c r="CY66" s="1133">
        <v>2.664065361</v>
      </c>
      <c r="CZ66" s="1153">
        <v>7.7202566999999998E-3</v>
      </c>
      <c r="DA66" s="1154">
        <v>16731</v>
      </c>
      <c r="DB66" s="1154" t="s">
        <v>230</v>
      </c>
      <c r="DC66" s="278" t="s">
        <v>7</v>
      </c>
      <c r="DD66" s="278" t="s">
        <v>7</v>
      </c>
      <c r="DE66" s="1156" t="s">
        <v>1080</v>
      </c>
      <c r="DF66" s="277" t="s">
        <v>2260</v>
      </c>
      <c r="DG66" s="278" t="s">
        <v>7</v>
      </c>
      <c r="DH66" s="1133" t="s">
        <v>7</v>
      </c>
      <c r="DI66" s="278" t="s">
        <v>7</v>
      </c>
      <c r="DJ66" s="1133">
        <v>0.5</v>
      </c>
      <c r="DK66" s="1133">
        <v>7.5497008899999996E-2</v>
      </c>
      <c r="DL66" s="1133">
        <v>1.0819790899999999E-2</v>
      </c>
      <c r="DM66" s="1133">
        <v>6.9776768679999996</v>
      </c>
      <c r="DN66" s="1153">
        <v>3.00101E-12</v>
      </c>
      <c r="DO66" s="1154">
        <v>150064</v>
      </c>
      <c r="DP66" s="1154" t="s">
        <v>230</v>
      </c>
      <c r="DQ66" s="278" t="s">
        <v>230</v>
      </c>
      <c r="DR66" s="278" t="s">
        <v>7</v>
      </c>
      <c r="DS66" s="1156" t="s">
        <v>1080</v>
      </c>
      <c r="DT66" s="277" t="s">
        <v>2260</v>
      </c>
      <c r="DU66" s="278" t="s">
        <v>7</v>
      </c>
      <c r="DV66" s="1133" t="s">
        <v>7</v>
      </c>
      <c r="DW66" s="278" t="s">
        <v>7</v>
      </c>
      <c r="DX66" s="1133">
        <v>0.44999998810000003</v>
      </c>
      <c r="DY66" s="1133">
        <v>-5.7000000999999998E-3</v>
      </c>
      <c r="DZ66" s="1133">
        <v>3.4656988E-3</v>
      </c>
      <c r="EA66" s="1133">
        <v>-1.6446899180000001</v>
      </c>
      <c r="EB66" s="1153">
        <v>0.10003376009999999</v>
      </c>
      <c r="EC66" s="1154">
        <v>253148</v>
      </c>
      <c r="ED66" s="1154" t="s">
        <v>7</v>
      </c>
      <c r="EE66" s="278" t="s">
        <v>7</v>
      </c>
      <c r="EF66" s="278" t="s">
        <v>7</v>
      </c>
    </row>
    <row r="67" spans="1:136" ht="12" customHeight="1" x14ac:dyDescent="0.15">
      <c r="A67" s="1160" t="s">
        <v>551</v>
      </c>
      <c r="B67" s="278">
        <v>1</v>
      </c>
      <c r="C67" s="278">
        <v>237938312</v>
      </c>
      <c r="D67" s="278" t="s">
        <v>228</v>
      </c>
      <c r="E67" s="1133">
        <v>0.77999997139999999</v>
      </c>
      <c r="F67" s="1133">
        <v>9.8999998999999995E-3</v>
      </c>
      <c r="G67" s="1133">
        <v>1.8E-3</v>
      </c>
      <c r="H67" s="1133">
        <v>5.4899997709999999</v>
      </c>
      <c r="I67" s="1153">
        <v>3.9599999999999997E-8</v>
      </c>
      <c r="J67" s="1154">
        <v>939908</v>
      </c>
      <c r="K67" s="605" t="s">
        <v>1080</v>
      </c>
      <c r="L67" s="277" t="s">
        <v>2464</v>
      </c>
      <c r="M67" s="278">
        <v>237937874</v>
      </c>
      <c r="N67" s="1152">
        <v>0.90493500000000004</v>
      </c>
      <c r="O67" s="1133" t="s">
        <v>228</v>
      </c>
      <c r="P67" s="1133">
        <v>0.20800000430000001</v>
      </c>
      <c r="Q67" s="1133">
        <v>-8.4799997500000002E-2</v>
      </c>
      <c r="R67" s="1133">
        <v>0.1130796671</v>
      </c>
      <c r="S67" s="1133">
        <v>-0.7499137521</v>
      </c>
      <c r="T67" s="1153">
        <v>0.45330664520000002</v>
      </c>
      <c r="U67" s="1154">
        <v>38181</v>
      </c>
      <c r="V67" s="1154" t="s">
        <v>230</v>
      </c>
      <c r="W67" s="278" t="s">
        <v>7</v>
      </c>
      <c r="X67" s="278" t="s">
        <v>7</v>
      </c>
      <c r="Y67" s="278" t="s">
        <v>1080</v>
      </c>
      <c r="Z67" s="277" t="s">
        <v>2464</v>
      </c>
      <c r="AA67" s="278">
        <v>237937874</v>
      </c>
      <c r="AB67" s="1133">
        <v>0.90493500000000004</v>
      </c>
      <c r="AC67" s="278" t="s">
        <v>228</v>
      </c>
      <c r="AD67" s="1133">
        <v>0.21019999680000001</v>
      </c>
      <c r="AE67" s="1133">
        <v>7.6000000999999996E-3</v>
      </c>
      <c r="AF67" s="1133">
        <v>3.1978660000000002E-3</v>
      </c>
      <c r="AG67" s="1133">
        <v>2.3765850070000001</v>
      </c>
      <c r="AH67" s="1153">
        <v>1.74737386E-2</v>
      </c>
      <c r="AI67" s="1154">
        <v>22438</v>
      </c>
      <c r="AJ67" s="1153" t="s">
        <v>230</v>
      </c>
      <c r="AK67" s="1154" t="s">
        <v>7</v>
      </c>
      <c r="AL67" s="278" t="s">
        <v>7</v>
      </c>
      <c r="AM67" s="605" t="s">
        <v>1080</v>
      </c>
      <c r="AN67" s="277" t="s">
        <v>2464</v>
      </c>
      <c r="AO67" s="278">
        <v>237937874</v>
      </c>
      <c r="AP67" s="1133">
        <v>0.90493500000000004</v>
      </c>
      <c r="AQ67" s="278" t="s">
        <v>228</v>
      </c>
      <c r="AR67" s="1133">
        <v>0.20769999920000001</v>
      </c>
      <c r="AS67" s="1133">
        <v>2.9600000000000001E-2</v>
      </c>
      <c r="AT67" s="1133">
        <v>2.2061664599999999E-2</v>
      </c>
      <c r="AU67" s="1133">
        <v>1.3416938780000001</v>
      </c>
      <c r="AV67" s="1153">
        <v>0.17969527839999999</v>
      </c>
      <c r="AW67" s="1154">
        <v>35845</v>
      </c>
      <c r="AX67" s="1153" t="s">
        <v>230</v>
      </c>
      <c r="AY67" s="1154" t="s">
        <v>7</v>
      </c>
      <c r="AZ67" s="278" t="s">
        <v>7</v>
      </c>
      <c r="BA67" s="605" t="s">
        <v>1080</v>
      </c>
      <c r="BB67" s="277" t="s">
        <v>2260</v>
      </c>
      <c r="BC67" s="278" t="s">
        <v>7</v>
      </c>
      <c r="BD67" s="1133" t="s">
        <v>7</v>
      </c>
      <c r="BE67" s="278" t="s">
        <v>7</v>
      </c>
      <c r="BF67" s="1133">
        <v>0.78030002119999997</v>
      </c>
      <c r="BG67" s="1133">
        <v>3.0000000000000001E-3</v>
      </c>
      <c r="BH67" s="1133">
        <v>2.4623358599999999E-2</v>
      </c>
      <c r="BI67" s="1133">
        <v>0.12183552979999999</v>
      </c>
      <c r="BJ67" s="1153">
        <v>0.90302926299999997</v>
      </c>
      <c r="BK67" s="1154">
        <v>32330</v>
      </c>
      <c r="BL67" s="1153" t="s">
        <v>230</v>
      </c>
      <c r="BM67" s="1154" t="s">
        <v>7</v>
      </c>
      <c r="BN67" s="278" t="s">
        <v>7</v>
      </c>
      <c r="BO67" s="605" t="s">
        <v>1080</v>
      </c>
      <c r="BP67" s="277" t="s">
        <v>2465</v>
      </c>
      <c r="BQ67" s="278">
        <v>237938506</v>
      </c>
      <c r="BR67" s="1133">
        <v>0.98908099999999999</v>
      </c>
      <c r="BS67" s="278" t="s">
        <v>228</v>
      </c>
      <c r="BT67" s="1133">
        <v>0.79549998040000003</v>
      </c>
      <c r="BU67" s="1133" t="s">
        <v>1080</v>
      </c>
      <c r="BV67" s="1133" t="s">
        <v>1080</v>
      </c>
      <c r="BW67" s="1133">
        <v>0.75881344080000002</v>
      </c>
      <c r="BX67" s="1153">
        <v>0.44796416160000002</v>
      </c>
      <c r="BY67" s="1154">
        <v>41566</v>
      </c>
      <c r="BZ67" s="1153" t="s">
        <v>230</v>
      </c>
      <c r="CA67" s="1154" t="s">
        <v>7</v>
      </c>
      <c r="CB67" s="278" t="s">
        <v>7</v>
      </c>
      <c r="CC67" s="1155" t="s">
        <v>1080</v>
      </c>
      <c r="CD67" s="277" t="s">
        <v>2260</v>
      </c>
      <c r="CE67" s="278" t="s">
        <v>7</v>
      </c>
      <c r="CF67" s="1133" t="s">
        <v>7</v>
      </c>
      <c r="CG67" s="278" t="s">
        <v>7</v>
      </c>
      <c r="CH67" s="1133">
        <v>0.7910751104</v>
      </c>
      <c r="CI67" s="1133">
        <v>1.3804281099999999E-2</v>
      </c>
      <c r="CJ67" s="1133">
        <v>1.76822022E-2</v>
      </c>
      <c r="CK67" s="1133">
        <v>0.78068792819999999</v>
      </c>
      <c r="CL67" s="1153">
        <v>0.4349860847</v>
      </c>
      <c r="CM67" s="1154">
        <v>22842.429690000001</v>
      </c>
      <c r="CN67" s="1153" t="s">
        <v>230</v>
      </c>
      <c r="CO67" s="1154" t="s">
        <v>7</v>
      </c>
      <c r="CP67" s="278" t="s">
        <v>7</v>
      </c>
      <c r="CQ67" s="1156" t="s">
        <v>1080</v>
      </c>
      <c r="CR67" s="277" t="s">
        <v>2465</v>
      </c>
      <c r="CS67" s="278">
        <v>237938506</v>
      </c>
      <c r="CT67" s="1133">
        <v>0.98908099999999999</v>
      </c>
      <c r="CU67" s="278" t="s">
        <v>228</v>
      </c>
      <c r="CV67" s="1133">
        <v>0.81029999259999996</v>
      </c>
      <c r="CW67" s="1133">
        <v>-4.7074407300000003E-2</v>
      </c>
      <c r="CX67" s="1133">
        <v>2.8789918899999999E-2</v>
      </c>
      <c r="CY67" s="1133">
        <v>-1.635100365</v>
      </c>
      <c r="CZ67" s="1153">
        <v>0.1020279974</v>
      </c>
      <c r="DA67" s="1154">
        <v>16731</v>
      </c>
      <c r="DB67" s="1154" t="s">
        <v>7</v>
      </c>
      <c r="DC67" s="278" t="s">
        <v>7</v>
      </c>
      <c r="DD67" s="278" t="s">
        <v>7</v>
      </c>
      <c r="DE67" s="1156" t="s">
        <v>1080</v>
      </c>
      <c r="DF67" s="277" t="s">
        <v>2260</v>
      </c>
      <c r="DG67" s="278" t="s">
        <v>7</v>
      </c>
      <c r="DH67" s="1133" t="s">
        <v>7</v>
      </c>
      <c r="DI67" s="278" t="s">
        <v>7</v>
      </c>
      <c r="DJ67" s="1133">
        <v>0.5</v>
      </c>
      <c r="DK67" s="1133">
        <v>-1.42003493E-2</v>
      </c>
      <c r="DL67" s="1133">
        <v>1.34737026E-2</v>
      </c>
      <c r="DM67" s="1133">
        <v>-1.053930759</v>
      </c>
      <c r="DN67" s="1153">
        <v>0.29191461210000003</v>
      </c>
      <c r="DO67" s="1154">
        <v>150064</v>
      </c>
      <c r="DP67" s="1154" t="s">
        <v>7</v>
      </c>
      <c r="DQ67" s="278" t="s">
        <v>7</v>
      </c>
      <c r="DR67" s="278" t="s">
        <v>7</v>
      </c>
      <c r="DS67" s="1156" t="s">
        <v>1080</v>
      </c>
      <c r="DT67" s="277" t="s">
        <v>2465</v>
      </c>
      <c r="DU67" s="278">
        <v>237938506</v>
      </c>
      <c r="DV67" s="1133">
        <v>0.98908099999999999</v>
      </c>
      <c r="DW67" s="278" t="s">
        <v>228</v>
      </c>
      <c r="DX67" s="1133">
        <v>0.81000000240000003</v>
      </c>
      <c r="DY67" s="1133">
        <v>9.2999999999999992E-3</v>
      </c>
      <c r="DZ67" s="1133">
        <v>4.9675014000000002E-3</v>
      </c>
      <c r="EA67" s="1133">
        <v>1.872168541</v>
      </c>
      <c r="EB67" s="1153">
        <v>6.1183296099999999E-2</v>
      </c>
      <c r="EC67" s="1154">
        <v>196210</v>
      </c>
      <c r="ED67" s="1154" t="s">
        <v>230</v>
      </c>
      <c r="EE67" s="278" t="s">
        <v>7</v>
      </c>
      <c r="EF67" s="278" t="s">
        <v>7</v>
      </c>
    </row>
    <row r="68" spans="1:136" ht="12" customHeight="1" x14ac:dyDescent="0.15">
      <c r="A68" s="1160" t="s">
        <v>364</v>
      </c>
      <c r="B68" s="278">
        <v>3</v>
      </c>
      <c r="C68" s="278">
        <v>85819412</v>
      </c>
      <c r="D68" s="278" t="s">
        <v>237</v>
      </c>
      <c r="E68" s="1133">
        <v>0.62099999189999999</v>
      </c>
      <c r="F68" s="1133">
        <v>9.7000003000000008E-3</v>
      </c>
      <c r="G68" s="1133">
        <v>1.5E-3</v>
      </c>
      <c r="H68" s="1133">
        <v>6.3200001720000003</v>
      </c>
      <c r="I68" s="1153">
        <v>2.5599999999999999E-10</v>
      </c>
      <c r="J68" s="1154">
        <v>939908</v>
      </c>
      <c r="K68" s="605" t="s">
        <v>1080</v>
      </c>
      <c r="L68" s="277" t="s">
        <v>2260</v>
      </c>
      <c r="M68" s="278" t="s">
        <v>7</v>
      </c>
      <c r="N68" s="1152" t="s">
        <v>7</v>
      </c>
      <c r="O68" s="1133" t="s">
        <v>7</v>
      </c>
      <c r="P68" s="1133">
        <v>0.62290000919999999</v>
      </c>
      <c r="Q68" s="1133">
        <v>-2.2500000900000001E-2</v>
      </c>
      <c r="R68" s="1133">
        <v>8.4734365300000003E-2</v>
      </c>
      <c r="S68" s="1133">
        <v>-0.2655357122</v>
      </c>
      <c r="T68" s="1153">
        <v>0.79059678320000004</v>
      </c>
      <c r="U68" s="1154">
        <v>38181</v>
      </c>
      <c r="V68" s="1154" t="s">
        <v>7</v>
      </c>
      <c r="W68" s="278" t="s">
        <v>7</v>
      </c>
      <c r="X68" s="278" t="s">
        <v>7</v>
      </c>
      <c r="Y68" s="278" t="s">
        <v>1080</v>
      </c>
      <c r="Z68" s="277" t="s">
        <v>2260</v>
      </c>
      <c r="AA68" s="278" t="s">
        <v>7</v>
      </c>
      <c r="AB68" s="1133" t="s">
        <v>7</v>
      </c>
      <c r="AC68" s="278" t="s">
        <v>7</v>
      </c>
      <c r="AD68" s="1133">
        <v>0.61839997769999999</v>
      </c>
      <c r="AE68" s="1133">
        <v>-2.0000000000000001E-4</v>
      </c>
      <c r="AF68" s="1133">
        <v>2.2984661999999999E-3</v>
      </c>
      <c r="AG68" s="1133">
        <v>-8.7014548499999997E-2</v>
      </c>
      <c r="AH68" s="1153">
        <v>0.9306599498</v>
      </c>
      <c r="AI68" s="1154">
        <v>22438</v>
      </c>
      <c r="AJ68" s="1153" t="s">
        <v>230</v>
      </c>
      <c r="AK68" s="1154" t="s">
        <v>7</v>
      </c>
      <c r="AL68" s="278" t="s">
        <v>7</v>
      </c>
      <c r="AM68" s="605" t="s">
        <v>1080</v>
      </c>
      <c r="AN68" s="277" t="s">
        <v>2260</v>
      </c>
      <c r="AO68" s="278" t="s">
        <v>7</v>
      </c>
      <c r="AP68" s="1133" t="s">
        <v>7</v>
      </c>
      <c r="AQ68" s="278" t="s">
        <v>7</v>
      </c>
      <c r="AR68" s="1133">
        <v>0.6230999827</v>
      </c>
      <c r="AS68" s="1133">
        <v>8.9999999999999998E-4</v>
      </c>
      <c r="AT68" s="1133">
        <v>1.6445968299999999E-2</v>
      </c>
      <c r="AU68" s="1133">
        <v>5.4724659799999999E-2</v>
      </c>
      <c r="AV68" s="1153">
        <v>0.95635783669999996</v>
      </c>
      <c r="AW68" s="1154">
        <v>35845</v>
      </c>
      <c r="AX68" s="1153" t="s">
        <v>7</v>
      </c>
      <c r="AY68" s="1154" t="s">
        <v>7</v>
      </c>
      <c r="AZ68" s="278" t="s">
        <v>7</v>
      </c>
      <c r="BA68" s="605" t="s">
        <v>1080</v>
      </c>
      <c r="BB68" s="277" t="s">
        <v>2260</v>
      </c>
      <c r="BC68" s="278" t="s">
        <v>7</v>
      </c>
      <c r="BD68" s="1133" t="s">
        <v>7</v>
      </c>
      <c r="BE68" s="278" t="s">
        <v>7</v>
      </c>
      <c r="BF68" s="1133">
        <v>0.61559998989999998</v>
      </c>
      <c r="BG68" s="1133">
        <v>5.7000000000000002E-2</v>
      </c>
      <c r="BH68" s="1133">
        <v>2.0319275599999999E-2</v>
      </c>
      <c r="BI68" s="1133">
        <v>2.8052179810000002</v>
      </c>
      <c r="BJ68" s="1153">
        <v>5.0282547999999996E-3</v>
      </c>
      <c r="BK68" s="1154">
        <v>32330</v>
      </c>
      <c r="BL68" s="1153" t="s">
        <v>230</v>
      </c>
      <c r="BM68" s="1154" t="s">
        <v>7</v>
      </c>
      <c r="BN68" s="278" t="s">
        <v>7</v>
      </c>
      <c r="BO68" s="605" t="s">
        <v>1080</v>
      </c>
      <c r="BP68" s="277" t="s">
        <v>2260</v>
      </c>
      <c r="BQ68" s="278" t="s">
        <v>7</v>
      </c>
      <c r="BR68" s="1133" t="s">
        <v>7</v>
      </c>
      <c r="BS68" s="278" t="s">
        <v>7</v>
      </c>
      <c r="BT68" s="1133">
        <v>0.60530000930000005</v>
      </c>
      <c r="BU68" s="1133" t="s">
        <v>1080</v>
      </c>
      <c r="BV68" s="1133" t="s">
        <v>1080</v>
      </c>
      <c r="BW68" s="1133">
        <v>0.44282010199999999</v>
      </c>
      <c r="BX68" s="1153">
        <v>0.65789586310000003</v>
      </c>
      <c r="BY68" s="1154">
        <v>49942</v>
      </c>
      <c r="BZ68" s="1153" t="s">
        <v>230</v>
      </c>
      <c r="CA68" s="1154" t="s">
        <v>7</v>
      </c>
      <c r="CB68" s="278" t="s">
        <v>7</v>
      </c>
      <c r="CC68" s="1155" t="s">
        <v>1080</v>
      </c>
      <c r="CD68" s="277" t="s">
        <v>2260</v>
      </c>
      <c r="CE68" s="278" t="s">
        <v>7</v>
      </c>
      <c r="CF68" s="1133" t="s">
        <v>7</v>
      </c>
      <c r="CG68" s="278" t="s">
        <v>7</v>
      </c>
      <c r="CH68" s="1133">
        <v>0.62579190730000001</v>
      </c>
      <c r="CI68" s="1133">
        <v>3.0597098199999999E-2</v>
      </c>
      <c r="CJ68" s="1133">
        <v>1.41254365E-2</v>
      </c>
      <c r="CK68" s="1133">
        <v>2.1660993099999999</v>
      </c>
      <c r="CL68" s="1153">
        <v>3.0303604899999999E-2</v>
      </c>
      <c r="CM68" s="1154">
        <v>22842.429690000001</v>
      </c>
      <c r="CN68" s="1153" t="s">
        <v>230</v>
      </c>
      <c r="CO68" s="1154" t="s">
        <v>7</v>
      </c>
      <c r="CP68" s="278" t="s">
        <v>7</v>
      </c>
      <c r="CQ68" s="1156" t="s">
        <v>1080</v>
      </c>
      <c r="CR68" s="277" t="s">
        <v>2260</v>
      </c>
      <c r="CS68" s="278" t="s">
        <v>7</v>
      </c>
      <c r="CT68" s="1133" t="s">
        <v>7</v>
      </c>
      <c r="CU68" s="278" t="s">
        <v>7</v>
      </c>
      <c r="CV68" s="1133">
        <v>0.59170001750000001</v>
      </c>
      <c r="CW68" s="1133">
        <v>2.24461891E-2</v>
      </c>
      <c r="CX68" s="1133">
        <v>2.4191528600000001E-2</v>
      </c>
      <c r="CY68" s="1133">
        <v>0.92785328629999997</v>
      </c>
      <c r="CZ68" s="1153">
        <v>0.35348367689999999</v>
      </c>
      <c r="DA68" s="1154">
        <v>16731</v>
      </c>
      <c r="DB68" s="1154" t="s">
        <v>230</v>
      </c>
      <c r="DC68" s="278" t="s">
        <v>7</v>
      </c>
      <c r="DD68" s="278" t="s">
        <v>7</v>
      </c>
      <c r="DE68" s="1156" t="s">
        <v>1080</v>
      </c>
      <c r="DF68" s="277" t="s">
        <v>2260</v>
      </c>
      <c r="DG68" s="278" t="s">
        <v>7</v>
      </c>
      <c r="DH68" s="1133" t="s">
        <v>7</v>
      </c>
      <c r="DI68" s="278" t="s">
        <v>7</v>
      </c>
      <c r="DJ68" s="1133">
        <v>0.5</v>
      </c>
      <c r="DK68" s="1133">
        <v>-1.43017843E-2</v>
      </c>
      <c r="DL68" s="1133">
        <v>1.1126011599999999E-2</v>
      </c>
      <c r="DM68" s="1133">
        <v>-1.285436749</v>
      </c>
      <c r="DN68" s="1153">
        <v>0.19863970580000001</v>
      </c>
      <c r="DO68" s="1154">
        <v>150064</v>
      </c>
      <c r="DP68" s="1154" t="s">
        <v>7</v>
      </c>
      <c r="DQ68" s="278" t="s">
        <v>7</v>
      </c>
      <c r="DR68" s="278" t="s">
        <v>7</v>
      </c>
      <c r="DS68" s="1156" t="s">
        <v>1080</v>
      </c>
      <c r="DT68" s="277" t="s">
        <v>2260</v>
      </c>
      <c r="DU68" s="278" t="s">
        <v>7</v>
      </c>
      <c r="DV68" s="1133" t="s">
        <v>7</v>
      </c>
      <c r="DW68" s="278" t="s">
        <v>7</v>
      </c>
      <c r="DX68" s="1133">
        <v>0.59200000760000004</v>
      </c>
      <c r="DY68" s="1133">
        <v>8.6000003000000005E-3</v>
      </c>
      <c r="DZ68" s="1133">
        <v>3.4656988E-3</v>
      </c>
      <c r="EA68" s="1133">
        <v>2.4814620019999998</v>
      </c>
      <c r="EB68" s="1153">
        <v>1.30844638E-2</v>
      </c>
      <c r="EC68" s="1154">
        <v>253216</v>
      </c>
      <c r="ED68" s="1154" t="s">
        <v>230</v>
      </c>
      <c r="EE68" s="278" t="s">
        <v>7</v>
      </c>
      <c r="EF68" s="278" t="s">
        <v>7</v>
      </c>
    </row>
    <row r="69" spans="1:136" ht="12" customHeight="1" x14ac:dyDescent="0.15">
      <c r="A69" s="1160" t="s">
        <v>400</v>
      </c>
      <c r="B69" s="278">
        <v>4</v>
      </c>
      <c r="C69" s="278">
        <v>46293346</v>
      </c>
      <c r="D69" s="278" t="s">
        <v>237</v>
      </c>
      <c r="E69" s="1133">
        <v>0.44100001449999998</v>
      </c>
      <c r="F69" s="1133">
        <v>-9.1000004000000006E-3</v>
      </c>
      <c r="G69" s="1133">
        <v>1.5E-3</v>
      </c>
      <c r="H69" s="1133">
        <v>-6.0500001909999996</v>
      </c>
      <c r="I69" s="1153">
        <v>1.4100000000000001E-9</v>
      </c>
      <c r="J69" s="1154">
        <v>939908</v>
      </c>
      <c r="K69" s="605" t="s">
        <v>1080</v>
      </c>
      <c r="L69" s="277" t="s">
        <v>2260</v>
      </c>
      <c r="M69" s="278" t="s">
        <v>7</v>
      </c>
      <c r="N69" s="1152" t="s">
        <v>7</v>
      </c>
      <c r="O69" s="1133" t="s">
        <v>7</v>
      </c>
      <c r="P69" s="1133">
        <v>0.42649999259999999</v>
      </c>
      <c r="Q69" s="1133">
        <v>2.7400000000000001E-2</v>
      </c>
      <c r="R69" s="1133">
        <v>8.2221485699999999E-2</v>
      </c>
      <c r="S69" s="1133">
        <v>0.33324623110000001</v>
      </c>
      <c r="T69" s="1153">
        <v>0.73894840480000001</v>
      </c>
      <c r="U69" s="1154">
        <v>38181</v>
      </c>
      <c r="V69" s="1154" t="s">
        <v>7</v>
      </c>
      <c r="W69" s="278" t="s">
        <v>7</v>
      </c>
      <c r="X69" s="278" t="s">
        <v>7</v>
      </c>
      <c r="Y69" s="278" t="s">
        <v>1080</v>
      </c>
      <c r="Z69" s="277" t="s">
        <v>2260</v>
      </c>
      <c r="AA69" s="278" t="s">
        <v>7</v>
      </c>
      <c r="AB69" s="1133" t="s">
        <v>7</v>
      </c>
      <c r="AC69" s="278" t="s">
        <v>7</v>
      </c>
      <c r="AD69" s="1133">
        <v>0.4241999984</v>
      </c>
      <c r="AE69" s="1133">
        <v>-1.4E-3</v>
      </c>
      <c r="AF69" s="1133">
        <v>2.2984661999999999E-3</v>
      </c>
      <c r="AG69" s="1133">
        <v>-0.6091018319</v>
      </c>
      <c r="AH69" s="1153">
        <v>0.54245692489999997</v>
      </c>
      <c r="AI69" s="1154">
        <v>22438</v>
      </c>
      <c r="AJ69" s="1153" t="s">
        <v>7</v>
      </c>
      <c r="AK69" s="1154" t="s">
        <v>7</v>
      </c>
      <c r="AL69" s="278" t="s">
        <v>7</v>
      </c>
      <c r="AM69" s="605" t="s">
        <v>1080</v>
      </c>
      <c r="AN69" s="277" t="s">
        <v>2260</v>
      </c>
      <c r="AO69" s="278" t="s">
        <v>7</v>
      </c>
      <c r="AP69" s="1133" t="s">
        <v>7</v>
      </c>
      <c r="AQ69" s="278" t="s">
        <v>7</v>
      </c>
      <c r="AR69" s="1133">
        <v>0.42739999290000003</v>
      </c>
      <c r="AS69" s="1133">
        <v>3.3999999999999998E-3</v>
      </c>
      <c r="AT69" s="1133">
        <v>1.5944566600000001E-2</v>
      </c>
      <c r="AU69" s="1133">
        <v>0.21323879060000001</v>
      </c>
      <c r="AV69" s="1153">
        <v>0.83114069700000004</v>
      </c>
      <c r="AW69" s="1154">
        <v>35845</v>
      </c>
      <c r="AX69" s="1153" t="s">
        <v>230</v>
      </c>
      <c r="AY69" s="1154" t="s">
        <v>7</v>
      </c>
      <c r="AZ69" s="278" t="s">
        <v>7</v>
      </c>
      <c r="BA69" s="605" t="s">
        <v>1080</v>
      </c>
      <c r="BB69" s="277" t="s">
        <v>2260</v>
      </c>
      <c r="BC69" s="278" t="s">
        <v>7</v>
      </c>
      <c r="BD69" s="1133" t="s">
        <v>7</v>
      </c>
      <c r="BE69" s="278" t="s">
        <v>7</v>
      </c>
      <c r="BF69" s="1133">
        <v>0.44670000669999999</v>
      </c>
      <c r="BG69" s="1133">
        <v>-4.5800000399999999E-2</v>
      </c>
      <c r="BH69" s="1133">
        <v>2.21209843E-2</v>
      </c>
      <c r="BI69" s="1133">
        <v>-2.0704321860000001</v>
      </c>
      <c r="BJ69" s="1153">
        <v>3.84118892E-2</v>
      </c>
      <c r="BK69" s="1154">
        <v>32330</v>
      </c>
      <c r="BL69" s="1153" t="s">
        <v>230</v>
      </c>
      <c r="BM69" s="1154" t="s">
        <v>7</v>
      </c>
      <c r="BN69" s="278" t="s">
        <v>7</v>
      </c>
      <c r="BO69" s="605" t="s">
        <v>1080</v>
      </c>
      <c r="BP69" s="277" t="s">
        <v>2260</v>
      </c>
      <c r="BQ69" s="278" t="s">
        <v>7</v>
      </c>
      <c r="BR69" s="1133" t="s">
        <v>7</v>
      </c>
      <c r="BS69" s="278" t="s">
        <v>7</v>
      </c>
      <c r="BT69" s="1133">
        <v>0.42660000920000002</v>
      </c>
      <c r="BU69" s="1133" t="s">
        <v>1080</v>
      </c>
      <c r="BV69" s="1133" t="s">
        <v>1080</v>
      </c>
      <c r="BW69" s="1133">
        <v>-1.4526903630000001</v>
      </c>
      <c r="BX69" s="1153">
        <v>0.14630974829999999</v>
      </c>
      <c r="BY69" s="1154">
        <v>49942</v>
      </c>
      <c r="BZ69" s="1153" t="s">
        <v>230</v>
      </c>
      <c r="CA69" s="1154" t="s">
        <v>7</v>
      </c>
      <c r="CB69" s="278" t="s">
        <v>7</v>
      </c>
      <c r="CC69" s="1155" t="s">
        <v>1080</v>
      </c>
      <c r="CD69" s="277" t="s">
        <v>2260</v>
      </c>
      <c r="CE69" s="278" t="s">
        <v>7</v>
      </c>
      <c r="CF69" s="1133" t="s">
        <v>7</v>
      </c>
      <c r="CG69" s="278" t="s">
        <v>7</v>
      </c>
      <c r="CH69" s="1133">
        <v>0.43992486600000003</v>
      </c>
      <c r="CI69" s="1133">
        <v>-8.0032020000000005E-4</v>
      </c>
      <c r="CJ69" s="1133">
        <v>1.37189496E-2</v>
      </c>
      <c r="CK69" s="1133">
        <v>-5.8336839100000003E-2</v>
      </c>
      <c r="CL69" s="1153">
        <v>0.9534803033</v>
      </c>
      <c r="CM69" s="1154">
        <v>22842.429690000001</v>
      </c>
      <c r="CN69" s="1153" t="s">
        <v>230</v>
      </c>
      <c r="CO69" s="1154" t="s">
        <v>7</v>
      </c>
      <c r="CP69" s="278" t="s">
        <v>7</v>
      </c>
      <c r="CQ69" s="1156" t="s">
        <v>1080</v>
      </c>
      <c r="CR69" s="277" t="s">
        <v>2260</v>
      </c>
      <c r="CS69" s="278" t="s">
        <v>7</v>
      </c>
      <c r="CT69" s="1133" t="s">
        <v>7</v>
      </c>
      <c r="CU69" s="278" t="s">
        <v>7</v>
      </c>
      <c r="CV69" s="1133">
        <v>0.51670002940000004</v>
      </c>
      <c r="CW69" s="1133">
        <v>-2.8399474899999999E-2</v>
      </c>
      <c r="CX69" s="1133">
        <v>2.33918093E-2</v>
      </c>
      <c r="CY69" s="1133">
        <v>-1.2140777110000001</v>
      </c>
      <c r="CZ69" s="1153">
        <v>0.22471803430000001</v>
      </c>
      <c r="DA69" s="1154">
        <v>16731</v>
      </c>
      <c r="DB69" s="1154" t="s">
        <v>230</v>
      </c>
      <c r="DC69" s="278" t="s">
        <v>7</v>
      </c>
      <c r="DD69" s="278" t="s">
        <v>7</v>
      </c>
      <c r="DE69" s="1156" t="s">
        <v>1080</v>
      </c>
      <c r="DF69" s="277" t="s">
        <v>2260</v>
      </c>
      <c r="DG69" s="278" t="s">
        <v>7</v>
      </c>
      <c r="DH69" s="1133" t="s">
        <v>7</v>
      </c>
      <c r="DI69" s="278" t="s">
        <v>7</v>
      </c>
      <c r="DJ69" s="1133">
        <v>0.5</v>
      </c>
      <c r="DK69" s="1133">
        <v>-3.6300979599999998E-2</v>
      </c>
      <c r="DL69" s="1133">
        <v>1.09218648E-2</v>
      </c>
      <c r="DM69" s="1133">
        <v>-3.3236980439999999</v>
      </c>
      <c r="DN69" s="1153">
        <v>8.8832349999999995E-4</v>
      </c>
      <c r="DO69" s="1154">
        <v>150064</v>
      </c>
      <c r="DP69" s="1154" t="s">
        <v>230</v>
      </c>
      <c r="DQ69" s="278" t="s">
        <v>7</v>
      </c>
      <c r="DR69" s="278" t="s">
        <v>7</v>
      </c>
      <c r="DS69" s="1156" t="s">
        <v>1080</v>
      </c>
      <c r="DT69" s="277" t="s">
        <v>2260</v>
      </c>
      <c r="DU69" s="278" t="s">
        <v>7</v>
      </c>
      <c r="DV69" s="1133" t="s">
        <v>7</v>
      </c>
      <c r="DW69" s="278" t="s">
        <v>7</v>
      </c>
      <c r="DX69" s="1133">
        <v>0.51700001959999997</v>
      </c>
      <c r="DY69" s="1133">
        <v>-5.7000000999999998E-3</v>
      </c>
      <c r="DZ69" s="1133">
        <v>3.3501755000000001E-3</v>
      </c>
      <c r="EA69" s="1133">
        <v>-1.701403379</v>
      </c>
      <c r="EB69" s="1153">
        <v>8.8867262000000002E-2</v>
      </c>
      <c r="EC69" s="1154">
        <v>252995</v>
      </c>
      <c r="ED69" s="1154" t="s">
        <v>230</v>
      </c>
      <c r="EE69" s="278" t="s">
        <v>7</v>
      </c>
      <c r="EF69" s="278" t="s">
        <v>7</v>
      </c>
    </row>
    <row r="70" spans="1:136" ht="12" customHeight="1" x14ac:dyDescent="0.15">
      <c r="A70" s="1160" t="s">
        <v>483</v>
      </c>
      <c r="B70" s="278">
        <v>6</v>
      </c>
      <c r="C70" s="278">
        <v>119344529</v>
      </c>
      <c r="D70" s="278" t="s">
        <v>228</v>
      </c>
      <c r="E70" s="1133">
        <v>0.59299999479999999</v>
      </c>
      <c r="F70" s="1133">
        <v>8.7000001000000007E-3</v>
      </c>
      <c r="G70" s="1133">
        <v>1.5E-3</v>
      </c>
      <c r="H70" s="1133">
        <v>5.7399997709999999</v>
      </c>
      <c r="I70" s="1153">
        <v>9.6600000000000001E-9</v>
      </c>
      <c r="J70" s="1154">
        <v>939908</v>
      </c>
      <c r="K70" s="605" t="s">
        <v>1080</v>
      </c>
      <c r="L70" s="277" t="s">
        <v>2466</v>
      </c>
      <c r="M70" s="278">
        <v>119333438</v>
      </c>
      <c r="N70" s="1152">
        <v>0.85216099999999995</v>
      </c>
      <c r="O70" s="1133" t="s">
        <v>237</v>
      </c>
      <c r="P70" s="1133">
        <v>0.46480000020000001</v>
      </c>
      <c r="Q70" s="1133">
        <v>-3.70999984E-2</v>
      </c>
      <c r="R70" s="1133">
        <v>8.2322001500000005E-2</v>
      </c>
      <c r="S70" s="1133">
        <v>-0.45066931840000002</v>
      </c>
      <c r="T70" s="1153">
        <v>0.65222787859999998</v>
      </c>
      <c r="U70" s="1154">
        <v>38181</v>
      </c>
      <c r="V70" s="1154" t="s">
        <v>230</v>
      </c>
      <c r="W70" s="278" t="s">
        <v>7</v>
      </c>
      <c r="X70" s="278" t="s">
        <v>7</v>
      </c>
      <c r="Y70" s="278" t="s">
        <v>1080</v>
      </c>
      <c r="Z70" s="277" t="s">
        <v>2466</v>
      </c>
      <c r="AA70" s="278">
        <v>119333438</v>
      </c>
      <c r="AB70" s="1133">
        <v>0.85216099999999995</v>
      </c>
      <c r="AC70" s="278" t="s">
        <v>237</v>
      </c>
      <c r="AD70" s="1133">
        <v>0.47220000620000002</v>
      </c>
      <c r="AE70" s="1133">
        <v>-2.5999999999999999E-3</v>
      </c>
      <c r="AF70" s="1133">
        <v>2.2984661999999999E-3</v>
      </c>
      <c r="AG70" s="1133">
        <v>-1.1311891080000001</v>
      </c>
      <c r="AH70" s="1153">
        <v>0.25797548889999999</v>
      </c>
      <c r="AI70" s="1154">
        <v>22438</v>
      </c>
      <c r="AJ70" s="1153" t="s">
        <v>7</v>
      </c>
      <c r="AK70" s="1154" t="s">
        <v>7</v>
      </c>
      <c r="AL70" s="278" t="s">
        <v>7</v>
      </c>
      <c r="AM70" s="605" t="s">
        <v>1080</v>
      </c>
      <c r="AN70" s="277" t="s">
        <v>2466</v>
      </c>
      <c r="AO70" s="278">
        <v>119333438</v>
      </c>
      <c r="AP70" s="1133">
        <v>0.85216099999999995</v>
      </c>
      <c r="AQ70" s="278" t="s">
        <v>237</v>
      </c>
      <c r="AR70" s="1133">
        <v>0.46480000020000001</v>
      </c>
      <c r="AS70" s="1133">
        <v>5.4000000999999999E-3</v>
      </c>
      <c r="AT70" s="1133">
        <v>1.5944566600000001E-2</v>
      </c>
      <c r="AU70" s="1133">
        <v>0.33867335320000003</v>
      </c>
      <c r="AV70" s="1153">
        <v>0.73485583070000005</v>
      </c>
      <c r="AW70" s="1154">
        <v>35845</v>
      </c>
      <c r="AX70" s="1153" t="s">
        <v>230</v>
      </c>
      <c r="AY70" s="1154" t="s">
        <v>7</v>
      </c>
      <c r="AZ70" s="278" t="s">
        <v>7</v>
      </c>
      <c r="BA70" s="605" t="s">
        <v>1080</v>
      </c>
      <c r="BB70" s="277" t="s">
        <v>2260</v>
      </c>
      <c r="BC70" s="278" t="s">
        <v>7</v>
      </c>
      <c r="BD70" s="1133" t="s">
        <v>7</v>
      </c>
      <c r="BE70" s="278" t="s">
        <v>7</v>
      </c>
      <c r="BF70" s="1133">
        <v>0.58310002090000002</v>
      </c>
      <c r="BG70" s="1133">
        <v>-3.5000001000000001E-3</v>
      </c>
      <c r="BH70" s="1133">
        <v>2.20208894E-2</v>
      </c>
      <c r="BI70" s="1133">
        <v>-0.15893998740000001</v>
      </c>
      <c r="BJ70" s="1153">
        <v>0.87371617560000003</v>
      </c>
      <c r="BK70" s="1154">
        <v>27677</v>
      </c>
      <c r="BL70" s="1153" t="s">
        <v>7</v>
      </c>
      <c r="BM70" s="1154" t="s">
        <v>7</v>
      </c>
      <c r="BN70" s="278" t="s">
        <v>7</v>
      </c>
      <c r="BO70" s="605" t="s">
        <v>1080</v>
      </c>
      <c r="BP70" s="277" t="s">
        <v>2466</v>
      </c>
      <c r="BQ70" s="278">
        <v>119333438</v>
      </c>
      <c r="BR70" s="1133">
        <v>0.85216099999999995</v>
      </c>
      <c r="BS70" s="278" t="s">
        <v>237</v>
      </c>
      <c r="BT70" s="1133">
        <v>0.47920000550000003</v>
      </c>
      <c r="BU70" s="1133" t="s">
        <v>1080</v>
      </c>
      <c r="BV70" s="1133" t="s">
        <v>1080</v>
      </c>
      <c r="BW70" s="1133">
        <v>-0.31157702209999999</v>
      </c>
      <c r="BX70" s="1153">
        <v>0.75536197419999995</v>
      </c>
      <c r="BY70" s="1154">
        <v>49942</v>
      </c>
      <c r="BZ70" s="1153" t="s">
        <v>230</v>
      </c>
      <c r="CA70" s="1154" t="s">
        <v>7</v>
      </c>
      <c r="CB70" s="278" t="s">
        <v>7</v>
      </c>
      <c r="CC70" s="1155" t="s">
        <v>1080</v>
      </c>
      <c r="CD70" s="277" t="s">
        <v>2260</v>
      </c>
      <c r="CE70" s="278" t="s">
        <v>7</v>
      </c>
      <c r="CF70" s="1133" t="s">
        <v>7</v>
      </c>
      <c r="CG70" s="278" t="s">
        <v>7</v>
      </c>
      <c r="CH70" s="1133">
        <v>0.59184974430000004</v>
      </c>
      <c r="CI70" s="1133">
        <v>-1.35007259E-2</v>
      </c>
      <c r="CJ70" s="1133">
        <v>1.3922193100000001E-2</v>
      </c>
      <c r="CK70" s="1133">
        <v>-0.96972697969999999</v>
      </c>
      <c r="CL70" s="1153">
        <v>0.33218261599999999</v>
      </c>
      <c r="CM70" s="1154">
        <v>22842.429690000001</v>
      </c>
      <c r="CN70" s="1153" t="s">
        <v>7</v>
      </c>
      <c r="CO70" s="1154" t="s">
        <v>7</v>
      </c>
      <c r="CP70" s="278" t="s">
        <v>7</v>
      </c>
      <c r="CQ70" s="1156" t="s">
        <v>1080</v>
      </c>
      <c r="CR70" s="277" t="s">
        <v>2466</v>
      </c>
      <c r="CS70" s="278">
        <v>119333438</v>
      </c>
      <c r="CT70" s="1133">
        <v>0.85216099999999995</v>
      </c>
      <c r="CU70" s="278" t="s">
        <v>237</v>
      </c>
      <c r="CV70" s="1133">
        <v>0.4052000046</v>
      </c>
      <c r="CW70" s="1133">
        <v>-2.2024235E-3</v>
      </c>
      <c r="CX70" s="1133">
        <v>2.39915978E-2</v>
      </c>
      <c r="CY70" s="1133">
        <v>-9.17997807E-2</v>
      </c>
      <c r="CZ70" s="1153">
        <v>0.92685711380000002</v>
      </c>
      <c r="DA70" s="1154">
        <v>16731</v>
      </c>
      <c r="DB70" s="1154" t="s">
        <v>230</v>
      </c>
      <c r="DC70" s="278" t="s">
        <v>7</v>
      </c>
      <c r="DD70" s="278" t="s">
        <v>7</v>
      </c>
      <c r="DE70" s="1156" t="s">
        <v>1080</v>
      </c>
      <c r="DF70" s="277" t="s">
        <v>2260</v>
      </c>
      <c r="DG70" s="278" t="s">
        <v>7</v>
      </c>
      <c r="DH70" s="1133" t="s">
        <v>7</v>
      </c>
      <c r="DI70" s="278" t="s">
        <v>7</v>
      </c>
      <c r="DJ70" s="1133">
        <v>0.5</v>
      </c>
      <c r="DK70" s="1133">
        <v>3.9403390099999998E-2</v>
      </c>
      <c r="DL70" s="1133">
        <v>1.1126011599999999E-2</v>
      </c>
      <c r="DM70" s="1133">
        <v>3.5415556430000001</v>
      </c>
      <c r="DN70" s="1153">
        <v>3.9777509999999999E-4</v>
      </c>
      <c r="DO70" s="1154">
        <v>150064</v>
      </c>
      <c r="DP70" s="1154" t="s">
        <v>230</v>
      </c>
      <c r="DQ70" s="278" t="s">
        <v>230</v>
      </c>
      <c r="DR70" s="278" t="s">
        <v>230</v>
      </c>
      <c r="DS70" s="1156" t="s">
        <v>1080</v>
      </c>
      <c r="DT70" s="277" t="s">
        <v>2466</v>
      </c>
      <c r="DU70" s="278">
        <v>119333438</v>
      </c>
      <c r="DV70" s="1133">
        <v>0.85216099999999995</v>
      </c>
      <c r="DW70" s="278" t="s">
        <v>237</v>
      </c>
      <c r="DX70" s="1133">
        <v>0.40500000120000001</v>
      </c>
      <c r="DY70" s="1133">
        <v>-6.2000001999999999E-3</v>
      </c>
      <c r="DZ70" s="1133">
        <v>3.3501755000000001E-3</v>
      </c>
      <c r="EA70" s="1133">
        <v>-1.850649357</v>
      </c>
      <c r="EB70" s="1153">
        <v>6.4220018700000006E-2</v>
      </c>
      <c r="EC70" s="1154">
        <v>252993</v>
      </c>
      <c r="ED70" s="1154" t="s">
        <v>230</v>
      </c>
      <c r="EE70" s="278" t="s">
        <v>7</v>
      </c>
      <c r="EF70" s="278" t="s">
        <v>7</v>
      </c>
    </row>
    <row r="71" spans="1:136" ht="12" customHeight="1" x14ac:dyDescent="0.15">
      <c r="A71" s="1160" t="s">
        <v>243</v>
      </c>
      <c r="B71" s="278">
        <v>8</v>
      </c>
      <c r="C71" s="278">
        <v>8686680</v>
      </c>
      <c r="D71" s="278" t="s">
        <v>237</v>
      </c>
      <c r="E71" s="1133">
        <v>0.75499999520000005</v>
      </c>
      <c r="F71" s="1133">
        <v>1.6100000600000001E-2</v>
      </c>
      <c r="G71" s="1133">
        <v>1.6999999999999999E-3</v>
      </c>
      <c r="H71" s="1133">
        <v>9.3400001530000001</v>
      </c>
      <c r="I71" s="1153">
        <v>1.01E-20</v>
      </c>
      <c r="J71" s="1154">
        <v>939908</v>
      </c>
      <c r="K71" s="605" t="s">
        <v>1080</v>
      </c>
      <c r="L71" s="277" t="s">
        <v>2467</v>
      </c>
      <c r="M71" s="278">
        <v>8678897</v>
      </c>
      <c r="N71" s="1152">
        <v>0.91983700000000002</v>
      </c>
      <c r="O71" s="1133" t="s">
        <v>265</v>
      </c>
      <c r="P71" s="1133">
        <v>0.76810002330000005</v>
      </c>
      <c r="Q71" s="1133">
        <v>-2.7100000499999999E-2</v>
      </c>
      <c r="R71" s="1133">
        <v>9.7499802699999999E-2</v>
      </c>
      <c r="S71" s="1133">
        <v>-0.27794927359999999</v>
      </c>
      <c r="T71" s="1153">
        <v>0.78105127809999997</v>
      </c>
      <c r="U71" s="1154">
        <v>38181</v>
      </c>
      <c r="V71" s="1154" t="s">
        <v>7</v>
      </c>
      <c r="W71" s="278" t="s">
        <v>7</v>
      </c>
      <c r="X71" s="278" t="s">
        <v>7</v>
      </c>
      <c r="Y71" s="278" t="s">
        <v>1080</v>
      </c>
      <c r="Z71" s="277" t="s">
        <v>2467</v>
      </c>
      <c r="AA71" s="278">
        <v>8678897</v>
      </c>
      <c r="AB71" s="1133">
        <v>0.91983700000000002</v>
      </c>
      <c r="AC71" s="278" t="s">
        <v>265</v>
      </c>
      <c r="AD71" s="1133">
        <v>0.76550000910000005</v>
      </c>
      <c r="AE71" s="1133">
        <v>2.7999998999999999E-3</v>
      </c>
      <c r="AF71" s="1133">
        <v>2.6981993999999998E-3</v>
      </c>
      <c r="AG71" s="1133">
        <v>1.037729144</v>
      </c>
      <c r="AH71" s="1153">
        <v>0.29939618709999999</v>
      </c>
      <c r="AI71" s="1154">
        <v>22438</v>
      </c>
      <c r="AJ71" s="1153" t="s">
        <v>7</v>
      </c>
      <c r="AK71" s="1154" t="s">
        <v>7</v>
      </c>
      <c r="AL71" s="278" t="s">
        <v>7</v>
      </c>
      <c r="AM71" s="605" t="s">
        <v>1080</v>
      </c>
      <c r="AN71" s="277" t="s">
        <v>2467</v>
      </c>
      <c r="AO71" s="278">
        <v>8678897</v>
      </c>
      <c r="AP71" s="1133">
        <v>0.91983700000000002</v>
      </c>
      <c r="AQ71" s="278" t="s">
        <v>265</v>
      </c>
      <c r="AR71" s="1133">
        <v>0.76730000970000001</v>
      </c>
      <c r="AS71" s="1133">
        <v>-1.4499999600000001E-2</v>
      </c>
      <c r="AT71" s="1133">
        <v>1.92538165E-2</v>
      </c>
      <c r="AU71" s="1133">
        <v>-0.75309747459999998</v>
      </c>
      <c r="AV71" s="1153">
        <v>0.45139133930000003</v>
      </c>
      <c r="AW71" s="1154">
        <v>35845</v>
      </c>
      <c r="AX71" s="1153" t="s">
        <v>230</v>
      </c>
      <c r="AY71" s="1154" t="s">
        <v>7</v>
      </c>
      <c r="AZ71" s="278" t="s">
        <v>7</v>
      </c>
      <c r="BA71" s="605" t="s">
        <v>1080</v>
      </c>
      <c r="BB71" s="277" t="s">
        <v>2260</v>
      </c>
      <c r="BC71" s="278" t="s">
        <v>7</v>
      </c>
      <c r="BD71" s="1133" t="s">
        <v>7</v>
      </c>
      <c r="BE71" s="278" t="s">
        <v>7</v>
      </c>
      <c r="BF71" s="1133">
        <v>0.76670002940000004</v>
      </c>
      <c r="BG71" s="1133">
        <v>-2.4800000700000002E-2</v>
      </c>
      <c r="BH71" s="1133">
        <v>2.4623358599999999E-2</v>
      </c>
      <c r="BI71" s="1133">
        <v>-1.007173777</v>
      </c>
      <c r="BJ71" s="1153">
        <v>0.31385129690000002</v>
      </c>
      <c r="BK71" s="1154">
        <v>32330</v>
      </c>
      <c r="BL71" s="1153" t="s">
        <v>7</v>
      </c>
      <c r="BM71" s="1154" t="s">
        <v>7</v>
      </c>
      <c r="BN71" s="278" t="s">
        <v>7</v>
      </c>
      <c r="BO71" s="605" t="s">
        <v>1080</v>
      </c>
      <c r="BP71" s="277" t="s">
        <v>2467</v>
      </c>
      <c r="BQ71" s="278">
        <v>8678897</v>
      </c>
      <c r="BR71" s="1133">
        <v>0.91983700000000002</v>
      </c>
      <c r="BS71" s="278" t="s">
        <v>265</v>
      </c>
      <c r="BT71" s="1133">
        <v>0.77560001609999996</v>
      </c>
      <c r="BU71" s="1133" t="s">
        <v>1080</v>
      </c>
      <c r="BV71" s="1133" t="s">
        <v>1080</v>
      </c>
      <c r="BW71" s="1133">
        <v>1.0830056669999999</v>
      </c>
      <c r="BX71" s="1153">
        <v>0.2788059115</v>
      </c>
      <c r="BY71" s="1154">
        <v>49942</v>
      </c>
      <c r="BZ71" s="1153" t="s">
        <v>230</v>
      </c>
      <c r="CA71" s="1154" t="s">
        <v>7</v>
      </c>
      <c r="CB71" s="278" t="s">
        <v>7</v>
      </c>
      <c r="CC71" s="1155" t="s">
        <v>1080</v>
      </c>
      <c r="CD71" s="277" t="s">
        <v>2260</v>
      </c>
      <c r="CE71" s="278" t="s">
        <v>7</v>
      </c>
      <c r="CF71" s="1133" t="s">
        <v>7</v>
      </c>
      <c r="CG71" s="278" t="s">
        <v>7</v>
      </c>
      <c r="CH71" s="1133">
        <v>0.76643353700000005</v>
      </c>
      <c r="CI71" s="1133">
        <v>7.4025337E-3</v>
      </c>
      <c r="CJ71" s="1133">
        <v>1.63611174E-2</v>
      </c>
      <c r="CK71" s="1133">
        <v>0.45244669910000002</v>
      </c>
      <c r="CL71" s="1153">
        <v>0.65094721320000004</v>
      </c>
      <c r="CM71" s="1154">
        <v>22842.429690000001</v>
      </c>
      <c r="CN71" s="1153" t="s">
        <v>230</v>
      </c>
      <c r="CO71" s="1154" t="s">
        <v>7</v>
      </c>
      <c r="CP71" s="278" t="s">
        <v>7</v>
      </c>
      <c r="CQ71" s="1156" t="s">
        <v>1080</v>
      </c>
      <c r="CR71" s="277" t="s">
        <v>2467</v>
      </c>
      <c r="CS71" s="278">
        <v>8678897</v>
      </c>
      <c r="CT71" s="1133">
        <v>0.91983700000000002</v>
      </c>
      <c r="CU71" s="278" t="s">
        <v>265</v>
      </c>
      <c r="CV71" s="1133">
        <v>0.81669998170000002</v>
      </c>
      <c r="CW71" s="1133">
        <v>-5.9174737000000002E-3</v>
      </c>
      <c r="CX71" s="1133">
        <v>2.7790268900000002E-2</v>
      </c>
      <c r="CY71" s="1133">
        <v>-0.21293330190000001</v>
      </c>
      <c r="CZ71" s="1153">
        <v>0.83137899640000001</v>
      </c>
      <c r="DA71" s="1154">
        <v>16731</v>
      </c>
      <c r="DB71" s="1154" t="s">
        <v>7</v>
      </c>
      <c r="DC71" s="278" t="s">
        <v>7</v>
      </c>
      <c r="DD71" s="278" t="s">
        <v>7</v>
      </c>
      <c r="DE71" s="1156" t="s">
        <v>1080</v>
      </c>
      <c r="DF71" s="277" t="s">
        <v>2260</v>
      </c>
      <c r="DG71" s="278" t="s">
        <v>7</v>
      </c>
      <c r="DH71" s="1133" t="s">
        <v>7</v>
      </c>
      <c r="DI71" s="278" t="s">
        <v>7</v>
      </c>
      <c r="DJ71" s="1133">
        <v>0.5</v>
      </c>
      <c r="DK71" s="1133">
        <v>1.55977206E-2</v>
      </c>
      <c r="DL71" s="1133">
        <v>1.28612611E-2</v>
      </c>
      <c r="DM71" s="1133">
        <v>1.2127676009999999</v>
      </c>
      <c r="DN71" s="1153">
        <v>0.2252186984</v>
      </c>
      <c r="DO71" s="1154">
        <v>150064</v>
      </c>
      <c r="DP71" s="1154" t="s">
        <v>230</v>
      </c>
      <c r="DQ71" s="278" t="s">
        <v>7</v>
      </c>
      <c r="DR71" s="278" t="s">
        <v>7</v>
      </c>
      <c r="DS71" s="1156" t="s">
        <v>1080</v>
      </c>
      <c r="DT71" s="277" t="s">
        <v>2467</v>
      </c>
      <c r="DU71" s="278">
        <v>8678897</v>
      </c>
      <c r="DV71" s="1133">
        <v>0.91983700000000002</v>
      </c>
      <c r="DW71" s="278" t="s">
        <v>265</v>
      </c>
      <c r="DX71" s="1133">
        <v>0.81699997189999995</v>
      </c>
      <c r="DY71" s="1133">
        <v>-1.30000003E-2</v>
      </c>
      <c r="DZ71" s="1133">
        <v>4.0433151000000001E-3</v>
      </c>
      <c r="EA71" s="1133">
        <v>-3.2151834959999999</v>
      </c>
      <c r="EB71" s="1153">
        <v>1.303612E-3</v>
      </c>
      <c r="EC71" s="1154">
        <v>253059</v>
      </c>
      <c r="ED71" s="1154" t="s">
        <v>7</v>
      </c>
      <c r="EE71" s="278" t="s">
        <v>7</v>
      </c>
      <c r="EF71" s="278" t="s">
        <v>7</v>
      </c>
    </row>
    <row r="72" spans="1:136" ht="12" customHeight="1" x14ac:dyDescent="0.15">
      <c r="A72" s="1160" t="s">
        <v>250</v>
      </c>
      <c r="B72" s="278">
        <v>8</v>
      </c>
      <c r="C72" s="278">
        <v>10623969</v>
      </c>
      <c r="D72" s="278" t="s">
        <v>237</v>
      </c>
      <c r="E72" s="1133">
        <v>0.40099999310000001</v>
      </c>
      <c r="F72" s="1133">
        <v>1.24000004E-2</v>
      </c>
      <c r="G72" s="1133">
        <v>1.5E-3</v>
      </c>
      <c r="H72" s="1133">
        <v>8.1700000760000009</v>
      </c>
      <c r="I72" s="1153">
        <v>3.0400000000000001E-16</v>
      </c>
      <c r="J72" s="1154">
        <v>939908</v>
      </c>
      <c r="K72" s="605" t="s">
        <v>1080</v>
      </c>
      <c r="L72" s="277" t="s">
        <v>2468</v>
      </c>
      <c r="M72" s="278">
        <v>10611708</v>
      </c>
      <c r="N72" s="1152">
        <v>0.97257099999999996</v>
      </c>
      <c r="O72" s="1133" t="s">
        <v>237</v>
      </c>
      <c r="P72" s="1133">
        <v>0.41319999099999999</v>
      </c>
      <c r="Q72" s="1133">
        <v>-1.6100000600000001E-2</v>
      </c>
      <c r="R72" s="1133">
        <v>8.2523025599999994E-2</v>
      </c>
      <c r="S72" s="1133">
        <v>-0.19509705899999999</v>
      </c>
      <c r="T72" s="1153">
        <v>0.8453169465</v>
      </c>
      <c r="U72" s="1154">
        <v>38181</v>
      </c>
      <c r="V72" s="1154" t="s">
        <v>7</v>
      </c>
      <c r="W72" s="278" t="s">
        <v>7</v>
      </c>
      <c r="X72" s="278" t="s">
        <v>7</v>
      </c>
      <c r="Y72" s="278" t="s">
        <v>1080</v>
      </c>
      <c r="Z72" s="277" t="s">
        <v>2468</v>
      </c>
      <c r="AA72" s="278">
        <v>10611708</v>
      </c>
      <c r="AB72" s="1133">
        <v>0.97257099999999996</v>
      </c>
      <c r="AC72" s="278" t="s">
        <v>237</v>
      </c>
      <c r="AD72" s="1133">
        <v>0.4185000062</v>
      </c>
      <c r="AE72" s="1133">
        <v>2.8999999999999998E-3</v>
      </c>
      <c r="AF72" s="1133">
        <v>2.2984661999999999E-3</v>
      </c>
      <c r="AG72" s="1133">
        <v>1.2617110010000001</v>
      </c>
      <c r="AH72" s="1153">
        <v>0.20705279709999999</v>
      </c>
      <c r="AI72" s="1154">
        <v>22438</v>
      </c>
      <c r="AJ72" s="1153" t="s">
        <v>7</v>
      </c>
      <c r="AK72" s="1154" t="s">
        <v>7</v>
      </c>
      <c r="AL72" s="278" t="s">
        <v>7</v>
      </c>
      <c r="AM72" s="605" t="s">
        <v>1080</v>
      </c>
      <c r="AN72" s="277" t="s">
        <v>2468</v>
      </c>
      <c r="AO72" s="278">
        <v>10611708</v>
      </c>
      <c r="AP72" s="1133">
        <v>0.97257099999999996</v>
      </c>
      <c r="AQ72" s="278" t="s">
        <v>237</v>
      </c>
      <c r="AR72" s="1133">
        <v>0.415899992</v>
      </c>
      <c r="AS72" s="1133">
        <v>-1.6799999400000001E-2</v>
      </c>
      <c r="AT72" s="1133">
        <v>1.6145126900000001E-2</v>
      </c>
      <c r="AU72" s="1133">
        <v>-1.040561676</v>
      </c>
      <c r="AV72" s="1153">
        <v>0.29807904359999998</v>
      </c>
      <c r="AW72" s="1154">
        <v>35845</v>
      </c>
      <c r="AX72" s="1153" t="s">
        <v>230</v>
      </c>
      <c r="AY72" s="1154" t="s">
        <v>7</v>
      </c>
      <c r="AZ72" s="278" t="s">
        <v>7</v>
      </c>
      <c r="BA72" s="605" t="s">
        <v>1080</v>
      </c>
      <c r="BB72" s="277" t="s">
        <v>2260</v>
      </c>
      <c r="BC72" s="278" t="s">
        <v>7</v>
      </c>
      <c r="BD72" s="1133" t="s">
        <v>7</v>
      </c>
      <c r="BE72" s="278" t="s">
        <v>7</v>
      </c>
      <c r="BF72" s="1133">
        <v>0.41530001160000002</v>
      </c>
      <c r="BG72" s="1133">
        <v>-1.5E-3</v>
      </c>
      <c r="BH72" s="1133">
        <v>2.16205101E-2</v>
      </c>
      <c r="BI72" s="1133">
        <v>-6.9378569700000003E-2</v>
      </c>
      <c r="BJ72" s="1153">
        <v>0.9446882606</v>
      </c>
      <c r="BK72" s="1154">
        <v>32330</v>
      </c>
      <c r="BL72" s="1153" t="s">
        <v>7</v>
      </c>
      <c r="BM72" s="1154" t="s">
        <v>7</v>
      </c>
      <c r="BN72" s="278" t="s">
        <v>7</v>
      </c>
      <c r="BO72" s="605" t="s">
        <v>1080</v>
      </c>
      <c r="BP72" s="277" t="s">
        <v>2260</v>
      </c>
      <c r="BQ72" s="278" t="s">
        <v>7</v>
      </c>
      <c r="BR72" s="1133" t="s">
        <v>7</v>
      </c>
      <c r="BS72" s="278" t="s">
        <v>7</v>
      </c>
      <c r="BT72" s="1133">
        <v>0.41280001399999999</v>
      </c>
      <c r="BU72" s="1133" t="s">
        <v>1080</v>
      </c>
      <c r="BV72" s="1133" t="s">
        <v>1080</v>
      </c>
      <c r="BW72" s="1133">
        <v>9.2977143799999995E-2</v>
      </c>
      <c r="BX72" s="1153">
        <v>0.9259217381</v>
      </c>
      <c r="BY72" s="1154">
        <v>41566</v>
      </c>
      <c r="BZ72" s="1153" t="s">
        <v>230</v>
      </c>
      <c r="CA72" s="1154" t="s">
        <v>7</v>
      </c>
      <c r="CB72" s="278" t="s">
        <v>7</v>
      </c>
      <c r="CC72" s="1155" t="s">
        <v>1080</v>
      </c>
      <c r="CD72" s="277" t="s">
        <v>2260</v>
      </c>
      <c r="CE72" s="278" t="s">
        <v>7</v>
      </c>
      <c r="CF72" s="1133" t="s">
        <v>7</v>
      </c>
      <c r="CG72" s="278" t="s">
        <v>7</v>
      </c>
      <c r="CH72" s="1133">
        <v>0.40858376029999999</v>
      </c>
      <c r="CI72" s="1133">
        <v>3.0500106499999999E-2</v>
      </c>
      <c r="CJ72" s="1133">
        <v>1.3820570900000001E-2</v>
      </c>
      <c r="CK72" s="1133">
        <v>2.2068629259999999</v>
      </c>
      <c r="CL72" s="1153">
        <v>2.7323637200000001E-2</v>
      </c>
      <c r="CM72" s="1154">
        <v>22842.429690000001</v>
      </c>
      <c r="CN72" s="1153" t="s">
        <v>230</v>
      </c>
      <c r="CO72" s="1154" t="s">
        <v>7</v>
      </c>
      <c r="CP72" s="278" t="s">
        <v>7</v>
      </c>
      <c r="CQ72" s="1156" t="s">
        <v>1080</v>
      </c>
      <c r="CR72" s="277" t="s">
        <v>2260</v>
      </c>
      <c r="CS72" s="278" t="s">
        <v>7</v>
      </c>
      <c r="CT72" s="1133" t="s">
        <v>7</v>
      </c>
      <c r="CU72" s="278" t="s">
        <v>7</v>
      </c>
      <c r="CV72" s="1133">
        <v>0.33619999890000002</v>
      </c>
      <c r="CW72" s="1133">
        <v>3.9992000000000001E-4</v>
      </c>
      <c r="CX72" s="1133">
        <v>2.39915978E-2</v>
      </c>
      <c r="CY72" s="1133">
        <v>1.6669169099999999E-2</v>
      </c>
      <c r="CZ72" s="1153">
        <v>0.98670053479999997</v>
      </c>
      <c r="DA72" s="1154">
        <v>16731</v>
      </c>
      <c r="DB72" s="1154" t="s">
        <v>230</v>
      </c>
      <c r="DC72" s="278" t="s">
        <v>7</v>
      </c>
      <c r="DD72" s="278" t="s">
        <v>7</v>
      </c>
      <c r="DE72" s="1156" t="s">
        <v>1080</v>
      </c>
      <c r="DF72" s="277" t="s">
        <v>2260</v>
      </c>
      <c r="DG72" s="278" t="s">
        <v>7</v>
      </c>
      <c r="DH72" s="1133" t="s">
        <v>7</v>
      </c>
      <c r="DI72" s="278" t="s">
        <v>7</v>
      </c>
      <c r="DJ72" s="1133">
        <v>0.5</v>
      </c>
      <c r="DK72" s="1133">
        <v>2.8704067699999999E-2</v>
      </c>
      <c r="DL72" s="1133">
        <v>1.09218648E-2</v>
      </c>
      <c r="DM72" s="1133">
        <v>2.6281287670000002</v>
      </c>
      <c r="DN72" s="1153">
        <v>8.5855983000000004E-3</v>
      </c>
      <c r="DO72" s="1154">
        <v>150064</v>
      </c>
      <c r="DP72" s="1154" t="s">
        <v>230</v>
      </c>
      <c r="DQ72" s="278" t="s">
        <v>7</v>
      </c>
      <c r="DR72" s="278" t="s">
        <v>7</v>
      </c>
      <c r="DS72" s="1156" t="s">
        <v>1080</v>
      </c>
      <c r="DT72" s="277" t="s">
        <v>2260</v>
      </c>
      <c r="DU72" s="278" t="s">
        <v>7</v>
      </c>
      <c r="DV72" s="1133" t="s">
        <v>7</v>
      </c>
      <c r="DW72" s="278" t="s">
        <v>7</v>
      </c>
      <c r="DX72" s="1133">
        <v>0.33599999549999998</v>
      </c>
      <c r="DY72" s="1133">
        <v>-9.9999997999999993E-3</v>
      </c>
      <c r="DZ72" s="1133">
        <v>3.9277920000000003E-3</v>
      </c>
      <c r="EA72" s="1133">
        <v>-2.5459597110000001</v>
      </c>
      <c r="EB72" s="1153">
        <v>1.0897777000000001E-2</v>
      </c>
      <c r="EC72" s="1154">
        <v>197808</v>
      </c>
      <c r="ED72" s="1154" t="s">
        <v>7</v>
      </c>
      <c r="EE72" s="278" t="s">
        <v>7</v>
      </c>
      <c r="EF72" s="278" t="s">
        <v>7</v>
      </c>
    </row>
    <row r="73" spans="1:136" ht="12" customHeight="1" x14ac:dyDescent="0.15">
      <c r="A73" s="1160" t="s">
        <v>514</v>
      </c>
      <c r="B73" s="278">
        <v>7</v>
      </c>
      <c r="C73" s="278">
        <v>104593713</v>
      </c>
      <c r="D73" s="278" t="s">
        <v>237</v>
      </c>
      <c r="E73" s="1133">
        <v>0.60799998040000003</v>
      </c>
      <c r="F73" s="1133">
        <v>-8.5000005000000003E-3</v>
      </c>
      <c r="G73" s="1133">
        <v>1.5E-3</v>
      </c>
      <c r="H73" s="1133">
        <v>-5.5599999430000002</v>
      </c>
      <c r="I73" s="1153">
        <v>2.7400000000000001E-8</v>
      </c>
      <c r="J73" s="1154">
        <v>939908</v>
      </c>
      <c r="K73" s="605" t="s">
        <v>1080</v>
      </c>
      <c r="L73" s="277" t="s">
        <v>2469</v>
      </c>
      <c r="M73" s="278">
        <v>104594253</v>
      </c>
      <c r="N73" s="278">
        <v>0.96117699999999995</v>
      </c>
      <c r="O73" s="1133" t="s">
        <v>228</v>
      </c>
      <c r="P73" s="1133">
        <v>0.61589998010000002</v>
      </c>
      <c r="Q73" s="1133">
        <v>-3.2200001200000002E-2</v>
      </c>
      <c r="R73" s="1133">
        <v>8.5236944300000006E-2</v>
      </c>
      <c r="S73" s="1133">
        <v>-0.37777048349999998</v>
      </c>
      <c r="T73" s="1153">
        <v>0.7056010962</v>
      </c>
      <c r="U73" s="1154">
        <v>38181</v>
      </c>
      <c r="V73" s="1154" t="s">
        <v>230</v>
      </c>
      <c r="W73" s="278" t="s">
        <v>7</v>
      </c>
      <c r="X73" s="278" t="s">
        <v>7</v>
      </c>
      <c r="Y73" s="278" t="s">
        <v>1080</v>
      </c>
      <c r="Z73" s="277" t="s">
        <v>2469</v>
      </c>
      <c r="AA73" s="278">
        <v>104594253</v>
      </c>
      <c r="AB73" s="1133">
        <v>0.96117699999999995</v>
      </c>
      <c r="AC73" s="278" t="s">
        <v>228</v>
      </c>
      <c r="AD73" s="1133">
        <v>0.6176000237</v>
      </c>
      <c r="AE73" s="1133">
        <v>4.0000000000000002E-4</v>
      </c>
      <c r="AF73" s="1133">
        <v>2.2984661999999999E-3</v>
      </c>
      <c r="AG73" s="1133">
        <v>0.17402909699999999</v>
      </c>
      <c r="AH73" s="1153">
        <v>0.86184257269999998</v>
      </c>
      <c r="AI73" s="1154">
        <v>22438</v>
      </c>
      <c r="AJ73" s="1153" t="s">
        <v>230</v>
      </c>
      <c r="AK73" s="1154" t="s">
        <v>7</v>
      </c>
      <c r="AL73" s="278" t="s">
        <v>7</v>
      </c>
      <c r="AM73" s="605" t="s">
        <v>1080</v>
      </c>
      <c r="AN73" s="277" t="s">
        <v>2469</v>
      </c>
      <c r="AO73" s="278">
        <v>104594253</v>
      </c>
      <c r="AP73" s="1133">
        <v>0.96117699999999995</v>
      </c>
      <c r="AQ73" s="278" t="s">
        <v>228</v>
      </c>
      <c r="AR73" s="1133">
        <v>0.61559998989999998</v>
      </c>
      <c r="AS73" s="1133">
        <v>4.06000018E-2</v>
      </c>
      <c r="AT73" s="1133">
        <v>1.6646528599999998E-2</v>
      </c>
      <c r="AU73" s="1133">
        <v>2.4389469620000002</v>
      </c>
      <c r="AV73" s="1153">
        <v>1.47301303E-2</v>
      </c>
      <c r="AW73" s="1154">
        <v>35845</v>
      </c>
      <c r="AX73" s="1153" t="s">
        <v>230</v>
      </c>
      <c r="AY73" s="1154" t="s">
        <v>7</v>
      </c>
      <c r="AZ73" s="278" t="s">
        <v>7</v>
      </c>
      <c r="BA73" s="605" t="s">
        <v>1080</v>
      </c>
      <c r="BB73" s="277" t="s">
        <v>2260</v>
      </c>
      <c r="BC73" s="278" t="s">
        <v>7</v>
      </c>
      <c r="BD73" s="1133" t="s">
        <v>7</v>
      </c>
      <c r="BE73" s="278" t="s">
        <v>7</v>
      </c>
      <c r="BF73" s="1133">
        <v>0.62180000540000002</v>
      </c>
      <c r="BG73" s="1133">
        <v>-6.6E-3</v>
      </c>
      <c r="BH73" s="1133">
        <v>2.1120035999999998E-2</v>
      </c>
      <c r="BI73" s="1133">
        <v>-0.31249946360000003</v>
      </c>
      <c r="BJ73" s="1153">
        <v>0.75466096400000005</v>
      </c>
      <c r="BK73" s="1154">
        <v>32330</v>
      </c>
      <c r="BL73" s="1153" t="s">
        <v>230</v>
      </c>
      <c r="BM73" s="1154" t="s">
        <v>7</v>
      </c>
      <c r="BN73" s="278" t="s">
        <v>7</v>
      </c>
      <c r="BO73" s="605" t="s">
        <v>1080</v>
      </c>
      <c r="BP73" s="277" t="s">
        <v>2469</v>
      </c>
      <c r="BQ73" s="278">
        <v>104594253</v>
      </c>
      <c r="BR73" s="1133">
        <v>0.96117699999999995</v>
      </c>
      <c r="BS73" s="278" t="s">
        <v>228</v>
      </c>
      <c r="BT73" s="1133">
        <v>0.61349999899999996</v>
      </c>
      <c r="BU73" s="1133" t="s">
        <v>1080</v>
      </c>
      <c r="BV73" s="1133" t="s">
        <v>1080</v>
      </c>
      <c r="BW73" s="1133">
        <v>-1.004860997</v>
      </c>
      <c r="BX73" s="1153">
        <v>0.31496378780000001</v>
      </c>
      <c r="BY73" s="1154">
        <v>49942</v>
      </c>
      <c r="BZ73" s="1153" t="s">
        <v>230</v>
      </c>
      <c r="CA73" s="1154" t="s">
        <v>7</v>
      </c>
      <c r="CB73" s="278" t="s">
        <v>7</v>
      </c>
      <c r="CC73" s="1155" t="s">
        <v>1080</v>
      </c>
      <c r="CD73" s="277" t="s">
        <v>2260</v>
      </c>
      <c r="CE73" s="278" t="s">
        <v>7</v>
      </c>
      <c r="CF73" s="1133" t="s">
        <v>7</v>
      </c>
      <c r="CG73" s="278" t="s">
        <v>7</v>
      </c>
      <c r="CH73" s="1133">
        <v>0.60077458620000002</v>
      </c>
      <c r="CI73" s="1133">
        <v>-3.5502832400000003E-2</v>
      </c>
      <c r="CJ73" s="1133">
        <v>1.4023815300000001E-2</v>
      </c>
      <c r="CK73" s="1133">
        <v>-2.53161025</v>
      </c>
      <c r="CL73" s="1153">
        <v>1.13540133E-2</v>
      </c>
      <c r="CM73" s="1154">
        <v>22842.429690000001</v>
      </c>
      <c r="CN73" s="1153" t="s">
        <v>230</v>
      </c>
      <c r="CO73" s="1154" t="s">
        <v>7</v>
      </c>
      <c r="CP73" s="278" t="s">
        <v>7</v>
      </c>
      <c r="CQ73" s="1156" t="s">
        <v>1080</v>
      </c>
      <c r="CR73" s="277" t="s">
        <v>2469</v>
      </c>
      <c r="CS73" s="278">
        <v>104594253</v>
      </c>
      <c r="CT73" s="1133">
        <v>0.96117699999999995</v>
      </c>
      <c r="CU73" s="278" t="s">
        <v>228</v>
      </c>
      <c r="CV73" s="1133">
        <v>0.74580001829999998</v>
      </c>
      <c r="CW73" s="1133">
        <v>2.0020026999999999E-3</v>
      </c>
      <c r="CX73" s="1133">
        <v>2.4991247800000001E-2</v>
      </c>
      <c r="CY73" s="1133">
        <v>8.01081508E-2</v>
      </c>
      <c r="CZ73" s="1153">
        <v>0.93615126609999999</v>
      </c>
      <c r="DA73" s="1154">
        <v>16731</v>
      </c>
      <c r="DB73" s="1154" t="s">
        <v>7</v>
      </c>
      <c r="DC73" s="278" t="s">
        <v>7</v>
      </c>
      <c r="DD73" s="278" t="s">
        <v>7</v>
      </c>
      <c r="DE73" s="1156" t="s">
        <v>1080</v>
      </c>
      <c r="DF73" s="277" t="s">
        <v>2260</v>
      </c>
      <c r="DG73" s="278" t="s">
        <v>7</v>
      </c>
      <c r="DH73" s="1133" t="s">
        <v>7</v>
      </c>
      <c r="DI73" s="278" t="s">
        <v>7</v>
      </c>
      <c r="DJ73" s="1133">
        <v>0.5</v>
      </c>
      <c r="DK73" s="1133">
        <v>-5.5396437600000001E-2</v>
      </c>
      <c r="DL73" s="1133">
        <v>1.12280855E-2</v>
      </c>
      <c r="DM73" s="1133">
        <v>-4.9337387079999999</v>
      </c>
      <c r="DN73" s="1153">
        <v>8.0670400000000005E-7</v>
      </c>
      <c r="DO73" s="1154">
        <v>150064</v>
      </c>
      <c r="DP73" s="1154" t="s">
        <v>230</v>
      </c>
      <c r="DQ73" s="278" t="s">
        <v>230</v>
      </c>
      <c r="DR73" s="278" t="s">
        <v>7</v>
      </c>
      <c r="DS73" s="1156" t="s">
        <v>1080</v>
      </c>
      <c r="DT73" s="277" t="s">
        <v>2469</v>
      </c>
      <c r="DU73" s="278">
        <v>104594253</v>
      </c>
      <c r="DV73" s="1133">
        <v>0.96117699999999995</v>
      </c>
      <c r="DW73" s="278" t="s">
        <v>228</v>
      </c>
      <c r="DX73" s="1133">
        <v>0.74599999189999999</v>
      </c>
      <c r="DY73" s="1133">
        <v>-5.1000001999999996E-3</v>
      </c>
      <c r="DZ73" s="1133">
        <v>3.4656988E-3</v>
      </c>
      <c r="EA73" s="1133">
        <v>-1.471564651</v>
      </c>
      <c r="EB73" s="1153">
        <v>0.14113846420000001</v>
      </c>
      <c r="EC73" s="1154">
        <v>253001</v>
      </c>
      <c r="ED73" s="1154" t="s">
        <v>230</v>
      </c>
      <c r="EE73" s="278" t="s">
        <v>7</v>
      </c>
      <c r="EF73" s="278" t="s">
        <v>7</v>
      </c>
    </row>
    <row r="74" spans="1:136" ht="12" customHeight="1" x14ac:dyDescent="0.15">
      <c r="A74" s="1160" t="s">
        <v>501</v>
      </c>
      <c r="B74" s="278">
        <v>5</v>
      </c>
      <c r="C74" s="278">
        <v>102631962</v>
      </c>
      <c r="D74" s="278" t="s">
        <v>228</v>
      </c>
      <c r="E74" s="1133">
        <v>0.73699998860000004</v>
      </c>
      <c r="F74" s="1133">
        <v>-9.4999996999999992E-3</v>
      </c>
      <c r="G74" s="1133">
        <v>1.6999999999999999E-3</v>
      </c>
      <c r="H74" s="1133">
        <v>-5.6399998660000001</v>
      </c>
      <c r="I74" s="1153">
        <v>1.7299999999999999E-8</v>
      </c>
      <c r="J74" s="1154">
        <v>939908</v>
      </c>
      <c r="K74" s="605" t="s">
        <v>1080</v>
      </c>
      <c r="L74" s="277" t="s">
        <v>2260</v>
      </c>
      <c r="M74" s="278" t="s">
        <v>7</v>
      </c>
      <c r="N74" s="1161" t="s">
        <v>7</v>
      </c>
      <c r="O74" s="1133" t="s">
        <v>7</v>
      </c>
      <c r="P74" s="1133">
        <v>0.74379998449999996</v>
      </c>
      <c r="Q74" s="1133">
        <v>6.1400000000000003E-2</v>
      </c>
      <c r="R74" s="1133">
        <v>9.55900103E-2</v>
      </c>
      <c r="S74" s="1133">
        <v>0.64232653380000004</v>
      </c>
      <c r="T74" s="1153">
        <v>0.5206611753</v>
      </c>
      <c r="U74" s="1154">
        <v>38181</v>
      </c>
      <c r="V74" s="1154" t="s">
        <v>7</v>
      </c>
      <c r="W74" s="278" t="s">
        <v>7</v>
      </c>
      <c r="X74" s="278" t="s">
        <v>7</v>
      </c>
      <c r="Y74" s="278" t="s">
        <v>1080</v>
      </c>
      <c r="Z74" s="277" t="s">
        <v>2260</v>
      </c>
      <c r="AA74" s="278" t="s">
        <v>7</v>
      </c>
      <c r="AB74" s="1133" t="s">
        <v>7</v>
      </c>
      <c r="AC74" s="278" t="s">
        <v>7</v>
      </c>
      <c r="AD74" s="1133">
        <v>0.74320000409999998</v>
      </c>
      <c r="AE74" s="1133">
        <v>-1.6000000000000001E-3</v>
      </c>
      <c r="AF74" s="1133">
        <v>2.5982661000000002E-3</v>
      </c>
      <c r="AG74" s="1133">
        <v>-0.61579525469999996</v>
      </c>
      <c r="AH74" s="1153">
        <v>0.53802967069999996</v>
      </c>
      <c r="AI74" s="1154">
        <v>22438</v>
      </c>
      <c r="AJ74" s="1153" t="s">
        <v>7</v>
      </c>
      <c r="AK74" s="1154" t="s">
        <v>7</v>
      </c>
      <c r="AL74" s="278" t="s">
        <v>7</v>
      </c>
      <c r="AM74" s="605" t="s">
        <v>1080</v>
      </c>
      <c r="AN74" s="277" t="s">
        <v>2260</v>
      </c>
      <c r="AO74" s="278" t="s">
        <v>7</v>
      </c>
      <c r="AP74" s="1133" t="s">
        <v>7</v>
      </c>
      <c r="AQ74" s="278" t="s">
        <v>7</v>
      </c>
      <c r="AR74" s="1133">
        <v>0.74269998069999998</v>
      </c>
      <c r="AS74" s="1133">
        <v>-1.21999998E-2</v>
      </c>
      <c r="AT74" s="1133">
        <v>1.8551854400000001E-2</v>
      </c>
      <c r="AU74" s="1133">
        <v>-0.65761619810000005</v>
      </c>
      <c r="AV74" s="1153">
        <v>0.51078474519999995</v>
      </c>
      <c r="AW74" s="1154">
        <v>35845</v>
      </c>
      <c r="AX74" s="1153" t="s">
        <v>7</v>
      </c>
      <c r="AY74" s="1154" t="s">
        <v>7</v>
      </c>
      <c r="AZ74" s="278" t="s">
        <v>7</v>
      </c>
      <c r="BA74" s="605" t="s">
        <v>1080</v>
      </c>
      <c r="BB74" s="277" t="s">
        <v>2260</v>
      </c>
      <c r="BC74" s="278" t="s">
        <v>7</v>
      </c>
      <c r="BD74" s="1133" t="s">
        <v>7</v>
      </c>
      <c r="BE74" s="278" t="s">
        <v>7</v>
      </c>
      <c r="BF74" s="1133">
        <v>0.73509997130000004</v>
      </c>
      <c r="BG74" s="1133">
        <v>2.9999999999999997E-4</v>
      </c>
      <c r="BH74" s="1133">
        <v>2.30218396E-2</v>
      </c>
      <c r="BI74" s="1133">
        <v>1.3031104599999999E-2</v>
      </c>
      <c r="BJ74" s="1153">
        <v>0.98960298300000005</v>
      </c>
      <c r="BK74" s="1154">
        <v>32330</v>
      </c>
      <c r="BL74" s="1153" t="s">
        <v>7</v>
      </c>
      <c r="BM74" s="1154" t="s">
        <v>7</v>
      </c>
      <c r="BN74" s="278" t="s">
        <v>7</v>
      </c>
      <c r="BO74" s="605" t="s">
        <v>1080</v>
      </c>
      <c r="BP74" s="277" t="s">
        <v>2260</v>
      </c>
      <c r="BQ74" s="278" t="s">
        <v>7</v>
      </c>
      <c r="BR74" s="1133" t="s">
        <v>7</v>
      </c>
      <c r="BS74" s="278" t="s">
        <v>7</v>
      </c>
      <c r="BT74" s="1133">
        <v>0.74029999970000004</v>
      </c>
      <c r="BU74" s="1133" t="s">
        <v>1080</v>
      </c>
      <c r="BV74" s="1133" t="s">
        <v>1080</v>
      </c>
      <c r="BW74" s="1133">
        <v>-1.077996373</v>
      </c>
      <c r="BX74" s="1153">
        <v>0.28103536369999998</v>
      </c>
      <c r="BY74" s="1154">
        <v>49942</v>
      </c>
      <c r="BZ74" s="1153" t="s">
        <v>230</v>
      </c>
      <c r="CA74" s="1154" t="s">
        <v>7</v>
      </c>
      <c r="CB74" s="278" t="s">
        <v>7</v>
      </c>
      <c r="CC74" s="1155" t="s">
        <v>1080</v>
      </c>
      <c r="CD74" s="277" t="s">
        <v>2260</v>
      </c>
      <c r="CE74" s="278" t="s">
        <v>7</v>
      </c>
      <c r="CF74" s="1133" t="s">
        <v>7</v>
      </c>
      <c r="CG74" s="278" t="s">
        <v>7</v>
      </c>
      <c r="CH74" s="1133">
        <v>0.74435836079999995</v>
      </c>
      <c r="CI74" s="1133">
        <v>-2.4028846999999999E-3</v>
      </c>
      <c r="CJ74" s="1133">
        <v>1.5853008299999999E-2</v>
      </c>
      <c r="CK74" s="1133">
        <v>-0.1515727788</v>
      </c>
      <c r="CL74" s="1153">
        <v>0.87952387330000004</v>
      </c>
      <c r="CM74" s="1154">
        <v>22842.429690000001</v>
      </c>
      <c r="CN74" s="1153" t="s">
        <v>230</v>
      </c>
      <c r="CO74" s="1154" t="s">
        <v>7</v>
      </c>
      <c r="CP74" s="278" t="s">
        <v>7</v>
      </c>
      <c r="CQ74" s="1156" t="s">
        <v>1080</v>
      </c>
      <c r="CR74" s="277" t="s">
        <v>2260</v>
      </c>
      <c r="CS74" s="278" t="s">
        <v>7</v>
      </c>
      <c r="CT74" s="1133" t="s">
        <v>7</v>
      </c>
      <c r="CU74" s="278" t="s">
        <v>7</v>
      </c>
      <c r="CV74" s="1133">
        <v>0.66100001340000003</v>
      </c>
      <c r="CW74" s="1133">
        <v>-8.3649168000000003E-3</v>
      </c>
      <c r="CX74" s="1133">
        <v>2.7290443000000001E-2</v>
      </c>
      <c r="CY74" s="1133">
        <v>-0.30651450159999999</v>
      </c>
      <c r="CZ74" s="1153">
        <v>0.75921297070000004</v>
      </c>
      <c r="DA74" s="1154">
        <v>16731</v>
      </c>
      <c r="DB74" s="1154" t="s">
        <v>230</v>
      </c>
      <c r="DC74" s="278" t="s">
        <v>7</v>
      </c>
      <c r="DD74" s="278" t="s">
        <v>7</v>
      </c>
      <c r="DE74" s="1156" t="s">
        <v>1080</v>
      </c>
      <c r="DF74" s="277" t="s">
        <v>2260</v>
      </c>
      <c r="DG74" s="278" t="s">
        <v>7</v>
      </c>
      <c r="DH74" s="1133" t="s">
        <v>7</v>
      </c>
      <c r="DI74" s="278" t="s">
        <v>7</v>
      </c>
      <c r="DJ74" s="1133">
        <v>0.5</v>
      </c>
      <c r="DK74" s="1133">
        <v>-3.4961041999999999E-3</v>
      </c>
      <c r="DL74" s="1133">
        <v>1.2350893599999999E-2</v>
      </c>
      <c r="DM74" s="1133">
        <v>-0.28306487200000002</v>
      </c>
      <c r="DN74" s="1153">
        <v>0.7771270871</v>
      </c>
      <c r="DO74" s="1154">
        <v>150064</v>
      </c>
      <c r="DP74" s="1154" t="s">
        <v>230</v>
      </c>
      <c r="DQ74" s="278" t="s">
        <v>7</v>
      </c>
      <c r="DR74" s="278" t="s">
        <v>7</v>
      </c>
      <c r="DS74" s="1156" t="s">
        <v>1080</v>
      </c>
      <c r="DT74" s="277" t="s">
        <v>2260</v>
      </c>
      <c r="DU74" s="278" t="s">
        <v>7</v>
      </c>
      <c r="DV74" s="1133" t="s">
        <v>7</v>
      </c>
      <c r="DW74" s="278" t="s">
        <v>7</v>
      </c>
      <c r="DX74" s="1133">
        <v>0.66100001340000003</v>
      </c>
      <c r="DY74" s="1133">
        <v>7.7999997999999996E-3</v>
      </c>
      <c r="DZ74" s="1133">
        <v>3.9277920000000003E-3</v>
      </c>
      <c r="EA74" s="1133">
        <v>1.9858485459999999</v>
      </c>
      <c r="EB74" s="1153">
        <v>4.7050140800000001E-2</v>
      </c>
      <c r="EC74" s="1154">
        <v>251124</v>
      </c>
      <c r="ED74" s="1154" t="s">
        <v>7</v>
      </c>
      <c r="EE74" s="278" t="s">
        <v>7</v>
      </c>
      <c r="EF74" s="278" t="s">
        <v>7</v>
      </c>
    </row>
    <row r="75" spans="1:136" ht="12" customHeight="1" x14ac:dyDescent="0.15">
      <c r="A75" s="1160" t="s">
        <v>424</v>
      </c>
      <c r="B75" s="278">
        <v>1</v>
      </c>
      <c r="C75" s="278">
        <v>166261928</v>
      </c>
      <c r="D75" s="278" t="s">
        <v>237</v>
      </c>
      <c r="E75" s="1133">
        <v>0.27700001000000002</v>
      </c>
      <c r="F75" s="1133">
        <v>-9.8999998999999995E-3</v>
      </c>
      <c r="G75" s="1133">
        <v>1.6999999999999999E-3</v>
      </c>
      <c r="H75" s="1133">
        <v>-5.9699997900000001</v>
      </c>
      <c r="I75" s="1153">
        <v>2.3899999999999998E-9</v>
      </c>
      <c r="J75" s="1154">
        <v>939908</v>
      </c>
      <c r="K75" s="605" t="s">
        <v>1080</v>
      </c>
      <c r="L75" s="277" t="s">
        <v>2470</v>
      </c>
      <c r="M75" s="278">
        <v>166265535</v>
      </c>
      <c r="N75" s="278">
        <v>0.99875700000000001</v>
      </c>
      <c r="O75" s="1133" t="s">
        <v>237</v>
      </c>
      <c r="P75" s="1133">
        <v>0.28880000109999998</v>
      </c>
      <c r="Q75" s="1133">
        <v>8.3099998499999994E-2</v>
      </c>
      <c r="R75" s="1133">
        <v>8.9860640500000005E-2</v>
      </c>
      <c r="S75" s="1133">
        <v>0.92476522920000004</v>
      </c>
      <c r="T75" s="1153">
        <v>0.3550880253</v>
      </c>
      <c r="U75" s="1154">
        <v>38181</v>
      </c>
      <c r="V75" s="1154" t="s">
        <v>7</v>
      </c>
      <c r="W75" s="278" t="s">
        <v>7</v>
      </c>
      <c r="X75" s="278" t="s">
        <v>7</v>
      </c>
      <c r="Y75" s="278" t="s">
        <v>1080</v>
      </c>
      <c r="Z75" s="277" t="s">
        <v>2470</v>
      </c>
      <c r="AA75" s="278">
        <v>166265535</v>
      </c>
      <c r="AB75" s="1133">
        <v>0.99875700000000001</v>
      </c>
      <c r="AC75" s="278" t="s">
        <v>237</v>
      </c>
      <c r="AD75" s="1133">
        <v>0.29080000519999999</v>
      </c>
      <c r="AE75" s="1133">
        <v>5.9999999999999995E-4</v>
      </c>
      <c r="AF75" s="1133">
        <v>2.4983329000000001E-3</v>
      </c>
      <c r="AG75" s="1133">
        <v>0.2401601672</v>
      </c>
      <c r="AH75" s="1153">
        <v>0.81020611519999997</v>
      </c>
      <c r="AI75" s="1154">
        <v>22438</v>
      </c>
      <c r="AJ75" s="1153" t="s">
        <v>230</v>
      </c>
      <c r="AK75" s="1154" t="s">
        <v>7</v>
      </c>
      <c r="AL75" s="278" t="s">
        <v>7</v>
      </c>
      <c r="AM75" s="605" t="s">
        <v>1080</v>
      </c>
      <c r="AN75" s="277" t="s">
        <v>2470</v>
      </c>
      <c r="AO75" s="278">
        <v>166265535</v>
      </c>
      <c r="AP75" s="1133">
        <v>0.99875700000000001</v>
      </c>
      <c r="AQ75" s="278" t="s">
        <v>237</v>
      </c>
      <c r="AR75" s="1133">
        <v>0.28889998789999999</v>
      </c>
      <c r="AS75" s="1133">
        <v>2.1299999199999999E-2</v>
      </c>
      <c r="AT75" s="1133">
        <v>1.7448771700000001E-2</v>
      </c>
      <c r="AU75" s="1133">
        <v>1.2207163569999999</v>
      </c>
      <c r="AV75" s="1153">
        <v>0.22219343480000001</v>
      </c>
      <c r="AW75" s="1154">
        <v>35845</v>
      </c>
      <c r="AX75" s="1153" t="s">
        <v>230</v>
      </c>
      <c r="AY75" s="1154" t="s">
        <v>7</v>
      </c>
      <c r="AZ75" s="278" t="s">
        <v>7</v>
      </c>
      <c r="BA75" s="605" t="s">
        <v>1080</v>
      </c>
      <c r="BB75" s="277" t="s">
        <v>2260</v>
      </c>
      <c r="BC75" s="278" t="s">
        <v>7</v>
      </c>
      <c r="BD75" s="1133" t="s">
        <v>7</v>
      </c>
      <c r="BE75" s="278" t="s">
        <v>7</v>
      </c>
      <c r="BF75" s="1133">
        <v>0.27680000659999998</v>
      </c>
      <c r="BG75" s="1133">
        <v>2.44999994E-2</v>
      </c>
      <c r="BH75" s="1133">
        <v>2.4323074100000001E-2</v>
      </c>
      <c r="BI75" s="1133">
        <v>1.007274032</v>
      </c>
      <c r="BJ75" s="1153">
        <v>0.31380313630000001</v>
      </c>
      <c r="BK75" s="1154">
        <v>27677</v>
      </c>
      <c r="BL75" s="1153" t="s">
        <v>7</v>
      </c>
      <c r="BM75" s="1154" t="s">
        <v>7</v>
      </c>
      <c r="BN75" s="278" t="s">
        <v>7</v>
      </c>
      <c r="BO75" s="605" t="s">
        <v>1080</v>
      </c>
      <c r="BP75" s="277" t="s">
        <v>2470</v>
      </c>
      <c r="BQ75" s="278">
        <v>166265535</v>
      </c>
      <c r="BR75" s="1133">
        <v>0.99875700000000001</v>
      </c>
      <c r="BS75" s="278" t="s">
        <v>237</v>
      </c>
      <c r="BT75" s="1133">
        <v>0.27410000559999997</v>
      </c>
      <c r="BU75" s="1133" t="s">
        <v>1080</v>
      </c>
      <c r="BV75" s="1133" t="s">
        <v>1080</v>
      </c>
      <c r="BW75" s="1133">
        <v>1.5198146100000001</v>
      </c>
      <c r="BX75" s="1153">
        <v>0.1285575628</v>
      </c>
      <c r="BY75" s="1154">
        <v>49942</v>
      </c>
      <c r="BZ75" s="1153" t="s">
        <v>7</v>
      </c>
      <c r="CA75" s="1154" t="s">
        <v>7</v>
      </c>
      <c r="CB75" s="278" t="s">
        <v>7</v>
      </c>
      <c r="CC75" s="1155" t="s">
        <v>1080</v>
      </c>
      <c r="CD75" s="277" t="s">
        <v>2260</v>
      </c>
      <c r="CE75" s="278" t="s">
        <v>7</v>
      </c>
      <c r="CF75" s="1133" t="s">
        <v>7</v>
      </c>
      <c r="CG75" s="278" t="s">
        <v>7</v>
      </c>
      <c r="CH75" s="1133">
        <v>0.24877460300000001</v>
      </c>
      <c r="CI75" s="1133">
        <v>-3.0201509599999999E-2</v>
      </c>
      <c r="CJ75" s="1133">
        <v>1.5954630399999999E-2</v>
      </c>
      <c r="CK75" s="1133">
        <v>-1.8929619790000001</v>
      </c>
      <c r="CL75" s="1153">
        <v>5.8362923599999998E-2</v>
      </c>
      <c r="CM75" s="1154">
        <v>22842.429690000001</v>
      </c>
      <c r="CN75" s="1153" t="s">
        <v>230</v>
      </c>
      <c r="CO75" s="1154" t="s">
        <v>7</v>
      </c>
      <c r="CP75" s="278" t="s">
        <v>7</v>
      </c>
      <c r="CQ75" s="1156" t="s">
        <v>1080</v>
      </c>
      <c r="CR75" s="277" t="s">
        <v>2470</v>
      </c>
      <c r="CS75" s="278">
        <v>166265535</v>
      </c>
      <c r="CT75" s="1133">
        <v>0.99875700000000001</v>
      </c>
      <c r="CU75" s="278" t="s">
        <v>237</v>
      </c>
      <c r="CV75" s="1133">
        <v>0.27120000119999998</v>
      </c>
      <c r="CW75" s="1133">
        <v>-7.8305787999999998E-3</v>
      </c>
      <c r="CX75" s="1133">
        <v>2.6290793E-2</v>
      </c>
      <c r="CY75" s="1133">
        <v>-0.29784491660000001</v>
      </c>
      <c r="CZ75" s="1153">
        <v>0.76582151649999997</v>
      </c>
      <c r="DA75" s="1154">
        <v>16731</v>
      </c>
      <c r="DB75" s="1154" t="s">
        <v>230</v>
      </c>
      <c r="DC75" s="278" t="s">
        <v>7</v>
      </c>
      <c r="DD75" s="278" t="s">
        <v>7</v>
      </c>
      <c r="DE75" s="1156" t="s">
        <v>1080</v>
      </c>
      <c r="DF75" s="277" t="s">
        <v>2260</v>
      </c>
      <c r="DG75" s="278" t="s">
        <v>7</v>
      </c>
      <c r="DH75" s="1133" t="s">
        <v>7</v>
      </c>
      <c r="DI75" s="278" t="s">
        <v>7</v>
      </c>
      <c r="DJ75" s="1133">
        <v>0.5</v>
      </c>
      <c r="DK75" s="1133">
        <v>9.9998349000000007E-3</v>
      </c>
      <c r="DL75" s="1133">
        <v>1.19425999E-2</v>
      </c>
      <c r="DM75" s="1133">
        <v>0.8373247385</v>
      </c>
      <c r="DN75" s="1153">
        <v>0.40241003040000001</v>
      </c>
      <c r="DO75" s="1154">
        <v>150064</v>
      </c>
      <c r="DP75" s="1154" t="s">
        <v>7</v>
      </c>
      <c r="DQ75" s="278" t="s">
        <v>7</v>
      </c>
      <c r="DR75" s="278" t="s">
        <v>7</v>
      </c>
      <c r="DS75" s="1156" t="s">
        <v>1080</v>
      </c>
      <c r="DT75" s="277" t="s">
        <v>2470</v>
      </c>
      <c r="DU75" s="278">
        <v>166265535</v>
      </c>
      <c r="DV75" s="1133">
        <v>0.99875700000000001</v>
      </c>
      <c r="DW75" s="278" t="s">
        <v>237</v>
      </c>
      <c r="DX75" s="1133">
        <v>0.27099999790000001</v>
      </c>
      <c r="DY75" s="1133">
        <v>-8.2999999000000005E-3</v>
      </c>
      <c r="DZ75" s="1133">
        <v>3.8122685999999999E-3</v>
      </c>
      <c r="EA75" s="1133">
        <v>-2.1771812439999998</v>
      </c>
      <c r="EB75" s="1153">
        <v>2.9467042499999999E-2</v>
      </c>
      <c r="EC75" s="1154">
        <v>253100</v>
      </c>
      <c r="ED75" s="1154" t="s">
        <v>230</v>
      </c>
      <c r="EE75" s="278" t="s">
        <v>7</v>
      </c>
      <c r="EF75" s="278" t="s">
        <v>7</v>
      </c>
    </row>
    <row r="76" spans="1:136" ht="12" customHeight="1" x14ac:dyDescent="0.15">
      <c r="A76" s="1160" t="s">
        <v>440</v>
      </c>
      <c r="B76" s="278">
        <v>6</v>
      </c>
      <c r="C76" s="278">
        <v>31973016</v>
      </c>
      <c r="D76" s="278" t="s">
        <v>237</v>
      </c>
      <c r="E76" s="1133">
        <v>0.60299998519999998</v>
      </c>
      <c r="F76" s="1133">
        <v>8.9999995999999992E-3</v>
      </c>
      <c r="G76" s="1133">
        <v>1.5E-3</v>
      </c>
      <c r="H76" s="1133">
        <v>5.920000076</v>
      </c>
      <c r="I76" s="1153">
        <v>3.2500000000000002E-9</v>
      </c>
      <c r="J76" s="1154">
        <v>939908</v>
      </c>
      <c r="K76" s="605" t="s">
        <v>1080</v>
      </c>
      <c r="L76" s="277" t="s">
        <v>1080</v>
      </c>
      <c r="M76" s="278" t="s">
        <v>1080</v>
      </c>
      <c r="N76" s="278" t="s">
        <v>1080</v>
      </c>
      <c r="O76" s="1133" t="s">
        <v>1080</v>
      </c>
      <c r="P76" s="1133" t="s">
        <v>1080</v>
      </c>
      <c r="Q76" s="1133" t="s">
        <v>1080</v>
      </c>
      <c r="R76" s="1133" t="s">
        <v>1080</v>
      </c>
      <c r="S76" s="1133" t="s">
        <v>1080</v>
      </c>
      <c r="T76" s="1153" t="s">
        <v>1080</v>
      </c>
      <c r="U76" s="1154" t="s">
        <v>1080</v>
      </c>
      <c r="V76" s="1154" t="s">
        <v>1080</v>
      </c>
      <c r="W76" s="278" t="s">
        <v>1080</v>
      </c>
      <c r="X76" s="278" t="s">
        <v>1080</v>
      </c>
      <c r="Y76" s="278" t="s">
        <v>1080</v>
      </c>
      <c r="Z76" s="277" t="s">
        <v>1080</v>
      </c>
      <c r="AA76" s="278" t="s">
        <v>1080</v>
      </c>
      <c r="AB76" s="1133" t="s">
        <v>1080</v>
      </c>
      <c r="AC76" s="278" t="s">
        <v>1080</v>
      </c>
      <c r="AD76" s="1133" t="s">
        <v>1080</v>
      </c>
      <c r="AE76" s="1133" t="s">
        <v>1080</v>
      </c>
      <c r="AF76" s="1133" t="s">
        <v>1080</v>
      </c>
      <c r="AG76" s="1133" t="s">
        <v>1080</v>
      </c>
      <c r="AH76" s="1153" t="s">
        <v>1080</v>
      </c>
      <c r="AI76" s="1154" t="s">
        <v>1080</v>
      </c>
      <c r="AJ76" s="1153" t="s">
        <v>1080</v>
      </c>
      <c r="AK76" s="1154" t="s">
        <v>1080</v>
      </c>
      <c r="AL76" s="278" t="s">
        <v>1080</v>
      </c>
      <c r="AM76" s="605" t="s">
        <v>1080</v>
      </c>
      <c r="AN76" s="277" t="s">
        <v>1080</v>
      </c>
      <c r="AO76" s="278" t="s">
        <v>1080</v>
      </c>
      <c r="AP76" s="1133" t="s">
        <v>1080</v>
      </c>
      <c r="AQ76" s="278" t="s">
        <v>1080</v>
      </c>
      <c r="AR76" s="1133" t="s">
        <v>1080</v>
      </c>
      <c r="AS76" s="1133" t="s">
        <v>1080</v>
      </c>
      <c r="AT76" s="1133" t="s">
        <v>1080</v>
      </c>
      <c r="AU76" s="1133" t="s">
        <v>1080</v>
      </c>
      <c r="AV76" s="1153" t="s">
        <v>1080</v>
      </c>
      <c r="AW76" s="1154" t="s">
        <v>1080</v>
      </c>
      <c r="AX76" s="1153" t="s">
        <v>1080</v>
      </c>
      <c r="AY76" s="1154" t="s">
        <v>1080</v>
      </c>
      <c r="AZ76" s="278" t="s">
        <v>1080</v>
      </c>
      <c r="BA76" s="605" t="s">
        <v>1080</v>
      </c>
      <c r="BB76" s="277" t="s">
        <v>2260</v>
      </c>
      <c r="BC76" s="278" t="s">
        <v>7</v>
      </c>
      <c r="BD76" s="1133" t="s">
        <v>7</v>
      </c>
      <c r="BE76" s="278" t="s">
        <v>7</v>
      </c>
      <c r="BF76" s="1133">
        <v>0.63669997450000004</v>
      </c>
      <c r="BG76" s="1133">
        <v>-6.3E-3</v>
      </c>
      <c r="BH76" s="1133">
        <v>2.4723453400000001E-2</v>
      </c>
      <c r="BI76" s="1133">
        <v>-0.25481876730000003</v>
      </c>
      <c r="BJ76" s="1153">
        <v>0.79886305329999996</v>
      </c>
      <c r="BK76" s="1154">
        <v>26648</v>
      </c>
      <c r="BL76" s="1153" t="s">
        <v>7</v>
      </c>
      <c r="BM76" s="1154" t="s">
        <v>7</v>
      </c>
      <c r="BN76" s="278" t="s">
        <v>7</v>
      </c>
      <c r="BO76" s="605" t="s">
        <v>1080</v>
      </c>
      <c r="BP76" s="277" t="s">
        <v>1080</v>
      </c>
      <c r="BQ76" s="278" t="s">
        <v>1080</v>
      </c>
      <c r="BR76" s="1133" t="s">
        <v>1080</v>
      </c>
      <c r="BS76" s="278" t="s">
        <v>1080</v>
      </c>
      <c r="BT76" s="1133" t="s">
        <v>1080</v>
      </c>
      <c r="BU76" s="1133" t="s">
        <v>1080</v>
      </c>
      <c r="BV76" s="1133" t="s">
        <v>1080</v>
      </c>
      <c r="BW76" s="1133" t="s">
        <v>1080</v>
      </c>
      <c r="BX76" s="1153" t="s">
        <v>1080</v>
      </c>
      <c r="BY76" s="1154" t="s">
        <v>1080</v>
      </c>
      <c r="BZ76" s="1153" t="s">
        <v>1080</v>
      </c>
      <c r="CA76" s="1154" t="s">
        <v>1080</v>
      </c>
      <c r="CB76" s="278" t="s">
        <v>1080</v>
      </c>
      <c r="CC76" s="1155" t="s">
        <v>1080</v>
      </c>
      <c r="CD76" s="277" t="s">
        <v>2260</v>
      </c>
      <c r="CE76" s="278" t="s">
        <v>7</v>
      </c>
      <c r="CF76" s="1133" t="s">
        <v>7</v>
      </c>
      <c r="CG76" s="278" t="s">
        <v>7</v>
      </c>
      <c r="CH76" s="1133">
        <v>0.60757338999999999</v>
      </c>
      <c r="CI76" s="1133">
        <v>1.65030714E-2</v>
      </c>
      <c r="CJ76" s="1133">
        <v>1.6970848699999999E-2</v>
      </c>
      <c r="CK76" s="1133">
        <v>0.97243648770000002</v>
      </c>
      <c r="CL76" s="1153">
        <v>0.33083346489999998</v>
      </c>
      <c r="CM76" s="1154">
        <v>17270.689450000002</v>
      </c>
      <c r="CN76" s="1153" t="s">
        <v>230</v>
      </c>
      <c r="CO76" s="1154" t="s">
        <v>7</v>
      </c>
      <c r="CP76" s="278" t="s">
        <v>7</v>
      </c>
      <c r="CQ76" s="1156" t="s">
        <v>1080</v>
      </c>
      <c r="CR76" s="277" t="s">
        <v>1080</v>
      </c>
      <c r="CS76" s="278" t="s">
        <v>1080</v>
      </c>
      <c r="CT76" s="1133" t="s">
        <v>1080</v>
      </c>
      <c r="CU76" s="278" t="s">
        <v>1080</v>
      </c>
      <c r="CV76" s="1133" t="s">
        <v>1080</v>
      </c>
      <c r="CW76" s="1133" t="s">
        <v>1080</v>
      </c>
      <c r="CX76" s="1133" t="s">
        <v>1080</v>
      </c>
      <c r="CY76" s="1133" t="s">
        <v>1080</v>
      </c>
      <c r="CZ76" s="1153" t="s">
        <v>1080</v>
      </c>
      <c r="DA76" s="1154" t="s">
        <v>1080</v>
      </c>
      <c r="DB76" s="1154" t="s">
        <v>1080</v>
      </c>
      <c r="DC76" s="278" t="s">
        <v>1080</v>
      </c>
      <c r="DD76" s="278" t="s">
        <v>1080</v>
      </c>
      <c r="DE76" s="1156" t="s">
        <v>1080</v>
      </c>
      <c r="DF76" s="277" t="s">
        <v>1080</v>
      </c>
      <c r="DG76" s="278" t="s">
        <v>1080</v>
      </c>
      <c r="DH76" s="1133" t="s">
        <v>1080</v>
      </c>
      <c r="DI76" s="278" t="s">
        <v>1080</v>
      </c>
      <c r="DJ76" s="1133" t="s">
        <v>1080</v>
      </c>
      <c r="DK76" s="1133" t="s">
        <v>1080</v>
      </c>
      <c r="DL76" s="1133" t="s">
        <v>1080</v>
      </c>
      <c r="DM76" s="1133" t="s">
        <v>1080</v>
      </c>
      <c r="DN76" s="1153" t="s">
        <v>1080</v>
      </c>
      <c r="DO76" s="1154" t="s">
        <v>1080</v>
      </c>
      <c r="DP76" s="1154" t="s">
        <v>1080</v>
      </c>
      <c r="DQ76" s="278" t="s">
        <v>1080</v>
      </c>
      <c r="DR76" s="278" t="s">
        <v>1080</v>
      </c>
      <c r="DS76" s="1156" t="s">
        <v>1080</v>
      </c>
      <c r="DT76" s="277" t="s">
        <v>1080</v>
      </c>
      <c r="DU76" s="278" t="s">
        <v>1080</v>
      </c>
      <c r="DV76" s="1133" t="s">
        <v>1080</v>
      </c>
      <c r="DW76" s="278" t="s">
        <v>1080</v>
      </c>
      <c r="DX76" s="1133" t="s">
        <v>1080</v>
      </c>
      <c r="DY76" s="1133" t="s">
        <v>1080</v>
      </c>
      <c r="DZ76" s="1133" t="s">
        <v>1080</v>
      </c>
      <c r="EA76" s="1133" t="s">
        <v>1080</v>
      </c>
      <c r="EB76" s="1153" t="s">
        <v>1080</v>
      </c>
      <c r="EC76" s="1154" t="s">
        <v>1080</v>
      </c>
      <c r="ED76" s="1154" t="s">
        <v>1080</v>
      </c>
      <c r="EE76" s="278" t="s">
        <v>1080</v>
      </c>
      <c r="EF76" s="278" t="s">
        <v>1080</v>
      </c>
    </row>
    <row r="77" spans="1:136" ht="12" customHeight="1" x14ac:dyDescent="0.15">
      <c r="A77" s="1160" t="s">
        <v>248</v>
      </c>
      <c r="B77" s="278">
        <v>11</v>
      </c>
      <c r="C77" s="278">
        <v>13248730</v>
      </c>
      <c r="D77" s="278" t="s">
        <v>228</v>
      </c>
      <c r="E77" s="1133">
        <v>0.50099998710000004</v>
      </c>
      <c r="F77" s="1133">
        <v>1.25000002E-2</v>
      </c>
      <c r="G77" s="1133">
        <v>1.5E-3</v>
      </c>
      <c r="H77" s="1133">
        <v>8.3699998860000004</v>
      </c>
      <c r="I77" s="1153">
        <v>5.5699999999999998E-17</v>
      </c>
      <c r="J77" s="1154">
        <v>939908</v>
      </c>
      <c r="K77" s="605" t="s">
        <v>1080</v>
      </c>
      <c r="L77" s="277" t="s">
        <v>2471</v>
      </c>
      <c r="M77" s="278">
        <v>13261935</v>
      </c>
      <c r="N77" s="1161">
        <v>0.87064600000000003</v>
      </c>
      <c r="O77" s="1133" t="s">
        <v>237</v>
      </c>
      <c r="P77" s="1133">
        <v>0.53969997169999995</v>
      </c>
      <c r="Q77" s="1133">
        <v>4.6700000800000002E-2</v>
      </c>
      <c r="R77" s="1133">
        <v>8.2120969899999993E-2</v>
      </c>
      <c r="S77" s="1133">
        <v>0.56867325310000005</v>
      </c>
      <c r="T77" s="1153">
        <v>0.56957787280000005</v>
      </c>
      <c r="U77" s="1154">
        <v>38181</v>
      </c>
      <c r="V77" s="1154" t="s">
        <v>230</v>
      </c>
      <c r="W77" s="278" t="s">
        <v>7</v>
      </c>
      <c r="X77" s="278" t="s">
        <v>7</v>
      </c>
      <c r="Y77" s="278" t="s">
        <v>1080</v>
      </c>
      <c r="Z77" s="277" t="s">
        <v>2471</v>
      </c>
      <c r="AA77" s="278">
        <v>13261935</v>
      </c>
      <c r="AB77" s="1133">
        <v>0.87064600000000003</v>
      </c>
      <c r="AC77" s="278" t="s">
        <v>237</v>
      </c>
      <c r="AD77" s="1133">
        <v>0.53680002689999995</v>
      </c>
      <c r="AE77" s="1133">
        <v>2.9999999999999997E-4</v>
      </c>
      <c r="AF77" s="1133">
        <v>2.2984661999999999E-3</v>
      </c>
      <c r="AG77" s="1133">
        <v>0.13052181900000001</v>
      </c>
      <c r="AH77" s="1153">
        <v>0.8961535692</v>
      </c>
      <c r="AI77" s="1154">
        <v>22438</v>
      </c>
      <c r="AJ77" s="1153" t="s">
        <v>7</v>
      </c>
      <c r="AK77" s="1154" t="s">
        <v>7</v>
      </c>
      <c r="AL77" s="278" t="s">
        <v>7</v>
      </c>
      <c r="AM77" s="605" t="s">
        <v>1080</v>
      </c>
      <c r="AN77" s="277" t="s">
        <v>2471</v>
      </c>
      <c r="AO77" s="278">
        <v>13261935</v>
      </c>
      <c r="AP77" s="1133">
        <v>0.87064600000000003</v>
      </c>
      <c r="AQ77" s="278" t="s">
        <v>237</v>
      </c>
      <c r="AR77" s="1133">
        <v>0.54049998519999998</v>
      </c>
      <c r="AS77" s="1133">
        <v>2.0999998999999998E-3</v>
      </c>
      <c r="AT77" s="1133">
        <v>1.5844285499999999E-2</v>
      </c>
      <c r="AU77" s="1133">
        <v>0.13253989820000001</v>
      </c>
      <c r="AV77" s="1153">
        <v>0.89455729719999999</v>
      </c>
      <c r="AW77" s="1154">
        <v>35845</v>
      </c>
      <c r="AX77" s="1153" t="s">
        <v>7</v>
      </c>
      <c r="AY77" s="1154" t="s">
        <v>7</v>
      </c>
      <c r="AZ77" s="278" t="s">
        <v>7</v>
      </c>
      <c r="BA77" s="605" t="s">
        <v>1080</v>
      </c>
      <c r="BB77" s="277" t="s">
        <v>2260</v>
      </c>
      <c r="BC77" s="278" t="s">
        <v>7</v>
      </c>
      <c r="BD77" s="1133" t="s">
        <v>7</v>
      </c>
      <c r="BE77" s="278" t="s">
        <v>7</v>
      </c>
      <c r="BF77" s="1133">
        <v>0.49689999219999997</v>
      </c>
      <c r="BG77" s="1133">
        <v>1.5900000899999999E-2</v>
      </c>
      <c r="BH77" s="1133">
        <v>2.1520415300000002E-2</v>
      </c>
      <c r="BI77" s="1133">
        <v>0.73883330820000004</v>
      </c>
      <c r="BJ77" s="1153">
        <v>0.46000820399999998</v>
      </c>
      <c r="BK77" s="1154">
        <v>27677</v>
      </c>
      <c r="BL77" s="1153" t="s">
        <v>230</v>
      </c>
      <c r="BM77" s="1154" t="s">
        <v>7</v>
      </c>
      <c r="BN77" s="278" t="s">
        <v>7</v>
      </c>
      <c r="BO77" s="605" t="s">
        <v>1080</v>
      </c>
      <c r="BP77" s="277" t="s">
        <v>2471</v>
      </c>
      <c r="BQ77" s="278">
        <v>13261935</v>
      </c>
      <c r="BR77" s="1133">
        <v>0.87064600000000003</v>
      </c>
      <c r="BS77" s="278" t="s">
        <v>237</v>
      </c>
      <c r="BT77" s="1133">
        <v>0.51859998699999998</v>
      </c>
      <c r="BU77" s="1133" t="s">
        <v>1080</v>
      </c>
      <c r="BV77" s="1133" t="s">
        <v>1080</v>
      </c>
      <c r="BW77" s="1133">
        <v>-0.51395183799999999</v>
      </c>
      <c r="BX77" s="1153">
        <v>0.60728567840000003</v>
      </c>
      <c r="BY77" s="1154">
        <v>49942</v>
      </c>
      <c r="BZ77" s="1153" t="s">
        <v>7</v>
      </c>
      <c r="CA77" s="1154" t="s">
        <v>7</v>
      </c>
      <c r="CB77" s="278" t="s">
        <v>7</v>
      </c>
      <c r="CC77" s="1155" t="s">
        <v>1080</v>
      </c>
      <c r="CD77" s="277" t="s">
        <v>2260</v>
      </c>
      <c r="CE77" s="278" t="s">
        <v>7</v>
      </c>
      <c r="CF77" s="1133" t="s">
        <v>7</v>
      </c>
      <c r="CG77" s="278" t="s">
        <v>7</v>
      </c>
      <c r="CH77" s="1133">
        <v>0.49843350050000002</v>
      </c>
      <c r="CI77" s="1133">
        <v>1.7898855700000001E-2</v>
      </c>
      <c r="CJ77" s="1133">
        <v>1.37189496E-2</v>
      </c>
      <c r="CK77" s="1133">
        <v>1.3046811819999999</v>
      </c>
      <c r="CL77" s="1153">
        <v>0.19200143219999999</v>
      </c>
      <c r="CM77" s="1154">
        <v>22842.429690000001</v>
      </c>
      <c r="CN77" s="1153" t="s">
        <v>230</v>
      </c>
      <c r="CO77" s="1154" t="s">
        <v>7</v>
      </c>
      <c r="CP77" s="278" t="s">
        <v>7</v>
      </c>
      <c r="CQ77" s="1156" t="s">
        <v>1080</v>
      </c>
      <c r="CR77" s="277" t="s">
        <v>2471</v>
      </c>
      <c r="CS77" s="278">
        <v>13261935</v>
      </c>
      <c r="CT77" s="1133">
        <v>0.87064600000000003</v>
      </c>
      <c r="CU77" s="278" t="s">
        <v>237</v>
      </c>
      <c r="CV77" s="1133">
        <v>0.62929999830000005</v>
      </c>
      <c r="CW77" s="1133">
        <v>3.5463664700000001E-2</v>
      </c>
      <c r="CX77" s="1133">
        <v>2.3291843E-2</v>
      </c>
      <c r="CY77" s="1133">
        <v>1.5225787159999999</v>
      </c>
      <c r="CZ77" s="1153">
        <v>0.1278641522</v>
      </c>
      <c r="DA77" s="1154">
        <v>16731</v>
      </c>
      <c r="DB77" s="1154" t="s">
        <v>230</v>
      </c>
      <c r="DC77" s="278" t="s">
        <v>7</v>
      </c>
      <c r="DD77" s="278" t="s">
        <v>7</v>
      </c>
      <c r="DE77" s="1156" t="s">
        <v>1080</v>
      </c>
      <c r="DF77" s="277" t="s">
        <v>2260</v>
      </c>
      <c r="DG77" s="278" t="s">
        <v>7</v>
      </c>
      <c r="DH77" s="1133" t="s">
        <v>7</v>
      </c>
      <c r="DI77" s="278" t="s">
        <v>7</v>
      </c>
      <c r="DJ77" s="1133">
        <v>0.5</v>
      </c>
      <c r="DK77" s="1133">
        <v>-1.1202514199999999E-2</v>
      </c>
      <c r="DL77" s="1133">
        <v>1.0819790899999999E-2</v>
      </c>
      <c r="DM77" s="1133">
        <v>-1.0353724959999999</v>
      </c>
      <c r="DN77" s="1153">
        <v>0.30049496889999999</v>
      </c>
      <c r="DO77" s="1154">
        <v>150064</v>
      </c>
      <c r="DP77" s="1154" t="s">
        <v>7</v>
      </c>
      <c r="DQ77" s="278" t="s">
        <v>7</v>
      </c>
      <c r="DR77" s="278" t="s">
        <v>7</v>
      </c>
      <c r="DS77" s="1156" t="s">
        <v>1080</v>
      </c>
      <c r="DT77" s="277" t="s">
        <v>2471</v>
      </c>
      <c r="DU77" s="278">
        <v>13261935</v>
      </c>
      <c r="DV77" s="1133">
        <v>0.87064600000000003</v>
      </c>
      <c r="DW77" s="278" t="s">
        <v>237</v>
      </c>
      <c r="DX77" s="1133">
        <v>0.62900000810000001</v>
      </c>
      <c r="DY77" s="1133">
        <v>-2.7999998999999999E-3</v>
      </c>
      <c r="DZ77" s="1133">
        <v>3.3501755000000001E-3</v>
      </c>
      <c r="EA77" s="1133">
        <v>-0.83577710390000004</v>
      </c>
      <c r="EB77" s="1153">
        <v>0.40328028799999999</v>
      </c>
      <c r="EC77" s="1154">
        <v>252688</v>
      </c>
      <c r="ED77" s="1154" t="s">
        <v>7</v>
      </c>
      <c r="EE77" s="278" t="s">
        <v>7</v>
      </c>
      <c r="EF77" s="278" t="s">
        <v>7</v>
      </c>
    </row>
    <row r="78" spans="1:136" ht="12" customHeight="1" x14ac:dyDescent="0.15">
      <c r="A78" s="1160" t="s">
        <v>456</v>
      </c>
      <c r="B78" s="278">
        <v>15</v>
      </c>
      <c r="C78" s="278">
        <v>74026198</v>
      </c>
      <c r="D78" s="278" t="s">
        <v>237</v>
      </c>
      <c r="E78" s="1133">
        <v>0.65100002290000003</v>
      </c>
      <c r="F78" s="1133">
        <v>-9.1000004000000006E-3</v>
      </c>
      <c r="G78" s="1133">
        <v>1.6000000000000001E-3</v>
      </c>
      <c r="H78" s="1133">
        <v>-5.8600001339999999</v>
      </c>
      <c r="I78" s="1153">
        <v>4.5999999999999998E-9</v>
      </c>
      <c r="J78" s="1154">
        <v>939908</v>
      </c>
      <c r="K78" s="605" t="s">
        <v>1080</v>
      </c>
      <c r="L78" s="277" t="s">
        <v>2472</v>
      </c>
      <c r="M78" s="278">
        <v>74019836</v>
      </c>
      <c r="N78" s="1161">
        <v>0.97235799999999994</v>
      </c>
      <c r="O78" s="1133" t="s">
        <v>237</v>
      </c>
      <c r="P78" s="1133">
        <v>0.66140002009999999</v>
      </c>
      <c r="Q78" s="1133">
        <v>2.6900000899999998E-2</v>
      </c>
      <c r="R78" s="1133">
        <v>8.7649308100000003E-2</v>
      </c>
      <c r="S78" s="1133">
        <v>0.30690488220000001</v>
      </c>
      <c r="T78" s="1153">
        <v>0.75891578199999998</v>
      </c>
      <c r="U78" s="1154">
        <v>38181</v>
      </c>
      <c r="V78" s="1154" t="s">
        <v>7</v>
      </c>
      <c r="W78" s="278" t="s">
        <v>7</v>
      </c>
      <c r="X78" s="278" t="s">
        <v>7</v>
      </c>
      <c r="Y78" s="278" t="s">
        <v>1080</v>
      </c>
      <c r="Z78" s="277" t="s">
        <v>2472</v>
      </c>
      <c r="AA78" s="278">
        <v>74019836</v>
      </c>
      <c r="AB78" s="1133">
        <v>0.97235799999999994</v>
      </c>
      <c r="AC78" s="278" t="s">
        <v>237</v>
      </c>
      <c r="AD78" s="1133">
        <v>0.66570001840000004</v>
      </c>
      <c r="AE78" s="1133">
        <v>1.2000000999999999E-3</v>
      </c>
      <c r="AF78" s="1133">
        <v>2.3983994E-3</v>
      </c>
      <c r="AG78" s="1133">
        <v>0.50033366680000002</v>
      </c>
      <c r="AH78" s="1153">
        <v>0.6168401241</v>
      </c>
      <c r="AI78" s="1154">
        <v>22438</v>
      </c>
      <c r="AJ78" s="1153" t="s">
        <v>230</v>
      </c>
      <c r="AK78" s="1154" t="s">
        <v>7</v>
      </c>
      <c r="AL78" s="278" t="s">
        <v>7</v>
      </c>
      <c r="AM78" s="605" t="s">
        <v>1080</v>
      </c>
      <c r="AN78" s="277" t="s">
        <v>2472</v>
      </c>
      <c r="AO78" s="278">
        <v>74019836</v>
      </c>
      <c r="AP78" s="1133">
        <v>0.97235799999999994</v>
      </c>
      <c r="AQ78" s="278" t="s">
        <v>237</v>
      </c>
      <c r="AR78" s="1133">
        <v>0.66460001469999996</v>
      </c>
      <c r="AS78" s="1133">
        <v>-4.0899999399999998E-2</v>
      </c>
      <c r="AT78" s="1133">
        <v>1.7248209600000002E-2</v>
      </c>
      <c r="AU78" s="1133">
        <v>-2.3712604050000001</v>
      </c>
      <c r="AV78" s="1153">
        <v>1.7727531500000001E-2</v>
      </c>
      <c r="AW78" s="1154">
        <v>35845</v>
      </c>
      <c r="AX78" s="1153" t="s">
        <v>7</v>
      </c>
      <c r="AY78" s="1154" t="s">
        <v>7</v>
      </c>
      <c r="AZ78" s="278" t="s">
        <v>7</v>
      </c>
      <c r="BA78" s="605" t="s">
        <v>1080</v>
      </c>
      <c r="BB78" s="277" t="s">
        <v>2260</v>
      </c>
      <c r="BC78" s="278" t="s">
        <v>7</v>
      </c>
      <c r="BD78" s="1133" t="s">
        <v>7</v>
      </c>
      <c r="BE78" s="278" t="s">
        <v>7</v>
      </c>
      <c r="BF78" s="1133">
        <v>0.65049999950000004</v>
      </c>
      <c r="BG78" s="1133">
        <v>-9.8000000999999993E-3</v>
      </c>
      <c r="BH78" s="1133">
        <v>2.3322124E-2</v>
      </c>
      <c r="BI78" s="1133">
        <v>-0.42020186780000002</v>
      </c>
      <c r="BJ78" s="1153">
        <v>0.67433798310000004</v>
      </c>
      <c r="BK78" s="1154">
        <v>27677</v>
      </c>
      <c r="BL78" s="1153" t="s">
        <v>230</v>
      </c>
      <c r="BM78" s="1154" t="s">
        <v>7</v>
      </c>
      <c r="BN78" s="278" t="s">
        <v>7</v>
      </c>
      <c r="BO78" s="605" t="s">
        <v>1080</v>
      </c>
      <c r="BP78" s="277" t="s">
        <v>2472</v>
      </c>
      <c r="BQ78" s="278">
        <v>74019836</v>
      </c>
      <c r="BR78" s="1133">
        <v>0.97235799999999994</v>
      </c>
      <c r="BS78" s="278" t="s">
        <v>237</v>
      </c>
      <c r="BT78" s="1133">
        <v>0.67570000890000004</v>
      </c>
      <c r="BU78" s="1133" t="s">
        <v>1080</v>
      </c>
      <c r="BV78" s="1133" t="s">
        <v>1080</v>
      </c>
      <c r="BW78" s="1133">
        <v>-1.1581448320000001</v>
      </c>
      <c r="BX78" s="1153">
        <v>0.2468049377</v>
      </c>
      <c r="BY78" s="1154">
        <v>49942</v>
      </c>
      <c r="BZ78" s="1153" t="s">
        <v>230</v>
      </c>
      <c r="CA78" s="1154" t="s">
        <v>7</v>
      </c>
      <c r="CB78" s="278" t="s">
        <v>7</v>
      </c>
      <c r="CC78" s="1155" t="s">
        <v>1080</v>
      </c>
      <c r="CD78" s="277" t="s">
        <v>2260</v>
      </c>
      <c r="CE78" s="278" t="s">
        <v>7</v>
      </c>
      <c r="CF78" s="1133" t="s">
        <v>7</v>
      </c>
      <c r="CG78" s="278" t="s">
        <v>7</v>
      </c>
      <c r="CH78" s="1133">
        <v>0.65179187059999999</v>
      </c>
      <c r="CI78" s="1133">
        <v>1.05046323E-2</v>
      </c>
      <c r="CJ78" s="1133">
        <v>1.45319244E-2</v>
      </c>
      <c r="CK78" s="1133">
        <v>0.72286587950000003</v>
      </c>
      <c r="CL78" s="1153">
        <v>0.46976226570000001</v>
      </c>
      <c r="CM78" s="1154">
        <v>22842.429690000001</v>
      </c>
      <c r="CN78" s="1153" t="s">
        <v>7</v>
      </c>
      <c r="CO78" s="1154" t="s">
        <v>7</v>
      </c>
      <c r="CP78" s="278" t="s">
        <v>7</v>
      </c>
      <c r="CQ78" s="1156" t="s">
        <v>1080</v>
      </c>
      <c r="CR78" s="277" t="s">
        <v>2472</v>
      </c>
      <c r="CS78" s="278">
        <v>74019836</v>
      </c>
      <c r="CT78" s="1133">
        <v>0.97235799999999994</v>
      </c>
      <c r="CU78" s="278" t="s">
        <v>237</v>
      </c>
      <c r="CV78" s="1133">
        <v>0.68330001829999998</v>
      </c>
      <c r="CW78" s="1133">
        <v>-3.7182789299999998E-2</v>
      </c>
      <c r="CX78" s="1133">
        <v>2.5491073699999998E-2</v>
      </c>
      <c r="CY78" s="1133">
        <v>-1.458659291</v>
      </c>
      <c r="CZ78" s="1153">
        <v>0.14465890819999999</v>
      </c>
      <c r="DA78" s="1154">
        <v>16731</v>
      </c>
      <c r="DB78" s="1154" t="s">
        <v>230</v>
      </c>
      <c r="DC78" s="278" t="s">
        <v>7</v>
      </c>
      <c r="DD78" s="278" t="s">
        <v>7</v>
      </c>
      <c r="DE78" s="1156" t="s">
        <v>1080</v>
      </c>
      <c r="DF78" s="277" t="s">
        <v>2260</v>
      </c>
      <c r="DG78" s="278" t="s">
        <v>7</v>
      </c>
      <c r="DH78" s="1133" t="s">
        <v>7</v>
      </c>
      <c r="DI78" s="278" t="s">
        <v>7</v>
      </c>
      <c r="DJ78" s="1133">
        <v>0.5</v>
      </c>
      <c r="DK78" s="1133">
        <v>-5.1029980999999997E-3</v>
      </c>
      <c r="DL78" s="1133">
        <v>1.15343062E-2</v>
      </c>
      <c r="DM78" s="1133">
        <v>-0.44241917130000002</v>
      </c>
      <c r="DN78" s="1153">
        <v>0.65818589930000004</v>
      </c>
      <c r="DO78" s="1154">
        <v>150064</v>
      </c>
      <c r="DP78" s="1154" t="s">
        <v>230</v>
      </c>
      <c r="DQ78" s="278" t="s">
        <v>7</v>
      </c>
      <c r="DR78" s="278" t="s">
        <v>7</v>
      </c>
      <c r="DS78" s="1156" t="s">
        <v>1080</v>
      </c>
      <c r="DT78" s="277" t="s">
        <v>2472</v>
      </c>
      <c r="DU78" s="278">
        <v>74019836</v>
      </c>
      <c r="DV78" s="1133">
        <v>0.97235799999999994</v>
      </c>
      <c r="DW78" s="278" t="s">
        <v>237</v>
      </c>
      <c r="DX78" s="1133">
        <v>0.68300002810000005</v>
      </c>
      <c r="DY78" s="1133">
        <v>6.9999999999999999E-4</v>
      </c>
      <c r="DZ78" s="1133">
        <v>3.5812220999999998E-3</v>
      </c>
      <c r="EA78" s="1133">
        <v>0.19546400010000001</v>
      </c>
      <c r="EB78" s="1153">
        <v>0.84502971169999996</v>
      </c>
      <c r="EC78" s="1154">
        <v>251341</v>
      </c>
      <c r="ED78" s="1154" t="s">
        <v>7</v>
      </c>
      <c r="EE78" s="278" t="s">
        <v>7</v>
      </c>
      <c r="EF78" s="278" t="s">
        <v>7</v>
      </c>
    </row>
    <row r="79" spans="1:136" ht="12" customHeight="1" x14ac:dyDescent="0.15">
      <c r="A79" s="1160" t="s">
        <v>253</v>
      </c>
      <c r="B79" s="278">
        <v>12</v>
      </c>
      <c r="C79" s="278">
        <v>108618630</v>
      </c>
      <c r="D79" s="278" t="s">
        <v>228</v>
      </c>
      <c r="E79" s="1133">
        <v>0.2599999905</v>
      </c>
      <c r="F79" s="1133">
        <v>-1.36000002E-2</v>
      </c>
      <c r="G79" s="1133">
        <v>1.6999999999999999E-3</v>
      </c>
      <c r="H79" s="1133">
        <v>-8.0100002289999992</v>
      </c>
      <c r="I79" s="1153">
        <v>1.15E-15</v>
      </c>
      <c r="J79" s="1154">
        <v>939908</v>
      </c>
      <c r="K79" s="605" t="s">
        <v>1080</v>
      </c>
      <c r="L79" s="277" t="s">
        <v>1080</v>
      </c>
      <c r="M79" s="278" t="s">
        <v>1080</v>
      </c>
      <c r="N79" s="1161" t="s">
        <v>1080</v>
      </c>
      <c r="O79" s="1133" t="s">
        <v>1080</v>
      </c>
      <c r="P79" s="1133" t="s">
        <v>1080</v>
      </c>
      <c r="Q79" s="1133" t="s">
        <v>1080</v>
      </c>
      <c r="R79" s="1133" t="s">
        <v>1080</v>
      </c>
      <c r="S79" s="1133" t="s">
        <v>1080</v>
      </c>
      <c r="T79" s="1153" t="s">
        <v>1080</v>
      </c>
      <c r="U79" s="1154" t="s">
        <v>1080</v>
      </c>
      <c r="V79" s="1154" t="s">
        <v>1080</v>
      </c>
      <c r="W79" s="278" t="s">
        <v>1080</v>
      </c>
      <c r="X79" s="278" t="s">
        <v>1080</v>
      </c>
      <c r="Y79" s="278" t="s">
        <v>1080</v>
      </c>
      <c r="Z79" s="277" t="s">
        <v>1080</v>
      </c>
      <c r="AA79" s="278" t="s">
        <v>1080</v>
      </c>
      <c r="AB79" s="1133" t="s">
        <v>1080</v>
      </c>
      <c r="AC79" s="278" t="s">
        <v>1080</v>
      </c>
      <c r="AD79" s="1133" t="s">
        <v>1080</v>
      </c>
      <c r="AE79" s="1133" t="s">
        <v>1080</v>
      </c>
      <c r="AF79" s="1133" t="s">
        <v>1080</v>
      </c>
      <c r="AG79" s="1133" t="s">
        <v>1080</v>
      </c>
      <c r="AH79" s="1153" t="s">
        <v>1080</v>
      </c>
      <c r="AI79" s="1154" t="s">
        <v>1080</v>
      </c>
      <c r="AJ79" s="1153" t="s">
        <v>1080</v>
      </c>
      <c r="AK79" s="1154" t="s">
        <v>1080</v>
      </c>
      <c r="AL79" s="278" t="s">
        <v>1080</v>
      </c>
      <c r="AM79" s="605" t="s">
        <v>1080</v>
      </c>
      <c r="AN79" s="277" t="s">
        <v>1080</v>
      </c>
      <c r="AO79" s="278" t="s">
        <v>1080</v>
      </c>
      <c r="AP79" s="1133" t="s">
        <v>1080</v>
      </c>
      <c r="AQ79" s="278" t="s">
        <v>1080</v>
      </c>
      <c r="AR79" s="1133" t="s">
        <v>1080</v>
      </c>
      <c r="AS79" s="1133" t="s">
        <v>1080</v>
      </c>
      <c r="AT79" s="1133" t="s">
        <v>1080</v>
      </c>
      <c r="AU79" s="1133" t="s">
        <v>1080</v>
      </c>
      <c r="AV79" s="1153" t="s">
        <v>1080</v>
      </c>
      <c r="AW79" s="1154" t="s">
        <v>1080</v>
      </c>
      <c r="AX79" s="1153" t="s">
        <v>1080</v>
      </c>
      <c r="AY79" s="1154" t="s">
        <v>1080</v>
      </c>
      <c r="AZ79" s="278" t="s">
        <v>1080</v>
      </c>
      <c r="BA79" s="605" t="s">
        <v>1080</v>
      </c>
      <c r="BB79" s="277" t="s">
        <v>2260</v>
      </c>
      <c r="BC79" s="278" t="s">
        <v>7</v>
      </c>
      <c r="BD79" s="1133" t="s">
        <v>7</v>
      </c>
      <c r="BE79" s="278" t="s">
        <v>7</v>
      </c>
      <c r="BF79" s="1133">
        <v>0.2696999907</v>
      </c>
      <c r="BG79" s="1133">
        <v>0</v>
      </c>
      <c r="BH79" s="1133">
        <v>2.5023737899999999E-2</v>
      </c>
      <c r="BI79" s="1133">
        <v>0</v>
      </c>
      <c r="BJ79" s="1153">
        <v>1</v>
      </c>
      <c r="BK79" s="1154">
        <v>27677</v>
      </c>
      <c r="BL79" s="1153" t="s">
        <v>7</v>
      </c>
      <c r="BM79" s="1154" t="s">
        <v>7</v>
      </c>
      <c r="BN79" s="278" t="s">
        <v>7</v>
      </c>
      <c r="BO79" s="605" t="s">
        <v>1080</v>
      </c>
      <c r="BP79" s="277" t="s">
        <v>2260</v>
      </c>
      <c r="BQ79" s="278" t="s">
        <v>7</v>
      </c>
      <c r="BR79" s="1133" t="s">
        <v>7</v>
      </c>
      <c r="BS79" s="278" t="s">
        <v>7</v>
      </c>
      <c r="BT79" s="1133">
        <v>0.27930000420000001</v>
      </c>
      <c r="BU79" s="1133" t="s">
        <v>1080</v>
      </c>
      <c r="BV79" s="1133" t="s">
        <v>1080</v>
      </c>
      <c r="BW79" s="1133">
        <v>-0.87831920389999996</v>
      </c>
      <c r="BX79" s="1153">
        <v>0.3797705173</v>
      </c>
      <c r="BY79" s="1154">
        <v>46485</v>
      </c>
      <c r="BZ79" s="1153" t="s">
        <v>230</v>
      </c>
      <c r="CA79" s="1154" t="s">
        <v>7</v>
      </c>
      <c r="CB79" s="278" t="s">
        <v>7</v>
      </c>
      <c r="CC79" s="1155" t="s">
        <v>1080</v>
      </c>
      <c r="CD79" s="277" t="s">
        <v>2260</v>
      </c>
      <c r="CE79" s="278" t="s">
        <v>7</v>
      </c>
      <c r="CF79" s="1133" t="s">
        <v>7</v>
      </c>
      <c r="CG79" s="278" t="s">
        <v>7</v>
      </c>
      <c r="CH79" s="1133">
        <v>0.26069959999999998</v>
      </c>
      <c r="CI79" s="1133">
        <v>-5.9399746400000002E-2</v>
      </c>
      <c r="CJ79" s="1133">
        <v>1.6157873E-2</v>
      </c>
      <c r="CK79" s="1133">
        <v>-3.676210642</v>
      </c>
      <c r="CL79" s="1153">
        <v>2.3672410000000001E-4</v>
      </c>
      <c r="CM79" s="1154">
        <v>21112.769530000001</v>
      </c>
      <c r="CN79" s="1153" t="s">
        <v>230</v>
      </c>
      <c r="CO79" s="1154" t="s">
        <v>230</v>
      </c>
      <c r="CP79" s="278" t="s">
        <v>230</v>
      </c>
      <c r="CQ79" s="1156" t="s">
        <v>1080</v>
      </c>
      <c r="CR79" s="277" t="s">
        <v>2260</v>
      </c>
      <c r="CS79" s="278" t="s">
        <v>7</v>
      </c>
      <c r="CT79" s="1133" t="s">
        <v>7</v>
      </c>
      <c r="CU79" s="278" t="s">
        <v>7</v>
      </c>
      <c r="CV79" s="1133">
        <v>0.2759000063</v>
      </c>
      <c r="CW79" s="1133">
        <v>-7.4736349300000005E-2</v>
      </c>
      <c r="CX79" s="1133">
        <v>2.7090514100000001E-2</v>
      </c>
      <c r="CY79" s="1133">
        <v>-2.7587645049999998</v>
      </c>
      <c r="CZ79" s="1153">
        <v>5.8020334999999996E-3</v>
      </c>
      <c r="DA79" s="1154">
        <v>16731</v>
      </c>
      <c r="DB79" s="1154" t="s">
        <v>230</v>
      </c>
      <c r="DC79" s="278" t="s">
        <v>7</v>
      </c>
      <c r="DD79" s="278" t="s">
        <v>7</v>
      </c>
      <c r="DE79" s="1156" t="s">
        <v>1080</v>
      </c>
      <c r="DF79" s="277" t="s">
        <v>2260</v>
      </c>
      <c r="DG79" s="278" t="s">
        <v>7</v>
      </c>
      <c r="DH79" s="1133" t="s">
        <v>7</v>
      </c>
      <c r="DI79" s="278" t="s">
        <v>7</v>
      </c>
      <c r="DJ79" s="1133">
        <v>0.5</v>
      </c>
      <c r="DK79" s="1133">
        <v>4.3500006200000003E-2</v>
      </c>
      <c r="DL79" s="1133">
        <v>1.22488206E-2</v>
      </c>
      <c r="DM79" s="1133">
        <v>3.5513627529999998</v>
      </c>
      <c r="DN79" s="1153">
        <v>3.8324170000000001E-4</v>
      </c>
      <c r="DO79" s="1154">
        <v>150064</v>
      </c>
      <c r="DP79" s="1154" t="s">
        <v>7</v>
      </c>
      <c r="DQ79" s="278" t="s">
        <v>230</v>
      </c>
      <c r="DR79" s="278" t="s">
        <v>230</v>
      </c>
      <c r="DS79" s="1156" t="s">
        <v>1080</v>
      </c>
      <c r="DT79" s="277" t="s">
        <v>2260</v>
      </c>
      <c r="DU79" s="278" t="s">
        <v>7</v>
      </c>
      <c r="DV79" s="1133" t="s">
        <v>7</v>
      </c>
      <c r="DW79" s="278" t="s">
        <v>7</v>
      </c>
      <c r="DX79" s="1133">
        <v>0.27599999310000001</v>
      </c>
      <c r="DY79" s="1133">
        <v>-1.9E-3</v>
      </c>
      <c r="DZ79" s="1133">
        <v>4.5054085000000004E-3</v>
      </c>
      <c r="EA79" s="1133">
        <v>-0.42171537879999998</v>
      </c>
      <c r="EB79" s="1153">
        <v>0.67323279380000001</v>
      </c>
      <c r="EC79" s="1154">
        <v>196744</v>
      </c>
      <c r="ED79" s="1154" t="s">
        <v>230</v>
      </c>
      <c r="EE79" s="278" t="s">
        <v>7</v>
      </c>
      <c r="EF79" s="278" t="s">
        <v>7</v>
      </c>
    </row>
    <row r="80" spans="1:136" ht="12" customHeight="1" x14ac:dyDescent="0.15">
      <c r="A80" s="1160" t="s">
        <v>258</v>
      </c>
      <c r="B80" s="278">
        <v>10</v>
      </c>
      <c r="C80" s="278">
        <v>99080585</v>
      </c>
      <c r="D80" s="278" t="s">
        <v>228</v>
      </c>
      <c r="E80" s="1133">
        <v>0.6150000095</v>
      </c>
      <c r="F80" s="1133">
        <v>-1.19000003E-2</v>
      </c>
      <c r="G80" s="1133">
        <v>1.5E-3</v>
      </c>
      <c r="H80" s="1133">
        <v>-7.7800002099999999</v>
      </c>
      <c r="I80" s="1153">
        <v>7.4199999999999999E-15</v>
      </c>
      <c r="J80" s="1154">
        <v>939908</v>
      </c>
      <c r="K80" s="605" t="s">
        <v>1080</v>
      </c>
      <c r="L80" s="277" t="s">
        <v>2260</v>
      </c>
      <c r="M80" s="278" t="s">
        <v>7</v>
      </c>
      <c r="N80" s="278" t="s">
        <v>7</v>
      </c>
      <c r="O80" s="1133" t="s">
        <v>7</v>
      </c>
      <c r="P80" s="1133">
        <v>0.61320000890000004</v>
      </c>
      <c r="Q80" s="1133">
        <v>-0.2022999972</v>
      </c>
      <c r="R80" s="1133">
        <v>8.6242094599999999E-2</v>
      </c>
      <c r="S80" s="1133">
        <v>-2.3457221979999998</v>
      </c>
      <c r="T80" s="1153">
        <v>1.8990252199999998E-2</v>
      </c>
      <c r="U80" s="1154">
        <v>38181</v>
      </c>
      <c r="V80" s="1154" t="s">
        <v>230</v>
      </c>
      <c r="W80" s="278" t="s">
        <v>7</v>
      </c>
      <c r="X80" s="278" t="s">
        <v>7</v>
      </c>
      <c r="Y80" s="278" t="s">
        <v>1080</v>
      </c>
      <c r="Z80" s="277" t="s">
        <v>2260</v>
      </c>
      <c r="AA80" s="278" t="s">
        <v>7</v>
      </c>
      <c r="AB80" s="1133" t="s">
        <v>7</v>
      </c>
      <c r="AC80" s="278" t="s">
        <v>7</v>
      </c>
      <c r="AD80" s="1133">
        <v>0.61510002610000003</v>
      </c>
      <c r="AE80" s="1133">
        <v>-5.1000001999999996E-3</v>
      </c>
      <c r="AF80" s="1133">
        <v>2.3983994E-3</v>
      </c>
      <c r="AG80" s="1133">
        <v>-2.1264181139999998</v>
      </c>
      <c r="AH80" s="1153">
        <v>3.3468462499999997E-2</v>
      </c>
      <c r="AI80" s="1154">
        <v>22438</v>
      </c>
      <c r="AJ80" s="1153" t="s">
        <v>7</v>
      </c>
      <c r="AK80" s="1154" t="s">
        <v>7</v>
      </c>
      <c r="AL80" s="278" t="s">
        <v>7</v>
      </c>
      <c r="AM80" s="605" t="s">
        <v>1080</v>
      </c>
      <c r="AN80" s="277" t="s">
        <v>2260</v>
      </c>
      <c r="AO80" s="278" t="s">
        <v>7</v>
      </c>
      <c r="AP80" s="1133" t="s">
        <v>7</v>
      </c>
      <c r="AQ80" s="278" t="s">
        <v>7</v>
      </c>
      <c r="AR80" s="1133">
        <v>0.61570000650000001</v>
      </c>
      <c r="AS80" s="1133">
        <v>-1.33999996E-2</v>
      </c>
      <c r="AT80" s="1133">
        <v>1.6847088900000001E-2</v>
      </c>
      <c r="AU80" s="1133">
        <v>-0.79538965230000003</v>
      </c>
      <c r="AV80" s="1153">
        <v>0.42638689279999997</v>
      </c>
      <c r="AW80" s="1154">
        <v>35845</v>
      </c>
      <c r="AX80" s="1153" t="s">
        <v>7</v>
      </c>
      <c r="AY80" s="1154" t="s">
        <v>7</v>
      </c>
      <c r="AZ80" s="278" t="s">
        <v>7</v>
      </c>
      <c r="BA80" s="605" t="s">
        <v>1080</v>
      </c>
      <c r="BB80" s="277" t="s">
        <v>2260</v>
      </c>
      <c r="BC80" s="278" t="s">
        <v>7</v>
      </c>
      <c r="BD80" s="1133" t="s">
        <v>7</v>
      </c>
      <c r="BE80" s="278" t="s">
        <v>7</v>
      </c>
      <c r="BF80" s="1133">
        <v>0.60869997740000004</v>
      </c>
      <c r="BG80" s="1133">
        <v>-6.1799999299999998E-2</v>
      </c>
      <c r="BH80" s="1133">
        <v>2.25213654E-2</v>
      </c>
      <c r="BI80" s="1133">
        <v>-2.7440609930000002</v>
      </c>
      <c r="BJ80" s="1153">
        <v>6.0684253000000002E-3</v>
      </c>
      <c r="BK80" s="1154">
        <v>27677</v>
      </c>
      <c r="BL80" s="1153" t="s">
        <v>230</v>
      </c>
      <c r="BM80" s="1154" t="s">
        <v>7</v>
      </c>
      <c r="BN80" s="278" t="s">
        <v>7</v>
      </c>
      <c r="BO80" s="605" t="s">
        <v>1080</v>
      </c>
      <c r="BP80" s="277" t="s">
        <v>2260</v>
      </c>
      <c r="BQ80" s="278" t="s">
        <v>7</v>
      </c>
      <c r="BR80" s="1133" t="s">
        <v>7</v>
      </c>
      <c r="BS80" s="278" t="s">
        <v>7</v>
      </c>
      <c r="BT80" s="1133">
        <v>0.6143000126</v>
      </c>
      <c r="BU80" s="1133" t="s">
        <v>1080</v>
      </c>
      <c r="BV80" s="1133" t="s">
        <v>1080</v>
      </c>
      <c r="BW80" s="1133">
        <v>-1.4897589680000001</v>
      </c>
      <c r="BX80" s="1153">
        <v>0.1362876147</v>
      </c>
      <c r="BY80" s="1154">
        <v>49942</v>
      </c>
      <c r="BZ80" s="1153" t="s">
        <v>230</v>
      </c>
      <c r="CA80" s="1154" t="s">
        <v>7</v>
      </c>
      <c r="CB80" s="278" t="s">
        <v>7</v>
      </c>
      <c r="CC80" s="1155" t="s">
        <v>1080</v>
      </c>
      <c r="CD80" s="277" t="s">
        <v>2260</v>
      </c>
      <c r="CE80" s="278" t="s">
        <v>7</v>
      </c>
      <c r="CF80" s="1133" t="s">
        <v>7</v>
      </c>
      <c r="CG80" s="278" t="s">
        <v>7</v>
      </c>
      <c r="CH80" s="1133">
        <v>0.59582281110000002</v>
      </c>
      <c r="CI80" s="1133">
        <v>-2.0896825899999999E-2</v>
      </c>
      <c r="CJ80" s="1133">
        <v>1.41254365E-2</v>
      </c>
      <c r="CK80" s="1133">
        <v>-1.479375482</v>
      </c>
      <c r="CL80" s="1153">
        <v>0.13903997840000001</v>
      </c>
      <c r="CM80" s="1154">
        <v>21921.769530000001</v>
      </c>
      <c r="CN80" s="1153" t="s">
        <v>230</v>
      </c>
      <c r="CO80" s="1154" t="s">
        <v>7</v>
      </c>
      <c r="CP80" s="278" t="s">
        <v>7</v>
      </c>
      <c r="CQ80" s="1156" t="s">
        <v>1080</v>
      </c>
      <c r="CR80" s="277" t="s">
        <v>2260</v>
      </c>
      <c r="CS80" s="278" t="s">
        <v>7</v>
      </c>
      <c r="CT80" s="1133" t="s">
        <v>7</v>
      </c>
      <c r="CU80" s="278" t="s">
        <v>7</v>
      </c>
      <c r="CV80" s="1133">
        <v>0.72500002379999995</v>
      </c>
      <c r="CW80" s="1133">
        <v>-2.28372347E-2</v>
      </c>
      <c r="CX80" s="1133">
        <v>2.4091564100000001E-2</v>
      </c>
      <c r="CY80" s="1133">
        <v>-0.94793492560000003</v>
      </c>
      <c r="CZ80" s="1153">
        <v>0.3431625962</v>
      </c>
      <c r="DA80" s="1154">
        <v>16731</v>
      </c>
      <c r="DB80" s="1154" t="s">
        <v>230</v>
      </c>
      <c r="DC80" s="278" t="s">
        <v>7</v>
      </c>
      <c r="DD80" s="278" t="s">
        <v>7</v>
      </c>
      <c r="DE80" s="1156" t="s">
        <v>1080</v>
      </c>
      <c r="DF80" s="277" t="s">
        <v>2260</v>
      </c>
      <c r="DG80" s="278" t="s">
        <v>7</v>
      </c>
      <c r="DH80" s="1133" t="s">
        <v>7</v>
      </c>
      <c r="DI80" s="278" t="s">
        <v>7</v>
      </c>
      <c r="DJ80" s="1133">
        <v>0.5</v>
      </c>
      <c r="DK80" s="1133">
        <v>-3.3298283800000002E-2</v>
      </c>
      <c r="DL80" s="1133">
        <v>1.1126011599999999E-2</v>
      </c>
      <c r="DM80" s="1133">
        <v>-2.9928321840000001</v>
      </c>
      <c r="DN80" s="1153">
        <v>2.7640175999999999E-3</v>
      </c>
      <c r="DO80" s="1154">
        <v>150064</v>
      </c>
      <c r="DP80" s="1154" t="s">
        <v>230</v>
      </c>
      <c r="DQ80" s="278" t="s">
        <v>7</v>
      </c>
      <c r="DR80" s="278" t="s">
        <v>7</v>
      </c>
      <c r="DS80" s="1156" t="s">
        <v>1080</v>
      </c>
      <c r="DT80" s="277" t="s">
        <v>2260</v>
      </c>
      <c r="DU80" s="278" t="s">
        <v>7</v>
      </c>
      <c r="DV80" s="1133" t="s">
        <v>7</v>
      </c>
      <c r="DW80" s="278" t="s">
        <v>7</v>
      </c>
      <c r="DX80" s="1133">
        <v>0.72500002379999995</v>
      </c>
      <c r="DY80" s="1133">
        <v>4.4000000000000003E-3</v>
      </c>
      <c r="DZ80" s="1133">
        <v>3.4656988E-3</v>
      </c>
      <c r="EA80" s="1133">
        <v>1.2695852519999999</v>
      </c>
      <c r="EB80" s="1153">
        <v>0.2042324096</v>
      </c>
      <c r="EC80" s="1154">
        <v>253065</v>
      </c>
      <c r="ED80" s="1154" t="s">
        <v>7</v>
      </c>
      <c r="EE80" s="278" t="s">
        <v>7</v>
      </c>
      <c r="EF80" s="278" t="s">
        <v>7</v>
      </c>
    </row>
    <row r="81" spans="1:136" ht="12" customHeight="1" x14ac:dyDescent="0.15">
      <c r="A81" s="1160" t="s">
        <v>447</v>
      </c>
      <c r="B81" s="278">
        <v>5</v>
      </c>
      <c r="C81" s="278">
        <v>137851192</v>
      </c>
      <c r="D81" s="278" t="s">
        <v>228</v>
      </c>
      <c r="E81" s="1133">
        <v>0.53299999239999996</v>
      </c>
      <c r="F81" s="1133">
        <v>8.8000000000000005E-3</v>
      </c>
      <c r="G81" s="1133">
        <v>1.5E-3</v>
      </c>
      <c r="H81" s="1133">
        <v>5.920000076</v>
      </c>
      <c r="I81" s="1153">
        <v>3.2700000000000001E-9</v>
      </c>
      <c r="J81" s="1154">
        <v>939908</v>
      </c>
      <c r="K81" s="605" t="s">
        <v>1080</v>
      </c>
      <c r="L81" s="277" t="s">
        <v>2260</v>
      </c>
      <c r="M81" s="278" t="s">
        <v>7</v>
      </c>
      <c r="N81" s="1161" t="s">
        <v>7</v>
      </c>
      <c r="O81" s="1133" t="s">
        <v>7</v>
      </c>
      <c r="P81" s="1133">
        <v>0.54199999570000001</v>
      </c>
      <c r="Q81" s="1133">
        <v>-4.9800001099999998E-2</v>
      </c>
      <c r="R81" s="1133">
        <v>8.3729214999999996E-2</v>
      </c>
      <c r="S81" s="1133">
        <v>-0.59477448460000004</v>
      </c>
      <c r="T81" s="1153">
        <v>0.55199420450000003</v>
      </c>
      <c r="U81" s="1154">
        <v>38181</v>
      </c>
      <c r="V81" s="1154" t="s">
        <v>7</v>
      </c>
      <c r="W81" s="278" t="s">
        <v>7</v>
      </c>
      <c r="X81" s="278" t="s">
        <v>7</v>
      </c>
      <c r="Y81" s="278" t="s">
        <v>1080</v>
      </c>
      <c r="Z81" s="277" t="s">
        <v>2260</v>
      </c>
      <c r="AA81" s="278" t="s">
        <v>7</v>
      </c>
      <c r="AB81" s="1133" t="s">
        <v>7</v>
      </c>
      <c r="AC81" s="278" t="s">
        <v>7</v>
      </c>
      <c r="AD81" s="1133">
        <v>0.53829997780000005</v>
      </c>
      <c r="AE81" s="1133">
        <v>-1E-3</v>
      </c>
      <c r="AF81" s="1133">
        <v>2.2984661999999999E-3</v>
      </c>
      <c r="AG81" s="1133">
        <v>-0.4350727499</v>
      </c>
      <c r="AH81" s="1153">
        <v>0.66350960729999997</v>
      </c>
      <c r="AI81" s="1154">
        <v>22438</v>
      </c>
      <c r="AJ81" s="1153" t="s">
        <v>230</v>
      </c>
      <c r="AK81" s="1154" t="s">
        <v>7</v>
      </c>
      <c r="AL81" s="278" t="s">
        <v>7</v>
      </c>
      <c r="AM81" s="605" t="s">
        <v>1080</v>
      </c>
      <c r="AN81" s="277" t="s">
        <v>2260</v>
      </c>
      <c r="AO81" s="278" t="s">
        <v>7</v>
      </c>
      <c r="AP81" s="1133" t="s">
        <v>7</v>
      </c>
      <c r="AQ81" s="278" t="s">
        <v>7</v>
      </c>
      <c r="AR81" s="1133">
        <v>0.53769999739999996</v>
      </c>
      <c r="AS81" s="1133">
        <v>-1.42000001E-2</v>
      </c>
      <c r="AT81" s="1133">
        <v>1.6145126900000001E-2</v>
      </c>
      <c r="AU81" s="1133">
        <v>-0.87952232360000004</v>
      </c>
      <c r="AV81" s="1153">
        <v>0.37911811470000001</v>
      </c>
      <c r="AW81" s="1154">
        <v>35845</v>
      </c>
      <c r="AX81" s="1153" t="s">
        <v>230</v>
      </c>
      <c r="AY81" s="1154" t="s">
        <v>7</v>
      </c>
      <c r="AZ81" s="278" t="s">
        <v>7</v>
      </c>
      <c r="BA81" s="605" t="s">
        <v>1080</v>
      </c>
      <c r="BB81" s="277" t="s">
        <v>2260</v>
      </c>
      <c r="BC81" s="278" t="s">
        <v>7</v>
      </c>
      <c r="BD81" s="1133" t="s">
        <v>7</v>
      </c>
      <c r="BE81" s="278" t="s">
        <v>7</v>
      </c>
      <c r="BF81" s="1133">
        <v>0.54019999500000004</v>
      </c>
      <c r="BG81" s="1133">
        <v>-2.2600000700000001E-2</v>
      </c>
      <c r="BH81" s="1133">
        <v>2.01190859E-2</v>
      </c>
      <c r="BI81" s="1133">
        <v>-1.1233115199999999</v>
      </c>
      <c r="BJ81" s="1153">
        <v>0.2613052428</v>
      </c>
      <c r="BK81" s="1154">
        <v>32330</v>
      </c>
      <c r="BL81" s="1153" t="s">
        <v>7</v>
      </c>
      <c r="BM81" s="1154" t="s">
        <v>7</v>
      </c>
      <c r="BN81" s="278" t="s">
        <v>7</v>
      </c>
      <c r="BO81" s="605" t="s">
        <v>1080</v>
      </c>
      <c r="BP81" s="277" t="s">
        <v>2260</v>
      </c>
      <c r="BQ81" s="278" t="s">
        <v>7</v>
      </c>
      <c r="BR81" s="1133" t="s">
        <v>7</v>
      </c>
      <c r="BS81" s="278" t="s">
        <v>7</v>
      </c>
      <c r="BT81" s="1133">
        <v>0.55169999599999997</v>
      </c>
      <c r="BU81" s="1133" t="s">
        <v>1080</v>
      </c>
      <c r="BV81" s="1133" t="s">
        <v>1080</v>
      </c>
      <c r="BW81" s="1133">
        <v>1.0927068</v>
      </c>
      <c r="BX81" s="1153">
        <v>0.27452254300000001</v>
      </c>
      <c r="BY81" s="1154">
        <v>43722</v>
      </c>
      <c r="BZ81" s="1153" t="s">
        <v>230</v>
      </c>
      <c r="CA81" s="1154" t="s">
        <v>7</v>
      </c>
      <c r="CB81" s="278" t="s">
        <v>7</v>
      </c>
      <c r="CC81" s="1155" t="s">
        <v>1080</v>
      </c>
      <c r="CD81" s="277" t="s">
        <v>2260</v>
      </c>
      <c r="CE81" s="278" t="s">
        <v>7</v>
      </c>
      <c r="CF81" s="1133" t="s">
        <v>7</v>
      </c>
      <c r="CG81" s="278" t="s">
        <v>7</v>
      </c>
      <c r="CH81" s="1133">
        <v>0.55422538519999998</v>
      </c>
      <c r="CI81" s="1133">
        <v>2.8499988800000001E-2</v>
      </c>
      <c r="CJ81" s="1133">
        <v>1.37189496E-2</v>
      </c>
      <c r="CK81" s="1133">
        <v>2.0774178499999998</v>
      </c>
      <c r="CL81" s="1153">
        <v>3.7763018199999998E-2</v>
      </c>
      <c r="CM81" s="1154">
        <v>22842.429690000001</v>
      </c>
      <c r="CN81" s="1153" t="s">
        <v>230</v>
      </c>
      <c r="CO81" s="1154" t="s">
        <v>7</v>
      </c>
      <c r="CP81" s="278" t="s">
        <v>7</v>
      </c>
      <c r="CQ81" s="1156" t="s">
        <v>1080</v>
      </c>
      <c r="CR81" s="277" t="s">
        <v>2260</v>
      </c>
      <c r="CS81" s="278" t="s">
        <v>7</v>
      </c>
      <c r="CT81" s="1133" t="s">
        <v>7</v>
      </c>
      <c r="CU81" s="278" t="s">
        <v>7</v>
      </c>
      <c r="CV81" s="1133">
        <v>0.5</v>
      </c>
      <c r="CW81" s="1133">
        <v>6.4965277900000007E-2</v>
      </c>
      <c r="CX81" s="1133">
        <v>2.33918093E-2</v>
      </c>
      <c r="CY81" s="1133">
        <v>2.7772662640000001</v>
      </c>
      <c r="CZ81" s="1153">
        <v>5.4818265999999997E-3</v>
      </c>
      <c r="DA81" s="1154">
        <v>16731</v>
      </c>
      <c r="DB81" s="1154" t="s">
        <v>230</v>
      </c>
      <c r="DC81" s="278" t="s">
        <v>7</v>
      </c>
      <c r="DD81" s="278" t="s">
        <v>7</v>
      </c>
      <c r="DE81" s="1156" t="s">
        <v>1080</v>
      </c>
      <c r="DF81" s="277" t="s">
        <v>2260</v>
      </c>
      <c r="DG81" s="278" t="s">
        <v>7</v>
      </c>
      <c r="DH81" s="1133" t="s">
        <v>7</v>
      </c>
      <c r="DI81" s="278" t="s">
        <v>7</v>
      </c>
      <c r="DJ81" s="1133">
        <v>0.5</v>
      </c>
      <c r="DK81" s="1133">
        <v>6.2702462099999995E-2</v>
      </c>
      <c r="DL81" s="1133">
        <v>1.09218648E-2</v>
      </c>
      <c r="DM81" s="1133">
        <v>5.7410030360000004</v>
      </c>
      <c r="DN81" s="1153">
        <v>9.4117300000000001E-9</v>
      </c>
      <c r="DO81" s="1154">
        <v>150064</v>
      </c>
      <c r="DP81" s="1154" t="s">
        <v>230</v>
      </c>
      <c r="DQ81" s="278" t="s">
        <v>230</v>
      </c>
      <c r="DR81" s="278" t="s">
        <v>7</v>
      </c>
      <c r="DS81" s="1156" t="s">
        <v>1080</v>
      </c>
      <c r="DT81" s="277" t="s">
        <v>2260</v>
      </c>
      <c r="DU81" s="278" t="s">
        <v>7</v>
      </c>
      <c r="DV81" s="1133" t="s">
        <v>7</v>
      </c>
      <c r="DW81" s="278" t="s">
        <v>7</v>
      </c>
      <c r="DX81" s="1133">
        <v>0.5</v>
      </c>
      <c r="DY81" s="1133">
        <v>1.6999999999999999E-3</v>
      </c>
      <c r="DZ81" s="1133">
        <v>3.4656988E-3</v>
      </c>
      <c r="EA81" s="1133">
        <v>0.49052158000000001</v>
      </c>
      <c r="EB81" s="1153">
        <v>0.62376487260000002</v>
      </c>
      <c r="EC81" s="1154">
        <v>250602</v>
      </c>
      <c r="ED81" s="1154" t="s">
        <v>230</v>
      </c>
      <c r="EE81" s="278" t="s">
        <v>7</v>
      </c>
      <c r="EF81" s="278" t="s">
        <v>7</v>
      </c>
    </row>
    <row r="82" spans="1:136" ht="12" customHeight="1" x14ac:dyDescent="0.15">
      <c r="A82" s="1160" t="s">
        <v>256</v>
      </c>
      <c r="B82" s="278">
        <v>1</v>
      </c>
      <c r="C82" s="278">
        <v>98398619</v>
      </c>
      <c r="D82" s="278" t="s">
        <v>228</v>
      </c>
      <c r="E82" s="1133">
        <v>0.59200000760000004</v>
      </c>
      <c r="F82" s="1133">
        <v>1.18000004E-2</v>
      </c>
      <c r="G82" s="1133">
        <v>1.5E-3</v>
      </c>
      <c r="H82" s="1133">
        <v>7.7899999619999996</v>
      </c>
      <c r="I82" s="1153">
        <v>6.7099999999999998E-15</v>
      </c>
      <c r="J82" s="1154">
        <v>939908</v>
      </c>
      <c r="K82" s="605" t="s">
        <v>1080</v>
      </c>
      <c r="L82" s="277" t="s">
        <v>2473</v>
      </c>
      <c r="M82" s="278">
        <v>98336823</v>
      </c>
      <c r="N82" s="278">
        <v>0.82952000000000004</v>
      </c>
      <c r="O82" s="1133" t="s">
        <v>228</v>
      </c>
      <c r="P82" s="1133">
        <v>0.41119998689999998</v>
      </c>
      <c r="Q82" s="1133">
        <v>0.16869999469999999</v>
      </c>
      <c r="R82" s="1133">
        <v>9.4082281000000004E-2</v>
      </c>
      <c r="S82" s="1133">
        <v>1.793111205</v>
      </c>
      <c r="T82" s="1153">
        <v>7.2955139000000002E-2</v>
      </c>
      <c r="U82" s="1154">
        <v>38181</v>
      </c>
      <c r="V82" s="1154" t="s">
        <v>7</v>
      </c>
      <c r="W82" s="278" t="s">
        <v>7</v>
      </c>
      <c r="X82" s="278" t="s">
        <v>7</v>
      </c>
      <c r="Y82" s="278" t="s">
        <v>1080</v>
      </c>
      <c r="Z82" s="277" t="s">
        <v>2473</v>
      </c>
      <c r="AA82" s="278">
        <v>98336823</v>
      </c>
      <c r="AB82" s="1133">
        <v>0.82952000000000004</v>
      </c>
      <c r="AC82" s="278" t="s">
        <v>228</v>
      </c>
      <c r="AD82" s="1133">
        <v>0.41179999709999998</v>
      </c>
      <c r="AE82" s="1133">
        <v>-1.6000000000000001E-3</v>
      </c>
      <c r="AF82" s="1133">
        <v>2.4983329000000001E-3</v>
      </c>
      <c r="AG82" s="1133">
        <v>-0.64042711259999996</v>
      </c>
      <c r="AH82" s="1153">
        <v>0.52189499139999995</v>
      </c>
      <c r="AI82" s="1154">
        <v>22438</v>
      </c>
      <c r="AJ82" s="1153" t="s">
        <v>7</v>
      </c>
      <c r="AK82" s="1154" t="s">
        <v>7</v>
      </c>
      <c r="AL82" s="278" t="s">
        <v>7</v>
      </c>
      <c r="AM82" s="605" t="s">
        <v>1080</v>
      </c>
      <c r="AN82" s="277" t="s">
        <v>2473</v>
      </c>
      <c r="AO82" s="278">
        <v>98336823</v>
      </c>
      <c r="AP82" s="1133">
        <v>0.82952000000000004</v>
      </c>
      <c r="AQ82" s="278" t="s">
        <v>228</v>
      </c>
      <c r="AR82" s="1133">
        <v>0.41150000689999999</v>
      </c>
      <c r="AS82" s="1133">
        <v>-6.0000000999999997E-3</v>
      </c>
      <c r="AT82" s="1133">
        <v>1.92538165E-2</v>
      </c>
      <c r="AU82" s="1133">
        <v>-0.31162652369999999</v>
      </c>
      <c r="AV82" s="1153">
        <v>0.7553243637</v>
      </c>
      <c r="AW82" s="1154">
        <v>35845</v>
      </c>
      <c r="AX82" s="1153" t="s">
        <v>7</v>
      </c>
      <c r="AY82" s="1154" t="s">
        <v>7</v>
      </c>
      <c r="AZ82" s="278" t="s">
        <v>7</v>
      </c>
      <c r="BA82" s="605" t="s">
        <v>1080</v>
      </c>
      <c r="BB82" s="277" t="s">
        <v>2260</v>
      </c>
      <c r="BC82" s="278" t="s">
        <v>7</v>
      </c>
      <c r="BD82" s="1133" t="s">
        <v>7</v>
      </c>
      <c r="BE82" s="278" t="s">
        <v>7</v>
      </c>
      <c r="BF82" s="1133">
        <v>0.57849997279999998</v>
      </c>
      <c r="BG82" s="1133">
        <v>1.36000002E-2</v>
      </c>
      <c r="BH82" s="1133">
        <v>2.2821649900000001E-2</v>
      </c>
      <c r="BI82" s="1133">
        <v>0.59592539069999995</v>
      </c>
      <c r="BJ82" s="1153">
        <v>0.5512250662</v>
      </c>
      <c r="BK82" s="1154">
        <v>27677</v>
      </c>
      <c r="BL82" s="1153" t="s">
        <v>230</v>
      </c>
      <c r="BM82" s="1154" t="s">
        <v>7</v>
      </c>
      <c r="BN82" s="278" t="s">
        <v>7</v>
      </c>
      <c r="BO82" s="605" t="s">
        <v>1080</v>
      </c>
      <c r="BP82" s="277" t="s">
        <v>2473</v>
      </c>
      <c r="BQ82" s="278">
        <v>98336823</v>
      </c>
      <c r="BR82" s="1133">
        <v>0.82952000000000004</v>
      </c>
      <c r="BS82" s="278" t="s">
        <v>228</v>
      </c>
      <c r="BT82" s="1133">
        <v>0.42390000820000001</v>
      </c>
      <c r="BU82" s="1133" t="s">
        <v>1080</v>
      </c>
      <c r="BV82" s="1133" t="s">
        <v>1080</v>
      </c>
      <c r="BW82" s="1133">
        <v>-1.2082376480000001</v>
      </c>
      <c r="BX82" s="1153">
        <v>0.22695587580000001</v>
      </c>
      <c r="BY82" s="1154">
        <v>49942</v>
      </c>
      <c r="BZ82" s="1153" t="s">
        <v>230</v>
      </c>
      <c r="CA82" s="1154" t="s">
        <v>7</v>
      </c>
      <c r="CB82" s="278" t="s">
        <v>7</v>
      </c>
      <c r="CC82" s="1155" t="s">
        <v>1080</v>
      </c>
      <c r="CD82" s="277" t="s">
        <v>2260</v>
      </c>
      <c r="CE82" s="278" t="s">
        <v>7</v>
      </c>
      <c r="CF82" s="1133" t="s">
        <v>7</v>
      </c>
      <c r="CG82" s="278" t="s">
        <v>7</v>
      </c>
      <c r="CH82" s="1133">
        <v>0.57346403599999995</v>
      </c>
      <c r="CI82" s="1133">
        <v>-2.5902593500000001E-2</v>
      </c>
      <c r="CJ82" s="1133">
        <v>1.41254365E-2</v>
      </c>
      <c r="CK82" s="1133">
        <v>-1.833755255</v>
      </c>
      <c r="CL82" s="1153">
        <v>6.6690333199999993E-2</v>
      </c>
      <c r="CM82" s="1154">
        <v>21812.769530000001</v>
      </c>
      <c r="CN82" s="1153" t="s">
        <v>7</v>
      </c>
      <c r="CO82" s="1154" t="s">
        <v>7</v>
      </c>
      <c r="CP82" s="278" t="s">
        <v>7</v>
      </c>
      <c r="CQ82" s="1156" t="s">
        <v>1080</v>
      </c>
      <c r="CR82" s="277" t="s">
        <v>2473</v>
      </c>
      <c r="CS82" s="278">
        <v>98336823</v>
      </c>
      <c r="CT82" s="1133">
        <v>0.82952000000000004</v>
      </c>
      <c r="CU82" s="278" t="s">
        <v>228</v>
      </c>
      <c r="CV82" s="1133">
        <v>0.32760000230000003</v>
      </c>
      <c r="CW82" s="1133">
        <v>-2.3032698800000001E-2</v>
      </c>
      <c r="CX82" s="1133">
        <v>2.8390057400000002E-2</v>
      </c>
      <c r="CY82" s="1133">
        <v>-0.81129455569999998</v>
      </c>
      <c r="CZ82" s="1153">
        <v>0.417196542</v>
      </c>
      <c r="DA82" s="1154">
        <v>16731</v>
      </c>
      <c r="DB82" s="1154" t="s">
        <v>230</v>
      </c>
      <c r="DC82" s="278" t="s">
        <v>7</v>
      </c>
      <c r="DD82" s="278" t="s">
        <v>7</v>
      </c>
      <c r="DE82" s="1156" t="s">
        <v>1080</v>
      </c>
      <c r="DF82" s="277" t="s">
        <v>2260</v>
      </c>
      <c r="DG82" s="278" t="s">
        <v>7</v>
      </c>
      <c r="DH82" s="1133" t="s">
        <v>7</v>
      </c>
      <c r="DI82" s="278" t="s">
        <v>7</v>
      </c>
      <c r="DJ82" s="1133">
        <v>0.5</v>
      </c>
      <c r="DK82" s="1133">
        <v>6.8602129799999995E-2</v>
      </c>
      <c r="DL82" s="1133">
        <v>1.13301584E-2</v>
      </c>
      <c r="DM82" s="1133">
        <v>6.0548248290000002</v>
      </c>
      <c r="DN82" s="1153">
        <v>1.4057E-9</v>
      </c>
      <c r="DO82" s="1154">
        <v>150064</v>
      </c>
      <c r="DP82" s="1154" t="s">
        <v>230</v>
      </c>
      <c r="DQ82" s="278" t="s">
        <v>230</v>
      </c>
      <c r="DR82" s="278" t="s">
        <v>7</v>
      </c>
      <c r="DS82" s="1156" t="s">
        <v>1080</v>
      </c>
      <c r="DT82" s="277" t="s">
        <v>2473</v>
      </c>
      <c r="DU82" s="278">
        <v>98336823</v>
      </c>
      <c r="DV82" s="1133">
        <v>0.82952000000000004</v>
      </c>
      <c r="DW82" s="278" t="s">
        <v>228</v>
      </c>
      <c r="DX82" s="1133">
        <v>0.32800000909999999</v>
      </c>
      <c r="DY82" s="1133">
        <v>2.7999998999999999E-3</v>
      </c>
      <c r="DZ82" s="1133">
        <v>3.6967453000000001E-3</v>
      </c>
      <c r="EA82" s="1133">
        <v>0.75742298360000004</v>
      </c>
      <c r="EB82" s="1153">
        <v>0.44879648090000002</v>
      </c>
      <c r="EC82" s="1154">
        <v>250450</v>
      </c>
      <c r="ED82" s="1154" t="s">
        <v>7</v>
      </c>
      <c r="EE82" s="278" t="s">
        <v>7</v>
      </c>
      <c r="EF82" s="278" t="s">
        <v>7</v>
      </c>
    </row>
    <row r="83" spans="1:136" ht="12" customHeight="1" x14ac:dyDescent="0.15">
      <c r="A83" s="1160" t="s">
        <v>468</v>
      </c>
      <c r="B83" s="278">
        <v>8</v>
      </c>
      <c r="C83" s="278">
        <v>53131574</v>
      </c>
      <c r="D83" s="278" t="s">
        <v>228</v>
      </c>
      <c r="E83" s="1133">
        <v>0.82899999619999998</v>
      </c>
      <c r="F83" s="1133">
        <v>-1.15E-2</v>
      </c>
      <c r="G83" s="1133">
        <v>2.0000001000000001E-3</v>
      </c>
      <c r="H83" s="1133">
        <v>-5.8099999430000002</v>
      </c>
      <c r="I83" s="1153">
        <v>6.3700000000000001E-9</v>
      </c>
      <c r="J83" s="1154">
        <v>939908</v>
      </c>
      <c r="K83" s="605" t="s">
        <v>1080</v>
      </c>
      <c r="L83" s="277" t="s">
        <v>2260</v>
      </c>
      <c r="M83" s="278" t="s">
        <v>7</v>
      </c>
      <c r="N83" s="278" t="s">
        <v>7</v>
      </c>
      <c r="O83" s="1133" t="s">
        <v>7</v>
      </c>
      <c r="P83" s="1133">
        <v>0.82010000940000005</v>
      </c>
      <c r="Q83" s="1133">
        <v>-0.2879000008</v>
      </c>
      <c r="R83" s="1133">
        <v>0.1059430838</v>
      </c>
      <c r="S83" s="1133">
        <v>-2.7174968719999999</v>
      </c>
      <c r="T83" s="1153">
        <v>6.5777776999999997E-3</v>
      </c>
      <c r="U83" s="1154">
        <v>38181</v>
      </c>
      <c r="V83" s="1154" t="s">
        <v>230</v>
      </c>
      <c r="W83" s="278" t="s">
        <v>7</v>
      </c>
      <c r="X83" s="278" t="s">
        <v>7</v>
      </c>
      <c r="Y83" s="278" t="s">
        <v>1080</v>
      </c>
      <c r="Z83" s="277" t="s">
        <v>2260</v>
      </c>
      <c r="AA83" s="278" t="s">
        <v>7</v>
      </c>
      <c r="AB83" s="1133" t="s">
        <v>7</v>
      </c>
      <c r="AC83" s="278" t="s">
        <v>7</v>
      </c>
      <c r="AD83" s="1133">
        <v>0.81660002470000004</v>
      </c>
      <c r="AE83" s="1133">
        <v>2.7999998999999999E-3</v>
      </c>
      <c r="AF83" s="1133">
        <v>2.8980661E-3</v>
      </c>
      <c r="AG83" s="1133">
        <v>0.96616154909999996</v>
      </c>
      <c r="AH83" s="1153">
        <v>0.33396333459999999</v>
      </c>
      <c r="AI83" s="1154">
        <v>22438</v>
      </c>
      <c r="AJ83" s="1153" t="s">
        <v>230</v>
      </c>
      <c r="AK83" s="1154" t="s">
        <v>7</v>
      </c>
      <c r="AL83" s="278" t="s">
        <v>7</v>
      </c>
      <c r="AM83" s="605" t="s">
        <v>1080</v>
      </c>
      <c r="AN83" s="277" t="s">
        <v>2260</v>
      </c>
      <c r="AO83" s="278" t="s">
        <v>7</v>
      </c>
      <c r="AP83" s="1133" t="s">
        <v>7</v>
      </c>
      <c r="AQ83" s="278" t="s">
        <v>7</v>
      </c>
      <c r="AR83" s="1133">
        <v>0.81970000269999999</v>
      </c>
      <c r="AS83" s="1133">
        <v>0</v>
      </c>
      <c r="AT83" s="1133">
        <v>2.0557459399999999E-2</v>
      </c>
      <c r="AU83" s="1133">
        <v>0</v>
      </c>
      <c r="AV83" s="1153">
        <v>1</v>
      </c>
      <c r="AW83" s="1154">
        <v>35845</v>
      </c>
      <c r="AX83" s="1153" t="s">
        <v>7</v>
      </c>
      <c r="AY83" s="1154" t="s">
        <v>7</v>
      </c>
      <c r="AZ83" s="278" t="s">
        <v>7</v>
      </c>
      <c r="BA83" s="605" t="s">
        <v>1080</v>
      </c>
      <c r="BB83" s="277" t="s">
        <v>2260</v>
      </c>
      <c r="BC83" s="278" t="s">
        <v>7</v>
      </c>
      <c r="BD83" s="1133" t="s">
        <v>7</v>
      </c>
      <c r="BE83" s="278" t="s">
        <v>7</v>
      </c>
      <c r="BF83" s="1133">
        <v>0.82880002259999996</v>
      </c>
      <c r="BG83" s="1133">
        <v>-8.0000000000000004E-4</v>
      </c>
      <c r="BH83" s="1133">
        <v>2.6825448500000001E-2</v>
      </c>
      <c r="BI83" s="1133">
        <v>-2.9822427799999999E-2</v>
      </c>
      <c r="BJ83" s="1153">
        <v>0.97620868679999995</v>
      </c>
      <c r="BK83" s="1154">
        <v>29565</v>
      </c>
      <c r="BL83" s="1153" t="s">
        <v>230</v>
      </c>
      <c r="BM83" s="1154" t="s">
        <v>7</v>
      </c>
      <c r="BN83" s="278" t="s">
        <v>7</v>
      </c>
      <c r="BO83" s="605" t="s">
        <v>1080</v>
      </c>
      <c r="BP83" s="277" t="s">
        <v>2260</v>
      </c>
      <c r="BQ83" s="278" t="s">
        <v>7</v>
      </c>
      <c r="BR83" s="1133" t="s">
        <v>7</v>
      </c>
      <c r="BS83" s="278" t="s">
        <v>7</v>
      </c>
      <c r="BT83" s="1133">
        <v>0.84119999410000001</v>
      </c>
      <c r="BU83" s="1133" t="s">
        <v>1080</v>
      </c>
      <c r="BV83" s="1133" t="s">
        <v>1080</v>
      </c>
      <c r="BW83" s="1133">
        <v>1.1892023089999999</v>
      </c>
      <c r="BX83" s="1153">
        <v>0.23436003920000001</v>
      </c>
      <c r="BY83" s="1154">
        <v>49942</v>
      </c>
      <c r="BZ83" s="1153" t="s">
        <v>7</v>
      </c>
      <c r="CA83" s="1154" t="s">
        <v>7</v>
      </c>
      <c r="CB83" s="278" t="s">
        <v>7</v>
      </c>
      <c r="CC83" s="1155" t="s">
        <v>1080</v>
      </c>
      <c r="CD83" s="277" t="s">
        <v>2260</v>
      </c>
      <c r="CE83" s="278" t="s">
        <v>7</v>
      </c>
      <c r="CF83" s="1133" t="s">
        <v>7</v>
      </c>
      <c r="CG83" s="278" t="s">
        <v>7</v>
      </c>
      <c r="CH83" s="1133">
        <v>0.83943349119999999</v>
      </c>
      <c r="CI83" s="1133">
        <v>1.29951956E-2</v>
      </c>
      <c r="CJ83" s="1133">
        <v>1.8800042600000001E-2</v>
      </c>
      <c r="CK83" s="1133">
        <v>0.69123226400000004</v>
      </c>
      <c r="CL83" s="1153">
        <v>0.48941957949999998</v>
      </c>
      <c r="CM83" s="1154">
        <v>22842.429690000001</v>
      </c>
      <c r="CN83" s="1153" t="s">
        <v>7</v>
      </c>
      <c r="CO83" s="1154" t="s">
        <v>7</v>
      </c>
      <c r="CP83" s="278" t="s">
        <v>7</v>
      </c>
      <c r="CQ83" s="1156" t="s">
        <v>1080</v>
      </c>
      <c r="CR83" s="277" t="s">
        <v>2260</v>
      </c>
      <c r="CS83" s="278" t="s">
        <v>7</v>
      </c>
      <c r="CT83" s="1133" t="s">
        <v>7</v>
      </c>
      <c r="CU83" s="278" t="s">
        <v>7</v>
      </c>
      <c r="CV83" s="1133">
        <v>0.87929999830000005</v>
      </c>
      <c r="CW83" s="1133">
        <v>-5.6380335199999999E-2</v>
      </c>
      <c r="CX83" s="1133">
        <v>3.07892188E-2</v>
      </c>
      <c r="CY83" s="1133">
        <v>-1.8311712739999999</v>
      </c>
      <c r="CZ83" s="1153">
        <v>6.70749769E-2</v>
      </c>
      <c r="DA83" s="1154">
        <v>16731</v>
      </c>
      <c r="DB83" s="1154" t="s">
        <v>230</v>
      </c>
      <c r="DC83" s="278" t="s">
        <v>7</v>
      </c>
      <c r="DD83" s="278" t="s">
        <v>7</v>
      </c>
      <c r="DE83" s="1156" t="s">
        <v>1080</v>
      </c>
      <c r="DF83" s="277" t="s">
        <v>2260</v>
      </c>
      <c r="DG83" s="278" t="s">
        <v>7</v>
      </c>
      <c r="DH83" s="1133" t="s">
        <v>7</v>
      </c>
      <c r="DI83" s="278" t="s">
        <v>7</v>
      </c>
      <c r="DJ83" s="1133">
        <v>0.5</v>
      </c>
      <c r="DK83" s="1133">
        <v>2.98014916E-2</v>
      </c>
      <c r="DL83" s="1133">
        <v>1.50048053E-2</v>
      </c>
      <c r="DM83" s="1133">
        <v>1.98612988</v>
      </c>
      <c r="DN83" s="1153">
        <v>4.7018904200000003E-2</v>
      </c>
      <c r="DO83" s="1154">
        <v>150064</v>
      </c>
      <c r="DP83" s="1154" t="s">
        <v>7</v>
      </c>
      <c r="DQ83" s="278" t="s">
        <v>7</v>
      </c>
      <c r="DR83" s="278" t="s">
        <v>7</v>
      </c>
      <c r="DS83" s="1156" t="s">
        <v>1080</v>
      </c>
      <c r="DT83" s="277" t="s">
        <v>2260</v>
      </c>
      <c r="DU83" s="278" t="s">
        <v>7</v>
      </c>
      <c r="DV83" s="1133" t="s">
        <v>7</v>
      </c>
      <c r="DW83" s="278" t="s">
        <v>7</v>
      </c>
      <c r="DX83" s="1133">
        <v>0.87900000810000001</v>
      </c>
      <c r="DY83" s="1133">
        <v>7.8999996000000006E-3</v>
      </c>
      <c r="DZ83" s="1133">
        <v>4.6209316000000002E-3</v>
      </c>
      <c r="EA83" s="1133">
        <v>1.7096118929999999</v>
      </c>
      <c r="EB83" s="1153">
        <v>8.7337657799999996E-2</v>
      </c>
      <c r="EC83" s="1154">
        <v>253204</v>
      </c>
      <c r="ED83" s="1154" t="s">
        <v>7</v>
      </c>
      <c r="EE83" s="278" t="s">
        <v>7</v>
      </c>
      <c r="EF83" s="278" t="s">
        <v>7</v>
      </c>
    </row>
    <row r="84" spans="1:136" ht="12" customHeight="1" x14ac:dyDescent="0.15">
      <c r="A84" s="1160" t="s">
        <v>278</v>
      </c>
      <c r="B84" s="278">
        <v>7</v>
      </c>
      <c r="C84" s="278">
        <v>127175236</v>
      </c>
      <c r="D84" s="278" t="s">
        <v>228</v>
      </c>
      <c r="E84" s="1133">
        <v>0.45399999619999998</v>
      </c>
      <c r="F84" s="1133">
        <v>-1.0700000499999999E-2</v>
      </c>
      <c r="G84" s="1133">
        <v>1.5E-3</v>
      </c>
      <c r="H84" s="1133">
        <v>-7.1300001139999996</v>
      </c>
      <c r="I84" s="1153">
        <v>9.8400000000000005E-13</v>
      </c>
      <c r="J84" s="1154">
        <v>939908</v>
      </c>
      <c r="K84" s="605" t="s">
        <v>1080</v>
      </c>
      <c r="L84" s="277" t="s">
        <v>2260</v>
      </c>
      <c r="M84" s="278" t="s">
        <v>7</v>
      </c>
      <c r="N84" s="278" t="s">
        <v>7</v>
      </c>
      <c r="O84" s="1133" t="s">
        <v>7</v>
      </c>
      <c r="P84" s="1133">
        <v>0.45419999960000002</v>
      </c>
      <c r="Q84" s="1133">
        <v>2.3700000700000001E-2</v>
      </c>
      <c r="R84" s="1133">
        <v>8.2020454100000001E-2</v>
      </c>
      <c r="S84" s="1133">
        <v>0.2889523208</v>
      </c>
      <c r="T84" s="1153">
        <v>0.77261787650000002</v>
      </c>
      <c r="U84" s="1154">
        <v>38181</v>
      </c>
      <c r="V84" s="1154" t="s">
        <v>7</v>
      </c>
      <c r="W84" s="278" t="s">
        <v>7</v>
      </c>
      <c r="X84" s="278" t="s">
        <v>7</v>
      </c>
      <c r="Y84" s="278" t="s">
        <v>1080</v>
      </c>
      <c r="Z84" s="277" t="s">
        <v>2260</v>
      </c>
      <c r="AA84" s="278" t="s">
        <v>7</v>
      </c>
      <c r="AB84" s="1133" t="s">
        <v>7</v>
      </c>
      <c r="AC84" s="278" t="s">
        <v>7</v>
      </c>
      <c r="AD84" s="1133">
        <v>0.4578000009</v>
      </c>
      <c r="AE84" s="1133">
        <v>-2.7999998999999999E-3</v>
      </c>
      <c r="AF84" s="1133">
        <v>2.2984661999999999E-3</v>
      </c>
      <c r="AG84" s="1133">
        <v>-1.218203664</v>
      </c>
      <c r="AH84" s="1153">
        <v>0.22314657269999999</v>
      </c>
      <c r="AI84" s="1154">
        <v>22438</v>
      </c>
      <c r="AJ84" s="1153" t="s">
        <v>7</v>
      </c>
      <c r="AK84" s="1154" t="s">
        <v>7</v>
      </c>
      <c r="AL84" s="278" t="s">
        <v>7</v>
      </c>
      <c r="AM84" s="605" t="s">
        <v>1080</v>
      </c>
      <c r="AN84" s="277" t="s">
        <v>2260</v>
      </c>
      <c r="AO84" s="278" t="s">
        <v>7</v>
      </c>
      <c r="AP84" s="1133" t="s">
        <v>7</v>
      </c>
      <c r="AQ84" s="278" t="s">
        <v>7</v>
      </c>
      <c r="AR84" s="1133">
        <v>0.45419999960000002</v>
      </c>
      <c r="AS84" s="1133">
        <v>-3.2099999499999997E-2</v>
      </c>
      <c r="AT84" s="1133">
        <v>1.6145126900000001E-2</v>
      </c>
      <c r="AU84" s="1133">
        <v>-1.988216043</v>
      </c>
      <c r="AV84" s="1153">
        <v>4.67878059E-2</v>
      </c>
      <c r="AW84" s="1154">
        <v>35845</v>
      </c>
      <c r="AX84" s="1153" t="s">
        <v>7</v>
      </c>
      <c r="AY84" s="1154" t="s">
        <v>7</v>
      </c>
      <c r="AZ84" s="278" t="s">
        <v>7</v>
      </c>
      <c r="BA84" s="605" t="s">
        <v>1080</v>
      </c>
      <c r="BB84" s="277" t="s">
        <v>2260</v>
      </c>
      <c r="BC84" s="278" t="s">
        <v>7</v>
      </c>
      <c r="BD84" s="1133" t="s">
        <v>7</v>
      </c>
      <c r="BE84" s="278" t="s">
        <v>7</v>
      </c>
      <c r="BF84" s="1133">
        <v>0.46950000520000001</v>
      </c>
      <c r="BG84" s="1133">
        <v>-2.0600000399999999E-2</v>
      </c>
      <c r="BH84" s="1133">
        <v>1.9818801399999999E-2</v>
      </c>
      <c r="BI84" s="1133">
        <v>-1.0394170279999999</v>
      </c>
      <c r="BJ84" s="1153">
        <v>0.29861080649999999</v>
      </c>
      <c r="BK84" s="1154">
        <v>32330</v>
      </c>
      <c r="BL84" s="1153" t="s">
        <v>230</v>
      </c>
      <c r="BM84" s="1154" t="s">
        <v>7</v>
      </c>
      <c r="BN84" s="278" t="s">
        <v>7</v>
      </c>
      <c r="BO84" s="605" t="s">
        <v>1080</v>
      </c>
      <c r="BP84" s="277" t="s">
        <v>2260</v>
      </c>
      <c r="BQ84" s="278" t="s">
        <v>7</v>
      </c>
      <c r="BR84" s="1133" t="s">
        <v>7</v>
      </c>
      <c r="BS84" s="278" t="s">
        <v>7</v>
      </c>
      <c r="BT84" s="1133">
        <v>0.46959999200000002</v>
      </c>
      <c r="BU84" s="1133" t="s">
        <v>1080</v>
      </c>
      <c r="BV84" s="1133" t="s">
        <v>1080</v>
      </c>
      <c r="BW84" s="1133">
        <v>-0.82853442430000002</v>
      </c>
      <c r="BX84" s="1153">
        <v>0.40736791490000002</v>
      </c>
      <c r="BY84" s="1154">
        <v>49942</v>
      </c>
      <c r="BZ84" s="1153" t="s">
        <v>230</v>
      </c>
      <c r="CA84" s="1154" t="s">
        <v>7</v>
      </c>
      <c r="CB84" s="278" t="s">
        <v>7</v>
      </c>
      <c r="CC84" s="1155" t="s">
        <v>1080</v>
      </c>
      <c r="CD84" s="277" t="s">
        <v>2260</v>
      </c>
      <c r="CE84" s="278" t="s">
        <v>7</v>
      </c>
      <c r="CF84" s="1133" t="s">
        <v>7</v>
      </c>
      <c r="CG84" s="278" t="s">
        <v>7</v>
      </c>
      <c r="CH84" s="1133">
        <v>0.47307512159999998</v>
      </c>
      <c r="CI84" s="1133">
        <v>1.2195333799999999E-2</v>
      </c>
      <c r="CJ84" s="1133">
        <v>1.36173274E-2</v>
      </c>
      <c r="CK84" s="1133">
        <v>0.89557468890000003</v>
      </c>
      <c r="CL84" s="1153">
        <v>0.37047997119999998</v>
      </c>
      <c r="CM84" s="1154">
        <v>22842.429690000001</v>
      </c>
      <c r="CN84" s="1153" t="s">
        <v>7</v>
      </c>
      <c r="CO84" s="1154" t="s">
        <v>7</v>
      </c>
      <c r="CP84" s="278" t="s">
        <v>7</v>
      </c>
      <c r="CQ84" s="1156" t="s">
        <v>1080</v>
      </c>
      <c r="CR84" s="277" t="s">
        <v>2260</v>
      </c>
      <c r="CS84" s="278" t="s">
        <v>7</v>
      </c>
      <c r="CT84" s="1133" t="s">
        <v>7</v>
      </c>
      <c r="CU84" s="278" t="s">
        <v>7</v>
      </c>
      <c r="CV84" s="1133">
        <v>0.48330000039999998</v>
      </c>
      <c r="CW84" s="1133">
        <v>-8.9959529999999999E-4</v>
      </c>
      <c r="CX84" s="1133">
        <v>2.31918786E-2</v>
      </c>
      <c r="CY84" s="1133">
        <v>-3.87892351E-2</v>
      </c>
      <c r="CZ84" s="1153">
        <v>0.96905845400000001</v>
      </c>
      <c r="DA84" s="1154">
        <v>16731</v>
      </c>
      <c r="DB84" s="1154" t="s">
        <v>230</v>
      </c>
      <c r="DC84" s="278" t="s">
        <v>7</v>
      </c>
      <c r="DD84" s="278" t="s">
        <v>7</v>
      </c>
      <c r="DE84" s="1156" t="s">
        <v>1080</v>
      </c>
      <c r="DF84" s="277" t="s">
        <v>2260</v>
      </c>
      <c r="DG84" s="278" t="s">
        <v>7</v>
      </c>
      <c r="DH84" s="1133" t="s">
        <v>7</v>
      </c>
      <c r="DI84" s="278" t="s">
        <v>7</v>
      </c>
      <c r="DJ84" s="1133">
        <v>0.5</v>
      </c>
      <c r="DK84" s="1133">
        <v>1.7800625399999999E-2</v>
      </c>
      <c r="DL84" s="1133">
        <v>1.0819790899999999E-2</v>
      </c>
      <c r="DM84" s="1133">
        <v>1.6451910729999999</v>
      </c>
      <c r="DN84" s="1153">
        <v>9.9930405599999994E-2</v>
      </c>
      <c r="DO84" s="1154">
        <v>150064</v>
      </c>
      <c r="DP84" s="1154" t="s">
        <v>7</v>
      </c>
      <c r="DQ84" s="278" t="s">
        <v>7</v>
      </c>
      <c r="DR84" s="278" t="s">
        <v>7</v>
      </c>
      <c r="DS84" s="1156" t="s">
        <v>1080</v>
      </c>
      <c r="DT84" s="277" t="s">
        <v>2260</v>
      </c>
      <c r="DU84" s="278" t="s">
        <v>7</v>
      </c>
      <c r="DV84" s="1133" t="s">
        <v>7</v>
      </c>
      <c r="DW84" s="278" t="s">
        <v>7</v>
      </c>
      <c r="DX84" s="1133">
        <v>0.4830000103</v>
      </c>
      <c r="DY84" s="1133">
        <v>1.9E-3</v>
      </c>
      <c r="DZ84" s="1133">
        <v>3.3501755000000001E-3</v>
      </c>
      <c r="EA84" s="1133">
        <v>0.56713449950000006</v>
      </c>
      <c r="EB84" s="1153">
        <v>0.57062280180000002</v>
      </c>
      <c r="EC84" s="1154">
        <v>253188</v>
      </c>
      <c r="ED84" s="1154" t="s">
        <v>7</v>
      </c>
      <c r="EE84" s="278" t="s">
        <v>7</v>
      </c>
      <c r="EF84" s="278" t="s">
        <v>7</v>
      </c>
    </row>
    <row r="85" spans="1:136" ht="12" customHeight="1" x14ac:dyDescent="0.15">
      <c r="A85" s="1160" t="s">
        <v>405</v>
      </c>
      <c r="B85" s="278">
        <v>3</v>
      </c>
      <c r="C85" s="278">
        <v>86670464</v>
      </c>
      <c r="D85" s="278" t="s">
        <v>228</v>
      </c>
      <c r="E85" s="1133">
        <v>0.63899999860000001</v>
      </c>
      <c r="F85" s="1133">
        <v>-9.2999999999999992E-3</v>
      </c>
      <c r="G85" s="1133">
        <v>1.5E-3</v>
      </c>
      <c r="H85" s="1133">
        <v>-6.0300002099999999</v>
      </c>
      <c r="I85" s="1153">
        <v>1.69E-9</v>
      </c>
      <c r="J85" s="1154">
        <v>939908</v>
      </c>
      <c r="K85" s="605" t="s">
        <v>1080</v>
      </c>
      <c r="L85" s="277" t="s">
        <v>1080</v>
      </c>
      <c r="M85" s="278" t="s">
        <v>1080</v>
      </c>
      <c r="N85" s="278" t="s">
        <v>1080</v>
      </c>
      <c r="O85" s="1133" t="s">
        <v>1080</v>
      </c>
      <c r="P85" s="1133" t="s">
        <v>1080</v>
      </c>
      <c r="Q85" s="1133" t="s">
        <v>1080</v>
      </c>
      <c r="R85" s="1133" t="s">
        <v>1080</v>
      </c>
      <c r="S85" s="1133" t="s">
        <v>1080</v>
      </c>
      <c r="T85" s="1153" t="s">
        <v>1080</v>
      </c>
      <c r="U85" s="1154" t="s">
        <v>1080</v>
      </c>
      <c r="V85" s="1154" t="s">
        <v>1080</v>
      </c>
      <c r="W85" s="278" t="s">
        <v>1080</v>
      </c>
      <c r="X85" s="278" t="s">
        <v>1080</v>
      </c>
      <c r="Y85" s="278" t="s">
        <v>1080</v>
      </c>
      <c r="Z85" s="277" t="s">
        <v>1080</v>
      </c>
      <c r="AA85" s="278" t="s">
        <v>1080</v>
      </c>
      <c r="AB85" s="1133" t="s">
        <v>1080</v>
      </c>
      <c r="AC85" s="278" t="s">
        <v>1080</v>
      </c>
      <c r="AD85" s="1133" t="s">
        <v>1080</v>
      </c>
      <c r="AE85" s="1133" t="s">
        <v>1080</v>
      </c>
      <c r="AF85" s="1133" t="s">
        <v>1080</v>
      </c>
      <c r="AG85" s="1133" t="s">
        <v>1080</v>
      </c>
      <c r="AH85" s="1153" t="s">
        <v>1080</v>
      </c>
      <c r="AI85" s="1154" t="s">
        <v>1080</v>
      </c>
      <c r="AJ85" s="1153" t="s">
        <v>1080</v>
      </c>
      <c r="AK85" s="1154" t="s">
        <v>1080</v>
      </c>
      <c r="AL85" s="278" t="s">
        <v>1080</v>
      </c>
      <c r="AM85" s="605" t="s">
        <v>1080</v>
      </c>
      <c r="AN85" s="277" t="s">
        <v>1080</v>
      </c>
      <c r="AO85" s="278" t="s">
        <v>1080</v>
      </c>
      <c r="AP85" s="1133" t="s">
        <v>1080</v>
      </c>
      <c r="AQ85" s="278" t="s">
        <v>1080</v>
      </c>
      <c r="AR85" s="1133" t="s">
        <v>1080</v>
      </c>
      <c r="AS85" s="1133" t="s">
        <v>1080</v>
      </c>
      <c r="AT85" s="1133" t="s">
        <v>1080</v>
      </c>
      <c r="AU85" s="1133" t="s">
        <v>1080</v>
      </c>
      <c r="AV85" s="1153" t="s">
        <v>1080</v>
      </c>
      <c r="AW85" s="1154" t="s">
        <v>1080</v>
      </c>
      <c r="AX85" s="1153" t="s">
        <v>1080</v>
      </c>
      <c r="AY85" s="1154" t="s">
        <v>1080</v>
      </c>
      <c r="AZ85" s="278" t="s">
        <v>1080</v>
      </c>
      <c r="BA85" s="605" t="s">
        <v>1080</v>
      </c>
      <c r="BB85" s="277" t="s">
        <v>2260</v>
      </c>
      <c r="BC85" s="278" t="s">
        <v>7</v>
      </c>
      <c r="BD85" s="1133" t="s">
        <v>7</v>
      </c>
      <c r="BE85" s="278" t="s">
        <v>7</v>
      </c>
      <c r="BF85" s="1133">
        <v>0.64770001170000002</v>
      </c>
      <c r="BG85" s="1133">
        <v>7.0000002000000002E-3</v>
      </c>
      <c r="BH85" s="1133">
        <v>2.26214603E-2</v>
      </c>
      <c r="BI85" s="1133">
        <v>0.30944067240000001</v>
      </c>
      <c r="BJ85" s="1153">
        <v>0.75698631999999999</v>
      </c>
      <c r="BK85" s="1154">
        <v>31301</v>
      </c>
      <c r="BL85" s="1153" t="s">
        <v>7</v>
      </c>
      <c r="BM85" s="1154" t="s">
        <v>7</v>
      </c>
      <c r="BN85" s="278" t="s">
        <v>7</v>
      </c>
      <c r="BO85" s="605" t="s">
        <v>1080</v>
      </c>
      <c r="BP85" s="277" t="s">
        <v>1080</v>
      </c>
      <c r="BQ85" s="278" t="s">
        <v>1080</v>
      </c>
      <c r="BR85" s="1133" t="s">
        <v>1080</v>
      </c>
      <c r="BS85" s="278" t="s">
        <v>1080</v>
      </c>
      <c r="BT85" s="1133" t="s">
        <v>1080</v>
      </c>
      <c r="BU85" s="1133" t="s">
        <v>1080</v>
      </c>
      <c r="BV85" s="1133" t="s">
        <v>1080</v>
      </c>
      <c r="BW85" s="1133" t="s">
        <v>1080</v>
      </c>
      <c r="BX85" s="1153" t="s">
        <v>1080</v>
      </c>
      <c r="BY85" s="1154" t="s">
        <v>1080</v>
      </c>
      <c r="BZ85" s="1153" t="s">
        <v>1080</v>
      </c>
      <c r="CA85" s="1154" t="s">
        <v>1080</v>
      </c>
      <c r="CB85" s="278" t="s">
        <v>1080</v>
      </c>
      <c r="CC85" s="1155" t="s">
        <v>1080</v>
      </c>
      <c r="CD85" s="277" t="s">
        <v>2260</v>
      </c>
      <c r="CE85" s="278" t="s">
        <v>7</v>
      </c>
      <c r="CF85" s="1133" t="s">
        <v>7</v>
      </c>
      <c r="CG85" s="278" t="s">
        <v>7</v>
      </c>
      <c r="CH85" s="1133">
        <v>0.63628321889999995</v>
      </c>
      <c r="CI85" s="1133">
        <v>-1.0899180499999999E-2</v>
      </c>
      <c r="CJ85" s="1133">
        <v>1.44303022E-2</v>
      </c>
      <c r="CK85" s="1133">
        <v>-0.75529813769999998</v>
      </c>
      <c r="CL85" s="1153">
        <v>0.45007011289999999</v>
      </c>
      <c r="CM85" s="1154">
        <v>22842.429690000001</v>
      </c>
      <c r="CN85" s="1153" t="s">
        <v>230</v>
      </c>
      <c r="CO85" s="1154" t="s">
        <v>7</v>
      </c>
      <c r="CP85" s="278" t="s">
        <v>7</v>
      </c>
      <c r="CQ85" s="1156" t="s">
        <v>1080</v>
      </c>
      <c r="CR85" s="277" t="s">
        <v>1080</v>
      </c>
      <c r="CS85" s="278" t="s">
        <v>1080</v>
      </c>
      <c r="CT85" s="1133" t="s">
        <v>1080</v>
      </c>
      <c r="CU85" s="278" t="s">
        <v>1080</v>
      </c>
      <c r="CV85" s="1133" t="s">
        <v>1080</v>
      </c>
      <c r="CW85" s="1133" t="s">
        <v>1080</v>
      </c>
      <c r="CX85" s="1133" t="s">
        <v>1080</v>
      </c>
      <c r="CY85" s="1133" t="s">
        <v>1080</v>
      </c>
      <c r="CZ85" s="1153" t="s">
        <v>1080</v>
      </c>
      <c r="DA85" s="1154" t="s">
        <v>1080</v>
      </c>
      <c r="DB85" s="1154" t="s">
        <v>1080</v>
      </c>
      <c r="DC85" s="278" t="s">
        <v>1080</v>
      </c>
      <c r="DD85" s="278" t="s">
        <v>1080</v>
      </c>
      <c r="DE85" s="1156" t="s">
        <v>1080</v>
      </c>
      <c r="DF85" s="277" t="s">
        <v>2260</v>
      </c>
      <c r="DG85" s="278" t="s">
        <v>7</v>
      </c>
      <c r="DH85" s="1133" t="s">
        <v>7</v>
      </c>
      <c r="DI85" s="278" t="s">
        <v>7</v>
      </c>
      <c r="DJ85" s="1133">
        <v>0.5</v>
      </c>
      <c r="DK85" s="1133">
        <v>-2.3299334599999999E-2</v>
      </c>
      <c r="DL85" s="1133">
        <v>1.15343062E-2</v>
      </c>
      <c r="DM85" s="1133">
        <v>-2.02000308</v>
      </c>
      <c r="DN85" s="1153">
        <v>4.33830656E-2</v>
      </c>
      <c r="DO85" s="1154">
        <v>150064</v>
      </c>
      <c r="DP85" s="1154" t="s">
        <v>230</v>
      </c>
      <c r="DQ85" s="278" t="s">
        <v>7</v>
      </c>
      <c r="DR85" s="278" t="s">
        <v>7</v>
      </c>
      <c r="DS85" s="1156" t="s">
        <v>1080</v>
      </c>
      <c r="DT85" s="277" t="s">
        <v>1080</v>
      </c>
      <c r="DU85" s="278" t="s">
        <v>1080</v>
      </c>
      <c r="DV85" s="1133" t="s">
        <v>1080</v>
      </c>
      <c r="DW85" s="278" t="s">
        <v>1080</v>
      </c>
      <c r="DX85" s="1133" t="s">
        <v>1080</v>
      </c>
      <c r="DY85" s="1133" t="s">
        <v>1080</v>
      </c>
      <c r="DZ85" s="1133" t="s">
        <v>1080</v>
      </c>
      <c r="EA85" s="1133" t="s">
        <v>1080</v>
      </c>
      <c r="EB85" s="1153" t="s">
        <v>1080</v>
      </c>
      <c r="EC85" s="1154" t="s">
        <v>1080</v>
      </c>
      <c r="ED85" s="1154" t="s">
        <v>1080</v>
      </c>
      <c r="EE85" s="278" t="s">
        <v>1080</v>
      </c>
      <c r="EF85" s="278" t="s">
        <v>1080</v>
      </c>
    </row>
    <row r="86" spans="1:136" ht="12" customHeight="1" x14ac:dyDescent="0.15">
      <c r="A86" s="1160" t="s">
        <v>493</v>
      </c>
      <c r="B86" s="278">
        <v>2</v>
      </c>
      <c r="C86" s="278">
        <v>60022503</v>
      </c>
      <c r="D86" s="278" t="s">
        <v>237</v>
      </c>
      <c r="E86" s="1133">
        <v>0.37400001290000001</v>
      </c>
      <c r="F86" s="1133">
        <v>-8.7000001000000007E-3</v>
      </c>
      <c r="G86" s="1133">
        <v>1.5E-3</v>
      </c>
      <c r="H86" s="1133">
        <v>-5.6900000569999998</v>
      </c>
      <c r="I86" s="1153">
        <v>1.3000000000000001E-8</v>
      </c>
      <c r="J86" s="1154">
        <v>939908</v>
      </c>
      <c r="K86" s="605" t="s">
        <v>1080</v>
      </c>
      <c r="L86" s="277" t="s">
        <v>2260</v>
      </c>
      <c r="M86" s="278" t="s">
        <v>7</v>
      </c>
      <c r="N86" s="1161" t="s">
        <v>7</v>
      </c>
      <c r="O86" s="1133" t="s">
        <v>7</v>
      </c>
      <c r="P86" s="1133">
        <v>0.34920001029999997</v>
      </c>
      <c r="Q86" s="1133">
        <v>-6.21999986E-2</v>
      </c>
      <c r="R86" s="1133">
        <v>8.7649308100000003E-2</v>
      </c>
      <c r="S86" s="1133">
        <v>-0.70964622499999996</v>
      </c>
      <c r="T86" s="1153">
        <v>0.4779235423</v>
      </c>
      <c r="U86" s="1154">
        <v>38181</v>
      </c>
      <c r="V86" s="1154" t="s">
        <v>230</v>
      </c>
      <c r="W86" s="278" t="s">
        <v>7</v>
      </c>
      <c r="X86" s="278" t="s">
        <v>7</v>
      </c>
      <c r="Y86" s="278" t="s">
        <v>1080</v>
      </c>
      <c r="Z86" s="277" t="s">
        <v>2260</v>
      </c>
      <c r="AA86" s="278" t="s">
        <v>7</v>
      </c>
      <c r="AB86" s="1133" t="s">
        <v>7</v>
      </c>
      <c r="AC86" s="278" t="s">
        <v>7</v>
      </c>
      <c r="AD86" s="1133">
        <v>0.3440000117</v>
      </c>
      <c r="AE86" s="1133">
        <v>1.8E-3</v>
      </c>
      <c r="AF86" s="1133">
        <v>2.3983994E-3</v>
      </c>
      <c r="AG86" s="1133">
        <v>0.75050050020000003</v>
      </c>
      <c r="AH86" s="1153">
        <v>0.45295330880000001</v>
      </c>
      <c r="AI86" s="1154">
        <v>22438</v>
      </c>
      <c r="AJ86" s="1153" t="s">
        <v>230</v>
      </c>
      <c r="AK86" s="1154" t="s">
        <v>7</v>
      </c>
      <c r="AL86" s="278" t="s">
        <v>7</v>
      </c>
      <c r="AM86" s="605" t="s">
        <v>1080</v>
      </c>
      <c r="AN86" s="277" t="s">
        <v>2260</v>
      </c>
      <c r="AO86" s="278" t="s">
        <v>7</v>
      </c>
      <c r="AP86" s="1133" t="s">
        <v>7</v>
      </c>
      <c r="AQ86" s="278" t="s">
        <v>7</v>
      </c>
      <c r="AR86" s="1133">
        <v>0.35199999809999999</v>
      </c>
      <c r="AS86" s="1133">
        <v>-2.1600000599999999E-2</v>
      </c>
      <c r="AT86" s="1133">
        <v>1.694737E-2</v>
      </c>
      <c r="AU86" s="1133">
        <v>-1.2745341059999999</v>
      </c>
      <c r="AV86" s="1153">
        <v>0.20247420669999999</v>
      </c>
      <c r="AW86" s="1154">
        <v>35845</v>
      </c>
      <c r="AX86" s="1153" t="s">
        <v>7</v>
      </c>
      <c r="AY86" s="1154" t="s">
        <v>7</v>
      </c>
      <c r="AZ86" s="278" t="s">
        <v>7</v>
      </c>
      <c r="BA86" s="605" t="s">
        <v>1080</v>
      </c>
      <c r="BB86" s="277" t="s">
        <v>2260</v>
      </c>
      <c r="BC86" s="278" t="s">
        <v>7</v>
      </c>
      <c r="BD86" s="1133" t="s">
        <v>7</v>
      </c>
      <c r="BE86" s="278" t="s">
        <v>7</v>
      </c>
      <c r="BF86" s="1133">
        <v>0.36959999799999999</v>
      </c>
      <c r="BG86" s="1133">
        <v>-1.97999999E-2</v>
      </c>
      <c r="BH86" s="1133">
        <v>2.1120035999999998E-2</v>
      </c>
      <c r="BI86" s="1133">
        <v>-0.93749845030000001</v>
      </c>
      <c r="BJ86" s="1153">
        <v>0.3485022485</v>
      </c>
      <c r="BK86" s="1154">
        <v>32330</v>
      </c>
      <c r="BL86" s="1153" t="s">
        <v>230</v>
      </c>
      <c r="BM86" s="1154" t="s">
        <v>7</v>
      </c>
      <c r="BN86" s="278" t="s">
        <v>7</v>
      </c>
      <c r="BO86" s="605" t="s">
        <v>1080</v>
      </c>
      <c r="BP86" s="277" t="s">
        <v>2260</v>
      </c>
      <c r="BQ86" s="278" t="s">
        <v>7</v>
      </c>
      <c r="BR86" s="1133" t="s">
        <v>7</v>
      </c>
      <c r="BS86" s="278" t="s">
        <v>7</v>
      </c>
      <c r="BT86" s="1133">
        <v>0.35319998860000001</v>
      </c>
      <c r="BU86" s="1133" t="s">
        <v>1080</v>
      </c>
      <c r="BV86" s="1133" t="s">
        <v>1080</v>
      </c>
      <c r="BW86" s="1133">
        <v>-4.0074213999999999E-3</v>
      </c>
      <c r="BX86" s="1153">
        <v>0.99680256840000003</v>
      </c>
      <c r="BY86" s="1154">
        <v>49942</v>
      </c>
      <c r="BZ86" s="1153" t="s">
        <v>230</v>
      </c>
      <c r="CA86" s="1154" t="s">
        <v>7</v>
      </c>
      <c r="CB86" s="278" t="s">
        <v>7</v>
      </c>
      <c r="CC86" s="1155" t="s">
        <v>1080</v>
      </c>
      <c r="CD86" s="277" t="s">
        <v>2260</v>
      </c>
      <c r="CE86" s="278" t="s">
        <v>7</v>
      </c>
      <c r="CF86" s="1133" t="s">
        <v>7</v>
      </c>
      <c r="CG86" s="278" t="s">
        <v>7</v>
      </c>
      <c r="CH86" s="1133">
        <v>0.3669248819</v>
      </c>
      <c r="CI86" s="1133">
        <v>1.1992806E-3</v>
      </c>
      <c r="CJ86" s="1133">
        <v>1.42270587E-2</v>
      </c>
      <c r="CK86" s="1133">
        <v>8.4295749700000006E-2</v>
      </c>
      <c r="CL86" s="1153">
        <v>0.93282127380000002</v>
      </c>
      <c r="CM86" s="1154">
        <v>22842.429690000001</v>
      </c>
      <c r="CN86" s="1153" t="s">
        <v>7</v>
      </c>
      <c r="CO86" s="1154" t="s">
        <v>7</v>
      </c>
      <c r="CP86" s="278" t="s">
        <v>7</v>
      </c>
      <c r="CQ86" s="1156" t="s">
        <v>1080</v>
      </c>
      <c r="CR86" s="277" t="s">
        <v>2260</v>
      </c>
      <c r="CS86" s="278" t="s">
        <v>7</v>
      </c>
      <c r="CT86" s="1133" t="s">
        <v>7</v>
      </c>
      <c r="CU86" s="278" t="s">
        <v>7</v>
      </c>
      <c r="CV86" s="1133">
        <v>0.30169999600000003</v>
      </c>
      <c r="CW86" s="1133">
        <v>-2.8399474899999999E-2</v>
      </c>
      <c r="CX86" s="1133">
        <v>2.4891283399999999E-2</v>
      </c>
      <c r="CY86" s="1133">
        <v>-1.140940547</v>
      </c>
      <c r="CZ86" s="1153">
        <v>0.25389465690000002</v>
      </c>
      <c r="DA86" s="1154">
        <v>16731</v>
      </c>
      <c r="DB86" s="1154" t="s">
        <v>230</v>
      </c>
      <c r="DC86" s="278" t="s">
        <v>7</v>
      </c>
      <c r="DD86" s="278" t="s">
        <v>7</v>
      </c>
      <c r="DE86" s="1156" t="s">
        <v>1080</v>
      </c>
      <c r="DF86" s="277" t="s">
        <v>2260</v>
      </c>
      <c r="DG86" s="278" t="s">
        <v>7</v>
      </c>
      <c r="DH86" s="1133" t="s">
        <v>7</v>
      </c>
      <c r="DI86" s="278" t="s">
        <v>7</v>
      </c>
      <c r="DJ86" s="1133">
        <v>0.5</v>
      </c>
      <c r="DK86" s="1133">
        <v>-1.96008477E-2</v>
      </c>
      <c r="DL86" s="1133">
        <v>1.12280855E-2</v>
      </c>
      <c r="DM86" s="1133">
        <v>-1.745698094</v>
      </c>
      <c r="DN86" s="1153">
        <v>8.0863416199999996E-2</v>
      </c>
      <c r="DO86" s="1154">
        <v>150064</v>
      </c>
      <c r="DP86" s="1154" t="s">
        <v>230</v>
      </c>
      <c r="DQ86" s="278" t="s">
        <v>7</v>
      </c>
      <c r="DR86" s="278" t="s">
        <v>7</v>
      </c>
      <c r="DS86" s="1156" t="s">
        <v>1080</v>
      </c>
      <c r="DT86" s="277" t="s">
        <v>2260</v>
      </c>
      <c r="DU86" s="278" t="s">
        <v>7</v>
      </c>
      <c r="DV86" s="1133" t="s">
        <v>7</v>
      </c>
      <c r="DW86" s="278" t="s">
        <v>7</v>
      </c>
      <c r="DX86" s="1133">
        <v>0.30199998620000001</v>
      </c>
      <c r="DY86" s="1133">
        <v>5.7999999E-3</v>
      </c>
      <c r="DZ86" s="1133">
        <v>3.5812220999999998E-3</v>
      </c>
      <c r="EA86" s="1133">
        <v>1.61955893</v>
      </c>
      <c r="EB86" s="1153">
        <v>0.10532706980000001</v>
      </c>
      <c r="EC86" s="1154">
        <v>252877</v>
      </c>
      <c r="ED86" s="1154" t="s">
        <v>7</v>
      </c>
      <c r="EE86" s="278" t="s">
        <v>7</v>
      </c>
      <c r="EF86" s="278" t="s">
        <v>7</v>
      </c>
    </row>
    <row r="87" spans="1:136" ht="12" customHeight="1" x14ac:dyDescent="0.15">
      <c r="A87" s="1160" t="s">
        <v>526</v>
      </c>
      <c r="B87" s="278">
        <v>6</v>
      </c>
      <c r="C87" s="278">
        <v>157724008</v>
      </c>
      <c r="D87" s="278" t="s">
        <v>228</v>
      </c>
      <c r="E87" s="1133">
        <v>0.55099999899999996</v>
      </c>
      <c r="F87" s="1133">
        <v>-8.2999999000000005E-3</v>
      </c>
      <c r="G87" s="1133">
        <v>1.5E-3</v>
      </c>
      <c r="H87" s="1133">
        <v>-5.5399999619999996</v>
      </c>
      <c r="I87" s="1153">
        <v>2.9999999999999997E-8</v>
      </c>
      <c r="J87" s="1154">
        <v>931651</v>
      </c>
      <c r="K87" s="605" t="s">
        <v>1080</v>
      </c>
      <c r="L87" s="277" t="s">
        <v>1080</v>
      </c>
      <c r="M87" s="278" t="s">
        <v>1080</v>
      </c>
      <c r="N87" s="278" t="s">
        <v>1080</v>
      </c>
      <c r="O87" s="1133" t="s">
        <v>1080</v>
      </c>
      <c r="P87" s="1133" t="s">
        <v>1080</v>
      </c>
      <c r="Q87" s="1133" t="s">
        <v>1080</v>
      </c>
      <c r="R87" s="1133" t="s">
        <v>1080</v>
      </c>
      <c r="S87" s="1133" t="s">
        <v>1080</v>
      </c>
      <c r="T87" s="1153" t="s">
        <v>1080</v>
      </c>
      <c r="U87" s="1154" t="s">
        <v>1080</v>
      </c>
      <c r="V87" s="1154" t="s">
        <v>1080</v>
      </c>
      <c r="W87" s="278" t="s">
        <v>1080</v>
      </c>
      <c r="X87" s="278" t="s">
        <v>1080</v>
      </c>
      <c r="Y87" s="278" t="s">
        <v>1080</v>
      </c>
      <c r="Z87" s="277" t="s">
        <v>1080</v>
      </c>
      <c r="AA87" s="278" t="s">
        <v>1080</v>
      </c>
      <c r="AB87" s="1133" t="s">
        <v>1080</v>
      </c>
      <c r="AC87" s="278" t="s">
        <v>1080</v>
      </c>
      <c r="AD87" s="1133" t="s">
        <v>1080</v>
      </c>
      <c r="AE87" s="1133" t="s">
        <v>1080</v>
      </c>
      <c r="AF87" s="1133" t="s">
        <v>1080</v>
      </c>
      <c r="AG87" s="1133" t="s">
        <v>1080</v>
      </c>
      <c r="AH87" s="1153" t="s">
        <v>1080</v>
      </c>
      <c r="AI87" s="1154" t="s">
        <v>1080</v>
      </c>
      <c r="AJ87" s="1153" t="s">
        <v>1080</v>
      </c>
      <c r="AK87" s="1154" t="s">
        <v>1080</v>
      </c>
      <c r="AL87" s="278" t="s">
        <v>1080</v>
      </c>
      <c r="AM87" s="605" t="s">
        <v>1080</v>
      </c>
      <c r="AN87" s="277" t="s">
        <v>1080</v>
      </c>
      <c r="AO87" s="278" t="s">
        <v>1080</v>
      </c>
      <c r="AP87" s="1133" t="s">
        <v>1080</v>
      </c>
      <c r="AQ87" s="278" t="s">
        <v>1080</v>
      </c>
      <c r="AR87" s="1133" t="s">
        <v>1080</v>
      </c>
      <c r="AS87" s="1133" t="s">
        <v>1080</v>
      </c>
      <c r="AT87" s="1133" t="s">
        <v>1080</v>
      </c>
      <c r="AU87" s="1133" t="s">
        <v>1080</v>
      </c>
      <c r="AV87" s="1153" t="s">
        <v>1080</v>
      </c>
      <c r="AW87" s="1154" t="s">
        <v>1080</v>
      </c>
      <c r="AX87" s="1153" t="s">
        <v>1080</v>
      </c>
      <c r="AY87" s="1154" t="s">
        <v>1080</v>
      </c>
      <c r="AZ87" s="278" t="s">
        <v>1080</v>
      </c>
      <c r="BA87" s="605" t="s">
        <v>1080</v>
      </c>
      <c r="BB87" s="277" t="s">
        <v>1080</v>
      </c>
      <c r="BC87" s="278" t="s">
        <v>1080</v>
      </c>
      <c r="BD87" s="1133" t="s">
        <v>1080</v>
      </c>
      <c r="BE87" s="278" t="s">
        <v>1080</v>
      </c>
      <c r="BF87" s="1133" t="s">
        <v>1080</v>
      </c>
      <c r="BG87" s="1133" t="s">
        <v>1080</v>
      </c>
      <c r="BH87" s="1133" t="s">
        <v>1080</v>
      </c>
      <c r="BI87" s="1133" t="s">
        <v>1080</v>
      </c>
      <c r="BJ87" s="1153" t="s">
        <v>1080</v>
      </c>
      <c r="BK87" s="1154" t="s">
        <v>1080</v>
      </c>
      <c r="BL87" s="1153" t="s">
        <v>1080</v>
      </c>
      <c r="BM87" s="1154" t="s">
        <v>1080</v>
      </c>
      <c r="BN87" s="278" t="s">
        <v>1080</v>
      </c>
      <c r="BO87" s="605" t="s">
        <v>1080</v>
      </c>
      <c r="BP87" s="277" t="s">
        <v>1080</v>
      </c>
      <c r="BQ87" s="278" t="s">
        <v>1080</v>
      </c>
      <c r="BR87" s="1133" t="s">
        <v>1080</v>
      </c>
      <c r="BS87" s="278" t="s">
        <v>1080</v>
      </c>
      <c r="BT87" s="1133" t="s">
        <v>1080</v>
      </c>
      <c r="BU87" s="1133" t="s">
        <v>1080</v>
      </c>
      <c r="BV87" s="1133" t="s">
        <v>1080</v>
      </c>
      <c r="BW87" s="1133" t="s">
        <v>1080</v>
      </c>
      <c r="BX87" s="1153" t="s">
        <v>1080</v>
      </c>
      <c r="BY87" s="1154" t="s">
        <v>1080</v>
      </c>
      <c r="BZ87" s="1153" t="s">
        <v>1080</v>
      </c>
      <c r="CA87" s="1154" t="s">
        <v>1080</v>
      </c>
      <c r="CB87" s="278" t="s">
        <v>1080</v>
      </c>
      <c r="CC87" s="1155" t="s">
        <v>1080</v>
      </c>
      <c r="CD87" s="277" t="s">
        <v>1080</v>
      </c>
      <c r="CE87" s="278" t="s">
        <v>1080</v>
      </c>
      <c r="CF87" s="1133" t="s">
        <v>1080</v>
      </c>
      <c r="CG87" s="278" t="s">
        <v>1080</v>
      </c>
      <c r="CH87" s="1133" t="s">
        <v>1080</v>
      </c>
      <c r="CI87" s="1133" t="s">
        <v>1080</v>
      </c>
      <c r="CJ87" s="1133" t="s">
        <v>1080</v>
      </c>
      <c r="CK87" s="1133" t="s">
        <v>1080</v>
      </c>
      <c r="CL87" s="1153" t="s">
        <v>1080</v>
      </c>
      <c r="CM87" s="1154" t="s">
        <v>1080</v>
      </c>
      <c r="CN87" s="1153" t="s">
        <v>1080</v>
      </c>
      <c r="CO87" s="1154" t="s">
        <v>1080</v>
      </c>
      <c r="CP87" s="278" t="s">
        <v>1080</v>
      </c>
      <c r="CQ87" s="1156" t="s">
        <v>1080</v>
      </c>
      <c r="CR87" s="277" t="s">
        <v>1080</v>
      </c>
      <c r="CS87" s="278" t="s">
        <v>1080</v>
      </c>
      <c r="CT87" s="1133" t="s">
        <v>1080</v>
      </c>
      <c r="CU87" s="278" t="s">
        <v>1080</v>
      </c>
      <c r="CV87" s="1133" t="s">
        <v>1080</v>
      </c>
      <c r="CW87" s="1133" t="s">
        <v>1080</v>
      </c>
      <c r="CX87" s="1133" t="s">
        <v>1080</v>
      </c>
      <c r="CY87" s="1133" t="s">
        <v>1080</v>
      </c>
      <c r="CZ87" s="1153" t="s">
        <v>1080</v>
      </c>
      <c r="DA87" s="1154" t="s">
        <v>1080</v>
      </c>
      <c r="DB87" s="1154" t="s">
        <v>1080</v>
      </c>
      <c r="DC87" s="278" t="s">
        <v>1080</v>
      </c>
      <c r="DD87" s="278" t="s">
        <v>1080</v>
      </c>
      <c r="DE87" s="1156" t="s">
        <v>1080</v>
      </c>
      <c r="DF87" s="277" t="s">
        <v>2260</v>
      </c>
      <c r="DG87" s="278" t="s">
        <v>7</v>
      </c>
      <c r="DH87" s="1133" t="s">
        <v>7</v>
      </c>
      <c r="DI87" s="278" t="s">
        <v>7</v>
      </c>
      <c r="DJ87" s="1133">
        <v>0.5</v>
      </c>
      <c r="DK87" s="1133">
        <v>-9.0040520000000002E-4</v>
      </c>
      <c r="DL87" s="1133">
        <v>1.27591882E-2</v>
      </c>
      <c r="DM87" s="1133">
        <v>-7.0569165099999998E-2</v>
      </c>
      <c r="DN87" s="1153">
        <v>0.94374066590000005</v>
      </c>
      <c r="DO87" s="1154">
        <v>150064</v>
      </c>
      <c r="DP87" s="1154" t="s">
        <v>230</v>
      </c>
      <c r="DQ87" s="278" t="s">
        <v>7</v>
      </c>
      <c r="DR87" s="278" t="s">
        <v>7</v>
      </c>
      <c r="DS87" s="1156" t="s">
        <v>1080</v>
      </c>
      <c r="DT87" s="277" t="s">
        <v>1080</v>
      </c>
      <c r="DU87" s="278" t="s">
        <v>1080</v>
      </c>
      <c r="DV87" s="1133" t="s">
        <v>1080</v>
      </c>
      <c r="DW87" s="278" t="s">
        <v>1080</v>
      </c>
      <c r="DX87" s="1133" t="s">
        <v>1080</v>
      </c>
      <c r="DY87" s="1133" t="s">
        <v>1080</v>
      </c>
      <c r="DZ87" s="1133" t="s">
        <v>1080</v>
      </c>
      <c r="EA87" s="1133" t="s">
        <v>1080</v>
      </c>
      <c r="EB87" s="1153" t="s">
        <v>1080</v>
      </c>
      <c r="EC87" s="1154" t="s">
        <v>1080</v>
      </c>
      <c r="ED87" s="1154" t="s">
        <v>1080</v>
      </c>
      <c r="EE87" s="278" t="s">
        <v>1080</v>
      </c>
      <c r="EF87" s="278" t="s">
        <v>1080</v>
      </c>
    </row>
    <row r="88" spans="1:136" ht="12" customHeight="1" x14ac:dyDescent="0.15">
      <c r="A88" s="1160" t="s">
        <v>353</v>
      </c>
      <c r="B88" s="278">
        <v>6</v>
      </c>
      <c r="C88" s="278">
        <v>109138913</v>
      </c>
      <c r="D88" s="278" t="s">
        <v>237</v>
      </c>
      <c r="E88" s="1133">
        <v>0.50700002909999997</v>
      </c>
      <c r="F88" s="1133">
        <v>-9.4999996999999992E-3</v>
      </c>
      <c r="G88" s="1133">
        <v>1.5E-3</v>
      </c>
      <c r="H88" s="1133">
        <v>-6.3800001139999996</v>
      </c>
      <c r="I88" s="1153">
        <v>1.8E-10</v>
      </c>
      <c r="J88" s="1154">
        <v>939908</v>
      </c>
      <c r="K88" s="605" t="s">
        <v>1080</v>
      </c>
      <c r="L88" s="277" t="s">
        <v>1080</v>
      </c>
      <c r="M88" s="278" t="s">
        <v>1080</v>
      </c>
      <c r="N88" s="1161" t="s">
        <v>1080</v>
      </c>
      <c r="O88" s="1133" t="s">
        <v>1080</v>
      </c>
      <c r="P88" s="1133" t="s">
        <v>1080</v>
      </c>
      <c r="Q88" s="1133" t="s">
        <v>1080</v>
      </c>
      <c r="R88" s="1133" t="s">
        <v>1080</v>
      </c>
      <c r="S88" s="1133" t="s">
        <v>1080</v>
      </c>
      <c r="T88" s="1153" t="s">
        <v>1080</v>
      </c>
      <c r="U88" s="1154" t="s">
        <v>1080</v>
      </c>
      <c r="V88" s="1154" t="s">
        <v>1080</v>
      </c>
      <c r="W88" s="278" t="s">
        <v>1080</v>
      </c>
      <c r="X88" s="278" t="s">
        <v>1080</v>
      </c>
      <c r="Y88" s="278" t="s">
        <v>1080</v>
      </c>
      <c r="Z88" s="277" t="s">
        <v>1080</v>
      </c>
      <c r="AA88" s="278" t="s">
        <v>1080</v>
      </c>
      <c r="AB88" s="1133" t="s">
        <v>1080</v>
      </c>
      <c r="AC88" s="278" t="s">
        <v>1080</v>
      </c>
      <c r="AD88" s="1133" t="s">
        <v>1080</v>
      </c>
      <c r="AE88" s="1133" t="s">
        <v>1080</v>
      </c>
      <c r="AF88" s="1133" t="s">
        <v>1080</v>
      </c>
      <c r="AG88" s="1133" t="s">
        <v>1080</v>
      </c>
      <c r="AH88" s="1153" t="s">
        <v>1080</v>
      </c>
      <c r="AI88" s="1154" t="s">
        <v>1080</v>
      </c>
      <c r="AJ88" s="1153" t="s">
        <v>1080</v>
      </c>
      <c r="AK88" s="1154" t="s">
        <v>1080</v>
      </c>
      <c r="AL88" s="278" t="s">
        <v>1080</v>
      </c>
      <c r="AM88" s="605" t="s">
        <v>1080</v>
      </c>
      <c r="AN88" s="277" t="s">
        <v>1080</v>
      </c>
      <c r="AO88" s="278" t="s">
        <v>1080</v>
      </c>
      <c r="AP88" s="1133" t="s">
        <v>1080</v>
      </c>
      <c r="AQ88" s="278" t="s">
        <v>1080</v>
      </c>
      <c r="AR88" s="1133" t="s">
        <v>1080</v>
      </c>
      <c r="AS88" s="1133" t="s">
        <v>1080</v>
      </c>
      <c r="AT88" s="1133" t="s">
        <v>1080</v>
      </c>
      <c r="AU88" s="1133" t="s">
        <v>1080</v>
      </c>
      <c r="AV88" s="1153" t="s">
        <v>1080</v>
      </c>
      <c r="AW88" s="1154" t="s">
        <v>1080</v>
      </c>
      <c r="AX88" s="1153" t="s">
        <v>1080</v>
      </c>
      <c r="AY88" s="1154" t="s">
        <v>1080</v>
      </c>
      <c r="AZ88" s="278" t="s">
        <v>1080</v>
      </c>
      <c r="BA88" s="605" t="s">
        <v>1080</v>
      </c>
      <c r="BB88" s="277" t="s">
        <v>2260</v>
      </c>
      <c r="BC88" s="278" t="s">
        <v>7</v>
      </c>
      <c r="BD88" s="1133" t="s">
        <v>7</v>
      </c>
      <c r="BE88" s="278" t="s">
        <v>7</v>
      </c>
      <c r="BF88" s="1133">
        <v>0.51490002869999996</v>
      </c>
      <c r="BG88" s="1133">
        <v>2.6799999200000001E-2</v>
      </c>
      <c r="BH88" s="1133">
        <v>2.2421270600000001E-2</v>
      </c>
      <c r="BI88" s="1133">
        <v>1.195293546</v>
      </c>
      <c r="BJ88" s="1153">
        <v>0.2319723517</v>
      </c>
      <c r="BK88" s="1154">
        <v>25713</v>
      </c>
      <c r="BL88" s="1153" t="s">
        <v>7</v>
      </c>
      <c r="BM88" s="1154" t="s">
        <v>7</v>
      </c>
      <c r="BN88" s="278" t="s">
        <v>7</v>
      </c>
      <c r="BO88" s="605" t="s">
        <v>1080</v>
      </c>
      <c r="BP88" s="277" t="s">
        <v>1080</v>
      </c>
      <c r="BQ88" s="278" t="s">
        <v>1080</v>
      </c>
      <c r="BR88" s="1133" t="s">
        <v>1080</v>
      </c>
      <c r="BS88" s="278" t="s">
        <v>1080</v>
      </c>
      <c r="BT88" s="1133" t="s">
        <v>1080</v>
      </c>
      <c r="BU88" s="1133" t="s">
        <v>1080</v>
      </c>
      <c r="BV88" s="1133" t="s">
        <v>1080</v>
      </c>
      <c r="BW88" s="1133" t="s">
        <v>1080</v>
      </c>
      <c r="BX88" s="1153" t="s">
        <v>1080</v>
      </c>
      <c r="BY88" s="1154" t="s">
        <v>1080</v>
      </c>
      <c r="BZ88" s="1153" t="s">
        <v>1080</v>
      </c>
      <c r="CA88" s="1154" t="s">
        <v>1080</v>
      </c>
      <c r="CB88" s="278" t="s">
        <v>1080</v>
      </c>
      <c r="CC88" s="1155" t="s">
        <v>1080</v>
      </c>
      <c r="CD88" s="277" t="s">
        <v>2260</v>
      </c>
      <c r="CE88" s="278" t="s">
        <v>7</v>
      </c>
      <c r="CF88" s="1133" t="s">
        <v>7</v>
      </c>
      <c r="CG88" s="278" t="s">
        <v>7</v>
      </c>
      <c r="CH88" s="1133">
        <v>0.50718563800000005</v>
      </c>
      <c r="CI88" s="1133">
        <v>-1.4504685999999999E-2</v>
      </c>
      <c r="CJ88" s="1133">
        <v>1.3820570900000001E-2</v>
      </c>
      <c r="CK88" s="1133">
        <v>-1.0494997500000001</v>
      </c>
      <c r="CL88" s="1153">
        <v>0.29394817350000002</v>
      </c>
      <c r="CM88" s="1154">
        <v>21921.769530000001</v>
      </c>
      <c r="CN88" s="1153" t="s">
        <v>230</v>
      </c>
      <c r="CO88" s="1154" t="s">
        <v>7</v>
      </c>
      <c r="CP88" s="278" t="s">
        <v>7</v>
      </c>
      <c r="CQ88" s="1156" t="s">
        <v>1080</v>
      </c>
      <c r="CR88" s="277" t="s">
        <v>1080</v>
      </c>
      <c r="CS88" s="278" t="s">
        <v>1080</v>
      </c>
      <c r="CT88" s="1133" t="s">
        <v>1080</v>
      </c>
      <c r="CU88" s="278" t="s">
        <v>1080</v>
      </c>
      <c r="CV88" s="1133" t="s">
        <v>1080</v>
      </c>
      <c r="CW88" s="1133" t="s">
        <v>1080</v>
      </c>
      <c r="CX88" s="1133" t="s">
        <v>1080</v>
      </c>
      <c r="CY88" s="1133" t="s">
        <v>1080</v>
      </c>
      <c r="CZ88" s="1153" t="s">
        <v>1080</v>
      </c>
      <c r="DA88" s="1154" t="s">
        <v>1080</v>
      </c>
      <c r="DB88" s="1154" t="s">
        <v>1080</v>
      </c>
      <c r="DC88" s="278" t="s">
        <v>1080</v>
      </c>
      <c r="DD88" s="278" t="s">
        <v>1080</v>
      </c>
      <c r="DE88" s="1156" t="s">
        <v>1080</v>
      </c>
      <c r="DF88" s="277" t="s">
        <v>2260</v>
      </c>
      <c r="DG88" s="278" t="s">
        <v>7</v>
      </c>
      <c r="DH88" s="1133" t="s">
        <v>7</v>
      </c>
      <c r="DI88" s="278" t="s">
        <v>7</v>
      </c>
      <c r="DJ88" s="1133">
        <v>0.5</v>
      </c>
      <c r="DK88" s="1133">
        <v>2.04984639E-2</v>
      </c>
      <c r="DL88" s="1133">
        <v>1.0819790899999999E-2</v>
      </c>
      <c r="DM88" s="1133">
        <v>1.894534111</v>
      </c>
      <c r="DN88" s="1153">
        <v>5.8154154600000001E-2</v>
      </c>
      <c r="DO88" s="1154">
        <v>150064</v>
      </c>
      <c r="DP88" s="1154" t="s">
        <v>7</v>
      </c>
      <c r="DQ88" s="278" t="s">
        <v>7</v>
      </c>
      <c r="DR88" s="278" t="s">
        <v>7</v>
      </c>
      <c r="DS88" s="1156" t="s">
        <v>1080</v>
      </c>
      <c r="DT88" s="277" t="s">
        <v>1080</v>
      </c>
      <c r="DU88" s="278" t="s">
        <v>1080</v>
      </c>
      <c r="DV88" s="1133" t="s">
        <v>1080</v>
      </c>
      <c r="DW88" s="278" t="s">
        <v>1080</v>
      </c>
      <c r="DX88" s="1133" t="s">
        <v>1080</v>
      </c>
      <c r="DY88" s="1133" t="s">
        <v>1080</v>
      </c>
      <c r="DZ88" s="1133" t="s">
        <v>1080</v>
      </c>
      <c r="EA88" s="1133" t="s">
        <v>1080</v>
      </c>
      <c r="EB88" s="1153" t="s">
        <v>1080</v>
      </c>
      <c r="EC88" s="1154" t="s">
        <v>1080</v>
      </c>
      <c r="ED88" s="1154" t="s">
        <v>1080</v>
      </c>
      <c r="EE88" s="278" t="s">
        <v>1080</v>
      </c>
      <c r="EF88" s="278" t="s">
        <v>1080</v>
      </c>
    </row>
    <row r="89" spans="1:136" ht="12" customHeight="1" x14ac:dyDescent="0.15">
      <c r="A89" s="1160" t="s">
        <v>331</v>
      </c>
      <c r="B89" s="278">
        <v>12</v>
      </c>
      <c r="C89" s="278">
        <v>65835548</v>
      </c>
      <c r="D89" s="278" t="s">
        <v>237</v>
      </c>
      <c r="E89" s="1133">
        <v>0.6349999905</v>
      </c>
      <c r="F89" s="1133">
        <v>1.0200000399999999E-2</v>
      </c>
      <c r="G89" s="1133">
        <v>1.5E-3</v>
      </c>
      <c r="H89" s="1133">
        <v>6.6100001339999999</v>
      </c>
      <c r="I89" s="1153">
        <v>3.7700000000000003E-11</v>
      </c>
      <c r="J89" s="1154">
        <v>939908</v>
      </c>
      <c r="K89" s="605" t="s">
        <v>1080</v>
      </c>
      <c r="L89" s="277" t="s">
        <v>2474</v>
      </c>
      <c r="M89" s="278">
        <v>65831114</v>
      </c>
      <c r="N89" s="1161">
        <v>0.99963500000000005</v>
      </c>
      <c r="O89" s="1133" t="s">
        <v>228</v>
      </c>
      <c r="P89" s="1133">
        <v>0.37380000949999997</v>
      </c>
      <c r="Q89" s="1133">
        <v>-6.0499999700000001E-2</v>
      </c>
      <c r="R89" s="1133">
        <v>8.4131270600000002E-2</v>
      </c>
      <c r="S89" s="1133">
        <v>-0.71911430359999995</v>
      </c>
      <c r="T89" s="1153">
        <v>0.47207051519999998</v>
      </c>
      <c r="U89" s="1154">
        <v>38181</v>
      </c>
      <c r="V89" s="1154" t="s">
        <v>230</v>
      </c>
      <c r="W89" s="278" t="s">
        <v>7</v>
      </c>
      <c r="X89" s="278" t="s">
        <v>7</v>
      </c>
      <c r="Y89" s="278" t="s">
        <v>1080</v>
      </c>
      <c r="Z89" s="277" t="s">
        <v>2474</v>
      </c>
      <c r="AA89" s="278">
        <v>65831114</v>
      </c>
      <c r="AB89" s="1133">
        <v>0.99963500000000005</v>
      </c>
      <c r="AC89" s="278" t="s">
        <v>228</v>
      </c>
      <c r="AD89" s="1133">
        <v>0.3743999898</v>
      </c>
      <c r="AE89" s="1133">
        <v>-1.4E-3</v>
      </c>
      <c r="AF89" s="1133">
        <v>2.2984661999999999E-3</v>
      </c>
      <c r="AG89" s="1133">
        <v>-0.6091018319</v>
      </c>
      <c r="AH89" s="1153">
        <v>0.54245692489999997</v>
      </c>
      <c r="AI89" s="1154">
        <v>22438</v>
      </c>
      <c r="AJ89" s="1153" t="s">
        <v>7</v>
      </c>
      <c r="AK89" s="1154" t="s">
        <v>7</v>
      </c>
      <c r="AL89" s="278" t="s">
        <v>7</v>
      </c>
      <c r="AM89" s="605" t="s">
        <v>1080</v>
      </c>
      <c r="AN89" s="277" t="s">
        <v>2474</v>
      </c>
      <c r="AO89" s="278">
        <v>65831114</v>
      </c>
      <c r="AP89" s="1133">
        <v>0.99963500000000005</v>
      </c>
      <c r="AQ89" s="278" t="s">
        <v>228</v>
      </c>
      <c r="AR89" s="1133">
        <v>0.37409999970000002</v>
      </c>
      <c r="AS89" s="1133">
        <v>3.6400001500000001E-2</v>
      </c>
      <c r="AT89" s="1133">
        <v>1.6245407999999999E-2</v>
      </c>
      <c r="AU89" s="1133">
        <v>2.240633249</v>
      </c>
      <c r="AV89" s="1153">
        <v>2.5049841E-2</v>
      </c>
      <c r="AW89" s="1154">
        <v>35845</v>
      </c>
      <c r="AX89" s="1153" t="s">
        <v>230</v>
      </c>
      <c r="AY89" s="1154" t="s">
        <v>7</v>
      </c>
      <c r="AZ89" s="278" t="s">
        <v>7</v>
      </c>
      <c r="BA89" s="605" t="s">
        <v>1080</v>
      </c>
      <c r="BB89" s="277" t="s">
        <v>2260</v>
      </c>
      <c r="BC89" s="278" t="s">
        <v>7</v>
      </c>
      <c r="BD89" s="1133" t="s">
        <v>7</v>
      </c>
      <c r="BE89" s="278" t="s">
        <v>7</v>
      </c>
      <c r="BF89" s="1133">
        <v>0.63819998499999997</v>
      </c>
      <c r="BG89" s="1133">
        <v>1.8400000400000002E-2</v>
      </c>
      <c r="BH89" s="1133">
        <v>2.0719654899999999E-2</v>
      </c>
      <c r="BI89" s="1133">
        <v>0.8880456686</v>
      </c>
      <c r="BJ89" s="1153">
        <v>0.37451618910000001</v>
      </c>
      <c r="BK89" s="1154">
        <v>32330</v>
      </c>
      <c r="BL89" s="1153" t="s">
        <v>230</v>
      </c>
      <c r="BM89" s="1154" t="s">
        <v>7</v>
      </c>
      <c r="BN89" s="278" t="s">
        <v>7</v>
      </c>
      <c r="BO89" s="605" t="s">
        <v>1080</v>
      </c>
      <c r="BP89" s="277" t="s">
        <v>2474</v>
      </c>
      <c r="BQ89" s="278">
        <v>65831114</v>
      </c>
      <c r="BR89" s="1133">
        <v>0.99963500000000005</v>
      </c>
      <c r="BS89" s="278" t="s">
        <v>228</v>
      </c>
      <c r="BT89" s="1133">
        <v>0.35210001470000002</v>
      </c>
      <c r="BU89" s="1133" t="s">
        <v>1080</v>
      </c>
      <c r="BV89" s="1133" t="s">
        <v>1080</v>
      </c>
      <c r="BW89" s="1133">
        <v>-1.31243062</v>
      </c>
      <c r="BX89" s="1153">
        <v>0.18937489390000001</v>
      </c>
      <c r="BY89" s="1154">
        <v>49942</v>
      </c>
      <c r="BZ89" s="1153" t="s">
        <v>230</v>
      </c>
      <c r="CA89" s="1154" t="s">
        <v>7</v>
      </c>
      <c r="CB89" s="278" t="s">
        <v>7</v>
      </c>
      <c r="CC89" s="1155" t="s">
        <v>1080</v>
      </c>
      <c r="CD89" s="277" t="s">
        <v>2260</v>
      </c>
      <c r="CE89" s="278" t="s">
        <v>7</v>
      </c>
      <c r="CF89" s="1133" t="s">
        <v>7</v>
      </c>
      <c r="CG89" s="278" t="s">
        <v>7</v>
      </c>
      <c r="CH89" s="1133">
        <v>0.63779187199999998</v>
      </c>
      <c r="CI89" s="1133">
        <v>1.4297304699999999E-2</v>
      </c>
      <c r="CJ89" s="1133">
        <v>1.42270587E-2</v>
      </c>
      <c r="CK89" s="1133">
        <v>1.0049375300000001</v>
      </c>
      <c r="CL89" s="1153">
        <v>0.31492695209999999</v>
      </c>
      <c r="CM89" s="1154">
        <v>22842.429690000001</v>
      </c>
      <c r="CN89" s="1153" t="s">
        <v>230</v>
      </c>
      <c r="CO89" s="1154" t="s">
        <v>7</v>
      </c>
      <c r="CP89" s="278" t="s">
        <v>7</v>
      </c>
      <c r="CQ89" s="1156" t="s">
        <v>1080</v>
      </c>
      <c r="CR89" s="277" t="s">
        <v>2474</v>
      </c>
      <c r="CS89" s="278">
        <v>65831114</v>
      </c>
      <c r="CT89" s="1133">
        <v>0.99963500000000005</v>
      </c>
      <c r="CU89" s="278" t="s">
        <v>228</v>
      </c>
      <c r="CV89" s="1133">
        <v>0.41670000550000003</v>
      </c>
      <c r="CW89" s="1133">
        <v>1.8062142699999999E-2</v>
      </c>
      <c r="CX89" s="1133">
        <v>2.4191528600000001E-2</v>
      </c>
      <c r="CY89" s="1133">
        <v>0.74663090710000002</v>
      </c>
      <c r="CZ89" s="1153">
        <v>0.45528638360000001</v>
      </c>
      <c r="DA89" s="1154">
        <v>16731</v>
      </c>
      <c r="DB89" s="1154" t="s">
        <v>7</v>
      </c>
      <c r="DC89" s="278" t="s">
        <v>7</v>
      </c>
      <c r="DD89" s="278" t="s">
        <v>7</v>
      </c>
      <c r="DE89" s="1156" t="s">
        <v>1080</v>
      </c>
      <c r="DF89" s="277" t="s">
        <v>2260</v>
      </c>
      <c r="DG89" s="278" t="s">
        <v>7</v>
      </c>
      <c r="DH89" s="1133" t="s">
        <v>7</v>
      </c>
      <c r="DI89" s="278" t="s">
        <v>7</v>
      </c>
      <c r="DJ89" s="1133">
        <v>0.5</v>
      </c>
      <c r="DK89" s="1133">
        <v>-1.9896632099999999E-2</v>
      </c>
      <c r="DL89" s="1133">
        <v>1.1126011599999999E-2</v>
      </c>
      <c r="DM89" s="1133">
        <v>-1.788298607</v>
      </c>
      <c r="DN89" s="1153">
        <v>7.3727838700000006E-2</v>
      </c>
      <c r="DO89" s="1154">
        <v>150064</v>
      </c>
      <c r="DP89" s="1154" t="s">
        <v>7</v>
      </c>
      <c r="DQ89" s="278" t="s">
        <v>7</v>
      </c>
      <c r="DR89" s="278" t="s">
        <v>7</v>
      </c>
      <c r="DS89" s="1156" t="s">
        <v>1080</v>
      </c>
      <c r="DT89" s="277" t="s">
        <v>2474</v>
      </c>
      <c r="DU89" s="278">
        <v>65831114</v>
      </c>
      <c r="DV89" s="1133">
        <v>0.99963500000000005</v>
      </c>
      <c r="DW89" s="278" t="s">
        <v>228</v>
      </c>
      <c r="DX89" s="1133">
        <v>0.41699999570000001</v>
      </c>
      <c r="DY89" s="1133">
        <v>8.8000000000000005E-3</v>
      </c>
      <c r="DZ89" s="1133">
        <v>3.4656988E-3</v>
      </c>
      <c r="EA89" s="1133">
        <v>2.5391705039999999</v>
      </c>
      <c r="EB89" s="1153">
        <v>1.11115668E-2</v>
      </c>
      <c r="EC89" s="1154">
        <v>253193</v>
      </c>
      <c r="ED89" s="1154" t="s">
        <v>7</v>
      </c>
      <c r="EE89" s="278" t="s">
        <v>7</v>
      </c>
      <c r="EF89" s="278" t="s">
        <v>7</v>
      </c>
    </row>
    <row r="90" spans="1:136" ht="12" customHeight="1" x14ac:dyDescent="0.15">
      <c r="A90" s="1160" t="s">
        <v>436</v>
      </c>
      <c r="B90" s="278">
        <v>16</v>
      </c>
      <c r="C90" s="278">
        <v>10219553</v>
      </c>
      <c r="D90" s="278" t="s">
        <v>265</v>
      </c>
      <c r="E90" s="1133">
        <v>0.82899999619999998</v>
      </c>
      <c r="F90" s="1133">
        <v>1.16999997E-2</v>
      </c>
      <c r="G90" s="1133">
        <v>2.0000001000000001E-3</v>
      </c>
      <c r="H90" s="1133">
        <v>5.9299998279999997</v>
      </c>
      <c r="I90" s="1153">
        <v>3E-9</v>
      </c>
      <c r="J90" s="1154">
        <v>939908</v>
      </c>
      <c r="K90" s="605" t="s">
        <v>1080</v>
      </c>
      <c r="L90" s="277" t="s">
        <v>2260</v>
      </c>
      <c r="M90" s="278" t="s">
        <v>7</v>
      </c>
      <c r="N90" s="1161" t="s">
        <v>7</v>
      </c>
      <c r="O90" s="1133" t="s">
        <v>7</v>
      </c>
      <c r="P90" s="1133">
        <v>0.82940000300000005</v>
      </c>
      <c r="Q90" s="1133">
        <v>4.3999999800000002E-2</v>
      </c>
      <c r="R90" s="1133">
        <v>0.1108683348</v>
      </c>
      <c r="S90" s="1133">
        <v>0.396867156</v>
      </c>
      <c r="T90" s="1153">
        <v>0.69146543739999999</v>
      </c>
      <c r="U90" s="1154">
        <v>38181</v>
      </c>
      <c r="V90" s="1154" t="s">
        <v>230</v>
      </c>
      <c r="W90" s="278" t="s">
        <v>7</v>
      </c>
      <c r="X90" s="278" t="s">
        <v>7</v>
      </c>
      <c r="Y90" s="278" t="s">
        <v>1080</v>
      </c>
      <c r="Z90" s="277" t="s">
        <v>2260</v>
      </c>
      <c r="AA90" s="278" t="s">
        <v>7</v>
      </c>
      <c r="AB90" s="1133" t="s">
        <v>7</v>
      </c>
      <c r="AC90" s="278" t="s">
        <v>7</v>
      </c>
      <c r="AD90" s="1133">
        <v>0.8258000016</v>
      </c>
      <c r="AE90" s="1133">
        <v>-3.8999998999999998E-3</v>
      </c>
      <c r="AF90" s="1133">
        <v>3.0979326000000001E-3</v>
      </c>
      <c r="AG90" s="1133">
        <v>-1.258904099</v>
      </c>
      <c r="AH90" s="1153">
        <v>0.2080649883</v>
      </c>
      <c r="AI90" s="1154">
        <v>22438</v>
      </c>
      <c r="AJ90" s="1153" t="s">
        <v>230</v>
      </c>
      <c r="AK90" s="1154" t="s">
        <v>7</v>
      </c>
      <c r="AL90" s="278" t="s">
        <v>7</v>
      </c>
      <c r="AM90" s="605" t="s">
        <v>1080</v>
      </c>
      <c r="AN90" s="277" t="s">
        <v>2260</v>
      </c>
      <c r="AO90" s="278" t="s">
        <v>7</v>
      </c>
      <c r="AP90" s="1133" t="s">
        <v>7</v>
      </c>
      <c r="AQ90" s="278" t="s">
        <v>7</v>
      </c>
      <c r="AR90" s="1133">
        <v>0.82870000600000004</v>
      </c>
      <c r="AS90" s="1133">
        <v>1.97999999E-2</v>
      </c>
      <c r="AT90" s="1133">
        <v>2.1660544E-2</v>
      </c>
      <c r="AU90" s="1133">
        <v>0.91410452129999997</v>
      </c>
      <c r="AV90" s="1153">
        <v>0.36066192390000001</v>
      </c>
      <c r="AW90" s="1154">
        <v>35845</v>
      </c>
      <c r="AX90" s="1153" t="s">
        <v>7</v>
      </c>
      <c r="AY90" s="1154" t="s">
        <v>7</v>
      </c>
      <c r="AZ90" s="278" t="s">
        <v>7</v>
      </c>
      <c r="BA90" s="605" t="s">
        <v>1080</v>
      </c>
      <c r="BB90" s="277" t="s">
        <v>2260</v>
      </c>
      <c r="BC90" s="278" t="s">
        <v>7</v>
      </c>
      <c r="BD90" s="1133" t="s">
        <v>7</v>
      </c>
      <c r="BE90" s="278" t="s">
        <v>7</v>
      </c>
      <c r="BF90" s="1133">
        <v>0.82220000029999996</v>
      </c>
      <c r="BG90" s="1133">
        <v>1.6499999899999999E-2</v>
      </c>
      <c r="BH90" s="1133">
        <v>2.6124782900000001E-2</v>
      </c>
      <c r="BI90" s="1133">
        <v>0.63158416750000002</v>
      </c>
      <c r="BJ90" s="1153">
        <v>0.52765864129999995</v>
      </c>
      <c r="BK90" s="1154">
        <v>29565</v>
      </c>
      <c r="BL90" s="1153" t="s">
        <v>230</v>
      </c>
      <c r="BM90" s="1154" t="s">
        <v>7</v>
      </c>
      <c r="BN90" s="278" t="s">
        <v>7</v>
      </c>
      <c r="BO90" s="605" t="s">
        <v>1080</v>
      </c>
      <c r="BP90" s="277" t="s">
        <v>2260</v>
      </c>
      <c r="BQ90" s="278" t="s">
        <v>7</v>
      </c>
      <c r="BR90" s="1133" t="s">
        <v>7</v>
      </c>
      <c r="BS90" s="278" t="s">
        <v>7</v>
      </c>
      <c r="BT90" s="1133">
        <v>0.82309997079999997</v>
      </c>
      <c r="BU90" s="1133" t="s">
        <v>1080</v>
      </c>
      <c r="BV90" s="1133" t="s">
        <v>1080</v>
      </c>
      <c r="BW90" s="1133">
        <v>0.98682755229999997</v>
      </c>
      <c r="BX90" s="1153">
        <v>0.32372716070000002</v>
      </c>
      <c r="BY90" s="1154">
        <v>49942</v>
      </c>
      <c r="BZ90" s="1153" t="s">
        <v>230</v>
      </c>
      <c r="CA90" s="1154" t="s">
        <v>7</v>
      </c>
      <c r="CB90" s="278" t="s">
        <v>7</v>
      </c>
      <c r="CC90" s="1155" t="s">
        <v>1080</v>
      </c>
      <c r="CD90" s="277" t="s">
        <v>2475</v>
      </c>
      <c r="CE90" s="278">
        <v>10219285</v>
      </c>
      <c r="CF90" s="1133">
        <v>0.99924500000000005</v>
      </c>
      <c r="CG90" s="278" t="s">
        <v>237</v>
      </c>
      <c r="CH90" s="1133">
        <v>0.81449133159999998</v>
      </c>
      <c r="CI90" s="1133">
        <v>-3.6103975000000003E-2</v>
      </c>
      <c r="CJ90" s="1133">
        <v>1.7580579999999998E-2</v>
      </c>
      <c r="CK90" s="1133">
        <v>-2.053628206</v>
      </c>
      <c r="CL90" s="1153">
        <v>4.0011685300000002E-2</v>
      </c>
      <c r="CM90" s="1154">
        <v>22842.429690000001</v>
      </c>
      <c r="CN90" s="1153" t="s">
        <v>7</v>
      </c>
      <c r="CO90" s="1154" t="s">
        <v>7</v>
      </c>
      <c r="CP90" s="278" t="s">
        <v>7</v>
      </c>
      <c r="CQ90" s="1156" t="s">
        <v>1080</v>
      </c>
      <c r="CR90" s="277" t="s">
        <v>2260</v>
      </c>
      <c r="CS90" s="278" t="s">
        <v>7</v>
      </c>
      <c r="CT90" s="1133" t="s">
        <v>7</v>
      </c>
      <c r="CU90" s="278" t="s">
        <v>7</v>
      </c>
      <c r="CV90" s="1133">
        <v>0.85000002379999995</v>
      </c>
      <c r="CW90" s="1133">
        <v>9.2570214000000008E-3</v>
      </c>
      <c r="CX90" s="1133">
        <v>3.1588938099999998E-2</v>
      </c>
      <c r="CY90" s="1133">
        <v>0.29304629560000001</v>
      </c>
      <c r="CZ90" s="1153">
        <v>0.7694867849</v>
      </c>
      <c r="DA90" s="1154">
        <v>16731</v>
      </c>
      <c r="DB90" s="1154" t="s">
        <v>230</v>
      </c>
      <c r="DC90" s="278" t="s">
        <v>7</v>
      </c>
      <c r="DD90" s="278" t="s">
        <v>7</v>
      </c>
      <c r="DE90" s="1156" t="s">
        <v>1080</v>
      </c>
      <c r="DF90" s="277" t="s">
        <v>2260</v>
      </c>
      <c r="DG90" s="278" t="s">
        <v>7</v>
      </c>
      <c r="DH90" s="1133" t="s">
        <v>7</v>
      </c>
      <c r="DI90" s="278" t="s">
        <v>7</v>
      </c>
      <c r="DJ90" s="1133">
        <v>0.5</v>
      </c>
      <c r="DK90" s="1133">
        <v>-1.7899239399999999E-2</v>
      </c>
      <c r="DL90" s="1133">
        <v>1.43923638E-2</v>
      </c>
      <c r="DM90" s="1133">
        <v>-1.243662238</v>
      </c>
      <c r="DN90" s="1153">
        <v>0.2136238962</v>
      </c>
      <c r="DO90" s="1154">
        <v>150064</v>
      </c>
      <c r="DP90" s="1154" t="s">
        <v>7</v>
      </c>
      <c r="DQ90" s="278" t="s">
        <v>7</v>
      </c>
      <c r="DR90" s="278" t="s">
        <v>7</v>
      </c>
      <c r="DS90" s="1156" t="s">
        <v>1080</v>
      </c>
      <c r="DT90" s="277" t="s">
        <v>2260</v>
      </c>
      <c r="DU90" s="278" t="s">
        <v>7</v>
      </c>
      <c r="DV90" s="1133" t="s">
        <v>7</v>
      </c>
      <c r="DW90" s="278" t="s">
        <v>7</v>
      </c>
      <c r="DX90" s="1133">
        <v>0.85000002379999995</v>
      </c>
      <c r="DY90" s="1133">
        <v>-4.1999999000000001E-3</v>
      </c>
      <c r="DZ90" s="1133">
        <v>4.5054085000000004E-3</v>
      </c>
      <c r="EA90" s="1133">
        <v>-0.93221294880000005</v>
      </c>
      <c r="EB90" s="1153">
        <v>0.35122647880000002</v>
      </c>
      <c r="EC90" s="1154">
        <v>252706</v>
      </c>
      <c r="ED90" s="1154" t="s">
        <v>7</v>
      </c>
      <c r="EE90" s="278" t="s">
        <v>7</v>
      </c>
      <c r="EF90" s="278" t="s">
        <v>7</v>
      </c>
    </row>
    <row r="91" spans="1:136" ht="12" customHeight="1" x14ac:dyDescent="0.15">
      <c r="A91" s="1160" t="s">
        <v>474</v>
      </c>
      <c r="B91" s="278">
        <v>1</v>
      </c>
      <c r="C91" s="278">
        <v>204978704</v>
      </c>
      <c r="D91" s="278" t="s">
        <v>237</v>
      </c>
      <c r="E91" s="1133">
        <v>0.15899999440000001</v>
      </c>
      <c r="F91" s="1133">
        <v>1.16999997E-2</v>
      </c>
      <c r="G91" s="1133">
        <v>2.0000001000000001E-3</v>
      </c>
      <c r="H91" s="1133">
        <v>5.7800002099999999</v>
      </c>
      <c r="I91" s="1153">
        <v>7.5900000000000005E-9</v>
      </c>
      <c r="J91" s="1154">
        <v>939908</v>
      </c>
      <c r="K91" s="605" t="s">
        <v>1080</v>
      </c>
      <c r="L91" s="277" t="s">
        <v>1080</v>
      </c>
      <c r="M91" s="278" t="s">
        <v>1080</v>
      </c>
      <c r="N91" s="1161" t="s">
        <v>1080</v>
      </c>
      <c r="O91" s="1133" t="s">
        <v>1080</v>
      </c>
      <c r="P91" s="1133" t="s">
        <v>1080</v>
      </c>
      <c r="Q91" s="1133" t="s">
        <v>1080</v>
      </c>
      <c r="R91" s="1133" t="s">
        <v>1080</v>
      </c>
      <c r="S91" s="1133" t="s">
        <v>1080</v>
      </c>
      <c r="T91" s="1153" t="s">
        <v>1080</v>
      </c>
      <c r="U91" s="1154" t="s">
        <v>1080</v>
      </c>
      <c r="V91" s="1154" t="s">
        <v>1080</v>
      </c>
      <c r="W91" s="278" t="s">
        <v>1080</v>
      </c>
      <c r="X91" s="278" t="s">
        <v>1080</v>
      </c>
      <c r="Y91" s="278" t="s">
        <v>1080</v>
      </c>
      <c r="Z91" s="277" t="s">
        <v>1080</v>
      </c>
      <c r="AA91" s="278" t="s">
        <v>1080</v>
      </c>
      <c r="AB91" s="1133" t="s">
        <v>1080</v>
      </c>
      <c r="AC91" s="278" t="s">
        <v>1080</v>
      </c>
      <c r="AD91" s="1133" t="s">
        <v>1080</v>
      </c>
      <c r="AE91" s="1133" t="s">
        <v>1080</v>
      </c>
      <c r="AF91" s="1133" t="s">
        <v>1080</v>
      </c>
      <c r="AG91" s="1133" t="s">
        <v>1080</v>
      </c>
      <c r="AH91" s="1153" t="s">
        <v>1080</v>
      </c>
      <c r="AI91" s="1154" t="s">
        <v>1080</v>
      </c>
      <c r="AJ91" s="1153" t="s">
        <v>1080</v>
      </c>
      <c r="AK91" s="1154" t="s">
        <v>1080</v>
      </c>
      <c r="AL91" s="278" t="s">
        <v>1080</v>
      </c>
      <c r="AM91" s="605" t="s">
        <v>1080</v>
      </c>
      <c r="AN91" s="277" t="s">
        <v>1080</v>
      </c>
      <c r="AO91" s="278" t="s">
        <v>1080</v>
      </c>
      <c r="AP91" s="1133" t="s">
        <v>1080</v>
      </c>
      <c r="AQ91" s="278" t="s">
        <v>1080</v>
      </c>
      <c r="AR91" s="1133" t="s">
        <v>1080</v>
      </c>
      <c r="AS91" s="1133" t="s">
        <v>1080</v>
      </c>
      <c r="AT91" s="1133" t="s">
        <v>1080</v>
      </c>
      <c r="AU91" s="1133" t="s">
        <v>1080</v>
      </c>
      <c r="AV91" s="1153" t="s">
        <v>1080</v>
      </c>
      <c r="AW91" s="1154" t="s">
        <v>1080</v>
      </c>
      <c r="AX91" s="1153" t="s">
        <v>1080</v>
      </c>
      <c r="AY91" s="1154" t="s">
        <v>1080</v>
      </c>
      <c r="AZ91" s="278" t="s">
        <v>1080</v>
      </c>
      <c r="BA91" s="605" t="s">
        <v>1080</v>
      </c>
      <c r="BB91" s="277" t="s">
        <v>2260</v>
      </c>
      <c r="BC91" s="278" t="s">
        <v>7</v>
      </c>
      <c r="BD91" s="1133" t="s">
        <v>7</v>
      </c>
      <c r="BE91" s="278" t="s">
        <v>7</v>
      </c>
      <c r="BF91" s="1133">
        <v>0.15929999950000001</v>
      </c>
      <c r="BG91" s="1133">
        <v>6.4900003400000003E-2</v>
      </c>
      <c r="BH91" s="1133">
        <v>3.4432664500000001E-2</v>
      </c>
      <c r="BI91" s="1133">
        <v>1.884838104</v>
      </c>
      <c r="BJ91" s="1153">
        <v>5.9451691799999998E-2</v>
      </c>
      <c r="BK91" s="1154">
        <v>22902</v>
      </c>
      <c r="BL91" s="1153" t="s">
        <v>230</v>
      </c>
      <c r="BM91" s="1154" t="s">
        <v>7</v>
      </c>
      <c r="BN91" s="278" t="s">
        <v>7</v>
      </c>
      <c r="BO91" s="605" t="s">
        <v>1080</v>
      </c>
      <c r="BP91" s="277" t="s">
        <v>1080</v>
      </c>
      <c r="BQ91" s="278" t="s">
        <v>1080</v>
      </c>
      <c r="BR91" s="1133" t="s">
        <v>1080</v>
      </c>
      <c r="BS91" s="278" t="s">
        <v>1080</v>
      </c>
      <c r="BT91" s="1133" t="s">
        <v>1080</v>
      </c>
      <c r="BU91" s="1133" t="s">
        <v>1080</v>
      </c>
      <c r="BV91" s="1133" t="s">
        <v>1080</v>
      </c>
      <c r="BW91" s="1133" t="s">
        <v>1080</v>
      </c>
      <c r="BX91" s="1153" t="s">
        <v>1080</v>
      </c>
      <c r="BY91" s="1154" t="s">
        <v>1080</v>
      </c>
      <c r="BZ91" s="1153" t="s">
        <v>1080</v>
      </c>
      <c r="CA91" s="1154" t="s">
        <v>1080</v>
      </c>
      <c r="CB91" s="278" t="s">
        <v>1080</v>
      </c>
      <c r="CC91" s="1155" t="s">
        <v>1080</v>
      </c>
      <c r="CD91" s="277" t="s">
        <v>2260</v>
      </c>
      <c r="CE91" s="278" t="s">
        <v>7</v>
      </c>
      <c r="CF91" s="1133" t="s">
        <v>7</v>
      </c>
      <c r="CG91" s="278" t="s">
        <v>7</v>
      </c>
      <c r="CH91" s="1133">
        <v>0.15928326549999999</v>
      </c>
      <c r="CI91" s="1133">
        <v>-8.3043864000000005E-3</v>
      </c>
      <c r="CJ91" s="1133">
        <v>2.0425992099999998E-2</v>
      </c>
      <c r="CK91" s="1133">
        <v>-0.40655976529999999</v>
      </c>
      <c r="CL91" s="1153">
        <v>0.68433135749999996</v>
      </c>
      <c r="CM91" s="1154">
        <v>21112.769530000001</v>
      </c>
      <c r="CN91" s="1153" t="s">
        <v>7</v>
      </c>
      <c r="CO91" s="1154" t="s">
        <v>7</v>
      </c>
      <c r="CP91" s="278" t="s">
        <v>7</v>
      </c>
      <c r="CQ91" s="1156" t="s">
        <v>1080</v>
      </c>
      <c r="CR91" s="277" t="s">
        <v>1080</v>
      </c>
      <c r="CS91" s="278" t="s">
        <v>1080</v>
      </c>
      <c r="CT91" s="1133" t="s">
        <v>1080</v>
      </c>
      <c r="CU91" s="278" t="s">
        <v>1080</v>
      </c>
      <c r="CV91" s="1133" t="s">
        <v>1080</v>
      </c>
      <c r="CW91" s="1133" t="s">
        <v>1080</v>
      </c>
      <c r="CX91" s="1133" t="s">
        <v>1080</v>
      </c>
      <c r="CY91" s="1133" t="s">
        <v>1080</v>
      </c>
      <c r="CZ91" s="1153" t="s">
        <v>1080</v>
      </c>
      <c r="DA91" s="1154" t="s">
        <v>1080</v>
      </c>
      <c r="DB91" s="1154" t="s">
        <v>1080</v>
      </c>
      <c r="DC91" s="278" t="s">
        <v>1080</v>
      </c>
      <c r="DD91" s="278" t="s">
        <v>1080</v>
      </c>
      <c r="DE91" s="1156" t="s">
        <v>1080</v>
      </c>
      <c r="DF91" s="277" t="s">
        <v>2260</v>
      </c>
      <c r="DG91" s="278" t="s">
        <v>7</v>
      </c>
      <c r="DH91" s="1133" t="s">
        <v>7</v>
      </c>
      <c r="DI91" s="278" t="s">
        <v>7</v>
      </c>
      <c r="DJ91" s="1133">
        <v>0.5</v>
      </c>
      <c r="DK91" s="1133">
        <v>-5.8973552999999996E-3</v>
      </c>
      <c r="DL91" s="1133">
        <v>1.6433833200000001E-2</v>
      </c>
      <c r="DM91" s="1133">
        <v>-0.3588545024</v>
      </c>
      <c r="DN91" s="1153">
        <v>0.7197039127</v>
      </c>
      <c r="DO91" s="1154">
        <v>150064</v>
      </c>
      <c r="DP91" s="1154" t="s">
        <v>7</v>
      </c>
      <c r="DQ91" s="278" t="s">
        <v>7</v>
      </c>
      <c r="DR91" s="278" t="s">
        <v>7</v>
      </c>
      <c r="DS91" s="1156" t="s">
        <v>1080</v>
      </c>
      <c r="DT91" s="277" t="s">
        <v>1080</v>
      </c>
      <c r="DU91" s="278" t="s">
        <v>1080</v>
      </c>
      <c r="DV91" s="1133" t="s">
        <v>1080</v>
      </c>
      <c r="DW91" s="278" t="s">
        <v>1080</v>
      </c>
      <c r="DX91" s="1133" t="s">
        <v>1080</v>
      </c>
      <c r="DY91" s="1133" t="s">
        <v>1080</v>
      </c>
      <c r="DZ91" s="1133" t="s">
        <v>1080</v>
      </c>
      <c r="EA91" s="1133" t="s">
        <v>1080</v>
      </c>
      <c r="EB91" s="1153" t="s">
        <v>1080</v>
      </c>
      <c r="EC91" s="1154" t="s">
        <v>1080</v>
      </c>
      <c r="ED91" s="1154" t="s">
        <v>1080</v>
      </c>
      <c r="EE91" s="278" t="s">
        <v>1080</v>
      </c>
      <c r="EF91" s="278" t="s">
        <v>1080</v>
      </c>
    </row>
    <row r="92" spans="1:136" ht="12" customHeight="1" x14ac:dyDescent="0.15">
      <c r="A92" s="1160" t="s">
        <v>307</v>
      </c>
      <c r="B92" s="278">
        <v>1</v>
      </c>
      <c r="C92" s="278">
        <v>33802817</v>
      </c>
      <c r="D92" s="278" t="s">
        <v>237</v>
      </c>
      <c r="E92" s="1133">
        <v>0.64399999379999995</v>
      </c>
      <c r="F92" s="1133">
        <v>1.0499999899999999E-2</v>
      </c>
      <c r="G92" s="1133">
        <v>1.6000000000000001E-3</v>
      </c>
      <c r="H92" s="1133">
        <v>6.7800002099999999</v>
      </c>
      <c r="I92" s="1153">
        <v>1.2100000000000001E-11</v>
      </c>
      <c r="J92" s="1154">
        <v>939908</v>
      </c>
      <c r="K92" s="605" t="s">
        <v>1080</v>
      </c>
      <c r="L92" s="277" t="s">
        <v>1318</v>
      </c>
      <c r="M92" s="278">
        <v>33795572</v>
      </c>
      <c r="N92" s="278">
        <v>0.866537</v>
      </c>
      <c r="O92" s="1133" t="s">
        <v>237</v>
      </c>
      <c r="P92" s="1133">
        <v>0.33799999949999998</v>
      </c>
      <c r="Q92" s="1133">
        <v>-0.15430000420000001</v>
      </c>
      <c r="R92" s="1133">
        <v>8.6845181899999999E-2</v>
      </c>
      <c r="S92" s="1133">
        <v>-1.7767248149999999</v>
      </c>
      <c r="T92" s="1153">
        <v>7.5613521000000003E-2</v>
      </c>
      <c r="U92" s="1154">
        <v>38181</v>
      </c>
      <c r="V92" s="1154" t="s">
        <v>230</v>
      </c>
      <c r="W92" s="278" t="s">
        <v>7</v>
      </c>
      <c r="X92" s="278" t="s">
        <v>7</v>
      </c>
      <c r="Y92" s="278" t="s">
        <v>1080</v>
      </c>
      <c r="Z92" s="277" t="s">
        <v>1318</v>
      </c>
      <c r="AA92" s="278">
        <v>33795572</v>
      </c>
      <c r="AB92" s="1133">
        <v>0.866537</v>
      </c>
      <c r="AC92" s="278" t="s">
        <v>237</v>
      </c>
      <c r="AD92" s="1133">
        <v>0.34679999950000001</v>
      </c>
      <c r="AE92" s="1133">
        <v>1.8E-3</v>
      </c>
      <c r="AF92" s="1133">
        <v>2.3983994E-3</v>
      </c>
      <c r="AG92" s="1133">
        <v>0.75050050020000003</v>
      </c>
      <c r="AH92" s="1153">
        <v>0.45295330880000001</v>
      </c>
      <c r="AI92" s="1154">
        <v>22438</v>
      </c>
      <c r="AJ92" s="1153" t="s">
        <v>230</v>
      </c>
      <c r="AK92" s="1154" t="s">
        <v>7</v>
      </c>
      <c r="AL92" s="278" t="s">
        <v>7</v>
      </c>
      <c r="AM92" s="605" t="s">
        <v>1080</v>
      </c>
      <c r="AN92" s="277" t="s">
        <v>1318</v>
      </c>
      <c r="AO92" s="278">
        <v>33795572</v>
      </c>
      <c r="AP92" s="1133">
        <v>0.866537</v>
      </c>
      <c r="AQ92" s="278" t="s">
        <v>237</v>
      </c>
      <c r="AR92" s="1133">
        <v>0.34229999779999998</v>
      </c>
      <c r="AS92" s="1133">
        <v>1.5200000300000001E-2</v>
      </c>
      <c r="AT92" s="1133">
        <v>1.6847088900000001E-2</v>
      </c>
      <c r="AU92" s="1133">
        <v>0.9022330046</v>
      </c>
      <c r="AV92" s="1153">
        <v>0.36693310740000001</v>
      </c>
      <c r="AW92" s="1154">
        <v>35845</v>
      </c>
      <c r="AX92" s="1153" t="s">
        <v>230</v>
      </c>
      <c r="AY92" s="1154" t="s">
        <v>7</v>
      </c>
      <c r="AZ92" s="278" t="s">
        <v>7</v>
      </c>
      <c r="BA92" s="605" t="s">
        <v>1080</v>
      </c>
      <c r="BB92" s="277" t="s">
        <v>2260</v>
      </c>
      <c r="BC92" s="278" t="s">
        <v>7</v>
      </c>
      <c r="BD92" s="1133" t="s">
        <v>7</v>
      </c>
      <c r="BE92" s="278" t="s">
        <v>7</v>
      </c>
      <c r="BF92" s="1133">
        <v>0.64319998030000003</v>
      </c>
      <c r="BG92" s="1133">
        <v>3.2800000199999998E-2</v>
      </c>
      <c r="BH92" s="1133">
        <v>2.1520415300000002E-2</v>
      </c>
      <c r="BI92" s="1133">
        <v>1.5241341589999999</v>
      </c>
      <c r="BJ92" s="1153">
        <v>0.12747520209999999</v>
      </c>
      <c r="BK92" s="1154">
        <v>32330</v>
      </c>
      <c r="BL92" s="1153" t="s">
        <v>230</v>
      </c>
      <c r="BM92" s="1154" t="s">
        <v>7</v>
      </c>
      <c r="BN92" s="278" t="s">
        <v>7</v>
      </c>
      <c r="BO92" s="605" t="s">
        <v>1080</v>
      </c>
      <c r="BP92" s="277" t="s">
        <v>1318</v>
      </c>
      <c r="BQ92" s="278">
        <v>33795572</v>
      </c>
      <c r="BR92" s="1133">
        <v>0.866537</v>
      </c>
      <c r="BS92" s="278" t="s">
        <v>237</v>
      </c>
      <c r="BT92" s="1133">
        <v>0.3454000056</v>
      </c>
      <c r="BU92" s="1133" t="s">
        <v>1080</v>
      </c>
      <c r="BV92" s="1133" t="s">
        <v>1080</v>
      </c>
      <c r="BW92" s="1133">
        <v>0.86359936000000004</v>
      </c>
      <c r="BX92" s="1153">
        <v>0.38780802489999999</v>
      </c>
      <c r="BY92" s="1154">
        <v>49942</v>
      </c>
      <c r="BZ92" s="1153" t="s">
        <v>7</v>
      </c>
      <c r="CA92" s="1154" t="s">
        <v>7</v>
      </c>
      <c r="CB92" s="278" t="s">
        <v>7</v>
      </c>
      <c r="CC92" s="1155" t="s">
        <v>1080</v>
      </c>
      <c r="CD92" s="277" t="s">
        <v>2260</v>
      </c>
      <c r="CE92" s="278" t="s">
        <v>7</v>
      </c>
      <c r="CF92" s="1133" t="s">
        <v>7</v>
      </c>
      <c r="CG92" s="278" t="s">
        <v>7</v>
      </c>
      <c r="CH92" s="1133">
        <v>0.64586699010000004</v>
      </c>
      <c r="CI92" s="1133">
        <v>2.9500547799999999E-2</v>
      </c>
      <c r="CJ92" s="1133">
        <v>1.46335466E-2</v>
      </c>
      <c r="CK92" s="1133">
        <v>2.015953541</v>
      </c>
      <c r="CL92" s="1153">
        <v>4.3804843000000003E-2</v>
      </c>
      <c r="CM92" s="1154">
        <v>22842.429690000001</v>
      </c>
      <c r="CN92" s="1153" t="s">
        <v>230</v>
      </c>
      <c r="CO92" s="1154" t="s">
        <v>7</v>
      </c>
      <c r="CP92" s="278" t="s">
        <v>7</v>
      </c>
      <c r="CQ92" s="1156" t="s">
        <v>1080</v>
      </c>
      <c r="CR92" s="277" t="s">
        <v>2476</v>
      </c>
      <c r="CS92" s="278">
        <v>33799264</v>
      </c>
      <c r="CT92" s="1133">
        <v>0.85995100000000002</v>
      </c>
      <c r="CU92" s="278" t="s">
        <v>228</v>
      </c>
      <c r="CV92" s="1133">
        <v>0.60829997059999996</v>
      </c>
      <c r="CW92" s="1133">
        <v>1.7858518300000001E-2</v>
      </c>
      <c r="CX92" s="1133">
        <v>2.4891283399999999E-2</v>
      </c>
      <c r="CY92" s="1133">
        <v>0.71746075149999999</v>
      </c>
      <c r="CZ92" s="1153">
        <v>0.4730898738</v>
      </c>
      <c r="DA92" s="1154">
        <v>16731</v>
      </c>
      <c r="DB92" s="1154" t="s">
        <v>230</v>
      </c>
      <c r="DC92" s="278" t="s">
        <v>7</v>
      </c>
      <c r="DD92" s="278" t="s">
        <v>7</v>
      </c>
      <c r="DE92" s="1156" t="s">
        <v>1080</v>
      </c>
      <c r="DF92" s="277" t="s">
        <v>2260</v>
      </c>
      <c r="DG92" s="278" t="s">
        <v>7</v>
      </c>
      <c r="DH92" s="1133" t="s">
        <v>7</v>
      </c>
      <c r="DI92" s="278" t="s">
        <v>7</v>
      </c>
      <c r="DJ92" s="1133">
        <v>0.5</v>
      </c>
      <c r="DK92" s="1133">
        <v>1.41001241E-2</v>
      </c>
      <c r="DL92" s="1133">
        <v>1.1432232299999999E-2</v>
      </c>
      <c r="DM92" s="1133">
        <v>1.2333657739999999</v>
      </c>
      <c r="DN92" s="1153">
        <v>0.21743932369999999</v>
      </c>
      <c r="DO92" s="1154">
        <v>150064</v>
      </c>
      <c r="DP92" s="1154" t="s">
        <v>230</v>
      </c>
      <c r="DQ92" s="278" t="s">
        <v>7</v>
      </c>
      <c r="DR92" s="278" t="s">
        <v>7</v>
      </c>
      <c r="DS92" s="1156" t="s">
        <v>1080</v>
      </c>
      <c r="DT92" s="277" t="s">
        <v>1318</v>
      </c>
      <c r="DU92" s="278">
        <v>33795572</v>
      </c>
      <c r="DV92" s="1133">
        <v>0.866537</v>
      </c>
      <c r="DW92" s="278" t="s">
        <v>237</v>
      </c>
      <c r="DX92" s="1133">
        <v>0.35699999329999998</v>
      </c>
      <c r="DY92" s="1133">
        <v>-1.09999999E-2</v>
      </c>
      <c r="DZ92" s="1133">
        <v>3.5812220999999998E-3</v>
      </c>
      <c r="EA92" s="1133">
        <v>-3.0715770720000002</v>
      </c>
      <c r="EB92" s="1153">
        <v>2.1293110000000001E-3</v>
      </c>
      <c r="EC92" s="1154">
        <v>253183</v>
      </c>
      <c r="ED92" s="1154" t="s">
        <v>230</v>
      </c>
      <c r="EE92" s="278" t="s">
        <v>7</v>
      </c>
      <c r="EF92" s="278" t="s">
        <v>7</v>
      </c>
    </row>
    <row r="93" spans="1:136" ht="12" customHeight="1" x14ac:dyDescent="0.15">
      <c r="A93" s="1160" t="s">
        <v>313</v>
      </c>
      <c r="B93" s="278">
        <v>8</v>
      </c>
      <c r="C93" s="278">
        <v>8420053</v>
      </c>
      <c r="D93" s="278" t="s">
        <v>237</v>
      </c>
      <c r="E93" s="1133">
        <v>0.16799999769999999</v>
      </c>
      <c r="F93" s="1133">
        <v>1.33999996E-2</v>
      </c>
      <c r="G93" s="1133">
        <v>2.0000001000000001E-3</v>
      </c>
      <c r="H93" s="1133">
        <v>6.7300000190000002</v>
      </c>
      <c r="I93" s="1153">
        <v>1.6999999999999999E-11</v>
      </c>
      <c r="J93" s="1154">
        <v>939908</v>
      </c>
      <c r="K93" s="605" t="s">
        <v>1080</v>
      </c>
      <c r="L93" s="277" t="s">
        <v>1080</v>
      </c>
      <c r="M93" s="278" t="s">
        <v>1080</v>
      </c>
      <c r="N93" s="278" t="s">
        <v>1080</v>
      </c>
      <c r="O93" s="1133" t="s">
        <v>1080</v>
      </c>
      <c r="P93" s="1133" t="s">
        <v>1080</v>
      </c>
      <c r="Q93" s="1133" t="s">
        <v>1080</v>
      </c>
      <c r="R93" s="1133" t="s">
        <v>1080</v>
      </c>
      <c r="S93" s="1133" t="s">
        <v>1080</v>
      </c>
      <c r="T93" s="1153" t="s">
        <v>1080</v>
      </c>
      <c r="U93" s="1154" t="s">
        <v>1080</v>
      </c>
      <c r="V93" s="1154" t="s">
        <v>1080</v>
      </c>
      <c r="W93" s="278" t="s">
        <v>1080</v>
      </c>
      <c r="X93" s="278" t="s">
        <v>1080</v>
      </c>
      <c r="Y93" s="278" t="s">
        <v>1080</v>
      </c>
      <c r="Z93" s="277" t="s">
        <v>1080</v>
      </c>
      <c r="AA93" s="278" t="s">
        <v>1080</v>
      </c>
      <c r="AB93" s="1133" t="s">
        <v>1080</v>
      </c>
      <c r="AC93" s="278" t="s">
        <v>1080</v>
      </c>
      <c r="AD93" s="1133" t="s">
        <v>1080</v>
      </c>
      <c r="AE93" s="1133" t="s">
        <v>1080</v>
      </c>
      <c r="AF93" s="1133" t="s">
        <v>1080</v>
      </c>
      <c r="AG93" s="1133" t="s">
        <v>1080</v>
      </c>
      <c r="AH93" s="1153" t="s">
        <v>1080</v>
      </c>
      <c r="AI93" s="1154" t="s">
        <v>1080</v>
      </c>
      <c r="AJ93" s="1153" t="s">
        <v>1080</v>
      </c>
      <c r="AK93" s="1154" t="s">
        <v>1080</v>
      </c>
      <c r="AL93" s="278" t="s">
        <v>1080</v>
      </c>
      <c r="AM93" s="605" t="s">
        <v>1080</v>
      </c>
      <c r="AN93" s="277" t="s">
        <v>1080</v>
      </c>
      <c r="AO93" s="278" t="s">
        <v>1080</v>
      </c>
      <c r="AP93" s="1133" t="s">
        <v>1080</v>
      </c>
      <c r="AQ93" s="278" t="s">
        <v>1080</v>
      </c>
      <c r="AR93" s="1133" t="s">
        <v>1080</v>
      </c>
      <c r="AS93" s="1133" t="s">
        <v>1080</v>
      </c>
      <c r="AT93" s="1133" t="s">
        <v>1080</v>
      </c>
      <c r="AU93" s="1133" t="s">
        <v>1080</v>
      </c>
      <c r="AV93" s="1153" t="s">
        <v>1080</v>
      </c>
      <c r="AW93" s="1154" t="s">
        <v>1080</v>
      </c>
      <c r="AX93" s="1153" t="s">
        <v>1080</v>
      </c>
      <c r="AY93" s="1154" t="s">
        <v>1080</v>
      </c>
      <c r="AZ93" s="278" t="s">
        <v>1080</v>
      </c>
      <c r="BA93" s="605" t="s">
        <v>1080</v>
      </c>
      <c r="BB93" s="277" t="s">
        <v>2260</v>
      </c>
      <c r="BC93" s="278" t="s">
        <v>7</v>
      </c>
      <c r="BD93" s="1133" t="s">
        <v>7</v>
      </c>
      <c r="BE93" s="278" t="s">
        <v>7</v>
      </c>
      <c r="BF93" s="1133">
        <v>0.1720999926</v>
      </c>
      <c r="BG93" s="1133">
        <v>3.8000001E-3</v>
      </c>
      <c r="BH93" s="1133">
        <v>3.06290556E-2</v>
      </c>
      <c r="BI93" s="1133">
        <v>0.124065198</v>
      </c>
      <c r="BJ93" s="1153">
        <v>0.90126365419999999</v>
      </c>
      <c r="BK93" s="1154">
        <v>24912</v>
      </c>
      <c r="BL93" s="1153" t="s">
        <v>230</v>
      </c>
      <c r="BM93" s="1154" t="s">
        <v>7</v>
      </c>
      <c r="BN93" s="278" t="s">
        <v>7</v>
      </c>
      <c r="BO93" s="605" t="s">
        <v>1080</v>
      </c>
      <c r="BP93" s="277" t="s">
        <v>1080</v>
      </c>
      <c r="BQ93" s="278" t="s">
        <v>1080</v>
      </c>
      <c r="BR93" s="1133" t="s">
        <v>1080</v>
      </c>
      <c r="BS93" s="278" t="s">
        <v>1080</v>
      </c>
      <c r="BT93" s="1133" t="s">
        <v>1080</v>
      </c>
      <c r="BU93" s="1133" t="s">
        <v>1080</v>
      </c>
      <c r="BV93" s="1133" t="s">
        <v>1080</v>
      </c>
      <c r="BW93" s="1133" t="s">
        <v>1080</v>
      </c>
      <c r="BX93" s="1153" t="s">
        <v>1080</v>
      </c>
      <c r="BY93" s="1154" t="s">
        <v>1080</v>
      </c>
      <c r="BZ93" s="1153" t="s">
        <v>1080</v>
      </c>
      <c r="CA93" s="1154" t="s">
        <v>1080</v>
      </c>
      <c r="CB93" s="278" t="s">
        <v>1080</v>
      </c>
      <c r="CC93" s="1155" t="s">
        <v>1080</v>
      </c>
      <c r="CD93" s="277" t="s">
        <v>2260</v>
      </c>
      <c r="CE93" s="278" t="s">
        <v>7</v>
      </c>
      <c r="CF93" s="1133" t="s">
        <v>7</v>
      </c>
      <c r="CG93" s="278" t="s">
        <v>7</v>
      </c>
      <c r="CH93" s="1133">
        <v>0.1647167504</v>
      </c>
      <c r="CI93" s="1133">
        <v>6.3001126999999999E-3</v>
      </c>
      <c r="CJ93" s="1133">
        <v>1.85967982E-2</v>
      </c>
      <c r="CK93" s="1133">
        <v>0.33877405519999998</v>
      </c>
      <c r="CL93" s="1153">
        <v>0.73477995399999996</v>
      </c>
      <c r="CM93" s="1154">
        <v>22842.429690000001</v>
      </c>
      <c r="CN93" s="1153" t="s">
        <v>230</v>
      </c>
      <c r="CO93" s="1154" t="s">
        <v>7</v>
      </c>
      <c r="CP93" s="278" t="s">
        <v>7</v>
      </c>
      <c r="CQ93" s="1156" t="s">
        <v>1080</v>
      </c>
      <c r="CR93" s="277" t="s">
        <v>1080</v>
      </c>
      <c r="CS93" s="278" t="s">
        <v>1080</v>
      </c>
      <c r="CT93" s="1133" t="s">
        <v>1080</v>
      </c>
      <c r="CU93" s="278" t="s">
        <v>1080</v>
      </c>
      <c r="CV93" s="1133" t="s">
        <v>1080</v>
      </c>
      <c r="CW93" s="1133" t="s">
        <v>1080</v>
      </c>
      <c r="CX93" s="1133" t="s">
        <v>1080</v>
      </c>
      <c r="CY93" s="1133" t="s">
        <v>1080</v>
      </c>
      <c r="CZ93" s="1153" t="s">
        <v>1080</v>
      </c>
      <c r="DA93" s="1154" t="s">
        <v>1080</v>
      </c>
      <c r="DB93" s="1154" t="s">
        <v>1080</v>
      </c>
      <c r="DC93" s="278" t="s">
        <v>1080</v>
      </c>
      <c r="DD93" s="278" t="s">
        <v>1080</v>
      </c>
      <c r="DE93" s="1156" t="s">
        <v>1080</v>
      </c>
      <c r="DF93" s="277" t="s">
        <v>2260</v>
      </c>
      <c r="DG93" s="278" t="s">
        <v>7</v>
      </c>
      <c r="DH93" s="1133" t="s">
        <v>7</v>
      </c>
      <c r="DI93" s="278" t="s">
        <v>7</v>
      </c>
      <c r="DJ93" s="1133">
        <v>0.5</v>
      </c>
      <c r="DK93" s="1133">
        <v>2.4497471699999999E-2</v>
      </c>
      <c r="DL93" s="1133">
        <v>1.4188216999999999E-2</v>
      </c>
      <c r="DM93" s="1133">
        <v>1.7266068459999999</v>
      </c>
      <c r="DN93" s="1153">
        <v>8.4238305700000002E-2</v>
      </c>
      <c r="DO93" s="1154">
        <v>150064</v>
      </c>
      <c r="DP93" s="1154" t="s">
        <v>230</v>
      </c>
      <c r="DQ93" s="278" t="s">
        <v>7</v>
      </c>
      <c r="DR93" s="278" t="s">
        <v>7</v>
      </c>
      <c r="DS93" s="1156" t="s">
        <v>1080</v>
      </c>
      <c r="DT93" s="277" t="s">
        <v>1080</v>
      </c>
      <c r="DU93" s="278" t="s">
        <v>1080</v>
      </c>
      <c r="DV93" s="1133" t="s">
        <v>1080</v>
      </c>
      <c r="DW93" s="278" t="s">
        <v>1080</v>
      </c>
      <c r="DX93" s="1133" t="s">
        <v>1080</v>
      </c>
      <c r="DY93" s="1133" t="s">
        <v>1080</v>
      </c>
      <c r="DZ93" s="1133" t="s">
        <v>1080</v>
      </c>
      <c r="EA93" s="1133" t="s">
        <v>1080</v>
      </c>
      <c r="EB93" s="1153" t="s">
        <v>1080</v>
      </c>
      <c r="EC93" s="1154" t="s">
        <v>1080</v>
      </c>
      <c r="ED93" s="1154" t="s">
        <v>1080</v>
      </c>
      <c r="EE93" s="278" t="s">
        <v>1080</v>
      </c>
      <c r="EF93" s="278" t="s">
        <v>1080</v>
      </c>
    </row>
    <row r="94" spans="1:136" ht="12" customHeight="1" x14ac:dyDescent="0.15">
      <c r="A94" s="1160" t="s">
        <v>426</v>
      </c>
      <c r="B94" s="278">
        <v>4</v>
      </c>
      <c r="C94" s="278">
        <v>31184484</v>
      </c>
      <c r="D94" s="278" t="s">
        <v>237</v>
      </c>
      <c r="E94" s="1133">
        <v>0.34099999069999998</v>
      </c>
      <c r="F94" s="1133">
        <v>-9.2999999999999992E-3</v>
      </c>
      <c r="G94" s="1133">
        <v>1.6000000000000001E-3</v>
      </c>
      <c r="H94" s="1133">
        <v>-5.9499998090000004</v>
      </c>
      <c r="I94" s="1153">
        <v>2.7700000000000002E-9</v>
      </c>
      <c r="J94" s="1154">
        <v>939908</v>
      </c>
      <c r="K94" s="605" t="s">
        <v>1080</v>
      </c>
      <c r="L94" s="277" t="s">
        <v>2477</v>
      </c>
      <c r="M94" s="278">
        <v>31202669</v>
      </c>
      <c r="N94" s="278">
        <v>0.92337100000000005</v>
      </c>
      <c r="O94" s="1133" t="s">
        <v>237</v>
      </c>
      <c r="P94" s="1133">
        <v>0.33820000290000002</v>
      </c>
      <c r="Q94" s="1133">
        <v>1.32999998E-2</v>
      </c>
      <c r="R94" s="1133">
        <v>9.4484344100000006E-2</v>
      </c>
      <c r="S94" s="1133">
        <v>0.14076405759999999</v>
      </c>
      <c r="T94" s="1153">
        <v>0.88805633780000004</v>
      </c>
      <c r="U94" s="1154">
        <v>38181</v>
      </c>
      <c r="V94" s="1154" t="s">
        <v>7</v>
      </c>
      <c r="W94" s="278" t="s">
        <v>7</v>
      </c>
      <c r="X94" s="278" t="s">
        <v>7</v>
      </c>
      <c r="Y94" s="278" t="s">
        <v>1080</v>
      </c>
      <c r="Z94" s="277" t="s">
        <v>2477</v>
      </c>
      <c r="AA94" s="278">
        <v>31202669</v>
      </c>
      <c r="AB94" s="1133">
        <v>0.92337100000000005</v>
      </c>
      <c r="AC94" s="278" t="s">
        <v>237</v>
      </c>
      <c r="AD94" s="1133">
        <v>0.34869998689999998</v>
      </c>
      <c r="AE94" s="1133">
        <v>5.9999999999999995E-4</v>
      </c>
      <c r="AF94" s="1133">
        <v>2.4983329000000001E-3</v>
      </c>
      <c r="AG94" s="1133">
        <v>0.2401601672</v>
      </c>
      <c r="AH94" s="1153">
        <v>0.81020611519999997</v>
      </c>
      <c r="AI94" s="1154">
        <v>22438</v>
      </c>
      <c r="AJ94" s="1153" t="s">
        <v>230</v>
      </c>
      <c r="AK94" s="1154" t="s">
        <v>7</v>
      </c>
      <c r="AL94" s="278" t="s">
        <v>7</v>
      </c>
      <c r="AM94" s="605" t="s">
        <v>1080</v>
      </c>
      <c r="AN94" s="277" t="s">
        <v>2477</v>
      </c>
      <c r="AO94" s="278">
        <v>31202669</v>
      </c>
      <c r="AP94" s="1133">
        <v>0.92337100000000005</v>
      </c>
      <c r="AQ94" s="278" t="s">
        <v>237</v>
      </c>
      <c r="AR94" s="1133">
        <v>0.3391000032</v>
      </c>
      <c r="AS94" s="1133">
        <v>-1.6100000600000001E-2</v>
      </c>
      <c r="AT94" s="1133">
        <v>1.8852695799999999E-2</v>
      </c>
      <c r="AU94" s="1133">
        <v>-0.85398930309999999</v>
      </c>
      <c r="AV94" s="1153">
        <v>0.39311090110000002</v>
      </c>
      <c r="AW94" s="1154">
        <v>35845</v>
      </c>
      <c r="AX94" s="1153" t="s">
        <v>7</v>
      </c>
      <c r="AY94" s="1154" t="s">
        <v>7</v>
      </c>
      <c r="AZ94" s="278" t="s">
        <v>7</v>
      </c>
      <c r="BA94" s="605" t="s">
        <v>1080</v>
      </c>
      <c r="BB94" s="277" t="s">
        <v>2260</v>
      </c>
      <c r="BC94" s="278" t="s">
        <v>7</v>
      </c>
      <c r="BD94" s="1133" t="s">
        <v>7</v>
      </c>
      <c r="BE94" s="278" t="s">
        <v>7</v>
      </c>
      <c r="BF94" s="1133">
        <v>0.33529999849999997</v>
      </c>
      <c r="BG94" s="1133">
        <v>-1.6300000299999999E-2</v>
      </c>
      <c r="BH94" s="1133">
        <v>2.41228845E-2</v>
      </c>
      <c r="BI94" s="1133">
        <v>-0.67570692300000001</v>
      </c>
      <c r="BJ94" s="1153">
        <v>0.49922674890000002</v>
      </c>
      <c r="BK94" s="1154">
        <v>26648</v>
      </c>
      <c r="BL94" s="1153" t="s">
        <v>230</v>
      </c>
      <c r="BM94" s="1154" t="s">
        <v>7</v>
      </c>
      <c r="BN94" s="278" t="s">
        <v>7</v>
      </c>
      <c r="BO94" s="605" t="s">
        <v>1080</v>
      </c>
      <c r="BP94" s="277" t="s">
        <v>2477</v>
      </c>
      <c r="BQ94" s="278">
        <v>31202669</v>
      </c>
      <c r="BR94" s="1133">
        <v>0.92337100000000005</v>
      </c>
      <c r="BS94" s="278" t="s">
        <v>237</v>
      </c>
      <c r="BT94" s="1133">
        <v>0.3384000063</v>
      </c>
      <c r="BU94" s="1133" t="s">
        <v>1080</v>
      </c>
      <c r="BV94" s="1133" t="s">
        <v>1080</v>
      </c>
      <c r="BW94" s="1133">
        <v>-0.1532838792</v>
      </c>
      <c r="BX94" s="1153">
        <v>0.87817442420000003</v>
      </c>
      <c r="BY94" s="1154">
        <v>49942</v>
      </c>
      <c r="BZ94" s="1153" t="s">
        <v>230</v>
      </c>
      <c r="CA94" s="1154" t="s">
        <v>7</v>
      </c>
      <c r="CB94" s="278" t="s">
        <v>7</v>
      </c>
      <c r="CC94" s="1155" t="s">
        <v>1080</v>
      </c>
      <c r="CD94" s="277" t="s">
        <v>2260</v>
      </c>
      <c r="CE94" s="278" t="s">
        <v>7</v>
      </c>
      <c r="CF94" s="1133" t="s">
        <v>7</v>
      </c>
      <c r="CG94" s="278" t="s">
        <v>7</v>
      </c>
      <c r="CH94" s="1133">
        <v>0.3330149651</v>
      </c>
      <c r="CI94" s="1133">
        <v>-5.0398957000000001E-2</v>
      </c>
      <c r="CJ94" s="1133">
        <v>1.5040033499999999E-2</v>
      </c>
      <c r="CK94" s="1133">
        <v>-3.350986958</v>
      </c>
      <c r="CL94" s="1153">
        <v>8.0524060000000002E-4</v>
      </c>
      <c r="CM94" s="1154">
        <v>21812.769530000001</v>
      </c>
      <c r="CN94" s="1153" t="s">
        <v>230</v>
      </c>
      <c r="CO94" s="1154" t="s">
        <v>7</v>
      </c>
      <c r="CP94" s="278" t="s">
        <v>7</v>
      </c>
      <c r="CQ94" s="1156" t="s">
        <v>1080</v>
      </c>
      <c r="CR94" s="277" t="s">
        <v>2477</v>
      </c>
      <c r="CS94" s="278">
        <v>31202669</v>
      </c>
      <c r="CT94" s="1133">
        <v>0.92337100000000005</v>
      </c>
      <c r="CU94" s="278" t="s">
        <v>237</v>
      </c>
      <c r="CV94" s="1133">
        <v>0.31029999260000002</v>
      </c>
      <c r="CW94" s="1133">
        <v>1.0993953999999999E-3</v>
      </c>
      <c r="CX94" s="1133">
        <v>2.7890233300000001E-2</v>
      </c>
      <c r="CY94" s="1133">
        <v>3.9418652700000001E-2</v>
      </c>
      <c r="CZ94" s="1153">
        <v>0.96855658290000002</v>
      </c>
      <c r="DA94" s="1154">
        <v>16731</v>
      </c>
      <c r="DB94" s="1154" t="s">
        <v>7</v>
      </c>
      <c r="DC94" s="278" t="s">
        <v>7</v>
      </c>
      <c r="DD94" s="278" t="s">
        <v>7</v>
      </c>
      <c r="DE94" s="1156" t="s">
        <v>1080</v>
      </c>
      <c r="DF94" s="277" t="s">
        <v>2260</v>
      </c>
      <c r="DG94" s="278" t="s">
        <v>7</v>
      </c>
      <c r="DH94" s="1133" t="s">
        <v>7</v>
      </c>
      <c r="DI94" s="278" t="s">
        <v>7</v>
      </c>
      <c r="DJ94" s="1133">
        <v>0.5</v>
      </c>
      <c r="DK94" s="1133">
        <v>-3.6902602800000003E-2</v>
      </c>
      <c r="DL94" s="1133">
        <v>1.1840526000000001E-2</v>
      </c>
      <c r="DM94" s="1133">
        <v>-3.1166353230000001</v>
      </c>
      <c r="DN94" s="1153">
        <v>1.8292773999999999E-3</v>
      </c>
      <c r="DO94" s="1154">
        <v>150064</v>
      </c>
      <c r="DP94" s="1154" t="s">
        <v>230</v>
      </c>
      <c r="DQ94" s="278" t="s">
        <v>7</v>
      </c>
      <c r="DR94" s="278" t="s">
        <v>7</v>
      </c>
      <c r="DS94" s="1156" t="s">
        <v>1080</v>
      </c>
      <c r="DT94" s="277" t="s">
        <v>2477</v>
      </c>
      <c r="DU94" s="278">
        <v>31202669</v>
      </c>
      <c r="DV94" s="1133">
        <v>0.92337100000000005</v>
      </c>
      <c r="DW94" s="278" t="s">
        <v>237</v>
      </c>
      <c r="DX94" s="1133">
        <v>0.31000000239999997</v>
      </c>
      <c r="DY94" s="1133">
        <v>-1.9E-3</v>
      </c>
      <c r="DZ94" s="1133">
        <v>3.6967453000000001E-3</v>
      </c>
      <c r="EA94" s="1133">
        <v>-0.51396560670000002</v>
      </c>
      <c r="EB94" s="1153">
        <v>0.6072760224</v>
      </c>
      <c r="EC94" s="1154">
        <v>250825</v>
      </c>
      <c r="ED94" s="1154" t="s">
        <v>230</v>
      </c>
      <c r="EE94" s="278" t="s">
        <v>7</v>
      </c>
      <c r="EF94" s="278" t="s">
        <v>7</v>
      </c>
    </row>
    <row r="95" spans="1:136" ht="12" customHeight="1" x14ac:dyDescent="0.15">
      <c r="A95" s="1160" t="s">
        <v>261</v>
      </c>
      <c r="B95" s="278">
        <v>1</v>
      </c>
      <c r="C95" s="278">
        <v>243537729</v>
      </c>
      <c r="D95" s="278" t="s">
        <v>228</v>
      </c>
      <c r="E95" s="1133">
        <v>0.35199999809999999</v>
      </c>
      <c r="F95" s="1133">
        <v>-1.20000001E-2</v>
      </c>
      <c r="G95" s="1133">
        <v>1.6000000000000001E-3</v>
      </c>
      <c r="H95" s="1133">
        <v>-7.7300000190000002</v>
      </c>
      <c r="I95" s="1153">
        <v>1.07E-14</v>
      </c>
      <c r="J95" s="1154">
        <v>939908</v>
      </c>
      <c r="K95" s="605" t="s">
        <v>1080</v>
      </c>
      <c r="L95" s="277" t="s">
        <v>1080</v>
      </c>
      <c r="M95" s="278" t="s">
        <v>1080</v>
      </c>
      <c r="N95" s="1161" t="s">
        <v>1080</v>
      </c>
      <c r="O95" s="1133" t="s">
        <v>1080</v>
      </c>
      <c r="P95" s="1133" t="s">
        <v>1080</v>
      </c>
      <c r="Q95" s="1133" t="s">
        <v>1080</v>
      </c>
      <c r="R95" s="1133" t="s">
        <v>1080</v>
      </c>
      <c r="S95" s="1133" t="s">
        <v>1080</v>
      </c>
      <c r="T95" s="1153" t="s">
        <v>1080</v>
      </c>
      <c r="U95" s="1154" t="s">
        <v>1080</v>
      </c>
      <c r="V95" s="1154" t="s">
        <v>1080</v>
      </c>
      <c r="W95" s="278" t="s">
        <v>1080</v>
      </c>
      <c r="X95" s="278" t="s">
        <v>1080</v>
      </c>
      <c r="Y95" s="278" t="s">
        <v>1080</v>
      </c>
      <c r="Z95" s="277" t="s">
        <v>1080</v>
      </c>
      <c r="AA95" s="278" t="s">
        <v>1080</v>
      </c>
      <c r="AB95" s="1133" t="s">
        <v>1080</v>
      </c>
      <c r="AC95" s="278" t="s">
        <v>1080</v>
      </c>
      <c r="AD95" s="1133" t="s">
        <v>1080</v>
      </c>
      <c r="AE95" s="1133" t="s">
        <v>1080</v>
      </c>
      <c r="AF95" s="1133" t="s">
        <v>1080</v>
      </c>
      <c r="AG95" s="1133" t="s">
        <v>1080</v>
      </c>
      <c r="AH95" s="1153" t="s">
        <v>1080</v>
      </c>
      <c r="AI95" s="1154" t="s">
        <v>1080</v>
      </c>
      <c r="AJ95" s="1153" t="s">
        <v>1080</v>
      </c>
      <c r="AK95" s="1154" t="s">
        <v>1080</v>
      </c>
      <c r="AL95" s="278" t="s">
        <v>1080</v>
      </c>
      <c r="AM95" s="605" t="s">
        <v>1080</v>
      </c>
      <c r="AN95" s="277" t="s">
        <v>1080</v>
      </c>
      <c r="AO95" s="278" t="s">
        <v>1080</v>
      </c>
      <c r="AP95" s="1133" t="s">
        <v>1080</v>
      </c>
      <c r="AQ95" s="278" t="s">
        <v>1080</v>
      </c>
      <c r="AR95" s="1133" t="s">
        <v>1080</v>
      </c>
      <c r="AS95" s="1133" t="s">
        <v>1080</v>
      </c>
      <c r="AT95" s="1133" t="s">
        <v>1080</v>
      </c>
      <c r="AU95" s="1133" t="s">
        <v>1080</v>
      </c>
      <c r="AV95" s="1153" t="s">
        <v>1080</v>
      </c>
      <c r="AW95" s="1154" t="s">
        <v>1080</v>
      </c>
      <c r="AX95" s="1153" t="s">
        <v>1080</v>
      </c>
      <c r="AY95" s="1154" t="s">
        <v>1080</v>
      </c>
      <c r="AZ95" s="278" t="s">
        <v>1080</v>
      </c>
      <c r="BA95" s="605" t="s">
        <v>1080</v>
      </c>
      <c r="BB95" s="277" t="s">
        <v>2260</v>
      </c>
      <c r="BC95" s="278" t="s">
        <v>7</v>
      </c>
      <c r="BD95" s="1133" t="s">
        <v>7</v>
      </c>
      <c r="BE95" s="278" t="s">
        <v>7</v>
      </c>
      <c r="BF95" s="1133">
        <v>0.35280001160000002</v>
      </c>
      <c r="BG95" s="1133">
        <v>-1.0300000199999999E-2</v>
      </c>
      <c r="BH95" s="1133">
        <v>2.1120035999999998E-2</v>
      </c>
      <c r="BI95" s="1133">
        <v>-0.48768857119999998</v>
      </c>
      <c r="BJ95" s="1153">
        <v>0.62577044959999995</v>
      </c>
      <c r="BK95" s="1154">
        <v>32330</v>
      </c>
      <c r="BL95" s="1153" t="s">
        <v>230</v>
      </c>
      <c r="BM95" s="1154" t="s">
        <v>7</v>
      </c>
      <c r="BN95" s="278" t="s">
        <v>7</v>
      </c>
      <c r="BO95" s="605" t="s">
        <v>1080</v>
      </c>
      <c r="BP95" s="277" t="s">
        <v>1080</v>
      </c>
      <c r="BQ95" s="278" t="s">
        <v>1080</v>
      </c>
      <c r="BR95" s="1133" t="s">
        <v>1080</v>
      </c>
      <c r="BS95" s="278" t="s">
        <v>1080</v>
      </c>
      <c r="BT95" s="1133" t="s">
        <v>1080</v>
      </c>
      <c r="BU95" s="1133" t="s">
        <v>1080</v>
      </c>
      <c r="BV95" s="1133" t="s">
        <v>1080</v>
      </c>
      <c r="BW95" s="1133" t="s">
        <v>1080</v>
      </c>
      <c r="BX95" s="1153" t="s">
        <v>1080</v>
      </c>
      <c r="BY95" s="1154" t="s">
        <v>1080</v>
      </c>
      <c r="BZ95" s="1153" t="s">
        <v>1080</v>
      </c>
      <c r="CA95" s="1154" t="s">
        <v>1080</v>
      </c>
      <c r="CB95" s="278" t="s">
        <v>1080</v>
      </c>
      <c r="CC95" s="1155" t="s">
        <v>1080</v>
      </c>
      <c r="CD95" s="277" t="s">
        <v>2260</v>
      </c>
      <c r="CE95" s="278" t="s">
        <v>7</v>
      </c>
      <c r="CF95" s="1133" t="s">
        <v>7</v>
      </c>
      <c r="CG95" s="278" t="s">
        <v>7</v>
      </c>
      <c r="CH95" s="1133">
        <v>0.36135837440000002</v>
      </c>
      <c r="CI95" s="1133">
        <v>8.9002744999999994E-3</v>
      </c>
      <c r="CJ95" s="1133">
        <v>1.42270587E-2</v>
      </c>
      <c r="CK95" s="1133">
        <v>0.62558782099999999</v>
      </c>
      <c r="CL95" s="1153">
        <v>0.53158533569999999</v>
      </c>
      <c r="CM95" s="1154">
        <v>22842.429690000001</v>
      </c>
      <c r="CN95" s="1153" t="s">
        <v>7</v>
      </c>
      <c r="CO95" s="1154" t="s">
        <v>7</v>
      </c>
      <c r="CP95" s="278" t="s">
        <v>7</v>
      </c>
      <c r="CQ95" s="1156" t="s">
        <v>1080</v>
      </c>
      <c r="CR95" s="277" t="s">
        <v>1080</v>
      </c>
      <c r="CS95" s="278" t="s">
        <v>1080</v>
      </c>
      <c r="CT95" s="1133" t="s">
        <v>1080</v>
      </c>
      <c r="CU95" s="278" t="s">
        <v>1080</v>
      </c>
      <c r="CV95" s="1133" t="s">
        <v>1080</v>
      </c>
      <c r="CW95" s="1133" t="s">
        <v>1080</v>
      </c>
      <c r="CX95" s="1133" t="s">
        <v>1080</v>
      </c>
      <c r="CY95" s="1133" t="s">
        <v>1080</v>
      </c>
      <c r="CZ95" s="1153" t="s">
        <v>1080</v>
      </c>
      <c r="DA95" s="1154" t="s">
        <v>1080</v>
      </c>
      <c r="DB95" s="1154" t="s">
        <v>1080</v>
      </c>
      <c r="DC95" s="278" t="s">
        <v>1080</v>
      </c>
      <c r="DD95" s="278" t="s">
        <v>1080</v>
      </c>
      <c r="DE95" s="1156" t="s">
        <v>1080</v>
      </c>
      <c r="DF95" s="277" t="s">
        <v>2260</v>
      </c>
      <c r="DG95" s="278" t="s">
        <v>7</v>
      </c>
      <c r="DH95" s="1133" t="s">
        <v>7</v>
      </c>
      <c r="DI95" s="278" t="s">
        <v>7</v>
      </c>
      <c r="DJ95" s="1133">
        <v>0.5</v>
      </c>
      <c r="DK95" s="1133">
        <v>-5.2599411499999998E-2</v>
      </c>
      <c r="DL95" s="1133">
        <v>1.15343062E-2</v>
      </c>
      <c r="DM95" s="1133">
        <v>-4.560257912</v>
      </c>
      <c r="DN95" s="1153">
        <v>5.1090800000000002E-6</v>
      </c>
      <c r="DO95" s="1154">
        <v>150064</v>
      </c>
      <c r="DP95" s="1154" t="s">
        <v>230</v>
      </c>
      <c r="DQ95" s="278" t="s">
        <v>230</v>
      </c>
      <c r="DR95" s="278" t="s">
        <v>7</v>
      </c>
      <c r="DS95" s="1156" t="s">
        <v>1080</v>
      </c>
      <c r="DT95" s="277" t="s">
        <v>1080</v>
      </c>
      <c r="DU95" s="278" t="s">
        <v>1080</v>
      </c>
      <c r="DV95" s="1133" t="s">
        <v>1080</v>
      </c>
      <c r="DW95" s="278" t="s">
        <v>1080</v>
      </c>
      <c r="DX95" s="1133" t="s">
        <v>1080</v>
      </c>
      <c r="DY95" s="1133" t="s">
        <v>1080</v>
      </c>
      <c r="DZ95" s="1133" t="s">
        <v>1080</v>
      </c>
      <c r="EA95" s="1133" t="s">
        <v>1080</v>
      </c>
      <c r="EB95" s="1153" t="s">
        <v>1080</v>
      </c>
      <c r="EC95" s="1154" t="s">
        <v>1080</v>
      </c>
      <c r="ED95" s="1154" t="s">
        <v>1080</v>
      </c>
      <c r="EE95" s="278" t="s">
        <v>1080</v>
      </c>
      <c r="EF95" s="278" t="s">
        <v>1080</v>
      </c>
    </row>
    <row r="96" spans="1:136" s="266" customFormat="1" ht="12" customHeight="1" x14ac:dyDescent="0.15">
      <c r="A96" s="1160" t="s">
        <v>553</v>
      </c>
      <c r="B96" s="278">
        <v>7</v>
      </c>
      <c r="C96" s="278">
        <v>69344517</v>
      </c>
      <c r="D96" s="278" t="s">
        <v>237</v>
      </c>
      <c r="E96" s="1133">
        <v>0.30799999830000002</v>
      </c>
      <c r="F96" s="1133">
        <v>-8.8000000000000005E-3</v>
      </c>
      <c r="G96" s="1133">
        <v>1.6000000000000001E-3</v>
      </c>
      <c r="H96" s="1133">
        <v>-5.4899997709999999</v>
      </c>
      <c r="I96" s="1153">
        <v>4.07E-8</v>
      </c>
      <c r="J96" s="1154">
        <v>939908</v>
      </c>
      <c r="K96" s="605" t="s">
        <v>1080</v>
      </c>
      <c r="L96" s="277" t="s">
        <v>2478</v>
      </c>
      <c r="M96" s="278">
        <v>69320268</v>
      </c>
      <c r="N96" s="1161">
        <v>0.99867799999999995</v>
      </c>
      <c r="O96" s="1133" t="s">
        <v>237</v>
      </c>
      <c r="P96" s="1133">
        <v>0.69959998130000001</v>
      </c>
      <c r="Q96" s="1133">
        <v>6.8000003700000006E-2</v>
      </c>
      <c r="R96" s="1133">
        <v>8.9458584800000004E-2</v>
      </c>
      <c r="S96" s="1133">
        <v>0.76012831930000002</v>
      </c>
      <c r="T96" s="1153">
        <v>0.447177887</v>
      </c>
      <c r="U96" s="1154">
        <v>38181</v>
      </c>
      <c r="V96" s="1154" t="s">
        <v>230</v>
      </c>
      <c r="W96" s="278" t="s">
        <v>7</v>
      </c>
      <c r="X96" s="278" t="s">
        <v>7</v>
      </c>
      <c r="Y96" s="278" t="s">
        <v>1080</v>
      </c>
      <c r="Z96" s="277" t="s">
        <v>2478</v>
      </c>
      <c r="AA96" s="278">
        <v>69320268</v>
      </c>
      <c r="AB96" s="1133">
        <v>0.99867799999999995</v>
      </c>
      <c r="AC96" s="278" t="s">
        <v>237</v>
      </c>
      <c r="AD96" s="1133">
        <v>0.70319998260000005</v>
      </c>
      <c r="AE96" s="1133">
        <v>1.1000000000000001E-3</v>
      </c>
      <c r="AF96" s="1133">
        <v>2.4983329000000001E-3</v>
      </c>
      <c r="AG96" s="1133">
        <v>0.44029363989999998</v>
      </c>
      <c r="AH96" s="1153">
        <v>0.65972447400000001</v>
      </c>
      <c r="AI96" s="1154">
        <v>22438</v>
      </c>
      <c r="AJ96" s="1153" t="s">
        <v>7</v>
      </c>
      <c r="AK96" s="1154" t="s">
        <v>7</v>
      </c>
      <c r="AL96" s="278" t="s">
        <v>7</v>
      </c>
      <c r="AM96" s="605" t="s">
        <v>1080</v>
      </c>
      <c r="AN96" s="277" t="s">
        <v>2478</v>
      </c>
      <c r="AO96" s="278">
        <v>69320268</v>
      </c>
      <c r="AP96" s="1133">
        <v>0.99867799999999995</v>
      </c>
      <c r="AQ96" s="278" t="s">
        <v>237</v>
      </c>
      <c r="AR96" s="1133">
        <v>0.6981999874</v>
      </c>
      <c r="AS96" s="1133">
        <v>-5.5999997999999999E-3</v>
      </c>
      <c r="AT96" s="1133">
        <v>1.7549051E-2</v>
      </c>
      <c r="AU96" s="1133">
        <v>-0.31910556550000002</v>
      </c>
      <c r="AV96" s="1153">
        <v>0.74964648489999997</v>
      </c>
      <c r="AW96" s="1154">
        <v>35845</v>
      </c>
      <c r="AX96" s="1153" t="s">
        <v>230</v>
      </c>
      <c r="AY96" s="1154" t="s">
        <v>7</v>
      </c>
      <c r="AZ96" s="278" t="s">
        <v>7</v>
      </c>
      <c r="BA96" s="605" t="s">
        <v>1080</v>
      </c>
      <c r="BB96" s="277" t="s">
        <v>2260</v>
      </c>
      <c r="BC96" s="278" t="s">
        <v>7</v>
      </c>
      <c r="BD96" s="1133" t="s">
        <v>7</v>
      </c>
      <c r="BE96" s="278" t="s">
        <v>7</v>
      </c>
      <c r="BF96" s="1133">
        <v>0.30669999120000002</v>
      </c>
      <c r="BG96" s="1133">
        <v>1.31999999E-2</v>
      </c>
      <c r="BH96" s="1133">
        <v>2.3322124E-2</v>
      </c>
      <c r="BI96" s="1133">
        <v>0.56598615649999995</v>
      </c>
      <c r="BJ96" s="1153">
        <v>0.5714032054</v>
      </c>
      <c r="BK96" s="1154">
        <v>27677</v>
      </c>
      <c r="BL96" s="1153" t="s">
        <v>7</v>
      </c>
      <c r="BM96" s="1154" t="s">
        <v>7</v>
      </c>
      <c r="BN96" s="278" t="s">
        <v>7</v>
      </c>
      <c r="BO96" s="605" t="s">
        <v>1080</v>
      </c>
      <c r="BP96" s="277" t="s">
        <v>2478</v>
      </c>
      <c r="BQ96" s="278">
        <v>69320268</v>
      </c>
      <c r="BR96" s="1133">
        <v>0.99867799999999995</v>
      </c>
      <c r="BS96" s="278" t="s">
        <v>237</v>
      </c>
      <c r="BT96" s="1133">
        <v>0.69080001120000001</v>
      </c>
      <c r="BU96" s="1133" t="s">
        <v>1080</v>
      </c>
      <c r="BV96" s="1133" t="s">
        <v>1080</v>
      </c>
      <c r="BW96" s="1133">
        <v>-0.39573287959999998</v>
      </c>
      <c r="BX96" s="1153">
        <v>0.69230210780000001</v>
      </c>
      <c r="BY96" s="1154">
        <v>49942</v>
      </c>
      <c r="BZ96" s="1153" t="s">
        <v>7</v>
      </c>
      <c r="CA96" s="1154" t="s">
        <v>7</v>
      </c>
      <c r="CB96" s="278" t="s">
        <v>7</v>
      </c>
      <c r="CC96" s="1155" t="s">
        <v>1080</v>
      </c>
      <c r="CD96" s="277" t="s">
        <v>2260</v>
      </c>
      <c r="CE96" s="278" t="s">
        <v>7</v>
      </c>
      <c r="CF96" s="1133" t="s">
        <v>7</v>
      </c>
      <c r="CG96" s="278" t="s">
        <v>7</v>
      </c>
      <c r="CH96" s="1133">
        <v>0.31707513329999998</v>
      </c>
      <c r="CI96" s="1133">
        <v>1.0098834500000001E-2</v>
      </c>
      <c r="CJ96" s="1133">
        <v>1.4735167800000001E-2</v>
      </c>
      <c r="CK96" s="1133">
        <v>0.68535590170000005</v>
      </c>
      <c r="CL96" s="1153">
        <v>0.49311935899999998</v>
      </c>
      <c r="CM96" s="1154">
        <v>22842.429690000001</v>
      </c>
      <c r="CN96" s="1153" t="s">
        <v>7</v>
      </c>
      <c r="CO96" s="1154" t="s">
        <v>7</v>
      </c>
      <c r="CP96" s="278" t="s">
        <v>7</v>
      </c>
      <c r="CQ96" s="1156" t="s">
        <v>1080</v>
      </c>
      <c r="CR96" s="277" t="s">
        <v>2478</v>
      </c>
      <c r="CS96" s="278">
        <v>69320268</v>
      </c>
      <c r="CT96" s="1133">
        <v>0.99867799999999995</v>
      </c>
      <c r="CU96" s="278" t="s">
        <v>237</v>
      </c>
      <c r="CV96" s="1133">
        <v>0.71670001750000001</v>
      </c>
      <c r="CW96" s="1133">
        <v>1.2817503900000001E-2</v>
      </c>
      <c r="CX96" s="1133">
        <v>2.4991247800000001E-2</v>
      </c>
      <c r="CY96" s="1133">
        <v>0.51287966969999998</v>
      </c>
      <c r="CZ96" s="1153">
        <v>0.60803550480000002</v>
      </c>
      <c r="DA96" s="1154">
        <v>16731</v>
      </c>
      <c r="DB96" s="1154" t="s">
        <v>230</v>
      </c>
      <c r="DC96" s="278" t="s">
        <v>7</v>
      </c>
      <c r="DD96" s="278" t="s">
        <v>7</v>
      </c>
      <c r="DE96" s="1156" t="s">
        <v>1080</v>
      </c>
      <c r="DF96" s="277" t="s">
        <v>2260</v>
      </c>
      <c r="DG96" s="278" t="s">
        <v>7</v>
      </c>
      <c r="DH96" s="1133" t="s">
        <v>7</v>
      </c>
      <c r="DI96" s="278" t="s">
        <v>7</v>
      </c>
      <c r="DJ96" s="1133">
        <v>0.5</v>
      </c>
      <c r="DK96" s="1133">
        <v>5.9982009999999997E-4</v>
      </c>
      <c r="DL96" s="1133">
        <v>1.16363792E-2</v>
      </c>
      <c r="DM96" s="1133">
        <v>5.1546968499999998E-2</v>
      </c>
      <c r="DN96" s="1153">
        <v>0.95888966320000002</v>
      </c>
      <c r="DO96" s="1154">
        <v>150064</v>
      </c>
      <c r="DP96" s="1154" t="s">
        <v>7</v>
      </c>
      <c r="DQ96" s="278" t="s">
        <v>7</v>
      </c>
      <c r="DR96" s="278" t="s">
        <v>7</v>
      </c>
      <c r="DS96" s="1156" t="s">
        <v>1080</v>
      </c>
      <c r="DT96" s="277" t="s">
        <v>2478</v>
      </c>
      <c r="DU96" s="278">
        <v>69320268</v>
      </c>
      <c r="DV96" s="1133">
        <v>0.99867799999999995</v>
      </c>
      <c r="DW96" s="278" t="s">
        <v>237</v>
      </c>
      <c r="DX96" s="1133">
        <v>0.71700000760000004</v>
      </c>
      <c r="DY96" s="1133">
        <v>1.09999999E-2</v>
      </c>
      <c r="DZ96" s="1133">
        <v>3.5812220999999998E-3</v>
      </c>
      <c r="EA96" s="1133">
        <v>3.0715770720000002</v>
      </c>
      <c r="EB96" s="1153">
        <v>2.1293110000000001E-3</v>
      </c>
      <c r="EC96" s="1154">
        <v>253171</v>
      </c>
      <c r="ED96" s="1154" t="s">
        <v>230</v>
      </c>
      <c r="EE96" s="278" t="s">
        <v>7</v>
      </c>
      <c r="EF96" s="278" t="s">
        <v>7</v>
      </c>
    </row>
    <row r="97" spans="1:136" s="266" customFormat="1" ht="12" customHeight="1" x14ac:dyDescent="0.15">
      <c r="A97" s="1160" t="s">
        <v>521</v>
      </c>
      <c r="B97" s="278">
        <v>3</v>
      </c>
      <c r="C97" s="278">
        <v>127117445</v>
      </c>
      <c r="D97" s="278" t="s">
        <v>265</v>
      </c>
      <c r="E97" s="1133">
        <v>0.16300000249999999</v>
      </c>
      <c r="F97" s="1133">
        <v>1.11999996E-2</v>
      </c>
      <c r="G97" s="1133">
        <v>2.0000001000000001E-3</v>
      </c>
      <c r="H97" s="1133">
        <v>5.5500001909999996</v>
      </c>
      <c r="I97" s="1153">
        <v>2.7899999999999998E-8</v>
      </c>
      <c r="J97" s="1154">
        <v>939908</v>
      </c>
      <c r="K97" s="1155" t="s">
        <v>1080</v>
      </c>
      <c r="L97" s="277" t="s">
        <v>2479</v>
      </c>
      <c r="M97" s="278">
        <v>127120924</v>
      </c>
      <c r="N97" s="1161">
        <v>0.99935700000000005</v>
      </c>
      <c r="O97" s="1133" t="s">
        <v>228</v>
      </c>
      <c r="P97" s="1133">
        <v>0.83619999889999996</v>
      </c>
      <c r="Q97" s="1133">
        <v>0.14730000500000001</v>
      </c>
      <c r="R97" s="1133">
        <v>0.1148889437</v>
      </c>
      <c r="S97" s="1133">
        <v>1.2821077110000001</v>
      </c>
      <c r="T97" s="1153">
        <v>0.19980485740000001</v>
      </c>
      <c r="U97" s="1154">
        <v>38181</v>
      </c>
      <c r="V97" s="1154" t="s">
        <v>7</v>
      </c>
      <c r="W97" s="278" t="s">
        <v>7</v>
      </c>
      <c r="X97" s="278" t="s">
        <v>7</v>
      </c>
      <c r="Y97" s="278" t="s">
        <v>1080</v>
      </c>
      <c r="Z97" s="277" t="s">
        <v>2479</v>
      </c>
      <c r="AA97" s="278">
        <v>127120924</v>
      </c>
      <c r="AB97" s="1133">
        <v>0.99935700000000005</v>
      </c>
      <c r="AC97" s="278" t="s">
        <v>228</v>
      </c>
      <c r="AD97" s="1133">
        <v>0.83960002659999999</v>
      </c>
      <c r="AE97" s="1133">
        <v>-1.6000000000000001E-3</v>
      </c>
      <c r="AF97" s="1133">
        <v>3.0979326000000001E-3</v>
      </c>
      <c r="AG97" s="1133">
        <v>-0.51647347210000005</v>
      </c>
      <c r="AH97" s="1153">
        <v>0.60552376510000006</v>
      </c>
      <c r="AI97" s="1154">
        <v>22438</v>
      </c>
      <c r="AJ97" s="1153" t="s">
        <v>7</v>
      </c>
      <c r="AK97" s="1154" t="s">
        <v>7</v>
      </c>
      <c r="AL97" s="278" t="s">
        <v>7</v>
      </c>
      <c r="AM97" s="1155" t="s">
        <v>1080</v>
      </c>
      <c r="AN97" s="277" t="s">
        <v>2479</v>
      </c>
      <c r="AO97" s="278">
        <v>127120924</v>
      </c>
      <c r="AP97" s="1133">
        <v>0.99935700000000005</v>
      </c>
      <c r="AQ97" s="278" t="s">
        <v>228</v>
      </c>
      <c r="AR97" s="1133">
        <v>0.83590000870000003</v>
      </c>
      <c r="AS97" s="1133">
        <v>-1.6799999400000001E-2</v>
      </c>
      <c r="AT97" s="1133">
        <v>2.21619438E-2</v>
      </c>
      <c r="AU97" s="1133">
        <v>-0.75805622340000001</v>
      </c>
      <c r="AV97" s="1153">
        <v>0.44841733569999997</v>
      </c>
      <c r="AW97" s="1154">
        <v>35845</v>
      </c>
      <c r="AX97" s="1153" t="s">
        <v>7</v>
      </c>
      <c r="AY97" s="1154" t="s">
        <v>7</v>
      </c>
      <c r="AZ97" s="278" t="s">
        <v>7</v>
      </c>
      <c r="BA97" s="1155" t="s">
        <v>1080</v>
      </c>
      <c r="BB97" s="277" t="s">
        <v>2260</v>
      </c>
      <c r="BC97" s="278" t="s">
        <v>7</v>
      </c>
      <c r="BD97" s="1133" t="s">
        <v>7</v>
      </c>
      <c r="BE97" s="278" t="s">
        <v>7</v>
      </c>
      <c r="BF97" s="1133">
        <v>0.1565999985</v>
      </c>
      <c r="BG97" s="1133">
        <v>3.5300001499999997E-2</v>
      </c>
      <c r="BH97" s="1133">
        <v>2.8026588299999999E-2</v>
      </c>
      <c r="BI97" s="1133">
        <v>1.2595182659999999</v>
      </c>
      <c r="BJ97" s="1153">
        <v>0.2078431845</v>
      </c>
      <c r="BK97" s="1154">
        <v>29565</v>
      </c>
      <c r="BL97" s="1153" t="s">
        <v>230</v>
      </c>
      <c r="BM97" s="1154" t="s">
        <v>7</v>
      </c>
      <c r="BN97" s="278" t="s">
        <v>7</v>
      </c>
      <c r="BO97" s="1155" t="s">
        <v>1080</v>
      </c>
      <c r="BP97" s="277" t="s">
        <v>2479</v>
      </c>
      <c r="BQ97" s="278">
        <v>127120924</v>
      </c>
      <c r="BR97" s="1133">
        <v>0.99935700000000005</v>
      </c>
      <c r="BS97" s="278" t="s">
        <v>228</v>
      </c>
      <c r="BT97" s="1133">
        <v>0.84850001340000003</v>
      </c>
      <c r="BU97" s="1133" t="s">
        <v>1080</v>
      </c>
      <c r="BV97" s="1133" t="s">
        <v>1080</v>
      </c>
      <c r="BW97" s="1133">
        <v>-0.48089060189999999</v>
      </c>
      <c r="BX97" s="1153">
        <v>0.63059425349999998</v>
      </c>
      <c r="BY97" s="1154">
        <v>49942</v>
      </c>
      <c r="BZ97" s="1153" t="s">
        <v>230</v>
      </c>
      <c r="CA97" s="1154" t="s">
        <v>7</v>
      </c>
      <c r="CB97" s="278" t="s">
        <v>7</v>
      </c>
      <c r="CC97" s="1155" t="s">
        <v>1080</v>
      </c>
      <c r="CD97" s="277" t="s">
        <v>2260</v>
      </c>
      <c r="CE97" s="278" t="s">
        <v>7</v>
      </c>
      <c r="CF97" s="1133" t="s">
        <v>7</v>
      </c>
      <c r="CG97" s="278" t="s">
        <v>7</v>
      </c>
      <c r="CH97" s="1133">
        <v>0.15456649659999999</v>
      </c>
      <c r="CI97" s="1133">
        <v>-3.1201751900000001E-2</v>
      </c>
      <c r="CJ97" s="1133">
        <v>1.9104907300000001E-2</v>
      </c>
      <c r="CK97" s="1133">
        <v>-1.633179903</v>
      </c>
      <c r="CL97" s="1153">
        <v>0.10243116319999999</v>
      </c>
      <c r="CM97" s="1154">
        <v>22842.429690000001</v>
      </c>
      <c r="CN97" s="1153" t="s">
        <v>7</v>
      </c>
      <c r="CO97" s="1154" t="s">
        <v>7</v>
      </c>
      <c r="CP97" s="278" t="s">
        <v>7</v>
      </c>
      <c r="CQ97" s="1156" t="s">
        <v>1080</v>
      </c>
      <c r="CR97" s="277" t="s">
        <v>2479</v>
      </c>
      <c r="CS97" s="278">
        <v>127120924</v>
      </c>
      <c r="CT97" s="1133">
        <v>0.99935700000000005</v>
      </c>
      <c r="CU97" s="278" t="s">
        <v>228</v>
      </c>
      <c r="CV97" s="1133">
        <v>0.83329999450000003</v>
      </c>
      <c r="CW97" s="1133">
        <v>7.8305787999999998E-3</v>
      </c>
      <c r="CX97" s="1133">
        <v>3.1488973599999998E-2</v>
      </c>
      <c r="CY97" s="1133">
        <v>0.24867686629999999</v>
      </c>
      <c r="CZ97" s="1153">
        <v>0.80361074210000005</v>
      </c>
      <c r="DA97" s="1154">
        <v>16731</v>
      </c>
      <c r="DB97" s="1154" t="s">
        <v>7</v>
      </c>
      <c r="DC97" s="278" t="s">
        <v>7</v>
      </c>
      <c r="DD97" s="278" t="s">
        <v>7</v>
      </c>
      <c r="DE97" s="1156" t="s">
        <v>1080</v>
      </c>
      <c r="DF97" s="277" t="s">
        <v>2260</v>
      </c>
      <c r="DG97" s="278" t="s">
        <v>7</v>
      </c>
      <c r="DH97" s="1133" t="s">
        <v>7</v>
      </c>
      <c r="DI97" s="278" t="s">
        <v>7</v>
      </c>
      <c r="DJ97" s="1133">
        <v>0.5</v>
      </c>
      <c r="DK97" s="1133">
        <v>-2.4302938999999999E-2</v>
      </c>
      <c r="DL97" s="1133">
        <v>1.51068782E-2</v>
      </c>
      <c r="DM97" s="1133">
        <v>-1.608733296</v>
      </c>
      <c r="DN97" s="1153">
        <v>0.10767466570000001</v>
      </c>
      <c r="DO97" s="1154">
        <v>150064</v>
      </c>
      <c r="DP97" s="1154" t="s">
        <v>7</v>
      </c>
      <c r="DQ97" s="278" t="s">
        <v>7</v>
      </c>
      <c r="DR97" s="278" t="s">
        <v>7</v>
      </c>
      <c r="DS97" s="1156" t="s">
        <v>1080</v>
      </c>
      <c r="DT97" s="277" t="s">
        <v>2479</v>
      </c>
      <c r="DU97" s="278">
        <v>127120924</v>
      </c>
      <c r="DV97" s="1133">
        <v>0.99935700000000005</v>
      </c>
      <c r="DW97" s="278" t="s">
        <v>228</v>
      </c>
      <c r="DX97" s="1133">
        <v>0.83300000429999999</v>
      </c>
      <c r="DY97" s="1133">
        <v>-2.3000001E-3</v>
      </c>
      <c r="DZ97" s="1133">
        <v>4.7364551999999997E-3</v>
      </c>
      <c r="EA97" s="1133">
        <v>-0.48559522630000002</v>
      </c>
      <c r="EB97" s="1153">
        <v>0.6272541881</v>
      </c>
      <c r="EC97" s="1154">
        <v>253067</v>
      </c>
      <c r="ED97" s="1154" t="s">
        <v>230</v>
      </c>
      <c r="EE97" s="278" t="s">
        <v>7</v>
      </c>
      <c r="EF97" s="278" t="s">
        <v>7</v>
      </c>
    </row>
    <row r="98" spans="1:136" s="266" customFormat="1" ht="12" customHeight="1" x14ac:dyDescent="0.15">
      <c r="A98" s="1160" t="s">
        <v>373</v>
      </c>
      <c r="B98" s="278">
        <v>18</v>
      </c>
      <c r="C98" s="278">
        <v>53183396</v>
      </c>
      <c r="D98" s="278" t="s">
        <v>237</v>
      </c>
      <c r="E98" s="1133">
        <v>0.65499997139999999</v>
      </c>
      <c r="F98" s="1133">
        <v>-9.8000000999999993E-3</v>
      </c>
      <c r="G98" s="1133">
        <v>1.6000000000000001E-3</v>
      </c>
      <c r="H98" s="1133">
        <v>-6.25</v>
      </c>
      <c r="I98" s="1153">
        <v>4.1700000000000001E-10</v>
      </c>
      <c r="J98" s="1154">
        <v>939908</v>
      </c>
      <c r="K98" s="278" t="s">
        <v>1080</v>
      </c>
      <c r="L98" s="277" t="s">
        <v>2260</v>
      </c>
      <c r="M98" s="278" t="s">
        <v>7</v>
      </c>
      <c r="N98" s="1161" t="s">
        <v>7</v>
      </c>
      <c r="O98" s="1133" t="s">
        <v>7</v>
      </c>
      <c r="P98" s="1133">
        <v>0.64960002900000002</v>
      </c>
      <c r="Q98" s="1133">
        <v>6.0000000999999997E-3</v>
      </c>
      <c r="R98" s="1133">
        <v>8.5236944300000006E-2</v>
      </c>
      <c r="S98" s="1133">
        <v>7.0392012599999998E-2</v>
      </c>
      <c r="T98" s="1153">
        <v>0.94388163089999999</v>
      </c>
      <c r="U98" s="1154">
        <v>38181</v>
      </c>
      <c r="V98" s="1154" t="s">
        <v>7</v>
      </c>
      <c r="W98" s="278" t="s">
        <v>7</v>
      </c>
      <c r="X98" s="278" t="s">
        <v>7</v>
      </c>
      <c r="Y98" s="278" t="s">
        <v>1080</v>
      </c>
      <c r="Z98" s="277" t="s">
        <v>2260</v>
      </c>
      <c r="AA98" s="278" t="s">
        <v>7</v>
      </c>
      <c r="AB98" s="1133" t="s">
        <v>7</v>
      </c>
      <c r="AC98" s="278" t="s">
        <v>7</v>
      </c>
      <c r="AD98" s="1133">
        <v>0.64509999750000002</v>
      </c>
      <c r="AE98" s="1133">
        <v>-5.9999999999999995E-4</v>
      </c>
      <c r="AF98" s="1133">
        <v>2.3983994E-3</v>
      </c>
      <c r="AG98" s="1133">
        <v>-0.25016683340000001</v>
      </c>
      <c r="AH98" s="1153">
        <v>0.80245834589999998</v>
      </c>
      <c r="AI98" s="1154">
        <v>22438</v>
      </c>
      <c r="AJ98" s="1153" t="s">
        <v>7</v>
      </c>
      <c r="AK98" s="1154" t="s">
        <v>7</v>
      </c>
      <c r="AL98" s="278" t="s">
        <v>7</v>
      </c>
      <c r="AM98" s="1162" t="s">
        <v>1080</v>
      </c>
      <c r="AN98" s="277" t="s">
        <v>2260</v>
      </c>
      <c r="AO98" s="278" t="s">
        <v>7</v>
      </c>
      <c r="AP98" s="1133" t="s">
        <v>7</v>
      </c>
      <c r="AQ98" s="278" t="s">
        <v>7</v>
      </c>
      <c r="AR98" s="1133">
        <v>0.64840000870000003</v>
      </c>
      <c r="AS98" s="1133">
        <v>-9.8000000999999993E-3</v>
      </c>
      <c r="AT98" s="1133">
        <v>1.67468097E-2</v>
      </c>
      <c r="AU98" s="1133">
        <v>-0.58518612380000001</v>
      </c>
      <c r="AV98" s="1153">
        <v>0.55842256550000002</v>
      </c>
      <c r="AW98" s="1154">
        <v>35845</v>
      </c>
      <c r="AX98" s="1153" t="s">
        <v>7</v>
      </c>
      <c r="AY98" s="1154" t="s">
        <v>7</v>
      </c>
      <c r="AZ98" s="278" t="s">
        <v>7</v>
      </c>
      <c r="BA98" s="278" t="s">
        <v>1080</v>
      </c>
      <c r="BB98" s="277" t="s">
        <v>2260</v>
      </c>
      <c r="BC98" s="278" t="s">
        <v>7</v>
      </c>
      <c r="BD98" s="1133" t="s">
        <v>7</v>
      </c>
      <c r="BE98" s="278" t="s">
        <v>7</v>
      </c>
      <c r="BF98" s="1133">
        <v>0.65079998969999997</v>
      </c>
      <c r="BG98" s="1133">
        <v>-2.0600000399999999E-2</v>
      </c>
      <c r="BH98" s="1133">
        <v>2.10199412E-2</v>
      </c>
      <c r="BI98" s="1133">
        <v>-0.98002177479999997</v>
      </c>
      <c r="BJ98" s="1153">
        <v>0.3270753622</v>
      </c>
      <c r="BK98" s="1154">
        <v>32330</v>
      </c>
      <c r="BL98" s="1153" t="s">
        <v>230</v>
      </c>
      <c r="BM98" s="1154" t="s">
        <v>7</v>
      </c>
      <c r="BN98" s="278" t="s">
        <v>7</v>
      </c>
      <c r="BO98" s="1162" t="s">
        <v>1080</v>
      </c>
      <c r="BP98" s="277" t="s">
        <v>2260</v>
      </c>
      <c r="BQ98" s="278" t="s">
        <v>7</v>
      </c>
      <c r="BR98" s="1133" t="s">
        <v>7</v>
      </c>
      <c r="BS98" s="278" t="s">
        <v>7</v>
      </c>
      <c r="BT98" s="1133">
        <v>0.65230000020000001</v>
      </c>
      <c r="BU98" s="1133" t="s">
        <v>1080</v>
      </c>
      <c r="BV98" s="1133" t="s">
        <v>1080</v>
      </c>
      <c r="BW98" s="1133">
        <v>-0.29454550149999997</v>
      </c>
      <c r="BX98" s="1153">
        <v>0.76834112409999999</v>
      </c>
      <c r="BY98" s="1154">
        <v>49942</v>
      </c>
      <c r="BZ98" s="1153" t="s">
        <v>230</v>
      </c>
      <c r="CA98" s="1154" t="s">
        <v>7</v>
      </c>
      <c r="CB98" s="278" t="s">
        <v>7</v>
      </c>
      <c r="CC98" s="1162" t="s">
        <v>1080</v>
      </c>
      <c r="CD98" s="277" t="s">
        <v>2260</v>
      </c>
      <c r="CE98" s="278" t="s">
        <v>7</v>
      </c>
      <c r="CF98" s="1133" t="s">
        <v>7</v>
      </c>
      <c r="CG98" s="278" t="s">
        <v>7</v>
      </c>
      <c r="CH98" s="1133">
        <v>0.65799999239999996</v>
      </c>
      <c r="CI98" s="1133">
        <v>1.1992806E-3</v>
      </c>
      <c r="CJ98" s="1133">
        <v>1.44303022E-2</v>
      </c>
      <c r="CK98" s="1133">
        <v>8.3108484699999999E-2</v>
      </c>
      <c r="CL98" s="1153">
        <v>0.93376529220000004</v>
      </c>
      <c r="CM98" s="1154">
        <v>22842.429690000001</v>
      </c>
      <c r="CN98" s="1153" t="s">
        <v>7</v>
      </c>
      <c r="CO98" s="1154" t="s">
        <v>7</v>
      </c>
      <c r="CP98" s="278" t="s">
        <v>7</v>
      </c>
      <c r="CQ98" s="1162" t="s">
        <v>1080</v>
      </c>
      <c r="CR98" s="277" t="s">
        <v>2260</v>
      </c>
      <c r="CS98" s="278" t="s">
        <v>7</v>
      </c>
      <c r="CT98" s="1133" t="s">
        <v>7</v>
      </c>
      <c r="CU98" s="278" t="s">
        <v>7</v>
      </c>
      <c r="CV98" s="1133">
        <v>0.69169998170000002</v>
      </c>
      <c r="CW98" s="1133">
        <v>1.20273801E-2</v>
      </c>
      <c r="CX98" s="1133">
        <v>2.4891283399999999E-2</v>
      </c>
      <c r="CY98" s="1133">
        <v>0.48319646719999998</v>
      </c>
      <c r="CZ98" s="1153">
        <v>0.62895625830000002</v>
      </c>
      <c r="DA98" s="1154">
        <v>16731</v>
      </c>
      <c r="DB98" s="1154" t="s">
        <v>7</v>
      </c>
      <c r="DC98" s="278" t="s">
        <v>7</v>
      </c>
      <c r="DD98" s="278" t="s">
        <v>7</v>
      </c>
      <c r="DE98" s="1162" t="s">
        <v>1080</v>
      </c>
      <c r="DF98" s="277" t="s">
        <v>2260</v>
      </c>
      <c r="DG98" s="278" t="s">
        <v>7</v>
      </c>
      <c r="DH98" s="1133" t="s">
        <v>7</v>
      </c>
      <c r="DI98" s="278" t="s">
        <v>7</v>
      </c>
      <c r="DJ98" s="1133">
        <v>0.5</v>
      </c>
      <c r="DK98" s="1133">
        <v>-4.3596673799999999E-2</v>
      </c>
      <c r="DL98" s="1133">
        <v>1.15343062E-2</v>
      </c>
      <c r="DM98" s="1133">
        <v>-3.7797396179999998</v>
      </c>
      <c r="DN98" s="1153">
        <v>1.569924E-4</v>
      </c>
      <c r="DO98" s="1154">
        <v>150064</v>
      </c>
      <c r="DP98" s="1154" t="s">
        <v>230</v>
      </c>
      <c r="DQ98" s="278" t="s">
        <v>230</v>
      </c>
      <c r="DR98" s="278" t="s">
        <v>7</v>
      </c>
      <c r="DS98" s="1162" t="s">
        <v>1080</v>
      </c>
      <c r="DT98" s="277" t="s">
        <v>2260</v>
      </c>
      <c r="DU98" s="278" t="s">
        <v>7</v>
      </c>
      <c r="DV98" s="1133" t="s">
        <v>7</v>
      </c>
      <c r="DW98" s="278" t="s">
        <v>7</v>
      </c>
      <c r="DX98" s="1133">
        <v>0.69199997189999995</v>
      </c>
      <c r="DY98" s="1133">
        <v>4.0000002000000002E-3</v>
      </c>
      <c r="DZ98" s="1133">
        <v>3.5812220999999998E-3</v>
      </c>
      <c r="EA98" s="1133">
        <v>1.11693716</v>
      </c>
      <c r="EB98" s="1153">
        <v>0.26402118800000002</v>
      </c>
      <c r="EC98" s="1154">
        <v>253054</v>
      </c>
      <c r="ED98" s="1154" t="s">
        <v>7</v>
      </c>
      <c r="EE98" s="278" t="s">
        <v>7</v>
      </c>
      <c r="EF98" s="278" t="s">
        <v>7</v>
      </c>
    </row>
    <row r="99" spans="1:136" s="266" customFormat="1" ht="12" customHeight="1" x14ac:dyDescent="0.15">
      <c r="A99" s="1160" t="s">
        <v>547</v>
      </c>
      <c r="B99" s="278">
        <v>6</v>
      </c>
      <c r="C99" s="278">
        <v>170605956</v>
      </c>
      <c r="D99" s="278" t="s">
        <v>228</v>
      </c>
      <c r="E99" s="1133">
        <v>0.3680000007</v>
      </c>
      <c r="F99" s="1133">
        <v>-8.5000005000000003E-3</v>
      </c>
      <c r="G99" s="1133">
        <v>1.5E-3</v>
      </c>
      <c r="H99" s="1133">
        <v>-5.5</v>
      </c>
      <c r="I99" s="1153">
        <v>3.8999999999999998E-8</v>
      </c>
      <c r="J99" s="1154">
        <v>939908</v>
      </c>
      <c r="K99" s="1155" t="s">
        <v>1080</v>
      </c>
      <c r="L99" s="277" t="s">
        <v>2480</v>
      </c>
      <c r="M99" s="278">
        <v>170621249</v>
      </c>
      <c r="N99" s="1161">
        <v>0.97912399999999999</v>
      </c>
      <c r="O99" s="1133" t="s">
        <v>228</v>
      </c>
      <c r="P99" s="1133">
        <v>0.63690000769999999</v>
      </c>
      <c r="Q99" s="1133">
        <v>-0.3603999913</v>
      </c>
      <c r="R99" s="1133">
        <v>0.1139843017</v>
      </c>
      <c r="S99" s="1133">
        <v>-3.1618387700000001</v>
      </c>
      <c r="T99" s="1153">
        <v>1.5677632000000001E-3</v>
      </c>
      <c r="U99" s="1154">
        <v>38181</v>
      </c>
      <c r="V99" s="1154" t="s">
        <v>7</v>
      </c>
      <c r="W99" s="278" t="s">
        <v>7</v>
      </c>
      <c r="X99" s="278" t="s">
        <v>7</v>
      </c>
      <c r="Y99" s="268" t="s">
        <v>1080</v>
      </c>
      <c r="Z99" s="277" t="s">
        <v>2480</v>
      </c>
      <c r="AA99" s="278">
        <v>170621249</v>
      </c>
      <c r="AB99" s="1133">
        <v>0.97912399999999999</v>
      </c>
      <c r="AC99" s="278" t="s">
        <v>228</v>
      </c>
      <c r="AD99" s="1133">
        <v>0.63880002499999999</v>
      </c>
      <c r="AE99" s="1133">
        <v>3.0000000000000001E-3</v>
      </c>
      <c r="AF99" s="1133">
        <v>2.4983329000000001E-3</v>
      </c>
      <c r="AG99" s="1133">
        <v>1.2008007759999999</v>
      </c>
      <c r="AH99" s="1153">
        <v>0.22982847689999999</v>
      </c>
      <c r="AI99" s="1154">
        <v>22438</v>
      </c>
      <c r="AJ99" s="1153" t="s">
        <v>7</v>
      </c>
      <c r="AK99" s="1154" t="s">
        <v>7</v>
      </c>
      <c r="AL99" s="278" t="s">
        <v>7</v>
      </c>
      <c r="AM99" s="268" t="s">
        <v>1080</v>
      </c>
      <c r="AN99" s="277" t="s">
        <v>2480</v>
      </c>
      <c r="AO99" s="278">
        <v>170621249</v>
      </c>
      <c r="AP99" s="1133">
        <v>0.97912399999999999</v>
      </c>
      <c r="AQ99" s="278" t="s">
        <v>228</v>
      </c>
      <c r="AR99" s="1133">
        <v>0.64079999919999997</v>
      </c>
      <c r="AS99" s="1133">
        <v>-1.32999998E-2</v>
      </c>
      <c r="AT99" s="1133">
        <v>2.1760823200000001E-2</v>
      </c>
      <c r="AU99" s="1133">
        <v>-0.61119008060000002</v>
      </c>
      <c r="AV99" s="1153">
        <v>0.54107373950000004</v>
      </c>
      <c r="AW99" s="1154">
        <v>35845</v>
      </c>
      <c r="AX99" s="1153" t="s">
        <v>230</v>
      </c>
      <c r="AY99" s="1154" t="s">
        <v>7</v>
      </c>
      <c r="AZ99" s="278" t="s">
        <v>7</v>
      </c>
      <c r="BA99" s="268" t="s">
        <v>1080</v>
      </c>
      <c r="BB99" s="277" t="s">
        <v>2260</v>
      </c>
      <c r="BC99" s="278" t="s">
        <v>7</v>
      </c>
      <c r="BD99" s="1133" t="s">
        <v>7</v>
      </c>
      <c r="BE99" s="278" t="s">
        <v>7</v>
      </c>
      <c r="BF99" s="1133">
        <v>0.35199999809999999</v>
      </c>
      <c r="BG99" s="1133">
        <v>-3.9400000099999999E-2</v>
      </c>
      <c r="BH99" s="1133">
        <v>2.5324024300000001E-2</v>
      </c>
      <c r="BI99" s="1133">
        <v>-1.555834889</v>
      </c>
      <c r="BJ99" s="1153">
        <v>0.11974735559999999</v>
      </c>
      <c r="BK99" s="1154">
        <v>26648</v>
      </c>
      <c r="BL99" s="1153" t="s">
        <v>230</v>
      </c>
      <c r="BM99" s="1154" t="s">
        <v>7</v>
      </c>
      <c r="BN99" s="278" t="s">
        <v>7</v>
      </c>
      <c r="BO99" s="268" t="s">
        <v>1080</v>
      </c>
      <c r="BP99" s="277" t="s">
        <v>2480</v>
      </c>
      <c r="BQ99" s="278">
        <v>170621249</v>
      </c>
      <c r="BR99" s="1133">
        <v>0.97912399999999999</v>
      </c>
      <c r="BS99" s="278" t="s">
        <v>228</v>
      </c>
      <c r="BT99" s="1133">
        <v>0.64450001720000005</v>
      </c>
      <c r="BU99" s="1133" t="s">
        <v>1080</v>
      </c>
      <c r="BV99" s="1133" t="s">
        <v>1080</v>
      </c>
      <c r="BW99" s="1133">
        <v>0.67825609450000002</v>
      </c>
      <c r="BX99" s="1153">
        <v>0.49760931730000002</v>
      </c>
      <c r="BY99" s="1154">
        <v>49942</v>
      </c>
      <c r="BZ99" s="1153" t="s">
        <v>230</v>
      </c>
      <c r="CA99" s="1154" t="s">
        <v>7</v>
      </c>
      <c r="CB99" s="278" t="s">
        <v>7</v>
      </c>
      <c r="CC99" s="268" t="s">
        <v>1080</v>
      </c>
      <c r="CD99" s="277" t="s">
        <v>2260</v>
      </c>
      <c r="CE99" s="278" t="s">
        <v>7</v>
      </c>
      <c r="CF99" s="1133" t="s">
        <v>7</v>
      </c>
      <c r="CG99" s="278" t="s">
        <v>7</v>
      </c>
      <c r="CH99" s="1133">
        <v>0.35656648870000002</v>
      </c>
      <c r="CI99" s="1133">
        <v>-1.6098894200000002E-2</v>
      </c>
      <c r="CJ99" s="1133">
        <v>1.5141655699999999E-2</v>
      </c>
      <c r="CK99" s="1133">
        <v>-1.0632189510000001</v>
      </c>
      <c r="CL99" s="1153">
        <v>0.28768268229999999</v>
      </c>
      <c r="CM99" s="1154">
        <v>22842.429690000001</v>
      </c>
      <c r="CN99" s="1153" t="s">
        <v>230</v>
      </c>
      <c r="CO99" s="1154" t="s">
        <v>7</v>
      </c>
      <c r="CP99" s="278" t="s">
        <v>7</v>
      </c>
      <c r="CQ99" s="268" t="s">
        <v>1080</v>
      </c>
      <c r="CR99" s="277" t="s">
        <v>2480</v>
      </c>
      <c r="CS99" s="278">
        <v>170621249</v>
      </c>
      <c r="CT99" s="1133">
        <v>0.97912399999999999</v>
      </c>
      <c r="CU99" s="278" t="s">
        <v>228</v>
      </c>
      <c r="CV99" s="1133">
        <v>0.625</v>
      </c>
      <c r="CW99" s="1133">
        <v>1.1162065000000001E-2</v>
      </c>
      <c r="CX99" s="1133">
        <v>2.4791318900000001E-2</v>
      </c>
      <c r="CY99" s="1133">
        <v>0.45024088029999998</v>
      </c>
      <c r="CZ99" s="1153">
        <v>0.65253674979999998</v>
      </c>
      <c r="DA99" s="1154">
        <v>16731</v>
      </c>
      <c r="DB99" s="1154" t="s">
        <v>230</v>
      </c>
      <c r="DC99" s="278" t="s">
        <v>7</v>
      </c>
      <c r="DD99" s="278" t="s">
        <v>7</v>
      </c>
      <c r="DE99" s="268" t="s">
        <v>1080</v>
      </c>
      <c r="DF99" s="277" t="s">
        <v>2260</v>
      </c>
      <c r="DG99" s="278" t="s">
        <v>7</v>
      </c>
      <c r="DH99" s="1133" t="s">
        <v>7</v>
      </c>
      <c r="DI99" s="278" t="s">
        <v>7</v>
      </c>
      <c r="DJ99" s="1133">
        <v>0.5</v>
      </c>
      <c r="DK99" s="1133">
        <v>-7.2965551999999998E-3</v>
      </c>
      <c r="DL99" s="1133">
        <v>1.2044673800000001E-2</v>
      </c>
      <c r="DM99" s="1133">
        <v>-0.60579103229999998</v>
      </c>
      <c r="DN99" s="1153">
        <v>0.54465353490000001</v>
      </c>
      <c r="DO99" s="1154">
        <v>150064</v>
      </c>
      <c r="DP99" s="1154" t="s">
        <v>230</v>
      </c>
      <c r="DQ99" s="278" t="s">
        <v>7</v>
      </c>
      <c r="DR99" s="278" t="s">
        <v>7</v>
      </c>
      <c r="DS99" s="268" t="s">
        <v>1080</v>
      </c>
      <c r="DT99" s="277" t="s">
        <v>2480</v>
      </c>
      <c r="DU99" s="278">
        <v>170621249</v>
      </c>
      <c r="DV99" s="1133">
        <v>0.97912399999999999</v>
      </c>
      <c r="DW99" s="278" t="s">
        <v>228</v>
      </c>
      <c r="DX99" s="1133">
        <v>0.625</v>
      </c>
      <c r="DY99" s="1133">
        <v>6.3999998000000002E-3</v>
      </c>
      <c r="DZ99" s="1133">
        <v>3.6967453000000001E-3</v>
      </c>
      <c r="EA99" s="1133">
        <v>1.7312525510000001</v>
      </c>
      <c r="EB99" s="1153">
        <v>8.3406724000000002E-2</v>
      </c>
      <c r="EC99" s="1154">
        <v>249396</v>
      </c>
      <c r="ED99" s="1154" t="s">
        <v>230</v>
      </c>
      <c r="EE99" s="278" t="s">
        <v>7</v>
      </c>
      <c r="EF99" s="278" t="s">
        <v>7</v>
      </c>
    </row>
    <row r="100" spans="1:136" ht="12" customHeight="1" x14ac:dyDescent="0.15">
      <c r="A100" s="1160" t="s">
        <v>370</v>
      </c>
      <c r="B100" s="278">
        <v>8</v>
      </c>
      <c r="C100" s="278">
        <v>65497573</v>
      </c>
      <c r="D100" s="278" t="s">
        <v>228</v>
      </c>
      <c r="E100" s="1133">
        <v>0.1120000035</v>
      </c>
      <c r="F100" s="1133">
        <v>-1.47000002E-2</v>
      </c>
      <c r="G100" s="1133">
        <v>2.4000000999999998E-3</v>
      </c>
      <c r="H100" s="1133">
        <v>-6.2600002290000001</v>
      </c>
      <c r="I100" s="1153">
        <v>3.9199999999999999E-10</v>
      </c>
      <c r="J100" s="1154">
        <v>939908</v>
      </c>
      <c r="K100" s="605" t="s">
        <v>1080</v>
      </c>
      <c r="L100" s="277" t="s">
        <v>1080</v>
      </c>
      <c r="M100" s="278" t="s">
        <v>1080</v>
      </c>
      <c r="N100" s="1161" t="s">
        <v>1080</v>
      </c>
      <c r="O100" s="1133" t="s">
        <v>1080</v>
      </c>
      <c r="P100" s="1133" t="s">
        <v>1080</v>
      </c>
      <c r="Q100" s="1133" t="s">
        <v>1080</v>
      </c>
      <c r="R100" s="1133" t="s">
        <v>1080</v>
      </c>
      <c r="S100" s="1133" t="s">
        <v>1080</v>
      </c>
      <c r="T100" s="1153" t="s">
        <v>1080</v>
      </c>
      <c r="U100" s="1154" t="s">
        <v>1080</v>
      </c>
      <c r="V100" s="1154" t="s">
        <v>1080</v>
      </c>
      <c r="W100" s="278" t="s">
        <v>1080</v>
      </c>
      <c r="X100" s="278" t="s">
        <v>1080</v>
      </c>
      <c r="Y100" s="1162" t="s">
        <v>1080</v>
      </c>
      <c r="Z100" s="277" t="s">
        <v>1080</v>
      </c>
      <c r="AA100" s="278" t="s">
        <v>1080</v>
      </c>
      <c r="AB100" s="1133" t="s">
        <v>1080</v>
      </c>
      <c r="AC100" s="278" t="s">
        <v>1080</v>
      </c>
      <c r="AD100" s="1133" t="s">
        <v>1080</v>
      </c>
      <c r="AE100" s="1133" t="s">
        <v>1080</v>
      </c>
      <c r="AF100" s="1133" t="s">
        <v>1080</v>
      </c>
      <c r="AG100" s="1133" t="s">
        <v>1080</v>
      </c>
      <c r="AH100" s="1153" t="s">
        <v>1080</v>
      </c>
      <c r="AI100" s="1154" t="s">
        <v>1080</v>
      </c>
      <c r="AJ100" s="1153" t="s">
        <v>1080</v>
      </c>
      <c r="AK100" s="1154" t="s">
        <v>1080</v>
      </c>
      <c r="AL100" s="278" t="s">
        <v>1080</v>
      </c>
      <c r="AM100" s="1162" t="s">
        <v>1080</v>
      </c>
      <c r="AN100" s="277" t="s">
        <v>1080</v>
      </c>
      <c r="AO100" s="278" t="s">
        <v>1080</v>
      </c>
      <c r="AP100" s="1133" t="s">
        <v>1080</v>
      </c>
      <c r="AQ100" s="278" t="s">
        <v>1080</v>
      </c>
      <c r="AR100" s="1133" t="s">
        <v>1080</v>
      </c>
      <c r="AS100" s="1133" t="s">
        <v>1080</v>
      </c>
      <c r="AT100" s="1133" t="s">
        <v>1080</v>
      </c>
      <c r="AU100" s="1133" t="s">
        <v>1080</v>
      </c>
      <c r="AV100" s="1153" t="s">
        <v>1080</v>
      </c>
      <c r="AW100" s="1154" t="s">
        <v>1080</v>
      </c>
      <c r="AX100" s="1153" t="s">
        <v>1080</v>
      </c>
      <c r="AY100" s="1154" t="s">
        <v>1080</v>
      </c>
      <c r="AZ100" s="278" t="s">
        <v>1080</v>
      </c>
      <c r="BA100" s="1162" t="s">
        <v>1080</v>
      </c>
      <c r="BB100" s="277" t="s">
        <v>2260</v>
      </c>
      <c r="BC100" s="278" t="s">
        <v>7</v>
      </c>
      <c r="BD100" s="1133" t="s">
        <v>7</v>
      </c>
      <c r="BE100" s="278" t="s">
        <v>7</v>
      </c>
      <c r="BF100" s="1133">
        <v>0.1124000028</v>
      </c>
      <c r="BG100" s="1133">
        <v>-1.82000007E-2</v>
      </c>
      <c r="BH100" s="1133">
        <v>3.1930290200000003E-2</v>
      </c>
      <c r="BI100" s="1133">
        <v>-0.56999170779999997</v>
      </c>
      <c r="BJ100" s="1153">
        <v>0.56868332619999995</v>
      </c>
      <c r="BK100" s="1154">
        <v>29565</v>
      </c>
      <c r="BL100" s="1153" t="s">
        <v>230</v>
      </c>
      <c r="BM100" s="1154" t="s">
        <v>7</v>
      </c>
      <c r="BN100" s="278" t="s">
        <v>7</v>
      </c>
      <c r="BO100" s="1163" t="s">
        <v>1080</v>
      </c>
      <c r="BP100" s="277" t="s">
        <v>1080</v>
      </c>
      <c r="BQ100" s="278" t="s">
        <v>1080</v>
      </c>
      <c r="BR100" s="1133" t="s">
        <v>1080</v>
      </c>
      <c r="BS100" s="278" t="s">
        <v>1080</v>
      </c>
      <c r="BT100" s="1133" t="s">
        <v>1080</v>
      </c>
      <c r="BU100" s="1133" t="s">
        <v>1080</v>
      </c>
      <c r="BV100" s="1133" t="s">
        <v>1080</v>
      </c>
      <c r="BW100" s="1133" t="s">
        <v>1080</v>
      </c>
      <c r="BX100" s="1153" t="s">
        <v>1080</v>
      </c>
      <c r="BY100" s="1154" t="s">
        <v>1080</v>
      </c>
      <c r="BZ100" s="1153" t="s">
        <v>1080</v>
      </c>
      <c r="CA100" s="1154" t="s">
        <v>1080</v>
      </c>
      <c r="CB100" s="278" t="s">
        <v>1080</v>
      </c>
      <c r="CC100" s="1162" t="s">
        <v>1080</v>
      </c>
      <c r="CD100" s="277" t="s">
        <v>2260</v>
      </c>
      <c r="CE100" s="278" t="s">
        <v>7</v>
      </c>
      <c r="CF100" s="1133" t="s">
        <v>7</v>
      </c>
      <c r="CG100" s="278" t="s">
        <v>7</v>
      </c>
      <c r="CH100" s="1133">
        <v>0.1169999987</v>
      </c>
      <c r="CI100" s="1133">
        <v>1.3399819800000001E-2</v>
      </c>
      <c r="CJ100" s="1133">
        <v>2.14422103E-2</v>
      </c>
      <c r="CK100" s="1133">
        <v>0.62492716309999996</v>
      </c>
      <c r="CL100" s="1153">
        <v>0.53201884030000002</v>
      </c>
      <c r="CM100" s="1154">
        <v>22842.429690000001</v>
      </c>
      <c r="CN100" s="1153" t="s">
        <v>7</v>
      </c>
      <c r="CO100" s="1154" t="s">
        <v>7</v>
      </c>
      <c r="CP100" s="278" t="s">
        <v>7</v>
      </c>
      <c r="CQ100" s="1162" t="s">
        <v>1080</v>
      </c>
      <c r="CR100" s="277" t="s">
        <v>1080</v>
      </c>
      <c r="CS100" s="278" t="s">
        <v>1080</v>
      </c>
      <c r="CT100" s="1133" t="s">
        <v>1080</v>
      </c>
      <c r="CU100" s="278" t="s">
        <v>1080</v>
      </c>
      <c r="CV100" s="1133" t="s">
        <v>1080</v>
      </c>
      <c r="CW100" s="1133" t="s">
        <v>1080</v>
      </c>
      <c r="CX100" s="1133" t="s">
        <v>1080</v>
      </c>
      <c r="CY100" s="1133" t="s">
        <v>1080</v>
      </c>
      <c r="CZ100" s="1153" t="s">
        <v>1080</v>
      </c>
      <c r="DA100" s="1154" t="s">
        <v>1080</v>
      </c>
      <c r="DB100" s="1154" t="s">
        <v>1080</v>
      </c>
      <c r="DC100" s="278" t="s">
        <v>1080</v>
      </c>
      <c r="DD100" s="278" t="s">
        <v>1080</v>
      </c>
      <c r="DE100" s="1162" t="s">
        <v>1080</v>
      </c>
      <c r="DF100" s="277" t="s">
        <v>2260</v>
      </c>
      <c r="DG100" s="278" t="s">
        <v>7</v>
      </c>
      <c r="DH100" s="1133" t="s">
        <v>7</v>
      </c>
      <c r="DI100" s="278" t="s">
        <v>7</v>
      </c>
      <c r="DJ100" s="1133">
        <v>0.5</v>
      </c>
      <c r="DK100" s="1133">
        <v>-4.94003519E-2</v>
      </c>
      <c r="DL100" s="1133">
        <v>1.7454568300000001E-2</v>
      </c>
      <c r="DM100" s="1133">
        <v>-2.8302245140000002</v>
      </c>
      <c r="DN100" s="1153">
        <v>4.6515339000000001E-3</v>
      </c>
      <c r="DO100" s="1154">
        <v>150064</v>
      </c>
      <c r="DP100" s="1154" t="s">
        <v>230</v>
      </c>
      <c r="DQ100" s="278" t="s">
        <v>7</v>
      </c>
      <c r="DR100" s="278" t="s">
        <v>7</v>
      </c>
      <c r="DS100" s="1162" t="s">
        <v>1080</v>
      </c>
      <c r="DT100" s="277" t="s">
        <v>1080</v>
      </c>
      <c r="DU100" s="278" t="s">
        <v>1080</v>
      </c>
      <c r="DV100" s="1133" t="s">
        <v>1080</v>
      </c>
      <c r="DW100" s="278" t="s">
        <v>1080</v>
      </c>
      <c r="DX100" s="1133" t="s">
        <v>1080</v>
      </c>
      <c r="DY100" s="1133" t="s">
        <v>1080</v>
      </c>
      <c r="DZ100" s="1133" t="s">
        <v>1080</v>
      </c>
      <c r="EA100" s="1133" t="s">
        <v>1080</v>
      </c>
      <c r="EB100" s="1153" t="s">
        <v>1080</v>
      </c>
      <c r="EC100" s="1154" t="s">
        <v>1080</v>
      </c>
      <c r="ED100" s="1154" t="s">
        <v>1080</v>
      </c>
      <c r="EE100" s="278" t="s">
        <v>1080</v>
      </c>
      <c r="EF100" s="278" t="s">
        <v>1080</v>
      </c>
    </row>
    <row r="101" spans="1:136" ht="12" customHeight="1" x14ac:dyDescent="0.15">
      <c r="A101" s="1160" t="s">
        <v>298</v>
      </c>
      <c r="B101" s="278">
        <v>1</v>
      </c>
      <c r="C101" s="278">
        <v>21361176</v>
      </c>
      <c r="D101" s="278" t="s">
        <v>237</v>
      </c>
      <c r="E101" s="1133">
        <v>0.40200001000000002</v>
      </c>
      <c r="F101" s="1133">
        <v>1.04E-2</v>
      </c>
      <c r="G101" s="1133">
        <v>1.5E-3</v>
      </c>
      <c r="H101" s="1133">
        <v>6.8600001339999999</v>
      </c>
      <c r="I101" s="1153">
        <v>6.9399999999999999E-12</v>
      </c>
      <c r="J101" s="1154">
        <v>939908</v>
      </c>
      <c r="K101" s="605" t="s">
        <v>1080</v>
      </c>
      <c r="L101" s="277" t="s">
        <v>2260</v>
      </c>
      <c r="M101" s="278" t="s">
        <v>7</v>
      </c>
      <c r="N101" s="1161" t="s">
        <v>7</v>
      </c>
      <c r="O101" s="1133" t="s">
        <v>7</v>
      </c>
      <c r="P101" s="1133">
        <v>0.40939998630000002</v>
      </c>
      <c r="Q101" s="1133">
        <v>2.6599999499999999E-2</v>
      </c>
      <c r="R101" s="1133">
        <v>8.3226636100000001E-2</v>
      </c>
      <c r="S101" s="1133">
        <v>0.31960922479999998</v>
      </c>
      <c r="T101" s="1153">
        <v>0.7492645979</v>
      </c>
      <c r="U101" s="1154">
        <v>38181</v>
      </c>
      <c r="V101" s="1154" t="s">
        <v>230</v>
      </c>
      <c r="W101" s="278" t="s">
        <v>7</v>
      </c>
      <c r="X101" s="278" t="s">
        <v>7</v>
      </c>
      <c r="Y101" s="1162" t="s">
        <v>1080</v>
      </c>
      <c r="Z101" s="277" t="s">
        <v>2260</v>
      </c>
      <c r="AA101" s="278" t="s">
        <v>7</v>
      </c>
      <c r="AB101" s="1133" t="s">
        <v>7</v>
      </c>
      <c r="AC101" s="278" t="s">
        <v>7</v>
      </c>
      <c r="AD101" s="1133">
        <v>0.41049998999999998</v>
      </c>
      <c r="AE101" s="1133">
        <v>-1.4E-3</v>
      </c>
      <c r="AF101" s="1133">
        <v>2.2984661999999999E-3</v>
      </c>
      <c r="AG101" s="1133">
        <v>-0.6091018319</v>
      </c>
      <c r="AH101" s="1153">
        <v>0.54245692489999997</v>
      </c>
      <c r="AI101" s="1154">
        <v>22438</v>
      </c>
      <c r="AJ101" s="1153" t="s">
        <v>230</v>
      </c>
      <c r="AK101" s="1154" t="s">
        <v>7</v>
      </c>
      <c r="AL101" s="278" t="s">
        <v>7</v>
      </c>
      <c r="AM101" s="1162" t="s">
        <v>1080</v>
      </c>
      <c r="AN101" s="277" t="s">
        <v>2260</v>
      </c>
      <c r="AO101" s="278" t="s">
        <v>7</v>
      </c>
      <c r="AP101" s="1133" t="s">
        <v>7</v>
      </c>
      <c r="AQ101" s="278" t="s">
        <v>7</v>
      </c>
      <c r="AR101" s="1133">
        <v>0.40779998899999997</v>
      </c>
      <c r="AS101" s="1133">
        <v>1.9099999199999999E-2</v>
      </c>
      <c r="AT101" s="1133">
        <v>1.6145126900000001E-2</v>
      </c>
      <c r="AU101" s="1133">
        <v>1.1830195189999999</v>
      </c>
      <c r="AV101" s="1153">
        <v>0.23680141569999999</v>
      </c>
      <c r="AW101" s="1154">
        <v>35845</v>
      </c>
      <c r="AX101" s="1153" t="s">
        <v>7</v>
      </c>
      <c r="AY101" s="1154" t="s">
        <v>7</v>
      </c>
      <c r="AZ101" s="278" t="s">
        <v>7</v>
      </c>
      <c r="BA101" s="1162" t="s">
        <v>1080</v>
      </c>
      <c r="BB101" s="277" t="s">
        <v>2260</v>
      </c>
      <c r="BC101" s="278" t="s">
        <v>7</v>
      </c>
      <c r="BD101" s="1133" t="s">
        <v>7</v>
      </c>
      <c r="BE101" s="278" t="s">
        <v>7</v>
      </c>
      <c r="BF101" s="1133">
        <v>0.39950001239999999</v>
      </c>
      <c r="BG101" s="1133">
        <v>5.4000000999999999E-3</v>
      </c>
      <c r="BH101" s="1133">
        <v>2.0719654899999999E-2</v>
      </c>
      <c r="BI101" s="1133">
        <v>0.26062208409999998</v>
      </c>
      <c r="BJ101" s="1153">
        <v>0.79438394310000005</v>
      </c>
      <c r="BK101" s="1154">
        <v>32330</v>
      </c>
      <c r="BL101" s="1153" t="s">
        <v>230</v>
      </c>
      <c r="BM101" s="1154" t="s">
        <v>7</v>
      </c>
      <c r="BN101" s="278" t="s">
        <v>7</v>
      </c>
      <c r="BO101" s="1163" t="s">
        <v>1080</v>
      </c>
      <c r="BP101" s="277" t="s">
        <v>2260</v>
      </c>
      <c r="BQ101" s="278" t="s">
        <v>7</v>
      </c>
      <c r="BR101" s="1133" t="s">
        <v>7</v>
      </c>
      <c r="BS101" s="278" t="s">
        <v>7</v>
      </c>
      <c r="BT101" s="1133">
        <v>0.40279999379999998</v>
      </c>
      <c r="BU101" s="1133" t="s">
        <v>1080</v>
      </c>
      <c r="BV101" s="1133" t="s">
        <v>1080</v>
      </c>
      <c r="BW101" s="1133">
        <v>0.74142128230000004</v>
      </c>
      <c r="BX101" s="1153">
        <v>0.45843806860000003</v>
      </c>
      <c r="BY101" s="1154">
        <v>46787</v>
      </c>
      <c r="BZ101" s="1153" t="s">
        <v>230</v>
      </c>
      <c r="CA101" s="1154" t="s">
        <v>7</v>
      </c>
      <c r="CB101" s="278" t="s">
        <v>7</v>
      </c>
      <c r="CC101" s="1162" t="s">
        <v>1080</v>
      </c>
      <c r="CD101" s="277" t="s">
        <v>2260</v>
      </c>
      <c r="CE101" s="278" t="s">
        <v>7</v>
      </c>
      <c r="CF101" s="1133" t="s">
        <v>7</v>
      </c>
      <c r="CG101" s="278" t="s">
        <v>7</v>
      </c>
      <c r="CH101" s="1133">
        <v>0.38807514310000002</v>
      </c>
      <c r="CI101" s="1133">
        <v>1.77023839E-2</v>
      </c>
      <c r="CJ101" s="1133">
        <v>1.4023815300000001E-2</v>
      </c>
      <c r="CK101" s="1133">
        <v>1.262308717</v>
      </c>
      <c r="CL101" s="1153">
        <v>0.20683771370000001</v>
      </c>
      <c r="CM101" s="1154">
        <v>22842.429690000001</v>
      </c>
      <c r="CN101" s="1153" t="s">
        <v>230</v>
      </c>
      <c r="CO101" s="1154" t="s">
        <v>7</v>
      </c>
      <c r="CP101" s="278" t="s">
        <v>7</v>
      </c>
      <c r="CQ101" s="1162" t="s">
        <v>1080</v>
      </c>
      <c r="CR101" s="277" t="s">
        <v>2481</v>
      </c>
      <c r="CS101" s="278">
        <v>21332812</v>
      </c>
      <c r="CT101" s="1133">
        <v>0.99263699999999999</v>
      </c>
      <c r="CU101" s="278" t="s">
        <v>228</v>
      </c>
      <c r="CV101" s="1133">
        <v>0.33329999449999997</v>
      </c>
      <c r="CW101" s="1133">
        <v>1.9488677400000001E-2</v>
      </c>
      <c r="CX101" s="1133">
        <v>2.36917026E-2</v>
      </c>
      <c r="CY101" s="1133">
        <v>0.82259500029999999</v>
      </c>
      <c r="CZ101" s="1153">
        <v>0.410738349</v>
      </c>
      <c r="DA101" s="1154">
        <v>16731</v>
      </c>
      <c r="DB101" s="1154" t="s">
        <v>230</v>
      </c>
      <c r="DC101" s="278" t="s">
        <v>7</v>
      </c>
      <c r="DD101" s="278" t="s">
        <v>7</v>
      </c>
      <c r="DE101" s="1162" t="s">
        <v>1080</v>
      </c>
      <c r="DF101" s="277" t="s">
        <v>2260</v>
      </c>
      <c r="DG101" s="278" t="s">
        <v>7</v>
      </c>
      <c r="DH101" s="1133" t="s">
        <v>7</v>
      </c>
      <c r="DI101" s="278" t="s">
        <v>7</v>
      </c>
      <c r="DJ101" s="1133">
        <v>0.5</v>
      </c>
      <c r="DK101" s="1133">
        <v>-3.6404680500000001E-2</v>
      </c>
      <c r="DL101" s="1133">
        <v>1.1126011599999999E-2</v>
      </c>
      <c r="DM101" s="1133">
        <v>-3.2720334530000001</v>
      </c>
      <c r="DN101" s="1153">
        <v>1.0677696999999999E-3</v>
      </c>
      <c r="DO101" s="1154">
        <v>150064</v>
      </c>
      <c r="DP101" s="1154" t="s">
        <v>7</v>
      </c>
      <c r="DQ101" s="278" t="s">
        <v>7</v>
      </c>
      <c r="DR101" s="278" t="s">
        <v>7</v>
      </c>
      <c r="DS101" s="1162" t="s">
        <v>1080</v>
      </c>
      <c r="DT101" s="277" t="s">
        <v>2260</v>
      </c>
      <c r="DU101" s="278" t="s">
        <v>7</v>
      </c>
      <c r="DV101" s="1133" t="s">
        <v>7</v>
      </c>
      <c r="DW101" s="278" t="s">
        <v>7</v>
      </c>
      <c r="DX101" s="1133">
        <v>0.33300000429999999</v>
      </c>
      <c r="DY101" s="1133">
        <v>9.4999996999999992E-3</v>
      </c>
      <c r="DZ101" s="1133">
        <v>3.4656988E-3</v>
      </c>
      <c r="EA101" s="1133">
        <v>2.7411499020000001</v>
      </c>
      <c r="EB101" s="1153">
        <v>6.1224558999999996E-3</v>
      </c>
      <c r="EC101" s="1154">
        <v>247935</v>
      </c>
      <c r="ED101" s="1154" t="s">
        <v>230</v>
      </c>
      <c r="EE101" s="278" t="s">
        <v>7</v>
      </c>
      <c r="EF101" s="278" t="s">
        <v>7</v>
      </c>
    </row>
    <row r="102" spans="1:136" ht="12" customHeight="1" x14ac:dyDescent="0.15">
      <c r="A102" s="1160" t="s">
        <v>388</v>
      </c>
      <c r="B102" s="278">
        <v>18</v>
      </c>
      <c r="C102" s="278">
        <v>34377425</v>
      </c>
      <c r="D102" s="278" t="s">
        <v>228</v>
      </c>
      <c r="E102" s="1133">
        <v>0.72000002860000001</v>
      </c>
      <c r="F102" s="1133">
        <v>-1.0099999599999999E-2</v>
      </c>
      <c r="G102" s="1133">
        <v>1.6999999999999999E-3</v>
      </c>
      <c r="H102" s="1133">
        <v>-6.1199998860000004</v>
      </c>
      <c r="I102" s="1153">
        <v>9.58E-10</v>
      </c>
      <c r="J102" s="1154">
        <v>939908</v>
      </c>
      <c r="K102" s="605" t="s">
        <v>1080</v>
      </c>
      <c r="L102" s="277" t="s">
        <v>2260</v>
      </c>
      <c r="M102" s="278" t="s">
        <v>7</v>
      </c>
      <c r="N102" s="1161" t="s">
        <v>7</v>
      </c>
      <c r="O102" s="1133" t="s">
        <v>7</v>
      </c>
      <c r="P102" s="1133">
        <v>0.71439999340000004</v>
      </c>
      <c r="Q102" s="1133">
        <v>0.1225999966</v>
      </c>
      <c r="R102" s="1133">
        <v>9.9510110900000004E-2</v>
      </c>
      <c r="S102" s="1133">
        <v>1.2320356370000001</v>
      </c>
      <c r="T102" s="1153">
        <v>0.21793577080000001</v>
      </c>
      <c r="U102" s="1154">
        <v>38181</v>
      </c>
      <c r="V102" s="1154" t="s">
        <v>7</v>
      </c>
      <c r="W102" s="278" t="s">
        <v>7</v>
      </c>
      <c r="X102" s="278" t="s">
        <v>7</v>
      </c>
      <c r="Y102" s="1162" t="s">
        <v>1080</v>
      </c>
      <c r="Z102" s="277" t="s">
        <v>2260</v>
      </c>
      <c r="AA102" s="278" t="s">
        <v>7</v>
      </c>
      <c r="AB102" s="1133" t="s">
        <v>7</v>
      </c>
      <c r="AC102" s="278" t="s">
        <v>7</v>
      </c>
      <c r="AD102" s="1133">
        <v>0.69849997760000004</v>
      </c>
      <c r="AE102" s="1133">
        <v>-4.0000000000000002E-4</v>
      </c>
      <c r="AF102" s="1133">
        <v>2.5982661000000002E-3</v>
      </c>
      <c r="AG102" s="1133">
        <v>-0.15394881369999999</v>
      </c>
      <c r="AH102" s="1153">
        <v>0.87765008209999995</v>
      </c>
      <c r="AI102" s="1154">
        <v>22438</v>
      </c>
      <c r="AJ102" s="1153" t="s">
        <v>7</v>
      </c>
      <c r="AK102" s="1154" t="s">
        <v>7</v>
      </c>
      <c r="AL102" s="278" t="s">
        <v>7</v>
      </c>
      <c r="AM102" s="1162" t="s">
        <v>1080</v>
      </c>
      <c r="AN102" s="277" t="s">
        <v>2260</v>
      </c>
      <c r="AO102" s="278" t="s">
        <v>7</v>
      </c>
      <c r="AP102" s="1133" t="s">
        <v>7</v>
      </c>
      <c r="AQ102" s="278" t="s">
        <v>7</v>
      </c>
      <c r="AR102" s="1133">
        <v>0.71280002590000002</v>
      </c>
      <c r="AS102" s="1133">
        <v>4.0000000000000002E-4</v>
      </c>
      <c r="AT102" s="1133">
        <v>1.9354095700000001E-2</v>
      </c>
      <c r="AU102" s="1133">
        <v>2.0667459799999999E-2</v>
      </c>
      <c r="AV102" s="1153">
        <v>0.98351091150000003</v>
      </c>
      <c r="AW102" s="1154">
        <v>35845</v>
      </c>
      <c r="AX102" s="1153" t="s">
        <v>230</v>
      </c>
      <c r="AY102" s="1154" t="s">
        <v>7</v>
      </c>
      <c r="AZ102" s="278" t="s">
        <v>7</v>
      </c>
      <c r="BA102" s="1162" t="s">
        <v>1080</v>
      </c>
      <c r="BB102" s="277" t="s">
        <v>2260</v>
      </c>
      <c r="BC102" s="278" t="s">
        <v>7</v>
      </c>
      <c r="BD102" s="1133" t="s">
        <v>7</v>
      </c>
      <c r="BE102" s="278" t="s">
        <v>7</v>
      </c>
      <c r="BF102" s="1133">
        <v>0.68239998820000003</v>
      </c>
      <c r="BG102" s="1133">
        <v>1E-4</v>
      </c>
      <c r="BH102" s="1133">
        <v>2.1320225700000001E-2</v>
      </c>
      <c r="BI102" s="1133">
        <v>4.6903822E-3</v>
      </c>
      <c r="BJ102" s="1153">
        <v>0.99625760320000001</v>
      </c>
      <c r="BK102" s="1154">
        <v>32330</v>
      </c>
      <c r="BL102" s="1153" t="s">
        <v>7</v>
      </c>
      <c r="BM102" s="1154" t="s">
        <v>7</v>
      </c>
      <c r="BN102" s="278" t="s">
        <v>7</v>
      </c>
      <c r="BO102" s="1163" t="s">
        <v>1080</v>
      </c>
      <c r="BP102" s="277" t="s">
        <v>2260</v>
      </c>
      <c r="BQ102" s="278" t="s">
        <v>7</v>
      </c>
      <c r="BR102" s="1133" t="s">
        <v>7</v>
      </c>
      <c r="BS102" s="278" t="s">
        <v>7</v>
      </c>
      <c r="BT102" s="1133">
        <v>0.69849997760000004</v>
      </c>
      <c r="BU102" s="1133" t="s">
        <v>1080</v>
      </c>
      <c r="BV102" s="1133" t="s">
        <v>1080</v>
      </c>
      <c r="BW102" s="1133">
        <v>0.16530613599999999</v>
      </c>
      <c r="BX102" s="1153">
        <v>0.86870300769999997</v>
      </c>
      <c r="BY102" s="1154">
        <v>49942</v>
      </c>
      <c r="BZ102" s="1153" t="s">
        <v>7</v>
      </c>
      <c r="CA102" s="1154" t="s">
        <v>7</v>
      </c>
      <c r="CB102" s="278" t="s">
        <v>7</v>
      </c>
      <c r="CC102" s="1162" t="s">
        <v>1080</v>
      </c>
      <c r="CD102" s="277" t="s">
        <v>2260</v>
      </c>
      <c r="CE102" s="278" t="s">
        <v>7</v>
      </c>
      <c r="CF102" s="1133" t="s">
        <v>7</v>
      </c>
      <c r="CG102" s="278" t="s">
        <v>7</v>
      </c>
      <c r="CH102" s="1133">
        <v>0.67543351650000005</v>
      </c>
      <c r="CI102" s="1133">
        <v>3.7031348000000001E-3</v>
      </c>
      <c r="CJ102" s="1133">
        <v>1.4735167800000001E-2</v>
      </c>
      <c r="CK102" s="1133">
        <v>0.25131270290000002</v>
      </c>
      <c r="CL102" s="1153">
        <v>0.80157238249999996</v>
      </c>
      <c r="CM102" s="1154">
        <v>22842.429690000001</v>
      </c>
      <c r="CN102" s="1153" t="s">
        <v>7</v>
      </c>
      <c r="CO102" s="1154" t="s">
        <v>7</v>
      </c>
      <c r="CP102" s="278" t="s">
        <v>7</v>
      </c>
      <c r="CQ102" s="1162" t="s">
        <v>1080</v>
      </c>
      <c r="CR102" s="277" t="s">
        <v>2260</v>
      </c>
      <c r="CS102" s="278" t="s">
        <v>7</v>
      </c>
      <c r="CT102" s="1133" t="s">
        <v>7</v>
      </c>
      <c r="CU102" s="278" t="s">
        <v>7</v>
      </c>
      <c r="CV102" s="1133">
        <v>0.69169998170000002</v>
      </c>
      <c r="CW102" s="1133">
        <v>8.2338051999999995E-3</v>
      </c>
      <c r="CX102" s="1133">
        <v>2.6190828499999999E-2</v>
      </c>
      <c r="CY102" s="1133">
        <v>0.3143774271</v>
      </c>
      <c r="CZ102" s="1153">
        <v>0.75323438639999996</v>
      </c>
      <c r="DA102" s="1154">
        <v>16731</v>
      </c>
      <c r="DB102" s="1154" t="s">
        <v>7</v>
      </c>
      <c r="DC102" s="278" t="s">
        <v>7</v>
      </c>
      <c r="DD102" s="278" t="s">
        <v>7</v>
      </c>
      <c r="DE102" s="1162" t="s">
        <v>1080</v>
      </c>
      <c r="DF102" s="277" t="s">
        <v>2260</v>
      </c>
      <c r="DG102" s="278" t="s">
        <v>7</v>
      </c>
      <c r="DH102" s="1133" t="s">
        <v>7</v>
      </c>
      <c r="DI102" s="278" t="s">
        <v>7</v>
      </c>
      <c r="DJ102" s="1133">
        <v>0.5</v>
      </c>
      <c r="DK102" s="1133">
        <v>2.0977980000000001E-3</v>
      </c>
      <c r="DL102" s="1133">
        <v>1.15343062E-2</v>
      </c>
      <c r="DM102" s="1133">
        <v>0.1818746775</v>
      </c>
      <c r="DN102" s="1153">
        <v>0.85568106170000002</v>
      </c>
      <c r="DO102" s="1154">
        <v>150064</v>
      </c>
      <c r="DP102" s="1154" t="s">
        <v>7</v>
      </c>
      <c r="DQ102" s="278" t="s">
        <v>7</v>
      </c>
      <c r="DR102" s="278" t="s">
        <v>7</v>
      </c>
      <c r="DS102" s="1162" t="s">
        <v>1080</v>
      </c>
      <c r="DT102" s="277" t="s">
        <v>2260</v>
      </c>
      <c r="DU102" s="278" t="s">
        <v>7</v>
      </c>
      <c r="DV102" s="1133" t="s">
        <v>7</v>
      </c>
      <c r="DW102" s="278" t="s">
        <v>7</v>
      </c>
      <c r="DX102" s="1133">
        <v>0.69199997189999995</v>
      </c>
      <c r="DY102" s="1133">
        <v>1.09999999E-2</v>
      </c>
      <c r="DZ102" s="1133">
        <v>3.8122685999999999E-3</v>
      </c>
      <c r="EA102" s="1133">
        <v>2.885421038</v>
      </c>
      <c r="EB102" s="1153">
        <v>3.9089056999999997E-3</v>
      </c>
      <c r="EC102" s="1154">
        <v>251389</v>
      </c>
      <c r="ED102" s="1154" t="s">
        <v>7</v>
      </c>
      <c r="EE102" s="278" t="s">
        <v>7</v>
      </c>
      <c r="EF102" s="278" t="s">
        <v>7</v>
      </c>
    </row>
    <row r="103" spans="1:136" ht="12" customHeight="1" x14ac:dyDescent="0.15">
      <c r="A103" s="1160" t="s">
        <v>451</v>
      </c>
      <c r="B103" s="278">
        <v>19</v>
      </c>
      <c r="C103" s="278">
        <v>31842002</v>
      </c>
      <c r="D103" s="278" t="s">
        <v>237</v>
      </c>
      <c r="E103" s="1133">
        <v>0.3869999945</v>
      </c>
      <c r="F103" s="1133">
        <v>-8.9999995999999992E-3</v>
      </c>
      <c r="G103" s="1133">
        <v>1.5E-3</v>
      </c>
      <c r="H103" s="1133">
        <v>-5.9099998469999999</v>
      </c>
      <c r="I103" s="1153">
        <v>3.36E-9</v>
      </c>
      <c r="J103" s="1154">
        <v>939908</v>
      </c>
      <c r="K103" s="605" t="s">
        <v>1080</v>
      </c>
      <c r="L103" s="277" t="s">
        <v>2482</v>
      </c>
      <c r="M103" s="278">
        <v>31829903</v>
      </c>
      <c r="N103" s="1161">
        <v>0.961843</v>
      </c>
      <c r="O103" s="1133" t="s">
        <v>237</v>
      </c>
      <c r="P103" s="1133">
        <v>0.61400002239999996</v>
      </c>
      <c r="Q103" s="1133">
        <v>-0.1629000008</v>
      </c>
      <c r="R103" s="1133">
        <v>8.6644157799999996E-2</v>
      </c>
      <c r="S103" s="1133">
        <v>-1.880103707</v>
      </c>
      <c r="T103" s="1153">
        <v>6.0093939300000003E-2</v>
      </c>
      <c r="U103" s="1154">
        <v>38181</v>
      </c>
      <c r="V103" s="1154" t="s">
        <v>7</v>
      </c>
      <c r="W103" s="278" t="s">
        <v>7</v>
      </c>
      <c r="X103" s="278" t="s">
        <v>7</v>
      </c>
      <c r="Y103" s="1162" t="s">
        <v>1080</v>
      </c>
      <c r="Z103" s="277" t="s">
        <v>2482</v>
      </c>
      <c r="AA103" s="278">
        <v>31829903</v>
      </c>
      <c r="AB103" s="1133">
        <v>0.961843</v>
      </c>
      <c r="AC103" s="278" t="s">
        <v>237</v>
      </c>
      <c r="AD103" s="1133">
        <v>0.61210000509999996</v>
      </c>
      <c r="AE103" s="1133">
        <v>-8.0000000000000004E-4</v>
      </c>
      <c r="AF103" s="1133">
        <v>2.3983994E-3</v>
      </c>
      <c r="AG103" s="1133">
        <v>-0.3335557878</v>
      </c>
      <c r="AH103" s="1153">
        <v>0.73871481419999996</v>
      </c>
      <c r="AI103" s="1154">
        <v>22438</v>
      </c>
      <c r="AJ103" s="1153" t="s">
        <v>230</v>
      </c>
      <c r="AK103" s="1154" t="s">
        <v>7</v>
      </c>
      <c r="AL103" s="278" t="s">
        <v>7</v>
      </c>
      <c r="AM103" s="1162" t="s">
        <v>1080</v>
      </c>
      <c r="AN103" s="277" t="s">
        <v>2482</v>
      </c>
      <c r="AO103" s="278">
        <v>31829903</v>
      </c>
      <c r="AP103" s="1133">
        <v>0.961843</v>
      </c>
      <c r="AQ103" s="278" t="s">
        <v>237</v>
      </c>
      <c r="AR103" s="1133">
        <v>0.61699998379999998</v>
      </c>
      <c r="AS103" s="1133">
        <v>-3.7000000000000002E-3</v>
      </c>
      <c r="AT103" s="1133">
        <v>1.6847088900000001E-2</v>
      </c>
      <c r="AU103" s="1133">
        <v>-0.2196225077</v>
      </c>
      <c r="AV103" s="1153">
        <v>0.82616513970000005</v>
      </c>
      <c r="AW103" s="1154">
        <v>35845</v>
      </c>
      <c r="AX103" s="1153" t="s">
        <v>230</v>
      </c>
      <c r="AY103" s="1154" t="s">
        <v>7</v>
      </c>
      <c r="AZ103" s="278" t="s">
        <v>7</v>
      </c>
      <c r="BA103" s="1162" t="s">
        <v>1080</v>
      </c>
      <c r="BB103" s="277" t="s">
        <v>2260</v>
      </c>
      <c r="BC103" s="278" t="s">
        <v>7</v>
      </c>
      <c r="BD103" s="1133" t="s">
        <v>7</v>
      </c>
      <c r="BE103" s="278" t="s">
        <v>7</v>
      </c>
      <c r="BF103" s="1133">
        <v>0.40130001310000002</v>
      </c>
      <c r="BG103" s="1133">
        <v>1.0200000399999999E-2</v>
      </c>
      <c r="BH103" s="1133">
        <v>2.0719654899999999E-2</v>
      </c>
      <c r="BI103" s="1133">
        <v>0.49228617549999998</v>
      </c>
      <c r="BJ103" s="1153">
        <v>0.62251704929999996</v>
      </c>
      <c r="BK103" s="1154">
        <v>32330</v>
      </c>
      <c r="BL103" s="1153" t="s">
        <v>7</v>
      </c>
      <c r="BM103" s="1154" t="s">
        <v>7</v>
      </c>
      <c r="BN103" s="278" t="s">
        <v>7</v>
      </c>
      <c r="BO103" s="1163" t="s">
        <v>1080</v>
      </c>
      <c r="BP103" s="277" t="s">
        <v>2482</v>
      </c>
      <c r="BQ103" s="278">
        <v>31829903</v>
      </c>
      <c r="BR103" s="1133">
        <v>0.961843</v>
      </c>
      <c r="BS103" s="278" t="s">
        <v>237</v>
      </c>
      <c r="BT103" s="1133">
        <v>0.59600001570000005</v>
      </c>
      <c r="BU103" s="1133" t="s">
        <v>1080</v>
      </c>
      <c r="BV103" s="1133" t="s">
        <v>1080</v>
      </c>
      <c r="BW103" s="1133">
        <v>0.88719773290000004</v>
      </c>
      <c r="BX103" s="1153">
        <v>0.37497246270000001</v>
      </c>
      <c r="BY103" s="1154">
        <v>43722</v>
      </c>
      <c r="BZ103" s="1153" t="s">
        <v>230</v>
      </c>
      <c r="CA103" s="1154" t="s">
        <v>7</v>
      </c>
      <c r="CB103" s="278" t="s">
        <v>7</v>
      </c>
      <c r="CC103" s="1162" t="s">
        <v>1080</v>
      </c>
      <c r="CD103" s="277" t="s">
        <v>2260</v>
      </c>
      <c r="CE103" s="278" t="s">
        <v>7</v>
      </c>
      <c r="CF103" s="1133" t="s">
        <v>7</v>
      </c>
      <c r="CG103" s="278" t="s">
        <v>7</v>
      </c>
      <c r="CH103" s="1133">
        <v>0.39550864699999999</v>
      </c>
      <c r="CI103" s="1133">
        <v>2.88012344E-2</v>
      </c>
      <c r="CJ103" s="1133">
        <v>1.41254365E-2</v>
      </c>
      <c r="CK103" s="1133">
        <v>2.0389623640000001</v>
      </c>
      <c r="CL103" s="1153">
        <v>4.1453786200000002E-2</v>
      </c>
      <c r="CM103" s="1154">
        <v>22842.429690000001</v>
      </c>
      <c r="CN103" s="1153" t="s">
        <v>7</v>
      </c>
      <c r="CO103" s="1154" t="s">
        <v>7</v>
      </c>
      <c r="CP103" s="278" t="s">
        <v>7</v>
      </c>
      <c r="CQ103" s="1162" t="s">
        <v>1080</v>
      </c>
      <c r="CR103" s="277" t="s">
        <v>2482</v>
      </c>
      <c r="CS103" s="278">
        <v>31829903</v>
      </c>
      <c r="CT103" s="1133">
        <v>0.961843</v>
      </c>
      <c r="CU103" s="278" t="s">
        <v>237</v>
      </c>
      <c r="CV103" s="1133">
        <v>0.65249997380000002</v>
      </c>
      <c r="CW103" s="1133">
        <v>-1.2072580899999999E-2</v>
      </c>
      <c r="CX103" s="1133">
        <v>2.4291493000000001E-2</v>
      </c>
      <c r="CY103" s="1133">
        <v>-0.4969880283</v>
      </c>
      <c r="CZ103" s="1153">
        <v>0.61919748779999995</v>
      </c>
      <c r="DA103" s="1154">
        <v>16731</v>
      </c>
      <c r="DB103" s="1154" t="s">
        <v>7</v>
      </c>
      <c r="DC103" s="278" t="s">
        <v>7</v>
      </c>
      <c r="DD103" s="278" t="s">
        <v>7</v>
      </c>
      <c r="DE103" s="1162" t="s">
        <v>1080</v>
      </c>
      <c r="DF103" s="277" t="s">
        <v>2260</v>
      </c>
      <c r="DG103" s="278" t="s">
        <v>7</v>
      </c>
      <c r="DH103" s="1133" t="s">
        <v>7</v>
      </c>
      <c r="DI103" s="278" t="s">
        <v>7</v>
      </c>
      <c r="DJ103" s="1133">
        <v>0.5</v>
      </c>
      <c r="DK103" s="1133">
        <v>-6.7024110000000001E-3</v>
      </c>
      <c r="DL103" s="1133">
        <v>1.1126011599999999E-2</v>
      </c>
      <c r="DM103" s="1133">
        <v>-0.60240912440000005</v>
      </c>
      <c r="DN103" s="1153">
        <v>0.54690182210000005</v>
      </c>
      <c r="DO103" s="1154">
        <v>150064</v>
      </c>
      <c r="DP103" s="1154" t="s">
        <v>230</v>
      </c>
      <c r="DQ103" s="278" t="s">
        <v>7</v>
      </c>
      <c r="DR103" s="278" t="s">
        <v>7</v>
      </c>
      <c r="DS103" s="1162" t="s">
        <v>1080</v>
      </c>
      <c r="DT103" s="277" t="s">
        <v>2482</v>
      </c>
      <c r="DU103" s="278">
        <v>31829903</v>
      </c>
      <c r="DV103" s="1133">
        <v>0.961843</v>
      </c>
      <c r="DW103" s="278" t="s">
        <v>237</v>
      </c>
      <c r="DX103" s="1133">
        <v>0.65299999710000001</v>
      </c>
      <c r="DY103" s="1133">
        <v>2.0000000000000001E-4</v>
      </c>
      <c r="DZ103" s="1133">
        <v>3.4656988E-3</v>
      </c>
      <c r="EA103" s="1133">
        <v>5.7708419900000002E-2</v>
      </c>
      <c r="EB103" s="1153">
        <v>0.95398086309999997</v>
      </c>
      <c r="EC103" s="1154">
        <v>251658</v>
      </c>
      <c r="ED103" s="1154" t="s">
        <v>230</v>
      </c>
      <c r="EE103" s="278" t="s">
        <v>7</v>
      </c>
      <c r="EF103" s="278" t="s">
        <v>7</v>
      </c>
    </row>
    <row r="104" spans="1:136" ht="12" customHeight="1" x14ac:dyDescent="0.15">
      <c r="A104" s="1160" t="s">
        <v>264</v>
      </c>
      <c r="B104" s="278">
        <v>2</v>
      </c>
      <c r="C104" s="278">
        <v>225377574</v>
      </c>
      <c r="D104" s="278" t="s">
        <v>265</v>
      </c>
      <c r="E104" s="1133">
        <v>0.67400002479999999</v>
      </c>
      <c r="F104" s="1133">
        <v>1.18000004E-2</v>
      </c>
      <c r="G104" s="1133">
        <v>1.6000000000000001E-3</v>
      </c>
      <c r="H104" s="1133">
        <v>7.4600000380000004</v>
      </c>
      <c r="I104" s="1153">
        <v>8.6999999999999995E-14</v>
      </c>
      <c r="J104" s="1154">
        <v>939908</v>
      </c>
      <c r="K104" s="605" t="s">
        <v>1080</v>
      </c>
      <c r="L104" s="277" t="s">
        <v>2260</v>
      </c>
      <c r="M104" s="278" t="s">
        <v>7</v>
      </c>
      <c r="N104" s="1161" t="s">
        <v>7</v>
      </c>
      <c r="O104" s="1133" t="s">
        <v>7</v>
      </c>
      <c r="P104" s="1133">
        <v>0.6715999842</v>
      </c>
      <c r="Q104" s="1133">
        <v>-5.7000000000000002E-2</v>
      </c>
      <c r="R104" s="1133">
        <v>8.8654458500000005E-2</v>
      </c>
      <c r="S104" s="1133">
        <v>-0.64294564720000003</v>
      </c>
      <c r="T104" s="1153">
        <v>0.52025938029999996</v>
      </c>
      <c r="U104" s="1154">
        <v>38181</v>
      </c>
      <c r="V104" s="1154" t="s">
        <v>7</v>
      </c>
      <c r="W104" s="278" t="s">
        <v>7</v>
      </c>
      <c r="X104" s="278" t="s">
        <v>7</v>
      </c>
      <c r="Y104" s="605" t="s">
        <v>1080</v>
      </c>
      <c r="Z104" s="277" t="s">
        <v>2260</v>
      </c>
      <c r="AA104" s="278" t="s">
        <v>7</v>
      </c>
      <c r="AB104" s="1133" t="s">
        <v>7</v>
      </c>
      <c r="AC104" s="278" t="s">
        <v>7</v>
      </c>
      <c r="AD104" s="1133">
        <v>0.66750001910000001</v>
      </c>
      <c r="AE104" s="1133">
        <v>-4.0000002000000002E-3</v>
      </c>
      <c r="AF104" s="1133">
        <v>2.3983994E-3</v>
      </c>
      <c r="AG104" s="1133">
        <v>-1.6677788499999999</v>
      </c>
      <c r="AH104" s="1153">
        <v>9.5359630900000006E-2</v>
      </c>
      <c r="AI104" s="1154">
        <v>22438</v>
      </c>
      <c r="AJ104" s="1153" t="s">
        <v>230</v>
      </c>
      <c r="AK104" s="1154" t="s">
        <v>7</v>
      </c>
      <c r="AL104" s="278" t="s">
        <v>7</v>
      </c>
      <c r="AM104" s="605" t="s">
        <v>1080</v>
      </c>
      <c r="AN104" s="277" t="s">
        <v>2260</v>
      </c>
      <c r="AO104" s="278" t="s">
        <v>7</v>
      </c>
      <c r="AP104" s="1133" t="s">
        <v>7</v>
      </c>
      <c r="AQ104" s="278" t="s">
        <v>7</v>
      </c>
      <c r="AR104" s="1133">
        <v>0.67119997740000004</v>
      </c>
      <c r="AS104" s="1133">
        <v>-3.7000000499999998E-2</v>
      </c>
      <c r="AT104" s="1133">
        <v>1.7248209600000002E-2</v>
      </c>
      <c r="AU104" s="1133">
        <v>-2.1451501849999999</v>
      </c>
      <c r="AV104" s="1153">
        <v>3.1940847600000002E-2</v>
      </c>
      <c r="AW104" s="1154">
        <v>35845</v>
      </c>
      <c r="AX104" s="1153" t="s">
        <v>230</v>
      </c>
      <c r="AY104" s="1154" t="s">
        <v>7</v>
      </c>
      <c r="AZ104" s="278" t="s">
        <v>7</v>
      </c>
      <c r="BA104" s="605" t="s">
        <v>1080</v>
      </c>
      <c r="BB104" s="277" t="s">
        <v>2260</v>
      </c>
      <c r="BC104" s="278" t="s">
        <v>7</v>
      </c>
      <c r="BD104" s="1133" t="s">
        <v>7</v>
      </c>
      <c r="BE104" s="278" t="s">
        <v>7</v>
      </c>
      <c r="BF104" s="1133">
        <v>0.68339997529999996</v>
      </c>
      <c r="BG104" s="1133">
        <v>6.3999998000000002E-3</v>
      </c>
      <c r="BH104" s="1133">
        <v>2.21209843E-2</v>
      </c>
      <c r="BI104" s="1133">
        <v>0.28931802509999999</v>
      </c>
      <c r="BJ104" s="1153">
        <v>0.77233803270000001</v>
      </c>
      <c r="BK104" s="1154">
        <v>31301</v>
      </c>
      <c r="BL104" s="1153" t="s">
        <v>230</v>
      </c>
      <c r="BM104" s="1154" t="s">
        <v>7</v>
      </c>
      <c r="BN104" s="278" t="s">
        <v>7</v>
      </c>
      <c r="BO104" s="605" t="s">
        <v>1080</v>
      </c>
      <c r="BP104" s="277" t="s">
        <v>2260</v>
      </c>
      <c r="BQ104" s="278" t="s">
        <v>7</v>
      </c>
      <c r="BR104" s="1133" t="s">
        <v>7</v>
      </c>
      <c r="BS104" s="278" t="s">
        <v>7</v>
      </c>
      <c r="BT104" s="1133">
        <v>0.69019997119999998</v>
      </c>
      <c r="BU104" s="1133" t="s">
        <v>1080</v>
      </c>
      <c r="BV104" s="1133" t="s">
        <v>1080</v>
      </c>
      <c r="BW104" s="1133">
        <v>-0.18634510039999999</v>
      </c>
      <c r="BX104" s="1153">
        <v>0.85217416290000003</v>
      </c>
      <c r="BY104" s="1154">
        <v>49942</v>
      </c>
      <c r="BZ104" s="1153" t="s">
        <v>7</v>
      </c>
      <c r="CA104" s="1154" t="s">
        <v>7</v>
      </c>
      <c r="CB104" s="278" t="s">
        <v>7</v>
      </c>
      <c r="CC104" s="1155" t="s">
        <v>1080</v>
      </c>
      <c r="CD104" s="277" t="s">
        <v>2260</v>
      </c>
      <c r="CE104" s="278" t="s">
        <v>7</v>
      </c>
      <c r="CF104" s="1133" t="s">
        <v>7</v>
      </c>
      <c r="CG104" s="278" t="s">
        <v>7</v>
      </c>
      <c r="CH104" s="1133">
        <v>0.67943352459999995</v>
      </c>
      <c r="CI104" s="1133">
        <v>2.1497268199999999E-2</v>
      </c>
      <c r="CJ104" s="1133">
        <v>1.46335466E-2</v>
      </c>
      <c r="CK104" s="1133">
        <v>1.469040275</v>
      </c>
      <c r="CL104" s="1153">
        <v>0.14182186129999999</v>
      </c>
      <c r="CM104" s="1154">
        <v>22842.429690000001</v>
      </c>
      <c r="CN104" s="1153" t="s">
        <v>230</v>
      </c>
      <c r="CO104" s="1154" t="s">
        <v>7</v>
      </c>
      <c r="CP104" s="278" t="s">
        <v>7</v>
      </c>
      <c r="CQ104" s="605" t="s">
        <v>1080</v>
      </c>
      <c r="CR104" s="277" t="s">
        <v>2260</v>
      </c>
      <c r="CS104" s="278" t="s">
        <v>7</v>
      </c>
      <c r="CT104" s="1133" t="s">
        <v>7</v>
      </c>
      <c r="CU104" s="278" t="s">
        <v>7</v>
      </c>
      <c r="CV104" s="1133">
        <v>0.64170002940000004</v>
      </c>
      <c r="CW104" s="1133">
        <v>2.5765208500000001E-2</v>
      </c>
      <c r="CX104" s="1133">
        <v>2.5091214099999998E-2</v>
      </c>
      <c r="CY104" s="1133">
        <v>1.0268617870000001</v>
      </c>
      <c r="CZ104" s="1153">
        <v>0.3044855595</v>
      </c>
      <c r="DA104" s="1154">
        <v>16731</v>
      </c>
      <c r="DB104" s="1154" t="s">
        <v>230</v>
      </c>
      <c r="DC104" s="278" t="s">
        <v>7</v>
      </c>
      <c r="DD104" s="278" t="s">
        <v>7</v>
      </c>
      <c r="DE104" s="605" t="s">
        <v>1080</v>
      </c>
      <c r="DF104" s="277" t="s">
        <v>2260</v>
      </c>
      <c r="DG104" s="278" t="s">
        <v>7</v>
      </c>
      <c r="DH104" s="1133" t="s">
        <v>7</v>
      </c>
      <c r="DI104" s="278" t="s">
        <v>7</v>
      </c>
      <c r="DJ104" s="1133">
        <v>0.5</v>
      </c>
      <c r="DK104" s="1133">
        <v>6.3997753000000004E-2</v>
      </c>
      <c r="DL104" s="1133">
        <v>1.1738453100000001E-2</v>
      </c>
      <c r="DM104" s="1133">
        <v>5.4519748689999998</v>
      </c>
      <c r="DN104" s="1153">
        <v>4.9813499999999998E-8</v>
      </c>
      <c r="DO104" s="1154">
        <v>150064</v>
      </c>
      <c r="DP104" s="1154" t="s">
        <v>230</v>
      </c>
      <c r="DQ104" s="278" t="s">
        <v>230</v>
      </c>
      <c r="DR104" s="278" t="s">
        <v>7</v>
      </c>
      <c r="DS104" s="605" t="s">
        <v>1080</v>
      </c>
      <c r="DT104" s="277" t="s">
        <v>2260</v>
      </c>
      <c r="DU104" s="278" t="s">
        <v>7</v>
      </c>
      <c r="DV104" s="1133" t="s">
        <v>7</v>
      </c>
      <c r="DW104" s="278" t="s">
        <v>7</v>
      </c>
      <c r="DX104" s="1133">
        <v>0.64200001959999997</v>
      </c>
      <c r="DY104" s="1133">
        <v>6.0999998999999999E-3</v>
      </c>
      <c r="DZ104" s="1133">
        <v>3.6967453000000001E-3</v>
      </c>
      <c r="EA104" s="1133">
        <v>1.6501001120000001</v>
      </c>
      <c r="EB104" s="1153">
        <v>9.89224613E-2</v>
      </c>
      <c r="EC104" s="1154">
        <v>252744</v>
      </c>
      <c r="ED104" s="1154" t="s">
        <v>230</v>
      </c>
      <c r="EE104" s="278" t="s">
        <v>7</v>
      </c>
      <c r="EF104" s="278" t="s">
        <v>7</v>
      </c>
    </row>
    <row r="105" spans="1:136" ht="12" customHeight="1" x14ac:dyDescent="0.15">
      <c r="A105" s="1160" t="s">
        <v>490</v>
      </c>
      <c r="B105" s="278">
        <v>3</v>
      </c>
      <c r="C105" s="278">
        <v>143741867</v>
      </c>
      <c r="D105" s="278" t="s">
        <v>228</v>
      </c>
      <c r="E105" s="1133">
        <v>0.68099999430000002</v>
      </c>
      <c r="F105" s="1133">
        <v>9.1000004000000006E-3</v>
      </c>
      <c r="G105" s="1133">
        <v>1.6000000000000001E-3</v>
      </c>
      <c r="H105" s="1133">
        <v>5.7300000190000002</v>
      </c>
      <c r="I105" s="1153">
        <v>1.03E-8</v>
      </c>
      <c r="J105" s="1154">
        <v>939908</v>
      </c>
      <c r="K105" s="605" t="s">
        <v>1080</v>
      </c>
      <c r="L105" s="277" t="s">
        <v>2483</v>
      </c>
      <c r="M105" s="278">
        <v>143749777</v>
      </c>
      <c r="N105" s="1161">
        <v>0.99962399999999996</v>
      </c>
      <c r="O105" s="1133" t="s">
        <v>237</v>
      </c>
      <c r="P105" s="1133">
        <v>0.34520000220000002</v>
      </c>
      <c r="Q105" s="1133">
        <v>3.4400001200000002E-2</v>
      </c>
      <c r="R105" s="1133">
        <v>8.80513713E-2</v>
      </c>
      <c r="S105" s="1133">
        <v>0.39068102840000002</v>
      </c>
      <c r="T105" s="1153">
        <v>0.69603300089999998</v>
      </c>
      <c r="U105" s="1154">
        <v>38181</v>
      </c>
      <c r="V105" s="1154" t="s">
        <v>7</v>
      </c>
      <c r="W105" s="278" t="s">
        <v>7</v>
      </c>
      <c r="X105" s="278" t="s">
        <v>7</v>
      </c>
      <c r="Y105" s="605" t="s">
        <v>1080</v>
      </c>
      <c r="Z105" s="277" t="s">
        <v>2483</v>
      </c>
      <c r="AA105" s="278">
        <v>143749777</v>
      </c>
      <c r="AB105" s="1133">
        <v>0.99962399999999996</v>
      </c>
      <c r="AC105" s="278" t="s">
        <v>237</v>
      </c>
      <c r="AD105" s="1133">
        <v>0.35370001200000001</v>
      </c>
      <c r="AE105" s="1133">
        <v>-3.3999999999999998E-3</v>
      </c>
      <c r="AF105" s="1133">
        <v>2.3983994E-3</v>
      </c>
      <c r="AG105" s="1133">
        <v>-1.4176120759999999</v>
      </c>
      <c r="AH105" s="1153">
        <v>0.1563040614</v>
      </c>
      <c r="AI105" s="1154">
        <v>22438</v>
      </c>
      <c r="AJ105" s="1153" t="s">
        <v>7</v>
      </c>
      <c r="AK105" s="1154" t="s">
        <v>7</v>
      </c>
      <c r="AL105" s="278" t="s">
        <v>7</v>
      </c>
      <c r="AM105" s="605" t="s">
        <v>1080</v>
      </c>
      <c r="AN105" s="277" t="s">
        <v>2483</v>
      </c>
      <c r="AO105" s="278">
        <v>143749777</v>
      </c>
      <c r="AP105" s="1133">
        <v>0.99962399999999996</v>
      </c>
      <c r="AQ105" s="278" t="s">
        <v>237</v>
      </c>
      <c r="AR105" s="1133">
        <v>0.34430000189999999</v>
      </c>
      <c r="AS105" s="1133">
        <v>1.0800000299999999E-2</v>
      </c>
      <c r="AT105" s="1133">
        <v>1.7147930299999999E-2</v>
      </c>
      <c r="AU105" s="1133">
        <v>0.62981361150000004</v>
      </c>
      <c r="AV105" s="1153">
        <v>0.5288165212</v>
      </c>
      <c r="AW105" s="1154">
        <v>35845</v>
      </c>
      <c r="AX105" s="1153" t="s">
        <v>230</v>
      </c>
      <c r="AY105" s="1154" t="s">
        <v>7</v>
      </c>
      <c r="AZ105" s="278" t="s">
        <v>7</v>
      </c>
      <c r="BA105" s="605" t="s">
        <v>1080</v>
      </c>
      <c r="BB105" s="277" t="s">
        <v>2260</v>
      </c>
      <c r="BC105" s="278" t="s">
        <v>7</v>
      </c>
      <c r="BD105" s="1133" t="s">
        <v>7</v>
      </c>
      <c r="BE105" s="278" t="s">
        <v>7</v>
      </c>
      <c r="BF105" s="1133">
        <v>0.70950001480000002</v>
      </c>
      <c r="BG105" s="1133">
        <v>6.8000001000000001E-3</v>
      </c>
      <c r="BH105" s="1133">
        <v>2.49236431E-2</v>
      </c>
      <c r="BI105" s="1133">
        <v>0.27283328769999998</v>
      </c>
      <c r="BJ105" s="1153">
        <v>0.78498137000000001</v>
      </c>
      <c r="BK105" s="1154">
        <v>31301</v>
      </c>
      <c r="BL105" s="1153" t="s">
        <v>230</v>
      </c>
      <c r="BM105" s="1154" t="s">
        <v>7</v>
      </c>
      <c r="BN105" s="278" t="s">
        <v>7</v>
      </c>
      <c r="BO105" s="605" t="s">
        <v>1080</v>
      </c>
      <c r="BP105" s="277" t="s">
        <v>2483</v>
      </c>
      <c r="BQ105" s="278">
        <v>143749777</v>
      </c>
      <c r="BR105" s="1133">
        <v>0.99962399999999996</v>
      </c>
      <c r="BS105" s="278" t="s">
        <v>237</v>
      </c>
      <c r="BT105" s="1133">
        <v>0.3477999866</v>
      </c>
      <c r="BU105" s="1133" t="s">
        <v>1080</v>
      </c>
      <c r="BV105" s="1133" t="s">
        <v>1080</v>
      </c>
      <c r="BW105" s="1133">
        <v>-1.2182561160000001</v>
      </c>
      <c r="BX105" s="1153">
        <v>0.22312663499999999</v>
      </c>
      <c r="BY105" s="1154">
        <v>49942</v>
      </c>
      <c r="BZ105" s="1153" t="s">
        <v>230</v>
      </c>
      <c r="CA105" s="1154" t="s">
        <v>7</v>
      </c>
      <c r="CB105" s="278" t="s">
        <v>7</v>
      </c>
      <c r="CC105" s="1155" t="s">
        <v>1080</v>
      </c>
      <c r="CD105" s="277" t="s">
        <v>2260</v>
      </c>
      <c r="CE105" s="278" t="s">
        <v>7</v>
      </c>
      <c r="CF105" s="1133" t="s">
        <v>7</v>
      </c>
      <c r="CG105" s="278" t="s">
        <v>7</v>
      </c>
      <c r="CH105" s="1133">
        <v>0.67371678349999997</v>
      </c>
      <c r="CI105" s="1133">
        <v>-3.1048149999999999E-3</v>
      </c>
      <c r="CJ105" s="1133">
        <v>1.45319244E-2</v>
      </c>
      <c r="CK105" s="1133">
        <v>-0.2136547714</v>
      </c>
      <c r="CL105" s="1153">
        <v>0.83081626890000004</v>
      </c>
      <c r="CM105" s="1154">
        <v>22842.429690000001</v>
      </c>
      <c r="CN105" s="1153" t="s">
        <v>7</v>
      </c>
      <c r="CO105" s="1154" t="s">
        <v>7</v>
      </c>
      <c r="CP105" s="278" t="s">
        <v>7</v>
      </c>
      <c r="CQ105" s="605" t="s">
        <v>1080</v>
      </c>
      <c r="CR105" s="277" t="s">
        <v>2483</v>
      </c>
      <c r="CS105" s="278">
        <v>143749777</v>
      </c>
      <c r="CT105" s="1133">
        <v>0.99962399999999996</v>
      </c>
      <c r="CU105" s="278" t="s">
        <v>237</v>
      </c>
      <c r="CV105" s="1133">
        <v>0.33329999449999997</v>
      </c>
      <c r="CW105" s="1133">
        <v>2.3971246999999998E-3</v>
      </c>
      <c r="CX105" s="1133">
        <v>2.4591388200000001E-2</v>
      </c>
      <c r="CY105" s="1133">
        <v>9.7478210900000001E-2</v>
      </c>
      <c r="CZ105" s="1153">
        <v>0.92234665159999996</v>
      </c>
      <c r="DA105" s="1154">
        <v>16731</v>
      </c>
      <c r="DB105" s="1154" t="s">
        <v>7</v>
      </c>
      <c r="DC105" s="278" t="s">
        <v>7</v>
      </c>
      <c r="DD105" s="278" t="s">
        <v>7</v>
      </c>
      <c r="DE105" s="605" t="s">
        <v>1080</v>
      </c>
      <c r="DF105" s="277" t="s">
        <v>2260</v>
      </c>
      <c r="DG105" s="278" t="s">
        <v>7</v>
      </c>
      <c r="DH105" s="1133" t="s">
        <v>7</v>
      </c>
      <c r="DI105" s="278" t="s">
        <v>7</v>
      </c>
      <c r="DJ105" s="1133">
        <v>0.5</v>
      </c>
      <c r="DK105" s="1133">
        <v>1.6699779800000002E-2</v>
      </c>
      <c r="DL105" s="1133">
        <v>1.25550404E-2</v>
      </c>
      <c r="DM105" s="1133">
        <v>1.330125451</v>
      </c>
      <c r="DN105" s="1153">
        <v>0.18347693979999999</v>
      </c>
      <c r="DO105" s="1154">
        <v>150064</v>
      </c>
      <c r="DP105" s="1154" t="s">
        <v>230</v>
      </c>
      <c r="DQ105" s="278" t="s">
        <v>7</v>
      </c>
      <c r="DR105" s="278" t="s">
        <v>7</v>
      </c>
      <c r="DS105" s="605" t="s">
        <v>1080</v>
      </c>
      <c r="DT105" s="277" t="s">
        <v>2483</v>
      </c>
      <c r="DU105" s="278">
        <v>143749777</v>
      </c>
      <c r="DV105" s="1133">
        <v>0.99962399999999996</v>
      </c>
      <c r="DW105" s="278" t="s">
        <v>237</v>
      </c>
      <c r="DX105" s="1133">
        <v>0.33300000429999999</v>
      </c>
      <c r="DY105" s="1133">
        <v>-3.1000000999999999E-3</v>
      </c>
      <c r="DZ105" s="1133">
        <v>3.5812220999999998E-3</v>
      </c>
      <c r="EA105" s="1133">
        <v>-0.86562627550000004</v>
      </c>
      <c r="EB105" s="1153">
        <v>0.38669511680000002</v>
      </c>
      <c r="EC105" s="1154">
        <v>253234</v>
      </c>
      <c r="ED105" s="1154" t="s">
        <v>230</v>
      </c>
      <c r="EE105" s="278" t="s">
        <v>7</v>
      </c>
      <c r="EF105" s="278" t="s">
        <v>7</v>
      </c>
    </row>
    <row r="106" spans="1:136" ht="12" customHeight="1" x14ac:dyDescent="0.15">
      <c r="A106" s="1160" t="s">
        <v>396</v>
      </c>
      <c r="B106" s="278">
        <v>5</v>
      </c>
      <c r="C106" s="278">
        <v>80263865</v>
      </c>
      <c r="D106" s="278" t="s">
        <v>228</v>
      </c>
      <c r="E106" s="1133">
        <v>0.51700001959999997</v>
      </c>
      <c r="F106" s="1133">
        <v>-8.9999995999999992E-3</v>
      </c>
      <c r="G106" s="1133">
        <v>1.5E-3</v>
      </c>
      <c r="H106" s="1133">
        <v>-6.0599999430000002</v>
      </c>
      <c r="I106" s="1153">
        <v>1.33E-9</v>
      </c>
      <c r="J106" s="1154">
        <v>939908</v>
      </c>
      <c r="K106" s="605" t="s">
        <v>1080</v>
      </c>
      <c r="L106" s="277" t="s">
        <v>2260</v>
      </c>
      <c r="M106" s="278" t="s">
        <v>7</v>
      </c>
      <c r="N106" s="1161" t="s">
        <v>7</v>
      </c>
      <c r="O106" s="1133" t="s">
        <v>7</v>
      </c>
      <c r="P106" s="1133">
        <v>0.52170002459999998</v>
      </c>
      <c r="Q106" s="1133">
        <v>-2.51000002E-2</v>
      </c>
      <c r="R106" s="1133">
        <v>8.4131270600000002E-2</v>
      </c>
      <c r="S106" s="1133">
        <v>-0.29834327100000002</v>
      </c>
      <c r="T106" s="1153">
        <v>0.7654411793</v>
      </c>
      <c r="U106" s="1154">
        <v>38181</v>
      </c>
      <c r="V106" s="1154" t="s">
        <v>230</v>
      </c>
      <c r="W106" s="278" t="s">
        <v>7</v>
      </c>
      <c r="X106" s="278" t="s">
        <v>7</v>
      </c>
      <c r="Y106" s="605" t="s">
        <v>1080</v>
      </c>
      <c r="Z106" s="277" t="s">
        <v>2260</v>
      </c>
      <c r="AA106" s="278" t="s">
        <v>7</v>
      </c>
      <c r="AB106" s="1133" t="s">
        <v>7</v>
      </c>
      <c r="AC106" s="278" t="s">
        <v>7</v>
      </c>
      <c r="AD106" s="1133">
        <v>0.52189999819999999</v>
      </c>
      <c r="AE106" s="1133">
        <v>1E-3</v>
      </c>
      <c r="AF106" s="1133">
        <v>2.3983994E-3</v>
      </c>
      <c r="AG106" s="1133">
        <v>0.41694471239999997</v>
      </c>
      <c r="AH106" s="1153">
        <v>0.67671883109999997</v>
      </c>
      <c r="AI106" s="1154">
        <v>22438</v>
      </c>
      <c r="AJ106" s="1153" t="s">
        <v>230</v>
      </c>
      <c r="AK106" s="1154" t="s">
        <v>7</v>
      </c>
      <c r="AL106" s="278" t="s">
        <v>7</v>
      </c>
      <c r="AM106" s="605" t="s">
        <v>1080</v>
      </c>
      <c r="AN106" s="277" t="s">
        <v>2260</v>
      </c>
      <c r="AO106" s="278" t="s">
        <v>7</v>
      </c>
      <c r="AP106" s="1133" t="s">
        <v>7</v>
      </c>
      <c r="AQ106" s="278" t="s">
        <v>7</v>
      </c>
      <c r="AR106" s="1133">
        <v>0.52300000189999996</v>
      </c>
      <c r="AS106" s="1133">
        <v>-1.8999999399999998E-2</v>
      </c>
      <c r="AT106" s="1133">
        <v>1.65462475E-2</v>
      </c>
      <c r="AU106" s="1133">
        <v>-1.1482965949999999</v>
      </c>
      <c r="AV106" s="1153">
        <v>0.25084614750000001</v>
      </c>
      <c r="AW106" s="1154">
        <v>35845</v>
      </c>
      <c r="AX106" s="1153" t="s">
        <v>7</v>
      </c>
      <c r="AY106" s="1154" t="s">
        <v>7</v>
      </c>
      <c r="AZ106" s="278" t="s">
        <v>7</v>
      </c>
      <c r="BA106" s="605" t="s">
        <v>1080</v>
      </c>
      <c r="BB106" s="277" t="s">
        <v>2260</v>
      </c>
      <c r="BC106" s="278" t="s">
        <v>7</v>
      </c>
      <c r="BD106" s="1133" t="s">
        <v>7</v>
      </c>
      <c r="BE106" s="278" t="s">
        <v>7</v>
      </c>
      <c r="BF106" s="1133">
        <v>0.51539999250000001</v>
      </c>
      <c r="BG106" s="1133">
        <v>-3.7000000499999998E-2</v>
      </c>
      <c r="BH106" s="1133">
        <v>1.9818801399999999E-2</v>
      </c>
      <c r="BI106" s="1133">
        <v>-1.866914153</v>
      </c>
      <c r="BJ106" s="1153">
        <v>6.1913579699999999E-2</v>
      </c>
      <c r="BK106" s="1154">
        <v>32330</v>
      </c>
      <c r="BL106" s="1153" t="s">
        <v>230</v>
      </c>
      <c r="BM106" s="1154" t="s">
        <v>7</v>
      </c>
      <c r="BN106" s="278" t="s">
        <v>7</v>
      </c>
      <c r="BO106" s="605" t="s">
        <v>1080</v>
      </c>
      <c r="BP106" s="277" t="s">
        <v>2260</v>
      </c>
      <c r="BQ106" s="278" t="s">
        <v>7</v>
      </c>
      <c r="BR106" s="1133" t="s">
        <v>7</v>
      </c>
      <c r="BS106" s="278" t="s">
        <v>7</v>
      </c>
      <c r="BT106" s="1133">
        <v>0.52929997439999998</v>
      </c>
      <c r="BU106" s="1133" t="s">
        <v>1080</v>
      </c>
      <c r="BV106" s="1133" t="s">
        <v>1080</v>
      </c>
      <c r="BW106" s="1133">
        <v>-0.39873844390000002</v>
      </c>
      <c r="BX106" s="1153">
        <v>0.69008594749999996</v>
      </c>
      <c r="BY106" s="1154">
        <v>49942</v>
      </c>
      <c r="BZ106" s="1153" t="s">
        <v>230</v>
      </c>
      <c r="CA106" s="1154" t="s">
        <v>7</v>
      </c>
      <c r="CB106" s="278" t="s">
        <v>7</v>
      </c>
      <c r="CC106" s="1155" t="s">
        <v>1080</v>
      </c>
      <c r="CD106" s="277" t="s">
        <v>2260</v>
      </c>
      <c r="CE106" s="278" t="s">
        <v>7</v>
      </c>
      <c r="CF106" s="1133" t="s">
        <v>7</v>
      </c>
      <c r="CG106" s="278" t="s">
        <v>7</v>
      </c>
      <c r="CH106" s="1133">
        <v>0.52063775059999995</v>
      </c>
      <c r="CI106" s="1133">
        <v>-8.2035576999999991E-3</v>
      </c>
      <c r="CJ106" s="1133">
        <v>1.42270587E-2</v>
      </c>
      <c r="CK106" s="1133">
        <v>-0.57661652569999999</v>
      </c>
      <c r="CL106" s="1153">
        <v>0.56419855360000004</v>
      </c>
      <c r="CM106" s="1154">
        <v>21812.769530000001</v>
      </c>
      <c r="CN106" s="1153" t="s">
        <v>230</v>
      </c>
      <c r="CO106" s="1154" t="s">
        <v>7</v>
      </c>
      <c r="CP106" s="278" t="s">
        <v>7</v>
      </c>
      <c r="CQ106" s="605" t="s">
        <v>1080</v>
      </c>
      <c r="CR106" s="277" t="s">
        <v>2260</v>
      </c>
      <c r="CS106" s="278" t="s">
        <v>7</v>
      </c>
      <c r="CT106" s="1133" t="s">
        <v>7</v>
      </c>
      <c r="CU106" s="278" t="s">
        <v>7</v>
      </c>
      <c r="CV106" s="1133">
        <v>0.51670002940000004</v>
      </c>
      <c r="CW106" s="1133">
        <v>-3.2757565400000001E-2</v>
      </c>
      <c r="CX106" s="1133">
        <v>2.5491073699999998E-2</v>
      </c>
      <c r="CY106" s="1133">
        <v>-1.2850601669999999</v>
      </c>
      <c r="CZ106" s="1153">
        <v>0.19877123830000001</v>
      </c>
      <c r="DA106" s="1154">
        <v>16731</v>
      </c>
      <c r="DB106" s="1154" t="s">
        <v>230</v>
      </c>
      <c r="DC106" s="278" t="s">
        <v>7</v>
      </c>
      <c r="DD106" s="278" t="s">
        <v>7</v>
      </c>
      <c r="DE106" s="605" t="s">
        <v>1080</v>
      </c>
      <c r="DF106" s="277" t="s">
        <v>2260</v>
      </c>
      <c r="DG106" s="278" t="s">
        <v>7</v>
      </c>
      <c r="DH106" s="1133" t="s">
        <v>7</v>
      </c>
      <c r="DI106" s="278" t="s">
        <v>7</v>
      </c>
      <c r="DJ106" s="1133">
        <v>0.5</v>
      </c>
      <c r="DK106" s="1133">
        <v>4.5994063999999996E-3</v>
      </c>
      <c r="DL106" s="1133">
        <v>1.1126011599999999E-2</v>
      </c>
      <c r="DM106" s="1133">
        <v>0.41339218620000001</v>
      </c>
      <c r="DN106" s="1153">
        <v>0.67931926249999997</v>
      </c>
      <c r="DO106" s="1154">
        <v>150064</v>
      </c>
      <c r="DP106" s="1154" t="s">
        <v>7</v>
      </c>
      <c r="DQ106" s="278" t="s">
        <v>7</v>
      </c>
      <c r="DR106" s="278" t="s">
        <v>7</v>
      </c>
      <c r="DS106" s="605" t="s">
        <v>1080</v>
      </c>
      <c r="DT106" s="277" t="s">
        <v>2260</v>
      </c>
      <c r="DU106" s="278" t="s">
        <v>7</v>
      </c>
      <c r="DV106" s="1133" t="s">
        <v>7</v>
      </c>
      <c r="DW106" s="278" t="s">
        <v>7</v>
      </c>
      <c r="DX106" s="1133">
        <v>0.51700001959999997</v>
      </c>
      <c r="DY106" s="1133">
        <v>2.2000000000000001E-3</v>
      </c>
      <c r="DZ106" s="1133">
        <v>3.4656988E-3</v>
      </c>
      <c r="EA106" s="1133">
        <v>0.63479262589999996</v>
      </c>
      <c r="EB106" s="1153">
        <v>0.52556365729999999</v>
      </c>
      <c r="EC106" s="1154">
        <v>251412</v>
      </c>
      <c r="ED106" s="1154" t="s">
        <v>7</v>
      </c>
      <c r="EE106" s="278" t="s">
        <v>7</v>
      </c>
      <c r="EF106" s="278" t="s">
        <v>7</v>
      </c>
    </row>
    <row r="107" spans="1:136" ht="12" customHeight="1" x14ac:dyDescent="0.15">
      <c r="A107" s="1160" t="s">
        <v>542</v>
      </c>
      <c r="B107" s="278">
        <v>1</v>
      </c>
      <c r="C107" s="278">
        <v>88786051</v>
      </c>
      <c r="D107" s="278" t="s">
        <v>228</v>
      </c>
      <c r="E107" s="1133">
        <v>0.69099998470000001</v>
      </c>
      <c r="F107" s="1133">
        <v>8.8999998000000007E-3</v>
      </c>
      <c r="G107" s="1133">
        <v>1.6000000000000001E-3</v>
      </c>
      <c r="H107" s="1133">
        <v>5.5100002290000001</v>
      </c>
      <c r="I107" s="1153">
        <v>3.6099999999999999E-8</v>
      </c>
      <c r="J107" s="1154">
        <v>939908</v>
      </c>
      <c r="K107" s="605" t="s">
        <v>1080</v>
      </c>
      <c r="L107" s="277" t="s">
        <v>2260</v>
      </c>
      <c r="M107" s="278" t="s">
        <v>7</v>
      </c>
      <c r="N107" s="1161" t="s">
        <v>7</v>
      </c>
      <c r="O107" s="1133" t="s">
        <v>7</v>
      </c>
      <c r="P107" s="1133">
        <v>0.6894000173</v>
      </c>
      <c r="Q107" s="1133">
        <v>4.0000002000000002E-3</v>
      </c>
      <c r="R107" s="1133">
        <v>8.9257553200000006E-2</v>
      </c>
      <c r="S107" s="1133">
        <v>4.4814135900000003E-2</v>
      </c>
      <c r="T107" s="1153">
        <v>0.96425545219999997</v>
      </c>
      <c r="U107" s="1154">
        <v>38181</v>
      </c>
      <c r="V107" s="1154" t="s">
        <v>230</v>
      </c>
      <c r="W107" s="278" t="s">
        <v>7</v>
      </c>
      <c r="X107" s="278" t="s">
        <v>7</v>
      </c>
      <c r="Y107" s="605" t="s">
        <v>1080</v>
      </c>
      <c r="Z107" s="277" t="s">
        <v>2260</v>
      </c>
      <c r="AA107" s="278" t="s">
        <v>7</v>
      </c>
      <c r="AB107" s="1133" t="s">
        <v>7</v>
      </c>
      <c r="AC107" s="278" t="s">
        <v>7</v>
      </c>
      <c r="AD107" s="1133">
        <v>0.69090002780000004</v>
      </c>
      <c r="AE107" s="1133">
        <v>-3.8000001E-3</v>
      </c>
      <c r="AF107" s="1133">
        <v>2.4983329000000001E-3</v>
      </c>
      <c r="AG107" s="1133">
        <v>-1.5210143330000001</v>
      </c>
      <c r="AH107" s="1153">
        <v>0.12825623150000001</v>
      </c>
      <c r="AI107" s="1154">
        <v>22438</v>
      </c>
      <c r="AJ107" s="1153" t="s">
        <v>230</v>
      </c>
      <c r="AK107" s="1154" t="s">
        <v>7</v>
      </c>
      <c r="AL107" s="278" t="s">
        <v>7</v>
      </c>
      <c r="AM107" s="605" t="s">
        <v>1080</v>
      </c>
      <c r="AN107" s="277" t="s">
        <v>2260</v>
      </c>
      <c r="AO107" s="278" t="s">
        <v>7</v>
      </c>
      <c r="AP107" s="1133" t="s">
        <v>7</v>
      </c>
      <c r="AQ107" s="278" t="s">
        <v>7</v>
      </c>
      <c r="AR107" s="1133">
        <v>0.68930000069999997</v>
      </c>
      <c r="AS107" s="1133">
        <v>1.9999999599999999E-2</v>
      </c>
      <c r="AT107" s="1133">
        <v>1.73484907E-2</v>
      </c>
      <c r="AU107" s="1133">
        <v>1.152837992</v>
      </c>
      <c r="AV107" s="1153">
        <v>0.24897687139999999</v>
      </c>
      <c r="AW107" s="1154">
        <v>35845</v>
      </c>
      <c r="AX107" s="1153" t="s">
        <v>7</v>
      </c>
      <c r="AY107" s="1154" t="s">
        <v>7</v>
      </c>
      <c r="AZ107" s="278" t="s">
        <v>7</v>
      </c>
      <c r="BA107" s="605" t="s">
        <v>1080</v>
      </c>
      <c r="BB107" s="277" t="s">
        <v>2260</v>
      </c>
      <c r="BC107" s="278" t="s">
        <v>7</v>
      </c>
      <c r="BD107" s="1133" t="s">
        <v>7</v>
      </c>
      <c r="BE107" s="278" t="s">
        <v>7</v>
      </c>
      <c r="BF107" s="1133">
        <v>0.67869997019999995</v>
      </c>
      <c r="BG107" s="1133">
        <v>-3.04000005E-2</v>
      </c>
      <c r="BH107" s="1133">
        <v>2.1520415300000002E-2</v>
      </c>
      <c r="BI107" s="1133">
        <v>-1.4126122000000001</v>
      </c>
      <c r="BJ107" s="1153">
        <v>0.1577697992</v>
      </c>
      <c r="BK107" s="1154">
        <v>32330</v>
      </c>
      <c r="BL107" s="1153" t="s">
        <v>7</v>
      </c>
      <c r="BM107" s="1154" t="s">
        <v>7</v>
      </c>
      <c r="BN107" s="278" t="s">
        <v>7</v>
      </c>
      <c r="BO107" s="605" t="s">
        <v>1080</v>
      </c>
      <c r="BP107" s="277" t="s">
        <v>2260</v>
      </c>
      <c r="BQ107" s="278" t="s">
        <v>7</v>
      </c>
      <c r="BR107" s="1133" t="s">
        <v>7</v>
      </c>
      <c r="BS107" s="278" t="s">
        <v>7</v>
      </c>
      <c r="BT107" s="1133">
        <v>0.68370002510000005</v>
      </c>
      <c r="BU107" s="1133" t="s">
        <v>1080</v>
      </c>
      <c r="BV107" s="1133" t="s">
        <v>1080</v>
      </c>
      <c r="BW107" s="1133">
        <v>-0.28051951530000002</v>
      </c>
      <c r="BX107" s="1153">
        <v>0.77907896040000002</v>
      </c>
      <c r="BY107" s="1154">
        <v>49942</v>
      </c>
      <c r="BZ107" s="1153" t="s">
        <v>7</v>
      </c>
      <c r="CA107" s="1154" t="s">
        <v>7</v>
      </c>
      <c r="CB107" s="278" t="s">
        <v>7</v>
      </c>
      <c r="CC107" s="1155" t="s">
        <v>1080</v>
      </c>
      <c r="CD107" s="277" t="s">
        <v>2260</v>
      </c>
      <c r="CE107" s="278" t="s">
        <v>7</v>
      </c>
      <c r="CF107" s="1133" t="s">
        <v>7</v>
      </c>
      <c r="CG107" s="278" t="s">
        <v>7</v>
      </c>
      <c r="CH107" s="1133">
        <v>0.6837918758</v>
      </c>
      <c r="CI107" s="1133">
        <v>1.5696167899999999E-2</v>
      </c>
      <c r="CJ107" s="1133">
        <v>1.4735167800000001E-2</v>
      </c>
      <c r="CK107" s="1133">
        <v>1.065218091</v>
      </c>
      <c r="CL107" s="1153">
        <v>0.2867772281</v>
      </c>
      <c r="CM107" s="1154">
        <v>22842.429690000001</v>
      </c>
      <c r="CN107" s="1153" t="s">
        <v>230</v>
      </c>
      <c r="CO107" s="1154" t="s">
        <v>7</v>
      </c>
      <c r="CP107" s="278" t="s">
        <v>7</v>
      </c>
      <c r="CQ107" s="605" t="s">
        <v>1080</v>
      </c>
      <c r="CR107" s="277" t="s">
        <v>2260</v>
      </c>
      <c r="CS107" s="278" t="s">
        <v>7</v>
      </c>
      <c r="CT107" s="1133" t="s">
        <v>7</v>
      </c>
      <c r="CU107" s="278" t="s">
        <v>7</v>
      </c>
      <c r="CV107" s="1133">
        <v>0.7240999937</v>
      </c>
      <c r="CW107" s="1133">
        <v>8.7380661000000005E-3</v>
      </c>
      <c r="CX107" s="1133">
        <v>2.5391109299999999E-2</v>
      </c>
      <c r="CY107" s="1133">
        <v>0.3441388011</v>
      </c>
      <c r="CZ107" s="1153">
        <v>0.7307419181</v>
      </c>
      <c r="DA107" s="1154">
        <v>16731</v>
      </c>
      <c r="DB107" s="1154" t="s">
        <v>230</v>
      </c>
      <c r="DC107" s="278" t="s">
        <v>7</v>
      </c>
      <c r="DD107" s="278" t="s">
        <v>7</v>
      </c>
      <c r="DE107" s="605" t="s">
        <v>1080</v>
      </c>
      <c r="DF107" s="277" t="s">
        <v>2260</v>
      </c>
      <c r="DG107" s="278" t="s">
        <v>7</v>
      </c>
      <c r="DH107" s="1133" t="s">
        <v>7</v>
      </c>
      <c r="DI107" s="278" t="s">
        <v>7</v>
      </c>
      <c r="DJ107" s="1133">
        <v>0.5</v>
      </c>
      <c r="DK107" s="1133">
        <v>9.9994999999999994E-5</v>
      </c>
      <c r="DL107" s="1133">
        <v>1.1432232299999999E-2</v>
      </c>
      <c r="DM107" s="1133">
        <v>8.7467609000000009E-3</v>
      </c>
      <c r="DN107" s="1153">
        <v>0.99302119020000001</v>
      </c>
      <c r="DO107" s="1154">
        <v>150064</v>
      </c>
      <c r="DP107" s="1154" t="s">
        <v>230</v>
      </c>
      <c r="DQ107" s="278" t="s">
        <v>7</v>
      </c>
      <c r="DR107" s="278" t="s">
        <v>7</v>
      </c>
      <c r="DS107" s="605" t="s">
        <v>1080</v>
      </c>
      <c r="DT107" s="277" t="s">
        <v>2260</v>
      </c>
      <c r="DU107" s="278" t="s">
        <v>7</v>
      </c>
      <c r="DV107" s="1133" t="s">
        <v>7</v>
      </c>
      <c r="DW107" s="278" t="s">
        <v>7</v>
      </c>
      <c r="DX107" s="1133">
        <v>0.72399997709999997</v>
      </c>
      <c r="DY107" s="1133">
        <v>-1.5E-3</v>
      </c>
      <c r="DZ107" s="1133">
        <v>3.5812220999999998E-3</v>
      </c>
      <c r="EA107" s="1133">
        <v>-0.41885143520000001</v>
      </c>
      <c r="EB107" s="1153">
        <v>0.67532473800000004</v>
      </c>
      <c r="EC107" s="1154">
        <v>253118</v>
      </c>
      <c r="ED107" s="1154" t="s">
        <v>7</v>
      </c>
      <c r="EE107" s="278" t="s">
        <v>7</v>
      </c>
      <c r="EF107" s="278" t="s">
        <v>7</v>
      </c>
    </row>
    <row r="108" spans="1:136" ht="12" customHeight="1" x14ac:dyDescent="0.15">
      <c r="A108" s="1160" t="s">
        <v>471</v>
      </c>
      <c r="B108" s="278">
        <v>5</v>
      </c>
      <c r="C108" s="278">
        <v>60974357</v>
      </c>
      <c r="D108" s="278" t="s">
        <v>228</v>
      </c>
      <c r="E108" s="1133">
        <v>0.41899999980000002</v>
      </c>
      <c r="F108" s="1133">
        <v>8.8000000000000005E-3</v>
      </c>
      <c r="G108" s="1133">
        <v>1.5E-3</v>
      </c>
      <c r="H108" s="1133">
        <v>5.8000001909999996</v>
      </c>
      <c r="I108" s="1153">
        <v>6.4700000000000002E-9</v>
      </c>
      <c r="J108" s="1154">
        <v>939908</v>
      </c>
      <c r="K108" s="605" t="s">
        <v>1080</v>
      </c>
      <c r="L108" s="277" t="s">
        <v>2260</v>
      </c>
      <c r="M108" s="278" t="s">
        <v>7</v>
      </c>
      <c r="N108" s="1161" t="s">
        <v>7</v>
      </c>
      <c r="O108" s="1133" t="s">
        <v>7</v>
      </c>
      <c r="P108" s="1133">
        <v>0.415899992</v>
      </c>
      <c r="Q108" s="1133">
        <v>1.40000004E-2</v>
      </c>
      <c r="R108" s="1133">
        <v>8.3025604500000003E-2</v>
      </c>
      <c r="S108" s="1133">
        <v>0.1686226726</v>
      </c>
      <c r="T108" s="1153">
        <v>0.86609345670000004</v>
      </c>
      <c r="U108" s="1154">
        <v>38181</v>
      </c>
      <c r="V108" s="1154" t="s">
        <v>230</v>
      </c>
      <c r="W108" s="278" t="s">
        <v>7</v>
      </c>
      <c r="X108" s="278" t="s">
        <v>7</v>
      </c>
      <c r="Y108" s="605" t="s">
        <v>1080</v>
      </c>
      <c r="Z108" s="277" t="s">
        <v>2260</v>
      </c>
      <c r="AA108" s="278" t="s">
        <v>7</v>
      </c>
      <c r="AB108" s="1133" t="s">
        <v>7</v>
      </c>
      <c r="AC108" s="278" t="s">
        <v>7</v>
      </c>
      <c r="AD108" s="1133">
        <v>0.41560000180000001</v>
      </c>
      <c r="AE108" s="1133">
        <v>-1.8E-3</v>
      </c>
      <c r="AF108" s="1133">
        <v>2.2984661999999999E-3</v>
      </c>
      <c r="AG108" s="1133">
        <v>-0.78313094380000003</v>
      </c>
      <c r="AH108" s="1153">
        <v>0.4335502088</v>
      </c>
      <c r="AI108" s="1154">
        <v>22438</v>
      </c>
      <c r="AJ108" s="1153" t="s">
        <v>230</v>
      </c>
      <c r="AK108" s="1154" t="s">
        <v>7</v>
      </c>
      <c r="AL108" s="278" t="s">
        <v>7</v>
      </c>
      <c r="AM108" s="605" t="s">
        <v>1080</v>
      </c>
      <c r="AN108" s="277" t="s">
        <v>2260</v>
      </c>
      <c r="AO108" s="278" t="s">
        <v>7</v>
      </c>
      <c r="AP108" s="1133" t="s">
        <v>7</v>
      </c>
      <c r="AQ108" s="278" t="s">
        <v>7</v>
      </c>
      <c r="AR108" s="1133">
        <v>0.41449999809999999</v>
      </c>
      <c r="AS108" s="1133">
        <v>-2.5999999999999999E-3</v>
      </c>
      <c r="AT108" s="1133">
        <v>1.6145126900000001E-2</v>
      </c>
      <c r="AU108" s="1133">
        <v>-0.1610393077</v>
      </c>
      <c r="AV108" s="1153">
        <v>0.87206244470000005</v>
      </c>
      <c r="AW108" s="1154">
        <v>35845</v>
      </c>
      <c r="AX108" s="1153" t="s">
        <v>230</v>
      </c>
      <c r="AY108" s="1154" t="s">
        <v>7</v>
      </c>
      <c r="AZ108" s="278" t="s">
        <v>7</v>
      </c>
      <c r="BA108" s="605" t="s">
        <v>1080</v>
      </c>
      <c r="BB108" s="277" t="s">
        <v>2260</v>
      </c>
      <c r="BC108" s="278" t="s">
        <v>7</v>
      </c>
      <c r="BD108" s="1133" t="s">
        <v>7</v>
      </c>
      <c r="BE108" s="278" t="s">
        <v>7</v>
      </c>
      <c r="BF108" s="1133">
        <v>0.42109999059999997</v>
      </c>
      <c r="BG108" s="1133">
        <v>-6.5000001000000002E-3</v>
      </c>
      <c r="BH108" s="1133">
        <v>2.0219180699999999E-2</v>
      </c>
      <c r="BI108" s="1133">
        <v>-0.32147690649999999</v>
      </c>
      <c r="BJ108" s="1153">
        <v>0.74784898759999996</v>
      </c>
      <c r="BK108" s="1154">
        <v>32330</v>
      </c>
      <c r="BL108" s="1153" t="s">
        <v>7</v>
      </c>
      <c r="BM108" s="1154" t="s">
        <v>7</v>
      </c>
      <c r="BN108" s="278" t="s">
        <v>7</v>
      </c>
      <c r="BO108" s="605" t="s">
        <v>1080</v>
      </c>
      <c r="BP108" s="277" t="s">
        <v>2260</v>
      </c>
      <c r="BQ108" s="278" t="s">
        <v>7</v>
      </c>
      <c r="BR108" s="1133" t="s">
        <v>7</v>
      </c>
      <c r="BS108" s="278" t="s">
        <v>7</v>
      </c>
      <c r="BT108" s="1133">
        <v>0.4338000119</v>
      </c>
      <c r="BU108" s="1133" t="s">
        <v>1080</v>
      </c>
      <c r="BV108" s="1133" t="s">
        <v>1080</v>
      </c>
      <c r="BW108" s="1133">
        <v>1.6390354629999999</v>
      </c>
      <c r="BX108" s="1153">
        <v>0.101205878</v>
      </c>
      <c r="BY108" s="1154">
        <v>49942</v>
      </c>
      <c r="BZ108" s="1153" t="s">
        <v>230</v>
      </c>
      <c r="CA108" s="1154" t="s">
        <v>7</v>
      </c>
      <c r="CB108" s="278" t="s">
        <v>7</v>
      </c>
      <c r="CC108" s="1155" t="s">
        <v>1080</v>
      </c>
      <c r="CD108" s="277" t="s">
        <v>2260</v>
      </c>
      <c r="CE108" s="278" t="s">
        <v>7</v>
      </c>
      <c r="CF108" s="1133" t="s">
        <v>7</v>
      </c>
      <c r="CG108" s="278" t="s">
        <v>7</v>
      </c>
      <c r="CH108" s="1133">
        <v>0.42320811749999998</v>
      </c>
      <c r="CI108" s="1133">
        <v>-9.9998320999999998E-3</v>
      </c>
      <c r="CJ108" s="1133">
        <v>1.3820570900000001E-2</v>
      </c>
      <c r="CK108" s="1133">
        <v>-0.72354692220000005</v>
      </c>
      <c r="CL108" s="1153">
        <v>0.46934393050000001</v>
      </c>
      <c r="CM108" s="1154">
        <v>22842.429690000001</v>
      </c>
      <c r="CN108" s="1153" t="s">
        <v>7</v>
      </c>
      <c r="CO108" s="1154" t="s">
        <v>7</v>
      </c>
      <c r="CP108" s="278" t="s">
        <v>7</v>
      </c>
      <c r="CQ108" s="605" t="s">
        <v>1080</v>
      </c>
      <c r="CR108" s="277" t="s">
        <v>2260</v>
      </c>
      <c r="CS108" s="278" t="s">
        <v>7</v>
      </c>
      <c r="CT108" s="1133" t="s">
        <v>7</v>
      </c>
      <c r="CU108" s="278" t="s">
        <v>7</v>
      </c>
      <c r="CV108" s="1133">
        <v>0.50849997999999996</v>
      </c>
      <c r="CW108" s="1133">
        <v>1.1162065000000001E-2</v>
      </c>
      <c r="CX108" s="1133">
        <v>2.35917382E-2</v>
      </c>
      <c r="CY108" s="1133">
        <v>0.47313445809999999</v>
      </c>
      <c r="CZ108" s="1153">
        <v>0.63611721990000003</v>
      </c>
      <c r="DA108" s="1154">
        <v>16731</v>
      </c>
      <c r="DB108" s="1154" t="s">
        <v>230</v>
      </c>
      <c r="DC108" s="278" t="s">
        <v>7</v>
      </c>
      <c r="DD108" s="278" t="s">
        <v>7</v>
      </c>
      <c r="DE108" s="605" t="s">
        <v>1080</v>
      </c>
      <c r="DF108" s="277" t="s">
        <v>2260</v>
      </c>
      <c r="DG108" s="278" t="s">
        <v>7</v>
      </c>
      <c r="DH108" s="1133" t="s">
        <v>7</v>
      </c>
      <c r="DI108" s="278" t="s">
        <v>7</v>
      </c>
      <c r="DJ108" s="1133">
        <v>0.5</v>
      </c>
      <c r="DK108" s="1133">
        <v>5.9025455000000001E-3</v>
      </c>
      <c r="DL108" s="1133">
        <v>1.0819790899999999E-2</v>
      </c>
      <c r="DM108" s="1133">
        <v>0.54553228620000005</v>
      </c>
      <c r="DN108" s="1153">
        <v>0.58538746829999999</v>
      </c>
      <c r="DO108" s="1154">
        <v>150064</v>
      </c>
      <c r="DP108" s="1154" t="s">
        <v>230</v>
      </c>
      <c r="DQ108" s="278" t="s">
        <v>7</v>
      </c>
      <c r="DR108" s="278" t="s">
        <v>7</v>
      </c>
      <c r="DS108" s="605" t="s">
        <v>1080</v>
      </c>
      <c r="DT108" s="277" t="s">
        <v>2260</v>
      </c>
      <c r="DU108" s="278" t="s">
        <v>7</v>
      </c>
      <c r="DV108" s="1133" t="s">
        <v>7</v>
      </c>
      <c r="DW108" s="278" t="s">
        <v>7</v>
      </c>
      <c r="DX108" s="1133">
        <v>0.50800001620000002</v>
      </c>
      <c r="DY108" s="1133">
        <v>3.5999998999999999E-3</v>
      </c>
      <c r="DZ108" s="1133">
        <v>3.3501755000000001E-3</v>
      </c>
      <c r="EA108" s="1133">
        <v>1.074570537</v>
      </c>
      <c r="EB108" s="1153">
        <v>0.28256702420000002</v>
      </c>
      <c r="EC108" s="1154">
        <v>253186</v>
      </c>
      <c r="ED108" s="1154" t="s">
        <v>230</v>
      </c>
      <c r="EE108" s="278" t="s">
        <v>7</v>
      </c>
      <c r="EF108" s="278" t="s">
        <v>7</v>
      </c>
    </row>
    <row r="109" spans="1:136" ht="12" customHeight="1" x14ac:dyDescent="0.15">
      <c r="A109" s="1160" t="s">
        <v>393</v>
      </c>
      <c r="B109" s="278">
        <v>5</v>
      </c>
      <c r="C109" s="278">
        <v>26008817</v>
      </c>
      <c r="D109" s="278" t="s">
        <v>237</v>
      </c>
      <c r="E109" s="1133">
        <v>0.36700001360000001</v>
      </c>
      <c r="F109" s="1133">
        <v>-9.3999999000000008E-3</v>
      </c>
      <c r="G109" s="1133">
        <v>1.5E-3</v>
      </c>
      <c r="H109" s="1133">
        <v>-6.0700001720000003</v>
      </c>
      <c r="I109" s="1153">
        <v>1.3000000000000001E-9</v>
      </c>
      <c r="J109" s="1154">
        <v>939908</v>
      </c>
      <c r="K109" s="605" t="s">
        <v>1080</v>
      </c>
      <c r="L109" s="277" t="s">
        <v>2484</v>
      </c>
      <c r="M109" s="278">
        <v>26005243</v>
      </c>
      <c r="N109" s="1161">
        <v>0.99598799999999998</v>
      </c>
      <c r="O109" s="1133" t="s">
        <v>228</v>
      </c>
      <c r="P109" s="1133">
        <v>0.63120001550000004</v>
      </c>
      <c r="Q109" s="1133">
        <v>3.1399998800000002E-2</v>
      </c>
      <c r="R109" s="1133">
        <v>8.5035912699999994E-2</v>
      </c>
      <c r="S109" s="1133">
        <v>0.3692557514</v>
      </c>
      <c r="T109" s="1153">
        <v>0.71193706990000005</v>
      </c>
      <c r="U109" s="1154">
        <v>38181</v>
      </c>
      <c r="V109" s="1154" t="s">
        <v>230</v>
      </c>
      <c r="W109" s="278" t="s">
        <v>7</v>
      </c>
      <c r="X109" s="278" t="s">
        <v>7</v>
      </c>
      <c r="Y109" s="605" t="s">
        <v>1080</v>
      </c>
      <c r="Z109" s="277" t="s">
        <v>2484</v>
      </c>
      <c r="AA109" s="278">
        <v>26005243</v>
      </c>
      <c r="AB109" s="1133">
        <v>0.99598799999999998</v>
      </c>
      <c r="AC109" s="278" t="s">
        <v>228</v>
      </c>
      <c r="AD109" s="1133">
        <v>0.62929999830000005</v>
      </c>
      <c r="AE109" s="1133">
        <v>-2.0000001000000001E-3</v>
      </c>
      <c r="AF109" s="1133">
        <v>2.3983994E-3</v>
      </c>
      <c r="AG109" s="1133">
        <v>-0.83388942479999995</v>
      </c>
      <c r="AH109" s="1153">
        <v>0.40434327720000002</v>
      </c>
      <c r="AI109" s="1154">
        <v>22438</v>
      </c>
      <c r="AJ109" s="1153" t="s">
        <v>230</v>
      </c>
      <c r="AK109" s="1154" t="s">
        <v>7</v>
      </c>
      <c r="AL109" s="278" t="s">
        <v>7</v>
      </c>
      <c r="AM109" s="605" t="s">
        <v>1080</v>
      </c>
      <c r="AN109" s="277" t="s">
        <v>2484</v>
      </c>
      <c r="AO109" s="278">
        <v>26005243</v>
      </c>
      <c r="AP109" s="1133">
        <v>0.99598799999999998</v>
      </c>
      <c r="AQ109" s="278" t="s">
        <v>228</v>
      </c>
      <c r="AR109" s="1133">
        <v>0.63190001250000005</v>
      </c>
      <c r="AS109" s="1133">
        <v>1.6499999899999999E-2</v>
      </c>
      <c r="AT109" s="1133">
        <v>1.6646528599999998E-2</v>
      </c>
      <c r="AU109" s="1133">
        <v>0.99119764570000002</v>
      </c>
      <c r="AV109" s="1153">
        <v>0.32158908250000001</v>
      </c>
      <c r="AW109" s="1154">
        <v>35845</v>
      </c>
      <c r="AX109" s="1153" t="s">
        <v>7</v>
      </c>
      <c r="AY109" s="1154" t="s">
        <v>7</v>
      </c>
      <c r="AZ109" s="278" t="s">
        <v>7</v>
      </c>
      <c r="BA109" s="605" t="s">
        <v>1080</v>
      </c>
      <c r="BB109" s="277" t="s">
        <v>2260</v>
      </c>
      <c r="BC109" s="278" t="s">
        <v>7</v>
      </c>
      <c r="BD109" s="1133" t="s">
        <v>7</v>
      </c>
      <c r="BE109" s="278" t="s">
        <v>7</v>
      </c>
      <c r="BF109" s="1133">
        <v>0.3666999936</v>
      </c>
      <c r="BG109" s="1133">
        <v>-3.09999995E-2</v>
      </c>
      <c r="BH109" s="1133">
        <v>2.1320225700000001E-2</v>
      </c>
      <c r="BI109" s="1133">
        <v>-1.454018354</v>
      </c>
      <c r="BJ109" s="1153">
        <v>0.14594119790000001</v>
      </c>
      <c r="BK109" s="1154">
        <v>31301</v>
      </c>
      <c r="BL109" s="1153" t="s">
        <v>230</v>
      </c>
      <c r="BM109" s="1154" t="s">
        <v>7</v>
      </c>
      <c r="BN109" s="278" t="s">
        <v>7</v>
      </c>
      <c r="BO109" s="605" t="s">
        <v>1080</v>
      </c>
      <c r="BP109" s="277" t="s">
        <v>2484</v>
      </c>
      <c r="BQ109" s="278">
        <v>26005243</v>
      </c>
      <c r="BR109" s="1133">
        <v>0.99598799999999998</v>
      </c>
      <c r="BS109" s="278" t="s">
        <v>228</v>
      </c>
      <c r="BT109" s="1133">
        <v>0.65640002490000005</v>
      </c>
      <c r="BU109" s="1133" t="s">
        <v>1080</v>
      </c>
      <c r="BV109" s="1133" t="s">
        <v>1080</v>
      </c>
      <c r="BW109" s="1133">
        <v>0.30074498059999999</v>
      </c>
      <c r="BX109" s="1153">
        <v>0.76360893249999995</v>
      </c>
      <c r="BY109" s="1154">
        <v>43722</v>
      </c>
      <c r="BZ109" s="1153" t="s">
        <v>230</v>
      </c>
      <c r="CA109" s="1154" t="s">
        <v>7</v>
      </c>
      <c r="CB109" s="278" t="s">
        <v>7</v>
      </c>
      <c r="CC109" s="1155" t="s">
        <v>1080</v>
      </c>
      <c r="CD109" s="277" t="s">
        <v>2260</v>
      </c>
      <c r="CE109" s="278" t="s">
        <v>7</v>
      </c>
      <c r="CF109" s="1133" t="s">
        <v>7</v>
      </c>
      <c r="CG109" s="278" t="s">
        <v>7</v>
      </c>
      <c r="CH109" s="1133">
        <v>0.34436655040000003</v>
      </c>
      <c r="CI109" s="1133">
        <v>3.5038544E-3</v>
      </c>
      <c r="CJ109" s="1133">
        <v>1.5243277E-2</v>
      </c>
      <c r="CK109" s="1133">
        <v>0.22986227270000001</v>
      </c>
      <c r="CL109" s="1153">
        <v>0.81819880010000001</v>
      </c>
      <c r="CM109" s="1154">
        <v>20930.019530000001</v>
      </c>
      <c r="CN109" s="1153" t="s">
        <v>7</v>
      </c>
      <c r="CO109" s="1154" t="s">
        <v>7</v>
      </c>
      <c r="CP109" s="278" t="s">
        <v>7</v>
      </c>
      <c r="CQ109" s="605" t="s">
        <v>1080</v>
      </c>
      <c r="CR109" s="277" t="s">
        <v>2484</v>
      </c>
      <c r="CS109" s="278">
        <v>26005243</v>
      </c>
      <c r="CT109" s="1133">
        <v>0.99598799999999998</v>
      </c>
      <c r="CU109" s="278" t="s">
        <v>228</v>
      </c>
      <c r="CV109" s="1133">
        <v>0.63330000639999995</v>
      </c>
      <c r="CW109" s="1133">
        <v>6.6218763000000002E-3</v>
      </c>
      <c r="CX109" s="1133">
        <v>2.4691352600000001E-2</v>
      </c>
      <c r="CY109" s="1133">
        <v>0.26818603279999997</v>
      </c>
      <c r="CZ109" s="1153">
        <v>0.7885560989</v>
      </c>
      <c r="DA109" s="1154">
        <v>16731</v>
      </c>
      <c r="DB109" s="1154" t="s">
        <v>230</v>
      </c>
      <c r="DC109" s="278" t="s">
        <v>7</v>
      </c>
      <c r="DD109" s="278" t="s">
        <v>7</v>
      </c>
      <c r="DE109" s="605" t="s">
        <v>1080</v>
      </c>
      <c r="DF109" s="277" t="s">
        <v>2260</v>
      </c>
      <c r="DG109" s="278" t="s">
        <v>7</v>
      </c>
      <c r="DH109" s="1133" t="s">
        <v>7</v>
      </c>
      <c r="DI109" s="278" t="s">
        <v>7</v>
      </c>
      <c r="DJ109" s="1133">
        <v>0.5</v>
      </c>
      <c r="DK109" s="1133">
        <v>-1.9998647299999998E-2</v>
      </c>
      <c r="DL109" s="1133">
        <v>1.1432232299999999E-2</v>
      </c>
      <c r="DM109" s="1133">
        <v>-1.7493212220000001</v>
      </c>
      <c r="DN109" s="1153">
        <v>8.0235511100000004E-2</v>
      </c>
      <c r="DO109" s="1154">
        <v>150064</v>
      </c>
      <c r="DP109" s="1154" t="s">
        <v>230</v>
      </c>
      <c r="DQ109" s="278" t="s">
        <v>7</v>
      </c>
      <c r="DR109" s="278" t="s">
        <v>7</v>
      </c>
      <c r="DS109" s="605" t="s">
        <v>1080</v>
      </c>
      <c r="DT109" s="277" t="s">
        <v>2484</v>
      </c>
      <c r="DU109" s="278">
        <v>26005243</v>
      </c>
      <c r="DV109" s="1133">
        <v>0.99598799999999998</v>
      </c>
      <c r="DW109" s="278" t="s">
        <v>228</v>
      </c>
      <c r="DX109" s="1133">
        <v>0.63300001620000002</v>
      </c>
      <c r="DY109" s="1133">
        <v>2.7999998999999999E-3</v>
      </c>
      <c r="DZ109" s="1133">
        <v>3.5812220999999998E-3</v>
      </c>
      <c r="EA109" s="1133">
        <v>0.78185600040000003</v>
      </c>
      <c r="EB109" s="1153">
        <v>0.43429920080000001</v>
      </c>
      <c r="EC109" s="1154">
        <v>250154</v>
      </c>
      <c r="ED109" s="1154" t="s">
        <v>230</v>
      </c>
      <c r="EE109" s="278" t="s">
        <v>7</v>
      </c>
      <c r="EF109" s="278" t="s">
        <v>7</v>
      </c>
    </row>
    <row r="110" spans="1:136" ht="12" customHeight="1" x14ac:dyDescent="0.15">
      <c r="A110" s="1160" t="s">
        <v>316</v>
      </c>
      <c r="B110" s="278">
        <v>8</v>
      </c>
      <c r="C110" s="278">
        <v>9394053</v>
      </c>
      <c r="D110" s="278" t="s">
        <v>228</v>
      </c>
      <c r="E110" s="1133">
        <v>0.1790000051</v>
      </c>
      <c r="F110" s="1133">
        <v>1.30000003E-2</v>
      </c>
      <c r="G110" s="1133">
        <v>1.9E-3</v>
      </c>
      <c r="H110" s="1133">
        <v>6.7100000380000004</v>
      </c>
      <c r="I110" s="1153">
        <v>1.9399999999999999E-11</v>
      </c>
      <c r="J110" s="1154">
        <v>939908</v>
      </c>
      <c r="K110" s="605" t="s">
        <v>1080</v>
      </c>
      <c r="L110" s="277" t="s">
        <v>2260</v>
      </c>
      <c r="M110" s="278" t="s">
        <v>7</v>
      </c>
      <c r="N110" s="1161" t="s">
        <v>7</v>
      </c>
      <c r="O110" s="1133" t="s">
        <v>7</v>
      </c>
      <c r="P110" s="1133">
        <v>0.18029999729999999</v>
      </c>
      <c r="Q110" s="1133">
        <v>3.0200000899999999E-2</v>
      </c>
      <c r="R110" s="1133">
        <v>0.1127781197</v>
      </c>
      <c r="S110" s="1133">
        <v>0.26778241990000001</v>
      </c>
      <c r="T110" s="1153">
        <v>0.78886681800000003</v>
      </c>
      <c r="U110" s="1154">
        <v>38181</v>
      </c>
      <c r="V110" s="1154" t="s">
        <v>230</v>
      </c>
      <c r="W110" s="278" t="s">
        <v>7</v>
      </c>
      <c r="X110" s="278" t="s">
        <v>7</v>
      </c>
      <c r="Y110" s="605" t="s">
        <v>1080</v>
      </c>
      <c r="Z110" s="277" t="s">
        <v>2260</v>
      </c>
      <c r="AA110" s="278" t="s">
        <v>7</v>
      </c>
      <c r="AB110" s="1133" t="s">
        <v>7</v>
      </c>
      <c r="AC110" s="278" t="s">
        <v>7</v>
      </c>
      <c r="AD110" s="1133">
        <v>0.17970000210000001</v>
      </c>
      <c r="AE110" s="1133">
        <v>-1E-4</v>
      </c>
      <c r="AF110" s="1133">
        <v>3.0979326000000001E-3</v>
      </c>
      <c r="AG110" s="1133">
        <v>-3.2279592000000003E-2</v>
      </c>
      <c r="AH110" s="1153">
        <v>0.97424906489999996</v>
      </c>
      <c r="AI110" s="1154">
        <v>22438</v>
      </c>
      <c r="AJ110" s="1153" t="s">
        <v>230</v>
      </c>
      <c r="AK110" s="1154" t="s">
        <v>7</v>
      </c>
      <c r="AL110" s="278" t="s">
        <v>7</v>
      </c>
      <c r="AM110" s="605" t="s">
        <v>1080</v>
      </c>
      <c r="AN110" s="277" t="s">
        <v>2260</v>
      </c>
      <c r="AO110" s="278" t="s">
        <v>7</v>
      </c>
      <c r="AP110" s="1133" t="s">
        <v>7</v>
      </c>
      <c r="AQ110" s="278" t="s">
        <v>7</v>
      </c>
      <c r="AR110" s="1133">
        <v>0.18129999939999999</v>
      </c>
      <c r="AS110" s="1133">
        <v>-3.3399999100000001E-2</v>
      </c>
      <c r="AT110" s="1133">
        <v>2.1660544E-2</v>
      </c>
      <c r="AU110" s="1133">
        <v>-1.541974306</v>
      </c>
      <c r="AV110" s="1153">
        <v>0.1230798513</v>
      </c>
      <c r="AW110" s="1154">
        <v>35845</v>
      </c>
      <c r="AX110" s="1153" t="s">
        <v>230</v>
      </c>
      <c r="AY110" s="1154" t="s">
        <v>7</v>
      </c>
      <c r="AZ110" s="278" t="s">
        <v>7</v>
      </c>
      <c r="BA110" s="605" t="s">
        <v>1080</v>
      </c>
      <c r="BB110" s="277" t="s">
        <v>2260</v>
      </c>
      <c r="BC110" s="278" t="s">
        <v>7</v>
      </c>
      <c r="BD110" s="1133" t="s">
        <v>7</v>
      </c>
      <c r="BE110" s="278" t="s">
        <v>7</v>
      </c>
      <c r="BF110" s="1133">
        <v>0.18809999529999999</v>
      </c>
      <c r="BG110" s="1133">
        <v>-3.2400000800000002E-2</v>
      </c>
      <c r="BH110" s="1133">
        <v>2.7826396699999999E-2</v>
      </c>
      <c r="BI110" s="1133">
        <v>-1.1643619540000001</v>
      </c>
      <c r="BJ110" s="1153">
        <v>0.2442773432</v>
      </c>
      <c r="BK110" s="1154">
        <v>29565</v>
      </c>
      <c r="BL110" s="1153" t="s">
        <v>7</v>
      </c>
      <c r="BM110" s="1154" t="s">
        <v>7</v>
      </c>
      <c r="BN110" s="278" t="s">
        <v>7</v>
      </c>
      <c r="BO110" s="605" t="s">
        <v>1080</v>
      </c>
      <c r="BP110" s="277" t="s">
        <v>2260</v>
      </c>
      <c r="BQ110" s="278" t="s">
        <v>7</v>
      </c>
      <c r="BR110" s="1133" t="s">
        <v>7</v>
      </c>
      <c r="BS110" s="278" t="s">
        <v>7</v>
      </c>
      <c r="BT110" s="1133">
        <v>0.17380000649999999</v>
      </c>
      <c r="BU110" s="1133" t="s">
        <v>1080</v>
      </c>
      <c r="BV110" s="1133" t="s">
        <v>1080</v>
      </c>
      <c r="BW110" s="1133">
        <v>1.855436206</v>
      </c>
      <c r="BX110" s="1153">
        <v>6.3533961799999997E-2</v>
      </c>
      <c r="BY110" s="1154">
        <v>49942</v>
      </c>
      <c r="BZ110" s="1153" t="s">
        <v>230</v>
      </c>
      <c r="CA110" s="1154" t="s">
        <v>7</v>
      </c>
      <c r="CB110" s="278" t="s">
        <v>7</v>
      </c>
      <c r="CC110" s="1155" t="s">
        <v>1080</v>
      </c>
      <c r="CD110" s="277" t="s">
        <v>2260</v>
      </c>
      <c r="CE110" s="278" t="s">
        <v>7</v>
      </c>
      <c r="CF110" s="1133" t="s">
        <v>7</v>
      </c>
      <c r="CG110" s="278" t="s">
        <v>7</v>
      </c>
      <c r="CH110" s="1133">
        <v>0.1821502596</v>
      </c>
      <c r="CI110" s="1133">
        <v>3.0403105499999999E-2</v>
      </c>
      <c r="CJ110" s="1133">
        <v>1.7783822500000001E-2</v>
      </c>
      <c r="CK110" s="1133">
        <v>1.709593296</v>
      </c>
      <c r="CL110" s="1153">
        <v>8.7341100000000005E-2</v>
      </c>
      <c r="CM110" s="1154">
        <v>22842.429690000001</v>
      </c>
      <c r="CN110" s="1153" t="s">
        <v>230</v>
      </c>
      <c r="CO110" s="1154" t="s">
        <v>7</v>
      </c>
      <c r="CP110" s="278" t="s">
        <v>7</v>
      </c>
      <c r="CQ110" s="605" t="s">
        <v>1080</v>
      </c>
      <c r="CR110" s="277" t="s">
        <v>2260</v>
      </c>
      <c r="CS110" s="278" t="s">
        <v>7</v>
      </c>
      <c r="CT110" s="1133" t="s">
        <v>7</v>
      </c>
      <c r="CU110" s="278" t="s">
        <v>7</v>
      </c>
      <c r="CV110" s="1133">
        <v>0.15250000359999999</v>
      </c>
      <c r="CW110" s="1133">
        <v>-9.4551584000000001E-3</v>
      </c>
      <c r="CX110" s="1133">
        <v>3.2588586199999998E-2</v>
      </c>
      <c r="CY110" s="1133">
        <v>-0.29013711209999998</v>
      </c>
      <c r="CZ110" s="1153">
        <v>0.77171134949999998</v>
      </c>
      <c r="DA110" s="1154">
        <v>16731</v>
      </c>
      <c r="DB110" s="1154" t="s">
        <v>7</v>
      </c>
      <c r="DC110" s="278" t="s">
        <v>7</v>
      </c>
      <c r="DD110" s="278" t="s">
        <v>7</v>
      </c>
      <c r="DE110" s="605" t="s">
        <v>1080</v>
      </c>
      <c r="DF110" s="277" t="s">
        <v>2260</v>
      </c>
      <c r="DG110" s="278" t="s">
        <v>7</v>
      </c>
      <c r="DH110" s="1133" t="s">
        <v>7</v>
      </c>
      <c r="DI110" s="278" t="s">
        <v>7</v>
      </c>
      <c r="DJ110" s="1133">
        <v>0.5</v>
      </c>
      <c r="DK110" s="1133">
        <v>1.50954872E-2</v>
      </c>
      <c r="DL110" s="1133">
        <v>1.3881996299999999E-2</v>
      </c>
      <c r="DM110" s="1133">
        <v>1.087414742</v>
      </c>
      <c r="DN110" s="1153">
        <v>0.2768535614</v>
      </c>
      <c r="DO110" s="1154">
        <v>150064</v>
      </c>
      <c r="DP110" s="1154" t="s">
        <v>230</v>
      </c>
      <c r="DQ110" s="278" t="s">
        <v>7</v>
      </c>
      <c r="DR110" s="278" t="s">
        <v>7</v>
      </c>
      <c r="DS110" s="605" t="s">
        <v>1080</v>
      </c>
      <c r="DT110" s="277" t="s">
        <v>2260</v>
      </c>
      <c r="DU110" s="278" t="s">
        <v>7</v>
      </c>
      <c r="DV110" s="1133" t="s">
        <v>7</v>
      </c>
      <c r="DW110" s="278" t="s">
        <v>7</v>
      </c>
      <c r="DX110" s="1133">
        <v>0.15299999710000001</v>
      </c>
      <c r="DY110" s="1133">
        <v>-5.1999999999999998E-3</v>
      </c>
      <c r="DZ110" s="1133">
        <v>4.6209316000000002E-3</v>
      </c>
      <c r="EA110" s="1133">
        <v>-1.1253142359999999</v>
      </c>
      <c r="EB110" s="1153">
        <v>0.26045590639999999</v>
      </c>
      <c r="EC110" s="1154">
        <v>252877</v>
      </c>
      <c r="ED110" s="1154" t="s">
        <v>7</v>
      </c>
      <c r="EE110" s="278" t="s">
        <v>7</v>
      </c>
      <c r="EF110" s="278" t="s">
        <v>7</v>
      </c>
    </row>
    <row r="111" spans="1:136" ht="12" customHeight="1" x14ac:dyDescent="0.15">
      <c r="A111" s="1160" t="s">
        <v>399</v>
      </c>
      <c r="B111" s="278">
        <v>8</v>
      </c>
      <c r="C111" s="278">
        <v>8436070</v>
      </c>
      <c r="D111" s="278" t="s">
        <v>228</v>
      </c>
      <c r="E111" s="1133">
        <v>0.32800000909999999</v>
      </c>
      <c r="F111" s="1133">
        <v>9.6000005000000006E-3</v>
      </c>
      <c r="G111" s="1133">
        <v>1.6000000000000001E-3</v>
      </c>
      <c r="H111" s="1133">
        <v>6.0599999430000002</v>
      </c>
      <c r="I111" s="1153">
        <v>1.3999999999999999E-9</v>
      </c>
      <c r="J111" s="1154">
        <v>939908</v>
      </c>
      <c r="K111" s="605" t="s">
        <v>1080</v>
      </c>
      <c r="L111" s="277" t="s">
        <v>1080</v>
      </c>
      <c r="M111" s="278" t="s">
        <v>1080</v>
      </c>
      <c r="N111" s="1161" t="s">
        <v>1080</v>
      </c>
      <c r="O111" s="1133" t="s">
        <v>1080</v>
      </c>
      <c r="P111" s="1133" t="s">
        <v>1080</v>
      </c>
      <c r="Q111" s="1133" t="s">
        <v>1080</v>
      </c>
      <c r="R111" s="1133" t="s">
        <v>1080</v>
      </c>
      <c r="S111" s="1133" t="s">
        <v>1080</v>
      </c>
      <c r="T111" s="1153" t="s">
        <v>1080</v>
      </c>
      <c r="U111" s="1154" t="s">
        <v>1080</v>
      </c>
      <c r="V111" s="1154" t="s">
        <v>1080</v>
      </c>
      <c r="W111" s="278" t="s">
        <v>1080</v>
      </c>
      <c r="X111" s="278" t="s">
        <v>1080</v>
      </c>
      <c r="Y111" s="605" t="s">
        <v>1080</v>
      </c>
      <c r="Z111" s="277" t="s">
        <v>1080</v>
      </c>
      <c r="AA111" s="278" t="s">
        <v>1080</v>
      </c>
      <c r="AB111" s="1133" t="s">
        <v>1080</v>
      </c>
      <c r="AC111" s="278" t="s">
        <v>1080</v>
      </c>
      <c r="AD111" s="1133" t="s">
        <v>1080</v>
      </c>
      <c r="AE111" s="1133" t="s">
        <v>1080</v>
      </c>
      <c r="AF111" s="1133" t="s">
        <v>1080</v>
      </c>
      <c r="AG111" s="1133" t="s">
        <v>1080</v>
      </c>
      <c r="AH111" s="1153" t="s">
        <v>1080</v>
      </c>
      <c r="AI111" s="1154" t="s">
        <v>1080</v>
      </c>
      <c r="AJ111" s="1153" t="s">
        <v>1080</v>
      </c>
      <c r="AK111" s="1154" t="s">
        <v>1080</v>
      </c>
      <c r="AL111" s="278" t="s">
        <v>1080</v>
      </c>
      <c r="AM111" s="605" t="s">
        <v>1080</v>
      </c>
      <c r="AN111" s="277" t="s">
        <v>1080</v>
      </c>
      <c r="AO111" s="278" t="s">
        <v>1080</v>
      </c>
      <c r="AP111" s="1133" t="s">
        <v>1080</v>
      </c>
      <c r="AQ111" s="278" t="s">
        <v>1080</v>
      </c>
      <c r="AR111" s="1133" t="s">
        <v>1080</v>
      </c>
      <c r="AS111" s="1133" t="s">
        <v>1080</v>
      </c>
      <c r="AT111" s="1133" t="s">
        <v>1080</v>
      </c>
      <c r="AU111" s="1133" t="s">
        <v>1080</v>
      </c>
      <c r="AV111" s="1153" t="s">
        <v>1080</v>
      </c>
      <c r="AW111" s="1154" t="s">
        <v>1080</v>
      </c>
      <c r="AX111" s="1153" t="s">
        <v>1080</v>
      </c>
      <c r="AY111" s="1154" t="s">
        <v>1080</v>
      </c>
      <c r="AZ111" s="278" t="s">
        <v>1080</v>
      </c>
      <c r="BA111" s="605" t="s">
        <v>1080</v>
      </c>
      <c r="BB111" s="277" t="s">
        <v>1080</v>
      </c>
      <c r="BC111" s="278" t="s">
        <v>1080</v>
      </c>
      <c r="BD111" s="1133" t="s">
        <v>1080</v>
      </c>
      <c r="BE111" s="278" t="s">
        <v>1080</v>
      </c>
      <c r="BF111" s="1133" t="s">
        <v>1080</v>
      </c>
      <c r="BG111" s="1133" t="s">
        <v>1080</v>
      </c>
      <c r="BH111" s="1133" t="s">
        <v>1080</v>
      </c>
      <c r="BI111" s="1133" t="s">
        <v>1080</v>
      </c>
      <c r="BJ111" s="1153" t="s">
        <v>1080</v>
      </c>
      <c r="BK111" s="1154" t="s">
        <v>1080</v>
      </c>
      <c r="BL111" s="1153" t="s">
        <v>1080</v>
      </c>
      <c r="BM111" s="1154" t="s">
        <v>1080</v>
      </c>
      <c r="BN111" s="278" t="s">
        <v>1080</v>
      </c>
      <c r="BO111" s="605" t="s">
        <v>1080</v>
      </c>
      <c r="BP111" s="277" t="s">
        <v>1080</v>
      </c>
      <c r="BQ111" s="278" t="s">
        <v>1080</v>
      </c>
      <c r="BR111" s="1133" t="s">
        <v>1080</v>
      </c>
      <c r="BS111" s="278" t="s">
        <v>1080</v>
      </c>
      <c r="BT111" s="1133" t="s">
        <v>1080</v>
      </c>
      <c r="BU111" s="1133" t="s">
        <v>1080</v>
      </c>
      <c r="BV111" s="1133" t="s">
        <v>1080</v>
      </c>
      <c r="BW111" s="1133" t="s">
        <v>1080</v>
      </c>
      <c r="BX111" s="1153" t="s">
        <v>1080</v>
      </c>
      <c r="BY111" s="1154" t="s">
        <v>1080</v>
      </c>
      <c r="BZ111" s="1153" t="s">
        <v>1080</v>
      </c>
      <c r="CA111" s="1154" t="s">
        <v>1080</v>
      </c>
      <c r="CB111" s="278" t="s">
        <v>1080</v>
      </c>
      <c r="CC111" s="1155" t="s">
        <v>1080</v>
      </c>
      <c r="CD111" s="277" t="s">
        <v>1080</v>
      </c>
      <c r="CE111" s="278" t="s">
        <v>1080</v>
      </c>
      <c r="CF111" s="1133" t="s">
        <v>1080</v>
      </c>
      <c r="CG111" s="278" t="s">
        <v>1080</v>
      </c>
      <c r="CH111" s="1133" t="s">
        <v>1080</v>
      </c>
      <c r="CI111" s="1133" t="s">
        <v>1080</v>
      </c>
      <c r="CJ111" s="1133" t="s">
        <v>1080</v>
      </c>
      <c r="CK111" s="1133" t="s">
        <v>1080</v>
      </c>
      <c r="CL111" s="1153" t="s">
        <v>1080</v>
      </c>
      <c r="CM111" s="1154" t="s">
        <v>1080</v>
      </c>
      <c r="CN111" s="1153" t="s">
        <v>1080</v>
      </c>
      <c r="CO111" s="1154" t="s">
        <v>1080</v>
      </c>
      <c r="CP111" s="278" t="s">
        <v>1080</v>
      </c>
      <c r="CQ111" s="605" t="s">
        <v>1080</v>
      </c>
      <c r="CR111" s="277" t="s">
        <v>1080</v>
      </c>
      <c r="CS111" s="278" t="s">
        <v>1080</v>
      </c>
      <c r="CT111" s="1133" t="s">
        <v>1080</v>
      </c>
      <c r="CU111" s="278" t="s">
        <v>1080</v>
      </c>
      <c r="CV111" s="1133" t="s">
        <v>1080</v>
      </c>
      <c r="CW111" s="1133" t="s">
        <v>1080</v>
      </c>
      <c r="CX111" s="1133" t="s">
        <v>1080</v>
      </c>
      <c r="CY111" s="1133" t="s">
        <v>1080</v>
      </c>
      <c r="CZ111" s="1153" t="s">
        <v>1080</v>
      </c>
      <c r="DA111" s="1154" t="s">
        <v>1080</v>
      </c>
      <c r="DB111" s="1154" t="s">
        <v>1080</v>
      </c>
      <c r="DC111" s="278" t="s">
        <v>1080</v>
      </c>
      <c r="DD111" s="278" t="s">
        <v>1080</v>
      </c>
      <c r="DE111" s="605" t="s">
        <v>1080</v>
      </c>
      <c r="DF111" s="277" t="s">
        <v>2260</v>
      </c>
      <c r="DG111" s="278" t="s">
        <v>7</v>
      </c>
      <c r="DH111" s="1133" t="s">
        <v>7</v>
      </c>
      <c r="DI111" s="278" t="s">
        <v>7</v>
      </c>
      <c r="DJ111" s="1133">
        <v>0.5</v>
      </c>
      <c r="DK111" s="1133">
        <v>2.7196791000000001E-2</v>
      </c>
      <c r="DL111" s="1133">
        <v>1.34737026E-2</v>
      </c>
      <c r="DM111" s="1133">
        <v>2.0185091499999999</v>
      </c>
      <c r="DN111" s="1153">
        <v>4.3538261199999997E-2</v>
      </c>
      <c r="DO111" s="1154">
        <v>150064</v>
      </c>
      <c r="DP111" s="1154" t="s">
        <v>230</v>
      </c>
      <c r="DQ111" s="278" t="s">
        <v>7</v>
      </c>
      <c r="DR111" s="278" t="s">
        <v>7</v>
      </c>
      <c r="DS111" s="605" t="s">
        <v>1080</v>
      </c>
      <c r="DT111" s="277" t="s">
        <v>1080</v>
      </c>
      <c r="DU111" s="278" t="s">
        <v>1080</v>
      </c>
      <c r="DV111" s="1133" t="s">
        <v>1080</v>
      </c>
      <c r="DW111" s="278" t="s">
        <v>1080</v>
      </c>
      <c r="DX111" s="1133" t="s">
        <v>1080</v>
      </c>
      <c r="DY111" s="1133" t="s">
        <v>1080</v>
      </c>
      <c r="DZ111" s="1133" t="s">
        <v>1080</v>
      </c>
      <c r="EA111" s="1133" t="s">
        <v>1080</v>
      </c>
      <c r="EB111" s="1153" t="s">
        <v>1080</v>
      </c>
      <c r="EC111" s="1154" t="s">
        <v>1080</v>
      </c>
      <c r="ED111" s="1154" t="s">
        <v>1080</v>
      </c>
      <c r="EE111" s="278" t="s">
        <v>1080</v>
      </c>
      <c r="EF111" s="278" t="s">
        <v>1080</v>
      </c>
    </row>
    <row r="112" spans="1:136" ht="12" customHeight="1" x14ac:dyDescent="0.15">
      <c r="A112" s="1160" t="s">
        <v>571</v>
      </c>
      <c r="B112" s="278">
        <v>10</v>
      </c>
      <c r="C112" s="278">
        <v>134109886</v>
      </c>
      <c r="D112" s="278" t="s">
        <v>265</v>
      </c>
      <c r="E112" s="1133">
        <v>0.42100000380000002</v>
      </c>
      <c r="F112" s="1133">
        <v>8.2000000000000007E-3</v>
      </c>
      <c r="G112" s="1133">
        <v>1.5E-3</v>
      </c>
      <c r="H112" s="1133">
        <v>5.4699997900000001</v>
      </c>
      <c r="I112" s="1153">
        <v>4.6000000000000002E-8</v>
      </c>
      <c r="J112" s="1154">
        <v>939908</v>
      </c>
      <c r="K112" s="605" t="s">
        <v>1080</v>
      </c>
      <c r="L112" s="277" t="s">
        <v>2260</v>
      </c>
      <c r="M112" s="278" t="s">
        <v>7</v>
      </c>
      <c r="N112" s="1161" t="s">
        <v>7</v>
      </c>
      <c r="O112" s="1133" t="s">
        <v>7</v>
      </c>
      <c r="P112" s="1133">
        <v>0.3926999867</v>
      </c>
      <c r="Q112" s="1133">
        <v>-4.1499998400000002E-2</v>
      </c>
      <c r="R112" s="1133">
        <v>8.91570374E-2</v>
      </c>
      <c r="S112" s="1133">
        <v>-0.46547085049999998</v>
      </c>
      <c r="T112" s="1153">
        <v>0.64159429069999996</v>
      </c>
      <c r="U112" s="1154">
        <v>38181</v>
      </c>
      <c r="V112" s="1154" t="s">
        <v>7</v>
      </c>
      <c r="W112" s="278" t="s">
        <v>7</v>
      </c>
      <c r="X112" s="278" t="s">
        <v>7</v>
      </c>
      <c r="Y112" s="605" t="s">
        <v>1080</v>
      </c>
      <c r="Z112" s="277" t="s">
        <v>2260</v>
      </c>
      <c r="AA112" s="278" t="s">
        <v>7</v>
      </c>
      <c r="AB112" s="1133" t="s">
        <v>7</v>
      </c>
      <c r="AC112" s="278" t="s">
        <v>7</v>
      </c>
      <c r="AD112" s="1133">
        <v>0.38929998869999999</v>
      </c>
      <c r="AE112" s="1133">
        <v>-2.7000001000000002E-3</v>
      </c>
      <c r="AF112" s="1133">
        <v>2.4983329000000001E-3</v>
      </c>
      <c r="AG112" s="1133">
        <v>-1.0807206629999999</v>
      </c>
      <c r="AH112" s="1153">
        <v>0.27982136610000002</v>
      </c>
      <c r="AI112" s="1154">
        <v>22438</v>
      </c>
      <c r="AJ112" s="1153" t="s">
        <v>230</v>
      </c>
      <c r="AK112" s="1154" t="s">
        <v>7</v>
      </c>
      <c r="AL112" s="278" t="s">
        <v>7</v>
      </c>
      <c r="AM112" s="605" t="s">
        <v>1080</v>
      </c>
      <c r="AN112" s="277" t="s">
        <v>2260</v>
      </c>
      <c r="AO112" s="278" t="s">
        <v>7</v>
      </c>
      <c r="AP112" s="1133" t="s">
        <v>7</v>
      </c>
      <c r="AQ112" s="278" t="s">
        <v>7</v>
      </c>
      <c r="AR112" s="1133">
        <v>0.39239999650000001</v>
      </c>
      <c r="AS112" s="1133">
        <v>-1.9099999199999999E-2</v>
      </c>
      <c r="AT112" s="1133">
        <v>1.73484907E-2</v>
      </c>
      <c r="AU112" s="1133">
        <v>-1.100960374</v>
      </c>
      <c r="AV112" s="1153">
        <v>0.27091392869999997</v>
      </c>
      <c r="AW112" s="1154">
        <v>35845</v>
      </c>
      <c r="AX112" s="1153" t="s">
        <v>230</v>
      </c>
      <c r="AY112" s="1154" t="s">
        <v>7</v>
      </c>
      <c r="AZ112" s="278" t="s">
        <v>7</v>
      </c>
      <c r="BA112" s="605" t="s">
        <v>1080</v>
      </c>
      <c r="BB112" s="277" t="s">
        <v>2260</v>
      </c>
      <c r="BC112" s="278" t="s">
        <v>7</v>
      </c>
      <c r="BD112" s="1133" t="s">
        <v>7</v>
      </c>
      <c r="BE112" s="278" t="s">
        <v>7</v>
      </c>
      <c r="BF112" s="1133">
        <v>0.40909999609999997</v>
      </c>
      <c r="BG112" s="1133">
        <v>3.1399998800000002E-2</v>
      </c>
      <c r="BH112" s="1133">
        <v>2.1320225700000001E-2</v>
      </c>
      <c r="BI112" s="1133">
        <v>1.4727798700000001</v>
      </c>
      <c r="BJ112" s="1153">
        <v>0.14081038530000001</v>
      </c>
      <c r="BK112" s="1154">
        <v>31301</v>
      </c>
      <c r="BL112" s="1153" t="s">
        <v>230</v>
      </c>
      <c r="BM112" s="1154" t="s">
        <v>7</v>
      </c>
      <c r="BN112" s="278" t="s">
        <v>7</v>
      </c>
      <c r="BO112" s="605" t="s">
        <v>1080</v>
      </c>
      <c r="BP112" s="277" t="s">
        <v>2260</v>
      </c>
      <c r="BQ112" s="278" t="s">
        <v>7</v>
      </c>
      <c r="BR112" s="1133" t="s">
        <v>7</v>
      </c>
      <c r="BS112" s="278" t="s">
        <v>7</v>
      </c>
      <c r="BT112" s="1133">
        <v>0.38019999859999998</v>
      </c>
      <c r="BU112" s="1133" t="s">
        <v>1080</v>
      </c>
      <c r="BV112" s="1133" t="s">
        <v>1080</v>
      </c>
      <c r="BW112" s="1133">
        <v>0.4688988328</v>
      </c>
      <c r="BX112" s="1153">
        <v>0.63914191720000002</v>
      </c>
      <c r="BY112" s="1154">
        <v>46787</v>
      </c>
      <c r="BZ112" s="1153" t="s">
        <v>230</v>
      </c>
      <c r="CA112" s="1154" t="s">
        <v>7</v>
      </c>
      <c r="CB112" s="278" t="s">
        <v>7</v>
      </c>
      <c r="CC112" s="1155" t="s">
        <v>1080</v>
      </c>
      <c r="CD112" s="277" t="s">
        <v>2260</v>
      </c>
      <c r="CE112" s="278" t="s">
        <v>7</v>
      </c>
      <c r="CF112" s="1133" t="s">
        <v>7</v>
      </c>
      <c r="CG112" s="278" t="s">
        <v>7</v>
      </c>
      <c r="CH112" s="1133">
        <v>0.41614601020000003</v>
      </c>
      <c r="CI112" s="1133">
        <v>2.8597174199999999E-2</v>
      </c>
      <c r="CJ112" s="1133">
        <v>1.5649763899999999E-2</v>
      </c>
      <c r="CK112" s="1133">
        <v>1.8273229600000001</v>
      </c>
      <c r="CL112" s="1153">
        <v>6.7651219700000001E-2</v>
      </c>
      <c r="CM112" s="1154">
        <v>18642.490229999999</v>
      </c>
      <c r="CN112" s="1153" t="s">
        <v>230</v>
      </c>
      <c r="CO112" s="1154" t="s">
        <v>7</v>
      </c>
      <c r="CP112" s="278" t="s">
        <v>7</v>
      </c>
      <c r="CQ112" s="605" t="s">
        <v>1080</v>
      </c>
      <c r="CR112" s="277" t="s">
        <v>1080</v>
      </c>
      <c r="CS112" s="278" t="s">
        <v>1080</v>
      </c>
      <c r="CT112" s="1133" t="s">
        <v>1080</v>
      </c>
      <c r="CU112" s="278" t="s">
        <v>1080</v>
      </c>
      <c r="CV112" s="1133" t="s">
        <v>1080</v>
      </c>
      <c r="CW112" s="1133" t="s">
        <v>1080</v>
      </c>
      <c r="CX112" s="1133" t="s">
        <v>1080</v>
      </c>
      <c r="CY112" s="1133" t="s">
        <v>1080</v>
      </c>
      <c r="CZ112" s="1153" t="s">
        <v>1080</v>
      </c>
      <c r="DA112" s="1154" t="s">
        <v>1080</v>
      </c>
      <c r="DB112" s="1154" t="s">
        <v>1080</v>
      </c>
      <c r="DC112" s="278" t="s">
        <v>1080</v>
      </c>
      <c r="DD112" s="278" t="s">
        <v>1080</v>
      </c>
      <c r="DE112" s="605" t="s">
        <v>1080</v>
      </c>
      <c r="DF112" s="277" t="s">
        <v>2260</v>
      </c>
      <c r="DG112" s="278" t="s">
        <v>7</v>
      </c>
      <c r="DH112" s="1133" t="s">
        <v>7</v>
      </c>
      <c r="DI112" s="278" t="s">
        <v>7</v>
      </c>
      <c r="DJ112" s="1133">
        <v>0.5</v>
      </c>
      <c r="DK112" s="1133">
        <v>8.9959529999999999E-4</v>
      </c>
      <c r="DL112" s="1133">
        <v>1.16363792E-2</v>
      </c>
      <c r="DM112" s="1133">
        <v>7.7308863399999997E-2</v>
      </c>
      <c r="DN112" s="1153">
        <v>0.9383778572</v>
      </c>
      <c r="DO112" s="1154">
        <v>150064</v>
      </c>
      <c r="DP112" s="1154" t="s">
        <v>230</v>
      </c>
      <c r="DQ112" s="278" t="s">
        <v>7</v>
      </c>
      <c r="DR112" s="278" t="s">
        <v>7</v>
      </c>
      <c r="DS112" s="605" t="s">
        <v>1080</v>
      </c>
      <c r="DT112" s="277" t="s">
        <v>2260</v>
      </c>
      <c r="DU112" s="278" t="s">
        <v>7</v>
      </c>
      <c r="DV112" s="1133" t="s">
        <v>7</v>
      </c>
      <c r="DW112" s="278" t="s">
        <v>7</v>
      </c>
      <c r="DX112" s="1133">
        <v>0.3779999912</v>
      </c>
      <c r="DY112" s="1133">
        <v>1.6000000000000001E-3</v>
      </c>
      <c r="DZ112" s="1133">
        <v>3.6967453000000001E-3</v>
      </c>
      <c r="EA112" s="1133">
        <v>0.43281313780000003</v>
      </c>
      <c r="EB112" s="1153">
        <v>0.66515052320000001</v>
      </c>
      <c r="EC112" s="1154">
        <v>244149</v>
      </c>
      <c r="ED112" s="1154" t="s">
        <v>230</v>
      </c>
      <c r="EE112" s="278" t="s">
        <v>7</v>
      </c>
      <c r="EF112" s="278" t="s">
        <v>7</v>
      </c>
    </row>
    <row r="113" spans="1:136" ht="12" customHeight="1" x14ac:dyDescent="0.15">
      <c r="A113" s="1160" t="s">
        <v>418</v>
      </c>
      <c r="B113" s="278">
        <v>14</v>
      </c>
      <c r="C113" s="278">
        <v>67400150</v>
      </c>
      <c r="D113" s="278" t="s">
        <v>265</v>
      </c>
      <c r="E113" s="1133">
        <v>0.91100001340000003</v>
      </c>
      <c r="F113" s="1133">
        <v>1.5599999599999999E-2</v>
      </c>
      <c r="G113" s="1133">
        <v>2.5999999999999999E-3</v>
      </c>
      <c r="H113" s="1133">
        <v>5.9800000190000002</v>
      </c>
      <c r="I113" s="1153">
        <v>2.1999999999999998E-9</v>
      </c>
      <c r="J113" s="1154">
        <v>939908</v>
      </c>
      <c r="K113" s="605" t="s">
        <v>1080</v>
      </c>
      <c r="L113" s="277" t="s">
        <v>2485</v>
      </c>
      <c r="M113" s="278">
        <v>67352226</v>
      </c>
      <c r="N113" s="1161">
        <v>0.88884600000000002</v>
      </c>
      <c r="O113" s="1133" t="s">
        <v>237</v>
      </c>
      <c r="P113" s="1133">
        <v>0.89179998640000002</v>
      </c>
      <c r="Q113" s="1133">
        <v>-0.1923000067</v>
      </c>
      <c r="R113" s="1133">
        <v>0.13207705319999999</v>
      </c>
      <c r="S113" s="1133">
        <v>-1.455968261</v>
      </c>
      <c r="T113" s="1153">
        <v>0.1454013884</v>
      </c>
      <c r="U113" s="1154">
        <v>38181</v>
      </c>
      <c r="V113" s="1154" t="s">
        <v>7</v>
      </c>
      <c r="W113" s="278" t="s">
        <v>7</v>
      </c>
      <c r="X113" s="278" t="s">
        <v>7</v>
      </c>
      <c r="Y113" s="605" t="s">
        <v>1080</v>
      </c>
      <c r="Z113" s="277" t="s">
        <v>2485</v>
      </c>
      <c r="AA113" s="278">
        <v>67352226</v>
      </c>
      <c r="AB113" s="1133">
        <v>0.88884600000000002</v>
      </c>
      <c r="AC113" s="278" t="s">
        <v>237</v>
      </c>
      <c r="AD113" s="1133">
        <v>0.88249999280000002</v>
      </c>
      <c r="AE113" s="1133">
        <v>5.0000000000000001E-4</v>
      </c>
      <c r="AF113" s="1133">
        <v>3.497666E-3</v>
      </c>
      <c r="AG113" s="1133">
        <v>0.142952472</v>
      </c>
      <c r="AH113" s="1153">
        <v>0.88632774349999999</v>
      </c>
      <c r="AI113" s="1154">
        <v>22438</v>
      </c>
      <c r="AJ113" s="1153" t="s">
        <v>7</v>
      </c>
      <c r="AK113" s="1154" t="s">
        <v>7</v>
      </c>
      <c r="AL113" s="278" t="s">
        <v>7</v>
      </c>
      <c r="AM113" s="605" t="s">
        <v>1080</v>
      </c>
      <c r="AN113" s="277" t="s">
        <v>2485</v>
      </c>
      <c r="AO113" s="278">
        <v>67352226</v>
      </c>
      <c r="AP113" s="1133">
        <v>0.88884600000000002</v>
      </c>
      <c r="AQ113" s="278" t="s">
        <v>237</v>
      </c>
      <c r="AR113" s="1133">
        <v>0.89060002569999996</v>
      </c>
      <c r="AS113" s="1133">
        <v>4.0500000100000003E-2</v>
      </c>
      <c r="AT113" s="1133">
        <v>2.5571474800000001E-2</v>
      </c>
      <c r="AU113" s="1133">
        <v>1.583796024</v>
      </c>
      <c r="AV113" s="1153">
        <v>0.11324014509999999</v>
      </c>
      <c r="AW113" s="1154">
        <v>35845</v>
      </c>
      <c r="AX113" s="1153" t="s">
        <v>7</v>
      </c>
      <c r="AY113" s="1154" t="s">
        <v>7</v>
      </c>
      <c r="AZ113" s="278" t="s">
        <v>7</v>
      </c>
      <c r="BA113" s="605" t="s">
        <v>1080</v>
      </c>
      <c r="BB113" s="277" t="s">
        <v>2260</v>
      </c>
      <c r="BC113" s="278" t="s">
        <v>7</v>
      </c>
      <c r="BD113" s="1133" t="s">
        <v>7</v>
      </c>
      <c r="BE113" s="278" t="s">
        <v>7</v>
      </c>
      <c r="BF113" s="1133">
        <v>0.90609997509999995</v>
      </c>
      <c r="BG113" s="1133">
        <v>-1.7799999600000001E-2</v>
      </c>
      <c r="BH113" s="1133">
        <v>3.8436461200000001E-2</v>
      </c>
      <c r="BI113" s="1133">
        <v>-0.46310192350000001</v>
      </c>
      <c r="BJ113" s="1153">
        <v>0.64329129460000001</v>
      </c>
      <c r="BK113" s="1154">
        <v>24912</v>
      </c>
      <c r="BL113" s="1153" t="s">
        <v>7</v>
      </c>
      <c r="BM113" s="1154" t="s">
        <v>7</v>
      </c>
      <c r="BN113" s="278" t="s">
        <v>7</v>
      </c>
      <c r="BO113" s="605" t="s">
        <v>1080</v>
      </c>
      <c r="BP113" s="277" t="s">
        <v>2485</v>
      </c>
      <c r="BQ113" s="278">
        <v>67352226</v>
      </c>
      <c r="BR113" s="1133">
        <v>0.88884600000000002</v>
      </c>
      <c r="BS113" s="278" t="s">
        <v>237</v>
      </c>
      <c r="BT113" s="1133">
        <v>0.88639998440000001</v>
      </c>
      <c r="BU113" s="1133" t="s">
        <v>1080</v>
      </c>
      <c r="BV113" s="1133" t="s">
        <v>1080</v>
      </c>
      <c r="BW113" s="1133">
        <v>1.242300749</v>
      </c>
      <c r="BX113" s="1153">
        <v>0.2141256332</v>
      </c>
      <c r="BY113" s="1154">
        <v>49942</v>
      </c>
      <c r="BZ113" s="1153" t="s">
        <v>230</v>
      </c>
      <c r="CA113" s="1154" t="s">
        <v>7</v>
      </c>
      <c r="CB113" s="278" t="s">
        <v>7</v>
      </c>
      <c r="CC113" s="1155" t="s">
        <v>1080</v>
      </c>
      <c r="CD113" s="277" t="s">
        <v>2260</v>
      </c>
      <c r="CE113" s="278" t="s">
        <v>7</v>
      </c>
      <c r="CF113" s="1133" t="s">
        <v>7</v>
      </c>
      <c r="CG113" s="278" t="s">
        <v>7</v>
      </c>
      <c r="CH113" s="1133">
        <v>0.91600000859999997</v>
      </c>
      <c r="CI113" s="1133">
        <v>-6.6017439000000001E-3</v>
      </c>
      <c r="CJ113" s="1133">
        <v>2.4795731500000001E-2</v>
      </c>
      <c r="CK113" s="1133">
        <v>-0.26624518629999999</v>
      </c>
      <c r="CL113" s="1153">
        <v>0.7900503874</v>
      </c>
      <c r="CM113" s="1154">
        <v>22842.429690000001</v>
      </c>
      <c r="CN113" s="1153" t="s">
        <v>7</v>
      </c>
      <c r="CO113" s="1154" t="s">
        <v>7</v>
      </c>
      <c r="CP113" s="278" t="s">
        <v>7</v>
      </c>
      <c r="CQ113" s="605" t="s">
        <v>1080</v>
      </c>
      <c r="CR113" s="277" t="s">
        <v>2485</v>
      </c>
      <c r="CS113" s="278">
        <v>67352226</v>
      </c>
      <c r="CT113" s="1133">
        <v>0.88884600000000002</v>
      </c>
      <c r="CU113" s="278" t="s">
        <v>237</v>
      </c>
      <c r="CV113" s="1133">
        <v>0.89999997620000005</v>
      </c>
      <c r="CW113" s="1133">
        <v>6.8779513200000003E-2</v>
      </c>
      <c r="CX113" s="1133">
        <v>4.05857861E-2</v>
      </c>
      <c r="CY113" s="1133">
        <v>1.6946699620000001</v>
      </c>
      <c r="CZ113" s="1153">
        <v>9.0138047900000004E-2</v>
      </c>
      <c r="DA113" s="1154">
        <v>16731</v>
      </c>
      <c r="DB113" s="1154" t="s">
        <v>230</v>
      </c>
      <c r="DC113" s="278" t="s">
        <v>7</v>
      </c>
      <c r="DD113" s="278" t="s">
        <v>7</v>
      </c>
      <c r="DE113" s="605" t="s">
        <v>1080</v>
      </c>
      <c r="DF113" s="277" t="s">
        <v>2260</v>
      </c>
      <c r="DG113" s="278" t="s">
        <v>7</v>
      </c>
      <c r="DH113" s="1133" t="s">
        <v>7</v>
      </c>
      <c r="DI113" s="278" t="s">
        <v>7</v>
      </c>
      <c r="DJ113" s="1133">
        <v>0.5</v>
      </c>
      <c r="DK113" s="1133">
        <v>3.2099261900000002E-2</v>
      </c>
      <c r="DL113" s="1133">
        <v>1.7556643100000002E-2</v>
      </c>
      <c r="DM113" s="1133">
        <v>1.8283257479999999</v>
      </c>
      <c r="DN113" s="1153">
        <v>6.75006732E-2</v>
      </c>
      <c r="DO113" s="1154">
        <v>150064</v>
      </c>
      <c r="DP113" s="1154" t="s">
        <v>230</v>
      </c>
      <c r="DQ113" s="278" t="s">
        <v>7</v>
      </c>
      <c r="DR113" s="278" t="s">
        <v>7</v>
      </c>
      <c r="DS113" s="605" t="s">
        <v>1080</v>
      </c>
      <c r="DT113" s="277" t="s">
        <v>2485</v>
      </c>
      <c r="DU113" s="278">
        <v>67352226</v>
      </c>
      <c r="DV113" s="1133">
        <v>0.88884600000000002</v>
      </c>
      <c r="DW113" s="278" t="s">
        <v>237</v>
      </c>
      <c r="DX113" s="1133">
        <v>0.89999997620000005</v>
      </c>
      <c r="DY113" s="1133">
        <v>1.30000003E-2</v>
      </c>
      <c r="DZ113" s="1133">
        <v>5.5451179000000003E-3</v>
      </c>
      <c r="EA113" s="1133">
        <v>2.3444044590000002</v>
      </c>
      <c r="EB113" s="1153">
        <v>1.9057488099999999E-2</v>
      </c>
      <c r="EC113" s="1154">
        <v>253186</v>
      </c>
      <c r="ED113" s="1154" t="s">
        <v>230</v>
      </c>
      <c r="EE113" s="278" t="s">
        <v>7</v>
      </c>
      <c r="EF113" s="278" t="s">
        <v>7</v>
      </c>
    </row>
    <row r="114" spans="1:136" ht="12" customHeight="1" x14ac:dyDescent="0.15">
      <c r="A114" s="1160" t="s">
        <v>544</v>
      </c>
      <c r="B114" s="278">
        <v>16</v>
      </c>
      <c r="C114" s="278">
        <v>71452475</v>
      </c>
      <c r="D114" s="278" t="s">
        <v>228</v>
      </c>
      <c r="E114" s="1133">
        <v>0.52300000189999996</v>
      </c>
      <c r="F114" s="1133">
        <v>8.2000000000000007E-3</v>
      </c>
      <c r="G114" s="1133">
        <v>1.5E-3</v>
      </c>
      <c r="H114" s="1133">
        <v>5.5</v>
      </c>
      <c r="I114" s="1153">
        <v>3.8500000000000001E-8</v>
      </c>
      <c r="J114" s="1154">
        <v>939908</v>
      </c>
      <c r="K114" s="605" t="s">
        <v>1080</v>
      </c>
      <c r="L114" s="277" t="s">
        <v>1080</v>
      </c>
      <c r="M114" s="278" t="s">
        <v>1080</v>
      </c>
      <c r="N114" s="1161" t="s">
        <v>1080</v>
      </c>
      <c r="O114" s="1133" t="s">
        <v>1080</v>
      </c>
      <c r="P114" s="1133" t="s">
        <v>1080</v>
      </c>
      <c r="Q114" s="1133" t="s">
        <v>1080</v>
      </c>
      <c r="R114" s="1133" t="s">
        <v>1080</v>
      </c>
      <c r="S114" s="1133" t="s">
        <v>1080</v>
      </c>
      <c r="T114" s="1153" t="s">
        <v>1080</v>
      </c>
      <c r="U114" s="1154" t="s">
        <v>1080</v>
      </c>
      <c r="V114" s="1154" t="s">
        <v>1080</v>
      </c>
      <c r="W114" s="278" t="s">
        <v>1080</v>
      </c>
      <c r="X114" s="278" t="s">
        <v>1080</v>
      </c>
      <c r="Y114" s="605" t="s">
        <v>1080</v>
      </c>
      <c r="Z114" s="277" t="s">
        <v>1080</v>
      </c>
      <c r="AA114" s="278" t="s">
        <v>1080</v>
      </c>
      <c r="AB114" s="1133" t="s">
        <v>1080</v>
      </c>
      <c r="AC114" s="278" t="s">
        <v>1080</v>
      </c>
      <c r="AD114" s="1133" t="s">
        <v>1080</v>
      </c>
      <c r="AE114" s="1133" t="s">
        <v>1080</v>
      </c>
      <c r="AF114" s="1133" t="s">
        <v>1080</v>
      </c>
      <c r="AG114" s="1133" t="s">
        <v>1080</v>
      </c>
      <c r="AH114" s="1153" t="s">
        <v>1080</v>
      </c>
      <c r="AI114" s="1154" t="s">
        <v>1080</v>
      </c>
      <c r="AJ114" s="1153" t="s">
        <v>1080</v>
      </c>
      <c r="AK114" s="1154" t="s">
        <v>1080</v>
      </c>
      <c r="AL114" s="278" t="s">
        <v>1080</v>
      </c>
      <c r="AM114" s="605" t="s">
        <v>1080</v>
      </c>
      <c r="AN114" s="277" t="s">
        <v>1080</v>
      </c>
      <c r="AO114" s="278" t="s">
        <v>1080</v>
      </c>
      <c r="AP114" s="1133" t="s">
        <v>1080</v>
      </c>
      <c r="AQ114" s="278" t="s">
        <v>1080</v>
      </c>
      <c r="AR114" s="1133" t="s">
        <v>1080</v>
      </c>
      <c r="AS114" s="1133" t="s">
        <v>1080</v>
      </c>
      <c r="AT114" s="1133" t="s">
        <v>1080</v>
      </c>
      <c r="AU114" s="1133" t="s">
        <v>1080</v>
      </c>
      <c r="AV114" s="1153" t="s">
        <v>1080</v>
      </c>
      <c r="AW114" s="1154" t="s">
        <v>1080</v>
      </c>
      <c r="AX114" s="1153" t="s">
        <v>1080</v>
      </c>
      <c r="AY114" s="1154" t="s">
        <v>1080</v>
      </c>
      <c r="AZ114" s="278" t="s">
        <v>1080</v>
      </c>
      <c r="BA114" s="605" t="s">
        <v>1080</v>
      </c>
      <c r="BB114" s="277" t="s">
        <v>2260</v>
      </c>
      <c r="BC114" s="278" t="s">
        <v>7</v>
      </c>
      <c r="BD114" s="1133" t="s">
        <v>7</v>
      </c>
      <c r="BE114" s="278" t="s">
        <v>7</v>
      </c>
      <c r="BF114" s="1133">
        <v>0.52890002729999996</v>
      </c>
      <c r="BG114" s="1133">
        <v>3.7000000499999998E-2</v>
      </c>
      <c r="BH114" s="1133">
        <v>2.05194652E-2</v>
      </c>
      <c r="BI114" s="1133">
        <v>1.803165913</v>
      </c>
      <c r="BJ114" s="1153">
        <v>7.1362167599999998E-2</v>
      </c>
      <c r="BK114" s="1154">
        <v>32330</v>
      </c>
      <c r="BL114" s="1153" t="s">
        <v>230</v>
      </c>
      <c r="BM114" s="1154" t="s">
        <v>7</v>
      </c>
      <c r="BN114" s="278" t="s">
        <v>7</v>
      </c>
      <c r="BO114" s="605" t="s">
        <v>1080</v>
      </c>
      <c r="BP114" s="277" t="s">
        <v>1080</v>
      </c>
      <c r="BQ114" s="278" t="s">
        <v>1080</v>
      </c>
      <c r="BR114" s="1133" t="s">
        <v>1080</v>
      </c>
      <c r="BS114" s="278" t="s">
        <v>1080</v>
      </c>
      <c r="BT114" s="1133" t="s">
        <v>1080</v>
      </c>
      <c r="BU114" s="1133" t="s">
        <v>1080</v>
      </c>
      <c r="BV114" s="1133" t="s">
        <v>1080</v>
      </c>
      <c r="BW114" s="1133" t="s">
        <v>1080</v>
      </c>
      <c r="BX114" s="1153" t="s">
        <v>1080</v>
      </c>
      <c r="BY114" s="1154" t="s">
        <v>1080</v>
      </c>
      <c r="BZ114" s="1153" t="s">
        <v>1080</v>
      </c>
      <c r="CA114" s="1154" t="s">
        <v>1080</v>
      </c>
      <c r="CB114" s="278" t="s">
        <v>1080</v>
      </c>
      <c r="CC114" s="1155" t="s">
        <v>1080</v>
      </c>
      <c r="CD114" s="277" t="s">
        <v>2260</v>
      </c>
      <c r="CE114" s="278" t="s">
        <v>7</v>
      </c>
      <c r="CF114" s="1133" t="s">
        <v>7</v>
      </c>
      <c r="CG114" s="278" t="s">
        <v>7</v>
      </c>
      <c r="CH114" s="1133">
        <v>0.53043353559999995</v>
      </c>
      <c r="CI114" s="1133">
        <v>9.1975722000000003E-3</v>
      </c>
      <c r="CJ114" s="1133">
        <v>1.3820570900000001E-2</v>
      </c>
      <c r="CK114" s="1133">
        <v>0.66549873349999999</v>
      </c>
      <c r="CL114" s="1153">
        <v>0.50573158259999995</v>
      </c>
      <c r="CM114" s="1154">
        <v>22842.429690000001</v>
      </c>
      <c r="CN114" s="1153" t="s">
        <v>230</v>
      </c>
      <c r="CO114" s="1154" t="s">
        <v>7</v>
      </c>
      <c r="CP114" s="278" t="s">
        <v>7</v>
      </c>
      <c r="CQ114" s="605" t="s">
        <v>1080</v>
      </c>
      <c r="CR114" s="277" t="s">
        <v>1080</v>
      </c>
      <c r="CS114" s="278" t="s">
        <v>1080</v>
      </c>
      <c r="CT114" s="1133" t="s">
        <v>1080</v>
      </c>
      <c r="CU114" s="278" t="s">
        <v>1080</v>
      </c>
      <c r="CV114" s="1133" t="s">
        <v>1080</v>
      </c>
      <c r="CW114" s="1133" t="s">
        <v>1080</v>
      </c>
      <c r="CX114" s="1133" t="s">
        <v>1080</v>
      </c>
      <c r="CY114" s="1133" t="s">
        <v>1080</v>
      </c>
      <c r="CZ114" s="1153" t="s">
        <v>1080</v>
      </c>
      <c r="DA114" s="1154" t="s">
        <v>1080</v>
      </c>
      <c r="DB114" s="1154" t="s">
        <v>1080</v>
      </c>
      <c r="DC114" s="278" t="s">
        <v>1080</v>
      </c>
      <c r="DD114" s="278" t="s">
        <v>1080</v>
      </c>
      <c r="DE114" s="605" t="s">
        <v>1080</v>
      </c>
      <c r="DF114" s="277" t="s">
        <v>2260</v>
      </c>
      <c r="DG114" s="278" t="s">
        <v>7</v>
      </c>
      <c r="DH114" s="1133" t="s">
        <v>7</v>
      </c>
      <c r="DI114" s="278" t="s">
        <v>7</v>
      </c>
      <c r="DJ114" s="1133">
        <v>0.5</v>
      </c>
      <c r="DK114" s="1133">
        <v>1.2096541000000001E-2</v>
      </c>
      <c r="DL114" s="1133">
        <v>1.09218648E-2</v>
      </c>
      <c r="DM114" s="1133">
        <v>1.107552767</v>
      </c>
      <c r="DN114" s="1153">
        <v>0.26805505159999998</v>
      </c>
      <c r="DO114" s="1154">
        <v>150064</v>
      </c>
      <c r="DP114" s="1154" t="s">
        <v>230</v>
      </c>
      <c r="DQ114" s="278" t="s">
        <v>7</v>
      </c>
      <c r="DR114" s="278" t="s">
        <v>7</v>
      </c>
      <c r="DS114" s="605" t="s">
        <v>1080</v>
      </c>
      <c r="DT114" s="277" t="s">
        <v>1080</v>
      </c>
      <c r="DU114" s="278" t="s">
        <v>1080</v>
      </c>
      <c r="DV114" s="1133" t="s">
        <v>1080</v>
      </c>
      <c r="DW114" s="278" t="s">
        <v>1080</v>
      </c>
      <c r="DX114" s="1133" t="s">
        <v>1080</v>
      </c>
      <c r="DY114" s="1133" t="s">
        <v>1080</v>
      </c>
      <c r="DZ114" s="1133" t="s">
        <v>1080</v>
      </c>
      <c r="EA114" s="1133" t="s">
        <v>1080</v>
      </c>
      <c r="EB114" s="1153" t="s">
        <v>1080</v>
      </c>
      <c r="EC114" s="1154" t="s">
        <v>1080</v>
      </c>
      <c r="ED114" s="1154" t="s">
        <v>1080</v>
      </c>
      <c r="EE114" s="278" t="s">
        <v>1080</v>
      </c>
      <c r="EF114" s="278" t="s">
        <v>1080</v>
      </c>
    </row>
    <row r="115" spans="1:136" ht="12" customHeight="1" x14ac:dyDescent="0.15">
      <c r="A115" s="1160" t="s">
        <v>460</v>
      </c>
      <c r="B115" s="278">
        <v>6</v>
      </c>
      <c r="C115" s="278">
        <v>121728044</v>
      </c>
      <c r="D115" s="278" t="s">
        <v>228</v>
      </c>
      <c r="E115" s="1133">
        <v>9.3999996799999999E-2</v>
      </c>
      <c r="F115" s="1133">
        <v>-1.4899999800000001E-2</v>
      </c>
      <c r="G115" s="1133">
        <v>2.4999999E-3</v>
      </c>
      <c r="H115" s="1133">
        <v>-5.8600001339999999</v>
      </c>
      <c r="I115" s="1153">
        <v>4.6500000000000003E-9</v>
      </c>
      <c r="J115" s="1154">
        <v>939908</v>
      </c>
      <c r="K115" s="605" t="s">
        <v>1080</v>
      </c>
      <c r="L115" s="277" t="s">
        <v>1080</v>
      </c>
      <c r="M115" s="278" t="s">
        <v>1080</v>
      </c>
      <c r="N115" s="1161" t="s">
        <v>1080</v>
      </c>
      <c r="O115" s="1133" t="s">
        <v>1080</v>
      </c>
      <c r="P115" s="1133" t="s">
        <v>1080</v>
      </c>
      <c r="Q115" s="1133" t="s">
        <v>1080</v>
      </c>
      <c r="R115" s="1133" t="s">
        <v>1080</v>
      </c>
      <c r="S115" s="1133" t="s">
        <v>1080</v>
      </c>
      <c r="T115" s="1153" t="s">
        <v>1080</v>
      </c>
      <c r="U115" s="1154" t="s">
        <v>1080</v>
      </c>
      <c r="V115" s="1154" t="s">
        <v>1080</v>
      </c>
      <c r="W115" s="278" t="s">
        <v>1080</v>
      </c>
      <c r="X115" s="278" t="s">
        <v>1080</v>
      </c>
      <c r="Y115" s="605" t="s">
        <v>1080</v>
      </c>
      <c r="Z115" s="277" t="s">
        <v>1080</v>
      </c>
      <c r="AA115" s="278" t="s">
        <v>1080</v>
      </c>
      <c r="AB115" s="1133" t="s">
        <v>1080</v>
      </c>
      <c r="AC115" s="278" t="s">
        <v>1080</v>
      </c>
      <c r="AD115" s="1133" t="s">
        <v>1080</v>
      </c>
      <c r="AE115" s="1133" t="s">
        <v>1080</v>
      </c>
      <c r="AF115" s="1133" t="s">
        <v>1080</v>
      </c>
      <c r="AG115" s="1133" t="s">
        <v>1080</v>
      </c>
      <c r="AH115" s="1153" t="s">
        <v>1080</v>
      </c>
      <c r="AI115" s="1154" t="s">
        <v>1080</v>
      </c>
      <c r="AJ115" s="1153" t="s">
        <v>1080</v>
      </c>
      <c r="AK115" s="1154" t="s">
        <v>1080</v>
      </c>
      <c r="AL115" s="278" t="s">
        <v>1080</v>
      </c>
      <c r="AM115" s="605" t="s">
        <v>1080</v>
      </c>
      <c r="AN115" s="277" t="s">
        <v>1080</v>
      </c>
      <c r="AO115" s="278" t="s">
        <v>1080</v>
      </c>
      <c r="AP115" s="1133" t="s">
        <v>1080</v>
      </c>
      <c r="AQ115" s="278" t="s">
        <v>1080</v>
      </c>
      <c r="AR115" s="1133" t="s">
        <v>1080</v>
      </c>
      <c r="AS115" s="1133" t="s">
        <v>1080</v>
      </c>
      <c r="AT115" s="1133" t="s">
        <v>1080</v>
      </c>
      <c r="AU115" s="1133" t="s">
        <v>1080</v>
      </c>
      <c r="AV115" s="1153" t="s">
        <v>1080</v>
      </c>
      <c r="AW115" s="1154" t="s">
        <v>1080</v>
      </c>
      <c r="AX115" s="1153" t="s">
        <v>1080</v>
      </c>
      <c r="AY115" s="1154" t="s">
        <v>1080</v>
      </c>
      <c r="AZ115" s="278" t="s">
        <v>1080</v>
      </c>
      <c r="BA115" s="605" t="s">
        <v>1080</v>
      </c>
      <c r="BB115" s="277" t="s">
        <v>2260</v>
      </c>
      <c r="BC115" s="278" t="s">
        <v>7</v>
      </c>
      <c r="BD115" s="1133" t="s">
        <v>7</v>
      </c>
      <c r="BE115" s="278" t="s">
        <v>7</v>
      </c>
      <c r="BF115" s="1133">
        <v>9.0499997099999993E-2</v>
      </c>
      <c r="BG115" s="1133">
        <v>-1.6499999899999999E-2</v>
      </c>
      <c r="BH115" s="1133">
        <v>3.6634754399999997E-2</v>
      </c>
      <c r="BI115" s="1133">
        <v>-0.45039200779999999</v>
      </c>
      <c r="BJ115" s="1153">
        <v>0.65242779250000005</v>
      </c>
      <c r="BK115" s="1154">
        <v>27614</v>
      </c>
      <c r="BL115" s="1153" t="s">
        <v>230</v>
      </c>
      <c r="BM115" s="1154" t="s">
        <v>7</v>
      </c>
      <c r="BN115" s="278" t="s">
        <v>7</v>
      </c>
      <c r="BO115" s="605" t="s">
        <v>1080</v>
      </c>
      <c r="BP115" s="277" t="s">
        <v>1080</v>
      </c>
      <c r="BQ115" s="278" t="s">
        <v>1080</v>
      </c>
      <c r="BR115" s="1133" t="s">
        <v>1080</v>
      </c>
      <c r="BS115" s="278" t="s">
        <v>1080</v>
      </c>
      <c r="BT115" s="1133" t="s">
        <v>1080</v>
      </c>
      <c r="BU115" s="1133" t="s">
        <v>1080</v>
      </c>
      <c r="BV115" s="1133" t="s">
        <v>1080</v>
      </c>
      <c r="BW115" s="1133" t="s">
        <v>1080</v>
      </c>
      <c r="BX115" s="1153" t="s">
        <v>1080</v>
      </c>
      <c r="BY115" s="1154" t="s">
        <v>1080</v>
      </c>
      <c r="BZ115" s="1153" t="s">
        <v>1080</v>
      </c>
      <c r="CA115" s="1154" t="s">
        <v>1080</v>
      </c>
      <c r="CB115" s="278" t="s">
        <v>1080</v>
      </c>
      <c r="CC115" s="1155" t="s">
        <v>1080</v>
      </c>
      <c r="CD115" s="277" t="s">
        <v>2260</v>
      </c>
      <c r="CE115" s="278" t="s">
        <v>7</v>
      </c>
      <c r="CF115" s="1133" t="s">
        <v>7</v>
      </c>
      <c r="CG115" s="278" t="s">
        <v>7</v>
      </c>
      <c r="CH115" s="1133">
        <v>9.7474001300000002E-2</v>
      </c>
      <c r="CI115" s="1133">
        <v>-4.2604833799999998E-2</v>
      </c>
      <c r="CJ115" s="1133">
        <v>2.3373024499999999E-2</v>
      </c>
      <c r="CK115" s="1133">
        <v>-1.8228206629999999</v>
      </c>
      <c r="CL115" s="1153">
        <v>6.8330556200000003E-2</v>
      </c>
      <c r="CM115" s="1154">
        <v>22842.429690000001</v>
      </c>
      <c r="CN115" s="1153" t="s">
        <v>230</v>
      </c>
      <c r="CO115" s="1154" t="s">
        <v>7</v>
      </c>
      <c r="CP115" s="278" t="s">
        <v>7</v>
      </c>
      <c r="CQ115" s="605" t="s">
        <v>1080</v>
      </c>
      <c r="CR115" s="277" t="s">
        <v>1080</v>
      </c>
      <c r="CS115" s="278" t="s">
        <v>1080</v>
      </c>
      <c r="CT115" s="1133" t="s">
        <v>1080</v>
      </c>
      <c r="CU115" s="278" t="s">
        <v>1080</v>
      </c>
      <c r="CV115" s="1133" t="s">
        <v>1080</v>
      </c>
      <c r="CW115" s="1133" t="s">
        <v>1080</v>
      </c>
      <c r="CX115" s="1133" t="s">
        <v>1080</v>
      </c>
      <c r="CY115" s="1133" t="s">
        <v>1080</v>
      </c>
      <c r="CZ115" s="1153" t="s">
        <v>1080</v>
      </c>
      <c r="DA115" s="1154" t="s">
        <v>1080</v>
      </c>
      <c r="DB115" s="1154" t="s">
        <v>1080</v>
      </c>
      <c r="DC115" s="278" t="s">
        <v>1080</v>
      </c>
      <c r="DD115" s="278" t="s">
        <v>1080</v>
      </c>
      <c r="DE115" s="605" t="s">
        <v>1080</v>
      </c>
      <c r="DF115" s="277" t="s">
        <v>2260</v>
      </c>
      <c r="DG115" s="278" t="s">
        <v>7</v>
      </c>
      <c r="DH115" s="1133" t="s">
        <v>7</v>
      </c>
      <c r="DI115" s="278" t="s">
        <v>7</v>
      </c>
      <c r="DJ115" s="1133">
        <v>0.5</v>
      </c>
      <c r="DK115" s="1133">
        <v>1.0296805799999999E-2</v>
      </c>
      <c r="DL115" s="1133">
        <v>1.9904332199999999E-2</v>
      </c>
      <c r="DM115" s="1133">
        <v>0.51731479170000005</v>
      </c>
      <c r="DN115" s="1153">
        <v>0.60493642089999999</v>
      </c>
      <c r="DO115" s="1154">
        <v>150064</v>
      </c>
      <c r="DP115" s="1154" t="s">
        <v>7</v>
      </c>
      <c r="DQ115" s="278" t="s">
        <v>7</v>
      </c>
      <c r="DR115" s="278" t="s">
        <v>7</v>
      </c>
      <c r="DS115" s="605" t="s">
        <v>1080</v>
      </c>
      <c r="DT115" s="277" t="s">
        <v>1080</v>
      </c>
      <c r="DU115" s="278" t="s">
        <v>1080</v>
      </c>
      <c r="DV115" s="1133" t="s">
        <v>1080</v>
      </c>
      <c r="DW115" s="278" t="s">
        <v>1080</v>
      </c>
      <c r="DX115" s="1133" t="s">
        <v>1080</v>
      </c>
      <c r="DY115" s="1133" t="s">
        <v>1080</v>
      </c>
      <c r="DZ115" s="1133" t="s">
        <v>1080</v>
      </c>
      <c r="EA115" s="1133" t="s">
        <v>1080</v>
      </c>
      <c r="EB115" s="1153" t="s">
        <v>1080</v>
      </c>
      <c r="EC115" s="1154" t="s">
        <v>1080</v>
      </c>
      <c r="ED115" s="1154" t="s">
        <v>1080</v>
      </c>
      <c r="EE115" s="278" t="s">
        <v>1080</v>
      </c>
      <c r="EF115" s="278" t="s">
        <v>1080</v>
      </c>
    </row>
    <row r="116" spans="1:136" ht="12" customHeight="1" x14ac:dyDescent="0.15">
      <c r="A116" s="1160" t="s">
        <v>381</v>
      </c>
      <c r="B116" s="278">
        <v>8</v>
      </c>
      <c r="C116" s="278">
        <v>9141386</v>
      </c>
      <c r="D116" s="278" t="s">
        <v>265</v>
      </c>
      <c r="E116" s="1133">
        <v>0.21899999680000001</v>
      </c>
      <c r="F116" s="1133">
        <v>-1.09999999E-2</v>
      </c>
      <c r="G116" s="1133">
        <v>1.8E-3</v>
      </c>
      <c r="H116" s="1133">
        <v>-6.1300001139999996</v>
      </c>
      <c r="I116" s="1153">
        <v>8.6000000000000003E-10</v>
      </c>
      <c r="J116" s="1154">
        <v>939908</v>
      </c>
      <c r="K116" s="605" t="s">
        <v>1080</v>
      </c>
      <c r="L116" s="277" t="s">
        <v>1080</v>
      </c>
      <c r="M116" s="278" t="s">
        <v>1080</v>
      </c>
      <c r="N116" s="1161" t="s">
        <v>1080</v>
      </c>
      <c r="O116" s="1133" t="s">
        <v>1080</v>
      </c>
      <c r="P116" s="1133" t="s">
        <v>1080</v>
      </c>
      <c r="Q116" s="1133" t="s">
        <v>1080</v>
      </c>
      <c r="R116" s="1133" t="s">
        <v>1080</v>
      </c>
      <c r="S116" s="1133" t="s">
        <v>1080</v>
      </c>
      <c r="T116" s="1153" t="s">
        <v>1080</v>
      </c>
      <c r="U116" s="1154" t="s">
        <v>1080</v>
      </c>
      <c r="V116" s="1154" t="s">
        <v>1080</v>
      </c>
      <c r="W116" s="278" t="s">
        <v>1080</v>
      </c>
      <c r="X116" s="278" t="s">
        <v>1080</v>
      </c>
      <c r="Y116" s="605" t="s">
        <v>1080</v>
      </c>
      <c r="Z116" s="277" t="s">
        <v>1080</v>
      </c>
      <c r="AA116" s="278" t="s">
        <v>1080</v>
      </c>
      <c r="AB116" s="1133" t="s">
        <v>1080</v>
      </c>
      <c r="AC116" s="278" t="s">
        <v>1080</v>
      </c>
      <c r="AD116" s="1133" t="s">
        <v>1080</v>
      </c>
      <c r="AE116" s="1133" t="s">
        <v>1080</v>
      </c>
      <c r="AF116" s="1133" t="s">
        <v>1080</v>
      </c>
      <c r="AG116" s="1133" t="s">
        <v>1080</v>
      </c>
      <c r="AH116" s="1153" t="s">
        <v>1080</v>
      </c>
      <c r="AI116" s="1154" t="s">
        <v>1080</v>
      </c>
      <c r="AJ116" s="1153" t="s">
        <v>1080</v>
      </c>
      <c r="AK116" s="1154" t="s">
        <v>1080</v>
      </c>
      <c r="AL116" s="278" t="s">
        <v>1080</v>
      </c>
      <c r="AM116" s="605" t="s">
        <v>1080</v>
      </c>
      <c r="AN116" s="277" t="s">
        <v>1080</v>
      </c>
      <c r="AO116" s="278" t="s">
        <v>1080</v>
      </c>
      <c r="AP116" s="1133" t="s">
        <v>1080</v>
      </c>
      <c r="AQ116" s="278" t="s">
        <v>1080</v>
      </c>
      <c r="AR116" s="1133" t="s">
        <v>1080</v>
      </c>
      <c r="AS116" s="1133" t="s">
        <v>1080</v>
      </c>
      <c r="AT116" s="1133" t="s">
        <v>1080</v>
      </c>
      <c r="AU116" s="1133" t="s">
        <v>1080</v>
      </c>
      <c r="AV116" s="1153" t="s">
        <v>1080</v>
      </c>
      <c r="AW116" s="1154" t="s">
        <v>1080</v>
      </c>
      <c r="AX116" s="1153" t="s">
        <v>1080</v>
      </c>
      <c r="AY116" s="1154" t="s">
        <v>1080</v>
      </c>
      <c r="AZ116" s="278" t="s">
        <v>1080</v>
      </c>
      <c r="BA116" s="605" t="s">
        <v>1080</v>
      </c>
      <c r="BB116" s="277" t="s">
        <v>1080</v>
      </c>
      <c r="BC116" s="278" t="s">
        <v>1080</v>
      </c>
      <c r="BD116" s="1133" t="s">
        <v>1080</v>
      </c>
      <c r="BE116" s="278" t="s">
        <v>1080</v>
      </c>
      <c r="BF116" s="1133" t="s">
        <v>1080</v>
      </c>
      <c r="BG116" s="1133" t="s">
        <v>1080</v>
      </c>
      <c r="BH116" s="1133" t="s">
        <v>1080</v>
      </c>
      <c r="BI116" s="1133" t="s">
        <v>1080</v>
      </c>
      <c r="BJ116" s="1153" t="s">
        <v>1080</v>
      </c>
      <c r="BK116" s="1154" t="s">
        <v>1080</v>
      </c>
      <c r="BL116" s="1153" t="s">
        <v>1080</v>
      </c>
      <c r="BM116" s="1154" t="s">
        <v>1080</v>
      </c>
      <c r="BN116" s="278" t="s">
        <v>1080</v>
      </c>
      <c r="BO116" s="605" t="s">
        <v>1080</v>
      </c>
      <c r="BP116" s="277" t="s">
        <v>2260</v>
      </c>
      <c r="BQ116" s="278" t="s">
        <v>7</v>
      </c>
      <c r="BR116" s="1133" t="s">
        <v>7</v>
      </c>
      <c r="BS116" s="278" t="s">
        <v>7</v>
      </c>
      <c r="BT116" s="1133">
        <v>0.1923999935</v>
      </c>
      <c r="BU116" s="1133" t="s">
        <v>1080</v>
      </c>
      <c r="BV116" s="1133" t="s">
        <v>1080</v>
      </c>
      <c r="BW116" s="1133">
        <v>-3.8711693290000002</v>
      </c>
      <c r="BX116" s="1153">
        <v>1.083145E-4</v>
      </c>
      <c r="BY116" s="1154">
        <v>49942</v>
      </c>
      <c r="BZ116" s="1153" t="s">
        <v>230</v>
      </c>
      <c r="CA116" s="1154" t="s">
        <v>230</v>
      </c>
      <c r="CB116" s="278" t="s">
        <v>230</v>
      </c>
      <c r="CC116" s="1155" t="s">
        <v>1080</v>
      </c>
      <c r="CD116" s="277" t="s">
        <v>1080</v>
      </c>
      <c r="CE116" s="278" t="s">
        <v>1080</v>
      </c>
      <c r="CF116" s="1133" t="s">
        <v>1080</v>
      </c>
      <c r="CG116" s="278" t="s">
        <v>1080</v>
      </c>
      <c r="CH116" s="1133" t="s">
        <v>1080</v>
      </c>
      <c r="CI116" s="1133" t="s">
        <v>1080</v>
      </c>
      <c r="CJ116" s="1133" t="s">
        <v>1080</v>
      </c>
      <c r="CK116" s="1133" t="s">
        <v>1080</v>
      </c>
      <c r="CL116" s="1153" t="s">
        <v>1080</v>
      </c>
      <c r="CM116" s="1154" t="s">
        <v>1080</v>
      </c>
      <c r="CN116" s="1153" t="s">
        <v>1080</v>
      </c>
      <c r="CO116" s="1154" t="s">
        <v>1080</v>
      </c>
      <c r="CP116" s="278" t="s">
        <v>1080</v>
      </c>
      <c r="CQ116" s="605" t="s">
        <v>1080</v>
      </c>
      <c r="CR116" s="277" t="s">
        <v>2260</v>
      </c>
      <c r="CS116" s="278" t="s">
        <v>7</v>
      </c>
      <c r="CT116" s="1133" t="s">
        <v>7</v>
      </c>
      <c r="CU116" s="278" t="s">
        <v>7</v>
      </c>
      <c r="CV116" s="1133">
        <v>0.18330000339999999</v>
      </c>
      <c r="CW116" s="1133">
        <v>4.3903481999999997E-3</v>
      </c>
      <c r="CX116" s="1133">
        <v>3.8586486099999998E-2</v>
      </c>
      <c r="CY116" s="1133">
        <v>0.1137794256</v>
      </c>
      <c r="CZ116" s="1153">
        <v>0.90941262249999999</v>
      </c>
      <c r="DA116" s="1154">
        <v>16731</v>
      </c>
      <c r="DB116" s="1154" t="s">
        <v>7</v>
      </c>
      <c r="DC116" s="278" t="s">
        <v>7</v>
      </c>
      <c r="DD116" s="278" t="s">
        <v>7</v>
      </c>
      <c r="DE116" s="605" t="s">
        <v>1080</v>
      </c>
      <c r="DF116" s="277" t="s">
        <v>2260</v>
      </c>
      <c r="DG116" s="278" t="s">
        <v>7</v>
      </c>
      <c r="DH116" s="1133" t="s">
        <v>7</v>
      </c>
      <c r="DI116" s="278" t="s">
        <v>7</v>
      </c>
      <c r="DJ116" s="1133">
        <v>0.5</v>
      </c>
      <c r="DK116" s="1133">
        <v>-4.6703841500000003E-2</v>
      </c>
      <c r="DL116" s="1133">
        <v>1.51068782E-2</v>
      </c>
      <c r="DM116" s="1133">
        <v>-3.091561317</v>
      </c>
      <c r="DN116" s="1153">
        <v>1.9910679999999999E-3</v>
      </c>
      <c r="DO116" s="1154">
        <v>150064</v>
      </c>
      <c r="DP116" s="1154" t="s">
        <v>230</v>
      </c>
      <c r="DQ116" s="278" t="s">
        <v>7</v>
      </c>
      <c r="DR116" s="278" t="s">
        <v>7</v>
      </c>
      <c r="DS116" s="605" t="s">
        <v>1080</v>
      </c>
      <c r="DT116" s="277" t="s">
        <v>2260</v>
      </c>
      <c r="DU116" s="278" t="s">
        <v>7</v>
      </c>
      <c r="DV116" s="1133" t="s">
        <v>7</v>
      </c>
      <c r="DW116" s="278" t="s">
        <v>7</v>
      </c>
      <c r="DX116" s="1133">
        <v>0.18299999829999999</v>
      </c>
      <c r="DY116" s="1133">
        <v>2.3E-2</v>
      </c>
      <c r="DZ116" s="1133">
        <v>5.6606414999999998E-3</v>
      </c>
      <c r="EA116" s="1133">
        <v>4.0631437300000002</v>
      </c>
      <c r="EB116" s="1153">
        <v>4.8416199999999999E-5</v>
      </c>
      <c r="EC116" s="1154">
        <v>233585</v>
      </c>
      <c r="ED116" s="1154" t="s">
        <v>7</v>
      </c>
      <c r="EE116" s="278" t="s">
        <v>230</v>
      </c>
      <c r="EF116" s="278" t="s">
        <v>230</v>
      </c>
    </row>
    <row r="117" spans="1:136" ht="12" customHeight="1" x14ac:dyDescent="0.15">
      <c r="A117" s="1160" t="s">
        <v>375</v>
      </c>
      <c r="B117" s="278">
        <v>1</v>
      </c>
      <c r="C117" s="278">
        <v>42506944</v>
      </c>
      <c r="D117" s="278" t="s">
        <v>228</v>
      </c>
      <c r="E117" s="1133">
        <v>0.83300000429999999</v>
      </c>
      <c r="F117" s="1133">
        <v>1.24000004E-2</v>
      </c>
      <c r="G117" s="1133">
        <v>2.0000001000000001E-3</v>
      </c>
      <c r="H117" s="1133">
        <v>6.25</v>
      </c>
      <c r="I117" s="1153">
        <v>4.2399999999999998E-10</v>
      </c>
      <c r="J117" s="1154">
        <v>939908</v>
      </c>
      <c r="K117" s="605" t="s">
        <v>1080</v>
      </c>
      <c r="L117" s="277" t="s">
        <v>2486</v>
      </c>
      <c r="M117" s="278">
        <v>42476316</v>
      </c>
      <c r="N117" s="1161">
        <v>0.95488799999999996</v>
      </c>
      <c r="O117" s="1133" t="s">
        <v>228</v>
      </c>
      <c r="P117" s="1133">
        <v>0.16179999710000001</v>
      </c>
      <c r="Q117" s="1133">
        <v>-9.1300003199999993E-2</v>
      </c>
      <c r="R117" s="1133">
        <v>0.110767819</v>
      </c>
      <c r="S117" s="1133">
        <v>-0.824246645</v>
      </c>
      <c r="T117" s="1153">
        <v>0.40979942679999998</v>
      </c>
      <c r="U117" s="1154">
        <v>38181</v>
      </c>
      <c r="V117" s="1154" t="s">
        <v>230</v>
      </c>
      <c r="W117" s="278" t="s">
        <v>7</v>
      </c>
      <c r="X117" s="278" t="s">
        <v>7</v>
      </c>
      <c r="Y117" s="605" t="s">
        <v>1080</v>
      </c>
      <c r="Z117" s="277" t="s">
        <v>2486</v>
      </c>
      <c r="AA117" s="278">
        <v>42476316</v>
      </c>
      <c r="AB117" s="1133">
        <v>0.95488799999999996</v>
      </c>
      <c r="AC117" s="278" t="s">
        <v>228</v>
      </c>
      <c r="AD117" s="1133">
        <v>0.1614000052</v>
      </c>
      <c r="AE117" s="1133">
        <v>2.2000000000000001E-3</v>
      </c>
      <c r="AF117" s="1133">
        <v>3.0979326000000001E-3</v>
      </c>
      <c r="AG117" s="1133">
        <v>0.71015101670000003</v>
      </c>
      <c r="AH117" s="1153">
        <v>0.4776104987</v>
      </c>
      <c r="AI117" s="1154">
        <v>22438</v>
      </c>
      <c r="AJ117" s="1153" t="s">
        <v>230</v>
      </c>
      <c r="AK117" s="1154" t="s">
        <v>7</v>
      </c>
      <c r="AL117" s="278" t="s">
        <v>7</v>
      </c>
      <c r="AM117" s="605" t="s">
        <v>1080</v>
      </c>
      <c r="AN117" s="277" t="s">
        <v>2486</v>
      </c>
      <c r="AO117" s="278">
        <v>42476316</v>
      </c>
      <c r="AP117" s="1133">
        <v>0.95488799999999996</v>
      </c>
      <c r="AQ117" s="278" t="s">
        <v>228</v>
      </c>
      <c r="AR117" s="1133">
        <v>0.1632000059</v>
      </c>
      <c r="AS117" s="1133">
        <v>3.8000001E-3</v>
      </c>
      <c r="AT117" s="1133">
        <v>2.1760823200000001E-2</v>
      </c>
      <c r="AU117" s="1133">
        <v>0.17462573949999999</v>
      </c>
      <c r="AV117" s="1153">
        <v>0.8613737226</v>
      </c>
      <c r="AW117" s="1154">
        <v>35845</v>
      </c>
      <c r="AX117" s="1153" t="s">
        <v>230</v>
      </c>
      <c r="AY117" s="1154" t="s">
        <v>7</v>
      </c>
      <c r="AZ117" s="278" t="s">
        <v>7</v>
      </c>
      <c r="BA117" s="605" t="s">
        <v>1080</v>
      </c>
      <c r="BB117" s="277" t="s">
        <v>2260</v>
      </c>
      <c r="BC117" s="278" t="s">
        <v>7</v>
      </c>
      <c r="BD117" s="1133" t="s">
        <v>7</v>
      </c>
      <c r="BE117" s="278" t="s">
        <v>7</v>
      </c>
      <c r="BF117" s="1133">
        <v>0.83450001480000002</v>
      </c>
      <c r="BG117" s="1133">
        <v>-1.11999996E-2</v>
      </c>
      <c r="BH117" s="1133">
        <v>2.77263019E-2</v>
      </c>
      <c r="BI117" s="1133">
        <v>-0.4039485753</v>
      </c>
      <c r="BJ117" s="1153">
        <v>0.68625056740000001</v>
      </c>
      <c r="BK117" s="1154">
        <v>29565</v>
      </c>
      <c r="BL117" s="1153" t="s">
        <v>7</v>
      </c>
      <c r="BM117" s="1154" t="s">
        <v>7</v>
      </c>
      <c r="BN117" s="278" t="s">
        <v>7</v>
      </c>
      <c r="BO117" s="605" t="s">
        <v>1080</v>
      </c>
      <c r="BP117" s="277" t="s">
        <v>2486</v>
      </c>
      <c r="BQ117" s="278">
        <v>42476316</v>
      </c>
      <c r="BR117" s="1133">
        <v>0.95488799999999996</v>
      </c>
      <c r="BS117" s="278" t="s">
        <v>228</v>
      </c>
      <c r="BT117" s="1133">
        <v>0.16640000050000001</v>
      </c>
      <c r="BU117" s="1133" t="s">
        <v>1080</v>
      </c>
      <c r="BV117" s="1133" t="s">
        <v>1080</v>
      </c>
      <c r="BW117" s="1133">
        <v>-1.5577512979999999</v>
      </c>
      <c r="BX117" s="1153">
        <v>0.1192922294</v>
      </c>
      <c r="BY117" s="1154">
        <v>46812</v>
      </c>
      <c r="BZ117" s="1153" t="s">
        <v>230</v>
      </c>
      <c r="CA117" s="1154" t="s">
        <v>7</v>
      </c>
      <c r="CB117" s="278" t="s">
        <v>7</v>
      </c>
      <c r="CC117" s="1155" t="s">
        <v>1080</v>
      </c>
      <c r="CD117" s="277" t="s">
        <v>2260</v>
      </c>
      <c r="CE117" s="278" t="s">
        <v>7</v>
      </c>
      <c r="CF117" s="1133" t="s">
        <v>7</v>
      </c>
      <c r="CG117" s="278" t="s">
        <v>7</v>
      </c>
      <c r="CH117" s="1133">
        <v>0.83399999140000003</v>
      </c>
      <c r="CI117" s="1133">
        <v>-2.3026489999999999E-3</v>
      </c>
      <c r="CJ117" s="1133">
        <v>1.8800042600000001E-2</v>
      </c>
      <c r="CK117" s="1133">
        <v>-0.122481063</v>
      </c>
      <c r="CL117" s="1153">
        <v>0.90251803399999997</v>
      </c>
      <c r="CM117" s="1154">
        <v>22842.429690000001</v>
      </c>
      <c r="CN117" s="1153" t="s">
        <v>7</v>
      </c>
      <c r="CO117" s="1154" t="s">
        <v>7</v>
      </c>
      <c r="CP117" s="278" t="s">
        <v>7</v>
      </c>
      <c r="CQ117" s="605" t="s">
        <v>1080</v>
      </c>
      <c r="CR117" s="277" t="s">
        <v>2486</v>
      </c>
      <c r="CS117" s="278">
        <v>42476316</v>
      </c>
      <c r="CT117" s="1133">
        <v>0.95488799999999996</v>
      </c>
      <c r="CU117" s="278" t="s">
        <v>228</v>
      </c>
      <c r="CV117" s="1133">
        <v>0.1667000055</v>
      </c>
      <c r="CW117" s="1133">
        <v>6.1186807999999999E-3</v>
      </c>
      <c r="CX117" s="1133">
        <v>3.1289044799999999E-2</v>
      </c>
      <c r="CY117" s="1133">
        <v>0.19555346670000001</v>
      </c>
      <c r="CZ117" s="1153">
        <v>0.84495967630000002</v>
      </c>
      <c r="DA117" s="1154">
        <v>16731</v>
      </c>
      <c r="DB117" s="1154" t="s">
        <v>7</v>
      </c>
      <c r="DC117" s="278" t="s">
        <v>7</v>
      </c>
      <c r="DD117" s="278" t="s">
        <v>7</v>
      </c>
      <c r="DE117" s="605" t="s">
        <v>1080</v>
      </c>
      <c r="DF117" s="277" t="s">
        <v>2260</v>
      </c>
      <c r="DG117" s="278" t="s">
        <v>7</v>
      </c>
      <c r="DH117" s="1133" t="s">
        <v>7</v>
      </c>
      <c r="DI117" s="278" t="s">
        <v>7</v>
      </c>
      <c r="DJ117" s="1133">
        <v>0.5</v>
      </c>
      <c r="DK117" s="1133">
        <v>4.4003044999999996E-3</v>
      </c>
      <c r="DL117" s="1133">
        <v>1.4290290000000001E-2</v>
      </c>
      <c r="DM117" s="1133">
        <v>0.30792266130000001</v>
      </c>
      <c r="DN117" s="1153">
        <v>0.75814115999999998</v>
      </c>
      <c r="DO117" s="1154">
        <v>150064</v>
      </c>
      <c r="DP117" s="1154" t="s">
        <v>230</v>
      </c>
      <c r="DQ117" s="278" t="s">
        <v>7</v>
      </c>
      <c r="DR117" s="278" t="s">
        <v>7</v>
      </c>
      <c r="DS117" s="605" t="s">
        <v>1080</v>
      </c>
      <c r="DT117" s="277" t="s">
        <v>2486</v>
      </c>
      <c r="DU117" s="278">
        <v>42476316</v>
      </c>
      <c r="DV117" s="1133">
        <v>0.95488799999999996</v>
      </c>
      <c r="DW117" s="278" t="s">
        <v>228</v>
      </c>
      <c r="DX117" s="1133">
        <v>0.16699999569999999</v>
      </c>
      <c r="DY117" s="1133">
        <v>5.7000000999999998E-3</v>
      </c>
      <c r="DZ117" s="1133">
        <v>4.5054085000000004E-3</v>
      </c>
      <c r="EA117" s="1133">
        <v>1.265146136</v>
      </c>
      <c r="EB117" s="1153">
        <v>0.20581895110000001</v>
      </c>
      <c r="EC117" s="1154">
        <v>252746</v>
      </c>
      <c r="ED117" s="1154" t="s">
        <v>7</v>
      </c>
      <c r="EE117" s="278" t="s">
        <v>7</v>
      </c>
      <c r="EF117" s="278" t="s">
        <v>7</v>
      </c>
    </row>
    <row r="118" spans="1:136" ht="12" customHeight="1" x14ac:dyDescent="0.15">
      <c r="A118" s="1160" t="s">
        <v>497</v>
      </c>
      <c r="B118" s="278">
        <v>14</v>
      </c>
      <c r="C118" s="278">
        <v>89865924</v>
      </c>
      <c r="D118" s="278" t="s">
        <v>237</v>
      </c>
      <c r="E118" s="1133">
        <v>0.50199997429999998</v>
      </c>
      <c r="F118" s="1133">
        <v>-8.3999997000000007E-3</v>
      </c>
      <c r="G118" s="1133">
        <v>1.5E-3</v>
      </c>
      <c r="H118" s="1133">
        <v>-5.6799998279999997</v>
      </c>
      <c r="I118" s="1153">
        <v>1.3599999999999999E-8</v>
      </c>
      <c r="J118" s="1154">
        <v>939908</v>
      </c>
      <c r="K118" s="605" t="s">
        <v>1080</v>
      </c>
      <c r="L118" s="277" t="s">
        <v>2260</v>
      </c>
      <c r="M118" s="278" t="s">
        <v>7</v>
      </c>
      <c r="N118" s="1161" t="s">
        <v>7</v>
      </c>
      <c r="O118" s="1133" t="s">
        <v>7</v>
      </c>
      <c r="P118" s="1133">
        <v>0.49529999489999998</v>
      </c>
      <c r="Q118" s="1133">
        <v>0.12710000569999999</v>
      </c>
      <c r="R118" s="1133">
        <v>8.1919938299999995E-2</v>
      </c>
      <c r="S118" s="1133">
        <v>1.551514864</v>
      </c>
      <c r="T118" s="1153">
        <v>0.1207783446</v>
      </c>
      <c r="U118" s="1154">
        <v>38181</v>
      </c>
      <c r="V118" s="1154" t="s">
        <v>7</v>
      </c>
      <c r="W118" s="278" t="s">
        <v>7</v>
      </c>
      <c r="X118" s="278" t="s">
        <v>7</v>
      </c>
      <c r="Y118" s="605" t="s">
        <v>1080</v>
      </c>
      <c r="Z118" s="277" t="s">
        <v>2260</v>
      </c>
      <c r="AA118" s="278" t="s">
        <v>7</v>
      </c>
      <c r="AB118" s="1133" t="s">
        <v>7</v>
      </c>
      <c r="AC118" s="278" t="s">
        <v>7</v>
      </c>
      <c r="AD118" s="1133">
        <v>0.49329999089999998</v>
      </c>
      <c r="AE118" s="1133">
        <v>-1.2999999999999999E-3</v>
      </c>
      <c r="AF118" s="1133">
        <v>2.2984661999999999E-3</v>
      </c>
      <c r="AG118" s="1133">
        <v>-0.56559455390000002</v>
      </c>
      <c r="AH118" s="1153">
        <v>0.57166939969999997</v>
      </c>
      <c r="AI118" s="1154">
        <v>22438</v>
      </c>
      <c r="AJ118" s="1153" t="s">
        <v>7</v>
      </c>
      <c r="AK118" s="1154" t="s">
        <v>7</v>
      </c>
      <c r="AL118" s="278" t="s">
        <v>7</v>
      </c>
      <c r="AM118" s="605" t="s">
        <v>1080</v>
      </c>
      <c r="AN118" s="277" t="s">
        <v>2260</v>
      </c>
      <c r="AO118" s="278" t="s">
        <v>7</v>
      </c>
      <c r="AP118" s="1133" t="s">
        <v>7</v>
      </c>
      <c r="AQ118" s="278" t="s">
        <v>7</v>
      </c>
      <c r="AR118" s="1133">
        <v>0.49619999529999997</v>
      </c>
      <c r="AS118" s="1133">
        <v>-9.6000005000000006E-3</v>
      </c>
      <c r="AT118" s="1133">
        <v>1.5844285499999999E-2</v>
      </c>
      <c r="AU118" s="1133">
        <v>-0.60589665169999996</v>
      </c>
      <c r="AV118" s="1153">
        <v>0.54458338019999997</v>
      </c>
      <c r="AW118" s="1154">
        <v>35845</v>
      </c>
      <c r="AX118" s="1153" t="s">
        <v>7</v>
      </c>
      <c r="AY118" s="1154" t="s">
        <v>7</v>
      </c>
      <c r="AZ118" s="278" t="s">
        <v>7</v>
      </c>
      <c r="BA118" s="605" t="s">
        <v>1080</v>
      </c>
      <c r="BB118" s="277" t="s">
        <v>2260</v>
      </c>
      <c r="BC118" s="278" t="s">
        <v>7</v>
      </c>
      <c r="BD118" s="1133" t="s">
        <v>7</v>
      </c>
      <c r="BE118" s="278" t="s">
        <v>7</v>
      </c>
      <c r="BF118" s="1133">
        <v>0.4900000095</v>
      </c>
      <c r="BG118" s="1133">
        <v>-1.8500000199999998E-2</v>
      </c>
      <c r="BH118" s="1133">
        <v>2.01190859E-2</v>
      </c>
      <c r="BI118" s="1133">
        <v>-0.91952484850000005</v>
      </c>
      <c r="BJ118" s="1153">
        <v>0.35782110690000002</v>
      </c>
      <c r="BK118" s="1154">
        <v>30366</v>
      </c>
      <c r="BL118" s="1153" t="s">
        <v>230</v>
      </c>
      <c r="BM118" s="1154" t="s">
        <v>7</v>
      </c>
      <c r="BN118" s="278" t="s">
        <v>7</v>
      </c>
      <c r="BO118" s="605" t="s">
        <v>1080</v>
      </c>
      <c r="BP118" s="277" t="s">
        <v>2260</v>
      </c>
      <c r="BQ118" s="278" t="s">
        <v>7</v>
      </c>
      <c r="BR118" s="1133" t="s">
        <v>7</v>
      </c>
      <c r="BS118" s="278" t="s">
        <v>7</v>
      </c>
      <c r="BT118" s="1133">
        <v>0.4690000117</v>
      </c>
      <c r="BU118" s="1133" t="s">
        <v>1080</v>
      </c>
      <c r="BV118" s="1133" t="s">
        <v>1080</v>
      </c>
      <c r="BW118" s="1133">
        <v>-1.1066650149999999</v>
      </c>
      <c r="BX118" s="1153">
        <v>0.26843878630000001</v>
      </c>
      <c r="BY118" s="1154">
        <v>46812</v>
      </c>
      <c r="BZ118" s="1153" t="s">
        <v>230</v>
      </c>
      <c r="CA118" s="1154" t="s">
        <v>7</v>
      </c>
      <c r="CB118" s="278" t="s">
        <v>7</v>
      </c>
      <c r="CC118" s="1155" t="s">
        <v>1080</v>
      </c>
      <c r="CD118" s="277" t="s">
        <v>2260</v>
      </c>
      <c r="CE118" s="278" t="s">
        <v>7</v>
      </c>
      <c r="CF118" s="1133" t="s">
        <v>7</v>
      </c>
      <c r="CG118" s="278" t="s">
        <v>7</v>
      </c>
      <c r="CH118" s="1133">
        <v>0.4880751371</v>
      </c>
      <c r="CI118" s="1133">
        <v>2.35016607E-2</v>
      </c>
      <c r="CJ118" s="1133">
        <v>1.36173274E-2</v>
      </c>
      <c r="CK118" s="1133">
        <v>1.7258642909999999</v>
      </c>
      <c r="CL118" s="1153">
        <v>8.4371827499999996E-2</v>
      </c>
      <c r="CM118" s="1154">
        <v>22842.429690000001</v>
      </c>
      <c r="CN118" s="1153" t="s">
        <v>7</v>
      </c>
      <c r="CO118" s="1154" t="s">
        <v>7</v>
      </c>
      <c r="CP118" s="278" t="s">
        <v>7</v>
      </c>
      <c r="CQ118" s="605" t="s">
        <v>1080</v>
      </c>
      <c r="CR118" s="277" t="s">
        <v>2260</v>
      </c>
      <c r="CS118" s="278" t="s">
        <v>7</v>
      </c>
      <c r="CT118" s="1133" t="s">
        <v>7</v>
      </c>
      <c r="CU118" s="278" t="s">
        <v>7</v>
      </c>
      <c r="CV118" s="1133">
        <v>0.43329998850000001</v>
      </c>
      <c r="CW118" s="1133">
        <v>-4.6358123399999999E-2</v>
      </c>
      <c r="CX118" s="1133">
        <v>2.35917382E-2</v>
      </c>
      <c r="CY118" s="1133">
        <v>-1.9650151730000001</v>
      </c>
      <c r="CZ118" s="1153">
        <v>4.9412481500000001E-2</v>
      </c>
      <c r="DA118" s="1154">
        <v>16731</v>
      </c>
      <c r="DB118" s="1154" t="s">
        <v>230</v>
      </c>
      <c r="DC118" s="278" t="s">
        <v>7</v>
      </c>
      <c r="DD118" s="278" t="s">
        <v>7</v>
      </c>
      <c r="DE118" s="605" t="s">
        <v>1080</v>
      </c>
      <c r="DF118" s="277" t="s">
        <v>2260</v>
      </c>
      <c r="DG118" s="278" t="s">
        <v>7</v>
      </c>
      <c r="DH118" s="1133" t="s">
        <v>7</v>
      </c>
      <c r="DI118" s="278" t="s">
        <v>7</v>
      </c>
      <c r="DJ118" s="1133">
        <v>0.5</v>
      </c>
      <c r="DK118" s="1133">
        <v>-1.29028857E-2</v>
      </c>
      <c r="DL118" s="1133">
        <v>1.0819790899999999E-2</v>
      </c>
      <c r="DM118" s="1133">
        <v>-1.1925262210000001</v>
      </c>
      <c r="DN118" s="1153">
        <v>0.23305495079999999</v>
      </c>
      <c r="DO118" s="1154">
        <v>150064</v>
      </c>
      <c r="DP118" s="1154" t="s">
        <v>230</v>
      </c>
      <c r="DQ118" s="278" t="s">
        <v>7</v>
      </c>
      <c r="DR118" s="278" t="s">
        <v>7</v>
      </c>
      <c r="DS118" s="605" t="s">
        <v>1080</v>
      </c>
      <c r="DT118" s="277" t="s">
        <v>2260</v>
      </c>
      <c r="DU118" s="278" t="s">
        <v>7</v>
      </c>
      <c r="DV118" s="1133" t="s">
        <v>7</v>
      </c>
      <c r="DW118" s="278" t="s">
        <v>7</v>
      </c>
      <c r="DX118" s="1133">
        <v>0.43299999830000002</v>
      </c>
      <c r="DY118" s="1133">
        <v>-1.20000001E-2</v>
      </c>
      <c r="DZ118" s="1133">
        <v>3.4656988E-3</v>
      </c>
      <c r="EA118" s="1133">
        <v>-3.4625051020000002</v>
      </c>
      <c r="EB118" s="1153">
        <v>5.3517159999999996E-4</v>
      </c>
      <c r="EC118" s="1154">
        <v>253099</v>
      </c>
      <c r="ED118" s="1154" t="s">
        <v>230</v>
      </c>
      <c r="EE118" s="278" t="s">
        <v>7</v>
      </c>
      <c r="EF118" s="278" t="s">
        <v>7</v>
      </c>
    </row>
    <row r="119" spans="1:136" ht="12" customHeight="1" x14ac:dyDescent="0.15">
      <c r="A119" s="1160" t="s">
        <v>324</v>
      </c>
      <c r="B119" s="278">
        <v>7</v>
      </c>
      <c r="C119" s="278">
        <v>114942106</v>
      </c>
      <c r="D119" s="278" t="s">
        <v>265</v>
      </c>
      <c r="E119" s="1133">
        <v>4.3000001500000003E-2</v>
      </c>
      <c r="F119" s="1133">
        <v>-2.4399999499999998E-2</v>
      </c>
      <c r="G119" s="1133">
        <v>3.7000000000000002E-3</v>
      </c>
      <c r="H119" s="1133">
        <v>-6.6599998469999999</v>
      </c>
      <c r="I119" s="1153">
        <v>2.84E-11</v>
      </c>
      <c r="J119" s="1154">
        <v>939908</v>
      </c>
      <c r="K119" s="605" t="s">
        <v>1080</v>
      </c>
      <c r="L119" s="277" t="s">
        <v>1080</v>
      </c>
      <c r="M119" s="278" t="s">
        <v>1080</v>
      </c>
      <c r="N119" s="1161" t="s">
        <v>1080</v>
      </c>
      <c r="O119" s="1133" t="s">
        <v>1080</v>
      </c>
      <c r="P119" s="1133" t="s">
        <v>1080</v>
      </c>
      <c r="Q119" s="1133" t="s">
        <v>1080</v>
      </c>
      <c r="R119" s="1133" t="s">
        <v>1080</v>
      </c>
      <c r="S119" s="1133" t="s">
        <v>1080</v>
      </c>
      <c r="T119" s="1153" t="s">
        <v>1080</v>
      </c>
      <c r="U119" s="1154" t="s">
        <v>1080</v>
      </c>
      <c r="V119" s="1154" t="s">
        <v>1080</v>
      </c>
      <c r="W119" s="278" t="s">
        <v>1080</v>
      </c>
      <c r="X119" s="278" t="s">
        <v>1080</v>
      </c>
      <c r="Y119" s="605" t="s">
        <v>1080</v>
      </c>
      <c r="Z119" s="277" t="s">
        <v>1080</v>
      </c>
      <c r="AA119" s="278" t="s">
        <v>1080</v>
      </c>
      <c r="AB119" s="1133" t="s">
        <v>1080</v>
      </c>
      <c r="AC119" s="278" t="s">
        <v>1080</v>
      </c>
      <c r="AD119" s="1133" t="s">
        <v>1080</v>
      </c>
      <c r="AE119" s="1133" t="s">
        <v>1080</v>
      </c>
      <c r="AF119" s="1133" t="s">
        <v>1080</v>
      </c>
      <c r="AG119" s="1133" t="s">
        <v>1080</v>
      </c>
      <c r="AH119" s="1153" t="s">
        <v>1080</v>
      </c>
      <c r="AI119" s="1154" t="s">
        <v>1080</v>
      </c>
      <c r="AJ119" s="1153" t="s">
        <v>1080</v>
      </c>
      <c r="AK119" s="1154" t="s">
        <v>1080</v>
      </c>
      <c r="AL119" s="278" t="s">
        <v>1080</v>
      </c>
      <c r="AM119" s="605" t="s">
        <v>1080</v>
      </c>
      <c r="AN119" s="277" t="s">
        <v>1080</v>
      </c>
      <c r="AO119" s="278" t="s">
        <v>1080</v>
      </c>
      <c r="AP119" s="1133" t="s">
        <v>1080</v>
      </c>
      <c r="AQ119" s="278" t="s">
        <v>1080</v>
      </c>
      <c r="AR119" s="1133" t="s">
        <v>1080</v>
      </c>
      <c r="AS119" s="1133" t="s">
        <v>1080</v>
      </c>
      <c r="AT119" s="1133" t="s">
        <v>1080</v>
      </c>
      <c r="AU119" s="1133" t="s">
        <v>1080</v>
      </c>
      <c r="AV119" s="1153" t="s">
        <v>1080</v>
      </c>
      <c r="AW119" s="1154" t="s">
        <v>1080</v>
      </c>
      <c r="AX119" s="1153" t="s">
        <v>1080</v>
      </c>
      <c r="AY119" s="1154" t="s">
        <v>1080</v>
      </c>
      <c r="AZ119" s="278" t="s">
        <v>1080</v>
      </c>
      <c r="BA119" s="605" t="s">
        <v>1080</v>
      </c>
      <c r="BB119" s="277" t="s">
        <v>1080</v>
      </c>
      <c r="BC119" s="278" t="s">
        <v>1080</v>
      </c>
      <c r="BD119" s="1133" t="s">
        <v>1080</v>
      </c>
      <c r="BE119" s="278" t="s">
        <v>1080</v>
      </c>
      <c r="BF119" s="1133" t="s">
        <v>1080</v>
      </c>
      <c r="BG119" s="1133" t="s">
        <v>1080</v>
      </c>
      <c r="BH119" s="1133" t="s">
        <v>1080</v>
      </c>
      <c r="BI119" s="1133" t="s">
        <v>1080</v>
      </c>
      <c r="BJ119" s="1153" t="s">
        <v>1080</v>
      </c>
      <c r="BK119" s="1154" t="s">
        <v>1080</v>
      </c>
      <c r="BL119" s="1153" t="s">
        <v>1080</v>
      </c>
      <c r="BM119" s="1154" t="s">
        <v>1080</v>
      </c>
      <c r="BN119" s="278" t="s">
        <v>1080</v>
      </c>
      <c r="BO119" s="605" t="s">
        <v>1080</v>
      </c>
      <c r="BP119" s="277" t="s">
        <v>1080</v>
      </c>
      <c r="BQ119" s="278" t="s">
        <v>1080</v>
      </c>
      <c r="BR119" s="1133" t="s">
        <v>1080</v>
      </c>
      <c r="BS119" s="278" t="s">
        <v>1080</v>
      </c>
      <c r="BT119" s="1133" t="s">
        <v>1080</v>
      </c>
      <c r="BU119" s="1133" t="s">
        <v>1080</v>
      </c>
      <c r="BV119" s="1133" t="s">
        <v>1080</v>
      </c>
      <c r="BW119" s="1133" t="s">
        <v>1080</v>
      </c>
      <c r="BX119" s="1153" t="s">
        <v>1080</v>
      </c>
      <c r="BY119" s="1154" t="s">
        <v>1080</v>
      </c>
      <c r="BZ119" s="1153" t="s">
        <v>1080</v>
      </c>
      <c r="CA119" s="1154" t="s">
        <v>1080</v>
      </c>
      <c r="CB119" s="278" t="s">
        <v>1080</v>
      </c>
      <c r="CC119" s="1155" t="s">
        <v>1080</v>
      </c>
      <c r="CD119" s="277" t="s">
        <v>1080</v>
      </c>
      <c r="CE119" s="278" t="s">
        <v>1080</v>
      </c>
      <c r="CF119" s="1133" t="s">
        <v>1080</v>
      </c>
      <c r="CG119" s="278" t="s">
        <v>1080</v>
      </c>
      <c r="CH119" s="1133" t="s">
        <v>1080</v>
      </c>
      <c r="CI119" s="1133" t="s">
        <v>1080</v>
      </c>
      <c r="CJ119" s="1133" t="s">
        <v>1080</v>
      </c>
      <c r="CK119" s="1133" t="s">
        <v>1080</v>
      </c>
      <c r="CL119" s="1153" t="s">
        <v>1080</v>
      </c>
      <c r="CM119" s="1154" t="s">
        <v>1080</v>
      </c>
      <c r="CN119" s="1153" t="s">
        <v>1080</v>
      </c>
      <c r="CO119" s="1154" t="s">
        <v>1080</v>
      </c>
      <c r="CP119" s="278" t="s">
        <v>1080</v>
      </c>
      <c r="CQ119" s="605" t="s">
        <v>1080</v>
      </c>
      <c r="CR119" s="277" t="s">
        <v>1080</v>
      </c>
      <c r="CS119" s="278" t="s">
        <v>1080</v>
      </c>
      <c r="CT119" s="1133" t="s">
        <v>1080</v>
      </c>
      <c r="CU119" s="278" t="s">
        <v>1080</v>
      </c>
      <c r="CV119" s="1133" t="s">
        <v>1080</v>
      </c>
      <c r="CW119" s="1133" t="s">
        <v>1080</v>
      </c>
      <c r="CX119" s="1133" t="s">
        <v>1080</v>
      </c>
      <c r="CY119" s="1133" t="s">
        <v>1080</v>
      </c>
      <c r="CZ119" s="1153" t="s">
        <v>1080</v>
      </c>
      <c r="DA119" s="1154" t="s">
        <v>1080</v>
      </c>
      <c r="DB119" s="1154" t="s">
        <v>1080</v>
      </c>
      <c r="DC119" s="278" t="s">
        <v>1080</v>
      </c>
      <c r="DD119" s="278" t="s">
        <v>1080</v>
      </c>
      <c r="DE119" s="605" t="s">
        <v>1080</v>
      </c>
      <c r="DF119" s="277" t="s">
        <v>2260</v>
      </c>
      <c r="DG119" s="278" t="s">
        <v>7</v>
      </c>
      <c r="DH119" s="1133" t="s">
        <v>7</v>
      </c>
      <c r="DI119" s="278" t="s">
        <v>7</v>
      </c>
      <c r="DJ119" s="1133">
        <v>0.5</v>
      </c>
      <c r="DK119" s="1133">
        <v>-2.0896825899999999E-2</v>
      </c>
      <c r="DL119" s="1133">
        <v>3.0622050200000001E-2</v>
      </c>
      <c r="DM119" s="1133">
        <v>-0.68241101500000001</v>
      </c>
      <c r="DN119" s="1153">
        <v>0.49497908350000003</v>
      </c>
      <c r="DO119" s="1154">
        <v>150064</v>
      </c>
      <c r="DP119" s="1154" t="s">
        <v>230</v>
      </c>
      <c r="DQ119" s="278" t="s">
        <v>7</v>
      </c>
      <c r="DR119" s="278" t="s">
        <v>7</v>
      </c>
      <c r="DS119" s="605" t="s">
        <v>1080</v>
      </c>
      <c r="DT119" s="277" t="s">
        <v>1080</v>
      </c>
      <c r="DU119" s="278" t="s">
        <v>1080</v>
      </c>
      <c r="DV119" s="1133" t="s">
        <v>1080</v>
      </c>
      <c r="DW119" s="278" t="s">
        <v>1080</v>
      </c>
      <c r="DX119" s="1133" t="s">
        <v>1080</v>
      </c>
      <c r="DY119" s="1133" t="s">
        <v>1080</v>
      </c>
      <c r="DZ119" s="1133" t="s">
        <v>1080</v>
      </c>
      <c r="EA119" s="1133" t="s">
        <v>1080</v>
      </c>
      <c r="EB119" s="1153" t="s">
        <v>1080</v>
      </c>
      <c r="EC119" s="1154" t="s">
        <v>1080</v>
      </c>
      <c r="ED119" s="1154" t="s">
        <v>1080</v>
      </c>
      <c r="EE119" s="278" t="s">
        <v>1080</v>
      </c>
      <c r="EF119" s="278" t="s">
        <v>1080</v>
      </c>
    </row>
    <row r="120" spans="1:136" ht="12" customHeight="1" x14ac:dyDescent="0.15">
      <c r="A120" s="1160" t="s">
        <v>568</v>
      </c>
      <c r="B120" s="278">
        <v>8</v>
      </c>
      <c r="C120" s="278">
        <v>10414855</v>
      </c>
      <c r="D120" s="278" t="s">
        <v>228</v>
      </c>
      <c r="E120" s="1133">
        <v>0.16899999979999999</v>
      </c>
      <c r="F120" s="1133">
        <v>1.0800000299999999E-2</v>
      </c>
      <c r="G120" s="1133">
        <v>2.0000001000000001E-3</v>
      </c>
      <c r="H120" s="1133">
        <v>5.4699997900000001</v>
      </c>
      <c r="I120" s="1153">
        <v>4.5699999999999999E-8</v>
      </c>
      <c r="J120" s="1154">
        <v>939908</v>
      </c>
      <c r="K120" s="605" t="s">
        <v>1080</v>
      </c>
      <c r="L120" s="277" t="s">
        <v>1080</v>
      </c>
      <c r="M120" s="278" t="s">
        <v>1080</v>
      </c>
      <c r="N120" s="1161" t="s">
        <v>1080</v>
      </c>
      <c r="O120" s="1133" t="s">
        <v>1080</v>
      </c>
      <c r="P120" s="1133" t="s">
        <v>1080</v>
      </c>
      <c r="Q120" s="1133" t="s">
        <v>1080</v>
      </c>
      <c r="R120" s="1133" t="s">
        <v>1080</v>
      </c>
      <c r="S120" s="1133" t="s">
        <v>1080</v>
      </c>
      <c r="T120" s="1153" t="s">
        <v>1080</v>
      </c>
      <c r="U120" s="1154" t="s">
        <v>1080</v>
      </c>
      <c r="V120" s="1154" t="s">
        <v>1080</v>
      </c>
      <c r="W120" s="278" t="s">
        <v>1080</v>
      </c>
      <c r="X120" s="278" t="s">
        <v>1080</v>
      </c>
      <c r="Y120" s="605" t="s">
        <v>1080</v>
      </c>
      <c r="Z120" s="277" t="s">
        <v>1080</v>
      </c>
      <c r="AA120" s="278" t="s">
        <v>1080</v>
      </c>
      <c r="AB120" s="1133" t="s">
        <v>1080</v>
      </c>
      <c r="AC120" s="278" t="s">
        <v>1080</v>
      </c>
      <c r="AD120" s="1133" t="s">
        <v>1080</v>
      </c>
      <c r="AE120" s="1133" t="s">
        <v>1080</v>
      </c>
      <c r="AF120" s="1133" t="s">
        <v>1080</v>
      </c>
      <c r="AG120" s="1133" t="s">
        <v>1080</v>
      </c>
      <c r="AH120" s="1153" t="s">
        <v>1080</v>
      </c>
      <c r="AI120" s="1154" t="s">
        <v>1080</v>
      </c>
      <c r="AJ120" s="1153" t="s">
        <v>1080</v>
      </c>
      <c r="AK120" s="1154" t="s">
        <v>1080</v>
      </c>
      <c r="AL120" s="278" t="s">
        <v>1080</v>
      </c>
      <c r="AM120" s="605" t="s">
        <v>1080</v>
      </c>
      <c r="AN120" s="277" t="s">
        <v>1080</v>
      </c>
      <c r="AO120" s="278" t="s">
        <v>1080</v>
      </c>
      <c r="AP120" s="1133" t="s">
        <v>1080</v>
      </c>
      <c r="AQ120" s="278" t="s">
        <v>1080</v>
      </c>
      <c r="AR120" s="1133" t="s">
        <v>1080</v>
      </c>
      <c r="AS120" s="1133" t="s">
        <v>1080</v>
      </c>
      <c r="AT120" s="1133" t="s">
        <v>1080</v>
      </c>
      <c r="AU120" s="1133" t="s">
        <v>1080</v>
      </c>
      <c r="AV120" s="1153" t="s">
        <v>1080</v>
      </c>
      <c r="AW120" s="1154" t="s">
        <v>1080</v>
      </c>
      <c r="AX120" s="1153" t="s">
        <v>1080</v>
      </c>
      <c r="AY120" s="1154" t="s">
        <v>1080</v>
      </c>
      <c r="AZ120" s="278" t="s">
        <v>1080</v>
      </c>
      <c r="BA120" s="605" t="s">
        <v>1080</v>
      </c>
      <c r="BB120" s="277" t="s">
        <v>2260</v>
      </c>
      <c r="BC120" s="278" t="s">
        <v>7</v>
      </c>
      <c r="BD120" s="1133" t="s">
        <v>7</v>
      </c>
      <c r="BE120" s="278" t="s">
        <v>7</v>
      </c>
      <c r="BF120" s="1133">
        <v>0.1747000068</v>
      </c>
      <c r="BG120" s="1133">
        <v>-1.6899999200000002E-2</v>
      </c>
      <c r="BH120" s="1133">
        <v>2.7526112299999999E-2</v>
      </c>
      <c r="BI120" s="1133">
        <v>-0.61396247150000005</v>
      </c>
      <c r="BJ120" s="1153">
        <v>0.53924012180000003</v>
      </c>
      <c r="BK120" s="1154">
        <v>29565</v>
      </c>
      <c r="BL120" s="1153" t="s">
        <v>7</v>
      </c>
      <c r="BM120" s="1154" t="s">
        <v>7</v>
      </c>
      <c r="BN120" s="278" t="s">
        <v>7</v>
      </c>
      <c r="BO120" s="605" t="s">
        <v>1080</v>
      </c>
      <c r="BP120" s="277" t="s">
        <v>1080</v>
      </c>
      <c r="BQ120" s="278" t="s">
        <v>1080</v>
      </c>
      <c r="BR120" s="1133" t="s">
        <v>1080</v>
      </c>
      <c r="BS120" s="278" t="s">
        <v>1080</v>
      </c>
      <c r="BT120" s="1133" t="s">
        <v>1080</v>
      </c>
      <c r="BU120" s="1133" t="s">
        <v>1080</v>
      </c>
      <c r="BV120" s="1133" t="s">
        <v>1080</v>
      </c>
      <c r="BW120" s="1133" t="s">
        <v>1080</v>
      </c>
      <c r="BX120" s="1153" t="s">
        <v>1080</v>
      </c>
      <c r="BY120" s="1154" t="s">
        <v>1080</v>
      </c>
      <c r="BZ120" s="1153" t="s">
        <v>1080</v>
      </c>
      <c r="CA120" s="1154" t="s">
        <v>1080</v>
      </c>
      <c r="CB120" s="278" t="s">
        <v>1080</v>
      </c>
      <c r="CC120" s="1155" t="s">
        <v>1080</v>
      </c>
      <c r="CD120" s="277" t="s">
        <v>2260</v>
      </c>
      <c r="CE120" s="278" t="s">
        <v>7</v>
      </c>
      <c r="CF120" s="1133" t="s">
        <v>7</v>
      </c>
      <c r="CG120" s="278" t="s">
        <v>7</v>
      </c>
      <c r="CH120" s="1133">
        <v>0.17307512459999999</v>
      </c>
      <c r="CI120" s="1133">
        <v>1.01978248E-2</v>
      </c>
      <c r="CJ120" s="1133">
        <v>1.8190311300000001E-2</v>
      </c>
      <c r="CK120" s="1133">
        <v>0.56061851979999999</v>
      </c>
      <c r="CL120" s="1153">
        <v>0.57505762579999997</v>
      </c>
      <c r="CM120" s="1154">
        <v>22842.429690000001</v>
      </c>
      <c r="CN120" s="1153" t="s">
        <v>230</v>
      </c>
      <c r="CO120" s="1154" t="s">
        <v>7</v>
      </c>
      <c r="CP120" s="278" t="s">
        <v>7</v>
      </c>
      <c r="CQ120" s="605" t="s">
        <v>1080</v>
      </c>
      <c r="CR120" s="277" t="s">
        <v>1080</v>
      </c>
      <c r="CS120" s="278" t="s">
        <v>1080</v>
      </c>
      <c r="CT120" s="1133" t="s">
        <v>1080</v>
      </c>
      <c r="CU120" s="278" t="s">
        <v>1080</v>
      </c>
      <c r="CV120" s="1133" t="s">
        <v>1080</v>
      </c>
      <c r="CW120" s="1133" t="s">
        <v>1080</v>
      </c>
      <c r="CX120" s="1133" t="s">
        <v>1080</v>
      </c>
      <c r="CY120" s="1133" t="s">
        <v>1080</v>
      </c>
      <c r="CZ120" s="1153" t="s">
        <v>1080</v>
      </c>
      <c r="DA120" s="1154" t="s">
        <v>1080</v>
      </c>
      <c r="DB120" s="1154" t="s">
        <v>1080</v>
      </c>
      <c r="DC120" s="278" t="s">
        <v>1080</v>
      </c>
      <c r="DD120" s="278" t="s">
        <v>1080</v>
      </c>
      <c r="DE120" s="605" t="s">
        <v>1080</v>
      </c>
      <c r="DF120" s="277" t="s">
        <v>2260</v>
      </c>
      <c r="DG120" s="278" t="s">
        <v>7</v>
      </c>
      <c r="DH120" s="1133" t="s">
        <v>7</v>
      </c>
      <c r="DI120" s="278" t="s">
        <v>7</v>
      </c>
      <c r="DJ120" s="1133">
        <v>0.5</v>
      </c>
      <c r="DK120" s="1133">
        <v>2.8004195499999999E-2</v>
      </c>
      <c r="DL120" s="1133">
        <v>1.40861431E-2</v>
      </c>
      <c r="DM120" s="1133">
        <v>1.9880669120000001</v>
      </c>
      <c r="DN120" s="1153">
        <v>4.6804282799999999E-2</v>
      </c>
      <c r="DO120" s="1154">
        <v>150064</v>
      </c>
      <c r="DP120" s="1154" t="s">
        <v>230</v>
      </c>
      <c r="DQ120" s="278" t="s">
        <v>7</v>
      </c>
      <c r="DR120" s="278" t="s">
        <v>7</v>
      </c>
      <c r="DS120" s="605" t="s">
        <v>1080</v>
      </c>
      <c r="DT120" s="277" t="s">
        <v>1080</v>
      </c>
      <c r="DU120" s="278" t="s">
        <v>1080</v>
      </c>
      <c r="DV120" s="1133" t="s">
        <v>1080</v>
      </c>
      <c r="DW120" s="278" t="s">
        <v>1080</v>
      </c>
      <c r="DX120" s="1133" t="s">
        <v>1080</v>
      </c>
      <c r="DY120" s="1133" t="s">
        <v>1080</v>
      </c>
      <c r="DZ120" s="1133" t="s">
        <v>1080</v>
      </c>
      <c r="EA120" s="1133" t="s">
        <v>1080</v>
      </c>
      <c r="EB120" s="1153" t="s">
        <v>1080</v>
      </c>
      <c r="EC120" s="1154" t="s">
        <v>1080</v>
      </c>
      <c r="ED120" s="1154" t="s">
        <v>1080</v>
      </c>
      <c r="EE120" s="278" t="s">
        <v>1080</v>
      </c>
      <c r="EF120" s="278" t="s">
        <v>1080</v>
      </c>
    </row>
    <row r="121" spans="1:136" ht="12" customHeight="1" x14ac:dyDescent="0.15">
      <c r="A121" s="1160" t="s">
        <v>390</v>
      </c>
      <c r="B121" s="278">
        <v>2</v>
      </c>
      <c r="C121" s="278">
        <v>51238022</v>
      </c>
      <c r="D121" s="278" t="s">
        <v>237</v>
      </c>
      <c r="E121" s="1133">
        <v>0.84799999000000004</v>
      </c>
      <c r="F121" s="1133">
        <v>1.26E-2</v>
      </c>
      <c r="G121" s="1133">
        <v>2.0999998999999998E-3</v>
      </c>
      <c r="H121" s="1133">
        <v>6.0900001530000001</v>
      </c>
      <c r="I121" s="1153">
        <v>1.0999999999999999E-9</v>
      </c>
      <c r="J121" s="1154">
        <v>939908</v>
      </c>
      <c r="K121" s="605" t="s">
        <v>1080</v>
      </c>
      <c r="L121" s="277" t="s">
        <v>1080</v>
      </c>
      <c r="M121" s="278" t="s">
        <v>1080</v>
      </c>
      <c r="N121" s="1161" t="s">
        <v>1080</v>
      </c>
      <c r="O121" s="1133" t="s">
        <v>1080</v>
      </c>
      <c r="P121" s="1133" t="s">
        <v>1080</v>
      </c>
      <c r="Q121" s="1133" t="s">
        <v>1080</v>
      </c>
      <c r="R121" s="1133" t="s">
        <v>1080</v>
      </c>
      <c r="S121" s="1133" t="s">
        <v>1080</v>
      </c>
      <c r="T121" s="1153" t="s">
        <v>1080</v>
      </c>
      <c r="U121" s="1154" t="s">
        <v>1080</v>
      </c>
      <c r="V121" s="1154" t="s">
        <v>1080</v>
      </c>
      <c r="W121" s="278" t="s">
        <v>1080</v>
      </c>
      <c r="X121" s="278" t="s">
        <v>1080</v>
      </c>
      <c r="Y121" s="605" t="s">
        <v>1080</v>
      </c>
      <c r="Z121" s="277" t="s">
        <v>1080</v>
      </c>
      <c r="AA121" s="278" t="s">
        <v>1080</v>
      </c>
      <c r="AB121" s="1133" t="s">
        <v>1080</v>
      </c>
      <c r="AC121" s="278" t="s">
        <v>1080</v>
      </c>
      <c r="AD121" s="1133" t="s">
        <v>1080</v>
      </c>
      <c r="AE121" s="1133" t="s">
        <v>1080</v>
      </c>
      <c r="AF121" s="1133" t="s">
        <v>1080</v>
      </c>
      <c r="AG121" s="1133" t="s">
        <v>1080</v>
      </c>
      <c r="AH121" s="1153" t="s">
        <v>1080</v>
      </c>
      <c r="AI121" s="1154" t="s">
        <v>1080</v>
      </c>
      <c r="AJ121" s="1153" t="s">
        <v>1080</v>
      </c>
      <c r="AK121" s="1154" t="s">
        <v>1080</v>
      </c>
      <c r="AL121" s="278" t="s">
        <v>1080</v>
      </c>
      <c r="AM121" s="605" t="s">
        <v>1080</v>
      </c>
      <c r="AN121" s="277" t="s">
        <v>1080</v>
      </c>
      <c r="AO121" s="278" t="s">
        <v>1080</v>
      </c>
      <c r="AP121" s="1133" t="s">
        <v>1080</v>
      </c>
      <c r="AQ121" s="278" t="s">
        <v>1080</v>
      </c>
      <c r="AR121" s="1133" t="s">
        <v>1080</v>
      </c>
      <c r="AS121" s="1133" t="s">
        <v>1080</v>
      </c>
      <c r="AT121" s="1133" t="s">
        <v>1080</v>
      </c>
      <c r="AU121" s="1133" t="s">
        <v>1080</v>
      </c>
      <c r="AV121" s="1153" t="s">
        <v>1080</v>
      </c>
      <c r="AW121" s="1154" t="s">
        <v>1080</v>
      </c>
      <c r="AX121" s="1153" t="s">
        <v>1080</v>
      </c>
      <c r="AY121" s="1154" t="s">
        <v>1080</v>
      </c>
      <c r="AZ121" s="278" t="s">
        <v>1080</v>
      </c>
      <c r="BA121" s="605" t="s">
        <v>1080</v>
      </c>
      <c r="BB121" s="277" t="s">
        <v>2260</v>
      </c>
      <c r="BC121" s="278" t="s">
        <v>7</v>
      </c>
      <c r="BD121" s="1133" t="s">
        <v>7</v>
      </c>
      <c r="BE121" s="278" t="s">
        <v>7</v>
      </c>
      <c r="BF121" s="1133">
        <v>0.84409999849999995</v>
      </c>
      <c r="BG121" s="1133">
        <v>-4.0699999799999997E-2</v>
      </c>
      <c r="BH121" s="1133">
        <v>2.77263019E-2</v>
      </c>
      <c r="BI121" s="1133">
        <v>-1.467920184</v>
      </c>
      <c r="BJ121" s="1153">
        <v>0.14212588970000001</v>
      </c>
      <c r="BK121" s="1154">
        <v>29565</v>
      </c>
      <c r="BL121" s="1153" t="s">
        <v>7</v>
      </c>
      <c r="BM121" s="1154" t="s">
        <v>7</v>
      </c>
      <c r="BN121" s="278" t="s">
        <v>7</v>
      </c>
      <c r="BO121" s="605" t="s">
        <v>1080</v>
      </c>
      <c r="BP121" s="277" t="s">
        <v>1080</v>
      </c>
      <c r="BQ121" s="278" t="s">
        <v>1080</v>
      </c>
      <c r="BR121" s="1133" t="s">
        <v>1080</v>
      </c>
      <c r="BS121" s="278" t="s">
        <v>1080</v>
      </c>
      <c r="BT121" s="1133" t="s">
        <v>1080</v>
      </c>
      <c r="BU121" s="1133" t="s">
        <v>1080</v>
      </c>
      <c r="BV121" s="1133" t="s">
        <v>1080</v>
      </c>
      <c r="BW121" s="1133" t="s">
        <v>1080</v>
      </c>
      <c r="BX121" s="1153" t="s">
        <v>1080</v>
      </c>
      <c r="BY121" s="1154" t="s">
        <v>1080</v>
      </c>
      <c r="BZ121" s="1153" t="s">
        <v>1080</v>
      </c>
      <c r="CA121" s="1154" t="s">
        <v>1080</v>
      </c>
      <c r="CB121" s="278" t="s">
        <v>1080</v>
      </c>
      <c r="CC121" s="1155" t="s">
        <v>1080</v>
      </c>
      <c r="CD121" s="277" t="s">
        <v>2260</v>
      </c>
      <c r="CE121" s="278" t="s">
        <v>7</v>
      </c>
      <c r="CF121" s="1133" t="s">
        <v>7</v>
      </c>
      <c r="CG121" s="278" t="s">
        <v>7</v>
      </c>
      <c r="CH121" s="1133">
        <v>0.84571677450000005</v>
      </c>
      <c r="CI121" s="1133">
        <v>2.1399391800000001E-2</v>
      </c>
      <c r="CJ121" s="1133">
        <v>1.8901662900000001E-2</v>
      </c>
      <c r="CK121" s="1133">
        <v>1.132143259</v>
      </c>
      <c r="CL121" s="1153">
        <v>0.25757420060000003</v>
      </c>
      <c r="CM121" s="1154">
        <v>22842.429690000001</v>
      </c>
      <c r="CN121" s="1153" t="s">
        <v>230</v>
      </c>
      <c r="CO121" s="1154" t="s">
        <v>7</v>
      </c>
      <c r="CP121" s="278" t="s">
        <v>7</v>
      </c>
      <c r="CQ121" s="605" t="s">
        <v>1080</v>
      </c>
      <c r="CR121" s="277" t="s">
        <v>1080</v>
      </c>
      <c r="CS121" s="278" t="s">
        <v>1080</v>
      </c>
      <c r="CT121" s="1133" t="s">
        <v>1080</v>
      </c>
      <c r="CU121" s="278" t="s">
        <v>1080</v>
      </c>
      <c r="CV121" s="1133" t="s">
        <v>1080</v>
      </c>
      <c r="CW121" s="1133" t="s">
        <v>1080</v>
      </c>
      <c r="CX121" s="1133" t="s">
        <v>1080</v>
      </c>
      <c r="CY121" s="1133" t="s">
        <v>1080</v>
      </c>
      <c r="CZ121" s="1153" t="s">
        <v>1080</v>
      </c>
      <c r="DA121" s="1154" t="s">
        <v>1080</v>
      </c>
      <c r="DB121" s="1154" t="s">
        <v>1080</v>
      </c>
      <c r="DC121" s="278" t="s">
        <v>1080</v>
      </c>
      <c r="DD121" s="278" t="s">
        <v>1080</v>
      </c>
      <c r="DE121" s="605" t="s">
        <v>1080</v>
      </c>
      <c r="DF121" s="277" t="s">
        <v>2260</v>
      </c>
      <c r="DG121" s="278" t="s">
        <v>7</v>
      </c>
      <c r="DH121" s="1133" t="s">
        <v>7</v>
      </c>
      <c r="DI121" s="278" t="s">
        <v>7</v>
      </c>
      <c r="DJ121" s="1133">
        <v>0.5</v>
      </c>
      <c r="DK121" s="1133">
        <v>2.30033826E-2</v>
      </c>
      <c r="DL121" s="1133">
        <v>1.53110251E-2</v>
      </c>
      <c r="DM121" s="1133">
        <v>1.5024063590000001</v>
      </c>
      <c r="DN121" s="1153">
        <v>0.13299219309999999</v>
      </c>
      <c r="DO121" s="1154">
        <v>150064</v>
      </c>
      <c r="DP121" s="1154" t="s">
        <v>230</v>
      </c>
      <c r="DQ121" s="278" t="s">
        <v>7</v>
      </c>
      <c r="DR121" s="278" t="s">
        <v>7</v>
      </c>
      <c r="DS121" s="605" t="s">
        <v>1080</v>
      </c>
      <c r="DT121" s="277" t="s">
        <v>1080</v>
      </c>
      <c r="DU121" s="278" t="s">
        <v>1080</v>
      </c>
      <c r="DV121" s="1133" t="s">
        <v>1080</v>
      </c>
      <c r="DW121" s="278" t="s">
        <v>1080</v>
      </c>
      <c r="DX121" s="1133" t="s">
        <v>1080</v>
      </c>
      <c r="DY121" s="1133" t="s">
        <v>1080</v>
      </c>
      <c r="DZ121" s="1133" t="s">
        <v>1080</v>
      </c>
      <c r="EA121" s="1133" t="s">
        <v>1080</v>
      </c>
      <c r="EB121" s="1153" t="s">
        <v>1080</v>
      </c>
      <c r="EC121" s="1154" t="s">
        <v>1080</v>
      </c>
      <c r="ED121" s="1154" t="s">
        <v>1080</v>
      </c>
      <c r="EE121" s="278" t="s">
        <v>1080</v>
      </c>
      <c r="EF121" s="278" t="s">
        <v>1080</v>
      </c>
    </row>
    <row r="122" spans="1:136" ht="12" customHeight="1" x14ac:dyDescent="0.15">
      <c r="A122" s="1160" t="s">
        <v>499</v>
      </c>
      <c r="B122" s="278">
        <v>3</v>
      </c>
      <c r="C122" s="278">
        <v>85793376</v>
      </c>
      <c r="D122" s="278" t="s">
        <v>265</v>
      </c>
      <c r="E122" s="1133">
        <v>0.1120000035</v>
      </c>
      <c r="F122" s="1133">
        <v>1.32999998E-2</v>
      </c>
      <c r="G122" s="1133">
        <v>2.4000000999999998E-3</v>
      </c>
      <c r="H122" s="1133">
        <v>5.6399998660000001</v>
      </c>
      <c r="I122" s="1153">
        <v>1.7199999999999999E-8</v>
      </c>
      <c r="J122" s="1154">
        <v>939908</v>
      </c>
      <c r="K122" s="605" t="s">
        <v>1080</v>
      </c>
      <c r="L122" s="277" t="s">
        <v>1080</v>
      </c>
      <c r="M122" s="278" t="s">
        <v>1080</v>
      </c>
      <c r="N122" s="1161" t="s">
        <v>1080</v>
      </c>
      <c r="O122" s="1133" t="s">
        <v>1080</v>
      </c>
      <c r="P122" s="1133" t="s">
        <v>1080</v>
      </c>
      <c r="Q122" s="1133" t="s">
        <v>1080</v>
      </c>
      <c r="R122" s="1133" t="s">
        <v>1080</v>
      </c>
      <c r="S122" s="1133" t="s">
        <v>1080</v>
      </c>
      <c r="T122" s="1153" t="s">
        <v>1080</v>
      </c>
      <c r="U122" s="1154" t="s">
        <v>1080</v>
      </c>
      <c r="V122" s="1154" t="s">
        <v>1080</v>
      </c>
      <c r="W122" s="278" t="s">
        <v>1080</v>
      </c>
      <c r="X122" s="278" t="s">
        <v>1080</v>
      </c>
      <c r="Y122" s="605" t="s">
        <v>1080</v>
      </c>
      <c r="Z122" s="277" t="s">
        <v>2260</v>
      </c>
      <c r="AA122" s="278" t="s">
        <v>7</v>
      </c>
      <c r="AB122" s="1133" t="s">
        <v>7</v>
      </c>
      <c r="AC122" s="278" t="s">
        <v>7</v>
      </c>
      <c r="AD122" s="1133">
        <v>0.1119000018</v>
      </c>
      <c r="AE122" s="1133">
        <v>1.2999999999999999E-3</v>
      </c>
      <c r="AF122" s="1133">
        <v>4.3970657999999998E-3</v>
      </c>
      <c r="AG122" s="1133">
        <v>0.29565170410000002</v>
      </c>
      <c r="AH122" s="1153">
        <v>0.76749604940000005</v>
      </c>
      <c r="AI122" s="1154">
        <v>22438</v>
      </c>
      <c r="AJ122" s="1153" t="s">
        <v>7</v>
      </c>
      <c r="AK122" s="1154" t="s">
        <v>7</v>
      </c>
      <c r="AL122" s="278" t="s">
        <v>7</v>
      </c>
      <c r="AM122" s="605" t="s">
        <v>1080</v>
      </c>
      <c r="AN122" s="277" t="s">
        <v>2260</v>
      </c>
      <c r="AO122" s="278" t="s">
        <v>7</v>
      </c>
      <c r="AP122" s="1133" t="s">
        <v>7</v>
      </c>
      <c r="AQ122" s="278" t="s">
        <v>7</v>
      </c>
      <c r="AR122" s="1133">
        <v>0.10700000079999999</v>
      </c>
      <c r="AS122" s="1133">
        <v>2.45999992E-2</v>
      </c>
      <c r="AT122" s="1133">
        <v>3.4095298500000003E-2</v>
      </c>
      <c r="AU122" s="1133">
        <v>0.7215070724</v>
      </c>
      <c r="AV122" s="1153">
        <v>0.47059759499999998</v>
      </c>
      <c r="AW122" s="1154">
        <v>35845</v>
      </c>
      <c r="AX122" s="1153" t="s">
        <v>7</v>
      </c>
      <c r="AY122" s="1154" t="s">
        <v>7</v>
      </c>
      <c r="AZ122" s="278" t="s">
        <v>7</v>
      </c>
      <c r="BA122" s="605" t="s">
        <v>1080</v>
      </c>
      <c r="BB122" s="277" t="s">
        <v>2260</v>
      </c>
      <c r="BC122" s="278" t="s">
        <v>7</v>
      </c>
      <c r="BD122" s="1133" t="s">
        <v>7</v>
      </c>
      <c r="BE122" s="278" t="s">
        <v>7</v>
      </c>
      <c r="BF122" s="1133">
        <v>0.1164999977</v>
      </c>
      <c r="BG122" s="1133">
        <v>5.2400000400000001E-2</v>
      </c>
      <c r="BH122" s="1133">
        <v>3.6234375100000001E-2</v>
      </c>
      <c r="BI122" s="1133">
        <v>1.446140647</v>
      </c>
      <c r="BJ122" s="1153">
        <v>0.14813776309999999</v>
      </c>
      <c r="BK122" s="1154">
        <v>23883</v>
      </c>
      <c r="BL122" s="1153" t="s">
        <v>230</v>
      </c>
      <c r="BM122" s="1154" t="s">
        <v>7</v>
      </c>
      <c r="BN122" s="278" t="s">
        <v>7</v>
      </c>
      <c r="BO122" s="605" t="s">
        <v>1080</v>
      </c>
      <c r="BP122" s="277" t="s">
        <v>2260</v>
      </c>
      <c r="BQ122" s="278" t="s">
        <v>7</v>
      </c>
      <c r="BR122" s="1133" t="s">
        <v>7</v>
      </c>
      <c r="BS122" s="278" t="s">
        <v>7</v>
      </c>
      <c r="BT122" s="1133">
        <v>0.1142000034</v>
      </c>
      <c r="BU122" s="1133" t="s">
        <v>1080</v>
      </c>
      <c r="BV122" s="1133" t="s">
        <v>1080</v>
      </c>
      <c r="BW122" s="1133">
        <v>0.16129872200000001</v>
      </c>
      <c r="BX122" s="1153">
        <v>0.87185811999999996</v>
      </c>
      <c r="BY122" s="1154">
        <v>49942</v>
      </c>
      <c r="BZ122" s="1153" t="s">
        <v>230</v>
      </c>
      <c r="CA122" s="1154" t="s">
        <v>7</v>
      </c>
      <c r="CB122" s="278" t="s">
        <v>7</v>
      </c>
      <c r="CC122" s="1155" t="s">
        <v>1080</v>
      </c>
      <c r="CD122" s="277" t="s">
        <v>2260</v>
      </c>
      <c r="CE122" s="278" t="s">
        <v>7</v>
      </c>
      <c r="CF122" s="1133" t="s">
        <v>7</v>
      </c>
      <c r="CG122" s="278" t="s">
        <v>7</v>
      </c>
      <c r="CH122" s="1133">
        <v>0.1211502627</v>
      </c>
      <c r="CI122" s="1133">
        <v>3.8403071499999997E-2</v>
      </c>
      <c r="CJ122" s="1133">
        <v>2.1848697199999999E-2</v>
      </c>
      <c r="CK122" s="1133">
        <v>1.757682443</v>
      </c>
      <c r="CL122" s="1153">
        <v>7.88015574E-2</v>
      </c>
      <c r="CM122" s="1154">
        <v>22842.429690000001</v>
      </c>
      <c r="CN122" s="1153" t="s">
        <v>230</v>
      </c>
      <c r="CO122" s="1154" t="s">
        <v>7</v>
      </c>
      <c r="CP122" s="278" t="s">
        <v>7</v>
      </c>
      <c r="CQ122" s="605" t="s">
        <v>1080</v>
      </c>
      <c r="CR122" s="277" t="s">
        <v>2260</v>
      </c>
      <c r="CS122" s="278" t="s">
        <v>7</v>
      </c>
      <c r="CT122" s="1133" t="s">
        <v>7</v>
      </c>
      <c r="CU122" s="278" t="s">
        <v>7</v>
      </c>
      <c r="CV122" s="1133">
        <v>0.1333000064</v>
      </c>
      <c r="CW122" s="1133">
        <v>1.68571174E-2</v>
      </c>
      <c r="CX122" s="1133">
        <v>4.3384809000000003E-2</v>
      </c>
      <c r="CY122" s="1133">
        <v>0.38854885099999997</v>
      </c>
      <c r="CZ122" s="1153">
        <v>0.69760990140000001</v>
      </c>
      <c r="DA122" s="1154">
        <v>16731</v>
      </c>
      <c r="DB122" s="1154" t="s">
        <v>230</v>
      </c>
      <c r="DC122" s="278" t="s">
        <v>7</v>
      </c>
      <c r="DD122" s="278" t="s">
        <v>7</v>
      </c>
      <c r="DE122" s="605" t="s">
        <v>1080</v>
      </c>
      <c r="DF122" s="277" t="s">
        <v>2260</v>
      </c>
      <c r="DG122" s="278" t="s">
        <v>7</v>
      </c>
      <c r="DH122" s="1133" t="s">
        <v>7</v>
      </c>
      <c r="DI122" s="278" t="s">
        <v>7</v>
      </c>
      <c r="DJ122" s="1133">
        <v>0.5</v>
      </c>
      <c r="DK122" s="1133">
        <v>8.4045826999999997E-3</v>
      </c>
      <c r="DL122" s="1133">
        <v>1.7148347599999999E-2</v>
      </c>
      <c r="DM122" s="1133">
        <v>0.49011030789999999</v>
      </c>
      <c r="DN122" s="1153">
        <v>0.62405586239999999</v>
      </c>
      <c r="DO122" s="1154">
        <v>150064</v>
      </c>
      <c r="DP122" s="1154" t="s">
        <v>230</v>
      </c>
      <c r="DQ122" s="278" t="s">
        <v>7</v>
      </c>
      <c r="DR122" s="278" t="s">
        <v>7</v>
      </c>
      <c r="DS122" s="605" t="s">
        <v>1080</v>
      </c>
      <c r="DT122" s="277" t="s">
        <v>2260</v>
      </c>
      <c r="DU122" s="278" t="s">
        <v>7</v>
      </c>
      <c r="DV122" s="1133" t="s">
        <v>7</v>
      </c>
      <c r="DW122" s="278" t="s">
        <v>7</v>
      </c>
      <c r="DX122" s="1133">
        <v>0.1330000013</v>
      </c>
      <c r="DY122" s="1133">
        <v>1.09999999E-2</v>
      </c>
      <c r="DZ122" s="1133">
        <v>5.8916877000000003E-3</v>
      </c>
      <c r="EA122" s="1133">
        <v>1.867037058</v>
      </c>
      <c r="EB122" s="1153">
        <v>6.1896406100000002E-2</v>
      </c>
      <c r="EC122" s="1154">
        <v>233152</v>
      </c>
      <c r="ED122" s="1154" t="s">
        <v>230</v>
      </c>
      <c r="EE122" s="278" t="s">
        <v>7</v>
      </c>
      <c r="EF122" s="278" t="s">
        <v>7</v>
      </c>
    </row>
    <row r="123" spans="1:136" ht="12" customHeight="1" x14ac:dyDescent="0.15">
      <c r="A123" s="1160" t="s">
        <v>328</v>
      </c>
      <c r="B123" s="278">
        <v>5</v>
      </c>
      <c r="C123" s="278">
        <v>81314720</v>
      </c>
      <c r="D123" s="278" t="s">
        <v>237</v>
      </c>
      <c r="E123" s="1133">
        <v>0.20000000300000001</v>
      </c>
      <c r="F123" s="1133">
        <v>1.22999996E-2</v>
      </c>
      <c r="G123" s="1133">
        <v>1.9E-3</v>
      </c>
      <c r="H123" s="1133">
        <v>6.6199998860000004</v>
      </c>
      <c r="I123" s="1153">
        <v>3.5999999999999998E-11</v>
      </c>
      <c r="J123" s="1154">
        <v>939908</v>
      </c>
      <c r="K123" s="605" t="s">
        <v>1080</v>
      </c>
      <c r="L123" s="277" t="s">
        <v>2487</v>
      </c>
      <c r="M123" s="278">
        <v>81522105</v>
      </c>
      <c r="N123" s="1161">
        <v>0.93091699999999999</v>
      </c>
      <c r="O123" s="1133" t="s">
        <v>228</v>
      </c>
      <c r="P123" s="1133">
        <v>0.80119997259999998</v>
      </c>
      <c r="Q123" s="1133">
        <v>0.22499999400000001</v>
      </c>
      <c r="R123" s="1133">
        <v>0.1131801829</v>
      </c>
      <c r="S123" s="1133">
        <v>1.987980485</v>
      </c>
      <c r="T123" s="1153">
        <v>4.68138419E-2</v>
      </c>
      <c r="U123" s="1154">
        <v>38181</v>
      </c>
      <c r="V123" s="1154" t="s">
        <v>7</v>
      </c>
      <c r="W123" s="278" t="s">
        <v>7</v>
      </c>
      <c r="X123" s="278" t="s">
        <v>7</v>
      </c>
      <c r="Y123" s="605" t="s">
        <v>1080</v>
      </c>
      <c r="Z123" s="277" t="s">
        <v>2487</v>
      </c>
      <c r="AA123" s="278">
        <v>81522105</v>
      </c>
      <c r="AB123" s="1133">
        <v>0.93091699999999999</v>
      </c>
      <c r="AC123" s="278" t="s">
        <v>228</v>
      </c>
      <c r="AD123" s="1133">
        <v>0.80080002549999996</v>
      </c>
      <c r="AE123" s="1133">
        <v>-6.0000000999999997E-3</v>
      </c>
      <c r="AF123" s="1133">
        <v>3.0979326000000001E-3</v>
      </c>
      <c r="AG123" s="1133">
        <v>-1.936775446</v>
      </c>
      <c r="AH123" s="1153">
        <v>5.2772793899999997E-2</v>
      </c>
      <c r="AI123" s="1154">
        <v>22438</v>
      </c>
      <c r="AJ123" s="1153" t="s">
        <v>7</v>
      </c>
      <c r="AK123" s="1154" t="s">
        <v>7</v>
      </c>
      <c r="AL123" s="278" t="s">
        <v>7</v>
      </c>
      <c r="AM123" s="605" t="s">
        <v>1080</v>
      </c>
      <c r="AN123" s="277" t="s">
        <v>2487</v>
      </c>
      <c r="AO123" s="278">
        <v>81522105</v>
      </c>
      <c r="AP123" s="1133">
        <v>0.93091699999999999</v>
      </c>
      <c r="AQ123" s="278" t="s">
        <v>228</v>
      </c>
      <c r="AR123" s="1133">
        <v>0.80379998679999998</v>
      </c>
      <c r="AS123" s="1133">
        <v>2.0000001000000001E-3</v>
      </c>
      <c r="AT123" s="1133">
        <v>2.1961383500000001E-2</v>
      </c>
      <c r="AU123" s="1133">
        <v>9.1068938399999994E-2</v>
      </c>
      <c r="AV123" s="1153">
        <v>0.92743778229999996</v>
      </c>
      <c r="AW123" s="1154">
        <v>35845</v>
      </c>
      <c r="AX123" s="1153" t="s">
        <v>230</v>
      </c>
      <c r="AY123" s="1154" t="s">
        <v>7</v>
      </c>
      <c r="AZ123" s="278" t="s">
        <v>7</v>
      </c>
      <c r="BA123" s="605" t="s">
        <v>1080</v>
      </c>
      <c r="BB123" s="277" t="s">
        <v>2260</v>
      </c>
      <c r="BC123" s="278" t="s">
        <v>7</v>
      </c>
      <c r="BD123" s="1133" t="s">
        <v>7</v>
      </c>
      <c r="BE123" s="278" t="s">
        <v>7</v>
      </c>
      <c r="BF123" s="1133">
        <v>0.19040000439999999</v>
      </c>
      <c r="BG123" s="1133">
        <v>4.4399999099999997E-2</v>
      </c>
      <c r="BH123" s="1133">
        <v>3.02286763E-2</v>
      </c>
      <c r="BI123" s="1133">
        <v>1.4688040019999999</v>
      </c>
      <c r="BJ123" s="1153">
        <v>0.14188596610000001</v>
      </c>
      <c r="BK123" s="1154">
        <v>26648</v>
      </c>
      <c r="BL123" s="1153" t="s">
        <v>230</v>
      </c>
      <c r="BM123" s="1154" t="s">
        <v>7</v>
      </c>
      <c r="BN123" s="278" t="s">
        <v>7</v>
      </c>
      <c r="BO123" s="605" t="s">
        <v>1080</v>
      </c>
      <c r="BP123" s="277" t="s">
        <v>2487</v>
      </c>
      <c r="BQ123" s="278">
        <v>81522105</v>
      </c>
      <c r="BR123" s="1133">
        <v>0.93091699999999999</v>
      </c>
      <c r="BS123" s="278" t="s">
        <v>228</v>
      </c>
      <c r="BT123" s="1133">
        <v>0.81779998539999998</v>
      </c>
      <c r="BU123" s="1133" t="s">
        <v>1080</v>
      </c>
      <c r="BV123" s="1133" t="s">
        <v>1080</v>
      </c>
      <c r="BW123" s="1133">
        <v>0.73536187409999998</v>
      </c>
      <c r="BX123" s="1153">
        <v>0.46211913230000001</v>
      </c>
      <c r="BY123" s="1154">
        <v>49942</v>
      </c>
      <c r="BZ123" s="1153" t="s">
        <v>7</v>
      </c>
      <c r="CA123" s="1154" t="s">
        <v>7</v>
      </c>
      <c r="CB123" s="278" t="s">
        <v>7</v>
      </c>
      <c r="CC123" s="1155" t="s">
        <v>1080</v>
      </c>
      <c r="CD123" s="277" t="s">
        <v>2260</v>
      </c>
      <c r="CE123" s="278" t="s">
        <v>7</v>
      </c>
      <c r="CF123" s="1133" t="s">
        <v>7</v>
      </c>
      <c r="CG123" s="278" t="s">
        <v>7</v>
      </c>
      <c r="CH123" s="1133">
        <v>0.19564162190000001</v>
      </c>
      <c r="CI123" s="1133">
        <v>-4.5001101999999999E-3</v>
      </c>
      <c r="CJ123" s="1133">
        <v>1.7783822500000001E-2</v>
      </c>
      <c r="CK123" s="1133">
        <v>-0.25304514169999998</v>
      </c>
      <c r="CL123" s="1153">
        <v>0.80023330449999996</v>
      </c>
      <c r="CM123" s="1154">
        <v>22842.429690000001</v>
      </c>
      <c r="CN123" s="1153" t="s">
        <v>7</v>
      </c>
      <c r="CO123" s="1154" t="s">
        <v>7</v>
      </c>
      <c r="CP123" s="278" t="s">
        <v>7</v>
      </c>
      <c r="CQ123" s="605" t="s">
        <v>1080</v>
      </c>
      <c r="CR123" s="277" t="s">
        <v>2487</v>
      </c>
      <c r="CS123" s="278">
        <v>81522105</v>
      </c>
      <c r="CT123" s="1133">
        <v>0.93091699999999999</v>
      </c>
      <c r="CU123" s="278" t="s">
        <v>228</v>
      </c>
      <c r="CV123" s="1133">
        <v>0.81669998170000002</v>
      </c>
      <c r="CW123" s="1133">
        <v>8.9398418000000007E-3</v>
      </c>
      <c r="CX123" s="1133">
        <v>3.0489323700000001E-2</v>
      </c>
      <c r="CY123" s="1133">
        <v>0.29321220520000002</v>
      </c>
      <c r="CZ123" s="1153">
        <v>0.76935994630000004</v>
      </c>
      <c r="DA123" s="1154">
        <v>16731</v>
      </c>
      <c r="DB123" s="1154" t="s">
        <v>7</v>
      </c>
      <c r="DC123" s="278" t="s">
        <v>7</v>
      </c>
      <c r="DD123" s="278" t="s">
        <v>7</v>
      </c>
      <c r="DE123" s="605" t="s">
        <v>1080</v>
      </c>
      <c r="DF123" s="277" t="s">
        <v>2260</v>
      </c>
      <c r="DG123" s="278" t="s">
        <v>7</v>
      </c>
      <c r="DH123" s="1133" t="s">
        <v>7</v>
      </c>
      <c r="DI123" s="278" t="s">
        <v>7</v>
      </c>
      <c r="DJ123" s="1133">
        <v>0.5</v>
      </c>
      <c r="DK123" s="1133">
        <v>-2.9799630899999999E-2</v>
      </c>
      <c r="DL123" s="1133">
        <v>1.4596510700000001E-2</v>
      </c>
      <c r="DM123" s="1133">
        <v>-2.0415585040000002</v>
      </c>
      <c r="DN123" s="1153">
        <v>4.1195344199999998E-2</v>
      </c>
      <c r="DO123" s="1154">
        <v>150064</v>
      </c>
      <c r="DP123" s="1154" t="s">
        <v>7</v>
      </c>
      <c r="DQ123" s="278" t="s">
        <v>7</v>
      </c>
      <c r="DR123" s="278" t="s">
        <v>7</v>
      </c>
      <c r="DS123" s="605" t="s">
        <v>1080</v>
      </c>
      <c r="DT123" s="277" t="s">
        <v>2487</v>
      </c>
      <c r="DU123" s="278">
        <v>81522105</v>
      </c>
      <c r="DV123" s="1133">
        <v>0.93091699999999999</v>
      </c>
      <c r="DW123" s="278" t="s">
        <v>228</v>
      </c>
      <c r="DX123" s="1133">
        <v>0.81699997189999995</v>
      </c>
      <c r="DY123" s="1133">
        <v>2.4000000999999998E-3</v>
      </c>
      <c r="DZ123" s="1133">
        <v>4.6209316000000002E-3</v>
      </c>
      <c r="EA123" s="1133">
        <v>0.51937580110000003</v>
      </c>
      <c r="EB123" s="1153">
        <v>0.60349869730000005</v>
      </c>
      <c r="EC123" s="1154">
        <v>249807</v>
      </c>
      <c r="ED123" s="1154" t="s">
        <v>7</v>
      </c>
      <c r="EE123" s="278" t="s">
        <v>7</v>
      </c>
      <c r="EF123" s="278" t="s">
        <v>7</v>
      </c>
    </row>
    <row r="124" spans="1:136" ht="12" customHeight="1" x14ac:dyDescent="0.15">
      <c r="A124" s="1160" t="s">
        <v>485</v>
      </c>
      <c r="B124" s="278">
        <v>17</v>
      </c>
      <c r="C124" s="278">
        <v>65953348</v>
      </c>
      <c r="D124" s="278" t="s">
        <v>237</v>
      </c>
      <c r="E124" s="1133">
        <v>0.14300000669999999</v>
      </c>
      <c r="F124" s="1133">
        <v>1.21999998E-2</v>
      </c>
      <c r="G124" s="1133">
        <v>2.0999998999999998E-3</v>
      </c>
      <c r="H124" s="1133">
        <v>5.7300000190000002</v>
      </c>
      <c r="I124" s="1153">
        <v>9.8600000000000003E-9</v>
      </c>
      <c r="J124" s="1154">
        <v>939908</v>
      </c>
      <c r="K124" s="605" t="s">
        <v>1080</v>
      </c>
      <c r="L124" s="277" t="s">
        <v>2488</v>
      </c>
      <c r="M124" s="278">
        <v>65814382</v>
      </c>
      <c r="N124" s="1161">
        <v>0.80025299999999999</v>
      </c>
      <c r="O124" s="1133" t="s">
        <v>265</v>
      </c>
      <c r="P124" s="1133">
        <v>0.87529999020000004</v>
      </c>
      <c r="Q124" s="1133">
        <v>-3.8100000500000002E-2</v>
      </c>
      <c r="R124" s="1133">
        <v>0.13509251180000001</v>
      </c>
      <c r="S124" s="1133">
        <v>-0.28202897310000002</v>
      </c>
      <c r="T124" s="1153">
        <v>0.77792131900000006</v>
      </c>
      <c r="U124" s="1154">
        <v>38181</v>
      </c>
      <c r="V124" s="1154" t="s">
        <v>230</v>
      </c>
      <c r="W124" s="278" t="s">
        <v>7</v>
      </c>
      <c r="X124" s="278" t="s">
        <v>7</v>
      </c>
      <c r="Y124" s="605" t="s">
        <v>1080</v>
      </c>
      <c r="Z124" s="277" t="s">
        <v>2488</v>
      </c>
      <c r="AA124" s="278">
        <v>65814382</v>
      </c>
      <c r="AB124" s="1133">
        <v>0.80025299999999999</v>
      </c>
      <c r="AC124" s="278" t="s">
        <v>265</v>
      </c>
      <c r="AD124" s="1133">
        <v>0.87139999869999996</v>
      </c>
      <c r="AE124" s="1133">
        <v>-4.0000000000000002E-4</v>
      </c>
      <c r="AF124" s="1133">
        <v>3.497666E-3</v>
      </c>
      <c r="AG124" s="1133">
        <v>-0.1143619791</v>
      </c>
      <c r="AH124" s="1153">
        <v>0.90895086530000002</v>
      </c>
      <c r="AI124" s="1154">
        <v>22438</v>
      </c>
      <c r="AJ124" s="1153" t="s">
        <v>7</v>
      </c>
      <c r="AK124" s="1154" t="s">
        <v>7</v>
      </c>
      <c r="AL124" s="278" t="s">
        <v>7</v>
      </c>
      <c r="AM124" s="605" t="s">
        <v>1080</v>
      </c>
      <c r="AN124" s="277" t="s">
        <v>2488</v>
      </c>
      <c r="AO124" s="278">
        <v>65814382</v>
      </c>
      <c r="AP124" s="1133">
        <v>0.80025299999999999</v>
      </c>
      <c r="AQ124" s="278" t="s">
        <v>265</v>
      </c>
      <c r="AR124" s="1133">
        <v>0.87449997660000001</v>
      </c>
      <c r="AS124" s="1133">
        <v>-2.33999994E-2</v>
      </c>
      <c r="AT124" s="1133">
        <v>2.6674557500000001E-2</v>
      </c>
      <c r="AU124" s="1133">
        <v>-0.87724041939999997</v>
      </c>
      <c r="AV124" s="1153">
        <v>0.38035607339999999</v>
      </c>
      <c r="AW124" s="1154">
        <v>35845</v>
      </c>
      <c r="AX124" s="1153" t="s">
        <v>7</v>
      </c>
      <c r="AY124" s="1154" t="s">
        <v>7</v>
      </c>
      <c r="AZ124" s="278" t="s">
        <v>7</v>
      </c>
      <c r="BA124" s="605" t="s">
        <v>1080</v>
      </c>
      <c r="BB124" s="277" t="s">
        <v>2260</v>
      </c>
      <c r="BC124" s="278" t="s">
        <v>7</v>
      </c>
      <c r="BD124" s="1133" t="s">
        <v>7</v>
      </c>
      <c r="BE124" s="278" t="s">
        <v>7</v>
      </c>
      <c r="BF124" s="1133">
        <v>0.14000000060000001</v>
      </c>
      <c r="BG124" s="1133">
        <v>9.2999999999999992E-3</v>
      </c>
      <c r="BH124" s="1133">
        <v>3.5934090600000003E-2</v>
      </c>
      <c r="BI124" s="1133">
        <v>0.25880718229999999</v>
      </c>
      <c r="BJ124" s="1153">
        <v>0.79578399659999999</v>
      </c>
      <c r="BK124" s="1154">
        <v>23883</v>
      </c>
      <c r="BL124" s="1153" t="s">
        <v>230</v>
      </c>
      <c r="BM124" s="1154" t="s">
        <v>7</v>
      </c>
      <c r="BN124" s="278" t="s">
        <v>7</v>
      </c>
      <c r="BO124" s="605" t="s">
        <v>1080</v>
      </c>
      <c r="BP124" s="277" t="s">
        <v>2488</v>
      </c>
      <c r="BQ124" s="278">
        <v>65814382</v>
      </c>
      <c r="BR124" s="1133">
        <v>0.80025299999999999</v>
      </c>
      <c r="BS124" s="278" t="s">
        <v>265</v>
      </c>
      <c r="BT124" s="1133">
        <v>0.87000000479999995</v>
      </c>
      <c r="BU124" s="1133" t="s">
        <v>1080</v>
      </c>
      <c r="BV124" s="1133" t="s">
        <v>1080</v>
      </c>
      <c r="BW124" s="1133">
        <v>-0.2915399373</v>
      </c>
      <c r="BX124" s="1153">
        <v>0.77063840630000002</v>
      </c>
      <c r="BY124" s="1154">
        <v>49942</v>
      </c>
      <c r="BZ124" s="1153" t="s">
        <v>230</v>
      </c>
      <c r="CA124" s="1154" t="s">
        <v>7</v>
      </c>
      <c r="CB124" s="278" t="s">
        <v>7</v>
      </c>
      <c r="CC124" s="1155" t="s">
        <v>1080</v>
      </c>
      <c r="CD124" s="277" t="s">
        <v>2260</v>
      </c>
      <c r="CE124" s="278" t="s">
        <v>7</v>
      </c>
      <c r="CF124" s="1133" t="s">
        <v>7</v>
      </c>
      <c r="CG124" s="278" t="s">
        <v>7</v>
      </c>
      <c r="CH124" s="1133">
        <v>0.13807512820000001</v>
      </c>
      <c r="CI124" s="1133">
        <v>3.0500106499999999E-2</v>
      </c>
      <c r="CJ124" s="1133">
        <v>2.01211255E-2</v>
      </c>
      <c r="CK124" s="1133">
        <v>1.515825033</v>
      </c>
      <c r="CL124" s="1153">
        <v>0.12956359980000001</v>
      </c>
      <c r="CM124" s="1154">
        <v>22842.429690000001</v>
      </c>
      <c r="CN124" s="1153" t="s">
        <v>230</v>
      </c>
      <c r="CO124" s="1154" t="s">
        <v>7</v>
      </c>
      <c r="CP124" s="278" t="s">
        <v>7</v>
      </c>
      <c r="CQ124" s="605" t="s">
        <v>1080</v>
      </c>
      <c r="CR124" s="277" t="s">
        <v>2488</v>
      </c>
      <c r="CS124" s="278">
        <v>65814382</v>
      </c>
      <c r="CT124" s="1133">
        <v>0.80025299999999999</v>
      </c>
      <c r="CU124" s="278" t="s">
        <v>265</v>
      </c>
      <c r="CV124" s="1133">
        <v>0.85589998960000002</v>
      </c>
      <c r="CW124" s="1133">
        <v>-1.23762712E-2</v>
      </c>
      <c r="CX124" s="1133">
        <v>3.9886031299999999E-2</v>
      </c>
      <c r="CY124" s="1133">
        <v>-0.3102908432</v>
      </c>
      <c r="CZ124" s="1153">
        <v>0.75633978840000005</v>
      </c>
      <c r="DA124" s="1154">
        <v>16731</v>
      </c>
      <c r="DB124" s="1154" t="s">
        <v>230</v>
      </c>
      <c r="DC124" s="278" t="s">
        <v>7</v>
      </c>
      <c r="DD124" s="278" t="s">
        <v>7</v>
      </c>
      <c r="DE124" s="605" t="s">
        <v>1080</v>
      </c>
      <c r="DF124" s="277" t="s">
        <v>2260</v>
      </c>
      <c r="DG124" s="278" t="s">
        <v>7</v>
      </c>
      <c r="DH124" s="1133" t="s">
        <v>7</v>
      </c>
      <c r="DI124" s="278" t="s">
        <v>7</v>
      </c>
      <c r="DJ124" s="1133">
        <v>0.5</v>
      </c>
      <c r="DK124" s="1133">
        <v>1.9997999999999999E-4</v>
      </c>
      <c r="DL124" s="1133">
        <v>1.57193188E-2</v>
      </c>
      <c r="DM124" s="1133">
        <v>1.2721925E-2</v>
      </c>
      <c r="DN124" s="1153">
        <v>0.98984962700000001</v>
      </c>
      <c r="DO124" s="1154">
        <v>150064</v>
      </c>
      <c r="DP124" s="1154" t="s">
        <v>230</v>
      </c>
      <c r="DQ124" s="278" t="s">
        <v>7</v>
      </c>
      <c r="DR124" s="278" t="s">
        <v>7</v>
      </c>
      <c r="DS124" s="605" t="s">
        <v>1080</v>
      </c>
      <c r="DT124" s="277" t="s">
        <v>2488</v>
      </c>
      <c r="DU124" s="278">
        <v>65814382</v>
      </c>
      <c r="DV124" s="1133">
        <v>0.80025299999999999</v>
      </c>
      <c r="DW124" s="278" t="s">
        <v>265</v>
      </c>
      <c r="DX124" s="1133">
        <v>0.85600000620000005</v>
      </c>
      <c r="DY124" s="1133">
        <v>-9.2000002000000008E-3</v>
      </c>
      <c r="DZ124" s="1133">
        <v>5.4295947999999997E-3</v>
      </c>
      <c r="EA124" s="1133">
        <v>-1.694417477</v>
      </c>
      <c r="EB124" s="1153">
        <v>9.0185984999999996E-2</v>
      </c>
      <c r="EC124" s="1154">
        <v>251176</v>
      </c>
      <c r="ED124" s="1154" t="s">
        <v>230</v>
      </c>
      <c r="EE124" s="278" t="s">
        <v>7</v>
      </c>
      <c r="EF124" s="278" t="s">
        <v>7</v>
      </c>
    </row>
    <row r="125" spans="1:136" ht="12" customHeight="1" x14ac:dyDescent="0.15">
      <c r="A125" s="1160" t="s">
        <v>236</v>
      </c>
      <c r="B125" s="278">
        <v>7</v>
      </c>
      <c r="C125" s="278">
        <v>114116881</v>
      </c>
      <c r="D125" s="278" t="s">
        <v>237</v>
      </c>
      <c r="E125" s="1133">
        <v>0.57999998330000002</v>
      </c>
      <c r="F125" s="1133">
        <v>1.5499999699999999E-2</v>
      </c>
      <c r="G125" s="1133">
        <v>1.5E-3</v>
      </c>
      <c r="H125" s="1133">
        <v>10.289999959999999</v>
      </c>
      <c r="I125" s="1153">
        <v>7.5699999999999997E-25</v>
      </c>
      <c r="J125" s="1154">
        <v>939908</v>
      </c>
      <c r="K125" s="605" t="s">
        <v>1080</v>
      </c>
      <c r="L125" s="277" t="s">
        <v>2489</v>
      </c>
      <c r="M125" s="278">
        <v>114124660</v>
      </c>
      <c r="N125" s="1161">
        <v>0.99828899999999998</v>
      </c>
      <c r="O125" s="1133" t="s">
        <v>265</v>
      </c>
      <c r="P125" s="1133">
        <v>0.43979999419999999</v>
      </c>
      <c r="Q125" s="1133">
        <v>-9.0599998799999998E-2</v>
      </c>
      <c r="R125" s="1133">
        <v>8.3126120299999995E-2</v>
      </c>
      <c r="S125" s="1133">
        <v>-1.0899101499999999</v>
      </c>
      <c r="T125" s="1153">
        <v>0.27575272319999999</v>
      </c>
      <c r="U125" s="1154">
        <v>38181</v>
      </c>
      <c r="V125" s="1154" t="s">
        <v>230</v>
      </c>
      <c r="W125" s="278" t="s">
        <v>7</v>
      </c>
      <c r="X125" s="278" t="s">
        <v>7</v>
      </c>
      <c r="Y125" s="605" t="s">
        <v>1080</v>
      </c>
      <c r="Z125" s="277" t="s">
        <v>2489</v>
      </c>
      <c r="AA125" s="278">
        <v>114124660</v>
      </c>
      <c r="AB125" s="1133">
        <v>0.99828899999999998</v>
      </c>
      <c r="AC125" s="278" t="s">
        <v>265</v>
      </c>
      <c r="AD125" s="1133">
        <v>0.45159998540000001</v>
      </c>
      <c r="AE125" s="1133">
        <v>4.8000001999999996E-3</v>
      </c>
      <c r="AF125" s="1133">
        <v>2.2984661999999999E-3</v>
      </c>
      <c r="AG125" s="1133">
        <v>2.0883491040000002</v>
      </c>
      <c r="AH125" s="1153">
        <v>3.6766342799999997E-2</v>
      </c>
      <c r="AI125" s="1154">
        <v>22438</v>
      </c>
      <c r="AJ125" s="1153" t="s">
        <v>230</v>
      </c>
      <c r="AK125" s="1154" t="s">
        <v>7</v>
      </c>
      <c r="AL125" s="278" t="s">
        <v>7</v>
      </c>
      <c r="AM125" s="605" t="s">
        <v>1080</v>
      </c>
      <c r="AN125" s="277" t="s">
        <v>2489</v>
      </c>
      <c r="AO125" s="278">
        <v>114124660</v>
      </c>
      <c r="AP125" s="1133">
        <v>0.99828899999999998</v>
      </c>
      <c r="AQ125" s="278" t="s">
        <v>265</v>
      </c>
      <c r="AR125" s="1133">
        <v>0.4401000142</v>
      </c>
      <c r="AS125" s="1133">
        <v>1.7100000800000001E-2</v>
      </c>
      <c r="AT125" s="1133">
        <v>1.6145126900000001E-2</v>
      </c>
      <c r="AU125" s="1133">
        <v>1.0591430660000001</v>
      </c>
      <c r="AV125" s="1153">
        <v>0.28953459860000003</v>
      </c>
      <c r="AW125" s="1154">
        <v>35845</v>
      </c>
      <c r="AX125" s="1153" t="s">
        <v>230</v>
      </c>
      <c r="AY125" s="1154" t="s">
        <v>7</v>
      </c>
      <c r="AZ125" s="278" t="s">
        <v>7</v>
      </c>
      <c r="BA125" s="605" t="s">
        <v>1080</v>
      </c>
      <c r="BB125" s="277" t="s">
        <v>2260</v>
      </c>
      <c r="BC125" s="278" t="s">
        <v>7</v>
      </c>
      <c r="BD125" s="1133" t="s">
        <v>7</v>
      </c>
      <c r="BE125" s="278" t="s">
        <v>7</v>
      </c>
      <c r="BF125" s="1133">
        <v>0.58039999009999999</v>
      </c>
      <c r="BG125" s="1133">
        <v>6.2300000299999998E-2</v>
      </c>
      <c r="BH125" s="1133">
        <v>2.0219180699999999E-2</v>
      </c>
      <c r="BI125" s="1133">
        <v>3.081232548</v>
      </c>
      <c r="BJ125" s="1153">
        <v>2.0614552999999999E-3</v>
      </c>
      <c r="BK125" s="1154">
        <v>32330</v>
      </c>
      <c r="BL125" s="1153" t="s">
        <v>230</v>
      </c>
      <c r="BM125" s="1154" t="s">
        <v>7</v>
      </c>
      <c r="BN125" s="278" t="s">
        <v>7</v>
      </c>
      <c r="BO125" s="605" t="s">
        <v>1080</v>
      </c>
      <c r="BP125" s="277" t="s">
        <v>2489</v>
      </c>
      <c r="BQ125" s="278">
        <v>114124660</v>
      </c>
      <c r="BR125" s="1133">
        <v>0.99828899999999998</v>
      </c>
      <c r="BS125" s="278" t="s">
        <v>265</v>
      </c>
      <c r="BT125" s="1133">
        <v>0.45280000570000001</v>
      </c>
      <c r="BU125" s="1133" t="s">
        <v>1080</v>
      </c>
      <c r="BV125" s="1133" t="s">
        <v>1080</v>
      </c>
      <c r="BW125" s="1133">
        <v>0.40675330160000001</v>
      </c>
      <c r="BX125" s="1153">
        <v>0.68418920039999997</v>
      </c>
      <c r="BY125" s="1154">
        <v>49942</v>
      </c>
      <c r="BZ125" s="1153" t="s">
        <v>7</v>
      </c>
      <c r="CA125" s="1154" t="s">
        <v>7</v>
      </c>
      <c r="CB125" s="278" t="s">
        <v>7</v>
      </c>
      <c r="CC125" s="1155" t="s">
        <v>1080</v>
      </c>
      <c r="CD125" s="277" t="s">
        <v>2260</v>
      </c>
      <c r="CE125" s="278" t="s">
        <v>7</v>
      </c>
      <c r="CF125" s="1133" t="s">
        <v>7</v>
      </c>
      <c r="CG125" s="278" t="s">
        <v>7</v>
      </c>
      <c r="CH125" s="1133">
        <v>0.59737563130000004</v>
      </c>
      <c r="CI125" s="1133">
        <v>6.4401008199999998E-2</v>
      </c>
      <c r="CJ125" s="1133">
        <v>1.4023815300000001E-2</v>
      </c>
      <c r="CK125" s="1133">
        <v>4.5922603610000001</v>
      </c>
      <c r="CL125" s="1153">
        <v>4.3847100000000004E-6</v>
      </c>
      <c r="CM125" s="1154">
        <v>22842.429690000001</v>
      </c>
      <c r="CN125" s="1153" t="s">
        <v>230</v>
      </c>
      <c r="CO125" s="1154" t="s">
        <v>230</v>
      </c>
      <c r="CP125" s="278" t="s">
        <v>230</v>
      </c>
      <c r="CQ125" s="605" t="s">
        <v>1080</v>
      </c>
      <c r="CR125" s="277" t="s">
        <v>2489</v>
      </c>
      <c r="CS125" s="278">
        <v>114124660</v>
      </c>
      <c r="CT125" s="1133">
        <v>0.99828899999999998</v>
      </c>
      <c r="CU125" s="278" t="s">
        <v>265</v>
      </c>
      <c r="CV125" s="1133">
        <v>0.44999998810000003</v>
      </c>
      <c r="CW125" s="1133">
        <v>-2.1427947999999999E-2</v>
      </c>
      <c r="CX125" s="1133">
        <v>2.36917026E-2</v>
      </c>
      <c r="CY125" s="1133">
        <v>-0.90444940330000001</v>
      </c>
      <c r="CZ125" s="1153">
        <v>0.3657571375</v>
      </c>
      <c r="DA125" s="1154">
        <v>16731</v>
      </c>
      <c r="DB125" s="1154" t="s">
        <v>230</v>
      </c>
      <c r="DC125" s="278" t="s">
        <v>7</v>
      </c>
      <c r="DD125" s="278" t="s">
        <v>7</v>
      </c>
      <c r="DE125" s="605" t="s">
        <v>1080</v>
      </c>
      <c r="DF125" s="277" t="s">
        <v>2260</v>
      </c>
      <c r="DG125" s="278" t="s">
        <v>7</v>
      </c>
      <c r="DH125" s="1133" t="s">
        <v>7</v>
      </c>
      <c r="DI125" s="278" t="s">
        <v>7</v>
      </c>
      <c r="DJ125" s="1133">
        <v>0.5</v>
      </c>
      <c r="DK125" s="1133">
        <v>3.08007486E-2</v>
      </c>
      <c r="DL125" s="1133">
        <v>1.09218648E-2</v>
      </c>
      <c r="DM125" s="1133">
        <v>2.8200998309999998</v>
      </c>
      <c r="DN125" s="1153">
        <v>4.800871E-3</v>
      </c>
      <c r="DO125" s="1154">
        <v>150064</v>
      </c>
      <c r="DP125" s="1154" t="s">
        <v>230</v>
      </c>
      <c r="DQ125" s="278" t="s">
        <v>7</v>
      </c>
      <c r="DR125" s="278" t="s">
        <v>7</v>
      </c>
      <c r="DS125" s="605" t="s">
        <v>1080</v>
      </c>
      <c r="DT125" s="277" t="s">
        <v>2489</v>
      </c>
      <c r="DU125" s="278">
        <v>114124660</v>
      </c>
      <c r="DV125" s="1133">
        <v>0.99828899999999998</v>
      </c>
      <c r="DW125" s="278" t="s">
        <v>265</v>
      </c>
      <c r="DX125" s="1133">
        <v>0.44999998810000003</v>
      </c>
      <c r="DY125" s="1133">
        <v>8.5000005000000003E-3</v>
      </c>
      <c r="DZ125" s="1133">
        <v>3.4656988E-3</v>
      </c>
      <c r="EA125" s="1133">
        <v>2.45260787</v>
      </c>
      <c r="EB125" s="1153">
        <v>1.4182485599999999E-2</v>
      </c>
      <c r="EC125" s="1154">
        <v>253126</v>
      </c>
      <c r="ED125" s="1154" t="s">
        <v>7</v>
      </c>
      <c r="EE125" s="278" t="s">
        <v>7</v>
      </c>
      <c r="EF125" s="278" t="s">
        <v>7</v>
      </c>
    </row>
    <row r="126" spans="1:136" ht="12" customHeight="1" x14ac:dyDescent="0.15">
      <c r="A126" s="1160" t="s">
        <v>420</v>
      </c>
      <c r="B126" s="278">
        <v>8</v>
      </c>
      <c r="C126" s="278">
        <v>10902656</v>
      </c>
      <c r="D126" s="278" t="s">
        <v>237</v>
      </c>
      <c r="E126" s="1133">
        <v>0.19300000370000001</v>
      </c>
      <c r="F126" s="1133">
        <v>-1.1300000399999999E-2</v>
      </c>
      <c r="G126" s="1133">
        <v>1.9E-3</v>
      </c>
      <c r="H126" s="1133">
        <v>-5.9800000190000002</v>
      </c>
      <c r="I126" s="1153">
        <v>2.28E-9</v>
      </c>
      <c r="J126" s="1154">
        <v>939908</v>
      </c>
      <c r="K126" s="605" t="s">
        <v>1080</v>
      </c>
      <c r="L126" s="277" t="s">
        <v>1080</v>
      </c>
      <c r="M126" s="278" t="s">
        <v>1080</v>
      </c>
      <c r="N126" s="1161" t="s">
        <v>1080</v>
      </c>
      <c r="O126" s="1133" t="s">
        <v>1080</v>
      </c>
      <c r="P126" s="1133" t="s">
        <v>1080</v>
      </c>
      <c r="Q126" s="1133" t="s">
        <v>1080</v>
      </c>
      <c r="R126" s="1133" t="s">
        <v>1080</v>
      </c>
      <c r="S126" s="1133" t="s">
        <v>1080</v>
      </c>
      <c r="T126" s="1153" t="s">
        <v>1080</v>
      </c>
      <c r="U126" s="1154" t="s">
        <v>1080</v>
      </c>
      <c r="V126" s="1154" t="s">
        <v>1080</v>
      </c>
      <c r="W126" s="278" t="s">
        <v>1080</v>
      </c>
      <c r="X126" s="278" t="s">
        <v>1080</v>
      </c>
      <c r="Y126" s="605" t="s">
        <v>1080</v>
      </c>
      <c r="Z126" s="277" t="s">
        <v>1080</v>
      </c>
      <c r="AA126" s="278" t="s">
        <v>1080</v>
      </c>
      <c r="AB126" s="1133" t="s">
        <v>1080</v>
      </c>
      <c r="AC126" s="278" t="s">
        <v>1080</v>
      </c>
      <c r="AD126" s="1133" t="s">
        <v>1080</v>
      </c>
      <c r="AE126" s="1133" t="s">
        <v>1080</v>
      </c>
      <c r="AF126" s="1133" t="s">
        <v>1080</v>
      </c>
      <c r="AG126" s="1133" t="s">
        <v>1080</v>
      </c>
      <c r="AH126" s="1153" t="s">
        <v>1080</v>
      </c>
      <c r="AI126" s="1154" t="s">
        <v>1080</v>
      </c>
      <c r="AJ126" s="1153" t="s">
        <v>1080</v>
      </c>
      <c r="AK126" s="1154" t="s">
        <v>1080</v>
      </c>
      <c r="AL126" s="278" t="s">
        <v>1080</v>
      </c>
      <c r="AM126" s="605" t="s">
        <v>1080</v>
      </c>
      <c r="AN126" s="277" t="s">
        <v>1080</v>
      </c>
      <c r="AO126" s="278" t="s">
        <v>1080</v>
      </c>
      <c r="AP126" s="1133" t="s">
        <v>1080</v>
      </c>
      <c r="AQ126" s="278" t="s">
        <v>1080</v>
      </c>
      <c r="AR126" s="1133" t="s">
        <v>1080</v>
      </c>
      <c r="AS126" s="1133" t="s">
        <v>1080</v>
      </c>
      <c r="AT126" s="1133" t="s">
        <v>1080</v>
      </c>
      <c r="AU126" s="1133" t="s">
        <v>1080</v>
      </c>
      <c r="AV126" s="1153" t="s">
        <v>1080</v>
      </c>
      <c r="AW126" s="1154" t="s">
        <v>1080</v>
      </c>
      <c r="AX126" s="1153" t="s">
        <v>1080</v>
      </c>
      <c r="AY126" s="1154" t="s">
        <v>1080</v>
      </c>
      <c r="AZ126" s="278" t="s">
        <v>1080</v>
      </c>
      <c r="BA126" s="605" t="s">
        <v>1080</v>
      </c>
      <c r="BB126" s="277" t="s">
        <v>2260</v>
      </c>
      <c r="BC126" s="278" t="s">
        <v>7</v>
      </c>
      <c r="BD126" s="1133" t="s">
        <v>7</v>
      </c>
      <c r="BE126" s="278" t="s">
        <v>7</v>
      </c>
      <c r="BF126" s="1133">
        <v>0.19089999790000001</v>
      </c>
      <c r="BG126" s="1133">
        <v>-3.9799999400000001E-2</v>
      </c>
      <c r="BH126" s="1133">
        <v>2.62248777E-2</v>
      </c>
      <c r="BI126" s="1133">
        <v>-1.5176428559999999</v>
      </c>
      <c r="BJ126" s="1153">
        <v>0.12910445030000001</v>
      </c>
      <c r="BK126" s="1154">
        <v>29565</v>
      </c>
      <c r="BL126" s="1153" t="s">
        <v>230</v>
      </c>
      <c r="BM126" s="1154" t="s">
        <v>7</v>
      </c>
      <c r="BN126" s="278" t="s">
        <v>7</v>
      </c>
      <c r="BO126" s="605" t="s">
        <v>1080</v>
      </c>
      <c r="BP126" s="277" t="s">
        <v>1080</v>
      </c>
      <c r="BQ126" s="278" t="s">
        <v>1080</v>
      </c>
      <c r="BR126" s="1133" t="s">
        <v>1080</v>
      </c>
      <c r="BS126" s="278" t="s">
        <v>1080</v>
      </c>
      <c r="BT126" s="1133" t="s">
        <v>1080</v>
      </c>
      <c r="BU126" s="1133" t="s">
        <v>1080</v>
      </c>
      <c r="BV126" s="1133" t="s">
        <v>1080</v>
      </c>
      <c r="BW126" s="1133" t="s">
        <v>1080</v>
      </c>
      <c r="BX126" s="1153" t="s">
        <v>1080</v>
      </c>
      <c r="BY126" s="1154" t="s">
        <v>1080</v>
      </c>
      <c r="BZ126" s="1153" t="s">
        <v>1080</v>
      </c>
      <c r="CA126" s="1154" t="s">
        <v>1080</v>
      </c>
      <c r="CB126" s="278" t="s">
        <v>1080</v>
      </c>
      <c r="CC126" s="1155" t="s">
        <v>1080</v>
      </c>
      <c r="CD126" s="277" t="s">
        <v>2260</v>
      </c>
      <c r="CE126" s="278" t="s">
        <v>7</v>
      </c>
      <c r="CF126" s="1133" t="s">
        <v>7</v>
      </c>
      <c r="CG126" s="278" t="s">
        <v>7</v>
      </c>
      <c r="CH126" s="1133">
        <v>0.1902081072</v>
      </c>
      <c r="CI126" s="1133">
        <v>-2.5204993799999999E-2</v>
      </c>
      <c r="CJ126" s="1133">
        <v>1.76822022E-2</v>
      </c>
      <c r="CK126" s="1133">
        <v>-1.4254443649999999</v>
      </c>
      <c r="CL126" s="1153">
        <v>0.1540288031</v>
      </c>
      <c r="CM126" s="1154">
        <v>22842.429690000001</v>
      </c>
      <c r="CN126" s="1153" t="s">
        <v>230</v>
      </c>
      <c r="CO126" s="1154" t="s">
        <v>7</v>
      </c>
      <c r="CP126" s="278" t="s">
        <v>7</v>
      </c>
      <c r="CQ126" s="605" t="s">
        <v>1080</v>
      </c>
      <c r="CR126" s="277" t="s">
        <v>1080</v>
      </c>
      <c r="CS126" s="278" t="s">
        <v>1080</v>
      </c>
      <c r="CT126" s="1133" t="s">
        <v>1080</v>
      </c>
      <c r="CU126" s="278" t="s">
        <v>1080</v>
      </c>
      <c r="CV126" s="1133" t="s">
        <v>1080</v>
      </c>
      <c r="CW126" s="1133" t="s">
        <v>1080</v>
      </c>
      <c r="CX126" s="1133" t="s">
        <v>1080</v>
      </c>
      <c r="CY126" s="1133" t="s">
        <v>1080</v>
      </c>
      <c r="CZ126" s="1153" t="s">
        <v>1080</v>
      </c>
      <c r="DA126" s="1154" t="s">
        <v>1080</v>
      </c>
      <c r="DB126" s="1154" t="s">
        <v>1080</v>
      </c>
      <c r="DC126" s="278" t="s">
        <v>1080</v>
      </c>
      <c r="DD126" s="278" t="s">
        <v>1080</v>
      </c>
      <c r="DE126" s="605" t="s">
        <v>1080</v>
      </c>
      <c r="DF126" s="277" t="s">
        <v>2260</v>
      </c>
      <c r="DG126" s="278" t="s">
        <v>7</v>
      </c>
      <c r="DH126" s="1133" t="s">
        <v>7</v>
      </c>
      <c r="DI126" s="278" t="s">
        <v>7</v>
      </c>
      <c r="DJ126" s="1133">
        <v>0.5</v>
      </c>
      <c r="DK126" s="1133">
        <v>-2.66006812E-2</v>
      </c>
      <c r="DL126" s="1133">
        <v>1.4290290000000001E-2</v>
      </c>
      <c r="DM126" s="1133">
        <v>-1.8614515069999999</v>
      </c>
      <c r="DN126" s="1153">
        <v>6.2680453100000005E-2</v>
      </c>
      <c r="DO126" s="1154">
        <v>150064</v>
      </c>
      <c r="DP126" s="1154" t="s">
        <v>230</v>
      </c>
      <c r="DQ126" s="278" t="s">
        <v>7</v>
      </c>
      <c r="DR126" s="278" t="s">
        <v>7</v>
      </c>
      <c r="DS126" s="605" t="s">
        <v>1080</v>
      </c>
      <c r="DT126" s="277" t="s">
        <v>1080</v>
      </c>
      <c r="DU126" s="278" t="s">
        <v>1080</v>
      </c>
      <c r="DV126" s="1133" t="s">
        <v>1080</v>
      </c>
      <c r="DW126" s="278" t="s">
        <v>1080</v>
      </c>
      <c r="DX126" s="1133" t="s">
        <v>1080</v>
      </c>
      <c r="DY126" s="1133" t="s">
        <v>1080</v>
      </c>
      <c r="DZ126" s="1133" t="s">
        <v>1080</v>
      </c>
      <c r="EA126" s="1133" t="s">
        <v>1080</v>
      </c>
      <c r="EB126" s="1153" t="s">
        <v>1080</v>
      </c>
      <c r="EC126" s="1154" t="s">
        <v>1080</v>
      </c>
      <c r="ED126" s="1154" t="s">
        <v>1080</v>
      </c>
      <c r="EE126" s="278" t="s">
        <v>1080</v>
      </c>
      <c r="EF126" s="278" t="s">
        <v>1080</v>
      </c>
    </row>
    <row r="127" spans="1:136" ht="12" customHeight="1" x14ac:dyDescent="0.15">
      <c r="A127" s="1160" t="s">
        <v>338</v>
      </c>
      <c r="B127" s="278">
        <v>2</v>
      </c>
      <c r="C127" s="278">
        <v>145701992</v>
      </c>
      <c r="D127" s="278" t="s">
        <v>228</v>
      </c>
      <c r="E127" s="1133">
        <v>0.34599998589999997</v>
      </c>
      <c r="F127" s="1133">
        <v>-1.0200000399999999E-2</v>
      </c>
      <c r="G127" s="1133">
        <v>1.6000000000000001E-3</v>
      </c>
      <c r="H127" s="1133">
        <v>-6.5500001909999996</v>
      </c>
      <c r="I127" s="1153">
        <v>5.9000000000000003E-11</v>
      </c>
      <c r="J127" s="1154">
        <v>939908</v>
      </c>
      <c r="K127" s="605" t="s">
        <v>1080</v>
      </c>
      <c r="L127" s="277" t="s">
        <v>1080</v>
      </c>
      <c r="M127" s="278" t="s">
        <v>1080</v>
      </c>
      <c r="N127" s="1161" t="s">
        <v>1080</v>
      </c>
      <c r="O127" s="1133" t="s">
        <v>1080</v>
      </c>
      <c r="P127" s="1133" t="s">
        <v>1080</v>
      </c>
      <c r="Q127" s="1133" t="s">
        <v>1080</v>
      </c>
      <c r="R127" s="1133" t="s">
        <v>1080</v>
      </c>
      <c r="S127" s="1133" t="s">
        <v>1080</v>
      </c>
      <c r="T127" s="1153" t="s">
        <v>1080</v>
      </c>
      <c r="U127" s="1154" t="s">
        <v>1080</v>
      </c>
      <c r="V127" s="1154" t="s">
        <v>1080</v>
      </c>
      <c r="W127" s="278" t="s">
        <v>1080</v>
      </c>
      <c r="X127" s="278" t="s">
        <v>1080</v>
      </c>
      <c r="Y127" s="605" t="s">
        <v>1080</v>
      </c>
      <c r="Z127" s="277" t="s">
        <v>1080</v>
      </c>
      <c r="AA127" s="278" t="s">
        <v>1080</v>
      </c>
      <c r="AB127" s="1133" t="s">
        <v>1080</v>
      </c>
      <c r="AC127" s="278" t="s">
        <v>1080</v>
      </c>
      <c r="AD127" s="1133" t="s">
        <v>1080</v>
      </c>
      <c r="AE127" s="1133" t="s">
        <v>1080</v>
      </c>
      <c r="AF127" s="1133" t="s">
        <v>1080</v>
      </c>
      <c r="AG127" s="1133" t="s">
        <v>1080</v>
      </c>
      <c r="AH127" s="1153" t="s">
        <v>1080</v>
      </c>
      <c r="AI127" s="1154" t="s">
        <v>1080</v>
      </c>
      <c r="AJ127" s="1153" t="s">
        <v>1080</v>
      </c>
      <c r="AK127" s="1154" t="s">
        <v>1080</v>
      </c>
      <c r="AL127" s="278" t="s">
        <v>1080</v>
      </c>
      <c r="AM127" s="605" t="s">
        <v>1080</v>
      </c>
      <c r="AN127" s="277" t="s">
        <v>1080</v>
      </c>
      <c r="AO127" s="278" t="s">
        <v>1080</v>
      </c>
      <c r="AP127" s="1133" t="s">
        <v>1080</v>
      </c>
      <c r="AQ127" s="278" t="s">
        <v>1080</v>
      </c>
      <c r="AR127" s="1133" t="s">
        <v>1080</v>
      </c>
      <c r="AS127" s="1133" t="s">
        <v>1080</v>
      </c>
      <c r="AT127" s="1133" t="s">
        <v>1080</v>
      </c>
      <c r="AU127" s="1133" t="s">
        <v>1080</v>
      </c>
      <c r="AV127" s="1153" t="s">
        <v>1080</v>
      </c>
      <c r="AW127" s="1154" t="s">
        <v>1080</v>
      </c>
      <c r="AX127" s="1153" t="s">
        <v>1080</v>
      </c>
      <c r="AY127" s="1154" t="s">
        <v>1080</v>
      </c>
      <c r="AZ127" s="278" t="s">
        <v>1080</v>
      </c>
      <c r="BA127" s="605" t="s">
        <v>1080</v>
      </c>
      <c r="BB127" s="277" t="s">
        <v>2260</v>
      </c>
      <c r="BC127" s="278" t="s">
        <v>7</v>
      </c>
      <c r="BD127" s="1133" t="s">
        <v>7</v>
      </c>
      <c r="BE127" s="278" t="s">
        <v>7</v>
      </c>
      <c r="BF127" s="1133">
        <v>0.34790000319999997</v>
      </c>
      <c r="BG127" s="1133">
        <v>-1.22999996E-2</v>
      </c>
      <c r="BH127" s="1133">
        <v>2.10199412E-2</v>
      </c>
      <c r="BI127" s="1133">
        <v>-0.58515864610000001</v>
      </c>
      <c r="BJ127" s="1153">
        <v>0.55844104289999996</v>
      </c>
      <c r="BK127" s="1154">
        <v>32330</v>
      </c>
      <c r="BL127" s="1153" t="s">
        <v>230</v>
      </c>
      <c r="BM127" s="1154" t="s">
        <v>7</v>
      </c>
      <c r="BN127" s="278" t="s">
        <v>7</v>
      </c>
      <c r="BO127" s="605" t="s">
        <v>1080</v>
      </c>
      <c r="BP127" s="277" t="s">
        <v>1080</v>
      </c>
      <c r="BQ127" s="278" t="s">
        <v>1080</v>
      </c>
      <c r="BR127" s="1133" t="s">
        <v>1080</v>
      </c>
      <c r="BS127" s="278" t="s">
        <v>1080</v>
      </c>
      <c r="BT127" s="1133" t="s">
        <v>1080</v>
      </c>
      <c r="BU127" s="1133" t="s">
        <v>1080</v>
      </c>
      <c r="BV127" s="1133" t="s">
        <v>1080</v>
      </c>
      <c r="BW127" s="1133" t="s">
        <v>1080</v>
      </c>
      <c r="BX127" s="1153" t="s">
        <v>1080</v>
      </c>
      <c r="BY127" s="1154" t="s">
        <v>1080</v>
      </c>
      <c r="BZ127" s="1153" t="s">
        <v>1080</v>
      </c>
      <c r="CA127" s="1154" t="s">
        <v>1080</v>
      </c>
      <c r="CB127" s="278" t="s">
        <v>1080</v>
      </c>
      <c r="CC127" s="1155" t="s">
        <v>1080</v>
      </c>
      <c r="CD127" s="277" t="s">
        <v>2260</v>
      </c>
      <c r="CE127" s="278" t="s">
        <v>7</v>
      </c>
      <c r="CF127" s="1133" t="s">
        <v>7</v>
      </c>
      <c r="CG127" s="278" t="s">
        <v>7</v>
      </c>
      <c r="CH127" s="1133">
        <v>0.35334110260000001</v>
      </c>
      <c r="CI127" s="1133">
        <v>-6.0302175600000001E-2</v>
      </c>
      <c r="CJ127" s="1133">
        <v>1.43286809E-2</v>
      </c>
      <c r="CK127" s="1133">
        <v>-4.2084946629999997</v>
      </c>
      <c r="CL127" s="1153">
        <v>2.5707800000000001E-5</v>
      </c>
      <c r="CM127" s="1154">
        <v>22842.429690000001</v>
      </c>
      <c r="CN127" s="1153" t="s">
        <v>230</v>
      </c>
      <c r="CO127" s="1154" t="s">
        <v>230</v>
      </c>
      <c r="CP127" s="278" t="s">
        <v>230</v>
      </c>
      <c r="CQ127" s="605" t="s">
        <v>1080</v>
      </c>
      <c r="CR127" s="277" t="s">
        <v>1080</v>
      </c>
      <c r="CS127" s="278" t="s">
        <v>1080</v>
      </c>
      <c r="CT127" s="1133" t="s">
        <v>1080</v>
      </c>
      <c r="CU127" s="278" t="s">
        <v>1080</v>
      </c>
      <c r="CV127" s="1133" t="s">
        <v>1080</v>
      </c>
      <c r="CW127" s="1133" t="s">
        <v>1080</v>
      </c>
      <c r="CX127" s="1133" t="s">
        <v>1080</v>
      </c>
      <c r="CY127" s="1133" t="s">
        <v>1080</v>
      </c>
      <c r="CZ127" s="1153" t="s">
        <v>1080</v>
      </c>
      <c r="DA127" s="1154" t="s">
        <v>1080</v>
      </c>
      <c r="DB127" s="1154" t="s">
        <v>1080</v>
      </c>
      <c r="DC127" s="278" t="s">
        <v>1080</v>
      </c>
      <c r="DD127" s="278" t="s">
        <v>1080</v>
      </c>
      <c r="DE127" s="605" t="s">
        <v>1080</v>
      </c>
      <c r="DF127" s="277" t="s">
        <v>2260</v>
      </c>
      <c r="DG127" s="278" t="s">
        <v>7</v>
      </c>
      <c r="DH127" s="1133" t="s">
        <v>7</v>
      </c>
      <c r="DI127" s="278" t="s">
        <v>7</v>
      </c>
      <c r="DJ127" s="1133">
        <v>0.5</v>
      </c>
      <c r="DK127" s="1133">
        <v>7.5017911999999999E-3</v>
      </c>
      <c r="DL127" s="1133">
        <v>1.1432232299999999E-2</v>
      </c>
      <c r="DM127" s="1133">
        <v>0.65619653460000005</v>
      </c>
      <c r="DN127" s="1153">
        <v>0.51169770960000005</v>
      </c>
      <c r="DO127" s="1154">
        <v>150064</v>
      </c>
      <c r="DP127" s="1154" t="s">
        <v>7</v>
      </c>
      <c r="DQ127" s="278" t="s">
        <v>7</v>
      </c>
      <c r="DR127" s="278" t="s">
        <v>7</v>
      </c>
      <c r="DS127" s="605" t="s">
        <v>1080</v>
      </c>
      <c r="DT127" s="277" t="s">
        <v>1080</v>
      </c>
      <c r="DU127" s="278" t="s">
        <v>1080</v>
      </c>
      <c r="DV127" s="1133" t="s">
        <v>1080</v>
      </c>
      <c r="DW127" s="278" t="s">
        <v>1080</v>
      </c>
      <c r="DX127" s="1133" t="s">
        <v>1080</v>
      </c>
      <c r="DY127" s="1133" t="s">
        <v>1080</v>
      </c>
      <c r="DZ127" s="1133" t="s">
        <v>1080</v>
      </c>
      <c r="EA127" s="1133" t="s">
        <v>1080</v>
      </c>
      <c r="EB127" s="1153" t="s">
        <v>1080</v>
      </c>
      <c r="EC127" s="1154" t="s">
        <v>1080</v>
      </c>
      <c r="ED127" s="1154" t="s">
        <v>1080</v>
      </c>
      <c r="EE127" s="278" t="s">
        <v>1080</v>
      </c>
      <c r="EF127" s="278" t="s">
        <v>1080</v>
      </c>
    </row>
    <row r="128" spans="1:136" ht="12" customHeight="1" x14ac:dyDescent="0.15">
      <c r="A128" s="1160" t="s">
        <v>530</v>
      </c>
      <c r="B128" s="278">
        <v>12</v>
      </c>
      <c r="C128" s="278">
        <v>114297642</v>
      </c>
      <c r="D128" s="278" t="s">
        <v>228</v>
      </c>
      <c r="E128" s="1133">
        <v>0.34900000689999999</v>
      </c>
      <c r="F128" s="1133">
        <v>8.6000003000000005E-3</v>
      </c>
      <c r="G128" s="1133">
        <v>1.6000000000000001E-3</v>
      </c>
      <c r="H128" s="1133">
        <v>5.5399999619999996</v>
      </c>
      <c r="I128" s="1153">
        <v>3.0500000000000002E-8</v>
      </c>
      <c r="J128" s="1154">
        <v>939908</v>
      </c>
      <c r="K128" s="605" t="s">
        <v>1080</v>
      </c>
      <c r="L128" s="277" t="s">
        <v>2490</v>
      </c>
      <c r="M128" s="278">
        <v>114299749</v>
      </c>
      <c r="N128" s="1161">
        <v>0.94420499999999996</v>
      </c>
      <c r="O128" s="1133" t="s">
        <v>237</v>
      </c>
      <c r="P128" s="1133">
        <v>0.33730000259999998</v>
      </c>
      <c r="Q128" s="1133">
        <v>-1.7899999400000002E-2</v>
      </c>
      <c r="R128" s="1133">
        <v>8.6242094599999999E-2</v>
      </c>
      <c r="S128" s="1133">
        <v>-0.20755526420000001</v>
      </c>
      <c r="T128" s="1153">
        <v>0.83557623619999999</v>
      </c>
      <c r="U128" s="1154">
        <v>38181</v>
      </c>
      <c r="V128" s="1154" t="s">
        <v>7</v>
      </c>
      <c r="W128" s="278" t="s">
        <v>7</v>
      </c>
      <c r="X128" s="278" t="s">
        <v>7</v>
      </c>
      <c r="Y128" s="605" t="s">
        <v>1080</v>
      </c>
      <c r="Z128" s="277" t="s">
        <v>2490</v>
      </c>
      <c r="AA128" s="278">
        <v>114299749</v>
      </c>
      <c r="AB128" s="1133">
        <v>0.94420499999999996</v>
      </c>
      <c r="AC128" s="278" t="s">
        <v>237</v>
      </c>
      <c r="AD128" s="1133">
        <v>0.34000000359999999</v>
      </c>
      <c r="AE128" s="1133">
        <v>-1.9E-3</v>
      </c>
      <c r="AF128" s="1133">
        <v>2.3983994E-3</v>
      </c>
      <c r="AG128" s="1133">
        <v>-0.79219496249999999</v>
      </c>
      <c r="AH128" s="1153">
        <v>0.42824700469999999</v>
      </c>
      <c r="AI128" s="1154">
        <v>22438</v>
      </c>
      <c r="AJ128" s="1153" t="s">
        <v>230</v>
      </c>
      <c r="AK128" s="1154" t="s">
        <v>7</v>
      </c>
      <c r="AL128" s="278" t="s">
        <v>7</v>
      </c>
      <c r="AM128" s="605" t="s">
        <v>1080</v>
      </c>
      <c r="AN128" s="277" t="s">
        <v>2490</v>
      </c>
      <c r="AO128" s="278">
        <v>114299749</v>
      </c>
      <c r="AP128" s="1133">
        <v>0.94420499999999996</v>
      </c>
      <c r="AQ128" s="278" t="s">
        <v>237</v>
      </c>
      <c r="AR128" s="1133">
        <v>0.33980000020000001</v>
      </c>
      <c r="AS128" s="1133">
        <v>-7.0000002000000002E-3</v>
      </c>
      <c r="AT128" s="1133">
        <v>1.67468097E-2</v>
      </c>
      <c r="AU128" s="1133">
        <v>-0.41799008850000002</v>
      </c>
      <c r="AV128" s="1153">
        <v>0.67595434190000003</v>
      </c>
      <c r="AW128" s="1154">
        <v>35845</v>
      </c>
      <c r="AX128" s="1153" t="s">
        <v>230</v>
      </c>
      <c r="AY128" s="1154" t="s">
        <v>7</v>
      </c>
      <c r="AZ128" s="278" t="s">
        <v>7</v>
      </c>
      <c r="BA128" s="605" t="s">
        <v>1080</v>
      </c>
      <c r="BB128" s="277" t="s">
        <v>2260</v>
      </c>
      <c r="BC128" s="278" t="s">
        <v>7</v>
      </c>
      <c r="BD128" s="1133" t="s">
        <v>7</v>
      </c>
      <c r="BE128" s="278" t="s">
        <v>7</v>
      </c>
      <c r="BF128" s="1133">
        <v>0.3546999991</v>
      </c>
      <c r="BG128" s="1133">
        <v>-1.86000001E-2</v>
      </c>
      <c r="BH128" s="1133">
        <v>2.0819751500000001E-2</v>
      </c>
      <c r="BI128" s="1133">
        <v>-0.89338243009999996</v>
      </c>
      <c r="BJ128" s="1153">
        <v>0.37165239449999998</v>
      </c>
      <c r="BK128" s="1154">
        <v>32330</v>
      </c>
      <c r="BL128" s="1153" t="s">
        <v>7</v>
      </c>
      <c r="BM128" s="1154" t="s">
        <v>7</v>
      </c>
      <c r="BN128" s="278" t="s">
        <v>7</v>
      </c>
      <c r="BO128" s="605" t="s">
        <v>1080</v>
      </c>
      <c r="BP128" s="277" t="s">
        <v>2490</v>
      </c>
      <c r="BQ128" s="278">
        <v>114299749</v>
      </c>
      <c r="BR128" s="1133">
        <v>0.94420499999999996</v>
      </c>
      <c r="BS128" s="278" t="s">
        <v>237</v>
      </c>
      <c r="BT128" s="1133">
        <v>0.34619998930000001</v>
      </c>
      <c r="BU128" s="1133" t="s">
        <v>1080</v>
      </c>
      <c r="BV128" s="1133" t="s">
        <v>1080</v>
      </c>
      <c r="BW128" s="1133">
        <v>-0.94074219469999998</v>
      </c>
      <c r="BX128" s="1153">
        <v>0.34683698419999998</v>
      </c>
      <c r="BY128" s="1154">
        <v>49942</v>
      </c>
      <c r="BZ128" s="1153" t="s">
        <v>7</v>
      </c>
      <c r="CA128" s="1154" t="s">
        <v>7</v>
      </c>
      <c r="CB128" s="278" t="s">
        <v>7</v>
      </c>
      <c r="CC128" s="1155" t="s">
        <v>1080</v>
      </c>
      <c r="CD128" s="277" t="s">
        <v>2260</v>
      </c>
      <c r="CE128" s="278" t="s">
        <v>7</v>
      </c>
      <c r="CF128" s="1133" t="s">
        <v>7</v>
      </c>
      <c r="CG128" s="278" t="s">
        <v>7</v>
      </c>
      <c r="CH128" s="1133">
        <v>0.34200000759999999</v>
      </c>
      <c r="CI128" s="1133">
        <v>1.3399819800000001E-2</v>
      </c>
      <c r="CJ128" s="1133">
        <v>1.44303022E-2</v>
      </c>
      <c r="CK128" s="1133">
        <v>0.92858898639999998</v>
      </c>
      <c r="CL128" s="1153">
        <v>0.3531021178</v>
      </c>
      <c r="CM128" s="1154">
        <v>22842.429690000001</v>
      </c>
      <c r="CN128" s="1153" t="s">
        <v>230</v>
      </c>
      <c r="CO128" s="1154" t="s">
        <v>7</v>
      </c>
      <c r="CP128" s="278" t="s">
        <v>7</v>
      </c>
      <c r="CQ128" s="605" t="s">
        <v>1080</v>
      </c>
      <c r="CR128" s="277" t="s">
        <v>2490</v>
      </c>
      <c r="CS128" s="278">
        <v>114299749</v>
      </c>
      <c r="CT128" s="1133">
        <v>0.94420499999999996</v>
      </c>
      <c r="CU128" s="278" t="s">
        <v>237</v>
      </c>
      <c r="CV128" s="1133">
        <v>0.34999999399999998</v>
      </c>
      <c r="CW128" s="1133">
        <v>-7.2260451999999996E-3</v>
      </c>
      <c r="CX128" s="1133">
        <v>2.4491423700000001E-2</v>
      </c>
      <c r="CY128" s="1133">
        <v>-0.29504388570000001</v>
      </c>
      <c r="CZ128" s="1153">
        <v>0.76796036960000003</v>
      </c>
      <c r="DA128" s="1154">
        <v>16731</v>
      </c>
      <c r="DB128" s="1154" t="s">
        <v>7</v>
      </c>
      <c r="DC128" s="278" t="s">
        <v>7</v>
      </c>
      <c r="DD128" s="278" t="s">
        <v>7</v>
      </c>
      <c r="DE128" s="605" t="s">
        <v>1080</v>
      </c>
      <c r="DF128" s="277" t="s">
        <v>2260</v>
      </c>
      <c r="DG128" s="278" t="s">
        <v>7</v>
      </c>
      <c r="DH128" s="1133" t="s">
        <v>7</v>
      </c>
      <c r="DI128" s="278" t="s">
        <v>7</v>
      </c>
      <c r="DJ128" s="1133">
        <v>0.5</v>
      </c>
      <c r="DK128" s="1133">
        <v>-2.95009036E-2</v>
      </c>
      <c r="DL128" s="1133">
        <v>1.16363792E-2</v>
      </c>
      <c r="DM128" s="1133">
        <v>-2.5352303979999999</v>
      </c>
      <c r="DN128" s="1153">
        <v>1.1237335399999999E-2</v>
      </c>
      <c r="DO128" s="1154">
        <v>150064</v>
      </c>
      <c r="DP128" s="1154" t="s">
        <v>7</v>
      </c>
      <c r="DQ128" s="278" t="s">
        <v>7</v>
      </c>
      <c r="DR128" s="278" t="s">
        <v>7</v>
      </c>
      <c r="DS128" s="605" t="s">
        <v>1080</v>
      </c>
      <c r="DT128" s="277" t="s">
        <v>2490</v>
      </c>
      <c r="DU128" s="278">
        <v>114299749</v>
      </c>
      <c r="DV128" s="1133">
        <v>0.94420499999999996</v>
      </c>
      <c r="DW128" s="278" t="s">
        <v>237</v>
      </c>
      <c r="DX128" s="1133">
        <v>0.34999999399999998</v>
      </c>
      <c r="DY128" s="1133">
        <v>1E-4</v>
      </c>
      <c r="DZ128" s="1133">
        <v>3.5812220999999998E-3</v>
      </c>
      <c r="EA128" s="1133">
        <v>2.7923429400000001E-2</v>
      </c>
      <c r="EB128" s="1153">
        <v>0.97772324089999996</v>
      </c>
      <c r="EC128" s="1154">
        <v>253113</v>
      </c>
      <c r="ED128" s="1154" t="s">
        <v>230</v>
      </c>
      <c r="EE128" s="278" t="s">
        <v>7</v>
      </c>
      <c r="EF128" s="278" t="s">
        <v>7</v>
      </c>
    </row>
    <row r="129" spans="1:136" ht="12" customHeight="1" x14ac:dyDescent="0.15">
      <c r="A129" s="1160" t="s">
        <v>539</v>
      </c>
      <c r="B129" s="278">
        <v>17</v>
      </c>
      <c r="C129" s="278">
        <v>71895769</v>
      </c>
      <c r="D129" s="278" t="s">
        <v>228</v>
      </c>
      <c r="E129" s="1133">
        <v>0.44400000569999998</v>
      </c>
      <c r="F129" s="1133">
        <v>-8.2999999000000005E-3</v>
      </c>
      <c r="G129" s="1133">
        <v>1.5E-3</v>
      </c>
      <c r="H129" s="1133">
        <v>-5.5199999809999998</v>
      </c>
      <c r="I129" s="1153">
        <v>3.4599999999999999E-8</v>
      </c>
      <c r="J129" s="1154">
        <v>939908</v>
      </c>
      <c r="K129" s="605" t="s">
        <v>1080</v>
      </c>
      <c r="L129" s="277" t="s">
        <v>2260</v>
      </c>
      <c r="M129" s="278" t="s">
        <v>7</v>
      </c>
      <c r="N129" s="1161" t="s">
        <v>7</v>
      </c>
      <c r="O129" s="1133" t="s">
        <v>7</v>
      </c>
      <c r="P129" s="1133">
        <v>0.44220000510000002</v>
      </c>
      <c r="Q129" s="1133">
        <v>4.2899999799999998E-2</v>
      </c>
      <c r="R129" s="1133">
        <v>8.4935396900000001E-2</v>
      </c>
      <c r="S129" s="1133">
        <v>0.50508975980000004</v>
      </c>
      <c r="T129" s="1153">
        <v>0.61349576709999998</v>
      </c>
      <c r="U129" s="1154">
        <v>38181</v>
      </c>
      <c r="V129" s="1154" t="s">
        <v>7</v>
      </c>
      <c r="W129" s="278" t="s">
        <v>7</v>
      </c>
      <c r="X129" s="278" t="s">
        <v>7</v>
      </c>
      <c r="Y129" s="605" t="s">
        <v>1080</v>
      </c>
      <c r="Z129" s="277" t="s">
        <v>2260</v>
      </c>
      <c r="AA129" s="278" t="s">
        <v>7</v>
      </c>
      <c r="AB129" s="1133" t="s">
        <v>7</v>
      </c>
      <c r="AC129" s="278" t="s">
        <v>7</v>
      </c>
      <c r="AD129" s="1133">
        <v>0.43840000029999998</v>
      </c>
      <c r="AE129" s="1133">
        <v>-2.0000000000000001E-4</v>
      </c>
      <c r="AF129" s="1133">
        <v>2.2984661999999999E-3</v>
      </c>
      <c r="AG129" s="1133">
        <v>-8.7014548499999997E-2</v>
      </c>
      <c r="AH129" s="1153">
        <v>0.9306599498</v>
      </c>
      <c r="AI129" s="1154">
        <v>22438</v>
      </c>
      <c r="AJ129" s="1153" t="s">
        <v>7</v>
      </c>
      <c r="AK129" s="1154" t="s">
        <v>7</v>
      </c>
      <c r="AL129" s="278" t="s">
        <v>7</v>
      </c>
      <c r="AM129" s="605" t="s">
        <v>1080</v>
      </c>
      <c r="AN129" s="277" t="s">
        <v>2260</v>
      </c>
      <c r="AO129" s="278" t="s">
        <v>7</v>
      </c>
      <c r="AP129" s="1133" t="s">
        <v>7</v>
      </c>
      <c r="AQ129" s="278" t="s">
        <v>7</v>
      </c>
      <c r="AR129" s="1133">
        <v>0.44200000169999998</v>
      </c>
      <c r="AS129" s="1133">
        <v>2.3099999900000001E-2</v>
      </c>
      <c r="AT129" s="1133">
        <v>1.6646528599999998E-2</v>
      </c>
      <c r="AU129" s="1133">
        <v>1.3876767160000001</v>
      </c>
      <c r="AV129" s="1153">
        <v>0.16523550449999999</v>
      </c>
      <c r="AW129" s="1154">
        <v>35845</v>
      </c>
      <c r="AX129" s="1153" t="s">
        <v>230</v>
      </c>
      <c r="AY129" s="1154" t="s">
        <v>7</v>
      </c>
      <c r="AZ129" s="278" t="s">
        <v>7</v>
      </c>
      <c r="BA129" s="605" t="s">
        <v>1080</v>
      </c>
      <c r="BB129" s="277" t="s">
        <v>2260</v>
      </c>
      <c r="BC129" s="278" t="s">
        <v>7</v>
      </c>
      <c r="BD129" s="1133" t="s">
        <v>7</v>
      </c>
      <c r="BE129" s="278" t="s">
        <v>7</v>
      </c>
      <c r="BF129" s="1133">
        <v>0.44200000169999998</v>
      </c>
      <c r="BG129" s="1133">
        <v>3.2999999799999999E-2</v>
      </c>
      <c r="BH129" s="1133">
        <v>2.0619559999999999E-2</v>
      </c>
      <c r="BI129" s="1133">
        <v>1.6004220250000001</v>
      </c>
      <c r="BJ129" s="1153">
        <v>0.1095049828</v>
      </c>
      <c r="BK129" s="1154">
        <v>32330</v>
      </c>
      <c r="BL129" s="1153" t="s">
        <v>7</v>
      </c>
      <c r="BM129" s="1154" t="s">
        <v>7</v>
      </c>
      <c r="BN129" s="278" t="s">
        <v>7</v>
      </c>
      <c r="BO129" s="605" t="s">
        <v>1080</v>
      </c>
      <c r="BP129" s="277" t="s">
        <v>2260</v>
      </c>
      <c r="BQ129" s="278" t="s">
        <v>7</v>
      </c>
      <c r="BR129" s="1133" t="s">
        <v>7</v>
      </c>
      <c r="BS129" s="278" t="s">
        <v>7</v>
      </c>
      <c r="BT129" s="1133">
        <v>0.4361999929</v>
      </c>
      <c r="BU129" s="1133" t="s">
        <v>1080</v>
      </c>
      <c r="BV129" s="1133" t="s">
        <v>1080</v>
      </c>
      <c r="BW129" s="1133">
        <v>0.30356219410000002</v>
      </c>
      <c r="BX129" s="1153">
        <v>0.76146143669999999</v>
      </c>
      <c r="BY129" s="1154">
        <v>49942</v>
      </c>
      <c r="BZ129" s="1153" t="s">
        <v>7</v>
      </c>
      <c r="CA129" s="1154" t="s">
        <v>7</v>
      </c>
      <c r="CB129" s="278" t="s">
        <v>7</v>
      </c>
      <c r="CC129" s="1155" t="s">
        <v>1080</v>
      </c>
      <c r="CD129" s="277" t="s">
        <v>2260</v>
      </c>
      <c r="CE129" s="278" t="s">
        <v>7</v>
      </c>
      <c r="CF129" s="1133" t="s">
        <v>7</v>
      </c>
      <c r="CG129" s="278" t="s">
        <v>7</v>
      </c>
      <c r="CH129" s="1133">
        <v>0.4564335048</v>
      </c>
      <c r="CI129" s="1133">
        <v>4.5994063999999996E-3</v>
      </c>
      <c r="CJ129" s="1133">
        <v>1.41254365E-2</v>
      </c>
      <c r="CK129" s="1133">
        <v>0.32561162110000003</v>
      </c>
      <c r="CL129" s="1153">
        <v>0.74471819400000006</v>
      </c>
      <c r="CM129" s="1154">
        <v>22842.429690000001</v>
      </c>
      <c r="CN129" s="1153" t="s">
        <v>7</v>
      </c>
      <c r="CO129" s="1154" t="s">
        <v>7</v>
      </c>
      <c r="CP129" s="278" t="s">
        <v>7</v>
      </c>
      <c r="CQ129" s="605" t="s">
        <v>1080</v>
      </c>
      <c r="CR129" s="277" t="s">
        <v>2491</v>
      </c>
      <c r="CS129" s="278">
        <v>71895480</v>
      </c>
      <c r="CT129" s="1133">
        <v>0.98070299999999999</v>
      </c>
      <c r="CU129" s="278" t="s">
        <v>228</v>
      </c>
      <c r="CV129" s="1133">
        <v>0.3707000017</v>
      </c>
      <c r="CW129" s="1133">
        <v>-1.68571174E-2</v>
      </c>
      <c r="CX129" s="1133">
        <v>2.33918093E-2</v>
      </c>
      <c r="CY129" s="1133">
        <v>-0.72064191099999997</v>
      </c>
      <c r="CZ129" s="1153">
        <v>0.4711298645</v>
      </c>
      <c r="DA129" s="1154">
        <v>16731</v>
      </c>
      <c r="DB129" s="1154" t="s">
        <v>230</v>
      </c>
      <c r="DC129" s="278" t="s">
        <v>7</v>
      </c>
      <c r="DD129" s="278" t="s">
        <v>7</v>
      </c>
      <c r="DE129" s="605" t="s">
        <v>1080</v>
      </c>
      <c r="DF129" s="277" t="s">
        <v>2260</v>
      </c>
      <c r="DG129" s="278" t="s">
        <v>7</v>
      </c>
      <c r="DH129" s="1133" t="s">
        <v>7</v>
      </c>
      <c r="DI129" s="278" t="s">
        <v>7</v>
      </c>
      <c r="DJ129" s="1133">
        <v>0.5</v>
      </c>
      <c r="DK129" s="1133">
        <v>-2.8296599200000001E-2</v>
      </c>
      <c r="DL129" s="1133">
        <v>1.0819790899999999E-2</v>
      </c>
      <c r="DM129" s="1133">
        <v>-2.6152629850000002</v>
      </c>
      <c r="DN129" s="1153">
        <v>8.9158788000000006E-3</v>
      </c>
      <c r="DO129" s="1154">
        <v>150064</v>
      </c>
      <c r="DP129" s="1154" t="s">
        <v>230</v>
      </c>
      <c r="DQ129" s="278" t="s">
        <v>7</v>
      </c>
      <c r="DR129" s="278" t="s">
        <v>7</v>
      </c>
      <c r="DS129" s="605" t="s">
        <v>1080</v>
      </c>
      <c r="DT129" s="277" t="s">
        <v>2260</v>
      </c>
      <c r="DU129" s="278" t="s">
        <v>7</v>
      </c>
      <c r="DV129" s="1133" t="s">
        <v>7</v>
      </c>
      <c r="DW129" s="278" t="s">
        <v>7</v>
      </c>
      <c r="DX129" s="1133">
        <v>0.38800001140000001</v>
      </c>
      <c r="DY129" s="1133">
        <v>3.1999999000000001E-3</v>
      </c>
      <c r="DZ129" s="1133">
        <v>3.4656988E-3</v>
      </c>
      <c r="EA129" s="1133">
        <v>0.92333471779999998</v>
      </c>
      <c r="EB129" s="1153">
        <v>0.35583278540000002</v>
      </c>
      <c r="EC129" s="1154">
        <v>249588</v>
      </c>
      <c r="ED129" s="1154" t="s">
        <v>7</v>
      </c>
      <c r="EE129" s="278" t="s">
        <v>7</v>
      </c>
      <c r="EF129" s="278" t="s">
        <v>7</v>
      </c>
    </row>
    <row r="130" spans="1:136" ht="12" customHeight="1" x14ac:dyDescent="0.15">
      <c r="A130" s="1160" t="s">
        <v>410</v>
      </c>
      <c r="B130" s="278">
        <v>18</v>
      </c>
      <c r="C130" s="278">
        <v>53677828</v>
      </c>
      <c r="D130" s="278" t="s">
        <v>237</v>
      </c>
      <c r="E130" s="1133">
        <v>0.38100001220000002</v>
      </c>
      <c r="F130" s="1133">
        <v>9.2000002000000008E-3</v>
      </c>
      <c r="G130" s="1133">
        <v>1.5E-3</v>
      </c>
      <c r="H130" s="1133">
        <v>6.0199999809999998</v>
      </c>
      <c r="I130" s="1153">
        <v>1.7800000000000001E-9</v>
      </c>
      <c r="J130" s="1154">
        <v>939908</v>
      </c>
      <c r="K130" s="605" t="s">
        <v>1080</v>
      </c>
      <c r="L130" s="277" t="s">
        <v>2492</v>
      </c>
      <c r="M130" s="278">
        <v>53694600</v>
      </c>
      <c r="N130" s="1161">
        <v>0.81706100000000004</v>
      </c>
      <c r="O130" s="1133" t="s">
        <v>228</v>
      </c>
      <c r="P130" s="1133">
        <v>0.27639999990000003</v>
      </c>
      <c r="Q130" s="1133">
        <v>9.3400001499999996E-2</v>
      </c>
      <c r="R130" s="1133">
        <v>9.3680225300000003E-2</v>
      </c>
      <c r="S130" s="1133">
        <v>0.99700874090000002</v>
      </c>
      <c r="T130" s="1153">
        <v>0.31876027579999999</v>
      </c>
      <c r="U130" s="1154">
        <v>38181</v>
      </c>
      <c r="V130" s="1154" t="s">
        <v>230</v>
      </c>
      <c r="W130" s="278" t="s">
        <v>7</v>
      </c>
      <c r="X130" s="278" t="s">
        <v>7</v>
      </c>
      <c r="Y130" s="605" t="s">
        <v>1080</v>
      </c>
      <c r="Z130" s="277" t="s">
        <v>2492</v>
      </c>
      <c r="AA130" s="278">
        <v>53694600</v>
      </c>
      <c r="AB130" s="1133">
        <v>0.81706100000000004</v>
      </c>
      <c r="AC130" s="278" t="s">
        <v>228</v>
      </c>
      <c r="AD130" s="1133">
        <v>0.2822999954</v>
      </c>
      <c r="AE130" s="1133">
        <v>-1.6999999999999999E-3</v>
      </c>
      <c r="AF130" s="1133">
        <v>2.5982661000000002E-3</v>
      </c>
      <c r="AG130" s="1133">
        <v>-0.65428251029999995</v>
      </c>
      <c r="AH130" s="1153">
        <v>0.51292979719999998</v>
      </c>
      <c r="AI130" s="1154">
        <v>22438</v>
      </c>
      <c r="AJ130" s="1153" t="s">
        <v>230</v>
      </c>
      <c r="AK130" s="1154" t="s">
        <v>7</v>
      </c>
      <c r="AL130" s="278" t="s">
        <v>7</v>
      </c>
      <c r="AM130" s="605" t="s">
        <v>1080</v>
      </c>
      <c r="AN130" s="277" t="s">
        <v>2492</v>
      </c>
      <c r="AO130" s="278">
        <v>53694600</v>
      </c>
      <c r="AP130" s="1133">
        <v>0.81706100000000004</v>
      </c>
      <c r="AQ130" s="278" t="s">
        <v>228</v>
      </c>
      <c r="AR130" s="1133">
        <v>0.27419999239999998</v>
      </c>
      <c r="AS130" s="1133">
        <v>1.09000001E-2</v>
      </c>
      <c r="AT130" s="1133">
        <v>1.8251013E-2</v>
      </c>
      <c r="AU130" s="1133">
        <v>0.59722709659999995</v>
      </c>
      <c r="AV130" s="1153">
        <v>0.55035573240000002</v>
      </c>
      <c r="AW130" s="1154">
        <v>35845</v>
      </c>
      <c r="AX130" s="1153" t="s">
        <v>7</v>
      </c>
      <c r="AY130" s="1154" t="s">
        <v>7</v>
      </c>
      <c r="AZ130" s="278" t="s">
        <v>7</v>
      </c>
      <c r="BA130" s="605" t="s">
        <v>1080</v>
      </c>
      <c r="BB130" s="277" t="s">
        <v>2260</v>
      </c>
      <c r="BC130" s="278" t="s">
        <v>7</v>
      </c>
      <c r="BD130" s="1133" t="s">
        <v>7</v>
      </c>
      <c r="BE130" s="278" t="s">
        <v>7</v>
      </c>
      <c r="BF130" s="1133">
        <v>0.39019998909999998</v>
      </c>
      <c r="BG130" s="1133">
        <v>2.9500000200000001E-2</v>
      </c>
      <c r="BH130" s="1133">
        <v>2.16205101E-2</v>
      </c>
      <c r="BI130" s="1133">
        <v>1.36444509</v>
      </c>
      <c r="BJ130" s="1153">
        <v>0.17242750530000001</v>
      </c>
      <c r="BK130" s="1154">
        <v>31301</v>
      </c>
      <c r="BL130" s="1153" t="s">
        <v>230</v>
      </c>
      <c r="BM130" s="1154" t="s">
        <v>7</v>
      </c>
      <c r="BN130" s="278" t="s">
        <v>7</v>
      </c>
      <c r="BO130" s="605" t="s">
        <v>1080</v>
      </c>
      <c r="BP130" s="277" t="s">
        <v>2492</v>
      </c>
      <c r="BQ130" s="278">
        <v>53694600</v>
      </c>
      <c r="BR130" s="1133">
        <v>0.81706100000000004</v>
      </c>
      <c r="BS130" s="278" t="s">
        <v>228</v>
      </c>
      <c r="BT130" s="1133">
        <v>0.26879999040000002</v>
      </c>
      <c r="BU130" s="1133" t="s">
        <v>1080</v>
      </c>
      <c r="BV130" s="1133" t="s">
        <v>1080</v>
      </c>
      <c r="BW130" s="1133">
        <v>-0.21152397989999999</v>
      </c>
      <c r="BX130" s="1153">
        <v>0.83247840399999995</v>
      </c>
      <c r="BY130" s="1154">
        <v>43722</v>
      </c>
      <c r="BZ130" s="1153" t="s">
        <v>7</v>
      </c>
      <c r="CA130" s="1154" t="s">
        <v>7</v>
      </c>
      <c r="CB130" s="278" t="s">
        <v>7</v>
      </c>
      <c r="CC130" s="1155" t="s">
        <v>1080</v>
      </c>
      <c r="CD130" s="277" t="s">
        <v>2260</v>
      </c>
      <c r="CE130" s="278" t="s">
        <v>7</v>
      </c>
      <c r="CF130" s="1133" t="s">
        <v>7</v>
      </c>
      <c r="CG130" s="278" t="s">
        <v>7</v>
      </c>
      <c r="CH130" s="1133">
        <v>0.39763680099999998</v>
      </c>
      <c r="CI130" s="1133">
        <v>-1.0899180499999999E-2</v>
      </c>
      <c r="CJ130" s="1133">
        <v>1.55481426E-2</v>
      </c>
      <c r="CK130" s="1133">
        <v>-0.70099568369999998</v>
      </c>
      <c r="CL130" s="1153">
        <v>0.48330572249999998</v>
      </c>
      <c r="CM130" s="1154">
        <v>19336.289059999999</v>
      </c>
      <c r="CN130" s="1153" t="s">
        <v>7</v>
      </c>
      <c r="CO130" s="1154" t="s">
        <v>7</v>
      </c>
      <c r="CP130" s="278" t="s">
        <v>7</v>
      </c>
      <c r="CQ130" s="605" t="s">
        <v>1080</v>
      </c>
      <c r="CR130" s="277" t="s">
        <v>2492</v>
      </c>
      <c r="CS130" s="278">
        <v>53694600</v>
      </c>
      <c r="CT130" s="1133">
        <v>0.81706100000000004</v>
      </c>
      <c r="CU130" s="278" t="s">
        <v>228</v>
      </c>
      <c r="CV130" s="1133">
        <v>0.23680000009999999</v>
      </c>
      <c r="CW130" s="1133">
        <v>1.0353412500000001E-2</v>
      </c>
      <c r="CX130" s="1133">
        <v>2.60908641E-2</v>
      </c>
      <c r="CY130" s="1133">
        <v>0.39682137969999998</v>
      </c>
      <c r="CZ130" s="1153">
        <v>0.69149917360000002</v>
      </c>
      <c r="DA130" s="1154">
        <v>16731</v>
      </c>
      <c r="DB130" s="1154" t="s">
        <v>230</v>
      </c>
      <c r="DC130" s="278" t="s">
        <v>7</v>
      </c>
      <c r="DD130" s="278" t="s">
        <v>7</v>
      </c>
      <c r="DE130" s="605" t="s">
        <v>1080</v>
      </c>
      <c r="DF130" s="277" t="s">
        <v>2260</v>
      </c>
      <c r="DG130" s="278" t="s">
        <v>7</v>
      </c>
      <c r="DH130" s="1133" t="s">
        <v>7</v>
      </c>
      <c r="DI130" s="278" t="s">
        <v>7</v>
      </c>
      <c r="DJ130" s="1133">
        <v>0.5</v>
      </c>
      <c r="DK130" s="1133">
        <v>2.2798135899999999E-2</v>
      </c>
      <c r="DL130" s="1133">
        <v>1.15343062E-2</v>
      </c>
      <c r="DM130" s="1133">
        <v>1.976550341</v>
      </c>
      <c r="DN130" s="1153">
        <v>4.8092477000000002E-2</v>
      </c>
      <c r="DO130" s="1154">
        <v>150064</v>
      </c>
      <c r="DP130" s="1154" t="s">
        <v>230</v>
      </c>
      <c r="DQ130" s="278" t="s">
        <v>7</v>
      </c>
      <c r="DR130" s="278" t="s">
        <v>7</v>
      </c>
      <c r="DS130" s="605" t="s">
        <v>1080</v>
      </c>
      <c r="DT130" s="277" t="s">
        <v>2492</v>
      </c>
      <c r="DU130" s="278">
        <v>53694600</v>
      </c>
      <c r="DV130" s="1133">
        <v>0.81706100000000004</v>
      </c>
      <c r="DW130" s="278" t="s">
        <v>228</v>
      </c>
      <c r="DX130" s="1133">
        <v>0.2370000035</v>
      </c>
      <c r="DY130" s="1133">
        <v>-8.6000003000000005E-3</v>
      </c>
      <c r="DZ130" s="1133">
        <v>3.9277920000000003E-3</v>
      </c>
      <c r="EA130" s="1133">
        <v>-2.1895253659999998</v>
      </c>
      <c r="EB130" s="1153">
        <v>2.8558678899999999E-2</v>
      </c>
      <c r="EC130" s="1154">
        <v>246363</v>
      </c>
      <c r="ED130" s="1154" t="s">
        <v>7</v>
      </c>
      <c r="EE130" s="278" t="s">
        <v>7</v>
      </c>
      <c r="EF130" s="278" t="s">
        <v>7</v>
      </c>
    </row>
    <row r="131" spans="1:136" ht="12" customHeight="1" x14ac:dyDescent="0.15">
      <c r="A131" s="1160" t="s">
        <v>443</v>
      </c>
      <c r="B131" s="278">
        <v>16</v>
      </c>
      <c r="C131" s="278">
        <v>71368960</v>
      </c>
      <c r="D131" s="278" t="s">
        <v>228</v>
      </c>
      <c r="E131" s="1133">
        <v>0.351000011</v>
      </c>
      <c r="F131" s="1133">
        <v>9.2000002000000008E-3</v>
      </c>
      <c r="G131" s="1133">
        <v>1.6000000000000001E-3</v>
      </c>
      <c r="H131" s="1133">
        <v>5.920000076</v>
      </c>
      <c r="I131" s="1153">
        <v>3.2599999999999999E-9</v>
      </c>
      <c r="J131" s="1154">
        <v>939908</v>
      </c>
      <c r="K131" s="605" t="s">
        <v>1080</v>
      </c>
      <c r="L131" s="277" t="s">
        <v>2493</v>
      </c>
      <c r="M131" s="278">
        <v>71371993</v>
      </c>
      <c r="N131" s="1161">
        <v>0.80483899999999997</v>
      </c>
      <c r="O131" s="1133" t="s">
        <v>228</v>
      </c>
      <c r="P131" s="1133">
        <v>0.31049999589999999</v>
      </c>
      <c r="Q131" s="1133">
        <v>5.6299999400000002E-2</v>
      </c>
      <c r="R131" s="1133">
        <v>8.8754974299999997E-2</v>
      </c>
      <c r="S131" s="1133">
        <v>0.63433063030000003</v>
      </c>
      <c r="T131" s="1153">
        <v>0.52586507800000004</v>
      </c>
      <c r="U131" s="1154">
        <v>38181</v>
      </c>
      <c r="V131" s="1154" t="s">
        <v>230</v>
      </c>
      <c r="W131" s="278" t="s">
        <v>7</v>
      </c>
      <c r="X131" s="278" t="s">
        <v>7</v>
      </c>
      <c r="Y131" s="605" t="s">
        <v>1080</v>
      </c>
      <c r="Z131" s="277" t="s">
        <v>2493</v>
      </c>
      <c r="AA131" s="278">
        <v>71371993</v>
      </c>
      <c r="AB131" s="1133">
        <v>0.80483899999999997</v>
      </c>
      <c r="AC131" s="278" t="s">
        <v>228</v>
      </c>
      <c r="AD131" s="1133">
        <v>0.31200000639999997</v>
      </c>
      <c r="AE131" s="1133">
        <v>3.8000001E-3</v>
      </c>
      <c r="AF131" s="1133">
        <v>2.3983994E-3</v>
      </c>
      <c r="AG131" s="1133">
        <v>1.584389925</v>
      </c>
      <c r="AH131" s="1153">
        <v>0.11310500649999999</v>
      </c>
      <c r="AI131" s="1154">
        <v>22438</v>
      </c>
      <c r="AJ131" s="1153" t="s">
        <v>7</v>
      </c>
      <c r="AK131" s="1154" t="s">
        <v>7</v>
      </c>
      <c r="AL131" s="278" t="s">
        <v>7</v>
      </c>
      <c r="AM131" s="605" t="s">
        <v>1080</v>
      </c>
      <c r="AN131" s="277" t="s">
        <v>2493</v>
      </c>
      <c r="AO131" s="278">
        <v>71371993</v>
      </c>
      <c r="AP131" s="1133">
        <v>0.80483899999999997</v>
      </c>
      <c r="AQ131" s="278" t="s">
        <v>228</v>
      </c>
      <c r="AR131" s="1133">
        <v>0.3088000119</v>
      </c>
      <c r="AS131" s="1133">
        <v>2.2700000599999999E-2</v>
      </c>
      <c r="AT131" s="1133">
        <v>1.7248209600000002E-2</v>
      </c>
      <c r="AU131" s="1133">
        <v>1.316078544</v>
      </c>
      <c r="AV131" s="1153">
        <v>0.1881476641</v>
      </c>
      <c r="AW131" s="1154">
        <v>35845</v>
      </c>
      <c r="AX131" s="1153" t="s">
        <v>7</v>
      </c>
      <c r="AY131" s="1154" t="s">
        <v>7</v>
      </c>
      <c r="AZ131" s="278" t="s">
        <v>7</v>
      </c>
      <c r="BA131" s="605" t="s">
        <v>1080</v>
      </c>
      <c r="BB131" s="277" t="s">
        <v>2260</v>
      </c>
      <c r="BC131" s="278" t="s">
        <v>7</v>
      </c>
      <c r="BD131" s="1133" t="s">
        <v>7</v>
      </c>
      <c r="BE131" s="278" t="s">
        <v>7</v>
      </c>
      <c r="BF131" s="1133">
        <v>0.35159999130000003</v>
      </c>
      <c r="BG131" s="1133">
        <v>2.8200000499999999E-2</v>
      </c>
      <c r="BH131" s="1133">
        <v>2.0919846400000001E-2</v>
      </c>
      <c r="BI131" s="1133">
        <v>1.348002315</v>
      </c>
      <c r="BJ131" s="1153">
        <v>0.17765764889999999</v>
      </c>
      <c r="BK131" s="1154">
        <v>32330</v>
      </c>
      <c r="BL131" s="1153" t="s">
        <v>230</v>
      </c>
      <c r="BM131" s="1154" t="s">
        <v>7</v>
      </c>
      <c r="BN131" s="278" t="s">
        <v>7</v>
      </c>
      <c r="BO131" s="605" t="s">
        <v>1080</v>
      </c>
      <c r="BP131" s="277" t="s">
        <v>2493</v>
      </c>
      <c r="BQ131" s="278">
        <v>71371993</v>
      </c>
      <c r="BR131" s="1133">
        <v>0.80483899999999997</v>
      </c>
      <c r="BS131" s="278" t="s">
        <v>228</v>
      </c>
      <c r="BT131" s="1133">
        <v>0.31369999050000003</v>
      </c>
      <c r="BU131" s="1133" t="s">
        <v>1080</v>
      </c>
      <c r="BV131" s="1133" t="s">
        <v>1080</v>
      </c>
      <c r="BW131" s="1133">
        <v>-0.1132096574</v>
      </c>
      <c r="BX131" s="1153">
        <v>0.90986436609999999</v>
      </c>
      <c r="BY131" s="1154">
        <v>49942</v>
      </c>
      <c r="BZ131" s="1153" t="s">
        <v>7</v>
      </c>
      <c r="CA131" s="1154" t="s">
        <v>7</v>
      </c>
      <c r="CB131" s="278" t="s">
        <v>7</v>
      </c>
      <c r="CC131" s="1155" t="s">
        <v>1080</v>
      </c>
      <c r="CD131" s="277" t="s">
        <v>2260</v>
      </c>
      <c r="CE131" s="278" t="s">
        <v>7</v>
      </c>
      <c r="CF131" s="1133" t="s">
        <v>7</v>
      </c>
      <c r="CG131" s="278" t="s">
        <v>7</v>
      </c>
      <c r="CH131" s="1133">
        <v>0.34107512239999999</v>
      </c>
      <c r="CI131" s="1133">
        <v>1.2096541000000001E-2</v>
      </c>
      <c r="CJ131" s="1133">
        <v>1.44303022E-2</v>
      </c>
      <c r="CK131" s="1133">
        <v>0.83827358480000003</v>
      </c>
      <c r="CL131" s="1153">
        <v>0.40187707540000001</v>
      </c>
      <c r="CM131" s="1154">
        <v>22842.429690000001</v>
      </c>
      <c r="CN131" s="1153" t="s">
        <v>230</v>
      </c>
      <c r="CO131" s="1154" t="s">
        <v>7</v>
      </c>
      <c r="CP131" s="278" t="s">
        <v>7</v>
      </c>
      <c r="CQ131" s="605" t="s">
        <v>1080</v>
      </c>
      <c r="CR131" s="277" t="s">
        <v>2493</v>
      </c>
      <c r="CS131" s="278">
        <v>71371993</v>
      </c>
      <c r="CT131" s="1133">
        <v>0.80483899999999997</v>
      </c>
      <c r="CU131" s="278" t="s">
        <v>228</v>
      </c>
      <c r="CV131" s="1133">
        <v>0.27500000600000002</v>
      </c>
      <c r="CW131" s="1133">
        <v>-1.01483306E-2</v>
      </c>
      <c r="CX131" s="1133">
        <v>2.5191178500000001E-2</v>
      </c>
      <c r="CY131" s="1133">
        <v>-0.4028525651</v>
      </c>
      <c r="CZ131" s="1153">
        <v>0.68705666070000004</v>
      </c>
      <c r="DA131" s="1154">
        <v>16731</v>
      </c>
      <c r="DB131" s="1154" t="s">
        <v>7</v>
      </c>
      <c r="DC131" s="278" t="s">
        <v>7</v>
      </c>
      <c r="DD131" s="278" t="s">
        <v>7</v>
      </c>
      <c r="DE131" s="605" t="s">
        <v>1080</v>
      </c>
      <c r="DF131" s="277" t="s">
        <v>2260</v>
      </c>
      <c r="DG131" s="278" t="s">
        <v>7</v>
      </c>
      <c r="DH131" s="1133" t="s">
        <v>7</v>
      </c>
      <c r="DI131" s="278" t="s">
        <v>7</v>
      </c>
      <c r="DJ131" s="1133">
        <v>0.5</v>
      </c>
      <c r="DK131" s="1133">
        <v>6.9954745000000004E-3</v>
      </c>
      <c r="DL131" s="1133">
        <v>1.12280855E-2</v>
      </c>
      <c r="DM131" s="1133">
        <v>0.62303358320000002</v>
      </c>
      <c r="DN131" s="1153">
        <v>0.53326243159999998</v>
      </c>
      <c r="DO131" s="1154">
        <v>150064</v>
      </c>
      <c r="DP131" s="1154" t="s">
        <v>230</v>
      </c>
      <c r="DQ131" s="278" t="s">
        <v>7</v>
      </c>
      <c r="DR131" s="278" t="s">
        <v>7</v>
      </c>
      <c r="DS131" s="605" t="s">
        <v>1080</v>
      </c>
      <c r="DT131" s="277" t="s">
        <v>2260</v>
      </c>
      <c r="DU131" s="278" t="s">
        <v>7</v>
      </c>
      <c r="DV131" s="1133" t="s">
        <v>7</v>
      </c>
      <c r="DW131" s="278" t="s">
        <v>7</v>
      </c>
      <c r="DX131" s="1133">
        <v>8.9999995999999992E-3</v>
      </c>
      <c r="DY131" s="1133">
        <v>-7.7999997999999996E-3</v>
      </c>
      <c r="DZ131" s="1133">
        <v>2.1949425299999999E-2</v>
      </c>
      <c r="EA131" s="1133">
        <v>-0.35536238549999999</v>
      </c>
      <c r="EB131" s="1153">
        <v>0.72231811290000003</v>
      </c>
      <c r="EC131" s="1154">
        <v>135910</v>
      </c>
      <c r="ED131" s="1154" t="s">
        <v>7</v>
      </c>
      <c r="EE131" s="278" t="s">
        <v>7</v>
      </c>
      <c r="EF131" s="278" t="s">
        <v>7</v>
      </c>
    </row>
    <row r="132" spans="1:136" ht="12" customHeight="1" x14ac:dyDescent="0.15">
      <c r="A132" s="1160" t="s">
        <v>506</v>
      </c>
      <c r="B132" s="278">
        <v>8</v>
      </c>
      <c r="C132" s="278">
        <v>10482248</v>
      </c>
      <c r="D132" s="278" t="s">
        <v>265</v>
      </c>
      <c r="E132" s="1133">
        <v>0.63400000329999995</v>
      </c>
      <c r="F132" s="1133">
        <v>8.7000001000000007E-3</v>
      </c>
      <c r="G132" s="1133">
        <v>1.5E-3</v>
      </c>
      <c r="H132" s="1133">
        <v>5.6300001139999996</v>
      </c>
      <c r="I132" s="1153">
        <v>1.8299999999999998E-8</v>
      </c>
      <c r="J132" s="1154">
        <v>939908</v>
      </c>
      <c r="K132" s="605" t="s">
        <v>1080</v>
      </c>
      <c r="L132" s="277" t="s">
        <v>1080</v>
      </c>
      <c r="M132" s="278" t="s">
        <v>1080</v>
      </c>
      <c r="N132" s="1161" t="s">
        <v>1080</v>
      </c>
      <c r="O132" s="1133" t="s">
        <v>1080</v>
      </c>
      <c r="P132" s="1133" t="s">
        <v>1080</v>
      </c>
      <c r="Q132" s="1133" t="s">
        <v>1080</v>
      </c>
      <c r="R132" s="1133" t="s">
        <v>1080</v>
      </c>
      <c r="S132" s="1133" t="s">
        <v>1080</v>
      </c>
      <c r="T132" s="1153" t="s">
        <v>1080</v>
      </c>
      <c r="U132" s="1154" t="s">
        <v>1080</v>
      </c>
      <c r="V132" s="1154" t="s">
        <v>1080</v>
      </c>
      <c r="W132" s="278" t="s">
        <v>1080</v>
      </c>
      <c r="X132" s="278" t="s">
        <v>1080</v>
      </c>
      <c r="Y132" s="605" t="s">
        <v>1080</v>
      </c>
      <c r="Z132" s="277" t="s">
        <v>1080</v>
      </c>
      <c r="AA132" s="278" t="s">
        <v>1080</v>
      </c>
      <c r="AB132" s="1133" t="s">
        <v>1080</v>
      </c>
      <c r="AC132" s="278" t="s">
        <v>1080</v>
      </c>
      <c r="AD132" s="1133" t="s">
        <v>1080</v>
      </c>
      <c r="AE132" s="1133" t="s">
        <v>1080</v>
      </c>
      <c r="AF132" s="1133" t="s">
        <v>1080</v>
      </c>
      <c r="AG132" s="1133" t="s">
        <v>1080</v>
      </c>
      <c r="AH132" s="1153" t="s">
        <v>1080</v>
      </c>
      <c r="AI132" s="1154" t="s">
        <v>1080</v>
      </c>
      <c r="AJ132" s="1153" t="s">
        <v>1080</v>
      </c>
      <c r="AK132" s="1154" t="s">
        <v>1080</v>
      </c>
      <c r="AL132" s="278" t="s">
        <v>1080</v>
      </c>
      <c r="AM132" s="605" t="s">
        <v>1080</v>
      </c>
      <c r="AN132" s="277" t="s">
        <v>1080</v>
      </c>
      <c r="AO132" s="278" t="s">
        <v>1080</v>
      </c>
      <c r="AP132" s="1133" t="s">
        <v>1080</v>
      </c>
      <c r="AQ132" s="278" t="s">
        <v>1080</v>
      </c>
      <c r="AR132" s="1133" t="s">
        <v>1080</v>
      </c>
      <c r="AS132" s="1133" t="s">
        <v>1080</v>
      </c>
      <c r="AT132" s="1133" t="s">
        <v>1080</v>
      </c>
      <c r="AU132" s="1133" t="s">
        <v>1080</v>
      </c>
      <c r="AV132" s="1153" t="s">
        <v>1080</v>
      </c>
      <c r="AW132" s="1154" t="s">
        <v>1080</v>
      </c>
      <c r="AX132" s="1153" t="s">
        <v>1080</v>
      </c>
      <c r="AY132" s="1154" t="s">
        <v>1080</v>
      </c>
      <c r="AZ132" s="278" t="s">
        <v>1080</v>
      </c>
      <c r="BA132" s="605" t="s">
        <v>1080</v>
      </c>
      <c r="BB132" s="277" t="s">
        <v>2260</v>
      </c>
      <c r="BC132" s="278" t="s">
        <v>7</v>
      </c>
      <c r="BD132" s="1133" t="s">
        <v>7</v>
      </c>
      <c r="BE132" s="278" t="s">
        <v>7</v>
      </c>
      <c r="BF132" s="1133">
        <v>0.64039999250000001</v>
      </c>
      <c r="BG132" s="1133">
        <v>-1.6999999999999999E-3</v>
      </c>
      <c r="BH132" s="1133">
        <v>2.8927441700000001E-2</v>
      </c>
      <c r="BI132" s="1133">
        <v>-5.8767724799999997E-2</v>
      </c>
      <c r="BJ132" s="1153">
        <v>0.95313709970000005</v>
      </c>
      <c r="BK132" s="1154">
        <v>25795</v>
      </c>
      <c r="BL132" s="1153" t="s">
        <v>7</v>
      </c>
      <c r="BM132" s="1154" t="s">
        <v>7</v>
      </c>
      <c r="BN132" s="278" t="s">
        <v>7</v>
      </c>
      <c r="BO132" s="605" t="s">
        <v>1080</v>
      </c>
      <c r="BP132" s="277" t="s">
        <v>1080</v>
      </c>
      <c r="BQ132" s="278" t="s">
        <v>1080</v>
      </c>
      <c r="BR132" s="1133" t="s">
        <v>1080</v>
      </c>
      <c r="BS132" s="278" t="s">
        <v>1080</v>
      </c>
      <c r="BT132" s="1133" t="s">
        <v>1080</v>
      </c>
      <c r="BU132" s="1133" t="s">
        <v>1080</v>
      </c>
      <c r="BV132" s="1133" t="s">
        <v>1080</v>
      </c>
      <c r="BW132" s="1133" t="s">
        <v>1080</v>
      </c>
      <c r="BX132" s="1153" t="s">
        <v>1080</v>
      </c>
      <c r="BY132" s="1154" t="s">
        <v>1080</v>
      </c>
      <c r="BZ132" s="1153" t="s">
        <v>1080</v>
      </c>
      <c r="CA132" s="1154" t="s">
        <v>1080</v>
      </c>
      <c r="CB132" s="278" t="s">
        <v>1080</v>
      </c>
      <c r="CC132" s="1155" t="s">
        <v>1080</v>
      </c>
      <c r="CD132" s="277" t="s">
        <v>1080</v>
      </c>
      <c r="CE132" s="278" t="s">
        <v>1080</v>
      </c>
      <c r="CF132" s="1133" t="s">
        <v>1080</v>
      </c>
      <c r="CG132" s="278" t="s">
        <v>1080</v>
      </c>
      <c r="CH132" s="1133" t="s">
        <v>1080</v>
      </c>
      <c r="CI132" s="1133" t="s">
        <v>1080</v>
      </c>
      <c r="CJ132" s="1133" t="s">
        <v>1080</v>
      </c>
      <c r="CK132" s="1133" t="s">
        <v>1080</v>
      </c>
      <c r="CL132" s="1153" t="s">
        <v>1080</v>
      </c>
      <c r="CM132" s="1154" t="s">
        <v>1080</v>
      </c>
      <c r="CN132" s="1153" t="s">
        <v>1080</v>
      </c>
      <c r="CO132" s="1154" t="s">
        <v>1080</v>
      </c>
      <c r="CP132" s="278" t="s">
        <v>1080</v>
      </c>
      <c r="CQ132" s="605" t="s">
        <v>1080</v>
      </c>
      <c r="CR132" s="277" t="s">
        <v>1080</v>
      </c>
      <c r="CS132" s="278" t="s">
        <v>1080</v>
      </c>
      <c r="CT132" s="1133" t="s">
        <v>1080</v>
      </c>
      <c r="CU132" s="278" t="s">
        <v>1080</v>
      </c>
      <c r="CV132" s="1133" t="s">
        <v>1080</v>
      </c>
      <c r="CW132" s="1133" t="s">
        <v>1080</v>
      </c>
      <c r="CX132" s="1133" t="s">
        <v>1080</v>
      </c>
      <c r="CY132" s="1133" t="s">
        <v>1080</v>
      </c>
      <c r="CZ132" s="1153" t="s">
        <v>1080</v>
      </c>
      <c r="DA132" s="1154" t="s">
        <v>1080</v>
      </c>
      <c r="DB132" s="1154" t="s">
        <v>1080</v>
      </c>
      <c r="DC132" s="278" t="s">
        <v>1080</v>
      </c>
      <c r="DD132" s="278" t="s">
        <v>1080</v>
      </c>
      <c r="DE132" s="605" t="s">
        <v>1080</v>
      </c>
      <c r="DF132" s="277" t="s">
        <v>2260</v>
      </c>
      <c r="DG132" s="278" t="s">
        <v>7</v>
      </c>
      <c r="DH132" s="1133" t="s">
        <v>7</v>
      </c>
      <c r="DI132" s="278" t="s">
        <v>7</v>
      </c>
      <c r="DJ132" s="1133">
        <v>0.5</v>
      </c>
      <c r="DK132" s="1133">
        <v>1.3399819800000001E-2</v>
      </c>
      <c r="DL132" s="1133">
        <v>1.27591882E-2</v>
      </c>
      <c r="DM132" s="1133">
        <v>1.0502095220000001</v>
      </c>
      <c r="DN132" s="1153">
        <v>0.29362180830000001</v>
      </c>
      <c r="DO132" s="1154">
        <v>150064</v>
      </c>
      <c r="DP132" s="1154" t="s">
        <v>230</v>
      </c>
      <c r="DQ132" s="278" t="s">
        <v>7</v>
      </c>
      <c r="DR132" s="278" t="s">
        <v>7</v>
      </c>
      <c r="DS132" s="605" t="s">
        <v>1080</v>
      </c>
      <c r="DT132" s="277" t="s">
        <v>1080</v>
      </c>
      <c r="DU132" s="278" t="s">
        <v>1080</v>
      </c>
      <c r="DV132" s="1133" t="s">
        <v>1080</v>
      </c>
      <c r="DW132" s="278" t="s">
        <v>1080</v>
      </c>
      <c r="DX132" s="1133" t="s">
        <v>1080</v>
      </c>
      <c r="DY132" s="1133" t="s">
        <v>1080</v>
      </c>
      <c r="DZ132" s="1133" t="s">
        <v>1080</v>
      </c>
      <c r="EA132" s="1133" t="s">
        <v>1080</v>
      </c>
      <c r="EB132" s="1153" t="s">
        <v>1080</v>
      </c>
      <c r="EC132" s="1154" t="s">
        <v>1080</v>
      </c>
      <c r="ED132" s="1154" t="s">
        <v>1080</v>
      </c>
      <c r="EE132" s="278" t="s">
        <v>1080</v>
      </c>
      <c r="EF132" s="278" t="s">
        <v>1080</v>
      </c>
    </row>
    <row r="133" spans="1:136" ht="12" customHeight="1" x14ac:dyDescent="0.15">
      <c r="A133" s="1160" t="s">
        <v>566</v>
      </c>
      <c r="B133" s="278">
        <v>6</v>
      </c>
      <c r="C133" s="278">
        <v>126704795</v>
      </c>
      <c r="D133" s="278" t="s">
        <v>228</v>
      </c>
      <c r="E133" s="1133">
        <v>0.44699999689999997</v>
      </c>
      <c r="F133" s="1133">
        <v>8.2000000000000007E-3</v>
      </c>
      <c r="G133" s="1133">
        <v>1.5E-3</v>
      </c>
      <c r="H133" s="1133">
        <v>5.4699997900000001</v>
      </c>
      <c r="I133" s="1153">
        <v>4.4400000000000001E-8</v>
      </c>
      <c r="J133" s="1154">
        <v>939908</v>
      </c>
      <c r="K133" s="605" t="s">
        <v>1080</v>
      </c>
      <c r="L133" s="277" t="s">
        <v>2260</v>
      </c>
      <c r="M133" s="278" t="s">
        <v>7</v>
      </c>
      <c r="N133" s="1161" t="s">
        <v>7</v>
      </c>
      <c r="O133" s="1133" t="s">
        <v>7</v>
      </c>
      <c r="P133" s="1133">
        <v>0.43500000239999997</v>
      </c>
      <c r="Q133" s="1133">
        <v>-6.7699998600000005E-2</v>
      </c>
      <c r="R133" s="1133">
        <v>8.3427667600000005E-2</v>
      </c>
      <c r="S133" s="1133">
        <v>-0.81148141620000003</v>
      </c>
      <c r="T133" s="1153">
        <v>0.4170892537</v>
      </c>
      <c r="U133" s="1154">
        <v>38181</v>
      </c>
      <c r="V133" s="1154" t="s">
        <v>7</v>
      </c>
      <c r="W133" s="278" t="s">
        <v>7</v>
      </c>
      <c r="X133" s="278" t="s">
        <v>7</v>
      </c>
      <c r="Y133" s="605" t="s">
        <v>1080</v>
      </c>
      <c r="Z133" s="277" t="s">
        <v>2260</v>
      </c>
      <c r="AA133" s="278" t="s">
        <v>7</v>
      </c>
      <c r="AB133" s="1133" t="s">
        <v>7</v>
      </c>
      <c r="AC133" s="278" t="s">
        <v>7</v>
      </c>
      <c r="AD133" s="1133">
        <v>0.43900001049999998</v>
      </c>
      <c r="AE133" s="1133">
        <v>3.1999999000000001E-3</v>
      </c>
      <c r="AF133" s="1133">
        <v>2.2984661999999999E-3</v>
      </c>
      <c r="AG133" s="1133">
        <v>1.3922327759999999</v>
      </c>
      <c r="AH133" s="1153">
        <v>0.1638519168</v>
      </c>
      <c r="AI133" s="1154">
        <v>22438</v>
      </c>
      <c r="AJ133" s="1153" t="s">
        <v>7</v>
      </c>
      <c r="AK133" s="1154" t="s">
        <v>7</v>
      </c>
      <c r="AL133" s="278" t="s">
        <v>7</v>
      </c>
      <c r="AM133" s="605" t="s">
        <v>1080</v>
      </c>
      <c r="AN133" s="277" t="s">
        <v>2260</v>
      </c>
      <c r="AO133" s="278" t="s">
        <v>7</v>
      </c>
      <c r="AP133" s="1133" t="s">
        <v>7</v>
      </c>
      <c r="AQ133" s="278" t="s">
        <v>7</v>
      </c>
      <c r="AR133" s="1133">
        <v>0.4361999929</v>
      </c>
      <c r="AS133" s="1133">
        <v>-3.7000000000000002E-3</v>
      </c>
      <c r="AT133" s="1133">
        <v>1.6145126900000001E-2</v>
      </c>
      <c r="AU133" s="1133">
        <v>-0.22917132079999999</v>
      </c>
      <c r="AV133" s="1153">
        <v>0.81873577829999999</v>
      </c>
      <c r="AW133" s="1154">
        <v>35845</v>
      </c>
      <c r="AX133" s="1153" t="s">
        <v>230</v>
      </c>
      <c r="AY133" s="1154" t="s">
        <v>7</v>
      </c>
      <c r="AZ133" s="278" t="s">
        <v>7</v>
      </c>
      <c r="BA133" s="605" t="s">
        <v>1080</v>
      </c>
      <c r="BB133" s="277" t="s">
        <v>2260</v>
      </c>
      <c r="BC133" s="278" t="s">
        <v>7</v>
      </c>
      <c r="BD133" s="1133" t="s">
        <v>7</v>
      </c>
      <c r="BE133" s="278" t="s">
        <v>7</v>
      </c>
      <c r="BF133" s="1133">
        <v>0.4451999962</v>
      </c>
      <c r="BG133" s="1133">
        <v>-2.3E-2</v>
      </c>
      <c r="BH133" s="1133">
        <v>2.0219180699999999E-2</v>
      </c>
      <c r="BI133" s="1133">
        <v>-1.1375336650000001</v>
      </c>
      <c r="BJ133" s="1153">
        <v>0.25531524420000001</v>
      </c>
      <c r="BK133" s="1154">
        <v>32330</v>
      </c>
      <c r="BL133" s="1153" t="s">
        <v>7</v>
      </c>
      <c r="BM133" s="1154" t="s">
        <v>7</v>
      </c>
      <c r="BN133" s="278" t="s">
        <v>7</v>
      </c>
      <c r="BO133" s="605" t="s">
        <v>1080</v>
      </c>
      <c r="BP133" s="277" t="s">
        <v>2260</v>
      </c>
      <c r="BQ133" s="278" t="s">
        <v>7</v>
      </c>
      <c r="BR133" s="1133" t="s">
        <v>7</v>
      </c>
      <c r="BS133" s="278" t="s">
        <v>7</v>
      </c>
      <c r="BT133" s="1133">
        <v>0.4348999858</v>
      </c>
      <c r="BU133" s="1133" t="s">
        <v>1080</v>
      </c>
      <c r="BV133" s="1133" t="s">
        <v>1080</v>
      </c>
      <c r="BW133" s="1133">
        <v>-0.1031911075</v>
      </c>
      <c r="BX133" s="1153">
        <v>0.9178112745</v>
      </c>
      <c r="BY133" s="1154">
        <v>49942</v>
      </c>
      <c r="BZ133" s="1153" t="s">
        <v>7</v>
      </c>
      <c r="CA133" s="1154" t="s">
        <v>7</v>
      </c>
      <c r="CB133" s="278" t="s">
        <v>7</v>
      </c>
      <c r="CC133" s="1155" t="s">
        <v>1080</v>
      </c>
      <c r="CD133" s="277" t="s">
        <v>2260</v>
      </c>
      <c r="CE133" s="278" t="s">
        <v>7</v>
      </c>
      <c r="CF133" s="1133" t="s">
        <v>7</v>
      </c>
      <c r="CG133" s="278" t="s">
        <v>7</v>
      </c>
      <c r="CH133" s="1133">
        <v>0.4424913526</v>
      </c>
      <c r="CI133" s="1133">
        <v>-3.6000303900000002E-2</v>
      </c>
      <c r="CJ133" s="1133">
        <v>1.3820570900000001E-2</v>
      </c>
      <c r="CK133" s="1133">
        <v>-2.6048347949999999</v>
      </c>
      <c r="CL133" s="1153">
        <v>9.1918586E-3</v>
      </c>
      <c r="CM133" s="1154">
        <v>22842.429690000001</v>
      </c>
      <c r="CN133" s="1153" t="s">
        <v>7</v>
      </c>
      <c r="CO133" s="1154" t="s">
        <v>7</v>
      </c>
      <c r="CP133" s="278" t="s">
        <v>7</v>
      </c>
      <c r="CQ133" s="605" t="s">
        <v>1080</v>
      </c>
      <c r="CR133" s="277" t="s">
        <v>2260</v>
      </c>
      <c r="CS133" s="278" t="s">
        <v>7</v>
      </c>
      <c r="CT133" s="1133" t="s">
        <v>7</v>
      </c>
      <c r="CU133" s="278" t="s">
        <v>7</v>
      </c>
      <c r="CV133" s="1133">
        <v>0.38789999489999999</v>
      </c>
      <c r="CW133" s="1133">
        <v>2.44976319E-2</v>
      </c>
      <c r="CX133" s="1133">
        <v>2.37916689E-2</v>
      </c>
      <c r="CY133" s="1133">
        <v>1.029672742</v>
      </c>
      <c r="CZ133" s="1153">
        <v>0.30316367750000001</v>
      </c>
      <c r="DA133" s="1154">
        <v>16731</v>
      </c>
      <c r="DB133" s="1154" t="s">
        <v>230</v>
      </c>
      <c r="DC133" s="278" t="s">
        <v>7</v>
      </c>
      <c r="DD133" s="278" t="s">
        <v>7</v>
      </c>
      <c r="DE133" s="605" t="s">
        <v>1080</v>
      </c>
      <c r="DF133" s="277" t="s">
        <v>2260</v>
      </c>
      <c r="DG133" s="278" t="s">
        <v>7</v>
      </c>
      <c r="DH133" s="1133" t="s">
        <v>7</v>
      </c>
      <c r="DI133" s="278" t="s">
        <v>7</v>
      </c>
      <c r="DJ133" s="1133">
        <v>0.5</v>
      </c>
      <c r="DK133" s="1133">
        <v>-1.19005311E-2</v>
      </c>
      <c r="DL133" s="1133">
        <v>1.1126011599999999E-2</v>
      </c>
      <c r="DM133" s="1133">
        <v>-1.0696133379999999</v>
      </c>
      <c r="DN133" s="1153">
        <v>0.28479337690000001</v>
      </c>
      <c r="DO133" s="1154">
        <v>150064</v>
      </c>
      <c r="DP133" s="1154" t="s">
        <v>7</v>
      </c>
      <c r="DQ133" s="278" t="s">
        <v>7</v>
      </c>
      <c r="DR133" s="278" t="s">
        <v>7</v>
      </c>
      <c r="DS133" s="605" t="s">
        <v>1080</v>
      </c>
      <c r="DT133" s="277" t="s">
        <v>2260</v>
      </c>
      <c r="DU133" s="278" t="s">
        <v>7</v>
      </c>
      <c r="DV133" s="1133" t="s">
        <v>7</v>
      </c>
      <c r="DW133" s="278" t="s">
        <v>7</v>
      </c>
      <c r="DX133" s="1133">
        <v>0.38800001140000001</v>
      </c>
      <c r="DY133" s="1133">
        <v>4.1000001100000003E-2</v>
      </c>
      <c r="DZ133" s="1133">
        <v>3.4656988E-3</v>
      </c>
      <c r="EA133" s="1133">
        <v>11.83022594</v>
      </c>
      <c r="EB133" s="1153">
        <v>2.7240700000000001E-32</v>
      </c>
      <c r="EC133" s="1154">
        <v>248252</v>
      </c>
      <c r="ED133" s="1154" t="s">
        <v>230</v>
      </c>
      <c r="EE133" s="278" t="s">
        <v>230</v>
      </c>
      <c r="EF133" s="278" t="s">
        <v>7</v>
      </c>
    </row>
    <row r="134" spans="1:136" ht="12" customHeight="1" x14ac:dyDescent="0.15">
      <c r="A134" s="1160" t="s">
        <v>288</v>
      </c>
      <c r="B134" s="278">
        <v>3</v>
      </c>
      <c r="C134" s="278">
        <v>136309710</v>
      </c>
      <c r="D134" s="278" t="s">
        <v>228</v>
      </c>
      <c r="E134" s="1133">
        <v>0.601000011</v>
      </c>
      <c r="F134" s="1133">
        <v>-1.05999997E-2</v>
      </c>
      <c r="G134" s="1133">
        <v>1.5E-3</v>
      </c>
      <c r="H134" s="1133">
        <v>-6.9499998090000004</v>
      </c>
      <c r="I134" s="1153">
        <v>3.7E-12</v>
      </c>
      <c r="J134" s="1154">
        <v>939908</v>
      </c>
      <c r="K134" s="605" t="s">
        <v>1080</v>
      </c>
      <c r="L134" s="277" t="s">
        <v>2260</v>
      </c>
      <c r="M134" s="278" t="s">
        <v>7</v>
      </c>
      <c r="N134" s="1161" t="s">
        <v>7</v>
      </c>
      <c r="O134" s="1133" t="s">
        <v>7</v>
      </c>
      <c r="P134" s="1133">
        <v>0.59090000389999997</v>
      </c>
      <c r="Q134" s="1133">
        <v>-2.72000004E-2</v>
      </c>
      <c r="R134" s="1133">
        <v>8.26235414E-2</v>
      </c>
      <c r="S134" s="1133">
        <v>-0.32920399309999998</v>
      </c>
      <c r="T134" s="1153">
        <v>0.74200153349999998</v>
      </c>
      <c r="U134" s="1154">
        <v>38181</v>
      </c>
      <c r="V134" s="1154" t="s">
        <v>230</v>
      </c>
      <c r="W134" s="278" t="s">
        <v>7</v>
      </c>
      <c r="X134" s="278" t="s">
        <v>7</v>
      </c>
      <c r="Y134" s="605" t="s">
        <v>1080</v>
      </c>
      <c r="Z134" s="277" t="s">
        <v>2260</v>
      </c>
      <c r="AA134" s="278" t="s">
        <v>7</v>
      </c>
      <c r="AB134" s="1133" t="s">
        <v>7</v>
      </c>
      <c r="AC134" s="278" t="s">
        <v>7</v>
      </c>
      <c r="AD134" s="1133">
        <v>0.58670002219999995</v>
      </c>
      <c r="AE134" s="1133">
        <v>2.5999999999999999E-3</v>
      </c>
      <c r="AF134" s="1133">
        <v>2.2984661999999999E-3</v>
      </c>
      <c r="AG134" s="1133">
        <v>1.1311891080000001</v>
      </c>
      <c r="AH134" s="1153">
        <v>0.25797548889999999</v>
      </c>
      <c r="AI134" s="1154">
        <v>22438</v>
      </c>
      <c r="AJ134" s="1153" t="s">
        <v>230</v>
      </c>
      <c r="AK134" s="1154" t="s">
        <v>7</v>
      </c>
      <c r="AL134" s="278" t="s">
        <v>7</v>
      </c>
      <c r="AM134" s="605" t="s">
        <v>1080</v>
      </c>
      <c r="AN134" s="277" t="s">
        <v>2260</v>
      </c>
      <c r="AO134" s="278" t="s">
        <v>7</v>
      </c>
      <c r="AP134" s="1133" t="s">
        <v>7</v>
      </c>
      <c r="AQ134" s="278" t="s">
        <v>7</v>
      </c>
      <c r="AR134" s="1133">
        <v>0.59200000760000004</v>
      </c>
      <c r="AS134" s="1133">
        <v>3.9700001499999998E-2</v>
      </c>
      <c r="AT134" s="1133">
        <v>1.60448477E-2</v>
      </c>
      <c r="AU134" s="1133">
        <v>2.4743146899999999</v>
      </c>
      <c r="AV134" s="1153">
        <v>1.33492053E-2</v>
      </c>
      <c r="AW134" s="1154">
        <v>35845</v>
      </c>
      <c r="AX134" s="1153" t="s">
        <v>230</v>
      </c>
      <c r="AY134" s="1154" t="s">
        <v>7</v>
      </c>
      <c r="AZ134" s="278" t="s">
        <v>7</v>
      </c>
      <c r="BA134" s="605" t="s">
        <v>1080</v>
      </c>
      <c r="BB134" s="277" t="s">
        <v>2260</v>
      </c>
      <c r="BC134" s="278" t="s">
        <v>7</v>
      </c>
      <c r="BD134" s="1133" t="s">
        <v>7</v>
      </c>
      <c r="BE134" s="278" t="s">
        <v>7</v>
      </c>
      <c r="BF134" s="1133">
        <v>0.59399998190000003</v>
      </c>
      <c r="BG134" s="1133">
        <v>-5.4999999999999997E-3</v>
      </c>
      <c r="BH134" s="1133">
        <v>2.05194652E-2</v>
      </c>
      <c r="BI134" s="1133">
        <v>-0.2680381536</v>
      </c>
      <c r="BJ134" s="1153">
        <v>0.7886699438</v>
      </c>
      <c r="BK134" s="1154">
        <v>32330</v>
      </c>
      <c r="BL134" s="1153" t="s">
        <v>230</v>
      </c>
      <c r="BM134" s="1154" t="s">
        <v>7</v>
      </c>
      <c r="BN134" s="278" t="s">
        <v>7</v>
      </c>
      <c r="BO134" s="605" t="s">
        <v>1080</v>
      </c>
      <c r="BP134" s="277" t="s">
        <v>2260</v>
      </c>
      <c r="BQ134" s="278" t="s">
        <v>7</v>
      </c>
      <c r="BR134" s="1133" t="s">
        <v>7</v>
      </c>
      <c r="BS134" s="278" t="s">
        <v>7</v>
      </c>
      <c r="BT134" s="1133">
        <v>0.54549998040000003</v>
      </c>
      <c r="BU134" s="1133" t="s">
        <v>1080</v>
      </c>
      <c r="BV134" s="1133" t="s">
        <v>1080</v>
      </c>
      <c r="BW134" s="1133">
        <v>-1.3314658399999999</v>
      </c>
      <c r="BX134" s="1153">
        <v>0.18303577600000001</v>
      </c>
      <c r="BY134" s="1154">
        <v>49942</v>
      </c>
      <c r="BZ134" s="1153" t="s">
        <v>230</v>
      </c>
      <c r="CA134" s="1154" t="s">
        <v>7</v>
      </c>
      <c r="CB134" s="278" t="s">
        <v>7</v>
      </c>
      <c r="CC134" s="1155" t="s">
        <v>1080</v>
      </c>
      <c r="CD134" s="277" t="s">
        <v>2260</v>
      </c>
      <c r="CE134" s="278" t="s">
        <v>7</v>
      </c>
      <c r="CF134" s="1133" t="s">
        <v>7</v>
      </c>
      <c r="CG134" s="278" t="s">
        <v>7</v>
      </c>
      <c r="CH134" s="1133">
        <v>0.59028327469999997</v>
      </c>
      <c r="CI134" s="1133">
        <v>5.5048205000000003E-3</v>
      </c>
      <c r="CJ134" s="1133">
        <v>1.3922193100000001E-2</v>
      </c>
      <c r="CK134" s="1133">
        <v>0.39539894460000002</v>
      </c>
      <c r="CL134" s="1153">
        <v>0.69254845379999996</v>
      </c>
      <c r="CM134" s="1154">
        <v>22842.429690000001</v>
      </c>
      <c r="CN134" s="1153" t="s">
        <v>7</v>
      </c>
      <c r="CO134" s="1154" t="s">
        <v>7</v>
      </c>
      <c r="CP134" s="278" t="s">
        <v>7</v>
      </c>
      <c r="CQ134" s="605" t="s">
        <v>1080</v>
      </c>
      <c r="CR134" s="277" t="s">
        <v>2260</v>
      </c>
      <c r="CS134" s="278" t="s">
        <v>7</v>
      </c>
      <c r="CT134" s="1133" t="s">
        <v>7</v>
      </c>
      <c r="CU134" s="278" t="s">
        <v>7</v>
      </c>
      <c r="CV134" s="1133">
        <v>0.54170000549999997</v>
      </c>
      <c r="CW134" s="1133">
        <v>1.48091158E-2</v>
      </c>
      <c r="CX134" s="1133">
        <v>2.35917382E-2</v>
      </c>
      <c r="CY134" s="1133">
        <v>0.62772464750000001</v>
      </c>
      <c r="CZ134" s="1153">
        <v>0.53018432859999998</v>
      </c>
      <c r="DA134" s="1154">
        <v>16731</v>
      </c>
      <c r="DB134" s="1154" t="s">
        <v>7</v>
      </c>
      <c r="DC134" s="278" t="s">
        <v>7</v>
      </c>
      <c r="DD134" s="278" t="s">
        <v>7</v>
      </c>
      <c r="DE134" s="605" t="s">
        <v>1080</v>
      </c>
      <c r="DF134" s="277" t="s">
        <v>2260</v>
      </c>
      <c r="DG134" s="278" t="s">
        <v>7</v>
      </c>
      <c r="DH134" s="1133" t="s">
        <v>7</v>
      </c>
      <c r="DI134" s="278" t="s">
        <v>7</v>
      </c>
      <c r="DJ134" s="1133">
        <v>0.5</v>
      </c>
      <c r="DK134" s="1133">
        <v>7.0700742299999994E-2</v>
      </c>
      <c r="DL134" s="1133">
        <v>1.1023938699999999E-2</v>
      </c>
      <c r="DM134" s="1133">
        <v>6.4133834839999997</v>
      </c>
      <c r="DN134" s="1153">
        <v>1.42325E-10</v>
      </c>
      <c r="DO134" s="1154">
        <v>150064</v>
      </c>
      <c r="DP134" s="1154" t="s">
        <v>7</v>
      </c>
      <c r="DQ134" s="278" t="s">
        <v>230</v>
      </c>
      <c r="DR134" s="278" t="s">
        <v>7</v>
      </c>
      <c r="DS134" s="605" t="s">
        <v>1080</v>
      </c>
      <c r="DT134" s="277" t="s">
        <v>2260</v>
      </c>
      <c r="DU134" s="278" t="s">
        <v>7</v>
      </c>
      <c r="DV134" s="1133" t="s">
        <v>7</v>
      </c>
      <c r="DW134" s="278" t="s">
        <v>7</v>
      </c>
      <c r="DX134" s="1133">
        <v>0.54199999570000001</v>
      </c>
      <c r="DY134" s="1133">
        <v>-9.8000000999999993E-3</v>
      </c>
      <c r="DZ134" s="1133">
        <v>3.3501755000000001E-3</v>
      </c>
      <c r="EA134" s="1133">
        <v>-2.9252200130000001</v>
      </c>
      <c r="EB134" s="1153">
        <v>3.4421288999999999E-3</v>
      </c>
      <c r="EC134" s="1154">
        <v>253165</v>
      </c>
      <c r="ED134" s="1154" t="s">
        <v>230</v>
      </c>
      <c r="EE134" s="278" t="s">
        <v>7</v>
      </c>
      <c r="EF134" s="278" t="s">
        <v>7</v>
      </c>
    </row>
    <row r="135" spans="1:136" ht="12" customHeight="1" x14ac:dyDescent="0.15">
      <c r="A135" s="1160" t="s">
        <v>240</v>
      </c>
      <c r="B135" s="278">
        <v>7</v>
      </c>
      <c r="C135" s="278">
        <v>114979967</v>
      </c>
      <c r="D135" s="278" t="s">
        <v>237</v>
      </c>
      <c r="E135" s="1133">
        <v>0.4909999967</v>
      </c>
      <c r="F135" s="1133">
        <v>1.47000002E-2</v>
      </c>
      <c r="G135" s="1133">
        <v>1.5E-3</v>
      </c>
      <c r="H135" s="1133">
        <v>9.8800001139999996</v>
      </c>
      <c r="I135" s="1153">
        <v>5.0100000000000003E-23</v>
      </c>
      <c r="J135" s="1154">
        <v>939908</v>
      </c>
      <c r="K135" s="605" t="s">
        <v>1080</v>
      </c>
      <c r="L135" s="277" t="s">
        <v>1846</v>
      </c>
      <c r="M135" s="278">
        <v>115010158</v>
      </c>
      <c r="N135" s="1161">
        <v>0.96913499999999997</v>
      </c>
      <c r="O135" s="1133" t="s">
        <v>237</v>
      </c>
      <c r="P135" s="1133">
        <v>0.49340000750000002</v>
      </c>
      <c r="Q135" s="1133">
        <v>0.12739999590000001</v>
      </c>
      <c r="R135" s="1133">
        <v>8.3528183399999997E-2</v>
      </c>
      <c r="S135" s="1133">
        <v>1.5252337460000001</v>
      </c>
      <c r="T135" s="1153">
        <v>0.1272008121</v>
      </c>
      <c r="U135" s="1154">
        <v>38181</v>
      </c>
      <c r="V135" s="1154" t="s">
        <v>230</v>
      </c>
      <c r="W135" s="278" t="s">
        <v>7</v>
      </c>
      <c r="X135" s="278" t="s">
        <v>7</v>
      </c>
      <c r="Y135" s="605" t="s">
        <v>1080</v>
      </c>
      <c r="Z135" s="277" t="s">
        <v>1846</v>
      </c>
      <c r="AA135" s="278">
        <v>115010158</v>
      </c>
      <c r="AB135" s="1133">
        <v>0.96913499999999997</v>
      </c>
      <c r="AC135" s="278" t="s">
        <v>237</v>
      </c>
      <c r="AD135" s="1133">
        <v>0.49219998720000002</v>
      </c>
      <c r="AE135" s="1133">
        <v>1.6000000000000001E-3</v>
      </c>
      <c r="AF135" s="1133">
        <v>2.2984661999999999E-3</v>
      </c>
      <c r="AG135" s="1133">
        <v>0.69611638779999996</v>
      </c>
      <c r="AH135" s="1153">
        <v>0.48635593059999999</v>
      </c>
      <c r="AI135" s="1154">
        <v>22438</v>
      </c>
      <c r="AJ135" s="1153" t="s">
        <v>7</v>
      </c>
      <c r="AK135" s="1154" t="s">
        <v>7</v>
      </c>
      <c r="AL135" s="278" t="s">
        <v>7</v>
      </c>
      <c r="AM135" s="605" t="s">
        <v>1080</v>
      </c>
      <c r="AN135" s="277" t="s">
        <v>1846</v>
      </c>
      <c r="AO135" s="278">
        <v>115010158</v>
      </c>
      <c r="AP135" s="1133">
        <v>0.96913499999999997</v>
      </c>
      <c r="AQ135" s="278" t="s">
        <v>237</v>
      </c>
      <c r="AR135" s="1133">
        <v>0.4930000007</v>
      </c>
      <c r="AS135" s="1133">
        <v>-9.6000005000000006E-3</v>
      </c>
      <c r="AT135" s="1133">
        <v>1.6145126900000001E-2</v>
      </c>
      <c r="AU135" s="1133">
        <v>-0.59460663800000002</v>
      </c>
      <c r="AV135" s="1153">
        <v>0.55210644009999998</v>
      </c>
      <c r="AW135" s="1154">
        <v>35845</v>
      </c>
      <c r="AX135" s="1153" t="s">
        <v>230</v>
      </c>
      <c r="AY135" s="1154" t="s">
        <v>7</v>
      </c>
      <c r="AZ135" s="278" t="s">
        <v>7</v>
      </c>
      <c r="BA135" s="605" t="s">
        <v>1080</v>
      </c>
      <c r="BB135" s="277" t="s">
        <v>2260</v>
      </c>
      <c r="BC135" s="278" t="s">
        <v>7</v>
      </c>
      <c r="BD135" s="1133" t="s">
        <v>7</v>
      </c>
      <c r="BE135" s="278" t="s">
        <v>7</v>
      </c>
      <c r="BF135" s="1133">
        <v>0.4923000038</v>
      </c>
      <c r="BG135" s="1133">
        <v>8.7000001000000007E-3</v>
      </c>
      <c r="BH135" s="1133">
        <v>2.1720605E-2</v>
      </c>
      <c r="BI135" s="1133">
        <v>0.40054133530000002</v>
      </c>
      <c r="BJ135" s="1153">
        <v>0.68875783680000002</v>
      </c>
      <c r="BK135" s="1154">
        <v>27677</v>
      </c>
      <c r="BL135" s="1153" t="s">
        <v>230</v>
      </c>
      <c r="BM135" s="1154" t="s">
        <v>7</v>
      </c>
      <c r="BN135" s="278" t="s">
        <v>7</v>
      </c>
      <c r="BO135" s="605" t="s">
        <v>1080</v>
      </c>
      <c r="BP135" s="277" t="s">
        <v>1846</v>
      </c>
      <c r="BQ135" s="278">
        <v>115010158</v>
      </c>
      <c r="BR135" s="1133">
        <v>0.96913499999999997</v>
      </c>
      <c r="BS135" s="278" t="s">
        <v>237</v>
      </c>
      <c r="BT135" s="1133">
        <v>0.50510001179999997</v>
      </c>
      <c r="BU135" s="1133" t="s">
        <v>1080</v>
      </c>
      <c r="BV135" s="1133" t="s">
        <v>1080</v>
      </c>
      <c r="BW135" s="1133">
        <v>-0.3636735082</v>
      </c>
      <c r="BX135" s="1153">
        <v>0.71610182519999999</v>
      </c>
      <c r="BY135" s="1154">
        <v>49942</v>
      </c>
      <c r="BZ135" s="1153" t="s">
        <v>7</v>
      </c>
      <c r="CA135" s="1154" t="s">
        <v>7</v>
      </c>
      <c r="CB135" s="278" t="s">
        <v>7</v>
      </c>
      <c r="CC135" s="1155" t="s">
        <v>1080</v>
      </c>
      <c r="CD135" s="277" t="s">
        <v>2260</v>
      </c>
      <c r="CE135" s="278" t="s">
        <v>7</v>
      </c>
      <c r="CF135" s="1133" t="s">
        <v>7</v>
      </c>
      <c r="CG135" s="278" t="s">
        <v>7</v>
      </c>
      <c r="CH135" s="1133">
        <v>0.50115025040000005</v>
      </c>
      <c r="CI135" s="1133">
        <v>2.1898469E-2</v>
      </c>
      <c r="CJ135" s="1133">
        <v>1.37189496E-2</v>
      </c>
      <c r="CK135" s="1133">
        <v>1.5962204929999999</v>
      </c>
      <c r="CL135" s="1153">
        <v>0.1104395688</v>
      </c>
      <c r="CM135" s="1154">
        <v>22842.429690000001</v>
      </c>
      <c r="CN135" s="1153" t="s">
        <v>230</v>
      </c>
      <c r="CO135" s="1154" t="s">
        <v>7</v>
      </c>
      <c r="CP135" s="278" t="s">
        <v>7</v>
      </c>
      <c r="CQ135" s="605" t="s">
        <v>1080</v>
      </c>
      <c r="CR135" s="277" t="s">
        <v>2494</v>
      </c>
      <c r="CS135" s="278">
        <v>115109554</v>
      </c>
      <c r="CT135" s="1133">
        <v>0.92757000000000001</v>
      </c>
      <c r="CU135" s="278" t="s">
        <v>265</v>
      </c>
      <c r="CV135" s="1133">
        <v>0.5</v>
      </c>
      <c r="CW135" s="1133">
        <v>-6.4431861000000007E-2</v>
      </c>
      <c r="CX135" s="1133">
        <v>2.33918093E-2</v>
      </c>
      <c r="CY135" s="1133">
        <v>-2.754462481</v>
      </c>
      <c r="CZ135" s="1153">
        <v>5.8788620000000003E-3</v>
      </c>
      <c r="DA135" s="1154">
        <v>16731</v>
      </c>
      <c r="DB135" s="1154" t="s">
        <v>230</v>
      </c>
      <c r="DC135" s="278" t="s">
        <v>7</v>
      </c>
      <c r="DD135" s="278" t="s">
        <v>7</v>
      </c>
      <c r="DE135" s="605" t="s">
        <v>1080</v>
      </c>
      <c r="DF135" s="277" t="s">
        <v>2260</v>
      </c>
      <c r="DG135" s="278" t="s">
        <v>7</v>
      </c>
      <c r="DH135" s="1133" t="s">
        <v>7</v>
      </c>
      <c r="DI135" s="278" t="s">
        <v>7</v>
      </c>
      <c r="DJ135" s="1133">
        <v>0.5</v>
      </c>
      <c r="DK135" s="1133">
        <v>3.0597098199999999E-2</v>
      </c>
      <c r="DL135" s="1133">
        <v>1.0819790899999999E-2</v>
      </c>
      <c r="DM135" s="1133">
        <v>2.827882528</v>
      </c>
      <c r="DN135" s="1153">
        <v>4.6857009E-3</v>
      </c>
      <c r="DO135" s="1154">
        <v>150064</v>
      </c>
      <c r="DP135" s="1154" t="s">
        <v>230</v>
      </c>
      <c r="DQ135" s="278" t="s">
        <v>7</v>
      </c>
      <c r="DR135" s="278" t="s">
        <v>7</v>
      </c>
      <c r="DS135" s="605" t="s">
        <v>1080</v>
      </c>
      <c r="DT135" s="277" t="s">
        <v>1846</v>
      </c>
      <c r="DU135" s="278">
        <v>115010158</v>
      </c>
      <c r="DV135" s="1133">
        <v>0.96913499999999997</v>
      </c>
      <c r="DW135" s="278" t="s">
        <v>237</v>
      </c>
      <c r="DX135" s="1133">
        <v>0.50900000329999995</v>
      </c>
      <c r="DY135" s="1133">
        <v>-2.0999998999999998E-3</v>
      </c>
      <c r="DZ135" s="1133">
        <v>3.3501755000000001E-3</v>
      </c>
      <c r="EA135" s="1133">
        <v>-0.62683284279999996</v>
      </c>
      <c r="EB135" s="1153">
        <v>0.53076881170000001</v>
      </c>
      <c r="EC135" s="1154">
        <v>253101</v>
      </c>
      <c r="ED135" s="1154" t="s">
        <v>7</v>
      </c>
      <c r="EE135" s="278" t="s">
        <v>7</v>
      </c>
      <c r="EF135" s="278" t="s">
        <v>7</v>
      </c>
    </row>
    <row r="136" spans="1:136" ht="12" customHeight="1" x14ac:dyDescent="0.15">
      <c r="A136" s="1160" t="s">
        <v>377</v>
      </c>
      <c r="B136" s="278">
        <v>8</v>
      </c>
      <c r="C136" s="278">
        <v>101961910</v>
      </c>
      <c r="D136" s="278" t="s">
        <v>228</v>
      </c>
      <c r="E136" s="1133">
        <v>0.38800001140000001</v>
      </c>
      <c r="F136" s="1133">
        <v>9.4999996999999992E-3</v>
      </c>
      <c r="G136" s="1133">
        <v>1.5E-3</v>
      </c>
      <c r="H136" s="1133">
        <v>6.1999998090000004</v>
      </c>
      <c r="I136" s="1153">
        <v>5.7299999999999999E-10</v>
      </c>
      <c r="J136" s="1154">
        <v>939908</v>
      </c>
      <c r="K136" s="605" t="s">
        <v>1080</v>
      </c>
      <c r="L136" s="277" t="s">
        <v>2260</v>
      </c>
      <c r="M136" s="278" t="s">
        <v>7</v>
      </c>
      <c r="N136" s="1161" t="s">
        <v>7</v>
      </c>
      <c r="O136" s="1133" t="s">
        <v>7</v>
      </c>
      <c r="P136" s="1133">
        <v>0.39950001239999999</v>
      </c>
      <c r="Q136" s="1133">
        <v>-3.1000000999999999E-3</v>
      </c>
      <c r="R136" s="1133">
        <v>8.5035912699999994E-2</v>
      </c>
      <c r="S136" s="1133">
        <v>-3.6455187899999998E-2</v>
      </c>
      <c r="T136" s="1153">
        <v>0.97091943030000005</v>
      </c>
      <c r="U136" s="1154">
        <v>38181</v>
      </c>
      <c r="V136" s="1154" t="s">
        <v>7</v>
      </c>
      <c r="W136" s="278" t="s">
        <v>7</v>
      </c>
      <c r="X136" s="278" t="s">
        <v>7</v>
      </c>
      <c r="Y136" s="605" t="s">
        <v>1080</v>
      </c>
      <c r="Z136" s="277" t="s">
        <v>2260</v>
      </c>
      <c r="AA136" s="278" t="s">
        <v>7</v>
      </c>
      <c r="AB136" s="1133" t="s">
        <v>7</v>
      </c>
      <c r="AC136" s="278" t="s">
        <v>7</v>
      </c>
      <c r="AD136" s="1133">
        <v>0.40200001000000002</v>
      </c>
      <c r="AE136" s="1133">
        <v>-4.6000001000000004E-3</v>
      </c>
      <c r="AF136" s="1133">
        <v>2.2984661999999999E-3</v>
      </c>
      <c r="AG136" s="1133">
        <v>-2.0013346670000001</v>
      </c>
      <c r="AH136" s="1153">
        <v>4.5356336999999997E-2</v>
      </c>
      <c r="AI136" s="1154">
        <v>22438</v>
      </c>
      <c r="AJ136" s="1153" t="s">
        <v>230</v>
      </c>
      <c r="AK136" s="1154" t="s">
        <v>7</v>
      </c>
      <c r="AL136" s="278" t="s">
        <v>7</v>
      </c>
      <c r="AM136" s="605" t="s">
        <v>1080</v>
      </c>
      <c r="AN136" s="277" t="s">
        <v>2260</v>
      </c>
      <c r="AO136" s="278" t="s">
        <v>7</v>
      </c>
      <c r="AP136" s="1133" t="s">
        <v>7</v>
      </c>
      <c r="AQ136" s="278" t="s">
        <v>7</v>
      </c>
      <c r="AR136" s="1133">
        <v>0.40169999000000001</v>
      </c>
      <c r="AS136" s="1133">
        <v>-5.1999999999999998E-3</v>
      </c>
      <c r="AT136" s="1133">
        <v>1.6445968299999999E-2</v>
      </c>
      <c r="AU136" s="1133">
        <v>-0.31618693469999998</v>
      </c>
      <c r="AV136" s="1153">
        <v>0.75186061859999997</v>
      </c>
      <c r="AW136" s="1154">
        <v>35845</v>
      </c>
      <c r="AX136" s="1153" t="s">
        <v>230</v>
      </c>
      <c r="AY136" s="1154" t="s">
        <v>7</v>
      </c>
      <c r="AZ136" s="278" t="s">
        <v>7</v>
      </c>
      <c r="BA136" s="605" t="s">
        <v>1080</v>
      </c>
      <c r="BB136" s="277" t="s">
        <v>2260</v>
      </c>
      <c r="BC136" s="278" t="s">
        <v>7</v>
      </c>
      <c r="BD136" s="1133" t="s">
        <v>7</v>
      </c>
      <c r="BE136" s="278" t="s">
        <v>7</v>
      </c>
      <c r="BF136" s="1133">
        <v>0.38539999720000001</v>
      </c>
      <c r="BG136" s="1133">
        <v>3.3599998800000003E-2</v>
      </c>
      <c r="BH136" s="1133">
        <v>2.0719654899999999E-2</v>
      </c>
      <c r="BI136" s="1133">
        <v>1.62164855</v>
      </c>
      <c r="BJ136" s="1153">
        <v>0.1048786193</v>
      </c>
      <c r="BK136" s="1154">
        <v>32330</v>
      </c>
      <c r="BL136" s="1153" t="s">
        <v>230</v>
      </c>
      <c r="BM136" s="1154" t="s">
        <v>7</v>
      </c>
      <c r="BN136" s="278" t="s">
        <v>7</v>
      </c>
      <c r="BO136" s="605" t="s">
        <v>1080</v>
      </c>
      <c r="BP136" s="277" t="s">
        <v>2260</v>
      </c>
      <c r="BQ136" s="278" t="s">
        <v>7</v>
      </c>
      <c r="BR136" s="1133" t="s">
        <v>7</v>
      </c>
      <c r="BS136" s="278" t="s">
        <v>7</v>
      </c>
      <c r="BT136" s="1133">
        <v>0.42019999029999999</v>
      </c>
      <c r="BU136" s="1133" t="s">
        <v>1080</v>
      </c>
      <c r="BV136" s="1133" t="s">
        <v>1080</v>
      </c>
      <c r="BW136" s="1133">
        <v>-1.7141746280000001</v>
      </c>
      <c r="BX136" s="1153">
        <v>8.6496666099999994E-2</v>
      </c>
      <c r="BY136" s="1154">
        <v>49942</v>
      </c>
      <c r="BZ136" s="1153" t="s">
        <v>7</v>
      </c>
      <c r="CA136" s="1154" t="s">
        <v>7</v>
      </c>
      <c r="CB136" s="278" t="s">
        <v>7</v>
      </c>
      <c r="CC136" s="1155" t="s">
        <v>1080</v>
      </c>
      <c r="CD136" s="277" t="s">
        <v>2260</v>
      </c>
      <c r="CE136" s="278" t="s">
        <v>7</v>
      </c>
      <c r="CF136" s="1133" t="s">
        <v>7</v>
      </c>
      <c r="CG136" s="278" t="s">
        <v>7</v>
      </c>
      <c r="CH136" s="1133">
        <v>0.38484972719999999</v>
      </c>
      <c r="CI136" s="1133">
        <v>-2.5204993799999999E-2</v>
      </c>
      <c r="CJ136" s="1133">
        <v>1.41254365E-2</v>
      </c>
      <c r="CK136" s="1133">
        <v>-1.784369111</v>
      </c>
      <c r="CL136" s="1153">
        <v>7.4363701000000004E-2</v>
      </c>
      <c r="CM136" s="1154">
        <v>22842.429690000001</v>
      </c>
      <c r="CN136" s="1153" t="s">
        <v>7</v>
      </c>
      <c r="CO136" s="1154" t="s">
        <v>7</v>
      </c>
      <c r="CP136" s="278" t="s">
        <v>7</v>
      </c>
      <c r="CQ136" s="605" t="s">
        <v>1080</v>
      </c>
      <c r="CR136" s="277" t="s">
        <v>2260</v>
      </c>
      <c r="CS136" s="278" t="s">
        <v>7</v>
      </c>
      <c r="CT136" s="1133" t="s">
        <v>7</v>
      </c>
      <c r="CU136" s="278" t="s">
        <v>7</v>
      </c>
      <c r="CV136" s="1133">
        <v>0.3833000064</v>
      </c>
      <c r="CW136" s="1133">
        <v>2.0815139600000001E-2</v>
      </c>
      <c r="CX136" s="1133">
        <v>2.3891633400000001E-2</v>
      </c>
      <c r="CY136" s="1133">
        <v>0.87123131750000005</v>
      </c>
      <c r="CZ136" s="1153">
        <v>0.38362786170000002</v>
      </c>
      <c r="DA136" s="1154">
        <v>16731</v>
      </c>
      <c r="DB136" s="1154" t="s">
        <v>230</v>
      </c>
      <c r="DC136" s="278" t="s">
        <v>7</v>
      </c>
      <c r="DD136" s="278" t="s">
        <v>7</v>
      </c>
      <c r="DE136" s="605" t="s">
        <v>1080</v>
      </c>
      <c r="DF136" s="277" t="s">
        <v>2260</v>
      </c>
      <c r="DG136" s="278" t="s">
        <v>7</v>
      </c>
      <c r="DH136" s="1133" t="s">
        <v>7</v>
      </c>
      <c r="DI136" s="278" t="s">
        <v>7</v>
      </c>
      <c r="DJ136" s="1133">
        <v>0.5</v>
      </c>
      <c r="DK136" s="1133">
        <v>1.43958805E-2</v>
      </c>
      <c r="DL136" s="1133">
        <v>1.1126011599999999E-2</v>
      </c>
      <c r="DM136" s="1133">
        <v>1.293894053</v>
      </c>
      <c r="DN136" s="1153">
        <v>0.1957020313</v>
      </c>
      <c r="DO136" s="1154">
        <v>150064</v>
      </c>
      <c r="DP136" s="1154" t="s">
        <v>230</v>
      </c>
      <c r="DQ136" s="278" t="s">
        <v>7</v>
      </c>
      <c r="DR136" s="278" t="s">
        <v>7</v>
      </c>
      <c r="DS136" s="605" t="s">
        <v>1080</v>
      </c>
      <c r="DT136" s="277" t="s">
        <v>2260</v>
      </c>
      <c r="DU136" s="278" t="s">
        <v>7</v>
      </c>
      <c r="DV136" s="1133" t="s">
        <v>7</v>
      </c>
      <c r="DW136" s="278" t="s">
        <v>7</v>
      </c>
      <c r="DX136" s="1133">
        <v>0.38299998639999999</v>
      </c>
      <c r="DY136" s="1133">
        <v>1.8E-3</v>
      </c>
      <c r="DZ136" s="1133">
        <v>3.4656988E-3</v>
      </c>
      <c r="EA136" s="1133">
        <v>0.51937580110000003</v>
      </c>
      <c r="EB136" s="1153">
        <v>0.60349869730000005</v>
      </c>
      <c r="EC136" s="1154">
        <v>252789</v>
      </c>
      <c r="ED136" s="1154" t="s">
        <v>230</v>
      </c>
      <c r="EE136" s="278" t="s">
        <v>7</v>
      </c>
      <c r="EF136" s="278" t="s">
        <v>7</v>
      </c>
    </row>
    <row r="137" spans="1:136" ht="12" customHeight="1" x14ac:dyDescent="0.15">
      <c r="A137" s="1160" t="s">
        <v>304</v>
      </c>
      <c r="B137" s="278">
        <v>4</v>
      </c>
      <c r="C137" s="278">
        <v>106180264</v>
      </c>
      <c r="D137" s="278" t="s">
        <v>228</v>
      </c>
      <c r="E137" s="1133">
        <v>0.20000000300000001</v>
      </c>
      <c r="F137" s="1133">
        <v>1.26999998E-2</v>
      </c>
      <c r="G137" s="1133">
        <v>1.9E-3</v>
      </c>
      <c r="H137" s="1133">
        <v>6.829999924</v>
      </c>
      <c r="I137" s="1153">
        <v>8.4500000000000005E-12</v>
      </c>
      <c r="J137" s="1154">
        <v>939908</v>
      </c>
      <c r="K137" s="605" t="s">
        <v>1080</v>
      </c>
      <c r="L137" s="277" t="s">
        <v>1814</v>
      </c>
      <c r="M137" s="278">
        <v>106201556</v>
      </c>
      <c r="N137" s="1161">
        <v>0.99564600000000003</v>
      </c>
      <c r="O137" s="1133" t="s">
        <v>228</v>
      </c>
      <c r="P137" s="1133">
        <v>0.2011000067</v>
      </c>
      <c r="Q137" s="1133">
        <v>0.14489999410000001</v>
      </c>
      <c r="R137" s="1133">
        <v>0.1069482341</v>
      </c>
      <c r="S137" s="1133">
        <v>1.3548610210000001</v>
      </c>
      <c r="T137" s="1153">
        <v>0.17546182869999999</v>
      </c>
      <c r="U137" s="1154">
        <v>38181</v>
      </c>
      <c r="V137" s="1154" t="s">
        <v>230</v>
      </c>
      <c r="W137" s="278" t="s">
        <v>7</v>
      </c>
      <c r="X137" s="278" t="s">
        <v>7</v>
      </c>
      <c r="Y137" s="605" t="s">
        <v>1080</v>
      </c>
      <c r="Z137" s="277" t="s">
        <v>1814</v>
      </c>
      <c r="AA137" s="278">
        <v>106201556</v>
      </c>
      <c r="AB137" s="1133">
        <v>0.99564600000000003</v>
      </c>
      <c r="AC137" s="278" t="s">
        <v>228</v>
      </c>
      <c r="AD137" s="1133">
        <v>0.20370000599999999</v>
      </c>
      <c r="AE137" s="1133">
        <v>2.2000000000000001E-3</v>
      </c>
      <c r="AF137" s="1133">
        <v>2.8980661E-3</v>
      </c>
      <c r="AG137" s="1133">
        <v>0.75912696120000001</v>
      </c>
      <c r="AH137" s="1153">
        <v>0.44777661559999998</v>
      </c>
      <c r="AI137" s="1154">
        <v>22438</v>
      </c>
      <c r="AJ137" s="1153" t="s">
        <v>7</v>
      </c>
      <c r="AK137" s="1154" t="s">
        <v>7</v>
      </c>
      <c r="AL137" s="278" t="s">
        <v>7</v>
      </c>
      <c r="AM137" s="605" t="s">
        <v>1080</v>
      </c>
      <c r="AN137" s="277" t="s">
        <v>1814</v>
      </c>
      <c r="AO137" s="278">
        <v>106201556</v>
      </c>
      <c r="AP137" s="1133">
        <v>0.99564600000000003</v>
      </c>
      <c r="AQ137" s="278" t="s">
        <v>228</v>
      </c>
      <c r="AR137" s="1133">
        <v>0.19789999720000001</v>
      </c>
      <c r="AS137" s="1133">
        <v>-7.6000000999999996E-3</v>
      </c>
      <c r="AT137" s="1133">
        <v>2.0958581899999999E-2</v>
      </c>
      <c r="AU137" s="1133">
        <v>-0.36261996629999999</v>
      </c>
      <c r="AV137" s="1153">
        <v>0.71688878540000001</v>
      </c>
      <c r="AW137" s="1154">
        <v>35845</v>
      </c>
      <c r="AX137" s="1153" t="s">
        <v>230</v>
      </c>
      <c r="AY137" s="1154" t="s">
        <v>7</v>
      </c>
      <c r="AZ137" s="278" t="s">
        <v>7</v>
      </c>
      <c r="BA137" s="605" t="s">
        <v>1080</v>
      </c>
      <c r="BB137" s="277" t="s">
        <v>2260</v>
      </c>
      <c r="BC137" s="278" t="s">
        <v>7</v>
      </c>
      <c r="BD137" s="1133" t="s">
        <v>7</v>
      </c>
      <c r="BE137" s="278" t="s">
        <v>7</v>
      </c>
      <c r="BF137" s="1133">
        <v>0.2037999928</v>
      </c>
      <c r="BG137" s="1133">
        <v>3.2400000800000002E-2</v>
      </c>
      <c r="BH137" s="1133">
        <v>2.49236431E-2</v>
      </c>
      <c r="BI137" s="1133">
        <v>1.299970388</v>
      </c>
      <c r="BJ137" s="1153">
        <v>0.19361110030000001</v>
      </c>
      <c r="BK137" s="1154">
        <v>32330</v>
      </c>
      <c r="BL137" s="1153" t="s">
        <v>230</v>
      </c>
      <c r="BM137" s="1154" t="s">
        <v>7</v>
      </c>
      <c r="BN137" s="278" t="s">
        <v>7</v>
      </c>
      <c r="BO137" s="605" t="s">
        <v>1080</v>
      </c>
      <c r="BP137" s="277" t="s">
        <v>1814</v>
      </c>
      <c r="BQ137" s="278">
        <v>106201556</v>
      </c>
      <c r="BR137" s="1133">
        <v>0.99564600000000003</v>
      </c>
      <c r="BS137" s="278" t="s">
        <v>228</v>
      </c>
      <c r="BT137" s="1133">
        <v>0.19439999760000001</v>
      </c>
      <c r="BU137" s="1133" t="s">
        <v>1080</v>
      </c>
      <c r="BV137" s="1133" t="s">
        <v>1080</v>
      </c>
      <c r="BW137" s="1133">
        <v>-0.84456408019999996</v>
      </c>
      <c r="BX137" s="1153">
        <v>0.39835426210000002</v>
      </c>
      <c r="BY137" s="1154">
        <v>49942</v>
      </c>
      <c r="BZ137" s="1153" t="s">
        <v>7</v>
      </c>
      <c r="CA137" s="1154" t="s">
        <v>7</v>
      </c>
      <c r="CB137" s="278" t="s">
        <v>7</v>
      </c>
      <c r="CC137" s="1155" t="s">
        <v>1080</v>
      </c>
      <c r="CD137" s="277" t="s">
        <v>2260</v>
      </c>
      <c r="CE137" s="278" t="s">
        <v>7</v>
      </c>
      <c r="CF137" s="1133" t="s">
        <v>7</v>
      </c>
      <c r="CG137" s="278" t="s">
        <v>7</v>
      </c>
      <c r="CH137" s="1133">
        <v>0.2013583779</v>
      </c>
      <c r="CI137" s="1133">
        <v>-6.2998020999999998E-3</v>
      </c>
      <c r="CJ137" s="1133">
        <v>1.7174093099999999E-2</v>
      </c>
      <c r="CK137" s="1133">
        <v>-0.36682009700000001</v>
      </c>
      <c r="CL137" s="1153">
        <v>0.71375322340000003</v>
      </c>
      <c r="CM137" s="1154">
        <v>22842.429690000001</v>
      </c>
      <c r="CN137" s="1153" t="s">
        <v>7</v>
      </c>
      <c r="CO137" s="1154" t="s">
        <v>7</v>
      </c>
      <c r="CP137" s="278" t="s">
        <v>7</v>
      </c>
      <c r="CQ137" s="605" t="s">
        <v>1080</v>
      </c>
      <c r="CR137" s="277" t="s">
        <v>2495</v>
      </c>
      <c r="CS137" s="278">
        <v>106185456</v>
      </c>
      <c r="CT137" s="1133">
        <v>0.99082999999999999</v>
      </c>
      <c r="CU137" s="278" t="s">
        <v>228</v>
      </c>
      <c r="CV137" s="1133">
        <v>0.81669998170000002</v>
      </c>
      <c r="CW137" s="1133">
        <v>-4.0469933299999997E-2</v>
      </c>
      <c r="CX137" s="1133">
        <v>2.8989847700000002E-2</v>
      </c>
      <c r="CY137" s="1133">
        <v>-1.3960036039999999</v>
      </c>
      <c r="CZ137" s="1153">
        <v>0.16271340849999999</v>
      </c>
      <c r="DA137" s="1154">
        <v>16731</v>
      </c>
      <c r="DB137" s="1154" t="s">
        <v>230</v>
      </c>
      <c r="DC137" s="278" t="s">
        <v>7</v>
      </c>
      <c r="DD137" s="278" t="s">
        <v>7</v>
      </c>
      <c r="DE137" s="605" t="s">
        <v>1080</v>
      </c>
      <c r="DF137" s="277" t="s">
        <v>2260</v>
      </c>
      <c r="DG137" s="278" t="s">
        <v>7</v>
      </c>
      <c r="DH137" s="1133" t="s">
        <v>7</v>
      </c>
      <c r="DI137" s="278" t="s">
        <v>7</v>
      </c>
      <c r="DJ137" s="1133">
        <v>0.5</v>
      </c>
      <c r="DK137" s="1133">
        <v>2.7002139000000001E-2</v>
      </c>
      <c r="DL137" s="1133">
        <v>1.3065408000000001E-2</v>
      </c>
      <c r="DM137" s="1133">
        <v>2.0666892529999998</v>
      </c>
      <c r="DN137" s="1153">
        <v>3.87634486E-2</v>
      </c>
      <c r="DO137" s="1154">
        <v>150064</v>
      </c>
      <c r="DP137" s="1154" t="s">
        <v>230</v>
      </c>
      <c r="DQ137" s="278" t="s">
        <v>7</v>
      </c>
      <c r="DR137" s="278" t="s">
        <v>7</v>
      </c>
      <c r="DS137" s="605" t="s">
        <v>1080</v>
      </c>
      <c r="DT137" s="277" t="s">
        <v>1814</v>
      </c>
      <c r="DU137" s="278">
        <v>106201556</v>
      </c>
      <c r="DV137" s="1133">
        <v>0.99564600000000003</v>
      </c>
      <c r="DW137" s="278" t="s">
        <v>228</v>
      </c>
      <c r="DX137" s="1133">
        <v>0.12700000410000001</v>
      </c>
      <c r="DY137" s="1133">
        <v>1.7999999199999998E-2</v>
      </c>
      <c r="DZ137" s="1133">
        <v>4.3898849E-3</v>
      </c>
      <c r="EA137" s="1133">
        <v>4.1003351209999996</v>
      </c>
      <c r="EB137" s="1153">
        <v>4.1255199999999998E-5</v>
      </c>
      <c r="EC137" s="1154">
        <v>250873</v>
      </c>
      <c r="ED137" s="1154" t="s">
        <v>230</v>
      </c>
      <c r="EE137" s="278" t="s">
        <v>230</v>
      </c>
      <c r="EF137" s="278" t="s">
        <v>7</v>
      </c>
    </row>
    <row r="138" spans="1:136" ht="12" customHeight="1" x14ac:dyDescent="0.15">
      <c r="A138" s="1164" t="s">
        <v>227</v>
      </c>
      <c r="B138" s="1138">
        <v>3</v>
      </c>
      <c r="C138" s="1138">
        <v>85499035</v>
      </c>
      <c r="D138" s="1138" t="s">
        <v>228</v>
      </c>
      <c r="E138" s="1140">
        <v>0.6150000095</v>
      </c>
      <c r="F138" s="1140">
        <v>-2.03000009E-2</v>
      </c>
      <c r="G138" s="1140">
        <v>1.5E-3</v>
      </c>
      <c r="H138" s="1140">
        <v>-13.31000042</v>
      </c>
      <c r="I138" s="1165" t="s">
        <v>2496</v>
      </c>
      <c r="J138" s="1166">
        <v>939908</v>
      </c>
      <c r="K138" s="1167" t="s">
        <v>1080</v>
      </c>
      <c r="L138" s="1141" t="s">
        <v>2260</v>
      </c>
      <c r="M138" s="1138" t="s">
        <v>7</v>
      </c>
      <c r="N138" s="1168" t="s">
        <v>7</v>
      </c>
      <c r="O138" s="1140" t="s">
        <v>7</v>
      </c>
      <c r="P138" s="1140">
        <v>0.61640000340000001</v>
      </c>
      <c r="Q138" s="1140">
        <v>7.9800002300000006E-2</v>
      </c>
      <c r="R138" s="1140">
        <v>8.5337452600000002E-2</v>
      </c>
      <c r="S138" s="1140">
        <v>0.93511104580000004</v>
      </c>
      <c r="T138" s="1169">
        <v>0.34973105789999998</v>
      </c>
      <c r="U138" s="1166">
        <v>38181</v>
      </c>
      <c r="V138" s="1166" t="s">
        <v>7</v>
      </c>
      <c r="W138" s="1138" t="s">
        <v>7</v>
      </c>
      <c r="X138" s="1138" t="s">
        <v>7</v>
      </c>
      <c r="Y138" s="1167" t="s">
        <v>1080</v>
      </c>
      <c r="Z138" s="1141" t="s">
        <v>2260</v>
      </c>
      <c r="AA138" s="1138" t="s">
        <v>7</v>
      </c>
      <c r="AB138" s="1140" t="s">
        <v>7</v>
      </c>
      <c r="AC138" s="1138" t="s">
        <v>7</v>
      </c>
      <c r="AD138" s="1140">
        <v>0.62410002949999999</v>
      </c>
      <c r="AE138" s="1140">
        <v>2.0000000000000001E-4</v>
      </c>
      <c r="AF138" s="1140">
        <v>2.2984661999999999E-3</v>
      </c>
      <c r="AG138" s="1140">
        <v>8.7014548499999997E-2</v>
      </c>
      <c r="AH138" s="1169">
        <v>0.9306599498</v>
      </c>
      <c r="AI138" s="1166">
        <v>22438</v>
      </c>
      <c r="AJ138" s="1169" t="s">
        <v>230</v>
      </c>
      <c r="AK138" s="1166" t="s">
        <v>7</v>
      </c>
      <c r="AL138" s="1138" t="s">
        <v>7</v>
      </c>
      <c r="AM138" s="1167" t="s">
        <v>1080</v>
      </c>
      <c r="AN138" s="1141" t="s">
        <v>2260</v>
      </c>
      <c r="AO138" s="1138" t="s">
        <v>7</v>
      </c>
      <c r="AP138" s="1140" t="s">
        <v>7</v>
      </c>
      <c r="AQ138" s="1138" t="s">
        <v>7</v>
      </c>
      <c r="AR138" s="1140">
        <v>0.61479997630000005</v>
      </c>
      <c r="AS138" s="1140">
        <v>-2.98999995E-2</v>
      </c>
      <c r="AT138" s="1140">
        <v>1.65462475E-2</v>
      </c>
      <c r="AU138" s="1140">
        <v>-1.8070561890000001</v>
      </c>
      <c r="AV138" s="1169">
        <v>7.0753522200000002E-2</v>
      </c>
      <c r="AW138" s="1166">
        <v>35845</v>
      </c>
      <c r="AX138" s="1169" t="s">
        <v>7</v>
      </c>
      <c r="AY138" s="1166" t="s">
        <v>7</v>
      </c>
      <c r="AZ138" s="1138" t="s">
        <v>7</v>
      </c>
      <c r="BA138" s="1167" t="s">
        <v>1080</v>
      </c>
      <c r="BB138" s="1141" t="s">
        <v>2260</v>
      </c>
      <c r="BC138" s="1138" t="s">
        <v>7</v>
      </c>
      <c r="BD138" s="1140" t="s">
        <v>7</v>
      </c>
      <c r="BE138" s="1138" t="s">
        <v>7</v>
      </c>
      <c r="BF138" s="1140">
        <v>0.61769998069999998</v>
      </c>
      <c r="BG138" s="1140">
        <v>-7.8800000300000006E-2</v>
      </c>
      <c r="BH138" s="1140">
        <v>2.0919846400000001E-2</v>
      </c>
      <c r="BI138" s="1140">
        <v>-3.7667582039999998</v>
      </c>
      <c r="BJ138" s="1169">
        <v>1.6538100000000001E-4</v>
      </c>
      <c r="BK138" s="1166">
        <v>32330</v>
      </c>
      <c r="BL138" s="1169" t="s">
        <v>230</v>
      </c>
      <c r="BM138" s="1166" t="s">
        <v>230</v>
      </c>
      <c r="BN138" s="1138" t="s">
        <v>230</v>
      </c>
      <c r="BO138" s="1167" t="s">
        <v>1080</v>
      </c>
      <c r="BP138" s="1141" t="s">
        <v>2260</v>
      </c>
      <c r="BQ138" s="1138" t="s">
        <v>7</v>
      </c>
      <c r="BR138" s="1140" t="s">
        <v>7</v>
      </c>
      <c r="BS138" s="1138" t="s">
        <v>7</v>
      </c>
      <c r="BT138" s="1140">
        <v>0.64520001410000005</v>
      </c>
      <c r="BU138" s="1140" t="s">
        <v>1080</v>
      </c>
      <c r="BV138" s="1140" t="s">
        <v>1080</v>
      </c>
      <c r="BW138" s="1140">
        <v>-2.6719484329999998</v>
      </c>
      <c r="BX138" s="1169">
        <v>7.5412253E-3</v>
      </c>
      <c r="BY138" s="1166">
        <v>49942</v>
      </c>
      <c r="BZ138" s="1169" t="s">
        <v>230</v>
      </c>
      <c r="CA138" s="1166" t="s">
        <v>7</v>
      </c>
      <c r="CB138" s="1138" t="s">
        <v>7</v>
      </c>
      <c r="CC138" s="1167" t="s">
        <v>1080</v>
      </c>
      <c r="CD138" s="1141" t="s">
        <v>2260</v>
      </c>
      <c r="CE138" s="1138" t="s">
        <v>7</v>
      </c>
      <c r="CF138" s="1140" t="s">
        <v>7</v>
      </c>
      <c r="CG138" s="1138" t="s">
        <v>7</v>
      </c>
      <c r="CH138" s="1140">
        <v>0.62513297800000001</v>
      </c>
      <c r="CI138" s="1140">
        <v>-4.58031297E-2</v>
      </c>
      <c r="CJ138" s="1140">
        <v>1.41254365E-2</v>
      </c>
      <c r="CK138" s="1140">
        <v>-3.242599249</v>
      </c>
      <c r="CL138" s="1169">
        <v>1.1844472E-3</v>
      </c>
      <c r="CM138" s="1166">
        <v>22842.429690000001</v>
      </c>
      <c r="CN138" s="1169" t="s">
        <v>230</v>
      </c>
      <c r="CO138" s="1166" t="s">
        <v>7</v>
      </c>
      <c r="CP138" s="1138" t="s">
        <v>7</v>
      </c>
      <c r="CQ138" s="1167" t="s">
        <v>1080</v>
      </c>
      <c r="CR138" s="1141" t="s">
        <v>2260</v>
      </c>
      <c r="CS138" s="1138" t="s">
        <v>7</v>
      </c>
      <c r="CT138" s="1140" t="s">
        <v>7</v>
      </c>
      <c r="CU138" s="1138" t="s">
        <v>7</v>
      </c>
      <c r="CV138" s="1140">
        <v>0.54170000549999997</v>
      </c>
      <c r="CW138" s="1140">
        <v>-6.0718733800000001E-2</v>
      </c>
      <c r="CX138" s="1140">
        <v>2.39915978E-2</v>
      </c>
      <c r="CY138" s="1140">
        <v>-2.5308332440000001</v>
      </c>
      <c r="CZ138" s="1169">
        <v>1.1379193500000001E-2</v>
      </c>
      <c r="DA138" s="1166">
        <v>16731</v>
      </c>
      <c r="DB138" s="1166" t="s">
        <v>230</v>
      </c>
      <c r="DC138" s="1138" t="s">
        <v>7</v>
      </c>
      <c r="DD138" s="1138" t="s">
        <v>7</v>
      </c>
      <c r="DE138" s="1167" t="s">
        <v>1080</v>
      </c>
      <c r="DF138" s="1141" t="s">
        <v>2260</v>
      </c>
      <c r="DG138" s="1138" t="s">
        <v>7</v>
      </c>
      <c r="DH138" s="1140" t="s">
        <v>7</v>
      </c>
      <c r="DI138" s="1138" t="s">
        <v>7</v>
      </c>
      <c r="DJ138" s="1140">
        <v>0.5</v>
      </c>
      <c r="DK138" s="1140">
        <v>7.8987228000000007E-3</v>
      </c>
      <c r="DL138" s="1140">
        <v>1.12280855E-2</v>
      </c>
      <c r="DM138" s="1140">
        <v>0.70347905160000002</v>
      </c>
      <c r="DN138" s="1169">
        <v>0.48175725339999997</v>
      </c>
      <c r="DO138" s="1166">
        <v>150064</v>
      </c>
      <c r="DP138" s="1166" t="s">
        <v>7</v>
      </c>
      <c r="DQ138" s="1138" t="s">
        <v>7</v>
      </c>
      <c r="DR138" s="1138" t="s">
        <v>7</v>
      </c>
      <c r="DS138" s="1167" t="s">
        <v>1080</v>
      </c>
      <c r="DT138" s="1141" t="s">
        <v>2260</v>
      </c>
      <c r="DU138" s="1138" t="s">
        <v>7</v>
      </c>
      <c r="DV138" s="1140" t="s">
        <v>7</v>
      </c>
      <c r="DW138" s="1138" t="s">
        <v>7</v>
      </c>
      <c r="DX138" s="1140">
        <v>0.54199999570000001</v>
      </c>
      <c r="DY138" s="1140">
        <v>-1.09999999E-2</v>
      </c>
      <c r="DZ138" s="1140">
        <v>3.4656988E-3</v>
      </c>
      <c r="EA138" s="1140">
        <v>-3.1739630700000001</v>
      </c>
      <c r="EB138" s="1169">
        <v>1.5037281E-3</v>
      </c>
      <c r="EC138" s="1166">
        <v>253081</v>
      </c>
      <c r="ED138" s="1166" t="s">
        <v>230</v>
      </c>
      <c r="EE138" s="1138" t="s">
        <v>7</v>
      </c>
      <c r="EF138" s="1138" t="s">
        <v>7</v>
      </c>
    </row>
    <row r="139" spans="1:136" ht="12" customHeight="1" x14ac:dyDescent="0.15">
      <c r="A139" s="1124"/>
      <c r="B139" s="278"/>
      <c r="C139" s="278"/>
      <c r="D139" s="278"/>
      <c r="E139" s="1133"/>
      <c r="F139" s="1133"/>
      <c r="G139" s="1133"/>
      <c r="H139" s="1133"/>
      <c r="I139" s="1312"/>
      <c r="J139" s="1154"/>
      <c r="K139" s="1155"/>
      <c r="L139" s="277"/>
      <c r="M139" s="278"/>
      <c r="N139" s="1161"/>
      <c r="O139" s="1133"/>
      <c r="P139" s="1133"/>
      <c r="Q139" s="1133"/>
      <c r="R139" s="1133"/>
      <c r="S139" s="1133"/>
      <c r="T139" s="1153"/>
      <c r="U139" s="1154"/>
      <c r="V139" s="1154"/>
      <c r="W139" s="278"/>
      <c r="X139" s="278"/>
      <c r="Y139" s="1155"/>
      <c r="Z139" s="277"/>
      <c r="AA139" s="278"/>
      <c r="AB139" s="1133"/>
      <c r="AC139" s="278"/>
      <c r="AD139" s="1133"/>
      <c r="AE139" s="1133"/>
      <c r="AF139" s="1133"/>
      <c r="AG139" s="1133"/>
      <c r="AH139" s="1153"/>
      <c r="AI139" s="1154"/>
      <c r="AJ139" s="1153"/>
      <c r="AK139" s="1154"/>
      <c r="AL139" s="278"/>
      <c r="AM139" s="1155"/>
      <c r="AN139" s="277"/>
      <c r="AO139" s="278"/>
      <c r="AP139" s="1133"/>
      <c r="AQ139" s="278"/>
      <c r="AR139" s="1133"/>
      <c r="AS139" s="1133"/>
      <c r="AT139" s="1133"/>
      <c r="AU139" s="1133"/>
      <c r="AV139" s="1153"/>
      <c r="AW139" s="1154"/>
      <c r="AX139" s="1153"/>
      <c r="AY139" s="1154"/>
      <c r="AZ139" s="278"/>
      <c r="BA139" s="1155"/>
      <c r="BB139" s="277"/>
      <c r="BC139" s="278"/>
      <c r="BD139" s="1133"/>
      <c r="BE139" s="278"/>
      <c r="BF139" s="1133"/>
      <c r="BG139" s="1133"/>
      <c r="BH139" s="1133"/>
      <c r="BI139" s="1133"/>
      <c r="BJ139" s="1153"/>
      <c r="BK139" s="1154"/>
      <c r="BL139" s="1153"/>
      <c r="BM139" s="1154"/>
      <c r="BN139" s="278"/>
      <c r="BO139" s="1155"/>
      <c r="BP139" s="277"/>
      <c r="BQ139" s="278"/>
      <c r="BR139" s="1133"/>
      <c r="BS139" s="278"/>
      <c r="BT139" s="1133"/>
      <c r="BU139" s="1133"/>
      <c r="BV139" s="1133"/>
      <c r="BW139" s="1133"/>
      <c r="BX139" s="1153"/>
      <c r="BY139" s="1154"/>
      <c r="BZ139" s="1153"/>
      <c r="CA139" s="1154"/>
      <c r="CB139" s="278"/>
      <c r="CC139" s="1155"/>
      <c r="CD139" s="277"/>
      <c r="CE139" s="278"/>
      <c r="CF139" s="1133"/>
      <c r="CG139" s="278"/>
      <c r="CH139" s="1133"/>
      <c r="CI139" s="1133"/>
      <c r="CJ139" s="1133"/>
      <c r="CK139" s="1133"/>
      <c r="CL139" s="1153"/>
      <c r="CM139" s="1154"/>
      <c r="CN139" s="1153"/>
      <c r="CO139" s="1154"/>
      <c r="CP139" s="278"/>
      <c r="CQ139" s="1155"/>
      <c r="CR139" s="277"/>
      <c r="CS139" s="278"/>
      <c r="CT139" s="1133"/>
      <c r="CU139" s="278"/>
      <c r="CV139" s="1133"/>
      <c r="CW139" s="1133"/>
      <c r="CX139" s="1133"/>
      <c r="CY139" s="1133"/>
      <c r="CZ139" s="1153"/>
      <c r="DA139" s="1154"/>
      <c r="DB139" s="1154"/>
      <c r="DC139" s="278"/>
      <c r="DD139" s="278"/>
      <c r="DE139" s="1155"/>
      <c r="DF139" s="277"/>
      <c r="DG139" s="278"/>
      <c r="DH139" s="1133"/>
      <c r="DI139" s="278"/>
      <c r="DJ139" s="1133"/>
      <c r="DK139" s="1133"/>
      <c r="DL139" s="1133"/>
      <c r="DM139" s="1133"/>
      <c r="DN139" s="1153"/>
      <c r="DO139" s="1154"/>
      <c r="DP139" s="1154"/>
      <c r="DQ139" s="278"/>
      <c r="DR139" s="278"/>
      <c r="DS139" s="1155"/>
      <c r="DT139" s="277"/>
      <c r="DU139" s="278"/>
      <c r="DV139" s="1133"/>
      <c r="DW139" s="278"/>
      <c r="DX139" s="1133"/>
      <c r="DY139" s="1133"/>
      <c r="DZ139" s="1133"/>
      <c r="EA139" s="1133"/>
      <c r="EB139" s="1153"/>
      <c r="EC139" s="1154"/>
      <c r="ED139" s="1154"/>
      <c r="EE139" s="278"/>
      <c r="EF139" s="278"/>
    </row>
    <row r="140" spans="1:136" ht="127.5" customHeight="1" x14ac:dyDescent="0.15">
      <c r="A140" s="1553" t="s">
        <v>33969</v>
      </c>
      <c r="B140" s="1553"/>
      <c r="C140" s="1553"/>
      <c r="D140" s="1553"/>
      <c r="E140" s="1553"/>
      <c r="F140" s="1553"/>
      <c r="G140" s="1553"/>
      <c r="H140" s="1553"/>
      <c r="I140" s="1553"/>
      <c r="J140" s="1553"/>
      <c r="K140" s="1553"/>
      <c r="L140" s="1553"/>
      <c r="M140" s="1553"/>
      <c r="N140" s="1553"/>
      <c r="O140" s="1553"/>
      <c r="P140" s="1553"/>
      <c r="Q140" s="1553"/>
      <c r="R140" s="1553"/>
      <c r="S140" s="1553"/>
    </row>
    <row r="141" spans="1:136" x14ac:dyDescent="0.15">
      <c r="B141" s="267"/>
      <c r="C141" s="272"/>
      <c r="D141" s="267"/>
      <c r="E141" s="267"/>
      <c r="F141" s="272"/>
      <c r="G141" s="269"/>
      <c r="H141" s="267"/>
      <c r="I141" s="253"/>
      <c r="J141" s="267"/>
      <c r="K141" s="267"/>
      <c r="L141" s="267"/>
      <c r="M141" s="263"/>
      <c r="N141" s="263"/>
    </row>
    <row r="142" spans="1:136" x14ac:dyDescent="0.15">
      <c r="C142" s="272"/>
      <c r="D142" s="267"/>
      <c r="E142" s="267"/>
      <c r="F142" s="272"/>
      <c r="G142" s="269"/>
      <c r="H142" s="267"/>
      <c r="I142" s="253"/>
      <c r="J142" s="267"/>
      <c r="K142" s="267"/>
      <c r="L142" s="267"/>
      <c r="M142" s="263"/>
      <c r="N142" s="263"/>
    </row>
    <row r="143" spans="1:136" x14ac:dyDescent="0.15">
      <c r="A143" s="271" t="s">
        <v>2497</v>
      </c>
      <c r="C143" s="272"/>
      <c r="D143" s="267"/>
      <c r="E143" s="267"/>
      <c r="F143" s="272"/>
      <c r="G143" s="269"/>
      <c r="H143" s="267"/>
      <c r="I143" s="253"/>
      <c r="J143" s="267"/>
      <c r="K143" s="267"/>
      <c r="L143" s="267"/>
      <c r="M143" s="263"/>
      <c r="N143" s="263"/>
    </row>
    <row r="144" spans="1:136" x14ac:dyDescent="0.15">
      <c r="A144" s="251" t="s">
        <v>32855</v>
      </c>
      <c r="B144" s="254"/>
      <c r="C144" s="272"/>
      <c r="D144" s="267"/>
      <c r="E144" s="267"/>
      <c r="F144" s="272"/>
      <c r="G144" s="269"/>
      <c r="H144" s="267"/>
      <c r="I144" s="253"/>
      <c r="J144" s="267"/>
      <c r="K144" s="267"/>
      <c r="L144" s="267"/>
      <c r="M144" s="263"/>
      <c r="N144" s="263"/>
    </row>
    <row r="145" spans="1:13" x14ac:dyDescent="0.15">
      <c r="A145" s="251" t="s">
        <v>21805</v>
      </c>
      <c r="B145" s="254"/>
      <c r="C145" s="254"/>
      <c r="D145" s="254"/>
      <c r="E145" s="254"/>
      <c r="F145" s="254"/>
      <c r="G145" s="254"/>
      <c r="H145" s="254"/>
      <c r="I145" s="254"/>
      <c r="J145" s="254"/>
      <c r="K145" s="254"/>
      <c r="L145" s="273"/>
      <c r="M145" s="274"/>
    </row>
    <row r="146" spans="1:13" x14ac:dyDescent="0.15">
      <c r="A146" s="251" t="s">
        <v>21806</v>
      </c>
      <c r="B146" s="254"/>
      <c r="C146" s="254"/>
      <c r="D146" s="254"/>
      <c r="E146" s="254"/>
      <c r="F146" s="254"/>
      <c r="G146" s="254"/>
      <c r="H146" s="254"/>
      <c r="I146" s="254"/>
      <c r="J146" s="254"/>
      <c r="K146" s="254"/>
      <c r="L146" s="273"/>
      <c r="M146" s="274"/>
    </row>
    <row r="147" spans="1:13" x14ac:dyDescent="0.15">
      <c r="A147" s="251" t="s">
        <v>32856</v>
      </c>
      <c r="B147" s="254"/>
      <c r="C147" s="254"/>
      <c r="D147" s="254"/>
      <c r="E147" s="254"/>
      <c r="F147" s="254"/>
      <c r="G147" s="254"/>
      <c r="H147" s="254"/>
      <c r="I147" s="254"/>
      <c r="J147" s="254"/>
      <c r="K147" s="254"/>
      <c r="L147" s="273"/>
      <c r="M147" s="274"/>
    </row>
    <row r="148" spans="1:13" x14ac:dyDescent="0.15">
      <c r="A148" s="251" t="s">
        <v>21807</v>
      </c>
      <c r="B148" s="254"/>
      <c r="C148" s="254"/>
      <c r="D148" s="254"/>
      <c r="E148" s="254"/>
      <c r="F148" s="254"/>
      <c r="G148" s="254"/>
      <c r="H148" s="254"/>
      <c r="I148" s="254"/>
      <c r="J148" s="254"/>
      <c r="K148" s="254"/>
      <c r="L148" s="273"/>
      <c r="M148" s="274"/>
    </row>
    <row r="149" spans="1:13" x14ac:dyDescent="0.15">
      <c r="A149" s="251" t="s">
        <v>32857</v>
      </c>
    </row>
    <row r="150" spans="1:13" x14ac:dyDescent="0.15">
      <c r="A150" s="254" t="s">
        <v>32858</v>
      </c>
    </row>
  </sheetData>
  <mergeCells count="32">
    <mergeCell ref="A3:J3"/>
    <mergeCell ref="A4:J11"/>
    <mergeCell ref="BB2:BN2"/>
    <mergeCell ref="A2:J2"/>
    <mergeCell ref="L2:X2"/>
    <mergeCell ref="Z2:AL2"/>
    <mergeCell ref="AN2:AZ2"/>
    <mergeCell ref="L3:X3"/>
    <mergeCell ref="Z3:AL3"/>
    <mergeCell ref="AN3:AZ3"/>
    <mergeCell ref="BB3:BN3"/>
    <mergeCell ref="BP3:CB3"/>
    <mergeCell ref="BP2:CB2"/>
    <mergeCell ref="CD2:CP2"/>
    <mergeCell ref="CR2:DD2"/>
    <mergeCell ref="DF2:DR2"/>
    <mergeCell ref="DT2:EF2"/>
    <mergeCell ref="CD3:CP3"/>
    <mergeCell ref="CR3:DD3"/>
    <mergeCell ref="DF3:DR3"/>
    <mergeCell ref="DT3:EF3"/>
    <mergeCell ref="EG11:EL11"/>
    <mergeCell ref="CD13:CP13"/>
    <mergeCell ref="CR13:DD13"/>
    <mergeCell ref="DF13:DR13"/>
    <mergeCell ref="DT13:EF13"/>
    <mergeCell ref="BP13:CB13"/>
    <mergeCell ref="A140:S140"/>
    <mergeCell ref="L13:X13"/>
    <mergeCell ref="Z13:AL13"/>
    <mergeCell ref="AN13:AZ13"/>
    <mergeCell ref="BB13:BN13"/>
  </mergeCells>
  <conditionalFormatting sqref="DS15:DS97 A15:J139 M15:W139 AW15:AZ139 BB15:BE139 Y15:Y97 AN15:AU139 BL15:BN139">
    <cfRule type="cellIs" dxfId="39" priority="45" operator="equal">
      <formula>0</formula>
    </cfRule>
  </conditionalFormatting>
  <conditionalFormatting sqref="X15:X139">
    <cfRule type="cellIs" dxfId="38" priority="44" operator="equal">
      <formula>0</formula>
    </cfRule>
  </conditionalFormatting>
  <conditionalFormatting sqref="BC15:BC139">
    <cfRule type="cellIs" dxfId="37" priority="43" operator="equal">
      <formula>0</formula>
    </cfRule>
  </conditionalFormatting>
  <conditionalFormatting sqref="BP20:BS139 BZ20:CB139">
    <cfRule type="cellIs" dxfId="36" priority="40" operator="equal">
      <formula>0</formula>
    </cfRule>
  </conditionalFormatting>
  <conditionalFormatting sqref="BD15:BD139">
    <cfRule type="cellIs" dxfId="35" priority="42" operator="equal">
      <formula>0</formula>
    </cfRule>
  </conditionalFormatting>
  <conditionalFormatting sqref="CD20:CG95 CN20:CP95">
    <cfRule type="cellIs" dxfId="34" priority="39" operator="equal">
      <formula>0</formula>
    </cfRule>
  </conditionalFormatting>
  <conditionalFormatting sqref="DT15:DW139">
    <cfRule type="cellIs" dxfId="33" priority="38" operator="equal">
      <formula>0</formula>
    </cfRule>
  </conditionalFormatting>
  <conditionalFormatting sqref="CD96:CG139 CN96:CP139">
    <cfRule type="cellIs" dxfId="32" priority="37" operator="equal">
      <formula>0</formula>
    </cfRule>
  </conditionalFormatting>
  <conditionalFormatting sqref="CF96:CF139">
    <cfRule type="cellIs" dxfId="31" priority="35" operator="equal">
      <formula>0</formula>
    </cfRule>
  </conditionalFormatting>
  <conditionalFormatting sqref="Z20:AG139 AI20:AL139">
    <cfRule type="cellIs" dxfId="30" priority="41" operator="equal">
      <formula>0</formula>
    </cfRule>
  </conditionalFormatting>
  <conditionalFormatting sqref="CE96:CE139">
    <cfRule type="cellIs" dxfId="29" priority="36" operator="equal">
      <formula>0</formula>
    </cfRule>
  </conditionalFormatting>
  <conditionalFormatting sqref="DE15:DE97">
    <cfRule type="cellIs" dxfId="28" priority="34" operator="equal">
      <formula>0</formula>
    </cfRule>
  </conditionalFormatting>
  <conditionalFormatting sqref="DF20:DI139">
    <cfRule type="cellIs" dxfId="27" priority="33" operator="equal">
      <formula>0</formula>
    </cfRule>
  </conditionalFormatting>
  <conditionalFormatting sqref="DF15:DI19">
    <cfRule type="cellIs" dxfId="26" priority="29" operator="equal">
      <formula>0</formula>
    </cfRule>
  </conditionalFormatting>
  <conditionalFormatting sqref="Z15:AG19 AI15:AL19">
    <cfRule type="cellIs" dxfId="25" priority="32" operator="equal">
      <formula>0</formula>
    </cfRule>
  </conditionalFormatting>
  <conditionalFormatting sqref="EF15:EF139">
    <cfRule type="cellIs" dxfId="24" priority="20" operator="equal">
      <formula>0</formula>
    </cfRule>
  </conditionalFormatting>
  <conditionalFormatting sqref="BP15:BS19 BZ15:CB19">
    <cfRule type="cellIs" dxfId="23" priority="31" operator="equal">
      <formula>0</formula>
    </cfRule>
  </conditionalFormatting>
  <conditionalFormatting sqref="CD15:CG19 CN15:CP19">
    <cfRule type="cellIs" dxfId="22" priority="30" operator="equal">
      <formula>0</formula>
    </cfRule>
  </conditionalFormatting>
  <conditionalFormatting sqref="CQ15:CQ97">
    <cfRule type="cellIs" dxfId="21" priority="28" operator="equal">
      <formula>0</formula>
    </cfRule>
  </conditionalFormatting>
  <conditionalFormatting sqref="CR20:CU139">
    <cfRule type="cellIs" dxfId="20" priority="27" operator="equal">
      <formula>0</formula>
    </cfRule>
  </conditionalFormatting>
  <conditionalFormatting sqref="CR15:CU19">
    <cfRule type="cellIs" dxfId="19" priority="26" operator="equal">
      <formula>0</formula>
    </cfRule>
  </conditionalFormatting>
  <conditionalFormatting sqref="DB15:DC139">
    <cfRule type="cellIs" dxfId="18" priority="25" operator="equal">
      <formula>0</formula>
    </cfRule>
  </conditionalFormatting>
  <conditionalFormatting sqref="DD15:DD139">
    <cfRule type="cellIs" dxfId="17" priority="24" operator="equal">
      <formula>0</formula>
    </cfRule>
  </conditionalFormatting>
  <conditionalFormatting sqref="DP15:DQ139">
    <cfRule type="cellIs" dxfId="16" priority="23" operator="equal">
      <formula>0</formula>
    </cfRule>
  </conditionalFormatting>
  <conditionalFormatting sqref="DR15:DR139">
    <cfRule type="cellIs" dxfId="15" priority="22" operator="equal">
      <formula>0</formula>
    </cfRule>
  </conditionalFormatting>
  <conditionalFormatting sqref="ED15:EE139">
    <cfRule type="cellIs" dxfId="14" priority="21" operator="equal">
      <formula>0</formula>
    </cfRule>
  </conditionalFormatting>
  <conditionalFormatting sqref="AV15:AV139">
    <cfRule type="cellIs" dxfId="13" priority="19" operator="equal">
      <formula>0</formula>
    </cfRule>
  </conditionalFormatting>
  <conditionalFormatting sqref="AH15:AH139">
    <cfRule type="cellIs" dxfId="12" priority="18" operator="equal">
      <formula>0</formula>
    </cfRule>
  </conditionalFormatting>
  <conditionalFormatting sqref="CL15:CL139">
    <cfRule type="cellIs" dxfId="11" priority="7" operator="equal">
      <formula>0</formula>
    </cfRule>
  </conditionalFormatting>
  <conditionalFormatting sqref="CM15:CM139 CH15:CK139">
    <cfRule type="cellIs" dxfId="10" priority="8" operator="equal">
      <formula>0</formula>
    </cfRule>
  </conditionalFormatting>
  <conditionalFormatting sqref="BX15:BX139">
    <cfRule type="cellIs" dxfId="9" priority="9" operator="equal">
      <formula>0</formula>
    </cfRule>
  </conditionalFormatting>
  <conditionalFormatting sqref="BY15:BY139 BT15:BW139">
    <cfRule type="cellIs" dxfId="8" priority="10" operator="equal">
      <formula>0</formula>
    </cfRule>
  </conditionalFormatting>
  <conditionalFormatting sqref="BJ15:BJ139">
    <cfRule type="cellIs" dxfId="7" priority="11" operator="equal">
      <formula>0</formula>
    </cfRule>
  </conditionalFormatting>
  <conditionalFormatting sqref="BK15:BK139 BF15:BI139">
    <cfRule type="cellIs" dxfId="6" priority="12" operator="equal">
      <formula>0</formula>
    </cfRule>
  </conditionalFormatting>
  <conditionalFormatting sqref="DA15:DA139 CV15:CY139">
    <cfRule type="cellIs" dxfId="5" priority="6" operator="equal">
      <formula>0</formula>
    </cfRule>
  </conditionalFormatting>
  <conditionalFormatting sqref="CZ15:CZ139">
    <cfRule type="cellIs" dxfId="4" priority="5" operator="equal">
      <formula>0</formula>
    </cfRule>
  </conditionalFormatting>
  <conditionalFormatting sqref="DO15:DO139 DJ15:DM139">
    <cfRule type="cellIs" dxfId="3" priority="4" operator="equal">
      <formula>0</formula>
    </cfRule>
  </conditionalFormatting>
  <conditionalFormatting sqref="DN15:DN139">
    <cfRule type="cellIs" dxfId="2" priority="3" operator="equal">
      <formula>0</formula>
    </cfRule>
  </conditionalFormatting>
  <conditionalFormatting sqref="EC15:EC139 DX15:EA139">
    <cfRule type="cellIs" dxfId="1" priority="2" operator="equal">
      <formula>0</formula>
    </cfRule>
  </conditionalFormatting>
  <conditionalFormatting sqref="EB15:EB139">
    <cfRule type="cellIs" dxfId="0" priority="1" operator="equal">
      <formula>0</formula>
    </cfRule>
  </conditionalFormatting>
  <pageMargins left="0.7" right="0.7" top="0.75" bottom="0.75" header="0.3" footer="0.3"/>
  <pageSetup orientation="portrait" horizontalDpi="4294967295" verticalDpi="429496729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
  <sheetViews>
    <sheetView workbookViewId="0"/>
  </sheetViews>
  <sheetFormatPr baseColWidth="10" defaultColWidth="8.33203125" defaultRowHeight="13" x14ac:dyDescent="0.15"/>
  <cols>
    <col min="1" max="1" width="12.33203125" style="2" customWidth="1"/>
    <col min="2" max="2" width="41.6640625" style="2" bestFit="1" customWidth="1"/>
    <col min="3" max="3" width="83.33203125" style="2" bestFit="1" customWidth="1"/>
    <col min="4" max="4" width="8.6640625" style="2" bestFit="1" customWidth="1"/>
    <col min="5" max="16384" width="8.33203125" style="2"/>
  </cols>
  <sheetData>
    <row r="1" spans="1:13" x14ac:dyDescent="0.15">
      <c r="A1" s="207" t="s">
        <v>33923</v>
      </c>
      <c r="B1" s="207"/>
      <c r="C1" s="207"/>
      <c r="D1" s="207"/>
      <c r="E1" s="110"/>
      <c r="F1" s="110"/>
      <c r="G1" s="110"/>
      <c r="H1" s="110"/>
      <c r="I1" s="110"/>
      <c r="J1" s="110"/>
      <c r="K1" s="110"/>
      <c r="L1" s="110"/>
      <c r="M1" s="110"/>
    </row>
    <row r="2" spans="1:13" ht="18.5" customHeight="1" x14ac:dyDescent="0.15">
      <c r="A2" s="1505" t="s">
        <v>21894</v>
      </c>
      <c r="B2" s="1505"/>
      <c r="C2" s="1505"/>
      <c r="D2" s="1505"/>
      <c r="E2" s="110"/>
      <c r="F2" s="110"/>
      <c r="G2" s="110"/>
      <c r="H2" s="110"/>
      <c r="I2" s="110"/>
      <c r="J2" s="110"/>
      <c r="K2" s="110"/>
      <c r="L2" s="110"/>
      <c r="M2" s="110"/>
    </row>
    <row r="3" spans="1:13" x14ac:dyDescent="0.15">
      <c r="A3" s="285" t="s">
        <v>2273</v>
      </c>
      <c r="B3" s="285" t="s">
        <v>2282</v>
      </c>
      <c r="C3" s="285" t="s">
        <v>2283</v>
      </c>
      <c r="D3" s="893" t="s">
        <v>21922</v>
      </c>
      <c r="E3" s="110"/>
      <c r="F3" s="110"/>
      <c r="G3" s="110"/>
      <c r="H3" s="110"/>
      <c r="I3" s="110"/>
      <c r="J3" s="110"/>
      <c r="K3" s="110"/>
      <c r="L3" s="110"/>
      <c r="M3" s="110"/>
    </row>
    <row r="4" spans="1:13" x14ac:dyDescent="0.15">
      <c r="A4" s="51" t="s">
        <v>2274</v>
      </c>
      <c r="B4" s="51" t="s">
        <v>2284</v>
      </c>
      <c r="C4" s="51" t="s">
        <v>2285</v>
      </c>
      <c r="D4" s="739">
        <v>26</v>
      </c>
      <c r="E4" s="110"/>
      <c r="F4" s="110"/>
      <c r="G4" s="110"/>
      <c r="H4" s="110"/>
      <c r="I4" s="110"/>
      <c r="J4" s="110"/>
      <c r="K4" s="110"/>
      <c r="L4" s="110"/>
      <c r="M4" s="110"/>
    </row>
    <row r="5" spans="1:13" x14ac:dyDescent="0.15">
      <c r="A5" s="51"/>
      <c r="B5" s="51" t="s">
        <v>2286</v>
      </c>
      <c r="C5" s="51" t="s">
        <v>2287</v>
      </c>
      <c r="D5" s="96">
        <v>6</v>
      </c>
      <c r="E5" s="110"/>
      <c r="F5" s="110"/>
      <c r="G5" s="110"/>
      <c r="H5" s="110"/>
      <c r="I5" s="110"/>
      <c r="J5" s="110"/>
      <c r="K5" s="110"/>
      <c r="L5" s="110"/>
      <c r="M5" s="110"/>
    </row>
    <row r="6" spans="1:13" x14ac:dyDescent="0.15">
      <c r="A6" s="51"/>
      <c r="B6" s="51"/>
      <c r="C6" s="51" t="s">
        <v>2288</v>
      </c>
      <c r="D6" s="96">
        <v>73</v>
      </c>
      <c r="E6" s="110"/>
      <c r="F6" s="110"/>
      <c r="G6" s="110"/>
      <c r="H6" s="110"/>
      <c r="I6" s="110"/>
      <c r="J6" s="110"/>
      <c r="K6" s="110"/>
      <c r="L6" s="110"/>
      <c r="M6" s="110"/>
    </row>
    <row r="7" spans="1:13" x14ac:dyDescent="0.15">
      <c r="A7" s="51"/>
      <c r="B7" s="51"/>
      <c r="C7" s="51" t="s">
        <v>32810</v>
      </c>
      <c r="D7" s="96">
        <v>5</v>
      </c>
      <c r="E7" s="110"/>
      <c r="F7" s="110"/>
      <c r="G7" s="110"/>
      <c r="H7" s="110"/>
      <c r="I7" s="110"/>
      <c r="J7" s="110"/>
      <c r="K7" s="110"/>
      <c r="L7" s="110"/>
      <c r="M7" s="110"/>
    </row>
    <row r="8" spans="1:13" x14ac:dyDescent="0.15">
      <c r="A8" s="51"/>
      <c r="B8" s="51"/>
      <c r="C8" s="51" t="s">
        <v>2289</v>
      </c>
      <c r="D8" s="96">
        <v>40</v>
      </c>
      <c r="E8" s="110"/>
      <c r="F8" s="110"/>
      <c r="G8" s="110"/>
      <c r="H8" s="110"/>
      <c r="I8" s="110"/>
      <c r="J8" s="110"/>
      <c r="K8" s="110"/>
      <c r="L8" s="110"/>
      <c r="M8" s="110"/>
    </row>
    <row r="9" spans="1:13" x14ac:dyDescent="0.15">
      <c r="A9" s="51"/>
      <c r="B9" s="51"/>
      <c r="C9" s="51" t="s">
        <v>32809</v>
      </c>
      <c r="D9" s="96">
        <v>144</v>
      </c>
      <c r="E9" s="110"/>
      <c r="F9" s="110"/>
      <c r="G9" s="110"/>
      <c r="H9" s="110"/>
      <c r="I9" s="110"/>
      <c r="J9" s="110"/>
      <c r="K9" s="110"/>
      <c r="L9" s="110"/>
      <c r="M9" s="110"/>
    </row>
    <row r="10" spans="1:13" x14ac:dyDescent="0.15">
      <c r="A10" s="51"/>
      <c r="B10" s="51"/>
      <c r="C10" s="51" t="s">
        <v>2290</v>
      </c>
      <c r="D10" s="96">
        <v>27</v>
      </c>
      <c r="E10" s="110"/>
      <c r="F10" s="110"/>
      <c r="G10" s="110"/>
      <c r="H10" s="110"/>
      <c r="I10" s="110"/>
      <c r="J10" s="110"/>
      <c r="K10" s="110"/>
      <c r="L10" s="110"/>
      <c r="M10" s="110"/>
    </row>
    <row r="11" spans="1:13" x14ac:dyDescent="0.15">
      <c r="A11" s="51"/>
      <c r="B11" s="52" t="s">
        <v>21895</v>
      </c>
      <c r="C11" s="51" t="s">
        <v>32811</v>
      </c>
      <c r="D11" s="96">
        <v>7</v>
      </c>
      <c r="E11" s="110"/>
      <c r="F11" s="110"/>
      <c r="G11" s="110"/>
      <c r="H11" s="110"/>
      <c r="I11" s="110"/>
      <c r="J11" s="110"/>
      <c r="K11" s="110"/>
      <c r="L11" s="110"/>
      <c r="M11" s="110"/>
    </row>
    <row r="12" spans="1:13" x14ac:dyDescent="0.15">
      <c r="A12" s="51"/>
      <c r="B12" s="51"/>
      <c r="C12" s="51" t="s">
        <v>32812</v>
      </c>
      <c r="D12" s="96">
        <v>5</v>
      </c>
      <c r="E12" s="110"/>
      <c r="F12" s="110"/>
      <c r="G12" s="110"/>
      <c r="H12" s="110"/>
      <c r="I12" s="110"/>
      <c r="J12" s="110"/>
      <c r="K12" s="110"/>
      <c r="L12" s="110"/>
      <c r="M12" s="110"/>
    </row>
    <row r="13" spans="1:13" x14ac:dyDescent="0.15">
      <c r="A13" s="51"/>
      <c r="B13" s="51" t="s">
        <v>21896</v>
      </c>
      <c r="C13" s="51" t="s">
        <v>32813</v>
      </c>
      <c r="D13" s="96">
        <v>10</v>
      </c>
      <c r="E13" s="110"/>
      <c r="F13" s="110"/>
      <c r="G13" s="110"/>
      <c r="H13" s="110"/>
      <c r="I13" s="110"/>
      <c r="J13" s="110"/>
      <c r="K13" s="110"/>
      <c r="L13" s="110"/>
      <c r="M13" s="110"/>
    </row>
    <row r="14" spans="1:13" x14ac:dyDescent="0.15">
      <c r="A14" s="51"/>
      <c r="B14" s="51"/>
      <c r="C14" s="51" t="s">
        <v>32814</v>
      </c>
      <c r="D14" s="96">
        <v>15</v>
      </c>
      <c r="E14" s="110"/>
      <c r="F14" s="110"/>
      <c r="G14" s="110"/>
      <c r="H14" s="110"/>
      <c r="I14" s="110"/>
      <c r="J14" s="110"/>
      <c r="K14" s="110"/>
      <c r="L14" s="110"/>
      <c r="M14" s="110"/>
    </row>
    <row r="15" spans="1:13" x14ac:dyDescent="0.15">
      <c r="A15" s="51"/>
      <c r="B15" s="51"/>
      <c r="C15" s="51" t="s">
        <v>32815</v>
      </c>
      <c r="D15" s="96">
        <v>7</v>
      </c>
      <c r="E15" s="110"/>
      <c r="F15" s="110"/>
      <c r="G15" s="110"/>
      <c r="H15" s="110"/>
      <c r="I15" s="110"/>
      <c r="J15" s="110"/>
      <c r="K15" s="110"/>
      <c r="L15" s="110"/>
      <c r="M15" s="110"/>
    </row>
    <row r="16" spans="1:13" x14ac:dyDescent="0.15">
      <c r="A16" s="51"/>
      <c r="B16" s="51"/>
      <c r="C16" s="51" t="s">
        <v>32816</v>
      </c>
      <c r="D16" s="96">
        <v>8</v>
      </c>
      <c r="E16" s="110"/>
      <c r="F16" s="110"/>
      <c r="G16" s="110"/>
      <c r="H16" s="110"/>
      <c r="I16" s="110"/>
      <c r="J16" s="110"/>
      <c r="K16" s="110"/>
      <c r="L16" s="110"/>
      <c r="M16" s="110"/>
    </row>
    <row r="17" spans="1:13" x14ac:dyDescent="0.15">
      <c r="A17" s="51"/>
      <c r="B17" s="51"/>
      <c r="C17" s="51" t="s">
        <v>32817</v>
      </c>
      <c r="D17" s="96">
        <v>7</v>
      </c>
      <c r="E17" s="110"/>
      <c r="F17" s="110"/>
      <c r="G17" s="110"/>
      <c r="H17" s="110"/>
      <c r="I17" s="110"/>
      <c r="J17" s="110"/>
      <c r="K17" s="110"/>
      <c r="L17" s="110"/>
      <c r="M17" s="110"/>
    </row>
    <row r="18" spans="1:13" x14ac:dyDescent="0.15">
      <c r="A18" s="51"/>
      <c r="B18" s="51" t="s">
        <v>2291</v>
      </c>
      <c r="C18" s="51" t="s">
        <v>2292</v>
      </c>
      <c r="D18" s="96">
        <v>20</v>
      </c>
    </row>
    <row r="19" spans="1:13" x14ac:dyDescent="0.15">
      <c r="A19" s="51"/>
      <c r="B19" s="51"/>
      <c r="C19" s="51" t="s">
        <v>2293</v>
      </c>
      <c r="D19" s="96">
        <v>5</v>
      </c>
    </row>
    <row r="20" spans="1:13" x14ac:dyDescent="0.15">
      <c r="A20" s="51"/>
      <c r="B20" s="51"/>
      <c r="C20" s="51" t="s">
        <v>32818</v>
      </c>
      <c r="D20" s="96">
        <v>5</v>
      </c>
    </row>
    <row r="21" spans="1:13" x14ac:dyDescent="0.15">
      <c r="A21" s="51"/>
      <c r="B21" s="51"/>
      <c r="C21" s="51" t="s">
        <v>2294</v>
      </c>
      <c r="D21" s="96">
        <v>39</v>
      </c>
    </row>
    <row r="22" spans="1:13" x14ac:dyDescent="0.15">
      <c r="A22" s="51"/>
      <c r="B22" s="51"/>
      <c r="C22" s="51" t="s">
        <v>2295</v>
      </c>
      <c r="D22" s="96">
        <v>10</v>
      </c>
    </row>
    <row r="23" spans="1:13" x14ac:dyDescent="0.15">
      <c r="A23" s="51"/>
      <c r="B23" s="51"/>
      <c r="C23" s="51" t="s">
        <v>2296</v>
      </c>
      <c r="D23" s="96">
        <v>9</v>
      </c>
    </row>
    <row r="24" spans="1:13" x14ac:dyDescent="0.15">
      <c r="A24" s="894"/>
      <c r="B24" s="894" t="s">
        <v>2303</v>
      </c>
      <c r="C24" s="894" t="s">
        <v>2297</v>
      </c>
      <c r="D24" s="817">
        <v>12</v>
      </c>
    </row>
    <row r="25" spans="1:13" x14ac:dyDescent="0.15">
      <c r="A25" s="51" t="s">
        <v>2275</v>
      </c>
      <c r="B25" s="51" t="s">
        <v>2298</v>
      </c>
      <c r="C25" s="51" t="s">
        <v>2299</v>
      </c>
      <c r="D25" s="96">
        <v>7</v>
      </c>
      <c r="E25" s="110"/>
      <c r="F25" s="110"/>
    </row>
    <row r="26" spans="1:13" x14ac:dyDescent="0.15">
      <c r="A26" s="51"/>
      <c r="B26" s="51" t="s">
        <v>2286</v>
      </c>
      <c r="C26" s="51" t="s">
        <v>2418</v>
      </c>
      <c r="D26" s="96">
        <v>33</v>
      </c>
      <c r="E26" s="110"/>
      <c r="F26" s="110"/>
    </row>
    <row r="27" spans="1:13" x14ac:dyDescent="0.15">
      <c r="A27" s="51"/>
      <c r="B27" s="51"/>
      <c r="C27" s="51" t="s">
        <v>2300</v>
      </c>
      <c r="D27" s="96">
        <v>111</v>
      </c>
      <c r="E27" s="110"/>
      <c r="F27" s="110"/>
    </row>
    <row r="28" spans="1:13" x14ac:dyDescent="0.15">
      <c r="A28" s="51"/>
      <c r="B28" s="51"/>
      <c r="C28" s="51" t="s">
        <v>2301</v>
      </c>
      <c r="D28" s="96">
        <v>23</v>
      </c>
      <c r="E28" s="110"/>
      <c r="F28" s="110"/>
    </row>
    <row r="29" spans="1:13" x14ac:dyDescent="0.15">
      <c r="A29" s="51"/>
      <c r="B29" s="51" t="s">
        <v>2291</v>
      </c>
      <c r="C29" s="51" t="s">
        <v>2302</v>
      </c>
      <c r="D29" s="96">
        <v>9</v>
      </c>
      <c r="E29" s="110"/>
      <c r="F29" s="110"/>
    </row>
    <row r="30" spans="1:13" x14ac:dyDescent="0.15">
      <c r="A30" s="51"/>
      <c r="B30" s="51" t="s">
        <v>2303</v>
      </c>
      <c r="C30" s="51" t="s">
        <v>2304</v>
      </c>
      <c r="D30" s="96">
        <v>13</v>
      </c>
      <c r="E30" s="110"/>
      <c r="F30" s="110"/>
    </row>
    <row r="31" spans="1:13" x14ac:dyDescent="0.15">
      <c r="A31" s="894"/>
      <c r="B31" s="894" t="s">
        <v>21895</v>
      </c>
      <c r="C31" s="894" t="s">
        <v>2305</v>
      </c>
      <c r="D31" s="817">
        <v>12</v>
      </c>
      <c r="E31" s="110"/>
      <c r="F31" s="110"/>
    </row>
    <row r="32" spans="1:13" x14ac:dyDescent="0.15">
      <c r="A32" s="51" t="s">
        <v>2276</v>
      </c>
      <c r="B32" s="51" t="s">
        <v>2286</v>
      </c>
      <c r="C32" s="51" t="s">
        <v>2306</v>
      </c>
      <c r="D32" s="96">
        <v>32</v>
      </c>
      <c r="E32" s="110"/>
      <c r="F32" s="110"/>
    </row>
    <row r="33" spans="1:6" x14ac:dyDescent="0.15">
      <c r="A33" s="894"/>
      <c r="B33" s="894"/>
      <c r="C33" s="894" t="s">
        <v>2307</v>
      </c>
      <c r="D33" s="817">
        <v>16</v>
      </c>
      <c r="E33" s="110"/>
      <c r="F33" s="110"/>
    </row>
    <row r="34" spans="1:6" x14ac:dyDescent="0.15">
      <c r="A34" s="894" t="s">
        <v>2280</v>
      </c>
      <c r="B34" s="894" t="s">
        <v>2308</v>
      </c>
      <c r="C34" s="894" t="s">
        <v>21914</v>
      </c>
      <c r="D34" s="817">
        <v>25</v>
      </c>
      <c r="E34" s="110"/>
      <c r="F34" s="110"/>
    </row>
    <row r="35" spans="1:6" x14ac:dyDescent="0.15">
      <c r="A35" s="51" t="s">
        <v>2278</v>
      </c>
      <c r="B35" s="51" t="s">
        <v>2309</v>
      </c>
      <c r="C35" s="51" t="s">
        <v>21915</v>
      </c>
      <c r="D35" s="96">
        <v>53</v>
      </c>
      <c r="E35" s="110"/>
      <c r="F35" s="110"/>
    </row>
    <row r="36" spans="1:6" x14ac:dyDescent="0.15">
      <c r="A36" s="51"/>
      <c r="B36" s="51" t="s">
        <v>2310</v>
      </c>
      <c r="C36" s="51" t="s">
        <v>21916</v>
      </c>
      <c r="D36" s="96">
        <v>200</v>
      </c>
      <c r="E36" s="110"/>
      <c r="F36" s="110"/>
    </row>
    <row r="37" spans="1:6" x14ac:dyDescent="0.15">
      <c r="A37" s="51"/>
      <c r="B37" s="51"/>
      <c r="C37" s="51" t="s">
        <v>21917</v>
      </c>
      <c r="D37" s="96">
        <v>200</v>
      </c>
      <c r="E37" s="110"/>
      <c r="F37" s="110"/>
    </row>
    <row r="38" spans="1:6" x14ac:dyDescent="0.15">
      <c r="A38" s="51"/>
      <c r="B38" s="51" t="s">
        <v>2311</v>
      </c>
      <c r="C38" s="51" t="s">
        <v>21918</v>
      </c>
      <c r="D38" s="96">
        <v>13</v>
      </c>
      <c r="E38" s="110"/>
      <c r="F38" s="110"/>
    </row>
    <row r="39" spans="1:6" x14ac:dyDescent="0.15">
      <c r="A39" s="51"/>
      <c r="B39" s="51"/>
      <c r="C39" s="51" t="s">
        <v>21919</v>
      </c>
      <c r="D39" s="96">
        <v>42</v>
      </c>
      <c r="E39" s="110"/>
      <c r="F39" s="110"/>
    </row>
    <row r="40" spans="1:6" x14ac:dyDescent="0.15">
      <c r="A40" s="51"/>
      <c r="B40" s="51"/>
      <c r="C40" s="51" t="s">
        <v>21920</v>
      </c>
      <c r="D40" s="96">
        <v>32</v>
      </c>
      <c r="E40" s="110"/>
      <c r="F40" s="110"/>
    </row>
    <row r="41" spans="1:6" x14ac:dyDescent="0.15">
      <c r="A41" s="894"/>
      <c r="B41" s="894"/>
      <c r="C41" s="894" t="s">
        <v>21921</v>
      </c>
      <c r="D41" s="817">
        <v>19</v>
      </c>
      <c r="E41" s="110"/>
      <c r="F41" s="110"/>
    </row>
    <row r="42" spans="1:6" ht="22.25" customHeight="1" x14ac:dyDescent="0.15">
      <c r="A42" s="1505" t="s">
        <v>33908</v>
      </c>
      <c r="B42" s="1505"/>
      <c r="C42" s="1505"/>
      <c r="D42" s="1505"/>
      <c r="E42" s="110"/>
      <c r="F42" s="110"/>
    </row>
    <row r="43" spans="1:6" ht="17" x14ac:dyDescent="0.15">
      <c r="A43" s="51" t="s">
        <v>2277</v>
      </c>
      <c r="B43" s="51" t="s">
        <v>2303</v>
      </c>
      <c r="C43" s="892" t="s">
        <v>21912</v>
      </c>
      <c r="D43" s="96">
        <v>12</v>
      </c>
      <c r="E43" s="108"/>
      <c r="F43" s="110"/>
    </row>
    <row r="44" spans="1:6" ht="17" x14ac:dyDescent="0.15">
      <c r="A44" s="51"/>
      <c r="B44" s="51"/>
      <c r="C44" s="892" t="s">
        <v>21911</v>
      </c>
      <c r="D44" s="96">
        <v>38</v>
      </c>
      <c r="E44" s="108"/>
      <c r="F44" s="110"/>
    </row>
    <row r="45" spans="1:6" x14ac:dyDescent="0.15">
      <c r="A45" s="51"/>
      <c r="B45" s="51"/>
      <c r="C45" s="892" t="s">
        <v>21904</v>
      </c>
      <c r="D45" s="96">
        <v>52</v>
      </c>
      <c r="E45" s="108"/>
      <c r="F45" s="110"/>
    </row>
    <row r="46" spans="1:6" x14ac:dyDescent="0.15">
      <c r="A46" s="51"/>
      <c r="B46" s="51"/>
      <c r="C46" s="892" t="s">
        <v>21905</v>
      </c>
      <c r="D46" s="96">
        <v>17</v>
      </c>
      <c r="E46" s="108"/>
      <c r="F46" s="110"/>
    </row>
    <row r="47" spans="1:6" x14ac:dyDescent="0.15">
      <c r="A47" s="51"/>
      <c r="B47" s="51" t="s">
        <v>21897</v>
      </c>
      <c r="C47" s="892" t="s">
        <v>21925</v>
      </c>
      <c r="D47" s="96">
        <v>10</v>
      </c>
      <c r="E47" s="108"/>
      <c r="F47" s="110"/>
    </row>
    <row r="48" spans="1:6" x14ac:dyDescent="0.15">
      <c r="A48" s="51"/>
      <c r="B48" s="51" t="s">
        <v>21898</v>
      </c>
      <c r="C48" s="895" t="s">
        <v>21881</v>
      </c>
      <c r="D48" s="96">
        <v>22</v>
      </c>
      <c r="E48" s="108"/>
      <c r="F48" s="110"/>
    </row>
    <row r="49" spans="1:11" x14ac:dyDescent="0.15">
      <c r="A49" s="51"/>
      <c r="B49" s="51"/>
      <c r="C49" s="895" t="s">
        <v>21906</v>
      </c>
      <c r="D49" s="96">
        <v>15</v>
      </c>
      <c r="E49" s="108"/>
      <c r="F49" s="110"/>
    </row>
    <row r="50" spans="1:11" x14ac:dyDescent="0.15">
      <c r="A50" s="51"/>
      <c r="B50" s="51" t="s">
        <v>21896</v>
      </c>
      <c r="C50" s="895" t="s">
        <v>21926</v>
      </c>
      <c r="D50" s="96">
        <v>12</v>
      </c>
      <c r="E50" s="108"/>
      <c r="F50" s="110"/>
    </row>
    <row r="51" spans="1:11" x14ac:dyDescent="0.15">
      <c r="A51" s="51"/>
      <c r="B51" s="51"/>
      <c r="C51" s="895" t="s">
        <v>21907</v>
      </c>
      <c r="D51" s="96">
        <v>15</v>
      </c>
      <c r="E51" s="108"/>
      <c r="F51" s="110"/>
    </row>
    <row r="52" spans="1:11" x14ac:dyDescent="0.15">
      <c r="A52" s="51"/>
      <c r="B52" s="51"/>
      <c r="C52" s="896" t="s">
        <v>21927</v>
      </c>
      <c r="D52" s="96">
        <v>12</v>
      </c>
      <c r="E52" s="108"/>
      <c r="F52" s="110"/>
    </row>
    <row r="53" spans="1:11" x14ac:dyDescent="0.15">
      <c r="A53" s="51"/>
      <c r="B53" s="51"/>
      <c r="C53" s="895" t="s">
        <v>21928</v>
      </c>
      <c r="D53" s="96">
        <v>29</v>
      </c>
      <c r="E53" s="108"/>
      <c r="F53" s="110"/>
    </row>
    <row r="54" spans="1:11" x14ac:dyDescent="0.15">
      <c r="A54" s="51"/>
      <c r="B54" s="51"/>
      <c r="C54" s="94" t="s">
        <v>21929</v>
      </c>
      <c r="D54" s="96">
        <v>23</v>
      </c>
    </row>
    <row r="55" spans="1:11" x14ac:dyDescent="0.15">
      <c r="A55" s="560"/>
      <c r="B55" s="560" t="s">
        <v>21899</v>
      </c>
      <c r="C55" s="897" t="s">
        <v>21908</v>
      </c>
      <c r="D55" s="561">
        <v>18</v>
      </c>
      <c r="E55" s="108"/>
      <c r="F55" s="110"/>
    </row>
    <row r="56" spans="1:11" ht="15" x14ac:dyDescent="0.2">
      <c r="A56" s="51" t="s">
        <v>2279</v>
      </c>
      <c r="B56" s="51" t="s">
        <v>21896</v>
      </c>
      <c r="C56" s="892" t="s">
        <v>21913</v>
      </c>
      <c r="D56" s="96">
        <v>13</v>
      </c>
      <c r="E56" s="107"/>
      <c r="F56" s="315"/>
      <c r="K56" s="316"/>
    </row>
    <row r="57" spans="1:11" ht="15" x14ac:dyDescent="0.2">
      <c r="A57" s="51"/>
      <c r="B57" s="51"/>
      <c r="C57" s="892" t="s">
        <v>21930</v>
      </c>
      <c r="D57" s="96">
        <v>41</v>
      </c>
      <c r="E57" s="110"/>
      <c r="F57" s="302"/>
      <c r="K57" s="316"/>
    </row>
    <row r="58" spans="1:11" ht="15" x14ac:dyDescent="0.2">
      <c r="A58" s="51"/>
      <c r="B58" s="51"/>
      <c r="C58" s="892" t="s">
        <v>21931</v>
      </c>
      <c r="D58" s="96">
        <v>28</v>
      </c>
      <c r="E58" s="110"/>
      <c r="F58" s="302"/>
      <c r="K58" s="316"/>
    </row>
    <row r="59" spans="1:11" ht="15" x14ac:dyDescent="0.2">
      <c r="A59" s="51"/>
      <c r="B59" s="51"/>
      <c r="C59" s="892" t="s">
        <v>21932</v>
      </c>
      <c r="D59" s="96">
        <v>24</v>
      </c>
      <c r="E59" s="107"/>
      <c r="F59" s="315"/>
      <c r="K59" s="316"/>
    </row>
    <row r="60" spans="1:11" ht="15" x14ac:dyDescent="0.2">
      <c r="A60" s="51"/>
      <c r="B60" s="51"/>
      <c r="C60" s="892" t="s">
        <v>21933</v>
      </c>
      <c r="D60" s="96">
        <v>18</v>
      </c>
      <c r="E60" s="107"/>
      <c r="F60" s="315"/>
      <c r="K60" s="316"/>
    </row>
    <row r="61" spans="1:11" ht="15" x14ac:dyDescent="0.2">
      <c r="A61" s="51"/>
      <c r="B61" s="51"/>
      <c r="C61" s="892" t="s">
        <v>21934</v>
      </c>
      <c r="D61" s="96">
        <v>19</v>
      </c>
      <c r="E61" s="107"/>
      <c r="F61" s="315"/>
      <c r="K61" s="316"/>
    </row>
    <row r="62" spans="1:11" ht="15" x14ac:dyDescent="0.2">
      <c r="A62" s="27"/>
      <c r="B62" s="51"/>
      <c r="C62" s="892" t="s">
        <v>21935</v>
      </c>
      <c r="D62" s="96">
        <v>15</v>
      </c>
      <c r="E62" s="110"/>
      <c r="F62" s="302"/>
      <c r="K62" s="316"/>
    </row>
    <row r="63" spans="1:11" ht="15" x14ac:dyDescent="0.2">
      <c r="A63" s="27"/>
      <c r="B63" s="51"/>
      <c r="C63" s="892" t="s">
        <v>21936</v>
      </c>
      <c r="D63" s="96">
        <v>15</v>
      </c>
      <c r="E63" s="107"/>
      <c r="F63" s="315"/>
      <c r="K63" s="316"/>
    </row>
    <row r="64" spans="1:11" ht="15" x14ac:dyDescent="0.2">
      <c r="A64" s="27"/>
      <c r="B64" s="51"/>
      <c r="C64" s="892" t="s">
        <v>21937</v>
      </c>
      <c r="D64" s="96">
        <v>50</v>
      </c>
      <c r="E64" s="107"/>
      <c r="F64" s="315"/>
      <c r="K64" s="316"/>
    </row>
    <row r="65" spans="1:11" ht="15" x14ac:dyDescent="0.2">
      <c r="A65" s="27"/>
      <c r="B65" s="51"/>
      <c r="C65" s="892" t="s">
        <v>21938</v>
      </c>
      <c r="D65" s="96">
        <v>22</v>
      </c>
      <c r="E65" s="110"/>
      <c r="F65" s="302"/>
      <c r="K65" s="316"/>
    </row>
    <row r="66" spans="1:11" ht="15" x14ac:dyDescent="0.2">
      <c r="A66" s="27"/>
      <c r="B66" s="51" t="s">
        <v>21899</v>
      </c>
      <c r="C66" s="895" t="s">
        <v>21939</v>
      </c>
      <c r="D66" s="314">
        <v>28</v>
      </c>
      <c r="E66" s="241"/>
      <c r="F66" s="302"/>
      <c r="K66" s="316"/>
    </row>
    <row r="67" spans="1:11" ht="15" x14ac:dyDescent="0.2">
      <c r="A67" s="27"/>
      <c r="B67" s="51"/>
      <c r="C67" s="892" t="s">
        <v>21910</v>
      </c>
      <c r="D67" s="96">
        <v>27</v>
      </c>
      <c r="E67" s="110"/>
      <c r="F67" s="302"/>
      <c r="K67" s="316"/>
    </row>
    <row r="68" spans="1:11" ht="15" x14ac:dyDescent="0.2">
      <c r="A68" s="27"/>
      <c r="B68" s="51"/>
      <c r="C68" s="892" t="s">
        <v>21940</v>
      </c>
      <c r="D68" s="96">
        <v>47</v>
      </c>
      <c r="E68" s="110"/>
      <c r="F68" s="315"/>
      <c r="K68" s="316"/>
    </row>
    <row r="69" spans="1:11" ht="15" x14ac:dyDescent="0.2">
      <c r="A69" s="27"/>
      <c r="B69" s="51" t="s">
        <v>21895</v>
      </c>
      <c r="C69" s="892" t="s">
        <v>21909</v>
      </c>
      <c r="D69" s="96">
        <v>11</v>
      </c>
      <c r="E69" s="107"/>
      <c r="F69" s="315"/>
      <c r="K69" s="316"/>
    </row>
    <row r="70" spans="1:11" ht="15" x14ac:dyDescent="0.2">
      <c r="A70" s="27"/>
      <c r="B70" s="51"/>
      <c r="C70" s="892" t="s">
        <v>21941</v>
      </c>
      <c r="D70" s="96">
        <v>20</v>
      </c>
      <c r="E70" s="107"/>
      <c r="F70" s="302"/>
      <c r="K70" s="316"/>
    </row>
    <row r="71" spans="1:11" ht="15" x14ac:dyDescent="0.2">
      <c r="A71" s="27"/>
      <c r="B71" s="51"/>
      <c r="C71" s="892" t="s">
        <v>21942</v>
      </c>
      <c r="D71" s="96">
        <v>27</v>
      </c>
      <c r="E71" s="110"/>
      <c r="F71" s="302"/>
      <c r="K71" s="316"/>
    </row>
    <row r="72" spans="1:11" ht="15" x14ac:dyDescent="0.2">
      <c r="A72" s="27"/>
      <c r="B72" s="51"/>
      <c r="C72" s="892" t="s">
        <v>21943</v>
      </c>
      <c r="D72" s="96">
        <v>37</v>
      </c>
      <c r="E72" s="110"/>
      <c r="F72" s="302"/>
      <c r="K72" s="316"/>
    </row>
    <row r="73" spans="1:11" ht="15" x14ac:dyDescent="0.2">
      <c r="A73" s="27"/>
      <c r="B73" s="51"/>
      <c r="C73" s="892" t="s">
        <v>21944</v>
      </c>
      <c r="D73" s="96">
        <v>23</v>
      </c>
      <c r="E73" s="110"/>
      <c r="F73"/>
      <c r="K73" s="316"/>
    </row>
    <row r="74" spans="1:11" ht="15" x14ac:dyDescent="0.2">
      <c r="A74" s="27"/>
      <c r="B74" s="51" t="s">
        <v>2303</v>
      </c>
      <c r="C74" s="895" t="s">
        <v>21945</v>
      </c>
      <c r="D74" s="898">
        <v>31</v>
      </c>
      <c r="E74" s="110"/>
      <c r="F74" s="302"/>
      <c r="G74" s="302"/>
    </row>
    <row r="75" spans="1:11" ht="15" x14ac:dyDescent="0.2">
      <c r="A75" s="27"/>
      <c r="B75" s="51"/>
      <c r="C75" s="892" t="s">
        <v>21946</v>
      </c>
      <c r="D75" s="96">
        <v>37</v>
      </c>
      <c r="E75" s="110"/>
      <c r="F75" s="315"/>
      <c r="G75" s="315"/>
    </row>
    <row r="76" spans="1:11" ht="15" x14ac:dyDescent="0.2">
      <c r="A76" s="27"/>
      <c r="B76" s="51"/>
      <c r="C76" s="892" t="s">
        <v>21947</v>
      </c>
      <c r="D76" s="96">
        <v>15</v>
      </c>
      <c r="E76" s="110"/>
      <c r="F76"/>
      <c r="G76"/>
      <c r="K76" s="316"/>
    </row>
    <row r="77" spans="1:11" ht="15" x14ac:dyDescent="0.2">
      <c r="A77" s="27"/>
      <c r="B77" s="51"/>
      <c r="C77" s="892" t="s">
        <v>21948</v>
      </c>
      <c r="D77" s="96">
        <v>15</v>
      </c>
      <c r="E77" s="110"/>
      <c r="F77" s="315"/>
      <c r="G77" s="315"/>
      <c r="K77" s="316"/>
    </row>
    <row r="78" spans="1:11" ht="15" x14ac:dyDescent="0.2">
      <c r="A78" s="27"/>
      <c r="B78" s="51"/>
      <c r="C78" s="94" t="s">
        <v>21949</v>
      </c>
      <c r="D78" s="96">
        <v>28</v>
      </c>
      <c r="E78" s="110"/>
      <c r="F78" s="315"/>
      <c r="G78" s="315"/>
      <c r="K78" s="316"/>
    </row>
    <row r="79" spans="1:11" ht="15" x14ac:dyDescent="0.2">
      <c r="A79" s="27"/>
      <c r="B79" s="51"/>
      <c r="C79" s="94" t="s">
        <v>21950</v>
      </c>
      <c r="D79" s="96">
        <v>16</v>
      </c>
      <c r="E79" s="110"/>
      <c r="F79" s="315"/>
      <c r="G79" s="315"/>
      <c r="K79" s="316"/>
    </row>
    <row r="80" spans="1:11" ht="15" x14ac:dyDescent="0.2">
      <c r="A80" s="27"/>
      <c r="B80" s="51"/>
      <c r="C80" s="892" t="s">
        <v>21951</v>
      </c>
      <c r="D80" s="96">
        <v>15</v>
      </c>
      <c r="E80" s="110"/>
      <c r="F80" s="302"/>
      <c r="G80" s="302"/>
      <c r="K80" s="316"/>
    </row>
    <row r="81" spans="1:11" ht="15" x14ac:dyDescent="0.2">
      <c r="A81" s="27"/>
      <c r="B81" s="51"/>
      <c r="C81" s="94" t="s">
        <v>21952</v>
      </c>
      <c r="D81" s="96">
        <v>11</v>
      </c>
      <c r="E81" s="110"/>
      <c r="F81" s="302"/>
      <c r="G81" s="302"/>
      <c r="K81" s="316"/>
    </row>
    <row r="82" spans="1:11" ht="15" x14ac:dyDescent="0.2">
      <c r="A82" s="1325"/>
      <c r="B82" s="560"/>
      <c r="C82" s="707" t="s">
        <v>21953</v>
      </c>
      <c r="D82" s="561">
        <v>33</v>
      </c>
      <c r="E82" s="110"/>
      <c r="F82" s="302"/>
      <c r="G82" s="302"/>
      <c r="K82" s="316"/>
    </row>
    <row r="83" spans="1:11" ht="15" x14ac:dyDescent="0.2">
      <c r="A83" s="27"/>
      <c r="B83" s="51"/>
      <c r="C83" s="94"/>
      <c r="D83" s="96"/>
      <c r="E83" s="110"/>
      <c r="F83" s="302"/>
      <c r="G83" s="302"/>
      <c r="K83" s="316"/>
    </row>
    <row r="84" spans="1:11" ht="14.5" customHeight="1" x14ac:dyDescent="0.2">
      <c r="A84" s="1417" t="s">
        <v>33909</v>
      </c>
      <c r="B84" s="1417"/>
      <c r="C84" s="1417"/>
      <c r="D84" s="1417"/>
      <c r="E84" s="110"/>
      <c r="F84" s="315"/>
      <c r="G84" s="315"/>
      <c r="K84" s="316"/>
    </row>
    <row r="85" spans="1:11" x14ac:dyDescent="0.15">
      <c r="A85" s="1417"/>
      <c r="B85" s="1417"/>
      <c r="C85" s="1417"/>
      <c r="D85" s="1417"/>
      <c r="K85" s="316"/>
    </row>
    <row r="86" spans="1:11" ht="35" customHeight="1" x14ac:dyDescent="0.15">
      <c r="A86" s="1417"/>
      <c r="B86" s="1417"/>
      <c r="C86" s="1417"/>
      <c r="D86" s="1417"/>
      <c r="K86" s="316"/>
    </row>
    <row r="87" spans="1:11" x14ac:dyDescent="0.15">
      <c r="K87" s="316"/>
    </row>
    <row r="88" spans="1:11" x14ac:dyDescent="0.15">
      <c r="K88" s="316"/>
    </row>
    <row r="89" spans="1:11" x14ac:dyDescent="0.15">
      <c r="K89" s="316"/>
    </row>
    <row r="90" spans="1:11" ht="48" customHeight="1" x14ac:dyDescent="0.15">
      <c r="K90" s="316"/>
    </row>
    <row r="91" spans="1:11" x14ac:dyDescent="0.15">
      <c r="K91" s="316"/>
    </row>
    <row r="92" spans="1:11" x14ac:dyDescent="0.15">
      <c r="K92" s="316"/>
    </row>
    <row r="93" spans="1:11" x14ac:dyDescent="0.15">
      <c r="K93" s="316"/>
    </row>
    <row r="94" spans="1:11" x14ac:dyDescent="0.15">
      <c r="K94" s="316"/>
    </row>
    <row r="95" spans="1:11" x14ac:dyDescent="0.15">
      <c r="K95" s="316"/>
    </row>
    <row r="96" spans="1:11" x14ac:dyDescent="0.15">
      <c r="K96" s="316"/>
    </row>
    <row r="97" spans="11:11" x14ac:dyDescent="0.15">
      <c r="K97" s="316"/>
    </row>
    <row r="98" spans="11:11" x14ac:dyDescent="0.15">
      <c r="K98" s="316"/>
    </row>
    <row r="99" spans="11:11" x14ac:dyDescent="0.15">
      <c r="K99" s="316"/>
    </row>
    <row r="100" spans="11:11" x14ac:dyDescent="0.15">
      <c r="K100" s="316"/>
    </row>
    <row r="101" spans="11:11" x14ac:dyDescent="0.15">
      <c r="K101" s="316"/>
    </row>
  </sheetData>
  <sheetProtection selectLockedCells="1" selectUnlockedCells="1"/>
  <sortState ref="C56:E73">
    <sortCondition ref="E56:E73"/>
  </sortState>
  <mergeCells count="3">
    <mergeCell ref="A2:D2"/>
    <mergeCell ref="A42:D42"/>
    <mergeCell ref="A84:D86"/>
  </mergeCells>
  <pageMargins left="0.7" right="0.7" top="0.75" bottom="0.75" header="0.51180555555555551" footer="0.51180555555555551"/>
  <pageSetup paperSize="9" firstPageNumber="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baseColWidth="10" defaultColWidth="8.33203125" defaultRowHeight="13" x14ac:dyDescent="0.15"/>
  <cols>
    <col min="1" max="1" width="13.6640625" style="110" customWidth="1"/>
    <col min="2" max="2" width="8.33203125" style="110" customWidth="1"/>
    <col min="3" max="3" width="7.83203125" style="110" customWidth="1"/>
    <col min="4" max="4" width="10.83203125" style="110" bestFit="1" customWidth="1"/>
    <col min="5" max="5" width="11.1640625" style="110" customWidth="1"/>
    <col min="6" max="6" width="8.33203125" style="110"/>
    <col min="7" max="7" width="8.33203125" style="110" customWidth="1"/>
    <col min="8" max="8" width="8.83203125" style="110" customWidth="1"/>
    <col min="9" max="9" width="9.5" style="110" customWidth="1"/>
    <col min="10" max="16384" width="8.33203125" style="110"/>
  </cols>
  <sheetData>
    <row r="1" spans="1:9" x14ac:dyDescent="0.15">
      <c r="A1" s="207" t="s">
        <v>33924</v>
      </c>
      <c r="B1" s="208"/>
      <c r="C1" s="208"/>
      <c r="D1" s="208"/>
      <c r="E1" s="208"/>
      <c r="F1" s="208"/>
      <c r="G1" s="208"/>
      <c r="H1" s="208"/>
      <c r="I1" s="208"/>
    </row>
    <row r="2" spans="1:9" ht="13" customHeight="1" x14ac:dyDescent="0.15">
      <c r="A2" s="1508" t="s">
        <v>2312</v>
      </c>
      <c r="B2" s="1508"/>
      <c r="C2" s="1508"/>
      <c r="D2" s="1508"/>
      <c r="E2" s="1508"/>
      <c r="F2" s="1508"/>
      <c r="G2" s="1508"/>
      <c r="H2" s="1508"/>
      <c r="I2" s="1508"/>
    </row>
    <row r="3" spans="1:9" s="92" customFormat="1" ht="26" x14ac:dyDescent="0.2">
      <c r="A3" s="359" t="s">
        <v>2313</v>
      </c>
      <c r="B3" s="359" t="s">
        <v>2314</v>
      </c>
      <c r="C3" s="359" t="s">
        <v>2315</v>
      </c>
      <c r="D3" s="597" t="s">
        <v>2316</v>
      </c>
      <c r="E3" s="359" t="s">
        <v>2317</v>
      </c>
      <c r="F3" s="359" t="s">
        <v>2318</v>
      </c>
      <c r="G3" s="287" t="s">
        <v>2928</v>
      </c>
      <c r="H3" s="287" t="s">
        <v>2929</v>
      </c>
      <c r="I3" s="359" t="s">
        <v>2930</v>
      </c>
    </row>
    <row r="4" spans="1:9" x14ac:dyDescent="0.15">
      <c r="A4" s="901" t="s">
        <v>2356</v>
      </c>
      <c r="B4" s="555">
        <v>83858</v>
      </c>
      <c r="C4" s="555">
        <v>1</v>
      </c>
      <c r="D4" s="739">
        <v>1407139</v>
      </c>
      <c r="E4" s="97">
        <v>1444852</v>
      </c>
      <c r="F4" s="96" t="s">
        <v>2321</v>
      </c>
      <c r="G4" s="96">
        <v>33</v>
      </c>
      <c r="H4" s="651">
        <v>0.70621999999999996</v>
      </c>
      <c r="I4" s="96">
        <v>1</v>
      </c>
    </row>
    <row r="5" spans="1:9" x14ac:dyDescent="0.15">
      <c r="A5" s="101" t="s">
        <v>2357</v>
      </c>
      <c r="B5" s="96">
        <v>440560</v>
      </c>
      <c r="C5" s="96">
        <v>1</v>
      </c>
      <c r="D5" s="100">
        <v>12884468</v>
      </c>
      <c r="E5" s="97">
        <v>12891264</v>
      </c>
      <c r="F5" s="96" t="s">
        <v>2328</v>
      </c>
      <c r="G5" s="96" t="s">
        <v>172</v>
      </c>
      <c r="H5" s="651" t="s">
        <v>172</v>
      </c>
      <c r="I5" s="96" t="s">
        <v>172</v>
      </c>
    </row>
    <row r="6" spans="1:9" x14ac:dyDescent="0.15">
      <c r="A6" s="101" t="s">
        <v>2358</v>
      </c>
      <c r="B6" s="96">
        <v>7840</v>
      </c>
      <c r="C6" s="96">
        <v>2</v>
      </c>
      <c r="D6" s="100">
        <v>73612886</v>
      </c>
      <c r="E6" s="97">
        <v>73837047</v>
      </c>
      <c r="F6" s="96" t="s">
        <v>2321</v>
      </c>
      <c r="G6" s="96">
        <v>529</v>
      </c>
      <c r="H6" s="651">
        <v>0.88473999999999997</v>
      </c>
      <c r="I6" s="96">
        <v>1</v>
      </c>
    </row>
    <row r="7" spans="1:9" x14ac:dyDescent="0.15">
      <c r="A7" s="101" t="s">
        <v>2359</v>
      </c>
      <c r="B7" s="96">
        <v>905</v>
      </c>
      <c r="C7" s="96">
        <v>2</v>
      </c>
      <c r="D7" s="97">
        <v>135676363</v>
      </c>
      <c r="E7" s="97">
        <v>135716915</v>
      </c>
      <c r="F7" s="96" t="s">
        <v>2321</v>
      </c>
      <c r="G7" s="96">
        <v>95</v>
      </c>
      <c r="H7" s="651">
        <v>3.5244999999999999E-3</v>
      </c>
      <c r="I7" s="96">
        <v>1</v>
      </c>
    </row>
    <row r="8" spans="1:9" x14ac:dyDescent="0.15">
      <c r="A8" s="101" t="s">
        <v>2360</v>
      </c>
      <c r="B8" s="96">
        <v>22930</v>
      </c>
      <c r="C8" s="96">
        <v>2</v>
      </c>
      <c r="D8" s="97">
        <v>135809835</v>
      </c>
      <c r="E8" s="97">
        <v>135928280</v>
      </c>
      <c r="F8" s="96" t="s">
        <v>2321</v>
      </c>
      <c r="G8" s="96">
        <v>199</v>
      </c>
      <c r="H8" s="651">
        <v>0.40005000000000002</v>
      </c>
      <c r="I8" s="96">
        <v>1</v>
      </c>
    </row>
    <row r="9" spans="1:9" x14ac:dyDescent="0.15">
      <c r="A9" s="101" t="s">
        <v>2361</v>
      </c>
      <c r="B9" s="96">
        <v>23518</v>
      </c>
      <c r="C9" s="96">
        <v>2</v>
      </c>
      <c r="D9" s="97">
        <v>136289036</v>
      </c>
      <c r="E9" s="97">
        <v>136482839</v>
      </c>
      <c r="F9" s="96" t="s">
        <v>2321</v>
      </c>
      <c r="G9" s="96">
        <v>301</v>
      </c>
      <c r="H9" s="651">
        <v>0.13869999999999999</v>
      </c>
      <c r="I9" s="96">
        <v>1</v>
      </c>
    </row>
    <row r="10" spans="1:9" x14ac:dyDescent="0.15">
      <c r="A10" s="101" t="s">
        <v>2362</v>
      </c>
      <c r="B10" s="96">
        <v>3938</v>
      </c>
      <c r="C10" s="96">
        <v>2</v>
      </c>
      <c r="D10" s="97">
        <v>136545415</v>
      </c>
      <c r="E10" s="97">
        <v>136594750</v>
      </c>
      <c r="F10" s="96" t="s">
        <v>2328</v>
      </c>
      <c r="G10" s="96">
        <v>127</v>
      </c>
      <c r="H10" s="651">
        <v>7.1427000000000004E-2</v>
      </c>
      <c r="I10" s="96">
        <v>1</v>
      </c>
    </row>
    <row r="11" spans="1:9" x14ac:dyDescent="0.15">
      <c r="A11" s="101" t="s">
        <v>2363</v>
      </c>
      <c r="B11" s="96">
        <v>7096</v>
      </c>
      <c r="C11" s="96">
        <v>4</v>
      </c>
      <c r="D11" s="97">
        <v>38797876</v>
      </c>
      <c r="E11" s="97">
        <v>38806814</v>
      </c>
      <c r="F11" s="96" t="s">
        <v>2328</v>
      </c>
      <c r="G11" s="96">
        <v>50</v>
      </c>
      <c r="H11" s="651">
        <v>2.2574E-2</v>
      </c>
      <c r="I11" s="96">
        <v>1</v>
      </c>
    </row>
    <row r="12" spans="1:9" x14ac:dyDescent="0.15">
      <c r="A12" s="101" t="s">
        <v>2364</v>
      </c>
      <c r="B12" s="96">
        <v>51151</v>
      </c>
      <c r="C12" s="96">
        <v>5</v>
      </c>
      <c r="D12" s="97">
        <v>33944721</v>
      </c>
      <c r="E12" s="97">
        <v>33984780</v>
      </c>
      <c r="F12" s="96" t="s">
        <v>2328</v>
      </c>
      <c r="G12" s="96">
        <v>98</v>
      </c>
      <c r="H12" s="651">
        <v>0.87502999999999997</v>
      </c>
      <c r="I12" s="96">
        <v>1</v>
      </c>
    </row>
    <row r="13" spans="1:9" x14ac:dyDescent="0.15">
      <c r="A13" s="101" t="s">
        <v>2365</v>
      </c>
      <c r="B13" s="96">
        <v>11127</v>
      </c>
      <c r="C13" s="96">
        <v>5</v>
      </c>
      <c r="D13" s="97">
        <v>132028323</v>
      </c>
      <c r="E13" s="97">
        <v>132073265</v>
      </c>
      <c r="F13" s="96" t="s">
        <v>2328</v>
      </c>
      <c r="G13" s="96">
        <v>129</v>
      </c>
      <c r="H13" s="651">
        <v>0.15071999999999999</v>
      </c>
      <c r="I13" s="96">
        <v>1</v>
      </c>
    </row>
    <row r="14" spans="1:9" x14ac:dyDescent="0.15">
      <c r="A14" s="101" t="s">
        <v>2366</v>
      </c>
      <c r="B14" s="96">
        <v>54662</v>
      </c>
      <c r="C14" s="96">
        <v>9</v>
      </c>
      <c r="D14" s="97">
        <v>131549510</v>
      </c>
      <c r="E14" s="97">
        <v>131572711</v>
      </c>
      <c r="F14" s="96" t="s">
        <v>2321</v>
      </c>
      <c r="G14" s="96">
        <v>87</v>
      </c>
      <c r="H14" s="651">
        <v>0.10100000000000001</v>
      </c>
      <c r="I14" s="96">
        <v>1</v>
      </c>
    </row>
    <row r="15" spans="1:9" x14ac:dyDescent="0.15">
      <c r="A15" s="101" t="s">
        <v>2367</v>
      </c>
      <c r="B15" s="96">
        <v>256892</v>
      </c>
      <c r="C15" s="96">
        <v>11</v>
      </c>
      <c r="D15" s="97">
        <v>4790209</v>
      </c>
      <c r="E15" s="97">
        <v>4791147</v>
      </c>
      <c r="F15" s="96" t="s">
        <v>2328</v>
      </c>
      <c r="G15" s="96">
        <v>17</v>
      </c>
      <c r="H15" s="651">
        <v>0.95487</v>
      </c>
      <c r="I15" s="96">
        <v>1</v>
      </c>
    </row>
    <row r="16" spans="1:9" x14ac:dyDescent="0.15">
      <c r="A16" s="101" t="s">
        <v>2368</v>
      </c>
      <c r="B16" s="96">
        <v>259289</v>
      </c>
      <c r="C16" s="96">
        <v>12</v>
      </c>
      <c r="D16" s="97">
        <v>11243886</v>
      </c>
      <c r="E16" s="97">
        <v>11244912</v>
      </c>
      <c r="F16" s="96" t="s">
        <v>2328</v>
      </c>
      <c r="G16" s="96">
        <v>1</v>
      </c>
      <c r="H16" s="651">
        <v>0.77370000000000005</v>
      </c>
      <c r="I16" s="96">
        <v>1</v>
      </c>
    </row>
    <row r="17" spans="1:9" x14ac:dyDescent="0.15">
      <c r="A17" s="101" t="s">
        <v>2369</v>
      </c>
      <c r="B17" s="96">
        <v>9071</v>
      </c>
      <c r="C17" s="96">
        <v>13</v>
      </c>
      <c r="D17" s="97">
        <v>96085853</v>
      </c>
      <c r="E17" s="97">
        <v>96232010</v>
      </c>
      <c r="F17" s="96" t="s">
        <v>2321</v>
      </c>
      <c r="G17" s="96">
        <v>593</v>
      </c>
      <c r="H17" s="651">
        <v>4.197E-2</v>
      </c>
      <c r="I17" s="96">
        <v>1</v>
      </c>
    </row>
    <row r="18" spans="1:9" x14ac:dyDescent="0.15">
      <c r="A18" s="101" t="s">
        <v>2370</v>
      </c>
      <c r="B18" s="96">
        <v>8924</v>
      </c>
      <c r="C18" s="96">
        <v>15</v>
      </c>
      <c r="D18" s="97">
        <v>28356183</v>
      </c>
      <c r="E18" s="97">
        <v>28567313</v>
      </c>
      <c r="F18" s="96" t="s">
        <v>2328</v>
      </c>
      <c r="G18" s="96">
        <v>252</v>
      </c>
      <c r="H18" s="651">
        <v>0.75105999999999995</v>
      </c>
      <c r="I18" s="96">
        <v>1</v>
      </c>
    </row>
    <row r="19" spans="1:9" x14ac:dyDescent="0.15">
      <c r="A19" s="101" t="s">
        <v>2371</v>
      </c>
      <c r="B19" s="96">
        <v>283652</v>
      </c>
      <c r="C19" s="96">
        <v>15</v>
      </c>
      <c r="D19" s="97">
        <v>48413169</v>
      </c>
      <c r="E19" s="97">
        <v>48434926</v>
      </c>
      <c r="F19" s="96" t="s">
        <v>2321</v>
      </c>
      <c r="G19" s="96">
        <v>14</v>
      </c>
      <c r="H19" s="651">
        <v>0.80293000000000003</v>
      </c>
      <c r="I19" s="96">
        <v>1</v>
      </c>
    </row>
    <row r="20" spans="1:9" x14ac:dyDescent="0.15">
      <c r="A20" s="903" t="s">
        <v>2372</v>
      </c>
      <c r="B20" s="817">
        <v>64428</v>
      </c>
      <c r="C20" s="817">
        <v>16</v>
      </c>
      <c r="D20" s="562">
        <v>779753</v>
      </c>
      <c r="E20" s="562">
        <v>790997</v>
      </c>
      <c r="F20" s="561" t="s">
        <v>2328</v>
      </c>
      <c r="G20" s="561">
        <v>31</v>
      </c>
      <c r="H20" s="900">
        <v>0.87456999999999996</v>
      </c>
      <c r="I20" s="561">
        <v>1</v>
      </c>
    </row>
    <row r="21" spans="1:9" x14ac:dyDescent="0.15">
      <c r="A21" s="901"/>
      <c r="B21" s="555"/>
      <c r="C21" s="555"/>
      <c r="D21" s="97"/>
      <c r="E21" s="97"/>
      <c r="F21" s="96"/>
      <c r="G21" s="96"/>
      <c r="H21" s="651"/>
      <c r="I21" s="96"/>
    </row>
    <row r="22" spans="1:9" ht="51.75" customHeight="1" x14ac:dyDescent="0.15">
      <c r="A22" s="1511" t="s">
        <v>33905</v>
      </c>
      <c r="B22" s="1512"/>
      <c r="C22" s="1512"/>
      <c r="D22" s="1512"/>
      <c r="E22" s="1512"/>
      <c r="F22" s="1512"/>
      <c r="G22" s="1512"/>
      <c r="H22" s="1512"/>
      <c r="I22" s="1512"/>
    </row>
    <row r="23" spans="1:9" x14ac:dyDescent="0.15">
      <c r="A23" s="105"/>
      <c r="B23" s="103"/>
      <c r="C23" s="103"/>
      <c r="D23" s="103"/>
      <c r="E23" s="103"/>
      <c r="F23" s="103"/>
      <c r="G23" s="103"/>
      <c r="H23" s="219"/>
      <c r="I23" s="103"/>
    </row>
    <row r="24" spans="1:9" x14ac:dyDescent="0.15">
      <c r="A24" s="1570" t="s">
        <v>2373</v>
      </c>
      <c r="B24" s="1570"/>
      <c r="C24" s="1570"/>
      <c r="D24" s="1570"/>
      <c r="E24" s="103"/>
      <c r="F24" s="103"/>
      <c r="G24" s="360"/>
      <c r="H24" s="360"/>
      <c r="I24" s="360"/>
    </row>
    <row r="25" spans="1:9" x14ac:dyDescent="0.15">
      <c r="A25" s="1571" t="s">
        <v>2283</v>
      </c>
      <c r="B25" s="1571"/>
      <c r="C25" s="286" t="s">
        <v>21922</v>
      </c>
      <c r="D25" s="286" t="s">
        <v>2929</v>
      </c>
      <c r="E25" s="209"/>
      <c r="F25" s="103"/>
      <c r="G25" s="103"/>
      <c r="H25" s="219"/>
      <c r="I25" s="103"/>
    </row>
    <row r="26" spans="1:9" ht="25.75" customHeight="1" x14ac:dyDescent="0.15">
      <c r="A26" s="1572" t="s">
        <v>2374</v>
      </c>
      <c r="B26" s="1572"/>
      <c r="C26" s="354">
        <v>16</v>
      </c>
      <c r="D26" s="905">
        <v>0.89831000000000005</v>
      </c>
      <c r="E26" s="219"/>
      <c r="F26" s="103"/>
      <c r="G26" s="103"/>
      <c r="H26" s="219"/>
      <c r="I26" s="103"/>
    </row>
    <row r="27" spans="1:9" ht="13" customHeight="1" x14ac:dyDescent="0.15">
      <c r="A27" s="822"/>
      <c r="B27" s="822"/>
      <c r="C27" s="1278"/>
      <c r="D27" s="1329"/>
      <c r="E27" s="219"/>
      <c r="F27" s="103"/>
      <c r="G27" s="103"/>
      <c r="H27" s="219"/>
      <c r="I27" s="103"/>
    </row>
    <row r="28" spans="1:9" ht="68.5" customHeight="1" x14ac:dyDescent="0.15">
      <c r="A28" s="1417" t="s">
        <v>33977</v>
      </c>
      <c r="B28" s="1417"/>
      <c r="C28" s="1417"/>
      <c r="D28" s="1417"/>
      <c r="G28" s="103"/>
      <c r="H28" s="219"/>
      <c r="I28" s="103"/>
    </row>
  </sheetData>
  <sheetProtection selectLockedCells="1" selectUnlockedCells="1"/>
  <mergeCells count="6">
    <mergeCell ref="A28:D28"/>
    <mergeCell ref="A2:I2"/>
    <mergeCell ref="A22:I22"/>
    <mergeCell ref="A24:D24"/>
    <mergeCell ref="A25:B25"/>
    <mergeCell ref="A26:B26"/>
  </mergeCells>
  <pageMargins left="0.7" right="0.7" top="0.75" bottom="0.75" header="0.51180555555555551" footer="0.51180555555555551"/>
  <pageSetup paperSize="9" firstPageNumber="0"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workbookViewId="0"/>
  </sheetViews>
  <sheetFormatPr baseColWidth="10" defaultColWidth="10" defaultRowHeight="13" x14ac:dyDescent="0.15"/>
  <cols>
    <col min="1" max="1" width="28.6640625" style="2" customWidth="1"/>
    <col min="2" max="2" width="15" style="2" bestFit="1" customWidth="1"/>
    <col min="3" max="3" width="12.33203125" style="2" bestFit="1" customWidth="1"/>
    <col min="4" max="4" width="15.1640625" style="2" bestFit="1" customWidth="1"/>
    <col min="5" max="5" width="8.83203125" style="2" bestFit="1" customWidth="1"/>
    <col min="6" max="6" width="11.6640625" style="2" bestFit="1" customWidth="1"/>
    <col min="7" max="7" width="10.33203125" style="2" customWidth="1"/>
    <col min="8" max="8" width="16.5" style="2" bestFit="1" customWidth="1"/>
    <col min="9" max="9" width="8.83203125" style="2" bestFit="1" customWidth="1"/>
    <col min="10" max="10" width="8.1640625" style="2" bestFit="1" customWidth="1"/>
    <col min="11" max="11" width="6.1640625" style="2" bestFit="1" customWidth="1"/>
    <col min="12" max="12" width="9.33203125" style="2" bestFit="1" customWidth="1"/>
    <col min="13" max="13" width="12.5" style="2" bestFit="1" customWidth="1"/>
    <col min="14" max="16384" width="10" style="2"/>
  </cols>
  <sheetData>
    <row r="1" spans="1:13" x14ac:dyDescent="0.15">
      <c r="A1" s="737" t="s">
        <v>33929</v>
      </c>
      <c r="B1" s="738"/>
      <c r="C1" s="108"/>
      <c r="D1" s="108"/>
      <c r="E1" s="108"/>
      <c r="F1" s="108"/>
      <c r="G1" s="108"/>
      <c r="H1" s="108"/>
      <c r="I1" s="103"/>
      <c r="J1" s="103"/>
      <c r="K1" s="108"/>
      <c r="L1" s="108"/>
      <c r="M1" s="108"/>
    </row>
    <row r="2" spans="1:13" s="114" customFormat="1" ht="56" x14ac:dyDescent="0.2">
      <c r="A2" s="359" t="s">
        <v>2857</v>
      </c>
      <c r="B2" s="359" t="s">
        <v>2858</v>
      </c>
      <c r="C2" s="359" t="s">
        <v>33016</v>
      </c>
      <c r="D2" s="359" t="s">
        <v>33024</v>
      </c>
      <c r="E2" s="359" t="s">
        <v>2859</v>
      </c>
      <c r="F2" s="359" t="s">
        <v>33018</v>
      </c>
      <c r="G2" s="287" t="s">
        <v>33019</v>
      </c>
      <c r="H2" s="359" t="s">
        <v>33025</v>
      </c>
      <c r="I2" s="287" t="s">
        <v>33021</v>
      </c>
      <c r="J2" s="359" t="s">
        <v>33026</v>
      </c>
      <c r="K2" s="359" t="s">
        <v>33023</v>
      </c>
      <c r="L2" s="287" t="s">
        <v>21800</v>
      </c>
      <c r="M2" s="359" t="s">
        <v>33027</v>
      </c>
    </row>
    <row r="3" spans="1:13" x14ac:dyDescent="0.15">
      <c r="A3" s="51" t="s">
        <v>2860</v>
      </c>
      <c r="B3" s="651">
        <v>1.4658156331799999E-2</v>
      </c>
      <c r="C3" s="651">
        <v>5.8472462957499999E-2</v>
      </c>
      <c r="D3" s="100">
        <v>1.6809357237399999E-2</v>
      </c>
      <c r="E3" s="651">
        <v>3.9890734983099998</v>
      </c>
      <c r="F3" s="651">
        <v>1.1467579453300001</v>
      </c>
      <c r="G3" s="651">
        <v>1.0332551369381099E-2</v>
      </c>
      <c r="H3" s="96">
        <f t="shared" ref="H3:H54" si="0">IF(G3&lt;(0.05/52),1,0)</f>
        <v>0</v>
      </c>
      <c r="I3" s="100">
        <v>-2.70957206199E-9</v>
      </c>
      <c r="J3" s="654">
        <v>1.11262720248E-8</v>
      </c>
      <c r="K3" s="652">
        <v>-0.243529194319</v>
      </c>
      <c r="L3" s="100">
        <f t="shared" ref="L3:L54" si="1">2*(1-_xlfn.NORM.S.DIST(ABS(K3),TRUE))</f>
        <v>0.80759547192445291</v>
      </c>
      <c r="M3" s="96">
        <f t="shared" ref="M3:M54" si="2">IF(L3&lt;(0.05/52),1,0)</f>
        <v>0</v>
      </c>
    </row>
    <row r="4" spans="1:13" x14ac:dyDescent="0.15">
      <c r="A4" s="51" t="s">
        <v>2861</v>
      </c>
      <c r="B4" s="651">
        <v>6.4555416108900004E-2</v>
      </c>
      <c r="C4" s="651">
        <v>3.6686793997599998E-2</v>
      </c>
      <c r="D4" s="739">
        <v>1.92517778969E-2</v>
      </c>
      <c r="E4" s="651">
        <v>0.56829924131700005</v>
      </c>
      <c r="F4" s="651">
        <v>0.29822095584500002</v>
      </c>
      <c r="G4" s="651">
        <v>0.15306953603274201</v>
      </c>
      <c r="H4" s="96">
        <f t="shared" si="0"/>
        <v>0</v>
      </c>
      <c r="I4" s="100">
        <v>-1.48194858742E-8</v>
      </c>
      <c r="J4" s="654">
        <v>3.7562727038600002E-9</v>
      </c>
      <c r="K4" s="652">
        <v>-3.9452635744300002</v>
      </c>
      <c r="L4" s="665">
        <f t="shared" si="1"/>
        <v>7.9712248307828304E-5</v>
      </c>
      <c r="M4" s="666">
        <f t="shared" si="2"/>
        <v>1</v>
      </c>
    </row>
    <row r="5" spans="1:13" x14ac:dyDescent="0.15">
      <c r="A5" s="51" t="s">
        <v>2862</v>
      </c>
      <c r="B5" s="651">
        <v>2.6062506685999999E-2</v>
      </c>
      <c r="C5" s="651">
        <v>0.41289171883600001</v>
      </c>
      <c r="D5" s="100">
        <v>4.9524074012199999E-2</v>
      </c>
      <c r="E5" s="651">
        <v>15.8423640447</v>
      </c>
      <c r="F5" s="651">
        <v>1.90020379118</v>
      </c>
      <c r="G5" s="665">
        <v>6.5161800707034796E-13</v>
      </c>
      <c r="H5" s="666">
        <f t="shared" si="0"/>
        <v>1</v>
      </c>
      <c r="I5" s="100">
        <v>9.8523954784400004E-8</v>
      </c>
      <c r="J5" s="654">
        <v>1.3845543024000001E-8</v>
      </c>
      <c r="K5" s="652">
        <v>7.1159328755300004</v>
      </c>
      <c r="L5" s="665">
        <f t="shared" si="1"/>
        <v>1.1115552922547067E-12</v>
      </c>
      <c r="M5" s="666">
        <f t="shared" si="2"/>
        <v>1</v>
      </c>
    </row>
    <row r="6" spans="1:13" s="171" customFormat="1" x14ac:dyDescent="0.15">
      <c r="A6" s="51" t="s">
        <v>2863</v>
      </c>
      <c r="B6" s="651">
        <v>0.33251403250200001</v>
      </c>
      <c r="C6" s="651">
        <v>0.680758382479</v>
      </c>
      <c r="D6" s="100">
        <v>4.3254929896099997E-2</v>
      </c>
      <c r="E6" s="651">
        <v>2.0473072289799998</v>
      </c>
      <c r="F6" s="651">
        <v>0.13008452476599999</v>
      </c>
      <c r="G6" s="665">
        <v>5.6498283885876705E-13</v>
      </c>
      <c r="H6" s="666">
        <f t="shared" si="0"/>
        <v>1</v>
      </c>
      <c r="I6" s="100">
        <v>2.95237268109E-9</v>
      </c>
      <c r="J6" s="654">
        <v>1.7447887774899999E-9</v>
      </c>
      <c r="K6" s="652">
        <v>1.6921089355800001</v>
      </c>
      <c r="L6" s="100">
        <f t="shared" si="1"/>
        <v>9.0625205046598545E-2</v>
      </c>
      <c r="M6" s="96">
        <f t="shared" si="2"/>
        <v>0</v>
      </c>
    </row>
    <row r="7" spans="1:13" x14ac:dyDescent="0.15">
      <c r="A7" s="52" t="s">
        <v>2864</v>
      </c>
      <c r="B7" s="906">
        <v>2.38288475108E-2</v>
      </c>
      <c r="C7" s="906">
        <v>-1.10359636737E-4</v>
      </c>
      <c r="D7" s="906">
        <v>2.73645510141E-2</v>
      </c>
      <c r="E7" s="906">
        <v>-4.6313459636100002E-3</v>
      </c>
      <c r="F7" s="906">
        <v>1.14837912331</v>
      </c>
      <c r="G7" s="906">
        <v>0.38363430205260601</v>
      </c>
      <c r="H7" s="555">
        <f t="shared" si="0"/>
        <v>0</v>
      </c>
      <c r="I7" s="557">
        <v>-1.39273707694E-8</v>
      </c>
      <c r="J7" s="647">
        <v>1.0733732408299999E-8</v>
      </c>
      <c r="K7" s="645">
        <v>-1.29753288415</v>
      </c>
      <c r="L7" s="100">
        <f t="shared" si="1"/>
        <v>0.19444789808265539</v>
      </c>
      <c r="M7" s="555">
        <f t="shared" si="2"/>
        <v>0</v>
      </c>
    </row>
    <row r="8" spans="1:13" x14ac:dyDescent="0.15">
      <c r="A8" s="51" t="s">
        <v>2865</v>
      </c>
      <c r="B8" s="651">
        <v>7.1062184410000007E-2</v>
      </c>
      <c r="C8" s="651">
        <v>0.106103501479</v>
      </c>
      <c r="D8" s="651">
        <v>2.9296839235699999E-2</v>
      </c>
      <c r="E8" s="651">
        <v>1.4931077951</v>
      </c>
      <c r="F8" s="651">
        <v>0.41227045690899999</v>
      </c>
      <c r="G8" s="651">
        <v>0.233806232704868</v>
      </c>
      <c r="H8" s="96">
        <f t="shared" si="0"/>
        <v>0</v>
      </c>
      <c r="I8" s="100">
        <v>6.9118327310400002E-9</v>
      </c>
      <c r="J8" s="654">
        <v>4.8962406341399998E-9</v>
      </c>
      <c r="K8" s="652">
        <v>1.4116611595499999</v>
      </c>
      <c r="L8" s="100">
        <f t="shared" si="1"/>
        <v>0.15804975489753526</v>
      </c>
      <c r="M8" s="96">
        <f t="shared" si="2"/>
        <v>0</v>
      </c>
    </row>
    <row r="9" spans="1:13" x14ac:dyDescent="0.15">
      <c r="A9" s="51" t="s">
        <v>2866</v>
      </c>
      <c r="B9" s="651">
        <v>0.13759360766500001</v>
      </c>
      <c r="C9" s="651">
        <v>0.15659082235999999</v>
      </c>
      <c r="D9" s="651">
        <v>6.7064424691400004E-2</v>
      </c>
      <c r="E9" s="651">
        <v>1.13806756736</v>
      </c>
      <c r="F9" s="651">
        <v>0.48740945040700001</v>
      </c>
      <c r="G9" s="651">
        <v>0.77714375947164804</v>
      </c>
      <c r="H9" s="96">
        <f t="shared" si="0"/>
        <v>0</v>
      </c>
      <c r="I9" s="100">
        <v>4.2989612603600002E-10</v>
      </c>
      <c r="J9" s="654">
        <v>5.1360420754E-9</v>
      </c>
      <c r="K9" s="652">
        <v>8.3701831045099997E-2</v>
      </c>
      <c r="L9" s="100">
        <f t="shared" si="1"/>
        <v>0.93329350129286093</v>
      </c>
      <c r="M9" s="96">
        <f t="shared" si="2"/>
        <v>0</v>
      </c>
    </row>
    <row r="10" spans="1:13" x14ac:dyDescent="0.15">
      <c r="A10" s="51" t="s">
        <v>2867</v>
      </c>
      <c r="B10" s="651">
        <v>0.54150087453200002</v>
      </c>
      <c r="C10" s="651">
        <v>0.57974321870300005</v>
      </c>
      <c r="D10" s="651">
        <v>5.4570202560200003E-2</v>
      </c>
      <c r="E10" s="651">
        <v>1.07062286687</v>
      </c>
      <c r="F10" s="651">
        <v>0.10077583458599999</v>
      </c>
      <c r="G10" s="651">
        <v>0.48571156060947801</v>
      </c>
      <c r="H10" s="96">
        <f t="shared" si="0"/>
        <v>0</v>
      </c>
      <c r="I10" s="100">
        <v>-5.55637565314E-9</v>
      </c>
      <c r="J10" s="654">
        <v>2.5961428549800001E-9</v>
      </c>
      <c r="K10" s="652">
        <v>-2.1402426459199999</v>
      </c>
      <c r="L10" s="100">
        <f t="shared" si="1"/>
        <v>3.2335162378675619E-2</v>
      </c>
      <c r="M10" s="96">
        <f t="shared" si="2"/>
        <v>0</v>
      </c>
    </row>
    <row r="11" spans="1:13" x14ac:dyDescent="0.15">
      <c r="A11" s="51" t="s">
        <v>2868</v>
      </c>
      <c r="B11" s="651">
        <v>0.111765805611</v>
      </c>
      <c r="C11" s="651">
        <v>0.10193935161000001</v>
      </c>
      <c r="D11" s="651">
        <v>7.2408704866799997E-2</v>
      </c>
      <c r="E11" s="651">
        <v>0.91207996088700005</v>
      </c>
      <c r="F11" s="651">
        <v>0.64786098459399999</v>
      </c>
      <c r="G11" s="100">
        <v>0.89198148997497895</v>
      </c>
      <c r="H11" s="96">
        <f t="shared" si="0"/>
        <v>0</v>
      </c>
      <c r="I11" s="100">
        <v>-6.8285120440899999E-9</v>
      </c>
      <c r="J11" s="654">
        <v>7.8190865664400003E-9</v>
      </c>
      <c r="K11" s="652">
        <v>-0.87331326825300004</v>
      </c>
      <c r="L11" s="100">
        <f t="shared" si="1"/>
        <v>0.38249235047019958</v>
      </c>
      <c r="M11" s="96">
        <f t="shared" si="2"/>
        <v>0</v>
      </c>
    </row>
    <row r="12" spans="1:13" x14ac:dyDescent="0.15">
      <c r="A12" s="52" t="s">
        <v>2869</v>
      </c>
      <c r="B12" s="906">
        <v>0.16775492449500001</v>
      </c>
      <c r="C12" s="906">
        <v>0.164603182958</v>
      </c>
      <c r="D12" s="906">
        <v>7.8807830238900006E-2</v>
      </c>
      <c r="E12" s="906">
        <v>0.98121222643200001</v>
      </c>
      <c r="F12" s="906">
        <v>0.469779533902</v>
      </c>
      <c r="G12" s="906">
        <v>0.967997976187005</v>
      </c>
      <c r="H12" s="555">
        <f t="shared" si="0"/>
        <v>0</v>
      </c>
      <c r="I12" s="557">
        <v>-1.1525819090300001E-8</v>
      </c>
      <c r="J12" s="647">
        <v>6.8098136209499996E-9</v>
      </c>
      <c r="K12" s="645">
        <v>-1.6925307698300001</v>
      </c>
      <c r="L12" s="100">
        <f t="shared" si="1"/>
        <v>9.0544818415409623E-2</v>
      </c>
      <c r="M12" s="96">
        <f t="shared" si="2"/>
        <v>0</v>
      </c>
    </row>
    <row r="13" spans="1:13" x14ac:dyDescent="0.15">
      <c r="A13" s="51" t="s">
        <v>2870</v>
      </c>
      <c r="B13" s="651">
        <v>0.498778726008</v>
      </c>
      <c r="C13" s="651">
        <v>0.798980101123</v>
      </c>
      <c r="D13" s="651">
        <v>5.6756782572800001E-2</v>
      </c>
      <c r="E13" s="651">
        <v>1.60187285356</v>
      </c>
      <c r="F13" s="651">
        <v>0.11379150636</v>
      </c>
      <c r="G13" s="665">
        <v>5.7692712395303601E-7</v>
      </c>
      <c r="H13" s="666">
        <f t="shared" si="0"/>
        <v>1</v>
      </c>
      <c r="I13" s="100">
        <v>9.5038147306299992E-9</v>
      </c>
      <c r="J13" s="654">
        <v>3.0318383095400002E-9</v>
      </c>
      <c r="K13" s="652">
        <v>3.13467070481</v>
      </c>
      <c r="L13" s="100">
        <f t="shared" si="1"/>
        <v>1.720471206101859E-3</v>
      </c>
      <c r="M13" s="96">
        <f t="shared" si="2"/>
        <v>0</v>
      </c>
    </row>
    <row r="14" spans="1:13" x14ac:dyDescent="0.15">
      <c r="A14" s="51" t="s">
        <v>2871</v>
      </c>
      <c r="B14" s="651">
        <v>4.3353708147599998E-3</v>
      </c>
      <c r="C14" s="651">
        <v>7.5089570571400003E-3</v>
      </c>
      <c r="D14" s="651">
        <v>1.1886903178200001E-2</v>
      </c>
      <c r="E14" s="651">
        <v>1.7320218680199999</v>
      </c>
      <c r="F14" s="651">
        <v>2.74184232124</v>
      </c>
      <c r="G14" s="651">
        <v>0.78970675305808802</v>
      </c>
      <c r="H14" s="96">
        <f t="shared" si="0"/>
        <v>0</v>
      </c>
      <c r="I14" s="100">
        <v>8.8620450836599996E-9</v>
      </c>
      <c r="J14" s="654">
        <v>2.3336013666200001E-8</v>
      </c>
      <c r="K14" s="652">
        <v>0.37975830878599998</v>
      </c>
      <c r="L14" s="100">
        <f t="shared" si="1"/>
        <v>0.70412483265225845</v>
      </c>
      <c r="M14" s="96">
        <f t="shared" si="2"/>
        <v>0</v>
      </c>
    </row>
    <row r="15" spans="1:13" x14ac:dyDescent="0.15">
      <c r="A15" s="51" t="s">
        <v>2872</v>
      </c>
      <c r="B15" s="651">
        <v>1.90691185736E-2</v>
      </c>
      <c r="C15" s="651">
        <v>9.0623651626399997E-3</v>
      </c>
      <c r="D15" s="651">
        <v>1.60196915046E-2</v>
      </c>
      <c r="E15" s="651">
        <v>0.47523775824600001</v>
      </c>
      <c r="F15" s="651">
        <v>0.84008557829899999</v>
      </c>
      <c r="G15" s="651">
        <v>0.53179550788708496</v>
      </c>
      <c r="H15" s="96">
        <f t="shared" si="0"/>
        <v>0</v>
      </c>
      <c r="I15" s="100">
        <v>-1.08926125714E-8</v>
      </c>
      <c r="J15" s="654">
        <v>8.7177600197799997E-9</v>
      </c>
      <c r="K15" s="652">
        <v>-1.24947378073</v>
      </c>
      <c r="L15" s="100">
        <f t="shared" si="1"/>
        <v>0.21149183749640654</v>
      </c>
      <c r="M15" s="96">
        <f t="shared" si="2"/>
        <v>0</v>
      </c>
    </row>
    <row r="16" spans="1:13" x14ac:dyDescent="0.15">
      <c r="A16" s="51" t="s">
        <v>2873</v>
      </c>
      <c r="B16" s="651">
        <v>6.3320306185799993E-2</v>
      </c>
      <c r="C16" s="651">
        <v>0.14934027327900001</v>
      </c>
      <c r="D16" s="651">
        <v>3.4696107190999997E-2</v>
      </c>
      <c r="E16" s="651">
        <v>2.3584894368699998</v>
      </c>
      <c r="F16" s="651">
        <v>0.54794597943400003</v>
      </c>
      <c r="G16" s="651">
        <v>1.545672388585E-2</v>
      </c>
      <c r="H16" s="96">
        <f t="shared" si="0"/>
        <v>0</v>
      </c>
      <c r="I16" s="100">
        <v>-3.1864704226400001E-9</v>
      </c>
      <c r="J16" s="654">
        <v>6.5721565566600004E-9</v>
      </c>
      <c r="K16" s="652">
        <v>-0.48484396182099998</v>
      </c>
      <c r="L16" s="100">
        <f t="shared" si="1"/>
        <v>0.62778703564619476</v>
      </c>
      <c r="M16" s="96">
        <f t="shared" si="2"/>
        <v>0</v>
      </c>
    </row>
    <row r="17" spans="1:13" x14ac:dyDescent="0.15">
      <c r="A17" s="51" t="s">
        <v>2874</v>
      </c>
      <c r="B17" s="651">
        <v>0.15392911751400001</v>
      </c>
      <c r="C17" s="651">
        <v>0.23652303941</v>
      </c>
      <c r="D17" s="651">
        <v>3.7207678621200002E-2</v>
      </c>
      <c r="E17" s="651">
        <v>1.5365711389100001</v>
      </c>
      <c r="F17" s="651">
        <v>0.24171956042000001</v>
      </c>
      <c r="G17" s="651">
        <v>3.24421943766912E-2</v>
      </c>
      <c r="H17" s="96">
        <f t="shared" si="0"/>
        <v>0</v>
      </c>
      <c r="I17" s="100">
        <v>-2.7205300158999999E-9</v>
      </c>
      <c r="J17" s="654">
        <v>5.1358545782900001E-9</v>
      </c>
      <c r="K17" s="652">
        <v>-0.52971321022200002</v>
      </c>
      <c r="L17" s="100">
        <f t="shared" si="1"/>
        <v>0.59631078741729016</v>
      </c>
      <c r="M17" s="96">
        <f t="shared" si="2"/>
        <v>0</v>
      </c>
    </row>
    <row r="18" spans="1:13" x14ac:dyDescent="0.15">
      <c r="A18" s="907" t="s">
        <v>2875</v>
      </c>
      <c r="B18" s="908">
        <v>8.47565500478E-2</v>
      </c>
      <c r="C18" s="908">
        <v>0.13077106705700001</v>
      </c>
      <c r="D18" s="908">
        <v>5.1854292626399998E-2</v>
      </c>
      <c r="E18" s="908">
        <v>1.5429021943900001</v>
      </c>
      <c r="F18" s="908">
        <v>0.61180277627099999</v>
      </c>
      <c r="G18" s="908">
        <v>0.37371399111095699</v>
      </c>
      <c r="H18" s="67">
        <f t="shared" si="0"/>
        <v>0</v>
      </c>
      <c r="I18" s="909">
        <v>-6.1411170038300002E-10</v>
      </c>
      <c r="J18" s="910">
        <v>6.6419286742100004E-9</v>
      </c>
      <c r="K18" s="911">
        <v>-9.2459845702299995E-2</v>
      </c>
      <c r="L18" s="909">
        <f t="shared" si="1"/>
        <v>0.92633269300361754</v>
      </c>
      <c r="M18" s="67">
        <f t="shared" si="2"/>
        <v>0</v>
      </c>
    </row>
    <row r="19" spans="1:13" x14ac:dyDescent="0.15">
      <c r="A19" s="27" t="s">
        <v>2876</v>
      </c>
      <c r="B19" s="908">
        <v>0.28501038875899998</v>
      </c>
      <c r="C19" s="908">
        <v>0.50508215230800002</v>
      </c>
      <c r="D19" s="908">
        <v>5.8962020472399998E-2</v>
      </c>
      <c r="E19" s="908">
        <v>1.7721534801100001</v>
      </c>
      <c r="F19" s="908">
        <v>0.20687674133200001</v>
      </c>
      <c r="G19" s="912">
        <v>3.41779991592485E-4</v>
      </c>
      <c r="H19" s="913">
        <f t="shared" si="0"/>
        <v>1</v>
      </c>
      <c r="I19" s="909">
        <v>-1.4209232060100001E-12</v>
      </c>
      <c r="J19" s="910">
        <v>3.0313383142000002E-9</v>
      </c>
      <c r="K19" s="911">
        <v>-4.68744514379E-4</v>
      </c>
      <c r="L19" s="909">
        <f t="shared" si="1"/>
        <v>0.99962599600271207</v>
      </c>
      <c r="M19" s="67">
        <f t="shared" si="2"/>
        <v>0</v>
      </c>
    </row>
    <row r="20" spans="1:13" x14ac:dyDescent="0.15">
      <c r="A20" s="27" t="s">
        <v>2877</v>
      </c>
      <c r="B20" s="908">
        <v>0.39116876157300001</v>
      </c>
      <c r="C20" s="908">
        <v>0.41187200989900002</v>
      </c>
      <c r="D20" s="908">
        <v>2.4919221034700002E-2</v>
      </c>
      <c r="E20" s="908">
        <v>1.0529266402599999</v>
      </c>
      <c r="F20" s="908">
        <v>6.3704527259600005E-2</v>
      </c>
      <c r="G20" s="908">
        <v>0.409727206293581</v>
      </c>
      <c r="H20" s="67">
        <f t="shared" si="0"/>
        <v>0</v>
      </c>
      <c r="I20" s="909">
        <v>-7.0981902277000002E-9</v>
      </c>
      <c r="J20" s="910">
        <v>6.3351873329499997E-9</v>
      </c>
      <c r="K20" s="911">
        <v>-1.1204388843799999</v>
      </c>
      <c r="L20" s="909">
        <f t="shared" si="1"/>
        <v>0.26252678260939799</v>
      </c>
      <c r="M20" s="67">
        <f t="shared" si="2"/>
        <v>0</v>
      </c>
    </row>
    <row r="21" spans="1:13" x14ac:dyDescent="0.15">
      <c r="A21" s="27" t="s">
        <v>2878</v>
      </c>
      <c r="B21" s="908">
        <v>0.42259083541699999</v>
      </c>
      <c r="C21" s="908">
        <v>0.47805604611199998</v>
      </c>
      <c r="D21" s="908">
        <v>3.0031253800100001E-2</v>
      </c>
      <c r="E21" s="908">
        <v>1.1312503870099999</v>
      </c>
      <c r="F21" s="908">
        <v>7.1064612109900005E-2</v>
      </c>
      <c r="G21" s="908">
        <v>6.7714160096057394E-2</v>
      </c>
      <c r="H21" s="67">
        <f t="shared" si="0"/>
        <v>0</v>
      </c>
      <c r="I21" s="909">
        <v>5.1828236079600004E-9</v>
      </c>
      <c r="J21" s="910">
        <v>6.5501644997899998E-9</v>
      </c>
      <c r="K21" s="911">
        <v>0.79125090799300002</v>
      </c>
      <c r="L21" s="909">
        <f t="shared" si="1"/>
        <v>0.42879758964118286</v>
      </c>
      <c r="M21" s="67">
        <f t="shared" si="2"/>
        <v>0</v>
      </c>
    </row>
    <row r="22" spans="1:13" x14ac:dyDescent="0.15">
      <c r="A22" s="907" t="s">
        <v>2879</v>
      </c>
      <c r="B22" s="914">
        <v>0.26947668797500002</v>
      </c>
      <c r="C22" s="914">
        <v>0.329214780682</v>
      </c>
      <c r="D22" s="914">
        <v>3.6990508906499998E-2</v>
      </c>
      <c r="E22" s="914">
        <v>1.2216818573699999</v>
      </c>
      <c r="F22" s="914">
        <v>0.13726793654899999</v>
      </c>
      <c r="G22" s="914">
        <v>0.114842258510646</v>
      </c>
      <c r="H22" s="67">
        <f t="shared" si="0"/>
        <v>0</v>
      </c>
      <c r="I22" s="909">
        <v>8.4001343011299996E-10</v>
      </c>
      <c r="J22" s="915">
        <v>4.3853890980500003E-9</v>
      </c>
      <c r="K22" s="916">
        <v>0.191548209596</v>
      </c>
      <c r="L22" s="909">
        <f t="shared" si="1"/>
        <v>0.8480961139054517</v>
      </c>
      <c r="M22" s="67">
        <f t="shared" si="2"/>
        <v>0</v>
      </c>
    </row>
    <row r="23" spans="1:13" x14ac:dyDescent="0.15">
      <c r="A23" s="27" t="s">
        <v>2880</v>
      </c>
      <c r="B23" s="908">
        <v>0.33603443324499999</v>
      </c>
      <c r="C23" s="908">
        <v>0.360350277439</v>
      </c>
      <c r="D23" s="908">
        <v>3.6168513654100003E-2</v>
      </c>
      <c r="E23" s="908">
        <v>1.0723611683500001</v>
      </c>
      <c r="F23" s="908">
        <v>0.10763335562</v>
      </c>
      <c r="G23" s="908">
        <v>0.50415191050048302</v>
      </c>
      <c r="H23" s="67">
        <f t="shared" si="0"/>
        <v>0</v>
      </c>
      <c r="I23" s="909">
        <v>-5.1229093477899999E-9</v>
      </c>
      <c r="J23" s="910">
        <v>4.1201224807999998E-9</v>
      </c>
      <c r="K23" s="911">
        <v>-1.2433876351099999</v>
      </c>
      <c r="L23" s="909">
        <f t="shared" si="1"/>
        <v>0.21372502452313658</v>
      </c>
      <c r="M23" s="67">
        <f t="shared" si="2"/>
        <v>0</v>
      </c>
    </row>
    <row r="24" spans="1:13" x14ac:dyDescent="0.15">
      <c r="A24" s="27" t="s">
        <v>2881</v>
      </c>
      <c r="B24" s="908">
        <v>0.17131818287700001</v>
      </c>
      <c r="C24" s="908">
        <v>0.47823796321599998</v>
      </c>
      <c r="D24" s="908">
        <v>5.9480662232199999E-2</v>
      </c>
      <c r="E24" s="908">
        <v>2.79151900391</v>
      </c>
      <c r="F24" s="908">
        <v>0.34719409950199998</v>
      </c>
      <c r="G24" s="912">
        <v>1.6549319886684401E-6</v>
      </c>
      <c r="H24" s="913">
        <f t="shared" si="0"/>
        <v>1</v>
      </c>
      <c r="I24" s="909">
        <v>1.06101463554E-8</v>
      </c>
      <c r="J24" s="910">
        <v>4.1568934652799999E-9</v>
      </c>
      <c r="K24" s="911">
        <v>2.55242200553</v>
      </c>
      <c r="L24" s="909">
        <f t="shared" si="1"/>
        <v>1.0697685797873335E-2</v>
      </c>
      <c r="M24" s="67">
        <f t="shared" si="2"/>
        <v>0</v>
      </c>
    </row>
    <row r="25" spans="1:13" x14ac:dyDescent="0.15">
      <c r="A25" s="27" t="s">
        <v>2882</v>
      </c>
      <c r="B25" s="908">
        <v>0.42656832806900002</v>
      </c>
      <c r="C25" s="908">
        <v>0.69667122390699998</v>
      </c>
      <c r="D25" s="908">
        <v>4.9608130100200001E-2</v>
      </c>
      <c r="E25" s="908">
        <v>1.63319960265</v>
      </c>
      <c r="F25" s="908">
        <v>0.116295858918</v>
      </c>
      <c r="G25" s="912">
        <v>7.2812067719241095E-7</v>
      </c>
      <c r="H25" s="913">
        <f t="shared" si="0"/>
        <v>1</v>
      </c>
      <c r="I25" s="909">
        <v>2.9447250807300002E-9</v>
      </c>
      <c r="J25" s="910">
        <v>3.0526798714400001E-9</v>
      </c>
      <c r="K25" s="911">
        <v>0.96463605905299998</v>
      </c>
      <c r="L25" s="909">
        <f t="shared" si="1"/>
        <v>0.33472713177694602</v>
      </c>
      <c r="M25" s="67">
        <f t="shared" si="2"/>
        <v>0</v>
      </c>
    </row>
    <row r="26" spans="1:13" x14ac:dyDescent="0.15">
      <c r="A26" s="27" t="s">
        <v>2883</v>
      </c>
      <c r="B26" s="908">
        <v>0.609156888994</v>
      </c>
      <c r="C26" s="908">
        <v>0.836620917676</v>
      </c>
      <c r="D26" s="908">
        <v>3.0587944057000001E-2</v>
      </c>
      <c r="E26" s="908">
        <v>1.3734079558000001</v>
      </c>
      <c r="F26" s="908">
        <v>5.0213573234800003E-2</v>
      </c>
      <c r="G26" s="912">
        <v>2.2541068415623101E-10</v>
      </c>
      <c r="H26" s="913">
        <f t="shared" si="0"/>
        <v>1</v>
      </c>
      <c r="I26" s="909">
        <v>2.19526840389E-9</v>
      </c>
      <c r="J26" s="910">
        <v>2.2996990302800001E-9</v>
      </c>
      <c r="K26" s="911">
        <v>0.95458943756600001</v>
      </c>
      <c r="L26" s="909">
        <f t="shared" si="1"/>
        <v>0.33978536070939591</v>
      </c>
      <c r="M26" s="67">
        <f t="shared" si="2"/>
        <v>0</v>
      </c>
    </row>
    <row r="27" spans="1:13" x14ac:dyDescent="0.15">
      <c r="A27" s="27" t="s">
        <v>2884</v>
      </c>
      <c r="B27" s="908">
        <v>4.1789404309200001E-2</v>
      </c>
      <c r="C27" s="908">
        <v>0.162345419293</v>
      </c>
      <c r="D27" s="908">
        <v>3.7707153119399997E-2</v>
      </c>
      <c r="E27" s="908">
        <v>3.8848464575400001</v>
      </c>
      <c r="F27" s="908">
        <v>0.90231372623600004</v>
      </c>
      <c r="G27" s="908">
        <v>1.61367832835929E-3</v>
      </c>
      <c r="H27" s="67">
        <f t="shared" si="0"/>
        <v>0</v>
      </c>
      <c r="I27" s="909">
        <v>9.4667200319499998E-9</v>
      </c>
      <c r="J27" s="910">
        <v>7.7336528358699992E-9</v>
      </c>
      <c r="K27" s="911">
        <v>1.2240942582800001</v>
      </c>
      <c r="L27" s="909">
        <f t="shared" si="1"/>
        <v>0.22091667179004104</v>
      </c>
      <c r="M27" s="67">
        <f t="shared" si="2"/>
        <v>0</v>
      </c>
    </row>
    <row r="28" spans="1:13" x14ac:dyDescent="0.15">
      <c r="A28" s="27" t="s">
        <v>2885</v>
      </c>
      <c r="B28" s="908">
        <v>0.133307337532</v>
      </c>
      <c r="C28" s="908">
        <v>0.28315405423000001</v>
      </c>
      <c r="D28" s="908">
        <v>3.5272624010200003E-2</v>
      </c>
      <c r="E28" s="908">
        <v>2.1240695334000002</v>
      </c>
      <c r="F28" s="908">
        <v>0.26459626801800001</v>
      </c>
      <c r="G28" s="912">
        <v>2.5446207225587699E-5</v>
      </c>
      <c r="H28" s="913">
        <f t="shared" si="0"/>
        <v>1</v>
      </c>
      <c r="I28" s="909">
        <v>5.0534901959699998E-9</v>
      </c>
      <c r="J28" s="910">
        <v>4.6290626229299997E-9</v>
      </c>
      <c r="K28" s="911">
        <v>1.0916875850700001</v>
      </c>
      <c r="L28" s="909">
        <f t="shared" si="1"/>
        <v>0.27497044390164915</v>
      </c>
      <c r="M28" s="67">
        <f t="shared" si="2"/>
        <v>0</v>
      </c>
    </row>
    <row r="29" spans="1:13" x14ac:dyDescent="0.15">
      <c r="A29" s="27" t="s">
        <v>2886</v>
      </c>
      <c r="B29" s="908">
        <v>0.25548215013100001</v>
      </c>
      <c r="C29" s="908">
        <v>0.305151212891</v>
      </c>
      <c r="D29" s="908">
        <v>4.3219309853299998E-2</v>
      </c>
      <c r="E29" s="908">
        <v>1.1944130450399999</v>
      </c>
      <c r="F29" s="908">
        <v>0.169167630033</v>
      </c>
      <c r="G29" s="908">
        <v>0.25286797843917302</v>
      </c>
      <c r="H29" s="67">
        <f t="shared" si="0"/>
        <v>0</v>
      </c>
      <c r="I29" s="909">
        <v>-6.5071582905800002E-9</v>
      </c>
      <c r="J29" s="910">
        <v>3.2497013317299998E-9</v>
      </c>
      <c r="K29" s="911">
        <v>-2.0023865661200002</v>
      </c>
      <c r="L29" s="909">
        <f t="shared" si="1"/>
        <v>4.5243172172273249E-2</v>
      </c>
      <c r="M29" s="67">
        <f t="shared" si="2"/>
        <v>0</v>
      </c>
    </row>
    <row r="30" spans="1:13" s="171" customFormat="1" x14ac:dyDescent="0.15">
      <c r="A30" s="27" t="s">
        <v>2887</v>
      </c>
      <c r="B30" s="908">
        <v>3.87701342322E-2</v>
      </c>
      <c r="C30" s="908">
        <v>0.21345310099100001</v>
      </c>
      <c r="D30" s="908">
        <v>3.7288305395500002E-2</v>
      </c>
      <c r="E30" s="908">
        <v>5.5056064472999999</v>
      </c>
      <c r="F30" s="908">
        <v>0.96177911513699998</v>
      </c>
      <c r="G30" s="912">
        <v>1.5867905187461301E-6</v>
      </c>
      <c r="H30" s="913">
        <f t="shared" si="0"/>
        <v>1</v>
      </c>
      <c r="I30" s="909">
        <v>2.78736707017E-8</v>
      </c>
      <c r="J30" s="910">
        <v>8.1566466247600003E-9</v>
      </c>
      <c r="K30" s="911">
        <v>3.4172953646300002</v>
      </c>
      <c r="L30" s="912">
        <f t="shared" si="1"/>
        <v>6.3246621427848204E-4</v>
      </c>
      <c r="M30" s="913">
        <f t="shared" si="2"/>
        <v>1</v>
      </c>
    </row>
    <row r="31" spans="1:13" x14ac:dyDescent="0.15">
      <c r="A31" s="907" t="s">
        <v>2888</v>
      </c>
      <c r="B31" s="914">
        <v>0.12611113492100001</v>
      </c>
      <c r="C31" s="914">
        <v>0.24929146664900001</v>
      </c>
      <c r="D31" s="914">
        <v>3.4687493777799998E-2</v>
      </c>
      <c r="E31" s="914">
        <v>1.97676015528</v>
      </c>
      <c r="F31" s="914">
        <v>0.27505496481000002</v>
      </c>
      <c r="G31" s="917">
        <v>4.53396647894493E-4</v>
      </c>
      <c r="H31" s="913">
        <f t="shared" si="0"/>
        <v>1</v>
      </c>
      <c r="I31" s="909">
        <v>-8.1883456791700003E-9</v>
      </c>
      <c r="J31" s="915">
        <v>4.7890314091899998E-9</v>
      </c>
      <c r="K31" s="916">
        <v>-1.7098124818</v>
      </c>
      <c r="L31" s="909">
        <f t="shared" si="1"/>
        <v>8.7300554148453058E-2</v>
      </c>
      <c r="M31" s="67">
        <f t="shared" si="2"/>
        <v>0</v>
      </c>
    </row>
    <row r="32" spans="1:13" x14ac:dyDescent="0.15">
      <c r="A32" s="27" t="s">
        <v>2889</v>
      </c>
      <c r="B32" s="908">
        <v>0.23058338021200001</v>
      </c>
      <c r="C32" s="908">
        <v>0.37729017650399999</v>
      </c>
      <c r="D32" s="908">
        <v>3.607429828E-2</v>
      </c>
      <c r="E32" s="908">
        <v>1.6362418495</v>
      </c>
      <c r="F32" s="908">
        <v>0.156447954951</v>
      </c>
      <c r="G32" s="912">
        <v>1.3463219544522601E-4</v>
      </c>
      <c r="H32" s="913">
        <f t="shared" si="0"/>
        <v>1</v>
      </c>
      <c r="I32" s="909">
        <v>3.1692154155999999E-9</v>
      </c>
      <c r="J32" s="910">
        <v>3.3761960210600001E-9</v>
      </c>
      <c r="K32" s="911">
        <v>0.93869413855999995</v>
      </c>
      <c r="L32" s="909">
        <f t="shared" si="1"/>
        <v>0.34788780371530503</v>
      </c>
      <c r="M32" s="67">
        <f t="shared" si="2"/>
        <v>0</v>
      </c>
    </row>
    <row r="33" spans="1:13" x14ac:dyDescent="0.15">
      <c r="A33" s="27" t="s">
        <v>2890</v>
      </c>
      <c r="B33" s="908">
        <v>0.38745263302799998</v>
      </c>
      <c r="C33" s="908">
        <v>0.45148459216999998</v>
      </c>
      <c r="D33" s="908">
        <v>2.1963369992099999E-2</v>
      </c>
      <c r="E33" s="908">
        <v>1.16526396696</v>
      </c>
      <c r="F33" s="908">
        <v>5.6686593714500001E-2</v>
      </c>
      <c r="G33" s="909">
        <v>3.6937488782943098E-3</v>
      </c>
      <c r="H33" s="67">
        <f t="shared" si="0"/>
        <v>0</v>
      </c>
      <c r="I33" s="909">
        <v>2.7180986218200001E-8</v>
      </c>
      <c r="J33" s="910">
        <v>1.7408961650699999E-8</v>
      </c>
      <c r="K33" s="911">
        <v>1.5613215057600001</v>
      </c>
      <c r="L33" s="909">
        <f t="shared" si="1"/>
        <v>0.11844791186892811</v>
      </c>
      <c r="M33" s="67">
        <f t="shared" si="2"/>
        <v>0</v>
      </c>
    </row>
    <row r="34" spans="1:13" x14ac:dyDescent="0.15">
      <c r="A34" s="27" t="s">
        <v>2891</v>
      </c>
      <c r="B34" s="908">
        <v>0.39713002299099998</v>
      </c>
      <c r="C34" s="908">
        <v>0.472594549581</v>
      </c>
      <c r="D34" s="908">
        <v>2.0175112979100001E-2</v>
      </c>
      <c r="E34" s="908">
        <v>1.19002473301</v>
      </c>
      <c r="F34" s="908">
        <v>5.0802285929199997E-2</v>
      </c>
      <c r="G34" s="912">
        <v>1.85957329982762E-4</v>
      </c>
      <c r="H34" s="913">
        <f t="shared" si="0"/>
        <v>1</v>
      </c>
      <c r="I34" s="909">
        <v>-2.56396677079E-8</v>
      </c>
      <c r="J34" s="910">
        <v>1.7454763920300001E-8</v>
      </c>
      <c r="K34" s="911">
        <v>-1.4689209103600001</v>
      </c>
      <c r="L34" s="909">
        <f t="shared" si="1"/>
        <v>0.14185424230144461</v>
      </c>
      <c r="M34" s="67">
        <f t="shared" si="2"/>
        <v>0</v>
      </c>
    </row>
    <row r="35" spans="1:13" x14ac:dyDescent="0.15">
      <c r="A35" s="27" t="s">
        <v>2892</v>
      </c>
      <c r="B35" s="908">
        <v>3.1163746891600001E-2</v>
      </c>
      <c r="C35" s="908">
        <v>4.5305984116600001E-2</v>
      </c>
      <c r="D35" s="908">
        <v>1.9550603323100001E-2</v>
      </c>
      <c r="E35" s="908">
        <v>1.45380413576</v>
      </c>
      <c r="F35" s="908">
        <v>0.62735085710899996</v>
      </c>
      <c r="G35" s="908">
        <v>0.47110289902754598</v>
      </c>
      <c r="H35" s="67">
        <f t="shared" si="0"/>
        <v>0</v>
      </c>
      <c r="I35" s="909">
        <v>9.2333237966100001E-9</v>
      </c>
      <c r="J35" s="910">
        <v>1.52486635391E-8</v>
      </c>
      <c r="K35" s="911">
        <v>0.60551692106699995</v>
      </c>
      <c r="L35" s="909">
        <f t="shared" si="1"/>
        <v>0.54483558503064211</v>
      </c>
      <c r="M35" s="67">
        <f t="shared" si="2"/>
        <v>0</v>
      </c>
    </row>
    <row r="36" spans="1:13" x14ac:dyDescent="0.15">
      <c r="A36" s="27" t="s">
        <v>2893</v>
      </c>
      <c r="B36" s="908">
        <v>3.86270504596E-2</v>
      </c>
      <c r="C36" s="908">
        <v>4.3671269198199997E-2</v>
      </c>
      <c r="D36" s="908">
        <v>1.5935263101100001E-2</v>
      </c>
      <c r="E36" s="908">
        <v>1.13058772748</v>
      </c>
      <c r="F36" s="908">
        <v>0.41254154566399998</v>
      </c>
      <c r="G36" s="908">
        <v>0.75186349163447397</v>
      </c>
      <c r="H36" s="67">
        <f t="shared" si="0"/>
        <v>0</v>
      </c>
      <c r="I36" s="909">
        <v>-9.5173275752300008E-9</v>
      </c>
      <c r="J36" s="910">
        <v>1.26436111081E-8</v>
      </c>
      <c r="K36" s="911">
        <v>-0.75273808201299997</v>
      </c>
      <c r="L36" s="909">
        <f t="shared" si="1"/>
        <v>0.45160732092132561</v>
      </c>
      <c r="M36" s="67">
        <f t="shared" si="2"/>
        <v>0</v>
      </c>
    </row>
    <row r="37" spans="1:13" x14ac:dyDescent="0.15">
      <c r="A37" s="907" t="s">
        <v>2894</v>
      </c>
      <c r="B37" s="914">
        <v>8.4272629930400005E-3</v>
      </c>
      <c r="C37" s="914">
        <v>1.28749522006E-2</v>
      </c>
      <c r="D37" s="914">
        <v>1.7803283604700001E-2</v>
      </c>
      <c r="E37" s="914">
        <v>1.5277738704999999</v>
      </c>
      <c r="F37" s="914">
        <v>2.1125819402400001</v>
      </c>
      <c r="G37" s="914">
        <v>0.80255893105390297</v>
      </c>
      <c r="H37" s="67">
        <f t="shared" si="0"/>
        <v>0</v>
      </c>
      <c r="I37" s="909">
        <v>-9.1116290237999996E-9</v>
      </c>
      <c r="J37" s="910">
        <v>1.6849659676499998E-8</v>
      </c>
      <c r="K37" s="911">
        <v>-0.54076041882899994</v>
      </c>
      <c r="L37" s="909">
        <f t="shared" si="1"/>
        <v>0.58867272793412506</v>
      </c>
      <c r="M37" s="67">
        <f t="shared" si="2"/>
        <v>0</v>
      </c>
    </row>
    <row r="38" spans="1:13" x14ac:dyDescent="0.15">
      <c r="A38" s="27" t="s">
        <v>2895</v>
      </c>
      <c r="B38" s="908">
        <v>3.3471478915900001E-2</v>
      </c>
      <c r="C38" s="908">
        <v>6.6548933992500003E-2</v>
      </c>
      <c r="D38" s="908">
        <v>2.09454890515E-2</v>
      </c>
      <c r="E38" s="908">
        <v>1.9882280720200001</v>
      </c>
      <c r="F38" s="908">
        <v>0.62577124554600005</v>
      </c>
      <c r="G38" s="908">
        <v>0.118904324720554</v>
      </c>
      <c r="H38" s="67">
        <f t="shared" si="0"/>
        <v>0</v>
      </c>
      <c r="I38" s="909">
        <v>1.2005832056600001E-9</v>
      </c>
      <c r="J38" s="910">
        <v>6.3102464332299999E-9</v>
      </c>
      <c r="K38" s="911">
        <v>0.19025932162199999</v>
      </c>
      <c r="L38" s="909">
        <f t="shared" si="1"/>
        <v>0.84910592801882157</v>
      </c>
      <c r="M38" s="67">
        <f t="shared" si="2"/>
        <v>0</v>
      </c>
    </row>
    <row r="39" spans="1:13" x14ac:dyDescent="0.15">
      <c r="A39" s="27" t="s">
        <v>2896</v>
      </c>
      <c r="B39" s="908">
        <v>0.46122227287899997</v>
      </c>
      <c r="C39" s="908">
        <v>0.43964352634600001</v>
      </c>
      <c r="D39" s="908">
        <v>6.1563437615699997E-2</v>
      </c>
      <c r="E39" s="908">
        <v>0.95321399723699995</v>
      </c>
      <c r="F39" s="908">
        <v>0.13347889127599999</v>
      </c>
      <c r="G39" s="908">
        <v>0.725392427173147</v>
      </c>
      <c r="H39" s="67">
        <f t="shared" si="0"/>
        <v>0</v>
      </c>
      <c r="I39" s="909">
        <v>1.20981274145E-9</v>
      </c>
      <c r="J39" s="910">
        <v>2.4764920538899999E-9</v>
      </c>
      <c r="K39" s="911">
        <v>0.488518725328</v>
      </c>
      <c r="L39" s="909">
        <f t="shared" si="1"/>
        <v>0.62518246554922996</v>
      </c>
      <c r="M39" s="67">
        <f t="shared" si="2"/>
        <v>0</v>
      </c>
    </row>
    <row r="40" spans="1:13" x14ac:dyDescent="0.15">
      <c r="A40" s="27" t="s">
        <v>2897</v>
      </c>
      <c r="B40" s="908">
        <v>0.719053325365</v>
      </c>
      <c r="C40" s="908">
        <v>0.65940144385499999</v>
      </c>
      <c r="D40" s="908">
        <v>2.37397435697E-2</v>
      </c>
      <c r="E40" s="908">
        <v>0.91704108804499995</v>
      </c>
      <c r="F40" s="908">
        <v>3.3015275407599999E-2</v>
      </c>
      <c r="G40" s="908">
        <v>1.3503900681571E-2</v>
      </c>
      <c r="H40" s="67">
        <f t="shared" si="0"/>
        <v>0</v>
      </c>
      <c r="I40" s="909">
        <v>-3.55741377464E-10</v>
      </c>
      <c r="J40" s="910">
        <v>2.13048282209E-9</v>
      </c>
      <c r="K40" s="911">
        <v>-0.16697688137899999</v>
      </c>
      <c r="L40" s="909">
        <f t="shared" si="1"/>
        <v>0.86738823951562183</v>
      </c>
      <c r="M40" s="67">
        <f t="shared" si="2"/>
        <v>0</v>
      </c>
    </row>
    <row r="41" spans="1:13" x14ac:dyDescent="0.15">
      <c r="A41" s="27" t="s">
        <v>2898</v>
      </c>
      <c r="B41" s="908">
        <v>0.16842023029100001</v>
      </c>
      <c r="C41" s="908">
        <v>0.18407625334300001</v>
      </c>
      <c r="D41" s="908">
        <v>1.56202158876E-2</v>
      </c>
      <c r="E41" s="908">
        <v>1.0929580907500001</v>
      </c>
      <c r="F41" s="908">
        <v>9.2745484676200002E-2</v>
      </c>
      <c r="G41" s="908">
        <v>0.32024133761854201</v>
      </c>
      <c r="H41" s="67">
        <f t="shared" si="0"/>
        <v>0</v>
      </c>
      <c r="I41" s="909">
        <v>-4.2436141912700003E-8</v>
      </c>
      <c r="J41" s="910">
        <v>2.0268641184E-8</v>
      </c>
      <c r="K41" s="911">
        <v>-2.09368460014</v>
      </c>
      <c r="L41" s="909">
        <f t="shared" si="1"/>
        <v>3.6288085660676206E-2</v>
      </c>
      <c r="M41" s="67">
        <f t="shared" si="2"/>
        <v>0</v>
      </c>
    </row>
    <row r="42" spans="1:13" x14ac:dyDescent="0.15">
      <c r="A42" s="27" t="s">
        <v>2899</v>
      </c>
      <c r="B42" s="908">
        <v>0.17160671265399999</v>
      </c>
      <c r="C42" s="908">
        <v>0.20885103677299999</v>
      </c>
      <c r="D42" s="908">
        <v>1.4664137636E-2</v>
      </c>
      <c r="E42" s="908">
        <v>1.21703302594</v>
      </c>
      <c r="F42" s="908">
        <v>8.5452004815399996E-2</v>
      </c>
      <c r="G42" s="908">
        <v>1.3452959346054699E-2</v>
      </c>
      <c r="H42" s="67">
        <f t="shared" si="0"/>
        <v>0</v>
      </c>
      <c r="I42" s="909">
        <v>4.1785781565000001E-8</v>
      </c>
      <c r="J42" s="910">
        <v>2.00517060753E-8</v>
      </c>
      <c r="K42" s="911">
        <v>2.0839015597000001</v>
      </c>
      <c r="L42" s="909">
        <f t="shared" si="1"/>
        <v>3.7169122456754078E-2</v>
      </c>
      <c r="M42" s="67">
        <f t="shared" si="2"/>
        <v>0</v>
      </c>
    </row>
    <row r="43" spans="1:13" x14ac:dyDescent="0.15">
      <c r="A43" s="27" t="s">
        <v>2900</v>
      </c>
      <c r="B43" s="908">
        <v>0.13245069093600001</v>
      </c>
      <c r="C43" s="908">
        <v>0.206205605693</v>
      </c>
      <c r="D43" s="908">
        <v>5.2249576686999998E-2</v>
      </c>
      <c r="E43" s="908">
        <v>1.5568480937</v>
      </c>
      <c r="F43" s="908">
        <v>0.394483232347</v>
      </c>
      <c r="G43" s="908">
        <v>0.15983486565552699</v>
      </c>
      <c r="H43" s="67">
        <f t="shared" si="0"/>
        <v>0</v>
      </c>
      <c r="I43" s="909">
        <v>3.35215545691E-9</v>
      </c>
      <c r="J43" s="910">
        <v>4.4803600879599999E-9</v>
      </c>
      <c r="K43" s="911">
        <v>0.74818884890899995</v>
      </c>
      <c r="L43" s="909">
        <f t="shared" si="1"/>
        <v>0.45434625612858581</v>
      </c>
      <c r="M43" s="67">
        <f t="shared" si="2"/>
        <v>0</v>
      </c>
    </row>
    <row r="44" spans="1:13" x14ac:dyDescent="0.15">
      <c r="A44" s="27" t="s">
        <v>2901</v>
      </c>
      <c r="B44" s="908">
        <v>0.34344357420600002</v>
      </c>
      <c r="C44" s="908">
        <v>0.41744211844399998</v>
      </c>
      <c r="D44" s="908">
        <v>5.1134464420399997E-2</v>
      </c>
      <c r="E44" s="908">
        <v>1.21546055829</v>
      </c>
      <c r="F44" s="908">
        <v>0.14888752697900001</v>
      </c>
      <c r="G44" s="908">
        <v>0.14923135140087601</v>
      </c>
      <c r="H44" s="67">
        <f t="shared" si="0"/>
        <v>0</v>
      </c>
      <c r="I44" s="909">
        <v>-2.4562522776300001E-9</v>
      </c>
      <c r="J44" s="910">
        <v>2.6534967628400002E-9</v>
      </c>
      <c r="K44" s="911">
        <v>-0.92566620469500005</v>
      </c>
      <c r="L44" s="909">
        <f t="shared" si="1"/>
        <v>0.35461947600368604</v>
      </c>
      <c r="M44" s="67">
        <f t="shared" si="2"/>
        <v>0</v>
      </c>
    </row>
    <row r="45" spans="1:13" x14ac:dyDescent="0.15">
      <c r="A45" s="27" t="s">
        <v>2902</v>
      </c>
      <c r="B45" s="908">
        <v>0.34541840023600001</v>
      </c>
      <c r="C45" s="908">
        <v>0.33494666969100001</v>
      </c>
      <c r="D45" s="908">
        <v>5.2978168248899997E-2</v>
      </c>
      <c r="E45" s="908">
        <v>0.96968392379299995</v>
      </c>
      <c r="F45" s="908">
        <v>0.15337390310599999</v>
      </c>
      <c r="G45" s="908">
        <v>0.84322065445531502</v>
      </c>
      <c r="H45" s="67">
        <f t="shared" si="0"/>
        <v>0</v>
      </c>
      <c r="I45" s="909">
        <v>1.2683623358099999E-10</v>
      </c>
      <c r="J45" s="910">
        <v>2.2168293424899998E-9</v>
      </c>
      <c r="K45" s="911">
        <v>5.7215154613099999E-2</v>
      </c>
      <c r="L45" s="909">
        <f t="shared" si="1"/>
        <v>0.9543738063002114</v>
      </c>
      <c r="M45" s="67">
        <f t="shared" si="2"/>
        <v>0</v>
      </c>
    </row>
    <row r="46" spans="1:13" x14ac:dyDescent="0.15">
      <c r="A46" s="27" t="s">
        <v>2903</v>
      </c>
      <c r="B46" s="908">
        <v>0.76306154053300002</v>
      </c>
      <c r="C46" s="908">
        <v>0.74284462012899999</v>
      </c>
      <c r="D46" s="908">
        <v>4.1489379265499997E-2</v>
      </c>
      <c r="E46" s="908">
        <v>0.97350551779899996</v>
      </c>
      <c r="F46" s="908">
        <v>5.4372258411199997E-2</v>
      </c>
      <c r="G46" s="908">
        <v>0.62593203443692202</v>
      </c>
      <c r="H46" s="67">
        <f t="shared" si="0"/>
        <v>0</v>
      </c>
      <c r="I46" s="909">
        <v>3.4734412548500002E-10</v>
      </c>
      <c r="J46" s="910">
        <v>1.81686009015E-9</v>
      </c>
      <c r="K46" s="911">
        <v>0.191178246123</v>
      </c>
      <c r="L46" s="909">
        <f t="shared" si="1"/>
        <v>0.84838594634998055</v>
      </c>
      <c r="M46" s="67">
        <f t="shared" si="2"/>
        <v>0</v>
      </c>
    </row>
    <row r="47" spans="1:13" x14ac:dyDescent="0.15">
      <c r="A47" s="27" t="s">
        <v>2904</v>
      </c>
      <c r="B47" s="908">
        <v>1.82188837508E-2</v>
      </c>
      <c r="C47" s="908">
        <v>5.0254881293900003E-2</v>
      </c>
      <c r="D47" s="908">
        <v>1.7761947288800001E-2</v>
      </c>
      <c r="E47" s="908">
        <v>2.7583951893599998</v>
      </c>
      <c r="F47" s="908">
        <v>0.97491962360100004</v>
      </c>
      <c r="G47" s="908">
        <v>7.1870173337628504E-2</v>
      </c>
      <c r="H47" s="67">
        <f t="shared" si="0"/>
        <v>0</v>
      </c>
      <c r="I47" s="909">
        <v>-1.1398564423899999E-8</v>
      </c>
      <c r="J47" s="910">
        <v>1.2276130675E-8</v>
      </c>
      <c r="K47" s="911">
        <v>-0.92851442573099996</v>
      </c>
      <c r="L47" s="909">
        <f t="shared" si="1"/>
        <v>0.35314078834829843</v>
      </c>
      <c r="M47" s="67">
        <f t="shared" si="2"/>
        <v>0</v>
      </c>
    </row>
    <row r="48" spans="1:13" x14ac:dyDescent="0.15">
      <c r="A48" s="27" t="s">
        <v>2905</v>
      </c>
      <c r="B48" s="908">
        <v>3.4825544097999997E-2</v>
      </c>
      <c r="C48" s="908">
        <v>0.1093258121</v>
      </c>
      <c r="D48" s="908">
        <v>1.7680918097400002E-2</v>
      </c>
      <c r="E48" s="908">
        <v>3.1392420400400001</v>
      </c>
      <c r="F48" s="908">
        <v>0.507699694443</v>
      </c>
      <c r="G48" s="912">
        <v>5.9709354126709402E-5</v>
      </c>
      <c r="H48" s="913">
        <f t="shared" si="0"/>
        <v>1</v>
      </c>
      <c r="I48" s="909">
        <v>1.60331009101E-8</v>
      </c>
      <c r="J48" s="910">
        <v>8.1790429044399999E-9</v>
      </c>
      <c r="K48" s="911">
        <v>1.9602661457399999</v>
      </c>
      <c r="L48" s="909">
        <f t="shared" si="1"/>
        <v>4.9964690792221989E-2</v>
      </c>
      <c r="M48" s="67">
        <f t="shared" si="2"/>
        <v>0</v>
      </c>
    </row>
    <row r="49" spans="1:13" x14ac:dyDescent="0.15">
      <c r="A49" s="27" t="s">
        <v>2906</v>
      </c>
      <c r="B49" s="908">
        <v>1.1054233811700001E-2</v>
      </c>
      <c r="C49" s="908">
        <v>4.3855760313099998E-2</v>
      </c>
      <c r="D49" s="908">
        <v>1.22458744666E-2</v>
      </c>
      <c r="E49" s="908">
        <v>3.96732700431</v>
      </c>
      <c r="F49" s="908">
        <v>1.1077994798299999</v>
      </c>
      <c r="G49" s="908">
        <v>7.94519782770408E-3</v>
      </c>
      <c r="H49" s="67">
        <f t="shared" si="0"/>
        <v>0</v>
      </c>
      <c r="I49" s="909">
        <v>3.0976514972299999E-8</v>
      </c>
      <c r="J49" s="910">
        <v>1.2311551091299999E-8</v>
      </c>
      <c r="K49" s="911">
        <v>2.5160529930500002</v>
      </c>
      <c r="L49" s="909">
        <f t="shared" si="1"/>
        <v>1.1867733716470541E-2</v>
      </c>
      <c r="M49" s="67">
        <f t="shared" si="2"/>
        <v>0</v>
      </c>
    </row>
    <row r="50" spans="1:13" x14ac:dyDescent="0.15">
      <c r="A50" s="27" t="s">
        <v>2907</v>
      </c>
      <c r="B50" s="908">
        <v>2.6931133172899999E-2</v>
      </c>
      <c r="C50" s="908">
        <v>2.8837641536500001E-2</v>
      </c>
      <c r="D50" s="908">
        <v>1.5202363590900001E-2</v>
      </c>
      <c r="E50" s="908">
        <v>1.07079198456</v>
      </c>
      <c r="F50" s="908">
        <v>0.56449030545099999</v>
      </c>
      <c r="G50" s="908">
        <v>0.90000938754401405</v>
      </c>
      <c r="H50" s="67">
        <f t="shared" si="0"/>
        <v>0</v>
      </c>
      <c r="I50" s="909">
        <v>-8.2444109370399992E-9</v>
      </c>
      <c r="J50" s="910">
        <v>6.4979791154600003E-9</v>
      </c>
      <c r="K50" s="911">
        <v>-1.26876537929</v>
      </c>
      <c r="L50" s="909">
        <f t="shared" si="1"/>
        <v>0.20452475637618228</v>
      </c>
      <c r="M50" s="67">
        <f t="shared" si="2"/>
        <v>0</v>
      </c>
    </row>
    <row r="51" spans="1:13" x14ac:dyDescent="0.15">
      <c r="A51" s="27" t="s">
        <v>2908</v>
      </c>
      <c r="B51" s="908">
        <v>5.4245285406599999E-3</v>
      </c>
      <c r="C51" s="908">
        <v>2.4816568224699999E-2</v>
      </c>
      <c r="D51" s="908">
        <v>1.06119648707E-2</v>
      </c>
      <c r="E51" s="908">
        <v>4.5748802018000001</v>
      </c>
      <c r="F51" s="908">
        <v>1.9562925683100001</v>
      </c>
      <c r="G51" s="908">
        <v>6.9708714231769497E-2</v>
      </c>
      <c r="H51" s="67">
        <f t="shared" si="0"/>
        <v>0</v>
      </c>
      <c r="I51" s="909">
        <v>1.45570568706E-8</v>
      </c>
      <c r="J51" s="910">
        <v>1.44002207033E-8</v>
      </c>
      <c r="K51" s="911">
        <v>1.01089123358</v>
      </c>
      <c r="L51" s="909">
        <f t="shared" si="1"/>
        <v>0.31206849025404226</v>
      </c>
      <c r="M51" s="67">
        <f t="shared" si="2"/>
        <v>0</v>
      </c>
    </row>
    <row r="52" spans="1:13" x14ac:dyDescent="0.15">
      <c r="A52" s="27" t="s">
        <v>2909</v>
      </c>
      <c r="B52" s="908">
        <v>2.7805833970900001E-2</v>
      </c>
      <c r="C52" s="908">
        <v>5.36911951495E-2</v>
      </c>
      <c r="D52" s="908">
        <v>1.43956564993E-2</v>
      </c>
      <c r="E52" s="908">
        <v>1.930932739</v>
      </c>
      <c r="F52" s="908">
        <v>0.51772072416100001</v>
      </c>
      <c r="G52" s="908">
        <v>6.7845532295268199E-2</v>
      </c>
      <c r="H52" s="67">
        <f t="shared" si="0"/>
        <v>0</v>
      </c>
      <c r="I52" s="909">
        <v>6.1061800482599996E-9</v>
      </c>
      <c r="J52" s="910">
        <v>5.1938858151599997E-9</v>
      </c>
      <c r="K52" s="911">
        <v>1.17564772611</v>
      </c>
      <c r="L52" s="909">
        <f t="shared" si="1"/>
        <v>0.23973567553644393</v>
      </c>
      <c r="M52" s="67">
        <f t="shared" si="2"/>
        <v>0</v>
      </c>
    </row>
    <row r="53" spans="1:13" x14ac:dyDescent="0.15">
      <c r="A53" s="907" t="s">
        <v>2910</v>
      </c>
      <c r="B53" s="914">
        <v>2.1092539092400001E-2</v>
      </c>
      <c r="C53" s="914">
        <v>0.102235030091</v>
      </c>
      <c r="D53" s="914">
        <v>2.6502017436699998E-2</v>
      </c>
      <c r="E53" s="914">
        <v>4.8469759682899998</v>
      </c>
      <c r="F53" s="914">
        <v>1.2564640663</v>
      </c>
      <c r="G53" s="918">
        <v>2.3280415972033001E-3</v>
      </c>
      <c r="H53" s="300">
        <f t="shared" si="0"/>
        <v>0</v>
      </c>
      <c r="I53" s="918">
        <v>2.25300089828E-8</v>
      </c>
      <c r="J53" s="915">
        <v>1.17765551372E-8</v>
      </c>
      <c r="K53" s="916">
        <v>1.9131238906700001</v>
      </c>
      <c r="L53" s="909">
        <f t="shared" si="1"/>
        <v>5.5732193959861842E-2</v>
      </c>
      <c r="M53" s="67">
        <f t="shared" si="2"/>
        <v>0</v>
      </c>
    </row>
    <row r="54" spans="1:13" x14ac:dyDescent="0.15">
      <c r="A54" s="1325" t="s">
        <v>2911</v>
      </c>
      <c r="B54" s="1330">
        <v>8.8958454749300003E-2</v>
      </c>
      <c r="C54" s="1330">
        <v>0.18108510160899999</v>
      </c>
      <c r="D54" s="1330">
        <v>2.81388437767E-2</v>
      </c>
      <c r="E54" s="1330">
        <v>2.0356142889300002</v>
      </c>
      <c r="F54" s="1330">
        <v>0.316314439768</v>
      </c>
      <c r="G54" s="920">
        <v>1.27024405341537E-3</v>
      </c>
      <c r="H54" s="919">
        <f t="shared" si="0"/>
        <v>0</v>
      </c>
      <c r="I54" s="920">
        <v>1.5671256251299999E-9</v>
      </c>
      <c r="J54" s="921">
        <v>5.3668771298299997E-9</v>
      </c>
      <c r="K54" s="922">
        <v>0.29199953478000001</v>
      </c>
      <c r="L54" s="920">
        <f t="shared" si="1"/>
        <v>0.77028697967012105</v>
      </c>
      <c r="M54" s="919">
        <f t="shared" si="2"/>
        <v>0</v>
      </c>
    </row>
    <row r="55" spans="1:13" x14ac:dyDescent="0.15">
      <c r="A55" s="907"/>
      <c r="B55" s="914"/>
      <c r="C55" s="914"/>
      <c r="D55" s="914"/>
      <c r="E55" s="914"/>
      <c r="F55" s="914"/>
      <c r="G55" s="918"/>
      <c r="H55" s="300"/>
      <c r="I55" s="918"/>
      <c r="J55" s="915"/>
      <c r="K55" s="916"/>
      <c r="L55" s="909"/>
      <c r="M55" s="300"/>
    </row>
    <row r="56" spans="1:13" ht="103.25" customHeight="1" x14ac:dyDescent="0.15">
      <c r="A56" s="1416" t="s">
        <v>33979</v>
      </c>
      <c r="B56" s="1416"/>
      <c r="C56" s="1416"/>
      <c r="D56" s="1416"/>
      <c r="E56" s="1416"/>
      <c r="F56" s="1416"/>
      <c r="G56" s="1416"/>
      <c r="H56" s="1416"/>
      <c r="I56" s="1416"/>
      <c r="J56" s="1416"/>
      <c r="K56" s="1416"/>
      <c r="L56" s="1416"/>
      <c r="M56" s="1416"/>
    </row>
    <row r="57" spans="1:13" x14ac:dyDescent="0.15">
      <c r="A57" s="193"/>
      <c r="B57" s="194"/>
      <c r="C57" s="194"/>
      <c r="D57" s="194"/>
      <c r="E57" s="194"/>
      <c r="F57" s="194"/>
      <c r="G57" s="194"/>
      <c r="I57" s="194"/>
    </row>
    <row r="58" spans="1:13" x14ac:dyDescent="0.15">
      <c r="A58" s="193"/>
      <c r="B58" s="194"/>
      <c r="C58" s="194"/>
      <c r="D58" s="194"/>
      <c r="E58" s="194"/>
      <c r="F58" s="194"/>
      <c r="G58" s="194"/>
      <c r="I58" s="194"/>
    </row>
    <row r="59" spans="1:13" x14ac:dyDescent="0.15">
      <c r="A59" s="195" t="s">
        <v>99</v>
      </c>
      <c r="B59" s="175"/>
      <c r="C59" s="168"/>
      <c r="D59" s="168"/>
      <c r="E59" s="168"/>
      <c r="F59" s="168"/>
      <c r="G59" s="168"/>
      <c r="I59" s="168"/>
    </row>
    <row r="60" spans="1:13" x14ac:dyDescent="0.15">
      <c r="A60" s="164" t="s">
        <v>32861</v>
      </c>
      <c r="B60" s="170"/>
      <c r="C60" s="170"/>
      <c r="D60" s="170"/>
      <c r="E60" s="170"/>
      <c r="F60" s="170"/>
      <c r="G60" s="170"/>
      <c r="I60" s="170"/>
    </row>
    <row r="62" spans="1:13" x14ac:dyDescent="0.15">
      <c r="A62" s="196"/>
    </row>
  </sheetData>
  <sheetProtection selectLockedCells="1" selectUnlockedCells="1"/>
  <mergeCells count="1">
    <mergeCell ref="A56:M56"/>
  </mergeCells>
  <pageMargins left="0.7" right="0.7" top="0.75" bottom="0.75" header="0.51180555555555551" footer="0.51180555555555551"/>
  <pageSetup paperSize="9" firstPageNumber="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workbookViewId="0"/>
  </sheetViews>
  <sheetFormatPr baseColWidth="10" defaultColWidth="11.83203125" defaultRowHeight="13" x14ac:dyDescent="0.15"/>
  <cols>
    <col min="1" max="1" width="29.6640625" style="303" customWidth="1"/>
    <col min="2" max="2" width="25.6640625" style="303" customWidth="1"/>
    <col min="3" max="3" width="17.6640625" style="303" customWidth="1"/>
    <col min="4" max="4" width="16.6640625" style="304" bestFit="1" customWidth="1"/>
    <col min="5" max="5" width="11.83203125" style="304"/>
    <col min="6" max="6" width="11.1640625" style="304" bestFit="1" customWidth="1"/>
    <col min="7" max="7" width="11.83203125" style="304"/>
    <col min="8" max="8" width="11.1640625" style="304" customWidth="1"/>
    <col min="9" max="9" width="7.1640625" style="304" customWidth="1"/>
    <col min="10" max="10" width="8.6640625" style="304" customWidth="1"/>
    <col min="11" max="11" width="11.83203125" style="303" customWidth="1"/>
    <col min="12" max="12" width="10.83203125" style="303" customWidth="1"/>
    <col min="13" max="13" width="10" style="303" customWidth="1"/>
    <col min="14" max="15" width="10" style="304" customWidth="1"/>
    <col min="16" max="20" width="8.83203125" style="304" customWidth="1"/>
    <col min="21" max="21" width="11.5" style="304" bestFit="1" customWidth="1"/>
    <col min="22" max="16384" width="11.83203125" style="303"/>
  </cols>
  <sheetData>
    <row r="1" spans="1:22" s="311" customFormat="1" x14ac:dyDescent="0.15">
      <c r="A1" s="730" t="s">
        <v>33928</v>
      </c>
      <c r="B1" s="731"/>
      <c r="C1" s="731"/>
      <c r="D1" s="732"/>
      <c r="E1" s="732"/>
      <c r="F1" s="732"/>
      <c r="G1" s="732"/>
      <c r="H1" s="732"/>
      <c r="I1" s="732"/>
      <c r="J1" s="732"/>
      <c r="K1" s="731"/>
      <c r="L1" s="733"/>
      <c r="M1" s="733"/>
      <c r="N1" s="308"/>
      <c r="O1" s="308"/>
      <c r="P1" s="308"/>
      <c r="Q1" s="308"/>
      <c r="R1" s="308"/>
      <c r="S1" s="308"/>
      <c r="T1" s="308"/>
      <c r="U1" s="308"/>
    </row>
    <row r="2" spans="1:22" s="310" customFormat="1" ht="17" x14ac:dyDescent="0.15">
      <c r="A2" s="934" t="s">
        <v>21880</v>
      </c>
      <c r="B2" s="934" t="s">
        <v>21879</v>
      </c>
      <c r="C2" s="934" t="s">
        <v>21878</v>
      </c>
      <c r="D2" s="934" t="s">
        <v>20428</v>
      </c>
      <c r="E2" s="934" t="s">
        <v>21877</v>
      </c>
      <c r="F2" s="934" t="s">
        <v>21876</v>
      </c>
      <c r="G2" s="934" t="s">
        <v>21875</v>
      </c>
      <c r="H2" s="934" t="s">
        <v>21874</v>
      </c>
      <c r="I2" s="934" t="s">
        <v>21873</v>
      </c>
      <c r="J2" s="934" t="s">
        <v>21872</v>
      </c>
      <c r="K2" s="934" t="s">
        <v>21871</v>
      </c>
      <c r="L2" s="934" t="s">
        <v>21870</v>
      </c>
      <c r="M2" s="934" t="s">
        <v>33015</v>
      </c>
      <c r="N2" s="935" t="s">
        <v>21869</v>
      </c>
      <c r="O2" s="935" t="s">
        <v>21868</v>
      </c>
      <c r="P2" s="935" t="s">
        <v>21867</v>
      </c>
      <c r="Q2" s="935" t="s">
        <v>21866</v>
      </c>
      <c r="R2" s="935" t="s">
        <v>21865</v>
      </c>
      <c r="S2" s="935" t="s">
        <v>21864</v>
      </c>
      <c r="T2" s="935" t="s">
        <v>21863</v>
      </c>
      <c r="U2" s="935" t="s">
        <v>21862</v>
      </c>
      <c r="V2" s="935" t="s">
        <v>21861</v>
      </c>
    </row>
    <row r="3" spans="1:22" s="310" customFormat="1" ht="16" x14ac:dyDescent="0.15">
      <c r="A3" s="1573" t="s">
        <v>21860</v>
      </c>
      <c r="B3" s="1574"/>
      <c r="C3" s="1574"/>
      <c r="D3" s="1574"/>
      <c r="E3" s="1574"/>
      <c r="F3" s="1574"/>
      <c r="G3" s="1574"/>
      <c r="H3" s="1574"/>
      <c r="I3" s="1574"/>
      <c r="J3" s="1574"/>
      <c r="K3" s="1574"/>
      <c r="L3" s="1574"/>
      <c r="M3" s="1574"/>
      <c r="N3" s="1575"/>
      <c r="O3" s="1575"/>
      <c r="P3" s="1575"/>
      <c r="Q3" s="1575"/>
      <c r="R3" s="1575"/>
      <c r="S3" s="1575"/>
      <c r="T3" s="1575"/>
      <c r="U3" s="1575"/>
      <c r="V3" s="1575"/>
    </row>
    <row r="4" spans="1:22" x14ac:dyDescent="0.15">
      <c r="A4" s="936" t="s">
        <v>2927</v>
      </c>
      <c r="B4" s="937">
        <v>41976</v>
      </c>
      <c r="C4" s="937">
        <v>1</v>
      </c>
      <c r="D4" s="937" t="s">
        <v>414</v>
      </c>
      <c r="E4" s="937">
        <v>205112183</v>
      </c>
      <c r="F4" s="937" t="s">
        <v>21859</v>
      </c>
      <c r="G4" s="937">
        <v>1</v>
      </c>
      <c r="H4" s="937">
        <v>205195231</v>
      </c>
      <c r="I4" s="937" t="s">
        <v>228</v>
      </c>
      <c r="J4" s="937" t="s">
        <v>265</v>
      </c>
      <c r="K4" s="938">
        <v>0.193991</v>
      </c>
      <c r="L4" s="939">
        <v>1.0302499999999999E-2</v>
      </c>
      <c r="M4" s="939">
        <v>1.8039799999999999E-3</v>
      </c>
      <c r="N4" s="940">
        <v>1.124E-8</v>
      </c>
      <c r="O4" s="941">
        <v>0.14357600000000001</v>
      </c>
      <c r="P4" s="940">
        <v>1.78263E-2</v>
      </c>
      <c r="Q4" s="940">
        <v>8.0021969999999997E-16</v>
      </c>
      <c r="R4" s="940">
        <v>7.1756399999999998E-2</v>
      </c>
      <c r="S4" s="940">
        <v>1.54027E-2</v>
      </c>
      <c r="T4" s="940">
        <v>3.1824530000000002E-6</v>
      </c>
      <c r="U4" s="940">
        <v>0.31487989999999999</v>
      </c>
      <c r="V4" s="942">
        <v>19</v>
      </c>
    </row>
    <row r="5" spans="1:22" x14ac:dyDescent="0.15">
      <c r="A5" s="936" t="s">
        <v>2927</v>
      </c>
      <c r="B5" s="937">
        <v>43727</v>
      </c>
      <c r="C5" s="937">
        <v>2</v>
      </c>
      <c r="D5" s="937" t="s">
        <v>334</v>
      </c>
      <c r="E5" s="937">
        <v>44999454</v>
      </c>
      <c r="F5" s="937" t="s">
        <v>21858</v>
      </c>
      <c r="G5" s="937">
        <v>2</v>
      </c>
      <c r="H5" s="937">
        <v>44841262</v>
      </c>
      <c r="I5" s="937" t="s">
        <v>20440</v>
      </c>
      <c r="J5" s="937" t="s">
        <v>237</v>
      </c>
      <c r="K5" s="938">
        <v>0.338528</v>
      </c>
      <c r="L5" s="939">
        <v>-9.3937699999999992E-3</v>
      </c>
      <c r="M5" s="939">
        <v>1.51684E-3</v>
      </c>
      <c r="N5" s="940">
        <v>5.889E-10</v>
      </c>
      <c r="O5" s="941">
        <v>0.25899899999999998</v>
      </c>
      <c r="P5" s="940">
        <v>1.25357E-2</v>
      </c>
      <c r="Q5" s="940">
        <v>7.7879119999999996E-95</v>
      </c>
      <c r="R5" s="940">
        <v>-3.6269500000000003E-2</v>
      </c>
      <c r="S5" s="940">
        <v>6.1139899999999997E-3</v>
      </c>
      <c r="T5" s="940">
        <v>2.9886010000000001E-9</v>
      </c>
      <c r="U5" s="940">
        <v>0.20138929999999999</v>
      </c>
      <c r="V5" s="942">
        <v>19</v>
      </c>
    </row>
    <row r="6" spans="1:22" x14ac:dyDescent="0.15">
      <c r="A6" s="936" t="s">
        <v>2927</v>
      </c>
      <c r="B6" s="937">
        <v>10879</v>
      </c>
      <c r="C6" s="937">
        <v>3</v>
      </c>
      <c r="D6" s="937" t="s">
        <v>2940</v>
      </c>
      <c r="E6" s="937">
        <v>136048794</v>
      </c>
      <c r="F6" s="937" t="s">
        <v>21857</v>
      </c>
      <c r="G6" s="937">
        <v>3</v>
      </c>
      <c r="H6" s="937">
        <v>136153468</v>
      </c>
      <c r="I6" s="937" t="s">
        <v>265</v>
      </c>
      <c r="J6" s="937" t="s">
        <v>228</v>
      </c>
      <c r="K6" s="938">
        <v>0.42742200000000002</v>
      </c>
      <c r="L6" s="939">
        <v>9.5514799999999993E-3</v>
      </c>
      <c r="M6" s="939">
        <v>1.45447E-3</v>
      </c>
      <c r="N6" s="940">
        <v>5.1310000000000002E-11</v>
      </c>
      <c r="O6" s="941">
        <v>0.51424700000000001</v>
      </c>
      <c r="P6" s="940">
        <v>1.1106599999999999E-2</v>
      </c>
      <c r="Q6" s="940">
        <v>0</v>
      </c>
      <c r="R6" s="940">
        <v>1.8573699999999999E-2</v>
      </c>
      <c r="S6" s="940">
        <v>2.85666E-3</v>
      </c>
      <c r="T6" s="940">
        <v>7.9305899999999994E-11</v>
      </c>
      <c r="U6" s="940">
        <v>0.20620720000000001</v>
      </c>
      <c r="V6" s="942">
        <v>19</v>
      </c>
    </row>
    <row r="7" spans="1:22" x14ac:dyDescent="0.15">
      <c r="A7" s="936" t="s">
        <v>2927</v>
      </c>
      <c r="B7" s="937">
        <v>25762</v>
      </c>
      <c r="C7" s="937">
        <v>5</v>
      </c>
      <c r="D7" s="937" t="s">
        <v>448</v>
      </c>
      <c r="E7" s="937">
        <v>137842209</v>
      </c>
      <c r="F7" s="937" t="s">
        <v>21856</v>
      </c>
      <c r="G7" s="937">
        <v>5</v>
      </c>
      <c r="H7" s="937">
        <v>137858067</v>
      </c>
      <c r="I7" s="937" t="s">
        <v>228</v>
      </c>
      <c r="J7" s="937" t="s">
        <v>265</v>
      </c>
      <c r="K7" s="938">
        <v>0.421711</v>
      </c>
      <c r="L7" s="939">
        <v>-8.6624200000000005E-3</v>
      </c>
      <c r="M7" s="939">
        <v>1.44663E-3</v>
      </c>
      <c r="N7" s="940">
        <v>2.1310000000000002E-9</v>
      </c>
      <c r="O7" s="941">
        <v>-0.104723</v>
      </c>
      <c r="P7" s="940">
        <v>1.2110299999999999E-2</v>
      </c>
      <c r="Q7" s="940">
        <v>5.2671259999999999E-18</v>
      </c>
      <c r="R7" s="940">
        <v>8.2717499999999999E-2</v>
      </c>
      <c r="S7" s="940">
        <v>1.6802500000000001E-2</v>
      </c>
      <c r="T7" s="940">
        <v>8.5255360000000003E-7</v>
      </c>
      <c r="U7" s="940">
        <v>0.21151139999999999</v>
      </c>
      <c r="V7" s="942">
        <v>19</v>
      </c>
    </row>
    <row r="8" spans="1:22" x14ac:dyDescent="0.15">
      <c r="A8" s="936" t="s">
        <v>2927</v>
      </c>
      <c r="B8" s="937">
        <v>60707</v>
      </c>
      <c r="C8" s="937">
        <v>5</v>
      </c>
      <c r="D8" s="937" t="s">
        <v>422</v>
      </c>
      <c r="E8" s="937">
        <v>138270214</v>
      </c>
      <c r="F8" s="937" t="s">
        <v>21855</v>
      </c>
      <c r="G8" s="937">
        <v>5</v>
      </c>
      <c r="H8" s="937">
        <v>138098430</v>
      </c>
      <c r="I8" s="937" t="s">
        <v>265</v>
      </c>
      <c r="J8" s="937" t="s">
        <v>228</v>
      </c>
      <c r="K8" s="938">
        <v>0.29492499999999999</v>
      </c>
      <c r="L8" s="939">
        <v>8.3416700000000007E-3</v>
      </c>
      <c r="M8" s="939">
        <v>1.56211E-3</v>
      </c>
      <c r="N8" s="940">
        <v>9.3060000000000001E-8</v>
      </c>
      <c r="O8" s="941">
        <v>-0.78676000000000001</v>
      </c>
      <c r="P8" s="940">
        <v>1.08702E-2</v>
      </c>
      <c r="Q8" s="940">
        <v>0</v>
      </c>
      <c r="R8" s="940">
        <v>-1.06026E-2</v>
      </c>
      <c r="S8" s="940">
        <v>1.9908899999999999E-3</v>
      </c>
      <c r="T8" s="940">
        <v>1.006609E-7</v>
      </c>
      <c r="U8" s="940">
        <v>0.2331656</v>
      </c>
      <c r="V8" s="942">
        <v>19</v>
      </c>
    </row>
    <row r="9" spans="1:22" x14ac:dyDescent="0.15">
      <c r="A9" s="936" t="s">
        <v>2927</v>
      </c>
      <c r="B9" s="937">
        <v>34224</v>
      </c>
      <c r="C9" s="937">
        <v>5</v>
      </c>
      <c r="D9" s="937" t="s">
        <v>422</v>
      </c>
      <c r="E9" s="937">
        <v>138270518</v>
      </c>
      <c r="F9" s="937" t="s">
        <v>21854</v>
      </c>
      <c r="G9" s="937">
        <v>5</v>
      </c>
      <c r="H9" s="937">
        <v>138155925</v>
      </c>
      <c r="I9" s="937" t="s">
        <v>237</v>
      </c>
      <c r="J9" s="937" t="s">
        <v>20440</v>
      </c>
      <c r="K9" s="938">
        <v>0.29484100000000002</v>
      </c>
      <c r="L9" s="939">
        <v>8.3916600000000004E-3</v>
      </c>
      <c r="M9" s="939">
        <v>1.56211E-3</v>
      </c>
      <c r="N9" s="940">
        <v>7.7919999999999999E-8</v>
      </c>
      <c r="O9" s="941">
        <v>-0.79417099999999996</v>
      </c>
      <c r="P9" s="940">
        <v>1.09184E-2</v>
      </c>
      <c r="Q9" s="940">
        <v>0</v>
      </c>
      <c r="R9" s="940">
        <v>-1.0566600000000001E-2</v>
      </c>
      <c r="S9" s="940">
        <v>1.97233E-3</v>
      </c>
      <c r="T9" s="940">
        <v>8.4422530000000003E-8</v>
      </c>
      <c r="U9" s="940">
        <v>0.43482419999999999</v>
      </c>
      <c r="V9" s="942">
        <v>19</v>
      </c>
    </row>
    <row r="10" spans="1:22" x14ac:dyDescent="0.15">
      <c r="A10" s="936" t="s">
        <v>2927</v>
      </c>
      <c r="B10" s="937">
        <v>65656</v>
      </c>
      <c r="C10" s="937">
        <v>5</v>
      </c>
      <c r="D10" s="937" t="s">
        <v>2958</v>
      </c>
      <c r="E10" s="937">
        <v>138282721</v>
      </c>
      <c r="F10" s="937" t="s">
        <v>21853</v>
      </c>
      <c r="G10" s="937">
        <v>5</v>
      </c>
      <c r="H10" s="937">
        <v>138280217</v>
      </c>
      <c r="I10" s="937" t="s">
        <v>20440</v>
      </c>
      <c r="J10" s="937" t="s">
        <v>237</v>
      </c>
      <c r="K10" s="938">
        <v>0.30471500000000001</v>
      </c>
      <c r="L10" s="939">
        <v>7.6795800000000001E-3</v>
      </c>
      <c r="M10" s="939">
        <v>1.55426E-3</v>
      </c>
      <c r="N10" s="940">
        <v>7.7820000000000002E-7</v>
      </c>
      <c r="O10" s="941">
        <v>0.259519</v>
      </c>
      <c r="P10" s="940">
        <v>1.25293E-2</v>
      </c>
      <c r="Q10" s="940">
        <v>2.6462540000000001E-95</v>
      </c>
      <c r="R10" s="940">
        <v>2.9591599999999999E-2</v>
      </c>
      <c r="S10" s="940">
        <v>6.1570399999999999E-3</v>
      </c>
      <c r="T10" s="940">
        <v>1.538755E-6</v>
      </c>
      <c r="U10" s="940">
        <v>0.28185670000000002</v>
      </c>
      <c r="V10" s="942">
        <v>19</v>
      </c>
    </row>
    <row r="11" spans="1:22" x14ac:dyDescent="0.15">
      <c r="A11" s="936" t="s">
        <v>2927</v>
      </c>
      <c r="B11" s="937">
        <v>59947</v>
      </c>
      <c r="C11" s="937">
        <v>8</v>
      </c>
      <c r="D11" s="937" t="s">
        <v>2931</v>
      </c>
      <c r="E11" s="937">
        <v>8890634</v>
      </c>
      <c r="F11" s="937" t="s">
        <v>21852</v>
      </c>
      <c r="G11" s="937">
        <v>8</v>
      </c>
      <c r="H11" s="937">
        <v>8878491</v>
      </c>
      <c r="I11" s="937" t="s">
        <v>265</v>
      </c>
      <c r="J11" s="937" t="s">
        <v>228</v>
      </c>
      <c r="K11" s="938">
        <v>0.14372099999999999</v>
      </c>
      <c r="L11" s="939">
        <v>-1.2148900000000001E-2</v>
      </c>
      <c r="M11" s="939">
        <v>1.9975100000000001E-3</v>
      </c>
      <c r="N11" s="940">
        <v>1.1909999999999999E-9</v>
      </c>
      <c r="O11" s="941">
        <v>0.23783599999999999</v>
      </c>
      <c r="P11" s="940">
        <v>2.18935E-2</v>
      </c>
      <c r="Q11" s="940">
        <v>1.7237389999999999E-27</v>
      </c>
      <c r="R11" s="940">
        <v>-5.1081000000000001E-2</v>
      </c>
      <c r="S11" s="940">
        <v>9.6253899999999993E-3</v>
      </c>
      <c r="T11" s="940">
        <v>1.1150550000000001E-7</v>
      </c>
      <c r="U11" s="940">
        <v>8.4463620000000003E-2</v>
      </c>
      <c r="V11" s="942">
        <v>19</v>
      </c>
    </row>
    <row r="12" spans="1:22" x14ac:dyDescent="0.15">
      <c r="A12" s="936" t="s">
        <v>2927</v>
      </c>
      <c r="B12" s="937">
        <v>45423</v>
      </c>
      <c r="C12" s="937">
        <v>8</v>
      </c>
      <c r="D12" s="937" t="s">
        <v>1363</v>
      </c>
      <c r="E12" s="937">
        <v>10286184</v>
      </c>
      <c r="F12" s="937" t="s">
        <v>21851</v>
      </c>
      <c r="G12" s="937">
        <v>8</v>
      </c>
      <c r="H12" s="937">
        <v>10288546</v>
      </c>
      <c r="I12" s="937" t="s">
        <v>265</v>
      </c>
      <c r="J12" s="937" t="s">
        <v>20440</v>
      </c>
      <c r="K12" s="938">
        <v>0.43954700000000002</v>
      </c>
      <c r="L12" s="939">
        <v>-1.0901900000000001E-2</v>
      </c>
      <c r="M12" s="939">
        <v>1.44243E-3</v>
      </c>
      <c r="N12" s="940">
        <v>4.0820000000000003E-14</v>
      </c>
      <c r="O12" s="941">
        <v>0.37997300000000001</v>
      </c>
      <c r="P12" s="940">
        <v>1.1706100000000001E-2</v>
      </c>
      <c r="Q12" s="940">
        <v>3.99106E-231</v>
      </c>
      <c r="R12" s="940">
        <v>-2.86912E-2</v>
      </c>
      <c r="S12" s="940">
        <v>3.8976900000000001E-3</v>
      </c>
      <c r="T12" s="940">
        <v>1.8240630000000001E-13</v>
      </c>
      <c r="U12" s="940">
        <v>8.8006550000000003E-2</v>
      </c>
      <c r="V12" s="942">
        <v>19</v>
      </c>
    </row>
    <row r="13" spans="1:22" x14ac:dyDescent="0.15">
      <c r="A13" s="936" t="s">
        <v>2927</v>
      </c>
      <c r="B13" s="937">
        <v>23835</v>
      </c>
      <c r="C13" s="937">
        <v>8</v>
      </c>
      <c r="D13" s="937" t="s">
        <v>21850</v>
      </c>
      <c r="E13" s="937">
        <v>10984098</v>
      </c>
      <c r="F13" s="937" t="s">
        <v>21849</v>
      </c>
      <c r="G13" s="937">
        <v>8</v>
      </c>
      <c r="H13" s="937">
        <v>11019578</v>
      </c>
      <c r="I13" s="937" t="s">
        <v>20440</v>
      </c>
      <c r="J13" s="937" t="s">
        <v>265</v>
      </c>
      <c r="K13" s="938">
        <v>0.5</v>
      </c>
      <c r="L13" s="939">
        <v>-1.2563599999999999E-2</v>
      </c>
      <c r="M13" s="939">
        <v>1.4327299999999999E-3</v>
      </c>
      <c r="N13" s="940">
        <v>1.8009999999999999E-18</v>
      </c>
      <c r="O13" s="941">
        <v>-0.106209</v>
      </c>
      <c r="P13" s="940">
        <v>1.19455E-2</v>
      </c>
      <c r="Q13" s="940">
        <v>6.0490160000000002E-19</v>
      </c>
      <c r="R13" s="940">
        <v>0.11829099999999999</v>
      </c>
      <c r="S13" s="940">
        <v>1.89468E-2</v>
      </c>
      <c r="T13" s="940">
        <v>4.283003E-10</v>
      </c>
      <c r="U13" s="940">
        <v>0.58545340000000001</v>
      </c>
      <c r="V13" s="942">
        <v>19</v>
      </c>
    </row>
    <row r="14" spans="1:22" x14ac:dyDescent="0.15">
      <c r="A14" s="936" t="s">
        <v>2927</v>
      </c>
      <c r="B14" s="937">
        <v>63986</v>
      </c>
      <c r="C14" s="937">
        <v>9</v>
      </c>
      <c r="D14" s="937" t="s">
        <v>2965</v>
      </c>
      <c r="E14" s="937">
        <v>37357976</v>
      </c>
      <c r="F14" s="937" t="s">
        <v>21848</v>
      </c>
      <c r="G14" s="937">
        <v>9</v>
      </c>
      <c r="H14" s="937">
        <v>37308049</v>
      </c>
      <c r="I14" s="937" t="s">
        <v>237</v>
      </c>
      <c r="J14" s="937" t="s">
        <v>228</v>
      </c>
      <c r="K14" s="938">
        <v>0.36139900000000003</v>
      </c>
      <c r="L14" s="939">
        <v>7.15235E-3</v>
      </c>
      <c r="M14" s="939">
        <v>1.4802000000000001E-3</v>
      </c>
      <c r="N14" s="940">
        <v>1.353E-6</v>
      </c>
      <c r="O14" s="941">
        <v>-0.194824</v>
      </c>
      <c r="P14" s="940">
        <v>1.2544899999999999E-2</v>
      </c>
      <c r="Q14" s="940">
        <v>2.1692219999999999E-54</v>
      </c>
      <c r="R14" s="940">
        <v>-3.6711899999999999E-2</v>
      </c>
      <c r="S14" s="940">
        <v>7.9568799999999995E-3</v>
      </c>
      <c r="T14" s="940">
        <v>3.9528170000000003E-6</v>
      </c>
      <c r="U14" s="940">
        <v>0.1569074</v>
      </c>
      <c r="V14" s="942">
        <v>19</v>
      </c>
    </row>
    <row r="15" spans="1:22" x14ac:dyDescent="0.15">
      <c r="A15" s="936" t="s">
        <v>2927</v>
      </c>
      <c r="B15" s="937">
        <v>4583</v>
      </c>
      <c r="C15" s="937">
        <v>9</v>
      </c>
      <c r="D15" s="937" t="s">
        <v>3021</v>
      </c>
      <c r="E15" s="937">
        <v>86583708</v>
      </c>
      <c r="F15" s="937" t="s">
        <v>21847</v>
      </c>
      <c r="G15" s="937">
        <v>9</v>
      </c>
      <c r="H15" s="937">
        <v>86578925</v>
      </c>
      <c r="I15" s="937" t="s">
        <v>228</v>
      </c>
      <c r="J15" s="937" t="s">
        <v>237</v>
      </c>
      <c r="K15" s="938">
        <v>0.27112599999999998</v>
      </c>
      <c r="L15" s="939">
        <v>8.3229099999999993E-3</v>
      </c>
      <c r="M15" s="939">
        <v>1.62907E-3</v>
      </c>
      <c r="N15" s="940">
        <v>3.2430000000000001E-7</v>
      </c>
      <c r="O15" s="941">
        <v>-0.17111399999999999</v>
      </c>
      <c r="P15" s="940">
        <v>1.5609100000000001E-2</v>
      </c>
      <c r="Q15" s="940">
        <v>5.790945E-28</v>
      </c>
      <c r="R15" s="940">
        <v>-4.8639599999999998E-2</v>
      </c>
      <c r="S15" s="940">
        <v>1.0503500000000001E-2</v>
      </c>
      <c r="T15" s="940">
        <v>3.642775E-6</v>
      </c>
      <c r="U15" s="940">
        <v>0.1373075</v>
      </c>
      <c r="V15" s="942">
        <v>19</v>
      </c>
    </row>
    <row r="16" spans="1:22" x14ac:dyDescent="0.15">
      <c r="A16" s="936" t="s">
        <v>2927</v>
      </c>
      <c r="B16" s="937">
        <v>31149</v>
      </c>
      <c r="C16" s="937">
        <v>11</v>
      </c>
      <c r="D16" s="937" t="s">
        <v>2995</v>
      </c>
      <c r="E16" s="937">
        <v>119005313</v>
      </c>
      <c r="F16" s="937" t="s">
        <v>21846</v>
      </c>
      <c r="G16" s="937">
        <v>11</v>
      </c>
      <c r="H16" s="937">
        <v>119019877</v>
      </c>
      <c r="I16" s="937" t="s">
        <v>237</v>
      </c>
      <c r="J16" s="937" t="s">
        <v>20440</v>
      </c>
      <c r="K16" s="938">
        <v>0.42373699999999997</v>
      </c>
      <c r="L16" s="939">
        <v>-7.2001299999999999E-3</v>
      </c>
      <c r="M16" s="939">
        <v>1.45575E-3</v>
      </c>
      <c r="N16" s="940">
        <v>7.5939999999999998E-7</v>
      </c>
      <c r="O16" s="941">
        <v>-0.34377099999999999</v>
      </c>
      <c r="P16" s="940">
        <v>1.1734899999999999E-2</v>
      </c>
      <c r="Q16" s="940">
        <v>1.209648E-188</v>
      </c>
      <c r="R16" s="940">
        <v>2.0944600000000001E-2</v>
      </c>
      <c r="S16" s="940">
        <v>4.2945800000000001E-3</v>
      </c>
      <c r="T16" s="940">
        <v>1.077268E-6</v>
      </c>
      <c r="U16" s="940">
        <v>0.26226959999999999</v>
      </c>
      <c r="V16" s="942">
        <v>19</v>
      </c>
    </row>
    <row r="17" spans="1:22" x14ac:dyDescent="0.15">
      <c r="A17" s="936" t="s">
        <v>2927</v>
      </c>
      <c r="B17" s="937">
        <v>31992</v>
      </c>
      <c r="C17" s="937">
        <v>11</v>
      </c>
      <c r="D17" s="937" t="s">
        <v>2995</v>
      </c>
      <c r="E17" s="937">
        <v>119005581</v>
      </c>
      <c r="F17" s="937" t="s">
        <v>21845</v>
      </c>
      <c r="G17" s="937">
        <v>11</v>
      </c>
      <c r="H17" s="937">
        <v>119005485</v>
      </c>
      <c r="I17" s="937" t="s">
        <v>228</v>
      </c>
      <c r="J17" s="937" t="s">
        <v>265</v>
      </c>
      <c r="K17" s="938">
        <v>0.42401800000000001</v>
      </c>
      <c r="L17" s="939">
        <v>-7.1449599999999997E-3</v>
      </c>
      <c r="M17" s="939">
        <v>1.4560700000000001E-3</v>
      </c>
      <c r="N17" s="940">
        <v>9.2669999999999995E-7</v>
      </c>
      <c r="O17" s="941">
        <v>-0.401391</v>
      </c>
      <c r="P17" s="940">
        <v>1.1609E-2</v>
      </c>
      <c r="Q17" s="940">
        <v>5.8296419999999998E-262</v>
      </c>
      <c r="R17" s="940">
        <v>1.78005E-2</v>
      </c>
      <c r="S17" s="940">
        <v>3.6639099999999998E-3</v>
      </c>
      <c r="T17" s="940">
        <v>1.183776E-6</v>
      </c>
      <c r="U17" s="940">
        <v>0.2447136</v>
      </c>
      <c r="V17" s="942">
        <v>19</v>
      </c>
    </row>
    <row r="18" spans="1:22" x14ac:dyDescent="0.15">
      <c r="A18" s="943" t="s">
        <v>2927</v>
      </c>
      <c r="B18" s="942">
        <v>31915</v>
      </c>
      <c r="C18" s="942">
        <v>12</v>
      </c>
      <c r="D18" s="942" t="s">
        <v>3441</v>
      </c>
      <c r="E18" s="942">
        <v>69747571</v>
      </c>
      <c r="F18" s="942" t="s">
        <v>21844</v>
      </c>
      <c r="G18" s="942">
        <v>12</v>
      </c>
      <c r="H18" s="942">
        <v>69735492</v>
      </c>
      <c r="I18" s="942" t="s">
        <v>237</v>
      </c>
      <c r="J18" s="942" t="s">
        <v>20440</v>
      </c>
      <c r="K18" s="941">
        <v>0.49454300000000001</v>
      </c>
      <c r="L18" s="940">
        <v>7.2866299999999997E-3</v>
      </c>
      <c r="M18" s="940">
        <v>1.4332500000000001E-3</v>
      </c>
      <c r="N18" s="940">
        <v>3.692E-7</v>
      </c>
      <c r="O18" s="941">
        <v>0.93104500000000001</v>
      </c>
      <c r="P18" s="940">
        <v>9.0737700000000001E-3</v>
      </c>
      <c r="Q18" s="940">
        <v>0</v>
      </c>
      <c r="R18" s="940">
        <v>7.8262899999999996E-3</v>
      </c>
      <c r="S18" s="940">
        <v>1.5412900000000001E-3</v>
      </c>
      <c r="T18" s="940">
        <v>3.819068E-7</v>
      </c>
      <c r="U18" s="940">
        <v>0.1233035</v>
      </c>
      <c r="V18" s="942">
        <v>19</v>
      </c>
    </row>
    <row r="19" spans="1:22" x14ac:dyDescent="0.15">
      <c r="A19" s="943" t="s">
        <v>2927</v>
      </c>
      <c r="B19" s="942">
        <v>29229</v>
      </c>
      <c r="C19" s="942">
        <v>14</v>
      </c>
      <c r="D19" s="942" t="s">
        <v>21843</v>
      </c>
      <c r="E19" s="942">
        <v>104145822</v>
      </c>
      <c r="F19" s="942" t="s">
        <v>21842</v>
      </c>
      <c r="G19" s="942">
        <v>14</v>
      </c>
      <c r="H19" s="942">
        <v>104136633</v>
      </c>
      <c r="I19" s="942" t="s">
        <v>265</v>
      </c>
      <c r="J19" s="942" t="s">
        <v>20440</v>
      </c>
      <c r="K19" s="941">
        <v>0.3367</v>
      </c>
      <c r="L19" s="940">
        <v>1.02539E-2</v>
      </c>
      <c r="M19" s="940">
        <v>1.52793E-3</v>
      </c>
      <c r="N19" s="940">
        <v>1.939E-11</v>
      </c>
      <c r="O19" s="941">
        <v>0.24526100000000001</v>
      </c>
      <c r="P19" s="940">
        <v>1.2411800000000001E-2</v>
      </c>
      <c r="Q19" s="940">
        <v>6.5404099999999998E-87</v>
      </c>
      <c r="R19" s="940">
        <v>4.1808100000000001E-2</v>
      </c>
      <c r="S19" s="940">
        <v>6.5792899999999998E-3</v>
      </c>
      <c r="T19" s="940">
        <v>2.090977E-10</v>
      </c>
      <c r="U19" s="940">
        <v>8.7617890000000004E-2</v>
      </c>
      <c r="V19" s="942">
        <v>19</v>
      </c>
    </row>
    <row r="20" spans="1:22" x14ac:dyDescent="0.15">
      <c r="A20" s="943" t="s">
        <v>2927</v>
      </c>
      <c r="B20" s="942">
        <v>44028</v>
      </c>
      <c r="C20" s="942">
        <v>14</v>
      </c>
      <c r="D20" s="942" t="s">
        <v>2955</v>
      </c>
      <c r="E20" s="942">
        <v>104152429</v>
      </c>
      <c r="F20" s="942" t="s">
        <v>21841</v>
      </c>
      <c r="G20" s="942">
        <v>14</v>
      </c>
      <c r="H20" s="942">
        <v>104111794</v>
      </c>
      <c r="I20" s="942" t="s">
        <v>228</v>
      </c>
      <c r="J20" s="942" t="s">
        <v>265</v>
      </c>
      <c r="K20" s="941">
        <v>0.336812</v>
      </c>
      <c r="L20" s="940">
        <v>1.02579E-2</v>
      </c>
      <c r="M20" s="940">
        <v>1.5282900000000001E-3</v>
      </c>
      <c r="N20" s="940">
        <v>1.9179999999999999E-11</v>
      </c>
      <c r="O20" s="941">
        <v>-0.14668</v>
      </c>
      <c r="P20" s="940">
        <v>1.25687E-2</v>
      </c>
      <c r="Q20" s="940">
        <v>1.8086980000000001E-31</v>
      </c>
      <c r="R20" s="940">
        <v>-6.9933899999999993E-2</v>
      </c>
      <c r="S20" s="940">
        <v>1.20196E-2</v>
      </c>
      <c r="T20" s="940">
        <v>5.9435720000000002E-9</v>
      </c>
      <c r="U20" s="940">
        <v>0.1244518</v>
      </c>
      <c r="V20" s="942">
        <v>19</v>
      </c>
    </row>
    <row r="21" spans="1:22" x14ac:dyDescent="0.15">
      <c r="A21" s="943" t="s">
        <v>2927</v>
      </c>
      <c r="B21" s="942">
        <v>28545</v>
      </c>
      <c r="C21" s="942">
        <v>17</v>
      </c>
      <c r="D21" s="942" t="s">
        <v>2950</v>
      </c>
      <c r="E21" s="942">
        <v>15879969</v>
      </c>
      <c r="F21" s="942" t="s">
        <v>21840</v>
      </c>
      <c r="G21" s="942">
        <v>17</v>
      </c>
      <c r="H21" s="942">
        <v>15879910</v>
      </c>
      <c r="I21" s="942" t="s">
        <v>265</v>
      </c>
      <c r="J21" s="942" t="s">
        <v>228</v>
      </c>
      <c r="K21" s="941">
        <v>0.41594500000000001</v>
      </c>
      <c r="L21" s="940">
        <v>-8.2677800000000006E-3</v>
      </c>
      <c r="M21" s="940">
        <v>1.4548300000000001E-3</v>
      </c>
      <c r="N21" s="940">
        <v>1.325E-8</v>
      </c>
      <c r="O21" s="941">
        <v>-0.98353400000000002</v>
      </c>
      <c r="P21" s="940">
        <v>1.07165E-2</v>
      </c>
      <c r="Q21" s="940">
        <v>0</v>
      </c>
      <c r="R21" s="940">
        <v>8.4062000000000008E-3</v>
      </c>
      <c r="S21" s="940">
        <v>1.4820199999999999E-3</v>
      </c>
      <c r="T21" s="940">
        <v>1.410384E-8</v>
      </c>
      <c r="U21" s="940">
        <v>0.13894319999999999</v>
      </c>
      <c r="V21" s="942">
        <v>19</v>
      </c>
    </row>
    <row r="22" spans="1:22" x14ac:dyDescent="0.15">
      <c r="A22" s="943" t="s">
        <v>2927</v>
      </c>
      <c r="B22" s="942">
        <v>65088</v>
      </c>
      <c r="C22" s="942">
        <v>17</v>
      </c>
      <c r="D22" s="942" t="s">
        <v>385</v>
      </c>
      <c r="E22" s="942">
        <v>16229355</v>
      </c>
      <c r="F22" s="942" t="s">
        <v>21839</v>
      </c>
      <c r="G22" s="942">
        <v>17</v>
      </c>
      <c r="H22" s="942">
        <v>16233217</v>
      </c>
      <c r="I22" s="942" t="s">
        <v>228</v>
      </c>
      <c r="J22" s="942" t="s">
        <v>265</v>
      </c>
      <c r="K22" s="941">
        <v>0.487651</v>
      </c>
      <c r="L22" s="940">
        <v>8.3066800000000003E-3</v>
      </c>
      <c r="M22" s="940">
        <v>1.4324299999999999E-3</v>
      </c>
      <c r="N22" s="940">
        <v>6.6670000000000002E-9</v>
      </c>
      <c r="O22" s="941">
        <v>-0.18712200000000001</v>
      </c>
      <c r="P22" s="940">
        <v>1.2147E-2</v>
      </c>
      <c r="Q22" s="940">
        <v>1.519787E-53</v>
      </c>
      <c r="R22" s="940">
        <v>-4.4391800000000002E-2</v>
      </c>
      <c r="S22" s="940">
        <v>8.1794899999999993E-3</v>
      </c>
      <c r="T22" s="940">
        <v>5.7242599999999997E-8</v>
      </c>
      <c r="U22" s="940">
        <v>0.1290434</v>
      </c>
      <c r="V22" s="942">
        <v>19</v>
      </c>
    </row>
    <row r="23" spans="1:22" x14ac:dyDescent="0.15">
      <c r="A23" s="943" t="s">
        <v>2927</v>
      </c>
      <c r="B23" s="942">
        <v>25117</v>
      </c>
      <c r="C23" s="942">
        <v>17</v>
      </c>
      <c r="D23" s="942" t="s">
        <v>779</v>
      </c>
      <c r="E23" s="942">
        <v>16246060</v>
      </c>
      <c r="F23" s="942" t="s">
        <v>21838</v>
      </c>
      <c r="G23" s="942">
        <v>17</v>
      </c>
      <c r="H23" s="942">
        <v>16246874</v>
      </c>
      <c r="I23" s="942" t="s">
        <v>237</v>
      </c>
      <c r="J23" s="942" t="s">
        <v>20440</v>
      </c>
      <c r="K23" s="941">
        <v>0.46925299999999998</v>
      </c>
      <c r="L23" s="940">
        <v>-8.5319100000000002E-3</v>
      </c>
      <c r="M23" s="940">
        <v>1.43586E-3</v>
      </c>
      <c r="N23" s="940">
        <v>2.8189999999999999E-9</v>
      </c>
      <c r="O23" s="941">
        <v>0.46000099999999999</v>
      </c>
      <c r="P23" s="940">
        <v>1.12868E-2</v>
      </c>
      <c r="Q23" s="940">
        <v>0</v>
      </c>
      <c r="R23" s="940">
        <v>-1.8547600000000001E-2</v>
      </c>
      <c r="S23" s="940">
        <v>3.1544300000000002E-3</v>
      </c>
      <c r="T23" s="940">
        <v>4.1062170000000002E-9</v>
      </c>
      <c r="U23" s="940">
        <v>0.13895579999999999</v>
      </c>
      <c r="V23" s="942">
        <v>19</v>
      </c>
    </row>
    <row r="24" spans="1:22" x14ac:dyDescent="0.15">
      <c r="A24" s="944" t="s">
        <v>2927</v>
      </c>
      <c r="B24" s="945">
        <v>698</v>
      </c>
      <c r="C24" s="945">
        <v>17</v>
      </c>
      <c r="D24" s="945" t="s">
        <v>21837</v>
      </c>
      <c r="E24" s="945">
        <v>16246211</v>
      </c>
      <c r="F24" s="945" t="s">
        <v>21836</v>
      </c>
      <c r="G24" s="945">
        <v>17</v>
      </c>
      <c r="H24" s="945">
        <v>16243508</v>
      </c>
      <c r="I24" s="945" t="s">
        <v>237</v>
      </c>
      <c r="J24" s="945" t="s">
        <v>20440</v>
      </c>
      <c r="K24" s="946">
        <v>0.46916799999999997</v>
      </c>
      <c r="L24" s="947">
        <v>-8.5343999999999993E-3</v>
      </c>
      <c r="M24" s="947">
        <v>1.4358000000000001E-3</v>
      </c>
      <c r="N24" s="947">
        <v>2.7879999999999999E-9</v>
      </c>
      <c r="O24" s="946">
        <v>0.49585899999999999</v>
      </c>
      <c r="P24" s="947">
        <v>1.37536E-2</v>
      </c>
      <c r="Q24" s="947">
        <v>1.2362160000000001E-284</v>
      </c>
      <c r="R24" s="947">
        <v>-1.7211299999999999E-2</v>
      </c>
      <c r="S24" s="947">
        <v>2.9346699999999999E-3</v>
      </c>
      <c r="T24" s="947">
        <v>4.4959280000000004E-9</v>
      </c>
      <c r="U24" s="947">
        <v>0.19121179999999999</v>
      </c>
      <c r="V24" s="945">
        <v>19</v>
      </c>
    </row>
    <row r="25" spans="1:22" x14ac:dyDescent="0.15">
      <c r="A25" s="305"/>
    </row>
    <row r="26" spans="1:22" s="310" customFormat="1" ht="16" x14ac:dyDescent="0.15">
      <c r="A26" s="1576" t="s">
        <v>21835</v>
      </c>
      <c r="B26" s="1575"/>
      <c r="C26" s="1575"/>
      <c r="D26" s="1575"/>
      <c r="E26" s="1575"/>
      <c r="F26" s="1575"/>
      <c r="G26" s="1575"/>
      <c r="H26" s="1575"/>
      <c r="I26" s="1575"/>
      <c r="J26" s="1575"/>
      <c r="K26" s="1575"/>
      <c r="L26" s="1575"/>
      <c r="M26" s="1575"/>
      <c r="N26" s="1575"/>
      <c r="O26" s="1575"/>
      <c r="P26" s="1575"/>
      <c r="Q26" s="1575"/>
      <c r="R26" s="1575"/>
      <c r="S26" s="1575"/>
      <c r="T26" s="1575"/>
      <c r="U26" s="1575"/>
      <c r="V26" s="1575"/>
    </row>
    <row r="27" spans="1:22" s="309" customFormat="1" x14ac:dyDescent="0.15">
      <c r="A27" s="1578" t="s">
        <v>21834</v>
      </c>
      <c r="B27" s="948" t="s">
        <v>21821</v>
      </c>
      <c r="C27" s="948">
        <v>17</v>
      </c>
      <c r="D27" s="948" t="s">
        <v>2950</v>
      </c>
      <c r="E27" s="948">
        <v>15888509</v>
      </c>
      <c r="F27" s="948" t="s">
        <v>21833</v>
      </c>
      <c r="G27" s="948">
        <v>17</v>
      </c>
      <c r="H27" s="948">
        <v>15875147</v>
      </c>
      <c r="I27" s="948" t="s">
        <v>237</v>
      </c>
      <c r="J27" s="948" t="s">
        <v>20440</v>
      </c>
      <c r="K27" s="949">
        <v>0.58405499999999999</v>
      </c>
      <c r="L27" s="950">
        <v>8.3549799999999997E-3</v>
      </c>
      <c r="M27" s="950">
        <v>1.4538000000000001E-3</v>
      </c>
      <c r="N27" s="950">
        <v>9.0639999999999993E-9</v>
      </c>
      <c r="O27" s="949">
        <v>-0.84699000000000002</v>
      </c>
      <c r="P27" s="950">
        <v>9.6657000000000007E-2</v>
      </c>
      <c r="Q27" s="950">
        <v>1.9038899999999998E-18</v>
      </c>
      <c r="R27" s="950">
        <v>-9.8643199999999993E-3</v>
      </c>
      <c r="S27" s="950">
        <v>2.0526400000000001E-3</v>
      </c>
      <c r="T27" s="950">
        <v>1.5423179999999999E-6</v>
      </c>
      <c r="U27" s="950">
        <v>9.9501629999999994E-2</v>
      </c>
      <c r="V27" s="948">
        <v>19</v>
      </c>
    </row>
    <row r="28" spans="1:22" s="537" customFormat="1" x14ac:dyDescent="0.15">
      <c r="A28" s="1579"/>
      <c r="B28" s="948" t="s">
        <v>21812</v>
      </c>
      <c r="C28" s="948">
        <v>17</v>
      </c>
      <c r="D28" s="948" t="s">
        <v>779</v>
      </c>
      <c r="E28" s="948">
        <v>16252362</v>
      </c>
      <c r="F28" s="948" t="s">
        <v>21818</v>
      </c>
      <c r="G28" s="948">
        <v>17</v>
      </c>
      <c r="H28" s="948">
        <v>16247100</v>
      </c>
      <c r="I28" s="948" t="s">
        <v>265</v>
      </c>
      <c r="J28" s="948" t="s">
        <v>228</v>
      </c>
      <c r="K28" s="949">
        <v>0.45966000000000001</v>
      </c>
      <c r="L28" s="950">
        <v>-8.3897299999999998E-3</v>
      </c>
      <c r="M28" s="950">
        <v>1.4365999999999999E-3</v>
      </c>
      <c r="N28" s="950">
        <v>5.2080000000000002E-9</v>
      </c>
      <c r="O28" s="949">
        <v>1.0537000000000001</v>
      </c>
      <c r="P28" s="950">
        <v>0.122187</v>
      </c>
      <c r="Q28" s="950">
        <v>6.4843779999999999E-18</v>
      </c>
      <c r="R28" s="950">
        <v>-7.9621599999999994E-3</v>
      </c>
      <c r="S28" s="950">
        <v>1.6466E-3</v>
      </c>
      <c r="T28" s="950">
        <v>1.327992E-6</v>
      </c>
      <c r="U28" s="950">
        <v>6.5378839999999994E-2</v>
      </c>
      <c r="V28" s="948">
        <v>19</v>
      </c>
    </row>
    <row r="29" spans="1:22" s="307" customFormat="1" x14ac:dyDescent="0.15">
      <c r="A29" s="1579" t="s">
        <v>21832</v>
      </c>
      <c r="B29" s="948" t="s">
        <v>21826</v>
      </c>
      <c r="C29" s="948">
        <v>5</v>
      </c>
      <c r="D29" s="948" t="s">
        <v>422</v>
      </c>
      <c r="E29" s="948">
        <v>138108689</v>
      </c>
      <c r="F29" s="948" t="s">
        <v>21831</v>
      </c>
      <c r="G29" s="948">
        <v>5</v>
      </c>
      <c r="H29" s="948">
        <v>138266546</v>
      </c>
      <c r="I29" s="948" t="s">
        <v>237</v>
      </c>
      <c r="J29" s="948" t="s">
        <v>20440</v>
      </c>
      <c r="K29" s="949">
        <v>0.29095900000000002</v>
      </c>
      <c r="L29" s="950">
        <v>8.5963600000000008E-3</v>
      </c>
      <c r="M29" s="950">
        <v>1.5675400000000001E-3</v>
      </c>
      <c r="N29" s="950">
        <v>4.1500000000000001E-8</v>
      </c>
      <c r="O29" s="949">
        <v>-0.331675</v>
      </c>
      <c r="P29" s="950">
        <v>6.2444E-2</v>
      </c>
      <c r="Q29" s="950">
        <v>1.086914E-7</v>
      </c>
      <c r="R29" s="950">
        <v>-2.5918E-2</v>
      </c>
      <c r="S29" s="950">
        <v>6.7931099999999998E-3</v>
      </c>
      <c r="T29" s="950">
        <v>1.359958E-4</v>
      </c>
      <c r="U29" s="950">
        <v>5.782255E-2</v>
      </c>
      <c r="V29" s="948">
        <v>16</v>
      </c>
    </row>
    <row r="30" spans="1:22" s="307" customFormat="1" x14ac:dyDescent="0.15">
      <c r="A30" s="1579"/>
      <c r="B30" s="948" t="s">
        <v>21812</v>
      </c>
      <c r="C30" s="948">
        <v>17</v>
      </c>
      <c r="D30" s="948" t="s">
        <v>779</v>
      </c>
      <c r="E30" s="948">
        <v>16252362</v>
      </c>
      <c r="F30" s="948" t="s">
        <v>21816</v>
      </c>
      <c r="G30" s="948">
        <v>17</v>
      </c>
      <c r="H30" s="948">
        <v>16245481</v>
      </c>
      <c r="I30" s="948" t="s">
        <v>237</v>
      </c>
      <c r="J30" s="948" t="s">
        <v>20440</v>
      </c>
      <c r="K30" s="949">
        <v>0.46919699999999998</v>
      </c>
      <c r="L30" s="950">
        <v>-8.5392100000000002E-3</v>
      </c>
      <c r="M30" s="950">
        <v>1.43589E-3</v>
      </c>
      <c r="N30" s="950">
        <v>2.7379999999999999E-9</v>
      </c>
      <c r="O30" s="949">
        <v>0.74044600000000005</v>
      </c>
      <c r="P30" s="950">
        <v>8.6220000000000005E-2</v>
      </c>
      <c r="Q30" s="950">
        <v>8.8598319999999994E-18</v>
      </c>
      <c r="R30" s="950">
        <v>-1.1532499999999999E-2</v>
      </c>
      <c r="S30" s="950">
        <v>2.3587999999999999E-3</v>
      </c>
      <c r="T30" s="950">
        <v>1.0127109999999999E-6</v>
      </c>
      <c r="U30" s="950">
        <v>7.4936199999999994E-2</v>
      </c>
      <c r="V30" s="948">
        <v>19</v>
      </c>
    </row>
    <row r="31" spans="1:22" s="537" customFormat="1" x14ac:dyDescent="0.15">
      <c r="A31" s="1579" t="s">
        <v>21830</v>
      </c>
      <c r="B31" s="948" t="s">
        <v>21826</v>
      </c>
      <c r="C31" s="948">
        <v>5</v>
      </c>
      <c r="D31" s="948" t="s">
        <v>422</v>
      </c>
      <c r="E31" s="948">
        <v>138108689</v>
      </c>
      <c r="F31" s="948" t="s">
        <v>21829</v>
      </c>
      <c r="G31" s="948">
        <v>5</v>
      </c>
      <c r="H31" s="948">
        <v>138270542</v>
      </c>
      <c r="I31" s="948" t="s">
        <v>237</v>
      </c>
      <c r="J31" s="948" t="s">
        <v>228</v>
      </c>
      <c r="K31" s="949">
        <v>0.29410900000000001</v>
      </c>
      <c r="L31" s="950">
        <v>8.4411899999999995E-3</v>
      </c>
      <c r="M31" s="950">
        <v>1.56405E-3</v>
      </c>
      <c r="N31" s="950">
        <v>6.7869999999999998E-8</v>
      </c>
      <c r="O31" s="949">
        <v>-0.42895100000000003</v>
      </c>
      <c r="P31" s="950">
        <v>7.2489999999999999E-2</v>
      </c>
      <c r="Q31" s="950">
        <v>3.27107E-9</v>
      </c>
      <c r="R31" s="950">
        <v>-1.96787E-2</v>
      </c>
      <c r="S31" s="950">
        <v>4.9350100000000001E-3</v>
      </c>
      <c r="T31" s="950">
        <v>6.6755219999999995E-5</v>
      </c>
      <c r="U31" s="950">
        <v>0.62115120000000001</v>
      </c>
      <c r="V31" s="948">
        <v>12</v>
      </c>
    </row>
    <row r="32" spans="1:22" s="537" customFormat="1" x14ac:dyDescent="0.15">
      <c r="A32" s="1579" t="s">
        <v>21830</v>
      </c>
      <c r="B32" s="948" t="s">
        <v>21821</v>
      </c>
      <c r="C32" s="948">
        <v>17</v>
      </c>
      <c r="D32" s="948" t="s">
        <v>2950</v>
      </c>
      <c r="E32" s="948">
        <v>15888509</v>
      </c>
      <c r="F32" s="948" t="s">
        <v>21828</v>
      </c>
      <c r="G32" s="948">
        <v>17</v>
      </c>
      <c r="H32" s="948">
        <v>16091694</v>
      </c>
      <c r="I32" s="948" t="s">
        <v>20440</v>
      </c>
      <c r="J32" s="948" t="s">
        <v>237</v>
      </c>
      <c r="K32" s="949">
        <v>0.55859700000000001</v>
      </c>
      <c r="L32" s="950">
        <v>8.6386699999999993E-3</v>
      </c>
      <c r="M32" s="950">
        <v>1.43954E-3</v>
      </c>
      <c r="N32" s="950">
        <v>1.9639999999999998E-9</v>
      </c>
      <c r="O32" s="949">
        <v>0.74978800000000001</v>
      </c>
      <c r="P32" s="950">
        <v>7.9358999999999999E-2</v>
      </c>
      <c r="Q32" s="950">
        <v>3.451947E-21</v>
      </c>
      <c r="R32" s="950">
        <v>1.15215E-2</v>
      </c>
      <c r="S32" s="950">
        <v>2.2744699999999998E-3</v>
      </c>
      <c r="T32" s="950">
        <v>4.071708E-7</v>
      </c>
      <c r="U32" s="950">
        <v>0.1690584</v>
      </c>
      <c r="V32" s="948">
        <v>19</v>
      </c>
    </row>
    <row r="33" spans="1:22" s="307" customFormat="1" x14ac:dyDescent="0.15">
      <c r="A33" s="1579" t="s">
        <v>21827</v>
      </c>
      <c r="B33" s="948" t="s">
        <v>21826</v>
      </c>
      <c r="C33" s="948">
        <v>5</v>
      </c>
      <c r="D33" s="948" t="s">
        <v>422</v>
      </c>
      <c r="E33" s="948">
        <v>138108689</v>
      </c>
      <c r="F33" s="948" t="s">
        <v>21825</v>
      </c>
      <c r="G33" s="948">
        <v>5</v>
      </c>
      <c r="H33" s="948">
        <v>138083337</v>
      </c>
      <c r="I33" s="948" t="s">
        <v>265</v>
      </c>
      <c r="J33" s="948" t="s">
        <v>228</v>
      </c>
      <c r="K33" s="949">
        <v>0.70535599999999998</v>
      </c>
      <c r="L33" s="950">
        <v>-8.3494799999999994E-3</v>
      </c>
      <c r="M33" s="950">
        <v>1.56211E-3</v>
      </c>
      <c r="N33" s="950">
        <v>9.0260000000000002E-8</v>
      </c>
      <c r="O33" s="949">
        <v>0.36222799999999999</v>
      </c>
      <c r="P33" s="950">
        <v>6.2534000000000006E-2</v>
      </c>
      <c r="Q33" s="950">
        <v>6.9347459999999998E-9</v>
      </c>
      <c r="R33" s="950">
        <v>-2.3050299999999999E-2</v>
      </c>
      <c r="S33" s="950">
        <v>5.8679500000000002E-3</v>
      </c>
      <c r="T33" s="950">
        <v>8.5593279999999998E-5</v>
      </c>
      <c r="U33" s="950">
        <v>0.2159365</v>
      </c>
      <c r="V33" s="948">
        <v>9</v>
      </c>
    </row>
    <row r="34" spans="1:22" s="537" customFormat="1" x14ac:dyDescent="0.15">
      <c r="A34" s="1579" t="s">
        <v>21827</v>
      </c>
      <c r="B34" s="948" t="s">
        <v>21821</v>
      </c>
      <c r="C34" s="948">
        <v>17</v>
      </c>
      <c r="D34" s="948" t="s">
        <v>2950</v>
      </c>
      <c r="E34" s="948">
        <v>15888509</v>
      </c>
      <c r="F34" s="948" t="s">
        <v>21824</v>
      </c>
      <c r="G34" s="948">
        <v>17</v>
      </c>
      <c r="H34" s="948">
        <v>15883809</v>
      </c>
      <c r="I34" s="948" t="s">
        <v>228</v>
      </c>
      <c r="J34" s="948" t="s">
        <v>265</v>
      </c>
      <c r="K34" s="949">
        <v>0.58810600000000002</v>
      </c>
      <c r="L34" s="950">
        <v>8.2578700000000005E-3</v>
      </c>
      <c r="M34" s="950">
        <v>1.45232E-3</v>
      </c>
      <c r="N34" s="950">
        <v>1.302E-8</v>
      </c>
      <c r="O34" s="949">
        <v>0.73557099999999997</v>
      </c>
      <c r="P34" s="950">
        <v>8.1880999999999995E-2</v>
      </c>
      <c r="Q34" s="950">
        <v>2.6249000000000002E-19</v>
      </c>
      <c r="R34" s="950">
        <v>1.12265E-2</v>
      </c>
      <c r="S34" s="950">
        <v>2.3366699999999999E-3</v>
      </c>
      <c r="T34" s="950">
        <v>1.5515629999999999E-6</v>
      </c>
      <c r="U34" s="950">
        <v>6.6781010000000002E-2</v>
      </c>
      <c r="V34" s="948">
        <v>19</v>
      </c>
    </row>
    <row r="35" spans="1:22" s="537" customFormat="1" x14ac:dyDescent="0.15">
      <c r="A35" s="951" t="s">
        <v>21823</v>
      </c>
      <c r="B35" s="948" t="s">
        <v>21821</v>
      </c>
      <c r="C35" s="948">
        <v>17</v>
      </c>
      <c r="D35" s="948" t="s">
        <v>2950</v>
      </c>
      <c r="E35" s="948">
        <v>15888509</v>
      </c>
      <c r="F35" s="948" t="s">
        <v>21820</v>
      </c>
      <c r="G35" s="948">
        <v>17</v>
      </c>
      <c r="H35" s="948">
        <v>15884227</v>
      </c>
      <c r="I35" s="948" t="s">
        <v>20440</v>
      </c>
      <c r="J35" s="948" t="s">
        <v>237</v>
      </c>
      <c r="K35" s="949">
        <v>0.58790900000000001</v>
      </c>
      <c r="L35" s="950">
        <v>8.3130900000000004E-3</v>
      </c>
      <c r="M35" s="950">
        <v>1.45207E-3</v>
      </c>
      <c r="N35" s="950">
        <v>1.0320000000000001E-8</v>
      </c>
      <c r="O35" s="949">
        <v>-0.74698399999999998</v>
      </c>
      <c r="P35" s="950">
        <v>8.4667000000000006E-2</v>
      </c>
      <c r="Q35" s="950">
        <v>1.1182100000000001E-18</v>
      </c>
      <c r="R35" s="950">
        <v>-1.1128900000000001E-2</v>
      </c>
      <c r="S35" s="950">
        <v>2.3173099999999999E-3</v>
      </c>
      <c r="T35" s="950">
        <v>1.567E-6</v>
      </c>
      <c r="U35" s="950">
        <v>6.1604239999999998E-2</v>
      </c>
      <c r="V35" s="948">
        <v>19</v>
      </c>
    </row>
    <row r="36" spans="1:22" s="537" customFormat="1" x14ac:dyDescent="0.15">
      <c r="A36" s="951" t="s">
        <v>21822</v>
      </c>
      <c r="B36" s="948" t="s">
        <v>21821</v>
      </c>
      <c r="C36" s="948">
        <v>17</v>
      </c>
      <c r="D36" s="948" t="s">
        <v>2950</v>
      </c>
      <c r="E36" s="948">
        <v>15888509</v>
      </c>
      <c r="F36" s="948" t="s">
        <v>21820</v>
      </c>
      <c r="G36" s="948">
        <v>17</v>
      </c>
      <c r="H36" s="948">
        <v>15884227</v>
      </c>
      <c r="I36" s="948" t="s">
        <v>20440</v>
      </c>
      <c r="J36" s="948" t="s">
        <v>237</v>
      </c>
      <c r="K36" s="949">
        <v>0.58790900000000001</v>
      </c>
      <c r="L36" s="950">
        <v>8.3130900000000004E-3</v>
      </c>
      <c r="M36" s="950">
        <v>1.45207E-3</v>
      </c>
      <c r="N36" s="950">
        <v>1.03E-8</v>
      </c>
      <c r="O36" s="949">
        <v>-0.52688000000000001</v>
      </c>
      <c r="P36" s="950">
        <v>7.0208999999999994E-2</v>
      </c>
      <c r="Q36" s="950">
        <v>6.1700000000000005E-14</v>
      </c>
      <c r="R36" s="950">
        <v>-1.5778E-2</v>
      </c>
      <c r="S36" s="950">
        <v>3.4663900000000002E-3</v>
      </c>
      <c r="T36" s="950">
        <v>5.3199999999999999E-6</v>
      </c>
      <c r="U36" s="950">
        <v>9.7699999999999995E-2</v>
      </c>
      <c r="V36" s="948">
        <v>19</v>
      </c>
    </row>
    <row r="37" spans="1:22" s="537" customFormat="1" x14ac:dyDescent="0.15">
      <c r="A37" s="951" t="s">
        <v>21819</v>
      </c>
      <c r="B37" s="948" t="s">
        <v>21812</v>
      </c>
      <c r="C37" s="948">
        <v>17</v>
      </c>
      <c r="D37" s="948" t="s">
        <v>779</v>
      </c>
      <c r="E37" s="948">
        <v>16252362</v>
      </c>
      <c r="F37" s="948" t="s">
        <v>21818</v>
      </c>
      <c r="G37" s="948">
        <v>17</v>
      </c>
      <c r="H37" s="948">
        <v>16247100</v>
      </c>
      <c r="I37" s="948" t="s">
        <v>265</v>
      </c>
      <c r="J37" s="948" t="s">
        <v>228</v>
      </c>
      <c r="K37" s="949">
        <v>0.45966000000000001</v>
      </c>
      <c r="L37" s="950">
        <v>-8.3897299999999998E-3</v>
      </c>
      <c r="M37" s="950">
        <v>1.4365999999999999E-3</v>
      </c>
      <c r="N37" s="950">
        <v>5.21E-9</v>
      </c>
      <c r="O37" s="949">
        <v>0.58367800000000003</v>
      </c>
      <c r="P37" s="950">
        <v>8.4700999999999999E-2</v>
      </c>
      <c r="Q37" s="950">
        <v>5.5400000000000002E-12</v>
      </c>
      <c r="R37" s="950">
        <v>-1.43739E-2</v>
      </c>
      <c r="S37" s="950">
        <v>3.2262699999999998E-3</v>
      </c>
      <c r="T37" s="950">
        <v>8.3799999999999994E-6</v>
      </c>
      <c r="U37" s="950">
        <v>0.14399999999999999</v>
      </c>
      <c r="V37" s="948">
        <v>19</v>
      </c>
    </row>
    <row r="38" spans="1:22" s="537" customFormat="1" x14ac:dyDescent="0.15">
      <c r="A38" s="951" t="s">
        <v>21817</v>
      </c>
      <c r="B38" s="948" t="s">
        <v>21812</v>
      </c>
      <c r="C38" s="948">
        <v>17</v>
      </c>
      <c r="D38" s="948" t="s">
        <v>779</v>
      </c>
      <c r="E38" s="948">
        <v>16252362</v>
      </c>
      <c r="F38" s="948" t="s">
        <v>21816</v>
      </c>
      <c r="G38" s="948">
        <v>17</v>
      </c>
      <c r="H38" s="948">
        <v>16245481</v>
      </c>
      <c r="I38" s="948" t="s">
        <v>237</v>
      </c>
      <c r="J38" s="948" t="s">
        <v>20440</v>
      </c>
      <c r="K38" s="949">
        <v>0.46919699999999998</v>
      </c>
      <c r="L38" s="950">
        <v>-8.5392100000000002E-3</v>
      </c>
      <c r="M38" s="950">
        <v>1.43589E-3</v>
      </c>
      <c r="N38" s="950">
        <v>2.7379999999999999E-9</v>
      </c>
      <c r="O38" s="949">
        <v>0.67717499999999997</v>
      </c>
      <c r="P38" s="950">
        <v>9.0357999999999994E-2</v>
      </c>
      <c r="Q38" s="950">
        <v>6.6624709999999996E-14</v>
      </c>
      <c r="R38" s="950">
        <v>-1.261E-2</v>
      </c>
      <c r="S38" s="950">
        <v>2.7068999999999999E-3</v>
      </c>
      <c r="T38" s="950">
        <v>3.1854859999999999E-6</v>
      </c>
      <c r="U38" s="950">
        <v>0.483242</v>
      </c>
      <c r="V38" s="948">
        <v>19</v>
      </c>
    </row>
    <row r="39" spans="1:22" s="307" customFormat="1" x14ac:dyDescent="0.15">
      <c r="A39" s="951" t="s">
        <v>21815</v>
      </c>
      <c r="B39" s="943" t="s">
        <v>21812</v>
      </c>
      <c r="C39" s="943">
        <v>17</v>
      </c>
      <c r="D39" s="943" t="s">
        <v>779</v>
      </c>
      <c r="E39" s="943">
        <v>16252362</v>
      </c>
      <c r="F39" s="943" t="s">
        <v>21814</v>
      </c>
      <c r="G39" s="943">
        <v>17</v>
      </c>
      <c r="H39" s="943">
        <v>16244384</v>
      </c>
      <c r="I39" s="943" t="s">
        <v>265</v>
      </c>
      <c r="J39" s="943" t="s">
        <v>228</v>
      </c>
      <c r="K39" s="943">
        <v>0.47</v>
      </c>
      <c r="L39" s="950">
        <v>-8.5699999999999995E-3</v>
      </c>
      <c r="M39" s="950">
        <v>1.43589E-3</v>
      </c>
      <c r="N39" s="952">
        <v>2.3819999999999998E-9</v>
      </c>
      <c r="O39" s="943">
        <v>0.72</v>
      </c>
      <c r="P39" s="952">
        <v>9.4100000000000003E-2</v>
      </c>
      <c r="Q39" s="952">
        <v>1.3363700000000001E-14</v>
      </c>
      <c r="R39" s="952">
        <v>-1.18E-2</v>
      </c>
      <c r="S39" s="952">
        <v>2.5100000000000001E-3</v>
      </c>
      <c r="T39" s="952">
        <v>2.380932E-6</v>
      </c>
      <c r="U39" s="952">
        <v>6.0900179999999998E-2</v>
      </c>
      <c r="V39" s="943">
        <v>19</v>
      </c>
    </row>
    <row r="40" spans="1:22" s="307" customFormat="1" x14ac:dyDescent="0.15">
      <c r="A40" s="953" t="s">
        <v>21813</v>
      </c>
      <c r="B40" s="944" t="s">
        <v>21812</v>
      </c>
      <c r="C40" s="944">
        <v>17</v>
      </c>
      <c r="D40" s="944" t="s">
        <v>779</v>
      </c>
      <c r="E40" s="944">
        <v>16252362</v>
      </c>
      <c r="F40" s="944" t="s">
        <v>21811</v>
      </c>
      <c r="G40" s="944">
        <v>17</v>
      </c>
      <c r="H40" s="944">
        <v>16244997</v>
      </c>
      <c r="I40" s="944" t="s">
        <v>237</v>
      </c>
      <c r="J40" s="944" t="s">
        <v>20440</v>
      </c>
      <c r="K40" s="944">
        <v>0.47</v>
      </c>
      <c r="L40" s="954">
        <v>-8.5299999999999994E-3</v>
      </c>
      <c r="M40" s="947">
        <v>1.43589E-3</v>
      </c>
      <c r="N40" s="954">
        <v>2.864E-9</v>
      </c>
      <c r="O40" s="944">
        <v>0.9</v>
      </c>
      <c r="P40" s="954">
        <v>9.5799999999999996E-2</v>
      </c>
      <c r="Q40" s="954">
        <v>4.32189E-21</v>
      </c>
      <c r="R40" s="954">
        <v>-9.4000000000000004E-3</v>
      </c>
      <c r="S40" s="954">
        <v>1.8799999999999999E-3</v>
      </c>
      <c r="T40" s="954">
        <v>5.045845E-7</v>
      </c>
      <c r="U40" s="954">
        <v>5.9762009999999997E-2</v>
      </c>
      <c r="V40" s="944">
        <v>19</v>
      </c>
    </row>
    <row r="41" spans="1:22" s="307" customFormat="1" x14ac:dyDescent="0.15">
      <c r="A41" s="1288"/>
      <c r="B41" s="943"/>
      <c r="C41" s="943"/>
      <c r="D41" s="943"/>
      <c r="E41" s="943"/>
      <c r="F41" s="943"/>
      <c r="G41" s="943"/>
      <c r="H41" s="943"/>
      <c r="I41" s="943"/>
      <c r="J41" s="943"/>
      <c r="K41" s="943"/>
      <c r="L41" s="952"/>
      <c r="M41" s="950"/>
      <c r="N41" s="952"/>
      <c r="O41" s="943"/>
      <c r="P41" s="952"/>
      <c r="Q41" s="952"/>
      <c r="R41" s="952"/>
      <c r="S41" s="952"/>
      <c r="T41" s="952"/>
      <c r="U41" s="952"/>
      <c r="V41" s="943"/>
    </row>
    <row r="42" spans="1:22" ht="162.5" customHeight="1" x14ac:dyDescent="0.2">
      <c r="A42" s="1577" t="s">
        <v>33981</v>
      </c>
      <c r="B42" s="1577"/>
      <c r="C42" s="1577"/>
      <c r="D42" s="1577"/>
      <c r="E42" s="1577"/>
      <c r="F42" s="1577"/>
      <c r="G42" s="1577"/>
      <c r="H42" s="1577"/>
      <c r="I42" s="1577"/>
      <c r="J42" s="1577"/>
      <c r="K42" s="1577"/>
      <c r="L42" s="1577"/>
      <c r="M42" s="1331"/>
      <c r="N42" s="1331"/>
      <c r="O42" s="1331"/>
      <c r="P42" s="1331"/>
      <c r="Q42" s="1331"/>
      <c r="R42" s="1331"/>
      <c r="S42" s="1331"/>
      <c r="T42" s="1331"/>
      <c r="U42" s="1331"/>
      <c r="V42" s="537"/>
    </row>
    <row r="43" spans="1:22" ht="16" x14ac:dyDescent="0.2">
      <c r="A43" s="306"/>
      <c r="B43" s="306"/>
      <c r="C43" s="306"/>
      <c r="D43" s="306"/>
      <c r="E43" s="306"/>
      <c r="F43" s="306"/>
      <c r="G43" s="306"/>
      <c r="H43" s="306"/>
      <c r="I43" s="306"/>
      <c r="J43" s="306"/>
      <c r="K43" s="306"/>
      <c r="L43" s="306"/>
      <c r="M43" s="306"/>
      <c r="N43" s="306"/>
      <c r="O43" s="306"/>
      <c r="P43" s="306"/>
      <c r="Q43" s="306"/>
      <c r="R43" s="306"/>
      <c r="S43" s="306"/>
      <c r="T43" s="306"/>
      <c r="U43" s="306"/>
    </row>
    <row r="44" spans="1:22" ht="16" x14ac:dyDescent="0.2">
      <c r="A44" s="306"/>
      <c r="B44" s="306"/>
      <c r="C44" s="306"/>
      <c r="D44" s="306"/>
      <c r="E44" s="306"/>
      <c r="F44" s="306"/>
      <c r="G44" s="306"/>
      <c r="H44" s="306"/>
      <c r="I44" s="306"/>
      <c r="J44" s="306"/>
      <c r="K44" s="306"/>
      <c r="L44" s="306"/>
      <c r="M44" s="306"/>
      <c r="N44" s="306"/>
      <c r="O44" s="306"/>
      <c r="P44" s="306"/>
      <c r="Q44" s="306"/>
      <c r="R44" s="306"/>
      <c r="S44" s="306"/>
      <c r="T44" s="306"/>
      <c r="U44" s="306"/>
    </row>
    <row r="45" spans="1:22" x14ac:dyDescent="0.15">
      <c r="A45" s="305" t="s">
        <v>99</v>
      </c>
    </row>
    <row r="46" spans="1:22" x14ac:dyDescent="0.15">
      <c r="A46" s="303" t="s">
        <v>32863</v>
      </c>
    </row>
  </sheetData>
  <mergeCells count="7">
    <mergeCell ref="A3:V3"/>
    <mergeCell ref="A26:V26"/>
    <mergeCell ref="A42:L42"/>
    <mergeCell ref="A27:A28"/>
    <mergeCell ref="A29:A30"/>
    <mergeCell ref="A31:A32"/>
    <mergeCell ref="A33:A34"/>
  </mergeCells>
  <pageMargins left="0.75" right="0.75" top="1" bottom="1" header="0.5" footer="0.5"/>
  <pageSetup orientation="portrait" horizontalDpi="4294967292" verticalDpi="4294967292"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6"/>
  <sheetViews>
    <sheetView workbookViewId="0">
      <pane ySplit="2" topLeftCell="A3" activePane="bottomLeft" state="frozen"/>
      <selection activeCell="S57" sqref="S57"/>
      <selection pane="bottomLeft"/>
    </sheetView>
  </sheetViews>
  <sheetFormatPr baseColWidth="10" defaultColWidth="15.33203125" defaultRowHeight="13" x14ac:dyDescent="0.15"/>
  <cols>
    <col min="1" max="1" width="41" style="2" customWidth="1"/>
    <col min="2" max="2" width="12.83203125" style="2" customWidth="1"/>
    <col min="3" max="3" width="25" style="2" bestFit="1" customWidth="1"/>
    <col min="4" max="4" width="16.83203125" style="2" bestFit="1" customWidth="1"/>
    <col min="5" max="5" width="12.83203125" style="393" bestFit="1" customWidth="1"/>
    <col min="6" max="6" width="12.83203125" style="2" customWidth="1"/>
    <col min="7" max="7" width="11" style="2" customWidth="1"/>
    <col min="8" max="8" width="10.83203125" style="2" customWidth="1"/>
    <col min="9" max="16384" width="15.33203125" style="2"/>
  </cols>
  <sheetData>
    <row r="1" spans="1:13" s="368" customFormat="1" ht="13" customHeight="1" x14ac:dyDescent="0.15">
      <c r="A1" s="710" t="s">
        <v>33927</v>
      </c>
      <c r="B1" s="710"/>
      <c r="C1" s="710"/>
      <c r="D1" s="711"/>
      <c r="E1" s="711"/>
      <c r="F1" s="711"/>
      <c r="G1" s="711"/>
      <c r="H1" s="711"/>
      <c r="I1" s="369"/>
      <c r="J1" s="369"/>
      <c r="K1" s="369"/>
      <c r="L1" s="369"/>
      <c r="M1" s="369"/>
    </row>
    <row r="2" spans="1:13" s="27" customFormat="1" ht="26" x14ac:dyDescent="0.2">
      <c r="A2" s="687" t="s">
        <v>32238</v>
      </c>
      <c r="B2" s="621" t="s">
        <v>32237</v>
      </c>
      <c r="C2" s="687" t="s">
        <v>32236</v>
      </c>
      <c r="D2" s="687" t="s">
        <v>32235</v>
      </c>
      <c r="E2" s="712" t="s">
        <v>32234</v>
      </c>
      <c r="F2" s="621" t="s">
        <v>32233</v>
      </c>
      <c r="G2" s="621" t="s">
        <v>33014</v>
      </c>
      <c r="H2" s="687" t="s">
        <v>32232</v>
      </c>
      <c r="I2" s="51"/>
      <c r="J2" s="51"/>
      <c r="K2" s="51"/>
      <c r="L2" s="51"/>
      <c r="M2" s="51"/>
    </row>
    <row r="3" spans="1:13" x14ac:dyDescent="0.15">
      <c r="A3" s="92" t="s">
        <v>32221</v>
      </c>
      <c r="B3" s="96">
        <v>2</v>
      </c>
      <c r="C3" s="55" t="s">
        <v>32220</v>
      </c>
      <c r="D3" s="96" t="s">
        <v>32231</v>
      </c>
      <c r="E3" s="713" t="s">
        <v>1676</v>
      </c>
      <c r="F3" s="51" t="b">
        <v>1</v>
      </c>
      <c r="G3" s="100">
        <v>5.93E-12</v>
      </c>
      <c r="H3" s="666" t="s">
        <v>32008</v>
      </c>
      <c r="I3" s="110"/>
      <c r="J3" s="110"/>
      <c r="K3" s="110"/>
      <c r="L3" s="110"/>
      <c r="M3" s="110"/>
    </row>
    <row r="4" spans="1:13" x14ac:dyDescent="0.15">
      <c r="A4" s="92" t="s">
        <v>30591</v>
      </c>
      <c r="B4" s="96">
        <v>17</v>
      </c>
      <c r="C4" s="55" t="s">
        <v>30590</v>
      </c>
      <c r="D4" s="96" t="s">
        <v>32230</v>
      </c>
      <c r="E4" s="713" t="s">
        <v>2969</v>
      </c>
      <c r="F4" s="51" t="b">
        <v>0</v>
      </c>
      <c r="G4" s="100">
        <v>6.0999999999999996E-11</v>
      </c>
      <c r="H4" s="666" t="s">
        <v>32008</v>
      </c>
      <c r="I4" s="110"/>
      <c r="J4" s="110"/>
      <c r="K4" s="110"/>
      <c r="L4" s="110"/>
      <c r="M4" s="110"/>
    </row>
    <row r="5" spans="1:13" x14ac:dyDescent="0.15">
      <c r="A5" s="92" t="s">
        <v>32229</v>
      </c>
      <c r="B5" s="96">
        <v>1</v>
      </c>
      <c r="C5" s="55" t="s">
        <v>32228</v>
      </c>
      <c r="D5" s="96" t="s">
        <v>32227</v>
      </c>
      <c r="E5" s="713" t="s">
        <v>32226</v>
      </c>
      <c r="F5" s="51" t="b">
        <v>1</v>
      </c>
      <c r="G5" s="100">
        <v>8.8500000000000005E-10</v>
      </c>
      <c r="H5" s="666" t="s">
        <v>32008</v>
      </c>
      <c r="I5" s="110"/>
      <c r="J5" s="110"/>
      <c r="K5" s="110"/>
      <c r="L5" s="110"/>
      <c r="M5" s="110"/>
    </row>
    <row r="6" spans="1:13" x14ac:dyDescent="0.15">
      <c r="A6" s="92" t="s">
        <v>30472</v>
      </c>
      <c r="B6" s="96">
        <v>5</v>
      </c>
      <c r="C6" s="55" t="s">
        <v>30471</v>
      </c>
      <c r="D6" s="96" t="s">
        <v>32225</v>
      </c>
      <c r="E6" s="713" t="s">
        <v>1333</v>
      </c>
      <c r="F6" s="51" t="b">
        <v>0</v>
      </c>
      <c r="G6" s="100">
        <v>1.56E-9</v>
      </c>
      <c r="H6" s="666" t="s">
        <v>32008</v>
      </c>
      <c r="I6" s="110"/>
      <c r="J6" s="110"/>
      <c r="K6" s="110"/>
      <c r="L6" s="110"/>
      <c r="M6" s="110"/>
    </row>
    <row r="7" spans="1:13" x14ac:dyDescent="0.15">
      <c r="A7" s="92" t="s">
        <v>32224</v>
      </c>
      <c r="B7" s="96">
        <v>1</v>
      </c>
      <c r="C7" s="55" t="s">
        <v>32223</v>
      </c>
      <c r="D7" s="96" t="s">
        <v>32222</v>
      </c>
      <c r="E7" s="713" t="s">
        <v>3172</v>
      </c>
      <c r="F7" s="51" t="b">
        <v>1</v>
      </c>
      <c r="G7" s="100">
        <v>6.48E-9</v>
      </c>
      <c r="H7" s="666" t="s">
        <v>32008</v>
      </c>
      <c r="I7" s="110"/>
      <c r="J7" s="110"/>
      <c r="K7" s="110"/>
      <c r="L7" s="110"/>
      <c r="M7" s="110"/>
    </row>
    <row r="8" spans="1:13" x14ac:dyDescent="0.15">
      <c r="A8" s="92" t="s">
        <v>32221</v>
      </c>
      <c r="B8" s="96">
        <v>2</v>
      </c>
      <c r="C8" s="55" t="s">
        <v>32220</v>
      </c>
      <c r="D8" s="96" t="s">
        <v>32219</v>
      </c>
      <c r="E8" s="713" t="s">
        <v>32218</v>
      </c>
      <c r="F8" s="51" t="b">
        <v>0</v>
      </c>
      <c r="G8" s="100">
        <v>1.07E-8</v>
      </c>
      <c r="H8" s="666" t="s">
        <v>32008</v>
      </c>
      <c r="I8" s="110"/>
      <c r="J8" s="110"/>
      <c r="K8" s="110"/>
      <c r="L8" s="110"/>
      <c r="M8" s="110"/>
    </row>
    <row r="9" spans="1:13" x14ac:dyDescent="0.15">
      <c r="A9" s="92" t="s">
        <v>32217</v>
      </c>
      <c r="B9" s="96">
        <v>1</v>
      </c>
      <c r="C9" s="55" t="s">
        <v>32216</v>
      </c>
      <c r="D9" s="96" t="s">
        <v>32215</v>
      </c>
      <c r="E9" s="713" t="s">
        <v>670</v>
      </c>
      <c r="F9" s="51" t="b">
        <v>1</v>
      </c>
      <c r="G9" s="100">
        <v>1.5700000000000002E-8</v>
      </c>
      <c r="H9" s="666" t="s">
        <v>32008</v>
      </c>
      <c r="I9" s="110"/>
      <c r="J9" s="110"/>
      <c r="K9" s="110"/>
      <c r="L9" s="110"/>
      <c r="M9" s="110"/>
    </row>
    <row r="10" spans="1:13" x14ac:dyDescent="0.15">
      <c r="A10" s="92" t="s">
        <v>298</v>
      </c>
      <c r="B10" s="96">
        <v>6</v>
      </c>
      <c r="C10" s="55" t="s">
        <v>31272</v>
      </c>
      <c r="D10" s="96" t="s">
        <v>32214</v>
      </c>
      <c r="E10" s="713" t="s">
        <v>299</v>
      </c>
      <c r="F10" s="51" t="b">
        <v>1</v>
      </c>
      <c r="G10" s="100">
        <v>8.2199999999999995E-8</v>
      </c>
      <c r="H10" s="666" t="s">
        <v>32008</v>
      </c>
      <c r="I10" s="110"/>
      <c r="J10" s="110"/>
      <c r="K10" s="110"/>
      <c r="L10" s="110"/>
      <c r="M10" s="110"/>
    </row>
    <row r="11" spans="1:13" x14ac:dyDescent="0.15">
      <c r="A11" s="92" t="s">
        <v>514</v>
      </c>
      <c r="B11" s="96">
        <v>4</v>
      </c>
      <c r="C11" s="55" t="s">
        <v>31359</v>
      </c>
      <c r="D11" s="96" t="s">
        <v>32213</v>
      </c>
      <c r="E11" s="713" t="s">
        <v>3188</v>
      </c>
      <c r="F11" s="51" t="b">
        <v>0</v>
      </c>
      <c r="G11" s="100">
        <v>1.36E-7</v>
      </c>
      <c r="H11" s="666" t="s">
        <v>32008</v>
      </c>
      <c r="I11" s="110"/>
      <c r="J11" s="110"/>
      <c r="K11" s="110"/>
      <c r="L11" s="110"/>
      <c r="M11" s="110"/>
    </row>
    <row r="12" spans="1:13" x14ac:dyDescent="0.15">
      <c r="A12" s="92" t="s">
        <v>359</v>
      </c>
      <c r="B12" s="96">
        <v>4</v>
      </c>
      <c r="C12" s="55" t="s">
        <v>30617</v>
      </c>
      <c r="D12" s="96" t="s">
        <v>32212</v>
      </c>
      <c r="E12" s="713" t="s">
        <v>588</v>
      </c>
      <c r="F12" s="51" t="b">
        <v>0</v>
      </c>
      <c r="G12" s="100">
        <v>2.2399999999999999E-7</v>
      </c>
      <c r="H12" s="666" t="s">
        <v>32008</v>
      </c>
      <c r="I12" s="110"/>
      <c r="J12" s="110"/>
      <c r="K12" s="110"/>
      <c r="L12" s="110"/>
      <c r="M12" s="110"/>
    </row>
    <row r="13" spans="1:13" x14ac:dyDescent="0.15">
      <c r="A13" s="92" t="s">
        <v>30368</v>
      </c>
      <c r="B13" s="96">
        <v>27</v>
      </c>
      <c r="C13" s="55" t="s">
        <v>30367</v>
      </c>
      <c r="D13" s="96" t="s">
        <v>32211</v>
      </c>
      <c r="E13" s="713" t="s">
        <v>32210</v>
      </c>
      <c r="F13" s="51" t="b">
        <v>0</v>
      </c>
      <c r="G13" s="100">
        <v>3.3500000000000002E-7</v>
      </c>
      <c r="H13" s="666" t="s">
        <v>32008</v>
      </c>
      <c r="I13" s="110"/>
      <c r="J13" s="110"/>
      <c r="K13" s="110"/>
      <c r="L13" s="110"/>
      <c r="M13" s="110"/>
    </row>
    <row r="14" spans="1:13" x14ac:dyDescent="0.15">
      <c r="A14" s="92" t="s">
        <v>30308</v>
      </c>
      <c r="B14" s="96">
        <v>20</v>
      </c>
      <c r="C14" s="55" t="s">
        <v>30307</v>
      </c>
      <c r="D14" s="96" t="s">
        <v>32209</v>
      </c>
      <c r="E14" s="713" t="s">
        <v>13133</v>
      </c>
      <c r="F14" s="51" t="b">
        <v>0</v>
      </c>
      <c r="G14" s="100">
        <v>3.8500000000000002E-7</v>
      </c>
      <c r="H14" s="666" t="s">
        <v>32008</v>
      </c>
      <c r="I14" s="110"/>
      <c r="J14" s="110"/>
      <c r="K14" s="110"/>
      <c r="L14" s="110"/>
      <c r="M14" s="110"/>
    </row>
    <row r="15" spans="1:13" x14ac:dyDescent="0.15">
      <c r="A15" s="92" t="s">
        <v>32208</v>
      </c>
      <c r="B15" s="96">
        <v>1</v>
      </c>
      <c r="C15" s="55" t="s">
        <v>32207</v>
      </c>
      <c r="D15" s="96" t="s">
        <v>32206</v>
      </c>
      <c r="E15" s="713" t="s">
        <v>3273</v>
      </c>
      <c r="F15" s="51" t="b">
        <v>1</v>
      </c>
      <c r="G15" s="100">
        <v>5.4099999999999999E-7</v>
      </c>
      <c r="H15" s="666" t="s">
        <v>32008</v>
      </c>
      <c r="I15" s="110"/>
      <c r="J15" s="110"/>
      <c r="K15" s="110"/>
      <c r="L15" s="110"/>
      <c r="M15" s="110"/>
    </row>
    <row r="16" spans="1:13" x14ac:dyDescent="0.15">
      <c r="A16" s="92" t="s">
        <v>30386</v>
      </c>
      <c r="B16" s="96">
        <v>18</v>
      </c>
      <c r="C16" s="55" t="s">
        <v>30385</v>
      </c>
      <c r="D16" s="96" t="s">
        <v>32205</v>
      </c>
      <c r="E16" s="713" t="s">
        <v>4824</v>
      </c>
      <c r="F16" s="51" t="b">
        <v>0</v>
      </c>
      <c r="G16" s="100">
        <v>6.0800000000000004E-7</v>
      </c>
      <c r="H16" s="666" t="s">
        <v>32008</v>
      </c>
      <c r="I16" s="110"/>
      <c r="J16" s="110"/>
      <c r="K16" s="110"/>
      <c r="L16" s="110"/>
      <c r="M16" s="110"/>
    </row>
    <row r="17" spans="1:13" x14ac:dyDescent="0.15">
      <c r="A17" s="92" t="s">
        <v>32204</v>
      </c>
      <c r="B17" s="96">
        <v>1</v>
      </c>
      <c r="C17" s="55" t="s">
        <v>32203</v>
      </c>
      <c r="D17" s="96" t="s">
        <v>32202</v>
      </c>
      <c r="E17" s="713" t="s">
        <v>4050</v>
      </c>
      <c r="F17" s="51" t="b">
        <v>1</v>
      </c>
      <c r="G17" s="100">
        <v>6.0900000000000001E-7</v>
      </c>
      <c r="H17" s="666" t="s">
        <v>32008</v>
      </c>
      <c r="I17" s="110"/>
      <c r="J17" s="110"/>
      <c r="K17" s="110"/>
      <c r="L17" s="110"/>
      <c r="M17" s="110"/>
    </row>
    <row r="18" spans="1:13" x14ac:dyDescent="0.15">
      <c r="A18" s="46" t="s">
        <v>32201</v>
      </c>
      <c r="B18" s="59">
        <v>1</v>
      </c>
      <c r="C18" s="41" t="s">
        <v>32200</v>
      </c>
      <c r="D18" s="59" t="s">
        <v>32199</v>
      </c>
      <c r="E18" s="400" t="s">
        <v>1740</v>
      </c>
      <c r="F18" s="50" t="b">
        <v>1</v>
      </c>
      <c r="G18" s="401">
        <v>7.0500000000000003E-7</v>
      </c>
      <c r="H18" s="402" t="s">
        <v>32008</v>
      </c>
    </row>
    <row r="19" spans="1:13" ht="26" x14ac:dyDescent="0.15">
      <c r="A19" s="46" t="s">
        <v>30469</v>
      </c>
      <c r="B19" s="59">
        <v>6</v>
      </c>
      <c r="C19" s="41" t="s">
        <v>30468</v>
      </c>
      <c r="D19" s="59" t="s">
        <v>32198</v>
      </c>
      <c r="E19" s="400" t="s">
        <v>1229</v>
      </c>
      <c r="F19" s="50" t="b">
        <v>1</v>
      </c>
      <c r="G19" s="401">
        <v>1.0100000000000001E-6</v>
      </c>
      <c r="H19" s="402" t="s">
        <v>32008</v>
      </c>
    </row>
    <row r="20" spans="1:13" x14ac:dyDescent="0.15">
      <c r="A20" s="46" t="s">
        <v>32197</v>
      </c>
      <c r="B20" s="59">
        <v>1</v>
      </c>
      <c r="C20" s="41" t="s">
        <v>32196</v>
      </c>
      <c r="D20" s="59" t="s">
        <v>32195</v>
      </c>
      <c r="E20" s="400" t="s">
        <v>3045</v>
      </c>
      <c r="F20" s="50" t="b">
        <v>1</v>
      </c>
      <c r="G20" s="401">
        <v>1.1799999999999999E-6</v>
      </c>
      <c r="H20" s="402" t="s">
        <v>32008</v>
      </c>
    </row>
    <row r="21" spans="1:13" x14ac:dyDescent="0.15">
      <c r="A21" s="46" t="s">
        <v>32194</v>
      </c>
      <c r="B21" s="59">
        <v>1</v>
      </c>
      <c r="C21" s="41" t="s">
        <v>32193</v>
      </c>
      <c r="D21" s="59" t="s">
        <v>32192</v>
      </c>
      <c r="E21" s="400" t="s">
        <v>409</v>
      </c>
      <c r="F21" s="50" t="b">
        <v>0</v>
      </c>
      <c r="G21" s="401">
        <v>1.73E-6</v>
      </c>
      <c r="H21" s="402" t="s">
        <v>32008</v>
      </c>
    </row>
    <row r="22" spans="1:13" x14ac:dyDescent="0.15">
      <c r="A22" s="46" t="s">
        <v>30305</v>
      </c>
      <c r="B22" s="59">
        <v>3</v>
      </c>
      <c r="C22" s="41" t="s">
        <v>30304</v>
      </c>
      <c r="D22" s="59" t="s">
        <v>32191</v>
      </c>
      <c r="E22" s="400" t="s">
        <v>3296</v>
      </c>
      <c r="F22" s="50" t="b">
        <v>0</v>
      </c>
      <c r="G22" s="401">
        <v>1.9300000000000002E-6</v>
      </c>
      <c r="H22" s="402" t="s">
        <v>32008</v>
      </c>
    </row>
    <row r="23" spans="1:13" x14ac:dyDescent="0.15">
      <c r="A23" s="46" t="s">
        <v>30368</v>
      </c>
      <c r="B23" s="59">
        <v>27</v>
      </c>
      <c r="C23" s="41" t="s">
        <v>30367</v>
      </c>
      <c r="D23" s="59" t="s">
        <v>32190</v>
      </c>
      <c r="E23" s="400" t="s">
        <v>3122</v>
      </c>
      <c r="F23" s="50" t="b">
        <v>1</v>
      </c>
      <c r="G23" s="401">
        <v>1.99E-6</v>
      </c>
      <c r="H23" s="402" t="s">
        <v>32008</v>
      </c>
    </row>
    <row r="24" spans="1:13" x14ac:dyDescent="0.15">
      <c r="A24" s="46" t="s">
        <v>31318</v>
      </c>
      <c r="B24" s="59">
        <v>4</v>
      </c>
      <c r="C24" s="41" t="s">
        <v>31317</v>
      </c>
      <c r="D24" s="59" t="s">
        <v>32189</v>
      </c>
      <c r="E24" s="400" t="s">
        <v>1918</v>
      </c>
      <c r="F24" s="50" t="b">
        <v>0</v>
      </c>
      <c r="G24" s="401">
        <v>2.3E-6</v>
      </c>
      <c r="H24" s="402" t="s">
        <v>32008</v>
      </c>
    </row>
    <row r="25" spans="1:13" x14ac:dyDescent="0.15">
      <c r="A25" s="46" t="s">
        <v>32188</v>
      </c>
      <c r="B25" s="59">
        <v>1</v>
      </c>
      <c r="C25" s="41" t="s">
        <v>32187</v>
      </c>
      <c r="D25" s="59" t="s">
        <v>32186</v>
      </c>
      <c r="E25" s="400" t="s">
        <v>9235</v>
      </c>
      <c r="F25" s="50" t="b">
        <v>1</v>
      </c>
      <c r="G25" s="401">
        <v>2.3999999999999999E-6</v>
      </c>
      <c r="H25" s="402" t="s">
        <v>32008</v>
      </c>
    </row>
    <row r="26" spans="1:13" x14ac:dyDescent="0.15">
      <c r="A26" s="46" t="s">
        <v>32185</v>
      </c>
      <c r="B26" s="59">
        <v>1</v>
      </c>
      <c r="C26" s="41" t="s">
        <v>32184</v>
      </c>
      <c r="D26" s="59" t="s">
        <v>32183</v>
      </c>
      <c r="E26" s="400" t="s">
        <v>851</v>
      </c>
      <c r="F26" s="50" t="b">
        <v>1</v>
      </c>
      <c r="G26" s="401">
        <v>3.6100000000000002E-6</v>
      </c>
      <c r="H26" s="402" t="s">
        <v>32008</v>
      </c>
    </row>
    <row r="27" spans="1:13" x14ac:dyDescent="0.15">
      <c r="A27" s="46" t="s">
        <v>30946</v>
      </c>
      <c r="B27" s="59">
        <v>4</v>
      </c>
      <c r="C27" s="41" t="s">
        <v>30945</v>
      </c>
      <c r="D27" s="59" t="s">
        <v>32182</v>
      </c>
      <c r="E27" s="400" t="s">
        <v>3400</v>
      </c>
      <c r="F27" s="50" t="b">
        <v>1</v>
      </c>
      <c r="G27" s="401">
        <v>3.8199999999999998E-6</v>
      </c>
      <c r="H27" s="402" t="s">
        <v>32008</v>
      </c>
    </row>
    <row r="28" spans="1:13" x14ac:dyDescent="0.15">
      <c r="A28" s="46" t="s">
        <v>298</v>
      </c>
      <c r="B28" s="59">
        <v>6</v>
      </c>
      <c r="C28" s="41" t="s">
        <v>31272</v>
      </c>
      <c r="D28" s="59" t="s">
        <v>32181</v>
      </c>
      <c r="E28" s="400" t="s">
        <v>2328</v>
      </c>
      <c r="F28" s="50" t="b">
        <v>0</v>
      </c>
      <c r="G28" s="401">
        <v>5.5300000000000004E-6</v>
      </c>
      <c r="H28" s="402" t="s">
        <v>32008</v>
      </c>
    </row>
    <row r="29" spans="1:13" ht="143" x14ac:dyDescent="0.15">
      <c r="A29" s="46" t="s">
        <v>30402</v>
      </c>
      <c r="B29" s="59">
        <v>34</v>
      </c>
      <c r="C29" s="41" t="s">
        <v>30401</v>
      </c>
      <c r="D29" s="59" t="s">
        <v>32180</v>
      </c>
      <c r="E29" s="400" t="s">
        <v>2328</v>
      </c>
      <c r="F29" s="50" t="b">
        <v>1</v>
      </c>
      <c r="G29" s="401">
        <v>5.8200000000000002E-6</v>
      </c>
      <c r="H29" s="402" t="s">
        <v>32008</v>
      </c>
    </row>
    <row r="30" spans="1:13" x14ac:dyDescent="0.15">
      <c r="A30" s="46" t="s">
        <v>32179</v>
      </c>
      <c r="B30" s="59">
        <v>1</v>
      </c>
      <c r="C30" s="41" t="s">
        <v>32178</v>
      </c>
      <c r="D30" s="59" t="s">
        <v>32177</v>
      </c>
      <c r="E30" s="400" t="s">
        <v>478</v>
      </c>
      <c r="F30" s="50" t="b">
        <v>1</v>
      </c>
      <c r="G30" s="401">
        <v>6.1600000000000003E-6</v>
      </c>
      <c r="H30" s="402" t="s">
        <v>32008</v>
      </c>
    </row>
    <row r="31" spans="1:13" x14ac:dyDescent="0.15">
      <c r="A31" s="46" t="s">
        <v>30852</v>
      </c>
      <c r="B31" s="59">
        <v>2</v>
      </c>
      <c r="C31" s="41" t="s">
        <v>30851</v>
      </c>
      <c r="D31" s="59" t="s">
        <v>32176</v>
      </c>
      <c r="E31" s="400" t="s">
        <v>3034</v>
      </c>
      <c r="F31" s="50" t="b">
        <v>1</v>
      </c>
      <c r="G31" s="401">
        <v>6.5200000000000003E-6</v>
      </c>
      <c r="H31" s="402" t="s">
        <v>32008</v>
      </c>
    </row>
    <row r="32" spans="1:13" x14ac:dyDescent="0.15">
      <c r="A32" s="46" t="s">
        <v>32175</v>
      </c>
      <c r="B32" s="59">
        <v>1</v>
      </c>
      <c r="C32" s="41" t="s">
        <v>32174</v>
      </c>
      <c r="D32" s="59" t="s">
        <v>32173</v>
      </c>
      <c r="E32" s="400" t="s">
        <v>296</v>
      </c>
      <c r="F32" s="50" t="b">
        <v>1</v>
      </c>
      <c r="G32" s="401">
        <v>7.08E-6</v>
      </c>
      <c r="H32" s="402" t="s">
        <v>32008</v>
      </c>
    </row>
    <row r="33" spans="1:8" x14ac:dyDescent="0.15">
      <c r="A33" s="46" t="s">
        <v>31295</v>
      </c>
      <c r="B33" s="59">
        <v>3</v>
      </c>
      <c r="C33" s="41" t="s">
        <v>31294</v>
      </c>
      <c r="D33" s="59" t="s">
        <v>32172</v>
      </c>
      <c r="E33" s="400" t="s">
        <v>3975</v>
      </c>
      <c r="F33" s="50" t="b">
        <v>1</v>
      </c>
      <c r="G33" s="401">
        <v>7.4100000000000002E-6</v>
      </c>
      <c r="H33" s="402" t="s">
        <v>32008</v>
      </c>
    </row>
    <row r="34" spans="1:8" x14ac:dyDescent="0.15">
      <c r="A34" s="46" t="s">
        <v>30845</v>
      </c>
      <c r="B34" s="59">
        <v>2</v>
      </c>
      <c r="C34" s="41" t="s">
        <v>30844</v>
      </c>
      <c r="D34" s="59" t="s">
        <v>32171</v>
      </c>
      <c r="E34" s="400" t="s">
        <v>2936</v>
      </c>
      <c r="F34" s="50" t="b">
        <v>1</v>
      </c>
      <c r="G34" s="401">
        <v>7.5299999999999999E-6</v>
      </c>
      <c r="H34" s="402" t="s">
        <v>32008</v>
      </c>
    </row>
    <row r="35" spans="1:8" x14ac:dyDescent="0.15">
      <c r="A35" s="46" t="s">
        <v>32170</v>
      </c>
      <c r="B35" s="59">
        <v>1</v>
      </c>
      <c r="C35" s="41" t="s">
        <v>32169</v>
      </c>
      <c r="D35" s="59" t="s">
        <v>32168</v>
      </c>
      <c r="E35" s="400" t="s">
        <v>17849</v>
      </c>
      <c r="F35" s="50" t="b">
        <v>1</v>
      </c>
      <c r="G35" s="401">
        <v>7.6000000000000001E-6</v>
      </c>
      <c r="H35" s="402" t="s">
        <v>32008</v>
      </c>
    </row>
    <row r="36" spans="1:8" x14ac:dyDescent="0.15">
      <c r="A36" s="46" t="s">
        <v>30753</v>
      </c>
      <c r="B36" s="59">
        <v>7</v>
      </c>
      <c r="C36" s="41" t="s">
        <v>30752</v>
      </c>
      <c r="D36" s="59" t="s">
        <v>32167</v>
      </c>
      <c r="E36" s="400" t="s">
        <v>3922</v>
      </c>
      <c r="F36" s="50" t="b">
        <v>0</v>
      </c>
      <c r="G36" s="401">
        <v>9.0499999999999997E-6</v>
      </c>
      <c r="H36" s="402" t="s">
        <v>32008</v>
      </c>
    </row>
    <row r="37" spans="1:8" x14ac:dyDescent="0.15">
      <c r="A37" s="46" t="s">
        <v>30368</v>
      </c>
      <c r="B37" s="59">
        <v>27</v>
      </c>
      <c r="C37" s="41" t="s">
        <v>30367</v>
      </c>
      <c r="D37" s="59" t="s">
        <v>32166</v>
      </c>
      <c r="E37" s="400" t="s">
        <v>4580</v>
      </c>
      <c r="F37" s="50" t="b">
        <v>0</v>
      </c>
      <c r="G37" s="401">
        <v>9.2699999999999993E-6</v>
      </c>
      <c r="H37" s="402" t="s">
        <v>32008</v>
      </c>
    </row>
    <row r="38" spans="1:8" x14ac:dyDescent="0.15">
      <c r="A38" s="46" t="s">
        <v>32165</v>
      </c>
      <c r="B38" s="59">
        <v>1</v>
      </c>
      <c r="C38" s="41" t="s">
        <v>32164</v>
      </c>
      <c r="D38" s="59" t="s">
        <v>32163</v>
      </c>
      <c r="E38" s="400" t="s">
        <v>854</v>
      </c>
      <c r="F38" s="50" t="b">
        <v>1</v>
      </c>
      <c r="G38" s="401">
        <v>9.4900000000000006E-6</v>
      </c>
      <c r="H38" s="402" t="s">
        <v>32008</v>
      </c>
    </row>
    <row r="39" spans="1:8" x14ac:dyDescent="0.15">
      <c r="A39" s="46" t="s">
        <v>370</v>
      </c>
      <c r="B39" s="59">
        <v>3</v>
      </c>
      <c r="C39" s="41" t="s">
        <v>30995</v>
      </c>
      <c r="D39" s="59" t="s">
        <v>32162</v>
      </c>
      <c r="E39" s="400" t="s">
        <v>371</v>
      </c>
      <c r="F39" s="50" t="b">
        <v>0</v>
      </c>
      <c r="G39" s="401">
        <v>1.1199999999999999E-5</v>
      </c>
      <c r="H39" s="402" t="s">
        <v>32008</v>
      </c>
    </row>
    <row r="40" spans="1:8" x14ac:dyDescent="0.15">
      <c r="A40" s="46" t="s">
        <v>32161</v>
      </c>
      <c r="B40" s="59">
        <v>1</v>
      </c>
      <c r="C40" s="41" t="s">
        <v>32160</v>
      </c>
      <c r="D40" s="59" t="s">
        <v>32159</v>
      </c>
      <c r="E40" s="400" t="s">
        <v>4668</v>
      </c>
      <c r="F40" s="50" t="b">
        <v>1</v>
      </c>
      <c r="G40" s="401">
        <v>1.1800000000000001E-5</v>
      </c>
      <c r="H40" s="402" t="s">
        <v>32008</v>
      </c>
    </row>
    <row r="41" spans="1:8" x14ac:dyDescent="0.15">
      <c r="A41" s="46" t="s">
        <v>32158</v>
      </c>
      <c r="B41" s="59">
        <v>1</v>
      </c>
      <c r="C41" s="41" t="s">
        <v>32157</v>
      </c>
      <c r="D41" s="59" t="s">
        <v>32156</v>
      </c>
      <c r="E41" s="400" t="s">
        <v>391</v>
      </c>
      <c r="F41" s="50" t="b">
        <v>1</v>
      </c>
      <c r="G41" s="401">
        <v>1.22E-5</v>
      </c>
      <c r="H41" s="402" t="s">
        <v>32008</v>
      </c>
    </row>
    <row r="42" spans="1:8" x14ac:dyDescent="0.15">
      <c r="A42" s="46" t="s">
        <v>30842</v>
      </c>
      <c r="B42" s="59">
        <v>5</v>
      </c>
      <c r="C42" s="41" t="s">
        <v>30841</v>
      </c>
      <c r="D42" s="59" t="s">
        <v>32155</v>
      </c>
      <c r="E42" s="400" t="s">
        <v>3268</v>
      </c>
      <c r="F42" s="50" t="b">
        <v>0</v>
      </c>
      <c r="G42" s="401">
        <v>1.3200000000000001E-5</v>
      </c>
      <c r="H42" s="402" t="s">
        <v>32008</v>
      </c>
    </row>
    <row r="43" spans="1:8" ht="26" x14ac:dyDescent="0.15">
      <c r="A43" s="46" t="s">
        <v>30317</v>
      </c>
      <c r="B43" s="59">
        <v>11</v>
      </c>
      <c r="C43" s="41" t="s">
        <v>30316</v>
      </c>
      <c r="D43" s="59" t="s">
        <v>32154</v>
      </c>
      <c r="E43" s="400" t="s">
        <v>2130</v>
      </c>
      <c r="F43" s="50" t="b">
        <v>0</v>
      </c>
      <c r="G43" s="401">
        <v>1.36E-5</v>
      </c>
      <c r="H43" s="402" t="s">
        <v>32008</v>
      </c>
    </row>
    <row r="44" spans="1:8" x14ac:dyDescent="0.15">
      <c r="A44" s="46" t="s">
        <v>32153</v>
      </c>
      <c r="B44" s="59">
        <v>1</v>
      </c>
      <c r="C44" s="41" t="s">
        <v>32152</v>
      </c>
      <c r="D44" s="59" t="s">
        <v>32151</v>
      </c>
      <c r="E44" s="400" t="s">
        <v>430</v>
      </c>
      <c r="F44" s="50" t="b">
        <v>1</v>
      </c>
      <c r="G44" s="401">
        <v>1.59E-5</v>
      </c>
      <c r="H44" s="402" t="s">
        <v>32008</v>
      </c>
    </row>
    <row r="45" spans="1:8" x14ac:dyDescent="0.15">
      <c r="A45" s="46" t="s">
        <v>30883</v>
      </c>
      <c r="B45" s="59">
        <v>3</v>
      </c>
      <c r="C45" s="41" t="s">
        <v>30882</v>
      </c>
      <c r="D45" s="59" t="s">
        <v>32150</v>
      </c>
      <c r="E45" s="400" t="s">
        <v>1724</v>
      </c>
      <c r="F45" s="50" t="b">
        <v>0</v>
      </c>
      <c r="G45" s="401">
        <v>1.7600000000000001E-5</v>
      </c>
      <c r="H45" s="402" t="s">
        <v>32008</v>
      </c>
    </row>
    <row r="46" spans="1:8" x14ac:dyDescent="0.15">
      <c r="A46" s="46" t="s">
        <v>32149</v>
      </c>
      <c r="B46" s="59">
        <v>1</v>
      </c>
      <c r="C46" s="41" t="s">
        <v>32148</v>
      </c>
      <c r="D46" s="59" t="s">
        <v>32147</v>
      </c>
      <c r="E46" s="400" t="s">
        <v>1306</v>
      </c>
      <c r="F46" s="50" t="b">
        <v>1</v>
      </c>
      <c r="G46" s="401">
        <v>1.8099999999999999E-5</v>
      </c>
      <c r="H46" s="402" t="s">
        <v>32008</v>
      </c>
    </row>
    <row r="47" spans="1:8" x14ac:dyDescent="0.15">
      <c r="A47" s="46" t="s">
        <v>32146</v>
      </c>
      <c r="B47" s="59">
        <v>1</v>
      </c>
      <c r="C47" s="41" t="s">
        <v>32145</v>
      </c>
      <c r="D47" s="59" t="s">
        <v>32144</v>
      </c>
      <c r="E47" s="400" t="s">
        <v>3411</v>
      </c>
      <c r="F47" s="50" t="b">
        <v>1</v>
      </c>
      <c r="G47" s="401">
        <v>1.8700000000000001E-5</v>
      </c>
      <c r="H47" s="402" t="s">
        <v>32008</v>
      </c>
    </row>
    <row r="48" spans="1:8" x14ac:dyDescent="0.15">
      <c r="A48" s="46" t="s">
        <v>31426</v>
      </c>
      <c r="B48" s="59">
        <v>3</v>
      </c>
      <c r="C48" s="41" t="s">
        <v>31425</v>
      </c>
      <c r="D48" s="59" t="s">
        <v>32143</v>
      </c>
      <c r="E48" s="400" t="s">
        <v>3315</v>
      </c>
      <c r="F48" s="50" t="b">
        <v>1</v>
      </c>
      <c r="G48" s="401">
        <v>2.05E-5</v>
      </c>
      <c r="H48" s="402" t="s">
        <v>32008</v>
      </c>
    </row>
    <row r="49" spans="1:8" x14ac:dyDescent="0.15">
      <c r="A49" s="46" t="s">
        <v>31551</v>
      </c>
      <c r="B49" s="59">
        <v>2</v>
      </c>
      <c r="C49" s="41" t="s">
        <v>31550</v>
      </c>
      <c r="D49" s="59" t="s">
        <v>32142</v>
      </c>
      <c r="E49" s="400" t="s">
        <v>4609</v>
      </c>
      <c r="F49" s="50" t="b">
        <v>1</v>
      </c>
      <c r="G49" s="401">
        <v>2.1699999999999999E-5</v>
      </c>
      <c r="H49" s="402" t="s">
        <v>32008</v>
      </c>
    </row>
    <row r="50" spans="1:8" ht="26" x14ac:dyDescent="0.15">
      <c r="A50" s="46" t="s">
        <v>32141</v>
      </c>
      <c r="B50" s="59">
        <v>1</v>
      </c>
      <c r="C50" s="41" t="s">
        <v>32140</v>
      </c>
      <c r="D50" s="59" t="s">
        <v>32139</v>
      </c>
      <c r="E50" s="400" t="s">
        <v>276</v>
      </c>
      <c r="F50" s="50" t="b">
        <v>1</v>
      </c>
      <c r="G50" s="401">
        <v>2.2399999999999999E-5</v>
      </c>
      <c r="H50" s="402" t="s">
        <v>32008</v>
      </c>
    </row>
    <row r="51" spans="1:8" x14ac:dyDescent="0.15">
      <c r="A51" s="46" t="s">
        <v>30444</v>
      </c>
      <c r="B51" s="59">
        <v>3</v>
      </c>
      <c r="C51" s="41" t="s">
        <v>30443</v>
      </c>
      <c r="D51" s="59" t="s">
        <v>32138</v>
      </c>
      <c r="E51" s="400" t="s">
        <v>3027</v>
      </c>
      <c r="F51" s="50" t="b">
        <v>1</v>
      </c>
      <c r="G51" s="401">
        <v>2.3600000000000001E-5</v>
      </c>
      <c r="H51" s="402" t="s">
        <v>32008</v>
      </c>
    </row>
    <row r="52" spans="1:8" x14ac:dyDescent="0.15">
      <c r="A52" s="46" t="s">
        <v>31324</v>
      </c>
      <c r="B52" s="59">
        <v>3</v>
      </c>
      <c r="C52" s="41" t="s">
        <v>31323</v>
      </c>
      <c r="D52" s="59" t="s">
        <v>32137</v>
      </c>
      <c r="E52" s="400" t="s">
        <v>32136</v>
      </c>
      <c r="F52" s="50" t="b">
        <v>0</v>
      </c>
      <c r="G52" s="401">
        <v>2.4300000000000001E-5</v>
      </c>
      <c r="H52" s="402" t="s">
        <v>32008</v>
      </c>
    </row>
    <row r="53" spans="1:8" x14ac:dyDescent="0.15">
      <c r="A53" s="46" t="s">
        <v>31239</v>
      </c>
      <c r="B53" s="59">
        <v>3</v>
      </c>
      <c r="C53" s="41" t="s">
        <v>31238</v>
      </c>
      <c r="D53" s="59" t="s">
        <v>32135</v>
      </c>
      <c r="E53" s="400" t="s">
        <v>2684</v>
      </c>
      <c r="F53" s="50" t="b">
        <v>1</v>
      </c>
      <c r="G53" s="401">
        <v>2.5400000000000001E-5</v>
      </c>
      <c r="H53" s="402" t="s">
        <v>32008</v>
      </c>
    </row>
    <row r="54" spans="1:8" x14ac:dyDescent="0.15">
      <c r="A54" s="46" t="s">
        <v>30386</v>
      </c>
      <c r="B54" s="59">
        <v>18</v>
      </c>
      <c r="C54" s="41" t="s">
        <v>30385</v>
      </c>
      <c r="D54" s="59" t="s">
        <v>32134</v>
      </c>
      <c r="E54" s="400" t="s">
        <v>7531</v>
      </c>
      <c r="F54" s="50" t="b">
        <v>0</v>
      </c>
      <c r="G54" s="401">
        <v>2.9899999999999998E-5</v>
      </c>
      <c r="H54" s="402" t="s">
        <v>32008</v>
      </c>
    </row>
    <row r="55" spans="1:8" x14ac:dyDescent="0.15">
      <c r="A55" s="46" t="s">
        <v>31826</v>
      </c>
      <c r="B55" s="59">
        <v>2</v>
      </c>
      <c r="C55" s="41" t="s">
        <v>31825</v>
      </c>
      <c r="D55" s="59" t="s">
        <v>32133</v>
      </c>
      <c r="E55" s="400" t="s">
        <v>435</v>
      </c>
      <c r="F55" s="50" t="b">
        <v>0</v>
      </c>
      <c r="G55" s="401">
        <v>4.3699999999999998E-5</v>
      </c>
      <c r="H55" s="402" t="s">
        <v>32008</v>
      </c>
    </row>
    <row r="56" spans="1:8" x14ac:dyDescent="0.15">
      <c r="A56" s="46" t="s">
        <v>30308</v>
      </c>
      <c r="B56" s="59">
        <v>20</v>
      </c>
      <c r="C56" s="41" t="s">
        <v>30307</v>
      </c>
      <c r="D56" s="59" t="s">
        <v>32132</v>
      </c>
      <c r="E56" s="400" t="s">
        <v>2666</v>
      </c>
      <c r="F56" s="50" t="b">
        <v>0</v>
      </c>
      <c r="G56" s="401">
        <v>4.4499999999999997E-5</v>
      </c>
      <c r="H56" s="402" t="s">
        <v>32008</v>
      </c>
    </row>
    <row r="57" spans="1:8" x14ac:dyDescent="0.15">
      <c r="A57" s="46" t="s">
        <v>298</v>
      </c>
      <c r="B57" s="59">
        <v>6</v>
      </c>
      <c r="C57" s="41" t="s">
        <v>31272</v>
      </c>
      <c r="D57" s="59" t="s">
        <v>32131</v>
      </c>
      <c r="E57" s="400" t="s">
        <v>637</v>
      </c>
      <c r="F57" s="50" t="b">
        <v>0</v>
      </c>
      <c r="G57" s="401">
        <v>4.6799999999999999E-5</v>
      </c>
      <c r="H57" s="402" t="s">
        <v>32008</v>
      </c>
    </row>
    <row r="58" spans="1:8" ht="52" x14ac:dyDescent="0.15">
      <c r="A58" s="46" t="s">
        <v>31155</v>
      </c>
      <c r="B58" s="59">
        <v>2</v>
      </c>
      <c r="C58" s="41" t="s">
        <v>31154</v>
      </c>
      <c r="D58" s="59" t="s">
        <v>32130</v>
      </c>
      <c r="E58" s="400" t="s">
        <v>229</v>
      </c>
      <c r="F58" s="50" t="b">
        <v>1</v>
      </c>
      <c r="G58" s="401">
        <v>5.1900000000000001E-5</v>
      </c>
      <c r="H58" s="402" t="s">
        <v>32008</v>
      </c>
    </row>
    <row r="59" spans="1:8" x14ac:dyDescent="0.15">
      <c r="A59" s="46" t="s">
        <v>32129</v>
      </c>
      <c r="B59" s="59">
        <v>1</v>
      </c>
      <c r="C59" s="41" t="s">
        <v>32128</v>
      </c>
      <c r="D59" s="59" t="s">
        <v>32127</v>
      </c>
      <c r="E59" s="400" t="s">
        <v>3401</v>
      </c>
      <c r="F59" s="50" t="b">
        <v>1</v>
      </c>
      <c r="G59" s="401">
        <v>5.6100000000000002E-5</v>
      </c>
      <c r="H59" s="402" t="s">
        <v>32008</v>
      </c>
    </row>
    <row r="60" spans="1:8" x14ac:dyDescent="0.15">
      <c r="A60" s="46" t="s">
        <v>32126</v>
      </c>
      <c r="B60" s="59">
        <v>1</v>
      </c>
      <c r="C60" s="41" t="s">
        <v>32125</v>
      </c>
      <c r="D60" s="59" t="s">
        <v>32124</v>
      </c>
      <c r="E60" s="400" t="s">
        <v>3100</v>
      </c>
      <c r="F60" s="50" t="b">
        <v>1</v>
      </c>
      <c r="G60" s="401">
        <v>6.1099999999999994E-5</v>
      </c>
      <c r="H60" s="402" t="s">
        <v>32008</v>
      </c>
    </row>
    <row r="61" spans="1:8" x14ac:dyDescent="0.15">
      <c r="A61" s="46" t="s">
        <v>32123</v>
      </c>
      <c r="B61" s="59">
        <v>1</v>
      </c>
      <c r="C61" s="41" t="s">
        <v>32122</v>
      </c>
      <c r="D61" s="59" t="s">
        <v>32121</v>
      </c>
      <c r="E61" s="400" t="s">
        <v>8384</v>
      </c>
      <c r="F61" s="50" t="b">
        <v>1</v>
      </c>
      <c r="G61" s="401">
        <v>6.1299999999999999E-5</v>
      </c>
      <c r="H61" s="402" t="s">
        <v>32008</v>
      </c>
    </row>
    <row r="62" spans="1:8" x14ac:dyDescent="0.15">
      <c r="A62" s="46" t="s">
        <v>30734</v>
      </c>
      <c r="B62" s="59">
        <v>5</v>
      </c>
      <c r="C62" s="41" t="s">
        <v>30733</v>
      </c>
      <c r="D62" s="59" t="s">
        <v>32120</v>
      </c>
      <c r="E62" s="400" t="s">
        <v>3538</v>
      </c>
      <c r="F62" s="50" t="b">
        <v>0</v>
      </c>
      <c r="G62" s="401">
        <v>6.4999999999999994E-5</v>
      </c>
      <c r="H62" s="402" t="s">
        <v>32008</v>
      </c>
    </row>
    <row r="63" spans="1:8" x14ac:dyDescent="0.15">
      <c r="A63" s="46" t="s">
        <v>30368</v>
      </c>
      <c r="B63" s="59">
        <v>27</v>
      </c>
      <c r="C63" s="41" t="s">
        <v>30367</v>
      </c>
      <c r="D63" s="59" t="s">
        <v>32119</v>
      </c>
      <c r="E63" s="400" t="s">
        <v>3884</v>
      </c>
      <c r="F63" s="50" t="b">
        <v>1</v>
      </c>
      <c r="G63" s="401">
        <v>7.8999999999999996E-5</v>
      </c>
      <c r="H63" s="402" t="s">
        <v>32008</v>
      </c>
    </row>
    <row r="64" spans="1:8" x14ac:dyDescent="0.15">
      <c r="A64" s="46" t="s">
        <v>32118</v>
      </c>
      <c r="B64" s="59">
        <v>1</v>
      </c>
      <c r="C64" s="41" t="s">
        <v>32117</v>
      </c>
      <c r="D64" s="59" t="s">
        <v>32116</v>
      </c>
      <c r="E64" s="400" t="s">
        <v>2328</v>
      </c>
      <c r="F64" s="50" t="b">
        <v>1</v>
      </c>
      <c r="G64" s="401">
        <v>8.2999999999999998E-5</v>
      </c>
      <c r="H64" s="402" t="s">
        <v>32008</v>
      </c>
    </row>
    <row r="65" spans="1:8" x14ac:dyDescent="0.15">
      <c r="A65" s="46" t="s">
        <v>32115</v>
      </c>
      <c r="B65" s="59">
        <v>1</v>
      </c>
      <c r="C65" s="41" t="s">
        <v>32114</v>
      </c>
      <c r="D65" s="59" t="s">
        <v>32113</v>
      </c>
      <c r="E65" s="400" t="s">
        <v>2583</v>
      </c>
      <c r="F65" s="50" t="b">
        <v>0</v>
      </c>
      <c r="G65" s="401">
        <v>9.1100000000000005E-5</v>
      </c>
      <c r="H65" s="402" t="s">
        <v>32008</v>
      </c>
    </row>
    <row r="66" spans="1:8" x14ac:dyDescent="0.15">
      <c r="A66" s="46" t="s">
        <v>32112</v>
      </c>
      <c r="B66" s="59">
        <v>1</v>
      </c>
      <c r="C66" s="41" t="s">
        <v>32111</v>
      </c>
      <c r="D66" s="59" t="s">
        <v>32110</v>
      </c>
      <c r="E66" s="400" t="s">
        <v>4526</v>
      </c>
      <c r="F66" s="50" t="b">
        <v>1</v>
      </c>
      <c r="G66" s="401">
        <v>9.1799999999999995E-5</v>
      </c>
      <c r="H66" s="402" t="s">
        <v>32008</v>
      </c>
    </row>
    <row r="67" spans="1:8" ht="143" x14ac:dyDescent="0.15">
      <c r="A67" s="46" t="s">
        <v>30402</v>
      </c>
      <c r="B67" s="59">
        <v>34</v>
      </c>
      <c r="C67" s="41" t="s">
        <v>30401</v>
      </c>
      <c r="D67" s="59" t="s">
        <v>32109</v>
      </c>
      <c r="E67" s="400" t="s">
        <v>311</v>
      </c>
      <c r="F67" s="50" t="b">
        <v>1</v>
      </c>
      <c r="G67" s="401">
        <v>9.98E-5</v>
      </c>
      <c r="H67" s="402" t="s">
        <v>32008</v>
      </c>
    </row>
    <row r="68" spans="1:8" x14ac:dyDescent="0.15">
      <c r="A68" s="46" t="s">
        <v>31260</v>
      </c>
      <c r="B68" s="59">
        <v>2</v>
      </c>
      <c r="C68" s="41" t="s">
        <v>31259</v>
      </c>
      <c r="D68" s="59" t="s">
        <v>32108</v>
      </c>
      <c r="E68" s="400" t="s">
        <v>807</v>
      </c>
      <c r="F68" s="50" t="b">
        <v>1</v>
      </c>
      <c r="G68" s="401">
        <v>1.08E-4</v>
      </c>
      <c r="H68" s="402" t="s">
        <v>32008</v>
      </c>
    </row>
    <row r="69" spans="1:8" x14ac:dyDescent="0.15">
      <c r="A69" s="46" t="s">
        <v>32107</v>
      </c>
      <c r="B69" s="59">
        <v>1</v>
      </c>
      <c r="C69" s="41" t="s">
        <v>32106</v>
      </c>
      <c r="D69" s="59" t="s">
        <v>29913</v>
      </c>
      <c r="E69" s="400" t="s">
        <v>2730</v>
      </c>
      <c r="F69" s="50" t="b">
        <v>0</v>
      </c>
      <c r="G69" s="401">
        <v>1.2300000000000001E-4</v>
      </c>
      <c r="H69" s="402" t="s">
        <v>32008</v>
      </c>
    </row>
    <row r="70" spans="1:8" x14ac:dyDescent="0.15">
      <c r="A70" s="46" t="s">
        <v>30946</v>
      </c>
      <c r="B70" s="59">
        <v>4</v>
      </c>
      <c r="C70" s="41" t="s">
        <v>30945</v>
      </c>
      <c r="D70" s="59" t="s">
        <v>32105</v>
      </c>
      <c r="E70" s="400" t="s">
        <v>3575</v>
      </c>
      <c r="F70" s="50" t="b">
        <v>0</v>
      </c>
      <c r="G70" s="401">
        <v>1.26E-4</v>
      </c>
      <c r="H70" s="402" t="s">
        <v>32008</v>
      </c>
    </row>
    <row r="71" spans="1:8" x14ac:dyDescent="0.15">
      <c r="A71" s="46" t="s">
        <v>468</v>
      </c>
      <c r="B71" s="59">
        <v>1</v>
      </c>
      <c r="C71" s="41" t="s">
        <v>32104</v>
      </c>
      <c r="D71" s="59" t="s">
        <v>32103</v>
      </c>
      <c r="E71" s="400" t="s">
        <v>469</v>
      </c>
      <c r="F71" s="50" t="b">
        <v>1</v>
      </c>
      <c r="G71" s="401">
        <v>1.3300000000000001E-4</v>
      </c>
      <c r="H71" s="402" t="s">
        <v>32008</v>
      </c>
    </row>
    <row r="72" spans="1:8" x14ac:dyDescent="0.15">
      <c r="A72" s="46" t="s">
        <v>31145</v>
      </c>
      <c r="B72" s="59">
        <v>3</v>
      </c>
      <c r="C72" s="41" t="s">
        <v>31144</v>
      </c>
      <c r="D72" s="59" t="s">
        <v>32102</v>
      </c>
      <c r="E72" s="400" t="s">
        <v>4515</v>
      </c>
      <c r="F72" s="50" t="b">
        <v>0</v>
      </c>
      <c r="G72" s="401">
        <v>1.4300000000000001E-4</v>
      </c>
      <c r="H72" s="402" t="s">
        <v>32008</v>
      </c>
    </row>
    <row r="73" spans="1:8" x14ac:dyDescent="0.15">
      <c r="A73" s="46" t="s">
        <v>30803</v>
      </c>
      <c r="B73" s="59">
        <v>10</v>
      </c>
      <c r="C73" s="41" t="s">
        <v>30802</v>
      </c>
      <c r="D73" s="59" t="s">
        <v>32101</v>
      </c>
      <c r="E73" s="400" t="s">
        <v>6985</v>
      </c>
      <c r="F73" s="50" t="b">
        <v>0</v>
      </c>
      <c r="G73" s="401">
        <v>1.4899999999999999E-4</v>
      </c>
      <c r="H73" s="402" t="s">
        <v>32008</v>
      </c>
    </row>
    <row r="74" spans="1:8" x14ac:dyDescent="0.15">
      <c r="A74" s="46" t="s">
        <v>32100</v>
      </c>
      <c r="B74" s="59">
        <v>1</v>
      </c>
      <c r="C74" s="41" t="s">
        <v>32099</v>
      </c>
      <c r="D74" s="59" t="s">
        <v>29619</v>
      </c>
      <c r="E74" s="400" t="s">
        <v>816</v>
      </c>
      <c r="F74" s="50" t="b">
        <v>1</v>
      </c>
      <c r="G74" s="401">
        <v>1.4899999999999999E-4</v>
      </c>
      <c r="H74" s="402" t="s">
        <v>32008</v>
      </c>
    </row>
    <row r="75" spans="1:8" x14ac:dyDescent="0.15">
      <c r="A75" s="46" t="s">
        <v>32098</v>
      </c>
      <c r="B75" s="59">
        <v>1</v>
      </c>
      <c r="C75" s="41" t="s">
        <v>32097</v>
      </c>
      <c r="D75" s="59" t="s">
        <v>32096</v>
      </c>
      <c r="E75" s="400" t="s">
        <v>3388</v>
      </c>
      <c r="F75" s="50" t="b">
        <v>1</v>
      </c>
      <c r="G75" s="401">
        <v>1.4999999999999999E-4</v>
      </c>
      <c r="H75" s="402" t="s">
        <v>32008</v>
      </c>
    </row>
    <row r="76" spans="1:8" x14ac:dyDescent="0.15">
      <c r="A76" s="46" t="s">
        <v>32095</v>
      </c>
      <c r="B76" s="59">
        <v>1</v>
      </c>
      <c r="C76" s="41" t="s">
        <v>32094</v>
      </c>
      <c r="D76" s="59" t="s">
        <v>32093</v>
      </c>
      <c r="E76" s="400" t="s">
        <v>4537</v>
      </c>
      <c r="F76" s="50" t="b">
        <v>0</v>
      </c>
      <c r="G76" s="401">
        <v>1.6100000000000001E-4</v>
      </c>
      <c r="H76" s="402" t="s">
        <v>32008</v>
      </c>
    </row>
    <row r="77" spans="1:8" x14ac:dyDescent="0.15">
      <c r="A77" s="46" t="s">
        <v>32092</v>
      </c>
      <c r="B77" s="59">
        <v>1</v>
      </c>
      <c r="C77" s="41" t="s">
        <v>32091</v>
      </c>
      <c r="D77" s="59" t="s">
        <v>32090</v>
      </c>
      <c r="E77" s="400" t="s">
        <v>3038</v>
      </c>
      <c r="F77" s="50" t="b">
        <v>1</v>
      </c>
      <c r="G77" s="401">
        <v>1.65E-4</v>
      </c>
      <c r="H77" s="402" t="s">
        <v>32008</v>
      </c>
    </row>
    <row r="78" spans="1:8" x14ac:dyDescent="0.15">
      <c r="A78" s="46" t="s">
        <v>384</v>
      </c>
      <c r="B78" s="59">
        <v>8</v>
      </c>
      <c r="C78" s="41" t="s">
        <v>30709</v>
      </c>
      <c r="D78" s="59" t="s">
        <v>30148</v>
      </c>
      <c r="E78" s="400" t="s">
        <v>2953</v>
      </c>
      <c r="F78" s="50" t="b">
        <v>0</v>
      </c>
      <c r="G78" s="401">
        <v>1.6899999999999999E-4</v>
      </c>
      <c r="H78" s="402" t="s">
        <v>32008</v>
      </c>
    </row>
    <row r="79" spans="1:8" x14ac:dyDescent="0.15">
      <c r="A79" s="46" t="s">
        <v>30658</v>
      </c>
      <c r="B79" s="59">
        <v>12</v>
      </c>
      <c r="C79" s="41" t="s">
        <v>30657</v>
      </c>
      <c r="D79" s="59" t="s">
        <v>32089</v>
      </c>
      <c r="E79" s="400" t="s">
        <v>7697</v>
      </c>
      <c r="F79" s="50" t="b">
        <v>0</v>
      </c>
      <c r="G79" s="401">
        <v>1.7000000000000001E-4</v>
      </c>
      <c r="H79" s="402" t="s">
        <v>32008</v>
      </c>
    </row>
    <row r="80" spans="1:8" x14ac:dyDescent="0.15">
      <c r="A80" s="46" t="s">
        <v>32088</v>
      </c>
      <c r="B80" s="59">
        <v>1</v>
      </c>
      <c r="C80" s="41" t="s">
        <v>32087</v>
      </c>
      <c r="D80" s="59" t="s">
        <v>32086</v>
      </c>
      <c r="E80" s="400" t="s">
        <v>238</v>
      </c>
      <c r="F80" s="50" t="b">
        <v>1</v>
      </c>
      <c r="G80" s="401">
        <v>1.8799999999999999E-4</v>
      </c>
      <c r="H80" s="402" t="s">
        <v>32008</v>
      </c>
    </row>
    <row r="81" spans="1:8" x14ac:dyDescent="0.15">
      <c r="A81" s="46" t="s">
        <v>30368</v>
      </c>
      <c r="B81" s="59">
        <v>27</v>
      </c>
      <c r="C81" s="41" t="s">
        <v>30367</v>
      </c>
      <c r="D81" s="59" t="s">
        <v>32085</v>
      </c>
      <c r="E81" s="400" t="s">
        <v>601</v>
      </c>
      <c r="F81" s="50" t="b">
        <v>0</v>
      </c>
      <c r="G81" s="401">
        <v>2.23E-4</v>
      </c>
      <c r="H81" s="402" t="s">
        <v>32008</v>
      </c>
    </row>
    <row r="82" spans="1:8" x14ac:dyDescent="0.15">
      <c r="A82" s="46" t="s">
        <v>32084</v>
      </c>
      <c r="B82" s="59">
        <v>1</v>
      </c>
      <c r="C82" s="41" t="s">
        <v>32083</v>
      </c>
      <c r="D82" s="59" t="s">
        <v>32082</v>
      </c>
      <c r="E82" s="400" t="s">
        <v>6220</v>
      </c>
      <c r="F82" s="50" t="b">
        <v>1</v>
      </c>
      <c r="G82" s="401">
        <v>2.5000000000000001E-4</v>
      </c>
      <c r="H82" s="402" t="s">
        <v>32008</v>
      </c>
    </row>
    <row r="83" spans="1:8" x14ac:dyDescent="0.15">
      <c r="A83" s="46" t="s">
        <v>30389</v>
      </c>
      <c r="B83" s="59">
        <v>16</v>
      </c>
      <c r="C83" s="41" t="s">
        <v>30388</v>
      </c>
      <c r="D83" s="59" t="s">
        <v>32081</v>
      </c>
      <c r="E83" s="400" t="s">
        <v>3677</v>
      </c>
      <c r="F83" s="50" t="b">
        <v>0</v>
      </c>
      <c r="G83" s="401">
        <v>2.5500000000000002E-4</v>
      </c>
      <c r="H83" s="402" t="s">
        <v>32008</v>
      </c>
    </row>
    <row r="84" spans="1:8" x14ac:dyDescent="0.15">
      <c r="A84" s="46" t="s">
        <v>2645</v>
      </c>
      <c r="B84" s="59">
        <v>1</v>
      </c>
      <c r="C84" s="41" t="s">
        <v>32080</v>
      </c>
      <c r="D84" s="59" t="s">
        <v>32079</v>
      </c>
      <c r="E84" s="400" t="s">
        <v>2646</v>
      </c>
      <c r="F84" s="50" t="b">
        <v>1</v>
      </c>
      <c r="G84" s="401">
        <v>2.7599999999999999E-4</v>
      </c>
      <c r="H84" s="402" t="s">
        <v>32008</v>
      </c>
    </row>
    <row r="85" spans="1:8" x14ac:dyDescent="0.15">
      <c r="A85" s="46" t="s">
        <v>32078</v>
      </c>
      <c r="B85" s="59">
        <v>1</v>
      </c>
      <c r="C85" s="41" t="s">
        <v>32077</v>
      </c>
      <c r="D85" s="59" t="s">
        <v>32076</v>
      </c>
      <c r="E85" s="400" t="s">
        <v>14354</v>
      </c>
      <c r="F85" s="50" t="b">
        <v>1</v>
      </c>
      <c r="G85" s="401">
        <v>2.8600000000000001E-4</v>
      </c>
      <c r="H85" s="402" t="s">
        <v>32008</v>
      </c>
    </row>
    <row r="86" spans="1:8" x14ac:dyDescent="0.15">
      <c r="A86" s="46" t="s">
        <v>31577</v>
      </c>
      <c r="B86" s="59">
        <v>5</v>
      </c>
      <c r="C86" s="41" t="s">
        <v>31576</v>
      </c>
      <c r="D86" s="59" t="s">
        <v>32075</v>
      </c>
      <c r="E86" s="400" t="s">
        <v>9994</v>
      </c>
      <c r="F86" s="50" t="b">
        <v>0</v>
      </c>
      <c r="G86" s="401">
        <v>2.8699999999999998E-4</v>
      </c>
      <c r="H86" s="402" t="s">
        <v>32008</v>
      </c>
    </row>
    <row r="87" spans="1:8" x14ac:dyDescent="0.15">
      <c r="A87" s="46" t="s">
        <v>32074</v>
      </c>
      <c r="B87" s="59">
        <v>1</v>
      </c>
      <c r="C87" s="41" t="s">
        <v>32073</v>
      </c>
      <c r="D87" s="59" t="s">
        <v>32072</v>
      </c>
      <c r="E87" s="400" t="s">
        <v>1763</v>
      </c>
      <c r="F87" s="50" t="b">
        <v>0</v>
      </c>
      <c r="G87" s="401">
        <v>3.4099999999999999E-4</v>
      </c>
      <c r="H87" s="402" t="s">
        <v>32008</v>
      </c>
    </row>
    <row r="88" spans="1:8" x14ac:dyDescent="0.15">
      <c r="A88" s="46" t="s">
        <v>30335</v>
      </c>
      <c r="B88" s="59">
        <v>5</v>
      </c>
      <c r="C88" s="41" t="s">
        <v>30334</v>
      </c>
      <c r="D88" s="59" t="s">
        <v>32071</v>
      </c>
      <c r="E88" s="400" t="s">
        <v>5587</v>
      </c>
      <c r="F88" s="50" t="b">
        <v>0</v>
      </c>
      <c r="G88" s="401">
        <v>4.0900000000000002E-4</v>
      </c>
      <c r="H88" s="402" t="s">
        <v>32008</v>
      </c>
    </row>
    <row r="89" spans="1:8" x14ac:dyDescent="0.15">
      <c r="A89" s="46" t="s">
        <v>30347</v>
      </c>
      <c r="B89" s="59">
        <v>5</v>
      </c>
      <c r="C89" s="41" t="s">
        <v>30346</v>
      </c>
      <c r="D89" s="59" t="s">
        <v>32070</v>
      </c>
      <c r="E89" s="400" t="s">
        <v>3151</v>
      </c>
      <c r="F89" s="50" t="b">
        <v>1</v>
      </c>
      <c r="G89" s="401">
        <v>4.2700000000000002E-4</v>
      </c>
      <c r="H89" s="402" t="s">
        <v>32008</v>
      </c>
    </row>
    <row r="90" spans="1:8" x14ac:dyDescent="0.15">
      <c r="A90" s="46" t="s">
        <v>31183</v>
      </c>
      <c r="B90" s="59">
        <v>3</v>
      </c>
      <c r="C90" s="41" t="s">
        <v>31182</v>
      </c>
      <c r="D90" s="59" t="s">
        <v>32069</v>
      </c>
      <c r="E90" s="400" t="s">
        <v>3036</v>
      </c>
      <c r="F90" s="50" t="b">
        <v>1</v>
      </c>
      <c r="G90" s="401">
        <v>4.4000000000000002E-4</v>
      </c>
      <c r="H90" s="402" t="s">
        <v>32008</v>
      </c>
    </row>
    <row r="91" spans="1:8" x14ac:dyDescent="0.15">
      <c r="A91" s="46" t="s">
        <v>30664</v>
      </c>
      <c r="B91" s="59">
        <v>3</v>
      </c>
      <c r="C91" s="41" t="s">
        <v>30663</v>
      </c>
      <c r="D91" s="59" t="s">
        <v>32068</v>
      </c>
      <c r="E91" s="400" t="s">
        <v>5578</v>
      </c>
      <c r="F91" s="50" t="b">
        <v>0</v>
      </c>
      <c r="G91" s="401">
        <v>4.5600000000000003E-4</v>
      </c>
      <c r="H91" s="402" t="s">
        <v>32008</v>
      </c>
    </row>
    <row r="92" spans="1:8" x14ac:dyDescent="0.15">
      <c r="A92" s="46" t="s">
        <v>31953</v>
      </c>
      <c r="B92" s="59">
        <v>2</v>
      </c>
      <c r="C92" s="41" t="s">
        <v>31952</v>
      </c>
      <c r="D92" s="59" t="s">
        <v>32067</v>
      </c>
      <c r="E92" s="400" t="s">
        <v>32066</v>
      </c>
      <c r="F92" s="50" t="b">
        <v>0</v>
      </c>
      <c r="G92" s="401">
        <v>4.6099999999999998E-4</v>
      </c>
      <c r="H92" s="402" t="s">
        <v>32008</v>
      </c>
    </row>
    <row r="93" spans="1:8" x14ac:dyDescent="0.15">
      <c r="A93" s="46" t="s">
        <v>32065</v>
      </c>
      <c r="B93" s="59">
        <v>1</v>
      </c>
      <c r="C93" s="41" t="s">
        <v>32064</v>
      </c>
      <c r="D93" s="59" t="s">
        <v>32063</v>
      </c>
      <c r="E93" s="400" t="s">
        <v>3609</v>
      </c>
      <c r="F93" s="50" t="b">
        <v>0</v>
      </c>
      <c r="G93" s="401">
        <v>4.66E-4</v>
      </c>
      <c r="H93" s="402" t="s">
        <v>32008</v>
      </c>
    </row>
    <row r="94" spans="1:8" x14ac:dyDescent="0.15">
      <c r="A94" s="46" t="s">
        <v>553</v>
      </c>
      <c r="B94" s="59">
        <v>2</v>
      </c>
      <c r="C94" s="41" t="s">
        <v>30547</v>
      </c>
      <c r="D94" s="59" t="s">
        <v>32062</v>
      </c>
      <c r="E94" s="400" t="s">
        <v>554</v>
      </c>
      <c r="F94" s="50" t="b">
        <v>1</v>
      </c>
      <c r="G94" s="401">
        <v>5.0000000000000001E-4</v>
      </c>
      <c r="H94" s="402" t="s">
        <v>32008</v>
      </c>
    </row>
    <row r="95" spans="1:8" x14ac:dyDescent="0.15">
      <c r="A95" s="46" t="s">
        <v>30441</v>
      </c>
      <c r="B95" s="59">
        <v>14</v>
      </c>
      <c r="C95" s="41" t="s">
        <v>30440</v>
      </c>
      <c r="D95" s="59" t="s">
        <v>32061</v>
      </c>
      <c r="E95" s="400" t="s">
        <v>3892</v>
      </c>
      <c r="F95" s="50" t="b">
        <v>0</v>
      </c>
      <c r="G95" s="401">
        <v>5.04E-4</v>
      </c>
      <c r="H95" s="402" t="s">
        <v>32008</v>
      </c>
    </row>
    <row r="96" spans="1:8" x14ac:dyDescent="0.15">
      <c r="A96" s="46" t="s">
        <v>32060</v>
      </c>
      <c r="B96" s="59">
        <v>1</v>
      </c>
      <c r="C96" s="41" t="s">
        <v>32059</v>
      </c>
      <c r="D96" s="59" t="s">
        <v>32058</v>
      </c>
      <c r="E96" s="400" t="s">
        <v>8467</v>
      </c>
      <c r="F96" s="50" t="b">
        <v>1</v>
      </c>
      <c r="G96" s="401">
        <v>5.5099999999999995E-4</v>
      </c>
      <c r="H96" s="402" t="s">
        <v>32008</v>
      </c>
    </row>
    <row r="97" spans="1:8" x14ac:dyDescent="0.15">
      <c r="A97" s="46" t="s">
        <v>31281</v>
      </c>
      <c r="B97" s="59">
        <v>4</v>
      </c>
      <c r="C97" s="41" t="s">
        <v>31280</v>
      </c>
      <c r="D97" s="59" t="s">
        <v>32057</v>
      </c>
      <c r="E97" s="400" t="s">
        <v>6810</v>
      </c>
      <c r="F97" s="50" t="b">
        <v>1</v>
      </c>
      <c r="G97" s="401">
        <v>5.7399999999999997E-4</v>
      </c>
      <c r="H97" s="402" t="s">
        <v>32008</v>
      </c>
    </row>
    <row r="98" spans="1:8" x14ac:dyDescent="0.15">
      <c r="A98" s="46" t="s">
        <v>30986</v>
      </c>
      <c r="B98" s="59">
        <v>2</v>
      </c>
      <c r="C98" s="41" t="s">
        <v>30985</v>
      </c>
      <c r="D98" s="59" t="s">
        <v>32056</v>
      </c>
      <c r="E98" s="400" t="s">
        <v>2987</v>
      </c>
      <c r="F98" s="50" t="b">
        <v>0</v>
      </c>
      <c r="G98" s="401">
        <v>5.7899999999999998E-4</v>
      </c>
      <c r="H98" s="402" t="s">
        <v>32008</v>
      </c>
    </row>
    <row r="99" spans="1:8" x14ac:dyDescent="0.15">
      <c r="A99" s="46" t="s">
        <v>2746</v>
      </c>
      <c r="B99" s="59">
        <v>1</v>
      </c>
      <c r="C99" s="41" t="s">
        <v>32055</v>
      </c>
      <c r="D99" s="59" t="s">
        <v>32054</v>
      </c>
      <c r="E99" s="400" t="s">
        <v>2747</v>
      </c>
      <c r="F99" s="50" t="b">
        <v>1</v>
      </c>
      <c r="G99" s="401">
        <v>6.1499999999999999E-4</v>
      </c>
      <c r="H99" s="402" t="s">
        <v>32008</v>
      </c>
    </row>
    <row r="100" spans="1:8" x14ac:dyDescent="0.15">
      <c r="A100" s="46" t="s">
        <v>30308</v>
      </c>
      <c r="B100" s="59">
        <v>20</v>
      </c>
      <c r="C100" s="41" t="s">
        <v>30307</v>
      </c>
      <c r="D100" s="59" t="s">
        <v>32053</v>
      </c>
      <c r="E100" s="400" t="s">
        <v>14880</v>
      </c>
      <c r="F100" s="50" t="b">
        <v>0</v>
      </c>
      <c r="G100" s="401">
        <v>6.4899999999999995E-4</v>
      </c>
      <c r="H100" s="402" t="s">
        <v>32008</v>
      </c>
    </row>
    <row r="101" spans="1:8" x14ac:dyDescent="0.15">
      <c r="A101" s="46" t="s">
        <v>30368</v>
      </c>
      <c r="B101" s="59">
        <v>27</v>
      </c>
      <c r="C101" s="41" t="s">
        <v>30367</v>
      </c>
      <c r="D101" s="59" t="s">
        <v>32052</v>
      </c>
      <c r="E101" s="400" t="s">
        <v>4223</v>
      </c>
      <c r="F101" s="50" t="b">
        <v>0</v>
      </c>
      <c r="G101" s="401">
        <v>6.5600000000000001E-4</v>
      </c>
      <c r="H101" s="402" t="s">
        <v>32008</v>
      </c>
    </row>
    <row r="102" spans="1:8" x14ac:dyDescent="0.15">
      <c r="A102" s="46" t="s">
        <v>32051</v>
      </c>
      <c r="B102" s="59">
        <v>1</v>
      </c>
      <c r="C102" s="41" t="s">
        <v>32050</v>
      </c>
      <c r="D102" s="59" t="s">
        <v>32049</v>
      </c>
      <c r="E102" s="400" t="s">
        <v>3579</v>
      </c>
      <c r="F102" s="50" t="b">
        <v>0</v>
      </c>
      <c r="G102" s="401">
        <v>6.8400000000000004E-4</v>
      </c>
      <c r="H102" s="402" t="s">
        <v>32008</v>
      </c>
    </row>
    <row r="103" spans="1:8" x14ac:dyDescent="0.15">
      <c r="A103" s="46" t="s">
        <v>30478</v>
      </c>
      <c r="B103" s="59">
        <v>2</v>
      </c>
      <c r="C103" s="41" t="s">
        <v>30477</v>
      </c>
      <c r="D103" s="59" t="s">
        <v>32048</v>
      </c>
      <c r="E103" s="400" t="s">
        <v>11314</v>
      </c>
      <c r="F103" s="50" t="b">
        <v>0</v>
      </c>
      <c r="G103" s="401">
        <v>6.9200000000000002E-4</v>
      </c>
      <c r="H103" s="402" t="s">
        <v>32008</v>
      </c>
    </row>
    <row r="104" spans="1:8" x14ac:dyDescent="0.15">
      <c r="A104" s="46" t="s">
        <v>30527</v>
      </c>
      <c r="B104" s="59">
        <v>8</v>
      </c>
      <c r="C104" s="41" t="s">
        <v>30526</v>
      </c>
      <c r="D104" s="59" t="s">
        <v>32047</v>
      </c>
      <c r="E104" s="400" t="s">
        <v>3047</v>
      </c>
      <c r="F104" s="50" t="b">
        <v>0</v>
      </c>
      <c r="G104" s="401">
        <v>6.9700000000000003E-4</v>
      </c>
      <c r="H104" s="402" t="s">
        <v>32008</v>
      </c>
    </row>
    <row r="105" spans="1:8" x14ac:dyDescent="0.15">
      <c r="A105" s="46" t="s">
        <v>32046</v>
      </c>
      <c r="B105" s="59">
        <v>1</v>
      </c>
      <c r="C105" s="41" t="s">
        <v>32045</v>
      </c>
      <c r="D105" s="59" t="s">
        <v>32044</v>
      </c>
      <c r="E105" s="400" t="s">
        <v>2739</v>
      </c>
      <c r="F105" s="50" t="b">
        <v>0</v>
      </c>
      <c r="G105" s="401">
        <v>7.1699999999999997E-4</v>
      </c>
      <c r="H105" s="402" t="s">
        <v>32008</v>
      </c>
    </row>
    <row r="106" spans="1:8" x14ac:dyDescent="0.15">
      <c r="A106" s="46" t="s">
        <v>32043</v>
      </c>
      <c r="B106" s="59">
        <v>1</v>
      </c>
      <c r="C106" s="41" t="s">
        <v>32042</v>
      </c>
      <c r="D106" s="59" t="s">
        <v>32041</v>
      </c>
      <c r="E106" s="400" t="s">
        <v>3223</v>
      </c>
      <c r="F106" s="50" t="b">
        <v>1</v>
      </c>
      <c r="G106" s="401">
        <v>7.36E-4</v>
      </c>
      <c r="H106" s="402" t="s">
        <v>32008</v>
      </c>
    </row>
    <row r="107" spans="1:8" x14ac:dyDescent="0.15">
      <c r="A107" s="46" t="s">
        <v>32040</v>
      </c>
      <c r="B107" s="59">
        <v>1</v>
      </c>
      <c r="C107" s="41" t="s">
        <v>32039</v>
      </c>
      <c r="D107" s="59" t="s">
        <v>32038</v>
      </c>
      <c r="E107" s="400" t="s">
        <v>799</v>
      </c>
      <c r="F107" s="50" t="b">
        <v>1</v>
      </c>
      <c r="G107" s="401">
        <v>7.54E-4</v>
      </c>
      <c r="H107" s="402" t="s">
        <v>32008</v>
      </c>
    </row>
    <row r="108" spans="1:8" x14ac:dyDescent="0.15">
      <c r="A108" s="46" t="s">
        <v>32037</v>
      </c>
      <c r="B108" s="59">
        <v>1</v>
      </c>
      <c r="C108" s="41" t="s">
        <v>32036</v>
      </c>
      <c r="D108" s="59" t="s">
        <v>32035</v>
      </c>
      <c r="E108" s="400" t="s">
        <v>2603</v>
      </c>
      <c r="F108" s="50" t="b">
        <v>1</v>
      </c>
      <c r="G108" s="401">
        <v>8.0000000000000004E-4</v>
      </c>
      <c r="H108" s="402" t="s">
        <v>32008</v>
      </c>
    </row>
    <row r="109" spans="1:8" x14ac:dyDescent="0.15">
      <c r="A109" s="46" t="s">
        <v>31961</v>
      </c>
      <c r="B109" s="59">
        <v>2</v>
      </c>
      <c r="C109" s="41" t="s">
        <v>31960</v>
      </c>
      <c r="D109" s="59" t="s">
        <v>32034</v>
      </c>
      <c r="E109" s="400" t="s">
        <v>417</v>
      </c>
      <c r="F109" s="50" t="b">
        <v>1</v>
      </c>
      <c r="G109" s="401">
        <v>8.1099999999999998E-4</v>
      </c>
      <c r="H109" s="402" t="s">
        <v>32008</v>
      </c>
    </row>
    <row r="110" spans="1:8" x14ac:dyDescent="0.15">
      <c r="A110" s="46" t="s">
        <v>32033</v>
      </c>
      <c r="B110" s="59">
        <v>1</v>
      </c>
      <c r="C110" s="41" t="s">
        <v>32032</v>
      </c>
      <c r="D110" s="59" t="s">
        <v>32031</v>
      </c>
      <c r="E110" s="400" t="s">
        <v>14677</v>
      </c>
      <c r="F110" s="50" t="b">
        <v>1</v>
      </c>
      <c r="G110" s="401">
        <v>8.2600000000000002E-4</v>
      </c>
      <c r="H110" s="402" t="s">
        <v>32008</v>
      </c>
    </row>
    <row r="111" spans="1:8" x14ac:dyDescent="0.15">
      <c r="A111" s="46" t="s">
        <v>31209</v>
      </c>
      <c r="B111" s="59">
        <v>2</v>
      </c>
      <c r="C111" s="41" t="s">
        <v>31208</v>
      </c>
      <c r="D111" s="59" t="s">
        <v>32030</v>
      </c>
      <c r="E111" s="400" t="s">
        <v>32029</v>
      </c>
      <c r="F111" s="50" t="b">
        <v>1</v>
      </c>
      <c r="G111" s="401">
        <v>8.3500000000000002E-4</v>
      </c>
      <c r="H111" s="402" t="s">
        <v>32008</v>
      </c>
    </row>
    <row r="112" spans="1:8" x14ac:dyDescent="0.15">
      <c r="A112" s="46" t="s">
        <v>400</v>
      </c>
      <c r="B112" s="59">
        <v>1</v>
      </c>
      <c r="C112" s="41" t="s">
        <v>32028</v>
      </c>
      <c r="D112" s="59" t="s">
        <v>30119</v>
      </c>
      <c r="E112" s="400" t="s">
        <v>401</v>
      </c>
      <c r="F112" s="50" t="b">
        <v>0</v>
      </c>
      <c r="G112" s="401">
        <v>8.9300000000000002E-4</v>
      </c>
      <c r="H112" s="402" t="s">
        <v>32008</v>
      </c>
    </row>
    <row r="113" spans="1:8" x14ac:dyDescent="0.15">
      <c r="A113" s="46" t="s">
        <v>31577</v>
      </c>
      <c r="B113" s="59">
        <v>5</v>
      </c>
      <c r="C113" s="41" t="s">
        <v>31576</v>
      </c>
      <c r="D113" s="59" t="s">
        <v>32027</v>
      </c>
      <c r="E113" s="400" t="s">
        <v>1281</v>
      </c>
      <c r="F113" s="50" t="b">
        <v>1</v>
      </c>
      <c r="G113" s="401">
        <v>9.5600000000000004E-4</v>
      </c>
      <c r="H113" s="402" t="s">
        <v>32008</v>
      </c>
    </row>
    <row r="114" spans="1:8" x14ac:dyDescent="0.15">
      <c r="A114" s="46" t="s">
        <v>31277</v>
      </c>
      <c r="B114" s="59">
        <v>2</v>
      </c>
      <c r="C114" s="41" t="s">
        <v>31276</v>
      </c>
      <c r="D114" s="59" t="s">
        <v>32026</v>
      </c>
      <c r="E114" s="400" t="s">
        <v>4684</v>
      </c>
      <c r="F114" s="50" t="b">
        <v>0</v>
      </c>
      <c r="G114" s="401">
        <v>9.7400000000000004E-4</v>
      </c>
      <c r="H114" s="402" t="s">
        <v>32008</v>
      </c>
    </row>
    <row r="115" spans="1:8" x14ac:dyDescent="0.15">
      <c r="A115" s="46" t="s">
        <v>32025</v>
      </c>
      <c r="B115" s="59">
        <v>1</v>
      </c>
      <c r="C115" s="41" t="s">
        <v>32024</v>
      </c>
      <c r="D115" s="59" t="s">
        <v>32023</v>
      </c>
      <c r="E115" s="400" t="s">
        <v>768</v>
      </c>
      <c r="F115" s="50" t="b">
        <v>1</v>
      </c>
      <c r="G115" s="401">
        <v>9.8200000000000002E-4</v>
      </c>
      <c r="H115" s="402" t="s">
        <v>32008</v>
      </c>
    </row>
    <row r="116" spans="1:8" x14ac:dyDescent="0.15">
      <c r="A116" s="46" t="s">
        <v>31295</v>
      </c>
      <c r="B116" s="59">
        <v>3</v>
      </c>
      <c r="C116" s="41" t="s">
        <v>31294</v>
      </c>
      <c r="D116" s="59" t="s">
        <v>28880</v>
      </c>
      <c r="E116" s="400" t="s">
        <v>667</v>
      </c>
      <c r="F116" s="50" t="b">
        <v>1</v>
      </c>
      <c r="G116" s="401">
        <v>9.8400000000000007E-4</v>
      </c>
      <c r="H116" s="402" t="s">
        <v>32008</v>
      </c>
    </row>
    <row r="117" spans="1:8" x14ac:dyDescent="0.15">
      <c r="A117" s="46" t="s">
        <v>30564</v>
      </c>
      <c r="B117" s="59">
        <v>10</v>
      </c>
      <c r="C117" s="41" t="s">
        <v>30563</v>
      </c>
      <c r="D117" s="59" t="s">
        <v>32022</v>
      </c>
      <c r="E117" s="400" t="s">
        <v>510</v>
      </c>
      <c r="F117" s="50" t="b">
        <v>1</v>
      </c>
      <c r="G117" s="401">
        <v>9.9299999999999996E-4</v>
      </c>
      <c r="H117" s="402" t="s">
        <v>32008</v>
      </c>
    </row>
    <row r="118" spans="1:8" ht="26" x14ac:dyDescent="0.15">
      <c r="A118" s="46" t="s">
        <v>30317</v>
      </c>
      <c r="B118" s="59">
        <v>11</v>
      </c>
      <c r="C118" s="41" t="s">
        <v>30316</v>
      </c>
      <c r="D118" s="59" t="s">
        <v>32021</v>
      </c>
      <c r="E118" s="400" t="s">
        <v>7646</v>
      </c>
      <c r="F118" s="50" t="b">
        <v>0</v>
      </c>
      <c r="G118" s="401">
        <v>9.9400000000000009E-4</v>
      </c>
      <c r="H118" s="402" t="s">
        <v>32008</v>
      </c>
    </row>
    <row r="119" spans="1:8" x14ac:dyDescent="0.15">
      <c r="A119" s="46" t="s">
        <v>30475</v>
      </c>
      <c r="B119" s="59">
        <v>7</v>
      </c>
      <c r="C119" s="41" t="s">
        <v>30474</v>
      </c>
      <c r="D119" s="59" t="s">
        <v>32020</v>
      </c>
      <c r="E119" s="400" t="s">
        <v>3442</v>
      </c>
      <c r="F119" s="50" t="b">
        <v>0</v>
      </c>
      <c r="G119" s="401">
        <v>9.9599999999999992E-4</v>
      </c>
      <c r="H119" s="402" t="s">
        <v>32008</v>
      </c>
    </row>
    <row r="120" spans="1:8" x14ac:dyDescent="0.15">
      <c r="A120" s="46" t="s">
        <v>30584</v>
      </c>
      <c r="B120" s="59">
        <v>7</v>
      </c>
      <c r="C120" s="41" t="s">
        <v>30583</v>
      </c>
      <c r="D120" s="59" t="s">
        <v>32019</v>
      </c>
      <c r="E120" s="400" t="s">
        <v>3076</v>
      </c>
      <c r="F120" s="50" t="b">
        <v>1</v>
      </c>
      <c r="G120" s="401">
        <v>9.9700000000000006E-4</v>
      </c>
      <c r="H120" s="402" t="s">
        <v>32008</v>
      </c>
    </row>
    <row r="121" spans="1:8" x14ac:dyDescent="0.15">
      <c r="A121" s="46" t="s">
        <v>32018</v>
      </c>
      <c r="B121" s="59">
        <v>1</v>
      </c>
      <c r="C121" s="41" t="s">
        <v>32017</v>
      </c>
      <c r="D121" s="59" t="s">
        <v>32016</v>
      </c>
      <c r="E121" s="400" t="s">
        <v>1831</v>
      </c>
      <c r="F121" s="50" t="b">
        <v>0</v>
      </c>
      <c r="G121" s="401">
        <v>1.0399999999999999E-3</v>
      </c>
      <c r="H121" s="402" t="s">
        <v>32008</v>
      </c>
    </row>
    <row r="122" spans="1:8" x14ac:dyDescent="0.15">
      <c r="A122" s="46" t="s">
        <v>2563</v>
      </c>
      <c r="B122" s="59">
        <v>1</v>
      </c>
      <c r="C122" s="41" t="s">
        <v>32015</v>
      </c>
      <c r="D122" s="59" t="s">
        <v>32014</v>
      </c>
      <c r="E122" s="400" t="s">
        <v>611</v>
      </c>
      <c r="F122" s="50" t="b">
        <v>1</v>
      </c>
      <c r="G122" s="401">
        <v>1.0399999999999999E-3</v>
      </c>
      <c r="H122" s="402" t="s">
        <v>32008</v>
      </c>
    </row>
    <row r="123" spans="1:8" ht="26" x14ac:dyDescent="0.15">
      <c r="A123" s="46" t="s">
        <v>32013</v>
      </c>
      <c r="B123" s="59">
        <v>1</v>
      </c>
      <c r="C123" s="41" t="s">
        <v>32012</v>
      </c>
      <c r="D123" s="59" t="s">
        <v>32011</v>
      </c>
      <c r="E123" s="400" t="s">
        <v>269</v>
      </c>
      <c r="F123" s="50" t="b">
        <v>1</v>
      </c>
      <c r="G123" s="401">
        <v>1.0499999999999999E-3</v>
      </c>
      <c r="H123" s="402" t="s">
        <v>32008</v>
      </c>
    </row>
    <row r="124" spans="1:8" x14ac:dyDescent="0.15">
      <c r="A124" s="46" t="s">
        <v>424</v>
      </c>
      <c r="B124" s="59">
        <v>1</v>
      </c>
      <c r="C124" s="41" t="s">
        <v>32010</v>
      </c>
      <c r="D124" s="59" t="s">
        <v>32009</v>
      </c>
      <c r="E124" s="400" t="s">
        <v>425</v>
      </c>
      <c r="F124" s="50" t="b">
        <v>1</v>
      </c>
      <c r="G124" s="401">
        <v>1.14E-3</v>
      </c>
      <c r="H124" s="402" t="s">
        <v>32008</v>
      </c>
    </row>
    <row r="125" spans="1:8" x14ac:dyDescent="0.15">
      <c r="A125" s="46" t="s">
        <v>30389</v>
      </c>
      <c r="B125" s="59">
        <v>16</v>
      </c>
      <c r="C125" s="41" t="s">
        <v>30388</v>
      </c>
      <c r="D125" s="59" t="s">
        <v>32007</v>
      </c>
      <c r="E125" s="400" t="s">
        <v>5499</v>
      </c>
      <c r="F125" s="50" t="b">
        <v>0</v>
      </c>
      <c r="G125" s="401">
        <v>1.15E-3</v>
      </c>
      <c r="H125" s="402" t="s">
        <v>22291</v>
      </c>
    </row>
    <row r="126" spans="1:8" x14ac:dyDescent="0.15">
      <c r="A126" s="46" t="s">
        <v>32006</v>
      </c>
      <c r="B126" s="59">
        <v>1</v>
      </c>
      <c r="C126" s="41" t="s">
        <v>32005</v>
      </c>
      <c r="D126" s="59" t="s">
        <v>32004</v>
      </c>
      <c r="E126" s="400" t="s">
        <v>3069</v>
      </c>
      <c r="F126" s="50" t="b">
        <v>1</v>
      </c>
      <c r="G126" s="401">
        <v>1.16E-3</v>
      </c>
      <c r="H126" s="402" t="s">
        <v>22291</v>
      </c>
    </row>
    <row r="127" spans="1:8" x14ac:dyDescent="0.15">
      <c r="A127" s="46" t="s">
        <v>30560</v>
      </c>
      <c r="B127" s="59">
        <v>9</v>
      </c>
      <c r="C127" s="41" t="s">
        <v>30559</v>
      </c>
      <c r="D127" s="59" t="s">
        <v>32003</v>
      </c>
      <c r="E127" s="400" t="s">
        <v>5829</v>
      </c>
      <c r="F127" s="50" t="b">
        <v>0</v>
      </c>
      <c r="G127" s="401">
        <v>1.1800000000000001E-3</v>
      </c>
      <c r="H127" s="402" t="s">
        <v>22291</v>
      </c>
    </row>
    <row r="128" spans="1:8" x14ac:dyDescent="0.15">
      <c r="A128" s="46" t="s">
        <v>30839</v>
      </c>
      <c r="B128" s="59">
        <v>6</v>
      </c>
      <c r="C128" s="41" t="s">
        <v>30838</v>
      </c>
      <c r="D128" s="59" t="s">
        <v>32002</v>
      </c>
      <c r="E128" s="400" t="s">
        <v>4064</v>
      </c>
      <c r="F128" s="50" t="b">
        <v>0</v>
      </c>
      <c r="G128" s="401">
        <v>1.1800000000000001E-3</v>
      </c>
      <c r="H128" s="402" t="s">
        <v>22291</v>
      </c>
    </row>
    <row r="129" spans="1:8" x14ac:dyDescent="0.15">
      <c r="A129" s="46" t="s">
        <v>2589</v>
      </c>
      <c r="B129" s="59">
        <v>1</v>
      </c>
      <c r="C129" s="41" t="s">
        <v>32001</v>
      </c>
      <c r="D129" s="59" t="s">
        <v>32000</v>
      </c>
      <c r="E129" s="400" t="s">
        <v>1659</v>
      </c>
      <c r="F129" s="50" t="b">
        <v>1</v>
      </c>
      <c r="G129" s="401">
        <v>1.1999999999999999E-3</v>
      </c>
      <c r="H129" s="402" t="s">
        <v>22291</v>
      </c>
    </row>
    <row r="130" spans="1:8" x14ac:dyDescent="0.15">
      <c r="A130" s="46" t="s">
        <v>485</v>
      </c>
      <c r="B130" s="59">
        <v>2</v>
      </c>
      <c r="C130" s="41" t="s">
        <v>30546</v>
      </c>
      <c r="D130" s="59" t="s">
        <v>31999</v>
      </c>
      <c r="E130" s="400" t="s">
        <v>486</v>
      </c>
      <c r="F130" s="50" t="b">
        <v>0</v>
      </c>
      <c r="G130" s="401">
        <v>1.1999999999999999E-3</v>
      </c>
      <c r="H130" s="402" t="s">
        <v>22291</v>
      </c>
    </row>
    <row r="131" spans="1:8" x14ac:dyDescent="0.15">
      <c r="A131" s="46" t="s">
        <v>30386</v>
      </c>
      <c r="B131" s="59">
        <v>18</v>
      </c>
      <c r="C131" s="41" t="s">
        <v>30385</v>
      </c>
      <c r="D131" s="59" t="s">
        <v>31998</v>
      </c>
      <c r="E131" s="400" t="s">
        <v>16489</v>
      </c>
      <c r="F131" s="50" t="b">
        <v>0</v>
      </c>
      <c r="G131" s="401">
        <v>1.24E-3</v>
      </c>
      <c r="H131" s="402" t="s">
        <v>22291</v>
      </c>
    </row>
    <row r="132" spans="1:8" x14ac:dyDescent="0.15">
      <c r="A132" s="46" t="s">
        <v>2627</v>
      </c>
      <c r="B132" s="59">
        <v>1</v>
      </c>
      <c r="C132" s="41" t="s">
        <v>31997</v>
      </c>
      <c r="D132" s="59" t="s">
        <v>31996</v>
      </c>
      <c r="E132" s="400" t="s">
        <v>894</v>
      </c>
      <c r="F132" s="50" t="b">
        <v>1</v>
      </c>
      <c r="G132" s="401">
        <v>1.25E-3</v>
      </c>
      <c r="H132" s="402" t="s">
        <v>22291</v>
      </c>
    </row>
    <row r="133" spans="1:8" x14ac:dyDescent="0.15">
      <c r="A133" s="46" t="s">
        <v>30386</v>
      </c>
      <c r="B133" s="59">
        <v>18</v>
      </c>
      <c r="C133" s="41" t="s">
        <v>30385</v>
      </c>
      <c r="D133" s="59" t="s">
        <v>31995</v>
      </c>
      <c r="E133" s="400" t="s">
        <v>14276</v>
      </c>
      <c r="F133" s="50" t="b">
        <v>1</v>
      </c>
      <c r="G133" s="401">
        <v>1.31E-3</v>
      </c>
      <c r="H133" s="402" t="s">
        <v>22291</v>
      </c>
    </row>
    <row r="134" spans="1:8" x14ac:dyDescent="0.15">
      <c r="A134" s="46" t="s">
        <v>30555</v>
      </c>
      <c r="B134" s="59">
        <v>6</v>
      </c>
      <c r="C134" s="41" t="s">
        <v>30554</v>
      </c>
      <c r="D134" s="59" t="s">
        <v>31994</v>
      </c>
      <c r="E134" s="400" t="s">
        <v>3026</v>
      </c>
      <c r="F134" s="50" t="b">
        <v>0</v>
      </c>
      <c r="G134" s="401">
        <v>1.3699999999999999E-3</v>
      </c>
      <c r="H134" s="402" t="s">
        <v>22291</v>
      </c>
    </row>
    <row r="135" spans="1:8" x14ac:dyDescent="0.15">
      <c r="A135" s="46" t="s">
        <v>31993</v>
      </c>
      <c r="B135" s="59">
        <v>1</v>
      </c>
      <c r="C135" s="41" t="s">
        <v>31992</v>
      </c>
      <c r="D135" s="59" t="s">
        <v>31991</v>
      </c>
      <c r="E135" s="400" t="s">
        <v>1536</v>
      </c>
      <c r="F135" s="50" t="b">
        <v>1</v>
      </c>
      <c r="G135" s="401">
        <v>1.42E-3</v>
      </c>
      <c r="H135" s="402" t="s">
        <v>22291</v>
      </c>
    </row>
    <row r="136" spans="1:8" ht="143" x14ac:dyDescent="0.15">
      <c r="A136" s="46" t="s">
        <v>30402</v>
      </c>
      <c r="B136" s="59">
        <v>34</v>
      </c>
      <c r="C136" s="41" t="s">
        <v>30401</v>
      </c>
      <c r="D136" s="59" t="s">
        <v>31990</v>
      </c>
      <c r="E136" s="400" t="s">
        <v>317</v>
      </c>
      <c r="F136" s="50" t="b">
        <v>1</v>
      </c>
      <c r="G136" s="401">
        <v>1.5200000000000001E-3</v>
      </c>
      <c r="H136" s="402" t="s">
        <v>22291</v>
      </c>
    </row>
    <row r="137" spans="1:8" x14ac:dyDescent="0.15">
      <c r="A137" s="46" t="s">
        <v>31989</v>
      </c>
      <c r="B137" s="59">
        <v>1</v>
      </c>
      <c r="C137" s="41" t="s">
        <v>31988</v>
      </c>
      <c r="D137" s="59" t="s">
        <v>31987</v>
      </c>
      <c r="E137" s="400" t="s">
        <v>1465</v>
      </c>
      <c r="F137" s="50" t="b">
        <v>1</v>
      </c>
      <c r="G137" s="401">
        <v>1.5499999999999999E-3</v>
      </c>
      <c r="H137" s="402" t="s">
        <v>22291</v>
      </c>
    </row>
    <row r="138" spans="1:8" x14ac:dyDescent="0.15">
      <c r="A138" s="46" t="s">
        <v>2692</v>
      </c>
      <c r="B138" s="59">
        <v>10</v>
      </c>
      <c r="C138" s="41" t="s">
        <v>30499</v>
      </c>
      <c r="D138" s="59" t="s">
        <v>31986</v>
      </c>
      <c r="E138" s="400" t="s">
        <v>2977</v>
      </c>
      <c r="F138" s="50" t="b">
        <v>0</v>
      </c>
      <c r="G138" s="401">
        <v>1.56E-3</v>
      </c>
      <c r="H138" s="402" t="s">
        <v>22291</v>
      </c>
    </row>
    <row r="139" spans="1:8" x14ac:dyDescent="0.15">
      <c r="A139" s="46" t="s">
        <v>31985</v>
      </c>
      <c r="B139" s="59">
        <v>1</v>
      </c>
      <c r="C139" s="41" t="s">
        <v>31984</v>
      </c>
      <c r="D139" s="59" t="s">
        <v>31983</v>
      </c>
      <c r="E139" s="400" t="s">
        <v>11738</v>
      </c>
      <c r="F139" s="50" t="b">
        <v>1</v>
      </c>
      <c r="G139" s="401">
        <v>1.6900000000000001E-3</v>
      </c>
      <c r="H139" s="402" t="s">
        <v>22291</v>
      </c>
    </row>
    <row r="140" spans="1:8" x14ac:dyDescent="0.15">
      <c r="A140" s="46" t="s">
        <v>30539</v>
      </c>
      <c r="B140" s="59">
        <v>15</v>
      </c>
      <c r="C140" s="41" t="s">
        <v>30538</v>
      </c>
      <c r="D140" s="59" t="s">
        <v>31982</v>
      </c>
      <c r="E140" s="400" t="s">
        <v>4372</v>
      </c>
      <c r="F140" s="50" t="b">
        <v>0</v>
      </c>
      <c r="G140" s="401">
        <v>1.6999999999999999E-3</v>
      </c>
      <c r="H140" s="402" t="s">
        <v>22291</v>
      </c>
    </row>
    <row r="141" spans="1:8" x14ac:dyDescent="0.15">
      <c r="A141" s="46" t="s">
        <v>30516</v>
      </c>
      <c r="B141" s="59">
        <v>9</v>
      </c>
      <c r="C141" s="41" t="s">
        <v>30515</v>
      </c>
      <c r="D141" s="59" t="s">
        <v>31981</v>
      </c>
      <c r="E141" s="400" t="s">
        <v>3294</v>
      </c>
      <c r="F141" s="50" t="b">
        <v>0</v>
      </c>
      <c r="G141" s="401">
        <v>1.74E-3</v>
      </c>
      <c r="H141" s="402" t="s">
        <v>22291</v>
      </c>
    </row>
    <row r="142" spans="1:8" x14ac:dyDescent="0.15">
      <c r="A142" s="46" t="s">
        <v>321</v>
      </c>
      <c r="B142" s="59">
        <v>5</v>
      </c>
      <c r="C142" s="41" t="s">
        <v>31368</v>
      </c>
      <c r="D142" s="59" t="s">
        <v>31980</v>
      </c>
      <c r="E142" s="400" t="s">
        <v>2521</v>
      </c>
      <c r="F142" s="50" t="b">
        <v>0</v>
      </c>
      <c r="G142" s="401">
        <v>1.75E-3</v>
      </c>
      <c r="H142" s="402" t="s">
        <v>22291</v>
      </c>
    </row>
    <row r="143" spans="1:8" x14ac:dyDescent="0.15">
      <c r="A143" s="46" t="s">
        <v>30389</v>
      </c>
      <c r="B143" s="59">
        <v>16</v>
      </c>
      <c r="C143" s="41" t="s">
        <v>30388</v>
      </c>
      <c r="D143" s="59" t="s">
        <v>31979</v>
      </c>
      <c r="E143" s="400" t="s">
        <v>3467</v>
      </c>
      <c r="F143" s="50" t="b">
        <v>0</v>
      </c>
      <c r="G143" s="401">
        <v>1.7600000000000001E-3</v>
      </c>
      <c r="H143" s="402" t="s">
        <v>22291</v>
      </c>
    </row>
    <row r="144" spans="1:8" x14ac:dyDescent="0.15">
      <c r="A144" s="46" t="s">
        <v>304</v>
      </c>
      <c r="B144" s="59">
        <v>1</v>
      </c>
      <c r="C144" s="41" t="s">
        <v>31978</v>
      </c>
      <c r="D144" s="59" t="s">
        <v>31977</v>
      </c>
      <c r="E144" s="400" t="s">
        <v>305</v>
      </c>
      <c r="F144" s="50" t="b">
        <v>1</v>
      </c>
      <c r="G144" s="401">
        <v>1.8E-3</v>
      </c>
      <c r="H144" s="402" t="s">
        <v>22291</v>
      </c>
    </row>
    <row r="145" spans="1:8" x14ac:dyDescent="0.15">
      <c r="A145" s="46" t="s">
        <v>30311</v>
      </c>
      <c r="B145" s="59">
        <v>14</v>
      </c>
      <c r="C145" s="41" t="s">
        <v>30310</v>
      </c>
      <c r="D145" s="59" t="s">
        <v>31976</v>
      </c>
      <c r="E145" s="400" t="s">
        <v>1606</v>
      </c>
      <c r="F145" s="50" t="b">
        <v>0</v>
      </c>
      <c r="G145" s="401">
        <v>1.8E-3</v>
      </c>
      <c r="H145" s="402" t="s">
        <v>22291</v>
      </c>
    </row>
    <row r="146" spans="1:8" x14ac:dyDescent="0.15">
      <c r="A146" s="46" t="s">
        <v>30480</v>
      </c>
      <c r="B146" s="59">
        <v>7</v>
      </c>
      <c r="C146" s="41" t="s">
        <v>30479</v>
      </c>
      <c r="D146" s="59" t="s">
        <v>31975</v>
      </c>
      <c r="E146" s="400" t="s">
        <v>419</v>
      </c>
      <c r="F146" s="50" t="b">
        <v>0</v>
      </c>
      <c r="G146" s="401">
        <v>1.8500000000000001E-3</v>
      </c>
      <c r="H146" s="402" t="s">
        <v>22291</v>
      </c>
    </row>
    <row r="147" spans="1:8" x14ac:dyDescent="0.15">
      <c r="A147" s="46" t="s">
        <v>30827</v>
      </c>
      <c r="B147" s="59">
        <v>3</v>
      </c>
      <c r="C147" s="41" t="s">
        <v>30826</v>
      </c>
      <c r="D147" s="59" t="s">
        <v>31974</v>
      </c>
      <c r="E147" s="400" t="s">
        <v>4146</v>
      </c>
      <c r="F147" s="50" t="b">
        <v>1</v>
      </c>
      <c r="G147" s="401">
        <v>1.8600000000000001E-3</v>
      </c>
      <c r="H147" s="402" t="s">
        <v>22291</v>
      </c>
    </row>
    <row r="148" spans="1:8" x14ac:dyDescent="0.15">
      <c r="A148" s="46" t="s">
        <v>31973</v>
      </c>
      <c r="B148" s="59">
        <v>1</v>
      </c>
      <c r="C148" s="41" t="s">
        <v>31972</v>
      </c>
      <c r="D148" s="59" t="s">
        <v>31971</v>
      </c>
      <c r="E148" s="400" t="s">
        <v>5084</v>
      </c>
      <c r="F148" s="50" t="b">
        <v>1</v>
      </c>
      <c r="G148" s="401">
        <v>1.8699999999999999E-3</v>
      </c>
      <c r="H148" s="402" t="s">
        <v>22291</v>
      </c>
    </row>
    <row r="149" spans="1:8" x14ac:dyDescent="0.15">
      <c r="A149" s="46" t="s">
        <v>31970</v>
      </c>
      <c r="B149" s="59">
        <v>1</v>
      </c>
      <c r="C149" s="41" t="s">
        <v>31969</v>
      </c>
      <c r="D149" s="59" t="s">
        <v>31968</v>
      </c>
      <c r="E149" s="400" t="s">
        <v>5315</v>
      </c>
      <c r="F149" s="50" t="b">
        <v>1</v>
      </c>
      <c r="G149" s="401">
        <v>1.8699999999999999E-3</v>
      </c>
      <c r="H149" s="402" t="s">
        <v>22291</v>
      </c>
    </row>
    <row r="150" spans="1:8" x14ac:dyDescent="0.15">
      <c r="A150" s="46" t="s">
        <v>31967</v>
      </c>
      <c r="B150" s="59">
        <v>1</v>
      </c>
      <c r="C150" s="41" t="s">
        <v>31966</v>
      </c>
      <c r="D150" s="59" t="s">
        <v>31965</v>
      </c>
      <c r="E150" s="400" t="s">
        <v>2976</v>
      </c>
      <c r="F150" s="50" t="b">
        <v>1</v>
      </c>
      <c r="G150" s="401">
        <v>1.8799999999999999E-3</v>
      </c>
      <c r="H150" s="402" t="s">
        <v>22291</v>
      </c>
    </row>
    <row r="151" spans="1:8" x14ac:dyDescent="0.15">
      <c r="A151" s="46" t="s">
        <v>31964</v>
      </c>
      <c r="B151" s="59">
        <v>1</v>
      </c>
      <c r="C151" s="41" t="s">
        <v>31963</v>
      </c>
      <c r="D151" s="59" t="s">
        <v>31962</v>
      </c>
      <c r="E151" s="400" t="s">
        <v>3093</v>
      </c>
      <c r="F151" s="50" t="b">
        <v>1</v>
      </c>
      <c r="G151" s="401">
        <v>1.92E-3</v>
      </c>
      <c r="H151" s="402" t="s">
        <v>22291</v>
      </c>
    </row>
    <row r="152" spans="1:8" x14ac:dyDescent="0.15">
      <c r="A152" s="46" t="s">
        <v>31961</v>
      </c>
      <c r="B152" s="59">
        <v>2</v>
      </c>
      <c r="C152" s="41" t="s">
        <v>31960</v>
      </c>
      <c r="D152" s="59" t="s">
        <v>31959</v>
      </c>
      <c r="E152" s="400" t="s">
        <v>31958</v>
      </c>
      <c r="F152" s="50" t="b">
        <v>0</v>
      </c>
      <c r="G152" s="401">
        <v>1.9499999999999999E-3</v>
      </c>
      <c r="H152" s="402" t="s">
        <v>22291</v>
      </c>
    </row>
    <row r="153" spans="1:8" x14ac:dyDescent="0.15">
      <c r="A153" s="46" t="s">
        <v>31957</v>
      </c>
      <c r="B153" s="59">
        <v>1</v>
      </c>
      <c r="C153" s="41" t="s">
        <v>31956</v>
      </c>
      <c r="D153" s="59" t="s">
        <v>31955</v>
      </c>
      <c r="E153" s="400" t="s">
        <v>3964</v>
      </c>
      <c r="F153" s="50" t="b">
        <v>1</v>
      </c>
      <c r="G153" s="401">
        <v>2.0899999999999998E-3</v>
      </c>
      <c r="H153" s="402" t="s">
        <v>22291</v>
      </c>
    </row>
    <row r="154" spans="1:8" x14ac:dyDescent="0.15">
      <c r="A154" s="46" t="s">
        <v>30454</v>
      </c>
      <c r="B154" s="59">
        <v>7</v>
      </c>
      <c r="C154" s="41" t="s">
        <v>30453</v>
      </c>
      <c r="D154" s="59" t="s">
        <v>31954</v>
      </c>
      <c r="E154" s="400" t="s">
        <v>3507</v>
      </c>
      <c r="F154" s="50" t="b">
        <v>0</v>
      </c>
      <c r="G154" s="401">
        <v>2.1099999999999999E-3</v>
      </c>
      <c r="H154" s="402" t="s">
        <v>22291</v>
      </c>
    </row>
    <row r="155" spans="1:8" x14ac:dyDescent="0.15">
      <c r="A155" s="46" t="s">
        <v>31953</v>
      </c>
      <c r="B155" s="59">
        <v>2</v>
      </c>
      <c r="C155" s="41" t="s">
        <v>31952</v>
      </c>
      <c r="D155" s="59" t="s">
        <v>31951</v>
      </c>
      <c r="E155" s="400" t="s">
        <v>3185</v>
      </c>
      <c r="F155" s="50" t="b">
        <v>1</v>
      </c>
      <c r="G155" s="401">
        <v>2.1099999999999999E-3</v>
      </c>
      <c r="H155" s="402" t="s">
        <v>22291</v>
      </c>
    </row>
    <row r="156" spans="1:8" x14ac:dyDescent="0.15">
      <c r="A156" s="46" t="s">
        <v>30441</v>
      </c>
      <c r="B156" s="59">
        <v>14</v>
      </c>
      <c r="C156" s="41" t="s">
        <v>30440</v>
      </c>
      <c r="D156" s="59" t="s">
        <v>31950</v>
      </c>
      <c r="E156" s="400" t="s">
        <v>9674</v>
      </c>
      <c r="F156" s="50" t="b">
        <v>0</v>
      </c>
      <c r="G156" s="401">
        <v>2.2000000000000001E-3</v>
      </c>
      <c r="H156" s="402" t="s">
        <v>22291</v>
      </c>
    </row>
    <row r="157" spans="1:8" x14ac:dyDescent="0.15">
      <c r="A157" s="46" t="s">
        <v>31949</v>
      </c>
      <c r="B157" s="59">
        <v>1</v>
      </c>
      <c r="C157" s="41" t="s">
        <v>31948</v>
      </c>
      <c r="D157" s="59" t="s">
        <v>31947</v>
      </c>
      <c r="E157" s="400" t="s">
        <v>2986</v>
      </c>
      <c r="F157" s="50" t="b">
        <v>0</v>
      </c>
      <c r="G157" s="401">
        <v>2.2899999999999999E-3</v>
      </c>
      <c r="H157" s="402" t="s">
        <v>22291</v>
      </c>
    </row>
    <row r="158" spans="1:8" x14ac:dyDescent="0.15">
      <c r="A158" s="46" t="s">
        <v>514</v>
      </c>
      <c r="B158" s="59">
        <v>4</v>
      </c>
      <c r="C158" s="41" t="s">
        <v>31359</v>
      </c>
      <c r="D158" s="59" t="s">
        <v>31946</v>
      </c>
      <c r="E158" s="400" t="s">
        <v>31945</v>
      </c>
      <c r="F158" s="50" t="b">
        <v>0</v>
      </c>
      <c r="G158" s="401">
        <v>2.3400000000000001E-3</v>
      </c>
      <c r="H158" s="402" t="s">
        <v>22291</v>
      </c>
    </row>
    <row r="159" spans="1:8" x14ac:dyDescent="0.15">
      <c r="A159" s="46" t="s">
        <v>31944</v>
      </c>
      <c r="B159" s="59">
        <v>1</v>
      </c>
      <c r="C159" s="41" t="s">
        <v>31943</v>
      </c>
      <c r="D159" s="59" t="s">
        <v>31942</v>
      </c>
      <c r="E159" s="400" t="s">
        <v>881</v>
      </c>
      <c r="F159" s="50" t="b">
        <v>1</v>
      </c>
      <c r="G159" s="401">
        <v>2.4099999999999998E-3</v>
      </c>
      <c r="H159" s="402" t="s">
        <v>22291</v>
      </c>
    </row>
    <row r="160" spans="1:8" x14ac:dyDescent="0.15">
      <c r="A160" s="46" t="s">
        <v>31577</v>
      </c>
      <c r="B160" s="59">
        <v>5</v>
      </c>
      <c r="C160" s="41" t="s">
        <v>31576</v>
      </c>
      <c r="D160" s="59" t="s">
        <v>31941</v>
      </c>
      <c r="E160" s="400" t="s">
        <v>31940</v>
      </c>
      <c r="F160" s="50" t="b">
        <v>0</v>
      </c>
      <c r="G160" s="401">
        <v>2.5300000000000001E-3</v>
      </c>
      <c r="H160" s="402" t="s">
        <v>22291</v>
      </c>
    </row>
    <row r="161" spans="1:8" x14ac:dyDescent="0.15">
      <c r="A161" s="46" t="s">
        <v>31939</v>
      </c>
      <c r="B161" s="59">
        <v>1</v>
      </c>
      <c r="C161" s="41" t="s">
        <v>31938</v>
      </c>
      <c r="D161" s="59" t="s">
        <v>31937</v>
      </c>
      <c r="E161" s="400" t="s">
        <v>4213</v>
      </c>
      <c r="F161" s="50" t="b">
        <v>1</v>
      </c>
      <c r="G161" s="401">
        <v>2.5699999999999998E-3</v>
      </c>
      <c r="H161" s="402" t="s">
        <v>22291</v>
      </c>
    </row>
    <row r="162" spans="1:8" x14ac:dyDescent="0.15">
      <c r="A162" s="46" t="s">
        <v>31936</v>
      </c>
      <c r="B162" s="59">
        <v>1</v>
      </c>
      <c r="C162" s="41" t="s">
        <v>31935</v>
      </c>
      <c r="D162" s="59" t="s">
        <v>31934</v>
      </c>
      <c r="E162" s="400" t="s">
        <v>3927</v>
      </c>
      <c r="F162" s="50" t="b">
        <v>1</v>
      </c>
      <c r="G162" s="401">
        <v>2.6700000000000001E-3</v>
      </c>
      <c r="H162" s="402" t="s">
        <v>22291</v>
      </c>
    </row>
    <row r="163" spans="1:8" x14ac:dyDescent="0.15">
      <c r="A163" s="46" t="s">
        <v>31933</v>
      </c>
      <c r="B163" s="59">
        <v>1</v>
      </c>
      <c r="C163" s="41" t="s">
        <v>31932</v>
      </c>
      <c r="D163" s="59" t="s">
        <v>31931</v>
      </c>
      <c r="E163" s="400" t="s">
        <v>31930</v>
      </c>
      <c r="F163" s="50" t="b">
        <v>1</v>
      </c>
      <c r="G163" s="401">
        <v>2.8E-3</v>
      </c>
      <c r="H163" s="402" t="s">
        <v>22291</v>
      </c>
    </row>
    <row r="164" spans="1:8" x14ac:dyDescent="0.15">
      <c r="A164" s="46" t="s">
        <v>31929</v>
      </c>
      <c r="B164" s="59">
        <v>1</v>
      </c>
      <c r="C164" s="41" t="s">
        <v>31928</v>
      </c>
      <c r="D164" s="59" t="s">
        <v>31927</v>
      </c>
      <c r="E164" s="400" t="s">
        <v>397</v>
      </c>
      <c r="F164" s="50" t="b">
        <v>1</v>
      </c>
      <c r="G164" s="401">
        <v>3.0200000000000001E-3</v>
      </c>
      <c r="H164" s="402" t="s">
        <v>22291</v>
      </c>
    </row>
    <row r="165" spans="1:8" x14ac:dyDescent="0.15">
      <c r="A165" s="46" t="s">
        <v>30680</v>
      </c>
      <c r="B165" s="59">
        <v>6</v>
      </c>
      <c r="C165" s="41" t="s">
        <v>30679</v>
      </c>
      <c r="D165" s="59" t="s">
        <v>31926</v>
      </c>
      <c r="E165" s="400" t="s">
        <v>730</v>
      </c>
      <c r="F165" s="50" t="b">
        <v>1</v>
      </c>
      <c r="G165" s="401">
        <v>3.2299999999999998E-3</v>
      </c>
      <c r="H165" s="402" t="s">
        <v>22291</v>
      </c>
    </row>
    <row r="166" spans="1:8" x14ac:dyDescent="0.15">
      <c r="A166" s="46" t="s">
        <v>31925</v>
      </c>
      <c r="B166" s="59">
        <v>1</v>
      </c>
      <c r="C166" s="41" t="s">
        <v>31924</v>
      </c>
      <c r="D166" s="59" t="s">
        <v>31923</v>
      </c>
      <c r="E166" s="400" t="s">
        <v>2772</v>
      </c>
      <c r="F166" s="50" t="b">
        <v>0</v>
      </c>
      <c r="G166" s="401">
        <v>3.2299999999999998E-3</v>
      </c>
      <c r="H166" s="402" t="s">
        <v>22291</v>
      </c>
    </row>
    <row r="167" spans="1:8" x14ac:dyDescent="0.15">
      <c r="A167" s="46" t="s">
        <v>31922</v>
      </c>
      <c r="B167" s="59">
        <v>1</v>
      </c>
      <c r="C167" s="41" t="s">
        <v>31921</v>
      </c>
      <c r="D167" s="59" t="s">
        <v>28656</v>
      </c>
      <c r="E167" s="400" t="s">
        <v>437</v>
      </c>
      <c r="F167" s="50" t="b">
        <v>1</v>
      </c>
      <c r="G167" s="401">
        <v>3.2799999999999999E-3</v>
      </c>
      <c r="H167" s="402" t="s">
        <v>22291</v>
      </c>
    </row>
    <row r="168" spans="1:8" x14ac:dyDescent="0.15">
      <c r="A168" s="46" t="s">
        <v>30441</v>
      </c>
      <c r="B168" s="59">
        <v>14</v>
      </c>
      <c r="C168" s="41" t="s">
        <v>30440</v>
      </c>
      <c r="D168" s="59" t="s">
        <v>31920</v>
      </c>
      <c r="E168" s="400" t="s">
        <v>3149</v>
      </c>
      <c r="F168" s="50" t="b">
        <v>0</v>
      </c>
      <c r="G168" s="401">
        <v>3.32E-3</v>
      </c>
      <c r="H168" s="402" t="s">
        <v>22291</v>
      </c>
    </row>
    <row r="169" spans="1:8" x14ac:dyDescent="0.15">
      <c r="A169" s="46" t="s">
        <v>30667</v>
      </c>
      <c r="B169" s="59">
        <v>2</v>
      </c>
      <c r="C169" s="41" t="s">
        <v>30666</v>
      </c>
      <c r="D169" s="59" t="s">
        <v>31919</v>
      </c>
      <c r="E169" s="400" t="s">
        <v>3476</v>
      </c>
      <c r="F169" s="50" t="b">
        <v>0</v>
      </c>
      <c r="G169" s="401">
        <v>3.3300000000000001E-3</v>
      </c>
      <c r="H169" s="402" t="s">
        <v>22291</v>
      </c>
    </row>
    <row r="170" spans="1:8" x14ac:dyDescent="0.15">
      <c r="A170" s="46" t="s">
        <v>31918</v>
      </c>
      <c r="B170" s="59">
        <v>1</v>
      </c>
      <c r="C170" s="41" t="s">
        <v>31917</v>
      </c>
      <c r="D170" s="59" t="s">
        <v>31916</v>
      </c>
      <c r="E170" s="400" t="s">
        <v>525</v>
      </c>
      <c r="F170" s="50" t="b">
        <v>0</v>
      </c>
      <c r="G170" s="401">
        <v>3.3999999999999998E-3</v>
      </c>
      <c r="H170" s="402" t="s">
        <v>22291</v>
      </c>
    </row>
    <row r="171" spans="1:8" x14ac:dyDescent="0.15">
      <c r="A171" s="46" t="s">
        <v>31915</v>
      </c>
      <c r="B171" s="59">
        <v>1</v>
      </c>
      <c r="C171" s="41" t="s">
        <v>31914</v>
      </c>
      <c r="D171" s="59" t="s">
        <v>27766</v>
      </c>
      <c r="E171" s="400" t="s">
        <v>2664</v>
      </c>
      <c r="F171" s="50" t="b">
        <v>1</v>
      </c>
      <c r="G171" s="401">
        <v>3.5100000000000001E-3</v>
      </c>
      <c r="H171" s="402" t="s">
        <v>22291</v>
      </c>
    </row>
    <row r="172" spans="1:8" x14ac:dyDescent="0.15">
      <c r="A172" s="46" t="s">
        <v>31913</v>
      </c>
      <c r="B172" s="59">
        <v>1</v>
      </c>
      <c r="C172" s="41" t="s">
        <v>31912</v>
      </c>
      <c r="D172" s="59" t="s">
        <v>31911</v>
      </c>
      <c r="E172" s="400" t="s">
        <v>2782</v>
      </c>
      <c r="F172" s="50" t="b">
        <v>1</v>
      </c>
      <c r="G172" s="401">
        <v>3.62E-3</v>
      </c>
      <c r="H172" s="402" t="s">
        <v>22291</v>
      </c>
    </row>
    <row r="173" spans="1:8" x14ac:dyDescent="0.15">
      <c r="A173" s="46" t="s">
        <v>258</v>
      </c>
      <c r="B173" s="59">
        <v>3</v>
      </c>
      <c r="C173" s="41" t="s">
        <v>31118</v>
      </c>
      <c r="D173" s="59" t="s">
        <v>31910</v>
      </c>
      <c r="E173" s="400" t="s">
        <v>259</v>
      </c>
      <c r="F173" s="50" t="b">
        <v>1</v>
      </c>
      <c r="G173" s="401">
        <v>3.8899999999999998E-3</v>
      </c>
      <c r="H173" s="402" t="s">
        <v>22291</v>
      </c>
    </row>
    <row r="174" spans="1:8" x14ac:dyDescent="0.15">
      <c r="A174" s="46" t="s">
        <v>31909</v>
      </c>
      <c r="B174" s="59">
        <v>1</v>
      </c>
      <c r="C174" s="41" t="s">
        <v>31908</v>
      </c>
      <c r="D174" s="59" t="s">
        <v>31907</v>
      </c>
      <c r="E174" s="400" t="s">
        <v>3127</v>
      </c>
      <c r="F174" s="50" t="b">
        <v>1</v>
      </c>
      <c r="G174" s="401">
        <v>3.9399999999999999E-3</v>
      </c>
      <c r="H174" s="402" t="s">
        <v>22291</v>
      </c>
    </row>
    <row r="175" spans="1:8" x14ac:dyDescent="0.15">
      <c r="A175" s="46" t="s">
        <v>31906</v>
      </c>
      <c r="B175" s="59">
        <v>1</v>
      </c>
      <c r="C175" s="41" t="s">
        <v>31905</v>
      </c>
      <c r="D175" s="59" t="s">
        <v>31904</v>
      </c>
      <c r="E175" s="400" t="s">
        <v>1770</v>
      </c>
      <c r="F175" s="50" t="b">
        <v>1</v>
      </c>
      <c r="G175" s="401">
        <v>4.0299999999999997E-3</v>
      </c>
      <c r="H175" s="402" t="s">
        <v>22291</v>
      </c>
    </row>
    <row r="176" spans="1:8" x14ac:dyDescent="0.15">
      <c r="A176" s="46" t="s">
        <v>31577</v>
      </c>
      <c r="B176" s="59">
        <v>5</v>
      </c>
      <c r="C176" s="41" t="s">
        <v>31576</v>
      </c>
      <c r="D176" s="59" t="s">
        <v>31903</v>
      </c>
      <c r="E176" s="400" t="s">
        <v>2328</v>
      </c>
      <c r="F176" s="50" t="b">
        <v>0</v>
      </c>
      <c r="G176" s="401">
        <v>4.0899999999999999E-3</v>
      </c>
      <c r="H176" s="402" t="s">
        <v>22291</v>
      </c>
    </row>
    <row r="177" spans="1:8" x14ac:dyDescent="0.15">
      <c r="A177" s="46" t="s">
        <v>30389</v>
      </c>
      <c r="B177" s="59">
        <v>16</v>
      </c>
      <c r="C177" s="41" t="s">
        <v>30388</v>
      </c>
      <c r="D177" s="59" t="s">
        <v>31902</v>
      </c>
      <c r="E177" s="400" t="s">
        <v>4115</v>
      </c>
      <c r="F177" s="50" t="b">
        <v>0</v>
      </c>
      <c r="G177" s="401">
        <v>4.2100000000000002E-3</v>
      </c>
      <c r="H177" s="402" t="s">
        <v>22291</v>
      </c>
    </row>
    <row r="178" spans="1:8" x14ac:dyDescent="0.15">
      <c r="A178" s="46" t="s">
        <v>31135</v>
      </c>
      <c r="B178" s="59">
        <v>3</v>
      </c>
      <c r="C178" s="41" t="s">
        <v>31134</v>
      </c>
      <c r="D178" s="59" t="s">
        <v>31901</v>
      </c>
      <c r="E178" s="400" t="s">
        <v>4768</v>
      </c>
      <c r="F178" s="50" t="b">
        <v>1</v>
      </c>
      <c r="G178" s="401">
        <v>4.2300000000000003E-3</v>
      </c>
      <c r="H178" s="402" t="s">
        <v>22291</v>
      </c>
    </row>
    <row r="179" spans="1:8" x14ac:dyDescent="0.15">
      <c r="A179" s="46" t="s">
        <v>20376</v>
      </c>
      <c r="B179" s="59">
        <v>3</v>
      </c>
      <c r="C179" s="41" t="s">
        <v>31221</v>
      </c>
      <c r="D179" s="59" t="s">
        <v>31900</v>
      </c>
      <c r="E179" s="400" t="s">
        <v>3676</v>
      </c>
      <c r="F179" s="50" t="b">
        <v>1</v>
      </c>
      <c r="G179" s="401">
        <v>4.3099999999999996E-3</v>
      </c>
      <c r="H179" s="402" t="s">
        <v>22291</v>
      </c>
    </row>
    <row r="180" spans="1:8" x14ac:dyDescent="0.15">
      <c r="A180" s="46" t="s">
        <v>30389</v>
      </c>
      <c r="B180" s="59">
        <v>16</v>
      </c>
      <c r="C180" s="41" t="s">
        <v>30388</v>
      </c>
      <c r="D180" s="59" t="s">
        <v>31899</v>
      </c>
      <c r="E180" s="400" t="s">
        <v>3022</v>
      </c>
      <c r="F180" s="50" t="b">
        <v>0</v>
      </c>
      <c r="G180" s="401">
        <v>4.4200000000000003E-3</v>
      </c>
      <c r="H180" s="402" t="s">
        <v>22291</v>
      </c>
    </row>
    <row r="181" spans="1:8" x14ac:dyDescent="0.15">
      <c r="A181" s="46" t="s">
        <v>30519</v>
      </c>
      <c r="B181" s="59">
        <v>2</v>
      </c>
      <c r="C181" s="41" t="s">
        <v>30518</v>
      </c>
      <c r="D181" s="59" t="s">
        <v>31898</v>
      </c>
      <c r="E181" s="400" t="s">
        <v>5322</v>
      </c>
      <c r="F181" s="50" t="b">
        <v>0</v>
      </c>
      <c r="G181" s="401">
        <v>4.5799999999999999E-3</v>
      </c>
      <c r="H181" s="402" t="s">
        <v>22291</v>
      </c>
    </row>
    <row r="182" spans="1:8" x14ac:dyDescent="0.15">
      <c r="A182" s="46" t="s">
        <v>483</v>
      </c>
      <c r="B182" s="59">
        <v>3</v>
      </c>
      <c r="C182" s="41" t="s">
        <v>31262</v>
      </c>
      <c r="D182" s="59" t="s">
        <v>31897</v>
      </c>
      <c r="E182" s="400" t="s">
        <v>484</v>
      </c>
      <c r="F182" s="50" t="b">
        <v>0</v>
      </c>
      <c r="G182" s="401">
        <v>4.5799999999999999E-3</v>
      </c>
      <c r="H182" s="402" t="s">
        <v>22291</v>
      </c>
    </row>
    <row r="183" spans="1:8" x14ac:dyDescent="0.15">
      <c r="A183" s="46" t="s">
        <v>31896</v>
      </c>
      <c r="B183" s="59">
        <v>1</v>
      </c>
      <c r="C183" s="41" t="s">
        <v>31895</v>
      </c>
      <c r="D183" s="59" t="s">
        <v>31894</v>
      </c>
      <c r="E183" s="400" t="s">
        <v>2328</v>
      </c>
      <c r="F183" s="50" t="b">
        <v>1</v>
      </c>
      <c r="G183" s="401">
        <v>4.5999999999999999E-3</v>
      </c>
      <c r="H183" s="402" t="s">
        <v>22291</v>
      </c>
    </row>
    <row r="184" spans="1:8" x14ac:dyDescent="0.15">
      <c r="A184" s="46" t="s">
        <v>30351</v>
      </c>
      <c r="B184" s="59">
        <v>4</v>
      </c>
      <c r="C184" s="41" t="s">
        <v>30350</v>
      </c>
      <c r="D184" s="59" t="s">
        <v>31893</v>
      </c>
      <c r="E184" s="400" t="s">
        <v>1592</v>
      </c>
      <c r="F184" s="50" t="b">
        <v>1</v>
      </c>
      <c r="G184" s="401">
        <v>4.64E-3</v>
      </c>
      <c r="H184" s="402" t="s">
        <v>22291</v>
      </c>
    </row>
    <row r="185" spans="1:8" x14ac:dyDescent="0.15">
      <c r="A185" s="46" t="s">
        <v>30658</v>
      </c>
      <c r="B185" s="59">
        <v>12</v>
      </c>
      <c r="C185" s="41" t="s">
        <v>30657</v>
      </c>
      <c r="D185" s="59" t="s">
        <v>31892</v>
      </c>
      <c r="E185" s="400" t="s">
        <v>7843</v>
      </c>
      <c r="F185" s="50" t="b">
        <v>0</v>
      </c>
      <c r="G185" s="401">
        <v>4.6600000000000001E-3</v>
      </c>
      <c r="H185" s="402" t="s">
        <v>22291</v>
      </c>
    </row>
    <row r="186" spans="1:8" x14ac:dyDescent="0.15">
      <c r="A186" s="46" t="s">
        <v>31891</v>
      </c>
      <c r="B186" s="59">
        <v>1</v>
      </c>
      <c r="C186" s="41" t="s">
        <v>31890</v>
      </c>
      <c r="D186" s="59" t="s">
        <v>31889</v>
      </c>
      <c r="E186" s="400" t="s">
        <v>7588</v>
      </c>
      <c r="F186" s="50" t="b">
        <v>1</v>
      </c>
      <c r="G186" s="401">
        <v>4.6699999999999997E-3</v>
      </c>
      <c r="H186" s="402" t="s">
        <v>22291</v>
      </c>
    </row>
    <row r="187" spans="1:8" x14ac:dyDescent="0.15">
      <c r="A187" s="46" t="s">
        <v>30386</v>
      </c>
      <c r="B187" s="59">
        <v>18</v>
      </c>
      <c r="C187" s="41" t="s">
        <v>30385</v>
      </c>
      <c r="D187" s="59" t="s">
        <v>31888</v>
      </c>
      <c r="E187" s="400" t="s">
        <v>2328</v>
      </c>
      <c r="F187" s="50" t="b">
        <v>0</v>
      </c>
      <c r="G187" s="401">
        <v>4.6899999999999997E-3</v>
      </c>
      <c r="H187" s="402" t="s">
        <v>22291</v>
      </c>
    </row>
    <row r="188" spans="1:8" x14ac:dyDescent="0.15">
      <c r="A188" s="46" t="s">
        <v>31887</v>
      </c>
      <c r="B188" s="59">
        <v>1</v>
      </c>
      <c r="C188" s="41" t="s">
        <v>31886</v>
      </c>
      <c r="D188" s="59" t="s">
        <v>31885</v>
      </c>
      <c r="E188" s="400" t="s">
        <v>31884</v>
      </c>
      <c r="F188" s="50" t="b">
        <v>1</v>
      </c>
      <c r="G188" s="401">
        <v>4.7299999999999998E-3</v>
      </c>
      <c r="H188" s="402" t="s">
        <v>22291</v>
      </c>
    </row>
    <row r="189" spans="1:8" x14ac:dyDescent="0.15">
      <c r="A189" s="46" t="s">
        <v>393</v>
      </c>
      <c r="B189" s="59">
        <v>1</v>
      </c>
      <c r="C189" s="41" t="s">
        <v>31883</v>
      </c>
      <c r="D189" s="59" t="s">
        <v>31882</v>
      </c>
      <c r="E189" s="400" t="s">
        <v>394</v>
      </c>
      <c r="F189" s="50" t="b">
        <v>1</v>
      </c>
      <c r="G189" s="401">
        <v>4.7800000000000004E-3</v>
      </c>
      <c r="H189" s="402" t="s">
        <v>22291</v>
      </c>
    </row>
    <row r="190" spans="1:8" x14ac:dyDescent="0.15">
      <c r="A190" s="46" t="s">
        <v>30433</v>
      </c>
      <c r="B190" s="59">
        <v>8</v>
      </c>
      <c r="C190" s="41" t="s">
        <v>30432</v>
      </c>
      <c r="D190" s="59" t="s">
        <v>31881</v>
      </c>
      <c r="E190" s="400" t="s">
        <v>3043</v>
      </c>
      <c r="F190" s="50" t="b">
        <v>1</v>
      </c>
      <c r="G190" s="401">
        <v>4.8199999999999996E-3</v>
      </c>
      <c r="H190" s="402" t="s">
        <v>22291</v>
      </c>
    </row>
    <row r="191" spans="1:8" x14ac:dyDescent="0.15">
      <c r="A191" s="46" t="s">
        <v>31880</v>
      </c>
      <c r="B191" s="59">
        <v>1</v>
      </c>
      <c r="C191" s="41" t="s">
        <v>31879</v>
      </c>
      <c r="D191" s="59" t="s">
        <v>31878</v>
      </c>
      <c r="E191" s="400" t="s">
        <v>1385</v>
      </c>
      <c r="F191" s="50" t="b">
        <v>1</v>
      </c>
      <c r="G191" s="401">
        <v>4.8300000000000001E-3</v>
      </c>
      <c r="H191" s="402" t="s">
        <v>22291</v>
      </c>
    </row>
    <row r="192" spans="1:8" x14ac:dyDescent="0.15">
      <c r="A192" s="46" t="s">
        <v>377</v>
      </c>
      <c r="B192" s="59">
        <v>1</v>
      </c>
      <c r="C192" s="41" t="s">
        <v>31877</v>
      </c>
      <c r="D192" s="59" t="s">
        <v>31876</v>
      </c>
      <c r="E192" s="400" t="s">
        <v>378</v>
      </c>
      <c r="F192" s="50" t="b">
        <v>1</v>
      </c>
      <c r="G192" s="401">
        <v>4.8799999999999998E-3</v>
      </c>
      <c r="H192" s="402" t="s">
        <v>22291</v>
      </c>
    </row>
    <row r="193" spans="1:8" x14ac:dyDescent="0.15">
      <c r="A193" s="46" t="s">
        <v>30368</v>
      </c>
      <c r="B193" s="59">
        <v>27</v>
      </c>
      <c r="C193" s="41" t="s">
        <v>30367</v>
      </c>
      <c r="D193" s="59" t="s">
        <v>31875</v>
      </c>
      <c r="E193" s="400" t="s">
        <v>6433</v>
      </c>
      <c r="F193" s="50" t="b">
        <v>0</v>
      </c>
      <c r="G193" s="401">
        <v>4.9300000000000004E-3</v>
      </c>
      <c r="H193" s="402" t="s">
        <v>22291</v>
      </c>
    </row>
    <row r="194" spans="1:8" x14ac:dyDescent="0.15">
      <c r="A194" s="46" t="s">
        <v>31874</v>
      </c>
      <c r="B194" s="59">
        <v>1</v>
      </c>
      <c r="C194" s="41" t="s">
        <v>31873</v>
      </c>
      <c r="D194" s="59" t="s">
        <v>31872</v>
      </c>
      <c r="E194" s="400" t="s">
        <v>6668</v>
      </c>
      <c r="F194" s="50" t="b">
        <v>1</v>
      </c>
      <c r="G194" s="401">
        <v>5.0499999999999998E-3</v>
      </c>
      <c r="H194" s="402" t="s">
        <v>22291</v>
      </c>
    </row>
    <row r="195" spans="1:8" x14ac:dyDescent="0.15">
      <c r="A195" s="46" t="s">
        <v>321</v>
      </c>
      <c r="B195" s="59">
        <v>5</v>
      </c>
      <c r="C195" s="41" t="s">
        <v>31368</v>
      </c>
      <c r="D195" s="59" t="s">
        <v>31871</v>
      </c>
      <c r="E195" s="400" t="s">
        <v>2955</v>
      </c>
      <c r="F195" s="50" t="b">
        <v>0</v>
      </c>
      <c r="G195" s="401">
        <v>5.1799999999999997E-3</v>
      </c>
      <c r="H195" s="402" t="s">
        <v>22291</v>
      </c>
    </row>
    <row r="196" spans="1:8" x14ac:dyDescent="0.15">
      <c r="A196" s="46" t="s">
        <v>514</v>
      </c>
      <c r="B196" s="59">
        <v>4</v>
      </c>
      <c r="C196" s="41" t="s">
        <v>31359</v>
      </c>
      <c r="D196" s="59" t="s">
        <v>31870</v>
      </c>
      <c r="E196" s="400" t="s">
        <v>2328</v>
      </c>
      <c r="F196" s="50" t="b">
        <v>0</v>
      </c>
      <c r="G196" s="401">
        <v>5.6600000000000001E-3</v>
      </c>
      <c r="H196" s="402" t="s">
        <v>22291</v>
      </c>
    </row>
    <row r="197" spans="1:8" x14ac:dyDescent="0.15">
      <c r="A197" s="46" t="s">
        <v>31869</v>
      </c>
      <c r="B197" s="59">
        <v>1</v>
      </c>
      <c r="C197" s="41" t="s">
        <v>31868</v>
      </c>
      <c r="D197" s="59" t="s">
        <v>31867</v>
      </c>
      <c r="E197" s="400" t="s">
        <v>2990</v>
      </c>
      <c r="F197" s="50" t="b">
        <v>1</v>
      </c>
      <c r="G197" s="401">
        <v>5.8599999999999998E-3</v>
      </c>
      <c r="H197" s="402" t="s">
        <v>22291</v>
      </c>
    </row>
    <row r="198" spans="1:8" x14ac:dyDescent="0.15">
      <c r="A198" s="46" t="s">
        <v>31866</v>
      </c>
      <c r="B198" s="59">
        <v>1</v>
      </c>
      <c r="C198" s="41" t="s">
        <v>31865</v>
      </c>
      <c r="D198" s="59" t="s">
        <v>31864</v>
      </c>
      <c r="E198" s="400" t="s">
        <v>552</v>
      </c>
      <c r="F198" s="50" t="b">
        <v>0</v>
      </c>
      <c r="G198" s="401">
        <v>5.8900000000000003E-3</v>
      </c>
      <c r="H198" s="402" t="s">
        <v>22291</v>
      </c>
    </row>
    <row r="199" spans="1:8" x14ac:dyDescent="0.15">
      <c r="A199" s="46" t="s">
        <v>31863</v>
      </c>
      <c r="B199" s="59">
        <v>1</v>
      </c>
      <c r="C199" s="41" t="s">
        <v>31862</v>
      </c>
      <c r="D199" s="59" t="s">
        <v>31861</v>
      </c>
      <c r="E199" s="400" t="s">
        <v>3383</v>
      </c>
      <c r="F199" s="50" t="b">
        <v>1</v>
      </c>
      <c r="G199" s="401">
        <v>6.1700000000000001E-3</v>
      </c>
      <c r="H199" s="402" t="s">
        <v>22291</v>
      </c>
    </row>
    <row r="200" spans="1:8" x14ac:dyDescent="0.15">
      <c r="A200" s="46" t="s">
        <v>31860</v>
      </c>
      <c r="B200" s="59">
        <v>1</v>
      </c>
      <c r="C200" s="41" t="s">
        <v>31859</v>
      </c>
      <c r="D200" s="59" t="s">
        <v>20377</v>
      </c>
      <c r="E200" s="400" t="s">
        <v>452</v>
      </c>
      <c r="F200" s="50" t="b">
        <v>1</v>
      </c>
      <c r="G200" s="401">
        <v>6.2100000000000002E-3</v>
      </c>
      <c r="H200" s="402" t="s">
        <v>22291</v>
      </c>
    </row>
    <row r="201" spans="1:8" x14ac:dyDescent="0.15">
      <c r="A201" s="46" t="s">
        <v>31858</v>
      </c>
      <c r="B201" s="59">
        <v>1</v>
      </c>
      <c r="C201" s="41" t="s">
        <v>31857</v>
      </c>
      <c r="D201" s="59" t="s">
        <v>31856</v>
      </c>
      <c r="E201" s="400" t="s">
        <v>2742</v>
      </c>
      <c r="F201" s="50" t="b">
        <v>1</v>
      </c>
      <c r="G201" s="401">
        <v>6.3800000000000003E-3</v>
      </c>
      <c r="H201" s="402" t="s">
        <v>22291</v>
      </c>
    </row>
    <row r="202" spans="1:8" x14ac:dyDescent="0.15">
      <c r="A202" s="46" t="s">
        <v>2609</v>
      </c>
      <c r="B202" s="59">
        <v>1</v>
      </c>
      <c r="C202" s="41" t="s">
        <v>31855</v>
      </c>
      <c r="D202" s="59" t="s">
        <v>31854</v>
      </c>
      <c r="E202" s="400" t="s">
        <v>2610</v>
      </c>
      <c r="F202" s="50" t="b">
        <v>1</v>
      </c>
      <c r="G202" s="401">
        <v>6.7200000000000003E-3</v>
      </c>
      <c r="H202" s="402" t="s">
        <v>22291</v>
      </c>
    </row>
    <row r="203" spans="1:8" x14ac:dyDescent="0.15">
      <c r="A203" s="46" t="s">
        <v>30386</v>
      </c>
      <c r="B203" s="59">
        <v>18</v>
      </c>
      <c r="C203" s="41" t="s">
        <v>30385</v>
      </c>
      <c r="D203" s="59" t="s">
        <v>31853</v>
      </c>
      <c r="E203" s="400" t="s">
        <v>7239</v>
      </c>
      <c r="F203" s="50" t="b">
        <v>0</v>
      </c>
      <c r="G203" s="401">
        <v>6.79E-3</v>
      </c>
      <c r="H203" s="402" t="s">
        <v>22291</v>
      </c>
    </row>
    <row r="204" spans="1:8" x14ac:dyDescent="0.15">
      <c r="A204" s="46" t="s">
        <v>384</v>
      </c>
      <c r="B204" s="59">
        <v>8</v>
      </c>
      <c r="C204" s="41" t="s">
        <v>30709</v>
      </c>
      <c r="D204" s="59" t="s">
        <v>31852</v>
      </c>
      <c r="E204" s="400" t="s">
        <v>3080</v>
      </c>
      <c r="F204" s="50" t="b">
        <v>0</v>
      </c>
      <c r="G204" s="401">
        <v>6.8599999999999998E-3</v>
      </c>
      <c r="H204" s="402" t="s">
        <v>22291</v>
      </c>
    </row>
    <row r="205" spans="1:8" x14ac:dyDescent="0.15">
      <c r="A205" s="46" t="s">
        <v>30448</v>
      </c>
      <c r="B205" s="59">
        <v>4</v>
      </c>
      <c r="C205" s="41" t="s">
        <v>30447</v>
      </c>
      <c r="D205" s="59" t="s">
        <v>31851</v>
      </c>
      <c r="E205" s="400" t="s">
        <v>645</v>
      </c>
      <c r="F205" s="50" t="b">
        <v>0</v>
      </c>
      <c r="G205" s="401">
        <v>7.3899999999999999E-3</v>
      </c>
      <c r="H205" s="402" t="s">
        <v>22291</v>
      </c>
    </row>
    <row r="206" spans="1:8" x14ac:dyDescent="0.15">
      <c r="A206" s="46" t="s">
        <v>307</v>
      </c>
      <c r="B206" s="59">
        <v>3</v>
      </c>
      <c r="C206" s="41" t="s">
        <v>31509</v>
      </c>
      <c r="D206" s="59" t="s">
        <v>31850</v>
      </c>
      <c r="E206" s="400" t="s">
        <v>308</v>
      </c>
      <c r="F206" s="50" t="b">
        <v>0</v>
      </c>
      <c r="G206" s="401">
        <v>7.5799999999999999E-3</v>
      </c>
      <c r="H206" s="402" t="s">
        <v>22291</v>
      </c>
    </row>
    <row r="207" spans="1:8" x14ac:dyDescent="0.15">
      <c r="A207" s="46" t="s">
        <v>30389</v>
      </c>
      <c r="B207" s="59">
        <v>16</v>
      </c>
      <c r="C207" s="41" t="s">
        <v>30388</v>
      </c>
      <c r="D207" s="59" t="s">
        <v>31849</v>
      </c>
      <c r="E207" s="400" t="s">
        <v>3234</v>
      </c>
      <c r="F207" s="50" t="b">
        <v>0</v>
      </c>
      <c r="G207" s="401">
        <v>7.8899999999999994E-3</v>
      </c>
      <c r="H207" s="402" t="s">
        <v>22291</v>
      </c>
    </row>
    <row r="208" spans="1:8" x14ac:dyDescent="0.15">
      <c r="A208" s="46" t="s">
        <v>20378</v>
      </c>
      <c r="B208" s="59">
        <v>1</v>
      </c>
      <c r="C208" s="41" t="s">
        <v>31848</v>
      </c>
      <c r="D208" s="59" t="s">
        <v>31847</v>
      </c>
      <c r="E208" s="400" t="s">
        <v>572</v>
      </c>
      <c r="F208" s="50" t="b">
        <v>1</v>
      </c>
      <c r="G208" s="401">
        <v>7.9100000000000004E-3</v>
      </c>
      <c r="H208" s="402" t="s">
        <v>22291</v>
      </c>
    </row>
    <row r="209" spans="1:8" x14ac:dyDescent="0.15">
      <c r="A209" s="46" t="s">
        <v>30591</v>
      </c>
      <c r="B209" s="59">
        <v>17</v>
      </c>
      <c r="C209" s="41" t="s">
        <v>30590</v>
      </c>
      <c r="D209" s="59" t="s">
        <v>31846</v>
      </c>
      <c r="E209" s="400" t="s">
        <v>3911</v>
      </c>
      <c r="F209" s="50" t="b">
        <v>0</v>
      </c>
      <c r="G209" s="401">
        <v>8.0199999999999994E-3</v>
      </c>
      <c r="H209" s="402" t="s">
        <v>22291</v>
      </c>
    </row>
    <row r="210" spans="1:8" x14ac:dyDescent="0.15">
      <c r="A210" s="46" t="s">
        <v>31845</v>
      </c>
      <c r="B210" s="59">
        <v>1</v>
      </c>
      <c r="C210" s="41" t="s">
        <v>31844</v>
      </c>
      <c r="D210" s="59" t="s">
        <v>31843</v>
      </c>
      <c r="E210" s="400" t="s">
        <v>3090</v>
      </c>
      <c r="F210" s="50" t="b">
        <v>1</v>
      </c>
      <c r="G210" s="401">
        <v>8.0499999999999999E-3</v>
      </c>
      <c r="H210" s="402" t="s">
        <v>22291</v>
      </c>
    </row>
    <row r="211" spans="1:8" x14ac:dyDescent="0.15">
      <c r="A211" s="46" t="s">
        <v>248</v>
      </c>
      <c r="B211" s="59">
        <v>1</v>
      </c>
      <c r="C211" s="41" t="s">
        <v>31842</v>
      </c>
      <c r="D211" s="59" t="s">
        <v>31841</v>
      </c>
      <c r="E211" s="400" t="s">
        <v>249</v>
      </c>
      <c r="F211" s="50" t="b">
        <v>1</v>
      </c>
      <c r="G211" s="401">
        <v>8.1099999999999992E-3</v>
      </c>
      <c r="H211" s="402" t="s">
        <v>22291</v>
      </c>
    </row>
    <row r="212" spans="1:8" x14ac:dyDescent="0.15">
      <c r="A212" s="46" t="s">
        <v>30364</v>
      </c>
      <c r="B212" s="59">
        <v>6</v>
      </c>
      <c r="C212" s="41" t="s">
        <v>30363</v>
      </c>
      <c r="D212" s="59" t="s">
        <v>31840</v>
      </c>
      <c r="E212" s="400" t="s">
        <v>3287</v>
      </c>
      <c r="F212" s="50" t="b">
        <v>0</v>
      </c>
      <c r="G212" s="401">
        <v>8.43E-3</v>
      </c>
      <c r="H212" s="402" t="s">
        <v>22291</v>
      </c>
    </row>
    <row r="213" spans="1:8" x14ac:dyDescent="0.15">
      <c r="A213" s="46" t="s">
        <v>30311</v>
      </c>
      <c r="B213" s="59">
        <v>14</v>
      </c>
      <c r="C213" s="41" t="s">
        <v>30310</v>
      </c>
      <c r="D213" s="59" t="s">
        <v>31839</v>
      </c>
      <c r="E213" s="400" t="s">
        <v>3593</v>
      </c>
      <c r="F213" s="50" t="b">
        <v>0</v>
      </c>
      <c r="G213" s="401">
        <v>8.4399999999999996E-3</v>
      </c>
      <c r="H213" s="402" t="s">
        <v>22291</v>
      </c>
    </row>
    <row r="214" spans="1:8" x14ac:dyDescent="0.15">
      <c r="A214" s="46" t="s">
        <v>2757</v>
      </c>
      <c r="B214" s="59">
        <v>1</v>
      </c>
      <c r="C214" s="41" t="s">
        <v>31838</v>
      </c>
      <c r="D214" s="59" t="s">
        <v>31837</v>
      </c>
      <c r="E214" s="400" t="s">
        <v>2758</v>
      </c>
      <c r="F214" s="50" t="b">
        <v>1</v>
      </c>
      <c r="G214" s="401">
        <v>8.6499999999999997E-3</v>
      </c>
      <c r="H214" s="402" t="s">
        <v>22291</v>
      </c>
    </row>
    <row r="215" spans="1:8" x14ac:dyDescent="0.15">
      <c r="A215" s="46" t="s">
        <v>30433</v>
      </c>
      <c r="B215" s="59">
        <v>8</v>
      </c>
      <c r="C215" s="41" t="s">
        <v>30432</v>
      </c>
      <c r="D215" s="59" t="s">
        <v>20379</v>
      </c>
      <c r="E215" s="400" t="s">
        <v>31836</v>
      </c>
      <c r="F215" s="50" t="b">
        <v>0</v>
      </c>
      <c r="G215" s="401">
        <v>8.7500000000000008E-3</v>
      </c>
      <c r="H215" s="402" t="s">
        <v>22291</v>
      </c>
    </row>
    <row r="216" spans="1:8" x14ac:dyDescent="0.15">
      <c r="A216" s="46" t="s">
        <v>2553</v>
      </c>
      <c r="B216" s="59">
        <v>1</v>
      </c>
      <c r="C216" s="41" t="s">
        <v>31835</v>
      </c>
      <c r="D216" s="59" t="s">
        <v>31834</v>
      </c>
      <c r="E216" s="400" t="s">
        <v>735</v>
      </c>
      <c r="F216" s="50" t="b">
        <v>1</v>
      </c>
      <c r="G216" s="401">
        <v>8.7600000000000004E-3</v>
      </c>
      <c r="H216" s="402" t="s">
        <v>22291</v>
      </c>
    </row>
    <row r="217" spans="1:8" x14ac:dyDescent="0.15">
      <c r="A217" s="46" t="s">
        <v>30803</v>
      </c>
      <c r="B217" s="59">
        <v>10</v>
      </c>
      <c r="C217" s="41" t="s">
        <v>30802</v>
      </c>
      <c r="D217" s="59" t="s">
        <v>31833</v>
      </c>
      <c r="E217" s="400" t="s">
        <v>31832</v>
      </c>
      <c r="F217" s="50" t="b">
        <v>0</v>
      </c>
      <c r="G217" s="401">
        <v>8.9300000000000004E-3</v>
      </c>
      <c r="H217" s="402" t="s">
        <v>22291</v>
      </c>
    </row>
    <row r="218" spans="1:8" x14ac:dyDescent="0.15">
      <c r="A218" s="46" t="s">
        <v>31831</v>
      </c>
      <c r="B218" s="59">
        <v>1</v>
      </c>
      <c r="C218" s="41" t="s">
        <v>31830</v>
      </c>
      <c r="D218" s="59" t="s">
        <v>31829</v>
      </c>
      <c r="E218" s="400" t="s">
        <v>3142</v>
      </c>
      <c r="F218" s="50" t="b">
        <v>1</v>
      </c>
      <c r="G218" s="401">
        <v>9.3299999999999998E-3</v>
      </c>
      <c r="H218" s="59" t="s">
        <v>22279</v>
      </c>
    </row>
    <row r="219" spans="1:8" x14ac:dyDescent="0.15">
      <c r="A219" s="46" t="s">
        <v>542</v>
      </c>
      <c r="B219" s="59">
        <v>1</v>
      </c>
      <c r="C219" s="41" t="s">
        <v>31828</v>
      </c>
      <c r="D219" s="59" t="s">
        <v>31827</v>
      </c>
      <c r="E219" s="400" t="s">
        <v>543</v>
      </c>
      <c r="F219" s="50" t="b">
        <v>1</v>
      </c>
      <c r="G219" s="401">
        <v>9.41E-3</v>
      </c>
      <c r="H219" s="59" t="s">
        <v>22279</v>
      </c>
    </row>
    <row r="220" spans="1:8" x14ac:dyDescent="0.15">
      <c r="A220" s="46" t="s">
        <v>31826</v>
      </c>
      <c r="B220" s="59">
        <v>2</v>
      </c>
      <c r="C220" s="41" t="s">
        <v>31825</v>
      </c>
      <c r="D220" s="59" t="s">
        <v>31824</v>
      </c>
      <c r="E220" s="400" t="s">
        <v>2328</v>
      </c>
      <c r="F220" s="50" t="b">
        <v>1</v>
      </c>
      <c r="G220" s="401">
        <v>9.5099999999999994E-3</v>
      </c>
      <c r="H220" s="59" t="s">
        <v>22279</v>
      </c>
    </row>
    <row r="221" spans="1:8" x14ac:dyDescent="0.15">
      <c r="A221" s="46" t="s">
        <v>31760</v>
      </c>
      <c r="B221" s="59">
        <v>2</v>
      </c>
      <c r="C221" s="41" t="s">
        <v>31759</v>
      </c>
      <c r="D221" s="59" t="s">
        <v>31823</v>
      </c>
      <c r="E221" s="400" t="s">
        <v>3050</v>
      </c>
      <c r="F221" s="50" t="b">
        <v>0</v>
      </c>
      <c r="G221" s="59">
        <v>0.01</v>
      </c>
      <c r="H221" s="59" t="s">
        <v>22279</v>
      </c>
    </row>
    <row r="222" spans="1:8" x14ac:dyDescent="0.15">
      <c r="A222" s="46" t="s">
        <v>2579</v>
      </c>
      <c r="B222" s="59">
        <v>1</v>
      </c>
      <c r="C222" s="41" t="s">
        <v>31822</v>
      </c>
      <c r="D222" s="59" t="s">
        <v>31821</v>
      </c>
      <c r="E222" s="400" t="s">
        <v>942</v>
      </c>
      <c r="F222" s="50" t="b">
        <v>1</v>
      </c>
      <c r="G222" s="59">
        <v>0.01</v>
      </c>
      <c r="H222" s="59" t="s">
        <v>22279</v>
      </c>
    </row>
    <row r="223" spans="1:8" x14ac:dyDescent="0.15">
      <c r="A223" s="46" t="s">
        <v>30761</v>
      </c>
      <c r="B223" s="59">
        <v>2</v>
      </c>
      <c r="C223" s="41" t="s">
        <v>30760</v>
      </c>
      <c r="D223" s="59" t="s">
        <v>31820</v>
      </c>
      <c r="E223" s="400" t="s">
        <v>6063</v>
      </c>
      <c r="F223" s="50" t="b">
        <v>0</v>
      </c>
      <c r="G223" s="59">
        <v>0.01</v>
      </c>
      <c r="H223" s="59" t="s">
        <v>22279</v>
      </c>
    </row>
    <row r="224" spans="1:8" x14ac:dyDescent="0.15">
      <c r="A224" s="46" t="s">
        <v>31819</v>
      </c>
      <c r="B224" s="59">
        <v>1</v>
      </c>
      <c r="C224" s="41" t="s">
        <v>31818</v>
      </c>
      <c r="D224" s="59" t="s">
        <v>31817</v>
      </c>
      <c r="E224" s="400" t="s">
        <v>2328</v>
      </c>
      <c r="F224" s="50" t="b">
        <v>0</v>
      </c>
      <c r="G224" s="59">
        <v>0.01</v>
      </c>
      <c r="H224" s="59" t="s">
        <v>22279</v>
      </c>
    </row>
    <row r="225" spans="1:8" x14ac:dyDescent="0.15">
      <c r="A225" s="46" t="s">
        <v>30680</v>
      </c>
      <c r="B225" s="59">
        <v>6</v>
      </c>
      <c r="C225" s="41" t="s">
        <v>30679</v>
      </c>
      <c r="D225" s="59" t="s">
        <v>31816</v>
      </c>
      <c r="E225" s="400" t="s">
        <v>414</v>
      </c>
      <c r="F225" s="50" t="b">
        <v>0</v>
      </c>
      <c r="G225" s="59">
        <v>0.01</v>
      </c>
      <c r="H225" s="59" t="s">
        <v>22279</v>
      </c>
    </row>
    <row r="226" spans="1:8" x14ac:dyDescent="0.15">
      <c r="A226" s="46" t="s">
        <v>31214</v>
      </c>
      <c r="B226" s="59">
        <v>2</v>
      </c>
      <c r="C226" s="41" t="s">
        <v>31213</v>
      </c>
      <c r="D226" s="59" t="s">
        <v>31815</v>
      </c>
      <c r="E226" s="400" t="s">
        <v>3197</v>
      </c>
      <c r="F226" s="50" t="b">
        <v>1</v>
      </c>
      <c r="G226" s="59">
        <v>0.01</v>
      </c>
      <c r="H226" s="59" t="s">
        <v>22279</v>
      </c>
    </row>
    <row r="227" spans="1:8" x14ac:dyDescent="0.15">
      <c r="A227" s="46" t="s">
        <v>2530</v>
      </c>
      <c r="B227" s="59">
        <v>1</v>
      </c>
      <c r="C227" s="41" t="s">
        <v>31814</v>
      </c>
      <c r="D227" s="59" t="s">
        <v>31813</v>
      </c>
      <c r="E227" s="400" t="s">
        <v>1019</v>
      </c>
      <c r="F227" s="50" t="b">
        <v>1</v>
      </c>
      <c r="G227" s="59">
        <v>0.01</v>
      </c>
      <c r="H227" s="59" t="s">
        <v>22279</v>
      </c>
    </row>
    <row r="228" spans="1:8" x14ac:dyDescent="0.15">
      <c r="A228" s="46" t="s">
        <v>31486</v>
      </c>
      <c r="B228" s="59">
        <v>2</v>
      </c>
      <c r="C228" s="41" t="s">
        <v>31485</v>
      </c>
      <c r="D228" s="59" t="s">
        <v>31812</v>
      </c>
      <c r="E228" s="400" t="s">
        <v>3042</v>
      </c>
      <c r="F228" s="50" t="b">
        <v>0</v>
      </c>
      <c r="G228" s="59">
        <v>0.01</v>
      </c>
      <c r="H228" s="59" t="s">
        <v>22279</v>
      </c>
    </row>
    <row r="229" spans="1:8" x14ac:dyDescent="0.15">
      <c r="A229" s="46" t="s">
        <v>30480</v>
      </c>
      <c r="B229" s="59">
        <v>7</v>
      </c>
      <c r="C229" s="41" t="s">
        <v>30479</v>
      </c>
      <c r="D229" s="59" t="s">
        <v>20380</v>
      </c>
      <c r="E229" s="400" t="s">
        <v>3007</v>
      </c>
      <c r="F229" s="50" t="b">
        <v>0</v>
      </c>
      <c r="G229" s="59">
        <v>0.01</v>
      </c>
      <c r="H229" s="59" t="s">
        <v>22279</v>
      </c>
    </row>
    <row r="230" spans="1:8" x14ac:dyDescent="0.15">
      <c r="A230" s="46" t="s">
        <v>30320</v>
      </c>
      <c r="B230" s="59">
        <v>2</v>
      </c>
      <c r="C230" s="41" t="s">
        <v>30319</v>
      </c>
      <c r="D230" s="59" t="s">
        <v>31811</v>
      </c>
      <c r="E230" s="400" t="s">
        <v>3059</v>
      </c>
      <c r="F230" s="50" t="b">
        <v>0</v>
      </c>
      <c r="G230" s="59">
        <v>0.01</v>
      </c>
      <c r="H230" s="59" t="s">
        <v>22279</v>
      </c>
    </row>
    <row r="231" spans="1:8" x14ac:dyDescent="0.15">
      <c r="A231" s="46" t="s">
        <v>30564</v>
      </c>
      <c r="B231" s="59">
        <v>10</v>
      </c>
      <c r="C231" s="41" t="s">
        <v>30563</v>
      </c>
      <c r="D231" s="59" t="s">
        <v>31810</v>
      </c>
      <c r="E231" s="400" t="s">
        <v>320</v>
      </c>
      <c r="F231" s="50" t="b">
        <v>1</v>
      </c>
      <c r="G231" s="59">
        <v>0.01</v>
      </c>
      <c r="H231" s="59" t="s">
        <v>22279</v>
      </c>
    </row>
    <row r="232" spans="1:8" x14ac:dyDescent="0.15">
      <c r="A232" s="46" t="s">
        <v>30527</v>
      </c>
      <c r="B232" s="59">
        <v>8</v>
      </c>
      <c r="C232" s="41" t="s">
        <v>30526</v>
      </c>
      <c r="D232" s="59" t="s">
        <v>31809</v>
      </c>
      <c r="E232" s="400" t="s">
        <v>2328</v>
      </c>
      <c r="F232" s="50" t="b">
        <v>0</v>
      </c>
      <c r="G232" s="59">
        <v>0.01</v>
      </c>
      <c r="H232" s="59" t="s">
        <v>22279</v>
      </c>
    </row>
    <row r="233" spans="1:8" x14ac:dyDescent="0.15">
      <c r="A233" s="46" t="s">
        <v>30591</v>
      </c>
      <c r="B233" s="59">
        <v>17</v>
      </c>
      <c r="C233" s="41" t="s">
        <v>30590</v>
      </c>
      <c r="D233" s="59" t="s">
        <v>31808</v>
      </c>
      <c r="E233" s="400" t="s">
        <v>17022</v>
      </c>
      <c r="F233" s="50" t="b">
        <v>0</v>
      </c>
      <c r="G233" s="59">
        <v>0.01</v>
      </c>
      <c r="H233" s="59" t="s">
        <v>22279</v>
      </c>
    </row>
    <row r="234" spans="1:8" x14ac:dyDescent="0.15">
      <c r="A234" s="46" t="s">
        <v>31807</v>
      </c>
      <c r="B234" s="59">
        <v>1</v>
      </c>
      <c r="C234" s="41" t="s">
        <v>31806</v>
      </c>
      <c r="D234" s="59" t="s">
        <v>31805</v>
      </c>
      <c r="E234" s="400" t="s">
        <v>7301</v>
      </c>
      <c r="F234" s="50" t="b">
        <v>1</v>
      </c>
      <c r="G234" s="59">
        <v>0.01</v>
      </c>
      <c r="H234" s="59" t="s">
        <v>22279</v>
      </c>
    </row>
    <row r="235" spans="1:8" x14ac:dyDescent="0.15">
      <c r="A235" s="46" t="s">
        <v>31804</v>
      </c>
      <c r="B235" s="59">
        <v>1</v>
      </c>
      <c r="C235" s="41" t="s">
        <v>31803</v>
      </c>
      <c r="D235" s="59" t="s">
        <v>31802</v>
      </c>
      <c r="E235" s="400" t="s">
        <v>2671</v>
      </c>
      <c r="F235" s="50" t="b">
        <v>0</v>
      </c>
      <c r="G235" s="59">
        <v>0.01</v>
      </c>
      <c r="H235" s="59" t="s">
        <v>22279</v>
      </c>
    </row>
    <row r="236" spans="1:8" ht="143" x14ac:dyDescent="0.15">
      <c r="A236" s="46" t="s">
        <v>30402</v>
      </c>
      <c r="B236" s="59">
        <v>34</v>
      </c>
      <c r="C236" s="41" t="s">
        <v>30401</v>
      </c>
      <c r="D236" s="59" t="s">
        <v>20381</v>
      </c>
      <c r="E236" s="400" t="s">
        <v>2328</v>
      </c>
      <c r="F236" s="50" t="b">
        <v>1</v>
      </c>
      <c r="G236" s="59">
        <v>0.01</v>
      </c>
      <c r="H236" s="59" t="s">
        <v>22279</v>
      </c>
    </row>
    <row r="237" spans="1:8" x14ac:dyDescent="0.15">
      <c r="A237" s="46" t="s">
        <v>30734</v>
      </c>
      <c r="B237" s="59">
        <v>5</v>
      </c>
      <c r="C237" s="41" t="s">
        <v>30733</v>
      </c>
      <c r="D237" s="59" t="s">
        <v>31801</v>
      </c>
      <c r="E237" s="400" t="s">
        <v>1641</v>
      </c>
      <c r="F237" s="50" t="b">
        <v>0</v>
      </c>
      <c r="G237" s="59">
        <v>0.01</v>
      </c>
      <c r="H237" s="59" t="s">
        <v>22279</v>
      </c>
    </row>
    <row r="238" spans="1:8" x14ac:dyDescent="0.15">
      <c r="A238" s="46" t="s">
        <v>31692</v>
      </c>
      <c r="B238" s="59">
        <v>2</v>
      </c>
      <c r="C238" s="41" t="s">
        <v>31691</v>
      </c>
      <c r="D238" s="59" t="s">
        <v>31800</v>
      </c>
      <c r="E238" s="400" t="s">
        <v>3081</v>
      </c>
      <c r="F238" s="50" t="b">
        <v>1</v>
      </c>
      <c r="G238" s="59">
        <v>0.01</v>
      </c>
      <c r="H238" s="59" t="s">
        <v>22279</v>
      </c>
    </row>
    <row r="239" spans="1:8" x14ac:dyDescent="0.15">
      <c r="A239" s="46" t="s">
        <v>30573</v>
      </c>
      <c r="B239" s="59">
        <v>3</v>
      </c>
      <c r="C239" s="41" t="s">
        <v>30572</v>
      </c>
      <c r="D239" s="59" t="s">
        <v>31799</v>
      </c>
      <c r="E239" s="400" t="s">
        <v>6607</v>
      </c>
      <c r="F239" s="50" t="b">
        <v>1</v>
      </c>
      <c r="G239" s="59">
        <v>0.01</v>
      </c>
      <c r="H239" s="59" t="s">
        <v>22279</v>
      </c>
    </row>
    <row r="240" spans="1:8" x14ac:dyDescent="0.15">
      <c r="A240" s="46" t="s">
        <v>31798</v>
      </c>
      <c r="B240" s="59">
        <v>1</v>
      </c>
      <c r="C240" s="41" t="s">
        <v>31797</v>
      </c>
      <c r="D240" s="59" t="s">
        <v>31796</v>
      </c>
      <c r="E240" s="400" t="s">
        <v>5015</v>
      </c>
      <c r="F240" s="50" t="b">
        <v>1</v>
      </c>
      <c r="G240" s="59">
        <v>0.01</v>
      </c>
      <c r="H240" s="59" t="s">
        <v>22279</v>
      </c>
    </row>
    <row r="241" spans="1:8" x14ac:dyDescent="0.15">
      <c r="A241" s="46" t="s">
        <v>30516</v>
      </c>
      <c r="B241" s="59">
        <v>9</v>
      </c>
      <c r="C241" s="41" t="s">
        <v>30515</v>
      </c>
      <c r="D241" s="59" t="s">
        <v>31795</v>
      </c>
      <c r="E241" s="400" t="s">
        <v>3085</v>
      </c>
      <c r="F241" s="50" t="b">
        <v>0</v>
      </c>
      <c r="G241" s="59">
        <v>0.01</v>
      </c>
      <c r="H241" s="59" t="s">
        <v>22279</v>
      </c>
    </row>
    <row r="242" spans="1:8" x14ac:dyDescent="0.15">
      <c r="A242" s="46" t="s">
        <v>31794</v>
      </c>
      <c r="B242" s="59">
        <v>1</v>
      </c>
      <c r="C242" s="41" t="s">
        <v>31793</v>
      </c>
      <c r="D242" s="59" t="s">
        <v>31792</v>
      </c>
      <c r="E242" s="400" t="s">
        <v>3035</v>
      </c>
      <c r="F242" s="50" t="b">
        <v>1</v>
      </c>
      <c r="G242" s="59">
        <v>0.01</v>
      </c>
      <c r="H242" s="59" t="s">
        <v>22279</v>
      </c>
    </row>
    <row r="243" spans="1:8" x14ac:dyDescent="0.15">
      <c r="A243" s="46" t="s">
        <v>30395</v>
      </c>
      <c r="B243" s="59">
        <v>10</v>
      </c>
      <c r="C243" s="41" t="s">
        <v>30394</v>
      </c>
      <c r="D243" s="59" t="s">
        <v>31791</v>
      </c>
      <c r="E243" s="400" t="s">
        <v>2328</v>
      </c>
      <c r="F243" s="50" t="b">
        <v>0</v>
      </c>
      <c r="G243" s="59">
        <v>0.02</v>
      </c>
      <c r="H243" s="59" t="s">
        <v>22279</v>
      </c>
    </row>
    <row r="244" spans="1:8" x14ac:dyDescent="0.15">
      <c r="A244" s="46" t="s">
        <v>2600</v>
      </c>
      <c r="B244" s="59">
        <v>1</v>
      </c>
      <c r="C244" s="41" t="s">
        <v>31790</v>
      </c>
      <c r="D244" s="59" t="s">
        <v>31789</v>
      </c>
      <c r="E244" s="400" t="s">
        <v>2601</v>
      </c>
      <c r="F244" s="50" t="b">
        <v>1</v>
      </c>
      <c r="G244" s="59">
        <v>0.02</v>
      </c>
      <c r="H244" s="59" t="s">
        <v>22279</v>
      </c>
    </row>
    <row r="245" spans="1:8" x14ac:dyDescent="0.15">
      <c r="A245" s="46" t="s">
        <v>30555</v>
      </c>
      <c r="B245" s="59">
        <v>6</v>
      </c>
      <c r="C245" s="41" t="s">
        <v>30554</v>
      </c>
      <c r="D245" s="59" t="s">
        <v>31788</v>
      </c>
      <c r="E245" s="400" t="s">
        <v>3725</v>
      </c>
      <c r="F245" s="50" t="b">
        <v>0</v>
      </c>
      <c r="G245" s="59">
        <v>0.02</v>
      </c>
      <c r="H245" s="59" t="s">
        <v>22279</v>
      </c>
    </row>
    <row r="246" spans="1:8" x14ac:dyDescent="0.15">
      <c r="A246" s="46" t="s">
        <v>30613</v>
      </c>
      <c r="B246" s="59">
        <v>6</v>
      </c>
      <c r="C246" s="41" t="s">
        <v>30612</v>
      </c>
      <c r="D246" s="59" t="s">
        <v>31787</v>
      </c>
      <c r="E246" s="400" t="s">
        <v>19788</v>
      </c>
      <c r="F246" s="50" t="b">
        <v>0</v>
      </c>
      <c r="G246" s="59">
        <v>0.02</v>
      </c>
      <c r="H246" s="59" t="s">
        <v>22279</v>
      </c>
    </row>
    <row r="247" spans="1:8" x14ac:dyDescent="0.15">
      <c r="A247" s="46" t="s">
        <v>31786</v>
      </c>
      <c r="B247" s="59">
        <v>1</v>
      </c>
      <c r="C247" s="41" t="s">
        <v>31785</v>
      </c>
      <c r="D247" s="59" t="s">
        <v>31784</v>
      </c>
      <c r="E247" s="400" t="s">
        <v>4119</v>
      </c>
      <c r="F247" s="50" t="b">
        <v>1</v>
      </c>
      <c r="G247" s="59">
        <v>0.02</v>
      </c>
      <c r="H247" s="59" t="s">
        <v>22279</v>
      </c>
    </row>
    <row r="248" spans="1:8" x14ac:dyDescent="0.15">
      <c r="A248" s="46" t="s">
        <v>31055</v>
      </c>
      <c r="B248" s="59">
        <v>5</v>
      </c>
      <c r="C248" s="41" t="s">
        <v>31054</v>
      </c>
      <c r="D248" s="59" t="s">
        <v>31783</v>
      </c>
      <c r="E248" s="400" t="s">
        <v>4016</v>
      </c>
      <c r="F248" s="50" t="b">
        <v>0</v>
      </c>
      <c r="G248" s="59">
        <v>0.02</v>
      </c>
      <c r="H248" s="59" t="s">
        <v>22279</v>
      </c>
    </row>
    <row r="249" spans="1:8" x14ac:dyDescent="0.15">
      <c r="A249" s="46" t="s">
        <v>31073</v>
      </c>
      <c r="B249" s="59">
        <v>2</v>
      </c>
      <c r="C249" s="41" t="s">
        <v>31072</v>
      </c>
      <c r="D249" s="59" t="s">
        <v>31782</v>
      </c>
      <c r="E249" s="400" t="s">
        <v>3654</v>
      </c>
      <c r="F249" s="50" t="b">
        <v>0</v>
      </c>
      <c r="G249" s="59">
        <v>0.02</v>
      </c>
      <c r="H249" s="59" t="s">
        <v>22279</v>
      </c>
    </row>
    <row r="250" spans="1:8" x14ac:dyDescent="0.15">
      <c r="A250" s="46" t="s">
        <v>31781</v>
      </c>
      <c r="B250" s="59">
        <v>1</v>
      </c>
      <c r="C250" s="41" t="s">
        <v>31780</v>
      </c>
      <c r="D250" s="59" t="s">
        <v>31779</v>
      </c>
      <c r="E250" s="400" t="s">
        <v>3857</v>
      </c>
      <c r="F250" s="50" t="b">
        <v>1</v>
      </c>
      <c r="G250" s="59">
        <v>0.02</v>
      </c>
      <c r="H250" s="59" t="s">
        <v>22279</v>
      </c>
    </row>
    <row r="251" spans="1:8" x14ac:dyDescent="0.15">
      <c r="A251" s="46" t="s">
        <v>30386</v>
      </c>
      <c r="B251" s="59">
        <v>18</v>
      </c>
      <c r="C251" s="41" t="s">
        <v>30385</v>
      </c>
      <c r="D251" s="59" t="s">
        <v>31778</v>
      </c>
      <c r="E251" s="400" t="s">
        <v>14419</v>
      </c>
      <c r="F251" s="50" t="b">
        <v>0</v>
      </c>
      <c r="G251" s="59">
        <v>0.02</v>
      </c>
      <c r="H251" s="59" t="s">
        <v>22279</v>
      </c>
    </row>
    <row r="252" spans="1:8" x14ac:dyDescent="0.15">
      <c r="A252" s="46" t="s">
        <v>621</v>
      </c>
      <c r="B252" s="59">
        <v>1</v>
      </c>
      <c r="C252" s="41" t="s">
        <v>31777</v>
      </c>
      <c r="D252" s="59" t="s">
        <v>31776</v>
      </c>
      <c r="E252" s="400" t="s">
        <v>622</v>
      </c>
      <c r="F252" s="50" t="b">
        <v>0</v>
      </c>
      <c r="G252" s="59">
        <v>0.02</v>
      </c>
      <c r="H252" s="59" t="s">
        <v>22279</v>
      </c>
    </row>
    <row r="253" spans="1:8" x14ac:dyDescent="0.15">
      <c r="A253" s="46" t="s">
        <v>31775</v>
      </c>
      <c r="B253" s="59">
        <v>1</v>
      </c>
      <c r="C253" s="41" t="s">
        <v>31774</v>
      </c>
      <c r="D253" s="59" t="s">
        <v>31773</v>
      </c>
      <c r="E253" s="400" t="s">
        <v>11894</v>
      </c>
      <c r="F253" s="50" t="b">
        <v>1</v>
      </c>
      <c r="G253" s="59">
        <v>0.02</v>
      </c>
      <c r="H253" s="59" t="s">
        <v>22279</v>
      </c>
    </row>
    <row r="254" spans="1:8" x14ac:dyDescent="0.15">
      <c r="A254" s="46" t="s">
        <v>30386</v>
      </c>
      <c r="B254" s="59">
        <v>18</v>
      </c>
      <c r="C254" s="41" t="s">
        <v>30385</v>
      </c>
      <c r="D254" s="59" t="s">
        <v>31772</v>
      </c>
      <c r="E254" s="400">
        <v>42803</v>
      </c>
      <c r="F254" s="50" t="b">
        <v>0</v>
      </c>
      <c r="G254" s="59">
        <v>0.02</v>
      </c>
      <c r="H254" s="59" t="s">
        <v>22279</v>
      </c>
    </row>
    <row r="255" spans="1:8" x14ac:dyDescent="0.15">
      <c r="A255" s="46" t="s">
        <v>30591</v>
      </c>
      <c r="B255" s="59">
        <v>17</v>
      </c>
      <c r="C255" s="41" t="s">
        <v>30590</v>
      </c>
      <c r="D255" s="59" t="s">
        <v>31771</v>
      </c>
      <c r="E255" s="400" t="s">
        <v>3351</v>
      </c>
      <c r="F255" s="50" t="b">
        <v>0</v>
      </c>
      <c r="G255" s="59">
        <v>0.02</v>
      </c>
      <c r="H255" s="59" t="s">
        <v>22279</v>
      </c>
    </row>
    <row r="256" spans="1:8" x14ac:dyDescent="0.15">
      <c r="A256" s="46" t="s">
        <v>30466</v>
      </c>
      <c r="B256" s="59">
        <v>6</v>
      </c>
      <c r="C256" s="41" t="s">
        <v>30465</v>
      </c>
      <c r="D256" s="59" t="s">
        <v>31770</v>
      </c>
      <c r="E256" s="400" t="s">
        <v>3210</v>
      </c>
      <c r="F256" s="50" t="b">
        <v>1</v>
      </c>
      <c r="G256" s="59">
        <v>0.02</v>
      </c>
      <c r="H256" s="59" t="s">
        <v>22279</v>
      </c>
    </row>
    <row r="257" spans="1:8" x14ac:dyDescent="0.15">
      <c r="A257" s="46" t="s">
        <v>31769</v>
      </c>
      <c r="B257" s="59">
        <v>1</v>
      </c>
      <c r="C257" s="41" t="s">
        <v>31768</v>
      </c>
      <c r="D257" s="59" t="s">
        <v>31767</v>
      </c>
      <c r="E257" s="400" t="s">
        <v>502</v>
      </c>
      <c r="F257" s="50" t="b">
        <v>1</v>
      </c>
      <c r="G257" s="59">
        <v>0.02</v>
      </c>
      <c r="H257" s="59" t="s">
        <v>22279</v>
      </c>
    </row>
    <row r="258" spans="1:8" x14ac:dyDescent="0.15">
      <c r="A258" s="46" t="s">
        <v>30591</v>
      </c>
      <c r="B258" s="59">
        <v>17</v>
      </c>
      <c r="C258" s="41" t="s">
        <v>30590</v>
      </c>
      <c r="D258" s="59" t="s">
        <v>31766</v>
      </c>
      <c r="E258" s="400" t="s">
        <v>3033</v>
      </c>
      <c r="F258" s="50" t="b">
        <v>0</v>
      </c>
      <c r="G258" s="59">
        <v>0.02</v>
      </c>
      <c r="H258" s="59" t="s">
        <v>22279</v>
      </c>
    </row>
    <row r="259" spans="1:8" x14ac:dyDescent="0.15">
      <c r="A259" s="46" t="s">
        <v>30433</v>
      </c>
      <c r="B259" s="59">
        <v>8</v>
      </c>
      <c r="C259" s="41" t="s">
        <v>30432</v>
      </c>
      <c r="D259" s="59" t="s">
        <v>31765</v>
      </c>
      <c r="E259" s="400" t="s">
        <v>289</v>
      </c>
      <c r="F259" s="50" t="b">
        <v>1</v>
      </c>
      <c r="G259" s="59">
        <v>0.02</v>
      </c>
      <c r="H259" s="59" t="s">
        <v>22279</v>
      </c>
    </row>
    <row r="260" spans="1:8" x14ac:dyDescent="0.15">
      <c r="A260" s="46" t="s">
        <v>258</v>
      </c>
      <c r="B260" s="59">
        <v>3</v>
      </c>
      <c r="C260" s="41" t="s">
        <v>31118</v>
      </c>
      <c r="D260" s="59" t="s">
        <v>20382</v>
      </c>
      <c r="E260" s="400" t="s">
        <v>2508</v>
      </c>
      <c r="F260" s="50" t="b">
        <v>0</v>
      </c>
      <c r="G260" s="59">
        <v>0.02</v>
      </c>
      <c r="H260" s="59" t="s">
        <v>22279</v>
      </c>
    </row>
    <row r="261" spans="1:8" ht="143" x14ac:dyDescent="0.15">
      <c r="A261" s="46" t="s">
        <v>30402</v>
      </c>
      <c r="B261" s="59">
        <v>34</v>
      </c>
      <c r="C261" s="41" t="s">
        <v>30401</v>
      </c>
      <c r="D261" s="59" t="s">
        <v>31764</v>
      </c>
      <c r="E261" s="400" t="s">
        <v>737</v>
      </c>
      <c r="F261" s="50" t="b">
        <v>0</v>
      </c>
      <c r="G261" s="59">
        <v>0.02</v>
      </c>
      <c r="H261" s="59" t="s">
        <v>22279</v>
      </c>
    </row>
    <row r="262" spans="1:8" x14ac:dyDescent="0.15">
      <c r="A262" s="46" t="s">
        <v>31763</v>
      </c>
      <c r="B262" s="59">
        <v>1</v>
      </c>
      <c r="C262" s="41" t="s">
        <v>31762</v>
      </c>
      <c r="D262" s="59" t="s">
        <v>31761</v>
      </c>
      <c r="E262" s="400" t="s">
        <v>8926</v>
      </c>
      <c r="F262" s="50" t="b">
        <v>1</v>
      </c>
      <c r="G262" s="59">
        <v>0.02</v>
      </c>
      <c r="H262" s="59" t="s">
        <v>22279</v>
      </c>
    </row>
    <row r="263" spans="1:8" x14ac:dyDescent="0.15">
      <c r="A263" s="46" t="s">
        <v>31760</v>
      </c>
      <c r="B263" s="59">
        <v>2</v>
      </c>
      <c r="C263" s="41" t="s">
        <v>31759</v>
      </c>
      <c r="D263" s="59" t="s">
        <v>31758</v>
      </c>
      <c r="E263" s="400" t="s">
        <v>3366</v>
      </c>
      <c r="F263" s="50" t="b">
        <v>1</v>
      </c>
      <c r="G263" s="59">
        <v>0.02</v>
      </c>
      <c r="H263" s="59" t="s">
        <v>22279</v>
      </c>
    </row>
    <row r="264" spans="1:8" x14ac:dyDescent="0.15">
      <c r="A264" s="46" t="s">
        <v>31233</v>
      </c>
      <c r="B264" s="59">
        <v>4</v>
      </c>
      <c r="C264" s="41" t="s">
        <v>31232</v>
      </c>
      <c r="D264" s="59" t="s">
        <v>31757</v>
      </c>
      <c r="E264" s="400" t="s">
        <v>5165</v>
      </c>
      <c r="F264" s="50" t="b">
        <v>0</v>
      </c>
      <c r="G264" s="59">
        <v>0.03</v>
      </c>
      <c r="H264" s="59" t="s">
        <v>22279</v>
      </c>
    </row>
    <row r="265" spans="1:8" x14ac:dyDescent="0.15">
      <c r="A265" s="46" t="s">
        <v>31756</v>
      </c>
      <c r="B265" s="59">
        <v>1</v>
      </c>
      <c r="C265" s="41" t="s">
        <v>31755</v>
      </c>
      <c r="D265" s="59" t="s">
        <v>31754</v>
      </c>
      <c r="E265" s="400" t="s">
        <v>5235</v>
      </c>
      <c r="F265" s="50" t="b">
        <v>1</v>
      </c>
      <c r="G265" s="59">
        <v>0.03</v>
      </c>
      <c r="H265" s="59" t="s">
        <v>22279</v>
      </c>
    </row>
    <row r="266" spans="1:8" x14ac:dyDescent="0.15">
      <c r="A266" s="46" t="s">
        <v>30451</v>
      </c>
      <c r="B266" s="59">
        <v>9</v>
      </c>
      <c r="C266" s="41" t="s">
        <v>30450</v>
      </c>
      <c r="D266" s="59" t="s">
        <v>31753</v>
      </c>
      <c r="E266" s="400" t="s">
        <v>3135</v>
      </c>
      <c r="F266" s="50" t="b">
        <v>0</v>
      </c>
      <c r="G266" s="59">
        <v>0.03</v>
      </c>
      <c r="H266" s="59" t="s">
        <v>22279</v>
      </c>
    </row>
    <row r="267" spans="1:8" x14ac:dyDescent="0.15">
      <c r="A267" s="46" t="s">
        <v>30405</v>
      </c>
      <c r="B267" s="59">
        <v>6</v>
      </c>
      <c r="C267" s="41" t="s">
        <v>30404</v>
      </c>
      <c r="D267" s="59" t="s">
        <v>31752</v>
      </c>
      <c r="E267" s="400" t="s">
        <v>4667</v>
      </c>
      <c r="F267" s="50" t="b">
        <v>0</v>
      </c>
      <c r="G267" s="59">
        <v>0.03</v>
      </c>
      <c r="H267" s="59" t="s">
        <v>22279</v>
      </c>
    </row>
    <row r="268" spans="1:8" x14ac:dyDescent="0.15">
      <c r="A268" s="46" t="s">
        <v>31751</v>
      </c>
      <c r="B268" s="59">
        <v>1</v>
      </c>
      <c r="C268" s="41" t="s">
        <v>31750</v>
      </c>
      <c r="D268" s="59" t="s">
        <v>31749</v>
      </c>
      <c r="E268" s="400" t="s">
        <v>3300</v>
      </c>
      <c r="F268" s="50" t="b">
        <v>1</v>
      </c>
      <c r="G268" s="59">
        <v>0.03</v>
      </c>
      <c r="H268" s="59" t="s">
        <v>22279</v>
      </c>
    </row>
    <row r="269" spans="1:8" x14ac:dyDescent="0.15">
      <c r="A269" s="46" t="s">
        <v>471</v>
      </c>
      <c r="B269" s="59">
        <v>2</v>
      </c>
      <c r="C269" s="41" t="s">
        <v>30688</v>
      </c>
      <c r="D269" s="59" t="s">
        <v>20383</v>
      </c>
      <c r="E269" s="400" t="s">
        <v>472</v>
      </c>
      <c r="F269" s="50" t="b">
        <v>0</v>
      </c>
      <c r="G269" s="59">
        <v>0.03</v>
      </c>
      <c r="H269" s="59" t="s">
        <v>22279</v>
      </c>
    </row>
    <row r="270" spans="1:8" x14ac:dyDescent="0.15">
      <c r="A270" s="46" t="s">
        <v>31748</v>
      </c>
      <c r="B270" s="59">
        <v>1</v>
      </c>
      <c r="C270" s="41" t="s">
        <v>31747</v>
      </c>
      <c r="D270" s="59" t="s">
        <v>31746</v>
      </c>
      <c r="E270" s="400" t="s">
        <v>2328</v>
      </c>
      <c r="F270" s="50" t="b">
        <v>1</v>
      </c>
      <c r="G270" s="59">
        <v>0.03</v>
      </c>
      <c r="H270" s="59" t="s">
        <v>22279</v>
      </c>
    </row>
    <row r="271" spans="1:8" x14ac:dyDescent="0.15">
      <c r="A271" s="46" t="s">
        <v>31150</v>
      </c>
      <c r="B271" s="59">
        <v>2</v>
      </c>
      <c r="C271" s="41" t="s">
        <v>31149</v>
      </c>
      <c r="D271" s="59" t="s">
        <v>31745</v>
      </c>
      <c r="E271" s="400" t="s">
        <v>4183</v>
      </c>
      <c r="F271" s="50" t="b">
        <v>0</v>
      </c>
      <c r="G271" s="59">
        <v>0.03</v>
      </c>
      <c r="H271" s="59" t="s">
        <v>22279</v>
      </c>
    </row>
    <row r="272" spans="1:8" x14ac:dyDescent="0.15">
      <c r="A272" s="46" t="s">
        <v>31744</v>
      </c>
      <c r="B272" s="59">
        <v>1</v>
      </c>
      <c r="C272" s="41" t="s">
        <v>31743</v>
      </c>
      <c r="D272" s="59" t="s">
        <v>31742</v>
      </c>
      <c r="E272" s="400" t="s">
        <v>512</v>
      </c>
      <c r="F272" s="50" t="b">
        <v>0</v>
      </c>
      <c r="G272" s="59">
        <v>0.03</v>
      </c>
      <c r="H272" s="59" t="s">
        <v>22279</v>
      </c>
    </row>
    <row r="273" spans="1:8" x14ac:dyDescent="0.15">
      <c r="A273" s="46" t="s">
        <v>253</v>
      </c>
      <c r="B273" s="59">
        <v>1</v>
      </c>
      <c r="C273" s="41" t="s">
        <v>31741</v>
      </c>
      <c r="D273" s="59" t="s">
        <v>31740</v>
      </c>
      <c r="E273" s="400" t="s">
        <v>254</v>
      </c>
      <c r="F273" s="50" t="b">
        <v>1</v>
      </c>
      <c r="G273" s="59">
        <v>0.03</v>
      </c>
      <c r="H273" s="59" t="s">
        <v>22279</v>
      </c>
    </row>
    <row r="274" spans="1:8" x14ac:dyDescent="0.15">
      <c r="A274" s="46" t="s">
        <v>31739</v>
      </c>
      <c r="B274" s="59">
        <v>1</v>
      </c>
      <c r="C274" s="41" t="s">
        <v>31738</v>
      </c>
      <c r="D274" s="59" t="s">
        <v>31737</v>
      </c>
      <c r="E274" s="400" t="s">
        <v>835</v>
      </c>
      <c r="F274" s="50" t="b">
        <v>0</v>
      </c>
      <c r="G274" s="59">
        <v>0.03</v>
      </c>
      <c r="H274" s="59" t="s">
        <v>22279</v>
      </c>
    </row>
    <row r="275" spans="1:8" x14ac:dyDescent="0.15">
      <c r="A275" s="46" t="s">
        <v>30591</v>
      </c>
      <c r="B275" s="59">
        <v>17</v>
      </c>
      <c r="C275" s="41" t="s">
        <v>30590</v>
      </c>
      <c r="D275" s="59" t="s">
        <v>31736</v>
      </c>
      <c r="E275" s="400" t="s">
        <v>3453</v>
      </c>
      <c r="F275" s="50" t="b">
        <v>0</v>
      </c>
      <c r="G275" s="59">
        <v>0.03</v>
      </c>
      <c r="H275" s="59" t="s">
        <v>22279</v>
      </c>
    </row>
    <row r="276" spans="1:8" x14ac:dyDescent="0.15">
      <c r="A276" s="46" t="s">
        <v>30405</v>
      </c>
      <c r="B276" s="59">
        <v>6</v>
      </c>
      <c r="C276" s="41" t="s">
        <v>30404</v>
      </c>
      <c r="D276" s="59" t="s">
        <v>31735</v>
      </c>
      <c r="E276" s="400" t="s">
        <v>3000</v>
      </c>
      <c r="F276" s="50" t="b">
        <v>0</v>
      </c>
      <c r="G276" s="59">
        <v>0.03</v>
      </c>
      <c r="H276" s="59" t="s">
        <v>22279</v>
      </c>
    </row>
    <row r="277" spans="1:8" x14ac:dyDescent="0.15">
      <c r="A277" s="46" t="s">
        <v>20384</v>
      </c>
      <c r="B277" s="59">
        <v>1</v>
      </c>
      <c r="C277" s="41" t="s">
        <v>31734</v>
      </c>
      <c r="D277" s="59" t="s">
        <v>20385</v>
      </c>
      <c r="E277" s="400" t="s">
        <v>3298</v>
      </c>
      <c r="F277" s="50" t="b">
        <v>1</v>
      </c>
      <c r="G277" s="59">
        <v>0.03</v>
      </c>
      <c r="H277" s="59" t="s">
        <v>22279</v>
      </c>
    </row>
    <row r="278" spans="1:8" x14ac:dyDescent="0.15">
      <c r="A278" s="46" t="s">
        <v>31656</v>
      </c>
      <c r="B278" s="59">
        <v>2</v>
      </c>
      <c r="C278" s="41" t="s">
        <v>31655</v>
      </c>
      <c r="D278" s="59" t="s">
        <v>31733</v>
      </c>
      <c r="E278" s="400" t="s">
        <v>538</v>
      </c>
      <c r="F278" s="50" t="b">
        <v>1</v>
      </c>
      <c r="G278" s="59">
        <v>0.03</v>
      </c>
      <c r="H278" s="59" t="s">
        <v>22279</v>
      </c>
    </row>
    <row r="279" spans="1:8" x14ac:dyDescent="0.15">
      <c r="A279" s="46" t="s">
        <v>31732</v>
      </c>
      <c r="B279" s="59">
        <v>1</v>
      </c>
      <c r="C279" s="41" t="s">
        <v>31731</v>
      </c>
      <c r="D279" s="59" t="s">
        <v>31730</v>
      </c>
      <c r="E279" s="400" t="s">
        <v>427</v>
      </c>
      <c r="F279" s="50" t="b">
        <v>1</v>
      </c>
      <c r="G279" s="59">
        <v>0.03</v>
      </c>
      <c r="H279" s="59" t="s">
        <v>22279</v>
      </c>
    </row>
    <row r="280" spans="1:8" x14ac:dyDescent="0.15">
      <c r="A280" s="46" t="s">
        <v>30347</v>
      </c>
      <c r="B280" s="59">
        <v>5</v>
      </c>
      <c r="C280" s="41" t="s">
        <v>30346</v>
      </c>
      <c r="D280" s="59" t="s">
        <v>31729</v>
      </c>
      <c r="E280" s="400" t="s">
        <v>31728</v>
      </c>
      <c r="F280" s="50" t="b">
        <v>0</v>
      </c>
      <c r="G280" s="59">
        <v>0.04</v>
      </c>
      <c r="H280" s="59" t="s">
        <v>22279</v>
      </c>
    </row>
    <row r="281" spans="1:8" x14ac:dyDescent="0.15">
      <c r="A281" s="46" t="s">
        <v>30658</v>
      </c>
      <c r="B281" s="59">
        <v>12</v>
      </c>
      <c r="C281" s="41" t="s">
        <v>30657</v>
      </c>
      <c r="D281" s="59" t="s">
        <v>31727</v>
      </c>
      <c r="E281" s="400" t="s">
        <v>3077</v>
      </c>
      <c r="F281" s="50" t="b">
        <v>0</v>
      </c>
      <c r="G281" s="59">
        <v>0.04</v>
      </c>
      <c r="H281" s="59" t="s">
        <v>22279</v>
      </c>
    </row>
    <row r="282" spans="1:8" x14ac:dyDescent="0.15">
      <c r="A282" s="46" t="s">
        <v>30560</v>
      </c>
      <c r="B282" s="59">
        <v>9</v>
      </c>
      <c r="C282" s="41" t="s">
        <v>30559</v>
      </c>
      <c r="D282" s="59" t="s">
        <v>31726</v>
      </c>
      <c r="E282" s="400" t="s">
        <v>7139</v>
      </c>
      <c r="F282" s="50" t="b">
        <v>0</v>
      </c>
      <c r="G282" s="59">
        <v>0.04</v>
      </c>
      <c r="H282" s="59" t="s">
        <v>22279</v>
      </c>
    </row>
    <row r="283" spans="1:8" x14ac:dyDescent="0.15">
      <c r="A283" s="46" t="s">
        <v>31725</v>
      </c>
      <c r="B283" s="59">
        <v>1</v>
      </c>
      <c r="C283" s="41" t="s">
        <v>31724</v>
      </c>
      <c r="D283" s="59" t="s">
        <v>31723</v>
      </c>
      <c r="E283" s="400" t="s">
        <v>2702</v>
      </c>
      <c r="F283" s="50" t="b">
        <v>1</v>
      </c>
      <c r="G283" s="59">
        <v>0.04</v>
      </c>
      <c r="H283" s="59" t="s">
        <v>22279</v>
      </c>
    </row>
    <row r="284" spans="1:8" x14ac:dyDescent="0.15">
      <c r="A284" s="46" t="s">
        <v>30680</v>
      </c>
      <c r="B284" s="59">
        <v>6</v>
      </c>
      <c r="C284" s="41" t="s">
        <v>30679</v>
      </c>
      <c r="D284" s="59" t="s">
        <v>31722</v>
      </c>
      <c r="E284" s="400" t="s">
        <v>475</v>
      </c>
      <c r="F284" s="50" t="b">
        <v>0</v>
      </c>
      <c r="G284" s="59">
        <v>0.04</v>
      </c>
      <c r="H284" s="59" t="s">
        <v>22279</v>
      </c>
    </row>
    <row r="285" spans="1:8" x14ac:dyDescent="0.15">
      <c r="A285" s="46" t="s">
        <v>31233</v>
      </c>
      <c r="B285" s="59">
        <v>4</v>
      </c>
      <c r="C285" s="41" t="s">
        <v>31232</v>
      </c>
      <c r="D285" s="59" t="s">
        <v>31721</v>
      </c>
      <c r="E285" s="400" t="s">
        <v>2328</v>
      </c>
      <c r="F285" s="50" t="b">
        <v>0</v>
      </c>
      <c r="G285" s="59">
        <v>0.04</v>
      </c>
      <c r="H285" s="59" t="s">
        <v>22279</v>
      </c>
    </row>
    <row r="286" spans="1:8" ht="26" x14ac:dyDescent="0.15">
      <c r="A286" s="46" t="s">
        <v>30469</v>
      </c>
      <c r="B286" s="59">
        <v>6</v>
      </c>
      <c r="C286" s="41" t="s">
        <v>30468</v>
      </c>
      <c r="D286" s="59" t="s">
        <v>31720</v>
      </c>
      <c r="E286" s="400" t="s">
        <v>2704</v>
      </c>
      <c r="F286" s="50" t="b">
        <v>1</v>
      </c>
      <c r="G286" s="59">
        <v>0.04</v>
      </c>
      <c r="H286" s="59" t="s">
        <v>22279</v>
      </c>
    </row>
    <row r="287" spans="1:8" x14ac:dyDescent="0.15">
      <c r="A287" s="46" t="s">
        <v>31719</v>
      </c>
      <c r="B287" s="59">
        <v>1</v>
      </c>
      <c r="C287" s="41" t="s">
        <v>31718</v>
      </c>
      <c r="D287" s="59" t="s">
        <v>31717</v>
      </c>
      <c r="E287" s="400" t="s">
        <v>457</v>
      </c>
      <c r="F287" s="50" t="b">
        <v>1</v>
      </c>
      <c r="G287" s="59">
        <v>0.04</v>
      </c>
      <c r="H287" s="59" t="s">
        <v>22279</v>
      </c>
    </row>
    <row r="288" spans="1:8" x14ac:dyDescent="0.15">
      <c r="A288" s="46" t="s">
        <v>343</v>
      </c>
      <c r="B288" s="59">
        <v>1</v>
      </c>
      <c r="C288" s="41" t="s">
        <v>31716</v>
      </c>
      <c r="D288" s="59" t="s">
        <v>30044</v>
      </c>
      <c r="E288" s="400" t="s">
        <v>344</v>
      </c>
      <c r="F288" s="50" t="b">
        <v>0</v>
      </c>
      <c r="G288" s="59">
        <v>0.04</v>
      </c>
      <c r="H288" s="59" t="s">
        <v>22279</v>
      </c>
    </row>
    <row r="289" spans="1:8" x14ac:dyDescent="0.15">
      <c r="A289" s="46" t="s">
        <v>30335</v>
      </c>
      <c r="B289" s="59">
        <v>5</v>
      </c>
      <c r="C289" s="41" t="s">
        <v>30334</v>
      </c>
      <c r="D289" s="59" t="s">
        <v>31715</v>
      </c>
      <c r="E289" s="400" t="s">
        <v>3858</v>
      </c>
      <c r="F289" s="50" t="b">
        <v>0</v>
      </c>
      <c r="G289" s="59">
        <v>0.04</v>
      </c>
      <c r="H289" s="59" t="s">
        <v>22279</v>
      </c>
    </row>
    <row r="290" spans="1:8" x14ac:dyDescent="0.15">
      <c r="A290" s="46" t="s">
        <v>31476</v>
      </c>
      <c r="B290" s="59">
        <v>2</v>
      </c>
      <c r="C290" s="41" t="s">
        <v>31475</v>
      </c>
      <c r="D290" s="59" t="s">
        <v>31714</v>
      </c>
      <c r="E290" s="400" t="s">
        <v>6275</v>
      </c>
      <c r="F290" s="50" t="b">
        <v>0</v>
      </c>
      <c r="G290" s="59">
        <v>0.04</v>
      </c>
      <c r="H290" s="59" t="s">
        <v>22279</v>
      </c>
    </row>
    <row r="291" spans="1:8" x14ac:dyDescent="0.15">
      <c r="A291" s="46" t="s">
        <v>30839</v>
      </c>
      <c r="B291" s="59">
        <v>6</v>
      </c>
      <c r="C291" s="41" t="s">
        <v>30838</v>
      </c>
      <c r="D291" s="59" t="s">
        <v>31713</v>
      </c>
      <c r="E291" s="400" t="s">
        <v>3567</v>
      </c>
      <c r="F291" s="50" t="b">
        <v>0</v>
      </c>
      <c r="G291" s="59">
        <v>0.04</v>
      </c>
      <c r="H291" s="59" t="s">
        <v>22279</v>
      </c>
    </row>
    <row r="292" spans="1:8" x14ac:dyDescent="0.15">
      <c r="A292" s="46" t="s">
        <v>30591</v>
      </c>
      <c r="B292" s="59">
        <v>17</v>
      </c>
      <c r="C292" s="41" t="s">
        <v>30590</v>
      </c>
      <c r="D292" s="59" t="s">
        <v>31712</v>
      </c>
      <c r="E292" s="400" t="s">
        <v>3948</v>
      </c>
      <c r="F292" s="50" t="b">
        <v>1</v>
      </c>
      <c r="G292" s="59">
        <v>0.04</v>
      </c>
      <c r="H292" s="59" t="s">
        <v>22279</v>
      </c>
    </row>
    <row r="293" spans="1:8" x14ac:dyDescent="0.15">
      <c r="A293" s="46" t="s">
        <v>31711</v>
      </c>
      <c r="B293" s="59">
        <v>1</v>
      </c>
      <c r="C293" s="41" t="s">
        <v>31710</v>
      </c>
      <c r="D293" s="59" t="s">
        <v>31709</v>
      </c>
      <c r="E293" s="400" t="s">
        <v>3216</v>
      </c>
      <c r="F293" s="50" t="b">
        <v>1</v>
      </c>
      <c r="G293" s="59">
        <v>0.04</v>
      </c>
      <c r="H293" s="59" t="s">
        <v>22279</v>
      </c>
    </row>
    <row r="294" spans="1:8" x14ac:dyDescent="0.15">
      <c r="A294" s="46" t="s">
        <v>30493</v>
      </c>
      <c r="B294" s="59">
        <v>7</v>
      </c>
      <c r="C294" s="41" t="s">
        <v>30492</v>
      </c>
      <c r="D294" s="59" t="s">
        <v>31708</v>
      </c>
      <c r="E294" s="400" t="s">
        <v>2974</v>
      </c>
      <c r="F294" s="50" t="b">
        <v>0</v>
      </c>
      <c r="G294" s="59">
        <v>0.04</v>
      </c>
      <c r="H294" s="59" t="s">
        <v>22279</v>
      </c>
    </row>
    <row r="295" spans="1:8" x14ac:dyDescent="0.15">
      <c r="A295" s="46" t="s">
        <v>31707</v>
      </c>
      <c r="B295" s="59">
        <v>1</v>
      </c>
      <c r="C295" s="41" t="s">
        <v>31706</v>
      </c>
      <c r="D295" s="59" t="s">
        <v>31705</v>
      </c>
      <c r="E295" s="400" t="s">
        <v>3605</v>
      </c>
      <c r="F295" s="50" t="b">
        <v>1</v>
      </c>
      <c r="G295" s="59">
        <v>0.04</v>
      </c>
      <c r="H295" s="59" t="s">
        <v>22279</v>
      </c>
    </row>
    <row r="296" spans="1:8" x14ac:dyDescent="0.15">
      <c r="A296" s="46" t="s">
        <v>30368</v>
      </c>
      <c r="B296" s="59">
        <v>27</v>
      </c>
      <c r="C296" s="41" t="s">
        <v>30367</v>
      </c>
      <c r="D296" s="59" t="s">
        <v>31704</v>
      </c>
      <c r="E296" s="400" t="s">
        <v>1180</v>
      </c>
      <c r="F296" s="50" t="b">
        <v>0</v>
      </c>
      <c r="G296" s="59">
        <v>0.05</v>
      </c>
      <c r="H296" s="59" t="s">
        <v>22279</v>
      </c>
    </row>
    <row r="297" spans="1:8" x14ac:dyDescent="0.15">
      <c r="A297" s="46" t="s">
        <v>30531</v>
      </c>
      <c r="B297" s="59">
        <v>11</v>
      </c>
      <c r="C297" s="41" t="s">
        <v>30530</v>
      </c>
      <c r="D297" s="59" t="s">
        <v>31703</v>
      </c>
      <c r="E297" s="400" t="s">
        <v>3595</v>
      </c>
      <c r="F297" s="50" t="b">
        <v>0</v>
      </c>
      <c r="G297" s="59">
        <v>0.05</v>
      </c>
      <c r="H297" s="59" t="s">
        <v>22279</v>
      </c>
    </row>
    <row r="298" spans="1:8" x14ac:dyDescent="0.15">
      <c r="A298" s="46" t="s">
        <v>30539</v>
      </c>
      <c r="B298" s="59">
        <v>15</v>
      </c>
      <c r="C298" s="41" t="s">
        <v>30538</v>
      </c>
      <c r="D298" s="59" t="s">
        <v>31702</v>
      </c>
      <c r="E298" s="400" t="s">
        <v>7147</v>
      </c>
      <c r="F298" s="50" t="b">
        <v>0</v>
      </c>
      <c r="G298" s="59">
        <v>0.05</v>
      </c>
      <c r="H298" s="59" t="s">
        <v>22279</v>
      </c>
    </row>
    <row r="299" spans="1:8" x14ac:dyDescent="0.15">
      <c r="A299" s="46" t="s">
        <v>31117</v>
      </c>
      <c r="B299" s="59">
        <v>2</v>
      </c>
      <c r="C299" s="41" t="s">
        <v>31116</v>
      </c>
      <c r="D299" s="59" t="s">
        <v>31701</v>
      </c>
      <c r="E299" s="400" t="s">
        <v>3409</v>
      </c>
      <c r="F299" s="50" t="b">
        <v>0</v>
      </c>
      <c r="G299" s="59">
        <v>0.05</v>
      </c>
      <c r="H299" s="59" t="s">
        <v>22279</v>
      </c>
    </row>
    <row r="300" spans="1:8" x14ac:dyDescent="0.15">
      <c r="A300" s="46" t="s">
        <v>31426</v>
      </c>
      <c r="B300" s="59">
        <v>3</v>
      </c>
      <c r="C300" s="41" t="s">
        <v>31425</v>
      </c>
      <c r="D300" s="59" t="s">
        <v>31700</v>
      </c>
      <c r="E300" s="400" t="s">
        <v>31699</v>
      </c>
      <c r="F300" s="50" t="b">
        <v>0</v>
      </c>
      <c r="G300" s="59">
        <v>0.05</v>
      </c>
      <c r="H300" s="59" t="s">
        <v>22279</v>
      </c>
    </row>
    <row r="301" spans="1:8" x14ac:dyDescent="0.15">
      <c r="A301" s="46" t="s">
        <v>31698</v>
      </c>
      <c r="B301" s="59">
        <v>1</v>
      </c>
      <c r="C301" s="41" t="s">
        <v>31697</v>
      </c>
      <c r="D301" s="59" t="s">
        <v>31696</v>
      </c>
      <c r="E301" s="400" t="s">
        <v>31695</v>
      </c>
      <c r="F301" s="50" t="b">
        <v>1</v>
      </c>
      <c r="G301" s="59">
        <v>0.05</v>
      </c>
      <c r="H301" s="59" t="s">
        <v>22279</v>
      </c>
    </row>
    <row r="302" spans="1:8" x14ac:dyDescent="0.15">
      <c r="A302" s="46" t="s">
        <v>30395</v>
      </c>
      <c r="B302" s="59">
        <v>10</v>
      </c>
      <c r="C302" s="41" t="s">
        <v>30394</v>
      </c>
      <c r="D302" s="59" t="s">
        <v>31694</v>
      </c>
      <c r="E302" s="400" t="s">
        <v>4057</v>
      </c>
      <c r="F302" s="50" t="b">
        <v>0</v>
      </c>
      <c r="G302" s="59">
        <v>0.05</v>
      </c>
      <c r="H302" s="59" t="s">
        <v>22279</v>
      </c>
    </row>
    <row r="303" spans="1:8" x14ac:dyDescent="0.15">
      <c r="A303" s="46" t="s">
        <v>30448</v>
      </c>
      <c r="B303" s="59">
        <v>4</v>
      </c>
      <c r="C303" s="41" t="s">
        <v>30447</v>
      </c>
      <c r="D303" s="59" t="s">
        <v>31693</v>
      </c>
      <c r="E303" s="400" t="s">
        <v>2543</v>
      </c>
      <c r="F303" s="50" t="b">
        <v>0</v>
      </c>
      <c r="G303" s="59">
        <v>0.05</v>
      </c>
      <c r="H303" s="59" t="s">
        <v>22279</v>
      </c>
    </row>
    <row r="304" spans="1:8" x14ac:dyDescent="0.15">
      <c r="A304" s="46" t="s">
        <v>31692</v>
      </c>
      <c r="B304" s="59">
        <v>2</v>
      </c>
      <c r="C304" s="41" t="s">
        <v>31691</v>
      </c>
      <c r="D304" s="59" t="s">
        <v>31690</v>
      </c>
      <c r="E304" s="400" t="s">
        <v>3236</v>
      </c>
      <c r="F304" s="50" t="b">
        <v>0</v>
      </c>
      <c r="G304" s="59">
        <v>0.05</v>
      </c>
      <c r="H304" s="59" t="s">
        <v>22279</v>
      </c>
    </row>
    <row r="305" spans="1:8" x14ac:dyDescent="0.15">
      <c r="A305" s="46" t="s">
        <v>31689</v>
      </c>
      <c r="B305" s="59">
        <v>1</v>
      </c>
      <c r="C305" s="41" t="s">
        <v>31688</v>
      </c>
      <c r="D305" s="59" t="s">
        <v>31687</v>
      </c>
      <c r="E305" s="400" t="s">
        <v>2597</v>
      </c>
      <c r="F305" s="50" t="b">
        <v>1</v>
      </c>
      <c r="G305" s="59">
        <v>0.05</v>
      </c>
      <c r="H305" s="59" t="s">
        <v>22279</v>
      </c>
    </row>
    <row r="306" spans="1:8" x14ac:dyDescent="0.15">
      <c r="A306" s="46" t="s">
        <v>30539</v>
      </c>
      <c r="B306" s="59">
        <v>15</v>
      </c>
      <c r="C306" s="41" t="s">
        <v>30538</v>
      </c>
      <c r="D306" s="59" t="s">
        <v>31686</v>
      </c>
      <c r="E306" s="400" t="s">
        <v>2328</v>
      </c>
      <c r="F306" s="50" t="b">
        <v>0</v>
      </c>
      <c r="G306" s="59">
        <v>0.05</v>
      </c>
      <c r="H306" s="59" t="s">
        <v>22279</v>
      </c>
    </row>
    <row r="307" spans="1:8" x14ac:dyDescent="0.15">
      <c r="A307" s="46" t="s">
        <v>30800</v>
      </c>
      <c r="B307" s="59">
        <v>2</v>
      </c>
      <c r="C307" s="41" t="s">
        <v>30799</v>
      </c>
      <c r="D307" s="59" t="s">
        <v>31685</v>
      </c>
      <c r="E307" s="400" t="s">
        <v>3190</v>
      </c>
      <c r="F307" s="50" t="b">
        <v>0</v>
      </c>
      <c r="G307" s="59">
        <v>0.05</v>
      </c>
      <c r="H307" s="59" t="s">
        <v>22279</v>
      </c>
    </row>
    <row r="308" spans="1:8" x14ac:dyDescent="0.15">
      <c r="A308" s="46" t="s">
        <v>30920</v>
      </c>
      <c r="B308" s="59">
        <v>4</v>
      </c>
      <c r="C308" s="41" t="s">
        <v>30919</v>
      </c>
      <c r="D308" s="59" t="s">
        <v>31684</v>
      </c>
      <c r="E308" s="400" t="s">
        <v>31683</v>
      </c>
      <c r="F308" s="50" t="b">
        <v>1</v>
      </c>
      <c r="G308" s="59">
        <v>0.05</v>
      </c>
      <c r="H308" s="59" t="s">
        <v>22279</v>
      </c>
    </row>
    <row r="309" spans="1:8" x14ac:dyDescent="0.15">
      <c r="A309" s="46" t="s">
        <v>30516</v>
      </c>
      <c r="B309" s="59">
        <v>9</v>
      </c>
      <c r="C309" s="41" t="s">
        <v>30515</v>
      </c>
      <c r="D309" s="59" t="s">
        <v>31682</v>
      </c>
      <c r="E309" s="400" t="s">
        <v>2963</v>
      </c>
      <c r="F309" s="50" t="b">
        <v>0</v>
      </c>
      <c r="G309" s="59">
        <v>0.05</v>
      </c>
      <c r="H309" s="59" t="s">
        <v>22279</v>
      </c>
    </row>
    <row r="310" spans="1:8" x14ac:dyDescent="0.15">
      <c r="A310" s="46" t="s">
        <v>31158</v>
      </c>
      <c r="B310" s="59">
        <v>3</v>
      </c>
      <c r="C310" s="41" t="s">
        <v>31157</v>
      </c>
      <c r="D310" s="59" t="s">
        <v>31681</v>
      </c>
      <c r="E310" s="400" t="s">
        <v>2968</v>
      </c>
      <c r="F310" s="50" t="b">
        <v>1</v>
      </c>
      <c r="G310" s="59">
        <v>0.05</v>
      </c>
      <c r="H310" s="59" t="s">
        <v>22279</v>
      </c>
    </row>
    <row r="311" spans="1:8" x14ac:dyDescent="0.15">
      <c r="A311" s="46" t="s">
        <v>30379</v>
      </c>
      <c r="B311" s="59">
        <v>8</v>
      </c>
      <c r="C311" s="41" t="s">
        <v>30378</v>
      </c>
      <c r="D311" s="59" t="s">
        <v>31680</v>
      </c>
      <c r="E311" s="400" t="s">
        <v>3237</v>
      </c>
      <c r="F311" s="50" t="b">
        <v>0</v>
      </c>
      <c r="G311" s="59">
        <v>0.05</v>
      </c>
      <c r="H311" s="59" t="s">
        <v>22279</v>
      </c>
    </row>
    <row r="312" spans="1:8" x14ac:dyDescent="0.15">
      <c r="A312" s="46" t="s">
        <v>30883</v>
      </c>
      <c r="B312" s="59">
        <v>3</v>
      </c>
      <c r="C312" s="41" t="s">
        <v>30882</v>
      </c>
      <c r="D312" s="59" t="s">
        <v>31679</v>
      </c>
      <c r="E312" s="400" t="s">
        <v>3060</v>
      </c>
      <c r="F312" s="50" t="b">
        <v>0</v>
      </c>
      <c r="G312" s="59">
        <v>0.05</v>
      </c>
      <c r="H312" s="59" t="s">
        <v>22279</v>
      </c>
    </row>
    <row r="313" spans="1:8" x14ac:dyDescent="0.15">
      <c r="A313" s="46" t="s">
        <v>30405</v>
      </c>
      <c r="B313" s="59">
        <v>6</v>
      </c>
      <c r="C313" s="41" t="s">
        <v>30404</v>
      </c>
      <c r="D313" s="59" t="s">
        <v>31678</v>
      </c>
      <c r="E313" s="400" t="s">
        <v>3112</v>
      </c>
      <c r="F313" s="50" t="b">
        <v>0</v>
      </c>
      <c r="G313" s="59">
        <v>0.06</v>
      </c>
      <c r="H313" s="59" t="s">
        <v>22279</v>
      </c>
    </row>
    <row r="314" spans="1:8" x14ac:dyDescent="0.15">
      <c r="A314" s="46" t="s">
        <v>31405</v>
      </c>
      <c r="B314" s="59">
        <v>2</v>
      </c>
      <c r="C314" s="41" t="s">
        <v>31404</v>
      </c>
      <c r="D314" s="59" t="s">
        <v>31677</v>
      </c>
      <c r="E314" s="400" t="s">
        <v>563</v>
      </c>
      <c r="F314" s="50" t="b">
        <v>1</v>
      </c>
      <c r="G314" s="59">
        <v>0.06</v>
      </c>
      <c r="H314" s="59" t="s">
        <v>30302</v>
      </c>
    </row>
    <row r="315" spans="1:8" x14ac:dyDescent="0.15">
      <c r="A315" s="46" t="s">
        <v>30408</v>
      </c>
      <c r="B315" s="59">
        <v>5</v>
      </c>
      <c r="C315" s="41" t="s">
        <v>30407</v>
      </c>
      <c r="D315" s="59" t="s">
        <v>31676</v>
      </c>
      <c r="E315" s="400" t="s">
        <v>3828</v>
      </c>
      <c r="F315" s="50" t="b">
        <v>1</v>
      </c>
      <c r="G315" s="59">
        <v>0.06</v>
      </c>
      <c r="H315" s="59" t="s">
        <v>30302</v>
      </c>
    </row>
    <row r="316" spans="1:8" x14ac:dyDescent="0.15">
      <c r="A316" s="46" t="s">
        <v>30472</v>
      </c>
      <c r="B316" s="59">
        <v>5</v>
      </c>
      <c r="C316" s="41" t="s">
        <v>30471</v>
      </c>
      <c r="D316" s="59" t="s">
        <v>31675</v>
      </c>
      <c r="E316" s="400" t="s">
        <v>776</v>
      </c>
      <c r="F316" s="50" t="b">
        <v>0</v>
      </c>
      <c r="G316" s="59">
        <v>0.06</v>
      </c>
      <c r="H316" s="59" t="s">
        <v>30302</v>
      </c>
    </row>
    <row r="317" spans="1:8" x14ac:dyDescent="0.15">
      <c r="A317" s="46" t="s">
        <v>30347</v>
      </c>
      <c r="B317" s="59">
        <v>5</v>
      </c>
      <c r="C317" s="41" t="s">
        <v>30346</v>
      </c>
      <c r="D317" s="59" t="s">
        <v>31674</v>
      </c>
      <c r="E317" s="400" t="s">
        <v>31673</v>
      </c>
      <c r="F317" s="50" t="b">
        <v>0</v>
      </c>
      <c r="G317" s="59">
        <v>0.06</v>
      </c>
      <c r="H317" s="59" t="s">
        <v>30302</v>
      </c>
    </row>
    <row r="318" spans="1:8" x14ac:dyDescent="0.15">
      <c r="A318" s="46" t="s">
        <v>31672</v>
      </c>
      <c r="B318" s="59">
        <v>1</v>
      </c>
      <c r="C318" s="41" t="s">
        <v>31671</v>
      </c>
      <c r="D318" s="59" t="s">
        <v>31670</v>
      </c>
      <c r="E318" s="400" t="s">
        <v>4699</v>
      </c>
      <c r="F318" s="50" t="b">
        <v>1</v>
      </c>
      <c r="G318" s="59">
        <v>0.06</v>
      </c>
      <c r="H318" s="59" t="s">
        <v>30302</v>
      </c>
    </row>
    <row r="319" spans="1:8" x14ac:dyDescent="0.15">
      <c r="A319" s="46" t="s">
        <v>30311</v>
      </c>
      <c r="B319" s="59">
        <v>14</v>
      </c>
      <c r="C319" s="41" t="s">
        <v>30310</v>
      </c>
      <c r="D319" s="59" t="s">
        <v>31669</v>
      </c>
      <c r="E319" s="400" t="s">
        <v>3168</v>
      </c>
      <c r="F319" s="50" t="b">
        <v>0</v>
      </c>
      <c r="G319" s="59">
        <v>0.06</v>
      </c>
      <c r="H319" s="59" t="s">
        <v>30302</v>
      </c>
    </row>
    <row r="320" spans="1:8" x14ac:dyDescent="0.15">
      <c r="A320" s="46" t="s">
        <v>30308</v>
      </c>
      <c r="B320" s="59">
        <v>20</v>
      </c>
      <c r="C320" s="41" t="s">
        <v>30307</v>
      </c>
      <c r="D320" s="59" t="s">
        <v>31668</v>
      </c>
      <c r="E320" s="400" t="s">
        <v>3136</v>
      </c>
      <c r="F320" s="50" t="b">
        <v>0</v>
      </c>
      <c r="G320" s="59">
        <v>0.06</v>
      </c>
      <c r="H320" s="59" t="s">
        <v>30302</v>
      </c>
    </row>
    <row r="321" spans="1:8" x14ac:dyDescent="0.15">
      <c r="A321" s="46" t="s">
        <v>31667</v>
      </c>
      <c r="B321" s="59">
        <v>1</v>
      </c>
      <c r="C321" s="41" t="s">
        <v>31666</v>
      </c>
      <c r="D321" s="59" t="s">
        <v>31665</v>
      </c>
      <c r="E321" s="400" t="s">
        <v>3084</v>
      </c>
      <c r="F321" s="50" t="b">
        <v>1</v>
      </c>
      <c r="G321" s="59">
        <v>0.06</v>
      </c>
      <c r="H321" s="59" t="s">
        <v>30302</v>
      </c>
    </row>
    <row r="322" spans="1:8" x14ac:dyDescent="0.15">
      <c r="A322" s="46" t="s">
        <v>30441</v>
      </c>
      <c r="B322" s="59">
        <v>14</v>
      </c>
      <c r="C322" s="41" t="s">
        <v>30440</v>
      </c>
      <c r="D322" s="59" t="s">
        <v>31664</v>
      </c>
      <c r="E322" s="400" t="s">
        <v>4431</v>
      </c>
      <c r="F322" s="50" t="b">
        <v>0</v>
      </c>
      <c r="G322" s="59">
        <v>0.06</v>
      </c>
      <c r="H322" s="59" t="s">
        <v>30302</v>
      </c>
    </row>
    <row r="323" spans="1:8" x14ac:dyDescent="0.15">
      <c r="A323" s="46" t="s">
        <v>31663</v>
      </c>
      <c r="B323" s="59">
        <v>1</v>
      </c>
      <c r="C323" s="41" t="s">
        <v>31662</v>
      </c>
      <c r="D323" s="59" t="s">
        <v>31661</v>
      </c>
      <c r="E323" s="400" t="s">
        <v>10112</v>
      </c>
      <c r="F323" s="50" t="b">
        <v>1</v>
      </c>
      <c r="G323" s="59">
        <v>0.06</v>
      </c>
      <c r="H323" s="59" t="s">
        <v>30302</v>
      </c>
    </row>
    <row r="324" spans="1:8" x14ac:dyDescent="0.15">
      <c r="A324" s="46" t="s">
        <v>331</v>
      </c>
      <c r="B324" s="59">
        <v>2</v>
      </c>
      <c r="C324" s="41" t="s">
        <v>30705</v>
      </c>
      <c r="D324" s="59" t="s">
        <v>31660</v>
      </c>
      <c r="E324" s="400" t="s">
        <v>2328</v>
      </c>
      <c r="F324" s="50" t="b">
        <v>0</v>
      </c>
      <c r="G324" s="59">
        <v>0.06</v>
      </c>
      <c r="H324" s="59" t="s">
        <v>30302</v>
      </c>
    </row>
    <row r="325" spans="1:8" x14ac:dyDescent="0.15">
      <c r="A325" s="46" t="s">
        <v>31233</v>
      </c>
      <c r="B325" s="59">
        <v>4</v>
      </c>
      <c r="C325" s="41" t="s">
        <v>31232</v>
      </c>
      <c r="D325" s="59" t="s">
        <v>31659</v>
      </c>
      <c r="E325" s="400" t="s">
        <v>4284</v>
      </c>
      <c r="F325" s="50" t="b">
        <v>0</v>
      </c>
      <c r="G325" s="59">
        <v>0.06</v>
      </c>
      <c r="H325" s="59" t="s">
        <v>30302</v>
      </c>
    </row>
    <row r="326" spans="1:8" x14ac:dyDescent="0.15">
      <c r="A326" s="46" t="s">
        <v>30783</v>
      </c>
      <c r="B326" s="59">
        <v>2</v>
      </c>
      <c r="C326" s="41" t="s">
        <v>30782</v>
      </c>
      <c r="D326" s="59" t="s">
        <v>31658</v>
      </c>
      <c r="E326" s="400" t="s">
        <v>3532</v>
      </c>
      <c r="F326" s="50" t="b">
        <v>1</v>
      </c>
      <c r="G326" s="59">
        <v>0.06</v>
      </c>
      <c r="H326" s="59" t="s">
        <v>30302</v>
      </c>
    </row>
    <row r="327" spans="1:8" x14ac:dyDescent="0.15">
      <c r="A327" s="46" t="s">
        <v>30658</v>
      </c>
      <c r="B327" s="59">
        <v>12</v>
      </c>
      <c r="C327" s="41" t="s">
        <v>30657</v>
      </c>
      <c r="D327" s="59" t="s">
        <v>31657</v>
      </c>
      <c r="E327" s="400" t="s">
        <v>3285</v>
      </c>
      <c r="F327" s="50" t="b">
        <v>0</v>
      </c>
      <c r="G327" s="59">
        <v>7.0000000000000007E-2</v>
      </c>
      <c r="H327" s="59" t="s">
        <v>30302</v>
      </c>
    </row>
    <row r="328" spans="1:8" x14ac:dyDescent="0.15">
      <c r="A328" s="46" t="s">
        <v>31656</v>
      </c>
      <c r="B328" s="59">
        <v>2</v>
      </c>
      <c r="C328" s="41" t="s">
        <v>31655</v>
      </c>
      <c r="D328" s="59" t="s">
        <v>31654</v>
      </c>
      <c r="E328" s="400" t="s">
        <v>31653</v>
      </c>
      <c r="F328" s="50" t="b">
        <v>0</v>
      </c>
      <c r="G328" s="59">
        <v>7.0000000000000007E-2</v>
      </c>
      <c r="H328" s="59" t="s">
        <v>30302</v>
      </c>
    </row>
    <row r="329" spans="1:8" x14ac:dyDescent="0.15">
      <c r="A329" s="46" t="s">
        <v>30308</v>
      </c>
      <c r="B329" s="59">
        <v>20</v>
      </c>
      <c r="C329" s="41" t="s">
        <v>30307</v>
      </c>
      <c r="D329" s="59" t="s">
        <v>31652</v>
      </c>
      <c r="E329" s="400" t="s">
        <v>19838</v>
      </c>
      <c r="F329" s="50" t="b">
        <v>0</v>
      </c>
      <c r="G329" s="59">
        <v>7.0000000000000007E-2</v>
      </c>
      <c r="H329" s="59" t="s">
        <v>30302</v>
      </c>
    </row>
    <row r="330" spans="1:8" x14ac:dyDescent="0.15">
      <c r="A330" s="46" t="s">
        <v>31076</v>
      </c>
      <c r="B330" s="59">
        <v>2</v>
      </c>
      <c r="C330" s="41" t="s">
        <v>31075</v>
      </c>
      <c r="D330" s="59" t="s">
        <v>31651</v>
      </c>
      <c r="E330" s="400" t="s">
        <v>2328</v>
      </c>
      <c r="F330" s="50" t="b">
        <v>1</v>
      </c>
      <c r="G330" s="59">
        <v>7.0000000000000007E-2</v>
      </c>
      <c r="H330" s="59" t="s">
        <v>30302</v>
      </c>
    </row>
    <row r="331" spans="1:8" x14ac:dyDescent="0.15">
      <c r="A331" s="46" t="s">
        <v>31650</v>
      </c>
      <c r="B331" s="59">
        <v>1</v>
      </c>
      <c r="C331" s="41" t="s">
        <v>31649</v>
      </c>
      <c r="D331" s="59" t="s">
        <v>31648</v>
      </c>
      <c r="E331" s="400" t="s">
        <v>3255</v>
      </c>
      <c r="F331" s="50" t="b">
        <v>0</v>
      </c>
      <c r="G331" s="59">
        <v>7.0000000000000007E-2</v>
      </c>
      <c r="H331" s="59" t="s">
        <v>30302</v>
      </c>
    </row>
    <row r="332" spans="1:8" x14ac:dyDescent="0.15">
      <c r="A332" s="46" t="s">
        <v>20386</v>
      </c>
      <c r="B332" s="59">
        <v>2</v>
      </c>
      <c r="C332" s="41" t="s">
        <v>30981</v>
      </c>
      <c r="D332" s="59" t="s">
        <v>31647</v>
      </c>
      <c r="E332" s="400" t="s">
        <v>498</v>
      </c>
      <c r="F332" s="50" t="b">
        <v>0</v>
      </c>
      <c r="G332" s="59">
        <v>7.0000000000000007E-2</v>
      </c>
      <c r="H332" s="59" t="s">
        <v>30302</v>
      </c>
    </row>
    <row r="333" spans="1:8" x14ac:dyDescent="0.15">
      <c r="A333" s="46" t="s">
        <v>31055</v>
      </c>
      <c r="B333" s="59">
        <v>5</v>
      </c>
      <c r="C333" s="41" t="s">
        <v>31054</v>
      </c>
      <c r="D333" s="59" t="s">
        <v>31646</v>
      </c>
      <c r="E333" s="400" t="s">
        <v>9116</v>
      </c>
      <c r="F333" s="50" t="b">
        <v>0</v>
      </c>
      <c r="G333" s="59">
        <v>7.0000000000000007E-2</v>
      </c>
      <c r="H333" s="59" t="s">
        <v>30302</v>
      </c>
    </row>
    <row r="334" spans="1:8" x14ac:dyDescent="0.15">
      <c r="A334" s="46" t="s">
        <v>31645</v>
      </c>
      <c r="B334" s="59">
        <v>1</v>
      </c>
      <c r="C334" s="41" t="s">
        <v>31644</v>
      </c>
      <c r="D334" s="59" t="s">
        <v>31643</v>
      </c>
      <c r="E334" s="400" t="s">
        <v>890</v>
      </c>
      <c r="F334" s="50" t="b">
        <v>1</v>
      </c>
      <c r="G334" s="59">
        <v>7.0000000000000007E-2</v>
      </c>
      <c r="H334" s="59" t="s">
        <v>30302</v>
      </c>
    </row>
    <row r="335" spans="1:8" x14ac:dyDescent="0.15">
      <c r="A335" s="46" t="s">
        <v>30386</v>
      </c>
      <c r="B335" s="59">
        <v>18</v>
      </c>
      <c r="C335" s="41" t="s">
        <v>30385</v>
      </c>
      <c r="D335" s="59" t="s">
        <v>31642</v>
      </c>
      <c r="E335" s="400" t="s">
        <v>11757</v>
      </c>
      <c r="F335" s="50" t="b">
        <v>0</v>
      </c>
      <c r="G335" s="59">
        <v>7.0000000000000007E-2</v>
      </c>
      <c r="H335" s="59" t="s">
        <v>30302</v>
      </c>
    </row>
    <row r="336" spans="1:8" x14ac:dyDescent="0.15">
      <c r="A336" s="46" t="s">
        <v>31641</v>
      </c>
      <c r="B336" s="59">
        <v>1</v>
      </c>
      <c r="C336" s="41" t="s">
        <v>31640</v>
      </c>
      <c r="D336" s="59" t="s">
        <v>31639</v>
      </c>
      <c r="E336" s="400" t="s">
        <v>2328</v>
      </c>
      <c r="F336" s="50" t="b">
        <v>1</v>
      </c>
      <c r="G336" s="59">
        <v>0.08</v>
      </c>
      <c r="H336" s="59" t="s">
        <v>30302</v>
      </c>
    </row>
    <row r="337" spans="1:8" x14ac:dyDescent="0.15">
      <c r="A337" s="46" t="s">
        <v>504</v>
      </c>
      <c r="B337" s="59">
        <v>1</v>
      </c>
      <c r="C337" s="41" t="s">
        <v>31638</v>
      </c>
      <c r="D337" s="59" t="s">
        <v>31637</v>
      </c>
      <c r="E337" s="400" t="s">
        <v>505</v>
      </c>
      <c r="F337" s="50" t="b">
        <v>1</v>
      </c>
      <c r="G337" s="59">
        <v>0.08</v>
      </c>
      <c r="H337" s="59" t="s">
        <v>30302</v>
      </c>
    </row>
    <row r="338" spans="1:8" x14ac:dyDescent="0.15">
      <c r="A338" s="46" t="s">
        <v>31281</v>
      </c>
      <c r="B338" s="59">
        <v>4</v>
      </c>
      <c r="C338" s="41" t="s">
        <v>31280</v>
      </c>
      <c r="D338" s="59" t="s">
        <v>31636</v>
      </c>
      <c r="E338" s="400" t="s">
        <v>2774</v>
      </c>
      <c r="F338" s="50" t="b">
        <v>1</v>
      </c>
      <c r="G338" s="59">
        <v>0.08</v>
      </c>
      <c r="H338" s="59" t="s">
        <v>30302</v>
      </c>
    </row>
    <row r="339" spans="1:8" x14ac:dyDescent="0.15">
      <c r="A339" s="46" t="s">
        <v>20387</v>
      </c>
      <c r="B339" s="59">
        <v>1</v>
      </c>
      <c r="C339" s="41" t="s">
        <v>31635</v>
      </c>
      <c r="D339" s="59" t="s">
        <v>31634</v>
      </c>
      <c r="E339" s="400" t="s">
        <v>2967</v>
      </c>
      <c r="F339" s="50" t="b">
        <v>0</v>
      </c>
      <c r="G339" s="59">
        <v>0.08</v>
      </c>
      <c r="H339" s="59" t="s">
        <v>30302</v>
      </c>
    </row>
    <row r="340" spans="1:8" x14ac:dyDescent="0.15">
      <c r="A340" s="46" t="s">
        <v>30814</v>
      </c>
      <c r="B340" s="59">
        <v>3</v>
      </c>
      <c r="C340" s="41" t="s">
        <v>30813</v>
      </c>
      <c r="D340" s="59" t="s">
        <v>31633</v>
      </c>
      <c r="E340" s="400" t="s">
        <v>3194</v>
      </c>
      <c r="F340" s="50" t="b">
        <v>1</v>
      </c>
      <c r="G340" s="59">
        <v>0.08</v>
      </c>
      <c r="H340" s="59" t="s">
        <v>30302</v>
      </c>
    </row>
    <row r="341" spans="1:8" x14ac:dyDescent="0.15">
      <c r="A341" s="46" t="s">
        <v>2516</v>
      </c>
      <c r="B341" s="59">
        <v>1</v>
      </c>
      <c r="C341" s="41" t="s">
        <v>31632</v>
      </c>
      <c r="D341" s="59" t="s">
        <v>31631</v>
      </c>
      <c r="E341" s="400" t="s">
        <v>266</v>
      </c>
      <c r="F341" s="50" t="b">
        <v>0</v>
      </c>
      <c r="G341" s="59">
        <v>0.08</v>
      </c>
      <c r="H341" s="59" t="s">
        <v>30302</v>
      </c>
    </row>
    <row r="342" spans="1:8" x14ac:dyDescent="0.15">
      <c r="A342" s="46" t="s">
        <v>31630</v>
      </c>
      <c r="B342" s="59">
        <v>1</v>
      </c>
      <c r="C342" s="41" t="s">
        <v>31629</v>
      </c>
      <c r="D342" s="59" t="s">
        <v>31628</v>
      </c>
      <c r="E342" s="400" t="s">
        <v>3124</v>
      </c>
      <c r="F342" s="50" t="b">
        <v>1</v>
      </c>
      <c r="G342" s="59">
        <v>0.08</v>
      </c>
      <c r="H342" s="59" t="s">
        <v>30302</v>
      </c>
    </row>
    <row r="343" spans="1:8" x14ac:dyDescent="0.15">
      <c r="A343" s="46" t="s">
        <v>370</v>
      </c>
      <c r="B343" s="59">
        <v>3</v>
      </c>
      <c r="C343" s="41" t="s">
        <v>30995</v>
      </c>
      <c r="D343" s="59" t="s">
        <v>31627</v>
      </c>
      <c r="E343" s="400" t="s">
        <v>2328</v>
      </c>
      <c r="F343" s="50" t="b">
        <v>1</v>
      </c>
      <c r="G343" s="59">
        <v>0.08</v>
      </c>
      <c r="H343" s="59" t="s">
        <v>30302</v>
      </c>
    </row>
    <row r="344" spans="1:8" x14ac:dyDescent="0.15">
      <c r="A344" s="46" t="s">
        <v>462</v>
      </c>
      <c r="B344" s="59">
        <v>1</v>
      </c>
      <c r="C344" s="41" t="s">
        <v>31626</v>
      </c>
      <c r="D344" s="59" t="s">
        <v>31625</v>
      </c>
      <c r="E344" s="400" t="s">
        <v>2328</v>
      </c>
      <c r="F344" s="50" t="b">
        <v>1</v>
      </c>
      <c r="G344" s="59">
        <v>0.09</v>
      </c>
      <c r="H344" s="59" t="s">
        <v>30302</v>
      </c>
    </row>
    <row r="345" spans="1:8" x14ac:dyDescent="0.15">
      <c r="A345" s="46" t="s">
        <v>31624</v>
      </c>
      <c r="B345" s="59">
        <v>1</v>
      </c>
      <c r="C345" s="41" t="s">
        <v>31623</v>
      </c>
      <c r="D345" s="59" t="s">
        <v>31622</v>
      </c>
      <c r="E345" s="400" t="s">
        <v>2328</v>
      </c>
      <c r="F345" s="50" t="b">
        <v>1</v>
      </c>
      <c r="G345" s="59">
        <v>0.09</v>
      </c>
      <c r="H345" s="59" t="s">
        <v>30302</v>
      </c>
    </row>
    <row r="346" spans="1:8" x14ac:dyDescent="0.15">
      <c r="A346" s="46" t="s">
        <v>2692</v>
      </c>
      <c r="B346" s="59">
        <v>10</v>
      </c>
      <c r="C346" s="41" t="s">
        <v>30499</v>
      </c>
      <c r="D346" s="59" t="s">
        <v>31621</v>
      </c>
      <c r="E346" s="400" t="s">
        <v>2693</v>
      </c>
      <c r="F346" s="50" t="b">
        <v>1</v>
      </c>
      <c r="G346" s="59">
        <v>0.09</v>
      </c>
      <c r="H346" s="59" t="s">
        <v>30302</v>
      </c>
    </row>
    <row r="347" spans="1:8" x14ac:dyDescent="0.15">
      <c r="A347" s="46" t="s">
        <v>31620</v>
      </c>
      <c r="B347" s="59">
        <v>1</v>
      </c>
      <c r="C347" s="41" t="s">
        <v>31619</v>
      </c>
      <c r="D347" s="59" t="s">
        <v>31618</v>
      </c>
      <c r="E347" s="400" t="s">
        <v>6251</v>
      </c>
      <c r="F347" s="50" t="b">
        <v>1</v>
      </c>
      <c r="G347" s="59">
        <v>0.09</v>
      </c>
      <c r="H347" s="59" t="s">
        <v>30302</v>
      </c>
    </row>
    <row r="348" spans="1:8" x14ac:dyDescent="0.15">
      <c r="A348" s="46" t="s">
        <v>30308</v>
      </c>
      <c r="B348" s="59">
        <v>20</v>
      </c>
      <c r="C348" s="41" t="s">
        <v>30307</v>
      </c>
      <c r="D348" s="59" t="s">
        <v>31617</v>
      </c>
      <c r="E348" s="400" t="s">
        <v>14941</v>
      </c>
      <c r="F348" s="50" t="b">
        <v>0</v>
      </c>
      <c r="G348" s="59">
        <v>0.09</v>
      </c>
      <c r="H348" s="59" t="s">
        <v>30302</v>
      </c>
    </row>
    <row r="349" spans="1:8" x14ac:dyDescent="0.15">
      <c r="A349" s="46" t="s">
        <v>31318</v>
      </c>
      <c r="B349" s="59">
        <v>4</v>
      </c>
      <c r="C349" s="41" t="s">
        <v>31317</v>
      </c>
      <c r="D349" s="59" t="s">
        <v>31616</v>
      </c>
      <c r="E349" s="400" t="s">
        <v>2328</v>
      </c>
      <c r="F349" s="50" t="b">
        <v>1</v>
      </c>
      <c r="G349" s="59">
        <v>0.09</v>
      </c>
      <c r="H349" s="59" t="s">
        <v>30302</v>
      </c>
    </row>
    <row r="350" spans="1:8" x14ac:dyDescent="0.15">
      <c r="A350" s="46" t="s">
        <v>30539</v>
      </c>
      <c r="B350" s="59">
        <v>15</v>
      </c>
      <c r="C350" s="41" t="s">
        <v>30538</v>
      </c>
      <c r="D350" s="59" t="s">
        <v>31615</v>
      </c>
      <c r="E350" s="400" t="s">
        <v>18073</v>
      </c>
      <c r="F350" s="50" t="b">
        <v>0</v>
      </c>
      <c r="G350" s="59">
        <v>0.09</v>
      </c>
      <c r="H350" s="59" t="s">
        <v>30302</v>
      </c>
    </row>
    <row r="351" spans="1:8" x14ac:dyDescent="0.15">
      <c r="A351" s="46" t="s">
        <v>321</v>
      </c>
      <c r="B351" s="59">
        <v>5</v>
      </c>
      <c r="C351" s="41" t="s">
        <v>31368</v>
      </c>
      <c r="D351" s="59" t="s">
        <v>31614</v>
      </c>
      <c r="E351" s="400" t="s">
        <v>2972</v>
      </c>
      <c r="F351" s="50" t="b">
        <v>0</v>
      </c>
      <c r="G351" s="59">
        <v>0.09</v>
      </c>
      <c r="H351" s="59" t="s">
        <v>30302</v>
      </c>
    </row>
    <row r="352" spans="1:8" x14ac:dyDescent="0.15">
      <c r="A352" s="46" t="s">
        <v>31613</v>
      </c>
      <c r="B352" s="59">
        <v>1</v>
      </c>
      <c r="C352" s="41" t="s">
        <v>31612</v>
      </c>
      <c r="D352" s="59" t="s">
        <v>29458</v>
      </c>
      <c r="E352" s="400" t="s">
        <v>15013</v>
      </c>
      <c r="F352" s="50" t="b">
        <v>1</v>
      </c>
      <c r="G352" s="59">
        <v>0.09</v>
      </c>
      <c r="H352" s="59" t="s">
        <v>30302</v>
      </c>
    </row>
    <row r="353" spans="1:8" x14ac:dyDescent="0.15">
      <c r="A353" s="46" t="s">
        <v>31611</v>
      </c>
      <c r="B353" s="59">
        <v>1</v>
      </c>
      <c r="C353" s="41" t="s">
        <v>31610</v>
      </c>
      <c r="D353" s="59" t="s">
        <v>31609</v>
      </c>
      <c r="E353" s="400" t="s">
        <v>6422</v>
      </c>
      <c r="F353" s="50" t="b">
        <v>1</v>
      </c>
      <c r="G353" s="59">
        <v>0.09</v>
      </c>
      <c r="H353" s="59" t="s">
        <v>30302</v>
      </c>
    </row>
    <row r="354" spans="1:8" ht="143" x14ac:dyDescent="0.15">
      <c r="A354" s="46" t="s">
        <v>30402</v>
      </c>
      <c r="B354" s="59">
        <v>34</v>
      </c>
      <c r="C354" s="41" t="s">
        <v>30401</v>
      </c>
      <c r="D354" s="59" t="s">
        <v>20388</v>
      </c>
      <c r="E354" s="400" t="s">
        <v>432</v>
      </c>
      <c r="F354" s="50" t="b">
        <v>0</v>
      </c>
      <c r="G354" s="59">
        <v>0.09</v>
      </c>
      <c r="H354" s="59" t="s">
        <v>30302</v>
      </c>
    </row>
    <row r="355" spans="1:8" ht="26" x14ac:dyDescent="0.15">
      <c r="A355" s="46" t="s">
        <v>30317</v>
      </c>
      <c r="B355" s="59">
        <v>11</v>
      </c>
      <c r="C355" s="41" t="s">
        <v>30316</v>
      </c>
      <c r="D355" s="59" t="s">
        <v>31608</v>
      </c>
      <c r="E355" s="400" t="s">
        <v>31607</v>
      </c>
      <c r="F355" s="50" t="b">
        <v>1</v>
      </c>
      <c r="G355" s="59">
        <v>0.09</v>
      </c>
      <c r="H355" s="59" t="s">
        <v>30302</v>
      </c>
    </row>
    <row r="356" spans="1:8" ht="26" x14ac:dyDescent="0.15">
      <c r="A356" s="46" t="s">
        <v>30469</v>
      </c>
      <c r="B356" s="59">
        <v>6</v>
      </c>
      <c r="C356" s="41" t="s">
        <v>30468</v>
      </c>
      <c r="D356" s="59" t="s">
        <v>31606</v>
      </c>
      <c r="E356" s="400" t="s">
        <v>2949</v>
      </c>
      <c r="F356" s="50" t="b">
        <v>0</v>
      </c>
      <c r="G356" s="59">
        <v>0.1</v>
      </c>
      <c r="H356" s="59" t="s">
        <v>30302</v>
      </c>
    </row>
    <row r="357" spans="1:8" x14ac:dyDescent="0.15">
      <c r="A357" s="46" t="s">
        <v>31605</v>
      </c>
      <c r="B357" s="59">
        <v>1</v>
      </c>
      <c r="C357" s="41" t="s">
        <v>31604</v>
      </c>
      <c r="D357" s="59" t="s">
        <v>31603</v>
      </c>
      <c r="E357" s="400" t="s">
        <v>31602</v>
      </c>
      <c r="F357" s="50" t="b">
        <v>1</v>
      </c>
      <c r="G357" s="59">
        <v>0.1</v>
      </c>
      <c r="H357" s="59" t="s">
        <v>30302</v>
      </c>
    </row>
    <row r="358" spans="1:8" x14ac:dyDescent="0.15">
      <c r="A358" s="46" t="s">
        <v>31135</v>
      </c>
      <c r="B358" s="59">
        <v>3</v>
      </c>
      <c r="C358" s="41" t="s">
        <v>31134</v>
      </c>
      <c r="D358" s="59" t="s">
        <v>31601</v>
      </c>
      <c r="E358" s="400" t="s">
        <v>6099</v>
      </c>
      <c r="F358" s="50" t="b">
        <v>1</v>
      </c>
      <c r="G358" s="59">
        <v>0.1</v>
      </c>
      <c r="H358" s="59" t="s">
        <v>30302</v>
      </c>
    </row>
    <row r="359" spans="1:8" x14ac:dyDescent="0.15">
      <c r="A359" s="46" t="s">
        <v>566</v>
      </c>
      <c r="B359" s="59">
        <v>2</v>
      </c>
      <c r="C359" s="41" t="s">
        <v>31287</v>
      </c>
      <c r="D359" s="59" t="s">
        <v>31600</v>
      </c>
      <c r="E359" s="400" t="s">
        <v>2328</v>
      </c>
      <c r="F359" s="50" t="b">
        <v>0</v>
      </c>
      <c r="G359" s="59">
        <v>0.1</v>
      </c>
      <c r="H359" s="59" t="s">
        <v>30302</v>
      </c>
    </row>
    <row r="360" spans="1:8" x14ac:dyDescent="0.15">
      <c r="A360" s="46" t="s">
        <v>31599</v>
      </c>
      <c r="B360" s="59">
        <v>1</v>
      </c>
      <c r="C360" s="41" t="s">
        <v>31598</v>
      </c>
      <c r="D360" s="59" t="s">
        <v>31597</v>
      </c>
      <c r="E360" s="400" t="s">
        <v>722</v>
      </c>
      <c r="F360" s="50" t="b">
        <v>0</v>
      </c>
      <c r="G360" s="59">
        <v>0.1</v>
      </c>
      <c r="H360" s="59" t="s">
        <v>30302</v>
      </c>
    </row>
    <row r="361" spans="1:8" ht="26" x14ac:dyDescent="0.15">
      <c r="A361" s="46" t="s">
        <v>30317</v>
      </c>
      <c r="B361" s="59">
        <v>11</v>
      </c>
      <c r="C361" s="41" t="s">
        <v>30316</v>
      </c>
      <c r="D361" s="59" t="s">
        <v>31596</v>
      </c>
      <c r="E361" s="400" t="s">
        <v>7442</v>
      </c>
      <c r="F361" s="50" t="b">
        <v>0</v>
      </c>
      <c r="G361" s="59">
        <v>0.1</v>
      </c>
      <c r="H361" s="59" t="s">
        <v>30302</v>
      </c>
    </row>
    <row r="362" spans="1:8" x14ac:dyDescent="0.15">
      <c r="A362" s="46" t="s">
        <v>298</v>
      </c>
      <c r="B362" s="59">
        <v>6</v>
      </c>
      <c r="C362" s="41" t="s">
        <v>31272</v>
      </c>
      <c r="D362" s="59" t="s">
        <v>20389</v>
      </c>
      <c r="E362" s="400" t="s">
        <v>2985</v>
      </c>
      <c r="F362" s="50" t="b">
        <v>0</v>
      </c>
      <c r="G362" s="59">
        <v>0.1</v>
      </c>
      <c r="H362" s="59" t="s">
        <v>30302</v>
      </c>
    </row>
    <row r="363" spans="1:8" x14ac:dyDescent="0.15">
      <c r="A363" s="46" t="s">
        <v>30454</v>
      </c>
      <c r="B363" s="59">
        <v>7</v>
      </c>
      <c r="C363" s="41" t="s">
        <v>30453</v>
      </c>
      <c r="D363" s="59" t="s">
        <v>31595</v>
      </c>
      <c r="E363" s="400" t="s">
        <v>3960</v>
      </c>
      <c r="F363" s="50" t="b">
        <v>0</v>
      </c>
      <c r="G363" s="59">
        <v>0.11</v>
      </c>
      <c r="H363" s="59" t="s">
        <v>30302</v>
      </c>
    </row>
    <row r="364" spans="1:8" x14ac:dyDescent="0.15">
      <c r="A364" s="46" t="s">
        <v>30389</v>
      </c>
      <c r="B364" s="59">
        <v>16</v>
      </c>
      <c r="C364" s="41" t="s">
        <v>30388</v>
      </c>
      <c r="D364" s="59" t="s">
        <v>31594</v>
      </c>
      <c r="E364" s="400" t="s">
        <v>3018</v>
      </c>
      <c r="F364" s="50" t="b">
        <v>0</v>
      </c>
      <c r="G364" s="59">
        <v>0.11</v>
      </c>
      <c r="H364" s="59" t="s">
        <v>30302</v>
      </c>
    </row>
    <row r="365" spans="1:8" x14ac:dyDescent="0.15">
      <c r="A365" s="46" t="s">
        <v>31593</v>
      </c>
      <c r="B365" s="59">
        <v>1</v>
      </c>
      <c r="C365" s="41" t="s">
        <v>31592</v>
      </c>
      <c r="D365" s="59" t="s">
        <v>31591</v>
      </c>
      <c r="E365" s="400" t="s">
        <v>2328</v>
      </c>
      <c r="F365" s="50" t="b">
        <v>1</v>
      </c>
      <c r="G365" s="59">
        <v>0.11</v>
      </c>
      <c r="H365" s="59" t="s">
        <v>30302</v>
      </c>
    </row>
    <row r="366" spans="1:8" x14ac:dyDescent="0.15">
      <c r="A366" s="46" t="s">
        <v>31590</v>
      </c>
      <c r="B366" s="59">
        <v>1</v>
      </c>
      <c r="C366" s="41" t="s">
        <v>31589</v>
      </c>
      <c r="D366" s="59" t="s">
        <v>26560</v>
      </c>
      <c r="E366" s="400" t="s">
        <v>3025</v>
      </c>
      <c r="F366" s="50" t="b">
        <v>1</v>
      </c>
      <c r="G366" s="59">
        <v>0.11</v>
      </c>
      <c r="H366" s="59" t="s">
        <v>30302</v>
      </c>
    </row>
    <row r="367" spans="1:8" x14ac:dyDescent="0.15">
      <c r="A367" s="46" t="s">
        <v>30584</v>
      </c>
      <c r="B367" s="59">
        <v>7</v>
      </c>
      <c r="C367" s="41" t="s">
        <v>30583</v>
      </c>
      <c r="D367" s="59" t="s">
        <v>31588</v>
      </c>
      <c r="E367" s="400" t="s">
        <v>5197</v>
      </c>
      <c r="F367" s="50" t="b">
        <v>0</v>
      </c>
      <c r="G367" s="59">
        <v>0.11</v>
      </c>
      <c r="H367" s="59" t="s">
        <v>30302</v>
      </c>
    </row>
    <row r="368" spans="1:8" x14ac:dyDescent="0.15">
      <c r="A368" s="46" t="s">
        <v>31055</v>
      </c>
      <c r="B368" s="59">
        <v>5</v>
      </c>
      <c r="C368" s="41" t="s">
        <v>31054</v>
      </c>
      <c r="D368" s="59" t="s">
        <v>31587</v>
      </c>
      <c r="E368" s="400" t="s">
        <v>6929</v>
      </c>
      <c r="F368" s="50" t="b">
        <v>0</v>
      </c>
      <c r="G368" s="59">
        <v>0.11</v>
      </c>
      <c r="H368" s="59" t="s">
        <v>30302</v>
      </c>
    </row>
    <row r="369" spans="1:8" x14ac:dyDescent="0.15">
      <c r="A369" s="46" t="s">
        <v>30373</v>
      </c>
      <c r="B369" s="59">
        <v>3</v>
      </c>
      <c r="C369" s="41" t="s">
        <v>30372</v>
      </c>
      <c r="D369" s="59" t="s">
        <v>20390</v>
      </c>
      <c r="E369" s="400" t="s">
        <v>2983</v>
      </c>
      <c r="F369" s="50" t="b">
        <v>0</v>
      </c>
      <c r="G369" s="59">
        <v>0.12</v>
      </c>
      <c r="H369" s="59" t="s">
        <v>30302</v>
      </c>
    </row>
    <row r="370" spans="1:8" x14ac:dyDescent="0.15">
      <c r="A370" s="46" t="s">
        <v>31586</v>
      </c>
      <c r="B370" s="59">
        <v>1</v>
      </c>
      <c r="C370" s="41" t="s">
        <v>31585</v>
      </c>
      <c r="D370" s="59" t="s">
        <v>31584</v>
      </c>
      <c r="E370" s="400" t="s">
        <v>13191</v>
      </c>
      <c r="F370" s="50" t="b">
        <v>1</v>
      </c>
      <c r="G370" s="59">
        <v>0.12</v>
      </c>
      <c r="H370" s="59" t="s">
        <v>30302</v>
      </c>
    </row>
    <row r="371" spans="1:8" x14ac:dyDescent="0.15">
      <c r="A371" s="46" t="s">
        <v>31303</v>
      </c>
      <c r="B371" s="59">
        <v>4</v>
      </c>
      <c r="C371" s="41" t="s">
        <v>31302</v>
      </c>
      <c r="D371" s="59" t="s">
        <v>31583</v>
      </c>
      <c r="E371" s="400" t="s">
        <v>2971</v>
      </c>
      <c r="F371" s="50" t="b">
        <v>1</v>
      </c>
      <c r="G371" s="59">
        <v>0.12</v>
      </c>
      <c r="H371" s="59" t="s">
        <v>30302</v>
      </c>
    </row>
    <row r="372" spans="1:8" x14ac:dyDescent="0.15">
      <c r="A372" s="46" t="s">
        <v>307</v>
      </c>
      <c r="B372" s="59">
        <v>3</v>
      </c>
      <c r="C372" s="41" t="s">
        <v>31509</v>
      </c>
      <c r="D372" s="59" t="s">
        <v>31582</v>
      </c>
      <c r="E372" s="400" t="s">
        <v>3824</v>
      </c>
      <c r="F372" s="50" t="b">
        <v>0</v>
      </c>
      <c r="G372" s="59">
        <v>0.12</v>
      </c>
      <c r="H372" s="59" t="s">
        <v>30302</v>
      </c>
    </row>
    <row r="373" spans="1:8" x14ac:dyDescent="0.15">
      <c r="A373" s="46" t="s">
        <v>30803</v>
      </c>
      <c r="B373" s="59">
        <v>10</v>
      </c>
      <c r="C373" s="41" t="s">
        <v>30802</v>
      </c>
      <c r="D373" s="59" t="s">
        <v>20391</v>
      </c>
      <c r="E373" s="400" t="s">
        <v>15507</v>
      </c>
      <c r="F373" s="50" t="b">
        <v>0</v>
      </c>
      <c r="G373" s="59">
        <v>0.12</v>
      </c>
      <c r="H373" s="59" t="s">
        <v>30302</v>
      </c>
    </row>
    <row r="374" spans="1:8" x14ac:dyDescent="0.15">
      <c r="A374" s="46" t="s">
        <v>31581</v>
      </c>
      <c r="B374" s="59">
        <v>1</v>
      </c>
      <c r="C374" s="41" t="s">
        <v>31580</v>
      </c>
      <c r="D374" s="59" t="s">
        <v>31579</v>
      </c>
      <c r="E374" s="400" t="s">
        <v>859</v>
      </c>
      <c r="F374" s="50" t="b">
        <v>1</v>
      </c>
      <c r="G374" s="59">
        <v>0.12</v>
      </c>
      <c r="H374" s="59" t="s">
        <v>30302</v>
      </c>
    </row>
    <row r="375" spans="1:8" x14ac:dyDescent="0.15">
      <c r="A375" s="46" t="s">
        <v>31048</v>
      </c>
      <c r="B375" s="59">
        <v>4</v>
      </c>
      <c r="C375" s="41" t="s">
        <v>31047</v>
      </c>
      <c r="D375" s="59" t="s">
        <v>31578</v>
      </c>
      <c r="E375" s="400" t="s">
        <v>3021</v>
      </c>
      <c r="F375" s="50" t="b">
        <v>0</v>
      </c>
      <c r="G375" s="59">
        <v>0.12</v>
      </c>
      <c r="H375" s="59" t="s">
        <v>30302</v>
      </c>
    </row>
    <row r="376" spans="1:8" x14ac:dyDescent="0.15">
      <c r="A376" s="46" t="s">
        <v>31577</v>
      </c>
      <c r="B376" s="59">
        <v>5</v>
      </c>
      <c r="C376" s="41" t="s">
        <v>31576</v>
      </c>
      <c r="D376" s="59" t="s">
        <v>31575</v>
      </c>
      <c r="E376" s="400" t="s">
        <v>7726</v>
      </c>
      <c r="F376" s="50" t="b">
        <v>0</v>
      </c>
      <c r="G376" s="59">
        <v>0.13</v>
      </c>
      <c r="H376" s="59" t="s">
        <v>30302</v>
      </c>
    </row>
    <row r="377" spans="1:8" x14ac:dyDescent="0.15">
      <c r="A377" s="46" t="s">
        <v>30379</v>
      </c>
      <c r="B377" s="59">
        <v>8</v>
      </c>
      <c r="C377" s="41" t="s">
        <v>30378</v>
      </c>
      <c r="D377" s="59" t="s">
        <v>31574</v>
      </c>
      <c r="E377" s="400" t="s">
        <v>1133</v>
      </c>
      <c r="F377" s="50" t="b">
        <v>0</v>
      </c>
      <c r="G377" s="59">
        <v>0.13</v>
      </c>
      <c r="H377" s="59" t="s">
        <v>30302</v>
      </c>
    </row>
    <row r="378" spans="1:8" x14ac:dyDescent="0.15">
      <c r="A378" s="46" t="s">
        <v>30357</v>
      </c>
      <c r="B378" s="59">
        <v>8</v>
      </c>
      <c r="C378" s="41" t="s">
        <v>30356</v>
      </c>
      <c r="D378" s="59" t="s">
        <v>31573</v>
      </c>
      <c r="E378" s="400" t="s">
        <v>9618</v>
      </c>
      <c r="F378" s="50" t="b">
        <v>0</v>
      </c>
      <c r="G378" s="59">
        <v>0.13</v>
      </c>
      <c r="H378" s="59" t="s">
        <v>30302</v>
      </c>
    </row>
    <row r="379" spans="1:8" x14ac:dyDescent="0.15">
      <c r="A379" s="46" t="s">
        <v>31572</v>
      </c>
      <c r="B379" s="59">
        <v>1</v>
      </c>
      <c r="C379" s="41" t="s">
        <v>31571</v>
      </c>
      <c r="D379" s="59" t="s">
        <v>31570</v>
      </c>
      <c r="E379" s="400" t="s">
        <v>31569</v>
      </c>
      <c r="F379" s="50" t="b">
        <v>1</v>
      </c>
      <c r="G379" s="59">
        <v>0.13</v>
      </c>
      <c r="H379" s="59" t="s">
        <v>30302</v>
      </c>
    </row>
    <row r="380" spans="1:8" x14ac:dyDescent="0.15">
      <c r="A380" s="46" t="s">
        <v>30493</v>
      </c>
      <c r="B380" s="59">
        <v>7</v>
      </c>
      <c r="C380" s="41" t="s">
        <v>30492</v>
      </c>
      <c r="D380" s="59" t="s">
        <v>31568</v>
      </c>
      <c r="E380" s="400" t="s">
        <v>422</v>
      </c>
      <c r="F380" s="50" t="b">
        <v>1</v>
      </c>
      <c r="G380" s="59">
        <v>0.13</v>
      </c>
      <c r="H380" s="59" t="s">
        <v>30302</v>
      </c>
    </row>
    <row r="381" spans="1:8" x14ac:dyDescent="0.15">
      <c r="A381" s="46" t="s">
        <v>21844</v>
      </c>
      <c r="B381" s="59">
        <v>3</v>
      </c>
      <c r="C381" s="41" t="s">
        <v>30399</v>
      </c>
      <c r="D381" s="59" t="s">
        <v>31567</v>
      </c>
      <c r="E381" s="400" t="s">
        <v>1459</v>
      </c>
      <c r="F381" s="50" t="b">
        <v>0</v>
      </c>
      <c r="G381" s="59">
        <v>0.14000000000000001</v>
      </c>
      <c r="H381" s="59" t="s">
        <v>30302</v>
      </c>
    </row>
    <row r="382" spans="1:8" x14ac:dyDescent="0.15">
      <c r="A382" s="46" t="s">
        <v>30803</v>
      </c>
      <c r="B382" s="59">
        <v>10</v>
      </c>
      <c r="C382" s="41" t="s">
        <v>30802</v>
      </c>
      <c r="D382" s="59" t="s">
        <v>20392</v>
      </c>
      <c r="E382" s="400" t="s">
        <v>3064</v>
      </c>
      <c r="F382" s="50" t="b">
        <v>0</v>
      </c>
      <c r="G382" s="59">
        <v>0.14000000000000001</v>
      </c>
      <c r="H382" s="59" t="s">
        <v>30302</v>
      </c>
    </row>
    <row r="383" spans="1:8" x14ac:dyDescent="0.15">
      <c r="A383" s="46" t="s">
        <v>30441</v>
      </c>
      <c r="B383" s="59">
        <v>14</v>
      </c>
      <c r="C383" s="41" t="s">
        <v>30440</v>
      </c>
      <c r="D383" s="59" t="s">
        <v>31566</v>
      </c>
      <c r="E383" s="400" t="s">
        <v>3229</v>
      </c>
      <c r="F383" s="50" t="b">
        <v>0</v>
      </c>
      <c r="G383" s="59">
        <v>0.14000000000000001</v>
      </c>
      <c r="H383" s="59" t="s">
        <v>30302</v>
      </c>
    </row>
    <row r="384" spans="1:8" x14ac:dyDescent="0.15">
      <c r="A384" s="46" t="s">
        <v>31094</v>
      </c>
      <c r="B384" s="59">
        <v>2</v>
      </c>
      <c r="C384" s="41" t="s">
        <v>31093</v>
      </c>
      <c r="D384" s="59" t="s">
        <v>31565</v>
      </c>
      <c r="E384" s="400" t="s">
        <v>4218</v>
      </c>
      <c r="F384" s="50" t="b">
        <v>0</v>
      </c>
      <c r="G384" s="59">
        <v>0.15</v>
      </c>
      <c r="H384" s="59" t="s">
        <v>30302</v>
      </c>
    </row>
    <row r="385" spans="1:8" x14ac:dyDescent="0.15">
      <c r="A385" s="46" t="s">
        <v>31564</v>
      </c>
      <c r="B385" s="59">
        <v>1</v>
      </c>
      <c r="C385" s="41" t="s">
        <v>31563</v>
      </c>
      <c r="D385" s="59" t="s">
        <v>31562</v>
      </c>
      <c r="E385" s="400" t="s">
        <v>15240</v>
      </c>
      <c r="F385" s="50" t="b">
        <v>1</v>
      </c>
      <c r="G385" s="59">
        <v>0.15</v>
      </c>
      <c r="H385" s="59" t="s">
        <v>30302</v>
      </c>
    </row>
    <row r="386" spans="1:8" x14ac:dyDescent="0.15">
      <c r="A386" s="46" t="s">
        <v>30531</v>
      </c>
      <c r="B386" s="59">
        <v>11</v>
      </c>
      <c r="C386" s="41" t="s">
        <v>30530</v>
      </c>
      <c r="D386" s="59" t="s">
        <v>31561</v>
      </c>
      <c r="E386" s="400" t="s">
        <v>7125</v>
      </c>
      <c r="F386" s="50" t="b">
        <v>0</v>
      </c>
      <c r="G386" s="59">
        <v>0.15</v>
      </c>
      <c r="H386" s="59" t="s">
        <v>30302</v>
      </c>
    </row>
    <row r="387" spans="1:8" x14ac:dyDescent="0.15">
      <c r="A387" s="46" t="s">
        <v>31560</v>
      </c>
      <c r="B387" s="59">
        <v>1</v>
      </c>
      <c r="C387" s="41" t="s">
        <v>31559</v>
      </c>
      <c r="D387" s="59" t="s">
        <v>31558</v>
      </c>
      <c r="E387" s="400" t="s">
        <v>15395</v>
      </c>
      <c r="F387" s="50" t="b">
        <v>1</v>
      </c>
      <c r="G387" s="59">
        <v>0.15</v>
      </c>
      <c r="H387" s="59" t="s">
        <v>30302</v>
      </c>
    </row>
    <row r="388" spans="1:8" x14ac:dyDescent="0.15">
      <c r="A388" s="46" t="s">
        <v>333</v>
      </c>
      <c r="B388" s="59">
        <v>1</v>
      </c>
      <c r="C388" s="41" t="s">
        <v>31557</v>
      </c>
      <c r="D388" s="59" t="s">
        <v>31556</v>
      </c>
      <c r="E388" s="400" t="s">
        <v>334</v>
      </c>
      <c r="F388" s="50" t="b">
        <v>1</v>
      </c>
      <c r="G388" s="59">
        <v>0.15</v>
      </c>
      <c r="H388" s="59" t="s">
        <v>30302</v>
      </c>
    </row>
    <row r="389" spans="1:8" x14ac:dyDescent="0.15">
      <c r="A389" s="46" t="s">
        <v>30631</v>
      </c>
      <c r="B389" s="59">
        <v>3</v>
      </c>
      <c r="C389" s="41" t="s">
        <v>30630</v>
      </c>
      <c r="D389" s="59" t="s">
        <v>31555</v>
      </c>
      <c r="E389" s="400" t="s">
        <v>31554</v>
      </c>
      <c r="F389" s="50" t="b">
        <v>0</v>
      </c>
      <c r="G389" s="59">
        <v>0.15</v>
      </c>
      <c r="H389" s="59" t="s">
        <v>30302</v>
      </c>
    </row>
    <row r="390" spans="1:8" x14ac:dyDescent="0.15">
      <c r="A390" s="46" t="s">
        <v>30552</v>
      </c>
      <c r="B390" s="59">
        <v>3</v>
      </c>
      <c r="C390" s="41" t="s">
        <v>30551</v>
      </c>
      <c r="D390" s="59" t="s">
        <v>31553</v>
      </c>
      <c r="E390" s="400" t="s">
        <v>7914</v>
      </c>
      <c r="F390" s="50" t="b">
        <v>0</v>
      </c>
      <c r="G390" s="59">
        <v>0.15</v>
      </c>
      <c r="H390" s="59" t="s">
        <v>30302</v>
      </c>
    </row>
    <row r="391" spans="1:8" ht="26" x14ac:dyDescent="0.15">
      <c r="A391" s="46" t="s">
        <v>30317</v>
      </c>
      <c r="B391" s="59">
        <v>11</v>
      </c>
      <c r="C391" s="41" t="s">
        <v>30316</v>
      </c>
      <c r="D391" s="59" t="s">
        <v>31552</v>
      </c>
      <c r="E391" s="400" t="s">
        <v>6749</v>
      </c>
      <c r="F391" s="50" t="b">
        <v>1</v>
      </c>
      <c r="G391" s="59">
        <v>0.15</v>
      </c>
      <c r="H391" s="59" t="s">
        <v>30302</v>
      </c>
    </row>
    <row r="392" spans="1:8" x14ac:dyDescent="0.15">
      <c r="A392" s="46" t="s">
        <v>31551</v>
      </c>
      <c r="B392" s="59">
        <v>2</v>
      </c>
      <c r="C392" s="41" t="s">
        <v>31550</v>
      </c>
      <c r="D392" s="59" t="s">
        <v>31549</v>
      </c>
      <c r="E392" s="400" t="s">
        <v>2328</v>
      </c>
      <c r="F392" s="50" t="b">
        <v>0</v>
      </c>
      <c r="G392" s="59">
        <v>0.15</v>
      </c>
      <c r="H392" s="59" t="s">
        <v>30302</v>
      </c>
    </row>
    <row r="393" spans="1:8" x14ac:dyDescent="0.15">
      <c r="A393" s="46" t="s">
        <v>31548</v>
      </c>
      <c r="B393" s="59">
        <v>1</v>
      </c>
      <c r="C393" s="41" t="s">
        <v>31547</v>
      </c>
      <c r="D393" s="59" t="s">
        <v>31546</v>
      </c>
      <c r="E393" s="400" t="s">
        <v>31545</v>
      </c>
      <c r="F393" s="50" t="b">
        <v>1</v>
      </c>
      <c r="G393" s="59">
        <v>0.15</v>
      </c>
      <c r="H393" s="59" t="s">
        <v>30302</v>
      </c>
    </row>
    <row r="394" spans="1:8" x14ac:dyDescent="0.15">
      <c r="A394" s="46" t="s">
        <v>31544</v>
      </c>
      <c r="B394" s="59">
        <v>1</v>
      </c>
      <c r="C394" s="41" t="s">
        <v>31543</v>
      </c>
      <c r="D394" s="59" t="s">
        <v>31542</v>
      </c>
      <c r="E394" s="400" t="s">
        <v>5773</v>
      </c>
      <c r="F394" s="50" t="b">
        <v>1</v>
      </c>
      <c r="G394" s="59">
        <v>0.16</v>
      </c>
      <c r="H394" s="59" t="s">
        <v>30302</v>
      </c>
    </row>
    <row r="395" spans="1:8" x14ac:dyDescent="0.15">
      <c r="A395" s="46" t="s">
        <v>30454</v>
      </c>
      <c r="B395" s="59">
        <v>7</v>
      </c>
      <c r="C395" s="41" t="s">
        <v>30453</v>
      </c>
      <c r="D395" s="59" t="s">
        <v>31541</v>
      </c>
      <c r="E395" s="400" t="s">
        <v>3943</v>
      </c>
      <c r="F395" s="50" t="b">
        <v>1</v>
      </c>
      <c r="G395" s="59">
        <v>0.16</v>
      </c>
      <c r="H395" s="59" t="s">
        <v>30302</v>
      </c>
    </row>
    <row r="396" spans="1:8" x14ac:dyDescent="0.15">
      <c r="A396" s="46" t="s">
        <v>31540</v>
      </c>
      <c r="B396" s="59">
        <v>1</v>
      </c>
      <c r="C396" s="41" t="s">
        <v>31539</v>
      </c>
      <c r="D396" s="59" t="s">
        <v>31538</v>
      </c>
      <c r="E396" s="400" t="s">
        <v>455</v>
      </c>
      <c r="F396" s="50" t="b">
        <v>1</v>
      </c>
      <c r="G396" s="59">
        <v>0.16</v>
      </c>
      <c r="H396" s="59" t="s">
        <v>30302</v>
      </c>
    </row>
    <row r="397" spans="1:8" x14ac:dyDescent="0.15">
      <c r="A397" s="46" t="s">
        <v>30560</v>
      </c>
      <c r="B397" s="59">
        <v>9</v>
      </c>
      <c r="C397" s="41" t="s">
        <v>30559</v>
      </c>
      <c r="D397" s="59" t="s">
        <v>31537</v>
      </c>
      <c r="E397" s="400" t="s">
        <v>9886</v>
      </c>
      <c r="F397" s="50" t="b">
        <v>1</v>
      </c>
      <c r="G397" s="59">
        <v>0.16</v>
      </c>
      <c r="H397" s="59" t="s">
        <v>30302</v>
      </c>
    </row>
    <row r="398" spans="1:8" x14ac:dyDescent="0.15">
      <c r="A398" s="46" t="s">
        <v>30753</v>
      </c>
      <c r="B398" s="59">
        <v>7</v>
      </c>
      <c r="C398" s="41" t="s">
        <v>30752</v>
      </c>
      <c r="D398" s="59" t="s">
        <v>31536</v>
      </c>
      <c r="E398" s="400" t="s">
        <v>3999</v>
      </c>
      <c r="F398" s="50" t="b">
        <v>0</v>
      </c>
      <c r="G398" s="59">
        <v>0.16</v>
      </c>
      <c r="H398" s="59" t="s">
        <v>30302</v>
      </c>
    </row>
    <row r="399" spans="1:8" x14ac:dyDescent="0.15">
      <c r="A399" s="46" t="s">
        <v>30539</v>
      </c>
      <c r="B399" s="59">
        <v>15</v>
      </c>
      <c r="C399" s="41" t="s">
        <v>30538</v>
      </c>
      <c r="D399" s="59" t="s">
        <v>31535</v>
      </c>
      <c r="E399" s="400" t="s">
        <v>15159</v>
      </c>
      <c r="F399" s="50" t="b">
        <v>0</v>
      </c>
      <c r="G399" s="59">
        <v>0.16</v>
      </c>
      <c r="H399" s="59" t="s">
        <v>30302</v>
      </c>
    </row>
    <row r="400" spans="1:8" x14ac:dyDescent="0.15">
      <c r="A400" s="46" t="s">
        <v>30368</v>
      </c>
      <c r="B400" s="59">
        <v>27</v>
      </c>
      <c r="C400" s="41" t="s">
        <v>30367</v>
      </c>
      <c r="D400" s="59" t="s">
        <v>31534</v>
      </c>
      <c r="E400" s="400" t="s">
        <v>10915</v>
      </c>
      <c r="F400" s="50" t="b">
        <v>0</v>
      </c>
      <c r="G400" s="59">
        <v>0.17</v>
      </c>
      <c r="H400" s="59" t="s">
        <v>30302</v>
      </c>
    </row>
    <row r="401" spans="1:8" x14ac:dyDescent="0.15">
      <c r="A401" s="46" t="s">
        <v>298</v>
      </c>
      <c r="B401" s="59">
        <v>6</v>
      </c>
      <c r="C401" s="41" t="s">
        <v>31272</v>
      </c>
      <c r="D401" s="59" t="s">
        <v>31533</v>
      </c>
      <c r="E401" s="400" t="s">
        <v>3139</v>
      </c>
      <c r="F401" s="50" t="b">
        <v>0</v>
      </c>
      <c r="G401" s="59">
        <v>0.17</v>
      </c>
      <c r="H401" s="59" t="s">
        <v>30302</v>
      </c>
    </row>
    <row r="402" spans="1:8" x14ac:dyDescent="0.15">
      <c r="A402" s="46" t="s">
        <v>31318</v>
      </c>
      <c r="B402" s="59">
        <v>4</v>
      </c>
      <c r="C402" s="41" t="s">
        <v>31317</v>
      </c>
      <c r="D402" s="59" t="s">
        <v>31532</v>
      </c>
      <c r="E402" s="400" t="s">
        <v>3072</v>
      </c>
      <c r="F402" s="50" t="b">
        <v>0</v>
      </c>
      <c r="G402" s="59">
        <v>0.17</v>
      </c>
      <c r="H402" s="59" t="s">
        <v>30302</v>
      </c>
    </row>
    <row r="403" spans="1:8" x14ac:dyDescent="0.15">
      <c r="A403" s="46" t="s">
        <v>30389</v>
      </c>
      <c r="B403" s="59">
        <v>16</v>
      </c>
      <c r="C403" s="41" t="s">
        <v>30388</v>
      </c>
      <c r="D403" s="59" t="s">
        <v>31531</v>
      </c>
      <c r="E403" s="400" t="s">
        <v>4458</v>
      </c>
      <c r="F403" s="50" t="b">
        <v>0</v>
      </c>
      <c r="G403" s="59">
        <v>0.17</v>
      </c>
      <c r="H403" s="59" t="s">
        <v>30302</v>
      </c>
    </row>
    <row r="404" spans="1:8" x14ac:dyDescent="0.15">
      <c r="A404" s="46" t="s">
        <v>30734</v>
      </c>
      <c r="B404" s="59">
        <v>5</v>
      </c>
      <c r="C404" s="41" t="s">
        <v>30733</v>
      </c>
      <c r="D404" s="59" t="s">
        <v>31530</v>
      </c>
      <c r="E404" s="400" t="s">
        <v>31529</v>
      </c>
      <c r="F404" s="50" t="b">
        <v>0</v>
      </c>
      <c r="G404" s="59">
        <v>0.17</v>
      </c>
      <c r="H404" s="59" t="s">
        <v>30302</v>
      </c>
    </row>
    <row r="405" spans="1:8" x14ac:dyDescent="0.15">
      <c r="A405" s="46" t="s">
        <v>30658</v>
      </c>
      <c r="B405" s="59">
        <v>12</v>
      </c>
      <c r="C405" s="41" t="s">
        <v>30657</v>
      </c>
      <c r="D405" s="59" t="s">
        <v>31528</v>
      </c>
      <c r="E405" s="400" t="s">
        <v>3260</v>
      </c>
      <c r="F405" s="50" t="b">
        <v>0</v>
      </c>
      <c r="G405" s="59">
        <v>0.17</v>
      </c>
      <c r="H405" s="59" t="s">
        <v>30302</v>
      </c>
    </row>
    <row r="406" spans="1:8" x14ac:dyDescent="0.15">
      <c r="A406" s="46" t="s">
        <v>30842</v>
      </c>
      <c r="B406" s="59">
        <v>5</v>
      </c>
      <c r="C406" s="41" t="s">
        <v>30841</v>
      </c>
      <c r="D406" s="59" t="s">
        <v>31527</v>
      </c>
      <c r="E406" s="400" t="s">
        <v>3440</v>
      </c>
      <c r="F406" s="50" t="b">
        <v>0</v>
      </c>
      <c r="G406" s="59">
        <v>0.17</v>
      </c>
      <c r="H406" s="59" t="s">
        <v>30302</v>
      </c>
    </row>
    <row r="407" spans="1:8" x14ac:dyDescent="0.15">
      <c r="A407" s="46" t="s">
        <v>31526</v>
      </c>
      <c r="B407" s="59">
        <v>1</v>
      </c>
      <c r="C407" s="41" t="s">
        <v>31525</v>
      </c>
      <c r="D407" s="59" t="s">
        <v>31524</v>
      </c>
      <c r="E407" s="400" t="s">
        <v>831</v>
      </c>
      <c r="F407" s="50" t="b">
        <v>1</v>
      </c>
      <c r="G407" s="59">
        <v>0.17</v>
      </c>
      <c r="H407" s="59" t="s">
        <v>30302</v>
      </c>
    </row>
    <row r="408" spans="1:8" x14ac:dyDescent="0.15">
      <c r="A408" s="46" t="s">
        <v>30613</v>
      </c>
      <c r="B408" s="59">
        <v>6</v>
      </c>
      <c r="C408" s="41" t="s">
        <v>30612</v>
      </c>
      <c r="D408" s="59" t="s">
        <v>31523</v>
      </c>
      <c r="E408" s="400" t="s">
        <v>3054</v>
      </c>
      <c r="F408" s="50" t="b">
        <v>0</v>
      </c>
      <c r="G408" s="59">
        <v>0.17</v>
      </c>
      <c r="H408" s="59" t="s">
        <v>30302</v>
      </c>
    </row>
    <row r="409" spans="1:8" x14ac:dyDescent="0.15">
      <c r="A409" s="46" t="s">
        <v>31522</v>
      </c>
      <c r="B409" s="59">
        <v>1</v>
      </c>
      <c r="C409" s="41" t="s">
        <v>31521</v>
      </c>
      <c r="D409" s="59" t="s">
        <v>31520</v>
      </c>
      <c r="E409" s="400" t="s">
        <v>17474</v>
      </c>
      <c r="F409" s="50" t="b">
        <v>1</v>
      </c>
      <c r="G409" s="59">
        <v>0.17</v>
      </c>
      <c r="H409" s="59" t="s">
        <v>30302</v>
      </c>
    </row>
    <row r="410" spans="1:8" x14ac:dyDescent="0.15">
      <c r="A410" s="46" t="s">
        <v>30658</v>
      </c>
      <c r="B410" s="59">
        <v>12</v>
      </c>
      <c r="C410" s="41" t="s">
        <v>30657</v>
      </c>
      <c r="D410" s="59" t="s">
        <v>31519</v>
      </c>
      <c r="E410" s="400" t="s">
        <v>3020</v>
      </c>
      <c r="F410" s="50" t="b">
        <v>0</v>
      </c>
      <c r="G410" s="59">
        <v>0.17</v>
      </c>
      <c r="H410" s="59" t="s">
        <v>30302</v>
      </c>
    </row>
    <row r="411" spans="1:8" x14ac:dyDescent="0.15">
      <c r="A411" s="46" t="s">
        <v>2692</v>
      </c>
      <c r="B411" s="59">
        <v>10</v>
      </c>
      <c r="C411" s="41" t="s">
        <v>30499</v>
      </c>
      <c r="D411" s="59" t="s">
        <v>31518</v>
      </c>
      <c r="E411" s="400" t="s">
        <v>3109</v>
      </c>
      <c r="F411" s="50" t="b">
        <v>0</v>
      </c>
      <c r="G411" s="59">
        <v>0.17</v>
      </c>
      <c r="H411" s="59" t="s">
        <v>30302</v>
      </c>
    </row>
    <row r="412" spans="1:8" x14ac:dyDescent="0.15">
      <c r="A412" s="46" t="s">
        <v>30527</v>
      </c>
      <c r="B412" s="59">
        <v>8</v>
      </c>
      <c r="C412" s="41" t="s">
        <v>30526</v>
      </c>
      <c r="D412" s="59" t="s">
        <v>31517</v>
      </c>
      <c r="E412" s="400" t="s">
        <v>4200</v>
      </c>
      <c r="F412" s="50" t="b">
        <v>0</v>
      </c>
      <c r="G412" s="59">
        <v>0.17</v>
      </c>
      <c r="H412" s="59" t="s">
        <v>30302</v>
      </c>
    </row>
    <row r="413" spans="1:8" x14ac:dyDescent="0.15">
      <c r="A413" s="46" t="s">
        <v>31346</v>
      </c>
      <c r="B413" s="59">
        <v>2</v>
      </c>
      <c r="C413" s="41" t="s">
        <v>31345</v>
      </c>
      <c r="D413" s="59" t="s">
        <v>31516</v>
      </c>
      <c r="E413" s="400" t="s">
        <v>2964</v>
      </c>
      <c r="F413" s="50" t="b">
        <v>1</v>
      </c>
      <c r="G413" s="59">
        <v>0.18</v>
      </c>
      <c r="H413" s="59" t="s">
        <v>30302</v>
      </c>
    </row>
    <row r="414" spans="1:8" x14ac:dyDescent="0.15">
      <c r="A414" s="46" t="s">
        <v>30567</v>
      </c>
      <c r="B414" s="59">
        <v>3</v>
      </c>
      <c r="C414" s="41" t="s">
        <v>30566</v>
      </c>
      <c r="D414" s="59" t="s">
        <v>31515</v>
      </c>
      <c r="E414" s="400" t="s">
        <v>3257</v>
      </c>
      <c r="F414" s="50" t="b">
        <v>0</v>
      </c>
      <c r="G414" s="59">
        <v>0.18</v>
      </c>
      <c r="H414" s="59" t="s">
        <v>30302</v>
      </c>
    </row>
    <row r="415" spans="1:8" x14ac:dyDescent="0.15">
      <c r="A415" s="46" t="s">
        <v>30389</v>
      </c>
      <c r="B415" s="59">
        <v>16</v>
      </c>
      <c r="C415" s="41" t="s">
        <v>30388</v>
      </c>
      <c r="D415" s="59" t="s">
        <v>31514</v>
      </c>
      <c r="E415" s="400" t="s">
        <v>3039</v>
      </c>
      <c r="F415" s="50" t="b">
        <v>0</v>
      </c>
      <c r="G415" s="59">
        <v>0.18</v>
      </c>
      <c r="H415" s="59" t="s">
        <v>30302</v>
      </c>
    </row>
    <row r="416" spans="1:8" x14ac:dyDescent="0.15">
      <c r="A416" s="46" t="s">
        <v>31513</v>
      </c>
      <c r="B416" s="59">
        <v>1</v>
      </c>
      <c r="C416" s="41" t="s">
        <v>31512</v>
      </c>
      <c r="D416" s="59" t="s">
        <v>31511</v>
      </c>
      <c r="E416" s="400" t="s">
        <v>4436</v>
      </c>
      <c r="F416" s="50" t="b">
        <v>1</v>
      </c>
      <c r="G416" s="59">
        <v>0.18</v>
      </c>
      <c r="H416" s="59" t="s">
        <v>30302</v>
      </c>
    </row>
    <row r="417" spans="1:8" x14ac:dyDescent="0.15">
      <c r="A417" s="46" t="s">
        <v>30777</v>
      </c>
      <c r="B417" s="59">
        <v>5</v>
      </c>
      <c r="C417" s="41" t="s">
        <v>30776</v>
      </c>
      <c r="D417" s="59" t="s">
        <v>31510</v>
      </c>
      <c r="E417" s="400" t="s">
        <v>7435</v>
      </c>
      <c r="F417" s="50" t="b">
        <v>0</v>
      </c>
      <c r="G417" s="59">
        <v>0.18</v>
      </c>
      <c r="H417" s="59" t="s">
        <v>30302</v>
      </c>
    </row>
    <row r="418" spans="1:8" x14ac:dyDescent="0.15">
      <c r="A418" s="46" t="s">
        <v>307</v>
      </c>
      <c r="B418" s="59">
        <v>3</v>
      </c>
      <c r="C418" s="41" t="s">
        <v>31509</v>
      </c>
      <c r="D418" s="59" t="s">
        <v>20393</v>
      </c>
      <c r="E418" s="400" t="s">
        <v>2328</v>
      </c>
      <c r="F418" s="50" t="b">
        <v>1</v>
      </c>
      <c r="G418" s="59">
        <v>0.18</v>
      </c>
      <c r="H418" s="59" t="s">
        <v>30302</v>
      </c>
    </row>
    <row r="419" spans="1:8" x14ac:dyDescent="0.15">
      <c r="A419" s="46" t="s">
        <v>30539</v>
      </c>
      <c r="B419" s="59">
        <v>15</v>
      </c>
      <c r="C419" s="41" t="s">
        <v>30538</v>
      </c>
      <c r="D419" s="59" t="s">
        <v>31508</v>
      </c>
      <c r="E419" s="400" t="s">
        <v>31507</v>
      </c>
      <c r="F419" s="50" t="b">
        <v>0</v>
      </c>
      <c r="G419" s="59">
        <v>0.18</v>
      </c>
      <c r="H419" s="59" t="s">
        <v>30302</v>
      </c>
    </row>
    <row r="420" spans="1:8" x14ac:dyDescent="0.15">
      <c r="A420" s="46" t="s">
        <v>31000</v>
      </c>
      <c r="B420" s="59">
        <v>2</v>
      </c>
      <c r="C420" s="41" t="s">
        <v>30999</v>
      </c>
      <c r="D420" s="59" t="s">
        <v>31506</v>
      </c>
      <c r="E420" s="400" t="s">
        <v>31505</v>
      </c>
      <c r="F420" s="50" t="b">
        <v>1</v>
      </c>
      <c r="G420" s="59">
        <v>0.18</v>
      </c>
      <c r="H420" s="59" t="s">
        <v>30302</v>
      </c>
    </row>
    <row r="421" spans="1:8" x14ac:dyDescent="0.15">
      <c r="A421" s="46" t="s">
        <v>30591</v>
      </c>
      <c r="B421" s="59">
        <v>17</v>
      </c>
      <c r="C421" s="41" t="s">
        <v>30590</v>
      </c>
      <c r="D421" s="59" t="s">
        <v>31504</v>
      </c>
      <c r="E421" s="400" t="s">
        <v>4247</v>
      </c>
      <c r="F421" s="50" t="b">
        <v>0</v>
      </c>
      <c r="G421" s="59">
        <v>0.18</v>
      </c>
      <c r="H421" s="59" t="s">
        <v>30302</v>
      </c>
    </row>
    <row r="422" spans="1:8" x14ac:dyDescent="0.15">
      <c r="A422" s="46" t="s">
        <v>2731</v>
      </c>
      <c r="B422" s="59">
        <v>2</v>
      </c>
      <c r="C422" s="41" t="s">
        <v>30927</v>
      </c>
      <c r="D422" s="59" t="s">
        <v>31503</v>
      </c>
      <c r="E422" s="400" t="s">
        <v>2732</v>
      </c>
      <c r="F422" s="50" t="b">
        <v>0</v>
      </c>
      <c r="G422" s="59">
        <v>0.19</v>
      </c>
      <c r="H422" s="59" t="s">
        <v>30302</v>
      </c>
    </row>
    <row r="423" spans="1:8" x14ac:dyDescent="0.15">
      <c r="A423" s="46" t="s">
        <v>30308</v>
      </c>
      <c r="B423" s="59">
        <v>20</v>
      </c>
      <c r="C423" s="41" t="s">
        <v>30307</v>
      </c>
      <c r="D423" s="59" t="s">
        <v>31502</v>
      </c>
      <c r="E423" s="400" t="s">
        <v>31501</v>
      </c>
      <c r="F423" s="50" t="b">
        <v>0</v>
      </c>
      <c r="G423" s="59">
        <v>0.19</v>
      </c>
      <c r="H423" s="59" t="s">
        <v>30302</v>
      </c>
    </row>
    <row r="424" spans="1:8" x14ac:dyDescent="0.15">
      <c r="A424" s="46" t="s">
        <v>31500</v>
      </c>
      <c r="B424" s="59">
        <v>1</v>
      </c>
      <c r="C424" s="41" t="s">
        <v>31499</v>
      </c>
      <c r="D424" s="59" t="s">
        <v>31498</v>
      </c>
      <c r="E424" s="400" t="s">
        <v>31497</v>
      </c>
      <c r="F424" s="50" t="b">
        <v>1</v>
      </c>
      <c r="G424" s="59">
        <v>0.19</v>
      </c>
      <c r="H424" s="59" t="s">
        <v>30302</v>
      </c>
    </row>
    <row r="425" spans="1:8" x14ac:dyDescent="0.15">
      <c r="A425" s="46" t="s">
        <v>31496</v>
      </c>
      <c r="B425" s="59">
        <v>1</v>
      </c>
      <c r="C425" s="41" t="s">
        <v>31495</v>
      </c>
      <c r="D425" s="59" t="s">
        <v>31494</v>
      </c>
      <c r="E425" s="400" t="s">
        <v>3189</v>
      </c>
      <c r="F425" s="50" t="b">
        <v>1</v>
      </c>
      <c r="G425" s="59">
        <v>0.19</v>
      </c>
      <c r="H425" s="59" t="s">
        <v>30302</v>
      </c>
    </row>
    <row r="426" spans="1:8" x14ac:dyDescent="0.15">
      <c r="A426" s="46" t="s">
        <v>31493</v>
      </c>
      <c r="B426" s="59">
        <v>1</v>
      </c>
      <c r="C426" s="41" t="s">
        <v>31492</v>
      </c>
      <c r="D426" s="59" t="s">
        <v>31491</v>
      </c>
      <c r="E426" s="400" t="s">
        <v>3152</v>
      </c>
      <c r="F426" s="50" t="b">
        <v>0</v>
      </c>
      <c r="G426" s="59">
        <v>0.2</v>
      </c>
      <c r="H426" s="59" t="s">
        <v>30302</v>
      </c>
    </row>
    <row r="427" spans="1:8" x14ac:dyDescent="0.15">
      <c r="A427" s="46" t="s">
        <v>2584</v>
      </c>
      <c r="B427" s="59">
        <v>2</v>
      </c>
      <c r="C427" s="41" t="s">
        <v>31386</v>
      </c>
      <c r="D427" s="59" t="s">
        <v>31490</v>
      </c>
      <c r="E427" s="400" t="s">
        <v>657</v>
      </c>
      <c r="F427" s="50" t="b">
        <v>0</v>
      </c>
      <c r="G427" s="59">
        <v>0.2</v>
      </c>
      <c r="H427" s="59" t="s">
        <v>30302</v>
      </c>
    </row>
    <row r="428" spans="1:8" x14ac:dyDescent="0.15">
      <c r="A428" s="46" t="s">
        <v>30454</v>
      </c>
      <c r="B428" s="59">
        <v>7</v>
      </c>
      <c r="C428" s="41" t="s">
        <v>30453</v>
      </c>
      <c r="D428" s="59" t="s">
        <v>31489</v>
      </c>
      <c r="E428" s="400" t="s">
        <v>10695</v>
      </c>
      <c r="F428" s="50" t="b">
        <v>0</v>
      </c>
      <c r="G428" s="59">
        <v>0.2</v>
      </c>
      <c r="H428" s="59" t="s">
        <v>30302</v>
      </c>
    </row>
    <row r="429" spans="1:8" x14ac:dyDescent="0.15">
      <c r="A429" s="46" t="s">
        <v>30484</v>
      </c>
      <c r="B429" s="59">
        <v>4</v>
      </c>
      <c r="C429" s="41" t="s">
        <v>30483</v>
      </c>
      <c r="D429" s="59" t="s">
        <v>31488</v>
      </c>
      <c r="E429" s="400" t="s">
        <v>2328</v>
      </c>
      <c r="F429" s="50" t="b">
        <v>0</v>
      </c>
      <c r="G429" s="59">
        <v>0.2</v>
      </c>
      <c r="H429" s="59" t="s">
        <v>30302</v>
      </c>
    </row>
    <row r="430" spans="1:8" x14ac:dyDescent="0.15">
      <c r="A430" s="46" t="s">
        <v>30311</v>
      </c>
      <c r="B430" s="59">
        <v>14</v>
      </c>
      <c r="C430" s="41" t="s">
        <v>30310</v>
      </c>
      <c r="D430" s="59" t="s">
        <v>31487</v>
      </c>
      <c r="E430" s="400" t="s">
        <v>6252</v>
      </c>
      <c r="F430" s="50" t="b">
        <v>0</v>
      </c>
      <c r="G430" s="59">
        <v>0.2</v>
      </c>
      <c r="H430" s="59" t="s">
        <v>30302</v>
      </c>
    </row>
    <row r="431" spans="1:8" x14ac:dyDescent="0.15">
      <c r="A431" s="46" t="s">
        <v>31486</v>
      </c>
      <c r="B431" s="59">
        <v>2</v>
      </c>
      <c r="C431" s="41" t="s">
        <v>31485</v>
      </c>
      <c r="D431" s="59" t="s">
        <v>31484</v>
      </c>
      <c r="E431" s="400" t="s">
        <v>3052</v>
      </c>
      <c r="F431" s="50" t="b">
        <v>1</v>
      </c>
      <c r="G431" s="59">
        <v>0.2</v>
      </c>
      <c r="H431" s="59" t="s">
        <v>30302</v>
      </c>
    </row>
    <row r="432" spans="1:8" x14ac:dyDescent="0.15">
      <c r="A432" s="46" t="s">
        <v>359</v>
      </c>
      <c r="B432" s="59">
        <v>4</v>
      </c>
      <c r="C432" s="41" t="s">
        <v>30617</v>
      </c>
      <c r="D432" s="59" t="s">
        <v>31483</v>
      </c>
      <c r="E432" s="400" t="s">
        <v>360</v>
      </c>
      <c r="F432" s="50" t="b">
        <v>1</v>
      </c>
      <c r="G432" s="59">
        <v>0.2</v>
      </c>
      <c r="H432" s="59" t="s">
        <v>30302</v>
      </c>
    </row>
    <row r="433" spans="1:8" x14ac:dyDescent="0.15">
      <c r="A433" s="46" t="s">
        <v>30803</v>
      </c>
      <c r="B433" s="59">
        <v>10</v>
      </c>
      <c r="C433" s="41" t="s">
        <v>30802</v>
      </c>
      <c r="D433" s="59" t="s">
        <v>31482</v>
      </c>
      <c r="E433" s="400" t="s">
        <v>2328</v>
      </c>
      <c r="F433" s="50" t="b">
        <v>0</v>
      </c>
      <c r="G433" s="59">
        <v>0.21</v>
      </c>
      <c r="H433" s="59" t="s">
        <v>30302</v>
      </c>
    </row>
    <row r="434" spans="1:8" x14ac:dyDescent="0.15">
      <c r="A434" s="46" t="s">
        <v>31098</v>
      </c>
      <c r="B434" s="59">
        <v>4</v>
      </c>
      <c r="C434" s="41" t="s">
        <v>31097</v>
      </c>
      <c r="D434" s="59" t="s">
        <v>31481</v>
      </c>
      <c r="E434" s="400" t="s">
        <v>707</v>
      </c>
      <c r="F434" s="50" t="b">
        <v>1</v>
      </c>
      <c r="G434" s="59">
        <v>0.21</v>
      </c>
      <c r="H434" s="59" t="s">
        <v>30302</v>
      </c>
    </row>
    <row r="435" spans="1:8" x14ac:dyDescent="0.15">
      <c r="A435" s="46" t="s">
        <v>2685</v>
      </c>
      <c r="B435" s="59">
        <v>1</v>
      </c>
      <c r="C435" s="41" t="s">
        <v>31480</v>
      </c>
      <c r="D435" s="59" t="s">
        <v>31479</v>
      </c>
      <c r="E435" s="400" t="s">
        <v>1750</v>
      </c>
      <c r="F435" s="50" t="b">
        <v>0</v>
      </c>
      <c r="G435" s="59">
        <v>0.22</v>
      </c>
      <c r="H435" s="59" t="s">
        <v>30302</v>
      </c>
    </row>
    <row r="436" spans="1:8" x14ac:dyDescent="0.15">
      <c r="A436" s="46" t="s">
        <v>30441</v>
      </c>
      <c r="B436" s="59">
        <v>14</v>
      </c>
      <c r="C436" s="41" t="s">
        <v>30440</v>
      </c>
      <c r="D436" s="59" t="s">
        <v>31478</v>
      </c>
      <c r="E436" s="400" t="s">
        <v>3792</v>
      </c>
      <c r="F436" s="50" t="b">
        <v>0</v>
      </c>
      <c r="G436" s="59">
        <v>0.22</v>
      </c>
      <c r="H436" s="59" t="s">
        <v>30302</v>
      </c>
    </row>
    <row r="437" spans="1:8" x14ac:dyDescent="0.15">
      <c r="A437" s="46" t="s">
        <v>31048</v>
      </c>
      <c r="B437" s="59">
        <v>4</v>
      </c>
      <c r="C437" s="41" t="s">
        <v>31047</v>
      </c>
      <c r="D437" s="59" t="s">
        <v>31477</v>
      </c>
      <c r="E437" s="400" t="s">
        <v>3649</v>
      </c>
      <c r="F437" s="50" t="b">
        <v>0</v>
      </c>
      <c r="G437" s="59">
        <v>0.22</v>
      </c>
      <c r="H437" s="59" t="s">
        <v>30302</v>
      </c>
    </row>
    <row r="438" spans="1:8" x14ac:dyDescent="0.15">
      <c r="A438" s="46" t="s">
        <v>31476</v>
      </c>
      <c r="B438" s="59">
        <v>2</v>
      </c>
      <c r="C438" s="41" t="s">
        <v>31475</v>
      </c>
      <c r="D438" s="59" t="s">
        <v>31474</v>
      </c>
      <c r="E438" s="400" t="s">
        <v>5156</v>
      </c>
      <c r="F438" s="50" t="b">
        <v>1</v>
      </c>
      <c r="G438" s="59">
        <v>0.22</v>
      </c>
      <c r="H438" s="59" t="s">
        <v>30302</v>
      </c>
    </row>
    <row r="439" spans="1:8" x14ac:dyDescent="0.15">
      <c r="A439" s="46" t="s">
        <v>31473</v>
      </c>
      <c r="B439" s="59">
        <v>1</v>
      </c>
      <c r="C439" s="41" t="s">
        <v>31472</v>
      </c>
      <c r="D439" s="59" t="s">
        <v>31471</v>
      </c>
      <c r="E439" s="400" t="s">
        <v>2017</v>
      </c>
      <c r="F439" s="50" t="b">
        <v>1</v>
      </c>
      <c r="G439" s="59">
        <v>0.22</v>
      </c>
      <c r="H439" s="59" t="s">
        <v>30302</v>
      </c>
    </row>
    <row r="440" spans="1:8" x14ac:dyDescent="0.15">
      <c r="A440" s="46" t="s">
        <v>30658</v>
      </c>
      <c r="B440" s="59">
        <v>12</v>
      </c>
      <c r="C440" s="41" t="s">
        <v>30657</v>
      </c>
      <c r="D440" s="59" t="s">
        <v>31470</v>
      </c>
      <c r="E440" s="400" t="s">
        <v>3572</v>
      </c>
      <c r="F440" s="50" t="b">
        <v>0</v>
      </c>
      <c r="G440" s="59">
        <v>0.23</v>
      </c>
      <c r="H440" s="59" t="s">
        <v>30302</v>
      </c>
    </row>
    <row r="441" spans="1:8" x14ac:dyDescent="0.15">
      <c r="A441" s="46" t="s">
        <v>31101</v>
      </c>
      <c r="B441" s="59">
        <v>2</v>
      </c>
      <c r="C441" s="41" t="s">
        <v>31100</v>
      </c>
      <c r="D441" s="59" t="s">
        <v>31469</v>
      </c>
      <c r="E441" s="400" t="s">
        <v>7295</v>
      </c>
      <c r="F441" s="50" t="b">
        <v>0</v>
      </c>
      <c r="G441" s="59">
        <v>0.23</v>
      </c>
      <c r="H441" s="59" t="s">
        <v>30302</v>
      </c>
    </row>
    <row r="442" spans="1:8" x14ac:dyDescent="0.15">
      <c r="A442" s="46" t="s">
        <v>30584</v>
      </c>
      <c r="B442" s="59">
        <v>7</v>
      </c>
      <c r="C442" s="41" t="s">
        <v>30583</v>
      </c>
      <c r="D442" s="59" t="s">
        <v>31468</v>
      </c>
      <c r="E442" s="400" t="s">
        <v>3395</v>
      </c>
      <c r="F442" s="50" t="b">
        <v>0</v>
      </c>
      <c r="G442" s="59">
        <v>0.23</v>
      </c>
      <c r="H442" s="59" t="s">
        <v>30302</v>
      </c>
    </row>
    <row r="443" spans="1:8" x14ac:dyDescent="0.15">
      <c r="A443" s="46" t="s">
        <v>30344</v>
      </c>
      <c r="B443" s="59">
        <v>9</v>
      </c>
      <c r="C443" s="41" t="s">
        <v>30343</v>
      </c>
      <c r="D443" s="59" t="s">
        <v>31467</v>
      </c>
      <c r="E443" s="400" t="s">
        <v>5347</v>
      </c>
      <c r="F443" s="50" t="b">
        <v>1</v>
      </c>
      <c r="G443" s="59">
        <v>0.23</v>
      </c>
      <c r="H443" s="59" t="s">
        <v>30302</v>
      </c>
    </row>
    <row r="444" spans="1:8" x14ac:dyDescent="0.15">
      <c r="A444" s="46" t="s">
        <v>31466</v>
      </c>
      <c r="B444" s="59">
        <v>1</v>
      </c>
      <c r="C444" s="41" t="s">
        <v>31465</v>
      </c>
      <c r="D444" s="59" t="s">
        <v>31464</v>
      </c>
      <c r="E444" s="400" t="s">
        <v>2328</v>
      </c>
      <c r="F444" s="50" t="b">
        <v>1</v>
      </c>
      <c r="G444" s="59">
        <v>0.23</v>
      </c>
      <c r="H444" s="59" t="s">
        <v>30302</v>
      </c>
    </row>
    <row r="445" spans="1:8" x14ac:dyDescent="0.15">
      <c r="A445" s="46" t="s">
        <v>30386</v>
      </c>
      <c r="B445" s="59">
        <v>18</v>
      </c>
      <c r="C445" s="41" t="s">
        <v>30385</v>
      </c>
      <c r="D445" s="59" t="s">
        <v>31463</v>
      </c>
      <c r="E445" s="400" t="s">
        <v>9473</v>
      </c>
      <c r="F445" s="50" t="b">
        <v>0</v>
      </c>
      <c r="G445" s="59">
        <v>0.23</v>
      </c>
      <c r="H445" s="59" t="s">
        <v>30302</v>
      </c>
    </row>
    <row r="446" spans="1:8" x14ac:dyDescent="0.15">
      <c r="A446" s="46" t="s">
        <v>30405</v>
      </c>
      <c r="B446" s="59">
        <v>6</v>
      </c>
      <c r="C446" s="41" t="s">
        <v>30404</v>
      </c>
      <c r="D446" s="59" t="s">
        <v>31462</v>
      </c>
      <c r="E446" s="400" t="s">
        <v>2995</v>
      </c>
      <c r="F446" s="50" t="b">
        <v>1</v>
      </c>
      <c r="G446" s="59">
        <v>0.23</v>
      </c>
      <c r="H446" s="59" t="s">
        <v>30302</v>
      </c>
    </row>
    <row r="447" spans="1:8" x14ac:dyDescent="0.15">
      <c r="A447" s="46" t="s">
        <v>30368</v>
      </c>
      <c r="B447" s="59">
        <v>27</v>
      </c>
      <c r="C447" s="41" t="s">
        <v>30367</v>
      </c>
      <c r="D447" s="59" t="s">
        <v>31461</v>
      </c>
      <c r="E447" s="400" t="s">
        <v>5284</v>
      </c>
      <c r="F447" s="50" t="b">
        <v>0</v>
      </c>
      <c r="G447" s="59">
        <v>0.24</v>
      </c>
      <c r="H447" s="59" t="s">
        <v>30302</v>
      </c>
    </row>
    <row r="448" spans="1:8" x14ac:dyDescent="0.15">
      <c r="A448" s="46" t="s">
        <v>534</v>
      </c>
      <c r="B448" s="59">
        <v>1</v>
      </c>
      <c r="C448" s="41" t="s">
        <v>31460</v>
      </c>
      <c r="D448" s="59" t="s">
        <v>31459</v>
      </c>
      <c r="E448" s="400" t="s">
        <v>535</v>
      </c>
      <c r="F448" s="50" t="b">
        <v>1</v>
      </c>
      <c r="G448" s="59">
        <v>0.24</v>
      </c>
      <c r="H448" s="59" t="s">
        <v>30302</v>
      </c>
    </row>
    <row r="449" spans="1:8" x14ac:dyDescent="0.15">
      <c r="A449" s="46" t="s">
        <v>31458</v>
      </c>
      <c r="B449" s="59">
        <v>1</v>
      </c>
      <c r="C449" s="41" t="s">
        <v>31457</v>
      </c>
      <c r="D449" s="59" t="s">
        <v>31456</v>
      </c>
      <c r="E449" s="400" t="s">
        <v>3360</v>
      </c>
      <c r="F449" s="50" t="b">
        <v>1</v>
      </c>
      <c r="G449" s="59">
        <v>0.24</v>
      </c>
      <c r="H449" s="59" t="s">
        <v>30302</v>
      </c>
    </row>
    <row r="450" spans="1:8" x14ac:dyDescent="0.15">
      <c r="A450" s="46" t="s">
        <v>30560</v>
      </c>
      <c r="B450" s="59">
        <v>9</v>
      </c>
      <c r="C450" s="41" t="s">
        <v>30559</v>
      </c>
      <c r="D450" s="59" t="s">
        <v>31455</v>
      </c>
      <c r="E450" s="400" t="s">
        <v>13351</v>
      </c>
      <c r="F450" s="50" t="b">
        <v>0</v>
      </c>
      <c r="G450" s="59">
        <v>0.24</v>
      </c>
      <c r="H450" s="59" t="s">
        <v>30302</v>
      </c>
    </row>
    <row r="451" spans="1:8" x14ac:dyDescent="0.15">
      <c r="A451" s="46" t="s">
        <v>295</v>
      </c>
      <c r="B451" s="59">
        <v>1</v>
      </c>
      <c r="C451" s="41" t="s">
        <v>31454</v>
      </c>
      <c r="D451" s="59" t="s">
        <v>31453</v>
      </c>
      <c r="E451" s="400" t="s">
        <v>2328</v>
      </c>
      <c r="F451" s="50" t="b">
        <v>1</v>
      </c>
      <c r="G451" s="59">
        <v>0.24</v>
      </c>
      <c r="H451" s="59" t="s">
        <v>30302</v>
      </c>
    </row>
    <row r="452" spans="1:8" x14ac:dyDescent="0.15">
      <c r="A452" s="46" t="s">
        <v>30457</v>
      </c>
      <c r="B452" s="59">
        <v>9</v>
      </c>
      <c r="C452" s="41" t="s">
        <v>30456</v>
      </c>
      <c r="D452" s="59" t="s">
        <v>31452</v>
      </c>
      <c r="E452" s="400" t="s">
        <v>3638</v>
      </c>
      <c r="F452" s="50" t="b">
        <v>0</v>
      </c>
      <c r="G452" s="59">
        <v>0.24</v>
      </c>
      <c r="H452" s="59" t="s">
        <v>30302</v>
      </c>
    </row>
    <row r="453" spans="1:8" x14ac:dyDescent="0.15">
      <c r="A453" s="46" t="s">
        <v>30311</v>
      </c>
      <c r="B453" s="59">
        <v>14</v>
      </c>
      <c r="C453" s="41" t="s">
        <v>30310</v>
      </c>
      <c r="D453" s="59" t="s">
        <v>31451</v>
      </c>
      <c r="E453" s="400" t="s">
        <v>3359</v>
      </c>
      <c r="F453" s="50" t="b">
        <v>0</v>
      </c>
      <c r="G453" s="59">
        <v>0.25</v>
      </c>
      <c r="H453" s="59" t="s">
        <v>30302</v>
      </c>
    </row>
    <row r="454" spans="1:8" x14ac:dyDescent="0.15">
      <c r="A454" s="46" t="s">
        <v>30360</v>
      </c>
      <c r="B454" s="59">
        <v>2</v>
      </c>
      <c r="C454" s="41" t="s">
        <v>30359</v>
      </c>
      <c r="D454" s="59" t="s">
        <v>31450</v>
      </c>
      <c r="E454" s="400" t="s">
        <v>3067</v>
      </c>
      <c r="F454" s="50" t="b">
        <v>0</v>
      </c>
      <c r="G454" s="59">
        <v>0.25</v>
      </c>
      <c r="H454" s="59" t="s">
        <v>30302</v>
      </c>
    </row>
    <row r="455" spans="1:8" x14ac:dyDescent="0.15">
      <c r="A455" s="46" t="s">
        <v>384</v>
      </c>
      <c r="B455" s="59">
        <v>8</v>
      </c>
      <c r="C455" s="41" t="s">
        <v>30709</v>
      </c>
      <c r="D455" s="59" t="s">
        <v>20394</v>
      </c>
      <c r="E455" s="400" t="s">
        <v>779</v>
      </c>
      <c r="F455" s="50" t="b">
        <v>0</v>
      </c>
      <c r="G455" s="59">
        <v>0.25</v>
      </c>
      <c r="H455" s="59" t="s">
        <v>30302</v>
      </c>
    </row>
    <row r="456" spans="1:8" x14ac:dyDescent="0.15">
      <c r="A456" s="46" t="s">
        <v>31449</v>
      </c>
      <c r="B456" s="59">
        <v>1</v>
      </c>
      <c r="C456" s="41" t="s">
        <v>31448</v>
      </c>
      <c r="D456" s="59" t="s">
        <v>31447</v>
      </c>
      <c r="E456" s="400" t="s">
        <v>31446</v>
      </c>
      <c r="F456" s="50" t="b">
        <v>1</v>
      </c>
      <c r="G456" s="59">
        <v>0.25</v>
      </c>
      <c r="H456" s="59" t="s">
        <v>30302</v>
      </c>
    </row>
    <row r="457" spans="1:8" x14ac:dyDescent="0.15">
      <c r="A457" s="46" t="s">
        <v>30454</v>
      </c>
      <c r="B457" s="59">
        <v>7</v>
      </c>
      <c r="C457" s="41" t="s">
        <v>30453</v>
      </c>
      <c r="D457" s="59" t="s">
        <v>31445</v>
      </c>
      <c r="E457" s="400" t="s">
        <v>3333</v>
      </c>
      <c r="F457" s="50" t="b">
        <v>0</v>
      </c>
      <c r="G457" s="59">
        <v>0.25</v>
      </c>
      <c r="H457" s="59" t="s">
        <v>30302</v>
      </c>
    </row>
    <row r="458" spans="1:8" x14ac:dyDescent="0.15">
      <c r="A458" s="46" t="s">
        <v>31098</v>
      </c>
      <c r="B458" s="59">
        <v>4</v>
      </c>
      <c r="C458" s="41" t="s">
        <v>31097</v>
      </c>
      <c r="D458" s="59" t="s">
        <v>31444</v>
      </c>
      <c r="E458" s="400" t="s">
        <v>2328</v>
      </c>
      <c r="F458" s="50" t="b">
        <v>0</v>
      </c>
      <c r="G458" s="59">
        <v>0.25</v>
      </c>
      <c r="H458" s="59" t="s">
        <v>30302</v>
      </c>
    </row>
    <row r="459" spans="1:8" x14ac:dyDescent="0.15">
      <c r="A459" s="46" t="s">
        <v>30441</v>
      </c>
      <c r="B459" s="59">
        <v>14</v>
      </c>
      <c r="C459" s="41" t="s">
        <v>30440</v>
      </c>
      <c r="D459" s="59" t="s">
        <v>31443</v>
      </c>
      <c r="E459" s="400" t="s">
        <v>13496</v>
      </c>
      <c r="F459" s="50" t="b">
        <v>0</v>
      </c>
      <c r="G459" s="59">
        <v>0.25</v>
      </c>
      <c r="H459" s="59" t="s">
        <v>30302</v>
      </c>
    </row>
    <row r="460" spans="1:8" x14ac:dyDescent="0.15">
      <c r="A460" s="46" t="s">
        <v>31442</v>
      </c>
      <c r="B460" s="59">
        <v>1</v>
      </c>
      <c r="C460" s="41" t="s">
        <v>31441</v>
      </c>
      <c r="D460" s="59" t="s">
        <v>31440</v>
      </c>
      <c r="E460" s="400" t="s">
        <v>5530</v>
      </c>
      <c r="F460" s="50" t="b">
        <v>1</v>
      </c>
      <c r="G460" s="59">
        <v>0.26</v>
      </c>
      <c r="H460" s="59" t="s">
        <v>30302</v>
      </c>
    </row>
    <row r="461" spans="1:8" x14ac:dyDescent="0.15">
      <c r="A461" s="46" t="s">
        <v>31439</v>
      </c>
      <c r="B461" s="59">
        <v>1</v>
      </c>
      <c r="C461" s="41" t="s">
        <v>31438</v>
      </c>
      <c r="D461" s="59" t="s">
        <v>31437</v>
      </c>
      <c r="E461" s="400" t="s">
        <v>2818</v>
      </c>
      <c r="F461" s="50" t="b">
        <v>1</v>
      </c>
      <c r="G461" s="59">
        <v>0.26</v>
      </c>
      <c r="H461" s="59" t="s">
        <v>30302</v>
      </c>
    </row>
    <row r="462" spans="1:8" x14ac:dyDescent="0.15">
      <c r="A462" s="46" t="s">
        <v>30444</v>
      </c>
      <c r="B462" s="59">
        <v>3</v>
      </c>
      <c r="C462" s="41" t="s">
        <v>30443</v>
      </c>
      <c r="D462" s="59" t="s">
        <v>31436</v>
      </c>
      <c r="E462" s="400" t="s">
        <v>8867</v>
      </c>
      <c r="F462" s="50" t="b">
        <v>0</v>
      </c>
      <c r="G462" s="59">
        <v>0.26</v>
      </c>
      <c r="H462" s="59" t="s">
        <v>30302</v>
      </c>
    </row>
    <row r="463" spans="1:8" x14ac:dyDescent="0.15">
      <c r="A463" s="46" t="s">
        <v>30395</v>
      </c>
      <c r="B463" s="59">
        <v>10</v>
      </c>
      <c r="C463" s="41" t="s">
        <v>30394</v>
      </c>
      <c r="D463" s="59" t="s">
        <v>31435</v>
      </c>
      <c r="E463" s="400" t="s">
        <v>3688</v>
      </c>
      <c r="F463" s="50" t="b">
        <v>0</v>
      </c>
      <c r="G463" s="59">
        <v>0.26</v>
      </c>
      <c r="H463" s="59" t="s">
        <v>30302</v>
      </c>
    </row>
    <row r="464" spans="1:8" x14ac:dyDescent="0.15">
      <c r="A464" s="46" t="s">
        <v>31434</v>
      </c>
      <c r="B464" s="59">
        <v>1</v>
      </c>
      <c r="C464" s="41" t="s">
        <v>31433</v>
      </c>
      <c r="D464" s="59" t="s">
        <v>31432</v>
      </c>
      <c r="E464" s="400" t="s">
        <v>3158</v>
      </c>
      <c r="F464" s="50" t="b">
        <v>1</v>
      </c>
      <c r="G464" s="59">
        <v>0.26</v>
      </c>
      <c r="H464" s="59" t="s">
        <v>30302</v>
      </c>
    </row>
    <row r="465" spans="1:8" x14ac:dyDescent="0.15">
      <c r="A465" s="46" t="s">
        <v>2692</v>
      </c>
      <c r="B465" s="59">
        <v>10</v>
      </c>
      <c r="C465" s="41" t="s">
        <v>30499</v>
      </c>
      <c r="D465" s="59" t="s">
        <v>31431</v>
      </c>
      <c r="E465" s="400" t="s">
        <v>3170</v>
      </c>
      <c r="F465" s="50" t="b">
        <v>0</v>
      </c>
      <c r="G465" s="59">
        <v>0.27</v>
      </c>
      <c r="H465" s="59" t="s">
        <v>30302</v>
      </c>
    </row>
    <row r="466" spans="1:8" x14ac:dyDescent="0.15">
      <c r="A466" s="46" t="s">
        <v>30368</v>
      </c>
      <c r="B466" s="59">
        <v>27</v>
      </c>
      <c r="C466" s="41" t="s">
        <v>30367</v>
      </c>
      <c r="D466" s="59" t="s">
        <v>31430</v>
      </c>
      <c r="E466" s="400" t="s">
        <v>689</v>
      </c>
      <c r="F466" s="50" t="b">
        <v>0</v>
      </c>
      <c r="G466" s="59">
        <v>0.27</v>
      </c>
      <c r="H466" s="59" t="s">
        <v>30302</v>
      </c>
    </row>
    <row r="467" spans="1:8" x14ac:dyDescent="0.15">
      <c r="A467" s="46" t="s">
        <v>30386</v>
      </c>
      <c r="B467" s="59">
        <v>18</v>
      </c>
      <c r="C467" s="41" t="s">
        <v>30385</v>
      </c>
      <c r="D467" s="59" t="s">
        <v>31429</v>
      </c>
      <c r="E467" s="400" t="s">
        <v>13638</v>
      </c>
      <c r="F467" s="50" t="b">
        <v>0</v>
      </c>
      <c r="G467" s="59">
        <v>0.27</v>
      </c>
      <c r="H467" s="59" t="s">
        <v>30302</v>
      </c>
    </row>
    <row r="468" spans="1:8" x14ac:dyDescent="0.15">
      <c r="A468" s="46" t="s">
        <v>30842</v>
      </c>
      <c r="B468" s="59">
        <v>5</v>
      </c>
      <c r="C468" s="41" t="s">
        <v>30841</v>
      </c>
      <c r="D468" s="59" t="s">
        <v>31428</v>
      </c>
      <c r="E468" s="400" t="s">
        <v>3486</v>
      </c>
      <c r="F468" s="50" t="b">
        <v>1</v>
      </c>
      <c r="G468" s="59">
        <v>0.27</v>
      </c>
      <c r="H468" s="59" t="s">
        <v>30302</v>
      </c>
    </row>
    <row r="469" spans="1:8" x14ac:dyDescent="0.15">
      <c r="A469" s="46" t="s">
        <v>31114</v>
      </c>
      <c r="B469" s="59">
        <v>2</v>
      </c>
      <c r="C469" s="41" t="s">
        <v>31113</v>
      </c>
      <c r="D469" s="59" t="s">
        <v>31427</v>
      </c>
      <c r="E469" s="400" t="s">
        <v>2328</v>
      </c>
      <c r="F469" s="50" t="b">
        <v>1</v>
      </c>
      <c r="G469" s="59">
        <v>0.27</v>
      </c>
      <c r="H469" s="59" t="s">
        <v>30302</v>
      </c>
    </row>
    <row r="470" spans="1:8" x14ac:dyDescent="0.15">
      <c r="A470" s="46" t="s">
        <v>31426</v>
      </c>
      <c r="B470" s="59">
        <v>3</v>
      </c>
      <c r="C470" s="41" t="s">
        <v>31425</v>
      </c>
      <c r="D470" s="59" t="s">
        <v>31424</v>
      </c>
      <c r="E470" s="400" t="s">
        <v>2556</v>
      </c>
      <c r="F470" s="50" t="b">
        <v>1</v>
      </c>
      <c r="G470" s="59">
        <v>0.28000000000000003</v>
      </c>
      <c r="H470" s="59" t="s">
        <v>30302</v>
      </c>
    </row>
    <row r="471" spans="1:8" x14ac:dyDescent="0.15">
      <c r="A471" s="46" t="s">
        <v>30591</v>
      </c>
      <c r="B471" s="59">
        <v>17</v>
      </c>
      <c r="C471" s="41" t="s">
        <v>30590</v>
      </c>
      <c r="D471" s="59" t="s">
        <v>31423</v>
      </c>
      <c r="E471" s="400" t="s">
        <v>3253</v>
      </c>
      <c r="F471" s="50" t="b">
        <v>0</v>
      </c>
      <c r="G471" s="59">
        <v>0.28000000000000003</v>
      </c>
      <c r="H471" s="59" t="s">
        <v>30302</v>
      </c>
    </row>
    <row r="472" spans="1:8" x14ac:dyDescent="0.15">
      <c r="A472" s="46" t="s">
        <v>31422</v>
      </c>
      <c r="B472" s="59">
        <v>1</v>
      </c>
      <c r="C472" s="41" t="s">
        <v>31421</v>
      </c>
      <c r="D472" s="59" t="s">
        <v>31420</v>
      </c>
      <c r="E472" s="400" t="s">
        <v>1226</v>
      </c>
      <c r="F472" s="50" t="b">
        <v>1</v>
      </c>
      <c r="G472" s="59">
        <v>0.28000000000000003</v>
      </c>
      <c r="H472" s="59" t="s">
        <v>30302</v>
      </c>
    </row>
    <row r="473" spans="1:8" x14ac:dyDescent="0.15">
      <c r="A473" s="46" t="s">
        <v>30527</v>
      </c>
      <c r="B473" s="59">
        <v>8</v>
      </c>
      <c r="C473" s="41" t="s">
        <v>30526</v>
      </c>
      <c r="D473" s="59" t="s">
        <v>31419</v>
      </c>
      <c r="E473" s="400" t="s">
        <v>5091</v>
      </c>
      <c r="F473" s="50" t="b">
        <v>0</v>
      </c>
      <c r="G473" s="59">
        <v>0.28000000000000003</v>
      </c>
      <c r="H473" s="59" t="s">
        <v>30302</v>
      </c>
    </row>
    <row r="474" spans="1:8" ht="26" x14ac:dyDescent="0.15">
      <c r="A474" s="46" t="s">
        <v>30469</v>
      </c>
      <c r="B474" s="59">
        <v>6</v>
      </c>
      <c r="C474" s="41" t="s">
        <v>30468</v>
      </c>
      <c r="D474" s="59" t="s">
        <v>20395</v>
      </c>
      <c r="E474" s="400" t="s">
        <v>699</v>
      </c>
      <c r="F474" s="50" t="b">
        <v>0</v>
      </c>
      <c r="G474" s="59">
        <v>0.28000000000000003</v>
      </c>
      <c r="H474" s="59" t="s">
        <v>30302</v>
      </c>
    </row>
    <row r="475" spans="1:8" x14ac:dyDescent="0.15">
      <c r="A475" s="46" t="s">
        <v>31303</v>
      </c>
      <c r="B475" s="59">
        <v>4</v>
      </c>
      <c r="C475" s="41" t="s">
        <v>31302</v>
      </c>
      <c r="D475" s="59" t="s">
        <v>31418</v>
      </c>
      <c r="E475" s="400" t="s">
        <v>2979</v>
      </c>
      <c r="F475" s="50" t="b">
        <v>0</v>
      </c>
      <c r="G475" s="59">
        <v>0.28999999999999998</v>
      </c>
      <c r="H475" s="59" t="s">
        <v>30302</v>
      </c>
    </row>
    <row r="476" spans="1:8" x14ac:dyDescent="0.15">
      <c r="A476" s="46" t="s">
        <v>30839</v>
      </c>
      <c r="B476" s="59">
        <v>6</v>
      </c>
      <c r="C476" s="41" t="s">
        <v>30838</v>
      </c>
      <c r="D476" s="59" t="s">
        <v>31417</v>
      </c>
      <c r="E476" s="400" t="s">
        <v>4823</v>
      </c>
      <c r="F476" s="50" t="b">
        <v>0</v>
      </c>
      <c r="G476" s="59">
        <v>0.28999999999999998</v>
      </c>
      <c r="H476" s="59" t="s">
        <v>30302</v>
      </c>
    </row>
    <row r="477" spans="1:8" x14ac:dyDescent="0.15">
      <c r="A477" s="46" t="s">
        <v>2534</v>
      </c>
      <c r="B477" s="59">
        <v>1</v>
      </c>
      <c r="C477" s="41" t="s">
        <v>31416</v>
      </c>
      <c r="D477" s="59" t="s">
        <v>31415</v>
      </c>
      <c r="E477" s="400" t="s">
        <v>342</v>
      </c>
      <c r="F477" s="50" t="b">
        <v>1</v>
      </c>
      <c r="G477" s="59">
        <v>0.3</v>
      </c>
      <c r="H477" s="59" t="s">
        <v>30302</v>
      </c>
    </row>
    <row r="478" spans="1:8" x14ac:dyDescent="0.15">
      <c r="A478" s="46" t="s">
        <v>30942</v>
      </c>
      <c r="B478" s="59">
        <v>3</v>
      </c>
      <c r="C478" s="41" t="s">
        <v>30941</v>
      </c>
      <c r="D478" s="59" t="s">
        <v>31414</v>
      </c>
      <c r="E478" s="400" t="s">
        <v>3106</v>
      </c>
      <c r="F478" s="50" t="b">
        <v>1</v>
      </c>
      <c r="G478" s="59">
        <v>0.3</v>
      </c>
      <c r="H478" s="59" t="s">
        <v>30302</v>
      </c>
    </row>
    <row r="479" spans="1:8" x14ac:dyDescent="0.15">
      <c r="A479" s="46" t="s">
        <v>30646</v>
      </c>
      <c r="B479" s="59">
        <v>2</v>
      </c>
      <c r="C479" s="41" t="s">
        <v>30645</v>
      </c>
      <c r="D479" s="59" t="s">
        <v>31413</v>
      </c>
      <c r="E479" s="400" t="s">
        <v>2965</v>
      </c>
      <c r="F479" s="50" t="b">
        <v>1</v>
      </c>
      <c r="G479" s="59">
        <v>0.3</v>
      </c>
      <c r="H479" s="59" t="s">
        <v>30302</v>
      </c>
    </row>
    <row r="480" spans="1:8" x14ac:dyDescent="0.15">
      <c r="A480" s="46" t="s">
        <v>30341</v>
      </c>
      <c r="B480" s="59">
        <v>12</v>
      </c>
      <c r="C480" s="41" t="s">
        <v>30340</v>
      </c>
      <c r="D480" s="59" t="s">
        <v>31412</v>
      </c>
      <c r="E480" s="400" t="s">
        <v>3103</v>
      </c>
      <c r="F480" s="50" t="b">
        <v>0</v>
      </c>
      <c r="G480" s="59">
        <v>0.3</v>
      </c>
      <c r="H480" s="59" t="s">
        <v>30302</v>
      </c>
    </row>
    <row r="481" spans="1:8" x14ac:dyDescent="0.15">
      <c r="A481" s="46" t="s">
        <v>31411</v>
      </c>
      <c r="B481" s="59">
        <v>1</v>
      </c>
      <c r="C481" s="41" t="s">
        <v>31410</v>
      </c>
      <c r="D481" s="59" t="s">
        <v>31409</v>
      </c>
      <c r="E481" s="400" t="s">
        <v>3001</v>
      </c>
      <c r="F481" s="50" t="b">
        <v>0</v>
      </c>
      <c r="G481" s="59">
        <v>0.3</v>
      </c>
      <c r="H481" s="59" t="s">
        <v>30302</v>
      </c>
    </row>
    <row r="482" spans="1:8" x14ac:dyDescent="0.15">
      <c r="A482" s="46" t="s">
        <v>31408</v>
      </c>
      <c r="B482" s="59">
        <v>1</v>
      </c>
      <c r="C482" s="41" t="s">
        <v>31407</v>
      </c>
      <c r="D482" s="59" t="s">
        <v>31406</v>
      </c>
      <c r="E482" s="400" t="s">
        <v>15370</v>
      </c>
      <c r="F482" s="50" t="b">
        <v>1</v>
      </c>
      <c r="G482" s="59">
        <v>0.3</v>
      </c>
      <c r="H482" s="59" t="s">
        <v>30302</v>
      </c>
    </row>
    <row r="483" spans="1:8" x14ac:dyDescent="0.15">
      <c r="A483" s="46" t="s">
        <v>31405</v>
      </c>
      <c r="B483" s="59">
        <v>2</v>
      </c>
      <c r="C483" s="41" t="s">
        <v>31404</v>
      </c>
      <c r="D483" s="59" t="s">
        <v>31403</v>
      </c>
      <c r="E483" s="400" t="s">
        <v>9302</v>
      </c>
      <c r="F483" s="50" t="b">
        <v>1</v>
      </c>
      <c r="G483" s="59">
        <v>0.3</v>
      </c>
      <c r="H483" s="59" t="s">
        <v>30302</v>
      </c>
    </row>
    <row r="484" spans="1:8" x14ac:dyDescent="0.15">
      <c r="A484" s="46" t="s">
        <v>30680</v>
      </c>
      <c r="B484" s="59">
        <v>6</v>
      </c>
      <c r="C484" s="41" t="s">
        <v>30679</v>
      </c>
      <c r="D484" s="59" t="s">
        <v>31402</v>
      </c>
      <c r="E484" s="400" t="s">
        <v>3160</v>
      </c>
      <c r="F484" s="50" t="b">
        <v>1</v>
      </c>
      <c r="G484" s="59">
        <v>0.31</v>
      </c>
      <c r="H484" s="59" t="s">
        <v>30302</v>
      </c>
    </row>
    <row r="485" spans="1:8" x14ac:dyDescent="0.15">
      <c r="A485" s="46" t="s">
        <v>321</v>
      </c>
      <c r="B485" s="59">
        <v>5</v>
      </c>
      <c r="C485" s="41" t="s">
        <v>31368</v>
      </c>
      <c r="D485" s="59" t="s">
        <v>31401</v>
      </c>
      <c r="E485" s="400" t="s">
        <v>2935</v>
      </c>
      <c r="F485" s="50" t="b">
        <v>0</v>
      </c>
      <c r="G485" s="59">
        <v>0.31</v>
      </c>
      <c r="H485" s="59" t="s">
        <v>30302</v>
      </c>
    </row>
    <row r="486" spans="1:8" x14ac:dyDescent="0.15">
      <c r="A486" s="46" t="s">
        <v>31400</v>
      </c>
      <c r="B486" s="59">
        <v>1</v>
      </c>
      <c r="C486" s="41" t="s">
        <v>31399</v>
      </c>
      <c r="D486" s="59" t="s">
        <v>31398</v>
      </c>
      <c r="E486" s="400" t="s">
        <v>2328</v>
      </c>
      <c r="F486" s="50" t="b">
        <v>1</v>
      </c>
      <c r="G486" s="59">
        <v>0.31</v>
      </c>
      <c r="H486" s="59" t="s">
        <v>30302</v>
      </c>
    </row>
    <row r="487" spans="1:8" x14ac:dyDescent="0.15">
      <c r="A487" s="46" t="s">
        <v>30308</v>
      </c>
      <c r="B487" s="59">
        <v>20</v>
      </c>
      <c r="C487" s="41" t="s">
        <v>30307</v>
      </c>
      <c r="D487" s="59" t="s">
        <v>31397</v>
      </c>
      <c r="E487" s="400" t="s">
        <v>3137</v>
      </c>
      <c r="F487" s="50" t="b">
        <v>0</v>
      </c>
      <c r="G487" s="59">
        <v>0.32</v>
      </c>
      <c r="H487" s="59" t="s">
        <v>30302</v>
      </c>
    </row>
    <row r="488" spans="1:8" x14ac:dyDescent="0.15">
      <c r="A488" s="46" t="s">
        <v>30368</v>
      </c>
      <c r="B488" s="59">
        <v>27</v>
      </c>
      <c r="C488" s="41" t="s">
        <v>30367</v>
      </c>
      <c r="D488" s="59" t="s">
        <v>31396</v>
      </c>
      <c r="E488" s="400" t="s">
        <v>6799</v>
      </c>
      <c r="F488" s="50" t="b">
        <v>0</v>
      </c>
      <c r="G488" s="59">
        <v>0.32</v>
      </c>
      <c r="H488" s="59" t="s">
        <v>30302</v>
      </c>
    </row>
    <row r="489" spans="1:8" x14ac:dyDescent="0.15">
      <c r="A489" s="46" t="s">
        <v>2615</v>
      </c>
      <c r="B489" s="59">
        <v>1</v>
      </c>
      <c r="C489" s="41" t="s">
        <v>31395</v>
      </c>
      <c r="D489" s="59" t="s">
        <v>31394</v>
      </c>
      <c r="E489" s="400" t="s">
        <v>3014</v>
      </c>
      <c r="F489" s="50" t="b">
        <v>0</v>
      </c>
      <c r="G489" s="59">
        <v>0.32</v>
      </c>
      <c r="H489" s="59" t="s">
        <v>30302</v>
      </c>
    </row>
    <row r="490" spans="1:8" x14ac:dyDescent="0.15">
      <c r="A490" s="46" t="s">
        <v>31393</v>
      </c>
      <c r="B490" s="59">
        <v>1</v>
      </c>
      <c r="C490" s="41" t="s">
        <v>31392</v>
      </c>
      <c r="D490" s="59" t="s">
        <v>31391</v>
      </c>
      <c r="E490" s="400" t="s">
        <v>11682</v>
      </c>
      <c r="F490" s="50" t="b">
        <v>1</v>
      </c>
      <c r="G490" s="59">
        <v>0.33</v>
      </c>
      <c r="H490" s="59" t="s">
        <v>30302</v>
      </c>
    </row>
    <row r="491" spans="1:8" x14ac:dyDescent="0.15">
      <c r="A491" s="46" t="s">
        <v>31390</v>
      </c>
      <c r="B491" s="59">
        <v>1</v>
      </c>
      <c r="C491" s="41" t="s">
        <v>31389</v>
      </c>
      <c r="D491" s="59" t="s">
        <v>31388</v>
      </c>
      <c r="E491" s="400" t="s">
        <v>16735</v>
      </c>
      <c r="F491" s="50" t="b">
        <v>1</v>
      </c>
      <c r="G491" s="59">
        <v>0.33</v>
      </c>
      <c r="H491" s="59" t="s">
        <v>30302</v>
      </c>
    </row>
    <row r="492" spans="1:8" x14ac:dyDescent="0.15">
      <c r="A492" s="46" t="s">
        <v>30839</v>
      </c>
      <c r="B492" s="59">
        <v>6</v>
      </c>
      <c r="C492" s="41" t="s">
        <v>30838</v>
      </c>
      <c r="D492" s="59" t="s">
        <v>31387</v>
      </c>
      <c r="E492" s="400" t="s">
        <v>3619</v>
      </c>
      <c r="F492" s="50" t="b">
        <v>0</v>
      </c>
      <c r="G492" s="59">
        <v>0.33</v>
      </c>
      <c r="H492" s="59" t="s">
        <v>30302</v>
      </c>
    </row>
    <row r="493" spans="1:8" x14ac:dyDescent="0.15">
      <c r="A493" s="46" t="s">
        <v>2584</v>
      </c>
      <c r="B493" s="59">
        <v>2</v>
      </c>
      <c r="C493" s="41" t="s">
        <v>31386</v>
      </c>
      <c r="D493" s="59" t="s">
        <v>31385</v>
      </c>
      <c r="E493" s="400" t="s">
        <v>3217</v>
      </c>
      <c r="F493" s="50" t="b">
        <v>1</v>
      </c>
      <c r="G493" s="59">
        <v>0.33</v>
      </c>
      <c r="H493" s="59" t="s">
        <v>30302</v>
      </c>
    </row>
    <row r="494" spans="1:8" x14ac:dyDescent="0.15">
      <c r="A494" s="46" t="s">
        <v>30311</v>
      </c>
      <c r="B494" s="59">
        <v>14</v>
      </c>
      <c r="C494" s="41" t="s">
        <v>30310</v>
      </c>
      <c r="D494" s="59" t="s">
        <v>31384</v>
      </c>
      <c r="E494" s="400" t="s">
        <v>3986</v>
      </c>
      <c r="F494" s="50" t="b">
        <v>0</v>
      </c>
      <c r="G494" s="59">
        <v>0.34</v>
      </c>
      <c r="H494" s="59" t="s">
        <v>30302</v>
      </c>
    </row>
    <row r="495" spans="1:8" x14ac:dyDescent="0.15">
      <c r="A495" s="46" t="s">
        <v>2568</v>
      </c>
      <c r="B495" s="59">
        <v>2</v>
      </c>
      <c r="C495" s="41" t="s">
        <v>31249</v>
      </c>
      <c r="D495" s="59" t="s">
        <v>31383</v>
      </c>
      <c r="E495" s="400" t="s">
        <v>31382</v>
      </c>
      <c r="F495" s="50" t="b">
        <v>1</v>
      </c>
      <c r="G495" s="59">
        <v>0.34</v>
      </c>
      <c r="H495" s="59" t="s">
        <v>30302</v>
      </c>
    </row>
    <row r="496" spans="1:8" x14ac:dyDescent="0.15">
      <c r="A496" s="46" t="s">
        <v>30803</v>
      </c>
      <c r="B496" s="59">
        <v>10</v>
      </c>
      <c r="C496" s="41" t="s">
        <v>30802</v>
      </c>
      <c r="D496" s="59" t="s">
        <v>31381</v>
      </c>
      <c r="E496" s="400" t="s">
        <v>9138</v>
      </c>
      <c r="F496" s="50" t="b">
        <v>0</v>
      </c>
      <c r="G496" s="59">
        <v>0.34</v>
      </c>
      <c r="H496" s="59" t="s">
        <v>30302</v>
      </c>
    </row>
    <row r="497" spans="1:8" x14ac:dyDescent="0.15">
      <c r="A497" s="46" t="s">
        <v>483</v>
      </c>
      <c r="B497" s="59">
        <v>3</v>
      </c>
      <c r="C497" s="41" t="s">
        <v>31262</v>
      </c>
      <c r="D497" s="59" t="s">
        <v>31380</v>
      </c>
      <c r="E497" s="400" t="s">
        <v>3520</v>
      </c>
      <c r="F497" s="50" t="b">
        <v>1</v>
      </c>
      <c r="G497" s="59">
        <v>0.34</v>
      </c>
      <c r="H497" s="59" t="s">
        <v>30302</v>
      </c>
    </row>
    <row r="498" spans="1:8" x14ac:dyDescent="0.15">
      <c r="A498" s="46" t="s">
        <v>30475</v>
      </c>
      <c r="B498" s="59">
        <v>7</v>
      </c>
      <c r="C498" s="41" t="s">
        <v>30474</v>
      </c>
      <c r="D498" s="59" t="s">
        <v>31379</v>
      </c>
      <c r="E498" s="400" t="s">
        <v>3679</v>
      </c>
      <c r="F498" s="50" t="b">
        <v>0</v>
      </c>
      <c r="G498" s="59">
        <v>0.34</v>
      </c>
      <c r="H498" s="59" t="s">
        <v>30302</v>
      </c>
    </row>
    <row r="499" spans="1:8" x14ac:dyDescent="0.15">
      <c r="A499" s="46" t="s">
        <v>30368</v>
      </c>
      <c r="B499" s="59">
        <v>27</v>
      </c>
      <c r="C499" s="41" t="s">
        <v>30367</v>
      </c>
      <c r="D499" s="59" t="s">
        <v>31378</v>
      </c>
      <c r="E499" s="400" t="s">
        <v>15500</v>
      </c>
      <c r="F499" s="50" t="b">
        <v>0</v>
      </c>
      <c r="G499" s="59">
        <v>0.34</v>
      </c>
      <c r="H499" s="59" t="s">
        <v>30302</v>
      </c>
    </row>
    <row r="500" spans="1:8" x14ac:dyDescent="0.15">
      <c r="A500" s="46" t="s">
        <v>31377</v>
      </c>
      <c r="B500" s="59">
        <v>1</v>
      </c>
      <c r="C500" s="41" t="s">
        <v>31376</v>
      </c>
      <c r="D500" s="59" t="s">
        <v>31375</v>
      </c>
      <c r="E500" s="400" t="s">
        <v>3618</v>
      </c>
      <c r="F500" s="50" t="b">
        <v>1</v>
      </c>
      <c r="G500" s="59">
        <v>0.35</v>
      </c>
      <c r="H500" s="59" t="s">
        <v>30302</v>
      </c>
    </row>
    <row r="501" spans="1:8" x14ac:dyDescent="0.15">
      <c r="A501" s="46" t="s">
        <v>30814</v>
      </c>
      <c r="B501" s="59">
        <v>3</v>
      </c>
      <c r="C501" s="41" t="s">
        <v>30813</v>
      </c>
      <c r="D501" s="59" t="s">
        <v>31374</v>
      </c>
      <c r="E501" s="400" t="s">
        <v>9292</v>
      </c>
      <c r="F501" s="50" t="b">
        <v>0</v>
      </c>
      <c r="G501" s="59">
        <v>0.35</v>
      </c>
      <c r="H501" s="59" t="s">
        <v>30302</v>
      </c>
    </row>
    <row r="502" spans="1:8" x14ac:dyDescent="0.15">
      <c r="A502" s="46" t="s">
        <v>31373</v>
      </c>
      <c r="B502" s="59">
        <v>1</v>
      </c>
      <c r="C502" s="41" t="s">
        <v>31372</v>
      </c>
      <c r="D502" s="59" t="s">
        <v>31371</v>
      </c>
      <c r="E502" s="400" t="s">
        <v>3324</v>
      </c>
      <c r="F502" s="50" t="b">
        <v>1</v>
      </c>
      <c r="G502" s="59">
        <v>0.35</v>
      </c>
      <c r="H502" s="59" t="s">
        <v>30302</v>
      </c>
    </row>
    <row r="503" spans="1:8" x14ac:dyDescent="0.15">
      <c r="A503" s="46" t="s">
        <v>30341</v>
      </c>
      <c r="B503" s="59">
        <v>12</v>
      </c>
      <c r="C503" s="41" t="s">
        <v>30340</v>
      </c>
      <c r="D503" s="59" t="s">
        <v>31370</v>
      </c>
      <c r="E503" s="400" t="s">
        <v>3695</v>
      </c>
      <c r="F503" s="50" t="b">
        <v>0</v>
      </c>
      <c r="G503" s="59">
        <v>0.35</v>
      </c>
      <c r="H503" s="59" t="s">
        <v>30302</v>
      </c>
    </row>
    <row r="504" spans="1:8" x14ac:dyDescent="0.15">
      <c r="A504" s="46" t="s">
        <v>30584</v>
      </c>
      <c r="B504" s="59">
        <v>7</v>
      </c>
      <c r="C504" s="41" t="s">
        <v>30583</v>
      </c>
      <c r="D504" s="59" t="s">
        <v>31369</v>
      </c>
      <c r="E504" s="400" t="s">
        <v>2328</v>
      </c>
      <c r="F504" s="50" t="b">
        <v>0</v>
      </c>
      <c r="G504" s="59">
        <v>0.35</v>
      </c>
      <c r="H504" s="59" t="s">
        <v>30302</v>
      </c>
    </row>
    <row r="505" spans="1:8" x14ac:dyDescent="0.15">
      <c r="A505" s="46" t="s">
        <v>321</v>
      </c>
      <c r="B505" s="59">
        <v>5</v>
      </c>
      <c r="C505" s="41" t="s">
        <v>31368</v>
      </c>
      <c r="D505" s="59" t="s">
        <v>20396</v>
      </c>
      <c r="E505" s="400" t="s">
        <v>322</v>
      </c>
      <c r="F505" s="50" t="b">
        <v>1</v>
      </c>
      <c r="G505" s="59">
        <v>0.35</v>
      </c>
      <c r="H505" s="59" t="s">
        <v>30302</v>
      </c>
    </row>
    <row r="506" spans="1:8" x14ac:dyDescent="0.15">
      <c r="A506" s="46" t="s">
        <v>30555</v>
      </c>
      <c r="B506" s="59">
        <v>6</v>
      </c>
      <c r="C506" s="41" t="s">
        <v>30554</v>
      </c>
      <c r="D506" s="59" t="s">
        <v>31367</v>
      </c>
      <c r="E506" s="400" t="s">
        <v>3092</v>
      </c>
      <c r="F506" s="50" t="b">
        <v>1</v>
      </c>
      <c r="G506" s="59">
        <v>0.35</v>
      </c>
      <c r="H506" s="59" t="s">
        <v>30302</v>
      </c>
    </row>
    <row r="507" spans="1:8" x14ac:dyDescent="0.15">
      <c r="A507" s="46" t="s">
        <v>30457</v>
      </c>
      <c r="B507" s="59">
        <v>9</v>
      </c>
      <c r="C507" s="41" t="s">
        <v>30456</v>
      </c>
      <c r="D507" s="59" t="s">
        <v>31366</v>
      </c>
      <c r="E507" s="400" t="s">
        <v>9608</v>
      </c>
      <c r="F507" s="50" t="b">
        <v>0</v>
      </c>
      <c r="G507" s="59">
        <v>0.35</v>
      </c>
      <c r="H507" s="59" t="s">
        <v>30302</v>
      </c>
    </row>
    <row r="508" spans="1:8" x14ac:dyDescent="0.15">
      <c r="A508" s="46" t="s">
        <v>31324</v>
      </c>
      <c r="B508" s="59">
        <v>3</v>
      </c>
      <c r="C508" s="41" t="s">
        <v>31323</v>
      </c>
      <c r="D508" s="59" t="s">
        <v>31365</v>
      </c>
      <c r="E508" s="400" t="s">
        <v>31364</v>
      </c>
      <c r="F508" s="50" t="b">
        <v>0</v>
      </c>
      <c r="G508" s="59">
        <v>0.36</v>
      </c>
      <c r="H508" s="59" t="s">
        <v>30302</v>
      </c>
    </row>
    <row r="509" spans="1:8" x14ac:dyDescent="0.15">
      <c r="A509" s="46" t="s">
        <v>30463</v>
      </c>
      <c r="B509" s="59">
        <v>2</v>
      </c>
      <c r="C509" s="41" t="s">
        <v>30462</v>
      </c>
      <c r="D509" s="59" t="s">
        <v>31363</v>
      </c>
      <c r="E509" s="400" t="s">
        <v>10599</v>
      </c>
      <c r="F509" s="50" t="b">
        <v>1</v>
      </c>
      <c r="G509" s="59">
        <v>0.36</v>
      </c>
      <c r="H509" s="59" t="s">
        <v>30302</v>
      </c>
    </row>
    <row r="510" spans="1:8" x14ac:dyDescent="0.15">
      <c r="A510" s="46" t="s">
        <v>2647</v>
      </c>
      <c r="B510" s="59">
        <v>1</v>
      </c>
      <c r="C510" s="41" t="s">
        <v>31362</v>
      </c>
      <c r="D510" s="59" t="s">
        <v>31361</v>
      </c>
      <c r="E510" s="400" t="s">
        <v>9350</v>
      </c>
      <c r="F510" s="50" t="b">
        <v>1</v>
      </c>
      <c r="G510" s="59">
        <v>0.37</v>
      </c>
      <c r="H510" s="59" t="s">
        <v>30302</v>
      </c>
    </row>
    <row r="511" spans="1:8" x14ac:dyDescent="0.15">
      <c r="A511" s="46" t="s">
        <v>31239</v>
      </c>
      <c r="B511" s="59">
        <v>3</v>
      </c>
      <c r="C511" s="41" t="s">
        <v>31238</v>
      </c>
      <c r="D511" s="59" t="s">
        <v>31360</v>
      </c>
      <c r="E511" s="400" t="s">
        <v>3177</v>
      </c>
      <c r="F511" s="50" t="b">
        <v>0</v>
      </c>
      <c r="G511" s="59">
        <v>0.37</v>
      </c>
      <c r="H511" s="59" t="s">
        <v>30302</v>
      </c>
    </row>
    <row r="512" spans="1:8" x14ac:dyDescent="0.15">
      <c r="A512" s="46" t="s">
        <v>514</v>
      </c>
      <c r="B512" s="59">
        <v>4</v>
      </c>
      <c r="C512" s="41" t="s">
        <v>31359</v>
      </c>
      <c r="D512" s="59" t="s">
        <v>31358</v>
      </c>
      <c r="E512" s="400" t="s">
        <v>2328</v>
      </c>
      <c r="F512" s="50" t="b">
        <v>1</v>
      </c>
      <c r="G512" s="59">
        <v>0.37</v>
      </c>
      <c r="H512" s="59" t="s">
        <v>30302</v>
      </c>
    </row>
    <row r="513" spans="1:8" x14ac:dyDescent="0.15">
      <c r="A513" s="46" t="s">
        <v>31281</v>
      </c>
      <c r="B513" s="59">
        <v>4</v>
      </c>
      <c r="C513" s="41" t="s">
        <v>31280</v>
      </c>
      <c r="D513" s="59" t="s">
        <v>31357</v>
      </c>
      <c r="E513" s="400" t="s">
        <v>2328</v>
      </c>
      <c r="F513" s="50" t="b">
        <v>0</v>
      </c>
      <c r="G513" s="59">
        <v>0.37</v>
      </c>
      <c r="H513" s="59" t="s">
        <v>30302</v>
      </c>
    </row>
    <row r="514" spans="1:8" x14ac:dyDescent="0.15">
      <c r="A514" s="46" t="s">
        <v>30539</v>
      </c>
      <c r="B514" s="59">
        <v>15</v>
      </c>
      <c r="C514" s="41" t="s">
        <v>30538</v>
      </c>
      <c r="D514" s="59" t="s">
        <v>31356</v>
      </c>
      <c r="E514" s="400" t="s">
        <v>3372</v>
      </c>
      <c r="F514" s="50" t="b">
        <v>0</v>
      </c>
      <c r="G514" s="59">
        <v>0.37</v>
      </c>
      <c r="H514" s="59" t="s">
        <v>30302</v>
      </c>
    </row>
    <row r="515" spans="1:8" ht="26" x14ac:dyDescent="0.15">
      <c r="A515" s="46" t="s">
        <v>31355</v>
      </c>
      <c r="B515" s="59">
        <v>1</v>
      </c>
      <c r="C515" s="41" t="s">
        <v>31354</v>
      </c>
      <c r="D515" s="59" t="s">
        <v>31353</v>
      </c>
      <c r="E515" s="400" t="s">
        <v>2328</v>
      </c>
      <c r="F515" s="50" t="b">
        <v>1</v>
      </c>
      <c r="G515" s="59">
        <v>0.37</v>
      </c>
      <c r="H515" s="59" t="s">
        <v>30302</v>
      </c>
    </row>
    <row r="516" spans="1:8" x14ac:dyDescent="0.15">
      <c r="A516" s="46" t="s">
        <v>2674</v>
      </c>
      <c r="B516" s="59">
        <v>1</v>
      </c>
      <c r="C516" s="41" t="s">
        <v>31352</v>
      </c>
      <c r="D516" s="59" t="s">
        <v>31351</v>
      </c>
      <c r="E516" s="400" t="s">
        <v>2675</v>
      </c>
      <c r="F516" s="50" t="b">
        <v>1</v>
      </c>
      <c r="G516" s="59">
        <v>0.37</v>
      </c>
      <c r="H516" s="59" t="s">
        <v>30302</v>
      </c>
    </row>
    <row r="517" spans="1:8" x14ac:dyDescent="0.15">
      <c r="A517" s="46" t="s">
        <v>30613</v>
      </c>
      <c r="B517" s="59">
        <v>6</v>
      </c>
      <c r="C517" s="41" t="s">
        <v>30612</v>
      </c>
      <c r="D517" s="59" t="s">
        <v>31350</v>
      </c>
      <c r="E517" s="400" t="s">
        <v>19480</v>
      </c>
      <c r="F517" s="50" t="b">
        <v>0</v>
      </c>
      <c r="G517" s="59">
        <v>0.38</v>
      </c>
      <c r="H517" s="59" t="s">
        <v>30302</v>
      </c>
    </row>
    <row r="518" spans="1:8" x14ac:dyDescent="0.15">
      <c r="A518" s="46" t="s">
        <v>30466</v>
      </c>
      <c r="B518" s="59">
        <v>6</v>
      </c>
      <c r="C518" s="41" t="s">
        <v>30465</v>
      </c>
      <c r="D518" s="59" t="s">
        <v>31349</v>
      </c>
      <c r="E518" s="400" t="s">
        <v>31348</v>
      </c>
      <c r="F518" s="50" t="b">
        <v>0</v>
      </c>
      <c r="G518" s="59">
        <v>0.38</v>
      </c>
      <c r="H518" s="59" t="s">
        <v>30302</v>
      </c>
    </row>
    <row r="519" spans="1:8" x14ac:dyDescent="0.15">
      <c r="A519" s="46" t="s">
        <v>31098</v>
      </c>
      <c r="B519" s="59">
        <v>4</v>
      </c>
      <c r="C519" s="41" t="s">
        <v>31097</v>
      </c>
      <c r="D519" s="59" t="s">
        <v>31347</v>
      </c>
      <c r="E519" s="400" t="s">
        <v>5464</v>
      </c>
      <c r="F519" s="50" t="b">
        <v>0</v>
      </c>
      <c r="G519" s="59">
        <v>0.38</v>
      </c>
      <c r="H519" s="59" t="s">
        <v>30302</v>
      </c>
    </row>
    <row r="520" spans="1:8" x14ac:dyDescent="0.15">
      <c r="A520" s="46" t="s">
        <v>31346</v>
      </c>
      <c r="B520" s="59">
        <v>2</v>
      </c>
      <c r="C520" s="41" t="s">
        <v>31345</v>
      </c>
      <c r="D520" s="59" t="s">
        <v>31344</v>
      </c>
      <c r="E520" s="400" t="s">
        <v>11666</v>
      </c>
      <c r="F520" s="50" t="b">
        <v>0</v>
      </c>
      <c r="G520" s="59">
        <v>0.38</v>
      </c>
      <c r="H520" s="59" t="s">
        <v>30302</v>
      </c>
    </row>
    <row r="521" spans="1:8" x14ac:dyDescent="0.15">
      <c r="A521" s="46" t="s">
        <v>30942</v>
      </c>
      <c r="B521" s="59">
        <v>3</v>
      </c>
      <c r="C521" s="41" t="s">
        <v>30941</v>
      </c>
      <c r="D521" s="59" t="s">
        <v>28255</v>
      </c>
      <c r="E521" s="400" t="s">
        <v>4435</v>
      </c>
      <c r="F521" s="50" t="b">
        <v>0</v>
      </c>
      <c r="G521" s="59">
        <v>0.38</v>
      </c>
      <c r="H521" s="59" t="s">
        <v>30302</v>
      </c>
    </row>
    <row r="522" spans="1:8" x14ac:dyDescent="0.15">
      <c r="A522" s="46" t="s">
        <v>31145</v>
      </c>
      <c r="B522" s="59">
        <v>3</v>
      </c>
      <c r="C522" s="41" t="s">
        <v>31144</v>
      </c>
      <c r="D522" s="59" t="s">
        <v>31343</v>
      </c>
      <c r="E522" s="400" t="s">
        <v>9180</v>
      </c>
      <c r="F522" s="50" t="b">
        <v>0</v>
      </c>
      <c r="G522" s="59">
        <v>0.38</v>
      </c>
      <c r="H522" s="59" t="s">
        <v>30302</v>
      </c>
    </row>
    <row r="523" spans="1:8" x14ac:dyDescent="0.15">
      <c r="A523" s="46" t="s">
        <v>30516</v>
      </c>
      <c r="B523" s="59">
        <v>9</v>
      </c>
      <c r="C523" s="41" t="s">
        <v>30515</v>
      </c>
      <c r="D523" s="59" t="s">
        <v>31342</v>
      </c>
      <c r="E523" s="400" t="s">
        <v>2970</v>
      </c>
      <c r="F523" s="50" t="b">
        <v>0</v>
      </c>
      <c r="G523" s="59">
        <v>0.38</v>
      </c>
      <c r="H523" s="59" t="s">
        <v>30302</v>
      </c>
    </row>
    <row r="524" spans="1:8" x14ac:dyDescent="0.15">
      <c r="A524" s="46" t="s">
        <v>31341</v>
      </c>
      <c r="B524" s="59">
        <v>1</v>
      </c>
      <c r="C524" s="41" t="s">
        <v>31340</v>
      </c>
      <c r="D524" s="59" t="s">
        <v>31339</v>
      </c>
      <c r="E524" s="400" t="s">
        <v>13272</v>
      </c>
      <c r="F524" s="50" t="b">
        <v>1</v>
      </c>
      <c r="G524" s="59">
        <v>0.39</v>
      </c>
      <c r="H524" s="59" t="s">
        <v>30302</v>
      </c>
    </row>
    <row r="525" spans="1:8" x14ac:dyDescent="0.15">
      <c r="A525" s="46" t="s">
        <v>31183</v>
      </c>
      <c r="B525" s="59">
        <v>3</v>
      </c>
      <c r="C525" s="41" t="s">
        <v>31182</v>
      </c>
      <c r="D525" s="59" t="s">
        <v>31338</v>
      </c>
      <c r="E525" s="400" t="s">
        <v>2328</v>
      </c>
      <c r="F525" s="50" t="b">
        <v>0</v>
      </c>
      <c r="G525" s="59">
        <v>0.39</v>
      </c>
      <c r="H525" s="59" t="s">
        <v>30302</v>
      </c>
    </row>
    <row r="526" spans="1:8" x14ac:dyDescent="0.15">
      <c r="A526" s="46" t="s">
        <v>30395</v>
      </c>
      <c r="B526" s="59">
        <v>10</v>
      </c>
      <c r="C526" s="41" t="s">
        <v>30394</v>
      </c>
      <c r="D526" s="59" t="s">
        <v>31337</v>
      </c>
      <c r="E526" s="400" t="s">
        <v>2328</v>
      </c>
      <c r="F526" s="50" t="b">
        <v>0</v>
      </c>
      <c r="G526" s="59">
        <v>0.39</v>
      </c>
      <c r="H526" s="59" t="s">
        <v>30302</v>
      </c>
    </row>
    <row r="527" spans="1:8" x14ac:dyDescent="0.15">
      <c r="A527" s="46" t="s">
        <v>30493</v>
      </c>
      <c r="B527" s="59">
        <v>7</v>
      </c>
      <c r="C527" s="41" t="s">
        <v>30492</v>
      </c>
      <c r="D527" s="59" t="s">
        <v>31336</v>
      </c>
      <c r="E527" s="400" t="s">
        <v>2328</v>
      </c>
      <c r="F527" s="50" t="b">
        <v>0</v>
      </c>
      <c r="G527" s="59">
        <v>0.39</v>
      </c>
      <c r="H527" s="59" t="s">
        <v>30302</v>
      </c>
    </row>
    <row r="528" spans="1:8" x14ac:dyDescent="0.15">
      <c r="A528" s="46" t="s">
        <v>21844</v>
      </c>
      <c r="B528" s="59">
        <v>3</v>
      </c>
      <c r="C528" s="41" t="s">
        <v>30399</v>
      </c>
      <c r="D528" s="59" t="s">
        <v>31335</v>
      </c>
      <c r="E528" s="400" t="s">
        <v>3510</v>
      </c>
      <c r="F528" s="50" t="b">
        <v>0</v>
      </c>
      <c r="G528" s="59">
        <v>0.39</v>
      </c>
      <c r="H528" s="59" t="s">
        <v>30302</v>
      </c>
    </row>
    <row r="529" spans="1:8" x14ac:dyDescent="0.15">
      <c r="A529" s="46" t="s">
        <v>30806</v>
      </c>
      <c r="B529" s="59">
        <v>2</v>
      </c>
      <c r="C529" s="41" t="s">
        <v>30805</v>
      </c>
      <c r="D529" s="59" t="s">
        <v>31334</v>
      </c>
      <c r="E529" s="400" t="s">
        <v>2991</v>
      </c>
      <c r="F529" s="50" t="b">
        <v>1</v>
      </c>
      <c r="G529" s="59">
        <v>0.39</v>
      </c>
      <c r="H529" s="59" t="s">
        <v>30302</v>
      </c>
    </row>
    <row r="530" spans="1:8" x14ac:dyDescent="0.15">
      <c r="A530" s="46" t="s">
        <v>31333</v>
      </c>
      <c r="B530" s="59">
        <v>1</v>
      </c>
      <c r="C530" s="41" t="s">
        <v>31332</v>
      </c>
      <c r="D530" s="59" t="s">
        <v>31331</v>
      </c>
      <c r="E530" s="400" t="s">
        <v>9968</v>
      </c>
      <c r="F530" s="50" t="b">
        <v>1</v>
      </c>
      <c r="G530" s="59">
        <v>0.39</v>
      </c>
      <c r="H530" s="59" t="s">
        <v>30302</v>
      </c>
    </row>
    <row r="531" spans="1:8" x14ac:dyDescent="0.15">
      <c r="A531" s="46" t="s">
        <v>31303</v>
      </c>
      <c r="B531" s="59">
        <v>4</v>
      </c>
      <c r="C531" s="41" t="s">
        <v>31302</v>
      </c>
      <c r="D531" s="59" t="s">
        <v>31330</v>
      </c>
      <c r="E531" s="400" t="s">
        <v>3489</v>
      </c>
      <c r="F531" s="50" t="b">
        <v>0</v>
      </c>
      <c r="G531" s="59">
        <v>0.39</v>
      </c>
      <c r="H531" s="59" t="s">
        <v>30302</v>
      </c>
    </row>
    <row r="532" spans="1:8" x14ac:dyDescent="0.15">
      <c r="A532" s="46" t="s">
        <v>30344</v>
      </c>
      <c r="B532" s="59">
        <v>9</v>
      </c>
      <c r="C532" s="41" t="s">
        <v>30343</v>
      </c>
      <c r="D532" s="59" t="s">
        <v>31329</v>
      </c>
      <c r="E532" s="400" t="s">
        <v>15477</v>
      </c>
      <c r="F532" s="50" t="b">
        <v>0</v>
      </c>
      <c r="G532" s="59">
        <v>0.39</v>
      </c>
      <c r="H532" s="59" t="s">
        <v>30302</v>
      </c>
    </row>
    <row r="533" spans="1:8" x14ac:dyDescent="0.15">
      <c r="A533" s="46" t="s">
        <v>460</v>
      </c>
      <c r="B533" s="59">
        <v>1</v>
      </c>
      <c r="C533" s="41" t="s">
        <v>31328</v>
      </c>
      <c r="D533" s="59" t="s">
        <v>31327</v>
      </c>
      <c r="E533" s="400" t="s">
        <v>461</v>
      </c>
      <c r="F533" s="50" t="b">
        <v>1</v>
      </c>
      <c r="G533" s="59">
        <v>0.4</v>
      </c>
      <c r="H533" s="59" t="s">
        <v>30302</v>
      </c>
    </row>
    <row r="534" spans="1:8" x14ac:dyDescent="0.15">
      <c r="A534" s="46" t="s">
        <v>30311</v>
      </c>
      <c r="B534" s="59">
        <v>14</v>
      </c>
      <c r="C534" s="41" t="s">
        <v>30310</v>
      </c>
      <c r="D534" s="59" t="s">
        <v>31326</v>
      </c>
      <c r="E534" s="400" t="s">
        <v>3195</v>
      </c>
      <c r="F534" s="50" t="b">
        <v>0</v>
      </c>
      <c r="G534" s="59">
        <v>0.4</v>
      </c>
      <c r="H534" s="59" t="s">
        <v>30302</v>
      </c>
    </row>
    <row r="535" spans="1:8" x14ac:dyDescent="0.15">
      <c r="A535" s="46" t="s">
        <v>30871</v>
      </c>
      <c r="B535" s="59">
        <v>2</v>
      </c>
      <c r="C535" s="41" t="s">
        <v>30870</v>
      </c>
      <c r="D535" s="59" t="s">
        <v>31325</v>
      </c>
      <c r="E535" s="400" t="s">
        <v>2146</v>
      </c>
      <c r="F535" s="50" t="b">
        <v>1</v>
      </c>
      <c r="G535" s="59">
        <v>0.4</v>
      </c>
      <c r="H535" s="59" t="s">
        <v>30302</v>
      </c>
    </row>
    <row r="536" spans="1:8" x14ac:dyDescent="0.15">
      <c r="A536" s="46" t="s">
        <v>31324</v>
      </c>
      <c r="B536" s="59">
        <v>3</v>
      </c>
      <c r="C536" s="41" t="s">
        <v>31323</v>
      </c>
      <c r="D536" s="59" t="s">
        <v>31322</v>
      </c>
      <c r="E536" s="400" t="s">
        <v>5013</v>
      </c>
      <c r="F536" s="50" t="b">
        <v>1</v>
      </c>
      <c r="G536" s="59">
        <v>0.4</v>
      </c>
      <c r="H536" s="59" t="s">
        <v>30302</v>
      </c>
    </row>
    <row r="537" spans="1:8" x14ac:dyDescent="0.15">
      <c r="A537" s="46" t="s">
        <v>30777</v>
      </c>
      <c r="B537" s="59">
        <v>5</v>
      </c>
      <c r="C537" s="41" t="s">
        <v>30776</v>
      </c>
      <c r="D537" s="59" t="s">
        <v>31321</v>
      </c>
      <c r="E537" s="400" t="s">
        <v>5088</v>
      </c>
      <c r="F537" s="50" t="b">
        <v>0</v>
      </c>
      <c r="G537" s="59">
        <v>0.4</v>
      </c>
      <c r="H537" s="59" t="s">
        <v>30302</v>
      </c>
    </row>
    <row r="538" spans="1:8" x14ac:dyDescent="0.15">
      <c r="A538" s="46" t="s">
        <v>2567</v>
      </c>
      <c r="B538" s="59">
        <v>1</v>
      </c>
      <c r="C538" s="41" t="s">
        <v>31320</v>
      </c>
      <c r="D538" s="59" t="s">
        <v>31319</v>
      </c>
      <c r="E538" s="400" t="s">
        <v>2328</v>
      </c>
      <c r="F538" s="50" t="b">
        <v>1</v>
      </c>
      <c r="G538" s="59">
        <v>0.4</v>
      </c>
      <c r="H538" s="59" t="s">
        <v>30302</v>
      </c>
    </row>
    <row r="539" spans="1:8" x14ac:dyDescent="0.15">
      <c r="A539" s="46" t="s">
        <v>31318</v>
      </c>
      <c r="B539" s="59">
        <v>4</v>
      </c>
      <c r="C539" s="41" t="s">
        <v>31317</v>
      </c>
      <c r="D539" s="59" t="s">
        <v>31316</v>
      </c>
      <c r="E539" s="400" t="s">
        <v>11185</v>
      </c>
      <c r="F539" s="50" t="b">
        <v>0</v>
      </c>
      <c r="G539" s="59">
        <v>0.4</v>
      </c>
      <c r="H539" s="59" t="s">
        <v>30302</v>
      </c>
    </row>
    <row r="540" spans="1:8" x14ac:dyDescent="0.15">
      <c r="A540" s="46" t="s">
        <v>30753</v>
      </c>
      <c r="B540" s="59">
        <v>7</v>
      </c>
      <c r="C540" s="41" t="s">
        <v>30752</v>
      </c>
      <c r="D540" s="59" t="s">
        <v>31315</v>
      </c>
      <c r="E540" s="400" t="s">
        <v>3089</v>
      </c>
      <c r="F540" s="50" t="b">
        <v>1</v>
      </c>
      <c r="G540" s="59">
        <v>0.41</v>
      </c>
      <c r="H540" s="59" t="s">
        <v>30302</v>
      </c>
    </row>
    <row r="541" spans="1:8" ht="143" x14ac:dyDescent="0.15">
      <c r="A541" s="46" t="s">
        <v>30402</v>
      </c>
      <c r="B541" s="59">
        <v>34</v>
      </c>
      <c r="C541" s="41" t="s">
        <v>30401</v>
      </c>
      <c r="D541" s="59" t="s">
        <v>31314</v>
      </c>
      <c r="E541" s="400" t="s">
        <v>2932</v>
      </c>
      <c r="F541" s="50" t="b">
        <v>0</v>
      </c>
      <c r="G541" s="59">
        <v>0.41</v>
      </c>
      <c r="H541" s="59" t="s">
        <v>30302</v>
      </c>
    </row>
    <row r="542" spans="1:8" x14ac:dyDescent="0.15">
      <c r="A542" s="46" t="s">
        <v>30389</v>
      </c>
      <c r="B542" s="59">
        <v>16</v>
      </c>
      <c r="C542" s="41" t="s">
        <v>30388</v>
      </c>
      <c r="D542" s="59" t="s">
        <v>31313</v>
      </c>
      <c r="E542" s="400" t="s">
        <v>2328</v>
      </c>
      <c r="F542" s="50" t="b">
        <v>0</v>
      </c>
      <c r="G542" s="59">
        <v>0.41</v>
      </c>
      <c r="H542" s="59" t="s">
        <v>30302</v>
      </c>
    </row>
    <row r="543" spans="1:8" x14ac:dyDescent="0.15">
      <c r="A543" s="46" t="s">
        <v>30357</v>
      </c>
      <c r="B543" s="59">
        <v>8</v>
      </c>
      <c r="C543" s="41" t="s">
        <v>30356</v>
      </c>
      <c r="D543" s="59" t="s">
        <v>31312</v>
      </c>
      <c r="E543" s="400" t="s">
        <v>5718</v>
      </c>
      <c r="F543" s="50" t="b">
        <v>0</v>
      </c>
      <c r="G543" s="59">
        <v>0.41</v>
      </c>
      <c r="H543" s="59" t="s">
        <v>30302</v>
      </c>
    </row>
    <row r="544" spans="1:8" x14ac:dyDescent="0.15">
      <c r="A544" s="46" t="s">
        <v>30411</v>
      </c>
      <c r="B544" s="59">
        <v>2</v>
      </c>
      <c r="C544" s="41" t="s">
        <v>30410</v>
      </c>
      <c r="D544" s="59" t="s">
        <v>31311</v>
      </c>
      <c r="E544" s="400" t="s">
        <v>12722</v>
      </c>
      <c r="F544" s="50" t="b">
        <v>0</v>
      </c>
      <c r="G544" s="59">
        <v>0.41</v>
      </c>
      <c r="H544" s="59" t="s">
        <v>30302</v>
      </c>
    </row>
    <row r="545" spans="1:8" x14ac:dyDescent="0.15">
      <c r="A545" s="46" t="s">
        <v>30386</v>
      </c>
      <c r="B545" s="59">
        <v>18</v>
      </c>
      <c r="C545" s="41" t="s">
        <v>30385</v>
      </c>
      <c r="D545" s="59" t="s">
        <v>31310</v>
      </c>
      <c r="E545" s="400" t="s">
        <v>4386</v>
      </c>
      <c r="F545" s="50" t="b">
        <v>0</v>
      </c>
      <c r="G545" s="59">
        <v>0.42</v>
      </c>
      <c r="H545" s="59" t="s">
        <v>30302</v>
      </c>
    </row>
    <row r="546" spans="1:8" ht="143" x14ac:dyDescent="0.15">
      <c r="A546" s="46" t="s">
        <v>30402</v>
      </c>
      <c r="B546" s="59">
        <v>34</v>
      </c>
      <c r="C546" s="41" t="s">
        <v>30401</v>
      </c>
      <c r="D546" s="59" t="s">
        <v>31309</v>
      </c>
      <c r="E546" s="400" t="s">
        <v>3516</v>
      </c>
      <c r="F546" s="50" t="b">
        <v>1</v>
      </c>
      <c r="G546" s="59">
        <v>0.42</v>
      </c>
      <c r="H546" s="59" t="s">
        <v>30302</v>
      </c>
    </row>
    <row r="547" spans="1:8" ht="143" x14ac:dyDescent="0.15">
      <c r="A547" s="46" t="s">
        <v>30402</v>
      </c>
      <c r="B547" s="59">
        <v>34</v>
      </c>
      <c r="C547" s="41" t="s">
        <v>30401</v>
      </c>
      <c r="D547" s="59" t="s">
        <v>31308</v>
      </c>
      <c r="E547" s="400" t="s">
        <v>1363</v>
      </c>
      <c r="F547" s="50" t="b">
        <v>1</v>
      </c>
      <c r="G547" s="59">
        <v>0.42</v>
      </c>
      <c r="H547" s="59" t="s">
        <v>30302</v>
      </c>
    </row>
    <row r="548" spans="1:8" x14ac:dyDescent="0.15">
      <c r="A548" s="46" t="s">
        <v>31307</v>
      </c>
      <c r="B548" s="59">
        <v>1</v>
      </c>
      <c r="C548" s="41" t="s">
        <v>31306</v>
      </c>
      <c r="D548" s="59" t="s">
        <v>31305</v>
      </c>
      <c r="E548" s="400" t="s">
        <v>2328</v>
      </c>
      <c r="F548" s="50" t="b">
        <v>1</v>
      </c>
      <c r="G548" s="59">
        <v>0.42</v>
      </c>
      <c r="H548" s="59" t="s">
        <v>30302</v>
      </c>
    </row>
    <row r="549" spans="1:8" x14ac:dyDescent="0.15">
      <c r="A549" s="46" t="s">
        <v>30368</v>
      </c>
      <c r="B549" s="59">
        <v>27</v>
      </c>
      <c r="C549" s="41" t="s">
        <v>30367</v>
      </c>
      <c r="D549" s="59" t="s">
        <v>31304</v>
      </c>
      <c r="E549" s="400" t="s">
        <v>5443</v>
      </c>
      <c r="F549" s="50" t="b">
        <v>0</v>
      </c>
      <c r="G549" s="59">
        <v>0.42</v>
      </c>
      <c r="H549" s="59" t="s">
        <v>30302</v>
      </c>
    </row>
    <row r="550" spans="1:8" x14ac:dyDescent="0.15">
      <c r="A550" s="46" t="s">
        <v>31303</v>
      </c>
      <c r="B550" s="59">
        <v>4</v>
      </c>
      <c r="C550" s="41" t="s">
        <v>31302</v>
      </c>
      <c r="D550" s="59" t="s">
        <v>31301</v>
      </c>
      <c r="E550" s="400" t="s">
        <v>3023</v>
      </c>
      <c r="F550" s="50" t="b">
        <v>0</v>
      </c>
      <c r="G550" s="59">
        <v>0.43</v>
      </c>
      <c r="H550" s="59" t="s">
        <v>30302</v>
      </c>
    </row>
    <row r="551" spans="1:8" x14ac:dyDescent="0.15">
      <c r="A551" s="46" t="s">
        <v>30680</v>
      </c>
      <c r="B551" s="59">
        <v>6</v>
      </c>
      <c r="C551" s="41" t="s">
        <v>30679</v>
      </c>
      <c r="D551" s="59" t="s">
        <v>31300</v>
      </c>
      <c r="E551" s="400" t="s">
        <v>2978</v>
      </c>
      <c r="F551" s="50" t="b">
        <v>0</v>
      </c>
      <c r="G551" s="59">
        <v>0.43</v>
      </c>
      <c r="H551" s="59" t="s">
        <v>30302</v>
      </c>
    </row>
    <row r="552" spans="1:8" x14ac:dyDescent="0.15">
      <c r="A552" s="46" t="s">
        <v>30516</v>
      </c>
      <c r="B552" s="59">
        <v>9</v>
      </c>
      <c r="C552" s="41" t="s">
        <v>30515</v>
      </c>
      <c r="D552" s="59" t="s">
        <v>31299</v>
      </c>
      <c r="E552" s="400" t="s">
        <v>7530</v>
      </c>
      <c r="F552" s="50" t="b">
        <v>0</v>
      </c>
      <c r="G552" s="59">
        <v>0.43</v>
      </c>
      <c r="H552" s="59" t="s">
        <v>30302</v>
      </c>
    </row>
    <row r="553" spans="1:8" x14ac:dyDescent="0.15">
      <c r="A553" s="46" t="s">
        <v>30335</v>
      </c>
      <c r="B553" s="59">
        <v>5</v>
      </c>
      <c r="C553" s="41" t="s">
        <v>30334</v>
      </c>
      <c r="D553" s="59" t="s">
        <v>31298</v>
      </c>
      <c r="E553" s="400" t="s">
        <v>2328</v>
      </c>
      <c r="F553" s="50" t="b">
        <v>0</v>
      </c>
      <c r="G553" s="59">
        <v>0.43</v>
      </c>
      <c r="H553" s="59" t="s">
        <v>30302</v>
      </c>
    </row>
    <row r="554" spans="1:8" x14ac:dyDescent="0.15">
      <c r="A554" s="46" t="s">
        <v>30531</v>
      </c>
      <c r="B554" s="59">
        <v>11</v>
      </c>
      <c r="C554" s="41" t="s">
        <v>30530</v>
      </c>
      <c r="D554" s="59" t="s">
        <v>31297</v>
      </c>
      <c r="E554" s="400" t="s">
        <v>16650</v>
      </c>
      <c r="F554" s="50" t="b">
        <v>0</v>
      </c>
      <c r="G554" s="59">
        <v>0.43</v>
      </c>
      <c r="H554" s="59" t="s">
        <v>30302</v>
      </c>
    </row>
    <row r="555" spans="1:8" x14ac:dyDescent="0.15">
      <c r="A555" s="46" t="s">
        <v>30451</v>
      </c>
      <c r="B555" s="59">
        <v>9</v>
      </c>
      <c r="C555" s="41" t="s">
        <v>30450</v>
      </c>
      <c r="D555" s="59" t="s">
        <v>31296</v>
      </c>
      <c r="E555" s="400" t="s">
        <v>4061</v>
      </c>
      <c r="F555" s="50" t="b">
        <v>0</v>
      </c>
      <c r="G555" s="59">
        <v>0.44</v>
      </c>
      <c r="H555" s="59" t="s">
        <v>30302</v>
      </c>
    </row>
    <row r="556" spans="1:8" x14ac:dyDescent="0.15">
      <c r="A556" s="46" t="s">
        <v>31295</v>
      </c>
      <c r="B556" s="59">
        <v>3</v>
      </c>
      <c r="C556" s="41" t="s">
        <v>31294</v>
      </c>
      <c r="D556" s="59" t="s">
        <v>31293</v>
      </c>
      <c r="E556" s="400" t="s">
        <v>4654</v>
      </c>
      <c r="F556" s="50" t="b">
        <v>0</v>
      </c>
      <c r="G556" s="59">
        <v>0.44</v>
      </c>
      <c r="H556" s="59" t="s">
        <v>30302</v>
      </c>
    </row>
    <row r="557" spans="1:8" x14ac:dyDescent="0.15">
      <c r="A557" s="46" t="s">
        <v>30631</v>
      </c>
      <c r="B557" s="59">
        <v>3</v>
      </c>
      <c r="C557" s="41" t="s">
        <v>30630</v>
      </c>
      <c r="D557" s="59" t="s">
        <v>31292</v>
      </c>
      <c r="E557" s="400" t="s">
        <v>5413</v>
      </c>
      <c r="F557" s="50" t="b">
        <v>0</v>
      </c>
      <c r="G557" s="59">
        <v>0.44</v>
      </c>
      <c r="H557" s="59" t="s">
        <v>30302</v>
      </c>
    </row>
    <row r="558" spans="1:8" x14ac:dyDescent="0.15">
      <c r="A558" s="46" t="s">
        <v>30658</v>
      </c>
      <c r="B558" s="59">
        <v>12</v>
      </c>
      <c r="C558" s="41" t="s">
        <v>30657</v>
      </c>
      <c r="D558" s="59" t="s">
        <v>31291</v>
      </c>
      <c r="E558" s="400" t="s">
        <v>3627</v>
      </c>
      <c r="F558" s="50" t="b">
        <v>1</v>
      </c>
      <c r="G558" s="59">
        <v>0.45</v>
      </c>
      <c r="H558" s="59" t="s">
        <v>30302</v>
      </c>
    </row>
    <row r="559" spans="1:8" x14ac:dyDescent="0.15">
      <c r="A559" s="46" t="s">
        <v>20376</v>
      </c>
      <c r="B559" s="59">
        <v>3</v>
      </c>
      <c r="C559" s="41" t="s">
        <v>31221</v>
      </c>
      <c r="D559" s="59" t="s">
        <v>31290</v>
      </c>
      <c r="E559" s="400" t="s">
        <v>3003</v>
      </c>
      <c r="F559" s="50" t="b">
        <v>0</v>
      </c>
      <c r="G559" s="59">
        <v>0.45</v>
      </c>
      <c r="H559" s="59" t="s">
        <v>30302</v>
      </c>
    </row>
    <row r="560" spans="1:8" x14ac:dyDescent="0.15">
      <c r="A560" s="46" t="s">
        <v>907</v>
      </c>
      <c r="B560" s="59">
        <v>1</v>
      </c>
      <c r="C560" s="41" t="s">
        <v>31289</v>
      </c>
      <c r="D560" s="59" t="s">
        <v>31288</v>
      </c>
      <c r="E560" s="400" t="s">
        <v>908</v>
      </c>
      <c r="F560" s="50" t="b">
        <v>1</v>
      </c>
      <c r="G560" s="59">
        <v>0.45</v>
      </c>
      <c r="H560" s="59" t="s">
        <v>30302</v>
      </c>
    </row>
    <row r="561" spans="1:8" x14ac:dyDescent="0.15">
      <c r="A561" s="46" t="s">
        <v>30480</v>
      </c>
      <c r="B561" s="59">
        <v>7</v>
      </c>
      <c r="C561" s="41" t="s">
        <v>30479</v>
      </c>
      <c r="D561" s="59" t="s">
        <v>20397</v>
      </c>
      <c r="E561" s="400" t="s">
        <v>3180</v>
      </c>
      <c r="F561" s="50" t="b">
        <v>0</v>
      </c>
      <c r="G561" s="59">
        <v>0.45</v>
      </c>
      <c r="H561" s="59" t="s">
        <v>30302</v>
      </c>
    </row>
    <row r="562" spans="1:8" x14ac:dyDescent="0.15">
      <c r="A562" s="46" t="s">
        <v>566</v>
      </c>
      <c r="B562" s="59">
        <v>2</v>
      </c>
      <c r="C562" s="41" t="s">
        <v>31287</v>
      </c>
      <c r="D562" s="59" t="s">
        <v>31286</v>
      </c>
      <c r="E562" s="400" t="s">
        <v>567</v>
      </c>
      <c r="F562" s="50" t="b">
        <v>1</v>
      </c>
      <c r="G562" s="59">
        <v>0.45</v>
      </c>
      <c r="H562" s="59" t="s">
        <v>30302</v>
      </c>
    </row>
    <row r="563" spans="1:8" x14ac:dyDescent="0.15">
      <c r="A563" s="46" t="s">
        <v>30777</v>
      </c>
      <c r="B563" s="59">
        <v>5</v>
      </c>
      <c r="C563" s="41" t="s">
        <v>30776</v>
      </c>
      <c r="D563" s="59" t="s">
        <v>31285</v>
      </c>
      <c r="E563" s="400" t="s">
        <v>5975</v>
      </c>
      <c r="F563" s="50" t="b">
        <v>0</v>
      </c>
      <c r="G563" s="59">
        <v>0.46</v>
      </c>
      <c r="H563" s="59" t="s">
        <v>30302</v>
      </c>
    </row>
    <row r="564" spans="1:8" x14ac:dyDescent="0.15">
      <c r="A564" s="46" t="s">
        <v>31284</v>
      </c>
      <c r="B564" s="59">
        <v>1</v>
      </c>
      <c r="C564" s="41" t="s">
        <v>31283</v>
      </c>
      <c r="D564" s="59" t="s">
        <v>31282</v>
      </c>
      <c r="E564" s="400" t="s">
        <v>9538</v>
      </c>
      <c r="F564" s="50" t="b">
        <v>1</v>
      </c>
      <c r="G564" s="59">
        <v>0.46</v>
      </c>
      <c r="H564" s="59" t="s">
        <v>30302</v>
      </c>
    </row>
    <row r="565" spans="1:8" x14ac:dyDescent="0.15">
      <c r="A565" s="46" t="s">
        <v>31281</v>
      </c>
      <c r="B565" s="59">
        <v>4</v>
      </c>
      <c r="C565" s="41" t="s">
        <v>31280</v>
      </c>
      <c r="D565" s="59" t="s">
        <v>31279</v>
      </c>
      <c r="E565" s="400" t="s">
        <v>8871</v>
      </c>
      <c r="F565" s="50" t="b">
        <v>0</v>
      </c>
      <c r="G565" s="59">
        <v>0.46</v>
      </c>
      <c r="H565" s="59" t="s">
        <v>30302</v>
      </c>
    </row>
    <row r="566" spans="1:8" x14ac:dyDescent="0.15">
      <c r="A566" s="46" t="s">
        <v>30389</v>
      </c>
      <c r="B566" s="59">
        <v>16</v>
      </c>
      <c r="C566" s="41" t="s">
        <v>30388</v>
      </c>
      <c r="D566" s="59" t="s">
        <v>31278</v>
      </c>
      <c r="E566" s="400" t="s">
        <v>5593</v>
      </c>
      <c r="F566" s="50" t="b">
        <v>0</v>
      </c>
      <c r="G566" s="59">
        <v>0.47</v>
      </c>
      <c r="H566" s="59" t="s">
        <v>30302</v>
      </c>
    </row>
    <row r="567" spans="1:8" x14ac:dyDescent="0.15">
      <c r="A567" s="46" t="s">
        <v>31277</v>
      </c>
      <c r="B567" s="59">
        <v>2</v>
      </c>
      <c r="C567" s="41" t="s">
        <v>31276</v>
      </c>
      <c r="D567" s="59" t="s">
        <v>31275</v>
      </c>
      <c r="E567" s="400" t="s">
        <v>4246</v>
      </c>
      <c r="F567" s="50" t="b">
        <v>0</v>
      </c>
      <c r="G567" s="59">
        <v>0.47</v>
      </c>
      <c r="H567" s="59" t="s">
        <v>30302</v>
      </c>
    </row>
    <row r="568" spans="1:8" x14ac:dyDescent="0.15">
      <c r="A568" s="46" t="s">
        <v>30441</v>
      </c>
      <c r="B568" s="59">
        <v>14</v>
      </c>
      <c r="C568" s="41" t="s">
        <v>30440</v>
      </c>
      <c r="D568" s="59" t="s">
        <v>31274</v>
      </c>
      <c r="E568" s="400" t="s">
        <v>10664</v>
      </c>
      <c r="F568" s="50" t="b">
        <v>0</v>
      </c>
      <c r="G568" s="59">
        <v>0.47</v>
      </c>
      <c r="H568" s="59" t="s">
        <v>30302</v>
      </c>
    </row>
    <row r="569" spans="1:8" ht="143" x14ac:dyDescent="0.15">
      <c r="A569" s="46" t="s">
        <v>30402</v>
      </c>
      <c r="B569" s="59">
        <v>34</v>
      </c>
      <c r="C569" s="41" t="s">
        <v>30401</v>
      </c>
      <c r="D569" s="59" t="s">
        <v>31273</v>
      </c>
      <c r="E569" s="400" t="s">
        <v>2328</v>
      </c>
      <c r="F569" s="50" t="b">
        <v>0</v>
      </c>
      <c r="G569" s="59">
        <v>0.47</v>
      </c>
      <c r="H569" s="59" t="s">
        <v>30302</v>
      </c>
    </row>
    <row r="570" spans="1:8" x14ac:dyDescent="0.15">
      <c r="A570" s="46" t="s">
        <v>298</v>
      </c>
      <c r="B570" s="59">
        <v>6</v>
      </c>
      <c r="C570" s="41" t="s">
        <v>31272</v>
      </c>
      <c r="D570" s="59" t="s">
        <v>31271</v>
      </c>
      <c r="E570" s="400" t="s">
        <v>3070</v>
      </c>
      <c r="F570" s="50" t="b">
        <v>0</v>
      </c>
      <c r="G570" s="59">
        <v>0.47</v>
      </c>
      <c r="H570" s="59" t="s">
        <v>30302</v>
      </c>
    </row>
    <row r="571" spans="1:8" x14ac:dyDescent="0.15">
      <c r="A571" s="46" t="s">
        <v>30591</v>
      </c>
      <c r="B571" s="59">
        <v>17</v>
      </c>
      <c r="C571" s="41" t="s">
        <v>30590</v>
      </c>
      <c r="D571" s="59" t="s">
        <v>31270</v>
      </c>
      <c r="E571" s="400" t="s">
        <v>3163</v>
      </c>
      <c r="F571" s="50" t="b">
        <v>0</v>
      </c>
      <c r="G571" s="59">
        <v>0.47</v>
      </c>
      <c r="H571" s="59" t="s">
        <v>30302</v>
      </c>
    </row>
    <row r="572" spans="1:8" x14ac:dyDescent="0.15">
      <c r="A572" s="46" t="s">
        <v>30539</v>
      </c>
      <c r="B572" s="59">
        <v>15</v>
      </c>
      <c r="C572" s="41" t="s">
        <v>30538</v>
      </c>
      <c r="D572" s="59" t="s">
        <v>31269</v>
      </c>
      <c r="E572" s="400" t="s">
        <v>4345</v>
      </c>
      <c r="F572" s="50" t="b">
        <v>0</v>
      </c>
      <c r="G572" s="59">
        <v>0.48</v>
      </c>
      <c r="H572" s="59" t="s">
        <v>30302</v>
      </c>
    </row>
    <row r="573" spans="1:8" x14ac:dyDescent="0.15">
      <c r="A573" s="46" t="s">
        <v>31268</v>
      </c>
      <c r="B573" s="59">
        <v>1</v>
      </c>
      <c r="C573" s="41" t="s">
        <v>31267</v>
      </c>
      <c r="D573" s="59" t="s">
        <v>31266</v>
      </c>
      <c r="E573" s="400" t="s">
        <v>2328</v>
      </c>
      <c r="F573" s="50" t="b">
        <v>1</v>
      </c>
      <c r="G573" s="59">
        <v>0.48</v>
      </c>
      <c r="H573" s="59" t="s">
        <v>30302</v>
      </c>
    </row>
    <row r="574" spans="1:8" x14ac:dyDescent="0.15">
      <c r="A574" s="46" t="s">
        <v>30437</v>
      </c>
      <c r="B574" s="59">
        <v>3</v>
      </c>
      <c r="C574" s="41" t="s">
        <v>30436</v>
      </c>
      <c r="D574" s="59" t="s">
        <v>31265</v>
      </c>
      <c r="E574" s="400" t="s">
        <v>16260</v>
      </c>
      <c r="F574" s="50" t="b">
        <v>0</v>
      </c>
      <c r="G574" s="59">
        <v>0.48</v>
      </c>
      <c r="H574" s="59" t="s">
        <v>30302</v>
      </c>
    </row>
    <row r="575" spans="1:8" x14ac:dyDescent="0.15">
      <c r="A575" s="46" t="s">
        <v>30920</v>
      </c>
      <c r="B575" s="59">
        <v>4</v>
      </c>
      <c r="C575" s="41" t="s">
        <v>30919</v>
      </c>
      <c r="D575" s="59" t="s">
        <v>31264</v>
      </c>
      <c r="E575" s="400" t="s">
        <v>4718</v>
      </c>
      <c r="F575" s="50" t="b">
        <v>0</v>
      </c>
      <c r="G575" s="59">
        <v>0.48</v>
      </c>
      <c r="H575" s="59" t="s">
        <v>30302</v>
      </c>
    </row>
    <row r="576" spans="1:8" x14ac:dyDescent="0.15">
      <c r="A576" s="46" t="s">
        <v>490</v>
      </c>
      <c r="B576" s="59">
        <v>1</v>
      </c>
      <c r="C576" s="41" t="s">
        <v>31263</v>
      </c>
      <c r="D576" s="59" t="s">
        <v>20398</v>
      </c>
      <c r="E576" s="400" t="s">
        <v>491</v>
      </c>
      <c r="F576" s="50" t="b">
        <v>1</v>
      </c>
      <c r="G576" s="59">
        <v>0.49</v>
      </c>
      <c r="H576" s="59" t="s">
        <v>30302</v>
      </c>
    </row>
    <row r="577" spans="1:8" x14ac:dyDescent="0.15">
      <c r="A577" s="46" t="s">
        <v>483</v>
      </c>
      <c r="B577" s="59">
        <v>3</v>
      </c>
      <c r="C577" s="41" t="s">
        <v>31262</v>
      </c>
      <c r="D577" s="59" t="s">
        <v>31261</v>
      </c>
      <c r="E577" s="400" t="s">
        <v>4039</v>
      </c>
      <c r="F577" s="50" t="b">
        <v>0</v>
      </c>
      <c r="G577" s="59">
        <v>0.49</v>
      </c>
      <c r="H577" s="59" t="s">
        <v>30302</v>
      </c>
    </row>
    <row r="578" spans="1:8" x14ac:dyDescent="0.15">
      <c r="A578" s="46" t="s">
        <v>31260</v>
      </c>
      <c r="B578" s="59">
        <v>2</v>
      </c>
      <c r="C578" s="41" t="s">
        <v>31259</v>
      </c>
      <c r="D578" s="59" t="s">
        <v>31258</v>
      </c>
      <c r="E578" s="400" t="s">
        <v>15042</v>
      </c>
      <c r="F578" s="50" t="b">
        <v>0</v>
      </c>
      <c r="G578" s="59">
        <v>0.49</v>
      </c>
      <c r="H578" s="59" t="s">
        <v>30302</v>
      </c>
    </row>
    <row r="579" spans="1:8" x14ac:dyDescent="0.15">
      <c r="A579" s="46" t="s">
        <v>30484</v>
      </c>
      <c r="B579" s="59">
        <v>4</v>
      </c>
      <c r="C579" s="41" t="s">
        <v>30483</v>
      </c>
      <c r="D579" s="59" t="s">
        <v>31257</v>
      </c>
      <c r="E579" s="400" t="s">
        <v>2328</v>
      </c>
      <c r="F579" s="50" t="b">
        <v>0</v>
      </c>
      <c r="G579" s="59">
        <v>0.49</v>
      </c>
      <c r="H579" s="59" t="s">
        <v>30302</v>
      </c>
    </row>
    <row r="580" spans="1:8" x14ac:dyDescent="0.15">
      <c r="A580" s="46" t="s">
        <v>30441</v>
      </c>
      <c r="B580" s="59">
        <v>14</v>
      </c>
      <c r="C580" s="41" t="s">
        <v>30440</v>
      </c>
      <c r="D580" s="59" t="s">
        <v>31256</v>
      </c>
      <c r="E580" s="400" t="s">
        <v>4843</v>
      </c>
      <c r="F580" s="50" t="b">
        <v>1</v>
      </c>
      <c r="G580" s="59">
        <v>0.49</v>
      </c>
      <c r="H580" s="59" t="s">
        <v>30302</v>
      </c>
    </row>
    <row r="581" spans="1:8" x14ac:dyDescent="0.15">
      <c r="A581" s="46" t="s">
        <v>31052</v>
      </c>
      <c r="B581" s="59">
        <v>2</v>
      </c>
      <c r="C581" s="41" t="s">
        <v>31051</v>
      </c>
      <c r="D581" s="59" t="s">
        <v>31255</v>
      </c>
      <c r="E581" s="400" t="s">
        <v>4198</v>
      </c>
      <c r="F581" s="50" t="b">
        <v>0</v>
      </c>
      <c r="G581" s="59">
        <v>0.5</v>
      </c>
      <c r="H581" s="59" t="s">
        <v>30302</v>
      </c>
    </row>
    <row r="582" spans="1:8" x14ac:dyDescent="0.15">
      <c r="A582" s="46" t="s">
        <v>30308</v>
      </c>
      <c r="B582" s="59">
        <v>20</v>
      </c>
      <c r="C582" s="41" t="s">
        <v>30307</v>
      </c>
      <c r="D582" s="59" t="s">
        <v>31254</v>
      </c>
      <c r="E582" s="400" t="s">
        <v>20248</v>
      </c>
      <c r="F582" s="50" t="b">
        <v>0</v>
      </c>
      <c r="G582" s="59">
        <v>0.5</v>
      </c>
      <c r="H582" s="59" t="s">
        <v>30302</v>
      </c>
    </row>
    <row r="583" spans="1:8" x14ac:dyDescent="0.15">
      <c r="A583" s="46" t="s">
        <v>30441</v>
      </c>
      <c r="B583" s="59">
        <v>14</v>
      </c>
      <c r="C583" s="41" t="s">
        <v>30440</v>
      </c>
      <c r="D583" s="59" t="s">
        <v>31253</v>
      </c>
      <c r="E583" s="400" t="s">
        <v>11310</v>
      </c>
      <c r="F583" s="50" t="b">
        <v>0</v>
      </c>
      <c r="G583" s="59">
        <v>0.5</v>
      </c>
      <c r="H583" s="59" t="s">
        <v>30302</v>
      </c>
    </row>
    <row r="584" spans="1:8" x14ac:dyDescent="0.15">
      <c r="A584" s="46" t="s">
        <v>30527</v>
      </c>
      <c r="B584" s="59">
        <v>8</v>
      </c>
      <c r="C584" s="41" t="s">
        <v>30526</v>
      </c>
      <c r="D584" s="59" t="s">
        <v>31252</v>
      </c>
      <c r="E584" s="400" t="s">
        <v>3317</v>
      </c>
      <c r="F584" s="50" t="b">
        <v>0</v>
      </c>
      <c r="G584" s="59">
        <v>0.5</v>
      </c>
      <c r="H584" s="59" t="s">
        <v>30302</v>
      </c>
    </row>
    <row r="585" spans="1:8" x14ac:dyDescent="0.15">
      <c r="A585" s="46" t="s">
        <v>291</v>
      </c>
      <c r="B585" s="59">
        <v>1</v>
      </c>
      <c r="C585" s="41" t="s">
        <v>31251</v>
      </c>
      <c r="D585" s="59" t="s">
        <v>31250</v>
      </c>
      <c r="E585" s="400" t="s">
        <v>292</v>
      </c>
      <c r="F585" s="50" t="b">
        <v>1</v>
      </c>
      <c r="G585" s="59">
        <v>0.5</v>
      </c>
      <c r="H585" s="59" t="s">
        <v>30302</v>
      </c>
    </row>
    <row r="586" spans="1:8" x14ac:dyDescent="0.15">
      <c r="A586" s="46" t="s">
        <v>2568</v>
      </c>
      <c r="B586" s="59">
        <v>2</v>
      </c>
      <c r="C586" s="41" t="s">
        <v>31249</v>
      </c>
      <c r="D586" s="59" t="s">
        <v>31248</v>
      </c>
      <c r="E586" s="400" t="s">
        <v>2027</v>
      </c>
      <c r="F586" s="50" t="b">
        <v>0</v>
      </c>
      <c r="G586" s="59">
        <v>0.51</v>
      </c>
      <c r="H586" s="59" t="s">
        <v>30302</v>
      </c>
    </row>
    <row r="587" spans="1:8" x14ac:dyDescent="0.15">
      <c r="A587" s="46" t="s">
        <v>30448</v>
      </c>
      <c r="B587" s="59">
        <v>4</v>
      </c>
      <c r="C587" s="41" t="s">
        <v>30447</v>
      </c>
      <c r="D587" s="59" t="s">
        <v>31247</v>
      </c>
      <c r="E587" s="400" t="s">
        <v>2328</v>
      </c>
      <c r="F587" s="50" t="b">
        <v>1</v>
      </c>
      <c r="G587" s="59">
        <v>0.51</v>
      </c>
      <c r="H587" s="59" t="s">
        <v>30302</v>
      </c>
    </row>
    <row r="588" spans="1:8" x14ac:dyDescent="0.15">
      <c r="A588" s="46" t="s">
        <v>31246</v>
      </c>
      <c r="B588" s="59">
        <v>1</v>
      </c>
      <c r="C588" s="41" t="s">
        <v>31245</v>
      </c>
      <c r="D588" s="59" t="s">
        <v>31244</v>
      </c>
      <c r="E588" s="400" t="s">
        <v>2328</v>
      </c>
      <c r="F588" s="50" t="b">
        <v>1</v>
      </c>
      <c r="G588" s="59">
        <v>0.51</v>
      </c>
      <c r="H588" s="59" t="s">
        <v>30302</v>
      </c>
    </row>
    <row r="589" spans="1:8" x14ac:dyDescent="0.15">
      <c r="A589" s="46" t="s">
        <v>31243</v>
      </c>
      <c r="B589" s="59">
        <v>1</v>
      </c>
      <c r="C589" s="41" t="s">
        <v>31242</v>
      </c>
      <c r="D589" s="59" t="s">
        <v>31241</v>
      </c>
      <c r="E589" s="400" t="s">
        <v>3976</v>
      </c>
      <c r="F589" s="50" t="b">
        <v>1</v>
      </c>
      <c r="G589" s="59">
        <v>0.51</v>
      </c>
      <c r="H589" s="59" t="s">
        <v>30302</v>
      </c>
    </row>
    <row r="590" spans="1:8" ht="143" x14ac:dyDescent="0.15">
      <c r="A590" s="46" t="s">
        <v>30402</v>
      </c>
      <c r="B590" s="59">
        <v>34</v>
      </c>
      <c r="C590" s="41" t="s">
        <v>30401</v>
      </c>
      <c r="D590" s="59" t="s">
        <v>31240</v>
      </c>
      <c r="E590" s="400" t="s">
        <v>2328</v>
      </c>
      <c r="F590" s="50" t="b">
        <v>0</v>
      </c>
      <c r="G590" s="59">
        <v>0.51</v>
      </c>
      <c r="H590" s="59" t="s">
        <v>30302</v>
      </c>
    </row>
    <row r="591" spans="1:8" x14ac:dyDescent="0.15">
      <c r="A591" s="46" t="s">
        <v>31239</v>
      </c>
      <c r="B591" s="59">
        <v>3</v>
      </c>
      <c r="C591" s="41" t="s">
        <v>31238</v>
      </c>
      <c r="D591" s="59" t="s">
        <v>31237</v>
      </c>
      <c r="E591" s="400" t="s">
        <v>3864</v>
      </c>
      <c r="F591" s="50" t="b">
        <v>0</v>
      </c>
      <c r="G591" s="59">
        <v>0.51</v>
      </c>
      <c r="H591" s="59" t="s">
        <v>30302</v>
      </c>
    </row>
    <row r="592" spans="1:8" x14ac:dyDescent="0.15">
      <c r="A592" s="46" t="s">
        <v>31236</v>
      </c>
      <c r="B592" s="59">
        <v>1</v>
      </c>
      <c r="C592" s="41" t="s">
        <v>31235</v>
      </c>
      <c r="D592" s="59" t="s">
        <v>31234</v>
      </c>
      <c r="E592" s="400" t="s">
        <v>4472</v>
      </c>
      <c r="F592" s="50" t="b">
        <v>1</v>
      </c>
      <c r="G592" s="59">
        <v>0.52</v>
      </c>
      <c r="H592" s="59" t="s">
        <v>30302</v>
      </c>
    </row>
    <row r="593" spans="1:8" x14ac:dyDescent="0.15">
      <c r="A593" s="46" t="s">
        <v>31233</v>
      </c>
      <c r="B593" s="59">
        <v>4</v>
      </c>
      <c r="C593" s="41" t="s">
        <v>31232</v>
      </c>
      <c r="D593" s="59" t="s">
        <v>31231</v>
      </c>
      <c r="E593" s="400" t="s">
        <v>4350</v>
      </c>
      <c r="F593" s="50" t="b">
        <v>1</v>
      </c>
      <c r="G593" s="59">
        <v>0.52</v>
      </c>
      <c r="H593" s="59" t="s">
        <v>30302</v>
      </c>
    </row>
    <row r="594" spans="1:8" ht="143" x14ac:dyDescent="0.15">
      <c r="A594" s="46" t="s">
        <v>30402</v>
      </c>
      <c r="B594" s="59">
        <v>34</v>
      </c>
      <c r="C594" s="41" t="s">
        <v>30401</v>
      </c>
      <c r="D594" s="59" t="s">
        <v>31230</v>
      </c>
      <c r="E594" s="400" t="s">
        <v>31229</v>
      </c>
      <c r="F594" s="50" t="b">
        <v>1</v>
      </c>
      <c r="G594" s="59">
        <v>0.52</v>
      </c>
      <c r="H594" s="59" t="s">
        <v>30302</v>
      </c>
    </row>
    <row r="595" spans="1:8" x14ac:dyDescent="0.15">
      <c r="A595" s="46" t="s">
        <v>30493</v>
      </c>
      <c r="B595" s="59">
        <v>7</v>
      </c>
      <c r="C595" s="41" t="s">
        <v>30492</v>
      </c>
      <c r="D595" s="59" t="s">
        <v>31228</v>
      </c>
      <c r="E595" s="400" t="s">
        <v>2328</v>
      </c>
      <c r="F595" s="50" t="b">
        <v>0</v>
      </c>
      <c r="G595" s="59">
        <v>0.52</v>
      </c>
      <c r="H595" s="59" t="s">
        <v>30302</v>
      </c>
    </row>
    <row r="596" spans="1:8" x14ac:dyDescent="0.15">
      <c r="A596" s="46" t="s">
        <v>30564</v>
      </c>
      <c r="B596" s="59">
        <v>10</v>
      </c>
      <c r="C596" s="41" t="s">
        <v>30563</v>
      </c>
      <c r="D596" s="59" t="s">
        <v>31227</v>
      </c>
      <c r="E596" s="400" t="s">
        <v>2328</v>
      </c>
      <c r="F596" s="50" t="b">
        <v>0</v>
      </c>
      <c r="G596" s="59">
        <v>0.53</v>
      </c>
      <c r="H596" s="59" t="s">
        <v>30302</v>
      </c>
    </row>
    <row r="597" spans="1:8" x14ac:dyDescent="0.15">
      <c r="A597" s="46" t="s">
        <v>30308</v>
      </c>
      <c r="B597" s="59">
        <v>20</v>
      </c>
      <c r="C597" s="41" t="s">
        <v>30307</v>
      </c>
      <c r="D597" s="59" t="s">
        <v>31226</v>
      </c>
      <c r="E597" s="400" t="s">
        <v>1553</v>
      </c>
      <c r="F597" s="50" t="b">
        <v>0</v>
      </c>
      <c r="G597" s="59">
        <v>0.53</v>
      </c>
      <c r="H597" s="59" t="s">
        <v>30302</v>
      </c>
    </row>
    <row r="598" spans="1:8" x14ac:dyDescent="0.15">
      <c r="A598" s="46" t="s">
        <v>30344</v>
      </c>
      <c r="B598" s="59">
        <v>9</v>
      </c>
      <c r="C598" s="41" t="s">
        <v>30343</v>
      </c>
      <c r="D598" s="59" t="s">
        <v>31225</v>
      </c>
      <c r="E598" s="400" t="s">
        <v>31224</v>
      </c>
      <c r="F598" s="50" t="b">
        <v>0</v>
      </c>
      <c r="G598" s="59">
        <v>0.53</v>
      </c>
      <c r="H598" s="59" t="s">
        <v>30302</v>
      </c>
    </row>
    <row r="599" spans="1:8" ht="143" x14ac:dyDescent="0.15">
      <c r="A599" s="46" t="s">
        <v>30402</v>
      </c>
      <c r="B599" s="59">
        <v>34</v>
      </c>
      <c r="C599" s="41" t="s">
        <v>30401</v>
      </c>
      <c r="D599" s="59" t="s">
        <v>31223</v>
      </c>
      <c r="E599" s="400" t="s">
        <v>2328</v>
      </c>
      <c r="F599" s="50" t="b">
        <v>0</v>
      </c>
      <c r="G599" s="59">
        <v>0.53</v>
      </c>
      <c r="H599" s="59" t="s">
        <v>30302</v>
      </c>
    </row>
    <row r="600" spans="1:8" x14ac:dyDescent="0.15">
      <c r="A600" s="46" t="s">
        <v>30564</v>
      </c>
      <c r="B600" s="59">
        <v>10</v>
      </c>
      <c r="C600" s="41" t="s">
        <v>30563</v>
      </c>
      <c r="D600" s="59" t="s">
        <v>31222</v>
      </c>
      <c r="E600" s="400" t="s">
        <v>4592</v>
      </c>
      <c r="F600" s="50" t="b">
        <v>1</v>
      </c>
      <c r="G600" s="59">
        <v>0.53</v>
      </c>
      <c r="H600" s="59" t="s">
        <v>30302</v>
      </c>
    </row>
    <row r="601" spans="1:8" x14ac:dyDescent="0.15">
      <c r="A601" s="46" t="s">
        <v>20376</v>
      </c>
      <c r="B601" s="59">
        <v>3</v>
      </c>
      <c r="C601" s="41" t="s">
        <v>31221</v>
      </c>
      <c r="D601" s="59" t="s">
        <v>31220</v>
      </c>
      <c r="E601" s="400" t="s">
        <v>2750</v>
      </c>
      <c r="F601" s="50" t="b">
        <v>0</v>
      </c>
      <c r="G601" s="59">
        <v>0.53</v>
      </c>
      <c r="H601" s="59" t="s">
        <v>30302</v>
      </c>
    </row>
    <row r="602" spans="1:8" x14ac:dyDescent="0.15">
      <c r="A602" s="46" t="s">
        <v>2692</v>
      </c>
      <c r="B602" s="59">
        <v>10</v>
      </c>
      <c r="C602" s="41" t="s">
        <v>30499</v>
      </c>
      <c r="D602" s="59" t="s">
        <v>31219</v>
      </c>
      <c r="E602" s="400" t="s">
        <v>3017</v>
      </c>
      <c r="F602" s="50" t="b">
        <v>0</v>
      </c>
      <c r="G602" s="59">
        <v>0.54</v>
      </c>
      <c r="H602" s="59" t="s">
        <v>30302</v>
      </c>
    </row>
    <row r="603" spans="1:8" x14ac:dyDescent="0.15">
      <c r="A603" s="46" t="s">
        <v>31055</v>
      </c>
      <c r="B603" s="59">
        <v>5</v>
      </c>
      <c r="C603" s="41" t="s">
        <v>31054</v>
      </c>
      <c r="D603" s="59" t="s">
        <v>31218</v>
      </c>
      <c r="E603" s="400" t="s">
        <v>1234</v>
      </c>
      <c r="F603" s="50" t="b">
        <v>1</v>
      </c>
      <c r="G603" s="59">
        <v>0.54</v>
      </c>
      <c r="H603" s="59" t="s">
        <v>30302</v>
      </c>
    </row>
    <row r="604" spans="1:8" x14ac:dyDescent="0.15">
      <c r="A604" s="46" t="s">
        <v>30539</v>
      </c>
      <c r="B604" s="59">
        <v>15</v>
      </c>
      <c r="C604" s="41" t="s">
        <v>30538</v>
      </c>
      <c r="D604" s="59" t="s">
        <v>31217</v>
      </c>
      <c r="E604" s="400" t="s">
        <v>4334</v>
      </c>
      <c r="F604" s="50" t="b">
        <v>0</v>
      </c>
      <c r="G604" s="59">
        <v>0.54</v>
      </c>
      <c r="H604" s="59" t="s">
        <v>30302</v>
      </c>
    </row>
    <row r="605" spans="1:8" x14ac:dyDescent="0.15">
      <c r="A605" s="46" t="s">
        <v>30658</v>
      </c>
      <c r="B605" s="59">
        <v>12</v>
      </c>
      <c r="C605" s="41" t="s">
        <v>30657</v>
      </c>
      <c r="D605" s="59" t="s">
        <v>31216</v>
      </c>
      <c r="E605" s="400" t="s">
        <v>3408</v>
      </c>
      <c r="F605" s="50" t="b">
        <v>0</v>
      </c>
      <c r="G605" s="59">
        <v>0.54</v>
      </c>
      <c r="H605" s="59" t="s">
        <v>30302</v>
      </c>
    </row>
    <row r="606" spans="1:8" x14ac:dyDescent="0.15">
      <c r="A606" s="46" t="s">
        <v>30560</v>
      </c>
      <c r="B606" s="59">
        <v>9</v>
      </c>
      <c r="C606" s="41" t="s">
        <v>30559</v>
      </c>
      <c r="D606" s="59" t="s">
        <v>31215</v>
      </c>
      <c r="E606" s="400" t="s">
        <v>7512</v>
      </c>
      <c r="F606" s="50" t="b">
        <v>0</v>
      </c>
      <c r="G606" s="59">
        <v>0.55000000000000004</v>
      </c>
      <c r="H606" s="59" t="s">
        <v>30302</v>
      </c>
    </row>
    <row r="607" spans="1:8" x14ac:dyDescent="0.15">
      <c r="A607" s="46" t="s">
        <v>30564</v>
      </c>
      <c r="B607" s="59">
        <v>10</v>
      </c>
      <c r="C607" s="41" t="s">
        <v>30563</v>
      </c>
      <c r="D607" s="59" t="s">
        <v>20399</v>
      </c>
      <c r="E607" s="400" t="s">
        <v>3079</v>
      </c>
      <c r="F607" s="50" t="b">
        <v>0</v>
      </c>
      <c r="G607" s="59">
        <v>0.55000000000000004</v>
      </c>
      <c r="H607" s="59" t="s">
        <v>30302</v>
      </c>
    </row>
    <row r="608" spans="1:8" x14ac:dyDescent="0.15">
      <c r="A608" s="46" t="s">
        <v>31214</v>
      </c>
      <c r="B608" s="59">
        <v>2</v>
      </c>
      <c r="C608" s="41" t="s">
        <v>31213</v>
      </c>
      <c r="D608" s="59" t="s">
        <v>31212</v>
      </c>
      <c r="E608" s="400" t="s">
        <v>2328</v>
      </c>
      <c r="F608" s="50" t="b">
        <v>0</v>
      </c>
      <c r="G608" s="59">
        <v>0.55000000000000004</v>
      </c>
      <c r="H608" s="59" t="s">
        <v>30302</v>
      </c>
    </row>
    <row r="609" spans="1:8" x14ac:dyDescent="0.15">
      <c r="A609" s="46" t="s">
        <v>30920</v>
      </c>
      <c r="B609" s="59">
        <v>4</v>
      </c>
      <c r="C609" s="41" t="s">
        <v>30919</v>
      </c>
      <c r="D609" s="59" t="s">
        <v>31211</v>
      </c>
      <c r="E609" s="400" t="s">
        <v>31210</v>
      </c>
      <c r="F609" s="50" t="b">
        <v>0</v>
      </c>
      <c r="G609" s="59">
        <v>0.56000000000000005</v>
      </c>
      <c r="H609" s="59" t="s">
        <v>30302</v>
      </c>
    </row>
    <row r="610" spans="1:8" x14ac:dyDescent="0.15">
      <c r="A610" s="46" t="s">
        <v>31209</v>
      </c>
      <c r="B610" s="59">
        <v>2</v>
      </c>
      <c r="C610" s="41" t="s">
        <v>31208</v>
      </c>
      <c r="D610" s="59" t="s">
        <v>31207</v>
      </c>
      <c r="E610" s="400" t="s">
        <v>3528</v>
      </c>
      <c r="F610" s="50" t="b">
        <v>0</v>
      </c>
      <c r="G610" s="59">
        <v>0.56000000000000005</v>
      </c>
      <c r="H610" s="59" t="s">
        <v>30302</v>
      </c>
    </row>
    <row r="611" spans="1:8" x14ac:dyDescent="0.15">
      <c r="A611" s="46" t="s">
        <v>30475</v>
      </c>
      <c r="B611" s="59">
        <v>7</v>
      </c>
      <c r="C611" s="41" t="s">
        <v>30474</v>
      </c>
      <c r="D611" s="59" t="s">
        <v>31206</v>
      </c>
      <c r="E611" s="400" t="s">
        <v>4825</v>
      </c>
      <c r="F611" s="50" t="b">
        <v>1</v>
      </c>
      <c r="G611" s="59">
        <v>0.56000000000000005</v>
      </c>
      <c r="H611" s="59" t="s">
        <v>30302</v>
      </c>
    </row>
    <row r="612" spans="1:8" x14ac:dyDescent="0.15">
      <c r="A612" s="46" t="s">
        <v>31205</v>
      </c>
      <c r="B612" s="59">
        <v>1</v>
      </c>
      <c r="C612" s="41" t="s">
        <v>31204</v>
      </c>
      <c r="D612" s="59" t="s">
        <v>31203</v>
      </c>
      <c r="E612" s="400" t="s">
        <v>12187</v>
      </c>
      <c r="F612" s="50" t="b">
        <v>1</v>
      </c>
      <c r="G612" s="59">
        <v>0.56000000000000005</v>
      </c>
      <c r="H612" s="59" t="s">
        <v>30302</v>
      </c>
    </row>
    <row r="613" spans="1:8" x14ac:dyDescent="0.15">
      <c r="A613" s="46" t="s">
        <v>31202</v>
      </c>
      <c r="B613" s="59">
        <v>1</v>
      </c>
      <c r="C613" s="41" t="s">
        <v>31201</v>
      </c>
      <c r="D613" s="59" t="s">
        <v>31200</v>
      </c>
      <c r="E613" s="400" t="s">
        <v>14259</v>
      </c>
      <c r="F613" s="50" t="b">
        <v>1</v>
      </c>
      <c r="G613" s="59">
        <v>0.56000000000000005</v>
      </c>
      <c r="H613" s="59" t="s">
        <v>30302</v>
      </c>
    </row>
    <row r="614" spans="1:8" x14ac:dyDescent="0.15">
      <c r="A614" s="46" t="s">
        <v>384</v>
      </c>
      <c r="B614" s="59">
        <v>8</v>
      </c>
      <c r="C614" s="41" t="s">
        <v>30709</v>
      </c>
      <c r="D614" s="59" t="s">
        <v>20400</v>
      </c>
      <c r="E614" s="400" t="s">
        <v>3482</v>
      </c>
      <c r="F614" s="50" t="b">
        <v>0</v>
      </c>
      <c r="G614" s="59">
        <v>0.56000000000000005</v>
      </c>
      <c r="H614" s="59" t="s">
        <v>30302</v>
      </c>
    </row>
    <row r="615" spans="1:8" x14ac:dyDescent="0.15">
      <c r="A615" s="46" t="s">
        <v>31158</v>
      </c>
      <c r="B615" s="59">
        <v>3</v>
      </c>
      <c r="C615" s="41" t="s">
        <v>31157</v>
      </c>
      <c r="D615" s="59" t="s">
        <v>31199</v>
      </c>
      <c r="E615" s="400" t="s">
        <v>3721</v>
      </c>
      <c r="F615" s="50" t="b">
        <v>0</v>
      </c>
      <c r="G615" s="59">
        <v>0.56000000000000005</v>
      </c>
      <c r="H615" s="59" t="s">
        <v>30302</v>
      </c>
    </row>
    <row r="616" spans="1:8" x14ac:dyDescent="0.15">
      <c r="A616" s="46" t="s">
        <v>31198</v>
      </c>
      <c r="B616" s="59">
        <v>1</v>
      </c>
      <c r="C616" s="41" t="s">
        <v>31197</v>
      </c>
      <c r="D616" s="59" t="s">
        <v>31196</v>
      </c>
      <c r="E616" s="400" t="s">
        <v>2328</v>
      </c>
      <c r="F616" s="50" t="b">
        <v>1</v>
      </c>
      <c r="G616" s="59">
        <v>0.56000000000000005</v>
      </c>
      <c r="H616" s="59" t="s">
        <v>30302</v>
      </c>
    </row>
    <row r="617" spans="1:8" x14ac:dyDescent="0.15">
      <c r="A617" s="46" t="s">
        <v>30803</v>
      </c>
      <c r="B617" s="59">
        <v>10</v>
      </c>
      <c r="C617" s="41" t="s">
        <v>30802</v>
      </c>
      <c r="D617" s="59" t="s">
        <v>31195</v>
      </c>
      <c r="E617" s="400" t="s">
        <v>517</v>
      </c>
      <c r="F617" s="50" t="b">
        <v>0</v>
      </c>
      <c r="G617" s="59">
        <v>0.56000000000000005</v>
      </c>
      <c r="H617" s="59" t="s">
        <v>30302</v>
      </c>
    </row>
    <row r="618" spans="1:8" x14ac:dyDescent="0.15">
      <c r="A618" s="46" t="s">
        <v>30531</v>
      </c>
      <c r="B618" s="59">
        <v>11</v>
      </c>
      <c r="C618" s="41" t="s">
        <v>30530</v>
      </c>
      <c r="D618" s="59" t="s">
        <v>31194</v>
      </c>
      <c r="E618" s="400" t="s">
        <v>9584</v>
      </c>
      <c r="F618" s="50" t="b">
        <v>0</v>
      </c>
      <c r="G618" s="59">
        <v>0.56000000000000005</v>
      </c>
      <c r="H618" s="59" t="s">
        <v>30302</v>
      </c>
    </row>
    <row r="619" spans="1:8" x14ac:dyDescent="0.15">
      <c r="A619" s="46" t="s">
        <v>31193</v>
      </c>
      <c r="B619" s="59">
        <v>1</v>
      </c>
      <c r="C619" s="41" t="s">
        <v>31192</v>
      </c>
      <c r="D619" s="59" t="s">
        <v>31191</v>
      </c>
      <c r="E619" s="400" t="s">
        <v>6319</v>
      </c>
      <c r="F619" s="50" t="b">
        <v>0</v>
      </c>
      <c r="G619" s="59">
        <v>0.56999999999999995</v>
      </c>
      <c r="H619" s="59" t="s">
        <v>30302</v>
      </c>
    </row>
    <row r="620" spans="1:8" x14ac:dyDescent="0.15">
      <c r="A620" s="46" t="s">
        <v>30451</v>
      </c>
      <c r="B620" s="59">
        <v>9</v>
      </c>
      <c r="C620" s="41" t="s">
        <v>30450</v>
      </c>
      <c r="D620" s="59" t="s">
        <v>31190</v>
      </c>
      <c r="E620" s="400" t="s">
        <v>3198</v>
      </c>
      <c r="F620" s="50" t="b">
        <v>0</v>
      </c>
      <c r="G620" s="59">
        <v>0.56999999999999995</v>
      </c>
      <c r="H620" s="59" t="s">
        <v>30302</v>
      </c>
    </row>
    <row r="621" spans="1:8" x14ac:dyDescent="0.15">
      <c r="A621" s="46" t="s">
        <v>30842</v>
      </c>
      <c r="B621" s="59">
        <v>5</v>
      </c>
      <c r="C621" s="41" t="s">
        <v>30841</v>
      </c>
      <c r="D621" s="59" t="s">
        <v>31189</v>
      </c>
      <c r="E621" s="400" t="s">
        <v>3479</v>
      </c>
      <c r="F621" s="50" t="b">
        <v>0</v>
      </c>
      <c r="G621" s="59">
        <v>0.56999999999999995</v>
      </c>
      <c r="H621" s="59" t="s">
        <v>30302</v>
      </c>
    </row>
    <row r="622" spans="1:8" x14ac:dyDescent="0.15">
      <c r="A622" s="46" t="s">
        <v>30451</v>
      </c>
      <c r="B622" s="59">
        <v>9</v>
      </c>
      <c r="C622" s="41" t="s">
        <v>30450</v>
      </c>
      <c r="D622" s="59" t="s">
        <v>31188</v>
      </c>
      <c r="E622" s="400" t="s">
        <v>31187</v>
      </c>
      <c r="F622" s="50" t="b">
        <v>1</v>
      </c>
      <c r="G622" s="59">
        <v>0.56999999999999995</v>
      </c>
      <c r="H622" s="59" t="s">
        <v>30302</v>
      </c>
    </row>
    <row r="623" spans="1:8" x14ac:dyDescent="0.15">
      <c r="A623" s="46" t="s">
        <v>30466</v>
      </c>
      <c r="B623" s="59">
        <v>6</v>
      </c>
      <c r="C623" s="41" t="s">
        <v>30465</v>
      </c>
      <c r="D623" s="59" t="s">
        <v>31186</v>
      </c>
      <c r="E623" s="400" t="s">
        <v>3303</v>
      </c>
      <c r="F623" s="50" t="b">
        <v>0</v>
      </c>
      <c r="G623" s="59">
        <v>0.56999999999999995</v>
      </c>
      <c r="H623" s="59" t="s">
        <v>30302</v>
      </c>
    </row>
    <row r="624" spans="1:8" x14ac:dyDescent="0.15">
      <c r="A624" s="46" t="s">
        <v>30591</v>
      </c>
      <c r="B624" s="59">
        <v>17</v>
      </c>
      <c r="C624" s="41" t="s">
        <v>30590</v>
      </c>
      <c r="D624" s="59" t="s">
        <v>31185</v>
      </c>
      <c r="E624" s="400" t="s">
        <v>3512</v>
      </c>
      <c r="F624" s="50" t="b">
        <v>0</v>
      </c>
      <c r="G624" s="59">
        <v>0.56999999999999995</v>
      </c>
      <c r="H624" s="59" t="s">
        <v>30302</v>
      </c>
    </row>
    <row r="625" spans="1:8" x14ac:dyDescent="0.15">
      <c r="A625" s="46" t="s">
        <v>30457</v>
      </c>
      <c r="B625" s="59">
        <v>9</v>
      </c>
      <c r="C625" s="41" t="s">
        <v>30456</v>
      </c>
      <c r="D625" s="59" t="s">
        <v>31184</v>
      </c>
      <c r="E625" s="400" t="s">
        <v>3746</v>
      </c>
      <c r="F625" s="50" t="b">
        <v>0</v>
      </c>
      <c r="G625" s="59">
        <v>0.57999999999999996</v>
      </c>
      <c r="H625" s="59" t="s">
        <v>30302</v>
      </c>
    </row>
    <row r="626" spans="1:8" x14ac:dyDescent="0.15">
      <c r="A626" s="46" t="s">
        <v>31183</v>
      </c>
      <c r="B626" s="59">
        <v>3</v>
      </c>
      <c r="C626" s="41" t="s">
        <v>31182</v>
      </c>
      <c r="D626" s="59" t="s">
        <v>31181</v>
      </c>
      <c r="E626" s="400" t="s">
        <v>2654</v>
      </c>
      <c r="F626" s="50" t="b">
        <v>1</v>
      </c>
      <c r="G626" s="59">
        <v>0.57999999999999996</v>
      </c>
      <c r="H626" s="59" t="s">
        <v>30302</v>
      </c>
    </row>
    <row r="627" spans="1:8" ht="26" x14ac:dyDescent="0.15">
      <c r="A627" s="46" t="s">
        <v>30317</v>
      </c>
      <c r="B627" s="59">
        <v>11</v>
      </c>
      <c r="C627" s="41" t="s">
        <v>30316</v>
      </c>
      <c r="D627" s="59" t="s">
        <v>31180</v>
      </c>
      <c r="E627" s="400" t="s">
        <v>8606</v>
      </c>
      <c r="F627" s="50" t="b">
        <v>0</v>
      </c>
      <c r="G627" s="59">
        <v>0.57999999999999996</v>
      </c>
      <c r="H627" s="59" t="s">
        <v>30302</v>
      </c>
    </row>
    <row r="628" spans="1:8" x14ac:dyDescent="0.15">
      <c r="A628" s="46" t="s">
        <v>30777</v>
      </c>
      <c r="B628" s="59">
        <v>5</v>
      </c>
      <c r="C628" s="41" t="s">
        <v>30776</v>
      </c>
      <c r="D628" s="59" t="s">
        <v>31179</v>
      </c>
      <c r="E628" s="400" t="s">
        <v>31178</v>
      </c>
      <c r="F628" s="50" t="b">
        <v>0</v>
      </c>
      <c r="G628" s="59">
        <v>0.57999999999999996</v>
      </c>
      <c r="H628" s="59" t="s">
        <v>30302</v>
      </c>
    </row>
    <row r="629" spans="1:8" x14ac:dyDescent="0.15">
      <c r="A629" s="46" t="s">
        <v>31177</v>
      </c>
      <c r="B629" s="59">
        <v>1</v>
      </c>
      <c r="C629" s="41" t="s">
        <v>31176</v>
      </c>
      <c r="D629" s="59" t="s">
        <v>31175</v>
      </c>
      <c r="E629" s="400" t="s">
        <v>31174</v>
      </c>
      <c r="F629" s="50" t="b">
        <v>1</v>
      </c>
      <c r="G629" s="59">
        <v>0.57999999999999996</v>
      </c>
      <c r="H629" s="59" t="s">
        <v>30302</v>
      </c>
    </row>
    <row r="630" spans="1:8" x14ac:dyDescent="0.15">
      <c r="A630" s="46" t="s">
        <v>30827</v>
      </c>
      <c r="B630" s="59">
        <v>3</v>
      </c>
      <c r="C630" s="41" t="s">
        <v>30826</v>
      </c>
      <c r="D630" s="59" t="s">
        <v>31173</v>
      </c>
      <c r="E630" s="400" t="s">
        <v>4296</v>
      </c>
      <c r="F630" s="50" t="b">
        <v>0</v>
      </c>
      <c r="G630" s="59">
        <v>0.57999999999999996</v>
      </c>
      <c r="H630" s="59" t="s">
        <v>30302</v>
      </c>
    </row>
    <row r="631" spans="1:8" x14ac:dyDescent="0.15">
      <c r="A631" s="46" t="s">
        <v>30441</v>
      </c>
      <c r="B631" s="59">
        <v>14</v>
      </c>
      <c r="C631" s="41" t="s">
        <v>30440</v>
      </c>
      <c r="D631" s="59" t="s">
        <v>31172</v>
      </c>
      <c r="E631" s="400" t="s">
        <v>3214</v>
      </c>
      <c r="F631" s="50" t="b">
        <v>0</v>
      </c>
      <c r="G631" s="59">
        <v>0.57999999999999996</v>
      </c>
      <c r="H631" s="59" t="s">
        <v>30302</v>
      </c>
    </row>
    <row r="632" spans="1:8" x14ac:dyDescent="0.15">
      <c r="A632" s="46" t="s">
        <v>31171</v>
      </c>
      <c r="B632" s="59">
        <v>1</v>
      </c>
      <c r="C632" s="41" t="s">
        <v>31170</v>
      </c>
      <c r="D632" s="59" t="s">
        <v>31169</v>
      </c>
      <c r="E632" s="400" t="s">
        <v>2767</v>
      </c>
      <c r="F632" s="50" t="b">
        <v>1</v>
      </c>
      <c r="G632" s="59">
        <v>0.59</v>
      </c>
      <c r="H632" s="59" t="s">
        <v>30302</v>
      </c>
    </row>
    <row r="633" spans="1:8" x14ac:dyDescent="0.15">
      <c r="A633" s="46" t="s">
        <v>31168</v>
      </c>
      <c r="B633" s="59">
        <v>1</v>
      </c>
      <c r="C633" s="41" t="s">
        <v>31167</v>
      </c>
      <c r="D633" s="59" t="s">
        <v>31166</v>
      </c>
      <c r="E633" s="400" t="s">
        <v>2328</v>
      </c>
      <c r="F633" s="50" t="b">
        <v>1</v>
      </c>
      <c r="G633" s="59">
        <v>0.59</v>
      </c>
      <c r="H633" s="59" t="s">
        <v>30302</v>
      </c>
    </row>
    <row r="634" spans="1:8" x14ac:dyDescent="0.15">
      <c r="A634" s="46" t="s">
        <v>31165</v>
      </c>
      <c r="B634" s="59">
        <v>1</v>
      </c>
      <c r="C634" s="41" t="s">
        <v>31164</v>
      </c>
      <c r="D634" s="59" t="s">
        <v>31163</v>
      </c>
      <c r="E634" s="400" t="s">
        <v>31162</v>
      </c>
      <c r="F634" s="50" t="b">
        <v>1</v>
      </c>
      <c r="G634" s="59">
        <v>0.6</v>
      </c>
      <c r="H634" s="59" t="s">
        <v>30302</v>
      </c>
    </row>
    <row r="635" spans="1:8" x14ac:dyDescent="0.15">
      <c r="A635" s="46" t="s">
        <v>31161</v>
      </c>
      <c r="B635" s="59">
        <v>1</v>
      </c>
      <c r="C635" s="41" t="s">
        <v>31160</v>
      </c>
      <c r="D635" s="59" t="s">
        <v>31159</v>
      </c>
      <c r="E635" s="400" t="s">
        <v>3635</v>
      </c>
      <c r="F635" s="50" t="b">
        <v>1</v>
      </c>
      <c r="G635" s="59">
        <v>0.6</v>
      </c>
      <c r="H635" s="59" t="s">
        <v>30302</v>
      </c>
    </row>
    <row r="636" spans="1:8" x14ac:dyDescent="0.15">
      <c r="A636" s="46" t="s">
        <v>31158</v>
      </c>
      <c r="B636" s="59">
        <v>3</v>
      </c>
      <c r="C636" s="41" t="s">
        <v>31157</v>
      </c>
      <c r="D636" s="59" t="s">
        <v>31156</v>
      </c>
      <c r="E636" s="400" t="s">
        <v>5320</v>
      </c>
      <c r="F636" s="50" t="b">
        <v>0</v>
      </c>
      <c r="G636" s="59">
        <v>0.6</v>
      </c>
      <c r="H636" s="59" t="s">
        <v>30302</v>
      </c>
    </row>
    <row r="637" spans="1:8" ht="52" x14ac:dyDescent="0.15">
      <c r="A637" s="46" t="s">
        <v>31155</v>
      </c>
      <c r="B637" s="59">
        <v>2</v>
      </c>
      <c r="C637" s="41" t="s">
        <v>31154</v>
      </c>
      <c r="D637" s="59" t="s">
        <v>20401</v>
      </c>
      <c r="E637" s="400" t="s">
        <v>20402</v>
      </c>
      <c r="F637" s="50" t="b">
        <v>1</v>
      </c>
      <c r="G637" s="59">
        <v>0.6</v>
      </c>
      <c r="H637" s="59" t="s">
        <v>30302</v>
      </c>
    </row>
    <row r="638" spans="1:8" x14ac:dyDescent="0.15">
      <c r="A638" s="46" t="s">
        <v>30839</v>
      </c>
      <c r="B638" s="59">
        <v>6</v>
      </c>
      <c r="C638" s="41" t="s">
        <v>30838</v>
      </c>
      <c r="D638" s="59" t="s">
        <v>31153</v>
      </c>
      <c r="E638" s="400" t="s">
        <v>3513</v>
      </c>
      <c r="F638" s="50" t="b">
        <v>0</v>
      </c>
      <c r="G638" s="59">
        <v>0.6</v>
      </c>
      <c r="H638" s="59" t="s">
        <v>30302</v>
      </c>
    </row>
    <row r="639" spans="1:8" x14ac:dyDescent="0.15">
      <c r="A639" s="46" t="s">
        <v>30451</v>
      </c>
      <c r="B639" s="59">
        <v>9</v>
      </c>
      <c r="C639" s="41" t="s">
        <v>30450</v>
      </c>
      <c r="D639" s="59" t="s">
        <v>31152</v>
      </c>
      <c r="E639" s="400" t="s">
        <v>7024</v>
      </c>
      <c r="F639" s="50" t="b">
        <v>0</v>
      </c>
      <c r="G639" s="59">
        <v>0.6</v>
      </c>
      <c r="H639" s="59" t="s">
        <v>30302</v>
      </c>
    </row>
    <row r="640" spans="1:8" x14ac:dyDescent="0.15">
      <c r="A640" s="46" t="s">
        <v>30539</v>
      </c>
      <c r="B640" s="59">
        <v>15</v>
      </c>
      <c r="C640" s="41" t="s">
        <v>30538</v>
      </c>
      <c r="D640" s="59" t="s">
        <v>31151</v>
      </c>
      <c r="E640" s="400" t="s">
        <v>12240</v>
      </c>
      <c r="F640" s="50" t="b">
        <v>0</v>
      </c>
      <c r="G640" s="59">
        <v>0.6</v>
      </c>
      <c r="H640" s="59" t="s">
        <v>30302</v>
      </c>
    </row>
    <row r="641" spans="1:8" x14ac:dyDescent="0.15">
      <c r="A641" s="46" t="s">
        <v>31150</v>
      </c>
      <c r="B641" s="59">
        <v>2</v>
      </c>
      <c r="C641" s="41" t="s">
        <v>31149</v>
      </c>
      <c r="D641" s="59" t="s">
        <v>31148</v>
      </c>
      <c r="E641" s="400" t="s">
        <v>3421</v>
      </c>
      <c r="F641" s="50" t="b">
        <v>0</v>
      </c>
      <c r="G641" s="59">
        <v>0.6</v>
      </c>
      <c r="H641" s="59" t="s">
        <v>30302</v>
      </c>
    </row>
    <row r="642" spans="1:8" x14ac:dyDescent="0.15">
      <c r="A642" s="46" t="s">
        <v>30531</v>
      </c>
      <c r="B642" s="59">
        <v>11</v>
      </c>
      <c r="C642" s="41" t="s">
        <v>30530</v>
      </c>
      <c r="D642" s="59" t="s">
        <v>31147</v>
      </c>
      <c r="E642" s="400" t="s">
        <v>3787</v>
      </c>
      <c r="F642" s="50" t="b">
        <v>0</v>
      </c>
      <c r="G642" s="59">
        <v>0.6</v>
      </c>
      <c r="H642" s="59" t="s">
        <v>30302</v>
      </c>
    </row>
    <row r="643" spans="1:8" ht="143" x14ac:dyDescent="0.15">
      <c r="A643" s="46" t="s">
        <v>30402</v>
      </c>
      <c r="B643" s="59">
        <v>34</v>
      </c>
      <c r="C643" s="41" t="s">
        <v>30401</v>
      </c>
      <c r="D643" s="59" t="s">
        <v>31146</v>
      </c>
      <c r="E643" s="400" t="s">
        <v>2328</v>
      </c>
      <c r="F643" s="50" t="b">
        <v>0</v>
      </c>
      <c r="G643" s="59">
        <v>0.6</v>
      </c>
      <c r="H643" s="59" t="s">
        <v>30302</v>
      </c>
    </row>
    <row r="644" spans="1:8" x14ac:dyDescent="0.15">
      <c r="A644" s="46" t="s">
        <v>31145</v>
      </c>
      <c r="B644" s="59">
        <v>3</v>
      </c>
      <c r="C644" s="41" t="s">
        <v>31144</v>
      </c>
      <c r="D644" s="59" t="s">
        <v>31143</v>
      </c>
      <c r="E644" s="400" t="s">
        <v>5811</v>
      </c>
      <c r="F644" s="50" t="b">
        <v>0</v>
      </c>
      <c r="G644" s="59">
        <v>0.6</v>
      </c>
      <c r="H644" s="59" t="s">
        <v>30302</v>
      </c>
    </row>
    <row r="645" spans="1:8" x14ac:dyDescent="0.15">
      <c r="A645" s="46" t="s">
        <v>507</v>
      </c>
      <c r="B645" s="59">
        <v>1</v>
      </c>
      <c r="C645" s="41" t="s">
        <v>31142</v>
      </c>
      <c r="D645" s="59" t="s">
        <v>31141</v>
      </c>
      <c r="E645" s="400" t="s">
        <v>508</v>
      </c>
      <c r="F645" s="50" t="b">
        <v>1</v>
      </c>
      <c r="G645" s="59">
        <v>0.61</v>
      </c>
      <c r="H645" s="59" t="s">
        <v>30302</v>
      </c>
    </row>
    <row r="646" spans="1:8" x14ac:dyDescent="0.15">
      <c r="A646" s="46" t="s">
        <v>30389</v>
      </c>
      <c r="B646" s="59">
        <v>16</v>
      </c>
      <c r="C646" s="41" t="s">
        <v>30388</v>
      </c>
      <c r="D646" s="59" t="s">
        <v>31140</v>
      </c>
      <c r="E646" s="400" t="s">
        <v>4249</v>
      </c>
      <c r="F646" s="50" t="b">
        <v>0</v>
      </c>
      <c r="G646" s="59">
        <v>0.61</v>
      </c>
      <c r="H646" s="59" t="s">
        <v>30302</v>
      </c>
    </row>
    <row r="647" spans="1:8" x14ac:dyDescent="0.15">
      <c r="A647" s="46" t="s">
        <v>31139</v>
      </c>
      <c r="B647" s="59">
        <v>1</v>
      </c>
      <c r="C647" s="41" t="s">
        <v>31138</v>
      </c>
      <c r="D647" s="59" t="s">
        <v>31137</v>
      </c>
      <c r="E647" s="400" t="s">
        <v>826</v>
      </c>
      <c r="F647" s="50" t="b">
        <v>1</v>
      </c>
      <c r="G647" s="59">
        <v>0.61</v>
      </c>
      <c r="H647" s="59" t="s">
        <v>30302</v>
      </c>
    </row>
    <row r="648" spans="1:8" x14ac:dyDescent="0.15">
      <c r="A648" s="46" t="s">
        <v>30308</v>
      </c>
      <c r="B648" s="59">
        <v>20</v>
      </c>
      <c r="C648" s="41" t="s">
        <v>30307</v>
      </c>
      <c r="D648" s="59" t="s">
        <v>31136</v>
      </c>
      <c r="E648" s="400" t="s">
        <v>7232</v>
      </c>
      <c r="F648" s="50" t="b">
        <v>0</v>
      </c>
      <c r="G648" s="59">
        <v>0.61</v>
      </c>
      <c r="H648" s="59" t="s">
        <v>30302</v>
      </c>
    </row>
    <row r="649" spans="1:8" x14ac:dyDescent="0.15">
      <c r="A649" s="46" t="s">
        <v>31135</v>
      </c>
      <c r="B649" s="59">
        <v>3</v>
      </c>
      <c r="C649" s="41" t="s">
        <v>31134</v>
      </c>
      <c r="D649" s="59" t="s">
        <v>31133</v>
      </c>
      <c r="E649" s="400" t="s">
        <v>4470</v>
      </c>
      <c r="F649" s="50" t="b">
        <v>0</v>
      </c>
      <c r="G649" s="59">
        <v>0.61</v>
      </c>
      <c r="H649" s="59" t="s">
        <v>30302</v>
      </c>
    </row>
    <row r="650" spans="1:8" x14ac:dyDescent="0.15">
      <c r="A650" s="46" t="s">
        <v>30946</v>
      </c>
      <c r="B650" s="59">
        <v>4</v>
      </c>
      <c r="C650" s="41" t="s">
        <v>30945</v>
      </c>
      <c r="D650" s="59" t="s">
        <v>31132</v>
      </c>
      <c r="E650" s="400" t="s">
        <v>3309</v>
      </c>
      <c r="F650" s="50" t="b">
        <v>0</v>
      </c>
      <c r="G650" s="59">
        <v>0.61</v>
      </c>
      <c r="H650" s="59" t="s">
        <v>30302</v>
      </c>
    </row>
    <row r="651" spans="1:8" x14ac:dyDescent="0.15">
      <c r="A651" s="46" t="s">
        <v>30466</v>
      </c>
      <c r="B651" s="59">
        <v>6</v>
      </c>
      <c r="C651" s="41" t="s">
        <v>30465</v>
      </c>
      <c r="D651" s="59" t="s">
        <v>31131</v>
      </c>
      <c r="E651" s="400" t="s">
        <v>3933</v>
      </c>
      <c r="F651" s="50" t="b">
        <v>0</v>
      </c>
      <c r="G651" s="59">
        <v>0.61</v>
      </c>
      <c r="H651" s="59" t="s">
        <v>30302</v>
      </c>
    </row>
    <row r="652" spans="1:8" x14ac:dyDescent="0.15">
      <c r="A652" s="46" t="s">
        <v>30308</v>
      </c>
      <c r="B652" s="59">
        <v>20</v>
      </c>
      <c r="C652" s="41" t="s">
        <v>30307</v>
      </c>
      <c r="D652" s="59" t="s">
        <v>31130</v>
      </c>
      <c r="E652" s="400" t="s">
        <v>17222</v>
      </c>
      <c r="F652" s="50" t="b">
        <v>0</v>
      </c>
      <c r="G652" s="59">
        <v>0.62</v>
      </c>
      <c r="H652" s="59" t="s">
        <v>30302</v>
      </c>
    </row>
    <row r="653" spans="1:8" x14ac:dyDescent="0.15">
      <c r="A653" s="46" t="s">
        <v>31048</v>
      </c>
      <c r="B653" s="59">
        <v>4</v>
      </c>
      <c r="C653" s="41" t="s">
        <v>31047</v>
      </c>
      <c r="D653" s="59" t="s">
        <v>31129</v>
      </c>
      <c r="E653" s="400" t="s">
        <v>2975</v>
      </c>
      <c r="F653" s="50" t="b">
        <v>0</v>
      </c>
      <c r="G653" s="59">
        <v>0.62</v>
      </c>
      <c r="H653" s="59" t="s">
        <v>30302</v>
      </c>
    </row>
    <row r="654" spans="1:8" x14ac:dyDescent="0.15">
      <c r="A654" s="46" t="s">
        <v>2714</v>
      </c>
      <c r="B654" s="59">
        <v>3</v>
      </c>
      <c r="C654" s="41" t="s">
        <v>30599</v>
      </c>
      <c r="D654" s="59" t="s">
        <v>31128</v>
      </c>
      <c r="E654" s="400" t="s">
        <v>2328</v>
      </c>
      <c r="F654" s="50" t="b">
        <v>0</v>
      </c>
      <c r="G654" s="59">
        <v>0.62</v>
      </c>
      <c r="H654" s="59" t="s">
        <v>30302</v>
      </c>
    </row>
    <row r="655" spans="1:8" x14ac:dyDescent="0.15">
      <c r="A655" s="46" t="s">
        <v>30395</v>
      </c>
      <c r="B655" s="59">
        <v>10</v>
      </c>
      <c r="C655" s="41" t="s">
        <v>30394</v>
      </c>
      <c r="D655" s="59" t="s">
        <v>31127</v>
      </c>
      <c r="E655" s="400" t="s">
        <v>31126</v>
      </c>
      <c r="F655" s="50" t="b">
        <v>0</v>
      </c>
      <c r="G655" s="59">
        <v>0.63</v>
      </c>
      <c r="H655" s="59" t="s">
        <v>30302</v>
      </c>
    </row>
    <row r="656" spans="1:8" x14ac:dyDescent="0.15">
      <c r="A656" s="46" t="s">
        <v>31125</v>
      </c>
      <c r="B656" s="59">
        <v>1</v>
      </c>
      <c r="C656" s="41" t="s">
        <v>31124</v>
      </c>
      <c r="D656" s="59" t="s">
        <v>31123</v>
      </c>
      <c r="E656" s="400" t="s">
        <v>8562</v>
      </c>
      <c r="F656" s="50" t="b">
        <v>1</v>
      </c>
      <c r="G656" s="59">
        <v>0.63</v>
      </c>
      <c r="H656" s="59" t="s">
        <v>30302</v>
      </c>
    </row>
    <row r="657" spans="1:8" x14ac:dyDescent="0.15">
      <c r="A657" s="46" t="s">
        <v>31122</v>
      </c>
      <c r="B657" s="59">
        <v>1</v>
      </c>
      <c r="C657" s="41" t="s">
        <v>31121</v>
      </c>
      <c r="D657" s="59" t="s">
        <v>31120</v>
      </c>
      <c r="E657" s="400" t="s">
        <v>6374</v>
      </c>
      <c r="F657" s="50" t="b">
        <v>1</v>
      </c>
      <c r="G657" s="59">
        <v>0.63</v>
      </c>
      <c r="H657" s="59" t="s">
        <v>30302</v>
      </c>
    </row>
    <row r="658" spans="1:8" x14ac:dyDescent="0.15">
      <c r="A658" s="46" t="s">
        <v>30389</v>
      </c>
      <c r="B658" s="59">
        <v>16</v>
      </c>
      <c r="C658" s="41" t="s">
        <v>30388</v>
      </c>
      <c r="D658" s="59" t="s">
        <v>31119</v>
      </c>
      <c r="E658" s="400" t="s">
        <v>915</v>
      </c>
      <c r="F658" s="50" t="b">
        <v>1</v>
      </c>
      <c r="G658" s="59">
        <v>0.63</v>
      </c>
      <c r="H658" s="59" t="s">
        <v>30302</v>
      </c>
    </row>
    <row r="659" spans="1:8" x14ac:dyDescent="0.15">
      <c r="A659" s="46" t="s">
        <v>258</v>
      </c>
      <c r="B659" s="59">
        <v>3</v>
      </c>
      <c r="C659" s="41" t="s">
        <v>31118</v>
      </c>
      <c r="D659" s="59" t="s">
        <v>20403</v>
      </c>
      <c r="E659" s="400" t="s">
        <v>605</v>
      </c>
      <c r="F659" s="50" t="b">
        <v>0</v>
      </c>
      <c r="G659" s="59">
        <v>0.63</v>
      </c>
      <c r="H659" s="59" t="s">
        <v>30302</v>
      </c>
    </row>
    <row r="660" spans="1:8" x14ac:dyDescent="0.15">
      <c r="A660" s="46" t="s">
        <v>30493</v>
      </c>
      <c r="B660" s="59">
        <v>7</v>
      </c>
      <c r="C660" s="41" t="s">
        <v>30492</v>
      </c>
      <c r="D660" s="59" t="s">
        <v>20404</v>
      </c>
      <c r="E660" s="400" t="s">
        <v>448</v>
      </c>
      <c r="F660" s="50" t="b">
        <v>1</v>
      </c>
      <c r="G660" s="59">
        <v>0.64</v>
      </c>
      <c r="H660" s="59" t="s">
        <v>30302</v>
      </c>
    </row>
    <row r="661" spans="1:8" x14ac:dyDescent="0.15">
      <c r="A661" s="46" t="s">
        <v>31117</v>
      </c>
      <c r="B661" s="59">
        <v>2</v>
      </c>
      <c r="C661" s="41" t="s">
        <v>31116</v>
      </c>
      <c r="D661" s="59" t="s">
        <v>31115</v>
      </c>
      <c r="E661" s="400" t="s">
        <v>2328</v>
      </c>
      <c r="F661" s="50" t="b">
        <v>1</v>
      </c>
      <c r="G661" s="59">
        <v>0.64</v>
      </c>
      <c r="H661" s="59" t="s">
        <v>30302</v>
      </c>
    </row>
    <row r="662" spans="1:8" x14ac:dyDescent="0.15">
      <c r="A662" s="46" t="s">
        <v>31114</v>
      </c>
      <c r="B662" s="59">
        <v>2</v>
      </c>
      <c r="C662" s="41" t="s">
        <v>31113</v>
      </c>
      <c r="D662" s="59" t="s">
        <v>31112</v>
      </c>
      <c r="E662" s="400" t="s">
        <v>2565</v>
      </c>
      <c r="F662" s="50" t="b">
        <v>0</v>
      </c>
      <c r="G662" s="59">
        <v>0.64</v>
      </c>
      <c r="H662" s="59" t="s">
        <v>30302</v>
      </c>
    </row>
    <row r="663" spans="1:8" x14ac:dyDescent="0.15">
      <c r="A663" s="46" t="s">
        <v>30368</v>
      </c>
      <c r="B663" s="59">
        <v>27</v>
      </c>
      <c r="C663" s="41" t="s">
        <v>30367</v>
      </c>
      <c r="D663" s="59" t="s">
        <v>31111</v>
      </c>
      <c r="E663" s="400" t="s">
        <v>31110</v>
      </c>
      <c r="F663" s="50" t="b">
        <v>0</v>
      </c>
      <c r="G663" s="59">
        <v>0.64</v>
      </c>
      <c r="H663" s="59" t="s">
        <v>30302</v>
      </c>
    </row>
    <row r="664" spans="1:8" x14ac:dyDescent="0.15">
      <c r="A664" s="46" t="s">
        <v>30386</v>
      </c>
      <c r="B664" s="59">
        <v>18</v>
      </c>
      <c r="C664" s="41" t="s">
        <v>30385</v>
      </c>
      <c r="D664" s="59" t="s">
        <v>31109</v>
      </c>
      <c r="E664" s="400" t="s">
        <v>8342</v>
      </c>
      <c r="F664" s="50" t="b">
        <v>0</v>
      </c>
      <c r="G664" s="59">
        <v>0.64</v>
      </c>
      <c r="H664" s="59" t="s">
        <v>30302</v>
      </c>
    </row>
    <row r="665" spans="1:8" x14ac:dyDescent="0.15">
      <c r="A665" s="46" t="s">
        <v>30564</v>
      </c>
      <c r="B665" s="59">
        <v>10</v>
      </c>
      <c r="C665" s="41" t="s">
        <v>30563</v>
      </c>
      <c r="D665" s="59" t="s">
        <v>20405</v>
      </c>
      <c r="E665" s="400" t="s">
        <v>2328</v>
      </c>
      <c r="F665" s="50" t="b">
        <v>0</v>
      </c>
      <c r="G665" s="59">
        <v>0.65</v>
      </c>
      <c r="H665" s="59" t="s">
        <v>30302</v>
      </c>
    </row>
    <row r="666" spans="1:8" x14ac:dyDescent="0.15">
      <c r="A666" s="46" t="s">
        <v>31108</v>
      </c>
      <c r="B666" s="59">
        <v>1</v>
      </c>
      <c r="C666" s="41" t="s">
        <v>31107</v>
      </c>
      <c r="D666" s="59" t="s">
        <v>31106</v>
      </c>
      <c r="E666" s="400" t="s">
        <v>2832</v>
      </c>
      <c r="F666" s="50" t="b">
        <v>1</v>
      </c>
      <c r="G666" s="59">
        <v>0.65</v>
      </c>
      <c r="H666" s="59" t="s">
        <v>30302</v>
      </c>
    </row>
    <row r="667" spans="1:8" x14ac:dyDescent="0.15">
      <c r="A667" s="46" t="s">
        <v>30368</v>
      </c>
      <c r="B667" s="59">
        <v>27</v>
      </c>
      <c r="C667" s="41" t="s">
        <v>30367</v>
      </c>
      <c r="D667" s="59" t="s">
        <v>31105</v>
      </c>
      <c r="E667" s="400" t="s">
        <v>2719</v>
      </c>
      <c r="F667" s="50" t="b">
        <v>0</v>
      </c>
      <c r="G667" s="59">
        <v>0.65</v>
      </c>
      <c r="H667" s="59" t="s">
        <v>30302</v>
      </c>
    </row>
    <row r="668" spans="1:8" x14ac:dyDescent="0.15">
      <c r="A668" s="46" t="s">
        <v>31104</v>
      </c>
      <c r="B668" s="59">
        <v>1</v>
      </c>
      <c r="C668" s="41" t="s">
        <v>31103</v>
      </c>
      <c r="D668" s="59" t="s">
        <v>31102</v>
      </c>
      <c r="E668" s="400" t="s">
        <v>14896</v>
      </c>
      <c r="F668" s="50" t="b">
        <v>1</v>
      </c>
      <c r="G668" s="59">
        <v>0.65</v>
      </c>
      <c r="H668" s="59" t="s">
        <v>30302</v>
      </c>
    </row>
    <row r="669" spans="1:8" x14ac:dyDescent="0.15">
      <c r="A669" s="46" t="s">
        <v>31101</v>
      </c>
      <c r="B669" s="59">
        <v>2</v>
      </c>
      <c r="C669" s="41" t="s">
        <v>31100</v>
      </c>
      <c r="D669" s="59" t="s">
        <v>31099</v>
      </c>
      <c r="E669" s="400" t="s">
        <v>5075</v>
      </c>
      <c r="F669" s="50" t="b">
        <v>1</v>
      </c>
      <c r="G669" s="59">
        <v>0.65</v>
      </c>
      <c r="H669" s="59" t="s">
        <v>30302</v>
      </c>
    </row>
    <row r="670" spans="1:8" x14ac:dyDescent="0.15">
      <c r="A670" s="46" t="s">
        <v>31098</v>
      </c>
      <c r="B670" s="59">
        <v>4</v>
      </c>
      <c r="C670" s="41" t="s">
        <v>31097</v>
      </c>
      <c r="D670" s="59" t="s">
        <v>31096</v>
      </c>
      <c r="E670" s="400" t="s">
        <v>31095</v>
      </c>
      <c r="F670" s="50" t="b">
        <v>0</v>
      </c>
      <c r="G670" s="59">
        <v>0.65</v>
      </c>
      <c r="H670" s="59" t="s">
        <v>30302</v>
      </c>
    </row>
    <row r="671" spans="1:8" x14ac:dyDescent="0.15">
      <c r="A671" s="46" t="s">
        <v>31094</v>
      </c>
      <c r="B671" s="59">
        <v>2</v>
      </c>
      <c r="C671" s="41" t="s">
        <v>31093</v>
      </c>
      <c r="D671" s="59" t="s">
        <v>31092</v>
      </c>
      <c r="E671" s="400" t="s">
        <v>3061</v>
      </c>
      <c r="F671" s="50" t="b">
        <v>1</v>
      </c>
      <c r="G671" s="59">
        <v>0.66</v>
      </c>
      <c r="H671" s="59" t="s">
        <v>30302</v>
      </c>
    </row>
    <row r="672" spans="1:8" x14ac:dyDescent="0.15">
      <c r="A672" s="46" t="s">
        <v>30803</v>
      </c>
      <c r="B672" s="59">
        <v>10</v>
      </c>
      <c r="C672" s="41" t="s">
        <v>30802</v>
      </c>
      <c r="D672" s="59" t="s">
        <v>31091</v>
      </c>
      <c r="E672" s="400" t="s">
        <v>10052</v>
      </c>
      <c r="F672" s="50" t="b">
        <v>0</v>
      </c>
      <c r="G672" s="59">
        <v>0.66</v>
      </c>
      <c r="H672" s="59" t="s">
        <v>30302</v>
      </c>
    </row>
    <row r="673" spans="1:8" x14ac:dyDescent="0.15">
      <c r="A673" s="46" t="s">
        <v>30368</v>
      </c>
      <c r="B673" s="59">
        <v>27</v>
      </c>
      <c r="C673" s="41" t="s">
        <v>30367</v>
      </c>
      <c r="D673" s="59" t="s">
        <v>31090</v>
      </c>
      <c r="E673" s="400" t="s">
        <v>8157</v>
      </c>
      <c r="F673" s="50" t="b">
        <v>0</v>
      </c>
      <c r="G673" s="59">
        <v>0.66</v>
      </c>
      <c r="H673" s="59" t="s">
        <v>30302</v>
      </c>
    </row>
    <row r="674" spans="1:8" x14ac:dyDescent="0.15">
      <c r="A674" s="46" t="s">
        <v>30555</v>
      </c>
      <c r="B674" s="59">
        <v>6</v>
      </c>
      <c r="C674" s="41" t="s">
        <v>30554</v>
      </c>
      <c r="D674" s="59" t="s">
        <v>31089</v>
      </c>
      <c r="E674" s="400" t="s">
        <v>4744</v>
      </c>
      <c r="F674" s="50" t="b">
        <v>0</v>
      </c>
      <c r="G674" s="59">
        <v>0.66</v>
      </c>
      <c r="H674" s="59" t="s">
        <v>30302</v>
      </c>
    </row>
    <row r="675" spans="1:8" x14ac:dyDescent="0.15">
      <c r="A675" s="46" t="s">
        <v>30753</v>
      </c>
      <c r="B675" s="59">
        <v>7</v>
      </c>
      <c r="C675" s="41" t="s">
        <v>30752</v>
      </c>
      <c r="D675" s="59" t="s">
        <v>31088</v>
      </c>
      <c r="E675" s="400" t="s">
        <v>4508</v>
      </c>
      <c r="F675" s="50" t="b">
        <v>0</v>
      </c>
      <c r="G675" s="59">
        <v>0.66</v>
      </c>
      <c r="H675" s="59" t="s">
        <v>30302</v>
      </c>
    </row>
    <row r="676" spans="1:8" x14ac:dyDescent="0.15">
      <c r="A676" s="46" t="s">
        <v>31087</v>
      </c>
      <c r="B676" s="59">
        <v>1</v>
      </c>
      <c r="C676" s="41" t="s">
        <v>31086</v>
      </c>
      <c r="D676" s="59" t="s">
        <v>31085</v>
      </c>
      <c r="E676" s="400" t="s">
        <v>2328</v>
      </c>
      <c r="F676" s="50" t="b">
        <v>1</v>
      </c>
      <c r="G676" s="59">
        <v>0.66</v>
      </c>
      <c r="H676" s="59" t="s">
        <v>30302</v>
      </c>
    </row>
    <row r="677" spans="1:8" x14ac:dyDescent="0.15">
      <c r="A677" s="46" t="s">
        <v>31084</v>
      </c>
      <c r="B677" s="59">
        <v>1</v>
      </c>
      <c r="C677" s="41" t="s">
        <v>31083</v>
      </c>
      <c r="D677" s="59" t="s">
        <v>31082</v>
      </c>
      <c r="E677" s="400" t="s">
        <v>531</v>
      </c>
      <c r="F677" s="50" t="b">
        <v>1</v>
      </c>
      <c r="G677" s="59">
        <v>0.66</v>
      </c>
      <c r="H677" s="59" t="s">
        <v>30302</v>
      </c>
    </row>
    <row r="678" spans="1:8" x14ac:dyDescent="0.15">
      <c r="A678" s="46" t="s">
        <v>384</v>
      </c>
      <c r="B678" s="59">
        <v>8</v>
      </c>
      <c r="C678" s="41" t="s">
        <v>30709</v>
      </c>
      <c r="D678" s="59" t="s">
        <v>31081</v>
      </c>
      <c r="E678" s="400" t="s">
        <v>385</v>
      </c>
      <c r="F678" s="50" t="b">
        <v>0</v>
      </c>
      <c r="G678" s="59">
        <v>0.66</v>
      </c>
      <c r="H678" s="59" t="s">
        <v>30302</v>
      </c>
    </row>
    <row r="679" spans="1:8" ht="143" x14ac:dyDescent="0.15">
      <c r="A679" s="46" t="s">
        <v>30402</v>
      </c>
      <c r="B679" s="59">
        <v>34</v>
      </c>
      <c r="C679" s="41" t="s">
        <v>30401</v>
      </c>
      <c r="D679" s="59" t="s">
        <v>31080</v>
      </c>
      <c r="E679" s="400" t="s">
        <v>2328</v>
      </c>
      <c r="F679" s="50" t="b">
        <v>1</v>
      </c>
      <c r="G679" s="59">
        <v>0.66</v>
      </c>
      <c r="H679" s="59" t="s">
        <v>30302</v>
      </c>
    </row>
    <row r="680" spans="1:8" x14ac:dyDescent="0.15">
      <c r="A680" s="46" t="s">
        <v>31079</v>
      </c>
      <c r="B680" s="59">
        <v>1</v>
      </c>
      <c r="C680" s="41" t="s">
        <v>31078</v>
      </c>
      <c r="D680" s="59" t="s">
        <v>31077</v>
      </c>
      <c r="E680" s="400" t="s">
        <v>4560</v>
      </c>
      <c r="F680" s="50" t="b">
        <v>1</v>
      </c>
      <c r="G680" s="59">
        <v>0.66</v>
      </c>
      <c r="H680" s="59" t="s">
        <v>30302</v>
      </c>
    </row>
    <row r="681" spans="1:8" x14ac:dyDescent="0.15">
      <c r="A681" s="46" t="s">
        <v>31076</v>
      </c>
      <c r="B681" s="59">
        <v>2</v>
      </c>
      <c r="C681" s="41" t="s">
        <v>31075</v>
      </c>
      <c r="D681" s="59" t="s">
        <v>31074</v>
      </c>
      <c r="E681" s="400" t="s">
        <v>3800</v>
      </c>
      <c r="F681" s="50" t="b">
        <v>0</v>
      </c>
      <c r="G681" s="59">
        <v>0.67</v>
      </c>
      <c r="H681" s="59" t="s">
        <v>30302</v>
      </c>
    </row>
    <row r="682" spans="1:8" x14ac:dyDescent="0.15">
      <c r="A682" s="46" t="s">
        <v>31073</v>
      </c>
      <c r="B682" s="59">
        <v>2</v>
      </c>
      <c r="C682" s="41" t="s">
        <v>31072</v>
      </c>
      <c r="D682" s="59" t="s">
        <v>31071</v>
      </c>
      <c r="E682" s="400" t="s">
        <v>4275</v>
      </c>
      <c r="F682" s="50" t="b">
        <v>1</v>
      </c>
      <c r="G682" s="59">
        <v>0.67</v>
      </c>
      <c r="H682" s="59" t="s">
        <v>30302</v>
      </c>
    </row>
    <row r="683" spans="1:8" x14ac:dyDescent="0.15">
      <c r="A683" s="46" t="s">
        <v>2692</v>
      </c>
      <c r="B683" s="59">
        <v>10</v>
      </c>
      <c r="C683" s="41" t="s">
        <v>30499</v>
      </c>
      <c r="D683" s="59" t="s">
        <v>31070</v>
      </c>
      <c r="E683" s="400" t="s">
        <v>3121</v>
      </c>
      <c r="F683" s="50" t="b">
        <v>0</v>
      </c>
      <c r="G683" s="59">
        <v>0.67</v>
      </c>
      <c r="H683" s="59" t="s">
        <v>30302</v>
      </c>
    </row>
    <row r="684" spans="1:8" x14ac:dyDescent="0.15">
      <c r="A684" s="46" t="s">
        <v>30493</v>
      </c>
      <c r="B684" s="59">
        <v>7</v>
      </c>
      <c r="C684" s="41" t="s">
        <v>30492</v>
      </c>
      <c r="D684" s="59" t="s">
        <v>31069</v>
      </c>
      <c r="E684" s="400" t="s">
        <v>3068</v>
      </c>
      <c r="F684" s="50" t="b">
        <v>0</v>
      </c>
      <c r="G684" s="59">
        <v>0.67</v>
      </c>
      <c r="H684" s="59" t="s">
        <v>30302</v>
      </c>
    </row>
    <row r="685" spans="1:8" x14ac:dyDescent="0.15">
      <c r="A685" s="46" t="s">
        <v>2850</v>
      </c>
      <c r="B685" s="59">
        <v>1</v>
      </c>
      <c r="C685" s="41" t="s">
        <v>31068</v>
      </c>
      <c r="D685" s="59" t="s">
        <v>31067</v>
      </c>
      <c r="E685" s="400" t="s">
        <v>2328</v>
      </c>
      <c r="F685" s="50" t="b">
        <v>1</v>
      </c>
      <c r="G685" s="59">
        <v>0.67</v>
      </c>
      <c r="H685" s="59" t="s">
        <v>30302</v>
      </c>
    </row>
    <row r="686" spans="1:8" x14ac:dyDescent="0.15">
      <c r="A686" s="46" t="s">
        <v>384</v>
      </c>
      <c r="B686" s="59">
        <v>8</v>
      </c>
      <c r="C686" s="41" t="s">
        <v>30709</v>
      </c>
      <c r="D686" s="59" t="s">
        <v>31066</v>
      </c>
      <c r="E686" s="400" t="s">
        <v>2328</v>
      </c>
      <c r="F686" s="50" t="b">
        <v>1</v>
      </c>
      <c r="G686" s="59">
        <v>0.67</v>
      </c>
      <c r="H686" s="59" t="s">
        <v>30302</v>
      </c>
    </row>
    <row r="687" spans="1:8" x14ac:dyDescent="0.15">
      <c r="A687" s="46" t="s">
        <v>31065</v>
      </c>
      <c r="B687" s="59">
        <v>1</v>
      </c>
      <c r="C687" s="41" t="s">
        <v>31064</v>
      </c>
      <c r="D687" s="59" t="s">
        <v>31063</v>
      </c>
      <c r="E687" s="400" t="s">
        <v>3772</v>
      </c>
      <c r="F687" s="50" t="b">
        <v>1</v>
      </c>
      <c r="G687" s="59">
        <v>0.67</v>
      </c>
      <c r="H687" s="59" t="s">
        <v>30302</v>
      </c>
    </row>
    <row r="688" spans="1:8" x14ac:dyDescent="0.15">
      <c r="A688" s="46" t="s">
        <v>30734</v>
      </c>
      <c r="B688" s="59">
        <v>5</v>
      </c>
      <c r="C688" s="41" t="s">
        <v>30733</v>
      </c>
      <c r="D688" s="59" t="s">
        <v>31062</v>
      </c>
      <c r="E688" s="400" t="s">
        <v>4164</v>
      </c>
      <c r="F688" s="50" t="b">
        <v>1</v>
      </c>
      <c r="G688" s="59">
        <v>0.68</v>
      </c>
      <c r="H688" s="59" t="s">
        <v>30302</v>
      </c>
    </row>
    <row r="689" spans="1:8" x14ac:dyDescent="0.15">
      <c r="A689" s="46" t="s">
        <v>31061</v>
      </c>
      <c r="B689" s="59">
        <v>1</v>
      </c>
      <c r="C689" s="41" t="s">
        <v>31060</v>
      </c>
      <c r="D689" s="59" t="s">
        <v>31059</v>
      </c>
      <c r="E689" s="400" t="s">
        <v>2226</v>
      </c>
      <c r="F689" s="50" t="b">
        <v>1</v>
      </c>
      <c r="G689" s="59">
        <v>0.68</v>
      </c>
      <c r="H689" s="59" t="s">
        <v>30302</v>
      </c>
    </row>
    <row r="690" spans="1:8" x14ac:dyDescent="0.15">
      <c r="A690" s="46" t="s">
        <v>31058</v>
      </c>
      <c r="B690" s="59">
        <v>1</v>
      </c>
      <c r="C690" s="41" t="s">
        <v>31057</v>
      </c>
      <c r="D690" s="59" t="s">
        <v>31056</v>
      </c>
      <c r="E690" s="400" t="s">
        <v>12480</v>
      </c>
      <c r="F690" s="50" t="b">
        <v>1</v>
      </c>
      <c r="G690" s="59">
        <v>0.68</v>
      </c>
      <c r="H690" s="59" t="s">
        <v>30302</v>
      </c>
    </row>
    <row r="691" spans="1:8" x14ac:dyDescent="0.15">
      <c r="A691" s="46" t="s">
        <v>31055</v>
      </c>
      <c r="B691" s="59">
        <v>5</v>
      </c>
      <c r="C691" s="41" t="s">
        <v>31054</v>
      </c>
      <c r="D691" s="59" t="s">
        <v>31053</v>
      </c>
      <c r="E691" s="400" t="s">
        <v>4619</v>
      </c>
      <c r="F691" s="50" t="b">
        <v>0</v>
      </c>
      <c r="G691" s="59">
        <v>0.68</v>
      </c>
      <c r="H691" s="59" t="s">
        <v>30302</v>
      </c>
    </row>
    <row r="692" spans="1:8" x14ac:dyDescent="0.15">
      <c r="A692" s="46" t="s">
        <v>31052</v>
      </c>
      <c r="B692" s="59">
        <v>2</v>
      </c>
      <c r="C692" s="41" t="s">
        <v>31051</v>
      </c>
      <c r="D692" s="59" t="s">
        <v>31050</v>
      </c>
      <c r="E692" s="400" t="s">
        <v>6312</v>
      </c>
      <c r="F692" s="50" t="b">
        <v>0</v>
      </c>
      <c r="G692" s="59">
        <v>0.68</v>
      </c>
      <c r="H692" s="59" t="s">
        <v>30302</v>
      </c>
    </row>
    <row r="693" spans="1:8" x14ac:dyDescent="0.15">
      <c r="A693" s="46" t="s">
        <v>30584</v>
      </c>
      <c r="B693" s="59">
        <v>7</v>
      </c>
      <c r="C693" s="41" t="s">
        <v>30583</v>
      </c>
      <c r="D693" s="59" t="s">
        <v>31049</v>
      </c>
      <c r="E693" s="400" t="s">
        <v>3140</v>
      </c>
      <c r="F693" s="50" t="b">
        <v>0</v>
      </c>
      <c r="G693" s="59">
        <v>0.68</v>
      </c>
      <c r="H693" s="59" t="s">
        <v>30302</v>
      </c>
    </row>
    <row r="694" spans="1:8" x14ac:dyDescent="0.15">
      <c r="A694" s="46" t="s">
        <v>30480</v>
      </c>
      <c r="B694" s="59">
        <v>7</v>
      </c>
      <c r="C694" s="41" t="s">
        <v>30479</v>
      </c>
      <c r="D694" s="59" t="s">
        <v>20406</v>
      </c>
      <c r="E694" s="400" t="s">
        <v>2962</v>
      </c>
      <c r="F694" s="50" t="b">
        <v>0</v>
      </c>
      <c r="G694" s="59">
        <v>0.69</v>
      </c>
      <c r="H694" s="59" t="s">
        <v>30302</v>
      </c>
    </row>
    <row r="695" spans="1:8" x14ac:dyDescent="0.15">
      <c r="A695" s="46" t="s">
        <v>31048</v>
      </c>
      <c r="B695" s="59">
        <v>4</v>
      </c>
      <c r="C695" s="41" t="s">
        <v>31047</v>
      </c>
      <c r="D695" s="59" t="s">
        <v>31046</v>
      </c>
      <c r="E695" s="400" t="s">
        <v>1509</v>
      </c>
      <c r="F695" s="50" t="b">
        <v>1</v>
      </c>
      <c r="G695" s="59">
        <v>0.69</v>
      </c>
      <c r="H695" s="59" t="s">
        <v>30302</v>
      </c>
    </row>
    <row r="696" spans="1:8" x14ac:dyDescent="0.15">
      <c r="A696" s="46" t="s">
        <v>30451</v>
      </c>
      <c r="B696" s="59">
        <v>9</v>
      </c>
      <c r="C696" s="41" t="s">
        <v>30450</v>
      </c>
      <c r="D696" s="59" t="s">
        <v>31045</v>
      </c>
      <c r="E696" s="400" t="s">
        <v>3890</v>
      </c>
      <c r="F696" s="50" t="b">
        <v>0</v>
      </c>
      <c r="G696" s="59">
        <v>0.69</v>
      </c>
      <c r="H696" s="59" t="s">
        <v>30302</v>
      </c>
    </row>
    <row r="697" spans="1:8" ht="143" x14ac:dyDescent="0.15">
      <c r="A697" s="46" t="s">
        <v>30402</v>
      </c>
      <c r="B697" s="59">
        <v>34</v>
      </c>
      <c r="C697" s="41" t="s">
        <v>30401</v>
      </c>
      <c r="D697" s="59" t="s">
        <v>29191</v>
      </c>
      <c r="E697" s="400" t="s">
        <v>2931</v>
      </c>
      <c r="F697" s="50" t="b">
        <v>1</v>
      </c>
      <c r="G697" s="59">
        <v>0.69</v>
      </c>
      <c r="H697" s="59" t="s">
        <v>30302</v>
      </c>
    </row>
    <row r="698" spans="1:8" x14ac:dyDescent="0.15">
      <c r="A698" s="46" t="s">
        <v>31044</v>
      </c>
      <c r="B698" s="59">
        <v>1</v>
      </c>
      <c r="C698" s="41" t="s">
        <v>31043</v>
      </c>
      <c r="D698" s="59" t="s">
        <v>31042</v>
      </c>
      <c r="E698" s="400" t="s">
        <v>2328</v>
      </c>
      <c r="F698" s="50" t="b">
        <v>1</v>
      </c>
      <c r="G698" s="59">
        <v>0.69</v>
      </c>
      <c r="H698" s="59" t="s">
        <v>30302</v>
      </c>
    </row>
    <row r="699" spans="1:8" ht="143" x14ac:dyDescent="0.15">
      <c r="A699" s="46" t="s">
        <v>30402</v>
      </c>
      <c r="B699" s="59">
        <v>34</v>
      </c>
      <c r="C699" s="41" t="s">
        <v>30401</v>
      </c>
      <c r="D699" s="59" t="s">
        <v>20407</v>
      </c>
      <c r="E699" s="400" t="s">
        <v>244</v>
      </c>
      <c r="F699" s="50" t="b">
        <v>1</v>
      </c>
      <c r="G699" s="59">
        <v>0.69</v>
      </c>
      <c r="H699" s="59" t="s">
        <v>30302</v>
      </c>
    </row>
    <row r="700" spans="1:8" x14ac:dyDescent="0.15">
      <c r="A700" s="46" t="s">
        <v>30591</v>
      </c>
      <c r="B700" s="59">
        <v>17</v>
      </c>
      <c r="C700" s="41" t="s">
        <v>30590</v>
      </c>
      <c r="D700" s="59" t="s">
        <v>31041</v>
      </c>
      <c r="E700" s="400" t="s">
        <v>608</v>
      </c>
      <c r="F700" s="50" t="b">
        <v>0</v>
      </c>
      <c r="G700" s="59">
        <v>0.7</v>
      </c>
      <c r="H700" s="59" t="s">
        <v>30302</v>
      </c>
    </row>
    <row r="701" spans="1:8" x14ac:dyDescent="0.15">
      <c r="A701" s="46" t="s">
        <v>30836</v>
      </c>
      <c r="B701" s="59">
        <v>2</v>
      </c>
      <c r="C701" s="41" t="s">
        <v>30835</v>
      </c>
      <c r="D701" s="59" t="s">
        <v>31040</v>
      </c>
      <c r="E701" s="400" t="s">
        <v>2328</v>
      </c>
      <c r="F701" s="50" t="b">
        <v>1</v>
      </c>
      <c r="G701" s="59">
        <v>0.7</v>
      </c>
      <c r="H701" s="59" t="s">
        <v>30302</v>
      </c>
    </row>
    <row r="702" spans="1:8" x14ac:dyDescent="0.15">
      <c r="A702" s="46" t="s">
        <v>31039</v>
      </c>
      <c r="B702" s="59">
        <v>1</v>
      </c>
      <c r="C702" s="41" t="s">
        <v>31038</v>
      </c>
      <c r="D702" s="59" t="s">
        <v>31037</v>
      </c>
      <c r="E702" s="400" t="s">
        <v>4833</v>
      </c>
      <c r="F702" s="50" t="b">
        <v>1</v>
      </c>
      <c r="G702" s="59">
        <v>0.71</v>
      </c>
      <c r="H702" s="59" t="s">
        <v>30302</v>
      </c>
    </row>
    <row r="703" spans="1:8" x14ac:dyDescent="0.15">
      <c r="A703" s="46" t="s">
        <v>30539</v>
      </c>
      <c r="B703" s="59">
        <v>15</v>
      </c>
      <c r="C703" s="41" t="s">
        <v>30538</v>
      </c>
      <c r="D703" s="59" t="s">
        <v>31036</v>
      </c>
      <c r="E703" s="400" t="s">
        <v>31035</v>
      </c>
      <c r="F703" s="50" t="b">
        <v>1</v>
      </c>
      <c r="G703" s="59">
        <v>0.71</v>
      </c>
      <c r="H703" s="59" t="s">
        <v>30302</v>
      </c>
    </row>
    <row r="704" spans="1:8" x14ac:dyDescent="0.15">
      <c r="A704" s="46" t="s">
        <v>30408</v>
      </c>
      <c r="B704" s="59">
        <v>5</v>
      </c>
      <c r="C704" s="41" t="s">
        <v>30407</v>
      </c>
      <c r="D704" s="59" t="s">
        <v>31034</v>
      </c>
      <c r="E704" s="400" t="s">
        <v>3867</v>
      </c>
      <c r="F704" s="50" t="b">
        <v>0</v>
      </c>
      <c r="G704" s="59">
        <v>0.72</v>
      </c>
      <c r="H704" s="59" t="s">
        <v>30302</v>
      </c>
    </row>
    <row r="705" spans="1:8" x14ac:dyDescent="0.15">
      <c r="A705" s="46" t="s">
        <v>30368</v>
      </c>
      <c r="B705" s="59">
        <v>27</v>
      </c>
      <c r="C705" s="41" t="s">
        <v>30367</v>
      </c>
      <c r="D705" s="59" t="s">
        <v>31033</v>
      </c>
      <c r="E705" s="400" t="s">
        <v>5431</v>
      </c>
      <c r="F705" s="50" t="b">
        <v>0</v>
      </c>
      <c r="G705" s="59">
        <v>0.72</v>
      </c>
      <c r="H705" s="59" t="s">
        <v>30302</v>
      </c>
    </row>
    <row r="706" spans="1:8" x14ac:dyDescent="0.15">
      <c r="A706" s="46" t="s">
        <v>30344</v>
      </c>
      <c r="B706" s="59">
        <v>9</v>
      </c>
      <c r="C706" s="41" t="s">
        <v>30343</v>
      </c>
      <c r="D706" s="59" t="s">
        <v>31032</v>
      </c>
      <c r="E706" s="400" t="s">
        <v>3573</v>
      </c>
      <c r="F706" s="50" t="b">
        <v>0</v>
      </c>
      <c r="G706" s="59">
        <v>0.72</v>
      </c>
      <c r="H706" s="59" t="s">
        <v>30302</v>
      </c>
    </row>
    <row r="707" spans="1:8" ht="143" x14ac:dyDescent="0.15">
      <c r="A707" s="46" t="s">
        <v>30402</v>
      </c>
      <c r="B707" s="59">
        <v>34</v>
      </c>
      <c r="C707" s="41" t="s">
        <v>30401</v>
      </c>
      <c r="D707" s="59" t="s">
        <v>31031</v>
      </c>
      <c r="E707" s="400" t="s">
        <v>2328</v>
      </c>
      <c r="F707" s="50" t="b">
        <v>1</v>
      </c>
      <c r="G707" s="59">
        <v>0.72</v>
      </c>
      <c r="H707" s="59" t="s">
        <v>30302</v>
      </c>
    </row>
    <row r="708" spans="1:8" x14ac:dyDescent="0.15">
      <c r="A708" s="46" t="s">
        <v>30311</v>
      </c>
      <c r="B708" s="59">
        <v>14</v>
      </c>
      <c r="C708" s="41" t="s">
        <v>30310</v>
      </c>
      <c r="D708" s="59" t="s">
        <v>20408</v>
      </c>
      <c r="E708" s="400" t="s">
        <v>3521</v>
      </c>
      <c r="F708" s="50" t="b">
        <v>1</v>
      </c>
      <c r="G708" s="59">
        <v>0.72</v>
      </c>
      <c r="H708" s="59" t="s">
        <v>30302</v>
      </c>
    </row>
    <row r="709" spans="1:8" x14ac:dyDescent="0.15">
      <c r="A709" s="46" t="s">
        <v>30451</v>
      </c>
      <c r="B709" s="59">
        <v>9</v>
      </c>
      <c r="C709" s="41" t="s">
        <v>30450</v>
      </c>
      <c r="D709" s="59" t="s">
        <v>31030</v>
      </c>
      <c r="E709" s="400" t="s">
        <v>5717</v>
      </c>
      <c r="F709" s="50" t="b">
        <v>0</v>
      </c>
      <c r="G709" s="59">
        <v>0.72</v>
      </c>
      <c r="H709" s="59" t="s">
        <v>30302</v>
      </c>
    </row>
    <row r="710" spans="1:8" x14ac:dyDescent="0.15">
      <c r="A710" s="46" t="s">
        <v>30341</v>
      </c>
      <c r="B710" s="59">
        <v>12</v>
      </c>
      <c r="C710" s="41" t="s">
        <v>30340</v>
      </c>
      <c r="D710" s="59" t="s">
        <v>31029</v>
      </c>
      <c r="E710" s="400" t="s">
        <v>4081</v>
      </c>
      <c r="F710" s="50" t="b">
        <v>0</v>
      </c>
      <c r="G710" s="59">
        <v>0.72</v>
      </c>
      <c r="H710" s="59" t="s">
        <v>30302</v>
      </c>
    </row>
    <row r="711" spans="1:8" x14ac:dyDescent="0.15">
      <c r="A711" s="46" t="s">
        <v>2514</v>
      </c>
      <c r="B711" s="59">
        <v>1</v>
      </c>
      <c r="C711" s="41" t="s">
        <v>31028</v>
      </c>
      <c r="D711" s="59" t="s">
        <v>31027</v>
      </c>
      <c r="E711" s="400" t="s">
        <v>31026</v>
      </c>
      <c r="F711" s="50" t="b">
        <v>1</v>
      </c>
      <c r="G711" s="59">
        <v>0.73</v>
      </c>
      <c r="H711" s="59" t="s">
        <v>30302</v>
      </c>
    </row>
    <row r="712" spans="1:8" x14ac:dyDescent="0.15">
      <c r="A712" s="46" t="s">
        <v>30364</v>
      </c>
      <c r="B712" s="59">
        <v>6</v>
      </c>
      <c r="C712" s="41" t="s">
        <v>30363</v>
      </c>
      <c r="D712" s="59" t="s">
        <v>31025</v>
      </c>
      <c r="E712" s="400" t="s">
        <v>3352</v>
      </c>
      <c r="F712" s="50" t="b">
        <v>0</v>
      </c>
      <c r="G712" s="59">
        <v>0.73</v>
      </c>
      <c r="H712" s="59" t="s">
        <v>30302</v>
      </c>
    </row>
    <row r="713" spans="1:8" x14ac:dyDescent="0.15">
      <c r="A713" s="46" t="s">
        <v>353</v>
      </c>
      <c r="B713" s="59">
        <v>1</v>
      </c>
      <c r="C713" s="41" t="s">
        <v>31024</v>
      </c>
      <c r="D713" s="59" t="s">
        <v>31023</v>
      </c>
      <c r="E713" s="400" t="s">
        <v>31022</v>
      </c>
      <c r="F713" s="50" t="b">
        <v>1</v>
      </c>
      <c r="G713" s="59">
        <v>0.73</v>
      </c>
      <c r="H713" s="59" t="s">
        <v>30302</v>
      </c>
    </row>
    <row r="714" spans="1:8" x14ac:dyDescent="0.15">
      <c r="A714" s="46" t="s">
        <v>30466</v>
      </c>
      <c r="B714" s="59">
        <v>6</v>
      </c>
      <c r="C714" s="41" t="s">
        <v>30465</v>
      </c>
      <c r="D714" s="59" t="s">
        <v>31021</v>
      </c>
      <c r="E714" s="400" t="s">
        <v>6370</v>
      </c>
      <c r="F714" s="50" t="b">
        <v>0</v>
      </c>
      <c r="G714" s="59">
        <v>0.73</v>
      </c>
      <c r="H714" s="59" t="s">
        <v>30302</v>
      </c>
    </row>
    <row r="715" spans="1:8" x14ac:dyDescent="0.15">
      <c r="A715" s="46" t="s">
        <v>31020</v>
      </c>
      <c r="B715" s="59">
        <v>1</v>
      </c>
      <c r="C715" s="41" t="s">
        <v>31019</v>
      </c>
      <c r="D715" s="59" t="s">
        <v>31018</v>
      </c>
      <c r="E715" s="400" t="s">
        <v>3005</v>
      </c>
      <c r="F715" s="50" t="b">
        <v>1</v>
      </c>
      <c r="G715" s="59">
        <v>0.73</v>
      </c>
      <c r="H715" s="59" t="s">
        <v>30302</v>
      </c>
    </row>
    <row r="716" spans="1:8" x14ac:dyDescent="0.15">
      <c r="A716" s="46" t="s">
        <v>31017</v>
      </c>
      <c r="B716" s="59">
        <v>1</v>
      </c>
      <c r="C716" s="41" t="s">
        <v>31016</v>
      </c>
      <c r="D716" s="59" t="s">
        <v>31015</v>
      </c>
      <c r="E716" s="400" t="s">
        <v>466</v>
      </c>
      <c r="F716" s="50" t="b">
        <v>1</v>
      </c>
      <c r="G716" s="59">
        <v>0.73</v>
      </c>
      <c r="H716" s="59" t="s">
        <v>30302</v>
      </c>
    </row>
    <row r="717" spans="1:8" x14ac:dyDescent="0.15">
      <c r="A717" s="46" t="s">
        <v>30584</v>
      </c>
      <c r="B717" s="59">
        <v>7</v>
      </c>
      <c r="C717" s="41" t="s">
        <v>30583</v>
      </c>
      <c r="D717" s="59" t="s">
        <v>31014</v>
      </c>
      <c r="E717" s="400" t="s">
        <v>2328</v>
      </c>
      <c r="F717" s="50" t="b">
        <v>0</v>
      </c>
      <c r="G717" s="59">
        <v>0.73</v>
      </c>
      <c r="H717" s="59" t="s">
        <v>30302</v>
      </c>
    </row>
    <row r="718" spans="1:8" x14ac:dyDescent="0.15">
      <c r="A718" s="46" t="s">
        <v>30441</v>
      </c>
      <c r="B718" s="59">
        <v>14</v>
      </c>
      <c r="C718" s="41" t="s">
        <v>30440</v>
      </c>
      <c r="D718" s="59" t="s">
        <v>31013</v>
      </c>
      <c r="E718" s="400" t="s">
        <v>15214</v>
      </c>
      <c r="F718" s="50" t="b">
        <v>0</v>
      </c>
      <c r="G718" s="59">
        <v>0.73</v>
      </c>
      <c r="H718" s="59" t="s">
        <v>30302</v>
      </c>
    </row>
    <row r="719" spans="1:8" x14ac:dyDescent="0.15">
      <c r="A719" s="46" t="s">
        <v>30430</v>
      </c>
      <c r="B719" s="59">
        <v>2</v>
      </c>
      <c r="C719" s="41" t="s">
        <v>30429</v>
      </c>
      <c r="D719" s="59" t="s">
        <v>31012</v>
      </c>
      <c r="E719" s="400" t="s">
        <v>2328</v>
      </c>
      <c r="F719" s="50" t="b">
        <v>0</v>
      </c>
      <c r="G719" s="59">
        <v>0.74</v>
      </c>
      <c r="H719" s="59" t="s">
        <v>30302</v>
      </c>
    </row>
    <row r="720" spans="1:8" x14ac:dyDescent="0.15">
      <c r="A720" s="46" t="s">
        <v>31011</v>
      </c>
      <c r="B720" s="59">
        <v>1</v>
      </c>
      <c r="C720" s="41" t="s">
        <v>31010</v>
      </c>
      <c r="D720" s="59" t="s">
        <v>31009</v>
      </c>
      <c r="E720" s="400" t="s">
        <v>7555</v>
      </c>
      <c r="F720" s="50" t="b">
        <v>1</v>
      </c>
      <c r="G720" s="59">
        <v>0.74</v>
      </c>
      <c r="H720" s="59" t="s">
        <v>30302</v>
      </c>
    </row>
    <row r="721" spans="1:8" x14ac:dyDescent="0.15">
      <c r="A721" s="46" t="s">
        <v>31008</v>
      </c>
      <c r="B721" s="59">
        <v>1</v>
      </c>
      <c r="C721" s="41" t="s">
        <v>31007</v>
      </c>
      <c r="D721" s="59" t="s">
        <v>31006</v>
      </c>
      <c r="E721" s="400" t="s">
        <v>2328</v>
      </c>
      <c r="F721" s="50" t="b">
        <v>1</v>
      </c>
      <c r="G721" s="59">
        <v>0.74</v>
      </c>
      <c r="H721" s="59" t="s">
        <v>30302</v>
      </c>
    </row>
    <row r="722" spans="1:8" x14ac:dyDescent="0.15">
      <c r="A722" s="46" t="s">
        <v>30539</v>
      </c>
      <c r="B722" s="59">
        <v>15</v>
      </c>
      <c r="C722" s="41" t="s">
        <v>30538</v>
      </c>
      <c r="D722" s="59" t="s">
        <v>31005</v>
      </c>
      <c r="E722" s="400" t="s">
        <v>4827</v>
      </c>
      <c r="F722" s="50" t="b">
        <v>0</v>
      </c>
      <c r="G722" s="59">
        <v>0.75</v>
      </c>
      <c r="H722" s="59" t="s">
        <v>30302</v>
      </c>
    </row>
    <row r="723" spans="1:8" x14ac:dyDescent="0.15">
      <c r="A723" s="46" t="s">
        <v>30803</v>
      </c>
      <c r="B723" s="59">
        <v>10</v>
      </c>
      <c r="C723" s="41" t="s">
        <v>30802</v>
      </c>
      <c r="D723" s="59" t="s">
        <v>27561</v>
      </c>
      <c r="E723" s="400" t="s">
        <v>12697</v>
      </c>
      <c r="F723" s="50" t="b">
        <v>0</v>
      </c>
      <c r="G723" s="59">
        <v>0.75</v>
      </c>
      <c r="H723" s="59" t="s">
        <v>30302</v>
      </c>
    </row>
    <row r="724" spans="1:8" x14ac:dyDescent="0.15">
      <c r="A724" s="46" t="s">
        <v>30696</v>
      </c>
      <c r="B724" s="59">
        <v>2</v>
      </c>
      <c r="C724" s="41" t="s">
        <v>30695</v>
      </c>
      <c r="D724" s="59" t="s">
        <v>31004</v>
      </c>
      <c r="E724" s="400" t="s">
        <v>4812</v>
      </c>
      <c r="F724" s="50" t="b">
        <v>0</v>
      </c>
      <c r="G724" s="59">
        <v>0.75</v>
      </c>
      <c r="H724" s="59" t="s">
        <v>30302</v>
      </c>
    </row>
    <row r="725" spans="1:8" ht="143" x14ac:dyDescent="0.15">
      <c r="A725" s="46" t="s">
        <v>30402</v>
      </c>
      <c r="B725" s="59">
        <v>34</v>
      </c>
      <c r="C725" s="41" t="s">
        <v>30401</v>
      </c>
      <c r="D725" s="59" t="s">
        <v>20409</v>
      </c>
      <c r="E725" s="400" t="s">
        <v>2328</v>
      </c>
      <c r="F725" s="50" t="b">
        <v>0</v>
      </c>
      <c r="G725" s="59">
        <v>0.75</v>
      </c>
      <c r="H725" s="59" t="s">
        <v>30302</v>
      </c>
    </row>
    <row r="726" spans="1:8" x14ac:dyDescent="0.15">
      <c r="A726" s="46" t="s">
        <v>31003</v>
      </c>
      <c r="B726" s="59">
        <v>1</v>
      </c>
      <c r="C726" s="41" t="s">
        <v>31002</v>
      </c>
      <c r="D726" s="59" t="s">
        <v>31001</v>
      </c>
      <c r="E726" s="400" t="s">
        <v>15716</v>
      </c>
      <c r="F726" s="50" t="b">
        <v>1</v>
      </c>
      <c r="G726" s="59">
        <v>0.76</v>
      </c>
      <c r="H726" s="59" t="s">
        <v>30302</v>
      </c>
    </row>
    <row r="727" spans="1:8" x14ac:dyDescent="0.15">
      <c r="A727" s="46" t="s">
        <v>31000</v>
      </c>
      <c r="B727" s="59">
        <v>2</v>
      </c>
      <c r="C727" s="41" t="s">
        <v>30999</v>
      </c>
      <c r="D727" s="59" t="s">
        <v>30998</v>
      </c>
      <c r="E727" s="400" t="s">
        <v>13823</v>
      </c>
      <c r="F727" s="50" t="b">
        <v>0</v>
      </c>
      <c r="G727" s="59">
        <v>0.76</v>
      </c>
      <c r="H727" s="59" t="s">
        <v>30302</v>
      </c>
    </row>
    <row r="728" spans="1:8" x14ac:dyDescent="0.15">
      <c r="A728" s="46" t="s">
        <v>30664</v>
      </c>
      <c r="B728" s="59">
        <v>3</v>
      </c>
      <c r="C728" s="41" t="s">
        <v>30663</v>
      </c>
      <c r="D728" s="59" t="s">
        <v>30997</v>
      </c>
      <c r="E728" s="400" t="s">
        <v>7288</v>
      </c>
      <c r="F728" s="50" t="b">
        <v>1</v>
      </c>
      <c r="G728" s="59">
        <v>0.76</v>
      </c>
      <c r="H728" s="59" t="s">
        <v>30302</v>
      </c>
    </row>
    <row r="729" spans="1:8" x14ac:dyDescent="0.15">
      <c r="A729" s="46" t="s">
        <v>384</v>
      </c>
      <c r="B729" s="59">
        <v>8</v>
      </c>
      <c r="C729" s="41" t="s">
        <v>30709</v>
      </c>
      <c r="D729" s="59" t="s">
        <v>30996</v>
      </c>
      <c r="E729" s="400" t="s">
        <v>2328</v>
      </c>
      <c r="F729" s="50" t="b">
        <v>0</v>
      </c>
      <c r="G729" s="59">
        <v>0.77</v>
      </c>
      <c r="H729" s="59" t="s">
        <v>30302</v>
      </c>
    </row>
    <row r="730" spans="1:8" x14ac:dyDescent="0.15">
      <c r="A730" s="46" t="s">
        <v>370</v>
      </c>
      <c r="B730" s="59">
        <v>3</v>
      </c>
      <c r="C730" s="41" t="s">
        <v>30995</v>
      </c>
      <c r="D730" s="59" t="s">
        <v>20410</v>
      </c>
      <c r="E730" s="400" t="s">
        <v>1789</v>
      </c>
      <c r="F730" s="50" t="b">
        <v>0</v>
      </c>
      <c r="G730" s="59">
        <v>0.77</v>
      </c>
      <c r="H730" s="59" t="s">
        <v>30302</v>
      </c>
    </row>
    <row r="731" spans="1:8" ht="143" x14ac:dyDescent="0.15">
      <c r="A731" s="46" t="s">
        <v>30402</v>
      </c>
      <c r="B731" s="59">
        <v>34</v>
      </c>
      <c r="C731" s="41" t="s">
        <v>30401</v>
      </c>
      <c r="D731" s="59" t="s">
        <v>30994</v>
      </c>
      <c r="E731" s="400" t="s">
        <v>1929</v>
      </c>
      <c r="F731" s="50" t="b">
        <v>0</v>
      </c>
      <c r="G731" s="59">
        <v>0.77</v>
      </c>
      <c r="H731" s="59" t="s">
        <v>30302</v>
      </c>
    </row>
    <row r="732" spans="1:8" x14ac:dyDescent="0.15">
      <c r="A732" s="46" t="s">
        <v>30454</v>
      </c>
      <c r="B732" s="59">
        <v>7</v>
      </c>
      <c r="C732" s="41" t="s">
        <v>30453</v>
      </c>
      <c r="D732" s="59" t="s">
        <v>30993</v>
      </c>
      <c r="E732" s="400" t="s">
        <v>3645</v>
      </c>
      <c r="F732" s="50" t="b">
        <v>0</v>
      </c>
      <c r="G732" s="59">
        <v>0.77</v>
      </c>
      <c r="H732" s="59" t="s">
        <v>30302</v>
      </c>
    </row>
    <row r="733" spans="1:8" x14ac:dyDescent="0.15">
      <c r="A733" s="46" t="s">
        <v>547</v>
      </c>
      <c r="B733" s="59">
        <v>1</v>
      </c>
      <c r="C733" s="41" t="s">
        <v>30992</v>
      </c>
      <c r="D733" s="59" t="s">
        <v>30991</v>
      </c>
      <c r="E733" s="400" t="s">
        <v>548</v>
      </c>
      <c r="F733" s="50" t="b">
        <v>1</v>
      </c>
      <c r="G733" s="59">
        <v>0.77</v>
      </c>
      <c r="H733" s="59" t="s">
        <v>30302</v>
      </c>
    </row>
    <row r="734" spans="1:8" x14ac:dyDescent="0.15">
      <c r="A734" s="46" t="s">
        <v>30990</v>
      </c>
      <c r="B734" s="59">
        <v>1</v>
      </c>
      <c r="C734" s="41" t="s">
        <v>30989</v>
      </c>
      <c r="D734" s="59" t="s">
        <v>30988</v>
      </c>
      <c r="E734" s="400" t="s">
        <v>20023</v>
      </c>
      <c r="F734" s="50" t="b">
        <v>1</v>
      </c>
      <c r="G734" s="59">
        <v>0.77</v>
      </c>
      <c r="H734" s="59" t="s">
        <v>30302</v>
      </c>
    </row>
    <row r="735" spans="1:8" x14ac:dyDescent="0.15">
      <c r="A735" s="46" t="s">
        <v>30441</v>
      </c>
      <c r="B735" s="59">
        <v>14</v>
      </c>
      <c r="C735" s="41" t="s">
        <v>30440</v>
      </c>
      <c r="D735" s="59" t="s">
        <v>30987</v>
      </c>
      <c r="E735" s="400" t="s">
        <v>3557</v>
      </c>
      <c r="F735" s="50" t="b">
        <v>0</v>
      </c>
      <c r="G735" s="59">
        <v>0.77</v>
      </c>
      <c r="H735" s="59" t="s">
        <v>30302</v>
      </c>
    </row>
    <row r="736" spans="1:8" x14ac:dyDescent="0.15">
      <c r="A736" s="46" t="s">
        <v>30986</v>
      </c>
      <c r="B736" s="59">
        <v>2</v>
      </c>
      <c r="C736" s="41" t="s">
        <v>30985</v>
      </c>
      <c r="D736" s="59" t="s">
        <v>30984</v>
      </c>
      <c r="E736" s="400" t="s">
        <v>3009</v>
      </c>
      <c r="F736" s="50" t="b">
        <v>1</v>
      </c>
      <c r="G736" s="59">
        <v>0.78</v>
      </c>
      <c r="H736" s="59" t="s">
        <v>30302</v>
      </c>
    </row>
    <row r="737" spans="1:8" ht="143" x14ac:dyDescent="0.15">
      <c r="A737" s="46" t="s">
        <v>30402</v>
      </c>
      <c r="B737" s="59">
        <v>34</v>
      </c>
      <c r="C737" s="41" t="s">
        <v>30401</v>
      </c>
      <c r="D737" s="59" t="s">
        <v>30983</v>
      </c>
      <c r="E737" s="400" t="s">
        <v>574</v>
      </c>
      <c r="F737" s="50" t="b">
        <v>1</v>
      </c>
      <c r="G737" s="59">
        <v>0.78</v>
      </c>
      <c r="H737" s="59" t="s">
        <v>30302</v>
      </c>
    </row>
    <row r="738" spans="1:8" x14ac:dyDescent="0.15">
      <c r="A738" s="46" t="s">
        <v>30523</v>
      </c>
      <c r="B738" s="59">
        <v>2</v>
      </c>
      <c r="C738" s="41" t="s">
        <v>30522</v>
      </c>
      <c r="D738" s="59" t="s">
        <v>30982</v>
      </c>
      <c r="E738" s="400" t="s">
        <v>5218</v>
      </c>
      <c r="F738" s="50" t="b">
        <v>1</v>
      </c>
      <c r="G738" s="59">
        <v>0.78</v>
      </c>
      <c r="H738" s="59" t="s">
        <v>30302</v>
      </c>
    </row>
    <row r="739" spans="1:8" x14ac:dyDescent="0.15">
      <c r="A739" s="46" t="s">
        <v>20386</v>
      </c>
      <c r="B739" s="59">
        <v>2</v>
      </c>
      <c r="C739" s="41" t="s">
        <v>30981</v>
      </c>
      <c r="D739" s="59" t="s">
        <v>30980</v>
      </c>
      <c r="E739" s="400" t="s">
        <v>2328</v>
      </c>
      <c r="F739" s="50" t="b">
        <v>1</v>
      </c>
      <c r="G739" s="59">
        <v>0.78</v>
      </c>
      <c r="H739" s="59" t="s">
        <v>30302</v>
      </c>
    </row>
    <row r="740" spans="1:8" x14ac:dyDescent="0.15">
      <c r="A740" s="46" t="s">
        <v>30979</v>
      </c>
      <c r="B740" s="59">
        <v>1</v>
      </c>
      <c r="C740" s="41" t="s">
        <v>30978</v>
      </c>
      <c r="D740" s="59" t="s">
        <v>30977</v>
      </c>
      <c r="E740" s="400" t="s">
        <v>2328</v>
      </c>
      <c r="F740" s="50" t="b">
        <v>1</v>
      </c>
      <c r="G740" s="59">
        <v>0.78</v>
      </c>
      <c r="H740" s="59" t="s">
        <v>30302</v>
      </c>
    </row>
    <row r="741" spans="1:8" x14ac:dyDescent="0.15">
      <c r="A741" s="46" t="s">
        <v>30976</v>
      </c>
      <c r="B741" s="59">
        <v>1</v>
      </c>
      <c r="C741" s="41" t="s">
        <v>30975</v>
      </c>
      <c r="D741" s="59" t="s">
        <v>30974</v>
      </c>
      <c r="E741" s="400" t="s">
        <v>1894</v>
      </c>
      <c r="F741" s="50" t="b">
        <v>1</v>
      </c>
      <c r="G741" s="59">
        <v>0.78</v>
      </c>
      <c r="H741" s="59" t="s">
        <v>30302</v>
      </c>
    </row>
    <row r="742" spans="1:8" x14ac:dyDescent="0.15">
      <c r="A742" s="46" t="s">
        <v>30357</v>
      </c>
      <c r="B742" s="59">
        <v>8</v>
      </c>
      <c r="C742" s="41" t="s">
        <v>30356</v>
      </c>
      <c r="D742" s="59" t="s">
        <v>30973</v>
      </c>
      <c r="E742" s="400" t="s">
        <v>30972</v>
      </c>
      <c r="F742" s="50" t="b">
        <v>0</v>
      </c>
      <c r="G742" s="59">
        <v>0.78</v>
      </c>
      <c r="H742" s="59" t="s">
        <v>30302</v>
      </c>
    </row>
    <row r="743" spans="1:8" x14ac:dyDescent="0.15">
      <c r="A743" s="46" t="s">
        <v>30341</v>
      </c>
      <c r="B743" s="59">
        <v>12</v>
      </c>
      <c r="C743" s="41" t="s">
        <v>30340</v>
      </c>
      <c r="D743" s="59" t="s">
        <v>30971</v>
      </c>
      <c r="E743" s="400" t="s">
        <v>3256</v>
      </c>
      <c r="F743" s="50" t="b">
        <v>0</v>
      </c>
      <c r="G743" s="59">
        <v>0.79</v>
      </c>
      <c r="H743" s="59" t="s">
        <v>30302</v>
      </c>
    </row>
    <row r="744" spans="1:8" x14ac:dyDescent="0.15">
      <c r="A744" s="46" t="s">
        <v>30539</v>
      </c>
      <c r="B744" s="59">
        <v>15</v>
      </c>
      <c r="C744" s="41" t="s">
        <v>30538</v>
      </c>
      <c r="D744" s="59" t="s">
        <v>30970</v>
      </c>
      <c r="E744" s="400" t="s">
        <v>15488</v>
      </c>
      <c r="F744" s="50" t="b">
        <v>0</v>
      </c>
      <c r="G744" s="59">
        <v>0.79</v>
      </c>
      <c r="H744" s="59" t="s">
        <v>30302</v>
      </c>
    </row>
    <row r="745" spans="1:8" x14ac:dyDescent="0.15">
      <c r="A745" s="46" t="s">
        <v>30555</v>
      </c>
      <c r="B745" s="59">
        <v>6</v>
      </c>
      <c r="C745" s="41" t="s">
        <v>30554</v>
      </c>
      <c r="D745" s="59" t="s">
        <v>30969</v>
      </c>
      <c r="E745" s="400" t="s">
        <v>3046</v>
      </c>
      <c r="F745" s="50" t="b">
        <v>0</v>
      </c>
      <c r="G745" s="59">
        <v>0.79</v>
      </c>
      <c r="H745" s="59" t="s">
        <v>30302</v>
      </c>
    </row>
    <row r="746" spans="1:8" x14ac:dyDescent="0.15">
      <c r="A746" s="46" t="s">
        <v>30968</v>
      </c>
      <c r="B746" s="59">
        <v>1</v>
      </c>
      <c r="C746" s="41" t="s">
        <v>30967</v>
      </c>
      <c r="D746" s="59" t="s">
        <v>30966</v>
      </c>
      <c r="E746" s="400" t="s">
        <v>2328</v>
      </c>
      <c r="F746" s="50" t="b">
        <v>1</v>
      </c>
      <c r="G746" s="59">
        <v>0.79</v>
      </c>
      <c r="H746" s="59" t="s">
        <v>30302</v>
      </c>
    </row>
    <row r="747" spans="1:8" x14ac:dyDescent="0.15">
      <c r="A747" s="46" t="s">
        <v>30965</v>
      </c>
      <c r="B747" s="59">
        <v>1</v>
      </c>
      <c r="C747" s="41" t="s">
        <v>30964</v>
      </c>
      <c r="D747" s="59" t="s">
        <v>30963</v>
      </c>
      <c r="E747" s="400" t="s">
        <v>30962</v>
      </c>
      <c r="F747" s="50" t="b">
        <v>1</v>
      </c>
      <c r="G747" s="59">
        <v>0.79</v>
      </c>
      <c r="H747" s="59" t="s">
        <v>30302</v>
      </c>
    </row>
    <row r="748" spans="1:8" x14ac:dyDescent="0.15">
      <c r="A748" s="46" t="s">
        <v>30961</v>
      </c>
      <c r="B748" s="59">
        <v>1</v>
      </c>
      <c r="C748" s="41" t="s">
        <v>30960</v>
      </c>
      <c r="D748" s="59" t="s">
        <v>30959</v>
      </c>
      <c r="E748" s="400" t="s">
        <v>12651</v>
      </c>
      <c r="F748" s="50" t="b">
        <v>1</v>
      </c>
      <c r="G748" s="59">
        <v>0.79</v>
      </c>
      <c r="H748" s="59" t="s">
        <v>30302</v>
      </c>
    </row>
    <row r="749" spans="1:8" x14ac:dyDescent="0.15">
      <c r="A749" s="46" t="s">
        <v>30311</v>
      </c>
      <c r="B749" s="59">
        <v>14</v>
      </c>
      <c r="C749" s="41" t="s">
        <v>30310</v>
      </c>
      <c r="D749" s="59" t="s">
        <v>30958</v>
      </c>
      <c r="E749" s="400" t="s">
        <v>4973</v>
      </c>
      <c r="F749" s="50" t="b">
        <v>1</v>
      </c>
      <c r="G749" s="59">
        <v>0.79</v>
      </c>
      <c r="H749" s="59" t="s">
        <v>30302</v>
      </c>
    </row>
    <row r="750" spans="1:8" x14ac:dyDescent="0.15">
      <c r="A750" s="46" t="s">
        <v>30341</v>
      </c>
      <c r="B750" s="59">
        <v>12</v>
      </c>
      <c r="C750" s="41" t="s">
        <v>30340</v>
      </c>
      <c r="D750" s="59" t="s">
        <v>30957</v>
      </c>
      <c r="E750" s="400" t="s">
        <v>3221</v>
      </c>
      <c r="F750" s="50" t="b">
        <v>0</v>
      </c>
      <c r="G750" s="59">
        <v>0.79</v>
      </c>
      <c r="H750" s="59" t="s">
        <v>30302</v>
      </c>
    </row>
    <row r="751" spans="1:8" x14ac:dyDescent="0.15">
      <c r="A751" s="46" t="s">
        <v>30956</v>
      </c>
      <c r="B751" s="59">
        <v>1</v>
      </c>
      <c r="C751" s="41" t="s">
        <v>30955</v>
      </c>
      <c r="D751" s="59" t="s">
        <v>30954</v>
      </c>
      <c r="E751" s="400" t="s">
        <v>2328</v>
      </c>
      <c r="F751" s="50" t="b">
        <v>1</v>
      </c>
      <c r="G751" s="59">
        <v>0.79</v>
      </c>
      <c r="H751" s="59" t="s">
        <v>30302</v>
      </c>
    </row>
    <row r="752" spans="1:8" x14ac:dyDescent="0.15">
      <c r="A752" s="46" t="s">
        <v>30953</v>
      </c>
      <c r="B752" s="59">
        <v>1</v>
      </c>
      <c r="C752" s="41" t="s">
        <v>30952</v>
      </c>
      <c r="D752" s="59" t="s">
        <v>30951</v>
      </c>
      <c r="E752" s="400" t="s">
        <v>3088</v>
      </c>
      <c r="F752" s="50" t="b">
        <v>1</v>
      </c>
      <c r="G752" s="59">
        <v>0.8</v>
      </c>
      <c r="H752" s="59" t="s">
        <v>30302</v>
      </c>
    </row>
    <row r="753" spans="1:8" x14ac:dyDescent="0.15">
      <c r="A753" s="46" t="s">
        <v>30564</v>
      </c>
      <c r="B753" s="59">
        <v>10</v>
      </c>
      <c r="C753" s="41" t="s">
        <v>30563</v>
      </c>
      <c r="D753" s="59" t="s">
        <v>20411</v>
      </c>
      <c r="E753" s="400" t="s">
        <v>3245</v>
      </c>
      <c r="F753" s="50" t="b">
        <v>0</v>
      </c>
      <c r="G753" s="59">
        <v>0.8</v>
      </c>
      <c r="H753" s="59" t="s">
        <v>30302</v>
      </c>
    </row>
    <row r="754" spans="1:8" ht="26" x14ac:dyDescent="0.15">
      <c r="A754" s="46" t="s">
        <v>30469</v>
      </c>
      <c r="B754" s="59">
        <v>6</v>
      </c>
      <c r="C754" s="41" t="s">
        <v>30468</v>
      </c>
      <c r="D754" s="59" t="s">
        <v>30950</v>
      </c>
      <c r="E754" s="400" t="s">
        <v>7504</v>
      </c>
      <c r="F754" s="50" t="b">
        <v>1</v>
      </c>
      <c r="G754" s="59">
        <v>0.8</v>
      </c>
      <c r="H754" s="59" t="s">
        <v>30302</v>
      </c>
    </row>
    <row r="755" spans="1:8" x14ac:dyDescent="0.15">
      <c r="A755" s="46" t="s">
        <v>30949</v>
      </c>
      <c r="B755" s="59">
        <v>1</v>
      </c>
      <c r="C755" s="41" t="s">
        <v>30948</v>
      </c>
      <c r="D755" s="59" t="s">
        <v>30947</v>
      </c>
      <c r="E755" s="400" t="s">
        <v>2328</v>
      </c>
      <c r="F755" s="50" t="b">
        <v>1</v>
      </c>
      <c r="G755" s="59">
        <v>0.8</v>
      </c>
      <c r="H755" s="59" t="s">
        <v>30302</v>
      </c>
    </row>
    <row r="756" spans="1:8" x14ac:dyDescent="0.15">
      <c r="A756" s="46" t="s">
        <v>30946</v>
      </c>
      <c r="B756" s="59">
        <v>4</v>
      </c>
      <c r="C756" s="41" t="s">
        <v>30945</v>
      </c>
      <c r="D756" s="59" t="s">
        <v>30944</v>
      </c>
      <c r="E756" s="400" t="s">
        <v>3687</v>
      </c>
      <c r="F756" s="50" t="b">
        <v>0</v>
      </c>
      <c r="G756" s="59">
        <v>0.81</v>
      </c>
      <c r="H756" s="59" t="s">
        <v>30302</v>
      </c>
    </row>
    <row r="757" spans="1:8" x14ac:dyDescent="0.15">
      <c r="A757" s="46" t="s">
        <v>30516</v>
      </c>
      <c r="B757" s="59">
        <v>9</v>
      </c>
      <c r="C757" s="41" t="s">
        <v>30515</v>
      </c>
      <c r="D757" s="59" t="s">
        <v>30943</v>
      </c>
      <c r="E757" s="400" t="s">
        <v>3243</v>
      </c>
      <c r="F757" s="50" t="b">
        <v>0</v>
      </c>
      <c r="G757" s="59">
        <v>0.81</v>
      </c>
      <c r="H757" s="59" t="s">
        <v>30302</v>
      </c>
    </row>
    <row r="758" spans="1:8" x14ac:dyDescent="0.15">
      <c r="A758" s="46" t="s">
        <v>30942</v>
      </c>
      <c r="B758" s="59">
        <v>3</v>
      </c>
      <c r="C758" s="41" t="s">
        <v>30941</v>
      </c>
      <c r="D758" s="59" t="s">
        <v>30940</v>
      </c>
      <c r="E758" s="400" t="s">
        <v>3816</v>
      </c>
      <c r="F758" s="50" t="b">
        <v>0</v>
      </c>
      <c r="G758" s="59">
        <v>0.81</v>
      </c>
      <c r="H758" s="59" t="s">
        <v>30302</v>
      </c>
    </row>
    <row r="759" spans="1:8" x14ac:dyDescent="0.15">
      <c r="A759" s="46" t="s">
        <v>30939</v>
      </c>
      <c r="B759" s="59">
        <v>1</v>
      </c>
      <c r="C759" s="41" t="s">
        <v>30938</v>
      </c>
      <c r="D759" s="59" t="s">
        <v>30937</v>
      </c>
      <c r="E759" s="400" t="s">
        <v>2328</v>
      </c>
      <c r="F759" s="50" t="b">
        <v>1</v>
      </c>
      <c r="G759" s="59">
        <v>0.81</v>
      </c>
      <c r="H759" s="59" t="s">
        <v>30302</v>
      </c>
    </row>
    <row r="760" spans="1:8" x14ac:dyDescent="0.15">
      <c r="A760" s="46" t="s">
        <v>30560</v>
      </c>
      <c r="B760" s="59">
        <v>9</v>
      </c>
      <c r="C760" s="41" t="s">
        <v>30559</v>
      </c>
      <c r="D760" s="59" t="s">
        <v>30936</v>
      </c>
      <c r="E760" s="400" t="s">
        <v>6803</v>
      </c>
      <c r="F760" s="50" t="b">
        <v>0</v>
      </c>
      <c r="G760" s="59">
        <v>0.82</v>
      </c>
      <c r="H760" s="59" t="s">
        <v>30302</v>
      </c>
    </row>
    <row r="761" spans="1:8" x14ac:dyDescent="0.15">
      <c r="A761" s="46" t="s">
        <v>2692</v>
      </c>
      <c r="B761" s="59">
        <v>10</v>
      </c>
      <c r="C761" s="41" t="s">
        <v>30499</v>
      </c>
      <c r="D761" s="59" t="s">
        <v>30935</v>
      </c>
      <c r="E761" s="400" t="s">
        <v>3129</v>
      </c>
      <c r="F761" s="50" t="b">
        <v>0</v>
      </c>
      <c r="G761" s="59">
        <v>0.82</v>
      </c>
      <c r="H761" s="59" t="s">
        <v>30302</v>
      </c>
    </row>
    <row r="762" spans="1:8" x14ac:dyDescent="0.15">
      <c r="A762" s="46" t="s">
        <v>30753</v>
      </c>
      <c r="B762" s="59">
        <v>7</v>
      </c>
      <c r="C762" s="41" t="s">
        <v>30752</v>
      </c>
      <c r="D762" s="59" t="s">
        <v>30934</v>
      </c>
      <c r="E762" s="400" t="s">
        <v>13146</v>
      </c>
      <c r="F762" s="50" t="b">
        <v>0</v>
      </c>
      <c r="G762" s="59">
        <v>0.82</v>
      </c>
      <c r="H762" s="59" t="s">
        <v>30302</v>
      </c>
    </row>
    <row r="763" spans="1:8" x14ac:dyDescent="0.15">
      <c r="A763" s="46" t="s">
        <v>30531</v>
      </c>
      <c r="B763" s="59">
        <v>11</v>
      </c>
      <c r="C763" s="41" t="s">
        <v>30530</v>
      </c>
      <c r="D763" s="59" t="s">
        <v>30933</v>
      </c>
      <c r="E763" s="400" t="s">
        <v>6010</v>
      </c>
      <c r="F763" s="50" t="b">
        <v>0</v>
      </c>
      <c r="G763" s="59">
        <v>0.82</v>
      </c>
      <c r="H763" s="59" t="s">
        <v>30302</v>
      </c>
    </row>
    <row r="764" spans="1:8" x14ac:dyDescent="0.15">
      <c r="A764" s="46" t="s">
        <v>30932</v>
      </c>
      <c r="B764" s="59">
        <v>1</v>
      </c>
      <c r="C764" s="41" t="s">
        <v>30931</v>
      </c>
      <c r="D764" s="59" t="s">
        <v>30930</v>
      </c>
      <c r="E764" s="400" t="s">
        <v>2328</v>
      </c>
      <c r="F764" s="50" t="b">
        <v>1</v>
      </c>
      <c r="G764" s="59">
        <v>0.82</v>
      </c>
      <c r="H764" s="59" t="s">
        <v>30302</v>
      </c>
    </row>
    <row r="765" spans="1:8" x14ac:dyDescent="0.15">
      <c r="A765" s="46" t="s">
        <v>30457</v>
      </c>
      <c r="B765" s="59">
        <v>9</v>
      </c>
      <c r="C765" s="41" t="s">
        <v>30456</v>
      </c>
      <c r="D765" s="59" t="s">
        <v>30929</v>
      </c>
      <c r="E765" s="400" t="s">
        <v>5094</v>
      </c>
      <c r="F765" s="50" t="b">
        <v>1</v>
      </c>
      <c r="G765" s="59">
        <v>0.82</v>
      </c>
      <c r="H765" s="59" t="s">
        <v>30302</v>
      </c>
    </row>
    <row r="766" spans="1:8" x14ac:dyDescent="0.15">
      <c r="A766" s="46" t="s">
        <v>30516</v>
      </c>
      <c r="B766" s="59">
        <v>9</v>
      </c>
      <c r="C766" s="41" t="s">
        <v>30515</v>
      </c>
      <c r="D766" s="59" t="s">
        <v>30928</v>
      </c>
      <c r="E766" s="400" t="s">
        <v>3392</v>
      </c>
      <c r="F766" s="50" t="b">
        <v>0</v>
      </c>
      <c r="G766" s="59">
        <v>0.82</v>
      </c>
      <c r="H766" s="59" t="s">
        <v>30302</v>
      </c>
    </row>
    <row r="767" spans="1:8" x14ac:dyDescent="0.15">
      <c r="A767" s="46" t="s">
        <v>2731</v>
      </c>
      <c r="B767" s="59">
        <v>2</v>
      </c>
      <c r="C767" s="41" t="s">
        <v>30927</v>
      </c>
      <c r="D767" s="59" t="s">
        <v>30926</v>
      </c>
      <c r="E767" s="400" t="s">
        <v>2328</v>
      </c>
      <c r="F767" s="50" t="b">
        <v>1</v>
      </c>
      <c r="G767" s="59">
        <v>0.82</v>
      </c>
      <c r="H767" s="59" t="s">
        <v>30302</v>
      </c>
    </row>
    <row r="768" spans="1:8" ht="143" x14ac:dyDescent="0.15">
      <c r="A768" s="46" t="s">
        <v>30402</v>
      </c>
      <c r="B768" s="59">
        <v>34</v>
      </c>
      <c r="C768" s="41" t="s">
        <v>30401</v>
      </c>
      <c r="D768" s="59" t="s">
        <v>30925</v>
      </c>
      <c r="E768" s="400" t="s">
        <v>2944</v>
      </c>
      <c r="F768" s="50" t="b">
        <v>0</v>
      </c>
      <c r="G768" s="59">
        <v>0.82</v>
      </c>
      <c r="H768" s="59" t="s">
        <v>30302</v>
      </c>
    </row>
    <row r="769" spans="1:8" x14ac:dyDescent="0.15">
      <c r="A769" s="46" t="s">
        <v>30924</v>
      </c>
      <c r="B769" s="59">
        <v>1</v>
      </c>
      <c r="C769" s="41" t="s">
        <v>30923</v>
      </c>
      <c r="D769" s="59" t="s">
        <v>30922</v>
      </c>
      <c r="E769" s="400" t="s">
        <v>3270</v>
      </c>
      <c r="F769" s="50" t="b">
        <v>1</v>
      </c>
      <c r="G769" s="59">
        <v>0.82</v>
      </c>
      <c r="H769" s="59" t="s">
        <v>30302</v>
      </c>
    </row>
    <row r="770" spans="1:8" x14ac:dyDescent="0.15">
      <c r="A770" s="46" t="s">
        <v>30484</v>
      </c>
      <c r="B770" s="59">
        <v>4</v>
      </c>
      <c r="C770" s="41" t="s">
        <v>30483</v>
      </c>
      <c r="D770" s="59" t="s">
        <v>30921</v>
      </c>
      <c r="E770" s="400" t="s">
        <v>4045</v>
      </c>
      <c r="F770" s="50" t="b">
        <v>0</v>
      </c>
      <c r="G770" s="59">
        <v>0.83</v>
      </c>
      <c r="H770" s="59" t="s">
        <v>30302</v>
      </c>
    </row>
    <row r="771" spans="1:8" x14ac:dyDescent="0.15">
      <c r="A771" s="46" t="s">
        <v>30920</v>
      </c>
      <c r="B771" s="59">
        <v>4</v>
      </c>
      <c r="C771" s="41" t="s">
        <v>30919</v>
      </c>
      <c r="D771" s="59" t="s">
        <v>30918</v>
      </c>
      <c r="E771" s="400" t="s">
        <v>3552</v>
      </c>
      <c r="F771" s="50" t="b">
        <v>0</v>
      </c>
      <c r="G771" s="59">
        <v>0.83</v>
      </c>
      <c r="H771" s="59" t="s">
        <v>30302</v>
      </c>
    </row>
    <row r="772" spans="1:8" x14ac:dyDescent="0.15">
      <c r="A772" s="46" t="s">
        <v>30917</v>
      </c>
      <c r="B772" s="59">
        <v>1</v>
      </c>
      <c r="C772" s="41" t="s">
        <v>30916</v>
      </c>
      <c r="D772" s="59" t="s">
        <v>30915</v>
      </c>
      <c r="E772" s="400" t="s">
        <v>935</v>
      </c>
      <c r="F772" s="50" t="b">
        <v>0</v>
      </c>
      <c r="G772" s="59">
        <v>0.83</v>
      </c>
      <c r="H772" s="59" t="s">
        <v>30302</v>
      </c>
    </row>
    <row r="773" spans="1:8" x14ac:dyDescent="0.15">
      <c r="A773" s="46" t="s">
        <v>30914</v>
      </c>
      <c r="B773" s="59">
        <v>1</v>
      </c>
      <c r="C773" s="41" t="s">
        <v>30913</v>
      </c>
      <c r="D773" s="59" t="s">
        <v>30912</v>
      </c>
      <c r="E773" s="400" t="s">
        <v>30911</v>
      </c>
      <c r="F773" s="50" t="b">
        <v>1</v>
      </c>
      <c r="G773" s="59">
        <v>0.83</v>
      </c>
      <c r="H773" s="59" t="s">
        <v>30302</v>
      </c>
    </row>
    <row r="774" spans="1:8" x14ac:dyDescent="0.15">
      <c r="A774" s="46" t="s">
        <v>30910</v>
      </c>
      <c r="B774" s="59">
        <v>1</v>
      </c>
      <c r="C774" s="41" t="s">
        <v>30909</v>
      </c>
      <c r="D774" s="59" t="s">
        <v>30908</v>
      </c>
      <c r="E774" s="400" t="s">
        <v>2635</v>
      </c>
      <c r="F774" s="50" t="b">
        <v>1</v>
      </c>
      <c r="G774" s="59">
        <v>0.84</v>
      </c>
      <c r="H774" s="59" t="s">
        <v>30302</v>
      </c>
    </row>
    <row r="775" spans="1:8" x14ac:dyDescent="0.15">
      <c r="A775" s="46" t="s">
        <v>30658</v>
      </c>
      <c r="B775" s="59">
        <v>12</v>
      </c>
      <c r="C775" s="41" t="s">
        <v>30657</v>
      </c>
      <c r="D775" s="59" t="s">
        <v>30907</v>
      </c>
      <c r="E775" s="400" t="s">
        <v>3429</v>
      </c>
      <c r="F775" s="50" t="b">
        <v>0</v>
      </c>
      <c r="G775" s="59">
        <v>0.84</v>
      </c>
      <c r="H775" s="59" t="s">
        <v>30302</v>
      </c>
    </row>
    <row r="776" spans="1:8" x14ac:dyDescent="0.15">
      <c r="A776" s="46" t="s">
        <v>30560</v>
      </c>
      <c r="B776" s="59">
        <v>9</v>
      </c>
      <c r="C776" s="41" t="s">
        <v>30559</v>
      </c>
      <c r="D776" s="59" t="s">
        <v>30906</v>
      </c>
      <c r="E776" s="400" t="s">
        <v>7782</v>
      </c>
      <c r="F776" s="50" t="b">
        <v>0</v>
      </c>
      <c r="G776" s="59">
        <v>0.84</v>
      </c>
      <c r="H776" s="59" t="s">
        <v>30302</v>
      </c>
    </row>
    <row r="777" spans="1:8" x14ac:dyDescent="0.15">
      <c r="A777" s="46" t="s">
        <v>30905</v>
      </c>
      <c r="B777" s="59">
        <v>1</v>
      </c>
      <c r="C777" s="41" t="s">
        <v>30904</v>
      </c>
      <c r="D777" s="59" t="s">
        <v>30903</v>
      </c>
      <c r="E777" s="400" t="s">
        <v>2328</v>
      </c>
      <c r="F777" s="50" t="b">
        <v>1</v>
      </c>
      <c r="G777" s="59">
        <v>0.84</v>
      </c>
      <c r="H777" s="59" t="s">
        <v>30302</v>
      </c>
    </row>
    <row r="778" spans="1:8" x14ac:dyDescent="0.15">
      <c r="A778" s="46" t="s">
        <v>30480</v>
      </c>
      <c r="B778" s="59">
        <v>7</v>
      </c>
      <c r="C778" s="41" t="s">
        <v>30479</v>
      </c>
      <c r="D778" s="59" t="s">
        <v>30902</v>
      </c>
      <c r="E778" s="400" t="s">
        <v>3062</v>
      </c>
      <c r="F778" s="50" t="b">
        <v>1</v>
      </c>
      <c r="G778" s="59">
        <v>0.84</v>
      </c>
      <c r="H778" s="59" t="s">
        <v>30302</v>
      </c>
    </row>
    <row r="779" spans="1:8" x14ac:dyDescent="0.15">
      <c r="A779" s="46" t="s">
        <v>30457</v>
      </c>
      <c r="B779" s="59">
        <v>9</v>
      </c>
      <c r="C779" s="41" t="s">
        <v>30456</v>
      </c>
      <c r="D779" s="59" t="s">
        <v>30901</v>
      </c>
      <c r="E779" s="400" t="s">
        <v>3733</v>
      </c>
      <c r="F779" s="50" t="b">
        <v>0</v>
      </c>
      <c r="G779" s="59">
        <v>0.84</v>
      </c>
      <c r="H779" s="59" t="s">
        <v>30302</v>
      </c>
    </row>
    <row r="780" spans="1:8" x14ac:dyDescent="0.15">
      <c r="A780" s="46" t="s">
        <v>30591</v>
      </c>
      <c r="B780" s="59">
        <v>17</v>
      </c>
      <c r="C780" s="41" t="s">
        <v>30590</v>
      </c>
      <c r="D780" s="59" t="s">
        <v>30900</v>
      </c>
      <c r="E780" s="400" t="s">
        <v>3313</v>
      </c>
      <c r="F780" s="50" t="b">
        <v>0</v>
      </c>
      <c r="G780" s="59">
        <v>0.84</v>
      </c>
      <c r="H780" s="59" t="s">
        <v>30302</v>
      </c>
    </row>
    <row r="781" spans="1:8" ht="143" x14ac:dyDescent="0.15">
      <c r="A781" s="46" t="s">
        <v>30402</v>
      </c>
      <c r="B781" s="59">
        <v>34</v>
      </c>
      <c r="C781" s="41" t="s">
        <v>30401</v>
      </c>
      <c r="D781" s="59" t="s">
        <v>30899</v>
      </c>
      <c r="E781" s="400" t="s">
        <v>30898</v>
      </c>
      <c r="F781" s="50" t="b">
        <v>1</v>
      </c>
      <c r="G781" s="59">
        <v>0.84</v>
      </c>
      <c r="H781" s="59" t="s">
        <v>30302</v>
      </c>
    </row>
    <row r="782" spans="1:8" ht="143" x14ac:dyDescent="0.15">
      <c r="A782" s="46" t="s">
        <v>30402</v>
      </c>
      <c r="B782" s="59">
        <v>34</v>
      </c>
      <c r="C782" s="41" t="s">
        <v>30401</v>
      </c>
      <c r="D782" s="59" t="s">
        <v>30897</v>
      </c>
      <c r="E782" s="400" t="s">
        <v>251</v>
      </c>
      <c r="F782" s="50" t="b">
        <v>0</v>
      </c>
      <c r="G782" s="59">
        <v>0.84</v>
      </c>
      <c r="H782" s="59" t="s">
        <v>30302</v>
      </c>
    </row>
    <row r="783" spans="1:8" x14ac:dyDescent="0.15">
      <c r="A783" s="46" t="s">
        <v>30896</v>
      </c>
      <c r="B783" s="59">
        <v>1</v>
      </c>
      <c r="C783" s="41" t="s">
        <v>30895</v>
      </c>
      <c r="D783" s="59" t="s">
        <v>30894</v>
      </c>
      <c r="E783" s="400" t="s">
        <v>2328</v>
      </c>
      <c r="F783" s="50" t="b">
        <v>1</v>
      </c>
      <c r="G783" s="59">
        <v>0.85</v>
      </c>
      <c r="H783" s="59" t="s">
        <v>30302</v>
      </c>
    </row>
    <row r="784" spans="1:8" x14ac:dyDescent="0.15">
      <c r="A784" s="46" t="s">
        <v>30893</v>
      </c>
      <c r="B784" s="59">
        <v>1</v>
      </c>
      <c r="C784" s="41" t="s">
        <v>30892</v>
      </c>
      <c r="D784" s="59" t="s">
        <v>30891</v>
      </c>
      <c r="E784" s="400" t="s">
        <v>2796</v>
      </c>
      <c r="F784" s="50" t="b">
        <v>1</v>
      </c>
      <c r="G784" s="59">
        <v>0.85</v>
      </c>
      <c r="H784" s="59" t="s">
        <v>30302</v>
      </c>
    </row>
    <row r="785" spans="1:8" x14ac:dyDescent="0.15">
      <c r="A785" s="46" t="s">
        <v>30764</v>
      </c>
      <c r="B785" s="59">
        <v>2</v>
      </c>
      <c r="C785" s="41" t="s">
        <v>30763</v>
      </c>
      <c r="D785" s="59" t="s">
        <v>30890</v>
      </c>
      <c r="E785" s="400" t="s">
        <v>2981</v>
      </c>
      <c r="F785" s="50" t="b">
        <v>1</v>
      </c>
      <c r="G785" s="59">
        <v>0.85</v>
      </c>
      <c r="H785" s="59" t="s">
        <v>30302</v>
      </c>
    </row>
    <row r="786" spans="1:8" x14ac:dyDescent="0.15">
      <c r="A786" s="46" t="s">
        <v>30552</v>
      </c>
      <c r="B786" s="59">
        <v>3</v>
      </c>
      <c r="C786" s="41" t="s">
        <v>30551</v>
      </c>
      <c r="D786" s="59" t="s">
        <v>30889</v>
      </c>
      <c r="E786" s="400" t="s">
        <v>3115</v>
      </c>
      <c r="F786" s="50" t="b">
        <v>0</v>
      </c>
      <c r="G786" s="59">
        <v>0.85</v>
      </c>
      <c r="H786" s="59" t="s">
        <v>30302</v>
      </c>
    </row>
    <row r="787" spans="1:8" x14ac:dyDescent="0.15">
      <c r="A787" s="46" t="s">
        <v>30364</v>
      </c>
      <c r="B787" s="59">
        <v>6</v>
      </c>
      <c r="C787" s="41" t="s">
        <v>30363</v>
      </c>
      <c r="D787" s="59" t="s">
        <v>30888</v>
      </c>
      <c r="E787" s="400" t="s">
        <v>3336</v>
      </c>
      <c r="F787" s="50" t="b">
        <v>1</v>
      </c>
      <c r="G787" s="59">
        <v>0.85</v>
      </c>
      <c r="H787" s="59" t="s">
        <v>30302</v>
      </c>
    </row>
    <row r="788" spans="1:8" x14ac:dyDescent="0.15">
      <c r="A788" s="46" t="s">
        <v>30311</v>
      </c>
      <c r="B788" s="59">
        <v>14</v>
      </c>
      <c r="C788" s="41" t="s">
        <v>30310</v>
      </c>
      <c r="D788" s="59" t="s">
        <v>30887</v>
      </c>
      <c r="E788" s="400" t="s">
        <v>7565</v>
      </c>
      <c r="F788" s="50" t="b">
        <v>0</v>
      </c>
      <c r="G788" s="59">
        <v>0.85</v>
      </c>
      <c r="H788" s="59" t="s">
        <v>30302</v>
      </c>
    </row>
    <row r="789" spans="1:8" x14ac:dyDescent="0.15">
      <c r="A789" s="46" t="s">
        <v>30718</v>
      </c>
      <c r="B789" s="59">
        <v>2</v>
      </c>
      <c r="C789" s="41" t="s">
        <v>30717</v>
      </c>
      <c r="D789" s="59" t="s">
        <v>30886</v>
      </c>
      <c r="E789" s="400" t="s">
        <v>2328</v>
      </c>
      <c r="F789" s="50" t="b">
        <v>0</v>
      </c>
      <c r="G789" s="59">
        <v>0.85</v>
      </c>
      <c r="H789" s="59" t="s">
        <v>30302</v>
      </c>
    </row>
    <row r="790" spans="1:8" x14ac:dyDescent="0.15">
      <c r="A790" s="46" t="s">
        <v>30308</v>
      </c>
      <c r="B790" s="59">
        <v>20</v>
      </c>
      <c r="C790" s="41" t="s">
        <v>30307</v>
      </c>
      <c r="D790" s="59" t="s">
        <v>30885</v>
      </c>
      <c r="E790" s="400" t="s">
        <v>10104</v>
      </c>
      <c r="F790" s="50" t="b">
        <v>0</v>
      </c>
      <c r="G790" s="59">
        <v>0.85</v>
      </c>
      <c r="H790" s="59" t="s">
        <v>30302</v>
      </c>
    </row>
    <row r="791" spans="1:8" x14ac:dyDescent="0.15">
      <c r="A791" s="46" t="s">
        <v>30341</v>
      </c>
      <c r="B791" s="59">
        <v>12</v>
      </c>
      <c r="C791" s="41" t="s">
        <v>30340</v>
      </c>
      <c r="D791" s="59" t="s">
        <v>30884</v>
      </c>
      <c r="E791" s="400" t="s">
        <v>3592</v>
      </c>
      <c r="F791" s="50" t="b">
        <v>0</v>
      </c>
      <c r="G791" s="59">
        <v>0.86</v>
      </c>
      <c r="H791" s="59" t="s">
        <v>30302</v>
      </c>
    </row>
    <row r="792" spans="1:8" x14ac:dyDescent="0.15">
      <c r="A792" s="46" t="s">
        <v>30883</v>
      </c>
      <c r="B792" s="59">
        <v>3</v>
      </c>
      <c r="C792" s="41" t="s">
        <v>30882</v>
      </c>
      <c r="D792" s="59" t="s">
        <v>30881</v>
      </c>
      <c r="E792" s="400" t="s">
        <v>3173</v>
      </c>
      <c r="F792" s="50" t="b">
        <v>1</v>
      </c>
      <c r="G792" s="59">
        <v>0.86</v>
      </c>
      <c r="H792" s="59" t="s">
        <v>30302</v>
      </c>
    </row>
    <row r="793" spans="1:8" x14ac:dyDescent="0.15">
      <c r="A793" s="46" t="s">
        <v>349</v>
      </c>
      <c r="B793" s="59">
        <v>1</v>
      </c>
      <c r="C793" s="41" t="s">
        <v>30880</v>
      </c>
      <c r="D793" s="59" t="s">
        <v>30879</v>
      </c>
      <c r="E793" s="400" t="s">
        <v>30878</v>
      </c>
      <c r="F793" s="50" t="b">
        <v>1</v>
      </c>
      <c r="G793" s="59">
        <v>0.86</v>
      </c>
      <c r="H793" s="59" t="s">
        <v>30302</v>
      </c>
    </row>
    <row r="794" spans="1:8" x14ac:dyDescent="0.15">
      <c r="A794" s="46" t="s">
        <v>30389</v>
      </c>
      <c r="B794" s="59">
        <v>16</v>
      </c>
      <c r="C794" s="41" t="s">
        <v>30388</v>
      </c>
      <c r="D794" s="59" t="s">
        <v>30877</v>
      </c>
      <c r="E794" s="400" t="s">
        <v>2328</v>
      </c>
      <c r="F794" s="50" t="b">
        <v>0</v>
      </c>
      <c r="G794" s="59">
        <v>0.86</v>
      </c>
      <c r="H794" s="59" t="s">
        <v>30302</v>
      </c>
    </row>
    <row r="795" spans="1:8" x14ac:dyDescent="0.15">
      <c r="A795" s="46" t="s">
        <v>30876</v>
      </c>
      <c r="B795" s="59">
        <v>1</v>
      </c>
      <c r="C795" s="41" t="s">
        <v>30875</v>
      </c>
      <c r="D795" s="59" t="s">
        <v>30874</v>
      </c>
      <c r="E795" s="400" t="s">
        <v>8012</v>
      </c>
      <c r="F795" s="50" t="b">
        <v>1</v>
      </c>
      <c r="G795" s="59">
        <v>0.86</v>
      </c>
      <c r="H795" s="59" t="s">
        <v>30302</v>
      </c>
    </row>
    <row r="796" spans="1:8" ht="26" x14ac:dyDescent="0.15">
      <c r="A796" s="46" t="s">
        <v>30317</v>
      </c>
      <c r="B796" s="59">
        <v>11</v>
      </c>
      <c r="C796" s="41" t="s">
        <v>30316</v>
      </c>
      <c r="D796" s="59" t="s">
        <v>30873</v>
      </c>
      <c r="E796" s="400" t="s">
        <v>12465</v>
      </c>
      <c r="F796" s="50" t="b">
        <v>0</v>
      </c>
      <c r="G796" s="59">
        <v>0.86</v>
      </c>
      <c r="H796" s="59" t="s">
        <v>30302</v>
      </c>
    </row>
    <row r="797" spans="1:8" x14ac:dyDescent="0.15">
      <c r="A797" s="46" t="s">
        <v>30531</v>
      </c>
      <c r="B797" s="59">
        <v>11</v>
      </c>
      <c r="C797" s="41" t="s">
        <v>30530</v>
      </c>
      <c r="D797" s="59" t="s">
        <v>30872</v>
      </c>
      <c r="E797" s="400" t="s">
        <v>2695</v>
      </c>
      <c r="F797" s="50" t="b">
        <v>0</v>
      </c>
      <c r="G797" s="59">
        <v>0.86</v>
      </c>
      <c r="H797" s="59" t="s">
        <v>30302</v>
      </c>
    </row>
    <row r="798" spans="1:8" x14ac:dyDescent="0.15">
      <c r="A798" s="46" t="s">
        <v>30871</v>
      </c>
      <c r="B798" s="59">
        <v>2</v>
      </c>
      <c r="C798" s="41" t="s">
        <v>30870</v>
      </c>
      <c r="D798" s="59" t="s">
        <v>30869</v>
      </c>
      <c r="E798" s="400" t="s">
        <v>4442</v>
      </c>
      <c r="F798" s="50" t="b">
        <v>0</v>
      </c>
      <c r="G798" s="59">
        <v>0.86</v>
      </c>
      <c r="H798" s="59" t="s">
        <v>30302</v>
      </c>
    </row>
    <row r="799" spans="1:8" x14ac:dyDescent="0.15">
      <c r="A799" s="46" t="s">
        <v>30868</v>
      </c>
      <c r="B799" s="59">
        <v>1</v>
      </c>
      <c r="C799" s="41" t="s">
        <v>30867</v>
      </c>
      <c r="D799" s="59" t="s">
        <v>30866</v>
      </c>
      <c r="E799" s="400" t="s">
        <v>3091</v>
      </c>
      <c r="F799" s="50" t="b">
        <v>0</v>
      </c>
      <c r="G799" s="59">
        <v>0.86</v>
      </c>
      <c r="H799" s="59" t="s">
        <v>30302</v>
      </c>
    </row>
    <row r="800" spans="1:8" x14ac:dyDescent="0.15">
      <c r="A800" s="46" t="s">
        <v>30865</v>
      </c>
      <c r="B800" s="59">
        <v>1</v>
      </c>
      <c r="C800" s="41" t="s">
        <v>30864</v>
      </c>
      <c r="D800" s="59" t="s">
        <v>30863</v>
      </c>
      <c r="E800" s="400" t="s">
        <v>8150</v>
      </c>
      <c r="F800" s="50" t="b">
        <v>1</v>
      </c>
      <c r="G800" s="59">
        <v>0.87</v>
      </c>
      <c r="H800" s="59" t="s">
        <v>30302</v>
      </c>
    </row>
    <row r="801" spans="1:8" x14ac:dyDescent="0.15">
      <c r="A801" s="46" t="s">
        <v>30564</v>
      </c>
      <c r="B801" s="59">
        <v>10</v>
      </c>
      <c r="C801" s="41" t="s">
        <v>30563</v>
      </c>
      <c r="D801" s="59" t="s">
        <v>20412</v>
      </c>
      <c r="E801" s="400" t="s">
        <v>3330</v>
      </c>
      <c r="F801" s="50" t="b">
        <v>0</v>
      </c>
      <c r="G801" s="59">
        <v>0.87</v>
      </c>
      <c r="H801" s="59" t="s">
        <v>30302</v>
      </c>
    </row>
    <row r="802" spans="1:8" x14ac:dyDescent="0.15">
      <c r="A802" s="46" t="s">
        <v>30862</v>
      </c>
      <c r="B802" s="59">
        <v>1</v>
      </c>
      <c r="C802" s="41" t="s">
        <v>30861</v>
      </c>
      <c r="D802" s="59" t="s">
        <v>30860</v>
      </c>
      <c r="E802" s="400" t="s">
        <v>2713</v>
      </c>
      <c r="F802" s="50" t="b">
        <v>1</v>
      </c>
      <c r="G802" s="59">
        <v>0.87</v>
      </c>
      <c r="H802" s="59" t="s">
        <v>30302</v>
      </c>
    </row>
    <row r="803" spans="1:8" x14ac:dyDescent="0.15">
      <c r="A803" s="46" t="s">
        <v>20413</v>
      </c>
      <c r="B803" s="59">
        <v>1</v>
      </c>
      <c r="C803" s="41" t="s">
        <v>30859</v>
      </c>
      <c r="D803" s="59" t="s">
        <v>30858</v>
      </c>
      <c r="E803" s="400" t="s">
        <v>30857</v>
      </c>
      <c r="F803" s="50" t="b">
        <v>0</v>
      </c>
      <c r="G803" s="59">
        <v>0.87</v>
      </c>
      <c r="H803" s="59" t="s">
        <v>30302</v>
      </c>
    </row>
    <row r="804" spans="1:8" x14ac:dyDescent="0.15">
      <c r="A804" s="46" t="s">
        <v>30475</v>
      </c>
      <c r="B804" s="59">
        <v>7</v>
      </c>
      <c r="C804" s="41" t="s">
        <v>30474</v>
      </c>
      <c r="D804" s="59" t="s">
        <v>30856</v>
      </c>
      <c r="E804" s="400" t="s">
        <v>4344</v>
      </c>
      <c r="F804" s="50" t="b">
        <v>0</v>
      </c>
      <c r="G804" s="59">
        <v>0.87</v>
      </c>
      <c r="H804" s="59" t="s">
        <v>30302</v>
      </c>
    </row>
    <row r="805" spans="1:8" x14ac:dyDescent="0.15">
      <c r="A805" s="46" t="s">
        <v>30373</v>
      </c>
      <c r="B805" s="59">
        <v>3</v>
      </c>
      <c r="C805" s="41" t="s">
        <v>30372</v>
      </c>
      <c r="D805" s="59" t="s">
        <v>30855</v>
      </c>
      <c r="E805" s="400" t="s">
        <v>329</v>
      </c>
      <c r="F805" s="50" t="b">
        <v>1</v>
      </c>
      <c r="G805" s="59">
        <v>0.87</v>
      </c>
      <c r="H805" s="59" t="s">
        <v>30302</v>
      </c>
    </row>
    <row r="806" spans="1:8" x14ac:dyDescent="0.15">
      <c r="A806" s="46" t="s">
        <v>30341</v>
      </c>
      <c r="B806" s="59">
        <v>12</v>
      </c>
      <c r="C806" s="41" t="s">
        <v>30340</v>
      </c>
      <c r="D806" s="59" t="s">
        <v>30854</v>
      </c>
      <c r="E806" s="400" t="s">
        <v>3293</v>
      </c>
      <c r="F806" s="50" t="b">
        <v>0</v>
      </c>
      <c r="G806" s="59">
        <v>0.87</v>
      </c>
      <c r="H806" s="59" t="s">
        <v>30302</v>
      </c>
    </row>
    <row r="807" spans="1:8" ht="26" x14ac:dyDescent="0.15">
      <c r="A807" s="46" t="s">
        <v>30317</v>
      </c>
      <c r="B807" s="59">
        <v>11</v>
      </c>
      <c r="C807" s="41" t="s">
        <v>30316</v>
      </c>
      <c r="D807" s="59" t="s">
        <v>30853</v>
      </c>
      <c r="E807" s="400" t="s">
        <v>11217</v>
      </c>
      <c r="F807" s="50" t="b">
        <v>0</v>
      </c>
      <c r="G807" s="59">
        <v>0.87</v>
      </c>
      <c r="H807" s="59" t="s">
        <v>30302</v>
      </c>
    </row>
    <row r="808" spans="1:8" x14ac:dyDescent="0.15">
      <c r="A808" s="46" t="s">
        <v>30852</v>
      </c>
      <c r="B808" s="59">
        <v>2</v>
      </c>
      <c r="C808" s="41" t="s">
        <v>30851</v>
      </c>
      <c r="D808" s="59" t="s">
        <v>30850</v>
      </c>
      <c r="E808" s="400" t="s">
        <v>2328</v>
      </c>
      <c r="F808" s="50" t="b">
        <v>0</v>
      </c>
      <c r="G808" s="59">
        <v>0.87</v>
      </c>
      <c r="H808" s="59" t="s">
        <v>30302</v>
      </c>
    </row>
    <row r="809" spans="1:8" x14ac:dyDescent="0.15">
      <c r="A809" s="46" t="s">
        <v>30379</v>
      </c>
      <c r="B809" s="59">
        <v>8</v>
      </c>
      <c r="C809" s="41" t="s">
        <v>30378</v>
      </c>
      <c r="D809" s="59" t="s">
        <v>30849</v>
      </c>
      <c r="E809" s="400" t="s">
        <v>3420</v>
      </c>
      <c r="F809" s="50" t="b">
        <v>0</v>
      </c>
      <c r="G809" s="59">
        <v>0.87</v>
      </c>
      <c r="H809" s="59" t="s">
        <v>30302</v>
      </c>
    </row>
    <row r="810" spans="1:8" x14ac:dyDescent="0.15">
      <c r="A810" s="46" t="s">
        <v>30539</v>
      </c>
      <c r="B810" s="59">
        <v>15</v>
      </c>
      <c r="C810" s="41" t="s">
        <v>30538</v>
      </c>
      <c r="D810" s="59" t="s">
        <v>30848</v>
      </c>
      <c r="E810" s="400" t="s">
        <v>16091</v>
      </c>
      <c r="F810" s="50" t="b">
        <v>1</v>
      </c>
      <c r="G810" s="59">
        <v>0.88</v>
      </c>
      <c r="H810" s="59" t="s">
        <v>30302</v>
      </c>
    </row>
    <row r="811" spans="1:8" x14ac:dyDescent="0.15">
      <c r="A811" s="46" t="s">
        <v>30364</v>
      </c>
      <c r="B811" s="59">
        <v>6</v>
      </c>
      <c r="C811" s="41" t="s">
        <v>30363</v>
      </c>
      <c r="D811" s="59" t="s">
        <v>30847</v>
      </c>
      <c r="E811" s="400" t="s">
        <v>30846</v>
      </c>
      <c r="F811" s="50" t="b">
        <v>0</v>
      </c>
      <c r="G811" s="59">
        <v>0.88</v>
      </c>
      <c r="H811" s="59" t="s">
        <v>30302</v>
      </c>
    </row>
    <row r="812" spans="1:8" x14ac:dyDescent="0.15">
      <c r="A812" s="46" t="s">
        <v>30845</v>
      </c>
      <c r="B812" s="59">
        <v>2</v>
      </c>
      <c r="C812" s="41" t="s">
        <v>30844</v>
      </c>
      <c r="D812" s="59" t="s">
        <v>30843</v>
      </c>
      <c r="E812" s="400" t="s">
        <v>262</v>
      </c>
      <c r="F812" s="50" t="b">
        <v>1</v>
      </c>
      <c r="G812" s="59">
        <v>0.88</v>
      </c>
      <c r="H812" s="59" t="s">
        <v>30302</v>
      </c>
    </row>
    <row r="813" spans="1:8" x14ac:dyDescent="0.15">
      <c r="A813" s="46" t="s">
        <v>30842</v>
      </c>
      <c r="B813" s="59">
        <v>5</v>
      </c>
      <c r="C813" s="41" t="s">
        <v>30841</v>
      </c>
      <c r="D813" s="59" t="s">
        <v>30840</v>
      </c>
      <c r="E813" s="400" t="s">
        <v>3006</v>
      </c>
      <c r="F813" s="50" t="b">
        <v>0</v>
      </c>
      <c r="G813" s="59">
        <v>0.88</v>
      </c>
      <c r="H813" s="59" t="s">
        <v>30302</v>
      </c>
    </row>
    <row r="814" spans="1:8" x14ac:dyDescent="0.15">
      <c r="A814" s="46" t="s">
        <v>30839</v>
      </c>
      <c r="B814" s="59">
        <v>6</v>
      </c>
      <c r="C814" s="41" t="s">
        <v>30838</v>
      </c>
      <c r="D814" s="59" t="s">
        <v>30837</v>
      </c>
      <c r="E814" s="400" t="s">
        <v>4941</v>
      </c>
      <c r="F814" s="50" t="b">
        <v>1</v>
      </c>
      <c r="G814" s="59">
        <v>0.88</v>
      </c>
      <c r="H814" s="59" t="s">
        <v>30302</v>
      </c>
    </row>
    <row r="815" spans="1:8" x14ac:dyDescent="0.15">
      <c r="A815" s="46" t="s">
        <v>30836</v>
      </c>
      <c r="B815" s="59">
        <v>2</v>
      </c>
      <c r="C815" s="41" t="s">
        <v>30835</v>
      </c>
      <c r="D815" s="59" t="s">
        <v>30834</v>
      </c>
      <c r="E815" s="400" t="s">
        <v>726</v>
      </c>
      <c r="F815" s="50" t="b">
        <v>1</v>
      </c>
      <c r="G815" s="59">
        <v>0.88</v>
      </c>
      <c r="H815" s="59" t="s">
        <v>30302</v>
      </c>
    </row>
    <row r="816" spans="1:8" x14ac:dyDescent="0.15">
      <c r="A816" s="46" t="s">
        <v>30531</v>
      </c>
      <c r="B816" s="59">
        <v>11</v>
      </c>
      <c r="C816" s="41" t="s">
        <v>30530</v>
      </c>
      <c r="D816" s="59" t="s">
        <v>30833</v>
      </c>
      <c r="E816" s="400" t="s">
        <v>10034</v>
      </c>
      <c r="F816" s="50" t="b">
        <v>0</v>
      </c>
      <c r="G816" s="59">
        <v>0.89</v>
      </c>
      <c r="H816" s="59" t="s">
        <v>30302</v>
      </c>
    </row>
    <row r="817" spans="1:8" ht="143" x14ac:dyDescent="0.15">
      <c r="A817" s="46" t="s">
        <v>30402</v>
      </c>
      <c r="B817" s="59">
        <v>34</v>
      </c>
      <c r="C817" s="41" t="s">
        <v>30401</v>
      </c>
      <c r="D817" s="59" t="s">
        <v>30832</v>
      </c>
      <c r="E817" s="400" t="s">
        <v>30831</v>
      </c>
      <c r="F817" s="50" t="b">
        <v>0</v>
      </c>
      <c r="G817" s="59">
        <v>0.89</v>
      </c>
      <c r="H817" s="59" t="s">
        <v>30302</v>
      </c>
    </row>
    <row r="818" spans="1:8" x14ac:dyDescent="0.15">
      <c r="A818" s="46" t="s">
        <v>30368</v>
      </c>
      <c r="B818" s="59">
        <v>27</v>
      </c>
      <c r="C818" s="41" t="s">
        <v>30367</v>
      </c>
      <c r="D818" s="59" t="s">
        <v>30830</v>
      </c>
      <c r="E818" s="400" t="s">
        <v>5594</v>
      </c>
      <c r="F818" s="50" t="b">
        <v>0</v>
      </c>
      <c r="G818" s="59">
        <v>0.89</v>
      </c>
      <c r="H818" s="59" t="s">
        <v>30302</v>
      </c>
    </row>
    <row r="819" spans="1:8" x14ac:dyDescent="0.15">
      <c r="A819" s="46" t="s">
        <v>30753</v>
      </c>
      <c r="B819" s="59">
        <v>7</v>
      </c>
      <c r="C819" s="41" t="s">
        <v>30752</v>
      </c>
      <c r="D819" s="59" t="s">
        <v>30829</v>
      </c>
      <c r="E819" s="400" t="s">
        <v>2328</v>
      </c>
      <c r="F819" s="50" t="b">
        <v>0</v>
      </c>
      <c r="G819" s="59">
        <v>0.89</v>
      </c>
      <c r="H819" s="59" t="s">
        <v>30302</v>
      </c>
    </row>
    <row r="820" spans="1:8" x14ac:dyDescent="0.15">
      <c r="A820" s="46" t="s">
        <v>30591</v>
      </c>
      <c r="B820" s="59">
        <v>17</v>
      </c>
      <c r="C820" s="41" t="s">
        <v>30590</v>
      </c>
      <c r="D820" s="59" t="s">
        <v>30828</v>
      </c>
      <c r="E820" s="400" t="s">
        <v>3208</v>
      </c>
      <c r="F820" s="50" t="b">
        <v>0</v>
      </c>
      <c r="G820" s="59">
        <v>0.89</v>
      </c>
      <c r="H820" s="59" t="s">
        <v>30302</v>
      </c>
    </row>
    <row r="821" spans="1:8" x14ac:dyDescent="0.15">
      <c r="A821" s="46" t="s">
        <v>30827</v>
      </c>
      <c r="B821" s="59">
        <v>3</v>
      </c>
      <c r="C821" s="41" t="s">
        <v>30826</v>
      </c>
      <c r="D821" s="59" t="s">
        <v>30825</v>
      </c>
      <c r="E821" s="400" t="s">
        <v>2328</v>
      </c>
      <c r="F821" s="50" t="b">
        <v>0</v>
      </c>
      <c r="G821" s="59">
        <v>0.89</v>
      </c>
      <c r="H821" s="59" t="s">
        <v>30302</v>
      </c>
    </row>
    <row r="822" spans="1:8" ht="26" x14ac:dyDescent="0.15">
      <c r="A822" s="46" t="s">
        <v>30317</v>
      </c>
      <c r="B822" s="59">
        <v>11</v>
      </c>
      <c r="C822" s="41" t="s">
        <v>30316</v>
      </c>
      <c r="D822" s="59" t="s">
        <v>30824</v>
      </c>
      <c r="E822" s="400" t="s">
        <v>4643</v>
      </c>
      <c r="F822" s="50" t="b">
        <v>0</v>
      </c>
      <c r="G822" s="59">
        <v>0.89</v>
      </c>
      <c r="H822" s="59" t="s">
        <v>30302</v>
      </c>
    </row>
    <row r="823" spans="1:8" x14ac:dyDescent="0.15">
      <c r="A823" s="46" t="s">
        <v>30475</v>
      </c>
      <c r="B823" s="59">
        <v>7</v>
      </c>
      <c r="C823" s="41" t="s">
        <v>30474</v>
      </c>
      <c r="D823" s="59" t="s">
        <v>30823</v>
      </c>
      <c r="E823" s="400" t="s">
        <v>2328</v>
      </c>
      <c r="F823" s="50" t="b">
        <v>0</v>
      </c>
      <c r="G823" s="59">
        <v>0.89</v>
      </c>
      <c r="H823" s="59" t="s">
        <v>30302</v>
      </c>
    </row>
    <row r="824" spans="1:8" x14ac:dyDescent="0.15">
      <c r="A824" s="46" t="s">
        <v>30516</v>
      </c>
      <c r="B824" s="59">
        <v>9</v>
      </c>
      <c r="C824" s="41" t="s">
        <v>30515</v>
      </c>
      <c r="D824" s="59" t="s">
        <v>30822</v>
      </c>
      <c r="E824" s="400" t="s">
        <v>3037</v>
      </c>
      <c r="F824" s="50" t="b">
        <v>0</v>
      </c>
      <c r="G824" s="59">
        <v>0.89</v>
      </c>
      <c r="H824" s="59" t="s">
        <v>30302</v>
      </c>
    </row>
    <row r="825" spans="1:8" x14ac:dyDescent="0.15">
      <c r="A825" s="46" t="s">
        <v>30821</v>
      </c>
      <c r="B825" s="59">
        <v>1</v>
      </c>
      <c r="C825" s="41" t="s">
        <v>30820</v>
      </c>
      <c r="D825" s="59" t="s">
        <v>30819</v>
      </c>
      <c r="E825" s="400" t="s">
        <v>3457</v>
      </c>
      <c r="F825" s="50" t="b">
        <v>0</v>
      </c>
      <c r="G825" s="59">
        <v>0.89</v>
      </c>
      <c r="H825" s="59" t="s">
        <v>30302</v>
      </c>
    </row>
    <row r="826" spans="1:8" x14ac:dyDescent="0.15">
      <c r="A826" s="46" t="s">
        <v>30308</v>
      </c>
      <c r="B826" s="59">
        <v>20</v>
      </c>
      <c r="C826" s="41" t="s">
        <v>30307</v>
      </c>
      <c r="D826" s="59" t="s">
        <v>30818</v>
      </c>
      <c r="E826" s="400" t="s">
        <v>3222</v>
      </c>
      <c r="F826" s="50" t="b">
        <v>0</v>
      </c>
      <c r="G826" s="59">
        <v>0.89</v>
      </c>
      <c r="H826" s="59" t="s">
        <v>30302</v>
      </c>
    </row>
    <row r="827" spans="1:8" x14ac:dyDescent="0.15">
      <c r="A827" s="46" t="s">
        <v>30817</v>
      </c>
      <c r="B827" s="59">
        <v>1</v>
      </c>
      <c r="C827" s="41" t="s">
        <v>30816</v>
      </c>
      <c r="D827" s="59" t="s">
        <v>30815</v>
      </c>
      <c r="E827" s="400" t="s">
        <v>2948</v>
      </c>
      <c r="F827" s="50" t="b">
        <v>1</v>
      </c>
      <c r="G827" s="59">
        <v>0.89</v>
      </c>
      <c r="H827" s="59" t="s">
        <v>30302</v>
      </c>
    </row>
    <row r="828" spans="1:8" x14ac:dyDescent="0.15">
      <c r="A828" s="46" t="s">
        <v>30814</v>
      </c>
      <c r="B828" s="59">
        <v>3</v>
      </c>
      <c r="C828" s="41" t="s">
        <v>30813</v>
      </c>
      <c r="D828" s="59" t="s">
        <v>30812</v>
      </c>
      <c r="E828" s="400" t="s">
        <v>3587</v>
      </c>
      <c r="F828" s="50" t="b">
        <v>0</v>
      </c>
      <c r="G828" s="59">
        <v>0.89</v>
      </c>
      <c r="H828" s="59" t="s">
        <v>30302</v>
      </c>
    </row>
    <row r="829" spans="1:8" x14ac:dyDescent="0.15">
      <c r="A829" s="46" t="s">
        <v>30613</v>
      </c>
      <c r="B829" s="59">
        <v>6</v>
      </c>
      <c r="C829" s="41" t="s">
        <v>30612</v>
      </c>
      <c r="D829" s="59" t="s">
        <v>30811</v>
      </c>
      <c r="E829" s="400" t="s">
        <v>2328</v>
      </c>
      <c r="F829" s="50" t="b">
        <v>0</v>
      </c>
      <c r="G829" s="59">
        <v>0.89</v>
      </c>
      <c r="H829" s="59" t="s">
        <v>30302</v>
      </c>
    </row>
    <row r="830" spans="1:8" x14ac:dyDescent="0.15">
      <c r="A830" s="46" t="s">
        <v>30810</v>
      </c>
      <c r="B830" s="59">
        <v>1</v>
      </c>
      <c r="C830" s="41" t="s">
        <v>30809</v>
      </c>
      <c r="D830" s="59" t="s">
        <v>30808</v>
      </c>
      <c r="E830" s="400" t="s">
        <v>3213</v>
      </c>
      <c r="F830" s="50" t="b">
        <v>0</v>
      </c>
      <c r="G830" s="59">
        <v>0.89</v>
      </c>
      <c r="H830" s="59" t="s">
        <v>30302</v>
      </c>
    </row>
    <row r="831" spans="1:8" x14ac:dyDescent="0.15">
      <c r="A831" s="46" t="s">
        <v>30757</v>
      </c>
      <c r="B831" s="59">
        <v>2</v>
      </c>
      <c r="C831" s="41" t="s">
        <v>30756</v>
      </c>
      <c r="D831" s="59" t="s">
        <v>30807</v>
      </c>
      <c r="E831" s="400" t="s">
        <v>3502</v>
      </c>
      <c r="F831" s="50" t="b">
        <v>1</v>
      </c>
      <c r="G831" s="59">
        <v>0.9</v>
      </c>
      <c r="H831" s="59" t="s">
        <v>30302</v>
      </c>
    </row>
    <row r="832" spans="1:8" x14ac:dyDescent="0.15">
      <c r="A832" s="46" t="s">
        <v>30806</v>
      </c>
      <c r="B832" s="59">
        <v>2</v>
      </c>
      <c r="C832" s="41" t="s">
        <v>30805</v>
      </c>
      <c r="D832" s="59" t="s">
        <v>30804</v>
      </c>
      <c r="E832" s="400" t="s">
        <v>3346</v>
      </c>
      <c r="F832" s="50" t="b">
        <v>0</v>
      </c>
      <c r="G832" s="59">
        <v>0.9</v>
      </c>
      <c r="H832" s="59" t="s">
        <v>30302</v>
      </c>
    </row>
    <row r="833" spans="1:8" x14ac:dyDescent="0.15">
      <c r="A833" s="46" t="s">
        <v>30803</v>
      </c>
      <c r="B833" s="59">
        <v>10</v>
      </c>
      <c r="C833" s="41" t="s">
        <v>30802</v>
      </c>
      <c r="D833" s="59" t="s">
        <v>30801</v>
      </c>
      <c r="E833" s="400" t="s">
        <v>2097</v>
      </c>
      <c r="F833" s="50" t="b">
        <v>1</v>
      </c>
      <c r="G833" s="59">
        <v>0.9</v>
      </c>
      <c r="H833" s="59" t="s">
        <v>30302</v>
      </c>
    </row>
    <row r="834" spans="1:8" x14ac:dyDescent="0.15">
      <c r="A834" s="46" t="s">
        <v>30800</v>
      </c>
      <c r="B834" s="59">
        <v>2</v>
      </c>
      <c r="C834" s="41" t="s">
        <v>30799</v>
      </c>
      <c r="D834" s="59" t="s">
        <v>30798</v>
      </c>
      <c r="E834" s="400" t="s">
        <v>30797</v>
      </c>
      <c r="F834" s="50" t="b">
        <v>1</v>
      </c>
      <c r="G834" s="59">
        <v>0.9</v>
      </c>
      <c r="H834" s="59" t="s">
        <v>30302</v>
      </c>
    </row>
    <row r="835" spans="1:8" x14ac:dyDescent="0.15">
      <c r="A835" s="46" t="s">
        <v>30560</v>
      </c>
      <c r="B835" s="59">
        <v>9</v>
      </c>
      <c r="C835" s="41" t="s">
        <v>30559</v>
      </c>
      <c r="D835" s="59" t="s">
        <v>30796</v>
      </c>
      <c r="E835" s="400" t="s">
        <v>4019</v>
      </c>
      <c r="F835" s="50" t="b">
        <v>0</v>
      </c>
      <c r="G835" s="59">
        <v>0.9</v>
      </c>
      <c r="H835" s="59" t="s">
        <v>30302</v>
      </c>
    </row>
    <row r="836" spans="1:8" x14ac:dyDescent="0.15">
      <c r="A836" s="46" t="s">
        <v>30368</v>
      </c>
      <c r="B836" s="59">
        <v>27</v>
      </c>
      <c r="C836" s="41" t="s">
        <v>30367</v>
      </c>
      <c r="D836" s="59" t="s">
        <v>30795</v>
      </c>
      <c r="E836" s="400" t="s">
        <v>3087</v>
      </c>
      <c r="F836" s="50" t="b">
        <v>0</v>
      </c>
      <c r="G836" s="59">
        <v>0.9</v>
      </c>
      <c r="H836" s="59" t="s">
        <v>30302</v>
      </c>
    </row>
    <row r="837" spans="1:8" x14ac:dyDescent="0.15">
      <c r="A837" s="46" t="s">
        <v>30379</v>
      </c>
      <c r="B837" s="59">
        <v>8</v>
      </c>
      <c r="C837" s="41" t="s">
        <v>30378</v>
      </c>
      <c r="D837" s="59" t="s">
        <v>30794</v>
      </c>
      <c r="E837" s="400" t="s">
        <v>2328</v>
      </c>
      <c r="F837" s="50" t="b">
        <v>0</v>
      </c>
      <c r="G837" s="59">
        <v>0.9</v>
      </c>
      <c r="H837" s="59" t="s">
        <v>30302</v>
      </c>
    </row>
    <row r="838" spans="1:8" x14ac:dyDescent="0.15">
      <c r="A838" s="46" t="s">
        <v>30368</v>
      </c>
      <c r="B838" s="59">
        <v>27</v>
      </c>
      <c r="C838" s="41" t="s">
        <v>30367</v>
      </c>
      <c r="D838" s="59" t="s">
        <v>30793</v>
      </c>
      <c r="E838" s="400" t="s">
        <v>15878</v>
      </c>
      <c r="F838" s="50" t="b">
        <v>0</v>
      </c>
      <c r="G838" s="59">
        <v>0.9</v>
      </c>
      <c r="H838" s="59" t="s">
        <v>30302</v>
      </c>
    </row>
    <row r="839" spans="1:8" x14ac:dyDescent="0.15">
      <c r="A839" s="46" t="s">
        <v>30472</v>
      </c>
      <c r="B839" s="59">
        <v>5</v>
      </c>
      <c r="C839" s="41" t="s">
        <v>30471</v>
      </c>
      <c r="D839" s="59" t="s">
        <v>30792</v>
      </c>
      <c r="E839" s="400" t="s">
        <v>30791</v>
      </c>
      <c r="F839" s="50" t="b">
        <v>0</v>
      </c>
      <c r="G839" s="59">
        <v>0.9</v>
      </c>
      <c r="H839" s="59" t="s">
        <v>30302</v>
      </c>
    </row>
    <row r="840" spans="1:8" x14ac:dyDescent="0.15">
      <c r="A840" s="46" t="s">
        <v>30357</v>
      </c>
      <c r="B840" s="59">
        <v>8</v>
      </c>
      <c r="C840" s="41" t="s">
        <v>30356</v>
      </c>
      <c r="D840" s="59" t="s">
        <v>30790</v>
      </c>
      <c r="E840" s="400" t="s">
        <v>30789</v>
      </c>
      <c r="F840" s="50" t="b">
        <v>0</v>
      </c>
      <c r="G840" s="59">
        <v>0.91</v>
      </c>
      <c r="H840" s="59" t="s">
        <v>30302</v>
      </c>
    </row>
    <row r="841" spans="1:8" x14ac:dyDescent="0.15">
      <c r="A841" s="46" t="s">
        <v>30788</v>
      </c>
      <c r="B841" s="59">
        <v>1</v>
      </c>
      <c r="C841" s="41" t="s">
        <v>30787</v>
      </c>
      <c r="D841" s="59" t="s">
        <v>30786</v>
      </c>
      <c r="E841" s="400" t="s">
        <v>11551</v>
      </c>
      <c r="F841" s="50" t="b">
        <v>1</v>
      </c>
      <c r="G841" s="59">
        <v>0.91</v>
      </c>
      <c r="H841" s="59" t="s">
        <v>30302</v>
      </c>
    </row>
    <row r="842" spans="1:8" x14ac:dyDescent="0.15">
      <c r="A842" s="46" t="s">
        <v>2692</v>
      </c>
      <c r="B842" s="59">
        <v>10</v>
      </c>
      <c r="C842" s="41" t="s">
        <v>30499</v>
      </c>
      <c r="D842" s="59" t="s">
        <v>30785</v>
      </c>
      <c r="E842" s="400" t="s">
        <v>3277</v>
      </c>
      <c r="F842" s="50" t="b">
        <v>0</v>
      </c>
      <c r="G842" s="59">
        <v>0.91</v>
      </c>
      <c r="H842" s="59" t="s">
        <v>30302</v>
      </c>
    </row>
    <row r="843" spans="1:8" x14ac:dyDescent="0.15">
      <c r="A843" s="46" t="s">
        <v>30613</v>
      </c>
      <c r="B843" s="59">
        <v>6</v>
      </c>
      <c r="C843" s="41" t="s">
        <v>30612</v>
      </c>
      <c r="D843" s="59" t="s">
        <v>30784</v>
      </c>
      <c r="E843" s="400" t="s">
        <v>7209</v>
      </c>
      <c r="F843" s="50" t="b">
        <v>1</v>
      </c>
      <c r="G843" s="59">
        <v>0.91</v>
      </c>
      <c r="H843" s="59" t="s">
        <v>30302</v>
      </c>
    </row>
    <row r="844" spans="1:8" x14ac:dyDescent="0.15">
      <c r="A844" s="46" t="s">
        <v>30783</v>
      </c>
      <c r="B844" s="59">
        <v>2</v>
      </c>
      <c r="C844" s="41" t="s">
        <v>30782</v>
      </c>
      <c r="D844" s="59" t="s">
        <v>30781</v>
      </c>
      <c r="E844" s="400" t="s">
        <v>6022</v>
      </c>
      <c r="F844" s="50" t="b">
        <v>0</v>
      </c>
      <c r="G844" s="59">
        <v>0.91</v>
      </c>
      <c r="H844" s="59" t="s">
        <v>30302</v>
      </c>
    </row>
    <row r="845" spans="1:8" x14ac:dyDescent="0.15">
      <c r="A845" s="46" t="s">
        <v>30780</v>
      </c>
      <c r="B845" s="59">
        <v>1</v>
      </c>
      <c r="C845" s="41" t="s">
        <v>30779</v>
      </c>
      <c r="D845" s="59" t="s">
        <v>30778</v>
      </c>
      <c r="E845" s="400" t="s">
        <v>11982</v>
      </c>
      <c r="F845" s="50" t="b">
        <v>1</v>
      </c>
      <c r="G845" s="59">
        <v>0.91</v>
      </c>
      <c r="H845" s="59" t="s">
        <v>30302</v>
      </c>
    </row>
    <row r="846" spans="1:8" x14ac:dyDescent="0.15">
      <c r="A846" s="46" t="s">
        <v>30777</v>
      </c>
      <c r="B846" s="59">
        <v>5</v>
      </c>
      <c r="C846" s="41" t="s">
        <v>30776</v>
      </c>
      <c r="D846" s="59" t="s">
        <v>30775</v>
      </c>
      <c r="E846" s="400" t="s">
        <v>16657</v>
      </c>
      <c r="F846" s="50" t="b">
        <v>1</v>
      </c>
      <c r="G846" s="59">
        <v>0.91</v>
      </c>
      <c r="H846" s="59" t="s">
        <v>30302</v>
      </c>
    </row>
    <row r="847" spans="1:8" x14ac:dyDescent="0.15">
      <c r="A847" s="46" t="s">
        <v>30774</v>
      </c>
      <c r="B847" s="59">
        <v>1</v>
      </c>
      <c r="C847" s="41" t="s">
        <v>30773</v>
      </c>
      <c r="D847" s="59" t="s">
        <v>30772</v>
      </c>
      <c r="E847" s="400" t="s">
        <v>2328</v>
      </c>
      <c r="F847" s="50" t="b">
        <v>1</v>
      </c>
      <c r="G847" s="59">
        <v>0.91</v>
      </c>
      <c r="H847" s="59" t="s">
        <v>30302</v>
      </c>
    </row>
    <row r="848" spans="1:8" x14ac:dyDescent="0.15">
      <c r="A848" s="46" t="s">
        <v>30395</v>
      </c>
      <c r="B848" s="59">
        <v>10</v>
      </c>
      <c r="C848" s="41" t="s">
        <v>30394</v>
      </c>
      <c r="D848" s="59" t="s">
        <v>30771</v>
      </c>
      <c r="E848" s="400" t="s">
        <v>30770</v>
      </c>
      <c r="F848" s="50" t="b">
        <v>0</v>
      </c>
      <c r="G848" s="59">
        <v>0.91</v>
      </c>
      <c r="H848" s="59" t="s">
        <v>30302</v>
      </c>
    </row>
    <row r="849" spans="1:8" x14ac:dyDescent="0.15">
      <c r="A849" s="46" t="s">
        <v>30769</v>
      </c>
      <c r="B849" s="59">
        <v>1</v>
      </c>
      <c r="C849" s="41" t="s">
        <v>30768</v>
      </c>
      <c r="D849" s="59" t="s">
        <v>30767</v>
      </c>
      <c r="E849" s="400" t="s">
        <v>2835</v>
      </c>
      <c r="F849" s="50" t="b">
        <v>1</v>
      </c>
      <c r="G849" s="59">
        <v>0.91</v>
      </c>
      <c r="H849" s="59" t="s">
        <v>30302</v>
      </c>
    </row>
    <row r="850" spans="1:8" x14ac:dyDescent="0.15">
      <c r="A850" s="46" t="s">
        <v>30414</v>
      </c>
      <c r="B850" s="59">
        <v>3</v>
      </c>
      <c r="C850" s="41" t="s">
        <v>30413</v>
      </c>
      <c r="D850" s="59" t="s">
        <v>30766</v>
      </c>
      <c r="E850" s="400" t="s">
        <v>326</v>
      </c>
      <c r="F850" s="50" t="b">
        <v>1</v>
      </c>
      <c r="G850" s="59">
        <v>0.91</v>
      </c>
      <c r="H850" s="59" t="s">
        <v>30302</v>
      </c>
    </row>
    <row r="851" spans="1:8" x14ac:dyDescent="0.15">
      <c r="A851" s="46" t="s">
        <v>30564</v>
      </c>
      <c r="B851" s="59">
        <v>10</v>
      </c>
      <c r="C851" s="41" t="s">
        <v>30563</v>
      </c>
      <c r="D851" s="59" t="s">
        <v>30765</v>
      </c>
      <c r="E851" s="400" t="s">
        <v>3511</v>
      </c>
      <c r="F851" s="50" t="b">
        <v>1</v>
      </c>
      <c r="G851" s="59">
        <v>0.92</v>
      </c>
      <c r="H851" s="59" t="s">
        <v>30302</v>
      </c>
    </row>
    <row r="852" spans="1:8" x14ac:dyDescent="0.15">
      <c r="A852" s="46" t="s">
        <v>30764</v>
      </c>
      <c r="B852" s="59">
        <v>2</v>
      </c>
      <c r="C852" s="41" t="s">
        <v>30763</v>
      </c>
      <c r="D852" s="59" t="s">
        <v>30762</v>
      </c>
      <c r="E852" s="400" t="s">
        <v>3483</v>
      </c>
      <c r="F852" s="50" t="b">
        <v>0</v>
      </c>
      <c r="G852" s="59">
        <v>0.92</v>
      </c>
      <c r="H852" s="59" t="s">
        <v>30302</v>
      </c>
    </row>
    <row r="853" spans="1:8" x14ac:dyDescent="0.15">
      <c r="A853" s="46" t="s">
        <v>30761</v>
      </c>
      <c r="B853" s="59">
        <v>2</v>
      </c>
      <c r="C853" s="41" t="s">
        <v>30760</v>
      </c>
      <c r="D853" s="59" t="s">
        <v>30759</v>
      </c>
      <c r="E853" s="400" t="s">
        <v>7381</v>
      </c>
      <c r="F853" s="50" t="b">
        <v>0</v>
      </c>
      <c r="G853" s="59">
        <v>0.92</v>
      </c>
      <c r="H853" s="59" t="s">
        <v>30302</v>
      </c>
    </row>
    <row r="854" spans="1:8" x14ac:dyDescent="0.15">
      <c r="A854" s="46" t="s">
        <v>30658</v>
      </c>
      <c r="B854" s="59">
        <v>12</v>
      </c>
      <c r="C854" s="41" t="s">
        <v>30657</v>
      </c>
      <c r="D854" s="59" t="s">
        <v>30758</v>
      </c>
      <c r="E854" s="400" t="s">
        <v>2328</v>
      </c>
      <c r="F854" s="50" t="b">
        <v>0</v>
      </c>
      <c r="G854" s="59">
        <v>0.92</v>
      </c>
      <c r="H854" s="59" t="s">
        <v>30302</v>
      </c>
    </row>
    <row r="855" spans="1:8" x14ac:dyDescent="0.15">
      <c r="A855" s="46" t="s">
        <v>30757</v>
      </c>
      <c r="B855" s="59">
        <v>2</v>
      </c>
      <c r="C855" s="41" t="s">
        <v>30756</v>
      </c>
      <c r="D855" s="59" t="s">
        <v>30755</v>
      </c>
      <c r="E855" s="400" t="s">
        <v>3370</v>
      </c>
      <c r="F855" s="50" t="b">
        <v>0</v>
      </c>
      <c r="G855" s="59">
        <v>0.92</v>
      </c>
      <c r="H855" s="59" t="s">
        <v>30302</v>
      </c>
    </row>
    <row r="856" spans="1:8" ht="143" x14ac:dyDescent="0.15">
      <c r="A856" s="46" t="s">
        <v>30402</v>
      </c>
      <c r="B856" s="59">
        <v>34</v>
      </c>
      <c r="C856" s="41" t="s">
        <v>30401</v>
      </c>
      <c r="D856" s="59" t="s">
        <v>30754</v>
      </c>
      <c r="E856" s="400" t="s">
        <v>2328</v>
      </c>
      <c r="F856" s="50" t="b">
        <v>0</v>
      </c>
      <c r="G856" s="59">
        <v>0.92</v>
      </c>
      <c r="H856" s="59" t="s">
        <v>30302</v>
      </c>
    </row>
    <row r="857" spans="1:8" x14ac:dyDescent="0.15">
      <c r="A857" s="46" t="s">
        <v>30753</v>
      </c>
      <c r="B857" s="59">
        <v>7</v>
      </c>
      <c r="C857" s="41" t="s">
        <v>30752</v>
      </c>
      <c r="D857" s="59" t="s">
        <v>30751</v>
      </c>
      <c r="E857" s="400" t="s">
        <v>11103</v>
      </c>
      <c r="F857" s="50" t="b">
        <v>0</v>
      </c>
      <c r="G857" s="59">
        <v>0.92</v>
      </c>
      <c r="H857" s="59" t="s">
        <v>30302</v>
      </c>
    </row>
    <row r="858" spans="1:8" x14ac:dyDescent="0.15">
      <c r="A858" s="46" t="s">
        <v>30750</v>
      </c>
      <c r="B858" s="59">
        <v>1</v>
      </c>
      <c r="C858" s="41" t="s">
        <v>30749</v>
      </c>
      <c r="D858" s="59" t="s">
        <v>30748</v>
      </c>
      <c r="E858" s="400" t="s">
        <v>2328</v>
      </c>
      <c r="F858" s="50" t="b">
        <v>1</v>
      </c>
      <c r="G858" s="59">
        <v>0.92</v>
      </c>
      <c r="H858" s="59" t="s">
        <v>30302</v>
      </c>
    </row>
    <row r="859" spans="1:8" x14ac:dyDescent="0.15">
      <c r="A859" s="46" t="s">
        <v>30747</v>
      </c>
      <c r="B859" s="59">
        <v>1</v>
      </c>
      <c r="C859" s="41" t="s">
        <v>30746</v>
      </c>
      <c r="D859" s="59" t="s">
        <v>30745</v>
      </c>
      <c r="E859" s="400" t="s">
        <v>2328</v>
      </c>
      <c r="F859" s="50" t="b">
        <v>1</v>
      </c>
      <c r="G859" s="59">
        <v>0.92</v>
      </c>
      <c r="H859" s="59" t="s">
        <v>30302</v>
      </c>
    </row>
    <row r="860" spans="1:8" x14ac:dyDescent="0.15">
      <c r="A860" s="46" t="s">
        <v>30379</v>
      </c>
      <c r="B860" s="59">
        <v>8</v>
      </c>
      <c r="C860" s="41" t="s">
        <v>30378</v>
      </c>
      <c r="D860" s="59" t="s">
        <v>30744</v>
      </c>
      <c r="E860" s="400" t="s">
        <v>2328</v>
      </c>
      <c r="F860" s="50" t="b">
        <v>1</v>
      </c>
      <c r="G860" s="59">
        <v>0.93</v>
      </c>
      <c r="H860" s="59" t="s">
        <v>30302</v>
      </c>
    </row>
    <row r="861" spans="1:8" x14ac:dyDescent="0.15">
      <c r="A861" s="46" t="s">
        <v>2714</v>
      </c>
      <c r="B861" s="59">
        <v>3</v>
      </c>
      <c r="C861" s="41" t="s">
        <v>30599</v>
      </c>
      <c r="D861" s="59" t="s">
        <v>30743</v>
      </c>
      <c r="E861" s="400" t="s">
        <v>2715</v>
      </c>
      <c r="F861" s="50" t="b">
        <v>1</v>
      </c>
      <c r="G861" s="59">
        <v>0.93</v>
      </c>
      <c r="H861" s="59" t="s">
        <v>30302</v>
      </c>
    </row>
    <row r="862" spans="1:8" x14ac:dyDescent="0.15">
      <c r="A862" s="46" t="s">
        <v>30386</v>
      </c>
      <c r="B862" s="59">
        <v>18</v>
      </c>
      <c r="C862" s="41" t="s">
        <v>30385</v>
      </c>
      <c r="D862" s="59" t="s">
        <v>30742</v>
      </c>
      <c r="E862" s="400" t="s">
        <v>5337</v>
      </c>
      <c r="F862" s="50" t="b">
        <v>0</v>
      </c>
      <c r="G862" s="59">
        <v>0.93</v>
      </c>
      <c r="H862" s="59" t="s">
        <v>30302</v>
      </c>
    </row>
    <row r="863" spans="1:8" x14ac:dyDescent="0.15">
      <c r="A863" s="46" t="s">
        <v>30741</v>
      </c>
      <c r="B863" s="59">
        <v>1</v>
      </c>
      <c r="C863" s="41" t="s">
        <v>30740</v>
      </c>
      <c r="D863" s="59" t="s">
        <v>30739</v>
      </c>
      <c r="E863" s="400" t="s">
        <v>6631</v>
      </c>
      <c r="F863" s="50" t="b">
        <v>1</v>
      </c>
      <c r="G863" s="59">
        <v>0.93</v>
      </c>
      <c r="H863" s="59" t="s">
        <v>30302</v>
      </c>
    </row>
    <row r="864" spans="1:8" x14ac:dyDescent="0.15">
      <c r="A864" s="46" t="s">
        <v>30341</v>
      </c>
      <c r="B864" s="59">
        <v>12</v>
      </c>
      <c r="C864" s="41" t="s">
        <v>30340</v>
      </c>
      <c r="D864" s="59" t="s">
        <v>30738</v>
      </c>
      <c r="E864" s="400" t="s">
        <v>4484</v>
      </c>
      <c r="F864" s="50" t="b">
        <v>0</v>
      </c>
      <c r="G864" s="59">
        <v>0.93</v>
      </c>
      <c r="H864" s="59" t="s">
        <v>30302</v>
      </c>
    </row>
    <row r="865" spans="1:8" x14ac:dyDescent="0.15">
      <c r="A865" s="46" t="s">
        <v>30737</v>
      </c>
      <c r="B865" s="59">
        <v>1</v>
      </c>
      <c r="C865" s="41" t="s">
        <v>30736</v>
      </c>
      <c r="D865" s="59" t="s">
        <v>30735</v>
      </c>
      <c r="E865" s="400" t="s">
        <v>5288</v>
      </c>
      <c r="F865" s="50" t="b">
        <v>1</v>
      </c>
      <c r="G865" s="59">
        <v>0.93</v>
      </c>
      <c r="H865" s="59" t="s">
        <v>30302</v>
      </c>
    </row>
    <row r="866" spans="1:8" x14ac:dyDescent="0.15">
      <c r="A866" s="46" t="s">
        <v>30734</v>
      </c>
      <c r="B866" s="59">
        <v>5</v>
      </c>
      <c r="C866" s="41" t="s">
        <v>30733</v>
      </c>
      <c r="D866" s="59" t="s">
        <v>30732</v>
      </c>
      <c r="E866" s="400" t="s">
        <v>30731</v>
      </c>
      <c r="F866" s="50" t="b">
        <v>0</v>
      </c>
      <c r="G866" s="59">
        <v>0.93</v>
      </c>
      <c r="H866" s="59" t="s">
        <v>30302</v>
      </c>
    </row>
    <row r="867" spans="1:8" x14ac:dyDescent="0.15">
      <c r="A867" s="46" t="s">
        <v>30433</v>
      </c>
      <c r="B867" s="59">
        <v>8</v>
      </c>
      <c r="C867" s="41" t="s">
        <v>30432</v>
      </c>
      <c r="D867" s="59" t="s">
        <v>29510</v>
      </c>
      <c r="E867" s="400" t="s">
        <v>3770</v>
      </c>
      <c r="F867" s="50" t="b">
        <v>0</v>
      </c>
      <c r="G867" s="59">
        <v>0.93</v>
      </c>
      <c r="H867" s="59" t="s">
        <v>30302</v>
      </c>
    </row>
    <row r="868" spans="1:8" x14ac:dyDescent="0.15">
      <c r="A868" s="46" t="s">
        <v>30591</v>
      </c>
      <c r="B868" s="59">
        <v>17</v>
      </c>
      <c r="C868" s="41" t="s">
        <v>30590</v>
      </c>
      <c r="D868" s="59" t="s">
        <v>30730</v>
      </c>
      <c r="E868" s="400" t="s">
        <v>2328</v>
      </c>
      <c r="F868" s="50" t="b">
        <v>0</v>
      </c>
      <c r="G868" s="59">
        <v>0.93</v>
      </c>
      <c r="H868" s="59" t="s">
        <v>30302</v>
      </c>
    </row>
    <row r="869" spans="1:8" x14ac:dyDescent="0.15">
      <c r="A869" s="46" t="s">
        <v>30729</v>
      </c>
      <c r="B869" s="59">
        <v>1</v>
      </c>
      <c r="C869" s="41" t="s">
        <v>30728</v>
      </c>
      <c r="D869" s="59" t="s">
        <v>30727</v>
      </c>
      <c r="E869" s="400" t="s">
        <v>2328</v>
      </c>
      <c r="F869" s="50" t="b">
        <v>1</v>
      </c>
      <c r="G869" s="59">
        <v>0.93</v>
      </c>
      <c r="H869" s="59" t="s">
        <v>30302</v>
      </c>
    </row>
    <row r="870" spans="1:8" x14ac:dyDescent="0.15">
      <c r="A870" s="46" t="s">
        <v>30457</v>
      </c>
      <c r="B870" s="59">
        <v>9</v>
      </c>
      <c r="C870" s="41" t="s">
        <v>30456</v>
      </c>
      <c r="D870" s="59" t="s">
        <v>30726</v>
      </c>
      <c r="E870" s="400" t="s">
        <v>30725</v>
      </c>
      <c r="F870" s="50" t="b">
        <v>0</v>
      </c>
      <c r="G870" s="59">
        <v>0.93</v>
      </c>
      <c r="H870" s="59" t="s">
        <v>30302</v>
      </c>
    </row>
    <row r="871" spans="1:8" x14ac:dyDescent="0.15">
      <c r="A871" s="46" t="s">
        <v>30433</v>
      </c>
      <c r="B871" s="59">
        <v>8</v>
      </c>
      <c r="C871" s="41" t="s">
        <v>30432</v>
      </c>
      <c r="D871" s="59" t="s">
        <v>30724</v>
      </c>
      <c r="E871" s="400" t="s">
        <v>3707</v>
      </c>
      <c r="F871" s="50" t="b">
        <v>0</v>
      </c>
      <c r="G871" s="59">
        <v>0.94</v>
      </c>
      <c r="H871" s="59" t="s">
        <v>30302</v>
      </c>
    </row>
    <row r="872" spans="1:8" x14ac:dyDescent="0.15">
      <c r="A872" s="46" t="s">
        <v>30451</v>
      </c>
      <c r="B872" s="59">
        <v>9</v>
      </c>
      <c r="C872" s="41" t="s">
        <v>30450</v>
      </c>
      <c r="D872" s="59" t="s">
        <v>30723</v>
      </c>
      <c r="E872" s="400" t="s">
        <v>3290</v>
      </c>
      <c r="F872" s="50" t="b">
        <v>0</v>
      </c>
      <c r="G872" s="59">
        <v>0.94</v>
      </c>
      <c r="H872" s="59" t="s">
        <v>30302</v>
      </c>
    </row>
    <row r="873" spans="1:8" x14ac:dyDescent="0.15">
      <c r="A873" s="46" t="s">
        <v>30722</v>
      </c>
      <c r="B873" s="59">
        <v>1</v>
      </c>
      <c r="C873" s="41" t="s">
        <v>30721</v>
      </c>
      <c r="D873" s="59" t="s">
        <v>30720</v>
      </c>
      <c r="E873" s="400" t="s">
        <v>3019</v>
      </c>
      <c r="F873" s="50" t="b">
        <v>1</v>
      </c>
      <c r="G873" s="59">
        <v>0.94</v>
      </c>
      <c r="H873" s="59" t="s">
        <v>30302</v>
      </c>
    </row>
    <row r="874" spans="1:8" x14ac:dyDescent="0.15">
      <c r="A874" s="46" t="s">
        <v>30386</v>
      </c>
      <c r="B874" s="59">
        <v>18</v>
      </c>
      <c r="C874" s="41" t="s">
        <v>30385</v>
      </c>
      <c r="D874" s="59" t="s">
        <v>30719</v>
      </c>
      <c r="E874" s="400" t="s">
        <v>8197</v>
      </c>
      <c r="F874" s="50" t="b">
        <v>0</v>
      </c>
      <c r="G874" s="59">
        <v>0.94</v>
      </c>
      <c r="H874" s="59" t="s">
        <v>30302</v>
      </c>
    </row>
    <row r="875" spans="1:8" x14ac:dyDescent="0.15">
      <c r="A875" s="46" t="s">
        <v>30718</v>
      </c>
      <c r="B875" s="59">
        <v>2</v>
      </c>
      <c r="C875" s="41" t="s">
        <v>30717</v>
      </c>
      <c r="D875" s="59" t="s">
        <v>30716</v>
      </c>
      <c r="E875" s="400" t="s">
        <v>2328</v>
      </c>
      <c r="F875" s="50" t="b">
        <v>1</v>
      </c>
      <c r="G875" s="59">
        <v>0.94</v>
      </c>
      <c r="H875" s="59" t="s">
        <v>30302</v>
      </c>
    </row>
    <row r="876" spans="1:8" x14ac:dyDescent="0.15">
      <c r="A876" s="46" t="s">
        <v>577</v>
      </c>
      <c r="B876" s="59">
        <v>1</v>
      </c>
      <c r="C876" s="41" t="s">
        <v>30715</v>
      </c>
      <c r="D876" s="59" t="s">
        <v>20414</v>
      </c>
      <c r="E876" s="400" t="s">
        <v>2328</v>
      </c>
      <c r="F876" s="50" t="b">
        <v>1</v>
      </c>
      <c r="G876" s="59">
        <v>0.94</v>
      </c>
      <c r="H876" s="59" t="s">
        <v>30302</v>
      </c>
    </row>
    <row r="877" spans="1:8" x14ac:dyDescent="0.15">
      <c r="A877" s="46" t="s">
        <v>30344</v>
      </c>
      <c r="B877" s="59">
        <v>9</v>
      </c>
      <c r="C877" s="41" t="s">
        <v>30343</v>
      </c>
      <c r="D877" s="59" t="s">
        <v>30714</v>
      </c>
      <c r="E877" s="400" t="s">
        <v>6376</v>
      </c>
      <c r="F877" s="50" t="b">
        <v>0</v>
      </c>
      <c r="G877" s="59">
        <v>0.94</v>
      </c>
      <c r="H877" s="59" t="s">
        <v>30302</v>
      </c>
    </row>
    <row r="878" spans="1:8" x14ac:dyDescent="0.15">
      <c r="A878" s="46" t="s">
        <v>30713</v>
      </c>
      <c r="B878" s="59">
        <v>1</v>
      </c>
      <c r="C878" s="41" t="s">
        <v>30712</v>
      </c>
      <c r="D878" s="59" t="s">
        <v>30711</v>
      </c>
      <c r="E878" s="400" t="s">
        <v>19023</v>
      </c>
      <c r="F878" s="50" t="b">
        <v>1</v>
      </c>
      <c r="G878" s="59">
        <v>0.94</v>
      </c>
      <c r="H878" s="59" t="s">
        <v>30302</v>
      </c>
    </row>
    <row r="879" spans="1:8" x14ac:dyDescent="0.15">
      <c r="A879" s="46" t="s">
        <v>30395</v>
      </c>
      <c r="B879" s="59">
        <v>10</v>
      </c>
      <c r="C879" s="41" t="s">
        <v>30394</v>
      </c>
      <c r="D879" s="59" t="s">
        <v>29706</v>
      </c>
      <c r="E879" s="400" t="s">
        <v>4651</v>
      </c>
      <c r="F879" s="50" t="b">
        <v>1</v>
      </c>
      <c r="G879" s="59">
        <v>0.94</v>
      </c>
      <c r="H879" s="59" t="s">
        <v>30302</v>
      </c>
    </row>
    <row r="880" spans="1:8" x14ac:dyDescent="0.15">
      <c r="A880" s="46" t="s">
        <v>30357</v>
      </c>
      <c r="B880" s="59">
        <v>8</v>
      </c>
      <c r="C880" s="41" t="s">
        <v>30356</v>
      </c>
      <c r="D880" s="59" t="s">
        <v>30710</v>
      </c>
      <c r="E880" s="400" t="s">
        <v>2328</v>
      </c>
      <c r="F880" s="50" t="b">
        <v>0</v>
      </c>
      <c r="G880" s="59">
        <v>0.95</v>
      </c>
      <c r="H880" s="59" t="s">
        <v>30302</v>
      </c>
    </row>
    <row r="881" spans="1:8" x14ac:dyDescent="0.15">
      <c r="A881" s="46" t="s">
        <v>384</v>
      </c>
      <c r="B881" s="59">
        <v>8</v>
      </c>
      <c r="C881" s="41" t="s">
        <v>30709</v>
      </c>
      <c r="D881" s="59" t="s">
        <v>20415</v>
      </c>
      <c r="E881" s="400" t="s">
        <v>2950</v>
      </c>
      <c r="F881" s="50" t="b">
        <v>0</v>
      </c>
      <c r="G881" s="59">
        <v>0.95</v>
      </c>
      <c r="H881" s="59" t="s">
        <v>30302</v>
      </c>
    </row>
    <row r="882" spans="1:8" x14ac:dyDescent="0.15">
      <c r="A882" s="46" t="s">
        <v>30408</v>
      </c>
      <c r="B882" s="59">
        <v>5</v>
      </c>
      <c r="C882" s="41" t="s">
        <v>30407</v>
      </c>
      <c r="D882" s="59" t="s">
        <v>30708</v>
      </c>
      <c r="E882" s="400" t="s">
        <v>30707</v>
      </c>
      <c r="F882" s="50" t="b">
        <v>0</v>
      </c>
      <c r="G882" s="59">
        <v>0.95</v>
      </c>
      <c r="H882" s="59" t="s">
        <v>30302</v>
      </c>
    </row>
    <row r="883" spans="1:8" ht="143" x14ac:dyDescent="0.15">
      <c r="A883" s="46" t="s">
        <v>30402</v>
      </c>
      <c r="B883" s="59">
        <v>34</v>
      </c>
      <c r="C883" s="41" t="s">
        <v>30401</v>
      </c>
      <c r="D883" s="59" t="s">
        <v>30706</v>
      </c>
      <c r="E883" s="400" t="s">
        <v>1946</v>
      </c>
      <c r="F883" s="50" t="b">
        <v>0</v>
      </c>
      <c r="G883" s="59">
        <v>0.95</v>
      </c>
      <c r="H883" s="59" t="s">
        <v>30302</v>
      </c>
    </row>
    <row r="884" spans="1:8" x14ac:dyDescent="0.15">
      <c r="A884" s="46" t="s">
        <v>331</v>
      </c>
      <c r="B884" s="59">
        <v>2</v>
      </c>
      <c r="C884" s="41" t="s">
        <v>30705</v>
      </c>
      <c r="D884" s="59" t="s">
        <v>30704</v>
      </c>
      <c r="E884" s="400" t="s">
        <v>332</v>
      </c>
      <c r="F884" s="50" t="b">
        <v>0</v>
      </c>
      <c r="G884" s="59">
        <v>0.95</v>
      </c>
      <c r="H884" s="59" t="s">
        <v>30302</v>
      </c>
    </row>
    <row r="885" spans="1:8" x14ac:dyDescent="0.15">
      <c r="A885" s="46" t="s">
        <v>30703</v>
      </c>
      <c r="B885" s="59">
        <v>1</v>
      </c>
      <c r="C885" s="41" t="s">
        <v>30702</v>
      </c>
      <c r="D885" s="59" t="s">
        <v>30701</v>
      </c>
      <c r="E885" s="400" t="s">
        <v>30700</v>
      </c>
      <c r="F885" s="50" t="b">
        <v>1</v>
      </c>
      <c r="G885" s="59">
        <v>0.95</v>
      </c>
      <c r="H885" s="59" t="s">
        <v>30302</v>
      </c>
    </row>
    <row r="886" spans="1:8" x14ac:dyDescent="0.15">
      <c r="A886" s="46" t="s">
        <v>30699</v>
      </c>
      <c r="B886" s="59">
        <v>1</v>
      </c>
      <c r="C886" s="41" t="s">
        <v>30698</v>
      </c>
      <c r="D886" s="59" t="s">
        <v>30697</v>
      </c>
      <c r="E886" s="400" t="s">
        <v>2023</v>
      </c>
      <c r="F886" s="50" t="b">
        <v>1</v>
      </c>
      <c r="G886" s="59">
        <v>0.95</v>
      </c>
      <c r="H886" s="59" t="s">
        <v>30302</v>
      </c>
    </row>
    <row r="887" spans="1:8" x14ac:dyDescent="0.15">
      <c r="A887" s="46" t="s">
        <v>30696</v>
      </c>
      <c r="B887" s="59">
        <v>2</v>
      </c>
      <c r="C887" s="41" t="s">
        <v>30695</v>
      </c>
      <c r="D887" s="59" t="s">
        <v>30694</v>
      </c>
      <c r="E887" s="400" t="s">
        <v>2328</v>
      </c>
      <c r="F887" s="50" t="b">
        <v>0</v>
      </c>
      <c r="G887" s="59">
        <v>0.95</v>
      </c>
      <c r="H887" s="59" t="s">
        <v>30302</v>
      </c>
    </row>
    <row r="888" spans="1:8" x14ac:dyDescent="0.15">
      <c r="A888" s="46" t="s">
        <v>30573</v>
      </c>
      <c r="B888" s="59">
        <v>3</v>
      </c>
      <c r="C888" s="41" t="s">
        <v>30572</v>
      </c>
      <c r="D888" s="59" t="s">
        <v>30693</v>
      </c>
      <c r="E888" s="400" t="s">
        <v>9518</v>
      </c>
      <c r="F888" s="50" t="b">
        <v>0</v>
      </c>
      <c r="G888" s="59">
        <v>0.95</v>
      </c>
      <c r="H888" s="59" t="s">
        <v>30302</v>
      </c>
    </row>
    <row r="889" spans="1:8" x14ac:dyDescent="0.15">
      <c r="A889" s="46" t="s">
        <v>30692</v>
      </c>
      <c r="B889" s="59">
        <v>1</v>
      </c>
      <c r="C889" s="41" t="s">
        <v>30691</v>
      </c>
      <c r="D889" s="59" t="s">
        <v>30690</v>
      </c>
      <c r="E889" s="400" t="s">
        <v>30689</v>
      </c>
      <c r="F889" s="50" t="b">
        <v>0</v>
      </c>
      <c r="G889" s="59">
        <v>0.95</v>
      </c>
      <c r="H889" s="59" t="s">
        <v>30302</v>
      </c>
    </row>
    <row r="890" spans="1:8" x14ac:dyDescent="0.15">
      <c r="A890" s="46" t="s">
        <v>471</v>
      </c>
      <c r="B890" s="59">
        <v>2</v>
      </c>
      <c r="C890" s="41" t="s">
        <v>30688</v>
      </c>
      <c r="D890" s="59" t="s">
        <v>30687</v>
      </c>
      <c r="E890" s="400" t="s">
        <v>2328</v>
      </c>
      <c r="F890" s="50" t="b">
        <v>1</v>
      </c>
      <c r="G890" s="59">
        <v>0.95</v>
      </c>
      <c r="H890" s="59" t="s">
        <v>30302</v>
      </c>
    </row>
    <row r="891" spans="1:8" x14ac:dyDescent="0.15">
      <c r="A891" s="46" t="s">
        <v>30379</v>
      </c>
      <c r="B891" s="59">
        <v>8</v>
      </c>
      <c r="C891" s="41" t="s">
        <v>30378</v>
      </c>
      <c r="D891" s="59" t="s">
        <v>30686</v>
      </c>
      <c r="E891" s="400" t="s">
        <v>18799</v>
      </c>
      <c r="F891" s="50" t="b">
        <v>0</v>
      </c>
      <c r="G891" s="59">
        <v>0.95</v>
      </c>
      <c r="H891" s="59" t="s">
        <v>30302</v>
      </c>
    </row>
    <row r="892" spans="1:8" x14ac:dyDescent="0.15">
      <c r="A892" s="46" t="s">
        <v>30685</v>
      </c>
      <c r="B892" s="59">
        <v>1</v>
      </c>
      <c r="C892" s="41" t="s">
        <v>30684</v>
      </c>
      <c r="D892" s="59" t="s">
        <v>30683</v>
      </c>
      <c r="E892" s="400" t="s">
        <v>4032</v>
      </c>
      <c r="F892" s="50" t="b">
        <v>1</v>
      </c>
      <c r="G892" s="59">
        <v>0.95</v>
      </c>
      <c r="H892" s="59" t="s">
        <v>30302</v>
      </c>
    </row>
    <row r="893" spans="1:8" x14ac:dyDescent="0.15">
      <c r="A893" s="46" t="s">
        <v>30414</v>
      </c>
      <c r="B893" s="59">
        <v>3</v>
      </c>
      <c r="C893" s="41" t="s">
        <v>30413</v>
      </c>
      <c r="D893" s="59" t="s">
        <v>30682</v>
      </c>
      <c r="E893" s="400" t="s">
        <v>4545</v>
      </c>
      <c r="F893" s="50" t="b">
        <v>0</v>
      </c>
      <c r="G893" s="59">
        <v>0.96</v>
      </c>
      <c r="H893" s="59" t="s">
        <v>30302</v>
      </c>
    </row>
    <row r="894" spans="1:8" x14ac:dyDescent="0.15">
      <c r="A894" s="46" t="s">
        <v>2692</v>
      </c>
      <c r="B894" s="59">
        <v>10</v>
      </c>
      <c r="C894" s="41" t="s">
        <v>30499</v>
      </c>
      <c r="D894" s="59" t="s">
        <v>30681</v>
      </c>
      <c r="E894" s="400" t="s">
        <v>3162</v>
      </c>
      <c r="F894" s="50" t="b">
        <v>0</v>
      </c>
      <c r="G894" s="59">
        <v>0.96</v>
      </c>
      <c r="H894" s="59" t="s">
        <v>30302</v>
      </c>
    </row>
    <row r="895" spans="1:8" x14ac:dyDescent="0.15">
      <c r="A895" s="46" t="s">
        <v>30680</v>
      </c>
      <c r="B895" s="59">
        <v>6</v>
      </c>
      <c r="C895" s="41" t="s">
        <v>30679</v>
      </c>
      <c r="D895" s="59" t="s">
        <v>30678</v>
      </c>
      <c r="E895" s="400" t="s">
        <v>2328</v>
      </c>
      <c r="F895" s="50" t="b">
        <v>1</v>
      </c>
      <c r="G895" s="59">
        <v>0.96</v>
      </c>
      <c r="H895" s="59" t="s">
        <v>30302</v>
      </c>
    </row>
    <row r="896" spans="1:8" x14ac:dyDescent="0.15">
      <c r="A896" s="46" t="s">
        <v>30357</v>
      </c>
      <c r="B896" s="59">
        <v>8</v>
      </c>
      <c r="C896" s="41" t="s">
        <v>30356</v>
      </c>
      <c r="D896" s="59" t="s">
        <v>30677</v>
      </c>
      <c r="E896" s="400" t="s">
        <v>5720</v>
      </c>
      <c r="F896" s="50" t="b">
        <v>1</v>
      </c>
      <c r="G896" s="59">
        <v>0.96</v>
      </c>
      <c r="H896" s="59" t="s">
        <v>30302</v>
      </c>
    </row>
    <row r="897" spans="1:8" x14ac:dyDescent="0.15">
      <c r="A897" s="46" t="s">
        <v>359</v>
      </c>
      <c r="B897" s="59">
        <v>4</v>
      </c>
      <c r="C897" s="41" t="s">
        <v>30617</v>
      </c>
      <c r="D897" s="59" t="s">
        <v>30676</v>
      </c>
      <c r="E897" s="400" t="s">
        <v>3041</v>
      </c>
      <c r="F897" s="50" t="b">
        <v>0</v>
      </c>
      <c r="G897" s="59">
        <v>0.96</v>
      </c>
      <c r="H897" s="59" t="s">
        <v>30302</v>
      </c>
    </row>
    <row r="898" spans="1:8" x14ac:dyDescent="0.15">
      <c r="A898" s="46" t="s">
        <v>30675</v>
      </c>
      <c r="B898" s="59">
        <v>1</v>
      </c>
      <c r="C898" s="41" t="s">
        <v>30674</v>
      </c>
      <c r="D898" s="59" t="s">
        <v>30673</v>
      </c>
      <c r="E898" s="400" t="s">
        <v>7611</v>
      </c>
      <c r="F898" s="50" t="b">
        <v>1</v>
      </c>
      <c r="G898" s="59">
        <v>0.96</v>
      </c>
      <c r="H898" s="59" t="s">
        <v>30302</v>
      </c>
    </row>
    <row r="899" spans="1:8" ht="143" x14ac:dyDescent="0.15">
      <c r="A899" s="46" t="s">
        <v>30402</v>
      </c>
      <c r="B899" s="59">
        <v>34</v>
      </c>
      <c r="C899" s="41" t="s">
        <v>30401</v>
      </c>
      <c r="D899" s="59" t="s">
        <v>30672</v>
      </c>
      <c r="E899" s="400" t="s">
        <v>20416</v>
      </c>
      <c r="F899" s="50" t="b">
        <v>1</v>
      </c>
      <c r="G899" s="59">
        <v>0.96</v>
      </c>
      <c r="H899" s="59" t="s">
        <v>30302</v>
      </c>
    </row>
    <row r="900" spans="1:8" x14ac:dyDescent="0.15">
      <c r="A900" s="46" t="s">
        <v>30475</v>
      </c>
      <c r="B900" s="59">
        <v>7</v>
      </c>
      <c r="C900" s="41" t="s">
        <v>30474</v>
      </c>
      <c r="D900" s="59" t="s">
        <v>30671</v>
      </c>
      <c r="E900" s="400" t="s">
        <v>30670</v>
      </c>
      <c r="F900" s="50" t="b">
        <v>0</v>
      </c>
      <c r="G900" s="59">
        <v>0.96</v>
      </c>
      <c r="H900" s="59" t="s">
        <v>30302</v>
      </c>
    </row>
    <row r="901" spans="1:8" x14ac:dyDescent="0.15">
      <c r="A901" s="46" t="s">
        <v>30457</v>
      </c>
      <c r="B901" s="59">
        <v>9</v>
      </c>
      <c r="C901" s="41" t="s">
        <v>30456</v>
      </c>
      <c r="D901" s="59" t="s">
        <v>30669</v>
      </c>
      <c r="E901" s="400" t="s">
        <v>2328</v>
      </c>
      <c r="F901" s="50" t="b">
        <v>0</v>
      </c>
      <c r="G901" s="59">
        <v>0.96</v>
      </c>
      <c r="H901" s="59" t="s">
        <v>30302</v>
      </c>
    </row>
    <row r="902" spans="1:8" ht="143" x14ac:dyDescent="0.15">
      <c r="A902" s="46" t="s">
        <v>30402</v>
      </c>
      <c r="B902" s="59">
        <v>34</v>
      </c>
      <c r="C902" s="41" t="s">
        <v>30401</v>
      </c>
      <c r="D902" s="59" t="s">
        <v>30668</v>
      </c>
      <c r="E902" s="400" t="s">
        <v>3133</v>
      </c>
      <c r="F902" s="50" t="b">
        <v>0</v>
      </c>
      <c r="G902" s="59">
        <v>0.97</v>
      </c>
      <c r="H902" s="59" t="s">
        <v>30302</v>
      </c>
    </row>
    <row r="903" spans="1:8" x14ac:dyDescent="0.15">
      <c r="A903" s="46" t="s">
        <v>30667</v>
      </c>
      <c r="B903" s="59">
        <v>2</v>
      </c>
      <c r="C903" s="41" t="s">
        <v>30666</v>
      </c>
      <c r="D903" s="59" t="s">
        <v>30665</v>
      </c>
      <c r="E903" s="400" t="s">
        <v>3116</v>
      </c>
      <c r="F903" s="50" t="b">
        <v>1</v>
      </c>
      <c r="G903" s="59">
        <v>0.97</v>
      </c>
      <c r="H903" s="59" t="s">
        <v>30302</v>
      </c>
    </row>
    <row r="904" spans="1:8" x14ac:dyDescent="0.15">
      <c r="A904" s="46" t="s">
        <v>30664</v>
      </c>
      <c r="B904" s="59">
        <v>3</v>
      </c>
      <c r="C904" s="41" t="s">
        <v>30663</v>
      </c>
      <c r="D904" s="59" t="s">
        <v>30662</v>
      </c>
      <c r="E904" s="400" t="s">
        <v>10962</v>
      </c>
      <c r="F904" s="50" t="b">
        <v>0</v>
      </c>
      <c r="G904" s="59">
        <v>0.97</v>
      </c>
      <c r="H904" s="59" t="s">
        <v>30302</v>
      </c>
    </row>
    <row r="905" spans="1:8" x14ac:dyDescent="0.15">
      <c r="A905" s="46" t="s">
        <v>30661</v>
      </c>
      <c r="B905" s="59">
        <v>1</v>
      </c>
      <c r="C905" s="41" t="s">
        <v>30660</v>
      </c>
      <c r="D905" s="59" t="s">
        <v>30659</v>
      </c>
      <c r="E905" s="400" t="s">
        <v>2328</v>
      </c>
      <c r="F905" s="50" t="b">
        <v>1</v>
      </c>
      <c r="G905" s="59">
        <v>0.97</v>
      </c>
      <c r="H905" s="59" t="s">
        <v>30302</v>
      </c>
    </row>
    <row r="906" spans="1:8" x14ac:dyDescent="0.15">
      <c r="A906" s="46" t="s">
        <v>30658</v>
      </c>
      <c r="B906" s="59">
        <v>12</v>
      </c>
      <c r="C906" s="41" t="s">
        <v>30657</v>
      </c>
      <c r="D906" s="59" t="s">
        <v>30656</v>
      </c>
      <c r="E906" s="400" t="s">
        <v>3249</v>
      </c>
      <c r="F906" s="50" t="b">
        <v>0</v>
      </c>
      <c r="G906" s="59">
        <v>0.97</v>
      </c>
      <c r="H906" s="59" t="s">
        <v>30302</v>
      </c>
    </row>
    <row r="907" spans="1:8" x14ac:dyDescent="0.15">
      <c r="A907" s="46" t="s">
        <v>30567</v>
      </c>
      <c r="B907" s="59">
        <v>3</v>
      </c>
      <c r="C907" s="41" t="s">
        <v>30566</v>
      </c>
      <c r="D907" s="59" t="s">
        <v>30655</v>
      </c>
      <c r="E907" s="400" t="s">
        <v>2328</v>
      </c>
      <c r="F907" s="50" t="b">
        <v>0</v>
      </c>
      <c r="G907" s="59">
        <v>0.97</v>
      </c>
      <c r="H907" s="59" t="s">
        <v>30302</v>
      </c>
    </row>
    <row r="908" spans="1:8" x14ac:dyDescent="0.15">
      <c r="A908" s="46" t="s">
        <v>30386</v>
      </c>
      <c r="B908" s="59">
        <v>18</v>
      </c>
      <c r="C908" s="41" t="s">
        <v>30385</v>
      </c>
      <c r="D908" s="59" t="s">
        <v>30654</v>
      </c>
      <c r="E908" s="400" t="s">
        <v>9321</v>
      </c>
      <c r="F908" s="50" t="b">
        <v>0</v>
      </c>
      <c r="G908" s="59">
        <v>0.97</v>
      </c>
      <c r="H908" s="59" t="s">
        <v>30302</v>
      </c>
    </row>
    <row r="909" spans="1:8" x14ac:dyDescent="0.15">
      <c r="A909" s="46" t="s">
        <v>30653</v>
      </c>
      <c r="B909" s="59">
        <v>1</v>
      </c>
      <c r="C909" s="41" t="s">
        <v>30652</v>
      </c>
      <c r="D909" s="59" t="s">
        <v>30651</v>
      </c>
      <c r="E909" s="400" t="s">
        <v>7106</v>
      </c>
      <c r="F909" s="50" t="b">
        <v>1</v>
      </c>
      <c r="G909" s="59">
        <v>0.97</v>
      </c>
      <c r="H909" s="59" t="s">
        <v>30302</v>
      </c>
    </row>
    <row r="910" spans="1:8" x14ac:dyDescent="0.15">
      <c r="A910" s="46" t="s">
        <v>30650</v>
      </c>
      <c r="B910" s="59">
        <v>1</v>
      </c>
      <c r="C910" s="41" t="s">
        <v>30649</v>
      </c>
      <c r="D910" s="59" t="s">
        <v>30648</v>
      </c>
      <c r="E910" s="400" t="s">
        <v>30647</v>
      </c>
      <c r="F910" s="50" t="b">
        <v>1</v>
      </c>
      <c r="G910" s="59">
        <v>0.97</v>
      </c>
      <c r="H910" s="59" t="s">
        <v>30302</v>
      </c>
    </row>
    <row r="911" spans="1:8" x14ac:dyDescent="0.15">
      <c r="A911" s="46" t="s">
        <v>30646</v>
      </c>
      <c r="B911" s="59">
        <v>2</v>
      </c>
      <c r="C911" s="41" t="s">
        <v>30645</v>
      </c>
      <c r="D911" s="59" t="s">
        <v>30644</v>
      </c>
      <c r="E911" s="400" t="s">
        <v>2328</v>
      </c>
      <c r="F911" s="50" t="b">
        <v>0</v>
      </c>
      <c r="G911" s="59">
        <v>0.97</v>
      </c>
      <c r="H911" s="59" t="s">
        <v>30302</v>
      </c>
    </row>
    <row r="912" spans="1:8" x14ac:dyDescent="0.15">
      <c r="A912" s="46" t="s">
        <v>30344</v>
      </c>
      <c r="B912" s="59">
        <v>9</v>
      </c>
      <c r="C912" s="41" t="s">
        <v>30343</v>
      </c>
      <c r="D912" s="59" t="s">
        <v>30643</v>
      </c>
      <c r="E912" s="400" t="s">
        <v>4752</v>
      </c>
      <c r="F912" s="50" t="b">
        <v>0</v>
      </c>
      <c r="G912" s="59">
        <v>0.97</v>
      </c>
      <c r="H912" s="59" t="s">
        <v>30302</v>
      </c>
    </row>
    <row r="913" spans="1:8" x14ac:dyDescent="0.15">
      <c r="A913" s="46" t="s">
        <v>30642</v>
      </c>
      <c r="B913" s="59">
        <v>1</v>
      </c>
      <c r="C913" s="41" t="s">
        <v>30641</v>
      </c>
      <c r="D913" s="59" t="s">
        <v>30640</v>
      </c>
      <c r="E913" s="400" t="s">
        <v>2328</v>
      </c>
      <c r="F913" s="50" t="b">
        <v>0</v>
      </c>
      <c r="G913" s="59">
        <v>0.97</v>
      </c>
      <c r="H913" s="59" t="s">
        <v>30302</v>
      </c>
    </row>
    <row r="914" spans="1:8" x14ac:dyDescent="0.15">
      <c r="A914" s="46" t="s">
        <v>30591</v>
      </c>
      <c r="B914" s="59">
        <v>17</v>
      </c>
      <c r="C914" s="41" t="s">
        <v>30590</v>
      </c>
      <c r="D914" s="59" t="s">
        <v>30639</v>
      </c>
      <c r="E914" s="400" t="s">
        <v>3174</v>
      </c>
      <c r="F914" s="50" t="b">
        <v>0</v>
      </c>
      <c r="G914" s="59">
        <v>0.97</v>
      </c>
      <c r="H914" s="59" t="s">
        <v>30302</v>
      </c>
    </row>
    <row r="915" spans="1:8" x14ac:dyDescent="0.15">
      <c r="A915" s="46" t="s">
        <v>30638</v>
      </c>
      <c r="B915" s="59">
        <v>1</v>
      </c>
      <c r="C915" s="41" t="s">
        <v>30637</v>
      </c>
      <c r="D915" s="59" t="s">
        <v>30636</v>
      </c>
      <c r="E915" s="400" t="s">
        <v>2328</v>
      </c>
      <c r="F915" s="50" t="b">
        <v>1</v>
      </c>
      <c r="G915" s="59">
        <v>0.98</v>
      </c>
      <c r="H915" s="59" t="s">
        <v>30302</v>
      </c>
    </row>
    <row r="916" spans="1:8" x14ac:dyDescent="0.15">
      <c r="A916" s="46" t="s">
        <v>30635</v>
      </c>
      <c r="B916" s="59">
        <v>1</v>
      </c>
      <c r="C916" s="41" t="s">
        <v>30634</v>
      </c>
      <c r="D916" s="59" t="s">
        <v>30633</v>
      </c>
      <c r="E916" s="400" t="s">
        <v>2328</v>
      </c>
      <c r="F916" s="50" t="b">
        <v>1</v>
      </c>
      <c r="G916" s="59">
        <v>0.98</v>
      </c>
      <c r="H916" s="59" t="s">
        <v>30302</v>
      </c>
    </row>
    <row r="917" spans="1:8" x14ac:dyDescent="0.15">
      <c r="A917" s="46" t="s">
        <v>30341</v>
      </c>
      <c r="B917" s="59">
        <v>12</v>
      </c>
      <c r="C917" s="41" t="s">
        <v>30340</v>
      </c>
      <c r="D917" s="59" t="s">
        <v>30632</v>
      </c>
      <c r="E917" s="400" t="s">
        <v>3766</v>
      </c>
      <c r="F917" s="50" t="b">
        <v>0</v>
      </c>
      <c r="G917" s="59">
        <v>0.98</v>
      </c>
      <c r="H917" s="59" t="s">
        <v>30302</v>
      </c>
    </row>
    <row r="918" spans="1:8" x14ac:dyDescent="0.15">
      <c r="A918" s="46" t="s">
        <v>30631</v>
      </c>
      <c r="B918" s="59">
        <v>3</v>
      </c>
      <c r="C918" s="41" t="s">
        <v>30630</v>
      </c>
      <c r="D918" s="59" t="s">
        <v>30629</v>
      </c>
      <c r="E918" s="400" t="s">
        <v>4233</v>
      </c>
      <c r="F918" s="50" t="b">
        <v>1</v>
      </c>
      <c r="G918" s="59">
        <v>0.98</v>
      </c>
      <c r="H918" s="59" t="s">
        <v>30302</v>
      </c>
    </row>
    <row r="919" spans="1:8" x14ac:dyDescent="0.15">
      <c r="A919" s="46" t="s">
        <v>30527</v>
      </c>
      <c r="B919" s="59">
        <v>8</v>
      </c>
      <c r="C919" s="41" t="s">
        <v>30526</v>
      </c>
      <c r="D919" s="59" t="s">
        <v>30628</v>
      </c>
      <c r="E919" s="400" t="s">
        <v>3780</v>
      </c>
      <c r="F919" s="50" t="b">
        <v>0</v>
      </c>
      <c r="G919" s="59">
        <v>0.98</v>
      </c>
      <c r="H919" s="59" t="s">
        <v>30302</v>
      </c>
    </row>
    <row r="920" spans="1:8" x14ac:dyDescent="0.15">
      <c r="A920" s="46" t="s">
        <v>526</v>
      </c>
      <c r="B920" s="59">
        <v>1</v>
      </c>
      <c r="C920" s="41" t="s">
        <v>30627</v>
      </c>
      <c r="D920" s="59" t="s">
        <v>20417</v>
      </c>
      <c r="E920" s="400" t="s">
        <v>30626</v>
      </c>
      <c r="F920" s="50" t="b">
        <v>1</v>
      </c>
      <c r="G920" s="59">
        <v>0.98</v>
      </c>
      <c r="H920" s="59" t="s">
        <v>30302</v>
      </c>
    </row>
    <row r="921" spans="1:8" x14ac:dyDescent="0.15">
      <c r="A921" s="46" t="s">
        <v>30386</v>
      </c>
      <c r="B921" s="59">
        <v>18</v>
      </c>
      <c r="C921" s="41" t="s">
        <v>30385</v>
      </c>
      <c r="D921" s="59" t="s">
        <v>30625</v>
      </c>
      <c r="E921" s="400" t="s">
        <v>16731</v>
      </c>
      <c r="F921" s="50" t="b">
        <v>0</v>
      </c>
      <c r="G921" s="59">
        <v>0.98</v>
      </c>
      <c r="H921" s="59" t="s">
        <v>30302</v>
      </c>
    </row>
    <row r="922" spans="1:8" x14ac:dyDescent="0.15">
      <c r="A922" s="46" t="s">
        <v>30368</v>
      </c>
      <c r="B922" s="59">
        <v>27</v>
      </c>
      <c r="C922" s="41" t="s">
        <v>30367</v>
      </c>
      <c r="D922" s="59" t="s">
        <v>30624</v>
      </c>
      <c r="E922" s="400" t="s">
        <v>4586</v>
      </c>
      <c r="F922" s="50" t="b">
        <v>0</v>
      </c>
      <c r="G922" s="59">
        <v>0.98</v>
      </c>
      <c r="H922" s="59" t="s">
        <v>30302</v>
      </c>
    </row>
    <row r="923" spans="1:8" x14ac:dyDescent="0.15">
      <c r="A923" s="46" t="s">
        <v>30368</v>
      </c>
      <c r="B923" s="59">
        <v>27</v>
      </c>
      <c r="C923" s="41" t="s">
        <v>30367</v>
      </c>
      <c r="D923" s="59" t="s">
        <v>30623</v>
      </c>
      <c r="E923" s="400" t="s">
        <v>30622</v>
      </c>
      <c r="F923" s="50" t="b">
        <v>0</v>
      </c>
      <c r="G923" s="59">
        <v>0.98</v>
      </c>
      <c r="H923" s="59" t="s">
        <v>30302</v>
      </c>
    </row>
    <row r="924" spans="1:8" x14ac:dyDescent="0.15">
      <c r="A924" s="46" t="s">
        <v>30311</v>
      </c>
      <c r="B924" s="59">
        <v>14</v>
      </c>
      <c r="C924" s="41" t="s">
        <v>30310</v>
      </c>
      <c r="D924" s="59" t="s">
        <v>30621</v>
      </c>
      <c r="E924" s="400" t="s">
        <v>2076</v>
      </c>
      <c r="F924" s="50" t="b">
        <v>1</v>
      </c>
      <c r="G924" s="59">
        <v>0.98</v>
      </c>
      <c r="H924" s="59" t="s">
        <v>30302</v>
      </c>
    </row>
    <row r="925" spans="1:8" x14ac:dyDescent="0.15">
      <c r="A925" s="46" t="s">
        <v>30620</v>
      </c>
      <c r="B925" s="59">
        <v>1</v>
      </c>
      <c r="C925" s="41" t="s">
        <v>30619</v>
      </c>
      <c r="D925" s="59" t="s">
        <v>30618</v>
      </c>
      <c r="E925" s="400" t="s">
        <v>2328</v>
      </c>
      <c r="F925" s="50" t="b">
        <v>1</v>
      </c>
      <c r="G925" s="59">
        <v>0.98</v>
      </c>
      <c r="H925" s="59" t="s">
        <v>30302</v>
      </c>
    </row>
    <row r="926" spans="1:8" x14ac:dyDescent="0.15">
      <c r="A926" s="46" t="s">
        <v>30433</v>
      </c>
      <c r="B926" s="59">
        <v>8</v>
      </c>
      <c r="C926" s="41" t="s">
        <v>30432</v>
      </c>
      <c r="D926" s="59" t="s">
        <v>20418</v>
      </c>
      <c r="E926" s="400" t="s">
        <v>2940</v>
      </c>
      <c r="F926" s="50" t="b">
        <v>0</v>
      </c>
      <c r="G926" s="59">
        <v>0.98</v>
      </c>
      <c r="H926" s="59" t="s">
        <v>30302</v>
      </c>
    </row>
    <row r="927" spans="1:8" x14ac:dyDescent="0.15">
      <c r="A927" s="46" t="s">
        <v>359</v>
      </c>
      <c r="B927" s="59">
        <v>4</v>
      </c>
      <c r="C927" s="41" t="s">
        <v>30617</v>
      </c>
      <c r="D927" s="59" t="s">
        <v>20419</v>
      </c>
      <c r="E927" s="400" t="s">
        <v>3323</v>
      </c>
      <c r="F927" s="50" t="b">
        <v>0</v>
      </c>
      <c r="G927" s="59">
        <v>0.98</v>
      </c>
      <c r="H927" s="59" t="s">
        <v>30302</v>
      </c>
    </row>
    <row r="928" spans="1:8" x14ac:dyDescent="0.15">
      <c r="A928" s="46" t="s">
        <v>30616</v>
      </c>
      <c r="B928" s="59">
        <v>1</v>
      </c>
      <c r="C928" s="41" t="s">
        <v>30615</v>
      </c>
      <c r="D928" s="59" t="s">
        <v>30614</v>
      </c>
      <c r="E928" s="400" t="s">
        <v>14356</v>
      </c>
      <c r="F928" s="50" t="b">
        <v>0</v>
      </c>
      <c r="G928" s="59">
        <v>0.98</v>
      </c>
      <c r="H928" s="59" t="s">
        <v>30302</v>
      </c>
    </row>
    <row r="929" spans="1:8" x14ac:dyDescent="0.15">
      <c r="A929" s="46" t="s">
        <v>30613</v>
      </c>
      <c r="B929" s="59">
        <v>6</v>
      </c>
      <c r="C929" s="41" t="s">
        <v>30612</v>
      </c>
      <c r="D929" s="59" t="s">
        <v>30611</v>
      </c>
      <c r="E929" s="400" t="s">
        <v>7309</v>
      </c>
      <c r="F929" s="50" t="b">
        <v>0</v>
      </c>
      <c r="G929" s="59">
        <v>0.98</v>
      </c>
      <c r="H929" s="59" t="s">
        <v>30302</v>
      </c>
    </row>
    <row r="930" spans="1:8" x14ac:dyDescent="0.15">
      <c r="A930" s="46" t="s">
        <v>30344</v>
      </c>
      <c r="B930" s="59">
        <v>9</v>
      </c>
      <c r="C930" s="41" t="s">
        <v>30343</v>
      </c>
      <c r="D930" s="59" t="s">
        <v>30610</v>
      </c>
      <c r="E930" s="400" t="s">
        <v>5494</v>
      </c>
      <c r="F930" s="50" t="b">
        <v>0</v>
      </c>
      <c r="G930" s="59">
        <v>0.98</v>
      </c>
      <c r="H930" s="59" t="s">
        <v>30302</v>
      </c>
    </row>
    <row r="931" spans="1:8" x14ac:dyDescent="0.15">
      <c r="A931" s="46" t="s">
        <v>30531</v>
      </c>
      <c r="B931" s="59">
        <v>11</v>
      </c>
      <c r="C931" s="41" t="s">
        <v>30530</v>
      </c>
      <c r="D931" s="59" t="s">
        <v>30609</v>
      </c>
      <c r="E931" s="400" t="s">
        <v>3308</v>
      </c>
      <c r="F931" s="50" t="b">
        <v>1</v>
      </c>
      <c r="G931" s="59">
        <v>0.98</v>
      </c>
      <c r="H931" s="59" t="s">
        <v>30302</v>
      </c>
    </row>
    <row r="932" spans="1:8" x14ac:dyDescent="0.15">
      <c r="A932" s="46" t="s">
        <v>30368</v>
      </c>
      <c r="B932" s="59">
        <v>27</v>
      </c>
      <c r="C932" s="41" t="s">
        <v>30367</v>
      </c>
      <c r="D932" s="59" t="s">
        <v>30608</v>
      </c>
      <c r="E932" s="400" t="s">
        <v>11537</v>
      </c>
      <c r="F932" s="50" t="b">
        <v>0</v>
      </c>
      <c r="G932" s="59">
        <v>0.98</v>
      </c>
      <c r="H932" s="59" t="s">
        <v>30302</v>
      </c>
    </row>
    <row r="933" spans="1:8" x14ac:dyDescent="0.15">
      <c r="A933" s="46" t="s">
        <v>30433</v>
      </c>
      <c r="B933" s="59">
        <v>8</v>
      </c>
      <c r="C933" s="41" t="s">
        <v>30432</v>
      </c>
      <c r="D933" s="59" t="s">
        <v>20420</v>
      </c>
      <c r="E933" s="400" t="s">
        <v>2966</v>
      </c>
      <c r="F933" s="50" t="b">
        <v>0</v>
      </c>
      <c r="G933" s="59">
        <v>0.98</v>
      </c>
      <c r="H933" s="59" t="s">
        <v>30302</v>
      </c>
    </row>
    <row r="934" spans="1:8" x14ac:dyDescent="0.15">
      <c r="A934" s="46" t="s">
        <v>30607</v>
      </c>
      <c r="B934" s="59">
        <v>1</v>
      </c>
      <c r="C934" s="41" t="s">
        <v>30606</v>
      </c>
      <c r="D934" s="59" t="s">
        <v>30605</v>
      </c>
      <c r="E934" s="400" t="s">
        <v>2328</v>
      </c>
      <c r="F934" s="50" t="b">
        <v>1</v>
      </c>
      <c r="G934" s="59">
        <v>0.98</v>
      </c>
      <c r="H934" s="59" t="s">
        <v>30302</v>
      </c>
    </row>
    <row r="935" spans="1:8" x14ac:dyDescent="0.15">
      <c r="A935" s="46" t="s">
        <v>30357</v>
      </c>
      <c r="B935" s="59">
        <v>8</v>
      </c>
      <c r="C935" s="41" t="s">
        <v>30356</v>
      </c>
      <c r="D935" s="59" t="s">
        <v>30604</v>
      </c>
      <c r="E935" s="400" t="s">
        <v>17156</v>
      </c>
      <c r="F935" s="50" t="b">
        <v>0</v>
      </c>
      <c r="G935" s="59">
        <v>0.98</v>
      </c>
      <c r="H935" s="59" t="s">
        <v>30302</v>
      </c>
    </row>
    <row r="936" spans="1:8" x14ac:dyDescent="0.15">
      <c r="A936" s="46" t="s">
        <v>30603</v>
      </c>
      <c r="B936" s="59">
        <v>1</v>
      </c>
      <c r="C936" s="41" t="s">
        <v>30602</v>
      </c>
      <c r="D936" s="59" t="s">
        <v>30601</v>
      </c>
      <c r="E936" s="400" t="s">
        <v>17446</v>
      </c>
      <c r="F936" s="50" t="b">
        <v>1</v>
      </c>
      <c r="G936" s="59">
        <v>0.98</v>
      </c>
      <c r="H936" s="59" t="s">
        <v>30302</v>
      </c>
    </row>
    <row r="937" spans="1:8" x14ac:dyDescent="0.15">
      <c r="A937" s="46" t="s">
        <v>30341</v>
      </c>
      <c r="B937" s="59">
        <v>12</v>
      </c>
      <c r="C937" s="41" t="s">
        <v>30340</v>
      </c>
      <c r="D937" s="59" t="s">
        <v>30600</v>
      </c>
      <c r="E937" s="400" t="s">
        <v>3522</v>
      </c>
      <c r="F937" s="50" t="b">
        <v>0</v>
      </c>
      <c r="G937" s="59">
        <v>0.98</v>
      </c>
      <c r="H937" s="59" t="s">
        <v>30302</v>
      </c>
    </row>
    <row r="938" spans="1:8" x14ac:dyDescent="0.15">
      <c r="A938" s="46" t="s">
        <v>2714</v>
      </c>
      <c r="B938" s="59">
        <v>3</v>
      </c>
      <c r="C938" s="41" t="s">
        <v>30599</v>
      </c>
      <c r="D938" s="59" t="s">
        <v>30598</v>
      </c>
      <c r="E938" s="400" t="s">
        <v>3980</v>
      </c>
      <c r="F938" s="50" t="b">
        <v>0</v>
      </c>
      <c r="G938" s="59">
        <v>0.98</v>
      </c>
      <c r="H938" s="59" t="s">
        <v>30302</v>
      </c>
    </row>
    <row r="939" spans="1:8" x14ac:dyDescent="0.15">
      <c r="A939" s="46" t="s">
        <v>30472</v>
      </c>
      <c r="B939" s="59">
        <v>5</v>
      </c>
      <c r="C939" s="41" t="s">
        <v>30471</v>
      </c>
      <c r="D939" s="59" t="s">
        <v>30597</v>
      </c>
      <c r="E939" s="400" t="s">
        <v>3288</v>
      </c>
      <c r="F939" s="50" t="b">
        <v>1</v>
      </c>
      <c r="G939" s="59">
        <v>0.98</v>
      </c>
      <c r="H939" s="59" t="s">
        <v>30302</v>
      </c>
    </row>
    <row r="940" spans="1:8" x14ac:dyDescent="0.15">
      <c r="A940" s="46" t="s">
        <v>30531</v>
      </c>
      <c r="B940" s="59">
        <v>11</v>
      </c>
      <c r="C940" s="41" t="s">
        <v>30530</v>
      </c>
      <c r="D940" s="59" t="s">
        <v>30596</v>
      </c>
      <c r="E940" s="400" t="s">
        <v>20218</v>
      </c>
      <c r="F940" s="50" t="b">
        <v>0</v>
      </c>
      <c r="G940" s="59">
        <v>0.98</v>
      </c>
      <c r="H940" s="59" t="s">
        <v>30302</v>
      </c>
    </row>
    <row r="941" spans="1:8" ht="143" x14ac:dyDescent="0.15">
      <c r="A941" s="46" t="s">
        <v>30402</v>
      </c>
      <c r="B941" s="59">
        <v>34</v>
      </c>
      <c r="C941" s="41" t="s">
        <v>30401</v>
      </c>
      <c r="D941" s="59" t="s">
        <v>30595</v>
      </c>
      <c r="E941" s="400" t="s">
        <v>382</v>
      </c>
      <c r="F941" s="50" t="b">
        <v>1</v>
      </c>
      <c r="G941" s="59">
        <v>0.98</v>
      </c>
      <c r="H941" s="59" t="s">
        <v>30302</v>
      </c>
    </row>
    <row r="942" spans="1:8" x14ac:dyDescent="0.15">
      <c r="A942" s="46" t="s">
        <v>30594</v>
      </c>
      <c r="B942" s="59">
        <v>1</v>
      </c>
      <c r="C942" s="41" t="s">
        <v>30593</v>
      </c>
      <c r="D942" s="59" t="s">
        <v>30592</v>
      </c>
      <c r="E942" s="400" t="s">
        <v>2328</v>
      </c>
      <c r="F942" s="50" t="b">
        <v>1</v>
      </c>
      <c r="G942" s="59">
        <v>0.98</v>
      </c>
      <c r="H942" s="59" t="s">
        <v>30302</v>
      </c>
    </row>
    <row r="943" spans="1:8" x14ac:dyDescent="0.15">
      <c r="A943" s="46" t="s">
        <v>30591</v>
      </c>
      <c r="B943" s="59">
        <v>17</v>
      </c>
      <c r="C943" s="41" t="s">
        <v>30590</v>
      </c>
      <c r="D943" s="59" t="s">
        <v>30589</v>
      </c>
      <c r="E943" s="400" t="s">
        <v>15508</v>
      </c>
      <c r="F943" s="50" t="b">
        <v>0</v>
      </c>
      <c r="G943" s="59">
        <v>0.99</v>
      </c>
      <c r="H943" s="59" t="s">
        <v>30302</v>
      </c>
    </row>
    <row r="944" spans="1:8" x14ac:dyDescent="0.15">
      <c r="A944" s="46" t="s">
        <v>30527</v>
      </c>
      <c r="B944" s="59">
        <v>8</v>
      </c>
      <c r="C944" s="41" t="s">
        <v>30526</v>
      </c>
      <c r="D944" s="59" t="s">
        <v>30588</v>
      </c>
      <c r="E944" s="400" t="s">
        <v>3110</v>
      </c>
      <c r="F944" s="50" t="b">
        <v>1</v>
      </c>
      <c r="G944" s="59">
        <v>0.99</v>
      </c>
      <c r="H944" s="59" t="s">
        <v>30302</v>
      </c>
    </row>
    <row r="945" spans="1:8" x14ac:dyDescent="0.15">
      <c r="A945" s="46" t="s">
        <v>30308</v>
      </c>
      <c r="B945" s="59">
        <v>20</v>
      </c>
      <c r="C945" s="41" t="s">
        <v>30307</v>
      </c>
      <c r="D945" s="59" t="s">
        <v>30587</v>
      </c>
      <c r="E945" s="400" t="s">
        <v>3311</v>
      </c>
      <c r="F945" s="50" t="b">
        <v>0</v>
      </c>
      <c r="G945" s="59">
        <v>0.99</v>
      </c>
      <c r="H945" s="59" t="s">
        <v>30302</v>
      </c>
    </row>
    <row r="946" spans="1:8" x14ac:dyDescent="0.15">
      <c r="A946" s="46" t="s">
        <v>2617</v>
      </c>
      <c r="B946" s="59">
        <v>1</v>
      </c>
      <c r="C946" s="41" t="s">
        <v>30586</v>
      </c>
      <c r="D946" s="59" t="s">
        <v>30585</v>
      </c>
      <c r="E946" s="400" t="s">
        <v>3329</v>
      </c>
      <c r="F946" s="50" t="b">
        <v>1</v>
      </c>
      <c r="G946" s="59">
        <v>0.99</v>
      </c>
      <c r="H946" s="59" t="s">
        <v>30302</v>
      </c>
    </row>
    <row r="947" spans="1:8" x14ac:dyDescent="0.15">
      <c r="A947" s="46" t="s">
        <v>30584</v>
      </c>
      <c r="B947" s="59">
        <v>7</v>
      </c>
      <c r="C947" s="41" t="s">
        <v>30583</v>
      </c>
      <c r="D947" s="59" t="s">
        <v>30582</v>
      </c>
      <c r="E947" s="400" t="s">
        <v>3131</v>
      </c>
      <c r="F947" s="50" t="b">
        <v>0</v>
      </c>
      <c r="G947" s="59">
        <v>0.99</v>
      </c>
      <c r="H947" s="59" t="s">
        <v>30302</v>
      </c>
    </row>
    <row r="948" spans="1:8" x14ac:dyDescent="0.15">
      <c r="A948" s="46" t="s">
        <v>558</v>
      </c>
      <c r="B948" s="59">
        <v>1</v>
      </c>
      <c r="C948" s="41" t="s">
        <v>30581</v>
      </c>
      <c r="D948" s="59" t="s">
        <v>30580</v>
      </c>
      <c r="E948" s="400" t="s">
        <v>2328</v>
      </c>
      <c r="F948" s="50" t="b">
        <v>1</v>
      </c>
      <c r="G948" s="59">
        <v>0.99</v>
      </c>
      <c r="H948" s="59" t="s">
        <v>30302</v>
      </c>
    </row>
    <row r="949" spans="1:8" x14ac:dyDescent="0.15">
      <c r="A949" s="46" t="s">
        <v>30579</v>
      </c>
      <c r="B949" s="59">
        <v>1</v>
      </c>
      <c r="C949" s="41" t="s">
        <v>30578</v>
      </c>
      <c r="D949" s="59" t="s">
        <v>30577</v>
      </c>
      <c r="E949" s="400" t="s">
        <v>2328</v>
      </c>
      <c r="F949" s="50" t="b">
        <v>1</v>
      </c>
      <c r="G949" s="59">
        <v>0.99</v>
      </c>
      <c r="H949" s="59" t="s">
        <v>30302</v>
      </c>
    </row>
    <row r="950" spans="1:8" x14ac:dyDescent="0.15">
      <c r="A950" s="46" t="s">
        <v>30351</v>
      </c>
      <c r="B950" s="59">
        <v>4</v>
      </c>
      <c r="C950" s="41" t="s">
        <v>30350</v>
      </c>
      <c r="D950" s="59" t="s">
        <v>30576</v>
      </c>
      <c r="E950" s="400" t="s">
        <v>3051</v>
      </c>
      <c r="F950" s="50" t="b">
        <v>0</v>
      </c>
      <c r="G950" s="59">
        <v>0.99</v>
      </c>
      <c r="H950" s="59" t="s">
        <v>30302</v>
      </c>
    </row>
    <row r="951" spans="1:8" x14ac:dyDescent="0.15">
      <c r="A951" s="46" t="s">
        <v>2619</v>
      </c>
      <c r="B951" s="59">
        <v>1</v>
      </c>
      <c r="C951" s="41" t="s">
        <v>30575</v>
      </c>
      <c r="D951" s="59" t="s">
        <v>30574</v>
      </c>
      <c r="E951" s="400" t="s">
        <v>2620</v>
      </c>
      <c r="F951" s="50" t="b">
        <v>1</v>
      </c>
      <c r="G951" s="59">
        <v>0.99</v>
      </c>
      <c r="H951" s="59" t="s">
        <v>30302</v>
      </c>
    </row>
    <row r="952" spans="1:8" x14ac:dyDescent="0.15">
      <c r="A952" s="46" t="s">
        <v>30573</v>
      </c>
      <c r="B952" s="59">
        <v>3</v>
      </c>
      <c r="C952" s="41" t="s">
        <v>30572</v>
      </c>
      <c r="D952" s="59" t="s">
        <v>30571</v>
      </c>
      <c r="E952" s="400" t="s">
        <v>7420</v>
      </c>
      <c r="F952" s="50" t="b">
        <v>0</v>
      </c>
      <c r="G952" s="59">
        <v>0.99</v>
      </c>
      <c r="H952" s="59" t="s">
        <v>30302</v>
      </c>
    </row>
    <row r="953" spans="1:8" x14ac:dyDescent="0.15">
      <c r="A953" s="46" t="s">
        <v>30570</v>
      </c>
      <c r="B953" s="59">
        <v>1</v>
      </c>
      <c r="C953" s="41" t="s">
        <v>30569</v>
      </c>
      <c r="D953" s="59" t="s">
        <v>30568</v>
      </c>
      <c r="E953" s="400" t="s">
        <v>4253</v>
      </c>
      <c r="F953" s="50" t="b">
        <v>1</v>
      </c>
      <c r="G953" s="59">
        <v>0.99</v>
      </c>
      <c r="H953" s="59" t="s">
        <v>30302</v>
      </c>
    </row>
    <row r="954" spans="1:8" x14ac:dyDescent="0.15">
      <c r="A954" s="46" t="s">
        <v>30567</v>
      </c>
      <c r="B954" s="59">
        <v>3</v>
      </c>
      <c r="C954" s="41" t="s">
        <v>30566</v>
      </c>
      <c r="D954" s="59" t="s">
        <v>30565</v>
      </c>
      <c r="E954" s="400" t="s">
        <v>3646</v>
      </c>
      <c r="F954" s="50" t="b">
        <v>1</v>
      </c>
      <c r="G954" s="59">
        <v>0.99</v>
      </c>
      <c r="H954" s="59" t="s">
        <v>30302</v>
      </c>
    </row>
    <row r="955" spans="1:8" x14ac:dyDescent="0.15">
      <c r="A955" s="46" t="s">
        <v>30564</v>
      </c>
      <c r="B955" s="59">
        <v>10</v>
      </c>
      <c r="C955" s="41" t="s">
        <v>30563</v>
      </c>
      <c r="D955" s="59" t="s">
        <v>30562</v>
      </c>
      <c r="E955" s="400" t="s">
        <v>30561</v>
      </c>
      <c r="F955" s="50" t="b">
        <v>0</v>
      </c>
      <c r="G955" s="59">
        <v>0.99</v>
      </c>
      <c r="H955" s="59" t="s">
        <v>30302</v>
      </c>
    </row>
    <row r="956" spans="1:8" x14ac:dyDescent="0.15">
      <c r="A956" s="46" t="s">
        <v>30560</v>
      </c>
      <c r="B956" s="59">
        <v>9</v>
      </c>
      <c r="C956" s="41" t="s">
        <v>30559</v>
      </c>
      <c r="D956" s="59" t="s">
        <v>30558</v>
      </c>
      <c r="E956" s="400" t="s">
        <v>10063</v>
      </c>
      <c r="F956" s="50" t="b">
        <v>0</v>
      </c>
      <c r="G956" s="59">
        <v>0.99</v>
      </c>
      <c r="H956" s="59" t="s">
        <v>30302</v>
      </c>
    </row>
    <row r="957" spans="1:8" x14ac:dyDescent="0.15">
      <c r="A957" s="46" t="s">
        <v>30395</v>
      </c>
      <c r="B957" s="59">
        <v>10</v>
      </c>
      <c r="C957" s="41" t="s">
        <v>30394</v>
      </c>
      <c r="D957" s="59" t="s">
        <v>30557</v>
      </c>
      <c r="E957" s="400" t="s">
        <v>6362</v>
      </c>
      <c r="F957" s="50" t="b">
        <v>0</v>
      </c>
      <c r="G957" s="59">
        <v>0.99</v>
      </c>
      <c r="H957" s="59" t="s">
        <v>30302</v>
      </c>
    </row>
    <row r="958" spans="1:8" x14ac:dyDescent="0.15">
      <c r="A958" s="46" t="s">
        <v>30351</v>
      </c>
      <c r="B958" s="59">
        <v>4</v>
      </c>
      <c r="C958" s="41" t="s">
        <v>30350</v>
      </c>
      <c r="D958" s="59" t="s">
        <v>30556</v>
      </c>
      <c r="E958" s="400" t="s">
        <v>3591</v>
      </c>
      <c r="F958" s="50" t="b">
        <v>0</v>
      </c>
      <c r="G958" s="59">
        <v>0.99</v>
      </c>
      <c r="H958" s="59" t="s">
        <v>30302</v>
      </c>
    </row>
    <row r="959" spans="1:8" x14ac:dyDescent="0.15">
      <c r="A959" s="46" t="s">
        <v>30555</v>
      </c>
      <c r="B959" s="59">
        <v>6</v>
      </c>
      <c r="C959" s="41" t="s">
        <v>30554</v>
      </c>
      <c r="D959" s="59" t="s">
        <v>30553</v>
      </c>
      <c r="E959" s="400" t="s">
        <v>3536</v>
      </c>
      <c r="F959" s="50" t="b">
        <v>0</v>
      </c>
      <c r="G959" s="59">
        <v>0.99</v>
      </c>
      <c r="H959" s="59" t="s">
        <v>30302</v>
      </c>
    </row>
    <row r="960" spans="1:8" x14ac:dyDescent="0.15">
      <c r="A960" s="46" t="s">
        <v>30552</v>
      </c>
      <c r="B960" s="59">
        <v>3</v>
      </c>
      <c r="C960" s="41" t="s">
        <v>30551</v>
      </c>
      <c r="D960" s="59" t="s">
        <v>30550</v>
      </c>
      <c r="E960" s="400" t="s">
        <v>822</v>
      </c>
      <c r="F960" s="50" t="b">
        <v>1</v>
      </c>
      <c r="G960" s="59">
        <v>0.99</v>
      </c>
      <c r="H960" s="59" t="s">
        <v>30302</v>
      </c>
    </row>
    <row r="961" spans="1:8" x14ac:dyDescent="0.15">
      <c r="A961" s="46" t="s">
        <v>30405</v>
      </c>
      <c r="B961" s="59">
        <v>6</v>
      </c>
      <c r="C961" s="41" t="s">
        <v>30404</v>
      </c>
      <c r="D961" s="59" t="s">
        <v>30549</v>
      </c>
      <c r="E961" s="400" t="s">
        <v>3272</v>
      </c>
      <c r="F961" s="50" t="b">
        <v>0</v>
      </c>
      <c r="G961" s="59">
        <v>0.99</v>
      </c>
      <c r="H961" s="59" t="s">
        <v>30302</v>
      </c>
    </row>
    <row r="962" spans="1:8" x14ac:dyDescent="0.15">
      <c r="A962" s="46" t="s">
        <v>30379</v>
      </c>
      <c r="B962" s="59">
        <v>8</v>
      </c>
      <c r="C962" s="41" t="s">
        <v>30378</v>
      </c>
      <c r="D962" s="59" t="s">
        <v>30548</v>
      </c>
      <c r="E962" s="400" t="s">
        <v>3474</v>
      </c>
      <c r="F962" s="50" t="b">
        <v>0</v>
      </c>
      <c r="G962" s="59">
        <v>0.99</v>
      </c>
      <c r="H962" s="59" t="s">
        <v>30302</v>
      </c>
    </row>
    <row r="963" spans="1:8" x14ac:dyDescent="0.15">
      <c r="A963" s="46" t="s">
        <v>553</v>
      </c>
      <c r="B963" s="59">
        <v>2</v>
      </c>
      <c r="C963" s="41" t="s">
        <v>30547</v>
      </c>
      <c r="D963" s="59" t="s">
        <v>20421</v>
      </c>
      <c r="E963" s="400" t="s">
        <v>2328</v>
      </c>
      <c r="F963" s="50" t="b">
        <v>0</v>
      </c>
      <c r="G963" s="59">
        <v>0.99</v>
      </c>
      <c r="H963" s="59" t="s">
        <v>30302</v>
      </c>
    </row>
    <row r="964" spans="1:8" x14ac:dyDescent="0.15">
      <c r="A964" s="46" t="s">
        <v>485</v>
      </c>
      <c r="B964" s="59">
        <v>2</v>
      </c>
      <c r="C964" s="41" t="s">
        <v>30546</v>
      </c>
      <c r="D964" s="59" t="s">
        <v>20422</v>
      </c>
      <c r="E964" s="400" t="s">
        <v>1825</v>
      </c>
      <c r="F964" s="50" t="b">
        <v>1</v>
      </c>
      <c r="G964" s="59">
        <v>0.99</v>
      </c>
      <c r="H964" s="59" t="s">
        <v>30302</v>
      </c>
    </row>
    <row r="965" spans="1:8" x14ac:dyDescent="0.15">
      <c r="A965" s="46" t="s">
        <v>30437</v>
      </c>
      <c r="B965" s="59">
        <v>3</v>
      </c>
      <c r="C965" s="41" t="s">
        <v>30436</v>
      </c>
      <c r="D965" s="59" t="s">
        <v>30545</v>
      </c>
      <c r="E965" s="400" t="s">
        <v>30544</v>
      </c>
      <c r="F965" s="50" t="b">
        <v>0</v>
      </c>
      <c r="G965" s="59">
        <v>0.99</v>
      </c>
      <c r="H965" s="59" t="s">
        <v>30302</v>
      </c>
    </row>
    <row r="966" spans="1:8" x14ac:dyDescent="0.15">
      <c r="A966" s="46" t="s">
        <v>30395</v>
      </c>
      <c r="B966" s="59">
        <v>10</v>
      </c>
      <c r="C966" s="41" t="s">
        <v>30394</v>
      </c>
      <c r="D966" s="59" t="s">
        <v>30543</v>
      </c>
      <c r="E966" s="400" t="s">
        <v>10742</v>
      </c>
      <c r="F966" s="50" t="b">
        <v>0</v>
      </c>
      <c r="G966" s="59">
        <v>0.99</v>
      </c>
      <c r="H966" s="59" t="s">
        <v>30302</v>
      </c>
    </row>
    <row r="967" spans="1:8" x14ac:dyDescent="0.15">
      <c r="A967" s="46" t="s">
        <v>30542</v>
      </c>
      <c r="B967" s="59">
        <v>1</v>
      </c>
      <c r="C967" s="41" t="s">
        <v>30541</v>
      </c>
      <c r="D967" s="59" t="s">
        <v>30540</v>
      </c>
      <c r="E967" s="400" t="s">
        <v>2328</v>
      </c>
      <c r="F967" s="50" t="b">
        <v>1</v>
      </c>
      <c r="G967" s="59">
        <v>0.99</v>
      </c>
      <c r="H967" s="59" t="s">
        <v>30302</v>
      </c>
    </row>
    <row r="968" spans="1:8" x14ac:dyDescent="0.15">
      <c r="A968" s="46" t="s">
        <v>30539</v>
      </c>
      <c r="B968" s="59">
        <v>15</v>
      </c>
      <c r="C968" s="41" t="s">
        <v>30538</v>
      </c>
      <c r="D968" s="59" t="s">
        <v>30537</v>
      </c>
      <c r="E968" s="400" t="s">
        <v>4883</v>
      </c>
      <c r="F968" s="50" t="b">
        <v>0</v>
      </c>
      <c r="G968" s="59">
        <v>0.99</v>
      </c>
      <c r="H968" s="59" t="s">
        <v>30302</v>
      </c>
    </row>
    <row r="969" spans="1:8" x14ac:dyDescent="0.15">
      <c r="A969" s="46" t="s">
        <v>30480</v>
      </c>
      <c r="B969" s="59">
        <v>7</v>
      </c>
      <c r="C969" s="41" t="s">
        <v>30479</v>
      </c>
      <c r="D969" s="59" t="s">
        <v>30536</v>
      </c>
      <c r="E969" s="400" t="s">
        <v>30535</v>
      </c>
      <c r="F969" s="50" t="b">
        <v>1</v>
      </c>
      <c r="G969" s="59">
        <v>0.99</v>
      </c>
      <c r="H969" s="59" t="s">
        <v>30302</v>
      </c>
    </row>
    <row r="970" spans="1:8" x14ac:dyDescent="0.15">
      <c r="A970" s="46" t="s">
        <v>30534</v>
      </c>
      <c r="B970" s="59">
        <v>1</v>
      </c>
      <c r="C970" s="41" t="s">
        <v>30533</v>
      </c>
      <c r="D970" s="59" t="s">
        <v>30532</v>
      </c>
      <c r="E970" s="400" t="s">
        <v>12110</v>
      </c>
      <c r="F970" s="50" t="b">
        <v>1</v>
      </c>
      <c r="G970" s="59">
        <v>0.99</v>
      </c>
      <c r="H970" s="59" t="s">
        <v>30302</v>
      </c>
    </row>
    <row r="971" spans="1:8" x14ac:dyDescent="0.15">
      <c r="A971" s="46" t="s">
        <v>30531</v>
      </c>
      <c r="B971" s="59">
        <v>11</v>
      </c>
      <c r="C971" s="41" t="s">
        <v>30530</v>
      </c>
      <c r="D971" s="59" t="s">
        <v>30529</v>
      </c>
      <c r="E971" s="400" t="s">
        <v>15093</v>
      </c>
      <c r="F971" s="50" t="b">
        <v>0</v>
      </c>
      <c r="G971" s="59">
        <v>0.99</v>
      </c>
      <c r="H971" s="59" t="s">
        <v>30302</v>
      </c>
    </row>
    <row r="972" spans="1:8" x14ac:dyDescent="0.15">
      <c r="A972" s="46" t="s">
        <v>30368</v>
      </c>
      <c r="B972" s="59">
        <v>27</v>
      </c>
      <c r="C972" s="41" t="s">
        <v>30367</v>
      </c>
      <c r="D972" s="59" t="s">
        <v>30528</v>
      </c>
      <c r="E972" s="400" t="s">
        <v>13969</v>
      </c>
      <c r="F972" s="50" t="b">
        <v>0</v>
      </c>
      <c r="G972" s="59">
        <v>0.99</v>
      </c>
      <c r="H972" s="59" t="s">
        <v>30302</v>
      </c>
    </row>
    <row r="973" spans="1:8" x14ac:dyDescent="0.15">
      <c r="A973" s="46" t="s">
        <v>30527</v>
      </c>
      <c r="B973" s="59">
        <v>8</v>
      </c>
      <c r="C973" s="41" t="s">
        <v>30526</v>
      </c>
      <c r="D973" s="59" t="s">
        <v>30525</v>
      </c>
      <c r="E973" s="400" t="s">
        <v>4286</v>
      </c>
      <c r="F973" s="50" t="b">
        <v>0</v>
      </c>
      <c r="G973" s="59">
        <v>0.99</v>
      </c>
      <c r="H973" s="59" t="s">
        <v>30302</v>
      </c>
    </row>
    <row r="974" spans="1:8" x14ac:dyDescent="0.15">
      <c r="A974" s="46" t="s">
        <v>30368</v>
      </c>
      <c r="B974" s="59">
        <v>27</v>
      </c>
      <c r="C974" s="41" t="s">
        <v>30367</v>
      </c>
      <c r="D974" s="59" t="s">
        <v>30524</v>
      </c>
      <c r="E974" s="400" t="s">
        <v>10961</v>
      </c>
      <c r="F974" s="50" t="b">
        <v>0</v>
      </c>
      <c r="G974" s="59">
        <v>0.99</v>
      </c>
      <c r="H974" s="59" t="s">
        <v>30302</v>
      </c>
    </row>
    <row r="975" spans="1:8" x14ac:dyDescent="0.15">
      <c r="A975" s="46" t="s">
        <v>30523</v>
      </c>
      <c r="B975" s="59">
        <v>2</v>
      </c>
      <c r="C975" s="41" t="s">
        <v>30522</v>
      </c>
      <c r="D975" s="59" t="s">
        <v>30521</v>
      </c>
      <c r="E975" s="400" t="s">
        <v>2328</v>
      </c>
      <c r="F975" s="50" t="b">
        <v>0</v>
      </c>
      <c r="G975" s="59">
        <v>0.99</v>
      </c>
      <c r="H975" s="59" t="s">
        <v>30302</v>
      </c>
    </row>
    <row r="976" spans="1:8" x14ac:dyDescent="0.15">
      <c r="A976" s="46" t="s">
        <v>30305</v>
      </c>
      <c r="B976" s="59">
        <v>3</v>
      </c>
      <c r="C976" s="41" t="s">
        <v>30304</v>
      </c>
      <c r="D976" s="59" t="s">
        <v>30520</v>
      </c>
      <c r="E976" s="400" t="s">
        <v>2328</v>
      </c>
      <c r="F976" s="50" t="b">
        <v>0</v>
      </c>
      <c r="G976" s="59">
        <v>0.99</v>
      </c>
      <c r="H976" s="59" t="s">
        <v>30302</v>
      </c>
    </row>
    <row r="977" spans="1:8" x14ac:dyDescent="0.15">
      <c r="A977" s="46" t="s">
        <v>30519</v>
      </c>
      <c r="B977" s="59">
        <v>2</v>
      </c>
      <c r="C977" s="41" t="s">
        <v>30518</v>
      </c>
      <c r="D977" s="59" t="s">
        <v>30517</v>
      </c>
      <c r="E977" s="400" t="s">
        <v>3542</v>
      </c>
      <c r="F977" s="50" t="b">
        <v>1</v>
      </c>
      <c r="G977" s="59">
        <v>0.99</v>
      </c>
      <c r="H977" s="59" t="s">
        <v>30302</v>
      </c>
    </row>
    <row r="978" spans="1:8" x14ac:dyDescent="0.15">
      <c r="A978" s="46" t="s">
        <v>30516</v>
      </c>
      <c r="B978" s="59">
        <v>9</v>
      </c>
      <c r="C978" s="41" t="s">
        <v>30515</v>
      </c>
      <c r="D978" s="59" t="s">
        <v>30514</v>
      </c>
      <c r="E978" s="400" t="s">
        <v>2996</v>
      </c>
      <c r="F978" s="50" t="b">
        <v>1</v>
      </c>
      <c r="G978" s="59">
        <v>0.99</v>
      </c>
      <c r="H978" s="59" t="s">
        <v>30302</v>
      </c>
    </row>
    <row r="979" spans="1:8" x14ac:dyDescent="0.15">
      <c r="A979" s="46" t="s">
        <v>30513</v>
      </c>
      <c r="B979" s="59">
        <v>1</v>
      </c>
      <c r="C979" s="41" t="s">
        <v>30512</v>
      </c>
      <c r="D979" s="59" t="s">
        <v>30511</v>
      </c>
      <c r="E979" s="400" t="s">
        <v>9210</v>
      </c>
      <c r="F979" s="50" t="b">
        <v>1</v>
      </c>
      <c r="G979" s="59">
        <v>0.99</v>
      </c>
      <c r="H979" s="59" t="s">
        <v>30302</v>
      </c>
    </row>
    <row r="980" spans="1:8" x14ac:dyDescent="0.15">
      <c r="A980" s="46" t="s">
        <v>30510</v>
      </c>
      <c r="B980" s="59">
        <v>1</v>
      </c>
      <c r="C980" s="41" t="s">
        <v>30509</v>
      </c>
      <c r="D980" s="59" t="s">
        <v>30508</v>
      </c>
      <c r="E980" s="400" t="s">
        <v>1501</v>
      </c>
      <c r="F980" s="50" t="b">
        <v>1</v>
      </c>
      <c r="G980" s="59">
        <v>0.99</v>
      </c>
      <c r="H980" s="59" t="s">
        <v>30302</v>
      </c>
    </row>
    <row r="981" spans="1:8" x14ac:dyDescent="0.15">
      <c r="A981" s="46" t="s">
        <v>30507</v>
      </c>
      <c r="B981" s="59">
        <v>1</v>
      </c>
      <c r="C981" s="41" t="s">
        <v>30506</v>
      </c>
      <c r="D981" s="59" t="s">
        <v>30505</v>
      </c>
      <c r="E981" s="400" t="s">
        <v>2328</v>
      </c>
      <c r="F981" s="50" t="b">
        <v>1</v>
      </c>
      <c r="G981" s="59">
        <v>0.99</v>
      </c>
      <c r="H981" s="59" t="s">
        <v>30302</v>
      </c>
    </row>
    <row r="982" spans="1:8" x14ac:dyDescent="0.15">
      <c r="A982" s="46" t="s">
        <v>30308</v>
      </c>
      <c r="B982" s="59">
        <v>20</v>
      </c>
      <c r="C982" s="41" t="s">
        <v>30307</v>
      </c>
      <c r="D982" s="59" t="s">
        <v>30504</v>
      </c>
      <c r="E982" s="400" t="s">
        <v>3119</v>
      </c>
      <c r="F982" s="50" t="b">
        <v>1</v>
      </c>
      <c r="G982" s="59">
        <v>0.99</v>
      </c>
      <c r="H982" s="59" t="s">
        <v>30302</v>
      </c>
    </row>
    <row r="983" spans="1:8" x14ac:dyDescent="0.15">
      <c r="A983" s="46" t="s">
        <v>30503</v>
      </c>
      <c r="B983" s="59">
        <v>1</v>
      </c>
      <c r="C983" s="41" t="s">
        <v>30502</v>
      </c>
      <c r="D983" s="59" t="s">
        <v>30501</v>
      </c>
      <c r="E983" s="400" t="s">
        <v>2328</v>
      </c>
      <c r="F983" s="50" t="b">
        <v>1</v>
      </c>
      <c r="G983" s="59">
        <v>0.99</v>
      </c>
      <c r="H983" s="59" t="s">
        <v>30302</v>
      </c>
    </row>
    <row r="984" spans="1:8" ht="26" x14ac:dyDescent="0.15">
      <c r="A984" s="46" t="s">
        <v>30317</v>
      </c>
      <c r="B984" s="59">
        <v>11</v>
      </c>
      <c r="C984" s="41" t="s">
        <v>30316</v>
      </c>
      <c r="D984" s="59" t="s">
        <v>30500</v>
      </c>
      <c r="E984" s="400" t="s">
        <v>11529</v>
      </c>
      <c r="F984" s="50" t="b">
        <v>0</v>
      </c>
      <c r="G984" s="59">
        <v>1</v>
      </c>
      <c r="H984" s="59" t="s">
        <v>30302</v>
      </c>
    </row>
    <row r="985" spans="1:8" x14ac:dyDescent="0.15">
      <c r="A985" s="46" t="s">
        <v>2692</v>
      </c>
      <c r="B985" s="59">
        <v>10</v>
      </c>
      <c r="C985" s="41" t="s">
        <v>30499</v>
      </c>
      <c r="D985" s="59" t="s">
        <v>30498</v>
      </c>
      <c r="E985" s="400" t="s">
        <v>3316</v>
      </c>
      <c r="F985" s="50" t="b">
        <v>0</v>
      </c>
      <c r="G985" s="59">
        <v>1</v>
      </c>
      <c r="H985" s="59" t="s">
        <v>30302</v>
      </c>
    </row>
    <row r="986" spans="1:8" x14ac:dyDescent="0.15">
      <c r="A986" s="46" t="s">
        <v>30497</v>
      </c>
      <c r="B986" s="59">
        <v>1</v>
      </c>
      <c r="C986" s="41" t="s">
        <v>30496</v>
      </c>
      <c r="D986" s="59" t="s">
        <v>30495</v>
      </c>
      <c r="E986" s="400" t="s">
        <v>30494</v>
      </c>
      <c r="F986" s="50" t="b">
        <v>1</v>
      </c>
      <c r="G986" s="59">
        <v>1</v>
      </c>
      <c r="H986" s="59" t="s">
        <v>30302</v>
      </c>
    </row>
    <row r="987" spans="1:8" x14ac:dyDescent="0.15">
      <c r="A987" s="46" t="s">
        <v>30493</v>
      </c>
      <c r="B987" s="59">
        <v>7</v>
      </c>
      <c r="C987" s="41" t="s">
        <v>30492</v>
      </c>
      <c r="D987" s="59" t="s">
        <v>20423</v>
      </c>
      <c r="E987" s="400" t="s">
        <v>2958</v>
      </c>
      <c r="F987" s="50" t="b">
        <v>0</v>
      </c>
      <c r="G987" s="59">
        <v>1</v>
      </c>
      <c r="H987" s="59" t="s">
        <v>30302</v>
      </c>
    </row>
    <row r="988" spans="1:8" x14ac:dyDescent="0.15">
      <c r="A988" s="46" t="s">
        <v>30457</v>
      </c>
      <c r="B988" s="59">
        <v>9</v>
      </c>
      <c r="C988" s="41" t="s">
        <v>30456</v>
      </c>
      <c r="D988" s="59" t="s">
        <v>30491</v>
      </c>
      <c r="E988" s="400" t="s">
        <v>11376</v>
      </c>
      <c r="F988" s="50" t="b">
        <v>0</v>
      </c>
      <c r="G988" s="59">
        <v>1</v>
      </c>
      <c r="H988" s="59" t="s">
        <v>30302</v>
      </c>
    </row>
    <row r="989" spans="1:8" x14ac:dyDescent="0.15">
      <c r="A989" s="46" t="s">
        <v>30490</v>
      </c>
      <c r="B989" s="59">
        <v>1</v>
      </c>
      <c r="C989" s="41" t="s">
        <v>30489</v>
      </c>
      <c r="D989" s="59" t="s">
        <v>30488</v>
      </c>
      <c r="E989" s="400" t="s">
        <v>3179</v>
      </c>
      <c r="F989" s="50" t="b">
        <v>1</v>
      </c>
      <c r="G989" s="59">
        <v>1</v>
      </c>
      <c r="H989" s="59" t="s">
        <v>30302</v>
      </c>
    </row>
    <row r="990" spans="1:8" ht="143" x14ac:dyDescent="0.15">
      <c r="A990" s="46" t="s">
        <v>30402</v>
      </c>
      <c r="B990" s="59">
        <v>34</v>
      </c>
      <c r="C990" s="41" t="s">
        <v>30401</v>
      </c>
      <c r="D990" s="59" t="s">
        <v>30487</v>
      </c>
      <c r="E990" s="400" t="s">
        <v>2328</v>
      </c>
      <c r="F990" s="50" t="b">
        <v>1</v>
      </c>
      <c r="G990" s="59">
        <v>1</v>
      </c>
      <c r="H990" s="59" t="s">
        <v>30302</v>
      </c>
    </row>
    <row r="991" spans="1:8" x14ac:dyDescent="0.15">
      <c r="A991" s="46" t="s">
        <v>30364</v>
      </c>
      <c r="B991" s="59">
        <v>6</v>
      </c>
      <c r="C991" s="41" t="s">
        <v>30363</v>
      </c>
      <c r="D991" s="59" t="s">
        <v>30486</v>
      </c>
      <c r="E991" s="400" t="s">
        <v>4007</v>
      </c>
      <c r="F991" s="50" t="b">
        <v>0</v>
      </c>
      <c r="G991" s="59">
        <v>1</v>
      </c>
      <c r="H991" s="59" t="s">
        <v>30302</v>
      </c>
    </row>
    <row r="992" spans="1:8" x14ac:dyDescent="0.15">
      <c r="A992" s="46" t="s">
        <v>30408</v>
      </c>
      <c r="B992" s="59">
        <v>5</v>
      </c>
      <c r="C992" s="41" t="s">
        <v>30407</v>
      </c>
      <c r="D992" s="59" t="s">
        <v>30485</v>
      </c>
      <c r="E992" s="400" t="s">
        <v>5564</v>
      </c>
      <c r="F992" s="50" t="b">
        <v>0</v>
      </c>
      <c r="G992" s="59">
        <v>1</v>
      </c>
      <c r="H992" s="59" t="s">
        <v>30302</v>
      </c>
    </row>
    <row r="993" spans="1:8" x14ac:dyDescent="0.15">
      <c r="A993" s="46" t="s">
        <v>30484</v>
      </c>
      <c r="B993" s="59">
        <v>4</v>
      </c>
      <c r="C993" s="41" t="s">
        <v>30483</v>
      </c>
      <c r="D993" s="59" t="s">
        <v>30482</v>
      </c>
      <c r="E993" s="400" t="s">
        <v>30481</v>
      </c>
      <c r="F993" s="50" t="b">
        <v>1</v>
      </c>
      <c r="G993" s="59">
        <v>1</v>
      </c>
      <c r="H993" s="59" t="s">
        <v>30302</v>
      </c>
    </row>
    <row r="994" spans="1:8" x14ac:dyDescent="0.15">
      <c r="A994" s="46" t="s">
        <v>30480</v>
      </c>
      <c r="B994" s="59">
        <v>7</v>
      </c>
      <c r="C994" s="41" t="s">
        <v>30479</v>
      </c>
      <c r="D994" s="59" t="s">
        <v>20424</v>
      </c>
      <c r="E994" s="400" t="s">
        <v>3032</v>
      </c>
      <c r="F994" s="50" t="b">
        <v>0</v>
      </c>
      <c r="G994" s="59">
        <v>1</v>
      </c>
      <c r="H994" s="59" t="s">
        <v>30302</v>
      </c>
    </row>
    <row r="995" spans="1:8" ht="143" x14ac:dyDescent="0.15">
      <c r="A995" s="46" t="s">
        <v>30402</v>
      </c>
      <c r="B995" s="59">
        <v>34</v>
      </c>
      <c r="C995" s="41" t="s">
        <v>30401</v>
      </c>
      <c r="D995" s="59" t="s">
        <v>20425</v>
      </c>
      <c r="E995" s="400" t="s">
        <v>2328</v>
      </c>
      <c r="F995" s="50" t="b">
        <v>1</v>
      </c>
      <c r="G995" s="59">
        <v>1</v>
      </c>
      <c r="H995" s="59" t="s">
        <v>30302</v>
      </c>
    </row>
    <row r="996" spans="1:8" x14ac:dyDescent="0.15">
      <c r="A996" s="46" t="s">
        <v>30478</v>
      </c>
      <c r="B996" s="59">
        <v>2</v>
      </c>
      <c r="C996" s="41" t="s">
        <v>30477</v>
      </c>
      <c r="D996" s="59" t="s">
        <v>30476</v>
      </c>
      <c r="E996" s="400" t="s">
        <v>1491</v>
      </c>
      <c r="F996" s="50" t="b">
        <v>1</v>
      </c>
      <c r="G996" s="59">
        <v>1</v>
      </c>
      <c r="H996" s="59" t="s">
        <v>30302</v>
      </c>
    </row>
    <row r="997" spans="1:8" x14ac:dyDescent="0.15">
      <c r="A997" s="46" t="s">
        <v>30475</v>
      </c>
      <c r="B997" s="59">
        <v>7</v>
      </c>
      <c r="C997" s="41" t="s">
        <v>30474</v>
      </c>
      <c r="D997" s="59" t="s">
        <v>30473</v>
      </c>
      <c r="E997" s="400" t="s">
        <v>4841</v>
      </c>
      <c r="F997" s="50" t="b">
        <v>0</v>
      </c>
      <c r="G997" s="59">
        <v>1</v>
      </c>
      <c r="H997" s="59" t="s">
        <v>30302</v>
      </c>
    </row>
    <row r="998" spans="1:8" x14ac:dyDescent="0.15">
      <c r="A998" s="46" t="s">
        <v>30472</v>
      </c>
      <c r="B998" s="59">
        <v>5</v>
      </c>
      <c r="C998" s="41" t="s">
        <v>30471</v>
      </c>
      <c r="D998" s="59" t="s">
        <v>30470</v>
      </c>
      <c r="E998" s="400" t="s">
        <v>2328</v>
      </c>
      <c r="F998" s="50" t="b">
        <v>0</v>
      </c>
      <c r="G998" s="59">
        <v>1</v>
      </c>
      <c r="H998" s="59" t="s">
        <v>30302</v>
      </c>
    </row>
    <row r="999" spans="1:8" ht="26" x14ac:dyDescent="0.15">
      <c r="A999" s="46" t="s">
        <v>30469</v>
      </c>
      <c r="B999" s="59">
        <v>6</v>
      </c>
      <c r="C999" s="41" t="s">
        <v>30468</v>
      </c>
      <c r="D999" s="59" t="s">
        <v>30467</v>
      </c>
      <c r="E999" s="400" t="s">
        <v>2960</v>
      </c>
      <c r="F999" s="50" t="b">
        <v>1</v>
      </c>
      <c r="G999" s="59">
        <v>1</v>
      </c>
      <c r="H999" s="59" t="s">
        <v>30302</v>
      </c>
    </row>
    <row r="1000" spans="1:8" x14ac:dyDescent="0.15">
      <c r="A1000" s="46" t="s">
        <v>30466</v>
      </c>
      <c r="B1000" s="59">
        <v>6</v>
      </c>
      <c r="C1000" s="41" t="s">
        <v>30465</v>
      </c>
      <c r="D1000" s="59" t="s">
        <v>30464</v>
      </c>
      <c r="E1000" s="400" t="s">
        <v>4653</v>
      </c>
      <c r="F1000" s="50" t="b">
        <v>0</v>
      </c>
      <c r="G1000" s="59">
        <v>1</v>
      </c>
      <c r="H1000" s="59" t="s">
        <v>30302</v>
      </c>
    </row>
    <row r="1001" spans="1:8" x14ac:dyDescent="0.15">
      <c r="A1001" s="46" t="s">
        <v>30463</v>
      </c>
      <c r="B1001" s="59">
        <v>2</v>
      </c>
      <c r="C1001" s="41" t="s">
        <v>30462</v>
      </c>
      <c r="D1001" s="59" t="s">
        <v>30461</v>
      </c>
      <c r="E1001" s="400" t="s">
        <v>3460</v>
      </c>
      <c r="F1001" s="50" t="b">
        <v>0</v>
      </c>
      <c r="G1001" s="59">
        <v>1</v>
      </c>
      <c r="H1001" s="59" t="s">
        <v>30302</v>
      </c>
    </row>
    <row r="1002" spans="1:8" x14ac:dyDescent="0.15">
      <c r="A1002" s="46" t="s">
        <v>30460</v>
      </c>
      <c r="B1002" s="59">
        <v>1</v>
      </c>
      <c r="C1002" s="41" t="s">
        <v>30459</v>
      </c>
      <c r="D1002" s="59" t="s">
        <v>30458</v>
      </c>
      <c r="E1002" s="400" t="s">
        <v>1971</v>
      </c>
      <c r="F1002" s="50" t="b">
        <v>1</v>
      </c>
      <c r="G1002" s="59">
        <v>1</v>
      </c>
      <c r="H1002" s="59" t="s">
        <v>30302</v>
      </c>
    </row>
    <row r="1003" spans="1:8" x14ac:dyDescent="0.15">
      <c r="A1003" s="46" t="s">
        <v>30457</v>
      </c>
      <c r="B1003" s="59">
        <v>9</v>
      </c>
      <c r="C1003" s="41" t="s">
        <v>30456</v>
      </c>
      <c r="D1003" s="59" t="s">
        <v>30455</v>
      </c>
      <c r="E1003" s="400" t="s">
        <v>5382</v>
      </c>
      <c r="F1003" s="50" t="b">
        <v>0</v>
      </c>
      <c r="G1003" s="59">
        <v>1</v>
      </c>
      <c r="H1003" s="59" t="s">
        <v>30302</v>
      </c>
    </row>
    <row r="1004" spans="1:8" x14ac:dyDescent="0.15">
      <c r="A1004" s="46" t="s">
        <v>30454</v>
      </c>
      <c r="B1004" s="59">
        <v>7</v>
      </c>
      <c r="C1004" s="41" t="s">
        <v>30453</v>
      </c>
      <c r="D1004" s="59" t="s">
        <v>30452</v>
      </c>
      <c r="E1004" s="400" t="s">
        <v>3413</v>
      </c>
      <c r="F1004" s="50" t="b">
        <v>1</v>
      </c>
      <c r="G1004" s="59">
        <v>1</v>
      </c>
      <c r="H1004" s="59" t="s">
        <v>30302</v>
      </c>
    </row>
    <row r="1005" spans="1:8" x14ac:dyDescent="0.15">
      <c r="A1005" s="46" t="s">
        <v>30451</v>
      </c>
      <c r="B1005" s="59">
        <v>9</v>
      </c>
      <c r="C1005" s="41" t="s">
        <v>30450</v>
      </c>
      <c r="D1005" s="59" t="s">
        <v>30449</v>
      </c>
      <c r="E1005" s="400" t="s">
        <v>12108</v>
      </c>
      <c r="F1005" s="50" t="b">
        <v>0</v>
      </c>
      <c r="G1005" s="59">
        <v>1</v>
      </c>
      <c r="H1005" s="59" t="s">
        <v>30302</v>
      </c>
    </row>
    <row r="1006" spans="1:8" x14ac:dyDescent="0.15">
      <c r="A1006" s="46" t="s">
        <v>30448</v>
      </c>
      <c r="B1006" s="59">
        <v>4</v>
      </c>
      <c r="C1006" s="41" t="s">
        <v>30447</v>
      </c>
      <c r="D1006" s="59" t="s">
        <v>30446</v>
      </c>
      <c r="E1006" s="400" t="s">
        <v>30445</v>
      </c>
      <c r="F1006" s="50" t="b">
        <v>0</v>
      </c>
      <c r="G1006" s="59">
        <v>1</v>
      </c>
      <c r="H1006" s="59" t="s">
        <v>30302</v>
      </c>
    </row>
    <row r="1007" spans="1:8" x14ac:dyDescent="0.15">
      <c r="A1007" s="46" t="s">
        <v>30444</v>
      </c>
      <c r="B1007" s="59">
        <v>3</v>
      </c>
      <c r="C1007" s="41" t="s">
        <v>30443</v>
      </c>
      <c r="D1007" s="59" t="s">
        <v>30442</v>
      </c>
      <c r="E1007" s="400" t="s">
        <v>6108</v>
      </c>
      <c r="F1007" s="50" t="b">
        <v>0</v>
      </c>
      <c r="G1007" s="59">
        <v>1</v>
      </c>
      <c r="H1007" s="59" t="s">
        <v>30302</v>
      </c>
    </row>
    <row r="1008" spans="1:8" x14ac:dyDescent="0.15">
      <c r="A1008" s="46" t="s">
        <v>30441</v>
      </c>
      <c r="B1008" s="59">
        <v>14</v>
      </c>
      <c r="C1008" s="41" t="s">
        <v>30440</v>
      </c>
      <c r="D1008" s="59" t="s">
        <v>30439</v>
      </c>
      <c r="E1008" s="400" t="s">
        <v>12689</v>
      </c>
      <c r="F1008" s="50" t="b">
        <v>0</v>
      </c>
      <c r="G1008" s="59">
        <v>1</v>
      </c>
      <c r="H1008" s="59" t="s">
        <v>30302</v>
      </c>
    </row>
    <row r="1009" spans="1:8" x14ac:dyDescent="0.15">
      <c r="A1009" s="46" t="s">
        <v>30308</v>
      </c>
      <c r="B1009" s="59">
        <v>20</v>
      </c>
      <c r="C1009" s="41" t="s">
        <v>30307</v>
      </c>
      <c r="D1009" s="59" t="s">
        <v>30438</v>
      </c>
      <c r="E1009" s="400" t="s">
        <v>3471</v>
      </c>
      <c r="F1009" s="50" t="b">
        <v>0</v>
      </c>
      <c r="G1009" s="59">
        <v>1</v>
      </c>
      <c r="H1009" s="59" t="s">
        <v>30302</v>
      </c>
    </row>
    <row r="1010" spans="1:8" x14ac:dyDescent="0.15">
      <c r="A1010" s="46" t="s">
        <v>30437</v>
      </c>
      <c r="B1010" s="59">
        <v>3</v>
      </c>
      <c r="C1010" s="41" t="s">
        <v>30436</v>
      </c>
      <c r="D1010" s="59" t="s">
        <v>30435</v>
      </c>
      <c r="E1010" s="400" t="s">
        <v>14446</v>
      </c>
      <c r="F1010" s="50" t="b">
        <v>1</v>
      </c>
      <c r="G1010" s="59">
        <v>1</v>
      </c>
      <c r="H1010" s="59" t="s">
        <v>30302</v>
      </c>
    </row>
    <row r="1011" spans="1:8" x14ac:dyDescent="0.15">
      <c r="A1011" s="46" t="s">
        <v>30347</v>
      </c>
      <c r="B1011" s="59">
        <v>5</v>
      </c>
      <c r="C1011" s="41" t="s">
        <v>30346</v>
      </c>
      <c r="D1011" s="59" t="s">
        <v>30434</v>
      </c>
      <c r="E1011" s="400" t="s">
        <v>3196</v>
      </c>
      <c r="F1011" s="50" t="b">
        <v>0</v>
      </c>
      <c r="G1011" s="59">
        <v>1</v>
      </c>
      <c r="H1011" s="59" t="s">
        <v>30302</v>
      </c>
    </row>
    <row r="1012" spans="1:8" x14ac:dyDescent="0.15">
      <c r="A1012" s="46" t="s">
        <v>30433</v>
      </c>
      <c r="B1012" s="59">
        <v>8</v>
      </c>
      <c r="C1012" s="41" t="s">
        <v>30432</v>
      </c>
      <c r="D1012" s="59" t="s">
        <v>30431</v>
      </c>
      <c r="E1012" s="400" t="s">
        <v>2328</v>
      </c>
      <c r="F1012" s="50" t="b">
        <v>0</v>
      </c>
      <c r="G1012" s="59">
        <v>1</v>
      </c>
      <c r="H1012" s="59" t="s">
        <v>30302</v>
      </c>
    </row>
    <row r="1013" spans="1:8" x14ac:dyDescent="0.15">
      <c r="A1013" s="46" t="s">
        <v>30430</v>
      </c>
      <c r="B1013" s="59">
        <v>2</v>
      </c>
      <c r="C1013" s="41" t="s">
        <v>30429</v>
      </c>
      <c r="D1013" s="59" t="s">
        <v>30428</v>
      </c>
      <c r="E1013" s="400" t="s">
        <v>2328</v>
      </c>
      <c r="F1013" s="50" t="b">
        <v>1</v>
      </c>
      <c r="G1013" s="59">
        <v>1</v>
      </c>
      <c r="H1013" s="59" t="s">
        <v>30302</v>
      </c>
    </row>
    <row r="1014" spans="1:8" x14ac:dyDescent="0.15">
      <c r="A1014" s="46" t="s">
        <v>30311</v>
      </c>
      <c r="B1014" s="59">
        <v>14</v>
      </c>
      <c r="C1014" s="41" t="s">
        <v>30310</v>
      </c>
      <c r="D1014" s="59" t="s">
        <v>30427</v>
      </c>
      <c r="E1014" s="400" t="s">
        <v>5157</v>
      </c>
      <c r="F1014" s="50" t="b">
        <v>0</v>
      </c>
      <c r="G1014" s="59">
        <v>1</v>
      </c>
      <c r="H1014" s="59" t="s">
        <v>30302</v>
      </c>
    </row>
    <row r="1015" spans="1:8" x14ac:dyDescent="0.15">
      <c r="A1015" s="46" t="s">
        <v>30426</v>
      </c>
      <c r="B1015" s="59">
        <v>1</v>
      </c>
      <c r="C1015" s="41" t="s">
        <v>30425</v>
      </c>
      <c r="D1015" s="59" t="s">
        <v>30424</v>
      </c>
      <c r="E1015" s="400" t="s">
        <v>3044</v>
      </c>
      <c r="F1015" s="50" t="b">
        <v>1</v>
      </c>
      <c r="G1015" s="59">
        <v>1</v>
      </c>
      <c r="H1015" s="59" t="s">
        <v>30302</v>
      </c>
    </row>
    <row r="1016" spans="1:8" x14ac:dyDescent="0.15">
      <c r="A1016" s="46" t="s">
        <v>30423</v>
      </c>
      <c r="B1016" s="59">
        <v>1</v>
      </c>
      <c r="C1016" s="41" t="s">
        <v>30422</v>
      </c>
      <c r="D1016" s="59" t="s">
        <v>30421</v>
      </c>
      <c r="E1016" s="400" t="s">
        <v>18883</v>
      </c>
      <c r="F1016" s="50" t="b">
        <v>1</v>
      </c>
      <c r="G1016" s="59">
        <v>1</v>
      </c>
      <c r="H1016" s="59" t="s">
        <v>30302</v>
      </c>
    </row>
    <row r="1017" spans="1:8" x14ac:dyDescent="0.15">
      <c r="A1017" s="46" t="s">
        <v>30389</v>
      </c>
      <c r="B1017" s="59">
        <v>16</v>
      </c>
      <c r="C1017" s="41" t="s">
        <v>30388</v>
      </c>
      <c r="D1017" s="59" t="s">
        <v>30420</v>
      </c>
      <c r="E1017" s="400" t="s">
        <v>3261</v>
      </c>
      <c r="F1017" s="50" t="b">
        <v>0</v>
      </c>
      <c r="G1017" s="59">
        <v>1</v>
      </c>
      <c r="H1017" s="59" t="s">
        <v>30302</v>
      </c>
    </row>
    <row r="1018" spans="1:8" ht="143" x14ac:dyDescent="0.15">
      <c r="A1018" s="46" t="s">
        <v>30402</v>
      </c>
      <c r="B1018" s="59">
        <v>34</v>
      </c>
      <c r="C1018" s="41" t="s">
        <v>30401</v>
      </c>
      <c r="D1018" s="59" t="s">
        <v>30419</v>
      </c>
      <c r="E1018" s="400" t="s">
        <v>569</v>
      </c>
      <c r="F1018" s="50" t="b">
        <v>1</v>
      </c>
      <c r="G1018" s="59">
        <v>1</v>
      </c>
      <c r="H1018" s="59" t="s">
        <v>30302</v>
      </c>
    </row>
    <row r="1019" spans="1:8" x14ac:dyDescent="0.15">
      <c r="A1019" s="46" t="s">
        <v>30418</v>
      </c>
      <c r="B1019" s="59">
        <v>1</v>
      </c>
      <c r="C1019" s="41" t="s">
        <v>30417</v>
      </c>
      <c r="D1019" s="59" t="s">
        <v>30416</v>
      </c>
      <c r="E1019" s="400" t="s">
        <v>2328</v>
      </c>
      <c r="F1019" s="50" t="b">
        <v>1</v>
      </c>
      <c r="G1019" s="59">
        <v>1</v>
      </c>
      <c r="H1019" s="59" t="s">
        <v>30302</v>
      </c>
    </row>
    <row r="1020" spans="1:8" x14ac:dyDescent="0.15">
      <c r="A1020" s="46" t="s">
        <v>30341</v>
      </c>
      <c r="B1020" s="59">
        <v>12</v>
      </c>
      <c r="C1020" s="41" t="s">
        <v>30340</v>
      </c>
      <c r="D1020" s="59" t="s">
        <v>30415</v>
      </c>
      <c r="E1020" s="400" t="s">
        <v>3016</v>
      </c>
      <c r="F1020" s="50" t="b">
        <v>1</v>
      </c>
      <c r="G1020" s="59">
        <v>1</v>
      </c>
      <c r="H1020" s="59" t="s">
        <v>30302</v>
      </c>
    </row>
    <row r="1021" spans="1:8" x14ac:dyDescent="0.15">
      <c r="A1021" s="46" t="s">
        <v>30414</v>
      </c>
      <c r="B1021" s="59">
        <v>3</v>
      </c>
      <c r="C1021" s="41" t="s">
        <v>30413</v>
      </c>
      <c r="D1021" s="59" t="s">
        <v>30412</v>
      </c>
      <c r="E1021" s="400" t="s">
        <v>3437</v>
      </c>
      <c r="F1021" s="50" t="b">
        <v>0</v>
      </c>
      <c r="G1021" s="59">
        <v>1</v>
      </c>
      <c r="H1021" s="59" t="s">
        <v>30302</v>
      </c>
    </row>
    <row r="1022" spans="1:8" x14ac:dyDescent="0.15">
      <c r="A1022" s="46" t="s">
        <v>30411</v>
      </c>
      <c r="B1022" s="59">
        <v>2</v>
      </c>
      <c r="C1022" s="41" t="s">
        <v>30410</v>
      </c>
      <c r="D1022" s="59" t="s">
        <v>30409</v>
      </c>
      <c r="E1022" s="400" t="s">
        <v>3713</v>
      </c>
      <c r="F1022" s="50" t="b">
        <v>0</v>
      </c>
      <c r="G1022" s="59">
        <v>1</v>
      </c>
      <c r="H1022" s="59" t="s">
        <v>30302</v>
      </c>
    </row>
    <row r="1023" spans="1:8" x14ac:dyDescent="0.15">
      <c r="A1023" s="46" t="s">
        <v>30408</v>
      </c>
      <c r="B1023" s="59">
        <v>5</v>
      </c>
      <c r="C1023" s="41" t="s">
        <v>30407</v>
      </c>
      <c r="D1023" s="59" t="s">
        <v>30406</v>
      </c>
      <c r="E1023" s="400" t="s">
        <v>3242</v>
      </c>
      <c r="F1023" s="50" t="b">
        <v>0</v>
      </c>
      <c r="G1023" s="59">
        <v>1</v>
      </c>
      <c r="H1023" s="59" t="s">
        <v>30302</v>
      </c>
    </row>
    <row r="1024" spans="1:8" x14ac:dyDescent="0.15">
      <c r="A1024" s="46" t="s">
        <v>30405</v>
      </c>
      <c r="B1024" s="59">
        <v>6</v>
      </c>
      <c r="C1024" s="41" t="s">
        <v>30404</v>
      </c>
      <c r="D1024" s="59" t="s">
        <v>30403</v>
      </c>
      <c r="E1024" s="400" t="s">
        <v>3086</v>
      </c>
      <c r="F1024" s="50" t="b">
        <v>0</v>
      </c>
      <c r="G1024" s="59">
        <v>1</v>
      </c>
      <c r="H1024" s="59" t="s">
        <v>30302</v>
      </c>
    </row>
    <row r="1025" spans="1:8" ht="143" x14ac:dyDescent="0.15">
      <c r="A1025" s="46" t="s">
        <v>30402</v>
      </c>
      <c r="B1025" s="59">
        <v>34</v>
      </c>
      <c r="C1025" s="41" t="s">
        <v>30401</v>
      </c>
      <c r="D1025" s="59" t="s">
        <v>30400</v>
      </c>
      <c r="E1025" s="400" t="s">
        <v>2820</v>
      </c>
      <c r="F1025" s="50" t="b">
        <v>1</v>
      </c>
      <c r="G1025" s="59">
        <v>1</v>
      </c>
      <c r="H1025" s="59" t="s">
        <v>30302</v>
      </c>
    </row>
    <row r="1026" spans="1:8" x14ac:dyDescent="0.15">
      <c r="A1026" s="46" t="s">
        <v>21844</v>
      </c>
      <c r="B1026" s="59">
        <v>3</v>
      </c>
      <c r="C1026" s="41" t="s">
        <v>30399</v>
      </c>
      <c r="D1026" s="59" t="s">
        <v>30398</v>
      </c>
      <c r="E1026" s="400" t="s">
        <v>3441</v>
      </c>
      <c r="F1026" s="50" t="b">
        <v>1</v>
      </c>
      <c r="G1026" s="59">
        <v>1</v>
      </c>
      <c r="H1026" s="59" t="s">
        <v>30302</v>
      </c>
    </row>
    <row r="1027" spans="1:8" x14ac:dyDescent="0.15">
      <c r="A1027" s="46" t="s">
        <v>30344</v>
      </c>
      <c r="B1027" s="59">
        <v>9</v>
      </c>
      <c r="C1027" s="41" t="s">
        <v>30343</v>
      </c>
      <c r="D1027" s="59" t="s">
        <v>30397</v>
      </c>
      <c r="E1027" s="400" t="s">
        <v>3826</v>
      </c>
      <c r="F1027" s="50" t="b">
        <v>0</v>
      </c>
      <c r="G1027" s="59">
        <v>1</v>
      </c>
      <c r="H1027" s="59" t="s">
        <v>30302</v>
      </c>
    </row>
    <row r="1028" spans="1:8" x14ac:dyDescent="0.15">
      <c r="A1028" s="46" t="s">
        <v>30308</v>
      </c>
      <c r="B1028" s="59">
        <v>20</v>
      </c>
      <c r="C1028" s="41" t="s">
        <v>30307</v>
      </c>
      <c r="D1028" s="59" t="s">
        <v>30396</v>
      </c>
      <c r="E1028" s="400" t="s">
        <v>15076</v>
      </c>
      <c r="F1028" s="50" t="b">
        <v>0</v>
      </c>
      <c r="G1028" s="59">
        <v>1</v>
      </c>
      <c r="H1028" s="59" t="s">
        <v>30302</v>
      </c>
    </row>
    <row r="1029" spans="1:8" x14ac:dyDescent="0.15">
      <c r="A1029" s="46" t="s">
        <v>30395</v>
      </c>
      <c r="B1029" s="59">
        <v>10</v>
      </c>
      <c r="C1029" s="41" t="s">
        <v>30394</v>
      </c>
      <c r="D1029" s="59" t="s">
        <v>30393</v>
      </c>
      <c r="E1029" s="400" t="s">
        <v>3954</v>
      </c>
      <c r="F1029" s="50" t="b">
        <v>0</v>
      </c>
      <c r="G1029" s="59">
        <v>1</v>
      </c>
      <c r="H1029" s="59" t="s">
        <v>30302</v>
      </c>
    </row>
    <row r="1030" spans="1:8" x14ac:dyDescent="0.15">
      <c r="A1030" s="46" t="s">
        <v>30392</v>
      </c>
      <c r="B1030" s="59">
        <v>1</v>
      </c>
      <c r="C1030" s="41" t="s">
        <v>30391</v>
      </c>
      <c r="D1030" s="59" t="s">
        <v>30390</v>
      </c>
      <c r="E1030" s="400" t="s">
        <v>1238</v>
      </c>
      <c r="F1030" s="50" t="b">
        <v>1</v>
      </c>
      <c r="G1030" s="59">
        <v>1</v>
      </c>
      <c r="H1030" s="59" t="s">
        <v>30302</v>
      </c>
    </row>
    <row r="1031" spans="1:8" x14ac:dyDescent="0.15">
      <c r="A1031" s="46" t="s">
        <v>30389</v>
      </c>
      <c r="B1031" s="59">
        <v>16</v>
      </c>
      <c r="C1031" s="41" t="s">
        <v>30388</v>
      </c>
      <c r="D1031" s="59" t="s">
        <v>30387</v>
      </c>
      <c r="E1031" s="400" t="s">
        <v>8283</v>
      </c>
      <c r="F1031" s="50" t="b">
        <v>0</v>
      </c>
      <c r="G1031" s="59">
        <v>1</v>
      </c>
      <c r="H1031" s="59" t="s">
        <v>30302</v>
      </c>
    </row>
    <row r="1032" spans="1:8" x14ac:dyDescent="0.15">
      <c r="A1032" s="46" t="s">
        <v>30386</v>
      </c>
      <c r="B1032" s="59">
        <v>18</v>
      </c>
      <c r="C1032" s="41" t="s">
        <v>30385</v>
      </c>
      <c r="D1032" s="59" t="s">
        <v>30384</v>
      </c>
      <c r="E1032" s="400" t="s">
        <v>2328</v>
      </c>
      <c r="F1032" s="50" t="b">
        <v>0</v>
      </c>
      <c r="G1032" s="59">
        <v>1</v>
      </c>
      <c r="H1032" s="59" t="s">
        <v>30302</v>
      </c>
    </row>
    <row r="1033" spans="1:8" x14ac:dyDescent="0.15">
      <c r="A1033" s="46" t="s">
        <v>30383</v>
      </c>
      <c r="B1033" s="59">
        <v>1</v>
      </c>
      <c r="C1033" s="41" t="s">
        <v>30382</v>
      </c>
      <c r="D1033" s="59" t="s">
        <v>30381</v>
      </c>
      <c r="E1033" s="400" t="s">
        <v>2328</v>
      </c>
      <c r="F1033" s="50" t="b">
        <v>1</v>
      </c>
      <c r="G1033" s="59">
        <v>1</v>
      </c>
      <c r="H1033" s="59" t="s">
        <v>30302</v>
      </c>
    </row>
    <row r="1034" spans="1:8" x14ac:dyDescent="0.15">
      <c r="A1034" s="46" t="s">
        <v>30308</v>
      </c>
      <c r="B1034" s="59">
        <v>20</v>
      </c>
      <c r="C1034" s="41" t="s">
        <v>30307</v>
      </c>
      <c r="D1034" s="59" t="s">
        <v>30380</v>
      </c>
      <c r="E1034" s="400" t="s">
        <v>3254</v>
      </c>
      <c r="F1034" s="50" t="b">
        <v>0</v>
      </c>
      <c r="G1034" s="59">
        <v>1</v>
      </c>
      <c r="H1034" s="59" t="s">
        <v>30302</v>
      </c>
    </row>
    <row r="1035" spans="1:8" x14ac:dyDescent="0.15">
      <c r="A1035" s="46" t="s">
        <v>30379</v>
      </c>
      <c r="B1035" s="59">
        <v>8</v>
      </c>
      <c r="C1035" s="41" t="s">
        <v>30378</v>
      </c>
      <c r="D1035" s="59" t="s">
        <v>30377</v>
      </c>
      <c r="E1035" s="400" t="s">
        <v>3445</v>
      </c>
      <c r="F1035" s="50" t="b">
        <v>0</v>
      </c>
      <c r="G1035" s="59">
        <v>1</v>
      </c>
      <c r="H1035" s="59" t="s">
        <v>30302</v>
      </c>
    </row>
    <row r="1036" spans="1:8" x14ac:dyDescent="0.15">
      <c r="A1036" s="46" t="s">
        <v>30376</v>
      </c>
      <c r="B1036" s="59">
        <v>1</v>
      </c>
      <c r="C1036" s="41" t="s">
        <v>30375</v>
      </c>
      <c r="D1036" s="59" t="s">
        <v>30374</v>
      </c>
      <c r="E1036" s="400" t="s">
        <v>2328</v>
      </c>
      <c r="F1036" s="50" t="b">
        <v>1</v>
      </c>
      <c r="G1036" s="59">
        <v>1</v>
      </c>
      <c r="H1036" s="59" t="s">
        <v>30302</v>
      </c>
    </row>
    <row r="1037" spans="1:8" x14ac:dyDescent="0.15">
      <c r="A1037" s="46" t="s">
        <v>30373</v>
      </c>
      <c r="B1037" s="59">
        <v>3</v>
      </c>
      <c r="C1037" s="41" t="s">
        <v>30372</v>
      </c>
      <c r="D1037" s="59" t="s">
        <v>20426</v>
      </c>
      <c r="E1037" s="400" t="s">
        <v>3728</v>
      </c>
      <c r="F1037" s="50" t="b">
        <v>0</v>
      </c>
      <c r="G1037" s="59">
        <v>1</v>
      </c>
      <c r="H1037" s="59" t="s">
        <v>30302</v>
      </c>
    </row>
    <row r="1038" spans="1:8" x14ac:dyDescent="0.15">
      <c r="A1038" s="46" t="s">
        <v>30371</v>
      </c>
      <c r="B1038" s="59">
        <v>1</v>
      </c>
      <c r="C1038" s="41" t="s">
        <v>30370</v>
      </c>
      <c r="D1038" s="59" t="s">
        <v>30369</v>
      </c>
      <c r="E1038" s="400" t="s">
        <v>3393</v>
      </c>
      <c r="F1038" s="50" t="b">
        <v>1</v>
      </c>
      <c r="G1038" s="59">
        <v>1</v>
      </c>
      <c r="H1038" s="59" t="s">
        <v>30302</v>
      </c>
    </row>
    <row r="1039" spans="1:8" x14ac:dyDescent="0.15">
      <c r="A1039" s="46" t="s">
        <v>30368</v>
      </c>
      <c r="B1039" s="59">
        <v>27</v>
      </c>
      <c r="C1039" s="41" t="s">
        <v>30367</v>
      </c>
      <c r="D1039" s="59" t="s">
        <v>30366</v>
      </c>
      <c r="E1039" s="400" t="s">
        <v>4547</v>
      </c>
      <c r="F1039" s="50" t="b">
        <v>0</v>
      </c>
      <c r="G1039" s="59">
        <v>1</v>
      </c>
      <c r="H1039" s="59" t="s">
        <v>30302</v>
      </c>
    </row>
    <row r="1040" spans="1:8" x14ac:dyDescent="0.15">
      <c r="A1040" s="46" t="s">
        <v>30335</v>
      </c>
      <c r="B1040" s="59">
        <v>5</v>
      </c>
      <c r="C1040" s="41" t="s">
        <v>30334</v>
      </c>
      <c r="D1040" s="59" t="s">
        <v>30365</v>
      </c>
      <c r="E1040" s="400" t="s">
        <v>19091</v>
      </c>
      <c r="F1040" s="50" t="b">
        <v>0</v>
      </c>
      <c r="G1040" s="59">
        <v>1</v>
      </c>
      <c r="H1040" s="59" t="s">
        <v>30302</v>
      </c>
    </row>
    <row r="1041" spans="1:8" x14ac:dyDescent="0.15">
      <c r="A1041" s="46" t="s">
        <v>30364</v>
      </c>
      <c r="B1041" s="59">
        <v>6</v>
      </c>
      <c r="C1041" s="41" t="s">
        <v>30363</v>
      </c>
      <c r="D1041" s="59" t="s">
        <v>30362</v>
      </c>
      <c r="E1041" s="400" t="s">
        <v>30361</v>
      </c>
      <c r="F1041" s="50" t="b">
        <v>0</v>
      </c>
      <c r="G1041" s="59">
        <v>1</v>
      </c>
      <c r="H1041" s="59" t="s">
        <v>30302</v>
      </c>
    </row>
    <row r="1042" spans="1:8" x14ac:dyDescent="0.15">
      <c r="A1042" s="46" t="s">
        <v>30311</v>
      </c>
      <c r="B1042" s="59">
        <v>14</v>
      </c>
      <c r="C1042" s="41" t="s">
        <v>30310</v>
      </c>
      <c r="D1042" s="59" t="s">
        <v>20427</v>
      </c>
      <c r="E1042" s="400" t="s">
        <v>3612</v>
      </c>
      <c r="F1042" s="50" t="b">
        <v>0</v>
      </c>
      <c r="G1042" s="59">
        <v>1</v>
      </c>
      <c r="H1042" s="59" t="s">
        <v>30302</v>
      </c>
    </row>
    <row r="1043" spans="1:8" x14ac:dyDescent="0.15">
      <c r="A1043" s="46" t="s">
        <v>30360</v>
      </c>
      <c r="B1043" s="59">
        <v>2</v>
      </c>
      <c r="C1043" s="41" t="s">
        <v>30359</v>
      </c>
      <c r="D1043" s="59" t="s">
        <v>30358</v>
      </c>
      <c r="E1043" s="400" t="s">
        <v>3603</v>
      </c>
      <c r="F1043" s="50" t="b">
        <v>1</v>
      </c>
      <c r="G1043" s="59">
        <v>1</v>
      </c>
      <c r="H1043" s="59" t="s">
        <v>30302</v>
      </c>
    </row>
    <row r="1044" spans="1:8" x14ac:dyDescent="0.15">
      <c r="A1044" s="46" t="s">
        <v>30357</v>
      </c>
      <c r="B1044" s="59">
        <v>8</v>
      </c>
      <c r="C1044" s="41" t="s">
        <v>30356</v>
      </c>
      <c r="D1044" s="59" t="s">
        <v>30355</v>
      </c>
      <c r="E1044" s="400" t="s">
        <v>30354</v>
      </c>
      <c r="F1044" s="50" t="b">
        <v>1</v>
      </c>
      <c r="G1044" s="59">
        <v>1</v>
      </c>
      <c r="H1044" s="59" t="s">
        <v>30302</v>
      </c>
    </row>
    <row r="1045" spans="1:8" x14ac:dyDescent="0.15">
      <c r="A1045" s="46" t="s">
        <v>539</v>
      </c>
      <c r="B1045" s="59">
        <v>1</v>
      </c>
      <c r="C1045" s="41" t="s">
        <v>30353</v>
      </c>
      <c r="D1045" s="59" t="s">
        <v>30352</v>
      </c>
      <c r="E1045" s="400" t="s">
        <v>2328</v>
      </c>
      <c r="F1045" s="50" t="b">
        <v>1</v>
      </c>
      <c r="G1045" s="59">
        <v>1</v>
      </c>
      <c r="H1045" s="59" t="s">
        <v>30302</v>
      </c>
    </row>
    <row r="1046" spans="1:8" x14ac:dyDescent="0.15">
      <c r="A1046" s="46" t="s">
        <v>30351</v>
      </c>
      <c r="B1046" s="59">
        <v>4</v>
      </c>
      <c r="C1046" s="41" t="s">
        <v>30350</v>
      </c>
      <c r="D1046" s="59" t="s">
        <v>30349</v>
      </c>
      <c r="E1046" s="400" t="s">
        <v>30348</v>
      </c>
      <c r="F1046" s="50" t="b">
        <v>0</v>
      </c>
      <c r="G1046" s="59">
        <v>1</v>
      </c>
      <c r="H1046" s="59" t="s">
        <v>30302</v>
      </c>
    </row>
    <row r="1047" spans="1:8" x14ac:dyDescent="0.15">
      <c r="A1047" s="46" t="s">
        <v>30347</v>
      </c>
      <c r="B1047" s="59">
        <v>5</v>
      </c>
      <c r="C1047" s="41" t="s">
        <v>30346</v>
      </c>
      <c r="D1047" s="59" t="s">
        <v>30345</v>
      </c>
      <c r="E1047" s="400" t="s">
        <v>10035</v>
      </c>
      <c r="F1047" s="50" t="b">
        <v>0</v>
      </c>
      <c r="G1047" s="59">
        <v>1</v>
      </c>
      <c r="H1047" s="59" t="s">
        <v>30302</v>
      </c>
    </row>
    <row r="1048" spans="1:8" x14ac:dyDescent="0.15">
      <c r="A1048" s="46" t="s">
        <v>30344</v>
      </c>
      <c r="B1048" s="59">
        <v>9</v>
      </c>
      <c r="C1048" s="41" t="s">
        <v>30343</v>
      </c>
      <c r="D1048" s="59" t="s">
        <v>30342</v>
      </c>
      <c r="E1048" s="400" t="s">
        <v>3102</v>
      </c>
      <c r="F1048" s="50" t="b">
        <v>0</v>
      </c>
      <c r="G1048" s="59">
        <v>1</v>
      </c>
      <c r="H1048" s="59" t="s">
        <v>30302</v>
      </c>
    </row>
    <row r="1049" spans="1:8" x14ac:dyDescent="0.15">
      <c r="A1049" s="46" t="s">
        <v>30341</v>
      </c>
      <c r="B1049" s="59">
        <v>12</v>
      </c>
      <c r="C1049" s="41" t="s">
        <v>30340</v>
      </c>
      <c r="D1049" s="59" t="s">
        <v>30339</v>
      </c>
      <c r="E1049" s="400" t="s">
        <v>3771</v>
      </c>
      <c r="F1049" s="50" t="b">
        <v>0</v>
      </c>
      <c r="G1049" s="59">
        <v>1</v>
      </c>
      <c r="H1049" s="59" t="s">
        <v>30302</v>
      </c>
    </row>
    <row r="1050" spans="1:8" x14ac:dyDescent="0.15">
      <c r="A1050" s="46" t="s">
        <v>30338</v>
      </c>
      <c r="B1050" s="59">
        <v>1</v>
      </c>
      <c r="C1050" s="41" t="s">
        <v>30337</v>
      </c>
      <c r="D1050" s="59" t="s">
        <v>30336</v>
      </c>
      <c r="E1050" s="400" t="s">
        <v>18394</v>
      </c>
      <c r="F1050" s="50" t="b">
        <v>1</v>
      </c>
      <c r="G1050" s="59">
        <v>1</v>
      </c>
      <c r="H1050" s="59" t="s">
        <v>30302</v>
      </c>
    </row>
    <row r="1051" spans="1:8" x14ac:dyDescent="0.15">
      <c r="A1051" s="46" t="s">
        <v>30335</v>
      </c>
      <c r="B1051" s="59">
        <v>5</v>
      </c>
      <c r="C1051" s="41" t="s">
        <v>30334</v>
      </c>
      <c r="D1051" s="59" t="s">
        <v>30333</v>
      </c>
      <c r="E1051" s="400" t="s">
        <v>3465</v>
      </c>
      <c r="F1051" s="50" t="b">
        <v>1</v>
      </c>
      <c r="G1051" s="59">
        <v>1</v>
      </c>
      <c r="H1051" s="59" t="s">
        <v>30302</v>
      </c>
    </row>
    <row r="1052" spans="1:8" x14ac:dyDescent="0.15">
      <c r="A1052" s="46" t="s">
        <v>30332</v>
      </c>
      <c r="B1052" s="59">
        <v>1</v>
      </c>
      <c r="C1052" s="41" t="s">
        <v>30331</v>
      </c>
      <c r="D1052" s="59" t="s">
        <v>30330</v>
      </c>
      <c r="E1052" s="400" t="s">
        <v>811</v>
      </c>
      <c r="F1052" s="50" t="b">
        <v>1</v>
      </c>
      <c r="G1052" s="59">
        <v>1</v>
      </c>
      <c r="H1052" s="59" t="s">
        <v>30302</v>
      </c>
    </row>
    <row r="1053" spans="1:8" x14ac:dyDescent="0.15">
      <c r="A1053" s="46" t="s">
        <v>30329</v>
      </c>
      <c r="B1053" s="59">
        <v>1</v>
      </c>
      <c r="C1053" s="41" t="s">
        <v>30328</v>
      </c>
      <c r="D1053" s="59" t="s">
        <v>30327</v>
      </c>
      <c r="E1053" s="400" t="s">
        <v>1358</v>
      </c>
      <c r="F1053" s="50" t="b">
        <v>1</v>
      </c>
      <c r="G1053" s="59">
        <v>1</v>
      </c>
      <c r="H1053" s="59" t="s">
        <v>30302</v>
      </c>
    </row>
    <row r="1054" spans="1:8" x14ac:dyDescent="0.15">
      <c r="A1054" s="46" t="s">
        <v>30326</v>
      </c>
      <c r="B1054" s="59">
        <v>1</v>
      </c>
      <c r="C1054" s="41" t="s">
        <v>30325</v>
      </c>
      <c r="D1054" s="59" t="s">
        <v>30324</v>
      </c>
      <c r="E1054" s="400" t="s">
        <v>16219</v>
      </c>
      <c r="F1054" s="50" t="b">
        <v>1</v>
      </c>
      <c r="G1054" s="59">
        <v>1</v>
      </c>
      <c r="H1054" s="59" t="s">
        <v>30302</v>
      </c>
    </row>
    <row r="1055" spans="1:8" x14ac:dyDescent="0.15">
      <c r="A1055" s="46" t="s">
        <v>30323</v>
      </c>
      <c r="B1055" s="59">
        <v>1</v>
      </c>
      <c r="C1055" s="41" t="s">
        <v>30322</v>
      </c>
      <c r="D1055" s="59" t="s">
        <v>30321</v>
      </c>
      <c r="E1055" s="400" t="s">
        <v>19978</v>
      </c>
      <c r="F1055" s="50" t="b">
        <v>1</v>
      </c>
      <c r="G1055" s="59">
        <v>1</v>
      </c>
      <c r="H1055" s="59" t="s">
        <v>30302</v>
      </c>
    </row>
    <row r="1056" spans="1:8" x14ac:dyDescent="0.15">
      <c r="A1056" s="46" t="s">
        <v>30320</v>
      </c>
      <c r="B1056" s="59">
        <v>2</v>
      </c>
      <c r="C1056" s="41" t="s">
        <v>30319</v>
      </c>
      <c r="D1056" s="59" t="s">
        <v>30318</v>
      </c>
      <c r="E1056" s="400" t="s">
        <v>15448</v>
      </c>
      <c r="F1056" s="50" t="b">
        <v>0</v>
      </c>
      <c r="G1056" s="59">
        <v>1</v>
      </c>
      <c r="H1056" s="59" t="s">
        <v>30302</v>
      </c>
    </row>
    <row r="1057" spans="1:8" ht="26" x14ac:dyDescent="0.15">
      <c r="A1057" s="46" t="s">
        <v>30317</v>
      </c>
      <c r="B1057" s="59">
        <v>11</v>
      </c>
      <c r="C1057" s="41" t="s">
        <v>30316</v>
      </c>
      <c r="D1057" s="59" t="s">
        <v>30315</v>
      </c>
      <c r="E1057" s="400" t="s">
        <v>7464</v>
      </c>
      <c r="F1057" s="50" t="b">
        <v>0</v>
      </c>
      <c r="G1057" s="59">
        <v>1</v>
      </c>
      <c r="H1057" s="59" t="s">
        <v>30302</v>
      </c>
    </row>
    <row r="1058" spans="1:8" x14ac:dyDescent="0.15">
      <c r="A1058" s="46" t="s">
        <v>30314</v>
      </c>
      <c r="B1058" s="59">
        <v>1</v>
      </c>
      <c r="C1058" s="41" t="s">
        <v>30313</v>
      </c>
      <c r="D1058" s="59" t="s">
        <v>30312</v>
      </c>
      <c r="E1058" s="400" t="s">
        <v>7430</v>
      </c>
      <c r="F1058" s="50" t="b">
        <v>0</v>
      </c>
      <c r="G1058" s="59">
        <v>1</v>
      </c>
      <c r="H1058" s="59" t="s">
        <v>30302</v>
      </c>
    </row>
    <row r="1059" spans="1:8" x14ac:dyDescent="0.15">
      <c r="A1059" s="46" t="s">
        <v>30311</v>
      </c>
      <c r="B1059" s="59">
        <v>14</v>
      </c>
      <c r="C1059" s="41" t="s">
        <v>30310</v>
      </c>
      <c r="D1059" s="59" t="s">
        <v>30309</v>
      </c>
      <c r="E1059" s="400" t="s">
        <v>2997</v>
      </c>
      <c r="F1059" s="50" t="b">
        <v>0</v>
      </c>
      <c r="G1059" s="59">
        <v>1</v>
      </c>
      <c r="H1059" s="59" t="s">
        <v>30302</v>
      </c>
    </row>
    <row r="1060" spans="1:8" x14ac:dyDescent="0.15">
      <c r="A1060" s="46" t="s">
        <v>30308</v>
      </c>
      <c r="B1060" s="59">
        <v>20</v>
      </c>
      <c r="C1060" s="41" t="s">
        <v>30307</v>
      </c>
      <c r="D1060" s="59" t="s">
        <v>30306</v>
      </c>
      <c r="E1060" s="400" t="s">
        <v>17131</v>
      </c>
      <c r="F1060" s="50" t="b">
        <v>0</v>
      </c>
      <c r="G1060" s="59">
        <v>1</v>
      </c>
      <c r="H1060" s="59" t="s">
        <v>30302</v>
      </c>
    </row>
    <row r="1061" spans="1:8" x14ac:dyDescent="0.15">
      <c r="A1061" s="399" t="s">
        <v>30305</v>
      </c>
      <c r="B1061" s="395">
        <v>3</v>
      </c>
      <c r="C1061" s="398" t="s">
        <v>30304</v>
      </c>
      <c r="D1061" s="395" t="s">
        <v>30303</v>
      </c>
      <c r="E1061" s="397" t="s">
        <v>3274</v>
      </c>
      <c r="F1061" s="396" t="b">
        <v>1</v>
      </c>
      <c r="G1061" s="395">
        <v>1</v>
      </c>
      <c r="H1061" s="395" t="s">
        <v>30302</v>
      </c>
    </row>
    <row r="1062" spans="1:8" x14ac:dyDescent="0.15">
      <c r="A1062" s="1336"/>
      <c r="B1062" s="26"/>
      <c r="C1062" s="19"/>
      <c r="D1062" s="26"/>
      <c r="E1062" s="1337"/>
      <c r="F1062" s="1338"/>
      <c r="G1062" s="26"/>
      <c r="H1062" s="26"/>
    </row>
    <row r="1063" spans="1:8" ht="100" customHeight="1" x14ac:dyDescent="0.15">
      <c r="A1063" s="1580" t="s">
        <v>33913</v>
      </c>
      <c r="B1063" s="1580"/>
      <c r="C1063" s="1580"/>
      <c r="D1063" s="1580"/>
      <c r="E1063" s="1580"/>
      <c r="F1063" s="1580"/>
      <c r="G1063" s="1580"/>
      <c r="H1063" s="1580"/>
    </row>
    <row r="1066" spans="1:8" x14ac:dyDescent="0.15">
      <c r="A1066" s="394"/>
    </row>
  </sheetData>
  <mergeCells count="1">
    <mergeCell ref="A1063:H1063"/>
  </mergeCells>
  <pageMargins left="0.7" right="0.7" top="0.75" bottom="0.75" header="0.3" footer="0.3"/>
  <pageSetup paperSize="9"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heetViews>
  <sheetFormatPr baseColWidth="10" defaultColWidth="10.6640625" defaultRowHeight="13" x14ac:dyDescent="0.15"/>
  <cols>
    <col min="1" max="1" width="13.1640625" style="110" customWidth="1"/>
    <col min="2" max="2" width="11.5" style="110" customWidth="1"/>
    <col min="3" max="3" width="21.1640625" style="110" customWidth="1"/>
    <col min="4" max="4" width="11.6640625" style="110" customWidth="1"/>
    <col min="5" max="5" width="17.83203125" style="110" bestFit="1" customWidth="1"/>
    <col min="6" max="6" width="7.83203125" style="110" customWidth="1"/>
    <col min="7" max="7" width="11.6640625" style="110" customWidth="1"/>
    <col min="8" max="9" width="9.6640625" style="110" bestFit="1" customWidth="1"/>
    <col min="10" max="10" width="9.83203125" style="110" customWidth="1"/>
    <col min="11" max="11" width="14.6640625" style="110" customWidth="1"/>
    <col min="12" max="16384" width="10.6640625" style="110"/>
  </cols>
  <sheetData>
    <row r="1" spans="1:11" x14ac:dyDescent="0.15">
      <c r="A1" s="225" t="s">
        <v>33926</v>
      </c>
      <c r="B1" s="226"/>
      <c r="C1" s="226"/>
      <c r="D1" s="226"/>
      <c r="E1" s="226"/>
      <c r="F1" s="226"/>
      <c r="G1" s="226"/>
      <c r="H1" s="226"/>
      <c r="I1" s="226"/>
      <c r="J1" s="226"/>
      <c r="K1" s="227"/>
    </row>
    <row r="2" spans="1:11" s="283" customFormat="1" ht="28.75" customHeight="1" x14ac:dyDescent="0.2">
      <c r="A2" s="282" t="s">
        <v>20428</v>
      </c>
      <c r="B2" s="282" t="s">
        <v>21885</v>
      </c>
      <c r="C2" s="282" t="s">
        <v>20430</v>
      </c>
      <c r="D2" s="282" t="s">
        <v>21886</v>
      </c>
      <c r="E2" s="282" t="s">
        <v>20432</v>
      </c>
      <c r="F2" s="282" t="s">
        <v>213</v>
      </c>
      <c r="G2" s="282" t="s">
        <v>20433</v>
      </c>
      <c r="H2" s="282" t="s">
        <v>20434</v>
      </c>
      <c r="I2" s="282" t="s">
        <v>20435</v>
      </c>
      <c r="J2" s="282" t="s">
        <v>20436</v>
      </c>
      <c r="K2" s="282" t="s">
        <v>20437</v>
      </c>
    </row>
    <row r="3" spans="1:11" x14ac:dyDescent="0.15">
      <c r="A3" s="111" t="s">
        <v>3201</v>
      </c>
      <c r="B3" s="108" t="s">
        <v>480</v>
      </c>
      <c r="C3" s="108" t="s">
        <v>20438</v>
      </c>
      <c r="D3" s="200">
        <v>0.991124</v>
      </c>
      <c r="E3" s="108" t="s">
        <v>20439</v>
      </c>
      <c r="F3" s="108">
        <v>6</v>
      </c>
      <c r="G3" s="109">
        <v>26107790</v>
      </c>
      <c r="H3" s="108" t="s">
        <v>20440</v>
      </c>
      <c r="I3" s="108" t="s">
        <v>228</v>
      </c>
      <c r="J3" s="200">
        <v>0.37019999999999997</v>
      </c>
      <c r="K3" s="215">
        <v>2.3409999999999999E-8</v>
      </c>
    </row>
    <row r="4" spans="1:11" x14ac:dyDescent="0.15">
      <c r="A4" s="111" t="s">
        <v>2937</v>
      </c>
      <c r="B4" s="108" t="s">
        <v>282</v>
      </c>
      <c r="C4" s="108" t="s">
        <v>20441</v>
      </c>
      <c r="D4" s="200">
        <v>0.72193799999999997</v>
      </c>
      <c r="E4" s="108" t="s">
        <v>20439</v>
      </c>
      <c r="F4" s="108">
        <v>6</v>
      </c>
      <c r="G4" s="109">
        <v>29141632</v>
      </c>
      <c r="H4" s="108" t="s">
        <v>228</v>
      </c>
      <c r="I4" s="108" t="s">
        <v>265</v>
      </c>
      <c r="J4" s="200">
        <f>1-0.5006</f>
        <v>0.49939999999999996</v>
      </c>
      <c r="K4" s="215">
        <v>4.3240000000000004E-9</v>
      </c>
    </row>
    <row r="5" spans="1:11" x14ac:dyDescent="0.15">
      <c r="A5" s="111" t="s">
        <v>2937</v>
      </c>
      <c r="B5" s="108" t="s">
        <v>282</v>
      </c>
      <c r="C5" s="108" t="s">
        <v>20442</v>
      </c>
      <c r="D5" s="200">
        <v>0.72076899999999999</v>
      </c>
      <c r="E5" s="108" t="s">
        <v>20439</v>
      </c>
      <c r="F5" s="108">
        <v>6</v>
      </c>
      <c r="G5" s="109">
        <v>29142064</v>
      </c>
      <c r="H5" s="108" t="s">
        <v>237</v>
      </c>
      <c r="I5" s="108" t="s">
        <v>20440</v>
      </c>
      <c r="J5" s="200">
        <f>1-0.5002</f>
        <v>0.49980000000000002</v>
      </c>
      <c r="K5" s="215">
        <v>5.1950000000000004E-9</v>
      </c>
    </row>
    <row r="6" spans="1:11" x14ac:dyDescent="0.15">
      <c r="A6" s="105" t="s">
        <v>2937</v>
      </c>
      <c r="B6" s="103" t="s">
        <v>282</v>
      </c>
      <c r="C6" s="103" t="s">
        <v>20443</v>
      </c>
      <c r="D6" s="201">
        <v>0.60821700000000001</v>
      </c>
      <c r="E6" s="103" t="s">
        <v>20439</v>
      </c>
      <c r="F6" s="103">
        <v>6</v>
      </c>
      <c r="G6" s="210">
        <v>29274486</v>
      </c>
      <c r="H6" s="103" t="s">
        <v>228</v>
      </c>
      <c r="I6" s="103" t="s">
        <v>265</v>
      </c>
      <c r="J6" s="201">
        <v>0.4884</v>
      </c>
      <c r="K6" s="211">
        <v>2.1729999999999998E-9</v>
      </c>
    </row>
    <row r="7" spans="1:11" x14ac:dyDescent="0.15">
      <c r="A7" s="111" t="s">
        <v>371</v>
      </c>
      <c r="B7" s="108" t="s">
        <v>370</v>
      </c>
      <c r="C7" s="108" t="s">
        <v>20444</v>
      </c>
      <c r="D7" s="200">
        <v>0.99838099999999996</v>
      </c>
      <c r="E7" s="108" t="s">
        <v>20439</v>
      </c>
      <c r="F7" s="108">
        <v>8</v>
      </c>
      <c r="G7" s="109">
        <v>65493532</v>
      </c>
      <c r="H7" s="108" t="s">
        <v>228</v>
      </c>
      <c r="I7" s="108" t="s">
        <v>237</v>
      </c>
      <c r="J7" s="200">
        <v>0.112</v>
      </c>
      <c r="K7" s="215">
        <v>3.0410000000000001E-10</v>
      </c>
    </row>
    <row r="8" spans="1:11" x14ac:dyDescent="0.15">
      <c r="A8" s="111" t="s">
        <v>2967</v>
      </c>
      <c r="B8" s="108" t="s">
        <v>20387</v>
      </c>
      <c r="C8" s="108" t="s">
        <v>20445</v>
      </c>
      <c r="D8" s="200">
        <v>0.80388999999999999</v>
      </c>
      <c r="E8" s="108" t="s">
        <v>20439</v>
      </c>
      <c r="F8" s="108">
        <v>9</v>
      </c>
      <c r="G8" s="109">
        <v>14737506</v>
      </c>
      <c r="H8" s="108" t="s">
        <v>228</v>
      </c>
      <c r="I8" s="108" t="s">
        <v>20440</v>
      </c>
      <c r="J8" s="200">
        <v>0.26829999999999998</v>
      </c>
      <c r="K8" s="215">
        <v>3.9919999999999997E-7</v>
      </c>
    </row>
    <row r="9" spans="1:11" x14ac:dyDescent="0.15">
      <c r="A9" s="111" t="s">
        <v>254</v>
      </c>
      <c r="B9" s="108" t="s">
        <v>253</v>
      </c>
      <c r="C9" s="108" t="s">
        <v>253</v>
      </c>
      <c r="D9" s="108">
        <v>1</v>
      </c>
      <c r="E9" s="108" t="s">
        <v>20439</v>
      </c>
      <c r="F9" s="108">
        <v>12</v>
      </c>
      <c r="G9" s="109">
        <v>108618630</v>
      </c>
      <c r="H9" s="108" t="s">
        <v>265</v>
      </c>
      <c r="I9" s="108" t="s">
        <v>228</v>
      </c>
      <c r="J9" s="200">
        <v>0.26069999999999999</v>
      </c>
      <c r="K9" s="215">
        <v>4.7919999999999998E-15</v>
      </c>
    </row>
    <row r="10" spans="1:11" x14ac:dyDescent="0.15">
      <c r="A10" s="228" t="s">
        <v>588</v>
      </c>
      <c r="B10" s="217" t="s">
        <v>359</v>
      </c>
      <c r="C10" s="217" t="s">
        <v>359</v>
      </c>
      <c r="D10" s="217">
        <v>1</v>
      </c>
      <c r="E10" s="217" t="s">
        <v>20439</v>
      </c>
      <c r="F10" s="217">
        <v>17</v>
      </c>
      <c r="G10" s="218">
        <v>29623288</v>
      </c>
      <c r="H10" s="217" t="s">
        <v>265</v>
      </c>
      <c r="I10" s="217" t="s">
        <v>228</v>
      </c>
      <c r="J10" s="229">
        <v>0.1318</v>
      </c>
      <c r="K10" s="230">
        <v>7.7750000000000003E-11</v>
      </c>
    </row>
    <row r="11" spans="1:11" x14ac:dyDescent="0.15">
      <c r="A11" s="105"/>
      <c r="B11" s="103"/>
      <c r="C11" s="103"/>
      <c r="D11" s="103"/>
      <c r="E11" s="103"/>
      <c r="F11" s="103"/>
      <c r="G11" s="210"/>
      <c r="H11" s="103"/>
      <c r="I11" s="103"/>
      <c r="J11" s="201"/>
      <c r="K11" s="211"/>
    </row>
    <row r="12" spans="1:11" ht="13.25" customHeight="1" x14ac:dyDescent="0.15">
      <c r="A12" s="1581" t="s">
        <v>33907</v>
      </c>
      <c r="B12" s="1581"/>
      <c r="C12" s="1581"/>
      <c r="D12" s="1581"/>
      <c r="E12" s="1581"/>
      <c r="F12" s="1581"/>
      <c r="G12" s="1581"/>
      <c r="H12" s="1581"/>
      <c r="I12" s="1581"/>
      <c r="J12" s="1581"/>
      <c r="K12" s="1581"/>
    </row>
    <row r="13" spans="1:11" x14ac:dyDescent="0.15">
      <c r="A13" s="1581"/>
      <c r="B13" s="1581"/>
      <c r="C13" s="1581"/>
      <c r="D13" s="1581"/>
      <c r="E13" s="1581"/>
      <c r="F13" s="1581"/>
      <c r="G13" s="1581"/>
      <c r="H13" s="1581"/>
      <c r="I13" s="1581"/>
      <c r="J13" s="1581"/>
      <c r="K13" s="1581"/>
    </row>
    <row r="14" spans="1:11" x14ac:dyDescent="0.15">
      <c r="A14" s="1581"/>
      <c r="B14" s="1581"/>
      <c r="C14" s="1581"/>
      <c r="D14" s="1581"/>
      <c r="E14" s="1581"/>
      <c r="F14" s="1581"/>
      <c r="G14" s="1581"/>
      <c r="H14" s="1581"/>
      <c r="I14" s="1581"/>
      <c r="J14" s="1581"/>
      <c r="K14" s="1581"/>
    </row>
    <row r="15" spans="1:11" x14ac:dyDescent="0.15">
      <c r="A15" s="1581"/>
      <c r="B15" s="1581"/>
      <c r="C15" s="1581"/>
      <c r="D15" s="1581"/>
      <c r="E15" s="1581"/>
      <c r="F15" s="1581"/>
      <c r="G15" s="1581"/>
      <c r="H15" s="1581"/>
      <c r="I15" s="1581"/>
      <c r="J15" s="1581"/>
      <c r="K15" s="1581"/>
    </row>
    <row r="16" spans="1:11" ht="38.25" customHeight="1" x14ac:dyDescent="0.15">
      <c r="A16" s="1581"/>
      <c r="B16" s="1581"/>
      <c r="C16" s="1581"/>
      <c r="D16" s="1581"/>
      <c r="E16" s="1581"/>
      <c r="F16" s="1581"/>
      <c r="G16" s="1581"/>
      <c r="H16" s="1581"/>
      <c r="I16" s="1581"/>
      <c r="J16" s="1581"/>
      <c r="K16" s="1581"/>
    </row>
  </sheetData>
  <mergeCells count="1">
    <mergeCell ref="A12:K16"/>
  </mergeCells>
  <pageMargins left="0.7" right="0.7" top="0.75" bottom="0.75" header="0.3" footer="0.3"/>
  <pageSetup paperSize="9"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9"/>
  <sheetViews>
    <sheetView workbookViewId="0">
      <pane ySplit="2" topLeftCell="A3" activePane="bottomLeft" state="frozen"/>
      <selection activeCell="H20" sqref="H20"/>
      <selection pane="bottomLeft"/>
    </sheetView>
  </sheetViews>
  <sheetFormatPr baseColWidth="10" defaultColWidth="12.83203125" defaultRowHeight="13" x14ac:dyDescent="0.15"/>
  <cols>
    <col min="1" max="1" width="31.1640625" style="110" customWidth="1"/>
    <col min="2" max="3" width="18" style="110" bestFit="1" customWidth="1"/>
    <col min="4" max="4" width="11.5" style="110" customWidth="1"/>
    <col min="5" max="5" width="25.83203125" style="110" bestFit="1" customWidth="1"/>
    <col min="6" max="6" width="13.83203125" style="110" customWidth="1"/>
    <col min="7" max="7" width="4.83203125" style="110" customWidth="1"/>
    <col min="8" max="8" width="12.83203125" style="110" customWidth="1"/>
    <col min="9" max="9" width="10.5" style="110" customWidth="1"/>
    <col min="10" max="10" width="12.83203125" style="110" customWidth="1"/>
    <col min="11" max="11" width="16.83203125" style="110" bestFit="1" customWidth="1"/>
    <col min="12" max="16384" width="12.83203125" style="110"/>
  </cols>
  <sheetData>
    <row r="1" spans="1:10" x14ac:dyDescent="0.15">
      <c r="A1" s="231" t="s">
        <v>33925</v>
      </c>
      <c r="B1" s="232"/>
      <c r="C1" s="232"/>
      <c r="D1" s="232"/>
      <c r="E1" s="232"/>
      <c r="F1" s="232"/>
      <c r="G1" s="232"/>
    </row>
    <row r="2" spans="1:10" s="51" customFormat="1" ht="31" customHeight="1" x14ac:dyDescent="0.2">
      <c r="A2" s="281" t="s">
        <v>2913</v>
      </c>
      <c r="B2" s="281" t="s">
        <v>20446</v>
      </c>
      <c r="C2" s="281" t="s">
        <v>20447</v>
      </c>
      <c r="D2" s="281" t="s">
        <v>20429</v>
      </c>
      <c r="E2" s="281" t="s">
        <v>20448</v>
      </c>
      <c r="F2" s="281" t="s">
        <v>20431</v>
      </c>
      <c r="G2" s="281" t="s">
        <v>213</v>
      </c>
      <c r="H2" s="281" t="s">
        <v>20449</v>
      </c>
      <c r="I2" s="281" t="s">
        <v>20450</v>
      </c>
      <c r="J2" s="281" t="s">
        <v>20451</v>
      </c>
    </row>
    <row r="3" spans="1:10" x14ac:dyDescent="0.15">
      <c r="A3" s="233" t="s">
        <v>20370</v>
      </c>
      <c r="B3" s="233" t="s">
        <v>20399</v>
      </c>
      <c r="C3" s="234" t="s">
        <v>3079</v>
      </c>
      <c r="D3" s="235" t="s">
        <v>319</v>
      </c>
      <c r="E3" s="356" t="s">
        <v>2927</v>
      </c>
      <c r="F3" s="235" t="s">
        <v>2927</v>
      </c>
      <c r="G3" s="235">
        <v>2</v>
      </c>
      <c r="H3" s="210">
        <v>24092773</v>
      </c>
      <c r="I3" s="200">
        <v>-0.413578</v>
      </c>
      <c r="J3" s="215">
        <v>2.4601800000000003E-7</v>
      </c>
    </row>
    <row r="4" spans="1:10" x14ac:dyDescent="0.15">
      <c r="A4" s="233" t="s">
        <v>20370</v>
      </c>
      <c r="B4" s="233" t="s">
        <v>20418</v>
      </c>
      <c r="C4" s="234" t="s">
        <v>2940</v>
      </c>
      <c r="D4" s="235" t="s">
        <v>20452</v>
      </c>
      <c r="E4" s="356" t="s">
        <v>2927</v>
      </c>
      <c r="F4" s="235" t="s">
        <v>2927</v>
      </c>
      <c r="G4" s="235">
        <v>3</v>
      </c>
      <c r="H4" s="210">
        <v>136371504</v>
      </c>
      <c r="I4" s="200">
        <v>-0.28062700000000002</v>
      </c>
      <c r="J4" s="215">
        <v>5.35095E-6</v>
      </c>
    </row>
    <row r="5" spans="1:10" x14ac:dyDescent="0.15">
      <c r="A5" s="233" t="s">
        <v>20370</v>
      </c>
      <c r="B5" s="233" t="s">
        <v>20426</v>
      </c>
      <c r="C5" s="234" t="s">
        <v>3728</v>
      </c>
      <c r="D5" s="235" t="s">
        <v>328</v>
      </c>
      <c r="E5" s="356" t="s">
        <v>2927</v>
      </c>
      <c r="F5" s="235" t="s">
        <v>2927</v>
      </c>
      <c r="G5" s="235">
        <v>5</v>
      </c>
      <c r="H5" s="210">
        <v>81314720</v>
      </c>
      <c r="I5" s="200">
        <v>0.66417700000000002</v>
      </c>
      <c r="J5" s="215">
        <v>2.2651599999999999E-7</v>
      </c>
    </row>
    <row r="6" spans="1:10" x14ac:dyDescent="0.15">
      <c r="A6" s="233" t="s">
        <v>20370</v>
      </c>
      <c r="B6" s="233" t="s">
        <v>20453</v>
      </c>
      <c r="C6" s="235" t="s">
        <v>20454</v>
      </c>
      <c r="D6" s="235" t="s">
        <v>328</v>
      </c>
      <c r="E6" s="356" t="s">
        <v>2927</v>
      </c>
      <c r="F6" s="235" t="s">
        <v>2927</v>
      </c>
      <c r="G6" s="235">
        <v>5</v>
      </c>
      <c r="H6" s="210">
        <v>81314720</v>
      </c>
      <c r="I6" s="200">
        <v>0.83828800000000003</v>
      </c>
      <c r="J6" s="215">
        <v>3.3148899999999999E-9</v>
      </c>
    </row>
    <row r="7" spans="1:10" x14ac:dyDescent="0.15">
      <c r="A7" s="233" t="s">
        <v>20370</v>
      </c>
      <c r="B7" s="233" t="s">
        <v>20390</v>
      </c>
      <c r="C7" s="234" t="s">
        <v>2983</v>
      </c>
      <c r="D7" s="235" t="s">
        <v>328</v>
      </c>
      <c r="E7" s="356" t="s">
        <v>2927</v>
      </c>
      <c r="F7" s="235" t="s">
        <v>2927</v>
      </c>
      <c r="G7" s="235">
        <v>5</v>
      </c>
      <c r="H7" s="210">
        <v>81314720</v>
      </c>
      <c r="I7" s="200">
        <v>-0.66641399999999995</v>
      </c>
      <c r="J7" s="215">
        <v>5.5044500000000003E-7</v>
      </c>
    </row>
    <row r="8" spans="1:10" x14ac:dyDescent="0.15">
      <c r="A8" s="233" t="s">
        <v>20370</v>
      </c>
      <c r="B8" s="233" t="s">
        <v>20455</v>
      </c>
      <c r="C8" s="235" t="s">
        <v>20454</v>
      </c>
      <c r="D8" s="235" t="s">
        <v>2545</v>
      </c>
      <c r="E8" s="356" t="s">
        <v>20456</v>
      </c>
      <c r="F8" s="235">
        <v>0.83400200000000002</v>
      </c>
      <c r="G8" s="235">
        <v>5</v>
      </c>
      <c r="H8" s="210">
        <v>102608213</v>
      </c>
      <c r="I8" s="200">
        <v>0.55062900000000004</v>
      </c>
      <c r="J8" s="215">
        <v>2.7764500000000002E-5</v>
      </c>
    </row>
    <row r="9" spans="1:10" x14ac:dyDescent="0.15">
      <c r="A9" s="233" t="s">
        <v>20370</v>
      </c>
      <c r="B9" s="233" t="s">
        <v>20457</v>
      </c>
      <c r="C9" s="235" t="s">
        <v>20454</v>
      </c>
      <c r="D9" s="235" t="s">
        <v>2545</v>
      </c>
      <c r="E9" s="356" t="s">
        <v>2927</v>
      </c>
      <c r="F9" s="235" t="s">
        <v>2927</v>
      </c>
      <c r="G9" s="235">
        <v>5</v>
      </c>
      <c r="H9" s="210">
        <v>102660400</v>
      </c>
      <c r="I9" s="200">
        <v>-0.47043099999999999</v>
      </c>
      <c r="J9" s="215">
        <v>9.8559199999999996E-6</v>
      </c>
    </row>
    <row r="10" spans="1:10" x14ac:dyDescent="0.15">
      <c r="A10" s="233" t="s">
        <v>20370</v>
      </c>
      <c r="B10" s="233" t="s">
        <v>20458</v>
      </c>
      <c r="C10" s="235" t="s">
        <v>20454</v>
      </c>
      <c r="D10" s="235" t="s">
        <v>421</v>
      </c>
      <c r="E10" s="356" t="s">
        <v>2927</v>
      </c>
      <c r="F10" s="235" t="s">
        <v>2927</v>
      </c>
      <c r="G10" s="235">
        <v>5</v>
      </c>
      <c r="H10" s="210">
        <v>138236941</v>
      </c>
      <c r="I10" s="200">
        <v>0.75739999999999996</v>
      </c>
      <c r="J10" s="215">
        <v>8.4963699999999997E-12</v>
      </c>
    </row>
    <row r="11" spans="1:10" x14ac:dyDescent="0.15">
      <c r="A11" s="233" t="s">
        <v>20370</v>
      </c>
      <c r="B11" s="233" t="s">
        <v>20459</v>
      </c>
      <c r="C11" s="234" t="s">
        <v>3225</v>
      </c>
      <c r="D11" s="235" t="s">
        <v>480</v>
      </c>
      <c r="E11" s="356" t="s">
        <v>20460</v>
      </c>
      <c r="F11" s="235">
        <v>0.65401900000000002</v>
      </c>
      <c r="G11" s="235">
        <v>6</v>
      </c>
      <c r="H11" s="210">
        <v>25975883</v>
      </c>
      <c r="I11" s="200">
        <v>0.61163500000000004</v>
      </c>
      <c r="J11" s="215">
        <v>1.2527000000000001E-5</v>
      </c>
    </row>
    <row r="12" spans="1:10" x14ac:dyDescent="0.15">
      <c r="A12" s="233" t="s">
        <v>20370</v>
      </c>
      <c r="B12" s="233" t="s">
        <v>20461</v>
      </c>
      <c r="C12" s="235" t="s">
        <v>20454</v>
      </c>
      <c r="D12" s="235" t="s">
        <v>480</v>
      </c>
      <c r="E12" s="235" t="s">
        <v>20462</v>
      </c>
      <c r="F12" s="235">
        <v>0.73297000000000001</v>
      </c>
      <c r="G12" s="235">
        <v>6</v>
      </c>
      <c r="H12" s="210">
        <v>26050296</v>
      </c>
      <c r="I12" s="201">
        <v>-0.33391900000000002</v>
      </c>
      <c r="J12" s="211">
        <v>2.2192300000000001E-5</v>
      </c>
    </row>
    <row r="13" spans="1:10" x14ac:dyDescent="0.15">
      <c r="A13" s="233" t="s">
        <v>20370</v>
      </c>
      <c r="B13" s="233" t="s">
        <v>20463</v>
      </c>
      <c r="C13" s="235" t="s">
        <v>20454</v>
      </c>
      <c r="D13" s="235" t="s">
        <v>480</v>
      </c>
      <c r="E13" s="356" t="s">
        <v>20464</v>
      </c>
      <c r="F13" s="235">
        <v>0.76893900000000004</v>
      </c>
      <c r="G13" s="235">
        <v>6</v>
      </c>
      <c r="H13" s="210">
        <v>26097046</v>
      </c>
      <c r="I13" s="200">
        <v>0.59356900000000001</v>
      </c>
      <c r="J13" s="215">
        <v>3.1930800000000003E-5</v>
      </c>
    </row>
    <row r="14" spans="1:10" x14ac:dyDescent="0.15">
      <c r="A14" s="233" t="s">
        <v>20370</v>
      </c>
      <c r="B14" s="233" t="s">
        <v>20465</v>
      </c>
      <c r="C14" s="234" t="s">
        <v>3672</v>
      </c>
      <c r="D14" s="235" t="s">
        <v>367</v>
      </c>
      <c r="E14" s="356" t="s">
        <v>20466</v>
      </c>
      <c r="F14" s="235">
        <v>0.60085900000000003</v>
      </c>
      <c r="G14" s="235">
        <v>6</v>
      </c>
      <c r="H14" s="210">
        <v>26316295</v>
      </c>
      <c r="I14" s="200">
        <v>-1.6616500000000001</v>
      </c>
      <c r="J14" s="215">
        <v>1.3289800000000001E-9</v>
      </c>
    </row>
    <row r="15" spans="1:10" x14ac:dyDescent="0.15">
      <c r="A15" s="233" t="s">
        <v>20370</v>
      </c>
      <c r="B15" s="233" t="s">
        <v>20467</v>
      </c>
      <c r="C15" s="234" t="s">
        <v>20468</v>
      </c>
      <c r="D15" s="235" t="s">
        <v>282</v>
      </c>
      <c r="E15" s="356" t="s">
        <v>20469</v>
      </c>
      <c r="F15" s="235">
        <v>0.66373400000000005</v>
      </c>
      <c r="G15" s="235">
        <v>6</v>
      </c>
      <c r="H15" s="210">
        <v>28723835</v>
      </c>
      <c r="I15" s="200">
        <v>0.49074800000000002</v>
      </c>
      <c r="J15" s="215">
        <v>6.9652400000000004E-5</v>
      </c>
    </row>
    <row r="16" spans="1:10" x14ac:dyDescent="0.15">
      <c r="A16" s="233" t="s">
        <v>20370</v>
      </c>
      <c r="B16" s="233" t="s">
        <v>20470</v>
      </c>
      <c r="C16" s="234" t="s">
        <v>5924</v>
      </c>
      <c r="D16" s="235" t="s">
        <v>282</v>
      </c>
      <c r="E16" s="356" t="s">
        <v>287</v>
      </c>
      <c r="F16" s="235">
        <v>0.90082899999999999</v>
      </c>
      <c r="G16" s="235">
        <v>6</v>
      </c>
      <c r="H16" s="210">
        <v>28839879</v>
      </c>
      <c r="I16" s="200">
        <v>0.56014699999999995</v>
      </c>
      <c r="J16" s="215">
        <v>4.7676000000000002E-5</v>
      </c>
    </row>
    <row r="17" spans="1:11" x14ac:dyDescent="0.15">
      <c r="A17" s="233" t="s">
        <v>20370</v>
      </c>
      <c r="B17" s="233" t="s">
        <v>20471</v>
      </c>
      <c r="C17" s="234" t="s">
        <v>20472</v>
      </c>
      <c r="D17" s="235" t="s">
        <v>282</v>
      </c>
      <c r="E17" s="356" t="s">
        <v>287</v>
      </c>
      <c r="F17" s="235">
        <v>0.90082899999999999</v>
      </c>
      <c r="G17" s="235">
        <v>6</v>
      </c>
      <c r="H17" s="210">
        <v>28839879</v>
      </c>
      <c r="I17" s="200">
        <v>0.48936000000000002</v>
      </c>
      <c r="J17" s="215">
        <v>6.0801699999999998E-5</v>
      </c>
    </row>
    <row r="18" spans="1:11" x14ac:dyDescent="0.15">
      <c r="A18" s="233" t="s">
        <v>20370</v>
      </c>
      <c r="B18" s="233" t="s">
        <v>20473</v>
      </c>
      <c r="C18" s="234" t="s">
        <v>20474</v>
      </c>
      <c r="D18" s="235" t="s">
        <v>440</v>
      </c>
      <c r="E18" s="356" t="s">
        <v>440</v>
      </c>
      <c r="F18" s="235" t="s">
        <v>2927</v>
      </c>
      <c r="G18" s="235">
        <v>6</v>
      </c>
      <c r="H18" s="210">
        <v>31973016</v>
      </c>
      <c r="I18" s="200">
        <v>0.44198500000000002</v>
      </c>
      <c r="J18" s="215">
        <v>6.0690600000000002E-8</v>
      </c>
    </row>
    <row r="19" spans="1:11" x14ac:dyDescent="0.15">
      <c r="A19" s="233" t="s">
        <v>20370</v>
      </c>
      <c r="B19" s="233" t="s">
        <v>20475</v>
      </c>
      <c r="C19" s="235" t="s">
        <v>20454</v>
      </c>
      <c r="D19" s="235" t="s">
        <v>483</v>
      </c>
      <c r="E19" s="356" t="s">
        <v>20476</v>
      </c>
      <c r="F19" s="235">
        <v>0.72486399999999995</v>
      </c>
      <c r="G19" s="235">
        <v>6</v>
      </c>
      <c r="H19" s="210">
        <v>119346912</v>
      </c>
      <c r="I19" s="200">
        <v>0.49171500000000001</v>
      </c>
      <c r="J19" s="215">
        <v>7.27716E-5</v>
      </c>
      <c r="K19" s="236"/>
    </row>
    <row r="20" spans="1:11" x14ac:dyDescent="0.15">
      <c r="A20" s="233" t="s">
        <v>20370</v>
      </c>
      <c r="B20" s="233" t="s">
        <v>20417</v>
      </c>
      <c r="C20" s="234" t="s">
        <v>527</v>
      </c>
      <c r="D20" s="235" t="s">
        <v>526</v>
      </c>
      <c r="E20" s="356" t="s">
        <v>20477</v>
      </c>
      <c r="F20" s="235">
        <v>0.99404599999999999</v>
      </c>
      <c r="G20" s="235">
        <v>6</v>
      </c>
      <c r="H20" s="210">
        <v>157718399</v>
      </c>
      <c r="I20" s="200">
        <v>-0.39157799999999998</v>
      </c>
      <c r="J20" s="215">
        <v>4.3222199999999996E-6</v>
      </c>
    </row>
    <row r="21" spans="1:11" x14ac:dyDescent="0.15">
      <c r="A21" s="233" t="s">
        <v>20370</v>
      </c>
      <c r="B21" s="233" t="s">
        <v>20409</v>
      </c>
      <c r="C21" s="235" t="s">
        <v>20454</v>
      </c>
      <c r="D21" s="235" t="s">
        <v>250</v>
      </c>
      <c r="E21" s="356" t="s">
        <v>20478</v>
      </c>
      <c r="F21" s="235">
        <v>0.91689699999999996</v>
      </c>
      <c r="G21" s="235">
        <v>8</v>
      </c>
      <c r="H21" s="210">
        <v>10677601</v>
      </c>
      <c r="I21" s="200">
        <v>-0.53544800000000004</v>
      </c>
      <c r="J21" s="215">
        <v>1.4358299999999999E-5</v>
      </c>
    </row>
    <row r="22" spans="1:11" x14ac:dyDescent="0.15">
      <c r="A22" s="233" t="s">
        <v>20370</v>
      </c>
      <c r="B22" s="233" t="s">
        <v>20479</v>
      </c>
      <c r="C22" s="235" t="s">
        <v>20454</v>
      </c>
      <c r="D22" s="235" t="s">
        <v>420</v>
      </c>
      <c r="E22" s="356" t="s">
        <v>20480</v>
      </c>
      <c r="F22" s="235">
        <v>0.60418499999999997</v>
      </c>
      <c r="G22" s="235">
        <v>8</v>
      </c>
      <c r="H22" s="210">
        <v>10901931</v>
      </c>
      <c r="I22" s="200">
        <v>-0.40467199999999998</v>
      </c>
      <c r="J22" s="215">
        <v>1.1120399999999999E-5</v>
      </c>
    </row>
    <row r="23" spans="1:11" x14ac:dyDescent="0.15">
      <c r="A23" s="233" t="s">
        <v>20370</v>
      </c>
      <c r="B23" s="233" t="s">
        <v>20481</v>
      </c>
      <c r="C23" s="235" t="s">
        <v>20454</v>
      </c>
      <c r="D23" s="235" t="s">
        <v>377</v>
      </c>
      <c r="E23" s="356" t="s">
        <v>2927</v>
      </c>
      <c r="F23" s="235" t="s">
        <v>2927</v>
      </c>
      <c r="G23" s="235">
        <v>8</v>
      </c>
      <c r="H23" s="210">
        <v>101961910</v>
      </c>
      <c r="I23" s="200">
        <v>-0.40823300000000001</v>
      </c>
      <c r="J23" s="215">
        <v>2.61365E-6</v>
      </c>
    </row>
    <row r="24" spans="1:11" x14ac:dyDescent="0.15">
      <c r="A24" s="233" t="s">
        <v>20370</v>
      </c>
      <c r="B24" s="233" t="s">
        <v>20482</v>
      </c>
      <c r="C24" s="214" t="s">
        <v>20483</v>
      </c>
      <c r="D24" s="235" t="s">
        <v>465</v>
      </c>
      <c r="E24" s="356" t="s">
        <v>20484</v>
      </c>
      <c r="F24" s="235">
        <v>0.65433200000000002</v>
      </c>
      <c r="G24" s="235">
        <v>12</v>
      </c>
      <c r="H24" s="210">
        <v>60273429</v>
      </c>
      <c r="I24" s="200">
        <v>0.54015599999999997</v>
      </c>
      <c r="J24" s="215">
        <v>5.72518E-5</v>
      </c>
    </row>
    <row r="25" spans="1:11" x14ac:dyDescent="0.15">
      <c r="A25" s="233" t="s">
        <v>20370</v>
      </c>
      <c r="B25" s="233" t="s">
        <v>20380</v>
      </c>
      <c r="C25" s="234" t="s">
        <v>3007</v>
      </c>
      <c r="D25" s="235" t="s">
        <v>418</v>
      </c>
      <c r="E25" s="356" t="s">
        <v>20485</v>
      </c>
      <c r="F25" s="235">
        <v>0.81879100000000005</v>
      </c>
      <c r="G25" s="235">
        <v>14</v>
      </c>
      <c r="H25" s="210">
        <v>67667510</v>
      </c>
      <c r="I25" s="200">
        <v>0.474854</v>
      </c>
      <c r="J25" s="215">
        <v>9.0054199999999999E-6</v>
      </c>
    </row>
    <row r="26" spans="1:11" x14ac:dyDescent="0.15">
      <c r="A26" s="233" t="s">
        <v>20370</v>
      </c>
      <c r="B26" s="233" t="s">
        <v>20486</v>
      </c>
      <c r="C26" s="235" t="s">
        <v>20454</v>
      </c>
      <c r="D26" s="235" t="s">
        <v>321</v>
      </c>
      <c r="E26" s="356" t="s">
        <v>2927</v>
      </c>
      <c r="F26" s="235" t="s">
        <v>2927</v>
      </c>
      <c r="G26" s="235">
        <v>14</v>
      </c>
      <c r="H26" s="210">
        <v>104165927</v>
      </c>
      <c r="I26" s="200">
        <v>0.33281100000000002</v>
      </c>
      <c r="J26" s="215">
        <v>6.7197899999999997E-6</v>
      </c>
    </row>
    <row r="27" spans="1:11" x14ac:dyDescent="0.15">
      <c r="A27" s="233" t="s">
        <v>20370</v>
      </c>
      <c r="B27" s="233" t="s">
        <v>20400</v>
      </c>
      <c r="C27" s="234" t="s">
        <v>3482</v>
      </c>
      <c r="D27" s="235" t="s">
        <v>384</v>
      </c>
      <c r="E27" s="356" t="s">
        <v>20487</v>
      </c>
      <c r="F27" s="235">
        <v>0.846827</v>
      </c>
      <c r="G27" s="235">
        <v>17</v>
      </c>
      <c r="H27" s="210">
        <v>16143709</v>
      </c>
      <c r="I27" s="200">
        <v>-0.51419700000000002</v>
      </c>
      <c r="J27" s="215">
        <v>4.9780200000000002E-6</v>
      </c>
    </row>
    <row r="28" spans="1:11" x14ac:dyDescent="0.15">
      <c r="A28" s="237" t="s">
        <v>20370</v>
      </c>
      <c r="B28" s="237" t="s">
        <v>20488</v>
      </c>
      <c r="C28" s="238" t="s">
        <v>20454</v>
      </c>
      <c r="D28" s="238" t="s">
        <v>384</v>
      </c>
      <c r="E28" s="238" t="s">
        <v>20489</v>
      </c>
      <c r="F28" s="238">
        <v>0.85134299999999996</v>
      </c>
      <c r="G28" s="238">
        <v>17</v>
      </c>
      <c r="H28" s="218">
        <v>16174506</v>
      </c>
      <c r="I28" s="229">
        <v>0.38248799999999999</v>
      </c>
      <c r="J28" s="230">
        <v>1.92111E-5</v>
      </c>
    </row>
    <row r="29" spans="1:11" x14ac:dyDescent="0.15">
      <c r="A29" s="233" t="s">
        <v>20490</v>
      </c>
      <c r="B29" s="233" t="s">
        <v>20426</v>
      </c>
      <c r="C29" s="234" t="s">
        <v>3728</v>
      </c>
      <c r="D29" s="235" t="s">
        <v>328</v>
      </c>
      <c r="E29" s="356" t="s">
        <v>2927</v>
      </c>
      <c r="F29" s="235" t="s">
        <v>2927</v>
      </c>
      <c r="G29" s="235">
        <v>5</v>
      </c>
      <c r="H29" s="210">
        <v>81314720</v>
      </c>
      <c r="I29" s="200">
        <v>0.66435500000000003</v>
      </c>
      <c r="J29" s="215">
        <v>4.9042599999999997E-7</v>
      </c>
    </row>
    <row r="30" spans="1:11" x14ac:dyDescent="0.15">
      <c r="A30" s="233" t="s">
        <v>20490</v>
      </c>
      <c r="B30" s="233" t="s">
        <v>20390</v>
      </c>
      <c r="C30" s="234" t="s">
        <v>2983</v>
      </c>
      <c r="D30" s="235" t="s">
        <v>328</v>
      </c>
      <c r="E30" s="356" t="s">
        <v>2927</v>
      </c>
      <c r="F30" s="235" t="s">
        <v>2927</v>
      </c>
      <c r="G30" s="235">
        <v>5</v>
      </c>
      <c r="H30" s="210">
        <v>81314720</v>
      </c>
      <c r="I30" s="200">
        <v>-0.56718299999999999</v>
      </c>
      <c r="J30" s="215">
        <v>2.0274599999999998E-6</v>
      </c>
    </row>
    <row r="31" spans="1:11" x14ac:dyDescent="0.15">
      <c r="A31" s="233" t="s">
        <v>20490</v>
      </c>
      <c r="B31" s="233" t="s">
        <v>20458</v>
      </c>
      <c r="C31" s="235" t="s">
        <v>20454</v>
      </c>
      <c r="D31" s="235" t="s">
        <v>421</v>
      </c>
      <c r="E31" s="356" t="s">
        <v>20491</v>
      </c>
      <c r="F31" s="235">
        <v>0.62270599999999998</v>
      </c>
      <c r="G31" s="235">
        <v>5</v>
      </c>
      <c r="H31" s="210">
        <v>138231403</v>
      </c>
      <c r="I31" s="200">
        <v>0.73108799999999996</v>
      </c>
      <c r="J31" s="215">
        <v>2.2642399999999999E-5</v>
      </c>
    </row>
    <row r="32" spans="1:11" x14ac:dyDescent="0.15">
      <c r="A32" s="233" t="s">
        <v>20490</v>
      </c>
      <c r="B32" s="233" t="s">
        <v>20492</v>
      </c>
      <c r="C32" s="234" t="s">
        <v>20493</v>
      </c>
      <c r="D32" s="235" t="s">
        <v>20494</v>
      </c>
      <c r="E32" s="356" t="s">
        <v>2927</v>
      </c>
      <c r="F32" s="235" t="s">
        <v>2927</v>
      </c>
      <c r="G32" s="235">
        <v>8</v>
      </c>
      <c r="H32" s="210">
        <v>8326470</v>
      </c>
      <c r="I32" s="200">
        <v>-0.69443900000000003</v>
      </c>
      <c r="J32" s="215">
        <v>1.40788E-5</v>
      </c>
    </row>
    <row r="33" spans="1:10" x14ac:dyDescent="0.15">
      <c r="A33" s="233" t="s">
        <v>20490</v>
      </c>
      <c r="B33" s="233" t="s">
        <v>20481</v>
      </c>
      <c r="C33" s="235" t="s">
        <v>20454</v>
      </c>
      <c r="D33" s="235" t="s">
        <v>377</v>
      </c>
      <c r="E33" s="235" t="s">
        <v>2927</v>
      </c>
      <c r="F33" s="235" t="s">
        <v>2927</v>
      </c>
      <c r="G33" s="235">
        <v>8</v>
      </c>
      <c r="H33" s="210">
        <v>101961910</v>
      </c>
      <c r="I33" s="201">
        <v>-0.17810699999999999</v>
      </c>
      <c r="J33" s="211">
        <v>2.8157500000000001E-6</v>
      </c>
    </row>
    <row r="34" spans="1:10" x14ac:dyDescent="0.15">
      <c r="A34" s="233" t="s">
        <v>20490</v>
      </c>
      <c r="B34" s="233" t="s">
        <v>20415</v>
      </c>
      <c r="C34" s="234" t="s">
        <v>2950</v>
      </c>
      <c r="D34" s="235" t="s">
        <v>384</v>
      </c>
      <c r="E34" s="356" t="s">
        <v>20495</v>
      </c>
      <c r="F34" s="235">
        <v>0.84743500000000005</v>
      </c>
      <c r="G34" s="235">
        <v>17</v>
      </c>
      <c r="H34" s="210">
        <v>16142317</v>
      </c>
      <c r="I34" s="200">
        <v>-0.66270600000000002</v>
      </c>
      <c r="J34" s="215">
        <v>1.9675900000000002E-6</v>
      </c>
    </row>
    <row r="35" spans="1:10" x14ac:dyDescent="0.15">
      <c r="A35" s="233" t="s">
        <v>20490</v>
      </c>
      <c r="B35" s="233" t="s">
        <v>20394</v>
      </c>
      <c r="C35" s="234" t="s">
        <v>779</v>
      </c>
      <c r="D35" s="235" t="s">
        <v>384</v>
      </c>
      <c r="E35" s="356" t="s">
        <v>2927</v>
      </c>
      <c r="F35" s="235" t="s">
        <v>2927</v>
      </c>
      <c r="G35" s="235">
        <v>17</v>
      </c>
      <c r="H35" s="210">
        <v>16213000</v>
      </c>
      <c r="I35" s="200">
        <v>-0.73733199999999999</v>
      </c>
      <c r="J35" s="215">
        <v>2.6188400000000001E-6</v>
      </c>
    </row>
    <row r="36" spans="1:10" x14ac:dyDescent="0.15">
      <c r="A36" s="237" t="s">
        <v>20490</v>
      </c>
      <c r="B36" s="237" t="s">
        <v>20496</v>
      </c>
      <c r="C36" s="238" t="s">
        <v>20454</v>
      </c>
      <c r="D36" s="238" t="s">
        <v>384</v>
      </c>
      <c r="E36" s="238" t="s">
        <v>20497</v>
      </c>
      <c r="F36" s="238">
        <v>0.70775900000000003</v>
      </c>
      <c r="G36" s="238">
        <v>17</v>
      </c>
      <c r="H36" s="218">
        <v>16241303</v>
      </c>
      <c r="I36" s="229">
        <v>0.52605299999999999</v>
      </c>
      <c r="J36" s="230">
        <v>1.7233099999999999E-5</v>
      </c>
    </row>
    <row r="37" spans="1:10" x14ac:dyDescent="0.15">
      <c r="A37" s="233" t="s">
        <v>20498</v>
      </c>
      <c r="B37" s="233" t="s">
        <v>20426</v>
      </c>
      <c r="C37" s="234" t="s">
        <v>3728</v>
      </c>
      <c r="D37" s="235" t="s">
        <v>328</v>
      </c>
      <c r="E37" s="356" t="s">
        <v>2927</v>
      </c>
      <c r="F37" s="235" t="s">
        <v>2927</v>
      </c>
      <c r="G37" s="235">
        <v>5</v>
      </c>
      <c r="H37" s="210">
        <v>81314720</v>
      </c>
      <c r="I37" s="200">
        <v>0.67283199999999999</v>
      </c>
      <c r="J37" s="215">
        <v>1.30586E-6</v>
      </c>
    </row>
    <row r="38" spans="1:10" x14ac:dyDescent="0.15">
      <c r="A38" s="233" t="s">
        <v>20498</v>
      </c>
      <c r="B38" s="233" t="s">
        <v>20390</v>
      </c>
      <c r="C38" s="234" t="s">
        <v>2983</v>
      </c>
      <c r="D38" s="235" t="s">
        <v>328</v>
      </c>
      <c r="E38" s="356" t="s">
        <v>2927</v>
      </c>
      <c r="F38" s="235" t="s">
        <v>2927</v>
      </c>
      <c r="G38" s="235">
        <v>5</v>
      </c>
      <c r="H38" s="210">
        <v>81314720</v>
      </c>
      <c r="I38" s="200">
        <v>-0.85683200000000004</v>
      </c>
      <c r="J38" s="215">
        <v>7.5463500000000005E-12</v>
      </c>
    </row>
    <row r="39" spans="1:10" x14ac:dyDescent="0.15">
      <c r="A39" s="233" t="s">
        <v>20498</v>
      </c>
      <c r="B39" s="233" t="s">
        <v>20499</v>
      </c>
      <c r="C39" s="235" t="s">
        <v>20454</v>
      </c>
      <c r="D39" s="235" t="s">
        <v>421</v>
      </c>
      <c r="E39" s="356" t="s">
        <v>20491</v>
      </c>
      <c r="F39" s="235">
        <v>0.62270599999999998</v>
      </c>
      <c r="G39" s="235">
        <v>5</v>
      </c>
      <c r="H39" s="210">
        <v>138231403</v>
      </c>
      <c r="I39" s="200">
        <v>-0.29870200000000002</v>
      </c>
      <c r="J39" s="215">
        <v>2.1369299999999999E-5</v>
      </c>
    </row>
    <row r="40" spans="1:10" x14ac:dyDescent="0.15">
      <c r="A40" s="233" t="s">
        <v>20498</v>
      </c>
      <c r="B40" s="233" t="s">
        <v>20423</v>
      </c>
      <c r="C40" s="234" t="s">
        <v>2958</v>
      </c>
      <c r="D40" s="235" t="s">
        <v>421</v>
      </c>
      <c r="E40" s="356" t="s">
        <v>20491</v>
      </c>
      <c r="F40" s="235">
        <v>0.62270599999999998</v>
      </c>
      <c r="G40" s="235">
        <v>5</v>
      </c>
      <c r="H40" s="210">
        <v>138231403</v>
      </c>
      <c r="I40" s="200">
        <v>0.43017899999999998</v>
      </c>
      <c r="J40" s="215">
        <v>2.9887699999999998E-5</v>
      </c>
    </row>
    <row r="41" spans="1:10" x14ac:dyDescent="0.15">
      <c r="A41" s="233" t="s">
        <v>20498</v>
      </c>
      <c r="B41" s="233" t="s">
        <v>20458</v>
      </c>
      <c r="C41" s="235" t="s">
        <v>20454</v>
      </c>
      <c r="D41" s="235" t="s">
        <v>421</v>
      </c>
      <c r="E41" s="356" t="s">
        <v>2927</v>
      </c>
      <c r="F41" s="235" t="s">
        <v>2927</v>
      </c>
      <c r="G41" s="235">
        <v>5</v>
      </c>
      <c r="H41" s="210">
        <v>138236941</v>
      </c>
      <c r="I41" s="200">
        <v>0.89915100000000003</v>
      </c>
      <c r="J41" s="215">
        <v>2.9786899999999999E-8</v>
      </c>
    </row>
    <row r="42" spans="1:10" x14ac:dyDescent="0.15">
      <c r="A42" s="233" t="s">
        <v>20498</v>
      </c>
      <c r="B42" s="233" t="s">
        <v>20375</v>
      </c>
      <c r="C42" s="234" t="s">
        <v>4497</v>
      </c>
      <c r="D42" s="235" t="s">
        <v>480</v>
      </c>
      <c r="E42" s="356" t="s">
        <v>2927</v>
      </c>
      <c r="F42" s="235" t="s">
        <v>2927</v>
      </c>
      <c r="G42" s="235">
        <v>6</v>
      </c>
      <c r="H42" s="210">
        <v>26139741</v>
      </c>
      <c r="I42" s="200">
        <v>-0.38777099999999998</v>
      </c>
      <c r="J42" s="215">
        <v>8.5423299999999997E-7</v>
      </c>
    </row>
    <row r="43" spans="1:10" x14ac:dyDescent="0.15">
      <c r="A43" s="233" t="s">
        <v>20498</v>
      </c>
      <c r="B43" s="233" t="s">
        <v>20500</v>
      </c>
      <c r="C43" s="234" t="s">
        <v>2196</v>
      </c>
      <c r="D43" s="235" t="s">
        <v>282</v>
      </c>
      <c r="E43" s="356" t="s">
        <v>20501</v>
      </c>
      <c r="F43" s="235">
        <v>0.66195400000000004</v>
      </c>
      <c r="G43" s="235">
        <v>6</v>
      </c>
      <c r="H43" s="210">
        <v>28710244</v>
      </c>
      <c r="I43" s="200">
        <v>0.52397099999999996</v>
      </c>
      <c r="J43" s="215">
        <v>9.0184299999999996E-5</v>
      </c>
    </row>
    <row r="44" spans="1:10" x14ac:dyDescent="0.15">
      <c r="A44" s="233" t="s">
        <v>20498</v>
      </c>
      <c r="B44" s="233" t="s">
        <v>20473</v>
      </c>
      <c r="C44" s="234" t="s">
        <v>20474</v>
      </c>
      <c r="D44" s="235" t="s">
        <v>440</v>
      </c>
      <c r="E44" s="356" t="s">
        <v>440</v>
      </c>
      <c r="F44" s="235" t="s">
        <v>2927</v>
      </c>
      <c r="G44" s="235">
        <v>6</v>
      </c>
      <c r="H44" s="210">
        <v>31973016</v>
      </c>
      <c r="I44" s="200">
        <v>0.71115099999999998</v>
      </c>
      <c r="J44" s="215">
        <v>5.3565899999999998E-6</v>
      </c>
    </row>
    <row r="45" spans="1:10" x14ac:dyDescent="0.15">
      <c r="A45" s="233" t="s">
        <v>20498</v>
      </c>
      <c r="B45" s="233" t="s">
        <v>20502</v>
      </c>
      <c r="C45" s="214" t="s">
        <v>20503</v>
      </c>
      <c r="D45" s="235" t="s">
        <v>526</v>
      </c>
      <c r="E45" s="356" t="s">
        <v>526</v>
      </c>
      <c r="F45" s="235" t="s">
        <v>2927</v>
      </c>
      <c r="G45" s="235">
        <v>6</v>
      </c>
      <c r="H45" s="210">
        <v>157724008</v>
      </c>
      <c r="I45" s="200">
        <v>0.59849399999999997</v>
      </c>
      <c r="J45" s="215">
        <v>1.0021699999999999E-6</v>
      </c>
    </row>
    <row r="46" spans="1:10" x14ac:dyDescent="0.15">
      <c r="A46" s="233" t="s">
        <v>20498</v>
      </c>
      <c r="B46" s="233" t="s">
        <v>20504</v>
      </c>
      <c r="C46" s="234" t="s">
        <v>8501</v>
      </c>
      <c r="D46" s="235" t="s">
        <v>258</v>
      </c>
      <c r="E46" s="356" t="s">
        <v>20505</v>
      </c>
      <c r="F46" s="235">
        <v>0.65967299999999995</v>
      </c>
      <c r="G46" s="235">
        <v>10</v>
      </c>
      <c r="H46" s="210">
        <v>98988759</v>
      </c>
      <c r="I46" s="200">
        <v>0.25723099999999999</v>
      </c>
      <c r="J46" s="215">
        <v>1.2438099999999999E-6</v>
      </c>
    </row>
    <row r="47" spans="1:10" x14ac:dyDescent="0.15">
      <c r="A47" s="233" t="s">
        <v>20498</v>
      </c>
      <c r="B47" s="233" t="s">
        <v>20415</v>
      </c>
      <c r="C47" s="234" t="s">
        <v>2950</v>
      </c>
      <c r="D47" s="235" t="s">
        <v>384</v>
      </c>
      <c r="E47" s="356" t="s">
        <v>20487</v>
      </c>
      <c r="F47" s="235">
        <v>0.846827</v>
      </c>
      <c r="G47" s="235">
        <v>17</v>
      </c>
      <c r="H47" s="210">
        <v>16143709</v>
      </c>
      <c r="I47" s="200">
        <v>-0.389241</v>
      </c>
      <c r="J47" s="215">
        <v>5.2710300000000004E-6</v>
      </c>
    </row>
    <row r="48" spans="1:10" x14ac:dyDescent="0.15">
      <c r="A48" s="237" t="s">
        <v>20498</v>
      </c>
      <c r="B48" s="237" t="s">
        <v>20394</v>
      </c>
      <c r="C48" s="239" t="s">
        <v>779</v>
      </c>
      <c r="D48" s="238" t="s">
        <v>384</v>
      </c>
      <c r="E48" s="238" t="s">
        <v>2927</v>
      </c>
      <c r="F48" s="238" t="s">
        <v>2927</v>
      </c>
      <c r="G48" s="238">
        <v>17</v>
      </c>
      <c r="H48" s="218">
        <v>16213000</v>
      </c>
      <c r="I48" s="229">
        <v>-0.57364300000000001</v>
      </c>
      <c r="J48" s="230">
        <v>1.12321E-7</v>
      </c>
    </row>
    <row r="49" spans="1:10" x14ac:dyDescent="0.15">
      <c r="A49" s="233" t="s">
        <v>20506</v>
      </c>
      <c r="B49" s="233" t="s">
        <v>20401</v>
      </c>
      <c r="C49" s="234" t="s">
        <v>20402</v>
      </c>
      <c r="D49" s="235" t="s">
        <v>364</v>
      </c>
      <c r="E49" s="356" t="s">
        <v>2927</v>
      </c>
      <c r="F49" s="235" t="s">
        <v>2927</v>
      </c>
      <c r="G49" s="235">
        <v>3</v>
      </c>
      <c r="H49" s="210">
        <v>85819412</v>
      </c>
      <c r="I49" s="200">
        <v>0.64593599999999995</v>
      </c>
      <c r="J49" s="215">
        <v>3.5186500000000002E-6</v>
      </c>
    </row>
    <row r="50" spans="1:10" x14ac:dyDescent="0.15">
      <c r="A50" s="233" t="s">
        <v>20506</v>
      </c>
      <c r="B50" s="233" t="s">
        <v>20426</v>
      </c>
      <c r="C50" s="234" t="s">
        <v>3728</v>
      </c>
      <c r="D50" s="235" t="s">
        <v>328</v>
      </c>
      <c r="E50" s="356" t="s">
        <v>2927</v>
      </c>
      <c r="F50" s="235" t="s">
        <v>2927</v>
      </c>
      <c r="G50" s="235">
        <v>5</v>
      </c>
      <c r="H50" s="210">
        <v>81314720</v>
      </c>
      <c r="I50" s="200">
        <v>0.73790699999999998</v>
      </c>
      <c r="J50" s="215">
        <v>3.0987999999999999E-6</v>
      </c>
    </row>
    <row r="51" spans="1:10" x14ac:dyDescent="0.15">
      <c r="A51" s="233" t="s">
        <v>20506</v>
      </c>
      <c r="B51" s="233" t="s">
        <v>20453</v>
      </c>
      <c r="C51" s="235" t="s">
        <v>20454</v>
      </c>
      <c r="D51" s="235" t="s">
        <v>328</v>
      </c>
      <c r="E51" s="356" t="s">
        <v>2927</v>
      </c>
      <c r="F51" s="235" t="s">
        <v>2927</v>
      </c>
      <c r="G51" s="235">
        <v>5</v>
      </c>
      <c r="H51" s="210">
        <v>81314720</v>
      </c>
      <c r="I51" s="200">
        <v>0.69081400000000004</v>
      </c>
      <c r="J51" s="215">
        <v>4.7495899999999998E-7</v>
      </c>
    </row>
    <row r="52" spans="1:10" x14ac:dyDescent="0.15">
      <c r="A52" s="233" t="s">
        <v>20506</v>
      </c>
      <c r="B52" s="233" t="s">
        <v>20390</v>
      </c>
      <c r="C52" s="234" t="s">
        <v>2983</v>
      </c>
      <c r="D52" s="235" t="s">
        <v>328</v>
      </c>
      <c r="E52" s="356" t="s">
        <v>2927</v>
      </c>
      <c r="F52" s="235" t="s">
        <v>2927</v>
      </c>
      <c r="G52" s="235">
        <v>5</v>
      </c>
      <c r="H52" s="210">
        <v>81314720</v>
      </c>
      <c r="I52" s="200">
        <v>-0.93900099999999997</v>
      </c>
      <c r="J52" s="215">
        <v>6.3417300000000002E-10</v>
      </c>
    </row>
    <row r="53" spans="1:10" x14ac:dyDescent="0.15">
      <c r="A53" s="233" t="s">
        <v>20506</v>
      </c>
      <c r="B53" s="233" t="s">
        <v>20455</v>
      </c>
      <c r="C53" s="235" t="s">
        <v>20454</v>
      </c>
      <c r="D53" s="235" t="s">
        <v>2545</v>
      </c>
      <c r="E53" s="356" t="s">
        <v>846</v>
      </c>
      <c r="F53" s="235">
        <v>0.88631400000000005</v>
      </c>
      <c r="G53" s="235">
        <v>5</v>
      </c>
      <c r="H53" s="210">
        <v>102622453</v>
      </c>
      <c r="I53" s="200">
        <v>0.62454500000000002</v>
      </c>
      <c r="J53" s="215">
        <v>4.1671000000000001E-5</v>
      </c>
    </row>
    <row r="54" spans="1:10" x14ac:dyDescent="0.15">
      <c r="A54" s="233" t="s">
        <v>20506</v>
      </c>
      <c r="B54" s="233" t="s">
        <v>20507</v>
      </c>
      <c r="C54" s="235" t="s">
        <v>20454</v>
      </c>
      <c r="D54" s="235" t="s">
        <v>2545</v>
      </c>
      <c r="E54" s="356" t="s">
        <v>2545</v>
      </c>
      <c r="F54" s="235" t="s">
        <v>2927</v>
      </c>
      <c r="G54" s="235">
        <v>5</v>
      </c>
      <c r="H54" s="210">
        <v>102660400</v>
      </c>
      <c r="I54" s="200">
        <v>0.46815099999999998</v>
      </c>
      <c r="J54" s="215">
        <v>1.47022E-5</v>
      </c>
    </row>
    <row r="55" spans="1:10" x14ac:dyDescent="0.15">
      <c r="A55" s="233" t="s">
        <v>20506</v>
      </c>
      <c r="B55" s="233" t="s">
        <v>20499</v>
      </c>
      <c r="C55" s="235" t="s">
        <v>20454</v>
      </c>
      <c r="D55" s="235" t="s">
        <v>421</v>
      </c>
      <c r="E55" s="356" t="s">
        <v>20491</v>
      </c>
      <c r="F55" s="235">
        <v>0.62270599999999998</v>
      </c>
      <c r="G55" s="235">
        <v>5</v>
      </c>
      <c r="H55" s="210">
        <v>138231403</v>
      </c>
      <c r="I55" s="200">
        <v>-0.39286900000000002</v>
      </c>
      <c r="J55" s="215">
        <v>8.6783700000000004E-7</v>
      </c>
    </row>
    <row r="56" spans="1:10" x14ac:dyDescent="0.15">
      <c r="A56" s="233" t="s">
        <v>20506</v>
      </c>
      <c r="B56" s="233" t="s">
        <v>20473</v>
      </c>
      <c r="C56" s="234" t="s">
        <v>20474</v>
      </c>
      <c r="D56" s="235" t="s">
        <v>440</v>
      </c>
      <c r="E56" s="356" t="s">
        <v>2927</v>
      </c>
      <c r="F56" s="235" t="s">
        <v>2927</v>
      </c>
      <c r="G56" s="235">
        <v>6</v>
      </c>
      <c r="H56" s="210">
        <v>31973016</v>
      </c>
      <c r="I56" s="200">
        <v>0.828013</v>
      </c>
      <c r="J56" s="215">
        <v>1.10563E-6</v>
      </c>
    </row>
    <row r="57" spans="1:10" x14ac:dyDescent="0.15">
      <c r="A57" s="233" t="s">
        <v>20506</v>
      </c>
      <c r="B57" s="233" t="s">
        <v>20417</v>
      </c>
      <c r="C57" s="234" t="s">
        <v>527</v>
      </c>
      <c r="D57" s="235" t="s">
        <v>526</v>
      </c>
      <c r="E57" s="356" t="s">
        <v>20508</v>
      </c>
      <c r="F57" s="235">
        <v>0.99370199999999997</v>
      </c>
      <c r="G57" s="235">
        <v>6</v>
      </c>
      <c r="H57" s="210">
        <v>157715926</v>
      </c>
      <c r="I57" s="200">
        <v>-0.41818499999999997</v>
      </c>
      <c r="J57" s="215">
        <v>1.8350299999999999E-5</v>
      </c>
    </row>
    <row r="58" spans="1:10" x14ac:dyDescent="0.15">
      <c r="A58" s="233" t="s">
        <v>20506</v>
      </c>
      <c r="B58" s="233" t="s">
        <v>20425</v>
      </c>
      <c r="C58" s="234" t="s">
        <v>20509</v>
      </c>
      <c r="D58" s="235" t="s">
        <v>449</v>
      </c>
      <c r="E58" s="356" t="s">
        <v>449</v>
      </c>
      <c r="F58" s="235" t="s">
        <v>2927</v>
      </c>
      <c r="G58" s="235">
        <v>8</v>
      </c>
      <c r="H58" s="210">
        <v>8237848</v>
      </c>
      <c r="I58" s="200">
        <v>-0.68640800000000002</v>
      </c>
      <c r="J58" s="215">
        <v>3.8168499999999999E-7</v>
      </c>
    </row>
    <row r="59" spans="1:10" x14ac:dyDescent="0.15">
      <c r="A59" s="233" t="s">
        <v>20506</v>
      </c>
      <c r="B59" s="233" t="s">
        <v>20481</v>
      </c>
      <c r="C59" s="235" t="s">
        <v>20454</v>
      </c>
      <c r="D59" s="235" t="s">
        <v>377</v>
      </c>
      <c r="E59" s="356" t="s">
        <v>2927</v>
      </c>
      <c r="F59" s="235" t="s">
        <v>2927</v>
      </c>
      <c r="G59" s="235">
        <v>8</v>
      </c>
      <c r="H59" s="210">
        <v>101961910</v>
      </c>
      <c r="I59" s="200">
        <v>-0.38643499999999997</v>
      </c>
      <c r="J59" s="215">
        <v>7.3561599999999999E-8</v>
      </c>
    </row>
    <row r="60" spans="1:10" x14ac:dyDescent="0.15">
      <c r="A60" s="233" t="s">
        <v>20506</v>
      </c>
      <c r="B60" s="233" t="s">
        <v>20400</v>
      </c>
      <c r="C60" s="234" t="s">
        <v>3482</v>
      </c>
      <c r="D60" s="235" t="s">
        <v>384</v>
      </c>
      <c r="E60" s="356" t="s">
        <v>20510</v>
      </c>
      <c r="F60" s="235">
        <v>0.67074500000000004</v>
      </c>
      <c r="G60" s="235">
        <v>17</v>
      </c>
      <c r="H60" s="210">
        <v>16078836</v>
      </c>
      <c r="I60" s="200">
        <v>-0.441498</v>
      </c>
      <c r="J60" s="215">
        <v>1.75333E-5</v>
      </c>
    </row>
    <row r="61" spans="1:10" x14ac:dyDescent="0.15">
      <c r="A61" s="233" t="s">
        <v>20506</v>
      </c>
      <c r="B61" s="233" t="s">
        <v>20415</v>
      </c>
      <c r="C61" s="234" t="s">
        <v>2950</v>
      </c>
      <c r="D61" s="235" t="s">
        <v>384</v>
      </c>
      <c r="E61" s="356" t="s">
        <v>2927</v>
      </c>
      <c r="F61" s="235" t="s">
        <v>2927</v>
      </c>
      <c r="G61" s="235">
        <v>17</v>
      </c>
      <c r="H61" s="210">
        <v>16213000</v>
      </c>
      <c r="I61" s="200">
        <v>0.62720200000000004</v>
      </c>
      <c r="J61" s="215">
        <v>8.2156100000000001E-10</v>
      </c>
    </row>
    <row r="62" spans="1:10" x14ac:dyDescent="0.15">
      <c r="A62" s="233" t="s">
        <v>20506</v>
      </c>
      <c r="B62" s="233" t="s">
        <v>20394</v>
      </c>
      <c r="C62" s="234" t="s">
        <v>779</v>
      </c>
      <c r="D62" s="235" t="s">
        <v>384</v>
      </c>
      <c r="E62" s="356" t="s">
        <v>778</v>
      </c>
      <c r="F62" s="235">
        <v>0.83791000000000004</v>
      </c>
      <c r="G62" s="235">
        <v>17</v>
      </c>
      <c r="H62" s="210">
        <v>16236388</v>
      </c>
      <c r="I62" s="200">
        <v>-0.50634100000000004</v>
      </c>
      <c r="J62" s="215">
        <v>3.7286300000000002E-5</v>
      </c>
    </row>
    <row r="63" spans="1:10" x14ac:dyDescent="0.15">
      <c r="A63" s="237" t="s">
        <v>20506</v>
      </c>
      <c r="B63" s="237" t="s">
        <v>20511</v>
      </c>
      <c r="C63" s="238" t="s">
        <v>20454</v>
      </c>
      <c r="D63" s="238" t="s">
        <v>388</v>
      </c>
      <c r="E63" s="238" t="s">
        <v>20512</v>
      </c>
      <c r="F63" s="238">
        <v>0.63177399999999995</v>
      </c>
      <c r="G63" s="238">
        <v>18</v>
      </c>
      <c r="H63" s="218">
        <v>34400702</v>
      </c>
      <c r="I63" s="229">
        <v>0.50517800000000002</v>
      </c>
      <c r="J63" s="230">
        <v>9.2870699999999992E-6</v>
      </c>
    </row>
    <row r="64" spans="1:10" x14ac:dyDescent="0.15">
      <c r="A64" s="233" t="s">
        <v>20513</v>
      </c>
      <c r="B64" s="233" t="s">
        <v>20401</v>
      </c>
      <c r="C64" s="234" t="s">
        <v>20402</v>
      </c>
      <c r="D64" s="235" t="s">
        <v>364</v>
      </c>
      <c r="E64" s="356" t="s">
        <v>2927</v>
      </c>
      <c r="F64" s="235" t="s">
        <v>2927</v>
      </c>
      <c r="G64" s="235">
        <v>3</v>
      </c>
      <c r="H64" s="210">
        <v>85819412</v>
      </c>
      <c r="I64" s="200">
        <v>0.481124</v>
      </c>
      <c r="J64" s="215">
        <v>3.8244400000000003E-5</v>
      </c>
    </row>
    <row r="65" spans="1:10" x14ac:dyDescent="0.15">
      <c r="A65" s="233" t="s">
        <v>20513</v>
      </c>
      <c r="B65" s="233" t="s">
        <v>20426</v>
      </c>
      <c r="C65" s="234" t="s">
        <v>3728</v>
      </c>
      <c r="D65" s="235" t="s">
        <v>328</v>
      </c>
      <c r="E65" s="356" t="s">
        <v>2927</v>
      </c>
      <c r="F65" s="235" t="s">
        <v>2927</v>
      </c>
      <c r="G65" s="235">
        <v>5</v>
      </c>
      <c r="H65" s="210">
        <v>81314720</v>
      </c>
      <c r="I65" s="200">
        <v>0.89416200000000001</v>
      </c>
      <c r="J65" s="215">
        <v>3.9481299999999998E-10</v>
      </c>
    </row>
    <row r="66" spans="1:10" x14ac:dyDescent="0.15">
      <c r="A66" s="233" t="s">
        <v>20513</v>
      </c>
      <c r="B66" s="233" t="s">
        <v>20453</v>
      </c>
      <c r="C66" s="235" t="s">
        <v>20454</v>
      </c>
      <c r="D66" s="235" t="s">
        <v>328</v>
      </c>
      <c r="E66" s="356" t="s">
        <v>2927</v>
      </c>
      <c r="F66" s="235" t="s">
        <v>2927</v>
      </c>
      <c r="G66" s="235">
        <v>5</v>
      </c>
      <c r="H66" s="210">
        <v>81314720</v>
      </c>
      <c r="I66" s="200">
        <v>0.88607499999999995</v>
      </c>
      <c r="J66" s="215">
        <v>1.1765099999999999E-9</v>
      </c>
    </row>
    <row r="67" spans="1:10" x14ac:dyDescent="0.15">
      <c r="A67" s="233" t="s">
        <v>20513</v>
      </c>
      <c r="B67" s="233" t="s">
        <v>20390</v>
      </c>
      <c r="C67" s="234" t="s">
        <v>2983</v>
      </c>
      <c r="D67" s="235" t="s">
        <v>328</v>
      </c>
      <c r="E67" s="356" t="s">
        <v>2927</v>
      </c>
      <c r="F67" s="235" t="s">
        <v>2927</v>
      </c>
      <c r="G67" s="235">
        <v>5</v>
      </c>
      <c r="H67" s="210">
        <v>81314720</v>
      </c>
      <c r="I67" s="200">
        <v>-0.92977699999999996</v>
      </c>
      <c r="J67" s="215">
        <v>1.80436E-13</v>
      </c>
    </row>
    <row r="68" spans="1:10" x14ac:dyDescent="0.15">
      <c r="A68" s="233" t="s">
        <v>20513</v>
      </c>
      <c r="B68" s="233" t="s">
        <v>20455</v>
      </c>
      <c r="C68" s="235" t="s">
        <v>20454</v>
      </c>
      <c r="D68" s="235" t="s">
        <v>2545</v>
      </c>
      <c r="E68" s="356" t="s">
        <v>20514</v>
      </c>
      <c r="F68" s="235">
        <v>0.83246500000000001</v>
      </c>
      <c r="G68" s="235">
        <v>5</v>
      </c>
      <c r="H68" s="210">
        <v>102604933</v>
      </c>
      <c r="I68" s="200">
        <v>0.55729499999999998</v>
      </c>
      <c r="J68" s="215">
        <v>8.82945E-5</v>
      </c>
    </row>
    <row r="69" spans="1:10" x14ac:dyDescent="0.15">
      <c r="A69" s="233" t="s">
        <v>20513</v>
      </c>
      <c r="B69" s="233" t="s">
        <v>20507</v>
      </c>
      <c r="C69" s="235" t="s">
        <v>20454</v>
      </c>
      <c r="D69" s="235" t="s">
        <v>2545</v>
      </c>
      <c r="E69" s="356" t="s">
        <v>20515</v>
      </c>
      <c r="F69" s="235">
        <v>0.68628699999999998</v>
      </c>
      <c r="G69" s="235">
        <v>5</v>
      </c>
      <c r="H69" s="210">
        <v>102614327</v>
      </c>
      <c r="I69" s="200">
        <v>0.39406799999999997</v>
      </c>
      <c r="J69" s="215">
        <v>4.5784500000000002E-5</v>
      </c>
    </row>
    <row r="70" spans="1:10" x14ac:dyDescent="0.15">
      <c r="A70" s="233" t="s">
        <v>20513</v>
      </c>
      <c r="B70" s="233" t="s">
        <v>20499</v>
      </c>
      <c r="C70" s="235" t="s">
        <v>20454</v>
      </c>
      <c r="D70" s="235" t="s">
        <v>421</v>
      </c>
      <c r="E70" s="356" t="s">
        <v>20491</v>
      </c>
      <c r="F70" s="235">
        <v>0.62270599999999998</v>
      </c>
      <c r="G70" s="235">
        <v>5</v>
      </c>
      <c r="H70" s="210">
        <v>138231403</v>
      </c>
      <c r="I70" s="200">
        <v>-0.33264300000000002</v>
      </c>
      <c r="J70" s="215">
        <v>1.59622E-6</v>
      </c>
    </row>
    <row r="71" spans="1:10" x14ac:dyDescent="0.15">
      <c r="A71" s="233" t="s">
        <v>20513</v>
      </c>
      <c r="B71" s="233" t="s">
        <v>20465</v>
      </c>
      <c r="C71" s="234" t="s">
        <v>3672</v>
      </c>
      <c r="D71" s="235" t="s">
        <v>367</v>
      </c>
      <c r="E71" s="356" t="s">
        <v>20516</v>
      </c>
      <c r="F71" s="235">
        <v>0.63078599999999996</v>
      </c>
      <c r="G71" s="235">
        <v>6</v>
      </c>
      <c r="H71" s="210">
        <v>26175866</v>
      </c>
      <c r="I71" s="200">
        <v>-1.3668100000000001</v>
      </c>
      <c r="J71" s="215">
        <v>3.0394099999999998E-7</v>
      </c>
    </row>
    <row r="72" spans="1:10" x14ac:dyDescent="0.15">
      <c r="A72" s="233" t="s">
        <v>20513</v>
      </c>
      <c r="B72" s="233" t="s">
        <v>20517</v>
      </c>
      <c r="C72" s="235" t="s">
        <v>20454</v>
      </c>
      <c r="D72" s="235" t="s">
        <v>367</v>
      </c>
      <c r="E72" s="356" t="s">
        <v>20466</v>
      </c>
      <c r="F72" s="235">
        <v>0.60085900000000003</v>
      </c>
      <c r="G72" s="235">
        <v>6</v>
      </c>
      <c r="H72" s="210">
        <v>26316295</v>
      </c>
      <c r="I72" s="200">
        <v>1.30732</v>
      </c>
      <c r="J72" s="215">
        <v>2.24404E-7</v>
      </c>
    </row>
    <row r="73" spans="1:10" x14ac:dyDescent="0.15">
      <c r="A73" s="233" t="s">
        <v>20513</v>
      </c>
      <c r="B73" s="233" t="s">
        <v>20518</v>
      </c>
      <c r="C73" s="234" t="s">
        <v>20519</v>
      </c>
      <c r="D73" s="235" t="s">
        <v>282</v>
      </c>
      <c r="E73" s="356" t="s">
        <v>20520</v>
      </c>
      <c r="F73" s="235">
        <v>0.828627</v>
      </c>
      <c r="G73" s="235">
        <v>6</v>
      </c>
      <c r="H73" s="210">
        <v>28897214</v>
      </c>
      <c r="I73" s="200">
        <v>-0.59454200000000001</v>
      </c>
      <c r="J73" s="215">
        <v>1.19781E-4</v>
      </c>
    </row>
    <row r="74" spans="1:10" x14ac:dyDescent="0.15">
      <c r="A74" s="233" t="s">
        <v>20513</v>
      </c>
      <c r="B74" s="233" t="s">
        <v>20471</v>
      </c>
      <c r="C74" s="234" t="s">
        <v>20472</v>
      </c>
      <c r="D74" s="235" t="s">
        <v>282</v>
      </c>
      <c r="E74" s="356" t="s">
        <v>2927</v>
      </c>
      <c r="F74" s="235" t="s">
        <v>2927</v>
      </c>
      <c r="G74" s="235">
        <v>6</v>
      </c>
      <c r="H74" s="210">
        <v>28897633</v>
      </c>
      <c r="I74" s="200">
        <v>0.48528199999999999</v>
      </c>
      <c r="J74" s="215">
        <v>2.0875099999999999E-4</v>
      </c>
    </row>
    <row r="75" spans="1:10" x14ac:dyDescent="0.15">
      <c r="A75" s="233" t="s">
        <v>20513</v>
      </c>
      <c r="B75" s="233" t="s">
        <v>20521</v>
      </c>
      <c r="C75" s="234" t="s">
        <v>3406</v>
      </c>
      <c r="D75" s="235" t="s">
        <v>440</v>
      </c>
      <c r="E75" s="356" t="s">
        <v>2927</v>
      </c>
      <c r="F75" s="235" t="s">
        <v>2927</v>
      </c>
      <c r="G75" s="235">
        <v>6</v>
      </c>
      <c r="H75" s="210">
        <v>31973016</v>
      </c>
      <c r="I75" s="200">
        <v>0.52025999999999994</v>
      </c>
      <c r="J75" s="215">
        <v>1.9520900000000001E-5</v>
      </c>
    </row>
    <row r="76" spans="1:10" x14ac:dyDescent="0.15">
      <c r="A76" s="233" t="s">
        <v>20513</v>
      </c>
      <c r="B76" s="233" t="s">
        <v>20473</v>
      </c>
      <c r="C76" s="234" t="s">
        <v>20474</v>
      </c>
      <c r="D76" s="235" t="s">
        <v>440</v>
      </c>
      <c r="E76" s="356" t="s">
        <v>2927</v>
      </c>
      <c r="F76" s="235" t="s">
        <v>2927</v>
      </c>
      <c r="G76" s="235">
        <v>6</v>
      </c>
      <c r="H76" s="210">
        <v>31973016</v>
      </c>
      <c r="I76" s="200">
        <v>0.84777800000000003</v>
      </c>
      <c r="J76" s="215">
        <v>1.3789700000000001E-7</v>
      </c>
    </row>
    <row r="77" spans="1:10" x14ac:dyDescent="0.15">
      <c r="A77" s="233" t="s">
        <v>20513</v>
      </c>
      <c r="B77" s="233" t="s">
        <v>20417</v>
      </c>
      <c r="C77" s="234" t="s">
        <v>527</v>
      </c>
      <c r="D77" s="235" t="s">
        <v>526</v>
      </c>
      <c r="E77" s="356" t="s">
        <v>2927</v>
      </c>
      <c r="F77" s="235" t="s">
        <v>2927</v>
      </c>
      <c r="G77" s="235">
        <v>6</v>
      </c>
      <c r="H77" s="210">
        <v>157724008</v>
      </c>
      <c r="I77" s="200">
        <v>-0.45888299999999999</v>
      </c>
      <c r="J77" s="215">
        <v>8.5803700000000005E-7</v>
      </c>
    </row>
    <row r="78" spans="1:10" x14ac:dyDescent="0.15">
      <c r="A78" s="233" t="s">
        <v>20513</v>
      </c>
      <c r="B78" s="233" t="s">
        <v>20522</v>
      </c>
      <c r="C78" s="235" t="s">
        <v>20454</v>
      </c>
      <c r="D78" s="235" t="s">
        <v>278</v>
      </c>
      <c r="E78" s="356" t="s">
        <v>20523</v>
      </c>
      <c r="F78" s="235">
        <v>0.76297899999999996</v>
      </c>
      <c r="G78" s="235">
        <v>7</v>
      </c>
      <c r="H78" s="210">
        <v>127194573</v>
      </c>
      <c r="I78" s="200">
        <v>0.39217999999999997</v>
      </c>
      <c r="J78" s="215">
        <v>1.0186700000000001E-4</v>
      </c>
    </row>
    <row r="79" spans="1:10" x14ac:dyDescent="0.15">
      <c r="A79" s="233" t="s">
        <v>20513</v>
      </c>
      <c r="B79" s="233" t="s">
        <v>20425</v>
      </c>
      <c r="C79" s="234" t="s">
        <v>20509</v>
      </c>
      <c r="D79" s="235" t="s">
        <v>449</v>
      </c>
      <c r="E79" s="356" t="s">
        <v>2927</v>
      </c>
      <c r="F79" s="235" t="s">
        <v>2927</v>
      </c>
      <c r="G79" s="235">
        <v>8</v>
      </c>
      <c r="H79" s="210">
        <v>8237848</v>
      </c>
      <c r="I79" s="200">
        <v>-0.56928900000000004</v>
      </c>
      <c r="J79" s="215">
        <v>4.2548600000000003E-6</v>
      </c>
    </row>
    <row r="80" spans="1:10" x14ac:dyDescent="0.15">
      <c r="A80" s="233" t="s">
        <v>20513</v>
      </c>
      <c r="B80" s="233" t="s">
        <v>20481</v>
      </c>
      <c r="C80" s="235" t="s">
        <v>20454</v>
      </c>
      <c r="D80" s="235" t="s">
        <v>377</v>
      </c>
      <c r="E80" s="356" t="s">
        <v>2927</v>
      </c>
      <c r="F80" s="235" t="s">
        <v>2927</v>
      </c>
      <c r="G80" s="235">
        <v>8</v>
      </c>
      <c r="H80" s="210">
        <v>101961910</v>
      </c>
      <c r="I80" s="200">
        <v>-0.36401800000000001</v>
      </c>
      <c r="J80" s="215">
        <v>3.3004099999999997E-11</v>
      </c>
    </row>
    <row r="81" spans="1:10" x14ac:dyDescent="0.15">
      <c r="A81" s="233" t="s">
        <v>20513</v>
      </c>
      <c r="B81" s="233" t="s">
        <v>20524</v>
      </c>
      <c r="C81" s="235" t="s">
        <v>20454</v>
      </c>
      <c r="D81" s="235" t="s">
        <v>343</v>
      </c>
      <c r="E81" s="356" t="s">
        <v>20525</v>
      </c>
      <c r="F81" s="235">
        <v>0.60305399999999998</v>
      </c>
      <c r="G81" s="235">
        <v>12</v>
      </c>
      <c r="H81" s="210">
        <v>2355806</v>
      </c>
      <c r="I81" s="200">
        <v>-0.51846800000000004</v>
      </c>
      <c r="J81" s="215">
        <v>1.9461400000000001E-6</v>
      </c>
    </row>
    <row r="82" spans="1:10" x14ac:dyDescent="0.15">
      <c r="A82" s="233" t="s">
        <v>20513</v>
      </c>
      <c r="B82" s="233" t="s">
        <v>20486</v>
      </c>
      <c r="C82" s="235" t="s">
        <v>20454</v>
      </c>
      <c r="D82" s="235" t="s">
        <v>321</v>
      </c>
      <c r="E82" s="356" t="s">
        <v>20526</v>
      </c>
      <c r="F82" s="235">
        <v>0.99690800000000002</v>
      </c>
      <c r="G82" s="235">
        <v>14</v>
      </c>
      <c r="H82" s="210">
        <v>104160141</v>
      </c>
      <c r="I82" s="200">
        <v>0.39483099999999999</v>
      </c>
      <c r="J82" s="215">
        <v>3.3512E-5</v>
      </c>
    </row>
    <row r="83" spans="1:10" x14ac:dyDescent="0.15">
      <c r="A83" s="233" t="s">
        <v>20513</v>
      </c>
      <c r="B83" s="233" t="s">
        <v>20408</v>
      </c>
      <c r="C83" s="234" t="s">
        <v>3521</v>
      </c>
      <c r="D83" s="235" t="s">
        <v>544</v>
      </c>
      <c r="E83" s="356" t="s">
        <v>20527</v>
      </c>
      <c r="F83" s="235">
        <v>0.66552299999999998</v>
      </c>
      <c r="G83" s="235">
        <v>16</v>
      </c>
      <c r="H83" s="210">
        <v>71567282</v>
      </c>
      <c r="I83" s="200">
        <v>-0.52576999999999996</v>
      </c>
      <c r="J83" s="215">
        <v>3.3619699999999999E-5</v>
      </c>
    </row>
    <row r="84" spans="1:10" x14ac:dyDescent="0.15">
      <c r="A84" s="233" t="s">
        <v>20513</v>
      </c>
      <c r="B84" s="233" t="s">
        <v>20394</v>
      </c>
      <c r="C84" s="234" t="s">
        <v>779</v>
      </c>
      <c r="D84" s="235" t="s">
        <v>384</v>
      </c>
      <c r="E84" s="356" t="s">
        <v>2927</v>
      </c>
      <c r="F84" s="235" t="s">
        <v>2927</v>
      </c>
      <c r="G84" s="235">
        <v>17</v>
      </c>
      <c r="H84" s="210">
        <v>16213000</v>
      </c>
      <c r="I84" s="200">
        <v>-0.49427700000000002</v>
      </c>
      <c r="J84" s="215">
        <v>1.99675E-6</v>
      </c>
    </row>
    <row r="85" spans="1:10" x14ac:dyDescent="0.15">
      <c r="A85" s="233" t="s">
        <v>20513</v>
      </c>
      <c r="B85" s="233" t="s">
        <v>20415</v>
      </c>
      <c r="C85" s="234" t="s">
        <v>2950</v>
      </c>
      <c r="D85" s="235" t="s">
        <v>384</v>
      </c>
      <c r="E85" s="356" t="s">
        <v>2927</v>
      </c>
      <c r="F85" s="235" t="s">
        <v>2927</v>
      </c>
      <c r="G85" s="235">
        <v>17</v>
      </c>
      <c r="H85" s="210">
        <v>16213000</v>
      </c>
      <c r="I85" s="200">
        <v>0.62456999999999996</v>
      </c>
      <c r="J85" s="215">
        <v>8.4609699999999998E-10</v>
      </c>
    </row>
    <row r="86" spans="1:10" x14ac:dyDescent="0.15">
      <c r="A86" s="237" t="s">
        <v>20513</v>
      </c>
      <c r="B86" s="237" t="s">
        <v>20511</v>
      </c>
      <c r="C86" s="238" t="s">
        <v>20454</v>
      </c>
      <c r="D86" s="238" t="s">
        <v>388</v>
      </c>
      <c r="E86" s="238" t="s">
        <v>20512</v>
      </c>
      <c r="F86" s="238">
        <v>0.63177399999999995</v>
      </c>
      <c r="G86" s="238">
        <v>18</v>
      </c>
      <c r="H86" s="218">
        <v>34400702</v>
      </c>
      <c r="I86" s="229">
        <v>0.52477300000000004</v>
      </c>
      <c r="J86" s="230">
        <v>1.99867E-5</v>
      </c>
    </row>
    <row r="87" spans="1:10" x14ac:dyDescent="0.15">
      <c r="A87" s="233" t="s">
        <v>20528</v>
      </c>
      <c r="B87" s="233" t="s">
        <v>20453</v>
      </c>
      <c r="C87" s="235" t="s">
        <v>20454</v>
      </c>
      <c r="D87" s="235" t="s">
        <v>328</v>
      </c>
      <c r="E87" s="356" t="s">
        <v>20529</v>
      </c>
      <c r="F87" s="235">
        <v>0.75453400000000004</v>
      </c>
      <c r="G87" s="235">
        <v>5</v>
      </c>
      <c r="H87" s="210">
        <v>81272732</v>
      </c>
      <c r="I87" s="200">
        <v>0.71447799999999995</v>
      </c>
      <c r="J87" s="215">
        <v>1.9429600000000001E-5</v>
      </c>
    </row>
    <row r="88" spans="1:10" x14ac:dyDescent="0.15">
      <c r="A88" s="233" t="s">
        <v>20528</v>
      </c>
      <c r="B88" s="233" t="s">
        <v>20426</v>
      </c>
      <c r="C88" s="234" t="s">
        <v>3728</v>
      </c>
      <c r="D88" s="235" t="s">
        <v>328</v>
      </c>
      <c r="E88" s="356" t="s">
        <v>2927</v>
      </c>
      <c r="F88" s="235" t="s">
        <v>2927</v>
      </c>
      <c r="G88" s="235">
        <v>5</v>
      </c>
      <c r="H88" s="210">
        <v>81314720</v>
      </c>
      <c r="I88" s="200">
        <v>0.814249</v>
      </c>
      <c r="J88" s="215">
        <v>1.4988299999999999E-7</v>
      </c>
    </row>
    <row r="89" spans="1:10" x14ac:dyDescent="0.15">
      <c r="A89" s="233" t="s">
        <v>20528</v>
      </c>
      <c r="B89" s="233" t="s">
        <v>20390</v>
      </c>
      <c r="C89" s="234" t="s">
        <v>2983</v>
      </c>
      <c r="D89" s="235" t="s">
        <v>328</v>
      </c>
      <c r="E89" s="356" t="s">
        <v>2927</v>
      </c>
      <c r="F89" s="235" t="s">
        <v>2927</v>
      </c>
      <c r="G89" s="235">
        <v>5</v>
      </c>
      <c r="H89" s="210">
        <v>81314720</v>
      </c>
      <c r="I89" s="200">
        <v>-0.92242000000000002</v>
      </c>
      <c r="J89" s="215">
        <v>2.2644700000000001E-9</v>
      </c>
    </row>
    <row r="90" spans="1:10" x14ac:dyDescent="0.15">
      <c r="A90" s="233" t="s">
        <v>20528</v>
      </c>
      <c r="B90" s="233" t="s">
        <v>20458</v>
      </c>
      <c r="C90" s="235" t="s">
        <v>20454</v>
      </c>
      <c r="D90" s="235" t="s">
        <v>421</v>
      </c>
      <c r="E90" s="356" t="s">
        <v>2927</v>
      </c>
      <c r="F90" s="235" t="s">
        <v>2927</v>
      </c>
      <c r="G90" s="235">
        <v>5</v>
      </c>
      <c r="H90" s="210">
        <v>138236941</v>
      </c>
      <c r="I90" s="200">
        <v>0.73298099999999999</v>
      </c>
      <c r="J90" s="215">
        <v>1.6973700000000001E-7</v>
      </c>
    </row>
    <row r="91" spans="1:10" x14ac:dyDescent="0.15">
      <c r="A91" s="233" t="s">
        <v>20528</v>
      </c>
      <c r="B91" s="233" t="s">
        <v>20465</v>
      </c>
      <c r="C91" s="234" t="s">
        <v>3672</v>
      </c>
      <c r="D91" s="235" t="s">
        <v>367</v>
      </c>
      <c r="E91" s="356" t="s">
        <v>20516</v>
      </c>
      <c r="F91" s="235">
        <v>0.63078599999999996</v>
      </c>
      <c r="G91" s="235">
        <v>6</v>
      </c>
      <c r="H91" s="210">
        <v>26175866</v>
      </c>
      <c r="I91" s="200">
        <v>-1.0484599999999999</v>
      </c>
      <c r="J91" s="215">
        <v>9.2573800000000008E-6</v>
      </c>
    </row>
    <row r="92" spans="1:10" x14ac:dyDescent="0.15">
      <c r="A92" s="233" t="s">
        <v>20528</v>
      </c>
      <c r="B92" s="233" t="s">
        <v>20530</v>
      </c>
      <c r="C92" s="234" t="s">
        <v>2954</v>
      </c>
      <c r="D92" s="235" t="s">
        <v>282</v>
      </c>
      <c r="E92" s="356" t="s">
        <v>20469</v>
      </c>
      <c r="F92" s="235">
        <v>0.66373400000000005</v>
      </c>
      <c r="G92" s="235">
        <v>6</v>
      </c>
      <c r="H92" s="210">
        <v>28723835</v>
      </c>
      <c r="I92" s="200">
        <v>0.49302600000000002</v>
      </c>
      <c r="J92" s="215">
        <v>1.00701E-4</v>
      </c>
    </row>
    <row r="93" spans="1:10" x14ac:dyDescent="0.15">
      <c r="A93" s="233" t="s">
        <v>20528</v>
      </c>
      <c r="B93" s="233" t="s">
        <v>20531</v>
      </c>
      <c r="C93" s="234" t="s">
        <v>20532</v>
      </c>
      <c r="D93" s="235" t="s">
        <v>282</v>
      </c>
      <c r="E93" s="356" t="s">
        <v>287</v>
      </c>
      <c r="F93" s="235">
        <v>0.90082899999999999</v>
      </c>
      <c r="G93" s="235">
        <v>6</v>
      </c>
      <c r="H93" s="210">
        <v>28839879</v>
      </c>
      <c r="I93" s="200">
        <v>-0.51258400000000004</v>
      </c>
      <c r="J93" s="215">
        <v>2.5277299999999999E-5</v>
      </c>
    </row>
    <row r="94" spans="1:10" x14ac:dyDescent="0.15">
      <c r="A94" s="233" t="s">
        <v>20528</v>
      </c>
      <c r="B94" s="233" t="s">
        <v>20471</v>
      </c>
      <c r="C94" s="234" t="s">
        <v>20472</v>
      </c>
      <c r="D94" s="235" t="s">
        <v>282</v>
      </c>
      <c r="E94" s="356" t="s">
        <v>287</v>
      </c>
      <c r="F94" s="235">
        <v>0.90082899999999999</v>
      </c>
      <c r="G94" s="235">
        <v>6</v>
      </c>
      <c r="H94" s="210">
        <v>28839879</v>
      </c>
      <c r="I94" s="200">
        <v>0.51771900000000004</v>
      </c>
      <c r="J94" s="215">
        <v>2.5794100000000001E-5</v>
      </c>
    </row>
    <row r="95" spans="1:10" x14ac:dyDescent="0.15">
      <c r="A95" s="233" t="s">
        <v>20528</v>
      </c>
      <c r="B95" s="233" t="s">
        <v>20473</v>
      </c>
      <c r="C95" s="234" t="s">
        <v>20474</v>
      </c>
      <c r="D95" s="235" t="s">
        <v>440</v>
      </c>
      <c r="E95" s="356" t="s">
        <v>2927</v>
      </c>
      <c r="F95" s="235" t="s">
        <v>2927</v>
      </c>
      <c r="G95" s="235">
        <v>6</v>
      </c>
      <c r="H95" s="210">
        <v>31973016</v>
      </c>
      <c r="I95" s="200">
        <v>0.870421</v>
      </c>
      <c r="J95" s="215">
        <v>3.4242200000000001E-8</v>
      </c>
    </row>
    <row r="96" spans="1:10" x14ac:dyDescent="0.15">
      <c r="A96" s="233" t="s">
        <v>20528</v>
      </c>
      <c r="B96" s="233" t="s">
        <v>20521</v>
      </c>
      <c r="C96" s="234" t="s">
        <v>3406</v>
      </c>
      <c r="D96" s="235" t="s">
        <v>440</v>
      </c>
      <c r="E96" s="356" t="s">
        <v>20533</v>
      </c>
      <c r="F96" s="235">
        <v>0.70020099999999996</v>
      </c>
      <c r="G96" s="235">
        <v>6</v>
      </c>
      <c r="H96" s="210">
        <v>32006886</v>
      </c>
      <c r="I96" s="200">
        <v>0.62485599999999997</v>
      </c>
      <c r="J96" s="215">
        <v>2.22212E-5</v>
      </c>
    </row>
    <row r="97" spans="1:10" x14ac:dyDescent="0.15">
      <c r="A97" s="233" t="s">
        <v>20528</v>
      </c>
      <c r="B97" s="233" t="s">
        <v>20534</v>
      </c>
      <c r="C97" s="235" t="s">
        <v>20454</v>
      </c>
      <c r="D97" s="235" t="s">
        <v>20535</v>
      </c>
      <c r="E97" s="356" t="s">
        <v>20536</v>
      </c>
      <c r="F97" s="235">
        <v>0.761911</v>
      </c>
      <c r="G97" s="235">
        <v>8</v>
      </c>
      <c r="H97" s="210">
        <v>11581448</v>
      </c>
      <c r="I97" s="200">
        <v>-0.84234799999999999</v>
      </c>
      <c r="J97" s="215">
        <v>6.0992199999999997E-6</v>
      </c>
    </row>
    <row r="98" spans="1:10" x14ac:dyDescent="0.15">
      <c r="A98" s="233" t="s">
        <v>20528</v>
      </c>
      <c r="B98" s="233" t="s">
        <v>20481</v>
      </c>
      <c r="C98" s="235" t="s">
        <v>20454</v>
      </c>
      <c r="D98" s="235" t="s">
        <v>377</v>
      </c>
      <c r="E98" s="356" t="s">
        <v>2927</v>
      </c>
      <c r="F98" s="235" t="s">
        <v>2927</v>
      </c>
      <c r="G98" s="235">
        <v>8</v>
      </c>
      <c r="H98" s="210">
        <v>101961910</v>
      </c>
      <c r="I98" s="200">
        <v>-0.28944300000000001</v>
      </c>
      <c r="J98" s="215">
        <v>4.9480400000000002E-9</v>
      </c>
    </row>
    <row r="99" spans="1:10" x14ac:dyDescent="0.15">
      <c r="A99" s="233" t="s">
        <v>20528</v>
      </c>
      <c r="B99" s="233" t="s">
        <v>20486</v>
      </c>
      <c r="C99" s="235" t="s">
        <v>20454</v>
      </c>
      <c r="D99" s="235" t="s">
        <v>321</v>
      </c>
      <c r="E99" s="108"/>
      <c r="F99" s="235" t="s">
        <v>2927</v>
      </c>
      <c r="G99" s="235">
        <v>14</v>
      </c>
      <c r="H99" s="210">
        <v>104165927</v>
      </c>
      <c r="I99" s="200">
        <v>0.27634500000000001</v>
      </c>
      <c r="J99" s="215">
        <v>6.2535499999999996E-6</v>
      </c>
    </row>
    <row r="100" spans="1:10" x14ac:dyDescent="0.15">
      <c r="A100" s="233" t="s">
        <v>20528</v>
      </c>
      <c r="B100" s="233" t="s">
        <v>20391</v>
      </c>
      <c r="C100" s="234" t="s">
        <v>15507</v>
      </c>
      <c r="D100" s="235" t="s">
        <v>20537</v>
      </c>
      <c r="E100" s="356" t="s">
        <v>20538</v>
      </c>
      <c r="F100" s="235">
        <v>0.99407800000000002</v>
      </c>
      <c r="G100" s="235">
        <v>16</v>
      </c>
      <c r="H100" s="210">
        <v>69666939</v>
      </c>
      <c r="I100" s="200">
        <v>-0.74231199999999997</v>
      </c>
      <c r="J100" s="215">
        <v>4.5200400000000002E-5</v>
      </c>
    </row>
    <row r="101" spans="1:10" x14ac:dyDescent="0.15">
      <c r="A101" s="233" t="s">
        <v>20528</v>
      </c>
      <c r="B101" s="233" t="s">
        <v>20415</v>
      </c>
      <c r="C101" s="234" t="s">
        <v>2950</v>
      </c>
      <c r="D101" s="235" t="s">
        <v>384</v>
      </c>
      <c r="E101" s="356" t="s">
        <v>20539</v>
      </c>
      <c r="F101" s="235">
        <v>0.97457700000000003</v>
      </c>
      <c r="G101" s="235">
        <v>17</v>
      </c>
      <c r="H101" s="210">
        <v>16177910</v>
      </c>
      <c r="I101" s="200">
        <v>-0.52775899999999998</v>
      </c>
      <c r="J101" s="215">
        <v>1.0027800000000001E-5</v>
      </c>
    </row>
    <row r="102" spans="1:10" x14ac:dyDescent="0.15">
      <c r="A102" s="233" t="s">
        <v>20528</v>
      </c>
      <c r="B102" s="233" t="s">
        <v>20394</v>
      </c>
      <c r="C102" s="234" t="s">
        <v>779</v>
      </c>
      <c r="D102" s="235" t="s">
        <v>384</v>
      </c>
      <c r="E102" s="356" t="s">
        <v>2927</v>
      </c>
      <c r="F102" s="235" t="s">
        <v>2927</v>
      </c>
      <c r="G102" s="235">
        <v>17</v>
      </c>
      <c r="H102" s="210">
        <v>16213000</v>
      </c>
      <c r="I102" s="200">
        <v>-0.64745900000000001</v>
      </c>
      <c r="J102" s="215">
        <v>6.7807000000000002E-10</v>
      </c>
    </row>
    <row r="103" spans="1:10" x14ac:dyDescent="0.15">
      <c r="A103" s="233" t="s">
        <v>20528</v>
      </c>
      <c r="B103" s="233" t="s">
        <v>20422</v>
      </c>
      <c r="C103" s="234" t="s">
        <v>1825</v>
      </c>
      <c r="D103" s="235" t="s">
        <v>485</v>
      </c>
      <c r="E103" s="356" t="s">
        <v>20540</v>
      </c>
      <c r="F103" s="235">
        <v>0.64424700000000001</v>
      </c>
      <c r="G103" s="235">
        <v>17</v>
      </c>
      <c r="H103" s="210">
        <v>65938655</v>
      </c>
      <c r="I103" s="200">
        <v>-0.41966599999999998</v>
      </c>
      <c r="J103" s="215">
        <v>1.19072E-5</v>
      </c>
    </row>
    <row r="104" spans="1:10" x14ac:dyDescent="0.15">
      <c r="A104" s="237" t="s">
        <v>20528</v>
      </c>
      <c r="B104" s="237" t="s">
        <v>20541</v>
      </c>
      <c r="C104" s="238" t="s">
        <v>20454</v>
      </c>
      <c r="D104" s="238" t="s">
        <v>485</v>
      </c>
      <c r="E104" s="238" t="s">
        <v>20540</v>
      </c>
      <c r="F104" s="238">
        <v>0.64424700000000001</v>
      </c>
      <c r="G104" s="238">
        <v>17</v>
      </c>
      <c r="H104" s="218">
        <v>65938655</v>
      </c>
      <c r="I104" s="229">
        <v>0.24502199999999999</v>
      </c>
      <c r="J104" s="230">
        <v>2.0276E-5</v>
      </c>
    </row>
    <row r="105" spans="1:10" x14ac:dyDescent="0.15">
      <c r="A105" s="233" t="s">
        <v>20542</v>
      </c>
      <c r="B105" s="233" t="s">
        <v>20426</v>
      </c>
      <c r="C105" s="234" t="s">
        <v>3728</v>
      </c>
      <c r="D105" s="235" t="s">
        <v>328</v>
      </c>
      <c r="E105" s="356" t="s">
        <v>2927</v>
      </c>
      <c r="F105" s="235" t="s">
        <v>2927</v>
      </c>
      <c r="G105" s="235">
        <v>5</v>
      </c>
      <c r="H105" s="210">
        <v>81314720</v>
      </c>
      <c r="I105" s="200">
        <v>0.65100100000000005</v>
      </c>
      <c r="J105" s="215">
        <v>8.7839799999999995E-6</v>
      </c>
    </row>
    <row r="106" spans="1:10" x14ac:dyDescent="0.15">
      <c r="A106" s="233" t="s">
        <v>20542</v>
      </c>
      <c r="B106" s="233" t="s">
        <v>20453</v>
      </c>
      <c r="C106" s="235" t="s">
        <v>20454</v>
      </c>
      <c r="D106" s="235" t="s">
        <v>328</v>
      </c>
      <c r="E106" s="356" t="s">
        <v>2927</v>
      </c>
      <c r="F106" s="235" t="s">
        <v>2927</v>
      </c>
      <c r="G106" s="235">
        <v>5</v>
      </c>
      <c r="H106" s="210">
        <v>81314720</v>
      </c>
      <c r="I106" s="200">
        <v>0.65354599999999996</v>
      </c>
      <c r="J106" s="215">
        <v>1.2462199999999999E-6</v>
      </c>
    </row>
    <row r="107" spans="1:10" x14ac:dyDescent="0.15">
      <c r="A107" s="233" t="s">
        <v>20542</v>
      </c>
      <c r="B107" s="233" t="s">
        <v>20390</v>
      </c>
      <c r="C107" s="234" t="s">
        <v>2983</v>
      </c>
      <c r="D107" s="235" t="s">
        <v>328</v>
      </c>
      <c r="E107" s="356" t="s">
        <v>2927</v>
      </c>
      <c r="F107" s="235" t="s">
        <v>2927</v>
      </c>
      <c r="G107" s="235">
        <v>5</v>
      </c>
      <c r="H107" s="210">
        <v>81314720</v>
      </c>
      <c r="I107" s="200">
        <v>-0.67854099999999995</v>
      </c>
      <c r="J107" s="215">
        <v>5.0774199999999996E-9</v>
      </c>
    </row>
    <row r="108" spans="1:10" x14ac:dyDescent="0.15">
      <c r="A108" s="233" t="s">
        <v>20542</v>
      </c>
      <c r="B108" s="233" t="s">
        <v>20499</v>
      </c>
      <c r="C108" s="235" t="s">
        <v>20454</v>
      </c>
      <c r="D108" s="235" t="s">
        <v>421</v>
      </c>
      <c r="E108" s="356" t="s">
        <v>20543</v>
      </c>
      <c r="F108" s="235">
        <v>0.62195299999999998</v>
      </c>
      <c r="G108" s="235">
        <v>5</v>
      </c>
      <c r="H108" s="210">
        <v>138224048</v>
      </c>
      <c r="I108" s="200">
        <v>-0.24276200000000001</v>
      </c>
      <c r="J108" s="215">
        <v>4.7381800000000001E-5</v>
      </c>
    </row>
    <row r="109" spans="1:10" x14ac:dyDescent="0.15">
      <c r="A109" s="233" t="s">
        <v>20542</v>
      </c>
      <c r="B109" s="233" t="s">
        <v>20458</v>
      </c>
      <c r="C109" s="235" t="s">
        <v>20454</v>
      </c>
      <c r="D109" s="235" t="s">
        <v>421</v>
      </c>
      <c r="E109" s="356" t="s">
        <v>20491</v>
      </c>
      <c r="F109" s="235">
        <v>0.62270599999999998</v>
      </c>
      <c r="G109" s="235">
        <v>5</v>
      </c>
      <c r="H109" s="210">
        <v>138231403</v>
      </c>
      <c r="I109" s="200">
        <v>0.90631399999999995</v>
      </c>
      <c r="J109" s="215">
        <v>2.9451000000000001E-9</v>
      </c>
    </row>
    <row r="110" spans="1:10" x14ac:dyDescent="0.15">
      <c r="A110" s="233" t="s">
        <v>20542</v>
      </c>
      <c r="B110" s="233" t="s">
        <v>20465</v>
      </c>
      <c r="C110" s="234" t="s">
        <v>3672</v>
      </c>
      <c r="D110" s="235" t="s">
        <v>367</v>
      </c>
      <c r="E110" s="356" t="s">
        <v>20544</v>
      </c>
      <c r="F110" s="235">
        <v>0.62636199999999997</v>
      </c>
      <c r="G110" s="235">
        <v>6</v>
      </c>
      <c r="H110" s="210">
        <v>26189356</v>
      </c>
      <c r="I110" s="200">
        <v>-1.20245</v>
      </c>
      <c r="J110" s="215">
        <v>2.8700499999999999E-8</v>
      </c>
    </row>
    <row r="111" spans="1:10" x14ac:dyDescent="0.15">
      <c r="A111" s="233" t="s">
        <v>20542</v>
      </c>
      <c r="B111" s="233" t="s">
        <v>20471</v>
      </c>
      <c r="C111" s="234" t="s">
        <v>20472</v>
      </c>
      <c r="D111" s="235" t="s">
        <v>282</v>
      </c>
      <c r="E111" s="356" t="s">
        <v>287</v>
      </c>
      <c r="F111" s="235">
        <v>0.90082899999999999</v>
      </c>
      <c r="G111" s="235">
        <v>6</v>
      </c>
      <c r="H111" s="210">
        <v>28839879</v>
      </c>
      <c r="I111" s="200">
        <v>0.61870199999999997</v>
      </c>
      <c r="J111" s="215">
        <v>1.30715E-5</v>
      </c>
    </row>
    <row r="112" spans="1:10" x14ac:dyDescent="0.15">
      <c r="A112" s="233" t="s">
        <v>20542</v>
      </c>
      <c r="B112" s="233" t="s">
        <v>20545</v>
      </c>
      <c r="C112" s="235" t="s">
        <v>20454</v>
      </c>
      <c r="D112" s="235" t="s">
        <v>440</v>
      </c>
      <c r="E112" s="356" t="s">
        <v>2927</v>
      </c>
      <c r="F112" s="235" t="s">
        <v>2927</v>
      </c>
      <c r="G112" s="235">
        <v>6</v>
      </c>
      <c r="H112" s="210">
        <v>31973016</v>
      </c>
      <c r="I112" s="200">
        <v>-0.81344300000000003</v>
      </c>
      <c r="J112" s="215">
        <v>1.8287500000000001E-5</v>
      </c>
    </row>
    <row r="113" spans="1:10" x14ac:dyDescent="0.15">
      <c r="A113" s="233" t="s">
        <v>20542</v>
      </c>
      <c r="B113" s="233" t="s">
        <v>20521</v>
      </c>
      <c r="C113" s="234" t="s">
        <v>3406</v>
      </c>
      <c r="D113" s="235" t="s">
        <v>440</v>
      </c>
      <c r="E113" s="356" t="s">
        <v>20533</v>
      </c>
      <c r="F113" s="235">
        <v>0.70020099999999996</v>
      </c>
      <c r="G113" s="235">
        <v>6</v>
      </c>
      <c r="H113" s="210">
        <v>32006886</v>
      </c>
      <c r="I113" s="200">
        <v>0.56883300000000003</v>
      </c>
      <c r="J113" s="215">
        <v>1.11501E-5</v>
      </c>
    </row>
    <row r="114" spans="1:10" x14ac:dyDescent="0.15">
      <c r="A114" s="233" t="s">
        <v>20542</v>
      </c>
      <c r="B114" s="233" t="s">
        <v>20492</v>
      </c>
      <c r="C114" s="234" t="s">
        <v>20493</v>
      </c>
      <c r="D114" s="235" t="s">
        <v>20494</v>
      </c>
      <c r="E114" s="356" t="s">
        <v>20546</v>
      </c>
      <c r="F114" s="235">
        <v>0.84191099999999996</v>
      </c>
      <c r="G114" s="235">
        <v>8</v>
      </c>
      <c r="H114" s="210">
        <v>8347248</v>
      </c>
      <c r="I114" s="200">
        <v>-0.65160799999999997</v>
      </c>
      <c r="J114" s="215">
        <v>2.8187600000000002E-6</v>
      </c>
    </row>
    <row r="115" spans="1:10" x14ac:dyDescent="0.15">
      <c r="A115" s="233" t="s">
        <v>20542</v>
      </c>
      <c r="B115" s="233" t="s">
        <v>20481</v>
      </c>
      <c r="C115" s="235" t="s">
        <v>20454</v>
      </c>
      <c r="D115" s="235" t="s">
        <v>377</v>
      </c>
      <c r="E115" s="356" t="s">
        <v>2927</v>
      </c>
      <c r="F115" s="235" t="s">
        <v>2927</v>
      </c>
      <c r="G115" s="235">
        <v>8</v>
      </c>
      <c r="H115" s="210">
        <v>101961910</v>
      </c>
      <c r="I115" s="200">
        <v>-0.29077999999999998</v>
      </c>
      <c r="J115" s="215">
        <v>7.9545199999999999E-10</v>
      </c>
    </row>
    <row r="116" spans="1:10" x14ac:dyDescent="0.15">
      <c r="A116" s="233" t="s">
        <v>20542</v>
      </c>
      <c r="B116" s="233" t="s">
        <v>20394</v>
      </c>
      <c r="C116" s="234" t="s">
        <v>779</v>
      </c>
      <c r="D116" s="235" t="s">
        <v>384</v>
      </c>
      <c r="E116" s="235" t="s">
        <v>20547</v>
      </c>
      <c r="F116" s="235">
        <v>0.95695799999999998</v>
      </c>
      <c r="G116" s="235">
        <v>17</v>
      </c>
      <c r="H116" s="210">
        <v>16208812</v>
      </c>
      <c r="I116" s="201">
        <v>0.56454800000000005</v>
      </c>
      <c r="J116" s="211">
        <v>9.7784699999999992E-6</v>
      </c>
    </row>
    <row r="117" spans="1:10" x14ac:dyDescent="0.15">
      <c r="A117" s="237" t="s">
        <v>20542</v>
      </c>
      <c r="B117" s="237" t="s">
        <v>20415</v>
      </c>
      <c r="C117" s="239" t="s">
        <v>2950</v>
      </c>
      <c r="D117" s="238" t="s">
        <v>384</v>
      </c>
      <c r="E117" s="238" t="s">
        <v>2927</v>
      </c>
      <c r="F117" s="238" t="s">
        <v>2927</v>
      </c>
      <c r="G117" s="238">
        <v>17</v>
      </c>
      <c r="H117" s="218">
        <v>16213000</v>
      </c>
      <c r="I117" s="229">
        <v>-0.427118</v>
      </c>
      <c r="J117" s="230">
        <v>1.5520799999999999E-5</v>
      </c>
    </row>
    <row r="118" spans="1:10" x14ac:dyDescent="0.15">
      <c r="A118" s="233" t="s">
        <v>20548</v>
      </c>
      <c r="B118" s="233" t="s">
        <v>20549</v>
      </c>
      <c r="C118" s="235" t="s">
        <v>20454</v>
      </c>
      <c r="D118" s="235" t="s">
        <v>20452</v>
      </c>
      <c r="E118" s="356" t="s">
        <v>2927</v>
      </c>
      <c r="F118" s="235" t="s">
        <v>2927</v>
      </c>
      <c r="G118" s="235">
        <v>3</v>
      </c>
      <c r="H118" s="210">
        <v>136371504</v>
      </c>
      <c r="I118" s="200">
        <v>-0.707341</v>
      </c>
      <c r="J118" s="215">
        <v>5.7017699999999996E-7</v>
      </c>
    </row>
    <row r="119" spans="1:10" x14ac:dyDescent="0.15">
      <c r="A119" s="233" t="s">
        <v>20548</v>
      </c>
      <c r="B119" s="233" t="s">
        <v>20390</v>
      </c>
      <c r="C119" s="234" t="s">
        <v>2983</v>
      </c>
      <c r="D119" s="235" t="s">
        <v>328</v>
      </c>
      <c r="E119" s="356" t="s">
        <v>2927</v>
      </c>
      <c r="F119" s="235" t="s">
        <v>2927</v>
      </c>
      <c r="G119" s="235">
        <v>5</v>
      </c>
      <c r="H119" s="210">
        <v>81314720</v>
      </c>
      <c r="I119" s="200">
        <v>-0.63223600000000002</v>
      </c>
      <c r="J119" s="215">
        <v>5.72861E-8</v>
      </c>
    </row>
    <row r="120" spans="1:10" x14ac:dyDescent="0.15">
      <c r="A120" s="233" t="s">
        <v>20548</v>
      </c>
      <c r="B120" s="233" t="s">
        <v>20426</v>
      </c>
      <c r="C120" s="234" t="s">
        <v>3728</v>
      </c>
      <c r="D120" s="235" t="s">
        <v>328</v>
      </c>
      <c r="E120" s="356" t="s">
        <v>20550</v>
      </c>
      <c r="F120" s="235">
        <v>0.93218999999999996</v>
      </c>
      <c r="G120" s="235">
        <v>5</v>
      </c>
      <c r="H120" s="210">
        <v>81561871</v>
      </c>
      <c r="I120" s="200">
        <v>0.67003999999999997</v>
      </c>
      <c r="J120" s="215">
        <v>1.17853E-6</v>
      </c>
    </row>
    <row r="121" spans="1:10" x14ac:dyDescent="0.15">
      <c r="A121" s="233" t="s">
        <v>20548</v>
      </c>
      <c r="B121" s="233" t="s">
        <v>20458</v>
      </c>
      <c r="C121" s="235" t="s">
        <v>20454</v>
      </c>
      <c r="D121" s="235" t="s">
        <v>421</v>
      </c>
      <c r="E121" s="356" t="s">
        <v>20491</v>
      </c>
      <c r="F121" s="235">
        <v>0.62270599999999998</v>
      </c>
      <c r="G121" s="235">
        <v>5</v>
      </c>
      <c r="H121" s="210">
        <v>138231403</v>
      </c>
      <c r="I121" s="200">
        <v>1.03163</v>
      </c>
      <c r="J121" s="215">
        <v>1.3205199999999999E-9</v>
      </c>
    </row>
    <row r="122" spans="1:10" x14ac:dyDescent="0.15">
      <c r="A122" s="233" t="s">
        <v>20548</v>
      </c>
      <c r="B122" s="233" t="s">
        <v>20551</v>
      </c>
      <c r="C122" s="235" t="s">
        <v>20454</v>
      </c>
      <c r="D122" s="235" t="s">
        <v>310</v>
      </c>
      <c r="E122" s="356" t="s">
        <v>2449</v>
      </c>
      <c r="F122" s="235">
        <v>0.95902600000000005</v>
      </c>
      <c r="G122" s="235">
        <v>8</v>
      </c>
      <c r="H122" s="210">
        <v>10764045</v>
      </c>
      <c r="I122" s="200">
        <v>-0.65502899999999997</v>
      </c>
      <c r="J122" s="215">
        <v>6.0373599999999997E-6</v>
      </c>
    </row>
    <row r="123" spans="1:10" x14ac:dyDescent="0.15">
      <c r="A123" s="233" t="s">
        <v>20548</v>
      </c>
      <c r="B123" s="233" t="s">
        <v>20394</v>
      </c>
      <c r="C123" s="234" t="s">
        <v>779</v>
      </c>
      <c r="D123" s="235" t="s">
        <v>384</v>
      </c>
      <c r="E123" s="356" t="s">
        <v>2927</v>
      </c>
      <c r="F123" s="235" t="s">
        <v>2927</v>
      </c>
      <c r="G123" s="235">
        <v>17</v>
      </c>
      <c r="H123" s="210">
        <v>16213000</v>
      </c>
      <c r="I123" s="200">
        <v>-0.58075600000000005</v>
      </c>
      <c r="J123" s="215">
        <v>1.79557E-7</v>
      </c>
    </row>
    <row r="124" spans="1:10" x14ac:dyDescent="0.15">
      <c r="A124" s="233" t="s">
        <v>20552</v>
      </c>
      <c r="B124" s="233" t="s">
        <v>20390</v>
      </c>
      <c r="C124" s="234" t="s">
        <v>2983</v>
      </c>
      <c r="D124" s="235" t="s">
        <v>328</v>
      </c>
      <c r="E124" s="356" t="s">
        <v>2927</v>
      </c>
      <c r="F124" s="235" t="s">
        <v>2927</v>
      </c>
      <c r="G124" s="235">
        <v>5</v>
      </c>
      <c r="H124" s="210">
        <v>81314720</v>
      </c>
      <c r="I124" s="200">
        <v>-0.59702200000000005</v>
      </c>
      <c r="J124" s="215">
        <v>2.3309999999999998E-6</v>
      </c>
    </row>
    <row r="125" spans="1:10" x14ac:dyDescent="0.15">
      <c r="A125" s="233" t="s">
        <v>20552</v>
      </c>
      <c r="B125" s="233" t="s">
        <v>20458</v>
      </c>
      <c r="C125" s="235" t="s">
        <v>20454</v>
      </c>
      <c r="D125" s="235" t="s">
        <v>421</v>
      </c>
      <c r="E125" s="356" t="s">
        <v>20491</v>
      </c>
      <c r="F125" s="235">
        <v>0.62270599999999998</v>
      </c>
      <c r="G125" s="235">
        <v>5</v>
      </c>
      <c r="H125" s="210">
        <v>138231403</v>
      </c>
      <c r="I125" s="200">
        <v>1.0055499999999999</v>
      </c>
      <c r="J125" s="215">
        <v>1.0423399999999999E-9</v>
      </c>
    </row>
    <row r="126" spans="1:10" x14ac:dyDescent="0.15">
      <c r="A126" s="233" t="s">
        <v>20552</v>
      </c>
      <c r="B126" s="233" t="s">
        <v>20415</v>
      </c>
      <c r="C126" s="234" t="s">
        <v>2950</v>
      </c>
      <c r="D126" s="235" t="s">
        <v>384</v>
      </c>
      <c r="E126" s="356" t="s">
        <v>20510</v>
      </c>
      <c r="F126" s="235">
        <v>0.67074500000000004</v>
      </c>
      <c r="G126" s="235">
        <v>17</v>
      </c>
      <c r="H126" s="210">
        <v>16078836</v>
      </c>
      <c r="I126" s="200">
        <v>-0.38210100000000002</v>
      </c>
      <c r="J126" s="215">
        <v>1.2820799999999999E-5</v>
      </c>
    </row>
    <row r="127" spans="1:10" x14ac:dyDescent="0.15">
      <c r="A127" s="237" t="s">
        <v>20552</v>
      </c>
      <c r="B127" s="237" t="s">
        <v>20394</v>
      </c>
      <c r="C127" s="239" t="s">
        <v>779</v>
      </c>
      <c r="D127" s="238" t="s">
        <v>384</v>
      </c>
      <c r="E127" s="238" t="s">
        <v>2927</v>
      </c>
      <c r="F127" s="238" t="s">
        <v>2927</v>
      </c>
      <c r="G127" s="238">
        <v>17</v>
      </c>
      <c r="H127" s="218">
        <v>16213000</v>
      </c>
      <c r="I127" s="229">
        <v>-0.71213700000000002</v>
      </c>
      <c r="J127" s="230">
        <v>2.04389E-8</v>
      </c>
    </row>
    <row r="128" spans="1:10" x14ac:dyDescent="0.15">
      <c r="A128" s="233" t="s">
        <v>20553</v>
      </c>
      <c r="B128" s="233" t="s">
        <v>20453</v>
      </c>
      <c r="C128" s="235" t="s">
        <v>20454</v>
      </c>
      <c r="D128" s="235" t="s">
        <v>328</v>
      </c>
      <c r="E128" s="356" t="s">
        <v>20554</v>
      </c>
      <c r="F128" s="235">
        <v>0.73433000000000004</v>
      </c>
      <c r="G128" s="235">
        <v>5</v>
      </c>
      <c r="H128" s="210">
        <v>81278375</v>
      </c>
      <c r="I128" s="200">
        <v>0.67310499999999995</v>
      </c>
      <c r="J128" s="215">
        <v>1.89391E-5</v>
      </c>
    </row>
    <row r="129" spans="1:10" x14ac:dyDescent="0.15">
      <c r="A129" s="233" t="s">
        <v>20553</v>
      </c>
      <c r="B129" s="233" t="s">
        <v>20426</v>
      </c>
      <c r="C129" s="234" t="s">
        <v>3728</v>
      </c>
      <c r="D129" s="235" t="s">
        <v>328</v>
      </c>
      <c r="E129" s="235" t="s">
        <v>2927</v>
      </c>
      <c r="F129" s="235" t="s">
        <v>2927</v>
      </c>
      <c r="G129" s="235">
        <v>5</v>
      </c>
      <c r="H129" s="210">
        <v>81314720</v>
      </c>
      <c r="I129" s="201">
        <v>0.60760499999999995</v>
      </c>
      <c r="J129" s="211">
        <v>3.8867100000000003E-6</v>
      </c>
    </row>
    <row r="130" spans="1:10" x14ac:dyDescent="0.15">
      <c r="A130" s="233" t="s">
        <v>20553</v>
      </c>
      <c r="B130" s="233" t="s">
        <v>20390</v>
      </c>
      <c r="C130" s="234" t="s">
        <v>2983</v>
      </c>
      <c r="D130" s="235" t="s">
        <v>328</v>
      </c>
      <c r="E130" s="356" t="s">
        <v>2927</v>
      </c>
      <c r="F130" s="235" t="s">
        <v>2927</v>
      </c>
      <c r="G130" s="235">
        <v>5</v>
      </c>
      <c r="H130" s="210">
        <v>81314720</v>
      </c>
      <c r="I130" s="200">
        <v>-0.76073299999999999</v>
      </c>
      <c r="J130" s="215">
        <v>7.2432999999999998E-6</v>
      </c>
    </row>
    <row r="131" spans="1:10" x14ac:dyDescent="0.15">
      <c r="A131" s="233" t="s">
        <v>20553</v>
      </c>
      <c r="B131" s="233" t="s">
        <v>20455</v>
      </c>
      <c r="C131" s="235" t="s">
        <v>20454</v>
      </c>
      <c r="D131" s="235" t="s">
        <v>2545</v>
      </c>
      <c r="E131" s="356" t="s">
        <v>501</v>
      </c>
      <c r="F131" s="235">
        <v>0.69981899999999997</v>
      </c>
      <c r="G131" s="235">
        <v>5</v>
      </c>
      <c r="H131" s="210">
        <v>102631962</v>
      </c>
      <c r="I131" s="200">
        <v>0.65423100000000001</v>
      </c>
      <c r="J131" s="215">
        <v>4.0620399999999997E-6</v>
      </c>
    </row>
    <row r="132" spans="1:10" x14ac:dyDescent="0.15">
      <c r="A132" s="233" t="s">
        <v>20553</v>
      </c>
      <c r="B132" s="233" t="s">
        <v>20458</v>
      </c>
      <c r="C132" s="235" t="s">
        <v>20454</v>
      </c>
      <c r="D132" s="235" t="s">
        <v>421</v>
      </c>
      <c r="E132" s="356" t="s">
        <v>20491</v>
      </c>
      <c r="F132" s="235">
        <v>0.62270599999999998</v>
      </c>
      <c r="G132" s="235">
        <v>5</v>
      </c>
      <c r="H132" s="210">
        <v>138231403</v>
      </c>
      <c r="I132" s="200">
        <v>0.88438899999999998</v>
      </c>
      <c r="J132" s="215">
        <v>2.5439500000000002E-7</v>
      </c>
    </row>
    <row r="133" spans="1:10" x14ac:dyDescent="0.15">
      <c r="A133" s="233" t="s">
        <v>20553</v>
      </c>
      <c r="B133" s="233" t="s">
        <v>20375</v>
      </c>
      <c r="C133" s="234" t="s">
        <v>4497</v>
      </c>
      <c r="D133" s="235" t="s">
        <v>480</v>
      </c>
      <c r="E133" s="356" t="s">
        <v>20555</v>
      </c>
      <c r="F133" s="235">
        <v>0.77077399999999996</v>
      </c>
      <c r="G133" s="235">
        <v>6</v>
      </c>
      <c r="H133" s="210">
        <v>26104096</v>
      </c>
      <c r="I133" s="200">
        <v>-0.397899</v>
      </c>
      <c r="J133" s="215">
        <v>2.5231600000000001E-5</v>
      </c>
    </row>
    <row r="134" spans="1:10" x14ac:dyDescent="0.15">
      <c r="A134" s="233" t="s">
        <v>20553</v>
      </c>
      <c r="B134" s="233" t="s">
        <v>20471</v>
      </c>
      <c r="C134" s="234" t="s">
        <v>20472</v>
      </c>
      <c r="D134" s="235" t="s">
        <v>282</v>
      </c>
      <c r="E134" s="356" t="s">
        <v>20556</v>
      </c>
      <c r="F134" s="235">
        <v>0.76814899999999997</v>
      </c>
      <c r="G134" s="235">
        <v>6</v>
      </c>
      <c r="H134" s="210">
        <v>28861320</v>
      </c>
      <c r="I134" s="200">
        <v>0.56584800000000002</v>
      </c>
      <c r="J134" s="215">
        <v>9.0547800000000001E-5</v>
      </c>
    </row>
    <row r="135" spans="1:10" x14ac:dyDescent="0.15">
      <c r="A135" s="233" t="s">
        <v>20553</v>
      </c>
      <c r="B135" s="233" t="s">
        <v>20467</v>
      </c>
      <c r="C135" s="234" t="s">
        <v>20468</v>
      </c>
      <c r="D135" s="235" t="s">
        <v>282</v>
      </c>
      <c r="E135" s="356" t="s">
        <v>2927</v>
      </c>
      <c r="F135" s="235" t="s">
        <v>2927</v>
      </c>
      <c r="G135" s="235">
        <v>6</v>
      </c>
      <c r="H135" s="210">
        <v>28897633</v>
      </c>
      <c r="I135" s="200">
        <v>0.700156</v>
      </c>
      <c r="J135" s="215">
        <v>8.9287500000000001E-7</v>
      </c>
    </row>
    <row r="136" spans="1:10" x14ac:dyDescent="0.15">
      <c r="A136" s="233" t="s">
        <v>20553</v>
      </c>
      <c r="B136" s="233" t="s">
        <v>20557</v>
      </c>
      <c r="C136" s="234" t="s">
        <v>20558</v>
      </c>
      <c r="D136" s="235" t="s">
        <v>282</v>
      </c>
      <c r="E136" s="356" t="s">
        <v>20559</v>
      </c>
      <c r="F136" s="235">
        <v>0.77372700000000005</v>
      </c>
      <c r="G136" s="235">
        <v>6</v>
      </c>
      <c r="H136" s="210">
        <v>28915108</v>
      </c>
      <c r="I136" s="200">
        <v>-0.48731099999999999</v>
      </c>
      <c r="J136" s="215">
        <v>5.6413399999999998E-5</v>
      </c>
    </row>
    <row r="137" spans="1:10" x14ac:dyDescent="0.15">
      <c r="A137" s="233" t="s">
        <v>20553</v>
      </c>
      <c r="B137" s="233" t="s">
        <v>20473</v>
      </c>
      <c r="C137" s="234" t="s">
        <v>20474</v>
      </c>
      <c r="D137" s="235" t="s">
        <v>440</v>
      </c>
      <c r="E137" s="356" t="s">
        <v>2927</v>
      </c>
      <c r="F137" s="235" t="s">
        <v>2927</v>
      </c>
      <c r="G137" s="235">
        <v>6</v>
      </c>
      <c r="H137" s="210">
        <v>31973016</v>
      </c>
      <c r="I137" s="200">
        <v>0.68603400000000003</v>
      </c>
      <c r="J137" s="215">
        <v>5.8438699999999997E-6</v>
      </c>
    </row>
    <row r="138" spans="1:10" x14ac:dyDescent="0.15">
      <c r="A138" s="233" t="s">
        <v>20553</v>
      </c>
      <c r="B138" s="233" t="s">
        <v>20417</v>
      </c>
      <c r="C138" s="234" t="s">
        <v>527</v>
      </c>
      <c r="D138" s="235" t="s">
        <v>526</v>
      </c>
      <c r="E138" s="356" t="s">
        <v>20560</v>
      </c>
      <c r="F138" s="235">
        <v>0.99449399999999999</v>
      </c>
      <c r="G138" s="235">
        <v>6</v>
      </c>
      <c r="H138" s="210">
        <v>157718259</v>
      </c>
      <c r="I138" s="200">
        <v>-0.292576</v>
      </c>
      <c r="J138" s="215">
        <v>1.30189E-5</v>
      </c>
    </row>
    <row r="139" spans="1:10" x14ac:dyDescent="0.15">
      <c r="A139" s="233" t="s">
        <v>20553</v>
      </c>
      <c r="B139" s="233" t="s">
        <v>20481</v>
      </c>
      <c r="C139" s="235" t="s">
        <v>20454</v>
      </c>
      <c r="D139" s="235" t="s">
        <v>377</v>
      </c>
      <c r="E139" s="356" t="s">
        <v>2927</v>
      </c>
      <c r="F139" s="235" t="s">
        <v>2927</v>
      </c>
      <c r="G139" s="235">
        <v>8</v>
      </c>
      <c r="H139" s="210">
        <v>101961910</v>
      </c>
      <c r="I139" s="200">
        <v>-0.23610999999999999</v>
      </c>
      <c r="J139" s="215">
        <v>3.6994300000000002E-7</v>
      </c>
    </row>
    <row r="140" spans="1:10" x14ac:dyDescent="0.15">
      <c r="A140" s="233" t="s">
        <v>20553</v>
      </c>
      <c r="B140" s="233" t="s">
        <v>20561</v>
      </c>
      <c r="C140" s="235" t="s">
        <v>20454</v>
      </c>
      <c r="D140" s="235" t="s">
        <v>384</v>
      </c>
      <c r="E140" s="356" t="s">
        <v>20562</v>
      </c>
      <c r="F140" s="235">
        <v>0.81738999999999995</v>
      </c>
      <c r="G140" s="235">
        <v>17</v>
      </c>
      <c r="H140" s="210">
        <v>16136289</v>
      </c>
      <c r="I140" s="200">
        <v>-0.36011599999999999</v>
      </c>
      <c r="J140" s="215">
        <v>8.4708599999999994E-6</v>
      </c>
    </row>
    <row r="141" spans="1:10" x14ac:dyDescent="0.15">
      <c r="A141" s="233" t="s">
        <v>20553</v>
      </c>
      <c r="B141" s="233" t="s">
        <v>20415</v>
      </c>
      <c r="C141" s="234" t="s">
        <v>2950</v>
      </c>
      <c r="D141" s="235" t="s">
        <v>384</v>
      </c>
      <c r="E141" s="356" t="s">
        <v>20539</v>
      </c>
      <c r="F141" s="235">
        <v>0.97457700000000003</v>
      </c>
      <c r="G141" s="235">
        <v>17</v>
      </c>
      <c r="H141" s="210">
        <v>16177910</v>
      </c>
      <c r="I141" s="200">
        <v>-0.46541900000000003</v>
      </c>
      <c r="J141" s="215">
        <v>1.8334699999999999E-5</v>
      </c>
    </row>
    <row r="142" spans="1:10" x14ac:dyDescent="0.15">
      <c r="A142" s="237" t="s">
        <v>20553</v>
      </c>
      <c r="B142" s="237" t="s">
        <v>20394</v>
      </c>
      <c r="C142" s="239" t="s">
        <v>779</v>
      </c>
      <c r="D142" s="238" t="s">
        <v>384</v>
      </c>
      <c r="E142" s="238" t="s">
        <v>2927</v>
      </c>
      <c r="F142" s="238" t="s">
        <v>2927</v>
      </c>
      <c r="G142" s="238">
        <v>17</v>
      </c>
      <c r="H142" s="218">
        <v>16213000</v>
      </c>
      <c r="I142" s="229">
        <v>-0.58092900000000003</v>
      </c>
      <c r="J142" s="230">
        <v>8.1617499999999996E-7</v>
      </c>
    </row>
    <row r="143" spans="1:10" x14ac:dyDescent="0.15">
      <c r="A143" s="233" t="s">
        <v>20563</v>
      </c>
      <c r="B143" s="233" t="s">
        <v>20549</v>
      </c>
      <c r="C143" s="235" t="s">
        <v>20454</v>
      </c>
      <c r="D143" s="235" t="s">
        <v>20452</v>
      </c>
      <c r="E143" s="356" t="s">
        <v>2927</v>
      </c>
      <c r="F143" s="235" t="s">
        <v>2927</v>
      </c>
      <c r="G143" s="235">
        <v>3</v>
      </c>
      <c r="H143" s="210">
        <v>136371504</v>
      </c>
      <c r="I143" s="200">
        <v>-0.64737999999999996</v>
      </c>
      <c r="J143" s="215">
        <v>4.7881599999999999E-6</v>
      </c>
    </row>
    <row r="144" spans="1:10" x14ac:dyDescent="0.15">
      <c r="A144" s="233" t="s">
        <v>20563</v>
      </c>
      <c r="B144" s="233" t="s">
        <v>20418</v>
      </c>
      <c r="C144" s="234" t="s">
        <v>2940</v>
      </c>
      <c r="D144" s="235" t="s">
        <v>20452</v>
      </c>
      <c r="E144" s="356" t="s">
        <v>2927</v>
      </c>
      <c r="F144" s="235" t="s">
        <v>2927</v>
      </c>
      <c r="G144" s="235">
        <v>3</v>
      </c>
      <c r="H144" s="210">
        <v>136371504</v>
      </c>
      <c r="I144" s="200">
        <v>-0.35094599999999998</v>
      </c>
      <c r="J144" s="215">
        <v>2.5588700000000001E-5</v>
      </c>
    </row>
    <row r="145" spans="1:10" x14ac:dyDescent="0.15">
      <c r="A145" s="233" t="s">
        <v>20563</v>
      </c>
      <c r="B145" s="233" t="s">
        <v>20390</v>
      </c>
      <c r="C145" s="234" t="s">
        <v>2983</v>
      </c>
      <c r="D145" s="235" t="s">
        <v>328</v>
      </c>
      <c r="E145" s="356" t="s">
        <v>20564</v>
      </c>
      <c r="F145" s="235">
        <v>0.75699300000000003</v>
      </c>
      <c r="G145" s="235">
        <v>5</v>
      </c>
      <c r="H145" s="210">
        <v>81469082</v>
      </c>
      <c r="I145" s="200">
        <v>-0.608931</v>
      </c>
      <c r="J145" s="215">
        <v>1.9024800000000001E-5</v>
      </c>
    </row>
    <row r="146" spans="1:10" x14ac:dyDescent="0.15">
      <c r="A146" s="233" t="s">
        <v>20563</v>
      </c>
      <c r="B146" s="233" t="s">
        <v>20426</v>
      </c>
      <c r="C146" s="234" t="s">
        <v>3728</v>
      </c>
      <c r="D146" s="235" t="s">
        <v>328</v>
      </c>
      <c r="E146" s="356" t="s">
        <v>20550</v>
      </c>
      <c r="F146" s="235">
        <v>0.93218999999999996</v>
      </c>
      <c r="G146" s="235">
        <v>5</v>
      </c>
      <c r="H146" s="210">
        <v>81561871</v>
      </c>
      <c r="I146" s="200">
        <v>0.58692999999999995</v>
      </c>
      <c r="J146" s="215">
        <v>4.1143300000000001E-6</v>
      </c>
    </row>
    <row r="147" spans="1:10" x14ac:dyDescent="0.15">
      <c r="A147" s="233" t="s">
        <v>20563</v>
      </c>
      <c r="B147" s="233" t="s">
        <v>20458</v>
      </c>
      <c r="C147" s="235" t="s">
        <v>20454</v>
      </c>
      <c r="D147" s="235" t="s">
        <v>421</v>
      </c>
      <c r="E147" s="356" t="s">
        <v>2927</v>
      </c>
      <c r="F147" s="235" t="s">
        <v>2927</v>
      </c>
      <c r="G147" s="235">
        <v>5</v>
      </c>
      <c r="H147" s="210">
        <v>138236941</v>
      </c>
      <c r="I147" s="200">
        <v>0.68607099999999999</v>
      </c>
      <c r="J147" s="215">
        <v>1.1769900000000001E-5</v>
      </c>
    </row>
    <row r="148" spans="1:10" x14ac:dyDescent="0.15">
      <c r="A148" s="233" t="s">
        <v>20563</v>
      </c>
      <c r="B148" s="233" t="s">
        <v>20375</v>
      </c>
      <c r="C148" s="234" t="s">
        <v>4497</v>
      </c>
      <c r="D148" s="235" t="s">
        <v>480</v>
      </c>
      <c r="E148" s="356" t="s">
        <v>20555</v>
      </c>
      <c r="F148" s="235">
        <v>0.77077399999999996</v>
      </c>
      <c r="G148" s="235">
        <v>6</v>
      </c>
      <c r="H148" s="210">
        <v>26104096</v>
      </c>
      <c r="I148" s="200">
        <v>-0.42826599999999998</v>
      </c>
      <c r="J148" s="215">
        <v>6.2425500000000001E-6</v>
      </c>
    </row>
    <row r="149" spans="1:10" x14ac:dyDescent="0.15">
      <c r="A149" s="233" t="s">
        <v>20563</v>
      </c>
      <c r="B149" s="233" t="s">
        <v>20565</v>
      </c>
      <c r="C149" s="234" t="s">
        <v>2951</v>
      </c>
      <c r="D149" s="235" t="s">
        <v>321</v>
      </c>
      <c r="E149" s="356" t="s">
        <v>20566</v>
      </c>
      <c r="F149" s="235">
        <v>0.99431000000000003</v>
      </c>
      <c r="G149" s="235">
        <v>14</v>
      </c>
      <c r="H149" s="210">
        <v>104100208</v>
      </c>
      <c r="I149" s="200">
        <v>-0.43823600000000001</v>
      </c>
      <c r="J149" s="215">
        <v>1.0453E-5</v>
      </c>
    </row>
    <row r="150" spans="1:10" x14ac:dyDescent="0.15">
      <c r="A150" s="233" t="s">
        <v>20563</v>
      </c>
      <c r="B150" s="233" t="s">
        <v>20415</v>
      </c>
      <c r="C150" s="234" t="s">
        <v>2950</v>
      </c>
      <c r="D150" s="235" t="s">
        <v>384</v>
      </c>
      <c r="E150" s="356" t="s">
        <v>20567</v>
      </c>
      <c r="F150" s="235">
        <v>0.631301</v>
      </c>
      <c r="G150" s="235">
        <v>17</v>
      </c>
      <c r="H150" s="210">
        <v>15913440</v>
      </c>
      <c r="I150" s="200">
        <v>-0.34752</v>
      </c>
      <c r="J150" s="215">
        <v>8.3351999999999994E-6</v>
      </c>
    </row>
    <row r="151" spans="1:10" x14ac:dyDescent="0.15">
      <c r="A151" s="237" t="s">
        <v>20563</v>
      </c>
      <c r="B151" s="237" t="s">
        <v>20394</v>
      </c>
      <c r="C151" s="239" t="s">
        <v>779</v>
      </c>
      <c r="D151" s="238" t="s">
        <v>384</v>
      </c>
      <c r="E151" s="238" t="s">
        <v>2927</v>
      </c>
      <c r="F151" s="238" t="s">
        <v>2927</v>
      </c>
      <c r="G151" s="238">
        <v>17</v>
      </c>
      <c r="H151" s="218">
        <v>16213000</v>
      </c>
      <c r="I151" s="229">
        <v>-0.67825000000000002</v>
      </c>
      <c r="J151" s="230">
        <v>3.8961099999999997E-6</v>
      </c>
    </row>
    <row r="152" spans="1:10" x14ac:dyDescent="0.15">
      <c r="A152" s="233" t="s">
        <v>20568</v>
      </c>
      <c r="B152" s="233" t="s">
        <v>20569</v>
      </c>
      <c r="C152" s="235" t="s">
        <v>20454</v>
      </c>
      <c r="D152" s="235" t="s">
        <v>20570</v>
      </c>
      <c r="E152" s="356" t="s">
        <v>20571</v>
      </c>
      <c r="F152" s="235">
        <v>0.87587899999999996</v>
      </c>
      <c r="G152" s="235">
        <v>1</v>
      </c>
      <c r="H152" s="210">
        <v>205078167</v>
      </c>
      <c r="I152" s="200">
        <v>-0.21480399999999999</v>
      </c>
      <c r="J152" s="215">
        <v>7.7808799999999999E-5</v>
      </c>
    </row>
    <row r="153" spans="1:10" x14ac:dyDescent="0.15">
      <c r="A153" s="233" t="s">
        <v>20568</v>
      </c>
      <c r="B153" s="233" t="s">
        <v>20572</v>
      </c>
      <c r="C153" s="235" t="s">
        <v>20454</v>
      </c>
      <c r="D153" s="235" t="s">
        <v>261</v>
      </c>
      <c r="E153" s="356" t="s">
        <v>20573</v>
      </c>
      <c r="F153" s="235">
        <v>0.71381099999999997</v>
      </c>
      <c r="G153" s="235">
        <v>1</v>
      </c>
      <c r="H153" s="210">
        <v>243505950</v>
      </c>
      <c r="I153" s="200">
        <v>-0.13539499999999999</v>
      </c>
      <c r="J153" s="215">
        <v>5.8944899999999999E-5</v>
      </c>
    </row>
    <row r="154" spans="1:10" x14ac:dyDescent="0.15">
      <c r="A154" s="233" t="s">
        <v>20568</v>
      </c>
      <c r="B154" s="233" t="s">
        <v>20574</v>
      </c>
      <c r="C154" s="235" t="s">
        <v>20454</v>
      </c>
      <c r="D154" s="235" t="s">
        <v>261</v>
      </c>
      <c r="E154" s="356" t="s">
        <v>2927</v>
      </c>
      <c r="F154" s="235" t="s">
        <v>2927</v>
      </c>
      <c r="G154" s="235">
        <v>1</v>
      </c>
      <c r="H154" s="210">
        <v>243537729</v>
      </c>
      <c r="I154" s="200">
        <v>-0.31183899999999998</v>
      </c>
      <c r="J154" s="215">
        <v>2.3615000000000001E-7</v>
      </c>
    </row>
    <row r="155" spans="1:10" x14ac:dyDescent="0.15">
      <c r="A155" s="233" t="s">
        <v>20568</v>
      </c>
      <c r="B155" s="233" t="s">
        <v>20575</v>
      </c>
      <c r="C155" s="235" t="s">
        <v>20454</v>
      </c>
      <c r="D155" s="235" t="s">
        <v>2653</v>
      </c>
      <c r="E155" s="356" t="s">
        <v>2927</v>
      </c>
      <c r="F155" s="235" t="s">
        <v>2927</v>
      </c>
      <c r="G155" s="235">
        <v>2</v>
      </c>
      <c r="H155" s="210">
        <v>48016896</v>
      </c>
      <c r="I155" s="200">
        <v>0.23911399999999999</v>
      </c>
      <c r="J155" s="215">
        <v>3.8467200000000003E-5</v>
      </c>
    </row>
    <row r="156" spans="1:10" x14ac:dyDescent="0.15">
      <c r="A156" s="233" t="s">
        <v>20568</v>
      </c>
      <c r="B156" s="233" t="s">
        <v>20420</v>
      </c>
      <c r="C156" s="234" t="s">
        <v>2966</v>
      </c>
      <c r="D156" s="235" t="s">
        <v>20452</v>
      </c>
      <c r="E156" s="356" t="s">
        <v>20576</v>
      </c>
      <c r="F156" s="235">
        <v>0.60112200000000005</v>
      </c>
      <c r="G156" s="235">
        <v>3</v>
      </c>
      <c r="H156" s="210">
        <v>136275528</v>
      </c>
      <c r="I156" s="200">
        <v>-0.25889899999999999</v>
      </c>
      <c r="J156" s="215">
        <v>3.6554300000000003E-5</v>
      </c>
    </row>
    <row r="157" spans="1:10" x14ac:dyDescent="0.15">
      <c r="A157" s="233" t="s">
        <v>20568</v>
      </c>
      <c r="B157" s="233" t="s">
        <v>20418</v>
      </c>
      <c r="C157" s="234" t="s">
        <v>2940</v>
      </c>
      <c r="D157" s="235" t="s">
        <v>20452</v>
      </c>
      <c r="E157" s="356" t="s">
        <v>2927</v>
      </c>
      <c r="F157" s="235" t="s">
        <v>2927</v>
      </c>
      <c r="G157" s="235">
        <v>3</v>
      </c>
      <c r="H157" s="210">
        <v>136371504</v>
      </c>
      <c r="I157" s="201">
        <v>-0.22561</v>
      </c>
      <c r="J157" s="211">
        <v>8.2369399999999998E-5</v>
      </c>
    </row>
    <row r="158" spans="1:10" x14ac:dyDescent="0.15">
      <c r="A158" s="233" t="s">
        <v>20568</v>
      </c>
      <c r="B158" s="233" t="s">
        <v>20577</v>
      </c>
      <c r="C158" s="235" t="s">
        <v>20454</v>
      </c>
      <c r="D158" s="235" t="s">
        <v>20376</v>
      </c>
      <c r="E158" s="356" t="s">
        <v>2927</v>
      </c>
      <c r="F158" s="235" t="s">
        <v>2927</v>
      </c>
      <c r="G158" s="235">
        <v>4</v>
      </c>
      <c r="H158" s="210">
        <v>15593692</v>
      </c>
      <c r="I158" s="201">
        <v>0.31057200000000001</v>
      </c>
      <c r="J158" s="211">
        <v>3.9292599999999997E-5</v>
      </c>
    </row>
    <row r="159" spans="1:10" x14ac:dyDescent="0.15">
      <c r="A159" s="233" t="s">
        <v>20568</v>
      </c>
      <c r="B159" s="233" t="s">
        <v>20578</v>
      </c>
      <c r="C159" s="234" t="s">
        <v>7290</v>
      </c>
      <c r="D159" s="235" t="s">
        <v>400</v>
      </c>
      <c r="E159" s="356" t="s">
        <v>2927</v>
      </c>
      <c r="F159" s="235" t="s">
        <v>2927</v>
      </c>
      <c r="G159" s="235">
        <v>4</v>
      </c>
      <c r="H159" s="210">
        <v>46293346</v>
      </c>
      <c r="I159" s="201">
        <v>0.40498099999999998</v>
      </c>
      <c r="J159" s="211">
        <v>1.2068100000000001E-9</v>
      </c>
    </row>
    <row r="160" spans="1:10" x14ac:dyDescent="0.15">
      <c r="A160" s="233" t="s">
        <v>20568</v>
      </c>
      <c r="B160" s="233" t="s">
        <v>20579</v>
      </c>
      <c r="C160" s="235" t="s">
        <v>20454</v>
      </c>
      <c r="D160" s="235" t="s">
        <v>400</v>
      </c>
      <c r="E160" s="356" t="s">
        <v>2927</v>
      </c>
      <c r="F160" s="235" t="s">
        <v>2927</v>
      </c>
      <c r="G160" s="235">
        <v>4</v>
      </c>
      <c r="H160" s="210">
        <v>46293346</v>
      </c>
      <c r="I160" s="201">
        <v>0.27913700000000002</v>
      </c>
      <c r="J160" s="211">
        <v>9.7992700000000006E-8</v>
      </c>
    </row>
    <row r="161" spans="1:10" x14ac:dyDescent="0.15">
      <c r="A161" s="233" t="s">
        <v>20568</v>
      </c>
      <c r="B161" s="233" t="s">
        <v>20580</v>
      </c>
      <c r="C161" s="235" t="s">
        <v>20454</v>
      </c>
      <c r="D161" s="235" t="s">
        <v>400</v>
      </c>
      <c r="E161" s="356" t="s">
        <v>2927</v>
      </c>
      <c r="F161" s="235" t="s">
        <v>2927</v>
      </c>
      <c r="G161" s="235">
        <v>4</v>
      </c>
      <c r="H161" s="210">
        <v>46293346</v>
      </c>
      <c r="I161" s="201">
        <v>0.23239899999999999</v>
      </c>
      <c r="J161" s="211">
        <v>1.18702E-4</v>
      </c>
    </row>
    <row r="162" spans="1:10" x14ac:dyDescent="0.15">
      <c r="A162" s="233" t="s">
        <v>20568</v>
      </c>
      <c r="B162" s="233" t="s">
        <v>20426</v>
      </c>
      <c r="C162" s="234" t="s">
        <v>3728</v>
      </c>
      <c r="D162" s="235" t="s">
        <v>328</v>
      </c>
      <c r="E162" s="356" t="s">
        <v>2927</v>
      </c>
      <c r="F162" s="235" t="s">
        <v>2927</v>
      </c>
      <c r="G162" s="235">
        <v>5</v>
      </c>
      <c r="H162" s="210">
        <v>81314720</v>
      </c>
      <c r="I162" s="201">
        <v>0.98397199999999996</v>
      </c>
      <c r="J162" s="211">
        <v>1.08537E-20</v>
      </c>
    </row>
    <row r="163" spans="1:10" x14ac:dyDescent="0.15">
      <c r="A163" s="233" t="s">
        <v>20568</v>
      </c>
      <c r="B163" s="233" t="s">
        <v>20453</v>
      </c>
      <c r="C163" s="235" t="s">
        <v>20454</v>
      </c>
      <c r="D163" s="235" t="s">
        <v>328</v>
      </c>
      <c r="E163" s="356" t="s">
        <v>2927</v>
      </c>
      <c r="F163" s="235" t="s">
        <v>2927</v>
      </c>
      <c r="G163" s="235">
        <v>5</v>
      </c>
      <c r="H163" s="210">
        <v>81314720</v>
      </c>
      <c r="I163" s="201">
        <v>1.20235</v>
      </c>
      <c r="J163" s="211">
        <v>7.7317099999999998E-28</v>
      </c>
    </row>
    <row r="164" spans="1:10" x14ac:dyDescent="0.15">
      <c r="A164" s="233" t="s">
        <v>20568</v>
      </c>
      <c r="B164" s="233" t="s">
        <v>20390</v>
      </c>
      <c r="C164" s="234" t="s">
        <v>2983</v>
      </c>
      <c r="D164" s="235" t="s">
        <v>328</v>
      </c>
      <c r="E164" s="356" t="s">
        <v>2927</v>
      </c>
      <c r="F164" s="235" t="s">
        <v>2927</v>
      </c>
      <c r="G164" s="235">
        <v>5</v>
      </c>
      <c r="H164" s="210">
        <v>81314720</v>
      </c>
      <c r="I164" s="201">
        <v>-0.50271200000000005</v>
      </c>
      <c r="J164" s="211">
        <v>1.0205699999999999E-10</v>
      </c>
    </row>
    <row r="165" spans="1:10" x14ac:dyDescent="0.15">
      <c r="A165" s="233" t="s">
        <v>20568</v>
      </c>
      <c r="B165" s="233" t="s">
        <v>20455</v>
      </c>
      <c r="C165" s="235" t="s">
        <v>20454</v>
      </c>
      <c r="D165" s="235" t="s">
        <v>2545</v>
      </c>
      <c r="E165" s="356" t="s">
        <v>501</v>
      </c>
      <c r="F165" s="235">
        <v>0.69981899999999997</v>
      </c>
      <c r="G165" s="235">
        <v>5</v>
      </c>
      <c r="H165" s="210">
        <v>102631962</v>
      </c>
      <c r="I165" s="201">
        <v>0.44467499999999999</v>
      </c>
      <c r="J165" s="211">
        <v>9.77821E-5</v>
      </c>
    </row>
    <row r="166" spans="1:10" x14ac:dyDescent="0.15">
      <c r="A166" s="233" t="s">
        <v>20568</v>
      </c>
      <c r="B166" s="233" t="s">
        <v>20457</v>
      </c>
      <c r="C166" s="235" t="s">
        <v>20454</v>
      </c>
      <c r="D166" s="235" t="s">
        <v>2545</v>
      </c>
      <c r="E166" s="356" t="s">
        <v>2927</v>
      </c>
      <c r="F166" s="235" t="s">
        <v>2927</v>
      </c>
      <c r="G166" s="235">
        <v>5</v>
      </c>
      <c r="H166" s="210">
        <v>102660400</v>
      </c>
      <c r="I166" s="201">
        <v>-0.15441299999999999</v>
      </c>
      <c r="J166" s="211">
        <v>4.5577700000000002E-5</v>
      </c>
    </row>
    <row r="167" spans="1:10" x14ac:dyDescent="0.15">
      <c r="A167" s="233" t="s">
        <v>20568</v>
      </c>
      <c r="B167" s="233" t="s">
        <v>20581</v>
      </c>
      <c r="C167" s="235" t="s">
        <v>20454</v>
      </c>
      <c r="D167" s="235" t="s">
        <v>20582</v>
      </c>
      <c r="E167" s="356" t="s">
        <v>2927</v>
      </c>
      <c r="F167" s="235" t="s">
        <v>2927</v>
      </c>
      <c r="G167" s="235">
        <v>5</v>
      </c>
      <c r="H167" s="210">
        <v>137840860</v>
      </c>
      <c r="I167" s="201">
        <v>0.21573000000000001</v>
      </c>
      <c r="J167" s="211">
        <v>1.56861E-4</v>
      </c>
    </row>
    <row r="168" spans="1:10" x14ac:dyDescent="0.15">
      <c r="A168" s="233" t="s">
        <v>20568</v>
      </c>
      <c r="B168" s="233" t="s">
        <v>20583</v>
      </c>
      <c r="C168" s="235" t="s">
        <v>20454</v>
      </c>
      <c r="D168" s="235" t="s">
        <v>20582</v>
      </c>
      <c r="E168" s="356" t="s">
        <v>20584</v>
      </c>
      <c r="F168" s="235">
        <v>0.72625200000000001</v>
      </c>
      <c r="G168" s="235">
        <v>5</v>
      </c>
      <c r="H168" s="210">
        <v>137940165</v>
      </c>
      <c r="I168" s="201">
        <v>0.26682800000000001</v>
      </c>
      <c r="J168" s="211">
        <v>1.53697E-4</v>
      </c>
    </row>
    <row r="169" spans="1:10" x14ac:dyDescent="0.15">
      <c r="A169" s="233" t="s">
        <v>20568</v>
      </c>
      <c r="B169" s="233" t="s">
        <v>20423</v>
      </c>
      <c r="C169" s="234" t="s">
        <v>2958</v>
      </c>
      <c r="D169" s="235" t="s">
        <v>421</v>
      </c>
      <c r="E169" s="356" t="s">
        <v>20491</v>
      </c>
      <c r="F169" s="235">
        <v>0.62270599999999998</v>
      </c>
      <c r="G169" s="235">
        <v>5</v>
      </c>
      <c r="H169" s="210">
        <v>138231403</v>
      </c>
      <c r="I169" s="201">
        <v>0.23525799999999999</v>
      </c>
      <c r="J169" s="211">
        <v>2.0057500000000001E-7</v>
      </c>
    </row>
    <row r="170" spans="1:10" x14ac:dyDescent="0.15">
      <c r="A170" s="233" t="s">
        <v>20568</v>
      </c>
      <c r="B170" s="233" t="s">
        <v>20499</v>
      </c>
      <c r="C170" s="235" t="s">
        <v>20454</v>
      </c>
      <c r="D170" s="235" t="s">
        <v>421</v>
      </c>
      <c r="E170" s="356" t="s">
        <v>2927</v>
      </c>
      <c r="F170" s="235" t="s">
        <v>2927</v>
      </c>
      <c r="G170" s="235">
        <v>5</v>
      </c>
      <c r="H170" s="210">
        <v>138236941</v>
      </c>
      <c r="I170" s="201">
        <v>-0.175126</v>
      </c>
      <c r="J170" s="211">
        <v>4.1570399999999996E-6</v>
      </c>
    </row>
    <row r="171" spans="1:10" x14ac:dyDescent="0.15">
      <c r="A171" s="233" t="s">
        <v>20568</v>
      </c>
      <c r="B171" s="233" t="s">
        <v>20458</v>
      </c>
      <c r="C171" s="235" t="s">
        <v>20454</v>
      </c>
      <c r="D171" s="235" t="s">
        <v>421</v>
      </c>
      <c r="E171" s="356" t="s">
        <v>2927</v>
      </c>
      <c r="F171" s="235" t="s">
        <v>2927</v>
      </c>
      <c r="G171" s="235">
        <v>5</v>
      </c>
      <c r="H171" s="210">
        <v>138236941</v>
      </c>
      <c r="I171" s="201">
        <v>0.73201700000000003</v>
      </c>
      <c r="J171" s="211">
        <v>5.6115700000000003E-18</v>
      </c>
    </row>
    <row r="172" spans="1:10" x14ac:dyDescent="0.15">
      <c r="A172" s="233" t="s">
        <v>20568</v>
      </c>
      <c r="B172" s="233" t="s">
        <v>20585</v>
      </c>
      <c r="C172" s="235" t="s">
        <v>20454</v>
      </c>
      <c r="D172" s="235" t="s">
        <v>480</v>
      </c>
      <c r="E172" s="356" t="s">
        <v>20586</v>
      </c>
      <c r="F172" s="235">
        <v>0.73591200000000001</v>
      </c>
      <c r="G172" s="235">
        <v>6</v>
      </c>
      <c r="H172" s="210">
        <v>26065621</v>
      </c>
      <c r="I172" s="201">
        <v>-0.28323399999999999</v>
      </c>
      <c r="J172" s="211">
        <v>1.25931E-4</v>
      </c>
    </row>
    <row r="173" spans="1:10" x14ac:dyDescent="0.15">
      <c r="A173" s="233" t="s">
        <v>20568</v>
      </c>
      <c r="B173" s="233" t="s">
        <v>20465</v>
      </c>
      <c r="C173" s="234" t="s">
        <v>3672</v>
      </c>
      <c r="D173" s="235" t="s">
        <v>367</v>
      </c>
      <c r="E173" s="357" t="s">
        <v>20587</v>
      </c>
      <c r="F173" s="235" t="s">
        <v>2927</v>
      </c>
      <c r="G173" s="235">
        <v>6</v>
      </c>
      <c r="H173" s="210">
        <v>26162019</v>
      </c>
      <c r="I173" s="201">
        <v>-0.40009</v>
      </c>
      <c r="J173" s="211">
        <v>8.5859300000000004E-7</v>
      </c>
    </row>
    <row r="174" spans="1:10" x14ac:dyDescent="0.15">
      <c r="A174" s="233" t="s">
        <v>20568</v>
      </c>
      <c r="B174" s="233" t="s">
        <v>20588</v>
      </c>
      <c r="C174" s="234" t="s">
        <v>20589</v>
      </c>
      <c r="D174" s="235" t="s">
        <v>282</v>
      </c>
      <c r="E174" s="356" t="s">
        <v>20590</v>
      </c>
      <c r="F174" s="235">
        <v>0.74129</v>
      </c>
      <c r="G174" s="235">
        <v>6</v>
      </c>
      <c r="H174" s="210">
        <v>28706912</v>
      </c>
      <c r="I174" s="201">
        <v>0.34795900000000002</v>
      </c>
      <c r="J174" s="211">
        <v>2.34906E-4</v>
      </c>
    </row>
    <row r="175" spans="1:10" x14ac:dyDescent="0.15">
      <c r="A175" s="233" t="s">
        <v>20568</v>
      </c>
      <c r="B175" s="233" t="s">
        <v>20591</v>
      </c>
      <c r="C175" s="234" t="s">
        <v>3078</v>
      </c>
      <c r="D175" s="235" t="s">
        <v>282</v>
      </c>
      <c r="E175" s="356" t="s">
        <v>20469</v>
      </c>
      <c r="F175" s="235">
        <v>0.66373400000000005</v>
      </c>
      <c r="G175" s="235">
        <v>6</v>
      </c>
      <c r="H175" s="210">
        <v>28723835</v>
      </c>
      <c r="I175" s="201">
        <v>-0.320044</v>
      </c>
      <c r="J175" s="211">
        <v>1.78639E-4</v>
      </c>
    </row>
    <row r="176" spans="1:10" x14ac:dyDescent="0.15">
      <c r="A176" s="233" t="s">
        <v>20568</v>
      </c>
      <c r="B176" s="233" t="s">
        <v>20467</v>
      </c>
      <c r="C176" s="234" t="s">
        <v>20468</v>
      </c>
      <c r="D176" s="235" t="s">
        <v>282</v>
      </c>
      <c r="E176" s="356" t="s">
        <v>287</v>
      </c>
      <c r="F176" s="235">
        <v>0.90082899999999999</v>
      </c>
      <c r="G176" s="235">
        <v>6</v>
      </c>
      <c r="H176" s="210">
        <v>28839879</v>
      </c>
      <c r="I176" s="201">
        <v>0.40959099999999998</v>
      </c>
      <c r="J176" s="211">
        <v>6.2839699999999994E-5</v>
      </c>
    </row>
    <row r="177" spans="1:10" x14ac:dyDescent="0.15">
      <c r="A177" s="233" t="s">
        <v>20568</v>
      </c>
      <c r="B177" s="233" t="s">
        <v>20592</v>
      </c>
      <c r="C177" s="234" t="s">
        <v>2939</v>
      </c>
      <c r="D177" s="235" t="s">
        <v>282</v>
      </c>
      <c r="E177" s="356" t="s">
        <v>287</v>
      </c>
      <c r="F177" s="235">
        <v>0.90082899999999999</v>
      </c>
      <c r="G177" s="235">
        <v>6</v>
      </c>
      <c r="H177" s="210">
        <v>28839879</v>
      </c>
      <c r="I177" s="201">
        <v>-0.150033</v>
      </c>
      <c r="J177" s="211">
        <v>2.84708E-4</v>
      </c>
    </row>
    <row r="178" spans="1:10" x14ac:dyDescent="0.15">
      <c r="A178" s="233" t="s">
        <v>20568</v>
      </c>
      <c r="B178" s="233" t="s">
        <v>20471</v>
      </c>
      <c r="C178" s="234" t="s">
        <v>20472</v>
      </c>
      <c r="D178" s="235" t="s">
        <v>282</v>
      </c>
      <c r="E178" s="357" t="s">
        <v>20587</v>
      </c>
      <c r="F178" s="235">
        <v>1</v>
      </c>
      <c r="G178" s="235">
        <v>6</v>
      </c>
      <c r="H178" s="210">
        <v>28897633</v>
      </c>
      <c r="I178" s="201">
        <v>0.46709400000000001</v>
      </c>
      <c r="J178" s="211">
        <v>6.8324400000000005E-8</v>
      </c>
    </row>
    <row r="179" spans="1:10" x14ac:dyDescent="0.15">
      <c r="A179" s="233" t="s">
        <v>20568</v>
      </c>
      <c r="B179" s="233" t="s">
        <v>20593</v>
      </c>
      <c r="C179" s="234" t="s">
        <v>4700</v>
      </c>
      <c r="D179" s="235" t="s">
        <v>440</v>
      </c>
      <c r="E179" s="357" t="s">
        <v>20587</v>
      </c>
      <c r="F179" s="235" t="s">
        <v>2927</v>
      </c>
      <c r="G179" s="235">
        <v>6</v>
      </c>
      <c r="H179" s="210">
        <v>31973016</v>
      </c>
      <c r="I179" s="201">
        <v>0.25994</v>
      </c>
      <c r="J179" s="211">
        <v>1.5484700000000001E-6</v>
      </c>
    </row>
    <row r="180" spans="1:10" x14ac:dyDescent="0.15">
      <c r="A180" s="233" t="s">
        <v>20568</v>
      </c>
      <c r="B180" s="233" t="s">
        <v>20594</v>
      </c>
      <c r="C180" s="234" t="s">
        <v>7870</v>
      </c>
      <c r="D180" s="235" t="s">
        <v>440</v>
      </c>
      <c r="E180" s="357" t="s">
        <v>20587</v>
      </c>
      <c r="F180" s="235" t="s">
        <v>2927</v>
      </c>
      <c r="G180" s="235">
        <v>6</v>
      </c>
      <c r="H180" s="210">
        <v>31973016</v>
      </c>
      <c r="I180" s="201">
        <v>-0.30431399999999997</v>
      </c>
      <c r="J180" s="211">
        <v>2.95317E-8</v>
      </c>
    </row>
    <row r="181" spans="1:10" x14ac:dyDescent="0.15">
      <c r="A181" s="233" t="s">
        <v>20568</v>
      </c>
      <c r="B181" s="233" t="s">
        <v>20473</v>
      </c>
      <c r="C181" s="234" t="s">
        <v>20474</v>
      </c>
      <c r="D181" s="235" t="s">
        <v>440</v>
      </c>
      <c r="E181" s="357" t="s">
        <v>20587</v>
      </c>
      <c r="F181" s="235" t="s">
        <v>2927</v>
      </c>
      <c r="G181" s="235">
        <v>6</v>
      </c>
      <c r="H181" s="210">
        <v>31973016</v>
      </c>
      <c r="I181" s="201">
        <v>0.57302299999999995</v>
      </c>
      <c r="J181" s="211">
        <v>9.4927900000000005E-11</v>
      </c>
    </row>
    <row r="182" spans="1:10" x14ac:dyDescent="0.15">
      <c r="A182" s="233" t="s">
        <v>20568</v>
      </c>
      <c r="B182" s="233" t="s">
        <v>20595</v>
      </c>
      <c r="C182" s="234" t="s">
        <v>3071</v>
      </c>
      <c r="D182" s="235" t="s">
        <v>440</v>
      </c>
      <c r="E182" s="357" t="s">
        <v>20587</v>
      </c>
      <c r="F182" s="235" t="s">
        <v>2927</v>
      </c>
      <c r="G182" s="235">
        <v>6</v>
      </c>
      <c r="H182" s="210">
        <v>31973016</v>
      </c>
      <c r="I182" s="201">
        <v>0.32951999999999998</v>
      </c>
      <c r="J182" s="211">
        <v>6.7785000000000002E-5</v>
      </c>
    </row>
    <row r="183" spans="1:10" x14ac:dyDescent="0.15">
      <c r="A183" s="233" t="s">
        <v>20568</v>
      </c>
      <c r="B183" s="233" t="s">
        <v>20596</v>
      </c>
      <c r="C183" s="235" t="s">
        <v>20454</v>
      </c>
      <c r="D183" s="235" t="s">
        <v>440</v>
      </c>
      <c r="E183" s="357" t="s">
        <v>20587</v>
      </c>
      <c r="F183" s="235" t="s">
        <v>2927</v>
      </c>
      <c r="G183" s="235">
        <v>6</v>
      </c>
      <c r="H183" s="210">
        <v>31973016</v>
      </c>
      <c r="I183" s="201">
        <v>-0.51536300000000002</v>
      </c>
      <c r="J183" s="211">
        <v>2.4414400000000002E-7</v>
      </c>
    </row>
    <row r="184" spans="1:10" x14ac:dyDescent="0.15">
      <c r="A184" s="233" t="s">
        <v>20568</v>
      </c>
      <c r="B184" s="233" t="s">
        <v>20597</v>
      </c>
      <c r="C184" s="234" t="s">
        <v>20598</v>
      </c>
      <c r="D184" s="235" t="s">
        <v>440</v>
      </c>
      <c r="E184" s="357" t="s">
        <v>20587</v>
      </c>
      <c r="F184" s="235" t="s">
        <v>2927</v>
      </c>
      <c r="G184" s="235">
        <v>6</v>
      </c>
      <c r="H184" s="210">
        <v>31973016</v>
      </c>
      <c r="I184" s="201">
        <v>-0.30208800000000002</v>
      </c>
      <c r="J184" s="211">
        <v>1.01363E-5</v>
      </c>
    </row>
    <row r="185" spans="1:10" x14ac:dyDescent="0.15">
      <c r="A185" s="233" t="s">
        <v>20568</v>
      </c>
      <c r="B185" s="233" t="s">
        <v>20599</v>
      </c>
      <c r="C185" s="235" t="s">
        <v>20454</v>
      </c>
      <c r="D185" s="235" t="s">
        <v>483</v>
      </c>
      <c r="E185" s="357" t="s">
        <v>20587</v>
      </c>
      <c r="F185" s="235" t="s">
        <v>2927</v>
      </c>
      <c r="G185" s="235">
        <v>6</v>
      </c>
      <c r="H185" s="210">
        <v>119344529</v>
      </c>
      <c r="I185" s="201">
        <v>-0.32614599999999999</v>
      </c>
      <c r="J185" s="211">
        <v>3.7484799999999997E-5</v>
      </c>
    </row>
    <row r="186" spans="1:10" x14ac:dyDescent="0.15">
      <c r="A186" s="233" t="s">
        <v>20568</v>
      </c>
      <c r="B186" s="233" t="s">
        <v>20502</v>
      </c>
      <c r="C186" s="214" t="s">
        <v>20503</v>
      </c>
      <c r="D186" s="235" t="s">
        <v>526</v>
      </c>
      <c r="E186" s="357" t="s">
        <v>20587</v>
      </c>
      <c r="F186" s="235" t="s">
        <v>2927</v>
      </c>
      <c r="G186" s="235">
        <v>6</v>
      </c>
      <c r="H186" s="210">
        <v>157724008</v>
      </c>
      <c r="I186" s="201">
        <v>0.35306999999999999</v>
      </c>
      <c r="J186" s="211">
        <v>5.1543599999999999E-5</v>
      </c>
    </row>
    <row r="187" spans="1:10" x14ac:dyDescent="0.15">
      <c r="A187" s="233" t="s">
        <v>20568</v>
      </c>
      <c r="B187" s="233" t="s">
        <v>20421</v>
      </c>
      <c r="C187" s="235" t="s">
        <v>20454</v>
      </c>
      <c r="D187" s="235" t="s">
        <v>553</v>
      </c>
      <c r="E187" s="356" t="s">
        <v>20600</v>
      </c>
      <c r="F187" s="235">
        <v>0.90383199999999997</v>
      </c>
      <c r="G187" s="235">
        <v>7</v>
      </c>
      <c r="H187" s="210">
        <v>69514404</v>
      </c>
      <c r="I187" s="201">
        <v>0.32887699999999997</v>
      </c>
      <c r="J187" s="211">
        <v>7.8232700000000001E-5</v>
      </c>
    </row>
    <row r="188" spans="1:10" x14ac:dyDescent="0.15">
      <c r="A188" s="233" t="s">
        <v>20568</v>
      </c>
      <c r="B188" s="233" t="s">
        <v>20601</v>
      </c>
      <c r="C188" s="234" t="s">
        <v>279</v>
      </c>
      <c r="D188" s="235" t="s">
        <v>278</v>
      </c>
      <c r="E188" s="235" t="s">
        <v>20602</v>
      </c>
      <c r="F188" s="235">
        <v>0.629521</v>
      </c>
      <c r="G188" s="235">
        <v>7</v>
      </c>
      <c r="H188" s="210">
        <v>127174679</v>
      </c>
      <c r="I188" s="201">
        <v>-0.24480399999999999</v>
      </c>
      <c r="J188" s="211">
        <v>1.05967E-5</v>
      </c>
    </row>
    <row r="189" spans="1:10" x14ac:dyDescent="0.15">
      <c r="A189" s="233" t="s">
        <v>20568</v>
      </c>
      <c r="B189" s="233" t="s">
        <v>20395</v>
      </c>
      <c r="C189" s="234" t="s">
        <v>699</v>
      </c>
      <c r="D189" s="235" t="s">
        <v>20603</v>
      </c>
      <c r="E189" s="357" t="s">
        <v>20587</v>
      </c>
      <c r="F189" s="235" t="s">
        <v>2927</v>
      </c>
      <c r="G189" s="235">
        <v>7</v>
      </c>
      <c r="H189" s="210">
        <v>127759126</v>
      </c>
      <c r="I189" s="201">
        <v>-0.14724899999999999</v>
      </c>
      <c r="J189" s="211">
        <v>1.09611E-4</v>
      </c>
    </row>
    <row r="190" spans="1:10" x14ac:dyDescent="0.15">
      <c r="A190" s="233" t="s">
        <v>20568</v>
      </c>
      <c r="B190" s="233" t="s">
        <v>20604</v>
      </c>
      <c r="C190" s="214" t="s">
        <v>20605</v>
      </c>
      <c r="D190" s="235" t="s">
        <v>20494</v>
      </c>
      <c r="E190" s="356" t="s">
        <v>20606</v>
      </c>
      <c r="F190" s="235">
        <v>0.75052799999999997</v>
      </c>
      <c r="G190" s="235">
        <v>8</v>
      </c>
      <c r="H190" s="210">
        <v>8353305</v>
      </c>
      <c r="I190" s="201">
        <v>-0.369647</v>
      </c>
      <c r="J190" s="211">
        <v>7.7929200000000006E-5</v>
      </c>
    </row>
    <row r="191" spans="1:10" x14ac:dyDescent="0.15">
      <c r="A191" s="233" t="s">
        <v>20568</v>
      </c>
      <c r="B191" s="233" t="s">
        <v>20381</v>
      </c>
      <c r="C191" s="234" t="s">
        <v>20607</v>
      </c>
      <c r="D191" s="235" t="s">
        <v>243</v>
      </c>
      <c r="E191" s="356" t="s">
        <v>2467</v>
      </c>
      <c r="F191" s="235">
        <v>0.91983700000000002</v>
      </c>
      <c r="G191" s="235">
        <v>8</v>
      </c>
      <c r="H191" s="210">
        <v>8678897</v>
      </c>
      <c r="I191" s="201">
        <v>-0.339169</v>
      </c>
      <c r="J191" s="211">
        <v>5.8140100000000003E-5</v>
      </c>
    </row>
    <row r="192" spans="1:10" x14ac:dyDescent="0.15">
      <c r="A192" s="233" t="s">
        <v>20568</v>
      </c>
      <c r="B192" s="233" t="s">
        <v>20479</v>
      </c>
      <c r="C192" s="235" t="s">
        <v>20454</v>
      </c>
      <c r="D192" s="235" t="s">
        <v>250</v>
      </c>
      <c r="E192" s="356" t="s">
        <v>20608</v>
      </c>
      <c r="F192" s="235">
        <v>0.98337200000000002</v>
      </c>
      <c r="G192" s="235">
        <v>8</v>
      </c>
      <c r="H192" s="210">
        <v>10615431</v>
      </c>
      <c r="I192" s="201">
        <v>-0.267206</v>
      </c>
      <c r="J192" s="211">
        <v>3.70008E-5</v>
      </c>
    </row>
    <row r="193" spans="1:10" x14ac:dyDescent="0.15">
      <c r="A193" s="233" t="s">
        <v>20568</v>
      </c>
      <c r="B193" s="233" t="s">
        <v>20409</v>
      </c>
      <c r="C193" s="235" t="s">
        <v>20454</v>
      </c>
      <c r="D193" s="235" t="s">
        <v>250</v>
      </c>
      <c r="E193" s="357" t="s">
        <v>20587</v>
      </c>
      <c r="F193" s="235" t="s">
        <v>2927</v>
      </c>
      <c r="G193" s="235">
        <v>8</v>
      </c>
      <c r="H193" s="210">
        <v>10623969</v>
      </c>
      <c r="I193" s="201">
        <v>-0.36752400000000002</v>
      </c>
      <c r="J193" s="211">
        <v>8.0801200000000004E-9</v>
      </c>
    </row>
    <row r="194" spans="1:10" x14ac:dyDescent="0.15">
      <c r="A194" s="233" t="s">
        <v>20568</v>
      </c>
      <c r="B194" s="233" t="s">
        <v>20388</v>
      </c>
      <c r="C194" s="234" t="s">
        <v>432</v>
      </c>
      <c r="D194" s="235" t="s">
        <v>250</v>
      </c>
      <c r="E194" s="357" t="s">
        <v>20587</v>
      </c>
      <c r="F194" s="235" t="s">
        <v>2927</v>
      </c>
      <c r="G194" s="235">
        <v>8</v>
      </c>
      <c r="H194" s="210">
        <v>10623969</v>
      </c>
      <c r="I194" s="201">
        <v>-0.30588199999999999</v>
      </c>
      <c r="J194" s="211">
        <v>8.8628200000000002E-7</v>
      </c>
    </row>
    <row r="195" spans="1:10" x14ac:dyDescent="0.15">
      <c r="A195" s="233" t="s">
        <v>20568</v>
      </c>
      <c r="B195" s="233" t="s">
        <v>20481</v>
      </c>
      <c r="C195" s="235" t="s">
        <v>20454</v>
      </c>
      <c r="D195" s="235" t="s">
        <v>377</v>
      </c>
      <c r="E195" s="357" t="s">
        <v>20587</v>
      </c>
      <c r="F195" s="235" t="s">
        <v>2927</v>
      </c>
      <c r="G195" s="235">
        <v>8</v>
      </c>
      <c r="H195" s="210">
        <v>101961910</v>
      </c>
      <c r="I195" s="201">
        <v>-0.47779199999999999</v>
      </c>
      <c r="J195" s="211">
        <v>2.79177E-39</v>
      </c>
    </row>
    <row r="196" spans="1:10" x14ac:dyDescent="0.15">
      <c r="A196" s="233" t="s">
        <v>20568</v>
      </c>
      <c r="B196" s="233" t="s">
        <v>20609</v>
      </c>
      <c r="C196" s="234" t="s">
        <v>5559</v>
      </c>
      <c r="D196" s="235" t="s">
        <v>20387</v>
      </c>
      <c r="E196" s="357" t="s">
        <v>20587</v>
      </c>
      <c r="F196" s="235" t="s">
        <v>2927</v>
      </c>
      <c r="G196" s="235">
        <v>9</v>
      </c>
      <c r="H196" s="210">
        <v>14749329</v>
      </c>
      <c r="I196" s="201">
        <v>-0.39945700000000001</v>
      </c>
      <c r="J196" s="211">
        <v>1.10351E-5</v>
      </c>
    </row>
    <row r="197" spans="1:10" x14ac:dyDescent="0.15">
      <c r="A197" s="233" t="s">
        <v>20568</v>
      </c>
      <c r="B197" s="233" t="s">
        <v>20610</v>
      </c>
      <c r="C197" s="234" t="s">
        <v>4281</v>
      </c>
      <c r="D197" s="235" t="s">
        <v>258</v>
      </c>
      <c r="E197" s="356" t="s">
        <v>20611</v>
      </c>
      <c r="F197" s="235">
        <v>0.85177099999999994</v>
      </c>
      <c r="G197" s="235">
        <v>10</v>
      </c>
      <c r="H197" s="210">
        <v>98983955</v>
      </c>
      <c r="I197" s="201">
        <v>0.158389</v>
      </c>
      <c r="J197" s="211">
        <v>6.9653400000000006E-5</v>
      </c>
    </row>
    <row r="198" spans="1:10" x14ac:dyDescent="0.15">
      <c r="A198" s="233" t="s">
        <v>20568</v>
      </c>
      <c r="B198" s="233" t="s">
        <v>20504</v>
      </c>
      <c r="C198" s="234" t="s">
        <v>8501</v>
      </c>
      <c r="D198" s="235" t="s">
        <v>258</v>
      </c>
      <c r="E198" s="356" t="s">
        <v>20505</v>
      </c>
      <c r="F198" s="235">
        <v>0.65967299999999995</v>
      </c>
      <c r="G198" s="235">
        <v>10</v>
      </c>
      <c r="H198" s="210">
        <v>98988759</v>
      </c>
      <c r="I198" s="201">
        <v>0.10395699999999999</v>
      </c>
      <c r="J198" s="211">
        <v>6.7763100000000002E-5</v>
      </c>
    </row>
    <row r="199" spans="1:10" x14ac:dyDescent="0.15">
      <c r="A199" s="233" t="s">
        <v>20568</v>
      </c>
      <c r="B199" s="233" t="s">
        <v>20612</v>
      </c>
      <c r="C199" s="235" t="s">
        <v>20454</v>
      </c>
      <c r="D199" s="235" t="s">
        <v>258</v>
      </c>
      <c r="E199" s="357" t="s">
        <v>20587</v>
      </c>
      <c r="F199" s="235" t="s">
        <v>2927</v>
      </c>
      <c r="G199" s="235">
        <v>10</v>
      </c>
      <c r="H199" s="210">
        <v>99080585</v>
      </c>
      <c r="I199" s="201">
        <v>-0.33191199999999998</v>
      </c>
      <c r="J199" s="211">
        <v>7.8231000000000006E-11</v>
      </c>
    </row>
    <row r="200" spans="1:10" x14ac:dyDescent="0.15">
      <c r="A200" s="233" t="s">
        <v>20568</v>
      </c>
      <c r="B200" s="233" t="s">
        <v>20613</v>
      </c>
      <c r="C200" s="235" t="s">
        <v>20454</v>
      </c>
      <c r="D200" s="235" t="s">
        <v>20378</v>
      </c>
      <c r="E200" s="356" t="s">
        <v>20614</v>
      </c>
      <c r="F200" s="235">
        <v>0.67036499999999999</v>
      </c>
      <c r="G200" s="235">
        <v>10</v>
      </c>
      <c r="H200" s="210">
        <v>134114985</v>
      </c>
      <c r="I200" s="201">
        <v>-0.34550500000000001</v>
      </c>
      <c r="J200" s="211">
        <v>3.3972700000000001E-7</v>
      </c>
    </row>
    <row r="201" spans="1:10" x14ac:dyDescent="0.15">
      <c r="A201" s="233" t="s">
        <v>20568</v>
      </c>
      <c r="B201" s="233" t="s">
        <v>20615</v>
      </c>
      <c r="C201" s="234" t="s">
        <v>16763</v>
      </c>
      <c r="D201" s="235" t="s">
        <v>454</v>
      </c>
      <c r="E201" s="357" t="s">
        <v>20587</v>
      </c>
      <c r="F201" s="235" t="s">
        <v>2927</v>
      </c>
      <c r="G201" s="235">
        <v>12</v>
      </c>
      <c r="H201" s="210">
        <v>98781089</v>
      </c>
      <c r="I201" s="201">
        <v>-0.17799000000000001</v>
      </c>
      <c r="J201" s="211">
        <v>7.5923100000000005E-5</v>
      </c>
    </row>
    <row r="202" spans="1:10" x14ac:dyDescent="0.15">
      <c r="A202" s="233" t="s">
        <v>20568</v>
      </c>
      <c r="B202" s="233" t="s">
        <v>20616</v>
      </c>
      <c r="C202" s="235" t="s">
        <v>20454</v>
      </c>
      <c r="D202" s="235" t="s">
        <v>418</v>
      </c>
      <c r="E202" s="356" t="s">
        <v>20617</v>
      </c>
      <c r="F202" s="235">
        <v>0.88905000000000001</v>
      </c>
      <c r="G202" s="235">
        <v>14</v>
      </c>
      <c r="H202" s="210">
        <v>67345755</v>
      </c>
      <c r="I202" s="201">
        <v>-0.463057</v>
      </c>
      <c r="J202" s="211">
        <v>1.19159E-4</v>
      </c>
    </row>
    <row r="203" spans="1:10" x14ac:dyDescent="0.15">
      <c r="A203" s="233" t="s">
        <v>20568</v>
      </c>
      <c r="B203" s="233" t="s">
        <v>20380</v>
      </c>
      <c r="C203" s="234" t="s">
        <v>3007</v>
      </c>
      <c r="D203" s="235" t="s">
        <v>418</v>
      </c>
      <c r="E203" s="1339" t="s">
        <v>20587</v>
      </c>
      <c r="F203" s="235" t="s">
        <v>2927</v>
      </c>
      <c r="G203" s="235">
        <v>14</v>
      </c>
      <c r="H203" s="210">
        <v>67400150</v>
      </c>
      <c r="I203" s="201">
        <v>0.27380599999999999</v>
      </c>
      <c r="J203" s="211">
        <v>3.27884E-7</v>
      </c>
    </row>
    <row r="204" spans="1:10" x14ac:dyDescent="0.15">
      <c r="A204" s="233" t="s">
        <v>20568</v>
      </c>
      <c r="B204" s="233" t="s">
        <v>20397</v>
      </c>
      <c r="C204" s="234" t="s">
        <v>3180</v>
      </c>
      <c r="D204" s="235" t="s">
        <v>418</v>
      </c>
      <c r="E204" s="356" t="s">
        <v>20485</v>
      </c>
      <c r="F204" s="235">
        <v>0.81879100000000005</v>
      </c>
      <c r="G204" s="235">
        <v>14</v>
      </c>
      <c r="H204" s="210">
        <v>67667510</v>
      </c>
      <c r="I204" s="201">
        <v>-0.214672</v>
      </c>
      <c r="J204" s="211">
        <v>6.0988099999999998E-7</v>
      </c>
    </row>
    <row r="205" spans="1:10" x14ac:dyDescent="0.15">
      <c r="A205" s="233" t="s">
        <v>20568</v>
      </c>
      <c r="B205" s="233" t="s">
        <v>20618</v>
      </c>
      <c r="C205" s="235" t="s">
        <v>20454</v>
      </c>
      <c r="D205" s="235" t="s">
        <v>20386</v>
      </c>
      <c r="E205" s="357" t="s">
        <v>20587</v>
      </c>
      <c r="F205" s="235" t="s">
        <v>2927</v>
      </c>
      <c r="G205" s="235">
        <v>14</v>
      </c>
      <c r="H205" s="210">
        <v>89863490</v>
      </c>
      <c r="I205" s="201">
        <v>-0.345329</v>
      </c>
      <c r="J205" s="211">
        <v>3.5780400000000001E-5</v>
      </c>
    </row>
    <row r="206" spans="1:10" x14ac:dyDescent="0.15">
      <c r="A206" s="233" t="s">
        <v>20568</v>
      </c>
      <c r="B206" s="233" t="s">
        <v>20619</v>
      </c>
      <c r="C206" s="234" t="s">
        <v>3503</v>
      </c>
      <c r="D206" s="235" t="s">
        <v>321</v>
      </c>
      <c r="E206" s="356" t="s">
        <v>20620</v>
      </c>
      <c r="F206" s="235">
        <v>0.93603599999999998</v>
      </c>
      <c r="G206" s="235">
        <v>14</v>
      </c>
      <c r="H206" s="210">
        <v>104095320</v>
      </c>
      <c r="I206" s="201">
        <v>-0.146428</v>
      </c>
      <c r="J206" s="211">
        <v>5.5530399999999999E-5</v>
      </c>
    </row>
    <row r="207" spans="1:10" x14ac:dyDescent="0.15">
      <c r="A207" s="233" t="s">
        <v>20568</v>
      </c>
      <c r="B207" s="233" t="s">
        <v>20565</v>
      </c>
      <c r="C207" s="234" t="s">
        <v>2951</v>
      </c>
      <c r="D207" s="235" t="s">
        <v>321</v>
      </c>
      <c r="E207" s="357" t="s">
        <v>20587</v>
      </c>
      <c r="F207" s="235" t="s">
        <v>2927</v>
      </c>
      <c r="G207" s="235">
        <v>14</v>
      </c>
      <c r="H207" s="210">
        <v>104165927</v>
      </c>
      <c r="I207" s="201">
        <v>-0.205929</v>
      </c>
      <c r="J207" s="211">
        <v>2.12756E-5</v>
      </c>
    </row>
    <row r="208" spans="1:10" x14ac:dyDescent="0.15">
      <c r="A208" s="233" t="s">
        <v>20568</v>
      </c>
      <c r="B208" s="233" t="s">
        <v>20621</v>
      </c>
      <c r="C208" s="235" t="s">
        <v>20454</v>
      </c>
      <c r="D208" s="235" t="s">
        <v>321</v>
      </c>
      <c r="E208" s="357" t="s">
        <v>20587</v>
      </c>
      <c r="F208" s="235" t="s">
        <v>2927</v>
      </c>
      <c r="G208" s="235">
        <v>14</v>
      </c>
      <c r="H208" s="210">
        <v>104165927</v>
      </c>
      <c r="I208" s="201">
        <v>0.32340200000000002</v>
      </c>
      <c r="J208" s="211">
        <v>2.2442999999999998E-5</v>
      </c>
    </row>
    <row r="209" spans="1:10" x14ac:dyDescent="0.15">
      <c r="A209" s="233" t="s">
        <v>20568</v>
      </c>
      <c r="B209" s="233" t="s">
        <v>20486</v>
      </c>
      <c r="C209" s="235" t="s">
        <v>20454</v>
      </c>
      <c r="D209" s="235" t="s">
        <v>321</v>
      </c>
      <c r="E209" s="357" t="s">
        <v>20587</v>
      </c>
      <c r="F209" s="235" t="s">
        <v>2927</v>
      </c>
      <c r="G209" s="235">
        <v>14</v>
      </c>
      <c r="H209" s="210">
        <v>104165927</v>
      </c>
      <c r="I209" s="201">
        <v>0.30897400000000003</v>
      </c>
      <c r="J209" s="211">
        <v>3.7738700000000003E-9</v>
      </c>
    </row>
    <row r="210" spans="1:10" x14ac:dyDescent="0.15">
      <c r="A210" s="233" t="s">
        <v>20568</v>
      </c>
      <c r="B210" s="233" t="s">
        <v>20396</v>
      </c>
      <c r="C210" s="234" t="s">
        <v>322</v>
      </c>
      <c r="D210" s="235" t="s">
        <v>321</v>
      </c>
      <c r="E210" s="356" t="s">
        <v>321</v>
      </c>
      <c r="F210" s="235" t="s">
        <v>2927</v>
      </c>
      <c r="G210" s="235">
        <v>14</v>
      </c>
      <c r="H210" s="210">
        <v>104165927</v>
      </c>
      <c r="I210" s="201">
        <v>0.22811600000000001</v>
      </c>
      <c r="J210" s="211">
        <v>5.1418399999999999E-8</v>
      </c>
    </row>
    <row r="211" spans="1:10" x14ac:dyDescent="0.15">
      <c r="A211" s="233" t="s">
        <v>20568</v>
      </c>
      <c r="B211" s="233" t="s">
        <v>20622</v>
      </c>
      <c r="C211" s="235" t="s">
        <v>20454</v>
      </c>
      <c r="D211" s="235" t="s">
        <v>321</v>
      </c>
      <c r="E211" s="356" t="s">
        <v>20623</v>
      </c>
      <c r="F211" s="235">
        <v>0.76588199999999995</v>
      </c>
      <c r="G211" s="235">
        <v>14</v>
      </c>
      <c r="H211" s="210">
        <v>104189857</v>
      </c>
      <c r="I211" s="201">
        <v>-0.37218099999999998</v>
      </c>
      <c r="J211" s="211">
        <v>3.2082200000000002E-6</v>
      </c>
    </row>
    <row r="212" spans="1:10" x14ac:dyDescent="0.15">
      <c r="A212" s="233" t="s">
        <v>20568</v>
      </c>
      <c r="B212" s="233" t="s">
        <v>20624</v>
      </c>
      <c r="C212" s="235" t="s">
        <v>20454</v>
      </c>
      <c r="D212" s="235" t="s">
        <v>321</v>
      </c>
      <c r="E212" s="356" t="s">
        <v>20625</v>
      </c>
      <c r="F212" s="235">
        <v>0.60608399999999996</v>
      </c>
      <c r="G212" s="235">
        <v>14</v>
      </c>
      <c r="H212" s="210">
        <v>104198251</v>
      </c>
      <c r="I212" s="201">
        <v>-0.39841399999999999</v>
      </c>
      <c r="J212" s="211">
        <v>1.35939E-6</v>
      </c>
    </row>
    <row r="213" spans="1:10" x14ac:dyDescent="0.15">
      <c r="A213" s="233" t="s">
        <v>20568</v>
      </c>
      <c r="B213" s="233" t="s">
        <v>20391</v>
      </c>
      <c r="C213" s="234" t="s">
        <v>15507</v>
      </c>
      <c r="D213" s="235" t="s">
        <v>20537</v>
      </c>
      <c r="E213" s="356" t="s">
        <v>20626</v>
      </c>
      <c r="F213" s="235">
        <v>0.76398200000000005</v>
      </c>
      <c r="G213" s="235">
        <v>16</v>
      </c>
      <c r="H213" s="210">
        <v>69958231</v>
      </c>
      <c r="I213" s="201">
        <v>-0.57438400000000001</v>
      </c>
      <c r="J213" s="211">
        <v>1.34593E-5</v>
      </c>
    </row>
    <row r="214" spans="1:10" x14ac:dyDescent="0.15">
      <c r="A214" s="233" t="s">
        <v>20568</v>
      </c>
      <c r="B214" s="233" t="s">
        <v>20627</v>
      </c>
      <c r="C214" s="234" t="s">
        <v>20628</v>
      </c>
      <c r="D214" s="235" t="s">
        <v>20537</v>
      </c>
      <c r="E214" s="356" t="s">
        <v>20626</v>
      </c>
      <c r="F214" s="235">
        <v>0.76398200000000005</v>
      </c>
      <c r="G214" s="235">
        <v>16</v>
      </c>
      <c r="H214" s="210">
        <v>69958231</v>
      </c>
      <c r="I214" s="201">
        <v>-0.49834099999999998</v>
      </c>
      <c r="J214" s="211">
        <v>2.7713100000000001E-5</v>
      </c>
    </row>
    <row r="215" spans="1:10" x14ac:dyDescent="0.15">
      <c r="A215" s="233" t="s">
        <v>20568</v>
      </c>
      <c r="B215" s="233" t="s">
        <v>20629</v>
      </c>
      <c r="C215" s="234" t="s">
        <v>20630</v>
      </c>
      <c r="D215" s="235" t="s">
        <v>20537</v>
      </c>
      <c r="E215" s="356" t="s">
        <v>20626</v>
      </c>
      <c r="F215" s="235">
        <v>0.76398200000000005</v>
      </c>
      <c r="G215" s="235">
        <v>16</v>
      </c>
      <c r="H215" s="210">
        <v>69958231</v>
      </c>
      <c r="I215" s="201">
        <v>-0.59145300000000001</v>
      </c>
      <c r="J215" s="211">
        <v>9.1708599999999995E-6</v>
      </c>
    </row>
    <row r="216" spans="1:10" x14ac:dyDescent="0.15">
      <c r="A216" s="233" t="s">
        <v>20568</v>
      </c>
      <c r="B216" s="233" t="s">
        <v>20631</v>
      </c>
      <c r="C216" s="235" t="s">
        <v>20454</v>
      </c>
      <c r="D216" s="235" t="s">
        <v>20413</v>
      </c>
      <c r="E216" s="356" t="s">
        <v>20632</v>
      </c>
      <c r="F216" s="235">
        <v>0.84857499999999997</v>
      </c>
      <c r="G216" s="235">
        <v>16</v>
      </c>
      <c r="H216" s="210">
        <v>71377311</v>
      </c>
      <c r="I216" s="201">
        <v>0.204265</v>
      </c>
      <c r="J216" s="211">
        <v>6.4244099999999997E-6</v>
      </c>
    </row>
    <row r="217" spans="1:10" x14ac:dyDescent="0.15">
      <c r="A217" s="233" t="s">
        <v>20568</v>
      </c>
      <c r="B217" s="233" t="s">
        <v>20408</v>
      </c>
      <c r="C217" s="234" t="s">
        <v>3521</v>
      </c>
      <c r="D217" s="235" t="s">
        <v>544</v>
      </c>
      <c r="E217" s="356" t="s">
        <v>20527</v>
      </c>
      <c r="F217" s="235">
        <v>0.66552299999999998</v>
      </c>
      <c r="G217" s="235">
        <v>16</v>
      </c>
      <c r="H217" s="210">
        <v>71567282</v>
      </c>
      <c r="I217" s="201">
        <v>-0.29081000000000001</v>
      </c>
      <c r="J217" s="211">
        <v>7.1851299999999994E-5</v>
      </c>
    </row>
    <row r="218" spans="1:10" x14ac:dyDescent="0.15">
      <c r="A218" s="233" t="s">
        <v>20568</v>
      </c>
      <c r="B218" s="233" t="s">
        <v>20400</v>
      </c>
      <c r="C218" s="234" t="s">
        <v>3482</v>
      </c>
      <c r="D218" s="235" t="s">
        <v>384</v>
      </c>
      <c r="E218" s="357" t="s">
        <v>20587</v>
      </c>
      <c r="F218" s="235" t="s">
        <v>2927</v>
      </c>
      <c r="G218" s="235">
        <v>17</v>
      </c>
      <c r="H218" s="210">
        <v>16213000</v>
      </c>
      <c r="I218" s="201">
        <v>-0.66407000000000005</v>
      </c>
      <c r="J218" s="211">
        <v>1.5331499999999999E-17</v>
      </c>
    </row>
    <row r="219" spans="1:10" x14ac:dyDescent="0.15">
      <c r="A219" s="233" t="s">
        <v>20568</v>
      </c>
      <c r="B219" s="233" t="s">
        <v>20488</v>
      </c>
      <c r="C219" s="235" t="s">
        <v>20454</v>
      </c>
      <c r="D219" s="235" t="s">
        <v>384</v>
      </c>
      <c r="E219" s="357" t="s">
        <v>20587</v>
      </c>
      <c r="F219" s="235" t="s">
        <v>2927</v>
      </c>
      <c r="G219" s="235">
        <v>17</v>
      </c>
      <c r="H219" s="210">
        <v>16213000</v>
      </c>
      <c r="I219" s="201">
        <v>0.217838</v>
      </c>
      <c r="J219" s="211">
        <v>1.88228E-6</v>
      </c>
    </row>
    <row r="220" spans="1:10" x14ac:dyDescent="0.15">
      <c r="A220" s="233" t="s">
        <v>20568</v>
      </c>
      <c r="B220" s="233" t="s">
        <v>20633</v>
      </c>
      <c r="C220" s="235" t="s">
        <v>20454</v>
      </c>
      <c r="D220" s="235" t="s">
        <v>384</v>
      </c>
      <c r="E220" s="357" t="s">
        <v>20587</v>
      </c>
      <c r="F220" s="235" t="s">
        <v>2927</v>
      </c>
      <c r="G220" s="235">
        <v>17</v>
      </c>
      <c r="H220" s="210">
        <v>16213000</v>
      </c>
      <c r="I220" s="201">
        <v>-0.16970199999999999</v>
      </c>
      <c r="J220" s="211">
        <v>4.6160899999999999E-7</v>
      </c>
    </row>
    <row r="221" spans="1:10" x14ac:dyDescent="0.15">
      <c r="A221" s="233" t="s">
        <v>20568</v>
      </c>
      <c r="B221" s="233" t="s">
        <v>20394</v>
      </c>
      <c r="C221" s="234" t="s">
        <v>779</v>
      </c>
      <c r="D221" s="235" t="s">
        <v>384</v>
      </c>
      <c r="E221" s="356" t="s">
        <v>20634</v>
      </c>
      <c r="F221" s="235">
        <v>0.86219699999999999</v>
      </c>
      <c r="G221" s="235">
        <v>17</v>
      </c>
      <c r="H221" s="210">
        <v>16222494</v>
      </c>
      <c r="I221" s="201">
        <v>-0.25700299999999998</v>
      </c>
      <c r="J221" s="211">
        <v>1.0960200000000001E-5</v>
      </c>
    </row>
    <row r="222" spans="1:10" x14ac:dyDescent="0.15">
      <c r="A222" s="233" t="s">
        <v>20568</v>
      </c>
      <c r="B222" s="233" t="s">
        <v>20635</v>
      </c>
      <c r="C222" s="235" t="s">
        <v>20454</v>
      </c>
      <c r="D222" s="235" t="s">
        <v>359</v>
      </c>
      <c r="E222" s="356" t="s">
        <v>359</v>
      </c>
      <c r="F222" s="235" t="s">
        <v>2927</v>
      </c>
      <c r="G222" s="235">
        <v>17</v>
      </c>
      <c r="H222" s="210">
        <v>29623288</v>
      </c>
      <c r="I222" s="201">
        <v>-0.60979799999999995</v>
      </c>
      <c r="J222" s="211">
        <v>1.96426E-9</v>
      </c>
    </row>
    <row r="223" spans="1:10" x14ac:dyDescent="0.15">
      <c r="A223" s="233" t="s">
        <v>20568</v>
      </c>
      <c r="B223" s="233" t="s">
        <v>20636</v>
      </c>
      <c r="C223" s="234" t="s">
        <v>20637</v>
      </c>
      <c r="D223" s="235" t="s">
        <v>485</v>
      </c>
      <c r="E223" s="356" t="s">
        <v>20638</v>
      </c>
      <c r="F223" s="235">
        <v>0.64982700000000004</v>
      </c>
      <c r="G223" s="235">
        <v>17</v>
      </c>
      <c r="H223" s="210">
        <v>65939075</v>
      </c>
      <c r="I223" s="201">
        <v>0.34069700000000003</v>
      </c>
      <c r="J223" s="211">
        <v>2.1738499999999999E-6</v>
      </c>
    </row>
    <row r="224" spans="1:10" x14ac:dyDescent="0.15">
      <c r="A224" s="233" t="s">
        <v>20568</v>
      </c>
      <c r="B224" s="233" t="s">
        <v>20639</v>
      </c>
      <c r="C224" s="235" t="s">
        <v>20454</v>
      </c>
      <c r="D224" s="235" t="s">
        <v>485</v>
      </c>
      <c r="E224" s="356" t="s">
        <v>20638</v>
      </c>
      <c r="F224" s="235">
        <v>0.64982700000000004</v>
      </c>
      <c r="G224" s="235">
        <v>17</v>
      </c>
      <c r="H224" s="210">
        <v>65939075</v>
      </c>
      <c r="I224" s="201">
        <v>0.45352700000000001</v>
      </c>
      <c r="J224" s="211">
        <v>5.5587600000000003E-5</v>
      </c>
    </row>
    <row r="225" spans="1:10" x14ac:dyDescent="0.15">
      <c r="A225" s="233" t="s">
        <v>20568</v>
      </c>
      <c r="B225" s="233" t="s">
        <v>20640</v>
      </c>
      <c r="C225" s="235" t="s">
        <v>20454</v>
      </c>
      <c r="D225" s="235" t="s">
        <v>485</v>
      </c>
      <c r="E225" s="356" t="s">
        <v>485</v>
      </c>
      <c r="F225" s="235" t="s">
        <v>2927</v>
      </c>
      <c r="G225" s="235">
        <v>17</v>
      </c>
      <c r="H225" s="210">
        <v>65953348</v>
      </c>
      <c r="I225" s="201">
        <v>-0.18629999999999999</v>
      </c>
      <c r="J225" s="211">
        <v>2.6854599999999999E-5</v>
      </c>
    </row>
    <row r="226" spans="1:10" x14ac:dyDescent="0.15">
      <c r="A226" s="233" t="s">
        <v>20568</v>
      </c>
      <c r="B226" s="233" t="s">
        <v>20641</v>
      </c>
      <c r="C226" s="235" t="s">
        <v>20454</v>
      </c>
      <c r="D226" s="235" t="s">
        <v>388</v>
      </c>
      <c r="E226" s="356" t="s">
        <v>20642</v>
      </c>
      <c r="F226" s="235">
        <v>0.70519399999999999</v>
      </c>
      <c r="G226" s="235">
        <v>18</v>
      </c>
      <c r="H226" s="210">
        <v>34389391</v>
      </c>
      <c r="I226" s="201">
        <v>-0.69983499999999998</v>
      </c>
      <c r="J226" s="211">
        <v>3.2431200000000001E-10</v>
      </c>
    </row>
    <row r="227" spans="1:10" x14ac:dyDescent="0.15">
      <c r="A227" s="233" t="s">
        <v>20568</v>
      </c>
      <c r="B227" s="233" t="s">
        <v>20511</v>
      </c>
      <c r="C227" s="235" t="s">
        <v>20454</v>
      </c>
      <c r="D227" s="235" t="s">
        <v>388</v>
      </c>
      <c r="E227" s="235" t="s">
        <v>20642</v>
      </c>
      <c r="F227" s="235">
        <v>0.70519399999999999</v>
      </c>
      <c r="G227" s="235">
        <v>18</v>
      </c>
      <c r="H227" s="210">
        <v>34389391</v>
      </c>
      <c r="I227" s="201">
        <v>0.37710900000000003</v>
      </c>
      <c r="J227" s="211">
        <v>7.07885E-6</v>
      </c>
    </row>
    <row r="228" spans="1:10" x14ac:dyDescent="0.15">
      <c r="A228" s="233" t="s">
        <v>20568</v>
      </c>
      <c r="B228" s="233" t="s">
        <v>20643</v>
      </c>
      <c r="C228" s="235" t="s">
        <v>20454</v>
      </c>
      <c r="D228" s="235" t="s">
        <v>388</v>
      </c>
      <c r="E228" s="356" t="s">
        <v>20642</v>
      </c>
      <c r="F228" s="235">
        <v>0.70519399999999999</v>
      </c>
      <c r="G228" s="235">
        <v>18</v>
      </c>
      <c r="H228" s="210">
        <v>34389391</v>
      </c>
      <c r="I228" s="201">
        <v>-0.50054200000000004</v>
      </c>
      <c r="J228" s="211">
        <v>3.3879000000000002E-8</v>
      </c>
    </row>
    <row r="229" spans="1:10" x14ac:dyDescent="0.15">
      <c r="A229" s="237" t="s">
        <v>20568</v>
      </c>
      <c r="B229" s="237" t="s">
        <v>20644</v>
      </c>
      <c r="C229" s="238" t="s">
        <v>20454</v>
      </c>
      <c r="D229" s="238" t="s">
        <v>388</v>
      </c>
      <c r="E229" s="238" t="s">
        <v>20642</v>
      </c>
      <c r="F229" s="238">
        <v>0.70519399999999999</v>
      </c>
      <c r="G229" s="238">
        <v>18</v>
      </c>
      <c r="H229" s="218">
        <v>34389391</v>
      </c>
      <c r="I229" s="229">
        <v>-0.40473900000000002</v>
      </c>
      <c r="J229" s="230">
        <v>8.3357099999999995E-6</v>
      </c>
    </row>
    <row r="230" spans="1:10" x14ac:dyDescent="0.15">
      <c r="A230" s="233" t="s">
        <v>20645</v>
      </c>
      <c r="B230" s="233" t="s">
        <v>20453</v>
      </c>
      <c r="C230" s="235" t="s">
        <v>20454</v>
      </c>
      <c r="D230" s="235" t="s">
        <v>328</v>
      </c>
      <c r="E230" s="357" t="s">
        <v>20587</v>
      </c>
      <c r="F230" s="235" t="s">
        <v>2927</v>
      </c>
      <c r="G230" s="235">
        <v>5</v>
      </c>
      <c r="H230" s="210">
        <v>81314720</v>
      </c>
      <c r="I230" s="201">
        <v>1.30366</v>
      </c>
      <c r="J230" s="211">
        <v>1.0771900000000001E-9</v>
      </c>
    </row>
    <row r="231" spans="1:10" x14ac:dyDescent="0.15">
      <c r="A231" s="233" t="s">
        <v>20645</v>
      </c>
      <c r="B231" s="233" t="s">
        <v>20390</v>
      </c>
      <c r="C231" s="234" t="s">
        <v>2983</v>
      </c>
      <c r="D231" s="235" t="s">
        <v>328</v>
      </c>
      <c r="E231" s="356" t="s">
        <v>20564</v>
      </c>
      <c r="F231" s="235">
        <v>0.75699300000000003</v>
      </c>
      <c r="G231" s="235">
        <v>5</v>
      </c>
      <c r="H231" s="210">
        <v>81469082</v>
      </c>
      <c r="I231" s="201">
        <v>-0.56386700000000001</v>
      </c>
      <c r="J231" s="211">
        <v>6.6101399999999997E-7</v>
      </c>
    </row>
    <row r="232" spans="1:10" x14ac:dyDescent="0.15">
      <c r="A232" s="233" t="s">
        <v>20645</v>
      </c>
      <c r="B232" s="233" t="s">
        <v>20426</v>
      </c>
      <c r="C232" s="234" t="s">
        <v>3728</v>
      </c>
      <c r="D232" s="235" t="s">
        <v>328</v>
      </c>
      <c r="E232" s="356" t="s">
        <v>20550</v>
      </c>
      <c r="F232" s="235">
        <v>0.93218999999999996</v>
      </c>
      <c r="G232" s="235">
        <v>5</v>
      </c>
      <c r="H232" s="210">
        <v>81561871</v>
      </c>
      <c r="I232" s="201">
        <v>0.84705299999999994</v>
      </c>
      <c r="J232" s="211">
        <v>1.6571699999999999E-5</v>
      </c>
    </row>
    <row r="233" spans="1:10" x14ac:dyDescent="0.15">
      <c r="A233" s="233" t="s">
        <v>20645</v>
      </c>
      <c r="B233" s="233" t="s">
        <v>20458</v>
      </c>
      <c r="C233" s="235" t="s">
        <v>20454</v>
      </c>
      <c r="D233" s="235" t="s">
        <v>421</v>
      </c>
      <c r="E233" s="357" t="s">
        <v>20587</v>
      </c>
      <c r="F233" s="235" t="s">
        <v>2927</v>
      </c>
      <c r="G233" s="235">
        <v>5</v>
      </c>
      <c r="H233" s="210">
        <v>138236941</v>
      </c>
      <c r="I233" s="201">
        <v>0.78761400000000004</v>
      </c>
      <c r="J233" s="211">
        <v>6.9324099999999995E-7</v>
      </c>
    </row>
    <row r="234" spans="1:10" x14ac:dyDescent="0.15">
      <c r="A234" s="233" t="s">
        <v>20645</v>
      </c>
      <c r="B234" s="233" t="s">
        <v>20465</v>
      </c>
      <c r="C234" s="234" t="s">
        <v>3672</v>
      </c>
      <c r="D234" s="235" t="s">
        <v>367</v>
      </c>
      <c r="E234" s="356" t="s">
        <v>20646</v>
      </c>
      <c r="F234" s="235">
        <v>0.60079099999999996</v>
      </c>
      <c r="G234" s="235">
        <v>6</v>
      </c>
      <c r="H234" s="210">
        <v>26266311</v>
      </c>
      <c r="I234" s="201">
        <v>-1.2617100000000001</v>
      </c>
      <c r="J234" s="211">
        <v>1.59645E-6</v>
      </c>
    </row>
    <row r="235" spans="1:10" x14ac:dyDescent="0.15">
      <c r="A235" s="233" t="s">
        <v>20645</v>
      </c>
      <c r="B235" s="233" t="s">
        <v>20592</v>
      </c>
      <c r="C235" s="234" t="s">
        <v>2939</v>
      </c>
      <c r="D235" s="235" t="s">
        <v>282</v>
      </c>
      <c r="E235" s="356" t="s">
        <v>20647</v>
      </c>
      <c r="F235" s="235">
        <v>0.627861</v>
      </c>
      <c r="G235" s="235">
        <v>6</v>
      </c>
      <c r="H235" s="210">
        <v>28679944</v>
      </c>
      <c r="I235" s="201">
        <v>0.27298099999999997</v>
      </c>
      <c r="J235" s="211">
        <v>3.7326000000000001E-5</v>
      </c>
    </row>
    <row r="236" spans="1:10" x14ac:dyDescent="0.15">
      <c r="A236" s="233" t="s">
        <v>20645</v>
      </c>
      <c r="B236" s="233" t="s">
        <v>20471</v>
      </c>
      <c r="C236" s="234" t="s">
        <v>20472</v>
      </c>
      <c r="D236" s="235" t="s">
        <v>282</v>
      </c>
      <c r="E236" s="357" t="s">
        <v>20587</v>
      </c>
      <c r="F236" s="235" t="s">
        <v>2927</v>
      </c>
      <c r="G236" s="235">
        <v>6</v>
      </c>
      <c r="H236" s="210">
        <v>28897633</v>
      </c>
      <c r="I236" s="201">
        <v>0.57766899999999999</v>
      </c>
      <c r="J236" s="211">
        <v>2.3502E-5</v>
      </c>
    </row>
    <row r="237" spans="1:10" x14ac:dyDescent="0.15">
      <c r="A237" s="233" t="s">
        <v>20645</v>
      </c>
      <c r="B237" s="233" t="s">
        <v>20612</v>
      </c>
      <c r="C237" s="235" t="s">
        <v>20454</v>
      </c>
      <c r="D237" s="235" t="s">
        <v>258</v>
      </c>
      <c r="E237" s="356" t="s">
        <v>20648</v>
      </c>
      <c r="F237" s="235">
        <v>0.86614800000000003</v>
      </c>
      <c r="G237" s="235">
        <v>10</v>
      </c>
      <c r="H237" s="210">
        <v>99054387</v>
      </c>
      <c r="I237" s="201">
        <v>-0.67363799999999996</v>
      </c>
      <c r="J237" s="211">
        <v>5.2077299999999997E-6</v>
      </c>
    </row>
    <row r="238" spans="1:10" x14ac:dyDescent="0.15">
      <c r="A238" s="233" t="s">
        <v>20645</v>
      </c>
      <c r="B238" s="233" t="s">
        <v>20486</v>
      </c>
      <c r="C238" s="235" t="s">
        <v>20454</v>
      </c>
      <c r="D238" s="235" t="s">
        <v>321</v>
      </c>
      <c r="E238" s="357" t="s">
        <v>20587</v>
      </c>
      <c r="F238" s="235" t="s">
        <v>2927</v>
      </c>
      <c r="G238" s="235">
        <v>14</v>
      </c>
      <c r="H238" s="210">
        <v>104165927</v>
      </c>
      <c r="I238" s="201">
        <v>0.45907700000000001</v>
      </c>
      <c r="J238" s="211">
        <v>1.2617600000000001E-6</v>
      </c>
    </row>
    <row r="239" spans="1:10" x14ac:dyDescent="0.15">
      <c r="A239" s="233" t="s">
        <v>20645</v>
      </c>
      <c r="B239" s="233" t="s">
        <v>20400</v>
      </c>
      <c r="C239" s="234" t="s">
        <v>3482</v>
      </c>
      <c r="D239" s="235" t="s">
        <v>384</v>
      </c>
      <c r="E239" s="357" t="s">
        <v>20587</v>
      </c>
      <c r="F239" s="235" t="s">
        <v>2927</v>
      </c>
      <c r="G239" s="235">
        <v>17</v>
      </c>
      <c r="H239" s="210">
        <v>16213000</v>
      </c>
      <c r="I239" s="201">
        <v>-0.63595100000000004</v>
      </c>
      <c r="J239" s="211">
        <v>1.5462199999999999E-5</v>
      </c>
    </row>
    <row r="240" spans="1:10" x14ac:dyDescent="0.15">
      <c r="A240" s="237" t="s">
        <v>20645</v>
      </c>
      <c r="B240" s="237" t="s">
        <v>20644</v>
      </c>
      <c r="C240" s="238" t="s">
        <v>20454</v>
      </c>
      <c r="D240" s="238" t="s">
        <v>388</v>
      </c>
      <c r="E240" s="238" t="s">
        <v>20512</v>
      </c>
      <c r="F240" s="238">
        <v>0.63177399999999995</v>
      </c>
      <c r="G240" s="238">
        <v>18</v>
      </c>
      <c r="H240" s="218">
        <v>34400702</v>
      </c>
      <c r="I240" s="229">
        <v>-0.66555399999999998</v>
      </c>
      <c r="J240" s="230">
        <v>1.9146800000000001E-5</v>
      </c>
    </row>
    <row r="241" spans="1:10" x14ac:dyDescent="0.15">
      <c r="A241" s="233" t="s">
        <v>20373</v>
      </c>
      <c r="B241" s="233" t="s">
        <v>20453</v>
      </c>
      <c r="C241" s="235" t="s">
        <v>20454</v>
      </c>
      <c r="D241" s="235" t="s">
        <v>328</v>
      </c>
      <c r="E241" s="357" t="s">
        <v>20587</v>
      </c>
      <c r="F241" s="235" t="s">
        <v>2927</v>
      </c>
      <c r="G241" s="235">
        <v>5</v>
      </c>
      <c r="H241" s="210">
        <v>81314720</v>
      </c>
      <c r="I241" s="201">
        <v>0.954596</v>
      </c>
      <c r="J241" s="211">
        <v>1.25886E-5</v>
      </c>
    </row>
    <row r="242" spans="1:10" x14ac:dyDescent="0.15">
      <c r="A242" s="233" t="s">
        <v>20373</v>
      </c>
      <c r="B242" s="233" t="s">
        <v>20390</v>
      </c>
      <c r="C242" s="234" t="s">
        <v>2983</v>
      </c>
      <c r="D242" s="235" t="s">
        <v>328</v>
      </c>
      <c r="E242" s="356" t="s">
        <v>20564</v>
      </c>
      <c r="F242" s="235">
        <v>0.75699300000000003</v>
      </c>
      <c r="G242" s="235">
        <v>5</v>
      </c>
      <c r="H242" s="210">
        <v>81469082</v>
      </c>
      <c r="I242" s="201">
        <v>-0.61384799999999995</v>
      </c>
      <c r="J242" s="211">
        <v>1.2486800000000001E-6</v>
      </c>
    </row>
    <row r="243" spans="1:10" x14ac:dyDescent="0.15">
      <c r="A243" s="233" t="s">
        <v>20373</v>
      </c>
      <c r="B243" s="233" t="s">
        <v>20426</v>
      </c>
      <c r="C243" s="234" t="s">
        <v>3728</v>
      </c>
      <c r="D243" s="235" t="s">
        <v>328</v>
      </c>
      <c r="E243" s="356" t="s">
        <v>20649</v>
      </c>
      <c r="F243" s="235">
        <v>0.74299599999999999</v>
      </c>
      <c r="G243" s="235">
        <v>5</v>
      </c>
      <c r="H243" s="210">
        <v>81492643</v>
      </c>
      <c r="I243" s="201">
        <v>-0.64865600000000001</v>
      </c>
      <c r="J243" s="211">
        <v>1.1005199999999999E-5</v>
      </c>
    </row>
    <row r="244" spans="1:10" x14ac:dyDescent="0.15">
      <c r="A244" s="233" t="s">
        <v>20373</v>
      </c>
      <c r="B244" s="233" t="s">
        <v>20458</v>
      </c>
      <c r="C244" s="235" t="s">
        <v>20454</v>
      </c>
      <c r="D244" s="235" t="s">
        <v>421</v>
      </c>
      <c r="E244" s="357" t="s">
        <v>20587</v>
      </c>
      <c r="F244" s="235" t="s">
        <v>2927</v>
      </c>
      <c r="G244" s="235">
        <v>5</v>
      </c>
      <c r="H244" s="210">
        <v>138236941</v>
      </c>
      <c r="I244" s="201">
        <v>0.83988499999999999</v>
      </c>
      <c r="J244" s="211">
        <v>3.0274399999999997E-7</v>
      </c>
    </row>
    <row r="245" spans="1:10" x14ac:dyDescent="0.15">
      <c r="A245" s="233" t="s">
        <v>20373</v>
      </c>
      <c r="B245" s="233" t="s">
        <v>20650</v>
      </c>
      <c r="C245" s="235" t="s">
        <v>20454</v>
      </c>
      <c r="D245" s="235" t="s">
        <v>236</v>
      </c>
      <c r="E245" s="357" t="s">
        <v>20587</v>
      </c>
      <c r="F245" s="235" t="s">
        <v>2927</v>
      </c>
      <c r="G245" s="235">
        <v>7</v>
      </c>
      <c r="H245" s="210">
        <v>114116881</v>
      </c>
      <c r="I245" s="201">
        <v>-0.56449700000000003</v>
      </c>
      <c r="J245" s="211">
        <v>1.6100499999999999E-5</v>
      </c>
    </row>
    <row r="246" spans="1:10" x14ac:dyDescent="0.15">
      <c r="A246" s="237" t="s">
        <v>20373</v>
      </c>
      <c r="B246" s="237" t="s">
        <v>20481</v>
      </c>
      <c r="C246" s="238" t="s">
        <v>20454</v>
      </c>
      <c r="D246" s="238" t="s">
        <v>377</v>
      </c>
      <c r="E246" s="358" t="s">
        <v>20587</v>
      </c>
      <c r="F246" s="238" t="s">
        <v>2927</v>
      </c>
      <c r="G246" s="238">
        <v>8</v>
      </c>
      <c r="H246" s="218">
        <v>101961910</v>
      </c>
      <c r="I246" s="229">
        <v>-0.418209</v>
      </c>
      <c r="J246" s="230">
        <v>1.9388399999999998E-6</v>
      </c>
    </row>
    <row r="247" spans="1:10" x14ac:dyDescent="0.15">
      <c r="A247" s="233" t="s">
        <v>20371</v>
      </c>
      <c r="B247" s="233" t="s">
        <v>20389</v>
      </c>
      <c r="C247" s="234" t="s">
        <v>2985</v>
      </c>
      <c r="D247" s="235" t="s">
        <v>298</v>
      </c>
      <c r="E247" s="356" t="s">
        <v>20651</v>
      </c>
      <c r="F247" s="235">
        <v>0.98216199999999998</v>
      </c>
      <c r="G247" s="235">
        <v>1</v>
      </c>
      <c r="H247" s="210">
        <v>21493900</v>
      </c>
      <c r="I247" s="201">
        <v>0.24185100000000001</v>
      </c>
      <c r="J247" s="211">
        <v>3.47354E-5</v>
      </c>
    </row>
    <row r="248" spans="1:10" x14ac:dyDescent="0.15">
      <c r="A248" s="233" t="s">
        <v>20371</v>
      </c>
      <c r="B248" s="233" t="s">
        <v>20393</v>
      </c>
      <c r="C248" s="235" t="s">
        <v>20454</v>
      </c>
      <c r="D248" s="235" t="s">
        <v>307</v>
      </c>
      <c r="E248" s="357" t="s">
        <v>20587</v>
      </c>
      <c r="F248" s="235" t="s">
        <v>2927</v>
      </c>
      <c r="G248" s="235">
        <v>1</v>
      </c>
      <c r="H248" s="210">
        <v>33802817</v>
      </c>
      <c r="I248" s="201">
        <v>-0.37009399999999998</v>
      </c>
      <c r="J248" s="211">
        <v>2.6789500000000001E-9</v>
      </c>
    </row>
    <row r="249" spans="1:10" x14ac:dyDescent="0.15">
      <c r="A249" s="233" t="s">
        <v>20371</v>
      </c>
      <c r="B249" s="233" t="s">
        <v>20414</v>
      </c>
      <c r="C249" s="235" t="s">
        <v>20454</v>
      </c>
      <c r="D249" s="235" t="s">
        <v>577</v>
      </c>
      <c r="E249" s="357" t="s">
        <v>20587</v>
      </c>
      <c r="F249" s="235" t="s">
        <v>2927</v>
      </c>
      <c r="G249" s="235">
        <v>1</v>
      </c>
      <c r="H249" s="210">
        <v>96414335</v>
      </c>
      <c r="I249" s="201">
        <v>-0.19131300000000001</v>
      </c>
      <c r="J249" s="211">
        <v>3.3728700000000001E-5</v>
      </c>
    </row>
    <row r="250" spans="1:10" x14ac:dyDescent="0.15">
      <c r="A250" s="233" t="s">
        <v>20371</v>
      </c>
      <c r="B250" s="233" t="s">
        <v>20652</v>
      </c>
      <c r="C250" s="235" t="s">
        <v>20454</v>
      </c>
      <c r="D250" s="235" t="s">
        <v>2653</v>
      </c>
      <c r="E250" s="356" t="s">
        <v>20653</v>
      </c>
      <c r="F250" s="235">
        <v>0.74519899999999994</v>
      </c>
      <c r="G250" s="235">
        <v>2</v>
      </c>
      <c r="H250" s="210">
        <v>48013648</v>
      </c>
      <c r="I250" s="201">
        <v>0.26235799999999998</v>
      </c>
      <c r="J250" s="211">
        <v>8.21972E-7</v>
      </c>
    </row>
    <row r="251" spans="1:10" x14ac:dyDescent="0.15">
      <c r="A251" s="233" t="s">
        <v>20371</v>
      </c>
      <c r="B251" s="233" t="s">
        <v>20654</v>
      </c>
      <c r="C251" s="234" t="s">
        <v>20655</v>
      </c>
      <c r="D251" s="235" t="s">
        <v>408</v>
      </c>
      <c r="E251" s="356" t="s">
        <v>408</v>
      </c>
      <c r="F251" s="235" t="s">
        <v>2927</v>
      </c>
      <c r="G251" s="235">
        <v>3</v>
      </c>
      <c r="H251" s="210">
        <v>71533378</v>
      </c>
      <c r="I251" s="201">
        <v>-0.35922399999999999</v>
      </c>
      <c r="J251" s="211">
        <v>2.37987E-7</v>
      </c>
    </row>
    <row r="252" spans="1:10" x14ac:dyDescent="0.15">
      <c r="A252" s="233" t="s">
        <v>20371</v>
      </c>
      <c r="B252" s="233" t="s">
        <v>20656</v>
      </c>
      <c r="C252" s="234" t="s">
        <v>20657</v>
      </c>
      <c r="D252" s="235" t="s">
        <v>20452</v>
      </c>
      <c r="E252" s="356" t="s">
        <v>20452</v>
      </c>
      <c r="F252" s="235" t="s">
        <v>2927</v>
      </c>
      <c r="G252" s="235">
        <v>3</v>
      </c>
      <c r="H252" s="210">
        <v>136371504</v>
      </c>
      <c r="I252" s="201">
        <v>0.39310600000000001</v>
      </c>
      <c r="J252" s="211">
        <v>3.6096900000000003E-5</v>
      </c>
    </row>
    <row r="253" spans="1:10" x14ac:dyDescent="0.15">
      <c r="A253" s="233" t="s">
        <v>20371</v>
      </c>
      <c r="B253" s="233" t="s">
        <v>20549</v>
      </c>
      <c r="C253" s="235" t="s">
        <v>20454</v>
      </c>
      <c r="D253" s="235" t="s">
        <v>20452</v>
      </c>
      <c r="E253" s="356" t="s">
        <v>20452</v>
      </c>
      <c r="F253" s="235" t="s">
        <v>2927</v>
      </c>
      <c r="G253" s="235">
        <v>3</v>
      </c>
      <c r="H253" s="210">
        <v>136371504</v>
      </c>
      <c r="I253" s="201">
        <v>-0.65818500000000002</v>
      </c>
      <c r="J253" s="211">
        <v>2.2813300000000002E-16</v>
      </c>
    </row>
    <row r="254" spans="1:10" x14ac:dyDescent="0.15">
      <c r="A254" s="233" t="s">
        <v>20371</v>
      </c>
      <c r="B254" s="233" t="s">
        <v>20418</v>
      </c>
      <c r="C254" s="234" t="s">
        <v>2940</v>
      </c>
      <c r="D254" s="235" t="s">
        <v>20452</v>
      </c>
      <c r="E254" s="356" t="s">
        <v>20452</v>
      </c>
      <c r="F254" s="235" t="s">
        <v>2927</v>
      </c>
      <c r="G254" s="235">
        <v>3</v>
      </c>
      <c r="H254" s="210">
        <v>136371504</v>
      </c>
      <c r="I254" s="201">
        <v>-0.49313699999999999</v>
      </c>
      <c r="J254" s="211">
        <v>7.1095999999999995E-18</v>
      </c>
    </row>
    <row r="255" spans="1:10" x14ac:dyDescent="0.15">
      <c r="A255" s="233" t="s">
        <v>20371</v>
      </c>
      <c r="B255" s="233" t="s">
        <v>20379</v>
      </c>
      <c r="C255" s="234" t="s">
        <v>959</v>
      </c>
      <c r="D255" s="235" t="s">
        <v>20452</v>
      </c>
      <c r="E255" s="356" t="s">
        <v>20658</v>
      </c>
      <c r="F255" s="235">
        <v>0.61477999999999999</v>
      </c>
      <c r="G255" s="235">
        <v>3</v>
      </c>
      <c r="H255" s="210">
        <v>136527300</v>
      </c>
      <c r="I255" s="201">
        <v>-0.45548300000000003</v>
      </c>
      <c r="J255" s="211">
        <v>2.1282699999999999E-5</v>
      </c>
    </row>
    <row r="256" spans="1:10" x14ac:dyDescent="0.15">
      <c r="A256" s="233" t="s">
        <v>20371</v>
      </c>
      <c r="B256" s="233" t="s">
        <v>20577</v>
      </c>
      <c r="C256" s="235" t="s">
        <v>20454</v>
      </c>
      <c r="D256" s="235" t="s">
        <v>20376</v>
      </c>
      <c r="E256" s="356" t="s">
        <v>20659</v>
      </c>
      <c r="F256" s="235">
        <v>0.6835</v>
      </c>
      <c r="G256" s="235">
        <v>4</v>
      </c>
      <c r="H256" s="210">
        <v>15612288</v>
      </c>
      <c r="I256" s="201">
        <v>0.58106899999999995</v>
      </c>
      <c r="J256" s="211">
        <v>1.45637E-7</v>
      </c>
    </row>
    <row r="257" spans="1:10" x14ac:dyDescent="0.15">
      <c r="A257" s="233" t="s">
        <v>20371</v>
      </c>
      <c r="B257" s="233" t="s">
        <v>20383</v>
      </c>
      <c r="C257" s="234" t="s">
        <v>472</v>
      </c>
      <c r="D257" s="235" t="s">
        <v>471</v>
      </c>
      <c r="E257" s="357" t="s">
        <v>20587</v>
      </c>
      <c r="F257" s="235" t="s">
        <v>2927</v>
      </c>
      <c r="G257" s="235">
        <v>5</v>
      </c>
      <c r="H257" s="210">
        <v>60974357</v>
      </c>
      <c r="I257" s="201">
        <v>0.46152799999999999</v>
      </c>
      <c r="J257" s="211">
        <v>1.20224E-5</v>
      </c>
    </row>
    <row r="258" spans="1:10" x14ac:dyDescent="0.15">
      <c r="A258" s="233" t="s">
        <v>20371</v>
      </c>
      <c r="B258" s="233" t="s">
        <v>20453</v>
      </c>
      <c r="C258" s="235" t="s">
        <v>20454</v>
      </c>
      <c r="D258" s="235" t="s">
        <v>328</v>
      </c>
      <c r="E258" s="1339" t="s">
        <v>20587</v>
      </c>
      <c r="F258" s="235" t="s">
        <v>2927</v>
      </c>
      <c r="G258" s="235">
        <v>5</v>
      </c>
      <c r="H258" s="210">
        <v>81314720</v>
      </c>
      <c r="I258" s="201">
        <v>1.08758</v>
      </c>
      <c r="J258" s="211">
        <v>3.4883999999999999E-25</v>
      </c>
    </row>
    <row r="259" spans="1:10" x14ac:dyDescent="0.15">
      <c r="A259" s="233" t="s">
        <v>20371</v>
      </c>
      <c r="B259" s="233" t="s">
        <v>20390</v>
      </c>
      <c r="C259" s="234" t="s">
        <v>2983</v>
      </c>
      <c r="D259" s="235" t="s">
        <v>328</v>
      </c>
      <c r="E259" s="357" t="s">
        <v>20587</v>
      </c>
      <c r="F259" s="235" t="s">
        <v>2927</v>
      </c>
      <c r="G259" s="235">
        <v>5</v>
      </c>
      <c r="H259" s="210">
        <v>81314720</v>
      </c>
      <c r="I259" s="201">
        <v>-0.56592100000000001</v>
      </c>
      <c r="J259" s="211">
        <v>1.2623700000000001E-13</v>
      </c>
    </row>
    <row r="260" spans="1:10" x14ac:dyDescent="0.15">
      <c r="A260" s="233" t="s">
        <v>20371</v>
      </c>
      <c r="B260" s="233" t="s">
        <v>20458</v>
      </c>
      <c r="C260" s="235" t="s">
        <v>20454</v>
      </c>
      <c r="D260" s="235" t="s">
        <v>421</v>
      </c>
      <c r="E260" s="356" t="s">
        <v>421</v>
      </c>
      <c r="F260" s="235" t="s">
        <v>2927</v>
      </c>
      <c r="G260" s="235">
        <v>5</v>
      </c>
      <c r="H260" s="210">
        <v>138236941</v>
      </c>
      <c r="I260" s="201">
        <v>0.53935</v>
      </c>
      <c r="J260" s="211">
        <v>6.8348300000000003E-11</v>
      </c>
    </row>
    <row r="261" spans="1:10" x14ac:dyDescent="0.15">
      <c r="A261" s="233" t="s">
        <v>20371</v>
      </c>
      <c r="B261" s="233" t="s">
        <v>20660</v>
      </c>
      <c r="C261" s="234" t="s">
        <v>4123</v>
      </c>
      <c r="D261" s="235" t="s">
        <v>480</v>
      </c>
      <c r="E261" s="235" t="s">
        <v>20661</v>
      </c>
      <c r="F261" s="235">
        <v>0.64498599999999995</v>
      </c>
      <c r="G261" s="235">
        <v>6</v>
      </c>
      <c r="H261" s="210">
        <v>25990367</v>
      </c>
      <c r="I261" s="201">
        <v>0.44733099999999998</v>
      </c>
      <c r="J261" s="211">
        <v>8.2626600000000006E-5</v>
      </c>
    </row>
    <row r="262" spans="1:10" x14ac:dyDescent="0.15">
      <c r="A262" s="233" t="s">
        <v>20371</v>
      </c>
      <c r="B262" s="233" t="s">
        <v>20662</v>
      </c>
      <c r="C262" s="234" t="s">
        <v>20663</v>
      </c>
      <c r="D262" s="235" t="s">
        <v>480</v>
      </c>
      <c r="E262" s="357" t="s">
        <v>20587</v>
      </c>
      <c r="F262" s="235" t="s">
        <v>2927</v>
      </c>
      <c r="G262" s="235">
        <v>6</v>
      </c>
      <c r="H262" s="210">
        <v>26139741</v>
      </c>
      <c r="I262" s="201">
        <v>-0.49283199999999999</v>
      </c>
      <c r="J262" s="211">
        <v>5.8970899999999998E-7</v>
      </c>
    </row>
    <row r="263" spans="1:10" x14ac:dyDescent="0.15">
      <c r="A263" s="233" t="s">
        <v>20371</v>
      </c>
      <c r="B263" s="233" t="s">
        <v>20463</v>
      </c>
      <c r="C263" s="235" t="s">
        <v>20454</v>
      </c>
      <c r="D263" s="235" t="s">
        <v>480</v>
      </c>
      <c r="E263" s="357" t="s">
        <v>20587</v>
      </c>
      <c r="F263" s="235" t="s">
        <v>2927</v>
      </c>
      <c r="G263" s="235">
        <v>6</v>
      </c>
      <c r="H263" s="210">
        <v>26139741</v>
      </c>
      <c r="I263" s="201">
        <v>-0.56493400000000005</v>
      </c>
      <c r="J263" s="211">
        <v>1.41655E-6</v>
      </c>
    </row>
    <row r="264" spans="1:10" x14ac:dyDescent="0.15">
      <c r="A264" s="233" t="s">
        <v>20371</v>
      </c>
      <c r="B264" s="233" t="s">
        <v>20465</v>
      </c>
      <c r="C264" s="234" t="s">
        <v>3672</v>
      </c>
      <c r="D264" s="235" t="s">
        <v>367</v>
      </c>
      <c r="E264" s="235" t="s">
        <v>20664</v>
      </c>
      <c r="F264" s="235">
        <v>0.98833499999999996</v>
      </c>
      <c r="G264" s="235">
        <v>6</v>
      </c>
      <c r="H264" s="210">
        <v>26158079</v>
      </c>
      <c r="I264" s="201">
        <v>-0.69412200000000002</v>
      </c>
      <c r="J264" s="211">
        <v>1.14003E-4</v>
      </c>
    </row>
    <row r="265" spans="1:10" x14ac:dyDescent="0.15">
      <c r="A265" s="233" t="s">
        <v>20371</v>
      </c>
      <c r="B265" s="233" t="s">
        <v>20665</v>
      </c>
      <c r="C265" s="234" t="s">
        <v>20666</v>
      </c>
      <c r="D265" s="235" t="s">
        <v>282</v>
      </c>
      <c r="E265" s="356" t="s">
        <v>20667</v>
      </c>
      <c r="F265" s="235">
        <v>0.79429000000000005</v>
      </c>
      <c r="G265" s="235">
        <v>6</v>
      </c>
      <c r="H265" s="210">
        <v>28804186</v>
      </c>
      <c r="I265" s="201">
        <v>-0.414045</v>
      </c>
      <c r="J265" s="211">
        <v>1.4843199999999999E-4</v>
      </c>
    </row>
    <row r="266" spans="1:10" x14ac:dyDescent="0.15">
      <c r="A266" s="233" t="s">
        <v>20371</v>
      </c>
      <c r="B266" s="233" t="s">
        <v>20668</v>
      </c>
      <c r="C266" s="234" t="s">
        <v>20669</v>
      </c>
      <c r="D266" s="235" t="s">
        <v>282</v>
      </c>
      <c r="E266" s="356" t="s">
        <v>287</v>
      </c>
      <c r="F266" s="235">
        <v>0.90082899999999999</v>
      </c>
      <c r="G266" s="235">
        <v>6</v>
      </c>
      <c r="H266" s="210">
        <v>28839879</v>
      </c>
      <c r="I266" s="201">
        <v>0.42358899999999999</v>
      </c>
      <c r="J266" s="211">
        <v>3.1622699999999998E-5</v>
      </c>
    </row>
    <row r="267" spans="1:10" x14ac:dyDescent="0.15">
      <c r="A267" s="233" t="s">
        <v>20371</v>
      </c>
      <c r="B267" s="233" t="s">
        <v>20670</v>
      </c>
      <c r="C267" s="234" t="s">
        <v>2938</v>
      </c>
      <c r="D267" s="235" t="s">
        <v>282</v>
      </c>
      <c r="E267" s="356" t="s">
        <v>287</v>
      </c>
      <c r="F267" s="235">
        <v>0.90082899999999999</v>
      </c>
      <c r="G267" s="235">
        <v>6</v>
      </c>
      <c r="H267" s="210">
        <v>28839879</v>
      </c>
      <c r="I267" s="201">
        <v>-0.28124399999999999</v>
      </c>
      <c r="J267" s="211">
        <v>8.2455500000000004E-5</v>
      </c>
    </row>
    <row r="268" spans="1:10" x14ac:dyDescent="0.15">
      <c r="A268" s="233" t="s">
        <v>20371</v>
      </c>
      <c r="B268" s="233" t="s">
        <v>20471</v>
      </c>
      <c r="C268" s="234" t="s">
        <v>20472</v>
      </c>
      <c r="D268" s="235" t="s">
        <v>282</v>
      </c>
      <c r="E268" s="356" t="s">
        <v>287</v>
      </c>
      <c r="F268" s="235">
        <v>0.90082899999999999</v>
      </c>
      <c r="G268" s="235">
        <v>6</v>
      </c>
      <c r="H268" s="210">
        <v>28839879</v>
      </c>
      <c r="I268" s="201">
        <v>0.43183300000000002</v>
      </c>
      <c r="J268" s="211">
        <v>2.41019E-4</v>
      </c>
    </row>
    <row r="269" spans="1:10" x14ac:dyDescent="0.15">
      <c r="A269" s="233" t="s">
        <v>20371</v>
      </c>
      <c r="B269" s="233" t="s">
        <v>20671</v>
      </c>
      <c r="C269" s="234" t="s">
        <v>20672</v>
      </c>
      <c r="D269" s="235" t="s">
        <v>282</v>
      </c>
      <c r="E269" s="356" t="s">
        <v>20673</v>
      </c>
      <c r="F269" s="235">
        <v>0.80065799999999998</v>
      </c>
      <c r="G269" s="235">
        <v>6</v>
      </c>
      <c r="H269" s="210">
        <v>28862617</v>
      </c>
      <c r="I269" s="201">
        <v>0.44449499999999997</v>
      </c>
      <c r="J269" s="211">
        <v>1.06691E-4</v>
      </c>
    </row>
    <row r="270" spans="1:10" x14ac:dyDescent="0.15">
      <c r="A270" s="233" t="s">
        <v>20371</v>
      </c>
      <c r="B270" s="233" t="s">
        <v>20674</v>
      </c>
      <c r="C270" s="234" t="s">
        <v>283</v>
      </c>
      <c r="D270" s="235" t="s">
        <v>282</v>
      </c>
      <c r="E270" s="356" t="s">
        <v>20673</v>
      </c>
      <c r="F270" s="235">
        <v>0.80065799999999998</v>
      </c>
      <c r="G270" s="235">
        <v>6</v>
      </c>
      <c r="H270" s="210">
        <v>28862617</v>
      </c>
      <c r="I270" s="201">
        <v>0.17916499999999999</v>
      </c>
      <c r="J270" s="211">
        <v>1.63871E-4</v>
      </c>
    </row>
    <row r="271" spans="1:10" x14ac:dyDescent="0.15">
      <c r="A271" s="233" t="s">
        <v>20371</v>
      </c>
      <c r="B271" s="233" t="s">
        <v>20675</v>
      </c>
      <c r="C271" s="234" t="s">
        <v>1524</v>
      </c>
      <c r="D271" s="235" t="s">
        <v>282</v>
      </c>
      <c r="E271" s="357" t="s">
        <v>20587</v>
      </c>
      <c r="F271" s="235" t="s">
        <v>2927</v>
      </c>
      <c r="G271" s="235">
        <v>6</v>
      </c>
      <c r="H271" s="210">
        <v>28897633</v>
      </c>
      <c r="I271" s="201">
        <v>-0.36357299999999998</v>
      </c>
      <c r="J271" s="211">
        <v>1.29102E-4</v>
      </c>
    </row>
    <row r="272" spans="1:10" x14ac:dyDescent="0.15">
      <c r="A272" s="233" t="s">
        <v>20371</v>
      </c>
      <c r="B272" s="233" t="s">
        <v>20467</v>
      </c>
      <c r="C272" s="234" t="s">
        <v>20468</v>
      </c>
      <c r="D272" s="235" t="s">
        <v>282</v>
      </c>
      <c r="E272" s="357" t="s">
        <v>20587</v>
      </c>
      <c r="F272" s="235" t="s">
        <v>2927</v>
      </c>
      <c r="G272" s="235">
        <v>6</v>
      </c>
      <c r="H272" s="210">
        <v>28897633</v>
      </c>
      <c r="I272" s="201">
        <v>0.40560099999999999</v>
      </c>
      <c r="J272" s="211">
        <v>1.6324499999999999E-5</v>
      </c>
    </row>
    <row r="273" spans="1:10" x14ac:dyDescent="0.15">
      <c r="A273" s="233" t="s">
        <v>20371</v>
      </c>
      <c r="B273" s="233" t="s">
        <v>20676</v>
      </c>
      <c r="C273" s="234" t="s">
        <v>20677</v>
      </c>
      <c r="D273" s="235" t="s">
        <v>282</v>
      </c>
      <c r="E273" s="357" t="s">
        <v>20587</v>
      </c>
      <c r="F273" s="235" t="s">
        <v>2927</v>
      </c>
      <c r="G273" s="235">
        <v>6</v>
      </c>
      <c r="H273" s="210">
        <v>28897633</v>
      </c>
      <c r="I273" s="201">
        <v>0.47377799999999998</v>
      </c>
      <c r="J273" s="211">
        <v>1.885E-6</v>
      </c>
    </row>
    <row r="274" spans="1:10" x14ac:dyDescent="0.15">
      <c r="A274" s="233" t="s">
        <v>20371</v>
      </c>
      <c r="B274" s="233" t="s">
        <v>20678</v>
      </c>
      <c r="C274" s="234" t="s">
        <v>2937</v>
      </c>
      <c r="D274" s="235" t="s">
        <v>282</v>
      </c>
      <c r="E274" s="356" t="s">
        <v>20679</v>
      </c>
      <c r="F274" s="235">
        <v>0.72167800000000004</v>
      </c>
      <c r="G274" s="235">
        <v>6</v>
      </c>
      <c r="H274" s="210">
        <v>29158195</v>
      </c>
      <c r="I274" s="201">
        <v>-0.39678000000000002</v>
      </c>
      <c r="J274" s="211">
        <v>1.4937699999999999E-4</v>
      </c>
    </row>
    <row r="275" spans="1:10" x14ac:dyDescent="0.15">
      <c r="A275" s="233" t="s">
        <v>20371</v>
      </c>
      <c r="B275" s="233" t="s">
        <v>20473</v>
      </c>
      <c r="C275" s="234" t="s">
        <v>20474</v>
      </c>
      <c r="D275" s="235" t="s">
        <v>440</v>
      </c>
      <c r="E275" s="357" t="s">
        <v>20587</v>
      </c>
      <c r="F275" s="235" t="s">
        <v>2927</v>
      </c>
      <c r="G275" s="235">
        <v>6</v>
      </c>
      <c r="H275" s="210">
        <v>31973016</v>
      </c>
      <c r="I275" s="201">
        <v>0.66072900000000001</v>
      </c>
      <c r="J275" s="211">
        <v>7.4797999999999999E-11</v>
      </c>
    </row>
    <row r="276" spans="1:10" x14ac:dyDescent="0.15">
      <c r="A276" s="233" t="s">
        <v>20371</v>
      </c>
      <c r="B276" s="233" t="s">
        <v>20680</v>
      </c>
      <c r="C276" s="234" t="s">
        <v>3449</v>
      </c>
      <c r="D276" s="235" t="s">
        <v>440</v>
      </c>
      <c r="E276" s="1339" t="s">
        <v>20587</v>
      </c>
      <c r="F276" s="235" t="s">
        <v>2927</v>
      </c>
      <c r="G276" s="235">
        <v>6</v>
      </c>
      <c r="H276" s="210">
        <v>31973016</v>
      </c>
      <c r="I276" s="201">
        <v>-0.38398700000000002</v>
      </c>
      <c r="J276" s="211">
        <v>4.8923700000000001E-5</v>
      </c>
    </row>
    <row r="277" spans="1:10" x14ac:dyDescent="0.15">
      <c r="A277" s="233" t="s">
        <v>20371</v>
      </c>
      <c r="B277" s="233" t="s">
        <v>20492</v>
      </c>
      <c r="C277" s="234" t="s">
        <v>20493</v>
      </c>
      <c r="D277" s="235" t="s">
        <v>20494</v>
      </c>
      <c r="E277" s="356" t="s">
        <v>20681</v>
      </c>
      <c r="F277" s="235">
        <v>0.71880100000000002</v>
      </c>
      <c r="G277" s="235">
        <v>8</v>
      </c>
      <c r="H277" s="210">
        <v>8351401</v>
      </c>
      <c r="I277" s="201">
        <v>-0.55325000000000002</v>
      </c>
      <c r="J277" s="211">
        <v>6.6840200000000004E-5</v>
      </c>
    </row>
    <row r="278" spans="1:10" x14ac:dyDescent="0.15">
      <c r="A278" s="233" t="s">
        <v>20371</v>
      </c>
      <c r="B278" s="233" t="s">
        <v>20407</v>
      </c>
      <c r="C278" s="234" t="s">
        <v>244</v>
      </c>
      <c r="D278" s="235" t="s">
        <v>243</v>
      </c>
      <c r="E278" s="356" t="s">
        <v>20682</v>
      </c>
      <c r="F278" s="235">
        <v>0.74885299999999999</v>
      </c>
      <c r="G278" s="235">
        <v>8</v>
      </c>
      <c r="H278" s="210">
        <v>8678644</v>
      </c>
      <c r="I278" s="201">
        <v>-0.18538099999999999</v>
      </c>
      <c r="J278" s="211">
        <v>5.63897E-5</v>
      </c>
    </row>
    <row r="279" spans="1:10" x14ac:dyDescent="0.15">
      <c r="A279" s="233" t="s">
        <v>20371</v>
      </c>
      <c r="B279" s="233" t="s">
        <v>20604</v>
      </c>
      <c r="C279" s="214" t="s">
        <v>20605</v>
      </c>
      <c r="D279" s="235" t="s">
        <v>381</v>
      </c>
      <c r="E279" s="357" t="s">
        <v>20587</v>
      </c>
      <c r="F279" s="235" t="s">
        <v>2927</v>
      </c>
      <c r="G279" s="235">
        <v>8</v>
      </c>
      <c r="H279" s="210">
        <v>9141386</v>
      </c>
      <c r="I279" s="201">
        <v>0.631772</v>
      </c>
      <c r="J279" s="211">
        <v>6.2643999999999997E-6</v>
      </c>
    </row>
    <row r="280" spans="1:10" x14ac:dyDescent="0.15">
      <c r="A280" s="233" t="s">
        <v>20371</v>
      </c>
      <c r="B280" s="233" t="s">
        <v>20409</v>
      </c>
      <c r="C280" s="235" t="s">
        <v>20454</v>
      </c>
      <c r="D280" s="235" t="s">
        <v>250</v>
      </c>
      <c r="E280" s="357" t="s">
        <v>20587</v>
      </c>
      <c r="F280" s="235" t="s">
        <v>2927</v>
      </c>
      <c r="G280" s="235">
        <v>8</v>
      </c>
      <c r="H280" s="210">
        <v>10623969</v>
      </c>
      <c r="I280" s="201">
        <v>-0.31788499999999997</v>
      </c>
      <c r="J280" s="211">
        <v>2.74319E-6</v>
      </c>
    </row>
    <row r="281" spans="1:10" x14ac:dyDescent="0.15">
      <c r="A281" s="233" t="s">
        <v>20371</v>
      </c>
      <c r="B281" s="233" t="s">
        <v>20479</v>
      </c>
      <c r="C281" s="235" t="s">
        <v>20454</v>
      </c>
      <c r="D281" s="235" t="s">
        <v>250</v>
      </c>
      <c r="E281" s="356" t="s">
        <v>20683</v>
      </c>
      <c r="F281" s="235">
        <v>0.71319200000000005</v>
      </c>
      <c r="G281" s="235">
        <v>8</v>
      </c>
      <c r="H281" s="210">
        <v>10726464</v>
      </c>
      <c r="I281" s="201">
        <v>-0.28075899999999998</v>
      </c>
      <c r="J281" s="211">
        <v>1.31095E-5</v>
      </c>
    </row>
    <row r="282" spans="1:10" x14ac:dyDescent="0.15">
      <c r="A282" s="233" t="s">
        <v>20371</v>
      </c>
      <c r="B282" s="233" t="s">
        <v>20481</v>
      </c>
      <c r="C282" s="235" t="s">
        <v>20454</v>
      </c>
      <c r="D282" s="235" t="s">
        <v>377</v>
      </c>
      <c r="E282" s="357" t="s">
        <v>20587</v>
      </c>
      <c r="F282" s="235" t="s">
        <v>2927</v>
      </c>
      <c r="G282" s="235">
        <v>8</v>
      </c>
      <c r="H282" s="210">
        <v>101961910</v>
      </c>
      <c r="I282" s="201">
        <v>-0.24563399999999999</v>
      </c>
      <c r="J282" s="211">
        <v>3.3693699999999999E-6</v>
      </c>
    </row>
    <row r="283" spans="1:10" x14ac:dyDescent="0.15">
      <c r="A283" s="233" t="s">
        <v>20371</v>
      </c>
      <c r="B283" s="233" t="s">
        <v>20382</v>
      </c>
      <c r="C283" s="234" t="s">
        <v>2508</v>
      </c>
      <c r="D283" s="235" t="s">
        <v>258</v>
      </c>
      <c r="E283" s="357" t="s">
        <v>20587</v>
      </c>
      <c r="F283" s="235" t="s">
        <v>2927</v>
      </c>
      <c r="G283" s="235">
        <v>10</v>
      </c>
      <c r="H283" s="210">
        <v>99080585</v>
      </c>
      <c r="I283" s="201">
        <v>0.248913</v>
      </c>
      <c r="J283" s="211">
        <v>1.7673099999999999E-5</v>
      </c>
    </row>
    <row r="284" spans="1:10" x14ac:dyDescent="0.15">
      <c r="A284" s="233" t="s">
        <v>20371</v>
      </c>
      <c r="B284" s="233" t="s">
        <v>20406</v>
      </c>
      <c r="C284" s="234" t="s">
        <v>2962</v>
      </c>
      <c r="D284" s="235" t="s">
        <v>418</v>
      </c>
      <c r="E284" s="356" t="s">
        <v>20684</v>
      </c>
      <c r="F284" s="235">
        <v>0.88708399999999998</v>
      </c>
      <c r="G284" s="235">
        <v>14</v>
      </c>
      <c r="H284" s="210">
        <v>67332982</v>
      </c>
      <c r="I284" s="201">
        <v>-0.23579900000000001</v>
      </c>
      <c r="J284" s="211">
        <v>1.8802099999999999E-4</v>
      </c>
    </row>
    <row r="285" spans="1:10" x14ac:dyDescent="0.15">
      <c r="A285" s="233" t="s">
        <v>20371</v>
      </c>
      <c r="B285" s="233" t="s">
        <v>20685</v>
      </c>
      <c r="C285" s="234" t="s">
        <v>20686</v>
      </c>
      <c r="D285" s="235" t="s">
        <v>321</v>
      </c>
      <c r="E285" s="357" t="s">
        <v>20587</v>
      </c>
      <c r="F285" s="235" t="s">
        <v>2927</v>
      </c>
      <c r="G285" s="235">
        <v>14</v>
      </c>
      <c r="H285" s="210">
        <v>104165927</v>
      </c>
      <c r="I285" s="201">
        <v>-0.32381500000000002</v>
      </c>
      <c r="J285" s="211">
        <v>3.9066100000000002E-5</v>
      </c>
    </row>
    <row r="286" spans="1:10" x14ac:dyDescent="0.15">
      <c r="A286" s="233" t="s">
        <v>20371</v>
      </c>
      <c r="B286" s="233" t="s">
        <v>20486</v>
      </c>
      <c r="C286" s="235" t="s">
        <v>20454</v>
      </c>
      <c r="D286" s="235" t="s">
        <v>321</v>
      </c>
      <c r="E286" s="357" t="s">
        <v>20587</v>
      </c>
      <c r="F286" s="235" t="s">
        <v>2927</v>
      </c>
      <c r="G286" s="235">
        <v>14</v>
      </c>
      <c r="H286" s="210">
        <v>104165927</v>
      </c>
      <c r="I286" s="201">
        <v>0.32087199999999999</v>
      </c>
      <c r="J286" s="211">
        <v>3.5577600000000002E-7</v>
      </c>
    </row>
    <row r="287" spans="1:10" x14ac:dyDescent="0.15">
      <c r="A287" s="233" t="s">
        <v>20371</v>
      </c>
      <c r="B287" s="233" t="s">
        <v>20687</v>
      </c>
      <c r="C287" s="235" t="s">
        <v>20454</v>
      </c>
      <c r="D287" s="235" t="s">
        <v>20537</v>
      </c>
      <c r="E287" s="356" t="s">
        <v>20688</v>
      </c>
      <c r="F287" s="235">
        <v>0.99564699999999995</v>
      </c>
      <c r="G287" s="235">
        <v>16</v>
      </c>
      <c r="H287" s="210">
        <v>69613102</v>
      </c>
      <c r="I287" s="201">
        <v>0.89246800000000004</v>
      </c>
      <c r="J287" s="211">
        <v>1.14708E-4</v>
      </c>
    </row>
    <row r="288" spans="1:10" x14ac:dyDescent="0.15">
      <c r="A288" s="233" t="s">
        <v>20371</v>
      </c>
      <c r="B288" s="233" t="s">
        <v>20689</v>
      </c>
      <c r="C288" s="235" t="s">
        <v>20454</v>
      </c>
      <c r="D288" s="235" t="s">
        <v>20537</v>
      </c>
      <c r="E288" s="356" t="s">
        <v>20538</v>
      </c>
      <c r="F288" s="235">
        <v>0.99407800000000002</v>
      </c>
      <c r="G288" s="235">
        <v>16</v>
      </c>
      <c r="H288" s="210">
        <v>69666939</v>
      </c>
      <c r="I288" s="201">
        <v>0.831901</v>
      </c>
      <c r="J288" s="211">
        <v>7.9769699999999996E-5</v>
      </c>
    </row>
    <row r="289" spans="1:10" x14ac:dyDescent="0.15">
      <c r="A289" s="233" t="s">
        <v>20371</v>
      </c>
      <c r="B289" s="233" t="s">
        <v>20690</v>
      </c>
      <c r="C289" s="235" t="s">
        <v>20454</v>
      </c>
      <c r="D289" s="235" t="s">
        <v>20413</v>
      </c>
      <c r="E289" s="356" t="s">
        <v>20691</v>
      </c>
      <c r="F289" s="235">
        <v>0.74597800000000003</v>
      </c>
      <c r="G289" s="235">
        <v>16</v>
      </c>
      <c r="H289" s="210">
        <v>71354004</v>
      </c>
      <c r="I289" s="201">
        <v>-0.32571</v>
      </c>
      <c r="J289" s="211">
        <v>1.4537099999999999E-4</v>
      </c>
    </row>
    <row r="290" spans="1:10" x14ac:dyDescent="0.15">
      <c r="A290" s="233" t="s">
        <v>20371</v>
      </c>
      <c r="B290" s="233" t="s">
        <v>20408</v>
      </c>
      <c r="C290" s="234" t="s">
        <v>3521</v>
      </c>
      <c r="D290" s="235" t="s">
        <v>544</v>
      </c>
      <c r="E290" s="357" t="s">
        <v>20587</v>
      </c>
      <c r="F290" s="235" t="s">
        <v>2927</v>
      </c>
      <c r="G290" s="235">
        <v>16</v>
      </c>
      <c r="H290" s="210">
        <v>71452475</v>
      </c>
      <c r="I290" s="201">
        <v>-0.37914999999999999</v>
      </c>
      <c r="J290" s="211">
        <v>1.07228E-4</v>
      </c>
    </row>
    <row r="291" spans="1:10" x14ac:dyDescent="0.15">
      <c r="A291" s="233" t="s">
        <v>20371</v>
      </c>
      <c r="B291" s="233" t="s">
        <v>20692</v>
      </c>
      <c r="C291" s="235" t="s">
        <v>20454</v>
      </c>
      <c r="D291" s="235" t="s">
        <v>544</v>
      </c>
      <c r="E291" s="357" t="s">
        <v>20587</v>
      </c>
      <c r="F291" s="235" t="s">
        <v>2927</v>
      </c>
      <c r="G291" s="235">
        <v>16</v>
      </c>
      <c r="H291" s="210">
        <v>71452475</v>
      </c>
      <c r="I291" s="201">
        <v>-0.62612599999999996</v>
      </c>
      <c r="J291" s="211">
        <v>2.1927799999999999E-6</v>
      </c>
    </row>
    <row r="292" spans="1:10" x14ac:dyDescent="0.15">
      <c r="A292" s="233" t="s">
        <v>20371</v>
      </c>
      <c r="B292" s="233" t="s">
        <v>20427</v>
      </c>
      <c r="C292" s="234" t="s">
        <v>3612</v>
      </c>
      <c r="D292" s="235" t="s">
        <v>544</v>
      </c>
      <c r="E292" s="357" t="s">
        <v>20587</v>
      </c>
      <c r="F292" s="235" t="s">
        <v>2927</v>
      </c>
      <c r="G292" s="235">
        <v>16</v>
      </c>
      <c r="H292" s="210">
        <v>71452475</v>
      </c>
      <c r="I292" s="201">
        <v>-0.48898999999999998</v>
      </c>
      <c r="J292" s="211">
        <v>1.02961E-7</v>
      </c>
    </row>
    <row r="293" spans="1:10" x14ac:dyDescent="0.15">
      <c r="A293" s="233" t="s">
        <v>20371</v>
      </c>
      <c r="B293" s="233" t="s">
        <v>20693</v>
      </c>
      <c r="C293" s="235" t="s">
        <v>20454</v>
      </c>
      <c r="D293" s="235" t="s">
        <v>544</v>
      </c>
      <c r="E293" s="356" t="s">
        <v>20527</v>
      </c>
      <c r="F293" s="235">
        <v>0.66552299999999998</v>
      </c>
      <c r="G293" s="235">
        <v>16</v>
      </c>
      <c r="H293" s="210">
        <v>71567282</v>
      </c>
      <c r="I293" s="201">
        <v>0.422711</v>
      </c>
      <c r="J293" s="211">
        <v>2.77285E-9</v>
      </c>
    </row>
    <row r="294" spans="1:10" x14ac:dyDescent="0.15">
      <c r="A294" s="233" t="s">
        <v>20371</v>
      </c>
      <c r="B294" s="233" t="s">
        <v>20633</v>
      </c>
      <c r="C294" s="235" t="s">
        <v>20454</v>
      </c>
      <c r="D294" s="235" t="s">
        <v>384</v>
      </c>
      <c r="E294" s="356" t="s">
        <v>20694</v>
      </c>
      <c r="F294" s="235">
        <v>0.90917999999999999</v>
      </c>
      <c r="G294" s="235">
        <v>17</v>
      </c>
      <c r="H294" s="210">
        <v>16212650</v>
      </c>
      <c r="I294" s="201">
        <v>0.27276600000000001</v>
      </c>
      <c r="J294" s="211">
        <v>5.8558599999999999E-7</v>
      </c>
    </row>
    <row r="295" spans="1:10" x14ac:dyDescent="0.15">
      <c r="A295" s="233" t="s">
        <v>20371</v>
      </c>
      <c r="B295" s="233" t="s">
        <v>20394</v>
      </c>
      <c r="C295" s="234" t="s">
        <v>779</v>
      </c>
      <c r="D295" s="235" t="s">
        <v>384</v>
      </c>
      <c r="E295" s="357" t="s">
        <v>20587</v>
      </c>
      <c r="F295" s="235" t="s">
        <v>2927</v>
      </c>
      <c r="G295" s="235">
        <v>17</v>
      </c>
      <c r="H295" s="210">
        <v>16213000</v>
      </c>
      <c r="I295" s="201">
        <v>-0.321272</v>
      </c>
      <c r="J295" s="211">
        <v>2.73214E-7</v>
      </c>
    </row>
    <row r="296" spans="1:10" x14ac:dyDescent="0.15">
      <c r="A296" s="233" t="s">
        <v>20371</v>
      </c>
      <c r="B296" s="233" t="s">
        <v>20488</v>
      </c>
      <c r="C296" s="235" t="s">
        <v>20454</v>
      </c>
      <c r="D296" s="235" t="s">
        <v>384</v>
      </c>
      <c r="E296" s="357" t="s">
        <v>20587</v>
      </c>
      <c r="F296" s="235" t="s">
        <v>2927</v>
      </c>
      <c r="G296" s="235">
        <v>17</v>
      </c>
      <c r="H296" s="210">
        <v>16213000</v>
      </c>
      <c r="I296" s="201">
        <v>0.19778100000000001</v>
      </c>
      <c r="J296" s="211">
        <v>8.5393999999999999E-6</v>
      </c>
    </row>
    <row r="297" spans="1:10" x14ac:dyDescent="0.15">
      <c r="A297" s="233" t="s">
        <v>20371</v>
      </c>
      <c r="B297" s="233" t="s">
        <v>20415</v>
      </c>
      <c r="C297" s="234" t="s">
        <v>2950</v>
      </c>
      <c r="D297" s="235" t="s">
        <v>384</v>
      </c>
      <c r="E297" s="1339" t="s">
        <v>20587</v>
      </c>
      <c r="F297" s="235" t="s">
        <v>2927</v>
      </c>
      <c r="G297" s="235">
        <v>17</v>
      </c>
      <c r="H297" s="210">
        <v>16213000</v>
      </c>
      <c r="I297" s="201">
        <v>0.70828100000000005</v>
      </c>
      <c r="J297" s="211">
        <v>3.16474E-17</v>
      </c>
    </row>
    <row r="298" spans="1:10" x14ac:dyDescent="0.15">
      <c r="A298" s="233" t="s">
        <v>20371</v>
      </c>
      <c r="B298" s="233" t="s">
        <v>20695</v>
      </c>
      <c r="C298" s="234" t="s">
        <v>20696</v>
      </c>
      <c r="D298" s="235" t="s">
        <v>488</v>
      </c>
      <c r="E298" s="356" t="s">
        <v>488</v>
      </c>
      <c r="F298" s="235" t="s">
        <v>2927</v>
      </c>
      <c r="G298" s="235">
        <v>17</v>
      </c>
      <c r="H298" s="210">
        <v>50454707</v>
      </c>
      <c r="I298" s="201">
        <v>0.49927300000000002</v>
      </c>
      <c r="J298" s="211">
        <v>5.3191100000000003E-6</v>
      </c>
    </row>
    <row r="299" spans="1:10" x14ac:dyDescent="0.15">
      <c r="A299" s="233" t="s">
        <v>20371</v>
      </c>
      <c r="B299" s="233" t="s">
        <v>20644</v>
      </c>
      <c r="C299" s="235" t="s">
        <v>20454</v>
      </c>
      <c r="D299" s="235" t="s">
        <v>388</v>
      </c>
      <c r="E299" s="356" t="s">
        <v>20642</v>
      </c>
      <c r="F299" s="235">
        <v>0.70519399999999999</v>
      </c>
      <c r="G299" s="235">
        <v>18</v>
      </c>
      <c r="H299" s="210">
        <v>34389391</v>
      </c>
      <c r="I299" s="201">
        <v>-0.412636</v>
      </c>
      <c r="J299" s="211">
        <v>7.0141300000000001E-7</v>
      </c>
    </row>
    <row r="300" spans="1:10" x14ac:dyDescent="0.15">
      <c r="A300" s="237" t="s">
        <v>20371</v>
      </c>
      <c r="B300" s="237" t="s">
        <v>20511</v>
      </c>
      <c r="C300" s="238" t="s">
        <v>20454</v>
      </c>
      <c r="D300" s="238" t="s">
        <v>388</v>
      </c>
      <c r="E300" s="238" t="s">
        <v>20512</v>
      </c>
      <c r="F300" s="238">
        <v>0.63177399999999995</v>
      </c>
      <c r="G300" s="238">
        <v>18</v>
      </c>
      <c r="H300" s="218">
        <v>34400702</v>
      </c>
      <c r="I300" s="229">
        <v>0.26878600000000002</v>
      </c>
      <c r="J300" s="230">
        <v>1.31393E-5</v>
      </c>
    </row>
    <row r="301" spans="1:10" x14ac:dyDescent="0.15">
      <c r="A301" s="233" t="s">
        <v>20372</v>
      </c>
      <c r="B301" s="233" t="s">
        <v>20697</v>
      </c>
      <c r="C301" s="234" t="s">
        <v>20698</v>
      </c>
      <c r="D301" s="235" t="s">
        <v>261</v>
      </c>
      <c r="E301" s="356" t="s">
        <v>261</v>
      </c>
      <c r="F301" s="235" t="s">
        <v>2927</v>
      </c>
      <c r="G301" s="235">
        <v>1</v>
      </c>
      <c r="H301" s="210">
        <v>243537729</v>
      </c>
      <c r="I301" s="201">
        <v>0.325932</v>
      </c>
      <c r="J301" s="211">
        <v>9.13756E-5</v>
      </c>
    </row>
    <row r="302" spans="1:10" x14ac:dyDescent="0.15">
      <c r="A302" s="233" t="s">
        <v>20372</v>
      </c>
      <c r="B302" s="233" t="s">
        <v>20405</v>
      </c>
      <c r="C302" s="234" t="s">
        <v>3066</v>
      </c>
      <c r="D302" s="235" t="s">
        <v>319</v>
      </c>
      <c r="E302" s="356" t="s">
        <v>319</v>
      </c>
      <c r="F302" s="235" t="s">
        <v>2927</v>
      </c>
      <c r="G302" s="235">
        <v>2</v>
      </c>
      <c r="H302" s="210">
        <v>24092773</v>
      </c>
      <c r="I302" s="201">
        <v>0.18996099999999999</v>
      </c>
      <c r="J302" s="211">
        <v>7.3965200000000001E-5</v>
      </c>
    </row>
    <row r="303" spans="1:10" x14ac:dyDescent="0.15">
      <c r="A303" s="233" t="s">
        <v>20372</v>
      </c>
      <c r="B303" s="233" t="s">
        <v>20411</v>
      </c>
      <c r="C303" s="234" t="s">
        <v>3245</v>
      </c>
      <c r="D303" s="235" t="s">
        <v>319</v>
      </c>
      <c r="E303" s="356" t="s">
        <v>20699</v>
      </c>
      <c r="F303" s="235">
        <v>0.77615699999999999</v>
      </c>
      <c r="G303" s="235">
        <v>2</v>
      </c>
      <c r="H303" s="210">
        <v>24126904</v>
      </c>
      <c r="I303" s="201">
        <v>0.29880699999999999</v>
      </c>
      <c r="J303" s="211">
        <v>2.1164900000000001E-5</v>
      </c>
    </row>
    <row r="304" spans="1:10" x14ac:dyDescent="0.15">
      <c r="A304" s="233" t="s">
        <v>20372</v>
      </c>
      <c r="B304" s="233" t="s">
        <v>20652</v>
      </c>
      <c r="C304" s="235" t="s">
        <v>20454</v>
      </c>
      <c r="D304" s="235" t="s">
        <v>2653</v>
      </c>
      <c r="E304" s="357" t="s">
        <v>20587</v>
      </c>
      <c r="F304" s="235" t="s">
        <v>2927</v>
      </c>
      <c r="G304" s="235">
        <v>2</v>
      </c>
      <c r="H304" s="210">
        <v>48016896</v>
      </c>
      <c r="I304" s="201">
        <v>0.20697299999999999</v>
      </c>
      <c r="J304" s="211">
        <v>1.1749E-6</v>
      </c>
    </row>
    <row r="305" spans="1:10" x14ac:dyDescent="0.15">
      <c r="A305" s="233" t="s">
        <v>20372</v>
      </c>
      <c r="B305" s="233" t="s">
        <v>20575</v>
      </c>
      <c r="C305" s="235" t="s">
        <v>20454</v>
      </c>
      <c r="D305" s="235" t="s">
        <v>2653</v>
      </c>
      <c r="E305" s="356" t="s">
        <v>20700</v>
      </c>
      <c r="F305" s="235">
        <v>0.74162499999999998</v>
      </c>
      <c r="G305" s="235">
        <v>2</v>
      </c>
      <c r="H305" s="210">
        <v>48039744</v>
      </c>
      <c r="I305" s="201">
        <v>0.25451299999999999</v>
      </c>
      <c r="J305" s="211">
        <v>2.7786100000000002E-5</v>
      </c>
    </row>
    <row r="306" spans="1:10" x14ac:dyDescent="0.15">
      <c r="A306" s="233" t="s">
        <v>20372</v>
      </c>
      <c r="B306" s="233" t="s">
        <v>20701</v>
      </c>
      <c r="C306" s="235" t="s">
        <v>20454</v>
      </c>
      <c r="D306" s="235" t="s">
        <v>20452</v>
      </c>
      <c r="E306" s="356" t="s">
        <v>20702</v>
      </c>
      <c r="F306" s="235">
        <v>0.946465</v>
      </c>
      <c r="G306" s="235">
        <v>3</v>
      </c>
      <c r="H306" s="210">
        <v>136056861</v>
      </c>
      <c r="I306" s="201">
        <v>-0.21051800000000001</v>
      </c>
      <c r="J306" s="211">
        <v>1.68161E-4</v>
      </c>
    </row>
    <row r="307" spans="1:10" x14ac:dyDescent="0.15">
      <c r="A307" s="233" t="s">
        <v>20372</v>
      </c>
      <c r="B307" s="233" t="s">
        <v>20418</v>
      </c>
      <c r="C307" s="234" t="s">
        <v>2940</v>
      </c>
      <c r="D307" s="235" t="s">
        <v>20452</v>
      </c>
      <c r="E307" s="357" t="s">
        <v>20587</v>
      </c>
      <c r="F307" s="235" t="s">
        <v>2927</v>
      </c>
      <c r="G307" s="235">
        <v>3</v>
      </c>
      <c r="H307" s="210">
        <v>136371504</v>
      </c>
      <c r="I307" s="201">
        <v>-0.20001099999999999</v>
      </c>
      <c r="J307" s="211">
        <v>1.6275800000000001E-9</v>
      </c>
    </row>
    <row r="308" spans="1:10" x14ac:dyDescent="0.15">
      <c r="A308" s="233" t="s">
        <v>20372</v>
      </c>
      <c r="B308" s="233" t="s">
        <v>20398</v>
      </c>
      <c r="C308" s="234" t="s">
        <v>491</v>
      </c>
      <c r="D308" s="235" t="s">
        <v>490</v>
      </c>
      <c r="E308" s="357" t="s">
        <v>20587</v>
      </c>
      <c r="F308" s="235" t="s">
        <v>2927</v>
      </c>
      <c r="G308" s="235">
        <v>3</v>
      </c>
      <c r="H308" s="210">
        <v>143741867</v>
      </c>
      <c r="I308" s="201">
        <v>-0.233205</v>
      </c>
      <c r="J308" s="211">
        <v>2.23412E-6</v>
      </c>
    </row>
    <row r="309" spans="1:10" x14ac:dyDescent="0.15">
      <c r="A309" s="233" t="s">
        <v>20372</v>
      </c>
      <c r="B309" s="233" t="s">
        <v>20703</v>
      </c>
      <c r="C309" s="235" t="s">
        <v>20454</v>
      </c>
      <c r="D309" s="235" t="s">
        <v>20376</v>
      </c>
      <c r="E309" s="357" t="s">
        <v>20587</v>
      </c>
      <c r="F309" s="235" t="s">
        <v>2927</v>
      </c>
      <c r="G309" s="235">
        <v>4</v>
      </c>
      <c r="H309" s="210">
        <v>15593692</v>
      </c>
      <c r="I309" s="201">
        <v>-0.147178</v>
      </c>
      <c r="J309" s="211">
        <v>3.3178799999999999E-6</v>
      </c>
    </row>
    <row r="310" spans="1:10" x14ac:dyDescent="0.15">
      <c r="A310" s="233" t="s">
        <v>20372</v>
      </c>
      <c r="B310" s="233" t="s">
        <v>20577</v>
      </c>
      <c r="C310" s="235" t="s">
        <v>20454</v>
      </c>
      <c r="D310" s="235" t="s">
        <v>20376</v>
      </c>
      <c r="E310" s="357" t="s">
        <v>20587</v>
      </c>
      <c r="F310" s="235" t="s">
        <v>2927</v>
      </c>
      <c r="G310" s="235">
        <v>4</v>
      </c>
      <c r="H310" s="210">
        <v>15593692</v>
      </c>
      <c r="I310" s="201">
        <v>0.40305999999999997</v>
      </c>
      <c r="J310" s="211">
        <v>2.1551700000000002E-6</v>
      </c>
    </row>
    <row r="311" spans="1:10" x14ac:dyDescent="0.15">
      <c r="A311" s="233" t="s">
        <v>20372</v>
      </c>
      <c r="B311" s="233" t="s">
        <v>20426</v>
      </c>
      <c r="C311" s="234" t="s">
        <v>3728</v>
      </c>
      <c r="D311" s="235" t="s">
        <v>328</v>
      </c>
      <c r="E311" s="357" t="s">
        <v>20587</v>
      </c>
      <c r="F311" s="235" t="s">
        <v>2927</v>
      </c>
      <c r="G311" s="235">
        <v>5</v>
      </c>
      <c r="H311" s="210">
        <v>81314720</v>
      </c>
      <c r="I311" s="201">
        <v>0.585758</v>
      </c>
      <c r="J311" s="211">
        <v>5.4052900000000002E-14</v>
      </c>
    </row>
    <row r="312" spans="1:10" x14ac:dyDescent="0.15">
      <c r="A312" s="233" t="s">
        <v>20372</v>
      </c>
      <c r="B312" s="233" t="s">
        <v>20453</v>
      </c>
      <c r="C312" s="235" t="s">
        <v>20454</v>
      </c>
      <c r="D312" s="235" t="s">
        <v>328</v>
      </c>
      <c r="E312" s="357" t="s">
        <v>20587</v>
      </c>
      <c r="F312" s="235" t="s">
        <v>2927</v>
      </c>
      <c r="G312" s="235">
        <v>5</v>
      </c>
      <c r="H312" s="210">
        <v>81314720</v>
      </c>
      <c r="I312" s="201">
        <v>0.97241900000000003</v>
      </c>
      <c r="J312" s="211">
        <v>1.5788599999999999E-26</v>
      </c>
    </row>
    <row r="313" spans="1:10" x14ac:dyDescent="0.15">
      <c r="A313" s="233" t="s">
        <v>20372</v>
      </c>
      <c r="B313" s="233" t="s">
        <v>20390</v>
      </c>
      <c r="C313" s="234" t="s">
        <v>2983</v>
      </c>
      <c r="D313" s="235" t="s">
        <v>328</v>
      </c>
      <c r="E313" s="357" t="s">
        <v>20587</v>
      </c>
      <c r="F313" s="235" t="s">
        <v>2927</v>
      </c>
      <c r="G313" s="235">
        <v>5</v>
      </c>
      <c r="H313" s="210">
        <v>81314720</v>
      </c>
      <c r="I313" s="201">
        <v>-0.64362900000000001</v>
      </c>
      <c r="J313" s="211">
        <v>6.3862800000000002E-19</v>
      </c>
    </row>
    <row r="314" spans="1:10" x14ac:dyDescent="0.15">
      <c r="A314" s="233" t="s">
        <v>20372</v>
      </c>
      <c r="B314" s="233" t="s">
        <v>20457</v>
      </c>
      <c r="C314" s="235" t="s">
        <v>20454</v>
      </c>
      <c r="D314" s="235" t="s">
        <v>2545</v>
      </c>
      <c r="E314" s="356" t="s">
        <v>20704</v>
      </c>
      <c r="F314" s="235">
        <v>0.78670300000000004</v>
      </c>
      <c r="G314" s="235">
        <v>5</v>
      </c>
      <c r="H314" s="210">
        <v>102640782</v>
      </c>
      <c r="I314" s="201">
        <v>-0.14802999999999999</v>
      </c>
      <c r="J314" s="211">
        <v>9.3979200000000003E-5</v>
      </c>
    </row>
    <row r="315" spans="1:10" x14ac:dyDescent="0.15">
      <c r="A315" s="233" t="s">
        <v>20372</v>
      </c>
      <c r="B315" s="233" t="s">
        <v>20455</v>
      </c>
      <c r="C315" s="235" t="s">
        <v>20454</v>
      </c>
      <c r="D315" s="235" t="s">
        <v>2545</v>
      </c>
      <c r="E315" s="357" t="s">
        <v>20587</v>
      </c>
      <c r="F315" s="235" t="s">
        <v>2927</v>
      </c>
      <c r="G315" s="235">
        <v>5</v>
      </c>
      <c r="H315" s="210">
        <v>102660400</v>
      </c>
      <c r="I315" s="201">
        <v>0.35823500000000003</v>
      </c>
      <c r="J315" s="211">
        <v>1.0844300000000001E-4</v>
      </c>
    </row>
    <row r="316" spans="1:10" x14ac:dyDescent="0.15">
      <c r="A316" s="233" t="s">
        <v>20372</v>
      </c>
      <c r="B316" s="233" t="s">
        <v>20423</v>
      </c>
      <c r="C316" s="234" t="s">
        <v>2958</v>
      </c>
      <c r="D316" s="235" t="s">
        <v>421</v>
      </c>
      <c r="E316" s="356" t="s">
        <v>20491</v>
      </c>
      <c r="F316" s="235">
        <v>0.62270599999999998</v>
      </c>
      <c r="G316" s="235">
        <v>5</v>
      </c>
      <c r="H316" s="210">
        <v>138231403</v>
      </c>
      <c r="I316" s="201">
        <v>0.159222</v>
      </c>
      <c r="J316" s="211">
        <v>5.2043100000000002E-6</v>
      </c>
    </row>
    <row r="317" spans="1:10" x14ac:dyDescent="0.15">
      <c r="A317" s="233" t="s">
        <v>20372</v>
      </c>
      <c r="B317" s="233" t="s">
        <v>20499</v>
      </c>
      <c r="C317" s="235" t="s">
        <v>20454</v>
      </c>
      <c r="D317" s="235" t="s">
        <v>421</v>
      </c>
      <c r="E317" s="357" t="s">
        <v>20587</v>
      </c>
      <c r="F317" s="235" t="s">
        <v>2927</v>
      </c>
      <c r="G317" s="235">
        <v>5</v>
      </c>
      <c r="H317" s="210">
        <v>138236941</v>
      </c>
      <c r="I317" s="201">
        <v>-0.205259</v>
      </c>
      <c r="J317" s="211">
        <v>2.5275700000000002E-6</v>
      </c>
    </row>
    <row r="318" spans="1:10" x14ac:dyDescent="0.15">
      <c r="A318" s="233" t="s">
        <v>20372</v>
      </c>
      <c r="B318" s="233" t="s">
        <v>20458</v>
      </c>
      <c r="C318" s="235" t="s">
        <v>20454</v>
      </c>
      <c r="D318" s="235" t="s">
        <v>421</v>
      </c>
      <c r="E318" s="357" t="s">
        <v>20587</v>
      </c>
      <c r="F318" s="235" t="s">
        <v>2927</v>
      </c>
      <c r="G318" s="235">
        <v>5</v>
      </c>
      <c r="H318" s="210">
        <v>138236941</v>
      </c>
      <c r="I318" s="201">
        <v>0.96072199999999996</v>
      </c>
      <c r="J318" s="211">
        <v>5.9944700000000006E-42</v>
      </c>
    </row>
    <row r="319" spans="1:10" x14ac:dyDescent="0.15">
      <c r="A319" s="233" t="s">
        <v>20372</v>
      </c>
      <c r="B319" s="233" t="s">
        <v>20461</v>
      </c>
      <c r="C319" s="235" t="s">
        <v>20454</v>
      </c>
      <c r="D319" s="235" t="s">
        <v>480</v>
      </c>
      <c r="E319" s="356" t="s">
        <v>20555</v>
      </c>
      <c r="F319" s="235">
        <v>0.77077399999999996</v>
      </c>
      <c r="G319" s="235">
        <v>6</v>
      </c>
      <c r="H319" s="210">
        <v>26104096</v>
      </c>
      <c r="I319" s="201">
        <v>0.23766599999999999</v>
      </c>
      <c r="J319" s="211">
        <v>9.1468100000000006E-5</v>
      </c>
    </row>
    <row r="320" spans="1:10" x14ac:dyDescent="0.15">
      <c r="A320" s="233" t="s">
        <v>20372</v>
      </c>
      <c r="B320" s="233" t="s">
        <v>20705</v>
      </c>
      <c r="C320" s="234" t="s">
        <v>3113</v>
      </c>
      <c r="D320" s="235" t="s">
        <v>480</v>
      </c>
      <c r="E320" s="356" t="s">
        <v>20555</v>
      </c>
      <c r="F320" s="235">
        <v>0.77077399999999996</v>
      </c>
      <c r="G320" s="235">
        <v>6</v>
      </c>
      <c r="H320" s="210">
        <v>26104096</v>
      </c>
      <c r="I320" s="201">
        <v>0.30349900000000002</v>
      </c>
      <c r="J320" s="211">
        <v>6.09824E-7</v>
      </c>
    </row>
    <row r="321" spans="1:10" x14ac:dyDescent="0.15">
      <c r="A321" s="233" t="s">
        <v>20372</v>
      </c>
      <c r="B321" s="233" t="s">
        <v>20465</v>
      </c>
      <c r="C321" s="234" t="s">
        <v>3672</v>
      </c>
      <c r="D321" s="235" t="s">
        <v>367</v>
      </c>
      <c r="E321" s="357" t="s">
        <v>20587</v>
      </c>
      <c r="F321" s="235" t="s">
        <v>2927</v>
      </c>
      <c r="G321" s="235">
        <v>6</v>
      </c>
      <c r="H321" s="210">
        <v>26162019</v>
      </c>
      <c r="I321" s="201">
        <v>-0.435998</v>
      </c>
      <c r="J321" s="211">
        <v>7.0508699999999999E-7</v>
      </c>
    </row>
    <row r="322" spans="1:10" x14ac:dyDescent="0.15">
      <c r="A322" s="233" t="s">
        <v>20372</v>
      </c>
      <c r="B322" s="233" t="s">
        <v>20517</v>
      </c>
      <c r="C322" s="235" t="s">
        <v>20454</v>
      </c>
      <c r="D322" s="235" t="s">
        <v>367</v>
      </c>
      <c r="E322" s="356" t="s">
        <v>20466</v>
      </c>
      <c r="F322" s="235">
        <v>0.60085900000000003</v>
      </c>
      <c r="G322" s="235">
        <v>6</v>
      </c>
      <c r="H322" s="210">
        <v>26316295</v>
      </c>
      <c r="I322" s="201">
        <v>0.33251900000000001</v>
      </c>
      <c r="J322" s="211">
        <v>1.29269E-4</v>
      </c>
    </row>
    <row r="323" spans="1:10" x14ac:dyDescent="0.15">
      <c r="A323" s="233" t="s">
        <v>20372</v>
      </c>
      <c r="B323" s="233" t="s">
        <v>20706</v>
      </c>
      <c r="C323" s="234" t="s">
        <v>6871</v>
      </c>
      <c r="D323" s="235" t="s">
        <v>282</v>
      </c>
      <c r="E323" s="356" t="s">
        <v>20707</v>
      </c>
      <c r="F323" s="235">
        <v>0.76209300000000002</v>
      </c>
      <c r="G323" s="235">
        <v>6</v>
      </c>
      <c r="H323" s="210">
        <v>28750872</v>
      </c>
      <c r="I323" s="201">
        <v>-0.26227800000000001</v>
      </c>
      <c r="J323" s="211">
        <v>3.2448299999999998E-4</v>
      </c>
    </row>
    <row r="324" spans="1:10" x14ac:dyDescent="0.15">
      <c r="A324" s="233" t="s">
        <v>20372</v>
      </c>
      <c r="B324" s="233" t="s">
        <v>20467</v>
      </c>
      <c r="C324" s="234" t="s">
        <v>20468</v>
      </c>
      <c r="D324" s="235" t="s">
        <v>282</v>
      </c>
      <c r="E324" s="235" t="s">
        <v>20708</v>
      </c>
      <c r="F324" s="235">
        <v>0.74577400000000005</v>
      </c>
      <c r="G324" s="235">
        <v>6</v>
      </c>
      <c r="H324" s="210">
        <v>28806334</v>
      </c>
      <c r="I324" s="201">
        <v>0.30451299999999998</v>
      </c>
      <c r="J324" s="211">
        <v>1.4867299999999999E-4</v>
      </c>
    </row>
    <row r="325" spans="1:10" x14ac:dyDescent="0.15">
      <c r="A325" s="233" t="s">
        <v>20372</v>
      </c>
      <c r="B325" s="233" t="s">
        <v>20665</v>
      </c>
      <c r="C325" s="234" t="s">
        <v>20666</v>
      </c>
      <c r="D325" s="235" t="s">
        <v>282</v>
      </c>
      <c r="E325" s="357" t="s">
        <v>20587</v>
      </c>
      <c r="F325" s="235" t="s">
        <v>2927</v>
      </c>
      <c r="G325" s="235">
        <v>6</v>
      </c>
      <c r="H325" s="210">
        <v>28897633</v>
      </c>
      <c r="I325" s="201">
        <v>-0.410798</v>
      </c>
      <c r="J325" s="211">
        <v>2.6164400000000001E-7</v>
      </c>
    </row>
    <row r="326" spans="1:10" x14ac:dyDescent="0.15">
      <c r="A326" s="233" t="s">
        <v>20372</v>
      </c>
      <c r="B326" s="233" t="s">
        <v>20470</v>
      </c>
      <c r="C326" s="234" t="s">
        <v>5924</v>
      </c>
      <c r="D326" s="235" t="s">
        <v>282</v>
      </c>
      <c r="E326" s="357" t="s">
        <v>20587</v>
      </c>
      <c r="F326" s="235" t="s">
        <v>2927</v>
      </c>
      <c r="G326" s="235">
        <v>6</v>
      </c>
      <c r="H326" s="210">
        <v>28897633</v>
      </c>
      <c r="I326" s="201">
        <v>0.35525400000000001</v>
      </c>
      <c r="J326" s="211">
        <v>3.24239E-5</v>
      </c>
    </row>
    <row r="327" spans="1:10" x14ac:dyDescent="0.15">
      <c r="A327" s="233" t="s">
        <v>20372</v>
      </c>
      <c r="B327" s="233" t="s">
        <v>20670</v>
      </c>
      <c r="C327" s="234" t="s">
        <v>2938</v>
      </c>
      <c r="D327" s="235" t="s">
        <v>282</v>
      </c>
      <c r="E327" s="357" t="s">
        <v>20587</v>
      </c>
      <c r="F327" s="235" t="s">
        <v>2927</v>
      </c>
      <c r="G327" s="235">
        <v>6</v>
      </c>
      <c r="H327" s="210">
        <v>28897633</v>
      </c>
      <c r="I327" s="201">
        <v>-0.21379600000000001</v>
      </c>
      <c r="J327" s="211">
        <v>5.2302899999999997E-5</v>
      </c>
    </row>
    <row r="328" spans="1:10" x14ac:dyDescent="0.15">
      <c r="A328" s="233" t="s">
        <v>20372</v>
      </c>
      <c r="B328" s="233" t="s">
        <v>20471</v>
      </c>
      <c r="C328" s="234" t="s">
        <v>20472</v>
      </c>
      <c r="D328" s="235" t="s">
        <v>282</v>
      </c>
      <c r="E328" s="357" t="s">
        <v>20587</v>
      </c>
      <c r="F328" s="235" t="s">
        <v>2927</v>
      </c>
      <c r="G328" s="235">
        <v>6</v>
      </c>
      <c r="H328" s="210">
        <v>28897633</v>
      </c>
      <c r="I328" s="201">
        <v>0.39780100000000002</v>
      </c>
      <c r="J328" s="211">
        <v>2.0212499999999999E-7</v>
      </c>
    </row>
    <row r="329" spans="1:10" x14ac:dyDescent="0.15">
      <c r="A329" s="233" t="s">
        <v>20372</v>
      </c>
      <c r="B329" s="233" t="s">
        <v>20592</v>
      </c>
      <c r="C329" s="234" t="s">
        <v>2939</v>
      </c>
      <c r="D329" s="235" t="s">
        <v>282</v>
      </c>
      <c r="E329" s="357" t="s">
        <v>20587</v>
      </c>
      <c r="F329" s="235" t="s">
        <v>2927</v>
      </c>
      <c r="G329" s="235">
        <v>6</v>
      </c>
      <c r="H329" s="210">
        <v>28897633</v>
      </c>
      <c r="I329" s="201">
        <v>-0.16359399999999999</v>
      </c>
      <c r="J329" s="211">
        <v>3.7210099999999998E-5</v>
      </c>
    </row>
    <row r="330" spans="1:10" x14ac:dyDescent="0.15">
      <c r="A330" s="233" t="s">
        <v>20372</v>
      </c>
      <c r="B330" s="233" t="s">
        <v>20530</v>
      </c>
      <c r="C330" s="234" t="s">
        <v>2954</v>
      </c>
      <c r="D330" s="235" t="s">
        <v>282</v>
      </c>
      <c r="E330" s="357" t="s">
        <v>20587</v>
      </c>
      <c r="F330" s="235" t="s">
        <v>2927</v>
      </c>
      <c r="G330" s="235">
        <v>6</v>
      </c>
      <c r="H330" s="210">
        <v>28897633</v>
      </c>
      <c r="I330" s="201">
        <v>0.39832000000000001</v>
      </c>
      <c r="J330" s="211">
        <v>3.7022900000000001E-8</v>
      </c>
    </row>
    <row r="331" spans="1:10" x14ac:dyDescent="0.15">
      <c r="A331" s="233" t="s">
        <v>20372</v>
      </c>
      <c r="B331" s="233" t="s">
        <v>20709</v>
      </c>
      <c r="C331" s="234" t="s">
        <v>3153</v>
      </c>
      <c r="D331" s="235" t="s">
        <v>282</v>
      </c>
      <c r="E331" s="356" t="s">
        <v>20710</v>
      </c>
      <c r="F331" s="235">
        <v>0.83854099999999998</v>
      </c>
      <c r="G331" s="235">
        <v>6</v>
      </c>
      <c r="H331" s="210">
        <v>28908214</v>
      </c>
      <c r="I331" s="201">
        <v>0.22389000000000001</v>
      </c>
      <c r="J331" s="211">
        <v>1.5093699999999999E-4</v>
      </c>
    </row>
    <row r="332" spans="1:10" x14ac:dyDescent="0.15">
      <c r="A332" s="233" t="s">
        <v>20372</v>
      </c>
      <c r="B332" s="233" t="s">
        <v>20518</v>
      </c>
      <c r="C332" s="234" t="s">
        <v>20519</v>
      </c>
      <c r="D332" s="235" t="s">
        <v>282</v>
      </c>
      <c r="E332" s="235" t="s">
        <v>20559</v>
      </c>
      <c r="F332" s="235">
        <v>0.77372700000000005</v>
      </c>
      <c r="G332" s="235">
        <v>6</v>
      </c>
      <c r="H332" s="210">
        <v>28915108</v>
      </c>
      <c r="I332" s="201">
        <v>-0.329262</v>
      </c>
      <c r="J332" s="211">
        <v>1.9514099999999999E-4</v>
      </c>
    </row>
    <row r="333" spans="1:10" x14ac:dyDescent="0.15">
      <c r="A333" s="233" t="s">
        <v>20372</v>
      </c>
      <c r="B333" s="233" t="s">
        <v>20473</v>
      </c>
      <c r="C333" s="234" t="s">
        <v>20474</v>
      </c>
      <c r="D333" s="235" t="s">
        <v>440</v>
      </c>
      <c r="E333" s="357" t="s">
        <v>20587</v>
      </c>
      <c r="F333" s="235" t="s">
        <v>2927</v>
      </c>
      <c r="G333" s="235">
        <v>6</v>
      </c>
      <c r="H333" s="210">
        <v>31973016</v>
      </c>
      <c r="I333" s="201">
        <v>0.39722600000000002</v>
      </c>
      <c r="J333" s="211">
        <v>3.3929500000000002E-10</v>
      </c>
    </row>
    <row r="334" spans="1:10" x14ac:dyDescent="0.15">
      <c r="A334" s="233" t="s">
        <v>20372</v>
      </c>
      <c r="B334" s="233" t="s">
        <v>20595</v>
      </c>
      <c r="C334" s="234" t="s">
        <v>3071</v>
      </c>
      <c r="D334" s="235" t="s">
        <v>440</v>
      </c>
      <c r="E334" s="357" t="s">
        <v>20587</v>
      </c>
      <c r="F334" s="235" t="s">
        <v>2927</v>
      </c>
      <c r="G334" s="235">
        <v>6</v>
      </c>
      <c r="H334" s="210">
        <v>31973016</v>
      </c>
      <c r="I334" s="201">
        <v>0.29311999999999999</v>
      </c>
      <c r="J334" s="211">
        <v>9.8634800000000004E-7</v>
      </c>
    </row>
    <row r="335" spans="1:10" x14ac:dyDescent="0.15">
      <c r="A335" s="233" t="s">
        <v>20372</v>
      </c>
      <c r="B335" s="233" t="s">
        <v>20545</v>
      </c>
      <c r="C335" s="235" t="s">
        <v>20454</v>
      </c>
      <c r="D335" s="235" t="s">
        <v>440</v>
      </c>
      <c r="E335" s="357" t="s">
        <v>20587</v>
      </c>
      <c r="F335" s="235" t="s">
        <v>2927</v>
      </c>
      <c r="G335" s="235">
        <v>6</v>
      </c>
      <c r="H335" s="210">
        <v>31973016</v>
      </c>
      <c r="I335" s="201">
        <v>-0.38734800000000003</v>
      </c>
      <c r="J335" s="211">
        <v>4.1257600000000003E-5</v>
      </c>
    </row>
    <row r="336" spans="1:10" x14ac:dyDescent="0.15">
      <c r="A336" s="233" t="s">
        <v>20372</v>
      </c>
      <c r="B336" s="233" t="s">
        <v>20596</v>
      </c>
      <c r="C336" s="235" t="s">
        <v>20454</v>
      </c>
      <c r="D336" s="235" t="s">
        <v>440</v>
      </c>
      <c r="E336" s="357" t="s">
        <v>20587</v>
      </c>
      <c r="F336" s="235" t="s">
        <v>2927</v>
      </c>
      <c r="G336" s="235">
        <v>6</v>
      </c>
      <c r="H336" s="210">
        <v>31973016</v>
      </c>
      <c r="I336" s="201">
        <v>-0.36822899999999997</v>
      </c>
      <c r="J336" s="211">
        <v>6.6538599999999993E-5</v>
      </c>
    </row>
    <row r="337" spans="1:10" x14ac:dyDescent="0.15">
      <c r="A337" s="233" t="s">
        <v>20372</v>
      </c>
      <c r="B337" s="233" t="s">
        <v>20711</v>
      </c>
      <c r="C337" s="235" t="s">
        <v>20454</v>
      </c>
      <c r="D337" s="235" t="s">
        <v>440</v>
      </c>
      <c r="E337" s="357" t="s">
        <v>20587</v>
      </c>
      <c r="F337" s="235" t="s">
        <v>2927</v>
      </c>
      <c r="G337" s="235">
        <v>6</v>
      </c>
      <c r="H337" s="210">
        <v>31973016</v>
      </c>
      <c r="I337" s="201">
        <v>-0.35041499999999998</v>
      </c>
      <c r="J337" s="211">
        <v>9.3691799999999996E-5</v>
      </c>
    </row>
    <row r="338" spans="1:10" x14ac:dyDescent="0.15">
      <c r="A338" s="233" t="s">
        <v>20372</v>
      </c>
      <c r="B338" s="233" t="s">
        <v>20712</v>
      </c>
      <c r="C338" s="234" t="s">
        <v>13029</v>
      </c>
      <c r="D338" s="235" t="s">
        <v>440</v>
      </c>
      <c r="E338" s="356" t="s">
        <v>20713</v>
      </c>
      <c r="F338" s="235">
        <v>0.72711899999999996</v>
      </c>
      <c r="G338" s="235">
        <v>6</v>
      </c>
      <c r="H338" s="210">
        <v>32006621</v>
      </c>
      <c r="I338" s="201">
        <v>0.20225699999999999</v>
      </c>
      <c r="J338" s="211">
        <v>1.0142899999999999E-4</v>
      </c>
    </row>
    <row r="339" spans="1:10" x14ac:dyDescent="0.15">
      <c r="A339" s="233" t="s">
        <v>20372</v>
      </c>
      <c r="B339" s="233" t="s">
        <v>20714</v>
      </c>
      <c r="C339" s="234" t="s">
        <v>20715</v>
      </c>
      <c r="D339" s="235" t="s">
        <v>440</v>
      </c>
      <c r="E339" s="356" t="s">
        <v>20716</v>
      </c>
      <c r="F339" s="235">
        <v>0.71532300000000004</v>
      </c>
      <c r="G339" s="235">
        <v>6</v>
      </c>
      <c r="H339" s="210">
        <v>32057972</v>
      </c>
      <c r="I339" s="201">
        <v>-0.34144600000000003</v>
      </c>
      <c r="J339" s="211">
        <v>1.2279000000000001E-4</v>
      </c>
    </row>
    <row r="340" spans="1:10" x14ac:dyDescent="0.15">
      <c r="A340" s="233" t="s">
        <v>20372</v>
      </c>
      <c r="B340" s="233" t="s">
        <v>20717</v>
      </c>
      <c r="C340" s="235" t="s">
        <v>20454</v>
      </c>
      <c r="D340" s="235" t="s">
        <v>483</v>
      </c>
      <c r="E340" s="356" t="s">
        <v>20718</v>
      </c>
      <c r="F340" s="235">
        <v>0.77761000000000002</v>
      </c>
      <c r="G340" s="235">
        <v>6</v>
      </c>
      <c r="H340" s="210">
        <v>119344546</v>
      </c>
      <c r="I340" s="201">
        <v>0.39627400000000002</v>
      </c>
      <c r="J340" s="211">
        <v>1.5339400000000001E-5</v>
      </c>
    </row>
    <row r="341" spans="1:10" x14ac:dyDescent="0.15">
      <c r="A341" s="233" t="s">
        <v>20372</v>
      </c>
      <c r="B341" s="233" t="s">
        <v>20381</v>
      </c>
      <c r="C341" s="234" t="s">
        <v>20607</v>
      </c>
      <c r="D341" s="235" t="s">
        <v>449</v>
      </c>
      <c r="E341" s="357" t="s">
        <v>20587</v>
      </c>
      <c r="F341" s="235" t="s">
        <v>2927</v>
      </c>
      <c r="G341" s="235">
        <v>8</v>
      </c>
      <c r="H341" s="210">
        <v>8237848</v>
      </c>
      <c r="I341" s="201">
        <v>-0.45660200000000001</v>
      </c>
      <c r="J341" s="211">
        <v>4.2855800000000002E-7</v>
      </c>
    </row>
    <row r="342" spans="1:10" x14ac:dyDescent="0.15">
      <c r="A342" s="233" t="s">
        <v>20372</v>
      </c>
      <c r="B342" s="233" t="s">
        <v>20719</v>
      </c>
      <c r="C342" s="235" t="s">
        <v>20454</v>
      </c>
      <c r="D342" s="235" t="s">
        <v>449</v>
      </c>
      <c r="E342" s="357" t="s">
        <v>20587</v>
      </c>
      <c r="F342" s="235" t="s">
        <v>2927</v>
      </c>
      <c r="G342" s="235">
        <v>8</v>
      </c>
      <c r="H342" s="210">
        <v>8237848</v>
      </c>
      <c r="I342" s="201">
        <v>-0.39287899999999998</v>
      </c>
      <c r="J342" s="211">
        <v>3.5148899999999998E-5</v>
      </c>
    </row>
    <row r="343" spans="1:10" x14ac:dyDescent="0.15">
      <c r="A343" s="233" t="s">
        <v>20372</v>
      </c>
      <c r="B343" s="233" t="s">
        <v>20720</v>
      </c>
      <c r="C343" s="234" t="s">
        <v>20721</v>
      </c>
      <c r="D343" s="235" t="s">
        <v>20494</v>
      </c>
      <c r="E343" s="357" t="s">
        <v>20587</v>
      </c>
      <c r="F343" s="235" t="s">
        <v>2927</v>
      </c>
      <c r="G343" s="235">
        <v>8</v>
      </c>
      <c r="H343" s="210">
        <v>8326470</v>
      </c>
      <c r="I343" s="201">
        <v>0.31683899999999998</v>
      </c>
      <c r="J343" s="211">
        <v>7.0632999999999999E-5</v>
      </c>
    </row>
    <row r="344" spans="1:10" x14ac:dyDescent="0.15">
      <c r="A344" s="233" t="s">
        <v>20372</v>
      </c>
      <c r="B344" s="233" t="s">
        <v>20407</v>
      </c>
      <c r="C344" s="234" t="s">
        <v>244</v>
      </c>
      <c r="D344" s="235" t="s">
        <v>243</v>
      </c>
      <c r="E344" s="356" t="s">
        <v>20722</v>
      </c>
      <c r="F344" s="235">
        <v>0.76634899999999995</v>
      </c>
      <c r="G344" s="235">
        <v>8</v>
      </c>
      <c r="H344" s="210">
        <v>8667628</v>
      </c>
      <c r="I344" s="201">
        <v>-0.34651500000000002</v>
      </c>
      <c r="J344" s="211">
        <v>1.9958699999999999E-5</v>
      </c>
    </row>
    <row r="345" spans="1:10" x14ac:dyDescent="0.15">
      <c r="A345" s="233" t="s">
        <v>20372</v>
      </c>
      <c r="B345" s="233" t="s">
        <v>20723</v>
      </c>
      <c r="C345" s="235" t="s">
        <v>20454</v>
      </c>
      <c r="D345" s="235" t="s">
        <v>250</v>
      </c>
      <c r="E345" s="356" t="s">
        <v>20724</v>
      </c>
      <c r="F345" s="235">
        <v>0.96711599999999998</v>
      </c>
      <c r="G345" s="235">
        <v>8</v>
      </c>
      <c r="H345" s="210">
        <v>10599994</v>
      </c>
      <c r="I345" s="201">
        <v>0.27912300000000001</v>
      </c>
      <c r="J345" s="211">
        <v>6.8104500000000005E-5</v>
      </c>
    </row>
    <row r="346" spans="1:10" x14ac:dyDescent="0.15">
      <c r="A346" s="233" t="s">
        <v>20372</v>
      </c>
      <c r="B346" s="233" t="s">
        <v>20551</v>
      </c>
      <c r="C346" s="235" t="s">
        <v>20454</v>
      </c>
      <c r="D346" s="235" t="s">
        <v>250</v>
      </c>
      <c r="E346" s="356" t="s">
        <v>20725</v>
      </c>
      <c r="F346" s="235">
        <v>0.84784700000000002</v>
      </c>
      <c r="G346" s="235">
        <v>8</v>
      </c>
      <c r="H346" s="210">
        <v>10607400</v>
      </c>
      <c r="I346" s="201">
        <v>-0.36977500000000002</v>
      </c>
      <c r="J346" s="211">
        <v>1.3118800000000001E-5</v>
      </c>
    </row>
    <row r="347" spans="1:10" x14ac:dyDescent="0.15">
      <c r="A347" s="233" t="s">
        <v>20372</v>
      </c>
      <c r="B347" s="233" t="s">
        <v>20409</v>
      </c>
      <c r="C347" s="235" t="s">
        <v>20454</v>
      </c>
      <c r="D347" s="235" t="s">
        <v>250</v>
      </c>
      <c r="E347" s="357" t="s">
        <v>20587</v>
      </c>
      <c r="F347" s="235" t="s">
        <v>2927</v>
      </c>
      <c r="G347" s="235">
        <v>8</v>
      </c>
      <c r="H347" s="210">
        <v>10623969</v>
      </c>
      <c r="I347" s="201">
        <v>-0.30690899999999999</v>
      </c>
      <c r="J347" s="211">
        <v>2.4328900000000002E-6</v>
      </c>
    </row>
    <row r="348" spans="1:10" x14ac:dyDescent="0.15">
      <c r="A348" s="233" t="s">
        <v>20372</v>
      </c>
      <c r="B348" s="233" t="s">
        <v>20479</v>
      </c>
      <c r="C348" s="235" t="s">
        <v>20454</v>
      </c>
      <c r="D348" s="235" t="s">
        <v>250</v>
      </c>
      <c r="E348" s="357" t="s">
        <v>20587</v>
      </c>
      <c r="F348" s="235" t="s">
        <v>2927</v>
      </c>
      <c r="G348" s="235">
        <v>8</v>
      </c>
      <c r="H348" s="210">
        <v>10623969</v>
      </c>
      <c r="I348" s="201">
        <v>-0.31140400000000001</v>
      </c>
      <c r="J348" s="211">
        <v>1.2349499999999999E-8</v>
      </c>
    </row>
    <row r="349" spans="1:10" x14ac:dyDescent="0.15">
      <c r="A349" s="233" t="s">
        <v>20372</v>
      </c>
      <c r="B349" s="233" t="s">
        <v>20410</v>
      </c>
      <c r="C349" s="234" t="s">
        <v>1789</v>
      </c>
      <c r="D349" s="235" t="s">
        <v>370</v>
      </c>
      <c r="E349" s="357" t="s">
        <v>20587</v>
      </c>
      <c r="F349" s="235" t="s">
        <v>2927</v>
      </c>
      <c r="G349" s="235">
        <v>8</v>
      </c>
      <c r="H349" s="210">
        <v>65497573</v>
      </c>
      <c r="I349" s="201">
        <v>-0.39397900000000002</v>
      </c>
      <c r="J349" s="211">
        <v>1.66292E-5</v>
      </c>
    </row>
    <row r="350" spans="1:10" x14ac:dyDescent="0.15">
      <c r="A350" s="233" t="s">
        <v>20372</v>
      </c>
      <c r="B350" s="233" t="s">
        <v>20481</v>
      </c>
      <c r="C350" s="235" t="s">
        <v>20454</v>
      </c>
      <c r="D350" s="235" t="s">
        <v>377</v>
      </c>
      <c r="E350" s="357" t="s">
        <v>20587</v>
      </c>
      <c r="F350" s="235" t="s">
        <v>2927</v>
      </c>
      <c r="G350" s="235">
        <v>8</v>
      </c>
      <c r="H350" s="210">
        <v>101961910</v>
      </c>
      <c r="I350" s="201">
        <v>-0.40305999999999997</v>
      </c>
      <c r="J350" s="211">
        <v>3.9689999999999999E-21</v>
      </c>
    </row>
    <row r="351" spans="1:10" x14ac:dyDescent="0.15">
      <c r="A351" s="233" t="s">
        <v>20372</v>
      </c>
      <c r="B351" s="233" t="s">
        <v>20726</v>
      </c>
      <c r="C351" s="234" t="s">
        <v>5135</v>
      </c>
      <c r="D351" s="235" t="s">
        <v>20387</v>
      </c>
      <c r="E351" s="356" t="s">
        <v>20727</v>
      </c>
      <c r="F351" s="235">
        <v>0.75794600000000001</v>
      </c>
      <c r="G351" s="235">
        <v>9</v>
      </c>
      <c r="H351" s="210">
        <v>14738019</v>
      </c>
      <c r="I351" s="201">
        <v>0.20677300000000001</v>
      </c>
      <c r="J351" s="211">
        <v>4.0702399999999998E-5</v>
      </c>
    </row>
    <row r="352" spans="1:10" x14ac:dyDescent="0.15">
      <c r="A352" s="233" t="s">
        <v>20372</v>
      </c>
      <c r="B352" s="233" t="s">
        <v>20612</v>
      </c>
      <c r="C352" s="235" t="s">
        <v>20454</v>
      </c>
      <c r="D352" s="235" t="s">
        <v>258</v>
      </c>
      <c r="E352" s="356" t="s">
        <v>20648</v>
      </c>
      <c r="F352" s="235">
        <v>0.86614800000000003</v>
      </c>
      <c r="G352" s="235">
        <v>10</v>
      </c>
      <c r="H352" s="210">
        <v>99054387</v>
      </c>
      <c r="I352" s="201">
        <v>-0.325326</v>
      </c>
      <c r="J352" s="211">
        <v>4.8426E-5</v>
      </c>
    </row>
    <row r="353" spans="1:10" x14ac:dyDescent="0.15">
      <c r="A353" s="233" t="s">
        <v>20372</v>
      </c>
      <c r="B353" s="233" t="s">
        <v>20403</v>
      </c>
      <c r="C353" s="234" t="s">
        <v>605</v>
      </c>
      <c r="D353" s="235" t="s">
        <v>258</v>
      </c>
      <c r="E353" s="357" t="s">
        <v>20587</v>
      </c>
      <c r="F353" s="235" t="s">
        <v>2927</v>
      </c>
      <c r="G353" s="235">
        <v>10</v>
      </c>
      <c r="H353" s="210">
        <v>99080585</v>
      </c>
      <c r="I353" s="201">
        <v>0.249222</v>
      </c>
      <c r="J353" s="211">
        <v>7.7298599999999992E-6</v>
      </c>
    </row>
    <row r="354" spans="1:10" x14ac:dyDescent="0.15">
      <c r="A354" s="233" t="s">
        <v>20372</v>
      </c>
      <c r="B354" s="233" t="s">
        <v>20504</v>
      </c>
      <c r="C354" s="234" t="s">
        <v>8501</v>
      </c>
      <c r="D354" s="235" t="s">
        <v>258</v>
      </c>
      <c r="E354" s="356" t="s">
        <v>20728</v>
      </c>
      <c r="F354" s="235">
        <v>0.63704799999999995</v>
      </c>
      <c r="G354" s="235">
        <v>10</v>
      </c>
      <c r="H354" s="210">
        <v>99094436</v>
      </c>
      <c r="I354" s="201">
        <v>-0.16094</v>
      </c>
      <c r="J354" s="211">
        <v>3.0861800000000003E-5</v>
      </c>
    </row>
    <row r="355" spans="1:10" x14ac:dyDescent="0.15">
      <c r="A355" s="233" t="s">
        <v>20372</v>
      </c>
      <c r="B355" s="233" t="s">
        <v>20424</v>
      </c>
      <c r="C355" s="234" t="s">
        <v>3032</v>
      </c>
      <c r="D355" s="235" t="s">
        <v>418</v>
      </c>
      <c r="E355" s="356" t="s">
        <v>20617</v>
      </c>
      <c r="F355" s="235">
        <v>0.88905000000000001</v>
      </c>
      <c r="G355" s="235">
        <v>14</v>
      </c>
      <c r="H355" s="210">
        <v>67345755</v>
      </c>
      <c r="I355" s="201">
        <v>-0.225851</v>
      </c>
      <c r="J355" s="211">
        <v>1.9247700000000001E-4</v>
      </c>
    </row>
    <row r="356" spans="1:10" x14ac:dyDescent="0.15">
      <c r="A356" s="233" t="s">
        <v>20372</v>
      </c>
      <c r="B356" s="233" t="s">
        <v>20380</v>
      </c>
      <c r="C356" s="234" t="s">
        <v>3007</v>
      </c>
      <c r="D356" s="235" t="s">
        <v>418</v>
      </c>
      <c r="E356" s="357" t="s">
        <v>20587</v>
      </c>
      <c r="F356" s="235" t="s">
        <v>2927</v>
      </c>
      <c r="G356" s="235">
        <v>14</v>
      </c>
      <c r="H356" s="210">
        <v>67400150</v>
      </c>
      <c r="I356" s="201">
        <v>0.363257</v>
      </c>
      <c r="J356" s="211">
        <v>2.4667100000000001E-12</v>
      </c>
    </row>
    <row r="357" spans="1:10" x14ac:dyDescent="0.15">
      <c r="A357" s="233" t="s">
        <v>20372</v>
      </c>
      <c r="B357" s="233" t="s">
        <v>20406</v>
      </c>
      <c r="C357" s="234" t="s">
        <v>2962</v>
      </c>
      <c r="D357" s="235" t="s">
        <v>418</v>
      </c>
      <c r="E357" s="357" t="s">
        <v>20587</v>
      </c>
      <c r="F357" s="235" t="s">
        <v>2927</v>
      </c>
      <c r="G357" s="235">
        <v>14</v>
      </c>
      <c r="H357" s="210">
        <v>67400150</v>
      </c>
      <c r="I357" s="201">
        <v>-0.138627</v>
      </c>
      <c r="J357" s="211">
        <v>2.4370800000000001E-5</v>
      </c>
    </row>
    <row r="358" spans="1:10" x14ac:dyDescent="0.15">
      <c r="A358" s="233" t="s">
        <v>20372</v>
      </c>
      <c r="B358" s="233" t="s">
        <v>20565</v>
      </c>
      <c r="C358" s="234" t="s">
        <v>2951</v>
      </c>
      <c r="D358" s="235" t="s">
        <v>321</v>
      </c>
      <c r="E358" s="357" t="s">
        <v>20587</v>
      </c>
      <c r="F358" s="235" t="s">
        <v>2927</v>
      </c>
      <c r="G358" s="235">
        <v>14</v>
      </c>
      <c r="H358" s="210">
        <v>104165927</v>
      </c>
      <c r="I358" s="201">
        <v>-0.214425</v>
      </c>
      <c r="J358" s="211">
        <v>2.86038E-6</v>
      </c>
    </row>
    <row r="359" spans="1:10" x14ac:dyDescent="0.15">
      <c r="A359" s="233" t="s">
        <v>20372</v>
      </c>
      <c r="B359" s="233" t="s">
        <v>20729</v>
      </c>
      <c r="C359" s="235" t="s">
        <v>20454</v>
      </c>
      <c r="D359" s="235" t="s">
        <v>321</v>
      </c>
      <c r="E359" s="357" t="s">
        <v>20587</v>
      </c>
      <c r="F359" s="235" t="s">
        <v>2927</v>
      </c>
      <c r="G359" s="235">
        <v>14</v>
      </c>
      <c r="H359" s="210">
        <v>104165927</v>
      </c>
      <c r="I359" s="201">
        <v>-0.30035299999999998</v>
      </c>
      <c r="J359" s="211">
        <v>2.5279399999999998E-7</v>
      </c>
    </row>
    <row r="360" spans="1:10" x14ac:dyDescent="0.15">
      <c r="A360" s="233" t="s">
        <v>20372</v>
      </c>
      <c r="B360" s="233" t="s">
        <v>20486</v>
      </c>
      <c r="C360" s="235" t="s">
        <v>20454</v>
      </c>
      <c r="D360" s="235" t="s">
        <v>321</v>
      </c>
      <c r="E360" s="357" t="s">
        <v>20587</v>
      </c>
      <c r="F360" s="235" t="s">
        <v>2927</v>
      </c>
      <c r="G360" s="235">
        <v>14</v>
      </c>
      <c r="H360" s="210">
        <v>104165927</v>
      </c>
      <c r="I360" s="201">
        <v>0.25207299999999999</v>
      </c>
      <c r="J360" s="211">
        <v>3.47607E-7</v>
      </c>
    </row>
    <row r="361" spans="1:10" x14ac:dyDescent="0.15">
      <c r="A361" s="233" t="s">
        <v>20372</v>
      </c>
      <c r="B361" s="233" t="s">
        <v>20396</v>
      </c>
      <c r="C361" s="234" t="s">
        <v>322</v>
      </c>
      <c r="D361" s="235" t="s">
        <v>321</v>
      </c>
      <c r="E361" s="357" t="s">
        <v>20587</v>
      </c>
      <c r="F361" s="235" t="s">
        <v>2927</v>
      </c>
      <c r="G361" s="235">
        <v>14</v>
      </c>
      <c r="H361" s="210">
        <v>104165927</v>
      </c>
      <c r="I361" s="201">
        <v>0.174957</v>
      </c>
      <c r="J361" s="211">
        <v>2.0707799999999998E-5</v>
      </c>
    </row>
    <row r="362" spans="1:10" x14ac:dyDescent="0.15">
      <c r="A362" s="233" t="s">
        <v>20372</v>
      </c>
      <c r="B362" s="233" t="s">
        <v>20622</v>
      </c>
      <c r="C362" s="235" t="s">
        <v>20454</v>
      </c>
      <c r="D362" s="235" t="s">
        <v>321</v>
      </c>
      <c r="E362" s="356" t="s">
        <v>20625</v>
      </c>
      <c r="F362" s="235">
        <v>0.60608399999999996</v>
      </c>
      <c r="G362" s="235">
        <v>14</v>
      </c>
      <c r="H362" s="210">
        <v>104198251</v>
      </c>
      <c r="I362" s="201">
        <v>-0.27968799999999999</v>
      </c>
      <c r="J362" s="211">
        <v>5.8975399999999998E-5</v>
      </c>
    </row>
    <row r="363" spans="1:10" x14ac:dyDescent="0.15">
      <c r="A363" s="233" t="s">
        <v>20372</v>
      </c>
      <c r="B363" s="233" t="s">
        <v>20730</v>
      </c>
      <c r="C363" s="235" t="s">
        <v>20454</v>
      </c>
      <c r="D363" s="235" t="s">
        <v>321</v>
      </c>
      <c r="E363" s="356" t="s">
        <v>20731</v>
      </c>
      <c r="F363" s="235">
        <v>0.74930399999999997</v>
      </c>
      <c r="G363" s="235">
        <v>14</v>
      </c>
      <c r="H363" s="210">
        <v>104198351</v>
      </c>
      <c r="I363" s="201">
        <v>0.17726700000000001</v>
      </c>
      <c r="J363" s="211">
        <v>4.95105E-5</v>
      </c>
    </row>
    <row r="364" spans="1:10" x14ac:dyDescent="0.15">
      <c r="A364" s="233" t="s">
        <v>20372</v>
      </c>
      <c r="B364" s="233" t="s">
        <v>20627</v>
      </c>
      <c r="C364" s="234" t="s">
        <v>20628</v>
      </c>
      <c r="D364" s="235" t="s">
        <v>20537</v>
      </c>
      <c r="E364" s="357" t="s">
        <v>20587</v>
      </c>
      <c r="F364" s="235" t="s">
        <v>2927</v>
      </c>
      <c r="G364" s="235">
        <v>16</v>
      </c>
      <c r="H364" s="210">
        <v>69690045</v>
      </c>
      <c r="I364" s="201">
        <v>-0.58041299999999996</v>
      </c>
      <c r="J364" s="211">
        <v>3.4315699999999998E-8</v>
      </c>
    </row>
    <row r="365" spans="1:10" x14ac:dyDescent="0.15">
      <c r="A365" s="233" t="s">
        <v>20372</v>
      </c>
      <c r="B365" s="233" t="s">
        <v>20732</v>
      </c>
      <c r="C365" s="234" t="s">
        <v>20628</v>
      </c>
      <c r="D365" s="235" t="s">
        <v>20537</v>
      </c>
      <c r="E365" s="357" t="s">
        <v>20587</v>
      </c>
      <c r="F365" s="235" t="s">
        <v>2927</v>
      </c>
      <c r="G365" s="235">
        <v>16</v>
      </c>
      <c r="H365" s="210">
        <v>69690045</v>
      </c>
      <c r="I365" s="201">
        <v>-0.56619299999999995</v>
      </c>
      <c r="J365" s="211">
        <v>5.0221100000000002E-8</v>
      </c>
    </row>
    <row r="366" spans="1:10" x14ac:dyDescent="0.15">
      <c r="A366" s="233" t="s">
        <v>20372</v>
      </c>
      <c r="B366" s="233" t="s">
        <v>20687</v>
      </c>
      <c r="C366" s="235" t="s">
        <v>20454</v>
      </c>
      <c r="D366" s="235" t="s">
        <v>20537</v>
      </c>
      <c r="E366" s="356" t="s">
        <v>20733</v>
      </c>
      <c r="F366" s="235">
        <v>0.95508000000000004</v>
      </c>
      <c r="G366" s="235">
        <v>16</v>
      </c>
      <c r="H366" s="210">
        <v>69786738</v>
      </c>
      <c r="I366" s="201">
        <v>0.59446699999999997</v>
      </c>
      <c r="J366" s="211">
        <v>9.0381200000000001E-5</v>
      </c>
    </row>
    <row r="367" spans="1:10" x14ac:dyDescent="0.15">
      <c r="A367" s="233" t="s">
        <v>20372</v>
      </c>
      <c r="B367" s="233" t="s">
        <v>20689</v>
      </c>
      <c r="C367" s="235" t="s">
        <v>20454</v>
      </c>
      <c r="D367" s="235" t="s">
        <v>20537</v>
      </c>
      <c r="E367" s="356" t="s">
        <v>20626</v>
      </c>
      <c r="F367" s="235">
        <v>0.76398200000000005</v>
      </c>
      <c r="G367" s="235">
        <v>16</v>
      </c>
      <c r="H367" s="210">
        <v>69958231</v>
      </c>
      <c r="I367" s="201">
        <v>-0.72507699999999997</v>
      </c>
      <c r="J367" s="211">
        <v>1.5738399999999999E-6</v>
      </c>
    </row>
    <row r="368" spans="1:10" s="73" customFormat="1" x14ac:dyDescent="0.15">
      <c r="A368" s="233" t="s">
        <v>20372</v>
      </c>
      <c r="B368" s="233" t="s">
        <v>20631</v>
      </c>
      <c r="C368" s="235" t="s">
        <v>20454</v>
      </c>
      <c r="D368" s="235" t="s">
        <v>20413</v>
      </c>
      <c r="E368" s="356" t="s">
        <v>20632</v>
      </c>
      <c r="F368" s="235">
        <v>0.84857499999999997</v>
      </c>
      <c r="G368" s="235">
        <v>16</v>
      </c>
      <c r="H368" s="210">
        <v>71377311</v>
      </c>
      <c r="I368" s="201">
        <v>0.15903200000000001</v>
      </c>
      <c r="J368" s="211">
        <v>8.3150000000000002E-5</v>
      </c>
    </row>
    <row r="369" spans="1:10" x14ac:dyDescent="0.15">
      <c r="A369" s="233" t="s">
        <v>20372</v>
      </c>
      <c r="B369" s="233" t="s">
        <v>20561</v>
      </c>
      <c r="C369" s="235" t="s">
        <v>20454</v>
      </c>
      <c r="D369" s="235" t="s">
        <v>384</v>
      </c>
      <c r="E369" s="356" t="s">
        <v>20734</v>
      </c>
      <c r="F369" s="235">
        <v>0.973024</v>
      </c>
      <c r="G369" s="235">
        <v>17</v>
      </c>
      <c r="H369" s="210">
        <v>16188576</v>
      </c>
      <c r="I369" s="201">
        <v>-0.170344</v>
      </c>
      <c r="J369" s="211">
        <v>5.6681300000000002E-5</v>
      </c>
    </row>
    <row r="370" spans="1:10" x14ac:dyDescent="0.15">
      <c r="A370" s="233" t="s">
        <v>20372</v>
      </c>
      <c r="B370" s="233" t="s">
        <v>20400</v>
      </c>
      <c r="C370" s="234" t="s">
        <v>3482</v>
      </c>
      <c r="D370" s="235" t="s">
        <v>384</v>
      </c>
      <c r="E370" s="357" t="s">
        <v>20587</v>
      </c>
      <c r="F370" s="235" t="s">
        <v>2927</v>
      </c>
      <c r="G370" s="235">
        <v>17</v>
      </c>
      <c r="H370" s="210">
        <v>16213000</v>
      </c>
      <c r="I370" s="201">
        <v>-0.78404799999999997</v>
      </c>
      <c r="J370" s="211">
        <v>3.3948199999999999E-20</v>
      </c>
    </row>
    <row r="371" spans="1:10" x14ac:dyDescent="0.15">
      <c r="A371" s="233" t="s">
        <v>20372</v>
      </c>
      <c r="B371" s="233" t="s">
        <v>20488</v>
      </c>
      <c r="C371" s="235" t="s">
        <v>20454</v>
      </c>
      <c r="D371" s="235" t="s">
        <v>384</v>
      </c>
      <c r="E371" s="357" t="s">
        <v>20587</v>
      </c>
      <c r="F371" s="235" t="s">
        <v>2927</v>
      </c>
      <c r="G371" s="235">
        <v>17</v>
      </c>
      <c r="H371" s="210">
        <v>16213000</v>
      </c>
      <c r="I371" s="201">
        <v>0.25021700000000002</v>
      </c>
      <c r="J371" s="211">
        <v>5.0869700000000002E-7</v>
      </c>
    </row>
    <row r="372" spans="1:10" x14ac:dyDescent="0.15">
      <c r="A372" s="233" t="s">
        <v>20372</v>
      </c>
      <c r="B372" s="233" t="s">
        <v>20633</v>
      </c>
      <c r="C372" s="235" t="s">
        <v>20454</v>
      </c>
      <c r="D372" s="235" t="s">
        <v>384</v>
      </c>
      <c r="E372" s="357" t="s">
        <v>20587</v>
      </c>
      <c r="F372" s="235" t="s">
        <v>2927</v>
      </c>
      <c r="G372" s="235">
        <v>17</v>
      </c>
      <c r="H372" s="210">
        <v>16213000</v>
      </c>
      <c r="I372" s="201">
        <v>-0.12628400000000001</v>
      </c>
      <c r="J372" s="211">
        <v>5.1365900000000002E-5</v>
      </c>
    </row>
    <row r="373" spans="1:10" x14ac:dyDescent="0.15">
      <c r="A373" s="233" t="s">
        <v>20372</v>
      </c>
      <c r="B373" s="233" t="s">
        <v>20496</v>
      </c>
      <c r="C373" s="235" t="s">
        <v>20454</v>
      </c>
      <c r="D373" s="235" t="s">
        <v>384</v>
      </c>
      <c r="E373" s="356" t="s">
        <v>20735</v>
      </c>
      <c r="F373" s="235">
        <v>0.67587399999999997</v>
      </c>
      <c r="G373" s="235">
        <v>17</v>
      </c>
      <c r="H373" s="210">
        <v>16230490</v>
      </c>
      <c r="I373" s="201">
        <v>0.17335300000000001</v>
      </c>
      <c r="J373" s="211">
        <v>8.5687100000000002E-5</v>
      </c>
    </row>
    <row r="374" spans="1:10" x14ac:dyDescent="0.15">
      <c r="A374" s="233" t="s">
        <v>20372</v>
      </c>
      <c r="B374" s="233" t="s">
        <v>20736</v>
      </c>
      <c r="C374" s="235" t="s">
        <v>20454</v>
      </c>
      <c r="D374" s="235" t="s">
        <v>359</v>
      </c>
      <c r="E374" s="356" t="s">
        <v>20737</v>
      </c>
      <c r="F374" s="235">
        <v>0.85773699999999997</v>
      </c>
      <c r="G374" s="235">
        <v>17</v>
      </c>
      <c r="H374" s="210">
        <v>29395746</v>
      </c>
      <c r="I374" s="201">
        <v>0.20480499999999999</v>
      </c>
      <c r="J374" s="211">
        <v>2.1588100000000001E-5</v>
      </c>
    </row>
    <row r="375" spans="1:10" x14ac:dyDescent="0.15">
      <c r="A375" s="233" t="s">
        <v>20372</v>
      </c>
      <c r="B375" s="233" t="s">
        <v>20738</v>
      </c>
      <c r="C375" s="234" t="s">
        <v>20739</v>
      </c>
      <c r="D375" s="235" t="s">
        <v>485</v>
      </c>
      <c r="E375" s="356" t="s">
        <v>20740</v>
      </c>
      <c r="F375" s="235">
        <v>0.64158499999999996</v>
      </c>
      <c r="G375" s="235">
        <v>17</v>
      </c>
      <c r="H375" s="210">
        <v>65947970</v>
      </c>
      <c r="I375" s="201">
        <v>-0.220133</v>
      </c>
      <c r="J375" s="211">
        <v>6.1890799999999994E-5</v>
      </c>
    </row>
    <row r="376" spans="1:10" x14ac:dyDescent="0.15">
      <c r="A376" s="233" t="s">
        <v>20372</v>
      </c>
      <c r="B376" s="233" t="s">
        <v>20641</v>
      </c>
      <c r="C376" s="235" t="s">
        <v>20454</v>
      </c>
      <c r="D376" s="235" t="s">
        <v>388</v>
      </c>
      <c r="E376" s="356" t="s">
        <v>20512</v>
      </c>
      <c r="F376" s="235">
        <v>0.63177399999999995</v>
      </c>
      <c r="G376" s="235">
        <v>18</v>
      </c>
      <c r="H376" s="210">
        <v>34400702</v>
      </c>
      <c r="I376" s="201">
        <v>-0.542906</v>
      </c>
      <c r="J376" s="211">
        <v>9.3132700000000001E-8</v>
      </c>
    </row>
    <row r="377" spans="1:10" x14ac:dyDescent="0.15">
      <c r="A377" s="233" t="s">
        <v>20372</v>
      </c>
      <c r="B377" s="233" t="s">
        <v>20511</v>
      </c>
      <c r="C377" s="235" t="s">
        <v>20454</v>
      </c>
      <c r="D377" s="235" t="s">
        <v>388</v>
      </c>
      <c r="E377" s="356" t="s">
        <v>20512</v>
      </c>
      <c r="F377" s="235">
        <v>0.63177399999999995</v>
      </c>
      <c r="G377" s="235">
        <v>18</v>
      </c>
      <c r="H377" s="210">
        <v>34400702</v>
      </c>
      <c r="I377" s="201">
        <v>0.37293300000000001</v>
      </c>
      <c r="J377" s="211">
        <v>7.5377000000000001E-8</v>
      </c>
    </row>
    <row r="378" spans="1:10" x14ac:dyDescent="0.15">
      <c r="A378" s="233" t="s">
        <v>20372</v>
      </c>
      <c r="B378" s="233" t="s">
        <v>20644</v>
      </c>
      <c r="C378" s="235" t="s">
        <v>20454</v>
      </c>
      <c r="D378" s="235" t="s">
        <v>388</v>
      </c>
      <c r="E378" s="356" t="s">
        <v>20512</v>
      </c>
      <c r="F378" s="235">
        <v>0.63177399999999995</v>
      </c>
      <c r="G378" s="235">
        <v>18</v>
      </c>
      <c r="H378" s="210">
        <v>34400702</v>
      </c>
      <c r="I378" s="201">
        <v>-0.37190400000000001</v>
      </c>
      <c r="J378" s="211">
        <v>1.6639200000000002E-5</v>
      </c>
    </row>
    <row r="379" spans="1:10" x14ac:dyDescent="0.15">
      <c r="A379" s="237" t="s">
        <v>20372</v>
      </c>
      <c r="B379" s="237" t="s">
        <v>20377</v>
      </c>
      <c r="C379" s="239" t="s">
        <v>452</v>
      </c>
      <c r="D379" s="238" t="s">
        <v>451</v>
      </c>
      <c r="E379" s="238" t="s">
        <v>20741</v>
      </c>
      <c r="F379" s="238">
        <v>0.87618499999999999</v>
      </c>
      <c r="G379" s="238">
        <v>19</v>
      </c>
      <c r="H379" s="218">
        <v>31866317</v>
      </c>
      <c r="I379" s="229">
        <v>0.205177</v>
      </c>
      <c r="J379" s="230">
        <v>7.0378500000000004E-5</v>
      </c>
    </row>
    <row r="380" spans="1:10" x14ac:dyDescent="0.15">
      <c r="A380" s="233" t="s">
        <v>20374</v>
      </c>
      <c r="B380" s="233" t="s">
        <v>20742</v>
      </c>
      <c r="C380" s="235" t="s">
        <v>20454</v>
      </c>
      <c r="D380" s="235" t="s">
        <v>298</v>
      </c>
      <c r="E380" s="1339" t="s">
        <v>20587</v>
      </c>
      <c r="F380" s="235" t="s">
        <v>2927</v>
      </c>
      <c r="G380" s="235">
        <v>1</v>
      </c>
      <c r="H380" s="210">
        <v>21361176</v>
      </c>
      <c r="I380" s="201">
        <v>-0.141848</v>
      </c>
      <c r="J380" s="211">
        <v>1.4718E-9</v>
      </c>
    </row>
    <row r="381" spans="1:10" x14ac:dyDescent="0.15">
      <c r="A381" s="233" t="s">
        <v>20374</v>
      </c>
      <c r="B381" s="233" t="s">
        <v>20574</v>
      </c>
      <c r="C381" s="235" t="s">
        <v>20454</v>
      </c>
      <c r="D381" s="235" t="s">
        <v>261</v>
      </c>
      <c r="E381" s="357" t="s">
        <v>20587</v>
      </c>
      <c r="F381" s="235" t="s">
        <v>2927</v>
      </c>
      <c r="G381" s="235">
        <v>1</v>
      </c>
      <c r="H381" s="210">
        <v>243537729</v>
      </c>
      <c r="I381" s="201">
        <v>-0.27944200000000002</v>
      </c>
      <c r="J381" s="211">
        <v>5.12353E-9</v>
      </c>
    </row>
    <row r="382" spans="1:10" x14ac:dyDescent="0.15">
      <c r="A382" s="233" t="s">
        <v>20374</v>
      </c>
      <c r="B382" s="233" t="s">
        <v>20412</v>
      </c>
      <c r="C382" s="234" t="s">
        <v>3330</v>
      </c>
      <c r="D382" s="235" t="s">
        <v>319</v>
      </c>
      <c r="E382" s="357" t="s">
        <v>20587</v>
      </c>
      <c r="F382" s="235" t="s">
        <v>2927</v>
      </c>
      <c r="G382" s="235">
        <v>2</v>
      </c>
      <c r="H382" s="210">
        <v>24092773</v>
      </c>
      <c r="I382" s="201">
        <v>0.22350400000000001</v>
      </c>
      <c r="J382" s="211">
        <v>7.7336800000000002E-12</v>
      </c>
    </row>
    <row r="383" spans="1:10" x14ac:dyDescent="0.15">
      <c r="A383" s="233" t="s">
        <v>20374</v>
      </c>
      <c r="B383" s="233" t="s">
        <v>20399</v>
      </c>
      <c r="C383" s="234" t="s">
        <v>3079</v>
      </c>
      <c r="D383" s="235" t="s">
        <v>319</v>
      </c>
      <c r="E383" s="357" t="s">
        <v>20587</v>
      </c>
      <c r="F383" s="235" t="s">
        <v>2927</v>
      </c>
      <c r="G383" s="235">
        <v>2</v>
      </c>
      <c r="H383" s="210">
        <v>24092773</v>
      </c>
      <c r="I383" s="201">
        <v>-0.26123000000000002</v>
      </c>
      <c r="J383" s="211">
        <v>5.2066299999999998E-6</v>
      </c>
    </row>
    <row r="384" spans="1:10" x14ac:dyDescent="0.15">
      <c r="A384" s="233" t="s">
        <v>20374</v>
      </c>
      <c r="B384" s="233" t="s">
        <v>20743</v>
      </c>
      <c r="C384" s="234" t="s">
        <v>7017</v>
      </c>
      <c r="D384" s="235" t="s">
        <v>20376</v>
      </c>
      <c r="E384" s="357" t="s">
        <v>20587</v>
      </c>
      <c r="F384" s="235" t="s">
        <v>2927</v>
      </c>
      <c r="G384" s="235">
        <v>4</v>
      </c>
      <c r="H384" s="210">
        <v>15593692</v>
      </c>
      <c r="I384" s="201">
        <v>0.342277</v>
      </c>
      <c r="J384" s="211">
        <v>1.54418E-7</v>
      </c>
    </row>
    <row r="385" spans="1:10" x14ac:dyDescent="0.15">
      <c r="A385" s="233" t="s">
        <v>20374</v>
      </c>
      <c r="B385" s="233" t="s">
        <v>20744</v>
      </c>
      <c r="C385" s="235" t="s">
        <v>20454</v>
      </c>
      <c r="D385" s="235" t="s">
        <v>20376</v>
      </c>
      <c r="E385" s="357" t="s">
        <v>20587</v>
      </c>
      <c r="F385" s="235" t="s">
        <v>2927</v>
      </c>
      <c r="G385" s="235">
        <v>4</v>
      </c>
      <c r="H385" s="210">
        <v>15593692</v>
      </c>
      <c r="I385" s="201">
        <v>0.29388199999999998</v>
      </c>
      <c r="J385" s="211">
        <v>1.7996799999999999E-7</v>
      </c>
    </row>
    <row r="386" spans="1:10" x14ac:dyDescent="0.15">
      <c r="A386" s="233" t="s">
        <v>20374</v>
      </c>
      <c r="B386" s="233" t="s">
        <v>20745</v>
      </c>
      <c r="C386" s="235" t="s">
        <v>20454</v>
      </c>
      <c r="D386" s="235" t="s">
        <v>20376</v>
      </c>
      <c r="E386" s="357" t="s">
        <v>20587</v>
      </c>
      <c r="F386" s="235" t="s">
        <v>2927</v>
      </c>
      <c r="G386" s="235">
        <v>4</v>
      </c>
      <c r="H386" s="210">
        <v>15593692</v>
      </c>
      <c r="I386" s="201">
        <v>0.391013</v>
      </c>
      <c r="J386" s="211">
        <v>1.6971899999999999E-8</v>
      </c>
    </row>
    <row r="387" spans="1:10" x14ac:dyDescent="0.15">
      <c r="A387" s="233" t="s">
        <v>20374</v>
      </c>
      <c r="B387" s="233" t="s">
        <v>20577</v>
      </c>
      <c r="C387" s="235" t="s">
        <v>20454</v>
      </c>
      <c r="D387" s="235" t="s">
        <v>20376</v>
      </c>
      <c r="E387" s="357" t="s">
        <v>20587</v>
      </c>
      <c r="F387" s="235" t="s">
        <v>2927</v>
      </c>
      <c r="G387" s="235">
        <v>4</v>
      </c>
      <c r="H387" s="210">
        <v>15593692</v>
      </c>
      <c r="I387" s="201">
        <v>0.29071399999999997</v>
      </c>
      <c r="J387" s="211">
        <v>4.37652E-13</v>
      </c>
    </row>
    <row r="388" spans="1:10" x14ac:dyDescent="0.15">
      <c r="A388" s="233" t="s">
        <v>20374</v>
      </c>
      <c r="B388" s="233" t="s">
        <v>20426</v>
      </c>
      <c r="C388" s="234" t="s">
        <v>3728</v>
      </c>
      <c r="D388" s="235" t="s">
        <v>328</v>
      </c>
      <c r="E388" s="357" t="s">
        <v>20587</v>
      </c>
      <c r="F388" s="235" t="s">
        <v>2927</v>
      </c>
      <c r="G388" s="235">
        <v>5</v>
      </c>
      <c r="H388" s="210">
        <v>81314720</v>
      </c>
      <c r="I388" s="201">
        <v>0.66585799999999995</v>
      </c>
      <c r="J388" s="211">
        <v>1.6603999999999999E-13</v>
      </c>
    </row>
    <row r="389" spans="1:10" x14ac:dyDescent="0.15">
      <c r="A389" s="233" t="s">
        <v>20374</v>
      </c>
      <c r="B389" s="233" t="s">
        <v>20453</v>
      </c>
      <c r="C389" s="235" t="s">
        <v>20454</v>
      </c>
      <c r="D389" s="235" t="s">
        <v>328</v>
      </c>
      <c r="E389" s="357" t="s">
        <v>20587</v>
      </c>
      <c r="F389" s="235" t="s">
        <v>2927</v>
      </c>
      <c r="G389" s="235">
        <v>5</v>
      </c>
      <c r="H389" s="210">
        <v>81314720</v>
      </c>
      <c r="I389" s="201">
        <v>0.62751999999999997</v>
      </c>
      <c r="J389" s="211">
        <v>1.80995E-16</v>
      </c>
    </row>
    <row r="390" spans="1:10" x14ac:dyDescent="0.15">
      <c r="A390" s="233" t="s">
        <v>20374</v>
      </c>
      <c r="B390" s="233" t="s">
        <v>20390</v>
      </c>
      <c r="C390" s="234" t="s">
        <v>2983</v>
      </c>
      <c r="D390" s="235" t="s">
        <v>328</v>
      </c>
      <c r="E390" s="357" t="s">
        <v>20587</v>
      </c>
      <c r="F390" s="235" t="s">
        <v>2927</v>
      </c>
      <c r="G390" s="235">
        <v>5</v>
      </c>
      <c r="H390" s="210">
        <v>81314720</v>
      </c>
      <c r="I390" s="201">
        <v>-0.21063699999999999</v>
      </c>
      <c r="J390" s="211">
        <v>2.3675400000000001E-13</v>
      </c>
    </row>
    <row r="391" spans="1:10" x14ac:dyDescent="0.15">
      <c r="A391" s="233" t="s">
        <v>20374</v>
      </c>
      <c r="B391" s="233" t="s">
        <v>20457</v>
      </c>
      <c r="C391" s="235" t="s">
        <v>20454</v>
      </c>
      <c r="D391" s="235" t="s">
        <v>2545</v>
      </c>
      <c r="E391" s="357" t="s">
        <v>20587</v>
      </c>
      <c r="F391" s="235" t="s">
        <v>2927</v>
      </c>
      <c r="G391" s="235">
        <v>5</v>
      </c>
      <c r="H391" s="210">
        <v>102660400</v>
      </c>
      <c r="I391" s="201">
        <v>-0.16872300000000001</v>
      </c>
      <c r="J391" s="211">
        <v>1.6439900000000001E-11</v>
      </c>
    </row>
    <row r="392" spans="1:10" x14ac:dyDescent="0.15">
      <c r="A392" s="233" t="s">
        <v>20374</v>
      </c>
      <c r="B392" s="233" t="s">
        <v>20507</v>
      </c>
      <c r="C392" s="235" t="s">
        <v>20454</v>
      </c>
      <c r="D392" s="235" t="s">
        <v>2545</v>
      </c>
      <c r="E392" s="357" t="s">
        <v>20587</v>
      </c>
      <c r="F392" s="235" t="s">
        <v>2927</v>
      </c>
      <c r="G392" s="235">
        <v>5</v>
      </c>
      <c r="H392" s="210">
        <v>102660400</v>
      </c>
      <c r="I392" s="201">
        <v>0.28389399999999998</v>
      </c>
      <c r="J392" s="211">
        <v>9.6946300000000007E-6</v>
      </c>
    </row>
    <row r="393" spans="1:10" x14ac:dyDescent="0.15">
      <c r="A393" s="233" t="s">
        <v>20374</v>
      </c>
      <c r="B393" s="233" t="s">
        <v>20404</v>
      </c>
      <c r="C393" s="234" t="s">
        <v>448</v>
      </c>
      <c r="D393" s="235" t="s">
        <v>20582</v>
      </c>
      <c r="E393" s="357" t="s">
        <v>20587</v>
      </c>
      <c r="F393" s="235" t="s">
        <v>2927</v>
      </c>
      <c r="G393" s="235">
        <v>5</v>
      </c>
      <c r="H393" s="210">
        <v>137840860</v>
      </c>
      <c r="I393" s="201">
        <v>0.116595</v>
      </c>
      <c r="J393" s="211">
        <v>7.0743700000000005E-5</v>
      </c>
    </row>
    <row r="394" spans="1:10" x14ac:dyDescent="0.15">
      <c r="A394" s="233" t="s">
        <v>20374</v>
      </c>
      <c r="B394" s="233" t="s">
        <v>20499</v>
      </c>
      <c r="C394" s="235" t="s">
        <v>20454</v>
      </c>
      <c r="D394" s="235" t="s">
        <v>421</v>
      </c>
      <c r="E394" s="357" t="s">
        <v>20587</v>
      </c>
      <c r="F394" s="235" t="s">
        <v>2927</v>
      </c>
      <c r="G394" s="235">
        <v>5</v>
      </c>
      <c r="H394" s="210">
        <v>138236941</v>
      </c>
      <c r="I394" s="201">
        <v>-0.44378400000000001</v>
      </c>
      <c r="J394" s="211">
        <v>1.8687700000000001E-23</v>
      </c>
    </row>
    <row r="395" spans="1:10" x14ac:dyDescent="0.15">
      <c r="A395" s="233" t="s">
        <v>20374</v>
      </c>
      <c r="B395" s="233" t="s">
        <v>20705</v>
      </c>
      <c r="C395" s="234" t="s">
        <v>3113</v>
      </c>
      <c r="D395" s="235" t="s">
        <v>480</v>
      </c>
      <c r="E395" s="356" t="s">
        <v>20746</v>
      </c>
      <c r="F395" s="235">
        <v>0.99065300000000001</v>
      </c>
      <c r="G395" s="235">
        <v>6</v>
      </c>
      <c r="H395" s="210">
        <v>26114372</v>
      </c>
      <c r="I395" s="201">
        <v>0.17877899999999999</v>
      </c>
      <c r="J395" s="211">
        <v>2.9413499999999999E-5</v>
      </c>
    </row>
    <row r="396" spans="1:10" x14ac:dyDescent="0.15">
      <c r="A396" s="233" t="s">
        <v>20374</v>
      </c>
      <c r="B396" s="233" t="s">
        <v>20465</v>
      </c>
      <c r="C396" s="234" t="s">
        <v>3672</v>
      </c>
      <c r="D396" s="235" t="s">
        <v>367</v>
      </c>
      <c r="E396" s="357" t="s">
        <v>20587</v>
      </c>
      <c r="F396" s="235" t="s">
        <v>2927</v>
      </c>
      <c r="G396" s="235">
        <v>6</v>
      </c>
      <c r="H396" s="210">
        <v>26162019</v>
      </c>
      <c r="I396" s="201">
        <v>-0.38732100000000003</v>
      </c>
      <c r="J396" s="211">
        <v>1.70668E-11</v>
      </c>
    </row>
    <row r="397" spans="1:10" x14ac:dyDescent="0.15">
      <c r="A397" s="233" t="s">
        <v>20374</v>
      </c>
      <c r="B397" s="233" t="s">
        <v>20747</v>
      </c>
      <c r="C397" s="234" t="s">
        <v>2947</v>
      </c>
      <c r="D397" s="235" t="s">
        <v>282</v>
      </c>
      <c r="E397" s="356" t="s">
        <v>20748</v>
      </c>
      <c r="F397" s="235">
        <v>0.80418599999999996</v>
      </c>
      <c r="G397" s="235">
        <v>6</v>
      </c>
      <c r="H397" s="210">
        <v>28884150</v>
      </c>
      <c r="I397" s="201">
        <v>-0.23308300000000001</v>
      </c>
      <c r="J397" s="211">
        <v>1.54489E-4</v>
      </c>
    </row>
    <row r="398" spans="1:10" x14ac:dyDescent="0.15">
      <c r="A398" s="233" t="s">
        <v>20374</v>
      </c>
      <c r="B398" s="233" t="s">
        <v>20518</v>
      </c>
      <c r="C398" s="234" t="s">
        <v>20519</v>
      </c>
      <c r="D398" s="235" t="s">
        <v>282</v>
      </c>
      <c r="E398" s="356" t="s">
        <v>20520</v>
      </c>
      <c r="F398" s="235">
        <v>0.828627</v>
      </c>
      <c r="G398" s="235">
        <v>6</v>
      </c>
      <c r="H398" s="210">
        <v>28897214</v>
      </c>
      <c r="I398" s="201">
        <v>-0.29253899999999999</v>
      </c>
      <c r="J398" s="211">
        <v>5.2035199999999999E-5</v>
      </c>
    </row>
    <row r="399" spans="1:10" x14ac:dyDescent="0.15">
      <c r="A399" s="233" t="s">
        <v>20374</v>
      </c>
      <c r="B399" s="233" t="s">
        <v>20674</v>
      </c>
      <c r="C399" s="234" t="s">
        <v>283</v>
      </c>
      <c r="D399" s="235" t="s">
        <v>282</v>
      </c>
      <c r="E399" s="357" t="s">
        <v>20587</v>
      </c>
      <c r="F399" s="235" t="s">
        <v>2927</v>
      </c>
      <c r="G399" s="235">
        <v>6</v>
      </c>
      <c r="H399" s="210">
        <v>28897633</v>
      </c>
      <c r="I399" s="201">
        <v>0.327907</v>
      </c>
      <c r="J399" s="211">
        <v>3.3699099999999998E-22</v>
      </c>
    </row>
    <row r="400" spans="1:10" x14ac:dyDescent="0.15">
      <c r="A400" s="233" t="s">
        <v>20374</v>
      </c>
      <c r="B400" s="233" t="s">
        <v>20470</v>
      </c>
      <c r="C400" s="234" t="s">
        <v>5924</v>
      </c>
      <c r="D400" s="235" t="s">
        <v>282</v>
      </c>
      <c r="E400" s="356" t="s">
        <v>20710</v>
      </c>
      <c r="F400" s="235">
        <v>0.83854099999999998</v>
      </c>
      <c r="G400" s="235">
        <v>6</v>
      </c>
      <c r="H400" s="210">
        <v>28908214</v>
      </c>
      <c r="I400" s="201">
        <v>0.29909200000000002</v>
      </c>
      <c r="J400" s="211">
        <v>4.6535400000000002E-5</v>
      </c>
    </row>
    <row r="401" spans="1:10" x14ac:dyDescent="0.15">
      <c r="A401" s="233" t="s">
        <v>20374</v>
      </c>
      <c r="B401" s="233" t="s">
        <v>20749</v>
      </c>
      <c r="C401" s="234" t="s">
        <v>6283</v>
      </c>
      <c r="D401" s="235" t="s">
        <v>440</v>
      </c>
      <c r="E401" s="356" t="s">
        <v>20750</v>
      </c>
      <c r="F401" s="235">
        <v>0.67685499999999998</v>
      </c>
      <c r="G401" s="235">
        <v>6</v>
      </c>
      <c r="H401" s="210">
        <v>31921475</v>
      </c>
      <c r="I401" s="201">
        <v>0.28045100000000001</v>
      </c>
      <c r="J401" s="211">
        <v>5.2370999999999997E-5</v>
      </c>
    </row>
    <row r="402" spans="1:10" x14ac:dyDescent="0.15">
      <c r="A402" s="233" t="s">
        <v>20374</v>
      </c>
      <c r="B402" s="233" t="s">
        <v>20473</v>
      </c>
      <c r="C402" s="234" t="s">
        <v>20474</v>
      </c>
      <c r="D402" s="235" t="s">
        <v>440</v>
      </c>
      <c r="E402" s="357" t="s">
        <v>20587</v>
      </c>
      <c r="F402" s="235" t="s">
        <v>2927</v>
      </c>
      <c r="G402" s="235">
        <v>6</v>
      </c>
      <c r="H402" s="210">
        <v>31973016</v>
      </c>
      <c r="I402" s="201">
        <v>0.43192199999999997</v>
      </c>
      <c r="J402" s="211">
        <v>6.4223600000000001E-10</v>
      </c>
    </row>
    <row r="403" spans="1:10" x14ac:dyDescent="0.15">
      <c r="A403" s="233" t="s">
        <v>20374</v>
      </c>
      <c r="B403" s="233" t="s">
        <v>20751</v>
      </c>
      <c r="C403" s="234" t="s">
        <v>4466</v>
      </c>
      <c r="D403" s="235" t="s">
        <v>440</v>
      </c>
      <c r="E403" s="357" t="s">
        <v>20587</v>
      </c>
      <c r="F403" s="235" t="s">
        <v>2927</v>
      </c>
      <c r="G403" s="235">
        <v>6</v>
      </c>
      <c r="H403" s="210">
        <v>31973016</v>
      </c>
      <c r="I403" s="201">
        <v>0.34463700000000003</v>
      </c>
      <c r="J403" s="211">
        <v>5.7693999999999998E-7</v>
      </c>
    </row>
    <row r="404" spans="1:10" x14ac:dyDescent="0.15">
      <c r="A404" s="233" t="s">
        <v>20374</v>
      </c>
      <c r="B404" s="233" t="s">
        <v>20545</v>
      </c>
      <c r="C404" s="235" t="s">
        <v>20454</v>
      </c>
      <c r="D404" s="235" t="s">
        <v>440</v>
      </c>
      <c r="E404" s="357" t="s">
        <v>20587</v>
      </c>
      <c r="F404" s="235" t="s">
        <v>2927</v>
      </c>
      <c r="G404" s="235">
        <v>6</v>
      </c>
      <c r="H404" s="210">
        <v>31973016</v>
      </c>
      <c r="I404" s="201">
        <v>-0.39556400000000003</v>
      </c>
      <c r="J404" s="211">
        <v>4.1155400000000001E-7</v>
      </c>
    </row>
    <row r="405" spans="1:10" x14ac:dyDescent="0.15">
      <c r="A405" s="233" t="s">
        <v>20374</v>
      </c>
      <c r="B405" s="233" t="s">
        <v>20596</v>
      </c>
      <c r="C405" s="235" t="s">
        <v>20454</v>
      </c>
      <c r="D405" s="235" t="s">
        <v>440</v>
      </c>
      <c r="E405" s="357" t="s">
        <v>20587</v>
      </c>
      <c r="F405" s="235" t="s">
        <v>2927</v>
      </c>
      <c r="G405" s="235">
        <v>6</v>
      </c>
      <c r="H405" s="210">
        <v>31973016</v>
      </c>
      <c r="I405" s="201">
        <v>-0.36347600000000002</v>
      </c>
      <c r="J405" s="211">
        <v>5.2005100000000003E-7</v>
      </c>
    </row>
    <row r="406" spans="1:10" x14ac:dyDescent="0.15">
      <c r="A406" s="233" t="s">
        <v>20374</v>
      </c>
      <c r="B406" s="233" t="s">
        <v>20752</v>
      </c>
      <c r="C406" s="234" t="s">
        <v>1700</v>
      </c>
      <c r="D406" s="235" t="s">
        <v>440</v>
      </c>
      <c r="E406" s="357" t="s">
        <v>20587</v>
      </c>
      <c r="F406" s="235" t="s">
        <v>2927</v>
      </c>
      <c r="G406" s="235">
        <v>6</v>
      </c>
      <c r="H406" s="210">
        <v>31973016</v>
      </c>
      <c r="I406" s="201">
        <v>0.10950500000000001</v>
      </c>
      <c r="J406" s="211">
        <v>9.3788900000000003E-6</v>
      </c>
    </row>
    <row r="407" spans="1:10" x14ac:dyDescent="0.15">
      <c r="A407" s="233" t="s">
        <v>20374</v>
      </c>
      <c r="B407" s="233" t="s">
        <v>20475</v>
      </c>
      <c r="C407" s="235" t="s">
        <v>20454</v>
      </c>
      <c r="D407" s="235" t="s">
        <v>483</v>
      </c>
      <c r="E407" s="356" t="s">
        <v>20753</v>
      </c>
      <c r="F407" s="235">
        <v>0.809979</v>
      </c>
      <c r="G407" s="235">
        <v>6</v>
      </c>
      <c r="H407" s="210">
        <v>119348267</v>
      </c>
      <c r="I407" s="201">
        <v>-0.167378</v>
      </c>
      <c r="J407" s="211">
        <v>8.3212000000000002E-5</v>
      </c>
    </row>
    <row r="408" spans="1:10" x14ac:dyDescent="0.15">
      <c r="A408" s="233" t="s">
        <v>20374</v>
      </c>
      <c r="B408" s="233" t="s">
        <v>20754</v>
      </c>
      <c r="C408" s="235" t="s">
        <v>20454</v>
      </c>
      <c r="D408" s="235" t="s">
        <v>553</v>
      </c>
      <c r="E408" s="356" t="s">
        <v>20755</v>
      </c>
      <c r="F408" s="235">
        <v>0.76109700000000002</v>
      </c>
      <c r="G408" s="235">
        <v>7</v>
      </c>
      <c r="H408" s="210">
        <v>69425893</v>
      </c>
      <c r="I408" s="201">
        <v>-0.13394500000000001</v>
      </c>
      <c r="J408" s="211">
        <v>5.4185299999999998E-5</v>
      </c>
    </row>
    <row r="409" spans="1:10" x14ac:dyDescent="0.15">
      <c r="A409" s="233" t="s">
        <v>20374</v>
      </c>
      <c r="B409" s="233" t="s">
        <v>20756</v>
      </c>
      <c r="C409" s="235" t="s">
        <v>20454</v>
      </c>
      <c r="D409" s="235" t="s">
        <v>514</v>
      </c>
      <c r="E409" s="357" t="s">
        <v>20587</v>
      </c>
      <c r="F409" s="235" t="s">
        <v>2927</v>
      </c>
      <c r="G409" s="235">
        <v>7</v>
      </c>
      <c r="H409" s="210">
        <v>104593713</v>
      </c>
      <c r="I409" s="201">
        <v>0.15152499999999999</v>
      </c>
      <c r="J409" s="211">
        <v>2.8771899999999999E-6</v>
      </c>
    </row>
    <row r="410" spans="1:10" x14ac:dyDescent="0.15">
      <c r="A410" s="233" t="s">
        <v>20374</v>
      </c>
      <c r="B410" s="233" t="s">
        <v>20757</v>
      </c>
      <c r="C410" s="235" t="s">
        <v>20454</v>
      </c>
      <c r="D410" s="235" t="s">
        <v>514</v>
      </c>
      <c r="E410" s="356" t="s">
        <v>20758</v>
      </c>
      <c r="F410" s="235">
        <v>0.888992</v>
      </c>
      <c r="G410" s="235">
        <v>7</v>
      </c>
      <c r="H410" s="210">
        <v>104598610</v>
      </c>
      <c r="I410" s="201">
        <v>0.13348199999999999</v>
      </c>
      <c r="J410" s="211">
        <v>1.5031899999999999E-5</v>
      </c>
    </row>
    <row r="411" spans="1:10" x14ac:dyDescent="0.15">
      <c r="A411" s="233" t="s">
        <v>20374</v>
      </c>
      <c r="B411" s="233" t="s">
        <v>20759</v>
      </c>
      <c r="C411" s="235" t="s">
        <v>20454</v>
      </c>
      <c r="D411" s="235" t="s">
        <v>381</v>
      </c>
      <c r="E411" s="357" t="s">
        <v>20587</v>
      </c>
      <c r="F411" s="235" t="s">
        <v>2927</v>
      </c>
      <c r="G411" s="235">
        <v>8</v>
      </c>
      <c r="H411" s="210">
        <v>9141386</v>
      </c>
      <c r="I411" s="201">
        <v>0.23793800000000001</v>
      </c>
      <c r="J411" s="211">
        <v>1.7172000000000001E-5</v>
      </c>
    </row>
    <row r="412" spans="1:10" x14ac:dyDescent="0.15">
      <c r="A412" s="233" t="s">
        <v>20374</v>
      </c>
      <c r="B412" s="233" t="s">
        <v>20720</v>
      </c>
      <c r="C412" s="234" t="s">
        <v>20721</v>
      </c>
      <c r="D412" s="235" t="s">
        <v>381</v>
      </c>
      <c r="E412" s="357" t="s">
        <v>20587</v>
      </c>
      <c r="F412" s="235" t="s">
        <v>2927</v>
      </c>
      <c r="G412" s="235">
        <v>8</v>
      </c>
      <c r="H412" s="210">
        <v>9141386</v>
      </c>
      <c r="I412" s="201">
        <v>-0.246503</v>
      </c>
      <c r="J412" s="211">
        <v>4.2412600000000001E-5</v>
      </c>
    </row>
    <row r="413" spans="1:10" x14ac:dyDescent="0.15">
      <c r="A413" s="233" t="s">
        <v>20374</v>
      </c>
      <c r="B413" s="233" t="s">
        <v>20479</v>
      </c>
      <c r="C413" s="235" t="s">
        <v>20454</v>
      </c>
      <c r="D413" s="235" t="s">
        <v>495</v>
      </c>
      <c r="E413" s="357" t="s">
        <v>20587</v>
      </c>
      <c r="F413" s="235" t="s">
        <v>2927</v>
      </c>
      <c r="G413" s="235">
        <v>8</v>
      </c>
      <c r="H413" s="210">
        <v>10459954</v>
      </c>
      <c r="I413" s="201">
        <v>0.28248499999999999</v>
      </c>
      <c r="J413" s="211">
        <v>4.4018699999999999E-5</v>
      </c>
    </row>
    <row r="414" spans="1:10" x14ac:dyDescent="0.15">
      <c r="A414" s="233" t="s">
        <v>20374</v>
      </c>
      <c r="B414" s="233" t="s">
        <v>20409</v>
      </c>
      <c r="C414" s="235" t="s">
        <v>20454</v>
      </c>
      <c r="D414" s="235" t="s">
        <v>250</v>
      </c>
      <c r="E414" s="356" t="s">
        <v>20760</v>
      </c>
      <c r="F414" s="235">
        <v>0.84280999999999995</v>
      </c>
      <c r="G414" s="235">
        <v>8</v>
      </c>
      <c r="H414" s="210">
        <v>10706411</v>
      </c>
      <c r="I414" s="201">
        <v>-0.20653199999999999</v>
      </c>
      <c r="J414" s="211">
        <v>3.65836E-5</v>
      </c>
    </row>
    <row r="415" spans="1:10" x14ac:dyDescent="0.15">
      <c r="A415" s="233" t="s">
        <v>20374</v>
      </c>
      <c r="B415" s="233" t="s">
        <v>20481</v>
      </c>
      <c r="C415" s="235" t="s">
        <v>20454</v>
      </c>
      <c r="D415" s="235" t="s">
        <v>377</v>
      </c>
      <c r="E415" s="357" t="s">
        <v>20587</v>
      </c>
      <c r="F415" s="235" t="s">
        <v>2927</v>
      </c>
      <c r="G415" s="235">
        <v>8</v>
      </c>
      <c r="H415" s="210">
        <v>101961910</v>
      </c>
      <c r="I415" s="201">
        <v>-0.16339799999999999</v>
      </c>
      <c r="J415" s="211">
        <v>3.3850100000000001E-9</v>
      </c>
    </row>
    <row r="416" spans="1:10" x14ac:dyDescent="0.15">
      <c r="A416" s="233" t="s">
        <v>20374</v>
      </c>
      <c r="B416" s="233" t="s">
        <v>20761</v>
      </c>
      <c r="C416" s="235" t="s">
        <v>20454</v>
      </c>
      <c r="D416" s="235" t="s">
        <v>20384</v>
      </c>
      <c r="E416" s="356" t="s">
        <v>20762</v>
      </c>
      <c r="F416" s="235">
        <v>0.777945</v>
      </c>
      <c r="G416" s="235">
        <v>9</v>
      </c>
      <c r="H416" s="210">
        <v>96454513</v>
      </c>
      <c r="I416" s="201">
        <v>-0.25472</v>
      </c>
      <c r="J416" s="211">
        <v>3.7089899999999999E-5</v>
      </c>
    </row>
    <row r="417" spans="1:10" x14ac:dyDescent="0.15">
      <c r="A417" s="233" t="s">
        <v>20374</v>
      </c>
      <c r="B417" s="233" t="s">
        <v>20385</v>
      </c>
      <c r="C417" s="234" t="s">
        <v>3298</v>
      </c>
      <c r="D417" s="235" t="s">
        <v>20384</v>
      </c>
      <c r="E417" s="356" t="s">
        <v>20763</v>
      </c>
      <c r="F417" s="235">
        <v>0.86650300000000002</v>
      </c>
      <c r="G417" s="235">
        <v>9</v>
      </c>
      <c r="H417" s="210">
        <v>96456846</v>
      </c>
      <c r="I417" s="201">
        <v>0.10403900000000001</v>
      </c>
      <c r="J417" s="211">
        <v>5.9519499999999998E-5</v>
      </c>
    </row>
    <row r="418" spans="1:10" x14ac:dyDescent="0.15">
      <c r="A418" s="233" t="s">
        <v>20374</v>
      </c>
      <c r="B418" s="233" t="s">
        <v>20382</v>
      </c>
      <c r="C418" s="234" t="s">
        <v>2508</v>
      </c>
      <c r="D418" s="235" t="s">
        <v>258</v>
      </c>
      <c r="E418" s="356" t="s">
        <v>20505</v>
      </c>
      <c r="F418" s="235">
        <v>0.65967299999999995</v>
      </c>
      <c r="G418" s="235">
        <v>10</v>
      </c>
      <c r="H418" s="210">
        <v>98988759</v>
      </c>
      <c r="I418" s="201">
        <v>0.13081300000000001</v>
      </c>
      <c r="J418" s="211">
        <v>2.268E-5</v>
      </c>
    </row>
    <row r="419" spans="1:10" x14ac:dyDescent="0.15">
      <c r="A419" s="233" t="s">
        <v>20374</v>
      </c>
      <c r="B419" s="233" t="s">
        <v>20764</v>
      </c>
      <c r="C419" s="234" t="s">
        <v>12815</v>
      </c>
      <c r="D419" s="235" t="s">
        <v>258</v>
      </c>
      <c r="E419" s="356" t="s">
        <v>20765</v>
      </c>
      <c r="F419" s="235">
        <v>0.94929200000000002</v>
      </c>
      <c r="G419" s="235">
        <v>10</v>
      </c>
      <c r="H419" s="210">
        <v>99049010</v>
      </c>
      <c r="I419" s="201">
        <v>-0.30581399999999997</v>
      </c>
      <c r="J419" s="211">
        <v>4.00728E-5</v>
      </c>
    </row>
    <row r="420" spans="1:10" x14ac:dyDescent="0.15">
      <c r="A420" s="233" t="s">
        <v>20374</v>
      </c>
      <c r="B420" s="233" t="s">
        <v>20612</v>
      </c>
      <c r="C420" s="235" t="s">
        <v>20454</v>
      </c>
      <c r="D420" s="235" t="s">
        <v>258</v>
      </c>
      <c r="E420" s="357" t="s">
        <v>20587</v>
      </c>
      <c r="F420" s="235" t="s">
        <v>2927</v>
      </c>
      <c r="G420" s="235">
        <v>10</v>
      </c>
      <c r="H420" s="210">
        <v>99080585</v>
      </c>
      <c r="I420" s="201">
        <v>-0.27190300000000001</v>
      </c>
      <c r="J420" s="211">
        <v>3.6259099999999999E-8</v>
      </c>
    </row>
    <row r="421" spans="1:10" x14ac:dyDescent="0.15">
      <c r="A421" s="233" t="s">
        <v>20374</v>
      </c>
      <c r="B421" s="233" t="s">
        <v>20403</v>
      </c>
      <c r="C421" s="234" t="s">
        <v>605</v>
      </c>
      <c r="D421" s="235" t="s">
        <v>258</v>
      </c>
      <c r="E421" s="356" t="s">
        <v>20766</v>
      </c>
      <c r="F421" s="235">
        <v>0.70923000000000003</v>
      </c>
      <c r="G421" s="235">
        <v>10</v>
      </c>
      <c r="H421" s="210">
        <v>99086632</v>
      </c>
      <c r="I421" s="201">
        <v>-0.166986</v>
      </c>
      <c r="J421" s="211">
        <v>2.80774E-7</v>
      </c>
    </row>
    <row r="422" spans="1:10" x14ac:dyDescent="0.15">
      <c r="A422" s="233" t="s">
        <v>20374</v>
      </c>
      <c r="B422" s="233" t="s">
        <v>20504</v>
      </c>
      <c r="C422" s="234" t="s">
        <v>8501</v>
      </c>
      <c r="D422" s="235" t="s">
        <v>258</v>
      </c>
      <c r="E422" s="356" t="s">
        <v>20766</v>
      </c>
      <c r="F422" s="235">
        <v>0.70923000000000003</v>
      </c>
      <c r="G422" s="235">
        <v>10</v>
      </c>
      <c r="H422" s="210">
        <v>99086632</v>
      </c>
      <c r="I422" s="201">
        <v>-0.18801599999999999</v>
      </c>
      <c r="J422" s="211">
        <v>2.1690699999999999E-5</v>
      </c>
    </row>
    <row r="423" spans="1:10" x14ac:dyDescent="0.15">
      <c r="A423" s="233" t="s">
        <v>20374</v>
      </c>
      <c r="B423" s="233" t="s">
        <v>20767</v>
      </c>
      <c r="C423" s="235" t="s">
        <v>20454</v>
      </c>
      <c r="D423" s="235" t="s">
        <v>20378</v>
      </c>
      <c r="E423" s="357" t="s">
        <v>20587</v>
      </c>
      <c r="F423" s="235" t="s">
        <v>2927</v>
      </c>
      <c r="G423" s="235">
        <v>10</v>
      </c>
      <c r="H423" s="210">
        <v>134114599</v>
      </c>
      <c r="I423" s="201">
        <v>-0.23499700000000001</v>
      </c>
      <c r="J423" s="211">
        <v>9.2337499999999997E-7</v>
      </c>
    </row>
    <row r="424" spans="1:10" x14ac:dyDescent="0.15">
      <c r="A424" s="233" t="s">
        <v>20374</v>
      </c>
      <c r="B424" s="233" t="s">
        <v>20613</v>
      </c>
      <c r="C424" s="235" t="s">
        <v>20454</v>
      </c>
      <c r="D424" s="235" t="s">
        <v>20378</v>
      </c>
      <c r="E424" s="357" t="s">
        <v>20587</v>
      </c>
      <c r="F424" s="235" t="s">
        <v>2927</v>
      </c>
      <c r="G424" s="235">
        <v>10</v>
      </c>
      <c r="H424" s="210">
        <v>134114599</v>
      </c>
      <c r="I424" s="201">
        <v>-0.33712300000000001</v>
      </c>
      <c r="J424" s="211">
        <v>1.4804200000000001E-11</v>
      </c>
    </row>
    <row r="425" spans="1:10" x14ac:dyDescent="0.15">
      <c r="A425" s="233" t="s">
        <v>20374</v>
      </c>
      <c r="B425" s="233" t="s">
        <v>20768</v>
      </c>
      <c r="C425" s="235" t="s">
        <v>20454</v>
      </c>
      <c r="D425" s="235" t="s">
        <v>248</v>
      </c>
      <c r="E425" s="357" t="s">
        <v>20587</v>
      </c>
      <c r="F425" s="235" t="s">
        <v>2927</v>
      </c>
      <c r="G425" s="235">
        <v>11</v>
      </c>
      <c r="H425" s="210">
        <v>13248730</v>
      </c>
      <c r="I425" s="201">
        <v>-0.16447899999999999</v>
      </c>
      <c r="J425" s="211">
        <v>5.8234300000000004E-6</v>
      </c>
    </row>
    <row r="426" spans="1:10" x14ac:dyDescent="0.15">
      <c r="A426" s="233" t="s">
        <v>20374</v>
      </c>
      <c r="B426" s="233" t="s">
        <v>20380</v>
      </c>
      <c r="C426" s="234" t="s">
        <v>3007</v>
      </c>
      <c r="D426" s="235" t="s">
        <v>418</v>
      </c>
      <c r="E426" s="356" t="s">
        <v>20485</v>
      </c>
      <c r="F426" s="235">
        <v>0.81879100000000005</v>
      </c>
      <c r="G426" s="235">
        <v>14</v>
      </c>
      <c r="H426" s="210">
        <v>67667510</v>
      </c>
      <c r="I426" s="201">
        <v>0.18957499999999999</v>
      </c>
      <c r="J426" s="211">
        <v>1.93891E-5</v>
      </c>
    </row>
    <row r="427" spans="1:10" x14ac:dyDescent="0.15">
      <c r="A427" s="233" t="s">
        <v>20374</v>
      </c>
      <c r="B427" s="233" t="s">
        <v>20769</v>
      </c>
      <c r="C427" s="235" t="s">
        <v>20454</v>
      </c>
      <c r="D427" s="235" t="s">
        <v>321</v>
      </c>
      <c r="E427" s="357" t="s">
        <v>20587</v>
      </c>
      <c r="F427" s="235" t="s">
        <v>2927</v>
      </c>
      <c r="G427" s="235">
        <v>14</v>
      </c>
      <c r="H427" s="210">
        <v>104165927</v>
      </c>
      <c r="I427" s="201">
        <v>0.33661400000000002</v>
      </c>
      <c r="J427" s="211">
        <v>4.7594599999999999E-19</v>
      </c>
    </row>
    <row r="428" spans="1:10" x14ac:dyDescent="0.15">
      <c r="A428" s="233" t="s">
        <v>20374</v>
      </c>
      <c r="B428" s="233" t="s">
        <v>20621</v>
      </c>
      <c r="C428" s="235" t="s">
        <v>20454</v>
      </c>
      <c r="D428" s="235" t="s">
        <v>321</v>
      </c>
      <c r="E428" s="357" t="s">
        <v>20587</v>
      </c>
      <c r="F428" s="235" t="s">
        <v>2927</v>
      </c>
      <c r="G428" s="235">
        <v>14</v>
      </c>
      <c r="H428" s="210">
        <v>104165927</v>
      </c>
      <c r="I428" s="201">
        <v>0.27390900000000001</v>
      </c>
      <c r="J428" s="211">
        <v>1.80849E-5</v>
      </c>
    </row>
    <row r="429" spans="1:10" x14ac:dyDescent="0.15">
      <c r="A429" s="233" t="s">
        <v>20374</v>
      </c>
      <c r="B429" s="233" t="s">
        <v>20486</v>
      </c>
      <c r="C429" s="235" t="s">
        <v>20454</v>
      </c>
      <c r="D429" s="235" t="s">
        <v>321</v>
      </c>
      <c r="E429" s="357" t="s">
        <v>20587</v>
      </c>
      <c r="F429" s="235" t="s">
        <v>2927</v>
      </c>
      <c r="G429" s="235">
        <v>14</v>
      </c>
      <c r="H429" s="210">
        <v>104165927</v>
      </c>
      <c r="I429" s="201">
        <v>0.38394</v>
      </c>
      <c r="J429" s="211">
        <v>1.28437E-16</v>
      </c>
    </row>
    <row r="430" spans="1:10" x14ac:dyDescent="0.15">
      <c r="A430" s="233" t="s">
        <v>20374</v>
      </c>
      <c r="B430" s="233" t="s">
        <v>20396</v>
      </c>
      <c r="C430" s="234" t="s">
        <v>322</v>
      </c>
      <c r="D430" s="235" t="s">
        <v>321</v>
      </c>
      <c r="E430" s="357" t="s">
        <v>20587</v>
      </c>
      <c r="F430" s="235" t="s">
        <v>2927</v>
      </c>
      <c r="G430" s="235">
        <v>14</v>
      </c>
      <c r="H430" s="210">
        <v>104165927</v>
      </c>
      <c r="I430" s="201">
        <v>0.41780800000000001</v>
      </c>
      <c r="J430" s="211">
        <v>1.6665900000000001E-19</v>
      </c>
    </row>
    <row r="431" spans="1:10" x14ac:dyDescent="0.15">
      <c r="A431" s="233" t="s">
        <v>20374</v>
      </c>
      <c r="B431" s="233" t="s">
        <v>20392</v>
      </c>
      <c r="C431" s="234" t="s">
        <v>3064</v>
      </c>
      <c r="D431" s="235" t="s">
        <v>20537</v>
      </c>
      <c r="E431" s="356" t="s">
        <v>20770</v>
      </c>
      <c r="F431" s="235">
        <v>0.99564600000000003</v>
      </c>
      <c r="G431" s="235">
        <v>16</v>
      </c>
      <c r="H431" s="210">
        <v>69611853</v>
      </c>
      <c r="I431" s="201">
        <v>-0.232622</v>
      </c>
      <c r="J431" s="211">
        <v>5.8415599999999997E-5</v>
      </c>
    </row>
    <row r="432" spans="1:10" x14ac:dyDescent="0.15">
      <c r="A432" s="233" t="s">
        <v>20374</v>
      </c>
      <c r="B432" s="233" t="s">
        <v>20689</v>
      </c>
      <c r="C432" s="235" t="s">
        <v>20454</v>
      </c>
      <c r="D432" s="235" t="s">
        <v>20537</v>
      </c>
      <c r="E432" s="357" t="s">
        <v>20587</v>
      </c>
      <c r="F432" s="235" t="s">
        <v>2927</v>
      </c>
      <c r="G432" s="235">
        <v>16</v>
      </c>
      <c r="H432" s="210">
        <v>69690045</v>
      </c>
      <c r="I432" s="201">
        <v>-0.42098200000000002</v>
      </c>
      <c r="J432" s="211">
        <v>4.6597100000000001E-5</v>
      </c>
    </row>
    <row r="433" spans="1:10" x14ac:dyDescent="0.15">
      <c r="A433" s="233" t="s">
        <v>20374</v>
      </c>
      <c r="B433" s="233" t="s">
        <v>20400</v>
      </c>
      <c r="C433" s="234" t="s">
        <v>3482</v>
      </c>
      <c r="D433" s="235" t="s">
        <v>384</v>
      </c>
      <c r="E433" s="356" t="s">
        <v>20487</v>
      </c>
      <c r="F433" s="235">
        <v>0.846827</v>
      </c>
      <c r="G433" s="235">
        <v>17</v>
      </c>
      <c r="H433" s="210">
        <v>16143709</v>
      </c>
      <c r="I433" s="201">
        <v>-0.20014199999999999</v>
      </c>
      <c r="J433" s="211">
        <v>3.31134E-5</v>
      </c>
    </row>
    <row r="434" spans="1:10" x14ac:dyDescent="0.15">
      <c r="A434" s="233" t="s">
        <v>20374</v>
      </c>
      <c r="B434" s="233" t="s">
        <v>20394</v>
      </c>
      <c r="C434" s="234" t="s">
        <v>779</v>
      </c>
      <c r="D434" s="235" t="s">
        <v>384</v>
      </c>
      <c r="E434" s="357" t="s">
        <v>20587</v>
      </c>
      <c r="F434" s="235" t="s">
        <v>2927</v>
      </c>
      <c r="G434" s="235">
        <v>17</v>
      </c>
      <c r="H434" s="210">
        <v>16213000</v>
      </c>
      <c r="I434" s="201">
        <v>-0.27166000000000001</v>
      </c>
      <c r="J434" s="211">
        <v>7.9405000000000002E-8</v>
      </c>
    </row>
    <row r="435" spans="1:10" x14ac:dyDescent="0.15">
      <c r="A435" s="233" t="s">
        <v>20374</v>
      </c>
      <c r="B435" s="233" t="s">
        <v>20488</v>
      </c>
      <c r="C435" s="235" t="s">
        <v>20454</v>
      </c>
      <c r="D435" s="235" t="s">
        <v>384</v>
      </c>
      <c r="E435" s="357" t="s">
        <v>20587</v>
      </c>
      <c r="F435" s="235" t="s">
        <v>2927</v>
      </c>
      <c r="G435" s="235">
        <v>17</v>
      </c>
      <c r="H435" s="210">
        <v>16213000</v>
      </c>
      <c r="I435" s="201">
        <v>0.19519900000000001</v>
      </c>
      <c r="J435" s="211">
        <v>9.5159899999999993E-6</v>
      </c>
    </row>
    <row r="436" spans="1:10" x14ac:dyDescent="0.15">
      <c r="A436" s="233" t="s">
        <v>20374</v>
      </c>
      <c r="B436" s="233" t="s">
        <v>20561</v>
      </c>
      <c r="C436" s="235" t="s">
        <v>20454</v>
      </c>
      <c r="D436" s="235" t="s">
        <v>384</v>
      </c>
      <c r="E436" s="357" t="s">
        <v>20587</v>
      </c>
      <c r="F436" s="235" t="s">
        <v>2927</v>
      </c>
      <c r="G436" s="235">
        <v>17</v>
      </c>
      <c r="H436" s="210">
        <v>16213000</v>
      </c>
      <c r="I436" s="201">
        <v>-0.26878800000000003</v>
      </c>
      <c r="J436" s="211">
        <v>5.3341100000000001E-14</v>
      </c>
    </row>
    <row r="437" spans="1:10" x14ac:dyDescent="0.15">
      <c r="A437" s="237" t="s">
        <v>20374</v>
      </c>
      <c r="B437" s="237" t="s">
        <v>20419</v>
      </c>
      <c r="C437" s="239" t="s">
        <v>3323</v>
      </c>
      <c r="D437" s="238" t="s">
        <v>359</v>
      </c>
      <c r="E437" s="238" t="s">
        <v>20771</v>
      </c>
      <c r="F437" s="238">
        <v>0.65632999999999997</v>
      </c>
      <c r="G437" s="238">
        <v>17</v>
      </c>
      <c r="H437" s="218">
        <v>29566575</v>
      </c>
      <c r="I437" s="229">
        <v>-0.14519899999999999</v>
      </c>
      <c r="J437" s="230">
        <v>2.0771499999999998E-8</v>
      </c>
    </row>
    <row r="438" spans="1:10" x14ac:dyDescent="0.15">
      <c r="A438" s="233"/>
      <c r="B438" s="233"/>
      <c r="C438" s="234"/>
      <c r="D438" s="235"/>
      <c r="E438" s="356"/>
      <c r="F438" s="235"/>
      <c r="G438" s="235"/>
      <c r="H438" s="210"/>
      <c r="I438" s="201"/>
      <c r="J438" s="211"/>
    </row>
    <row r="439" spans="1:10" ht="78.75" customHeight="1" x14ac:dyDescent="0.15">
      <c r="A439" s="1582" t="s">
        <v>33914</v>
      </c>
      <c r="B439" s="1582"/>
      <c r="C439" s="1582"/>
      <c r="D439" s="1582"/>
      <c r="E439" s="1582"/>
      <c r="F439" s="1582"/>
      <c r="G439" s="1582"/>
      <c r="H439" s="1582"/>
      <c r="I439" s="1582"/>
      <c r="J439" s="1582"/>
    </row>
  </sheetData>
  <sheetProtection selectLockedCells="1" selectUnlockedCells="1"/>
  <mergeCells count="1">
    <mergeCell ref="A439:J439"/>
  </mergeCells>
  <pageMargins left="0.7" right="0.7" top="0.75" bottom="0.75"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baseColWidth="10" defaultColWidth="8.33203125" defaultRowHeight="13" x14ac:dyDescent="0.15"/>
  <cols>
    <col min="1" max="1" width="18.33203125" style="2" customWidth="1"/>
    <col min="2" max="2" width="16" style="2" bestFit="1" customWidth="1"/>
    <col min="3" max="3" width="61.1640625" style="2" customWidth="1"/>
    <col min="4" max="5" width="7" style="2" customWidth="1"/>
    <col min="6" max="6" width="30.83203125" style="2" customWidth="1"/>
    <col min="7" max="16384" width="8.33203125" style="2"/>
  </cols>
  <sheetData>
    <row r="1" spans="1:14" x14ac:dyDescent="0.15">
      <c r="A1" s="866" t="s">
        <v>33921</v>
      </c>
      <c r="B1" s="866"/>
      <c r="C1" s="866"/>
      <c r="D1" s="867"/>
      <c r="E1" s="867"/>
      <c r="F1" s="866"/>
      <c r="G1" s="110"/>
      <c r="H1" s="110"/>
      <c r="I1" s="110"/>
      <c r="J1" s="110"/>
      <c r="K1" s="110"/>
      <c r="L1" s="110"/>
      <c r="M1" s="110"/>
      <c r="N1" s="110"/>
    </row>
    <row r="2" spans="1:14" ht="13" customHeight="1" x14ac:dyDescent="0.15">
      <c r="A2" s="1430" t="s">
        <v>101</v>
      </c>
      <c r="B2" s="1430"/>
      <c r="C2" s="1430"/>
      <c r="D2" s="1430"/>
      <c r="E2" s="1430"/>
      <c r="F2" s="1430"/>
      <c r="G2" s="110"/>
      <c r="H2" s="110"/>
      <c r="I2" s="110"/>
      <c r="J2" s="110"/>
      <c r="K2" s="110"/>
      <c r="L2" s="110"/>
      <c r="M2" s="110"/>
      <c r="N2" s="110"/>
    </row>
    <row r="3" spans="1:14" s="84" customFormat="1" x14ac:dyDescent="0.15">
      <c r="A3" s="868" t="s">
        <v>102</v>
      </c>
      <c r="B3" s="868" t="s">
        <v>10</v>
      </c>
      <c r="C3" s="868" t="s">
        <v>103</v>
      </c>
      <c r="D3" s="869" t="s">
        <v>32572</v>
      </c>
      <c r="E3" s="869" t="s">
        <v>33895</v>
      </c>
      <c r="F3" s="868" t="s">
        <v>104</v>
      </c>
      <c r="G3" s="108"/>
      <c r="H3" s="108"/>
      <c r="I3" s="108"/>
      <c r="J3" s="108"/>
      <c r="K3" s="108"/>
      <c r="L3" s="108"/>
      <c r="M3" s="108"/>
      <c r="N3" s="108"/>
    </row>
    <row r="4" spans="1:14" ht="31" customHeight="1" x14ac:dyDescent="0.15">
      <c r="A4" s="619" t="s">
        <v>70</v>
      </c>
      <c r="B4" s="619" t="s">
        <v>1</v>
      </c>
      <c r="C4" s="870" t="s">
        <v>105</v>
      </c>
      <c r="D4" s="871">
        <v>0.26</v>
      </c>
      <c r="E4" s="871">
        <v>0.44</v>
      </c>
      <c r="F4" s="620" t="s">
        <v>106</v>
      </c>
      <c r="G4" s="110"/>
      <c r="H4" s="110"/>
      <c r="I4" s="110"/>
      <c r="J4" s="110"/>
      <c r="K4" s="110"/>
      <c r="L4" s="110"/>
      <c r="M4" s="110"/>
      <c r="N4" s="110"/>
    </row>
    <row r="5" spans="1:14" s="45" customFormat="1" ht="52" x14ac:dyDescent="0.2">
      <c r="A5" s="709" t="s">
        <v>32</v>
      </c>
      <c r="B5" s="709" t="s">
        <v>1</v>
      </c>
      <c r="C5" s="708" t="s">
        <v>108</v>
      </c>
      <c r="D5" s="1408">
        <v>3.16</v>
      </c>
      <c r="E5" s="1408">
        <v>1.1499999999999999</v>
      </c>
      <c r="F5" s="708" t="s">
        <v>109</v>
      </c>
    </row>
    <row r="6" spans="1:14" s="45" customFormat="1" x14ac:dyDescent="0.2">
      <c r="A6" s="362"/>
      <c r="B6" s="362"/>
      <c r="C6" s="139"/>
      <c r="D6" s="839"/>
      <c r="E6" s="839"/>
      <c r="F6" s="139"/>
    </row>
    <row r="7" spans="1:14" s="45" customFormat="1" ht="13" customHeight="1" x14ac:dyDescent="0.2">
      <c r="A7" s="1430" t="s">
        <v>107</v>
      </c>
      <c r="B7" s="1430"/>
      <c r="C7" s="1430"/>
      <c r="D7" s="1430"/>
      <c r="E7" s="1430"/>
      <c r="F7" s="1430"/>
    </row>
    <row r="8" spans="1:14" s="172" customFormat="1" x14ac:dyDescent="0.2">
      <c r="A8" s="868" t="s">
        <v>102</v>
      </c>
      <c r="B8" s="868" t="s">
        <v>10</v>
      </c>
      <c r="C8" s="868" t="s">
        <v>103</v>
      </c>
      <c r="D8" s="869" t="s">
        <v>32572</v>
      </c>
      <c r="E8" s="869" t="s">
        <v>33895</v>
      </c>
      <c r="F8" s="868" t="s">
        <v>104</v>
      </c>
    </row>
    <row r="9" spans="1:14" ht="26" x14ac:dyDescent="0.15">
      <c r="A9" s="91" t="s">
        <v>37</v>
      </c>
      <c r="B9" s="1431" t="s">
        <v>1</v>
      </c>
      <c r="C9" s="1431" t="s">
        <v>2416</v>
      </c>
      <c r="D9" s="1409">
        <v>3.12</v>
      </c>
      <c r="E9" s="1409">
        <v>1.19</v>
      </c>
      <c r="F9" s="139" t="s">
        <v>110</v>
      </c>
      <c r="G9" s="110"/>
      <c r="H9" s="110"/>
      <c r="I9" s="110"/>
      <c r="J9" s="110"/>
      <c r="K9" s="110"/>
      <c r="L9" s="110"/>
      <c r="M9" s="110"/>
      <c r="N9" s="110"/>
    </row>
    <row r="10" spans="1:14" ht="26" x14ac:dyDescent="0.15">
      <c r="A10" s="91" t="s">
        <v>41</v>
      </c>
      <c r="B10" s="1431"/>
      <c r="C10" s="1431"/>
      <c r="D10" s="1410">
        <v>3.18</v>
      </c>
      <c r="E10" s="1410">
        <v>1.1599999999999999</v>
      </c>
      <c r="F10" s="139" t="s">
        <v>110</v>
      </c>
      <c r="G10" s="110"/>
      <c r="H10" s="110"/>
      <c r="I10" s="110"/>
      <c r="J10" s="110"/>
      <c r="K10" s="110"/>
      <c r="L10" s="110"/>
      <c r="M10" s="110"/>
      <c r="N10" s="110"/>
    </row>
    <row r="11" spans="1:14" ht="26" x14ac:dyDescent="0.15">
      <c r="A11" s="91" t="s">
        <v>42</v>
      </c>
      <c r="B11" s="1431"/>
      <c r="C11" s="1431"/>
      <c r="D11" s="1410">
        <v>3.3</v>
      </c>
      <c r="E11" s="1410">
        <v>1.1599999999999999</v>
      </c>
      <c r="F11" s="139" t="s">
        <v>110</v>
      </c>
      <c r="G11" s="110"/>
      <c r="H11" s="110"/>
      <c r="I11" s="110"/>
      <c r="J11" s="110"/>
      <c r="K11" s="110"/>
      <c r="L11" s="110"/>
      <c r="M11" s="110"/>
      <c r="N11" s="110"/>
    </row>
    <row r="12" spans="1:14" ht="39" customHeight="1" x14ac:dyDescent="0.15">
      <c r="A12" s="362" t="s">
        <v>43</v>
      </c>
      <c r="B12" s="362" t="s">
        <v>1</v>
      </c>
      <c r="C12" s="361" t="s">
        <v>111</v>
      </c>
      <c r="D12" s="1411">
        <v>4.93</v>
      </c>
      <c r="E12" s="1411">
        <v>2.19</v>
      </c>
      <c r="F12" s="362" t="s">
        <v>112</v>
      </c>
      <c r="G12" s="110"/>
      <c r="H12" s="110"/>
      <c r="I12" s="110"/>
      <c r="J12" s="110"/>
      <c r="K12" s="110"/>
      <c r="L12" s="110"/>
      <c r="M12" s="110"/>
      <c r="N12" s="110"/>
    </row>
    <row r="13" spans="1:14" ht="44" customHeight="1" x14ac:dyDescent="0.15">
      <c r="A13" s="362" t="s">
        <v>47</v>
      </c>
      <c r="B13" s="362" t="s">
        <v>1</v>
      </c>
      <c r="C13" s="139" t="s">
        <v>113</v>
      </c>
      <c r="D13" s="1411">
        <v>5.08</v>
      </c>
      <c r="E13" s="1411">
        <v>2.33</v>
      </c>
      <c r="F13" s="139" t="s">
        <v>112</v>
      </c>
      <c r="G13" s="110"/>
      <c r="H13" s="110"/>
      <c r="I13" s="110"/>
      <c r="J13" s="110"/>
      <c r="K13" s="110"/>
      <c r="L13" s="110"/>
      <c r="M13" s="110"/>
      <c r="N13" s="110"/>
    </row>
    <row r="14" spans="1:14" ht="46" customHeight="1" x14ac:dyDescent="0.15">
      <c r="A14" s="362" t="s">
        <v>52</v>
      </c>
      <c r="B14" s="362" t="s">
        <v>1</v>
      </c>
      <c r="C14" s="139" t="s">
        <v>114</v>
      </c>
      <c r="D14" s="1411">
        <v>5.65</v>
      </c>
      <c r="E14" s="1411">
        <v>1.87</v>
      </c>
      <c r="F14" s="139" t="s">
        <v>112</v>
      </c>
      <c r="G14" s="110"/>
      <c r="H14" s="110"/>
      <c r="I14" s="110"/>
      <c r="J14" s="110"/>
      <c r="K14" s="110"/>
      <c r="L14" s="110"/>
      <c r="M14" s="110"/>
      <c r="N14" s="110"/>
    </row>
    <row r="15" spans="1:14" ht="26" x14ac:dyDescent="0.15">
      <c r="A15" s="362" t="s">
        <v>56</v>
      </c>
      <c r="B15" s="362" t="s">
        <v>1</v>
      </c>
      <c r="C15" s="1431" t="s">
        <v>115</v>
      </c>
      <c r="D15" s="1411">
        <v>4.4000000000000004</v>
      </c>
      <c r="E15" s="1411">
        <v>2.12</v>
      </c>
      <c r="F15" s="139" t="s">
        <v>116</v>
      </c>
      <c r="G15" s="110"/>
      <c r="H15" s="110"/>
      <c r="I15" s="110"/>
      <c r="J15" s="110"/>
      <c r="K15" s="110"/>
      <c r="L15" s="110"/>
      <c r="M15" s="110"/>
      <c r="N15" s="110"/>
    </row>
    <row r="16" spans="1:14" ht="30.5" customHeight="1" x14ac:dyDescent="0.15">
      <c r="A16" s="362" t="s">
        <v>62</v>
      </c>
      <c r="B16" s="362" t="s">
        <v>1</v>
      </c>
      <c r="C16" s="1431"/>
      <c r="D16" s="1411">
        <v>4.63</v>
      </c>
      <c r="E16" s="1411">
        <v>2.16</v>
      </c>
      <c r="F16" s="139" t="s">
        <v>116</v>
      </c>
      <c r="G16" s="110"/>
      <c r="H16" s="110"/>
      <c r="I16" s="110"/>
      <c r="J16" s="110"/>
      <c r="K16" s="110"/>
      <c r="L16" s="110"/>
      <c r="M16" s="110"/>
      <c r="N16" s="110"/>
    </row>
    <row r="17" spans="1:14" ht="55" customHeight="1" x14ac:dyDescent="0.15">
      <c r="A17" s="362" t="s">
        <v>75</v>
      </c>
      <c r="B17" s="362" t="s">
        <v>1</v>
      </c>
      <c r="C17" s="872" t="s">
        <v>117</v>
      </c>
      <c r="D17" s="1411">
        <v>5.09</v>
      </c>
      <c r="E17" s="1411">
        <v>2.56</v>
      </c>
      <c r="F17" s="139" t="s">
        <v>112</v>
      </c>
      <c r="G17" s="110"/>
      <c r="H17" s="110"/>
      <c r="I17" s="110"/>
      <c r="J17" s="110"/>
      <c r="K17" s="110"/>
      <c r="L17" s="110"/>
      <c r="M17" s="110"/>
      <c r="N17" s="110"/>
    </row>
    <row r="18" spans="1:14" ht="42" customHeight="1" x14ac:dyDescent="0.15">
      <c r="A18" s="133" t="s">
        <v>21955</v>
      </c>
      <c r="B18" s="245" t="s">
        <v>1</v>
      </c>
      <c r="C18" s="143" t="s">
        <v>118</v>
      </c>
      <c r="D18" s="1412">
        <v>5.24</v>
      </c>
      <c r="E18" s="1412">
        <v>2.44</v>
      </c>
      <c r="F18" s="132" t="s">
        <v>112</v>
      </c>
    </row>
    <row r="19" spans="1:14" x14ac:dyDescent="0.15">
      <c r="A19" s="144"/>
      <c r="B19" s="144"/>
      <c r="C19" s="144"/>
      <c r="D19" s="144"/>
      <c r="E19" s="144"/>
      <c r="F19" s="144"/>
    </row>
    <row r="20" spans="1:14" x14ac:dyDescent="0.15">
      <c r="A20" s="1432" t="s">
        <v>21954</v>
      </c>
      <c r="B20" s="1432"/>
      <c r="C20" s="1432"/>
      <c r="D20" s="1432"/>
      <c r="E20" s="1432"/>
      <c r="F20" s="1432"/>
    </row>
    <row r="21" spans="1:14" s="84" customFormat="1" ht="13" customHeight="1" x14ac:dyDescent="0.15">
      <c r="A21" s="247" t="s">
        <v>102</v>
      </c>
      <c r="B21" s="247" t="s">
        <v>10</v>
      </c>
      <c r="C21" s="247" t="s">
        <v>103</v>
      </c>
      <c r="D21" s="247" t="s">
        <v>32572</v>
      </c>
      <c r="E21" s="1402" t="s">
        <v>33895</v>
      </c>
      <c r="F21" s="247" t="s">
        <v>104</v>
      </c>
    </row>
    <row r="22" spans="1:14" ht="39" x14ac:dyDescent="0.15">
      <c r="A22" s="47" t="s">
        <v>32</v>
      </c>
      <c r="B22" s="47" t="s">
        <v>21</v>
      </c>
      <c r="C22" s="47" t="s">
        <v>32239</v>
      </c>
      <c r="D22" s="1409">
        <v>3.1</v>
      </c>
      <c r="E22" s="1409">
        <v>1.21</v>
      </c>
      <c r="F22" s="47" t="s">
        <v>109</v>
      </c>
    </row>
    <row r="23" spans="1:14" x14ac:dyDescent="0.15">
      <c r="A23" s="47" t="s">
        <v>65</v>
      </c>
      <c r="B23" s="47" t="s">
        <v>4</v>
      </c>
      <c r="C23" s="47" t="s">
        <v>119</v>
      </c>
      <c r="D23" s="1410">
        <v>0.56999999999999995</v>
      </c>
      <c r="E23" s="1410">
        <v>0.45</v>
      </c>
      <c r="F23" s="47" t="s">
        <v>120</v>
      </c>
    </row>
    <row r="24" spans="1:14" ht="74" customHeight="1" x14ac:dyDescent="0.15">
      <c r="A24" s="245" t="s">
        <v>70</v>
      </c>
      <c r="B24" s="245" t="s">
        <v>2</v>
      </c>
      <c r="C24" s="48" t="s">
        <v>121</v>
      </c>
      <c r="D24" s="1410">
        <v>0.04</v>
      </c>
      <c r="E24" s="1410">
        <v>0.82</v>
      </c>
      <c r="F24" s="43" t="s">
        <v>122</v>
      </c>
    </row>
    <row r="25" spans="1:14" ht="155" customHeight="1" x14ac:dyDescent="0.15">
      <c r="A25" s="245" t="s">
        <v>70</v>
      </c>
      <c r="B25" s="245" t="s">
        <v>3</v>
      </c>
      <c r="C25" s="361" t="s">
        <v>21924</v>
      </c>
      <c r="D25" s="1411">
        <v>8.92</v>
      </c>
      <c r="E25" s="1411">
        <v>9.3000000000000007</v>
      </c>
      <c r="F25" s="43" t="s">
        <v>122</v>
      </c>
    </row>
    <row r="26" spans="1:14" ht="28" customHeight="1" x14ac:dyDescent="0.15">
      <c r="A26" s="245" t="s">
        <v>70</v>
      </c>
      <c r="B26" s="245" t="s">
        <v>4</v>
      </c>
      <c r="C26" s="43" t="s">
        <v>123</v>
      </c>
      <c r="D26" s="1411">
        <v>0.46</v>
      </c>
      <c r="E26" s="1411">
        <v>0.5</v>
      </c>
      <c r="F26" s="43" t="s">
        <v>122</v>
      </c>
    </row>
    <row r="27" spans="1:14" ht="55" customHeight="1" x14ac:dyDescent="0.15">
      <c r="A27" s="245" t="s">
        <v>70</v>
      </c>
      <c r="B27" s="245" t="s">
        <v>5</v>
      </c>
      <c r="C27" s="43" t="s">
        <v>124</v>
      </c>
      <c r="D27" s="1411">
        <v>0.03</v>
      </c>
      <c r="E27" s="1411">
        <v>0.94</v>
      </c>
      <c r="F27" s="43" t="s">
        <v>122</v>
      </c>
    </row>
    <row r="28" spans="1:14" ht="49" customHeight="1" x14ac:dyDescent="0.15">
      <c r="A28" s="34" t="s">
        <v>70</v>
      </c>
      <c r="B28" s="34" t="s">
        <v>31</v>
      </c>
      <c r="C28" s="49" t="s">
        <v>33775</v>
      </c>
      <c r="D28" s="1412">
        <v>0</v>
      </c>
      <c r="E28" s="1412">
        <v>1.21</v>
      </c>
      <c r="F28" s="49" t="s">
        <v>122</v>
      </c>
    </row>
    <row r="29" spans="1:14" s="51" customFormat="1" x14ac:dyDescent="0.15">
      <c r="A29" s="131"/>
      <c r="B29" s="131"/>
      <c r="C29" s="131"/>
      <c r="D29" s="131"/>
      <c r="E29" s="131"/>
      <c r="F29" s="131"/>
    </row>
    <row r="30" spans="1:14" ht="51" customHeight="1" x14ac:dyDescent="0.15">
      <c r="A30" s="1429" t="s">
        <v>33964</v>
      </c>
      <c r="B30" s="1429"/>
      <c r="C30" s="1429"/>
      <c r="D30" s="1429"/>
      <c r="E30" s="1429"/>
      <c r="F30" s="1429"/>
    </row>
    <row r="31" spans="1:14" s="51" customFormat="1" x14ac:dyDescent="0.15">
      <c r="A31" s="131"/>
      <c r="B31" s="131"/>
      <c r="C31" s="131"/>
      <c r="D31" s="131"/>
      <c r="E31" s="131"/>
      <c r="F31" s="131"/>
    </row>
    <row r="32" spans="1:14" s="51" customFormat="1" x14ac:dyDescent="0.15">
      <c r="A32" s="131"/>
      <c r="B32" s="131"/>
      <c r="C32" s="131"/>
      <c r="D32" s="131"/>
      <c r="E32" s="131"/>
      <c r="F32" s="131"/>
    </row>
    <row r="33" spans="1:6" x14ac:dyDescent="0.15">
      <c r="A33" s="42" t="s">
        <v>99</v>
      </c>
      <c r="B33" s="42"/>
      <c r="C33" s="131"/>
      <c r="D33" s="131"/>
      <c r="E33" s="131"/>
      <c r="F33" s="131"/>
    </row>
    <row r="34" spans="1:6" x14ac:dyDescent="0.15">
      <c r="A34" s="123" t="s">
        <v>32845</v>
      </c>
      <c r="B34" s="123"/>
      <c r="C34" s="131"/>
      <c r="D34" s="131"/>
      <c r="E34" s="131"/>
      <c r="F34" s="131"/>
    </row>
    <row r="35" spans="1:6" x14ac:dyDescent="0.15">
      <c r="A35" s="123" t="s">
        <v>32846</v>
      </c>
      <c r="B35" s="123"/>
      <c r="C35" s="131"/>
      <c r="D35" s="131"/>
      <c r="E35" s="131"/>
      <c r="F35" s="131"/>
    </row>
    <row r="36" spans="1:6" x14ac:dyDescent="0.15">
      <c r="A36" s="123" t="s">
        <v>32847</v>
      </c>
      <c r="B36" s="123"/>
      <c r="C36" s="131"/>
      <c r="D36" s="131"/>
      <c r="E36" s="131"/>
      <c r="F36" s="131"/>
    </row>
    <row r="37" spans="1:6" x14ac:dyDescent="0.15">
      <c r="A37" s="123" t="s">
        <v>32823</v>
      </c>
      <c r="B37" s="123"/>
      <c r="C37" s="43"/>
      <c r="D37" s="249"/>
      <c r="E37" s="249"/>
      <c r="F37" s="48"/>
    </row>
    <row r="38" spans="1:6" x14ac:dyDescent="0.15">
      <c r="A38" s="241" t="s">
        <v>32848</v>
      </c>
      <c r="B38" s="131"/>
      <c r="C38" s="131"/>
      <c r="D38" s="131"/>
      <c r="E38" s="131"/>
      <c r="F38" s="131"/>
    </row>
    <row r="39" spans="1:6" x14ac:dyDescent="0.15">
      <c r="A39" s="241" t="s">
        <v>32849</v>
      </c>
      <c r="B39" s="123"/>
      <c r="C39" s="131"/>
      <c r="D39" s="131"/>
      <c r="E39" s="131"/>
      <c r="F39" s="131"/>
    </row>
  </sheetData>
  <sheetProtection selectLockedCells="1" selectUnlockedCells="1"/>
  <mergeCells count="7">
    <mergeCell ref="A30:F30"/>
    <mergeCell ref="A2:F2"/>
    <mergeCell ref="A7:F7"/>
    <mergeCell ref="B9:B11"/>
    <mergeCell ref="C9:C11"/>
    <mergeCell ref="C15:C16"/>
    <mergeCell ref="A20:F20"/>
  </mergeCells>
  <pageMargins left="0.7" right="0.7" top="0.75" bottom="0.75" header="0.51180555555555551" footer="0.51180555555555551"/>
  <pageSetup paperSize="9"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8"/>
  <sheetViews>
    <sheetView workbookViewId="0"/>
  </sheetViews>
  <sheetFormatPr baseColWidth="10" defaultColWidth="8.83203125" defaultRowHeight="13" x14ac:dyDescent="0.15"/>
  <cols>
    <col min="1" max="1" width="18.6640625" style="2" customWidth="1"/>
    <col min="2" max="2" width="20.33203125" style="2" customWidth="1"/>
    <col min="3" max="3" width="14.33203125" style="2" customWidth="1"/>
    <col min="4" max="4" width="15.83203125" style="2" customWidth="1"/>
    <col min="5" max="10" width="16.33203125" style="2" customWidth="1"/>
    <col min="11" max="11" width="16.33203125" style="23" customWidth="1"/>
    <col min="12" max="12" width="42.83203125" style="2" customWidth="1"/>
    <col min="13" max="13" width="11.33203125" style="2" bestFit="1" customWidth="1"/>
    <col min="14" max="16384" width="8.83203125" style="2"/>
  </cols>
  <sheetData>
    <row r="1" spans="1:17" s="6" customFormat="1" x14ac:dyDescent="0.2">
      <c r="A1" s="701" t="s">
        <v>33922</v>
      </c>
      <c r="B1" s="701"/>
      <c r="C1" s="701"/>
      <c r="D1" s="701"/>
      <c r="E1" s="701"/>
      <c r="F1" s="701"/>
      <c r="G1" s="701"/>
      <c r="H1" s="701"/>
      <c r="I1" s="701"/>
      <c r="J1" s="701"/>
      <c r="K1" s="702"/>
      <c r="L1" s="701"/>
      <c r="M1" s="701"/>
      <c r="N1" s="14"/>
      <c r="O1" s="15"/>
      <c r="P1" s="15"/>
      <c r="Q1" s="15"/>
    </row>
    <row r="2" spans="1:17" x14ac:dyDescent="0.15">
      <c r="A2" s="1437" t="s">
        <v>24</v>
      </c>
      <c r="B2" s="1437"/>
      <c r="C2" s="1437"/>
      <c r="D2" s="1437"/>
      <c r="E2" s="1437"/>
      <c r="F2" s="1437"/>
      <c r="G2" s="1437"/>
      <c r="H2" s="1437"/>
      <c r="I2" s="1437"/>
      <c r="J2" s="1437"/>
      <c r="K2" s="1437"/>
      <c r="L2" s="1437"/>
      <c r="M2" s="1437"/>
      <c r="N2" s="24"/>
      <c r="O2" s="15"/>
      <c r="P2" s="15"/>
      <c r="Q2" s="15"/>
    </row>
    <row r="3" spans="1:17" s="67" customFormat="1" ht="12.75" customHeight="1" x14ac:dyDescent="0.2">
      <c r="A3" s="1438" t="s">
        <v>25</v>
      </c>
      <c r="B3" s="1438" t="s">
        <v>26</v>
      </c>
      <c r="C3" s="1438" t="s">
        <v>27</v>
      </c>
      <c r="D3" s="1439" t="s">
        <v>28</v>
      </c>
      <c r="E3" s="1441" t="s">
        <v>19</v>
      </c>
      <c r="F3" s="1441"/>
      <c r="G3" s="1441"/>
      <c r="H3" s="1441"/>
      <c r="I3" s="1441"/>
      <c r="J3" s="1441"/>
      <c r="K3" s="703"/>
      <c r="L3" s="1438" t="s">
        <v>29</v>
      </c>
      <c r="M3" s="1438" t="s">
        <v>30</v>
      </c>
      <c r="N3" s="147"/>
      <c r="O3" s="301"/>
      <c r="P3" s="301"/>
    </row>
    <row r="4" spans="1:17" s="300" customFormat="1" ht="26" x14ac:dyDescent="0.2">
      <c r="A4" s="1421"/>
      <c r="B4" s="1421"/>
      <c r="C4" s="1421"/>
      <c r="D4" s="1440"/>
      <c r="E4" s="704" t="s">
        <v>1</v>
      </c>
      <c r="F4" s="296" t="s">
        <v>2</v>
      </c>
      <c r="G4" s="296" t="s">
        <v>3</v>
      </c>
      <c r="H4" s="296" t="s">
        <v>4</v>
      </c>
      <c r="I4" s="296" t="s">
        <v>5</v>
      </c>
      <c r="J4" s="296" t="s">
        <v>31</v>
      </c>
      <c r="K4" s="705" t="s">
        <v>21</v>
      </c>
      <c r="L4" s="1421"/>
      <c r="M4" s="1421"/>
      <c r="N4" s="246"/>
      <c r="O4" s="299"/>
      <c r="P4" s="299"/>
    </row>
    <row r="5" spans="1:17" s="18" customFormat="1" ht="26" x14ac:dyDescent="0.2">
      <c r="A5" s="362" t="s">
        <v>32</v>
      </c>
      <c r="B5" s="362" t="s">
        <v>32</v>
      </c>
      <c r="C5" s="362" t="s">
        <v>33</v>
      </c>
      <c r="D5" s="706" t="s">
        <v>34</v>
      </c>
      <c r="E5" s="87">
        <v>508782</v>
      </c>
      <c r="F5" s="364" t="s">
        <v>7</v>
      </c>
      <c r="G5" s="364" t="s">
        <v>7</v>
      </c>
      <c r="H5" s="364" t="s">
        <v>7</v>
      </c>
      <c r="I5" s="364" t="s">
        <v>7</v>
      </c>
      <c r="J5" s="364" t="s">
        <v>7</v>
      </c>
      <c r="K5" s="12">
        <v>557923</v>
      </c>
      <c r="L5" s="362" t="s">
        <v>35</v>
      </c>
      <c r="M5" s="86" t="s">
        <v>36</v>
      </c>
      <c r="N5" s="124"/>
      <c r="O5" s="125"/>
      <c r="P5" s="125"/>
    </row>
    <row r="6" spans="1:17" s="18" customFormat="1" x14ac:dyDescent="0.2">
      <c r="A6" s="91" t="s">
        <v>37</v>
      </c>
      <c r="B6" s="1431" t="s">
        <v>38</v>
      </c>
      <c r="C6" s="1431" t="s">
        <v>33</v>
      </c>
      <c r="D6" s="1434" t="s">
        <v>34</v>
      </c>
      <c r="E6" s="87">
        <v>4578</v>
      </c>
      <c r="F6" s="364" t="s">
        <v>7</v>
      </c>
      <c r="G6" s="364" t="s">
        <v>7</v>
      </c>
      <c r="H6" s="364" t="s">
        <v>7</v>
      </c>
      <c r="I6" s="364" t="s">
        <v>7</v>
      </c>
      <c r="J6" s="364" t="s">
        <v>7</v>
      </c>
      <c r="K6" s="12" t="s">
        <v>7</v>
      </c>
      <c r="L6" s="362" t="s">
        <v>39</v>
      </c>
      <c r="M6" s="1435" t="s">
        <v>40</v>
      </c>
      <c r="N6" s="124"/>
      <c r="O6" s="125"/>
      <c r="P6" s="125"/>
    </row>
    <row r="7" spans="1:17" s="18" customFormat="1" x14ac:dyDescent="0.2">
      <c r="A7" s="91" t="s">
        <v>41</v>
      </c>
      <c r="B7" s="1431"/>
      <c r="C7" s="1431"/>
      <c r="D7" s="1431"/>
      <c r="E7" s="87">
        <v>1622</v>
      </c>
      <c r="F7" s="364" t="s">
        <v>7</v>
      </c>
      <c r="G7" s="364" t="s">
        <v>7</v>
      </c>
      <c r="H7" s="364" t="s">
        <v>7</v>
      </c>
      <c r="I7" s="364" t="s">
        <v>7</v>
      </c>
      <c r="J7" s="364" t="s">
        <v>7</v>
      </c>
      <c r="K7" s="12" t="s">
        <v>7</v>
      </c>
      <c r="L7" s="362" t="s">
        <v>39</v>
      </c>
      <c r="M7" s="1435"/>
      <c r="N7" s="126"/>
      <c r="O7" s="125"/>
      <c r="P7" s="125"/>
    </row>
    <row r="8" spans="1:17" s="18" customFormat="1" x14ac:dyDescent="0.2">
      <c r="A8" s="91" t="s">
        <v>42</v>
      </c>
      <c r="B8" s="1431"/>
      <c r="C8" s="1431"/>
      <c r="D8" s="1431"/>
      <c r="E8" s="87">
        <v>4770</v>
      </c>
      <c r="F8" s="364" t="s">
        <v>7</v>
      </c>
      <c r="G8" s="364" t="s">
        <v>7</v>
      </c>
      <c r="H8" s="364" t="s">
        <v>7</v>
      </c>
      <c r="I8" s="364" t="s">
        <v>7</v>
      </c>
      <c r="J8" s="364" t="s">
        <v>7</v>
      </c>
      <c r="K8" s="12" t="s">
        <v>7</v>
      </c>
      <c r="L8" s="362" t="s">
        <v>39</v>
      </c>
      <c r="M8" s="1435"/>
      <c r="N8" s="124"/>
      <c r="O8" s="125"/>
      <c r="P8" s="125"/>
    </row>
    <row r="9" spans="1:17" s="21" customFormat="1" ht="26" x14ac:dyDescent="0.2">
      <c r="A9" s="362" t="s">
        <v>43</v>
      </c>
      <c r="B9" s="362" t="s">
        <v>44</v>
      </c>
      <c r="C9" s="362" t="s">
        <v>33</v>
      </c>
      <c r="D9" s="362" t="s">
        <v>45</v>
      </c>
      <c r="E9" s="87">
        <v>2074</v>
      </c>
      <c r="F9" s="364" t="s">
        <v>7</v>
      </c>
      <c r="G9" s="364" t="s">
        <v>7</v>
      </c>
      <c r="H9" s="364" t="s">
        <v>7</v>
      </c>
      <c r="I9" s="364" t="s">
        <v>7</v>
      </c>
      <c r="J9" s="364" t="s">
        <v>7</v>
      </c>
      <c r="K9" s="12" t="s">
        <v>7</v>
      </c>
      <c r="L9" s="362" t="s">
        <v>39</v>
      </c>
      <c r="M9" s="86" t="s">
        <v>46</v>
      </c>
      <c r="N9" s="248"/>
      <c r="O9" s="127"/>
      <c r="P9" s="127"/>
    </row>
    <row r="10" spans="1:17" ht="26" x14ac:dyDescent="0.15">
      <c r="A10" s="362" t="s">
        <v>47</v>
      </c>
      <c r="B10" s="362" t="s">
        <v>48</v>
      </c>
      <c r="C10" s="362" t="s">
        <v>49</v>
      </c>
      <c r="D10" s="362" t="s">
        <v>50</v>
      </c>
      <c r="E10" s="87">
        <v>3924</v>
      </c>
      <c r="F10" s="364" t="s">
        <v>7</v>
      </c>
      <c r="G10" s="364" t="s">
        <v>7</v>
      </c>
      <c r="H10" s="364" t="s">
        <v>7</v>
      </c>
      <c r="I10" s="364" t="s">
        <v>7</v>
      </c>
      <c r="J10" s="364" t="s">
        <v>7</v>
      </c>
      <c r="K10" s="12" t="s">
        <v>7</v>
      </c>
      <c r="L10" s="362" t="s">
        <v>39</v>
      </c>
      <c r="M10" s="86" t="s">
        <v>51</v>
      </c>
      <c r="N10" s="128"/>
      <c r="O10" s="129"/>
      <c r="P10" s="129"/>
    </row>
    <row r="11" spans="1:17" s="6" customFormat="1" ht="26" x14ac:dyDescent="0.2">
      <c r="A11" s="362" t="s">
        <v>52</v>
      </c>
      <c r="B11" s="362" t="s">
        <v>53</v>
      </c>
      <c r="C11" s="362" t="s">
        <v>33</v>
      </c>
      <c r="D11" s="362" t="s">
        <v>54</v>
      </c>
      <c r="E11" s="87">
        <v>2474</v>
      </c>
      <c r="F11" s="364" t="s">
        <v>7</v>
      </c>
      <c r="G11" s="364" t="s">
        <v>7</v>
      </c>
      <c r="H11" s="364" t="s">
        <v>7</v>
      </c>
      <c r="I11" s="364" t="s">
        <v>7</v>
      </c>
      <c r="J11" s="364" t="s">
        <v>7</v>
      </c>
      <c r="K11" s="12" t="s">
        <v>7</v>
      </c>
      <c r="L11" s="362" t="s">
        <v>39</v>
      </c>
      <c r="M11" s="86" t="s">
        <v>55</v>
      </c>
      <c r="N11" s="124"/>
      <c r="O11" s="130"/>
      <c r="P11" s="130"/>
    </row>
    <row r="12" spans="1:17" ht="26" x14ac:dyDescent="0.15">
      <c r="A12" s="362" t="s">
        <v>56</v>
      </c>
      <c r="B12" s="362" t="s">
        <v>57</v>
      </c>
      <c r="C12" s="362" t="s">
        <v>58</v>
      </c>
      <c r="D12" s="362" t="s">
        <v>59</v>
      </c>
      <c r="E12" s="87">
        <v>3311</v>
      </c>
      <c r="F12" s="364" t="s">
        <v>7</v>
      </c>
      <c r="G12" s="364" t="s">
        <v>7</v>
      </c>
      <c r="H12" s="364" t="s">
        <v>7</v>
      </c>
      <c r="I12" s="364" t="s">
        <v>7</v>
      </c>
      <c r="J12" s="364" t="s">
        <v>7</v>
      </c>
      <c r="K12" s="12" t="s">
        <v>7</v>
      </c>
      <c r="L12" s="362" t="s">
        <v>60</v>
      </c>
      <c r="M12" s="1435" t="s">
        <v>61</v>
      </c>
      <c r="N12" s="131"/>
      <c r="O12" s="32"/>
      <c r="P12" s="32"/>
    </row>
    <row r="13" spans="1:17" ht="26" x14ac:dyDescent="0.15">
      <c r="A13" s="362" t="s">
        <v>62</v>
      </c>
      <c r="B13" s="362" t="s">
        <v>63</v>
      </c>
      <c r="C13" s="362" t="s">
        <v>64</v>
      </c>
      <c r="D13" s="362" t="s">
        <v>59</v>
      </c>
      <c r="E13" s="87">
        <v>4702</v>
      </c>
      <c r="F13" s="364" t="s">
        <v>7</v>
      </c>
      <c r="G13" s="364" t="s">
        <v>7</v>
      </c>
      <c r="H13" s="364" t="s">
        <v>7</v>
      </c>
      <c r="I13" s="364" t="s">
        <v>7</v>
      </c>
      <c r="J13" s="364" t="s">
        <v>7</v>
      </c>
      <c r="K13" s="12" t="s">
        <v>7</v>
      </c>
      <c r="L13" s="362" t="s">
        <v>60</v>
      </c>
      <c r="M13" s="1435"/>
      <c r="N13" s="131"/>
      <c r="O13" s="32"/>
      <c r="P13" s="32"/>
    </row>
    <row r="14" spans="1:17" ht="25" customHeight="1" x14ac:dyDescent="0.15">
      <c r="A14" s="362" t="s">
        <v>65</v>
      </c>
      <c r="B14" s="362" t="s">
        <v>66</v>
      </c>
      <c r="C14" s="362" t="s">
        <v>67</v>
      </c>
      <c r="D14" s="362" t="s">
        <v>34</v>
      </c>
      <c r="E14" s="364" t="s">
        <v>7</v>
      </c>
      <c r="F14" s="364" t="s">
        <v>7</v>
      </c>
      <c r="G14" s="364" t="s">
        <v>7</v>
      </c>
      <c r="H14" s="12">
        <v>74035</v>
      </c>
      <c r="I14" s="364" t="s">
        <v>7</v>
      </c>
      <c r="J14" s="364" t="s">
        <v>7</v>
      </c>
      <c r="K14" s="12" t="s">
        <v>7</v>
      </c>
      <c r="L14" s="362" t="s">
        <v>68</v>
      </c>
      <c r="M14" s="86" t="s">
        <v>69</v>
      </c>
      <c r="N14" s="31"/>
      <c r="O14" s="32"/>
      <c r="P14" s="32"/>
    </row>
    <row r="15" spans="1:17" ht="45" customHeight="1" x14ac:dyDescent="0.15">
      <c r="A15" s="362" t="s">
        <v>70</v>
      </c>
      <c r="B15" s="362" t="s">
        <v>71</v>
      </c>
      <c r="C15" s="362" t="s">
        <v>33</v>
      </c>
      <c r="D15" s="362" t="s">
        <v>72</v>
      </c>
      <c r="E15" s="87">
        <v>431126</v>
      </c>
      <c r="F15" s="87">
        <v>404291</v>
      </c>
      <c r="G15" s="87">
        <v>414343</v>
      </c>
      <c r="H15" s="87">
        <v>444598</v>
      </c>
      <c r="I15" s="87">
        <v>370711</v>
      </c>
      <c r="J15" s="87">
        <v>315894</v>
      </c>
      <c r="K15" s="12" t="s">
        <v>7</v>
      </c>
      <c r="L15" s="362" t="s">
        <v>73</v>
      </c>
      <c r="M15" s="86" t="s">
        <v>74</v>
      </c>
      <c r="N15" s="121"/>
      <c r="O15" s="122"/>
      <c r="P15" s="32"/>
      <c r="Q15" s="15"/>
    </row>
    <row r="16" spans="1:17" s="21" customFormat="1" ht="39" x14ac:dyDescent="0.2">
      <c r="A16" s="362" t="s">
        <v>75</v>
      </c>
      <c r="B16" s="362" t="s">
        <v>76</v>
      </c>
      <c r="C16" s="362" t="s">
        <v>64</v>
      </c>
      <c r="D16" s="362" t="s">
        <v>72</v>
      </c>
      <c r="E16" s="87">
        <v>5898</v>
      </c>
      <c r="F16" s="364" t="s">
        <v>7</v>
      </c>
      <c r="G16" s="364" t="s">
        <v>7</v>
      </c>
      <c r="H16" s="364" t="s">
        <v>7</v>
      </c>
      <c r="I16" s="364" t="s">
        <v>7</v>
      </c>
      <c r="J16" s="364" t="s">
        <v>7</v>
      </c>
      <c r="K16" s="12" t="s">
        <v>7</v>
      </c>
      <c r="L16" s="362" t="s">
        <v>39</v>
      </c>
      <c r="M16" s="86" t="s">
        <v>77</v>
      </c>
      <c r="N16" s="248"/>
      <c r="O16" s="127"/>
      <c r="P16" s="127"/>
    </row>
    <row r="17" spans="1:18" s="27" customFormat="1" ht="26" x14ac:dyDescent="0.2">
      <c r="A17" s="707" t="s">
        <v>21955</v>
      </c>
      <c r="B17" s="708" t="s">
        <v>78</v>
      </c>
      <c r="C17" s="709" t="s">
        <v>33</v>
      </c>
      <c r="D17" s="707" t="s">
        <v>79</v>
      </c>
      <c r="E17" s="156">
        <v>2092</v>
      </c>
      <c r="F17" s="617" t="s">
        <v>7</v>
      </c>
      <c r="G17" s="617" t="s">
        <v>7</v>
      </c>
      <c r="H17" s="617" t="s">
        <v>7</v>
      </c>
      <c r="I17" s="617" t="s">
        <v>7</v>
      </c>
      <c r="J17" s="617" t="s">
        <v>7</v>
      </c>
      <c r="K17" s="13" t="s">
        <v>7</v>
      </c>
      <c r="L17" s="709" t="s">
        <v>39</v>
      </c>
      <c r="M17" s="617" t="s">
        <v>80</v>
      </c>
      <c r="N17" s="246"/>
      <c r="O17" s="115"/>
      <c r="P17" s="115"/>
    </row>
    <row r="18" spans="1:18" x14ac:dyDescent="0.15">
      <c r="A18" s="249"/>
      <c r="B18" s="249"/>
      <c r="C18" s="249"/>
      <c r="D18" s="249"/>
      <c r="E18" s="28"/>
      <c r="F18" s="249"/>
      <c r="G18" s="249"/>
      <c r="H18" s="123"/>
      <c r="I18" s="123"/>
      <c r="J18" s="123"/>
      <c r="K18" s="134"/>
      <c r="L18" s="123"/>
      <c r="M18" s="123"/>
      <c r="N18" s="123"/>
      <c r="O18" s="115"/>
      <c r="P18" s="115"/>
      <c r="Q18" s="27"/>
      <c r="R18" s="27"/>
    </row>
    <row r="19" spans="1:18" x14ac:dyDescent="0.15">
      <c r="A19" s="1436" t="s">
        <v>81</v>
      </c>
      <c r="B19" s="1436"/>
      <c r="C19" s="1436"/>
      <c r="D19" s="1436"/>
      <c r="E19" s="1436"/>
      <c r="F19" s="1436"/>
      <c r="G19" s="1436"/>
      <c r="H19" s="123"/>
      <c r="I19" s="123"/>
      <c r="J19" s="123"/>
      <c r="K19" s="134"/>
      <c r="L19" s="31"/>
      <c r="M19" s="31"/>
      <c r="N19" s="31"/>
      <c r="O19" s="32"/>
      <c r="P19" s="32"/>
    </row>
    <row r="20" spans="1:18" s="27" customFormat="1" ht="26" x14ac:dyDescent="0.2">
      <c r="A20" s="142" t="s">
        <v>25</v>
      </c>
      <c r="B20" s="142" t="s">
        <v>26</v>
      </c>
      <c r="C20" s="142" t="s">
        <v>27</v>
      </c>
      <c r="D20" s="142" t="s">
        <v>28</v>
      </c>
      <c r="E20" s="142" t="s">
        <v>10</v>
      </c>
      <c r="F20" s="142" t="s">
        <v>29</v>
      </c>
      <c r="G20" s="142" t="s">
        <v>30</v>
      </c>
      <c r="H20" s="29"/>
      <c r="I20" s="30"/>
      <c r="J20" s="30"/>
      <c r="K20" s="30"/>
      <c r="L20" s="135"/>
      <c r="M20" s="29"/>
      <c r="N20" s="29"/>
      <c r="O20" s="115"/>
      <c r="P20" s="115"/>
    </row>
    <row r="21" spans="1:18" ht="52" x14ac:dyDescent="0.15">
      <c r="A21" s="136" t="s">
        <v>2259</v>
      </c>
      <c r="B21" s="136" t="s">
        <v>82</v>
      </c>
      <c r="C21" s="245" t="s">
        <v>33</v>
      </c>
      <c r="D21" s="245" t="s">
        <v>83</v>
      </c>
      <c r="E21" s="245" t="s">
        <v>84</v>
      </c>
      <c r="F21" s="245" t="s">
        <v>85</v>
      </c>
      <c r="G21" s="44" t="s">
        <v>86</v>
      </c>
      <c r="H21" s="29"/>
      <c r="I21" s="30"/>
      <c r="J21" s="30"/>
      <c r="K21" s="30"/>
      <c r="L21" s="30"/>
      <c r="M21" s="31"/>
      <c r="N21" s="31"/>
      <c r="O21" s="32"/>
      <c r="P21" s="32"/>
    </row>
    <row r="22" spans="1:18" s="32" customFormat="1" ht="26" x14ac:dyDescent="0.15">
      <c r="A22" s="245" t="s">
        <v>87</v>
      </c>
      <c r="B22" s="245" t="s">
        <v>88</v>
      </c>
      <c r="C22" s="245" t="s">
        <v>33</v>
      </c>
      <c r="D22" s="245" t="s">
        <v>83</v>
      </c>
      <c r="E22" s="245" t="s">
        <v>89</v>
      </c>
      <c r="F22" s="245" t="s">
        <v>85</v>
      </c>
      <c r="G22" s="246" t="s">
        <v>90</v>
      </c>
      <c r="H22" s="29"/>
      <c r="I22" s="30"/>
      <c r="J22" s="29"/>
      <c r="K22" s="30"/>
      <c r="L22" s="29"/>
      <c r="M22" s="31"/>
      <c r="N22" s="31"/>
    </row>
    <row r="23" spans="1:18" ht="30" customHeight="1" x14ac:dyDescent="0.15">
      <c r="A23" s="245" t="s">
        <v>91</v>
      </c>
      <c r="B23" s="245" t="s">
        <v>92</v>
      </c>
      <c r="C23" s="245" t="s">
        <v>33</v>
      </c>
      <c r="D23" s="245" t="s">
        <v>54</v>
      </c>
      <c r="E23" s="245" t="s">
        <v>93</v>
      </c>
      <c r="F23" s="245" t="s">
        <v>85</v>
      </c>
      <c r="G23" s="246" t="s">
        <v>94</v>
      </c>
      <c r="H23" s="43"/>
      <c r="I23" s="137"/>
      <c r="J23" s="137"/>
      <c r="K23" s="138"/>
      <c r="L23" s="138"/>
      <c r="M23" s="137"/>
      <c r="N23" s="137"/>
      <c r="O23" s="139"/>
      <c r="P23" s="115"/>
      <c r="Q23" s="27"/>
    </row>
    <row r="24" spans="1:18" ht="52" x14ac:dyDescent="0.15">
      <c r="A24" s="539" t="s">
        <v>32828</v>
      </c>
      <c r="B24" s="539" t="s">
        <v>529</v>
      </c>
      <c r="C24" s="539" t="s">
        <v>33</v>
      </c>
      <c r="D24" s="539" t="s">
        <v>72</v>
      </c>
      <c r="E24" s="539" t="s">
        <v>32827</v>
      </c>
      <c r="F24" s="539" t="s">
        <v>85</v>
      </c>
      <c r="G24" s="44" t="s">
        <v>74</v>
      </c>
      <c r="H24" s="43"/>
      <c r="I24" s="137"/>
      <c r="J24" s="137"/>
      <c r="K24" s="138"/>
      <c r="L24" s="138"/>
      <c r="M24" s="137"/>
      <c r="N24" s="137"/>
      <c r="O24" s="139"/>
      <c r="P24" s="115"/>
      <c r="Q24" s="27"/>
    </row>
    <row r="25" spans="1:18" ht="50.5" customHeight="1" x14ac:dyDescent="0.15">
      <c r="A25" s="34" t="s">
        <v>95</v>
      </c>
      <c r="B25" s="34" t="s">
        <v>96</v>
      </c>
      <c r="C25" s="34" t="s">
        <v>33</v>
      </c>
      <c r="D25" s="34" t="s">
        <v>97</v>
      </c>
      <c r="E25" s="34" t="s">
        <v>98</v>
      </c>
      <c r="F25" s="34" t="s">
        <v>85</v>
      </c>
      <c r="G25" s="140" t="s">
        <v>8</v>
      </c>
      <c r="H25" s="137"/>
      <c r="I25" s="137"/>
      <c r="J25" s="137"/>
      <c r="K25" s="138"/>
      <c r="L25" s="137"/>
      <c r="M25" s="137"/>
      <c r="N25" s="137"/>
      <c r="O25" s="139"/>
      <c r="P25" s="115"/>
      <c r="Q25" s="27"/>
    </row>
    <row r="26" spans="1:18" ht="13" customHeight="1" x14ac:dyDescent="0.15">
      <c r="A26" s="539"/>
      <c r="B26" s="539"/>
      <c r="C26" s="539"/>
      <c r="D26" s="539"/>
      <c r="E26" s="539"/>
      <c r="F26" s="539"/>
      <c r="G26" s="246"/>
      <c r="H26" s="137"/>
      <c r="I26" s="137"/>
      <c r="J26" s="137"/>
      <c r="K26" s="138"/>
      <c r="L26" s="137"/>
      <c r="M26" s="137"/>
      <c r="N26" s="137"/>
      <c r="O26" s="139"/>
      <c r="P26" s="115"/>
      <c r="Q26" s="27"/>
    </row>
    <row r="27" spans="1:18" s="32" customFormat="1" ht="71" customHeight="1" x14ac:dyDescent="0.15">
      <c r="A27" s="1431" t="s">
        <v>32829</v>
      </c>
      <c r="B27" s="1433"/>
      <c r="C27" s="1433"/>
      <c r="D27" s="1433"/>
      <c r="E27" s="1433"/>
      <c r="F27" s="1433"/>
      <c r="G27" s="1433"/>
      <c r="H27" s="35"/>
      <c r="I27" s="35"/>
      <c r="J27" s="35"/>
      <c r="K27" s="36"/>
      <c r="L27" s="35"/>
      <c r="M27" s="37"/>
      <c r="N27" s="38"/>
    </row>
    <row r="28" spans="1:18" x14ac:dyDescent="0.15">
      <c r="A28" s="362"/>
      <c r="B28" s="363"/>
      <c r="C28" s="363"/>
      <c r="D28" s="363"/>
      <c r="E28" s="363"/>
      <c r="F28" s="364"/>
      <c r="G28" s="364"/>
      <c r="H28" s="35"/>
      <c r="I28" s="35"/>
      <c r="J28" s="35"/>
      <c r="K28" s="36"/>
      <c r="L28" s="35"/>
      <c r="M28" s="37"/>
      <c r="N28" s="38"/>
      <c r="O28" s="32"/>
      <c r="P28" s="32"/>
    </row>
    <row r="29" spans="1:18" x14ac:dyDescent="0.15">
      <c r="A29" s="1275"/>
      <c r="B29" s="363"/>
      <c r="C29" s="363"/>
      <c r="D29" s="363"/>
      <c r="E29" s="363"/>
      <c r="F29" s="1279"/>
      <c r="G29" s="1279"/>
      <c r="H29" s="35"/>
      <c r="I29" s="35"/>
      <c r="J29" s="35"/>
      <c r="K29" s="36"/>
      <c r="L29" s="35"/>
      <c r="M29" s="37"/>
      <c r="N29" s="38"/>
      <c r="O29" s="32"/>
      <c r="P29" s="32"/>
    </row>
    <row r="30" spans="1:18" x14ac:dyDescent="0.15">
      <c r="A30" s="365" t="s">
        <v>99</v>
      </c>
      <c r="B30" s="366"/>
      <c r="C30" s="366"/>
      <c r="D30" s="366"/>
      <c r="E30" s="366"/>
      <c r="F30" s="243"/>
      <c r="G30" s="243"/>
      <c r="H30" s="35"/>
      <c r="I30" s="35"/>
      <c r="J30" s="35"/>
      <c r="K30" s="36"/>
      <c r="L30" s="35"/>
      <c r="M30" s="37"/>
      <c r="N30" s="38"/>
      <c r="O30" s="32"/>
      <c r="P30" s="32"/>
    </row>
    <row r="31" spans="1:18" x14ac:dyDescent="0.15">
      <c r="A31" s="241" t="s">
        <v>32832</v>
      </c>
      <c r="B31" s="366"/>
      <c r="C31" s="366"/>
      <c r="D31" s="366"/>
      <c r="E31" s="366"/>
      <c r="F31" s="243"/>
      <c r="G31" s="243"/>
      <c r="H31" s="35"/>
      <c r="I31" s="35"/>
      <c r="J31" s="35"/>
      <c r="K31" s="36"/>
      <c r="L31" s="35"/>
      <c r="M31" s="37"/>
      <c r="N31" s="38"/>
      <c r="O31" s="32"/>
      <c r="P31" s="32"/>
    </row>
    <row r="32" spans="1:18" x14ac:dyDescent="0.15">
      <c r="A32" s="241" t="s">
        <v>32844</v>
      </c>
      <c r="B32" s="366"/>
      <c r="C32" s="366"/>
      <c r="D32" s="366"/>
      <c r="E32" s="366"/>
      <c r="F32" s="243"/>
      <c r="G32" s="243"/>
      <c r="H32" s="35"/>
      <c r="I32" s="35"/>
      <c r="J32" s="35"/>
      <c r="K32" s="36"/>
      <c r="L32" s="35"/>
      <c r="M32" s="37"/>
      <c r="N32" s="38"/>
      <c r="O32" s="32"/>
      <c r="P32" s="32"/>
    </row>
    <row r="33" spans="1:16" x14ac:dyDescent="0.15">
      <c r="A33" s="241" t="s">
        <v>32833</v>
      </c>
      <c r="B33" s="366"/>
      <c r="C33" s="366"/>
      <c r="D33" s="366"/>
      <c r="E33" s="366"/>
      <c r="F33" s="243"/>
      <c r="G33" s="243"/>
      <c r="H33" s="250"/>
      <c r="I33" s="250"/>
      <c r="J33" s="250"/>
      <c r="K33" s="25"/>
      <c r="L33" s="250"/>
      <c r="M33" s="124"/>
      <c r="N33" s="38"/>
      <c r="O33" s="32"/>
      <c r="P33" s="32"/>
    </row>
    <row r="34" spans="1:16" x14ac:dyDescent="0.15">
      <c r="A34" s="241" t="s">
        <v>32834</v>
      </c>
      <c r="B34" s="241"/>
      <c r="C34" s="366"/>
      <c r="D34" s="366"/>
      <c r="E34" s="366"/>
      <c r="F34" s="243"/>
      <c r="G34" s="243"/>
      <c r="H34" s="250"/>
      <c r="I34" s="250"/>
      <c r="J34" s="250"/>
      <c r="K34" s="25"/>
      <c r="L34" s="250"/>
      <c r="M34" s="124"/>
      <c r="N34" s="38"/>
      <c r="O34" s="32"/>
      <c r="P34" s="32"/>
    </row>
    <row r="35" spans="1:16" x14ac:dyDescent="0.15">
      <c r="A35" s="241" t="s">
        <v>32835</v>
      </c>
      <c r="B35" s="367"/>
      <c r="C35" s="125"/>
      <c r="D35" s="125"/>
      <c r="E35" s="125"/>
      <c r="F35" s="364"/>
      <c r="G35" s="364"/>
      <c r="H35" s="38"/>
      <c r="I35" s="38"/>
      <c r="J35" s="38"/>
      <c r="K35" s="141"/>
      <c r="L35" s="38"/>
      <c r="M35" s="131"/>
      <c r="N35" s="38"/>
      <c r="O35" s="32"/>
      <c r="P35" s="32"/>
    </row>
    <row r="36" spans="1:16" x14ac:dyDescent="0.15">
      <c r="A36" s="241" t="s">
        <v>32836</v>
      </c>
      <c r="B36" s="367"/>
      <c r="C36" s="125"/>
      <c r="D36" s="125"/>
      <c r="E36" s="125"/>
      <c r="F36" s="364"/>
      <c r="G36" s="364"/>
      <c r="H36" s="38"/>
      <c r="I36" s="38"/>
      <c r="J36" s="38"/>
      <c r="K36" s="141"/>
      <c r="L36" s="38"/>
      <c r="M36" s="131"/>
      <c r="N36" s="38"/>
      <c r="O36" s="32"/>
      <c r="P36" s="32"/>
    </row>
    <row r="37" spans="1:16" x14ac:dyDescent="0.15">
      <c r="A37" s="241" t="s">
        <v>32837</v>
      </c>
      <c r="B37" s="362"/>
      <c r="C37" s="241"/>
      <c r="D37" s="241"/>
      <c r="E37" s="241"/>
      <c r="F37" s="242"/>
      <c r="G37" s="242"/>
      <c r="H37" s="246"/>
      <c r="I37" s="246"/>
      <c r="J37" s="246"/>
      <c r="K37" s="20"/>
      <c r="L37" s="246"/>
      <c r="M37" s="248"/>
      <c r="N37" s="38"/>
      <c r="O37" s="32"/>
      <c r="P37" s="32"/>
    </row>
    <row r="38" spans="1:16" x14ac:dyDescent="0.15">
      <c r="A38" s="241" t="s">
        <v>32842</v>
      </c>
      <c r="B38" s="241"/>
      <c r="C38" s="241"/>
      <c r="D38" s="241"/>
      <c r="E38" s="241"/>
      <c r="F38" s="242"/>
      <c r="G38" s="242"/>
      <c r="H38" s="131"/>
      <c r="I38" s="131"/>
      <c r="J38" s="131"/>
      <c r="K38" s="128"/>
      <c r="L38" s="131"/>
      <c r="M38" s="131"/>
      <c r="N38" s="131"/>
      <c r="O38" s="32"/>
      <c r="P38" s="32"/>
    </row>
    <row r="39" spans="1:16" x14ac:dyDescent="0.15">
      <c r="A39" s="241" t="s">
        <v>32838</v>
      </c>
      <c r="B39" s="241"/>
      <c r="C39" s="91"/>
      <c r="D39" s="91"/>
      <c r="E39" s="91"/>
      <c r="F39" s="86"/>
      <c r="G39" s="86"/>
      <c r="H39" s="131"/>
      <c r="I39" s="131"/>
      <c r="J39" s="131"/>
      <c r="K39" s="128"/>
      <c r="L39" s="131"/>
      <c r="M39" s="131"/>
      <c r="N39" s="131"/>
      <c r="O39" s="32"/>
      <c r="P39" s="32"/>
    </row>
    <row r="40" spans="1:16" x14ac:dyDescent="0.15">
      <c r="A40" s="241" t="s">
        <v>100</v>
      </c>
      <c r="B40" s="241"/>
      <c r="C40" s="241"/>
      <c r="D40" s="241"/>
      <c r="E40" s="241"/>
      <c r="F40" s="241"/>
      <c r="G40" s="241"/>
      <c r="H40" s="131"/>
      <c r="I40" s="131"/>
      <c r="J40" s="131"/>
      <c r="K40" s="128"/>
      <c r="L40" s="131"/>
      <c r="M40" s="131"/>
      <c r="N40" s="131"/>
      <c r="O40" s="32"/>
      <c r="P40" s="32"/>
    </row>
    <row r="41" spans="1:16" x14ac:dyDescent="0.15">
      <c r="A41" s="241" t="s">
        <v>32839</v>
      </c>
      <c r="B41" s="241"/>
      <c r="C41" s="241"/>
      <c r="D41" s="241"/>
      <c r="E41" s="241"/>
      <c r="F41" s="241"/>
      <c r="G41" s="241"/>
      <c r="H41" s="131"/>
      <c r="I41" s="131"/>
      <c r="J41" s="131"/>
      <c r="K41" s="128"/>
      <c r="L41" s="131"/>
      <c r="M41" s="131"/>
      <c r="N41" s="131"/>
      <c r="O41" s="32"/>
      <c r="P41" s="32"/>
    </row>
    <row r="42" spans="1:16" x14ac:dyDescent="0.15">
      <c r="A42" s="241" t="s">
        <v>32843</v>
      </c>
      <c r="B42" s="241"/>
      <c r="C42" s="241"/>
      <c r="D42" s="241"/>
      <c r="E42" s="241"/>
      <c r="F42" s="241"/>
      <c r="G42" s="241"/>
      <c r="H42" s="131"/>
      <c r="I42" s="131"/>
      <c r="J42" s="131"/>
      <c r="K42" s="128"/>
      <c r="L42" s="131"/>
      <c r="M42" s="131"/>
      <c r="N42" s="131"/>
      <c r="O42" s="32"/>
      <c r="P42" s="32"/>
    </row>
    <row r="43" spans="1:16" x14ac:dyDescent="0.15">
      <c r="A43" s="241" t="s">
        <v>32841</v>
      </c>
      <c r="B43" s="241"/>
      <c r="C43" s="241"/>
      <c r="D43" s="241"/>
      <c r="E43" s="241"/>
      <c r="F43" s="241"/>
      <c r="G43" s="241"/>
      <c r="H43" s="131"/>
      <c r="I43" s="131"/>
      <c r="J43" s="131"/>
      <c r="K43" s="128"/>
      <c r="L43" s="131"/>
      <c r="M43" s="131"/>
      <c r="N43" s="131"/>
      <c r="O43" s="32"/>
      <c r="P43" s="32"/>
    </row>
    <row r="44" spans="1:16" x14ac:dyDescent="0.15">
      <c r="A44" s="241" t="s">
        <v>32840</v>
      </c>
      <c r="B44" s="241"/>
      <c r="C44" s="241"/>
      <c r="D44" s="241"/>
      <c r="E44" s="241"/>
      <c r="F44" s="241"/>
      <c r="G44" s="241"/>
      <c r="H44" s="131"/>
      <c r="I44" s="131"/>
      <c r="J44" s="131"/>
      <c r="K44" s="128"/>
      <c r="L44" s="131"/>
      <c r="M44" s="131"/>
      <c r="N44" s="131"/>
      <c r="O44" s="32"/>
      <c r="P44" s="32"/>
    </row>
    <row r="45" spans="1:16" x14ac:dyDescent="0.15">
      <c r="A45" s="110"/>
      <c r="B45" s="110"/>
      <c r="C45" s="110"/>
      <c r="D45" s="110"/>
      <c r="E45" s="110"/>
      <c r="F45" s="110"/>
      <c r="G45" s="110"/>
      <c r="H45" s="24"/>
      <c r="I45" s="24"/>
      <c r="J45" s="24"/>
      <c r="K45" s="22"/>
      <c r="L45" s="24"/>
      <c r="M45" s="24"/>
      <c r="N45" s="24"/>
    </row>
    <row r="46" spans="1:16" x14ac:dyDescent="0.15">
      <c r="A46" s="110"/>
      <c r="B46" s="110"/>
      <c r="C46" s="110"/>
      <c r="D46" s="110"/>
      <c r="E46" s="110"/>
      <c r="F46" s="110"/>
      <c r="G46" s="110"/>
      <c r="H46" s="24"/>
      <c r="I46" s="24"/>
      <c r="J46" s="24"/>
      <c r="K46" s="22"/>
      <c r="L46" s="24"/>
      <c r="M46" s="24"/>
      <c r="N46" s="24"/>
    </row>
    <row r="47" spans="1:16" x14ac:dyDescent="0.15">
      <c r="A47" s="110"/>
      <c r="B47" s="110"/>
      <c r="C47" s="110"/>
      <c r="D47" s="110"/>
      <c r="E47" s="110"/>
      <c r="F47" s="110"/>
      <c r="G47" s="110"/>
      <c r="H47" s="24"/>
      <c r="I47" s="24"/>
      <c r="J47" s="24"/>
      <c r="K47" s="22"/>
      <c r="L47" s="24"/>
      <c r="M47" s="24"/>
      <c r="N47" s="24"/>
    </row>
    <row r="48" spans="1:16" x14ac:dyDescent="0.15">
      <c r="A48" s="110"/>
      <c r="B48" s="110"/>
      <c r="C48" s="110"/>
      <c r="D48" s="110"/>
      <c r="E48" s="110"/>
      <c r="F48" s="110"/>
      <c r="G48" s="110"/>
      <c r="H48" s="24"/>
      <c r="I48" s="24"/>
      <c r="J48" s="24"/>
      <c r="K48" s="22"/>
      <c r="L48" s="24"/>
      <c r="M48" s="24"/>
      <c r="N48" s="24"/>
    </row>
    <row r="49" spans="1:14" x14ac:dyDescent="0.15">
      <c r="A49" s="110"/>
      <c r="B49" s="110"/>
      <c r="C49" s="110"/>
      <c r="D49" s="110"/>
      <c r="E49" s="110"/>
      <c r="F49" s="110"/>
      <c r="G49" s="110"/>
      <c r="H49" s="24"/>
      <c r="I49" s="24"/>
      <c r="J49" s="24"/>
      <c r="K49" s="22"/>
      <c r="L49" s="24"/>
      <c r="M49" s="24"/>
      <c r="N49" s="24"/>
    </row>
    <row r="50" spans="1:14" x14ac:dyDescent="0.15">
      <c r="A50" s="110"/>
      <c r="B50" s="110"/>
      <c r="C50" s="110"/>
      <c r="D50" s="110"/>
      <c r="E50" s="110"/>
      <c r="F50" s="110"/>
      <c r="G50" s="110"/>
      <c r="H50" s="24"/>
      <c r="I50" s="24"/>
      <c r="J50" s="24"/>
      <c r="K50" s="22"/>
      <c r="L50" s="24"/>
      <c r="M50" s="24"/>
      <c r="N50" s="24"/>
    </row>
    <row r="51" spans="1:14" x14ac:dyDescent="0.15">
      <c r="A51" s="110"/>
      <c r="B51" s="110"/>
      <c r="C51" s="110"/>
      <c r="D51" s="110"/>
      <c r="E51" s="110"/>
      <c r="F51" s="110"/>
      <c r="G51" s="110"/>
      <c r="H51" s="24"/>
      <c r="I51" s="24"/>
      <c r="J51" s="24"/>
      <c r="K51" s="22"/>
      <c r="L51" s="24"/>
      <c r="M51" s="24"/>
      <c r="N51" s="24"/>
    </row>
    <row r="52" spans="1:14" x14ac:dyDescent="0.15">
      <c r="A52" s="110"/>
      <c r="B52" s="110"/>
      <c r="C52" s="110"/>
      <c r="D52" s="110"/>
      <c r="E52" s="110"/>
      <c r="F52" s="110"/>
      <c r="G52" s="110"/>
      <c r="H52" s="24"/>
      <c r="I52" s="24"/>
      <c r="J52" s="24"/>
      <c r="K52" s="22"/>
      <c r="L52" s="24"/>
      <c r="M52" s="24"/>
      <c r="N52" s="24"/>
    </row>
    <row r="53" spans="1:14" x14ac:dyDescent="0.15">
      <c r="A53" s="110"/>
      <c r="B53" s="110"/>
      <c r="C53" s="110"/>
      <c r="D53" s="110"/>
      <c r="E53" s="110"/>
      <c r="F53" s="110"/>
      <c r="G53" s="110"/>
      <c r="H53" s="24"/>
      <c r="I53" s="24"/>
      <c r="J53" s="24"/>
      <c r="K53" s="22"/>
      <c r="L53" s="24"/>
      <c r="M53" s="24"/>
      <c r="N53" s="24"/>
    </row>
    <row r="54" spans="1:14" x14ac:dyDescent="0.15">
      <c r="A54" s="24"/>
      <c r="B54" s="24"/>
      <c r="C54" s="24"/>
      <c r="D54" s="24"/>
      <c r="E54" s="24"/>
      <c r="F54" s="24"/>
      <c r="G54" s="24"/>
      <c r="H54" s="24"/>
      <c r="I54" s="24"/>
      <c r="J54" s="24"/>
      <c r="K54" s="22"/>
      <c r="L54" s="24"/>
      <c r="M54" s="24"/>
      <c r="N54" s="24"/>
    </row>
    <row r="55" spans="1:14" x14ac:dyDescent="0.15">
      <c r="A55" s="24"/>
      <c r="B55" s="24"/>
      <c r="C55" s="24"/>
      <c r="D55" s="24"/>
      <c r="E55" s="24"/>
      <c r="F55" s="24"/>
      <c r="G55" s="24"/>
      <c r="H55" s="24"/>
      <c r="I55" s="24"/>
      <c r="J55" s="24"/>
      <c r="K55" s="22"/>
      <c r="L55" s="24"/>
      <c r="M55" s="24"/>
      <c r="N55" s="24"/>
    </row>
    <row r="56" spans="1:14" x14ac:dyDescent="0.15">
      <c r="A56" s="24"/>
      <c r="B56" s="24"/>
      <c r="C56" s="24"/>
      <c r="D56" s="24"/>
      <c r="E56" s="24"/>
      <c r="F56" s="24"/>
      <c r="G56" s="24"/>
      <c r="H56" s="24"/>
      <c r="I56" s="24"/>
      <c r="J56" s="24"/>
      <c r="K56" s="22"/>
      <c r="L56" s="24"/>
      <c r="M56" s="24"/>
      <c r="N56" s="24"/>
    </row>
    <row r="57" spans="1:14" x14ac:dyDescent="0.15">
      <c r="A57" s="24"/>
      <c r="B57" s="24"/>
      <c r="C57" s="24"/>
      <c r="D57" s="24"/>
      <c r="E57" s="24"/>
      <c r="F57" s="24"/>
      <c r="G57" s="24"/>
      <c r="H57" s="24"/>
      <c r="I57" s="24"/>
      <c r="J57" s="24"/>
      <c r="K57" s="22"/>
      <c r="L57" s="24"/>
      <c r="M57" s="24"/>
      <c r="N57" s="24"/>
    </row>
    <row r="58" spans="1:14" x14ac:dyDescent="0.15">
      <c r="A58" s="24"/>
      <c r="B58" s="24"/>
      <c r="C58" s="24"/>
      <c r="D58" s="24"/>
      <c r="E58" s="24"/>
      <c r="F58" s="24"/>
      <c r="G58" s="24"/>
      <c r="H58" s="24"/>
      <c r="I58" s="24"/>
      <c r="J58" s="24"/>
      <c r="K58" s="22"/>
      <c r="L58" s="24"/>
      <c r="M58" s="24"/>
      <c r="N58" s="24"/>
    </row>
    <row r="59" spans="1:14" x14ac:dyDescent="0.15">
      <c r="A59" s="24"/>
      <c r="B59" s="24"/>
      <c r="C59" s="24"/>
      <c r="D59" s="24"/>
      <c r="E59" s="24"/>
      <c r="F59" s="24"/>
      <c r="G59" s="24"/>
      <c r="H59" s="24"/>
      <c r="I59" s="24"/>
      <c r="J59" s="24"/>
      <c r="K59" s="22"/>
      <c r="L59" s="24"/>
      <c r="M59" s="24"/>
      <c r="N59" s="24"/>
    </row>
    <row r="60" spans="1:14" x14ac:dyDescent="0.15">
      <c r="A60" s="24"/>
      <c r="B60" s="24"/>
      <c r="C60" s="24"/>
      <c r="D60" s="24"/>
      <c r="E60" s="24"/>
      <c r="F60" s="24"/>
      <c r="G60" s="24"/>
      <c r="H60" s="24"/>
      <c r="I60" s="24"/>
      <c r="J60" s="24"/>
      <c r="K60" s="22"/>
      <c r="L60" s="24"/>
      <c r="M60" s="24"/>
      <c r="N60" s="24"/>
    </row>
    <row r="61" spans="1:14" x14ac:dyDescent="0.15">
      <c r="A61" s="24"/>
      <c r="B61" s="24"/>
      <c r="C61" s="24"/>
      <c r="D61" s="24"/>
      <c r="E61" s="24"/>
      <c r="F61" s="24"/>
      <c r="G61" s="24"/>
      <c r="H61" s="24"/>
      <c r="I61" s="24"/>
      <c r="J61" s="24"/>
      <c r="K61" s="22"/>
      <c r="L61" s="24"/>
      <c r="M61" s="24"/>
      <c r="N61" s="24"/>
    </row>
    <row r="62" spans="1:14" x14ac:dyDescent="0.15">
      <c r="A62" s="24"/>
      <c r="B62" s="24"/>
      <c r="C62" s="24"/>
      <c r="D62" s="24"/>
      <c r="E62" s="24"/>
      <c r="F62" s="24"/>
      <c r="G62" s="24"/>
      <c r="H62" s="24"/>
      <c r="I62" s="24"/>
      <c r="J62" s="24"/>
      <c r="K62" s="22"/>
      <c r="L62" s="24"/>
      <c r="M62" s="24"/>
      <c r="N62" s="24"/>
    </row>
    <row r="63" spans="1:14" x14ac:dyDescent="0.15">
      <c r="A63" s="24"/>
      <c r="B63" s="24"/>
      <c r="C63" s="24"/>
      <c r="D63" s="24"/>
      <c r="E63" s="24"/>
      <c r="F63" s="24"/>
      <c r="G63" s="24"/>
      <c r="H63" s="24"/>
      <c r="I63" s="24"/>
      <c r="J63" s="24"/>
      <c r="K63" s="22"/>
      <c r="L63" s="24"/>
      <c r="M63" s="24"/>
      <c r="N63" s="24"/>
    </row>
    <row r="64" spans="1:14" x14ac:dyDescent="0.15">
      <c r="A64" s="24"/>
      <c r="B64" s="24"/>
      <c r="C64" s="24"/>
      <c r="D64" s="24"/>
      <c r="E64" s="24"/>
      <c r="F64" s="24"/>
      <c r="G64" s="24"/>
      <c r="H64" s="24"/>
      <c r="I64" s="24"/>
      <c r="J64" s="24"/>
      <c r="K64" s="22"/>
      <c r="L64" s="24"/>
      <c r="M64" s="24"/>
      <c r="N64" s="24"/>
    </row>
    <row r="65" spans="1:14" x14ac:dyDescent="0.15">
      <c r="A65" s="24"/>
      <c r="B65" s="24"/>
      <c r="C65" s="24"/>
      <c r="D65" s="24"/>
      <c r="E65" s="24"/>
      <c r="F65" s="24"/>
      <c r="G65" s="24"/>
      <c r="H65" s="24"/>
      <c r="I65" s="24"/>
      <c r="J65" s="24"/>
      <c r="K65" s="22"/>
      <c r="L65" s="24"/>
      <c r="M65" s="24"/>
      <c r="N65" s="24"/>
    </row>
    <row r="66" spans="1:14" x14ac:dyDescent="0.15">
      <c r="A66" s="24"/>
      <c r="B66" s="24"/>
      <c r="C66" s="24"/>
      <c r="D66" s="24"/>
      <c r="E66" s="24"/>
      <c r="F66" s="24"/>
      <c r="G66" s="24"/>
      <c r="H66" s="24"/>
      <c r="I66" s="24"/>
      <c r="J66" s="24"/>
      <c r="K66" s="22"/>
      <c r="L66" s="24"/>
      <c r="M66" s="24"/>
      <c r="N66" s="24"/>
    </row>
    <row r="67" spans="1:14" x14ac:dyDescent="0.15">
      <c r="A67" s="24"/>
      <c r="B67" s="24"/>
      <c r="C67" s="24"/>
      <c r="D67" s="24"/>
      <c r="E67" s="24"/>
      <c r="F67" s="24"/>
      <c r="G67" s="24"/>
      <c r="H67" s="24"/>
      <c r="I67" s="24"/>
      <c r="J67" s="24"/>
      <c r="K67" s="22"/>
      <c r="L67" s="24"/>
      <c r="M67" s="24"/>
      <c r="N67" s="24"/>
    </row>
    <row r="68" spans="1:14" x14ac:dyDescent="0.15">
      <c r="A68" s="24"/>
      <c r="B68" s="24"/>
      <c r="C68" s="24"/>
      <c r="D68" s="24"/>
      <c r="E68" s="24"/>
      <c r="F68" s="24"/>
      <c r="G68" s="24"/>
      <c r="H68" s="24"/>
      <c r="I68" s="24"/>
      <c r="J68" s="24"/>
      <c r="K68" s="22"/>
      <c r="L68" s="24"/>
      <c r="M68" s="24"/>
      <c r="N68" s="24"/>
    </row>
    <row r="69" spans="1:14" x14ac:dyDescent="0.15">
      <c r="A69" s="24"/>
      <c r="B69" s="24"/>
      <c r="C69" s="24"/>
      <c r="D69" s="24"/>
      <c r="E69" s="24"/>
      <c r="F69" s="24"/>
      <c r="G69" s="24"/>
      <c r="H69" s="24"/>
      <c r="I69" s="24"/>
      <c r="J69" s="24"/>
      <c r="K69" s="22"/>
      <c r="L69" s="24"/>
      <c r="M69" s="24"/>
      <c r="N69" s="24"/>
    </row>
    <row r="70" spans="1:14" x14ac:dyDescent="0.15">
      <c r="A70" s="24"/>
      <c r="B70" s="24"/>
      <c r="C70" s="24"/>
      <c r="D70" s="24"/>
      <c r="E70" s="24"/>
      <c r="F70" s="24"/>
      <c r="G70" s="24"/>
      <c r="H70" s="24"/>
      <c r="I70" s="24"/>
      <c r="J70" s="24"/>
      <c r="K70" s="22"/>
      <c r="L70" s="24"/>
      <c r="M70" s="24"/>
      <c r="N70" s="24"/>
    </row>
    <row r="71" spans="1:14" x14ac:dyDescent="0.15">
      <c r="A71" s="24"/>
      <c r="B71" s="24"/>
      <c r="C71" s="24"/>
      <c r="D71" s="24"/>
      <c r="E71" s="24"/>
      <c r="F71" s="24"/>
      <c r="G71" s="24"/>
      <c r="H71" s="24"/>
      <c r="I71" s="24"/>
      <c r="J71" s="24"/>
      <c r="K71" s="22"/>
      <c r="L71" s="24"/>
      <c r="M71" s="24"/>
      <c r="N71" s="24"/>
    </row>
    <row r="72" spans="1:14" x14ac:dyDescent="0.15">
      <c r="A72" s="24"/>
      <c r="B72" s="24"/>
      <c r="C72" s="24"/>
      <c r="D72" s="24"/>
      <c r="E72" s="24"/>
      <c r="F72" s="24"/>
      <c r="G72" s="24"/>
      <c r="H72" s="24"/>
      <c r="I72" s="24"/>
      <c r="J72" s="24"/>
      <c r="K72" s="22"/>
      <c r="L72" s="24"/>
      <c r="M72" s="24"/>
      <c r="N72" s="24"/>
    </row>
    <row r="73" spans="1:14" x14ac:dyDescent="0.15">
      <c r="A73" s="24"/>
      <c r="B73" s="24"/>
      <c r="C73" s="24"/>
      <c r="D73" s="24"/>
      <c r="E73" s="24"/>
      <c r="F73" s="24"/>
      <c r="G73" s="24"/>
      <c r="H73" s="24"/>
      <c r="I73" s="24"/>
      <c r="J73" s="24"/>
      <c r="K73" s="22"/>
      <c r="L73" s="24"/>
      <c r="M73" s="24"/>
      <c r="N73" s="24"/>
    </row>
    <row r="74" spans="1:14" x14ac:dyDescent="0.15">
      <c r="A74" s="24"/>
      <c r="B74" s="24"/>
      <c r="C74" s="24"/>
      <c r="D74" s="24"/>
      <c r="E74" s="24"/>
      <c r="F74" s="24"/>
      <c r="G74" s="24"/>
      <c r="H74" s="24"/>
      <c r="I74" s="24"/>
      <c r="J74" s="24"/>
      <c r="K74" s="22"/>
      <c r="L74" s="24"/>
      <c r="M74" s="24"/>
      <c r="N74" s="24"/>
    </row>
    <row r="75" spans="1:14" x14ac:dyDescent="0.15">
      <c r="A75" s="24"/>
      <c r="B75" s="24"/>
      <c r="C75" s="24"/>
      <c r="D75" s="24"/>
      <c r="E75" s="24"/>
      <c r="F75" s="24"/>
      <c r="G75" s="24"/>
      <c r="H75" s="24"/>
      <c r="I75" s="24"/>
      <c r="J75" s="24"/>
      <c r="K75" s="22"/>
      <c r="L75" s="24"/>
      <c r="M75" s="24"/>
      <c r="N75" s="24"/>
    </row>
    <row r="76" spans="1:14" x14ac:dyDescent="0.15">
      <c r="A76" s="24"/>
      <c r="B76" s="24"/>
      <c r="C76" s="24"/>
      <c r="D76" s="24"/>
      <c r="E76" s="24"/>
      <c r="F76" s="24"/>
      <c r="G76" s="24"/>
      <c r="H76" s="24"/>
      <c r="I76" s="24"/>
      <c r="J76" s="24"/>
      <c r="K76" s="22"/>
      <c r="L76" s="24"/>
      <c r="M76" s="24"/>
      <c r="N76" s="24"/>
    </row>
    <row r="77" spans="1:14" x14ac:dyDescent="0.15">
      <c r="A77" s="24"/>
      <c r="B77" s="24"/>
      <c r="C77" s="24"/>
      <c r="D77" s="24"/>
      <c r="E77" s="24"/>
      <c r="F77" s="24"/>
      <c r="G77" s="24"/>
      <c r="H77" s="24"/>
      <c r="I77" s="24"/>
      <c r="J77" s="24"/>
      <c r="K77" s="22"/>
      <c r="L77" s="24"/>
      <c r="M77" s="24"/>
      <c r="N77" s="24"/>
    </row>
    <row r="78" spans="1:14" x14ac:dyDescent="0.15">
      <c r="A78" s="24"/>
      <c r="B78" s="24"/>
      <c r="C78" s="24"/>
      <c r="D78" s="24"/>
      <c r="E78" s="24"/>
      <c r="F78" s="24"/>
      <c r="G78" s="24"/>
      <c r="H78" s="24"/>
      <c r="I78" s="24"/>
      <c r="J78" s="24"/>
      <c r="K78" s="22"/>
      <c r="L78" s="24"/>
      <c r="M78" s="24"/>
      <c r="N78" s="24"/>
    </row>
    <row r="79" spans="1:14" x14ac:dyDescent="0.15">
      <c r="A79" s="24"/>
      <c r="B79" s="24"/>
      <c r="C79" s="24"/>
      <c r="D79" s="24"/>
      <c r="E79" s="24"/>
      <c r="F79" s="24"/>
      <c r="G79" s="24"/>
      <c r="H79" s="24"/>
      <c r="I79" s="24"/>
      <c r="J79" s="24"/>
      <c r="K79" s="22"/>
      <c r="L79" s="24"/>
      <c r="M79" s="24"/>
      <c r="N79" s="24"/>
    </row>
    <row r="80" spans="1:14" x14ac:dyDescent="0.15">
      <c r="A80" s="24"/>
      <c r="B80" s="24"/>
      <c r="C80" s="24"/>
      <c r="D80" s="24"/>
      <c r="E80" s="24"/>
      <c r="F80" s="24"/>
      <c r="G80" s="24"/>
      <c r="H80" s="24"/>
      <c r="I80" s="24"/>
      <c r="J80" s="24"/>
      <c r="K80" s="22"/>
      <c r="L80" s="24"/>
      <c r="M80" s="24"/>
      <c r="N80" s="24"/>
    </row>
    <row r="81" spans="1:14" x14ac:dyDescent="0.15">
      <c r="A81" s="24"/>
      <c r="B81" s="24"/>
      <c r="C81" s="24"/>
      <c r="D81" s="24"/>
      <c r="E81" s="24"/>
      <c r="F81" s="24"/>
      <c r="G81" s="24"/>
      <c r="H81" s="24"/>
      <c r="I81" s="24"/>
      <c r="J81" s="24"/>
      <c r="K81" s="22"/>
      <c r="L81" s="24"/>
      <c r="M81" s="24"/>
      <c r="N81" s="24"/>
    </row>
    <row r="82" spans="1:14" x14ac:dyDescent="0.15">
      <c r="A82" s="24"/>
      <c r="B82" s="24"/>
      <c r="C82" s="24"/>
      <c r="D82" s="24"/>
      <c r="E82" s="24"/>
      <c r="F82" s="24"/>
      <c r="G82" s="24"/>
      <c r="H82" s="24"/>
      <c r="I82" s="24"/>
      <c r="J82" s="24"/>
      <c r="K82" s="22"/>
      <c r="L82" s="24"/>
      <c r="M82" s="24"/>
      <c r="N82" s="24"/>
    </row>
    <row r="83" spans="1:14" x14ac:dyDescent="0.15">
      <c r="A83" s="24"/>
      <c r="B83" s="24"/>
      <c r="C83" s="24"/>
      <c r="D83" s="24"/>
      <c r="E83" s="24"/>
      <c r="F83" s="24"/>
      <c r="G83" s="24"/>
      <c r="H83" s="24"/>
      <c r="I83" s="24"/>
      <c r="J83" s="24"/>
      <c r="K83" s="22"/>
      <c r="L83" s="24"/>
      <c r="M83" s="24"/>
      <c r="N83" s="24"/>
    </row>
    <row r="84" spans="1:14" x14ac:dyDescent="0.15">
      <c r="A84" s="24"/>
      <c r="B84" s="24"/>
      <c r="C84" s="24"/>
      <c r="D84" s="24"/>
      <c r="E84" s="24"/>
      <c r="F84" s="24"/>
      <c r="G84" s="24"/>
      <c r="H84" s="24"/>
      <c r="I84" s="24"/>
      <c r="J84" s="24"/>
      <c r="K84" s="22"/>
      <c r="L84" s="24"/>
      <c r="M84" s="24"/>
      <c r="N84" s="24"/>
    </row>
    <row r="85" spans="1:14" x14ac:dyDescent="0.15">
      <c r="A85" s="24"/>
      <c r="B85" s="24"/>
      <c r="C85" s="24"/>
      <c r="D85" s="24"/>
      <c r="E85" s="24"/>
      <c r="F85" s="24"/>
      <c r="G85" s="24"/>
      <c r="H85" s="24"/>
      <c r="I85" s="24"/>
      <c r="J85" s="24"/>
      <c r="K85" s="22"/>
      <c r="L85" s="24"/>
      <c r="M85" s="24"/>
      <c r="N85" s="24"/>
    </row>
    <row r="86" spans="1:14" x14ac:dyDescent="0.15">
      <c r="A86" s="24"/>
      <c r="B86" s="24"/>
      <c r="C86" s="24"/>
      <c r="D86" s="24"/>
      <c r="E86" s="24"/>
      <c r="F86" s="24"/>
      <c r="G86" s="24"/>
      <c r="H86" s="24"/>
      <c r="I86" s="24"/>
      <c r="J86" s="24"/>
      <c r="K86" s="22"/>
      <c r="L86" s="24"/>
      <c r="M86" s="24"/>
      <c r="N86" s="24"/>
    </row>
    <row r="87" spans="1:14" x14ac:dyDescent="0.15">
      <c r="A87" s="24"/>
      <c r="B87" s="24"/>
      <c r="C87" s="24"/>
      <c r="D87" s="24"/>
      <c r="E87" s="24"/>
      <c r="F87" s="24"/>
      <c r="G87" s="24"/>
      <c r="H87" s="24"/>
      <c r="I87" s="24"/>
      <c r="J87" s="24"/>
      <c r="K87" s="22"/>
      <c r="L87" s="24"/>
      <c r="M87" s="24"/>
      <c r="N87" s="24"/>
    </row>
    <row r="88" spans="1:14" x14ac:dyDescent="0.15">
      <c r="A88" s="24"/>
      <c r="B88" s="24"/>
      <c r="C88" s="24"/>
      <c r="D88" s="24"/>
      <c r="E88" s="24"/>
      <c r="F88" s="24"/>
      <c r="G88" s="24"/>
      <c r="H88" s="24"/>
      <c r="I88" s="24"/>
      <c r="J88" s="24"/>
      <c r="K88" s="22"/>
      <c r="L88" s="24"/>
      <c r="M88" s="24"/>
      <c r="N88" s="24"/>
    </row>
    <row r="89" spans="1:14" x14ac:dyDescent="0.15">
      <c r="A89" s="24"/>
      <c r="B89" s="24"/>
      <c r="C89" s="24"/>
      <c r="D89" s="24"/>
      <c r="E89" s="24"/>
      <c r="F89" s="24"/>
      <c r="G89" s="24"/>
      <c r="H89" s="24"/>
      <c r="I89" s="24"/>
      <c r="J89" s="24"/>
      <c r="K89" s="22"/>
      <c r="L89" s="24"/>
      <c r="M89" s="24"/>
      <c r="N89" s="24"/>
    </row>
    <row r="90" spans="1:14" x14ac:dyDescent="0.15">
      <c r="A90" s="24"/>
      <c r="B90" s="24"/>
      <c r="C90" s="24"/>
      <c r="D90" s="24"/>
      <c r="E90" s="24"/>
      <c r="F90" s="24"/>
      <c r="G90" s="24"/>
      <c r="H90" s="24"/>
      <c r="I90" s="24"/>
      <c r="J90" s="24"/>
      <c r="K90" s="22"/>
      <c r="L90" s="24"/>
      <c r="M90" s="24"/>
      <c r="N90" s="24"/>
    </row>
    <row r="91" spans="1:14" x14ac:dyDescent="0.15">
      <c r="A91" s="24"/>
      <c r="B91" s="24"/>
      <c r="C91" s="24"/>
      <c r="D91" s="24"/>
      <c r="E91" s="24"/>
      <c r="F91" s="24"/>
      <c r="G91" s="24"/>
      <c r="H91" s="24"/>
      <c r="I91" s="24"/>
      <c r="J91" s="24"/>
      <c r="K91" s="22"/>
      <c r="L91" s="24"/>
      <c r="M91" s="24"/>
      <c r="N91" s="24"/>
    </row>
    <row r="92" spans="1:14" x14ac:dyDescent="0.15">
      <c r="A92" s="24"/>
      <c r="B92" s="24"/>
      <c r="C92" s="24"/>
      <c r="D92" s="24"/>
      <c r="E92" s="24"/>
      <c r="F92" s="24"/>
      <c r="G92" s="24"/>
      <c r="H92" s="24"/>
      <c r="I92" s="24"/>
      <c r="J92" s="24"/>
      <c r="K92" s="22"/>
      <c r="L92" s="24"/>
      <c r="M92" s="24"/>
      <c r="N92" s="24"/>
    </row>
    <row r="93" spans="1:14" x14ac:dyDescent="0.15">
      <c r="A93" s="24"/>
      <c r="B93" s="24"/>
      <c r="C93" s="24"/>
      <c r="D93" s="24"/>
      <c r="E93" s="24"/>
      <c r="F93" s="24"/>
      <c r="G93" s="24"/>
      <c r="H93" s="24"/>
      <c r="I93" s="24"/>
      <c r="J93" s="24"/>
      <c r="K93" s="22"/>
      <c r="L93" s="24"/>
      <c r="M93" s="24"/>
      <c r="N93" s="24"/>
    </row>
    <row r="94" spans="1:14" x14ac:dyDescent="0.15">
      <c r="A94" s="24"/>
      <c r="B94" s="24"/>
      <c r="C94" s="24"/>
      <c r="D94" s="24"/>
      <c r="E94" s="24"/>
      <c r="F94" s="24"/>
      <c r="G94" s="24"/>
      <c r="H94" s="24"/>
      <c r="I94" s="24"/>
      <c r="J94" s="24"/>
      <c r="K94" s="22"/>
      <c r="L94" s="24"/>
      <c r="M94" s="24"/>
      <c r="N94" s="24"/>
    </row>
    <row r="95" spans="1:14" x14ac:dyDescent="0.15">
      <c r="A95" s="24"/>
      <c r="B95" s="24"/>
      <c r="C95" s="24"/>
      <c r="D95" s="24"/>
      <c r="E95" s="24"/>
      <c r="F95" s="24"/>
      <c r="G95" s="24"/>
      <c r="H95" s="24"/>
      <c r="I95" s="24"/>
      <c r="J95" s="24"/>
      <c r="K95" s="22"/>
      <c r="L95" s="24"/>
      <c r="M95" s="24"/>
      <c r="N95" s="24"/>
    </row>
    <row r="96" spans="1:14" x14ac:dyDescent="0.15">
      <c r="A96" s="24"/>
      <c r="B96" s="24"/>
      <c r="C96" s="24"/>
      <c r="D96" s="24"/>
      <c r="E96" s="24"/>
      <c r="F96" s="24"/>
      <c r="G96" s="24"/>
      <c r="H96" s="24"/>
      <c r="I96" s="24"/>
      <c r="J96" s="24"/>
      <c r="K96" s="22"/>
      <c r="L96" s="24"/>
      <c r="M96" s="24"/>
      <c r="N96" s="24"/>
    </row>
    <row r="97" spans="1:14" x14ac:dyDescent="0.15">
      <c r="A97" s="24"/>
      <c r="B97" s="24"/>
      <c r="C97" s="24"/>
      <c r="D97" s="24"/>
      <c r="E97" s="24"/>
      <c r="F97" s="24"/>
      <c r="G97" s="24"/>
      <c r="H97" s="24"/>
      <c r="I97" s="24"/>
      <c r="J97" s="24"/>
      <c r="K97" s="22"/>
      <c r="L97" s="24"/>
      <c r="M97" s="24"/>
      <c r="N97" s="24"/>
    </row>
    <row r="98" spans="1:14" x14ac:dyDescent="0.15">
      <c r="A98" s="24"/>
      <c r="B98" s="24"/>
      <c r="C98" s="24"/>
      <c r="D98" s="24"/>
      <c r="E98" s="24"/>
      <c r="F98" s="24"/>
      <c r="G98" s="24"/>
      <c r="H98" s="24"/>
      <c r="I98" s="24"/>
      <c r="J98" s="24"/>
      <c r="K98" s="22"/>
      <c r="L98" s="24"/>
      <c r="M98" s="24"/>
      <c r="N98" s="24"/>
    </row>
    <row r="99" spans="1:14" x14ac:dyDescent="0.15">
      <c r="A99" s="24"/>
      <c r="B99" s="24"/>
      <c r="C99" s="24"/>
      <c r="D99" s="24"/>
      <c r="E99" s="24"/>
      <c r="F99" s="24"/>
      <c r="G99" s="24"/>
      <c r="H99" s="24"/>
      <c r="I99" s="24"/>
      <c r="J99" s="24"/>
      <c r="K99" s="22"/>
      <c r="L99" s="24"/>
      <c r="M99" s="24"/>
      <c r="N99" s="24"/>
    </row>
    <row r="100" spans="1:14" x14ac:dyDescent="0.15">
      <c r="A100" s="24"/>
      <c r="B100" s="24"/>
      <c r="C100" s="24"/>
      <c r="D100" s="24"/>
      <c r="E100" s="24"/>
      <c r="F100" s="24"/>
      <c r="G100" s="24"/>
      <c r="H100" s="24"/>
      <c r="I100" s="24"/>
      <c r="J100" s="24"/>
      <c r="K100" s="22"/>
      <c r="L100" s="24"/>
      <c r="M100" s="24"/>
      <c r="N100" s="24"/>
    </row>
    <row r="101" spans="1:14" x14ac:dyDescent="0.15">
      <c r="A101" s="24"/>
      <c r="B101" s="24"/>
      <c r="C101" s="24"/>
      <c r="D101" s="24"/>
      <c r="E101" s="24"/>
      <c r="F101" s="24"/>
      <c r="G101" s="24"/>
      <c r="H101" s="24"/>
      <c r="I101" s="24"/>
      <c r="J101" s="24"/>
      <c r="K101" s="22"/>
      <c r="L101" s="24"/>
      <c r="M101" s="24"/>
      <c r="N101" s="24"/>
    </row>
    <row r="102" spans="1:14" x14ac:dyDescent="0.15">
      <c r="A102" s="24"/>
      <c r="B102" s="24"/>
      <c r="C102" s="24"/>
      <c r="D102" s="24"/>
      <c r="E102" s="24"/>
      <c r="F102" s="24"/>
      <c r="G102" s="24"/>
      <c r="H102" s="24"/>
      <c r="I102" s="24"/>
      <c r="J102" s="24"/>
      <c r="K102" s="22"/>
      <c r="L102" s="24"/>
      <c r="M102" s="24"/>
      <c r="N102" s="24"/>
    </row>
    <row r="103" spans="1:14" x14ac:dyDescent="0.15">
      <c r="A103" s="24"/>
      <c r="B103" s="24"/>
      <c r="C103" s="24"/>
      <c r="D103" s="24"/>
      <c r="E103" s="24"/>
      <c r="F103" s="24"/>
      <c r="G103" s="24"/>
      <c r="H103" s="24"/>
      <c r="I103" s="24"/>
      <c r="J103" s="24"/>
      <c r="K103" s="22"/>
      <c r="L103" s="24"/>
      <c r="M103" s="24"/>
      <c r="N103" s="24"/>
    </row>
    <row r="104" spans="1:14" x14ac:dyDescent="0.15">
      <c r="A104" s="24"/>
      <c r="B104" s="24"/>
      <c r="C104" s="24"/>
      <c r="D104" s="24"/>
      <c r="E104" s="24"/>
      <c r="F104" s="24"/>
      <c r="G104" s="24"/>
      <c r="H104" s="24"/>
      <c r="I104" s="24"/>
      <c r="J104" s="24"/>
      <c r="K104" s="22"/>
      <c r="L104" s="24"/>
      <c r="M104" s="24"/>
      <c r="N104" s="24"/>
    </row>
    <row r="105" spans="1:14" x14ac:dyDescent="0.15">
      <c r="A105" s="24"/>
      <c r="B105" s="24"/>
      <c r="C105" s="24"/>
      <c r="D105" s="24"/>
      <c r="E105" s="24"/>
      <c r="F105" s="24"/>
      <c r="G105" s="24"/>
      <c r="H105" s="24"/>
      <c r="I105" s="24"/>
      <c r="J105" s="24"/>
      <c r="K105" s="22"/>
      <c r="L105" s="24"/>
      <c r="M105" s="24"/>
      <c r="N105" s="24"/>
    </row>
    <row r="106" spans="1:14" x14ac:dyDescent="0.15">
      <c r="A106" s="24"/>
      <c r="B106" s="24"/>
      <c r="C106" s="24"/>
      <c r="D106" s="24"/>
      <c r="E106" s="24"/>
      <c r="F106" s="24"/>
      <c r="G106" s="24"/>
      <c r="H106" s="24"/>
      <c r="I106" s="24"/>
      <c r="J106" s="24"/>
      <c r="K106" s="22"/>
      <c r="L106" s="24"/>
      <c r="M106" s="24"/>
      <c r="N106" s="24"/>
    </row>
    <row r="107" spans="1:14" x14ac:dyDescent="0.15">
      <c r="A107" s="24"/>
      <c r="B107" s="24"/>
      <c r="C107" s="24"/>
      <c r="D107" s="24"/>
      <c r="E107" s="24"/>
      <c r="F107" s="24"/>
      <c r="G107" s="24"/>
      <c r="H107" s="24"/>
      <c r="I107" s="24"/>
      <c r="J107" s="24"/>
      <c r="K107" s="22"/>
      <c r="L107" s="24"/>
      <c r="M107" s="24"/>
      <c r="N107" s="24"/>
    </row>
    <row r="108" spans="1:14" x14ac:dyDescent="0.15">
      <c r="A108" s="24"/>
      <c r="B108" s="24"/>
      <c r="C108" s="24"/>
      <c r="D108" s="24"/>
      <c r="E108" s="24"/>
      <c r="F108" s="24"/>
      <c r="G108" s="24"/>
      <c r="H108" s="24"/>
      <c r="I108" s="24"/>
      <c r="J108" s="24"/>
      <c r="K108" s="22"/>
      <c r="L108" s="24"/>
      <c r="M108" s="24"/>
      <c r="N108" s="24"/>
    </row>
    <row r="109" spans="1:14" x14ac:dyDescent="0.15">
      <c r="A109" s="24"/>
      <c r="B109" s="24"/>
      <c r="C109" s="24"/>
      <c r="D109" s="24"/>
      <c r="E109" s="24"/>
      <c r="F109" s="24"/>
      <c r="G109" s="24"/>
      <c r="H109" s="24"/>
      <c r="I109" s="24"/>
      <c r="J109" s="24"/>
      <c r="K109" s="22"/>
      <c r="L109" s="24"/>
      <c r="M109" s="24"/>
      <c r="N109" s="24"/>
    </row>
    <row r="110" spans="1:14" x14ac:dyDescent="0.15">
      <c r="A110" s="24"/>
      <c r="B110" s="24"/>
      <c r="C110" s="24"/>
      <c r="D110" s="24"/>
      <c r="E110" s="24"/>
      <c r="F110" s="24"/>
      <c r="G110" s="24"/>
      <c r="H110" s="24"/>
      <c r="I110" s="24"/>
      <c r="J110" s="24"/>
      <c r="K110" s="22"/>
      <c r="L110" s="24"/>
      <c r="M110" s="24"/>
      <c r="N110" s="24"/>
    </row>
    <row r="111" spans="1:14" x14ac:dyDescent="0.15">
      <c r="A111" s="24"/>
      <c r="B111" s="24"/>
      <c r="C111" s="24"/>
      <c r="D111" s="24"/>
      <c r="E111" s="24"/>
      <c r="F111" s="24"/>
      <c r="G111" s="24"/>
      <c r="H111" s="24"/>
      <c r="I111" s="24"/>
      <c r="J111" s="24"/>
      <c r="K111" s="22"/>
      <c r="L111" s="24"/>
      <c r="M111" s="24"/>
      <c r="N111" s="24"/>
    </row>
    <row r="112" spans="1:14" x14ac:dyDescent="0.15">
      <c r="A112" s="24"/>
      <c r="B112" s="24"/>
      <c r="C112" s="24"/>
      <c r="D112" s="24"/>
      <c r="E112" s="24"/>
      <c r="F112" s="24"/>
      <c r="G112" s="24"/>
      <c r="H112" s="24"/>
      <c r="I112" s="24"/>
      <c r="J112" s="24"/>
      <c r="K112" s="22"/>
      <c r="L112" s="24"/>
      <c r="M112" s="24"/>
      <c r="N112" s="24"/>
    </row>
    <row r="113" spans="2:14" x14ac:dyDescent="0.15">
      <c r="B113" s="24"/>
      <c r="C113" s="24"/>
      <c r="D113" s="24"/>
      <c r="E113" s="24"/>
      <c r="F113" s="24"/>
      <c r="G113" s="24"/>
      <c r="H113" s="24"/>
      <c r="I113" s="24"/>
      <c r="J113" s="24"/>
      <c r="K113" s="22"/>
      <c r="L113" s="24"/>
      <c r="M113" s="24"/>
      <c r="N113" s="24"/>
    </row>
    <row r="114" spans="2:14" x14ac:dyDescent="0.15">
      <c r="B114" s="24"/>
      <c r="C114" s="24"/>
      <c r="D114" s="24"/>
      <c r="E114" s="24"/>
      <c r="F114" s="24"/>
      <c r="G114" s="24"/>
      <c r="H114" s="24"/>
      <c r="I114" s="24"/>
      <c r="J114" s="24"/>
      <c r="K114" s="22"/>
      <c r="L114" s="24"/>
      <c r="M114" s="24"/>
      <c r="N114" s="24"/>
    </row>
    <row r="115" spans="2:14" x14ac:dyDescent="0.15">
      <c r="B115" s="24"/>
      <c r="C115" s="24"/>
      <c r="D115" s="24"/>
      <c r="E115" s="24"/>
      <c r="F115" s="24"/>
      <c r="G115" s="24"/>
      <c r="H115" s="24"/>
      <c r="I115" s="24"/>
      <c r="J115" s="24"/>
      <c r="K115" s="22"/>
      <c r="L115" s="24"/>
      <c r="M115" s="24"/>
      <c r="N115" s="24"/>
    </row>
    <row r="116" spans="2:14" x14ac:dyDescent="0.15">
      <c r="B116" s="24"/>
      <c r="C116" s="24"/>
      <c r="D116" s="24"/>
      <c r="E116" s="24"/>
      <c r="F116" s="24"/>
      <c r="G116" s="24"/>
      <c r="H116" s="24"/>
      <c r="I116" s="24"/>
      <c r="J116" s="24"/>
      <c r="K116" s="22"/>
      <c r="L116" s="24"/>
      <c r="M116" s="24"/>
      <c r="N116" s="24"/>
    </row>
    <row r="117" spans="2:14" x14ac:dyDescent="0.15">
      <c r="B117" s="24"/>
      <c r="C117" s="24"/>
      <c r="D117" s="24"/>
      <c r="E117" s="24"/>
      <c r="F117" s="24"/>
      <c r="G117" s="24"/>
      <c r="H117" s="24"/>
      <c r="I117" s="24"/>
      <c r="J117" s="24"/>
      <c r="K117" s="22"/>
      <c r="L117" s="24"/>
      <c r="M117" s="24"/>
      <c r="N117" s="24"/>
    </row>
    <row r="118" spans="2:14" x14ac:dyDescent="0.15">
      <c r="B118" s="24"/>
      <c r="C118" s="24"/>
      <c r="D118" s="24"/>
      <c r="E118" s="24"/>
      <c r="F118" s="24"/>
      <c r="G118" s="24"/>
      <c r="H118" s="24"/>
      <c r="I118" s="24"/>
      <c r="J118" s="24"/>
      <c r="K118" s="22"/>
      <c r="L118" s="24"/>
      <c r="M118" s="24"/>
      <c r="N118" s="24"/>
    </row>
    <row r="119" spans="2:14" x14ac:dyDescent="0.15">
      <c r="B119" s="24"/>
      <c r="C119" s="24"/>
      <c r="D119" s="24"/>
      <c r="E119" s="24"/>
      <c r="F119" s="24"/>
      <c r="G119" s="24"/>
      <c r="H119" s="24"/>
      <c r="I119" s="24"/>
      <c r="J119" s="24"/>
      <c r="K119" s="22"/>
      <c r="L119" s="24"/>
      <c r="M119" s="24"/>
      <c r="N119" s="24"/>
    </row>
    <row r="120" spans="2:14" x14ac:dyDescent="0.15">
      <c r="B120" s="24"/>
      <c r="C120" s="24"/>
      <c r="D120" s="24"/>
      <c r="E120" s="24"/>
      <c r="F120" s="24"/>
      <c r="G120" s="24"/>
      <c r="H120" s="24"/>
      <c r="I120" s="24"/>
      <c r="J120" s="24"/>
      <c r="K120" s="22"/>
      <c r="L120" s="24"/>
      <c r="M120" s="24"/>
      <c r="N120" s="24"/>
    </row>
    <row r="121" spans="2:14" x14ac:dyDescent="0.15">
      <c r="B121" s="24"/>
      <c r="C121" s="24"/>
      <c r="D121" s="24"/>
      <c r="E121" s="24"/>
      <c r="F121" s="24"/>
      <c r="G121" s="24"/>
      <c r="H121" s="24"/>
      <c r="I121" s="24"/>
      <c r="J121" s="24"/>
      <c r="K121" s="22"/>
      <c r="L121" s="24"/>
      <c r="M121" s="24"/>
      <c r="N121" s="24"/>
    </row>
    <row r="122" spans="2:14" x14ac:dyDescent="0.15">
      <c r="B122" s="24"/>
      <c r="C122" s="24"/>
      <c r="D122" s="24"/>
      <c r="E122" s="24"/>
      <c r="F122" s="24"/>
      <c r="G122" s="24"/>
      <c r="H122" s="24"/>
      <c r="I122" s="24"/>
      <c r="J122" s="24"/>
      <c r="K122" s="22"/>
      <c r="L122" s="24"/>
      <c r="M122" s="24"/>
      <c r="N122" s="24"/>
    </row>
    <row r="123" spans="2:14" x14ac:dyDescent="0.15">
      <c r="B123" s="24"/>
      <c r="C123" s="24"/>
      <c r="D123" s="24"/>
      <c r="E123" s="24"/>
      <c r="F123" s="24"/>
      <c r="G123" s="24"/>
      <c r="H123" s="24"/>
      <c r="I123" s="24"/>
      <c r="J123" s="24"/>
      <c r="K123" s="22"/>
      <c r="L123" s="24"/>
      <c r="M123" s="24"/>
      <c r="N123" s="24"/>
    </row>
    <row r="124" spans="2:14" x14ac:dyDescent="0.15">
      <c r="B124" s="24"/>
      <c r="C124" s="24"/>
      <c r="D124" s="24"/>
      <c r="E124" s="24"/>
      <c r="F124" s="24"/>
      <c r="G124" s="24"/>
      <c r="H124" s="24"/>
      <c r="I124" s="24"/>
      <c r="J124" s="24"/>
      <c r="K124" s="22"/>
      <c r="L124" s="24"/>
      <c r="M124" s="24"/>
      <c r="N124" s="24"/>
    </row>
    <row r="125" spans="2:14" x14ac:dyDescent="0.15">
      <c r="B125" s="24"/>
      <c r="C125" s="24"/>
      <c r="D125" s="24"/>
      <c r="E125" s="24"/>
      <c r="F125" s="24"/>
      <c r="G125" s="24"/>
      <c r="H125" s="24"/>
      <c r="I125" s="24"/>
      <c r="J125" s="24"/>
      <c r="K125" s="22"/>
      <c r="L125" s="24"/>
      <c r="M125" s="24"/>
      <c r="N125" s="24"/>
    </row>
    <row r="126" spans="2:14" x14ac:dyDescent="0.15">
      <c r="B126" s="24"/>
      <c r="C126" s="24"/>
      <c r="D126" s="24"/>
      <c r="E126" s="24"/>
      <c r="F126" s="24"/>
      <c r="G126" s="24"/>
      <c r="H126" s="24"/>
      <c r="I126" s="24"/>
      <c r="J126" s="24"/>
      <c r="K126" s="22"/>
      <c r="L126" s="24"/>
      <c r="M126" s="24"/>
      <c r="N126" s="24"/>
    </row>
    <row r="127" spans="2:14" x14ac:dyDescent="0.15">
      <c r="B127" s="24"/>
      <c r="C127" s="24"/>
      <c r="D127" s="24"/>
      <c r="E127" s="24"/>
      <c r="F127" s="24"/>
      <c r="G127" s="24"/>
      <c r="H127" s="24"/>
      <c r="I127" s="24"/>
      <c r="J127" s="24"/>
      <c r="K127" s="22"/>
      <c r="L127" s="24"/>
      <c r="M127" s="24"/>
      <c r="N127" s="24"/>
    </row>
    <row r="128" spans="2:14" x14ac:dyDescent="0.15">
      <c r="B128" s="24"/>
      <c r="C128" s="24"/>
      <c r="D128" s="24"/>
      <c r="E128" s="24"/>
      <c r="F128" s="24"/>
      <c r="G128" s="24"/>
    </row>
  </sheetData>
  <sheetProtection selectLockedCells="1" selectUnlockedCells="1"/>
  <mergeCells count="15">
    <mergeCell ref="A2:M2"/>
    <mergeCell ref="A3:A4"/>
    <mergeCell ref="B3:B4"/>
    <mergeCell ref="C3:C4"/>
    <mergeCell ref="D3:D4"/>
    <mergeCell ref="E3:J3"/>
    <mergeCell ref="L3:L4"/>
    <mergeCell ref="M3:M4"/>
    <mergeCell ref="A27:G27"/>
    <mergeCell ref="B6:B8"/>
    <mergeCell ref="C6:C8"/>
    <mergeCell ref="D6:D8"/>
    <mergeCell ref="M6:M8"/>
    <mergeCell ref="M12:M13"/>
    <mergeCell ref="A19:G19"/>
  </mergeCells>
  <pageMargins left="0.7" right="0.7" top="0.75" bottom="0.75" header="0.51180555555555551" footer="0.51180555555555551"/>
  <pageSetup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69"/>
  <sheetViews>
    <sheetView zoomScaleNormal="90" zoomScalePageLayoutView="90" workbookViewId="0"/>
  </sheetViews>
  <sheetFormatPr baseColWidth="10" defaultColWidth="8.33203125" defaultRowHeight="13" x14ac:dyDescent="0.15"/>
  <cols>
    <col min="1" max="1" width="12.33203125" style="51" customWidth="1"/>
    <col min="2" max="2" width="4.83203125" style="96" bestFit="1" customWidth="1"/>
    <col min="3" max="3" width="11.33203125" style="109" bestFit="1" customWidth="1"/>
    <col min="4" max="4" width="9.33203125" style="96" customWidth="1"/>
    <col min="5" max="5" width="5.6640625" style="116" customWidth="1"/>
    <col min="6" max="6" width="7.33203125" style="98" customWidth="1"/>
    <col min="7" max="7" width="6.6640625" style="117" customWidth="1"/>
    <col min="8" max="8" width="6.33203125" style="614" customWidth="1"/>
    <col min="9" max="9" width="8.33203125" style="118" customWidth="1"/>
    <col min="10" max="10" width="9.33203125" style="97" customWidth="1"/>
    <col min="11" max="11" width="12.1640625" style="101" customWidth="1"/>
    <col min="12" max="12" width="7" style="55" customWidth="1"/>
    <col min="13" max="13" width="10.33203125" style="97" customWidth="1"/>
    <col min="14" max="14" width="35.6640625" style="97" customWidth="1"/>
    <col min="15" max="15" width="39" style="92" customWidth="1"/>
    <col min="16" max="16" width="36.5" style="92" customWidth="1"/>
    <col min="17" max="17" width="14.83203125" style="92" customWidth="1"/>
    <col min="18" max="18" width="32.6640625" style="92" customWidth="1"/>
    <col min="19" max="19" width="8.33203125" style="108" customWidth="1"/>
    <col min="20" max="20" width="1.83203125" style="103" customWidth="1"/>
    <col min="21" max="21" width="18.83203125" style="96" customWidth="1"/>
    <col min="22" max="23" width="13" style="97" customWidth="1"/>
    <col min="24" max="24" width="19.33203125" style="618" customWidth="1"/>
    <col min="25" max="25" width="12" style="618" customWidth="1"/>
    <col min="26" max="26" width="19.83203125" style="100" bestFit="1" customWidth="1"/>
    <col min="27" max="27" width="1.83203125" style="103" customWidth="1"/>
    <col min="28" max="28" width="13.83203125" style="55" bestFit="1" customWidth="1"/>
    <col min="29" max="29" width="11" style="100" bestFit="1" customWidth="1"/>
    <col min="30" max="30" width="1.83203125" style="557" customWidth="1"/>
    <col min="31" max="33" width="13" style="557" customWidth="1"/>
    <col min="34" max="16384" width="8.33203125" style="110"/>
  </cols>
  <sheetData>
    <row r="1" spans="1:33" x14ac:dyDescent="0.15">
      <c r="A1" s="1399" t="s">
        <v>33933</v>
      </c>
      <c r="B1" s="661"/>
      <c r="C1" s="661"/>
      <c r="D1" s="661"/>
      <c r="E1" s="661"/>
      <c r="F1" s="661"/>
      <c r="G1" s="661"/>
      <c r="H1" s="661"/>
      <c r="I1" s="661"/>
      <c r="J1" s="661"/>
      <c r="K1" s="661"/>
      <c r="L1" s="661"/>
      <c r="M1" s="661"/>
      <c r="N1" s="661"/>
      <c r="O1" s="661"/>
      <c r="P1" s="661"/>
      <c r="Q1" s="661"/>
      <c r="R1" s="661"/>
      <c r="S1" s="662"/>
      <c r="T1" s="697"/>
      <c r="U1" s="666"/>
      <c r="V1" s="663"/>
      <c r="W1" s="663"/>
      <c r="X1" s="667"/>
      <c r="Y1" s="667"/>
      <c r="Z1" s="665"/>
      <c r="AA1" s="697"/>
      <c r="AB1" s="664"/>
      <c r="AC1" s="665"/>
      <c r="AD1" s="698"/>
      <c r="AE1" s="698"/>
      <c r="AF1" s="698"/>
      <c r="AG1" s="698"/>
    </row>
    <row r="2" spans="1:33" x14ac:dyDescent="0.15">
      <c r="A2" s="1446" t="s">
        <v>33886</v>
      </c>
      <c r="B2" s="1446"/>
      <c r="C2" s="1446"/>
      <c r="D2" s="1446"/>
      <c r="E2" s="1446"/>
      <c r="F2" s="1446"/>
      <c r="G2" s="1446"/>
      <c r="H2" s="1446"/>
      <c r="I2" s="1446"/>
      <c r="J2" s="1446"/>
      <c r="K2" s="1446"/>
      <c r="L2" s="1446"/>
      <c r="M2" s="1446"/>
      <c r="N2" s="1446"/>
      <c r="O2" s="1446"/>
      <c r="P2" s="1446"/>
      <c r="Q2" s="1446"/>
      <c r="R2" s="1446"/>
      <c r="S2" s="1446"/>
      <c r="T2" s="1388"/>
      <c r="U2" s="1448" t="s">
        <v>33887</v>
      </c>
      <c r="V2" s="1448"/>
      <c r="W2" s="1448"/>
      <c r="X2" s="1448"/>
      <c r="Y2" s="1448"/>
      <c r="Z2" s="1448"/>
      <c r="AA2" s="1448"/>
      <c r="AB2" s="1448"/>
      <c r="AC2" s="1448"/>
      <c r="AD2" s="1448"/>
      <c r="AE2" s="1448"/>
      <c r="AF2" s="1448"/>
      <c r="AG2" s="1448"/>
    </row>
    <row r="3" spans="1:33" ht="13" customHeight="1" x14ac:dyDescent="0.15">
      <c r="A3" s="1447"/>
      <c r="B3" s="1447"/>
      <c r="C3" s="1447"/>
      <c r="D3" s="1447"/>
      <c r="E3" s="1447"/>
      <c r="F3" s="1447"/>
      <c r="G3" s="1447"/>
      <c r="H3" s="1447"/>
      <c r="I3" s="1447"/>
      <c r="J3" s="1447"/>
      <c r="K3" s="1447"/>
      <c r="L3" s="1447"/>
      <c r="M3" s="1447"/>
      <c r="N3" s="1447"/>
      <c r="O3" s="1447"/>
      <c r="P3" s="1447"/>
      <c r="Q3" s="1447"/>
      <c r="R3" s="1447"/>
      <c r="S3" s="1447"/>
      <c r="T3" s="1388"/>
      <c r="U3" s="1443" t="s">
        <v>33814</v>
      </c>
      <c r="V3" s="1443"/>
      <c r="W3" s="1443"/>
      <c r="X3" s="1443"/>
      <c r="Y3" s="1443"/>
      <c r="Z3" s="1443"/>
      <c r="AA3" s="243"/>
      <c r="AB3" s="1444" t="s">
        <v>33013</v>
      </c>
      <c r="AC3" s="1444"/>
      <c r="AD3" s="1415"/>
      <c r="AE3" s="1444" t="s">
        <v>33816</v>
      </c>
      <c r="AF3" s="1444"/>
      <c r="AG3" s="1444"/>
    </row>
    <row r="4" spans="1:33" s="283" customFormat="1" ht="42" customHeight="1" x14ac:dyDescent="0.2">
      <c r="A4" s="1403" t="s">
        <v>212</v>
      </c>
      <c r="B4" s="1403" t="s">
        <v>213</v>
      </c>
      <c r="C4" s="637" t="s">
        <v>214</v>
      </c>
      <c r="D4" s="668" t="s">
        <v>215</v>
      </c>
      <c r="E4" s="669" t="s">
        <v>216</v>
      </c>
      <c r="F4" s="670" t="s">
        <v>217</v>
      </c>
      <c r="G4" s="671" t="s">
        <v>20</v>
      </c>
      <c r="H4" s="672" t="s">
        <v>218</v>
      </c>
      <c r="I4" s="673" t="s">
        <v>33012</v>
      </c>
      <c r="J4" s="637" t="s">
        <v>19</v>
      </c>
      <c r="K4" s="379" t="s">
        <v>219</v>
      </c>
      <c r="L4" s="379" t="s">
        <v>220</v>
      </c>
      <c r="M4" s="674" t="s">
        <v>221</v>
      </c>
      <c r="N4" s="674" t="s">
        <v>33067</v>
      </c>
      <c r="O4" s="379" t="s">
        <v>33789</v>
      </c>
      <c r="P4" s="1406" t="s">
        <v>222</v>
      </c>
      <c r="Q4" s="675" t="s">
        <v>223</v>
      </c>
      <c r="R4" s="675" t="s">
        <v>2419</v>
      </c>
      <c r="S4" s="675" t="s">
        <v>33813</v>
      </c>
      <c r="T4" s="1389"/>
      <c r="U4" s="536" t="s">
        <v>33790</v>
      </c>
      <c r="V4" s="1382" t="s">
        <v>33008</v>
      </c>
      <c r="W4" s="1382" t="s">
        <v>33009</v>
      </c>
      <c r="X4" s="536" t="s">
        <v>33815</v>
      </c>
      <c r="Y4" s="536" t="s">
        <v>33792</v>
      </c>
      <c r="Z4" s="536" t="s">
        <v>33791</v>
      </c>
      <c r="AA4" s="298"/>
      <c r="AB4" s="1405" t="s">
        <v>32929</v>
      </c>
      <c r="AC4" s="676" t="s">
        <v>33010</v>
      </c>
      <c r="AD4" s="647"/>
      <c r="AE4" s="536" t="s">
        <v>33898</v>
      </c>
      <c r="AF4" s="536" t="s">
        <v>33897</v>
      </c>
      <c r="AG4" s="536" t="s">
        <v>33784</v>
      </c>
    </row>
    <row r="5" spans="1:33" ht="130" x14ac:dyDescent="0.15">
      <c r="A5" s="51" t="s">
        <v>580</v>
      </c>
      <c r="B5" s="96">
        <v>3</v>
      </c>
      <c r="C5" s="97">
        <v>85546798</v>
      </c>
      <c r="D5" s="100" t="s">
        <v>237</v>
      </c>
      <c r="E5" s="116">
        <v>0.6321</v>
      </c>
      <c r="F5" s="98">
        <v>-3.9015530627734524E-2</v>
      </c>
      <c r="G5" s="117">
        <v>2.0121470153550555E-3</v>
      </c>
      <c r="H5" s="614">
        <v>-19.39</v>
      </c>
      <c r="I5" s="118">
        <v>9.3130000000000009E-84</v>
      </c>
      <c r="J5" s="97">
        <v>557923</v>
      </c>
      <c r="K5" s="101" t="s">
        <v>229</v>
      </c>
      <c r="L5" s="55" t="s">
        <v>230</v>
      </c>
      <c r="M5" s="97">
        <v>-538665</v>
      </c>
      <c r="N5" s="875" t="s">
        <v>33068</v>
      </c>
      <c r="O5" s="92" t="s">
        <v>581</v>
      </c>
      <c r="P5" s="51" t="s">
        <v>582</v>
      </c>
      <c r="Q5" s="51" t="s">
        <v>233</v>
      </c>
      <c r="R5" s="51" t="s">
        <v>234</v>
      </c>
      <c r="S5" s="367" t="s">
        <v>230</v>
      </c>
      <c r="T5" s="1387"/>
      <c r="U5" s="96">
        <v>34</v>
      </c>
      <c r="V5" s="97">
        <v>84853161</v>
      </c>
      <c r="W5" s="97">
        <v>86737900</v>
      </c>
      <c r="X5" s="618" t="s">
        <v>32870</v>
      </c>
      <c r="Y5" s="618" t="s">
        <v>580</v>
      </c>
      <c r="Z5" s="654">
        <v>1.0600000000000001E-83</v>
      </c>
      <c r="AA5" s="1386"/>
      <c r="AB5" s="55" t="s">
        <v>230</v>
      </c>
      <c r="AC5" s="100">
        <v>1.0640000000000001E-83</v>
      </c>
      <c r="AE5" s="557" t="s">
        <v>172</v>
      </c>
      <c r="AF5" s="557" t="s">
        <v>172</v>
      </c>
      <c r="AG5" s="557" t="s">
        <v>172</v>
      </c>
    </row>
    <row r="6" spans="1:33" ht="26" x14ac:dyDescent="0.15">
      <c r="A6" s="51" t="s">
        <v>583</v>
      </c>
      <c r="B6" s="96">
        <v>3</v>
      </c>
      <c r="C6" s="97">
        <v>18702036</v>
      </c>
      <c r="D6" s="100" t="s">
        <v>237</v>
      </c>
      <c r="E6" s="116">
        <v>0.49530000000000002</v>
      </c>
      <c r="F6" s="98">
        <v>-1.834772742029149E-2</v>
      </c>
      <c r="G6" s="117">
        <v>1.940736981202823E-3</v>
      </c>
      <c r="H6" s="614">
        <v>-9.4540000000000006</v>
      </c>
      <c r="I6" s="118">
        <v>3.2590000000000001E-21</v>
      </c>
      <c r="J6" s="97">
        <v>557923</v>
      </c>
      <c r="K6" s="101" t="s">
        <v>273</v>
      </c>
      <c r="L6" s="55" t="s">
        <v>235</v>
      </c>
      <c r="M6" s="97">
        <v>-312903</v>
      </c>
      <c r="N6" s="875" t="s">
        <v>33080</v>
      </c>
      <c r="O6" s="51" t="s">
        <v>584</v>
      </c>
      <c r="P6" s="119" t="s">
        <v>8</v>
      </c>
      <c r="Q6" s="51" t="s">
        <v>8</v>
      </c>
      <c r="R6" s="51" t="s">
        <v>8</v>
      </c>
      <c r="S6" s="367" t="s">
        <v>230</v>
      </c>
      <c r="T6" s="1387"/>
      <c r="U6" s="96">
        <v>29</v>
      </c>
      <c r="V6" s="97">
        <v>18670177</v>
      </c>
      <c r="W6" s="97">
        <v>18729360</v>
      </c>
      <c r="X6" s="618" t="s">
        <v>32869</v>
      </c>
      <c r="Y6" s="618" t="s">
        <v>583</v>
      </c>
      <c r="Z6" s="654">
        <v>2.3500000000000001E-21</v>
      </c>
      <c r="AA6" s="1386"/>
      <c r="AB6" s="55" t="s">
        <v>230</v>
      </c>
      <c r="AC6" s="100">
        <v>2.3490000000000001E-21</v>
      </c>
      <c r="AE6" s="557" t="s">
        <v>172</v>
      </c>
      <c r="AF6" s="557" t="s">
        <v>172</v>
      </c>
      <c r="AG6" s="557" t="s">
        <v>172</v>
      </c>
    </row>
    <row r="7" spans="1:33" ht="26" x14ac:dyDescent="0.15">
      <c r="A7" s="51" t="s">
        <v>585</v>
      </c>
      <c r="B7" s="96">
        <v>7</v>
      </c>
      <c r="C7" s="97">
        <v>114083550</v>
      </c>
      <c r="D7" s="96" t="s">
        <v>265</v>
      </c>
      <c r="E7" s="116">
        <v>0.44729999999999998</v>
      </c>
      <c r="F7" s="98">
        <v>-1.7694444471576521E-2</v>
      </c>
      <c r="G7" s="117">
        <v>1.9515213931373685E-3</v>
      </c>
      <c r="H7" s="614">
        <v>-9.0670000000000002</v>
      </c>
      <c r="I7" s="118">
        <v>1.226E-19</v>
      </c>
      <c r="J7" s="97">
        <v>557923</v>
      </c>
      <c r="K7" s="101" t="s">
        <v>238</v>
      </c>
      <c r="L7" s="55" t="s">
        <v>230</v>
      </c>
      <c r="M7" s="97">
        <v>-357185</v>
      </c>
      <c r="N7" s="875" t="s">
        <v>33187</v>
      </c>
      <c r="O7" s="92" t="s">
        <v>586</v>
      </c>
      <c r="P7" s="119" t="s">
        <v>8</v>
      </c>
      <c r="Q7" s="51" t="s">
        <v>8</v>
      </c>
      <c r="R7" s="51" t="s">
        <v>8</v>
      </c>
      <c r="S7" s="367" t="s">
        <v>230</v>
      </c>
      <c r="T7" s="1387"/>
      <c r="U7" s="96">
        <v>65</v>
      </c>
      <c r="V7" s="97">
        <v>114015707</v>
      </c>
      <c r="W7" s="97">
        <v>114194615</v>
      </c>
      <c r="X7" s="618" t="s">
        <v>585</v>
      </c>
      <c r="Y7" s="618" t="s">
        <v>585</v>
      </c>
      <c r="Z7" s="654">
        <v>4.22E-19</v>
      </c>
      <c r="AA7" s="1386"/>
      <c r="AB7" s="55" t="s">
        <v>230</v>
      </c>
      <c r="AC7" s="100">
        <v>4.2230000000000001E-19</v>
      </c>
      <c r="AE7" s="557" t="s">
        <v>172</v>
      </c>
      <c r="AF7" s="557" t="s">
        <v>172</v>
      </c>
      <c r="AG7" s="557" t="s">
        <v>172</v>
      </c>
    </row>
    <row r="8" spans="1:33" ht="26" x14ac:dyDescent="0.15">
      <c r="A8" s="51" t="s">
        <v>587</v>
      </c>
      <c r="B8" s="96">
        <v>17</v>
      </c>
      <c r="C8" s="97">
        <v>29519995</v>
      </c>
      <c r="D8" s="96" t="s">
        <v>228</v>
      </c>
      <c r="E8" s="116">
        <v>0.2823</v>
      </c>
      <c r="F8" s="98">
        <v>-1.9181518592603055E-2</v>
      </c>
      <c r="G8" s="117">
        <v>2.1557112376492534E-3</v>
      </c>
      <c r="H8" s="614">
        <v>-8.8979999999999997</v>
      </c>
      <c r="I8" s="118">
        <v>5.6980000000000004E-19</v>
      </c>
      <c r="J8" s="97">
        <v>557923</v>
      </c>
      <c r="K8" s="101" t="s">
        <v>588</v>
      </c>
      <c r="L8" s="55" t="s">
        <v>230</v>
      </c>
      <c r="M8" s="97">
        <v>-98050</v>
      </c>
      <c r="N8" s="875" t="s">
        <v>33188</v>
      </c>
      <c r="O8" s="51" t="s">
        <v>589</v>
      </c>
      <c r="P8" s="51" t="s">
        <v>590</v>
      </c>
      <c r="Q8" s="51" t="s">
        <v>233</v>
      </c>
      <c r="R8" s="51" t="s">
        <v>363</v>
      </c>
      <c r="S8" s="367" t="s">
        <v>230</v>
      </c>
      <c r="T8" s="1387"/>
      <c r="U8" s="96">
        <v>124</v>
      </c>
      <c r="V8" s="97">
        <v>29397622</v>
      </c>
      <c r="W8" s="97">
        <v>29754158</v>
      </c>
      <c r="X8" s="618" t="s">
        <v>32877</v>
      </c>
      <c r="Y8" s="618" t="s">
        <v>587</v>
      </c>
      <c r="Z8" s="654">
        <v>5.7200000000000002E-19</v>
      </c>
      <c r="AA8" s="1386"/>
      <c r="AB8" s="55" t="s">
        <v>230</v>
      </c>
      <c r="AC8" s="100">
        <v>5.7190000000000002E-19</v>
      </c>
      <c r="AE8" s="557" t="s">
        <v>172</v>
      </c>
      <c r="AF8" s="557" t="s">
        <v>172</v>
      </c>
      <c r="AG8" s="557" t="s">
        <v>172</v>
      </c>
    </row>
    <row r="9" spans="1:33" ht="52" x14ac:dyDescent="0.15">
      <c r="A9" s="51" t="s">
        <v>591</v>
      </c>
      <c r="B9" s="96">
        <v>2</v>
      </c>
      <c r="C9" s="97">
        <v>45175521</v>
      </c>
      <c r="D9" s="96" t="s">
        <v>237</v>
      </c>
      <c r="E9" s="116">
        <v>0.41170000000000001</v>
      </c>
      <c r="F9" s="98">
        <v>-1.7202559783872473E-2</v>
      </c>
      <c r="G9" s="117">
        <v>1.9716400898421175E-3</v>
      </c>
      <c r="H9" s="614">
        <v>-8.7249999999999996</v>
      </c>
      <c r="I9" s="118">
        <v>2.651E-18</v>
      </c>
      <c r="J9" s="97">
        <v>557923</v>
      </c>
      <c r="K9" s="101" t="s">
        <v>463</v>
      </c>
      <c r="L9" s="55" t="s">
        <v>235</v>
      </c>
      <c r="M9" s="97">
        <v>-6484</v>
      </c>
      <c r="N9" s="875" t="s">
        <v>33189</v>
      </c>
      <c r="O9" s="92" t="s">
        <v>592</v>
      </c>
      <c r="P9" s="119" t="s">
        <v>8</v>
      </c>
      <c r="Q9" s="119" t="s">
        <v>8</v>
      </c>
      <c r="R9" s="51" t="s">
        <v>8</v>
      </c>
      <c r="S9" s="367" t="s">
        <v>230</v>
      </c>
      <c r="T9" s="1387"/>
      <c r="U9" s="96">
        <v>20</v>
      </c>
      <c r="V9" s="97">
        <v>45139779</v>
      </c>
      <c r="W9" s="97">
        <v>45175585</v>
      </c>
      <c r="X9" s="618" t="s">
        <v>591</v>
      </c>
      <c r="Y9" s="618" t="s">
        <v>591</v>
      </c>
      <c r="Z9" s="654">
        <v>1.9399999999999999E-19</v>
      </c>
      <c r="AA9" s="1386"/>
      <c r="AB9" s="55" t="s">
        <v>230</v>
      </c>
      <c r="AC9" s="100">
        <v>1.9409999999999999E-19</v>
      </c>
      <c r="AE9" s="557" t="s">
        <v>172</v>
      </c>
      <c r="AF9" s="557" t="s">
        <v>172</v>
      </c>
      <c r="AG9" s="557" t="s">
        <v>172</v>
      </c>
    </row>
    <row r="10" spans="1:33" ht="39" x14ac:dyDescent="0.15">
      <c r="A10" s="51" t="s">
        <v>593</v>
      </c>
      <c r="B10" s="96">
        <v>7</v>
      </c>
      <c r="C10" s="97">
        <v>69175653</v>
      </c>
      <c r="D10" s="96" t="s">
        <v>237</v>
      </c>
      <c r="E10" s="116">
        <v>0.65259999999999996</v>
      </c>
      <c r="F10" s="98">
        <v>1.7336263082749447E-2</v>
      </c>
      <c r="G10" s="117">
        <v>2.0378821068237274E-3</v>
      </c>
      <c r="H10" s="614">
        <v>8.5069999999999997</v>
      </c>
      <c r="I10" s="118">
        <v>1.7819999999999999E-17</v>
      </c>
      <c r="J10" s="97">
        <v>557923</v>
      </c>
      <c r="K10" s="101" t="s">
        <v>554</v>
      </c>
      <c r="L10" s="55" t="s">
        <v>230</v>
      </c>
      <c r="M10" s="97">
        <v>-111748</v>
      </c>
      <c r="N10" s="875" t="s">
        <v>33190</v>
      </c>
      <c r="O10" s="51" t="s">
        <v>594</v>
      </c>
      <c r="P10" s="92" t="s">
        <v>595</v>
      </c>
      <c r="Q10" s="92" t="s">
        <v>302</v>
      </c>
      <c r="R10" s="51" t="s">
        <v>557</v>
      </c>
      <c r="S10" s="367" t="s">
        <v>230</v>
      </c>
      <c r="T10" s="1387"/>
      <c r="U10" s="96">
        <v>63</v>
      </c>
      <c r="V10" s="97">
        <v>68922909</v>
      </c>
      <c r="W10" s="97">
        <v>69926089</v>
      </c>
      <c r="X10" s="618" t="s">
        <v>32873</v>
      </c>
      <c r="Y10" s="618" t="s">
        <v>593</v>
      </c>
      <c r="Z10" s="654">
        <v>1.7899999999999999E-17</v>
      </c>
      <c r="AA10" s="1386"/>
      <c r="AB10" s="55" t="s">
        <v>230</v>
      </c>
      <c r="AC10" s="100">
        <v>1.7939999999999999E-17</v>
      </c>
      <c r="AE10" s="557" t="s">
        <v>172</v>
      </c>
      <c r="AF10" s="557" t="s">
        <v>172</v>
      </c>
      <c r="AG10" s="557" t="s">
        <v>172</v>
      </c>
    </row>
    <row r="11" spans="1:33" ht="104" x14ac:dyDescent="0.15">
      <c r="A11" s="51" t="s">
        <v>596</v>
      </c>
      <c r="B11" s="96">
        <v>8</v>
      </c>
      <c r="C11" s="97">
        <v>11443204</v>
      </c>
      <c r="D11" s="96" t="s">
        <v>237</v>
      </c>
      <c r="E11" s="116">
        <v>0.30180000000000001</v>
      </c>
      <c r="F11" s="98">
        <v>1.7857549519614106E-2</v>
      </c>
      <c r="G11" s="117">
        <v>2.1138197821512906E-3</v>
      </c>
      <c r="H11" s="614">
        <v>8.4480000000000004</v>
      </c>
      <c r="I11" s="118">
        <v>2.9550000000000001E-17</v>
      </c>
      <c r="J11" s="97">
        <v>557923</v>
      </c>
      <c r="K11" s="101" t="s">
        <v>574</v>
      </c>
      <c r="L11" s="55" t="s">
        <v>235</v>
      </c>
      <c r="M11" s="97">
        <v>91229</v>
      </c>
      <c r="N11" s="875" t="s">
        <v>33191</v>
      </c>
      <c r="O11" s="92" t="s">
        <v>597</v>
      </c>
      <c r="P11" s="119" t="s">
        <v>8</v>
      </c>
      <c r="Q11" s="119" t="s">
        <v>8</v>
      </c>
      <c r="R11" s="51" t="s">
        <v>247</v>
      </c>
      <c r="S11" s="367" t="s">
        <v>230</v>
      </c>
      <c r="T11" s="1387"/>
      <c r="U11" s="96">
        <v>72</v>
      </c>
      <c r="V11" s="97">
        <v>11430485</v>
      </c>
      <c r="W11" s="97">
        <v>11463015</v>
      </c>
      <c r="X11" s="618" t="s">
        <v>596</v>
      </c>
      <c r="Y11" s="618" t="s">
        <v>596</v>
      </c>
      <c r="Z11" s="654">
        <v>2.9799999999999999E-17</v>
      </c>
      <c r="AA11" s="1386"/>
      <c r="AB11" s="55" t="s">
        <v>230</v>
      </c>
      <c r="AC11" s="100">
        <v>2.9770000000000001E-17</v>
      </c>
      <c r="AE11" s="557" t="s">
        <v>172</v>
      </c>
      <c r="AF11" s="557" t="s">
        <v>172</v>
      </c>
      <c r="AG11" s="557" t="s">
        <v>172</v>
      </c>
    </row>
    <row r="12" spans="1:33" ht="91" x14ac:dyDescent="0.15">
      <c r="A12" s="51" t="s">
        <v>598</v>
      </c>
      <c r="B12" s="96">
        <v>3</v>
      </c>
      <c r="C12" s="97">
        <v>85037880</v>
      </c>
      <c r="D12" s="96" t="s">
        <v>237</v>
      </c>
      <c r="E12" s="116">
        <v>4.8899999999999999E-2</v>
      </c>
      <c r="F12" s="98">
        <v>3.7835051544328063E-2</v>
      </c>
      <c r="G12" s="117">
        <v>4.4993520685370509E-3</v>
      </c>
      <c r="H12" s="614">
        <v>8.4090000000000007</v>
      </c>
      <c r="I12" s="118">
        <v>4.1259999999999998E-17</v>
      </c>
      <c r="J12" s="97">
        <v>557923</v>
      </c>
      <c r="K12" s="101" t="s">
        <v>229</v>
      </c>
      <c r="L12" s="55" t="s">
        <v>230</v>
      </c>
      <c r="M12" s="97">
        <v>-29747</v>
      </c>
      <c r="N12" s="875" t="s">
        <v>33192</v>
      </c>
      <c r="O12" s="92" t="s">
        <v>599</v>
      </c>
      <c r="P12" s="119" t="s">
        <v>8</v>
      </c>
      <c r="Q12" s="119" t="s">
        <v>8</v>
      </c>
      <c r="R12" s="51" t="s">
        <v>234</v>
      </c>
      <c r="S12" s="367" t="s">
        <v>230</v>
      </c>
      <c r="T12" s="1387"/>
      <c r="U12" s="96">
        <v>34</v>
      </c>
      <c r="V12" s="97">
        <v>84853161</v>
      </c>
      <c r="W12" s="97">
        <v>86737900</v>
      </c>
      <c r="X12" s="618" t="s">
        <v>32870</v>
      </c>
      <c r="Y12" s="618" t="s">
        <v>580</v>
      </c>
      <c r="Z12" s="654">
        <v>1.0600000000000001E-83</v>
      </c>
      <c r="AA12" s="1386"/>
      <c r="AB12" s="55" t="s">
        <v>235</v>
      </c>
      <c r="AC12" s="100" t="s">
        <v>172</v>
      </c>
      <c r="AE12" s="557" t="s">
        <v>172</v>
      </c>
      <c r="AF12" s="557" t="s">
        <v>172</v>
      </c>
      <c r="AG12" s="557" t="s">
        <v>172</v>
      </c>
    </row>
    <row r="13" spans="1:33" ht="39" x14ac:dyDescent="0.15">
      <c r="A13" s="51" t="s">
        <v>600</v>
      </c>
      <c r="B13" s="96">
        <v>22</v>
      </c>
      <c r="C13" s="97">
        <v>41570567</v>
      </c>
      <c r="D13" s="96" t="s">
        <v>237</v>
      </c>
      <c r="E13" s="116">
        <v>5.9799999999999999E-2</v>
      </c>
      <c r="F13" s="98">
        <v>-3.3474190714454365E-2</v>
      </c>
      <c r="G13" s="117">
        <v>4.0921993538452772E-3</v>
      </c>
      <c r="H13" s="614">
        <v>-8.18</v>
      </c>
      <c r="I13" s="118">
        <v>2.8470000000000002E-16</v>
      </c>
      <c r="J13" s="97">
        <v>557923</v>
      </c>
      <c r="K13" s="101" t="s">
        <v>2719</v>
      </c>
      <c r="L13" s="55" t="s">
        <v>235</v>
      </c>
      <c r="M13" s="97">
        <v>30745</v>
      </c>
      <c r="N13" s="875" t="s">
        <v>33193</v>
      </c>
      <c r="O13" s="92" t="s">
        <v>8</v>
      </c>
      <c r="P13" s="119" t="s">
        <v>8</v>
      </c>
      <c r="Q13" s="119" t="s">
        <v>8</v>
      </c>
      <c r="R13" s="51" t="s">
        <v>8</v>
      </c>
      <c r="S13" s="367" t="s">
        <v>230</v>
      </c>
      <c r="T13" s="1387"/>
      <c r="U13" s="96">
        <v>137</v>
      </c>
      <c r="V13" s="97">
        <v>41547154</v>
      </c>
      <c r="W13" s="97">
        <v>41714912</v>
      </c>
      <c r="X13" s="618" t="s">
        <v>32879</v>
      </c>
      <c r="Y13" s="618" t="s">
        <v>600</v>
      </c>
      <c r="Z13" s="654">
        <v>2.85E-16</v>
      </c>
      <c r="AA13" s="1386"/>
      <c r="AB13" s="55" t="s">
        <v>230</v>
      </c>
      <c r="AC13" s="100">
        <v>2.85E-16</v>
      </c>
      <c r="AE13" s="557" t="s">
        <v>172</v>
      </c>
      <c r="AF13" s="557" t="s">
        <v>172</v>
      </c>
      <c r="AG13" s="557" t="s">
        <v>172</v>
      </c>
    </row>
    <row r="14" spans="1:33" ht="39" x14ac:dyDescent="0.15">
      <c r="A14" s="51" t="s">
        <v>602</v>
      </c>
      <c r="B14" s="96">
        <v>4</v>
      </c>
      <c r="C14" s="97">
        <v>46193279</v>
      </c>
      <c r="D14" s="96" t="s">
        <v>237</v>
      </c>
      <c r="E14" s="116">
        <v>0.4214</v>
      </c>
      <c r="F14" s="98">
        <v>-1.5756039811997635E-2</v>
      </c>
      <c r="G14" s="117">
        <v>1.9650835385379936E-3</v>
      </c>
      <c r="H14" s="614">
        <v>-8.0180000000000007</v>
      </c>
      <c r="I14" s="118">
        <v>1.079E-15</v>
      </c>
      <c r="J14" s="97">
        <v>557923</v>
      </c>
      <c r="K14" s="101" t="s">
        <v>401</v>
      </c>
      <c r="L14" s="55" t="s">
        <v>235</v>
      </c>
      <c r="M14" s="97">
        <v>53191</v>
      </c>
      <c r="N14" s="875" t="s">
        <v>33194</v>
      </c>
      <c r="O14" s="51" t="s">
        <v>603</v>
      </c>
      <c r="P14" s="119" t="s">
        <v>8</v>
      </c>
      <c r="Q14" s="119" t="s">
        <v>8</v>
      </c>
      <c r="R14" s="51" t="s">
        <v>8</v>
      </c>
      <c r="S14" s="367" t="s">
        <v>230</v>
      </c>
      <c r="T14" s="1387"/>
      <c r="U14" s="96">
        <v>40</v>
      </c>
      <c r="V14" s="97">
        <v>46191375</v>
      </c>
      <c r="W14" s="97">
        <v>46361545</v>
      </c>
      <c r="X14" s="618" t="s">
        <v>602</v>
      </c>
      <c r="Y14" s="618" t="s">
        <v>602</v>
      </c>
      <c r="Z14" s="654">
        <v>5.21E-13</v>
      </c>
      <c r="AA14" s="1386"/>
      <c r="AB14" s="55" t="s">
        <v>230</v>
      </c>
      <c r="AC14" s="100">
        <v>5.21E-13</v>
      </c>
      <c r="AE14" s="557" t="s">
        <v>172</v>
      </c>
      <c r="AF14" s="557" t="s">
        <v>172</v>
      </c>
      <c r="AG14" s="557" t="s">
        <v>172</v>
      </c>
    </row>
    <row r="15" spans="1:33" ht="26" x14ac:dyDescent="0.15">
      <c r="A15" s="51" t="s">
        <v>604</v>
      </c>
      <c r="B15" s="96">
        <v>10</v>
      </c>
      <c r="C15" s="97">
        <v>98998195</v>
      </c>
      <c r="D15" s="96" t="s">
        <v>237</v>
      </c>
      <c r="E15" s="116">
        <v>0.64949999999999997</v>
      </c>
      <c r="F15" s="98">
        <v>-1.6249151517584579E-2</v>
      </c>
      <c r="G15" s="117">
        <v>2.0336860472571438E-3</v>
      </c>
      <c r="H15" s="614">
        <v>-7.99</v>
      </c>
      <c r="I15" s="118">
        <v>1.3520000000000001E-15</v>
      </c>
      <c r="J15" s="97">
        <v>557923</v>
      </c>
      <c r="K15" s="101" t="s">
        <v>605</v>
      </c>
      <c r="L15" s="55" t="s">
        <v>230</v>
      </c>
      <c r="M15" s="97">
        <v>-16265</v>
      </c>
      <c r="N15" s="875" t="s">
        <v>33195</v>
      </c>
      <c r="O15" s="51" t="s">
        <v>606</v>
      </c>
      <c r="P15" s="119" t="s">
        <v>8</v>
      </c>
      <c r="Q15" s="119" t="s">
        <v>8</v>
      </c>
      <c r="R15" s="51" t="s">
        <v>8</v>
      </c>
      <c r="S15" s="367" t="s">
        <v>230</v>
      </c>
      <c r="T15" s="1387"/>
      <c r="U15" s="96">
        <v>90</v>
      </c>
      <c r="V15" s="97">
        <v>98974707</v>
      </c>
      <c r="W15" s="97">
        <v>99099397</v>
      </c>
      <c r="X15" s="618" t="s">
        <v>604</v>
      </c>
      <c r="Y15" s="618" t="s">
        <v>604</v>
      </c>
      <c r="Z15" s="654">
        <v>1.35E-15</v>
      </c>
      <c r="AA15" s="1386"/>
      <c r="AB15" s="55" t="s">
        <v>230</v>
      </c>
      <c r="AC15" s="100">
        <v>1.3549999999999999E-15</v>
      </c>
      <c r="AE15" s="557" t="s">
        <v>172</v>
      </c>
      <c r="AF15" s="557" t="s">
        <v>172</v>
      </c>
      <c r="AG15" s="557" t="s">
        <v>172</v>
      </c>
    </row>
    <row r="16" spans="1:33" ht="26" x14ac:dyDescent="0.15">
      <c r="A16" s="51" t="s">
        <v>607</v>
      </c>
      <c r="B16" s="96">
        <v>1</v>
      </c>
      <c r="C16" s="97">
        <v>155218365</v>
      </c>
      <c r="D16" s="96" t="s">
        <v>228</v>
      </c>
      <c r="E16" s="116">
        <v>0.755</v>
      </c>
      <c r="F16" s="98">
        <v>-1.7859395931785833E-2</v>
      </c>
      <c r="G16" s="117">
        <v>2.2561136851674875E-3</v>
      </c>
      <c r="H16" s="614">
        <v>-7.9160000000000004</v>
      </c>
      <c r="I16" s="118">
        <v>2.4600000000000001E-15</v>
      </c>
      <c r="J16" s="97">
        <v>557923</v>
      </c>
      <c r="K16" s="101" t="s">
        <v>608</v>
      </c>
      <c r="L16" s="55" t="s">
        <v>230</v>
      </c>
      <c r="M16" s="97">
        <v>-1369</v>
      </c>
      <c r="N16" s="875" t="s">
        <v>33196</v>
      </c>
      <c r="O16" s="92" t="s">
        <v>8</v>
      </c>
      <c r="P16" s="119" t="s">
        <v>8</v>
      </c>
      <c r="Q16" s="119" t="s">
        <v>8</v>
      </c>
      <c r="R16" s="51" t="s">
        <v>8</v>
      </c>
      <c r="S16" s="367" t="s">
        <v>230</v>
      </c>
      <c r="T16" s="1387"/>
      <c r="U16" s="96">
        <v>9</v>
      </c>
      <c r="V16" s="97">
        <v>155033308</v>
      </c>
      <c r="W16" s="97">
        <v>155652398</v>
      </c>
      <c r="X16" s="618" t="s">
        <v>32868</v>
      </c>
      <c r="Y16" s="618" t="s">
        <v>607</v>
      </c>
      <c r="Z16" s="654">
        <v>2.4600000000000001E-15</v>
      </c>
      <c r="AA16" s="1386"/>
      <c r="AB16" s="55" t="s">
        <v>230</v>
      </c>
      <c r="AC16" s="100">
        <v>2.4620000000000002E-15</v>
      </c>
      <c r="AE16" s="557" t="s">
        <v>172</v>
      </c>
      <c r="AF16" s="557" t="s">
        <v>172</v>
      </c>
      <c r="AG16" s="557" t="s">
        <v>172</v>
      </c>
    </row>
    <row r="17" spans="1:33" ht="91" x14ac:dyDescent="0.15">
      <c r="A17" s="51" t="s">
        <v>405</v>
      </c>
      <c r="B17" s="96">
        <v>3</v>
      </c>
      <c r="C17" s="97">
        <v>86670464</v>
      </c>
      <c r="D17" s="96" t="s">
        <v>228</v>
      </c>
      <c r="E17" s="116">
        <v>0.63660000000000005</v>
      </c>
      <c r="F17" s="98">
        <v>-1.5882979329381569E-2</v>
      </c>
      <c r="G17" s="117">
        <v>2.0173986192533427E-3</v>
      </c>
      <c r="H17" s="614">
        <v>-7.8730000000000002</v>
      </c>
      <c r="I17" s="118">
        <v>3.4749999999999999E-15</v>
      </c>
      <c r="J17" s="97">
        <v>557923</v>
      </c>
      <c r="K17" s="101" t="s">
        <v>406</v>
      </c>
      <c r="L17" s="55" t="s">
        <v>235</v>
      </c>
      <c r="M17" s="97">
        <v>316659</v>
      </c>
      <c r="N17" s="875" t="s">
        <v>33122</v>
      </c>
      <c r="O17" s="92" t="s">
        <v>609</v>
      </c>
      <c r="P17" s="119" t="s">
        <v>8</v>
      </c>
      <c r="Q17" s="119" t="s">
        <v>8</v>
      </c>
      <c r="R17" s="51" t="s">
        <v>234</v>
      </c>
      <c r="S17" s="367" t="s">
        <v>230</v>
      </c>
      <c r="T17" s="1387"/>
      <c r="U17" s="96">
        <v>34</v>
      </c>
      <c r="V17" s="97">
        <v>84853161</v>
      </c>
      <c r="W17" s="97">
        <v>86737900</v>
      </c>
      <c r="X17" s="618" t="s">
        <v>32870</v>
      </c>
      <c r="Y17" s="618" t="s">
        <v>580</v>
      </c>
      <c r="Z17" s="654">
        <v>1.0600000000000001E-83</v>
      </c>
      <c r="AA17" s="1386"/>
      <c r="AB17" s="55" t="s">
        <v>235</v>
      </c>
      <c r="AC17" s="100" t="s">
        <v>172</v>
      </c>
      <c r="AE17" s="557" t="s">
        <v>172</v>
      </c>
      <c r="AF17" s="557" t="s">
        <v>172</v>
      </c>
      <c r="AG17" s="557" t="s">
        <v>172</v>
      </c>
    </row>
    <row r="18" spans="1:33" ht="26" x14ac:dyDescent="0.15">
      <c r="A18" s="51" t="s">
        <v>610</v>
      </c>
      <c r="B18" s="96">
        <v>16</v>
      </c>
      <c r="C18" s="97">
        <v>61651406</v>
      </c>
      <c r="D18" s="96" t="s">
        <v>228</v>
      </c>
      <c r="E18" s="116">
        <v>0.59470000000000001</v>
      </c>
      <c r="F18" s="98">
        <v>-1.5368676839189717E-2</v>
      </c>
      <c r="G18" s="117">
        <v>1.976424490636538E-3</v>
      </c>
      <c r="H18" s="614">
        <v>-7.7759999999999998</v>
      </c>
      <c r="I18" s="118">
        <v>7.4739999999999996E-15</v>
      </c>
      <c r="J18" s="97">
        <v>557923</v>
      </c>
      <c r="K18" s="101" t="s">
        <v>611</v>
      </c>
      <c r="L18" s="55" t="s">
        <v>235</v>
      </c>
      <c r="M18" s="97">
        <v>29763</v>
      </c>
      <c r="N18" s="875" t="s">
        <v>33197</v>
      </c>
      <c r="O18" s="92" t="s">
        <v>8</v>
      </c>
      <c r="P18" s="119" t="s">
        <v>8</v>
      </c>
      <c r="Q18" s="119" t="s">
        <v>8</v>
      </c>
      <c r="R18" s="119" t="s">
        <v>8</v>
      </c>
      <c r="S18" s="367" t="s">
        <v>230</v>
      </c>
      <c r="T18" s="1387"/>
      <c r="U18" s="96">
        <v>121</v>
      </c>
      <c r="V18" s="97">
        <v>61647113</v>
      </c>
      <c r="W18" s="97">
        <v>61835295</v>
      </c>
      <c r="X18" s="618" t="s">
        <v>32876</v>
      </c>
      <c r="Y18" s="618" t="s">
        <v>610</v>
      </c>
      <c r="Z18" s="654">
        <v>1.7900000000000001E-14</v>
      </c>
      <c r="AA18" s="1386"/>
      <c r="AB18" s="55" t="s">
        <v>230</v>
      </c>
      <c r="AC18" s="100">
        <v>1.794E-14</v>
      </c>
      <c r="AE18" s="557" t="s">
        <v>172</v>
      </c>
      <c r="AF18" s="557" t="s">
        <v>172</v>
      </c>
      <c r="AG18" s="557" t="s">
        <v>172</v>
      </c>
    </row>
    <row r="19" spans="1:33" ht="91" x14ac:dyDescent="0.15">
      <c r="A19" s="51" t="s">
        <v>612</v>
      </c>
      <c r="B19" s="96">
        <v>3</v>
      </c>
      <c r="C19" s="97">
        <v>84951716</v>
      </c>
      <c r="D19" s="96" t="s">
        <v>237</v>
      </c>
      <c r="E19" s="116">
        <v>0.48570000000000002</v>
      </c>
      <c r="F19" s="98">
        <v>-1.5085030853785696E-2</v>
      </c>
      <c r="G19" s="117">
        <v>1.9414454123276314E-3</v>
      </c>
      <c r="H19" s="614">
        <v>-7.77</v>
      </c>
      <c r="I19" s="118">
        <v>7.8239999999999993E-15</v>
      </c>
      <c r="J19" s="97">
        <v>557923</v>
      </c>
      <c r="K19" s="101" t="s">
        <v>229</v>
      </c>
      <c r="L19" s="55" t="s">
        <v>235</v>
      </c>
      <c r="M19" s="97">
        <v>56417</v>
      </c>
      <c r="N19" s="875" t="s">
        <v>33104</v>
      </c>
      <c r="O19" s="51" t="s">
        <v>613</v>
      </c>
      <c r="P19" s="51" t="s">
        <v>614</v>
      </c>
      <c r="Q19" s="51" t="s">
        <v>233</v>
      </c>
      <c r="R19" s="51" t="s">
        <v>234</v>
      </c>
      <c r="S19" s="367" t="s">
        <v>230</v>
      </c>
      <c r="T19" s="1387"/>
      <c r="U19" s="96">
        <v>34</v>
      </c>
      <c r="V19" s="97">
        <v>84853161</v>
      </c>
      <c r="W19" s="97">
        <v>86737900</v>
      </c>
      <c r="X19" s="618" t="s">
        <v>32870</v>
      </c>
      <c r="Y19" s="618" t="s">
        <v>580</v>
      </c>
      <c r="Z19" s="654">
        <v>1.0600000000000001E-83</v>
      </c>
      <c r="AA19" s="1386"/>
      <c r="AB19" s="55" t="s">
        <v>235</v>
      </c>
      <c r="AC19" s="100" t="s">
        <v>172</v>
      </c>
      <c r="AE19" s="557" t="s">
        <v>172</v>
      </c>
      <c r="AF19" s="557" t="s">
        <v>172</v>
      </c>
      <c r="AG19" s="557" t="s">
        <v>172</v>
      </c>
    </row>
    <row r="20" spans="1:33" ht="52" x14ac:dyDescent="0.15">
      <c r="A20" s="51" t="s">
        <v>615</v>
      </c>
      <c r="B20" s="96">
        <v>7</v>
      </c>
      <c r="C20" s="97">
        <v>115026459</v>
      </c>
      <c r="D20" s="96" t="s">
        <v>228</v>
      </c>
      <c r="E20" s="116">
        <v>0.54730000000000001</v>
      </c>
      <c r="F20" s="98">
        <v>-1.5127294010377277E-2</v>
      </c>
      <c r="G20" s="117">
        <v>1.9493935580383089E-3</v>
      </c>
      <c r="H20" s="614">
        <v>-7.76</v>
      </c>
      <c r="I20" s="118">
        <v>8.4939999999999996E-15</v>
      </c>
      <c r="J20" s="97">
        <v>557923</v>
      </c>
      <c r="K20" s="101" t="s">
        <v>241</v>
      </c>
      <c r="L20" s="55" t="s">
        <v>235</v>
      </c>
      <c r="M20" s="97">
        <v>-464290</v>
      </c>
      <c r="N20" s="875" t="s">
        <v>33198</v>
      </c>
      <c r="O20" s="92" t="s">
        <v>616</v>
      </c>
      <c r="P20" s="119" t="s">
        <v>8</v>
      </c>
      <c r="Q20" s="119" t="s">
        <v>8</v>
      </c>
      <c r="R20" s="51" t="s">
        <v>8</v>
      </c>
      <c r="S20" s="367" t="s">
        <v>230</v>
      </c>
      <c r="T20" s="1387"/>
      <c r="U20" s="96">
        <v>66</v>
      </c>
      <c r="V20" s="97">
        <v>114946081</v>
      </c>
      <c r="W20" s="97">
        <v>115112776</v>
      </c>
      <c r="X20" s="618" t="s">
        <v>615</v>
      </c>
      <c r="Y20" s="618" t="s">
        <v>615</v>
      </c>
      <c r="Z20" s="654">
        <v>2.94E-14</v>
      </c>
      <c r="AA20" s="1386"/>
      <c r="AB20" s="55" t="s">
        <v>230</v>
      </c>
      <c r="AC20" s="100">
        <v>2.94E-14</v>
      </c>
      <c r="AE20" s="557" t="s">
        <v>172</v>
      </c>
      <c r="AF20" s="557" t="s">
        <v>172</v>
      </c>
      <c r="AG20" s="557" t="s">
        <v>172</v>
      </c>
    </row>
    <row r="21" spans="1:33" ht="39" x14ac:dyDescent="0.15">
      <c r="A21" s="51" t="s">
        <v>617</v>
      </c>
      <c r="B21" s="96">
        <v>5</v>
      </c>
      <c r="C21" s="97">
        <v>80248500</v>
      </c>
      <c r="D21" s="96" t="s">
        <v>237</v>
      </c>
      <c r="E21" s="116">
        <v>0.26129999999999998</v>
      </c>
      <c r="F21" s="98">
        <v>1.7090015983339452E-2</v>
      </c>
      <c r="G21" s="117">
        <v>2.2085830942542581E-3</v>
      </c>
      <c r="H21" s="614">
        <v>7.7380000000000004</v>
      </c>
      <c r="I21" s="118">
        <v>1.0099999999999999E-14</v>
      </c>
      <c r="J21" s="97">
        <v>557923</v>
      </c>
      <c r="K21" s="101" t="s">
        <v>397</v>
      </c>
      <c r="L21" s="55" t="s">
        <v>235</v>
      </c>
      <c r="M21" s="97">
        <v>7991</v>
      </c>
      <c r="N21" s="875" t="s">
        <v>33199</v>
      </c>
      <c r="O21" s="92" t="s">
        <v>618</v>
      </c>
      <c r="P21" s="119" t="s">
        <v>8</v>
      </c>
      <c r="Q21" s="119" t="s">
        <v>8</v>
      </c>
      <c r="R21" s="51" t="s">
        <v>8</v>
      </c>
      <c r="S21" s="367" t="s">
        <v>230</v>
      </c>
      <c r="T21" s="1387"/>
      <c r="U21" s="96">
        <v>52</v>
      </c>
      <c r="V21" s="97">
        <v>80239749</v>
      </c>
      <c r="W21" s="97">
        <v>80364461</v>
      </c>
      <c r="X21" s="618" t="s">
        <v>32872</v>
      </c>
      <c r="Y21" s="618" t="s">
        <v>617</v>
      </c>
      <c r="Z21" s="654">
        <v>9.8300000000000008E-15</v>
      </c>
      <c r="AA21" s="1386"/>
      <c r="AB21" s="55" t="s">
        <v>230</v>
      </c>
      <c r="AC21" s="100">
        <v>9.8300000000000008E-15</v>
      </c>
      <c r="AE21" s="557" t="s">
        <v>172</v>
      </c>
      <c r="AF21" s="557" t="s">
        <v>172</v>
      </c>
      <c r="AG21" s="557" t="s">
        <v>172</v>
      </c>
    </row>
    <row r="22" spans="1:33" ht="91" x14ac:dyDescent="0.15">
      <c r="A22" s="51" t="s">
        <v>619</v>
      </c>
      <c r="B22" s="96">
        <v>3</v>
      </c>
      <c r="C22" s="97">
        <v>85393911</v>
      </c>
      <c r="D22" s="96" t="s">
        <v>228</v>
      </c>
      <c r="E22" s="116">
        <v>0.15490000000000001</v>
      </c>
      <c r="F22" s="98">
        <v>-2.0626262927875866E-2</v>
      </c>
      <c r="G22" s="117">
        <v>2.6818700985406147E-3</v>
      </c>
      <c r="H22" s="614">
        <v>-7.6909999999999998</v>
      </c>
      <c r="I22" s="118">
        <v>1.4599999999999999E-14</v>
      </c>
      <c r="J22" s="97">
        <v>557923</v>
      </c>
      <c r="K22" s="101" t="s">
        <v>229</v>
      </c>
      <c r="L22" s="55" t="s">
        <v>230</v>
      </c>
      <c r="M22" s="97">
        <v>-385778</v>
      </c>
      <c r="N22" s="875" t="s">
        <v>33068</v>
      </c>
      <c r="O22" s="92" t="s">
        <v>620</v>
      </c>
      <c r="P22" s="119" t="s">
        <v>8</v>
      </c>
      <c r="Q22" s="119" t="s">
        <v>8</v>
      </c>
      <c r="R22" s="51" t="s">
        <v>234</v>
      </c>
      <c r="S22" s="367" t="s">
        <v>230</v>
      </c>
      <c r="T22" s="1387"/>
      <c r="U22" s="96">
        <v>34</v>
      </c>
      <c r="V22" s="97">
        <v>84853161</v>
      </c>
      <c r="W22" s="97">
        <v>86737900</v>
      </c>
      <c r="X22" s="618" t="s">
        <v>32870</v>
      </c>
      <c r="Y22" s="618" t="s">
        <v>580</v>
      </c>
      <c r="Z22" s="654">
        <v>1.0600000000000001E-83</v>
      </c>
      <c r="AA22" s="1386"/>
      <c r="AB22" s="55" t="s">
        <v>235</v>
      </c>
      <c r="AC22" s="100" t="s">
        <v>172</v>
      </c>
      <c r="AE22" s="557" t="s">
        <v>172</v>
      </c>
      <c r="AF22" s="557" t="s">
        <v>172</v>
      </c>
      <c r="AG22" s="557" t="s">
        <v>172</v>
      </c>
    </row>
    <row r="23" spans="1:33" ht="39" x14ac:dyDescent="0.15">
      <c r="A23" s="51" t="s">
        <v>621</v>
      </c>
      <c r="B23" s="96">
        <v>7</v>
      </c>
      <c r="C23" s="97">
        <v>137067616</v>
      </c>
      <c r="D23" s="96" t="s">
        <v>228</v>
      </c>
      <c r="E23" s="116">
        <v>0.65180000000000005</v>
      </c>
      <c r="F23" s="98">
        <v>1.5249435576695966E-2</v>
      </c>
      <c r="G23" s="117">
        <v>2.0367885103106673E-3</v>
      </c>
      <c r="H23" s="614">
        <v>7.4870000000000001</v>
      </c>
      <c r="I23" s="118">
        <v>7.0280000000000004E-14</v>
      </c>
      <c r="J23" s="97">
        <v>557923</v>
      </c>
      <c r="K23" s="101" t="s">
        <v>622</v>
      </c>
      <c r="L23" s="55" t="s">
        <v>235</v>
      </c>
      <c r="M23" s="97">
        <v>6769</v>
      </c>
      <c r="N23" s="875" t="s">
        <v>33200</v>
      </c>
      <c r="O23" s="92" t="s">
        <v>8</v>
      </c>
      <c r="P23" s="119" t="s">
        <v>8</v>
      </c>
      <c r="Q23" s="119" t="s">
        <v>8</v>
      </c>
      <c r="R23" s="51" t="s">
        <v>623</v>
      </c>
      <c r="S23" s="367" t="s">
        <v>230</v>
      </c>
      <c r="T23" s="1387"/>
      <c r="U23" s="96">
        <v>68</v>
      </c>
      <c r="V23" s="97">
        <v>137042224</v>
      </c>
      <c r="W23" s="97">
        <v>137085250</v>
      </c>
      <c r="X23" s="618" t="s">
        <v>621</v>
      </c>
      <c r="Y23" s="618" t="s">
        <v>621</v>
      </c>
      <c r="Z23" s="654">
        <v>7.1499999999999998E-14</v>
      </c>
      <c r="AA23" s="1386"/>
      <c r="AB23" s="55" t="s">
        <v>230</v>
      </c>
      <c r="AC23" s="100">
        <v>7.1489999999999994E-14</v>
      </c>
      <c r="AE23" s="557" t="s">
        <v>172</v>
      </c>
      <c r="AF23" s="557" t="s">
        <v>172</v>
      </c>
      <c r="AG23" s="557" t="s">
        <v>172</v>
      </c>
    </row>
    <row r="24" spans="1:33" ht="26" x14ac:dyDescent="0.15">
      <c r="A24" s="51" t="s">
        <v>624</v>
      </c>
      <c r="B24" s="96">
        <v>12</v>
      </c>
      <c r="C24" s="97">
        <v>102579519</v>
      </c>
      <c r="D24" s="96" t="s">
        <v>228</v>
      </c>
      <c r="E24" s="116">
        <v>0.20030000000000001</v>
      </c>
      <c r="F24" s="98">
        <v>1.813004725423617E-2</v>
      </c>
      <c r="G24" s="117">
        <v>2.4244513578812743E-3</v>
      </c>
      <c r="H24" s="614">
        <v>7.4779999999999998</v>
      </c>
      <c r="I24" s="118">
        <v>7.5389999999999995E-14</v>
      </c>
      <c r="J24" s="97">
        <v>557923</v>
      </c>
      <c r="K24" s="101" t="s">
        <v>1993</v>
      </c>
      <c r="L24" s="55" t="s">
        <v>235</v>
      </c>
      <c r="M24" s="97">
        <v>10718</v>
      </c>
      <c r="N24" s="875" t="s">
        <v>33201</v>
      </c>
      <c r="O24" s="51" t="s">
        <v>626</v>
      </c>
      <c r="P24" s="119" t="s">
        <v>8</v>
      </c>
      <c r="Q24" s="119" t="s">
        <v>8</v>
      </c>
      <c r="R24" s="51" t="s">
        <v>8</v>
      </c>
      <c r="S24" s="367" t="s">
        <v>230</v>
      </c>
      <c r="T24" s="1387"/>
      <c r="U24" s="96">
        <v>103</v>
      </c>
      <c r="V24" s="97">
        <v>102394872</v>
      </c>
      <c r="W24" s="97">
        <v>102866638</v>
      </c>
      <c r="X24" s="618" t="s">
        <v>624</v>
      </c>
      <c r="Y24" s="618" t="s">
        <v>624</v>
      </c>
      <c r="Z24" s="654">
        <v>7.5699999999999996E-14</v>
      </c>
      <c r="AA24" s="1386"/>
      <c r="AB24" s="55" t="s">
        <v>230</v>
      </c>
      <c r="AC24" s="100">
        <v>7.5660000000000003E-14</v>
      </c>
      <c r="AE24" s="557" t="s">
        <v>172</v>
      </c>
      <c r="AF24" s="557" t="s">
        <v>172</v>
      </c>
      <c r="AG24" s="557" t="s">
        <v>172</v>
      </c>
    </row>
    <row r="25" spans="1:33" ht="39" x14ac:dyDescent="0.15">
      <c r="A25" s="51" t="s">
        <v>627</v>
      </c>
      <c r="B25" s="96">
        <v>4</v>
      </c>
      <c r="C25" s="97">
        <v>106178289</v>
      </c>
      <c r="D25" s="96" t="s">
        <v>237</v>
      </c>
      <c r="E25" s="116">
        <v>0.48120000000000002</v>
      </c>
      <c r="F25" s="98">
        <v>1.4520517196716822E-2</v>
      </c>
      <c r="G25" s="117">
        <v>1.9420245013664333E-3</v>
      </c>
      <c r="H25" s="614">
        <v>7.4770000000000003</v>
      </c>
      <c r="I25" s="118">
        <v>7.5770000000000002E-14</v>
      </c>
      <c r="J25" s="97">
        <v>557923</v>
      </c>
      <c r="K25" s="101" t="s">
        <v>305</v>
      </c>
      <c r="L25" s="55" t="s">
        <v>230</v>
      </c>
      <c r="M25" s="97">
        <v>-111257</v>
      </c>
      <c r="N25" s="875" t="s">
        <v>33202</v>
      </c>
      <c r="O25" s="92" t="s">
        <v>628</v>
      </c>
      <c r="P25" s="119" t="s">
        <v>8</v>
      </c>
      <c r="Q25" s="119" t="s">
        <v>8</v>
      </c>
      <c r="R25" s="51" t="s">
        <v>8</v>
      </c>
      <c r="S25" s="367" t="s">
        <v>230</v>
      </c>
      <c r="T25" s="1387"/>
      <c r="U25" s="96">
        <v>46</v>
      </c>
      <c r="V25" s="97">
        <v>106049147</v>
      </c>
      <c r="W25" s="97">
        <v>106265348</v>
      </c>
      <c r="X25" s="618" t="s">
        <v>627</v>
      </c>
      <c r="Y25" s="618" t="s">
        <v>627</v>
      </c>
      <c r="Z25" s="654">
        <v>4.2600000000000003E-14</v>
      </c>
      <c r="AA25" s="1386"/>
      <c r="AB25" s="55" t="s">
        <v>230</v>
      </c>
      <c r="AC25" s="100">
        <v>4.2619999999999999E-14</v>
      </c>
      <c r="AE25" s="557" t="s">
        <v>172</v>
      </c>
      <c r="AF25" s="557" t="s">
        <v>172</v>
      </c>
      <c r="AG25" s="557" t="s">
        <v>172</v>
      </c>
    </row>
    <row r="26" spans="1:33" ht="26" x14ac:dyDescent="0.15">
      <c r="A26" s="51" t="s">
        <v>629</v>
      </c>
      <c r="B26" s="96">
        <v>1</v>
      </c>
      <c r="C26" s="97">
        <v>243547345</v>
      </c>
      <c r="D26" s="96" t="s">
        <v>228</v>
      </c>
      <c r="E26" s="116">
        <v>0.64429999999999998</v>
      </c>
      <c r="F26" s="98">
        <v>1.5124699135843077E-2</v>
      </c>
      <c r="G26" s="117">
        <v>2.0268961586495681E-3</v>
      </c>
      <c r="H26" s="614">
        <v>7.4619999999999997</v>
      </c>
      <c r="I26" s="118">
        <v>8.5140000000000004E-14</v>
      </c>
      <c r="J26" s="97">
        <v>557923</v>
      </c>
      <c r="K26" s="101" t="s">
        <v>2936</v>
      </c>
      <c r="L26" s="55" t="s">
        <v>235</v>
      </c>
      <c r="M26" s="97">
        <v>104190</v>
      </c>
      <c r="N26" s="875" t="s">
        <v>33077</v>
      </c>
      <c r="O26" s="51" t="s">
        <v>630</v>
      </c>
      <c r="P26" s="119" t="s">
        <v>8</v>
      </c>
      <c r="Q26" s="119" t="s">
        <v>8</v>
      </c>
      <c r="R26" s="51" t="s">
        <v>8</v>
      </c>
      <c r="S26" s="367" t="s">
        <v>230</v>
      </c>
      <c r="T26" s="1387"/>
      <c r="U26" s="96">
        <v>14</v>
      </c>
      <c r="V26" s="97">
        <v>243503764</v>
      </c>
      <c r="W26" s="97">
        <v>243555219</v>
      </c>
      <c r="X26" s="618" t="s">
        <v>629</v>
      </c>
      <c r="Y26" s="618" t="s">
        <v>629</v>
      </c>
      <c r="Z26" s="654">
        <v>4.2299999999999999E-11</v>
      </c>
      <c r="AA26" s="1386"/>
      <c r="AB26" s="55" t="s">
        <v>230</v>
      </c>
      <c r="AC26" s="100">
        <v>4.227E-11</v>
      </c>
      <c r="AE26" s="557" t="s">
        <v>172</v>
      </c>
      <c r="AF26" s="557" t="s">
        <v>172</v>
      </c>
      <c r="AG26" s="557" t="s">
        <v>172</v>
      </c>
    </row>
    <row r="27" spans="1:33" ht="52" x14ac:dyDescent="0.15">
      <c r="A27" s="51" t="s">
        <v>631</v>
      </c>
      <c r="B27" s="96">
        <v>18</v>
      </c>
      <c r="C27" s="97">
        <v>53084300</v>
      </c>
      <c r="D27" s="96" t="s">
        <v>228</v>
      </c>
      <c r="E27" s="116">
        <v>0.39119999999999999</v>
      </c>
      <c r="F27" s="98">
        <v>-1.4747181724803276E-2</v>
      </c>
      <c r="G27" s="117">
        <v>1.988294691223308E-3</v>
      </c>
      <c r="H27" s="614">
        <v>-7.4169999999999998</v>
      </c>
      <c r="I27" s="118">
        <v>1.1970000000000001E-13</v>
      </c>
      <c r="J27" s="97">
        <v>557923</v>
      </c>
      <c r="K27" s="101" t="s">
        <v>269</v>
      </c>
      <c r="L27" s="55" t="s">
        <v>230</v>
      </c>
      <c r="M27" s="97">
        <v>-194738</v>
      </c>
      <c r="N27" s="875" t="s">
        <v>33203</v>
      </c>
      <c r="O27" s="92" t="s">
        <v>632</v>
      </c>
      <c r="P27" s="119" t="s">
        <v>8</v>
      </c>
      <c r="Q27" s="119" t="s">
        <v>8</v>
      </c>
      <c r="R27" s="51" t="s">
        <v>271</v>
      </c>
      <c r="S27" s="367" t="s">
        <v>230</v>
      </c>
      <c r="T27" s="1387"/>
      <c r="U27" s="96">
        <v>128</v>
      </c>
      <c r="V27" s="97">
        <v>52972210</v>
      </c>
      <c r="W27" s="97">
        <v>53115879</v>
      </c>
      <c r="X27" s="618" t="s">
        <v>631</v>
      </c>
      <c r="Y27" s="618" t="s">
        <v>631</v>
      </c>
      <c r="Z27" s="654">
        <v>1.1999999999999999E-13</v>
      </c>
      <c r="AA27" s="1386"/>
      <c r="AB27" s="55" t="s">
        <v>230</v>
      </c>
      <c r="AC27" s="100">
        <v>1.2009999999999999E-13</v>
      </c>
      <c r="AE27" s="557" t="s">
        <v>172</v>
      </c>
      <c r="AF27" s="557" t="s">
        <v>172</v>
      </c>
      <c r="AG27" s="557" t="s">
        <v>172</v>
      </c>
    </row>
    <row r="28" spans="1:33" ht="26" x14ac:dyDescent="0.15">
      <c r="A28" s="51" t="s">
        <v>633</v>
      </c>
      <c r="B28" s="96">
        <v>1</v>
      </c>
      <c r="C28" s="97">
        <v>244025999</v>
      </c>
      <c r="D28" s="96" t="s">
        <v>237</v>
      </c>
      <c r="E28" s="116">
        <v>0.59399999999999997</v>
      </c>
      <c r="F28" s="98">
        <v>1.4254021075181622E-2</v>
      </c>
      <c r="G28" s="117">
        <v>1.9758831543085142E-3</v>
      </c>
      <c r="H28" s="614">
        <v>7.2140000000000004</v>
      </c>
      <c r="I28" s="118">
        <v>5.4439999999999998E-13</v>
      </c>
      <c r="J28" s="97">
        <v>557923</v>
      </c>
      <c r="K28" s="101" t="s">
        <v>634</v>
      </c>
      <c r="L28" s="55" t="s">
        <v>235</v>
      </c>
      <c r="M28" s="97">
        <v>186242</v>
      </c>
      <c r="N28" s="875" t="s">
        <v>33204</v>
      </c>
      <c r="O28" s="51" t="s">
        <v>635</v>
      </c>
      <c r="P28" s="119" t="s">
        <v>8</v>
      </c>
      <c r="Q28" s="119" t="s">
        <v>8</v>
      </c>
      <c r="R28" s="51" t="s">
        <v>8</v>
      </c>
      <c r="S28" s="367" t="s">
        <v>230</v>
      </c>
      <c r="T28" s="1387"/>
      <c r="U28" s="96">
        <v>15</v>
      </c>
      <c r="V28" s="97">
        <v>244015993</v>
      </c>
      <c r="W28" s="97">
        <v>244025999</v>
      </c>
      <c r="X28" s="618" t="s">
        <v>633</v>
      </c>
      <c r="Y28" s="618" t="s">
        <v>32947</v>
      </c>
      <c r="Z28" s="654">
        <v>8.69E-10</v>
      </c>
      <c r="AA28" s="1386"/>
      <c r="AB28" s="55" t="s">
        <v>235</v>
      </c>
      <c r="AC28" s="100" t="s">
        <v>172</v>
      </c>
      <c r="AE28" s="557" t="s">
        <v>172</v>
      </c>
      <c r="AF28" s="557" t="s">
        <v>172</v>
      </c>
      <c r="AG28" s="557" t="s">
        <v>172</v>
      </c>
    </row>
    <row r="29" spans="1:33" ht="26" x14ac:dyDescent="0.15">
      <c r="A29" s="51" t="s">
        <v>636</v>
      </c>
      <c r="B29" s="96">
        <v>1</v>
      </c>
      <c r="C29" s="97">
        <v>21074727</v>
      </c>
      <c r="D29" s="96" t="s">
        <v>237</v>
      </c>
      <c r="E29" s="116">
        <v>0.60589999999999999</v>
      </c>
      <c r="F29" s="98">
        <v>-1.4318888251971871E-2</v>
      </c>
      <c r="G29" s="117">
        <v>1.9857007699309206E-3</v>
      </c>
      <c r="H29" s="614">
        <v>-7.2110000000000003</v>
      </c>
      <c r="I29" s="118">
        <v>5.5740000000000003E-13</v>
      </c>
      <c r="J29" s="97">
        <v>557923</v>
      </c>
      <c r="K29" s="101" t="s">
        <v>637</v>
      </c>
      <c r="L29" s="55" t="s">
        <v>230</v>
      </c>
      <c r="M29" s="97">
        <v>-5557</v>
      </c>
      <c r="N29" s="875" t="s">
        <v>33205</v>
      </c>
      <c r="O29" s="51" t="s">
        <v>638</v>
      </c>
      <c r="P29" s="92" t="s">
        <v>639</v>
      </c>
      <c r="Q29" s="51"/>
      <c r="R29" s="51" t="s">
        <v>303</v>
      </c>
      <c r="S29" s="367" t="s">
        <v>230</v>
      </c>
      <c r="T29" s="1387"/>
      <c r="U29" s="96">
        <v>1</v>
      </c>
      <c r="V29" s="97">
        <v>21035149</v>
      </c>
      <c r="W29" s="97">
        <v>21535330</v>
      </c>
      <c r="X29" s="618" t="s">
        <v>636</v>
      </c>
      <c r="Y29" s="618" t="s">
        <v>636</v>
      </c>
      <c r="Z29" s="654">
        <v>7.6399999999999998E-13</v>
      </c>
      <c r="AA29" s="1386"/>
      <c r="AB29" s="55" t="s">
        <v>230</v>
      </c>
      <c r="AC29" s="100">
        <v>7.6380000000000004E-13</v>
      </c>
      <c r="AE29" s="557" t="s">
        <v>172</v>
      </c>
      <c r="AF29" s="557" t="s">
        <v>172</v>
      </c>
      <c r="AG29" s="557" t="s">
        <v>172</v>
      </c>
    </row>
    <row r="30" spans="1:33" ht="52" x14ac:dyDescent="0.15">
      <c r="A30" s="51" t="s">
        <v>640</v>
      </c>
      <c r="B30" s="96">
        <v>8</v>
      </c>
      <c r="C30" s="97">
        <v>112515012</v>
      </c>
      <c r="D30" s="96" t="s">
        <v>237</v>
      </c>
      <c r="E30" s="116">
        <v>5.3199999999999997E-2</v>
      </c>
      <c r="F30" s="98">
        <v>3.0969023261182286E-2</v>
      </c>
      <c r="G30" s="117">
        <v>4.3234710681533273E-3</v>
      </c>
      <c r="H30" s="614">
        <v>7.1630000000000003</v>
      </c>
      <c r="I30" s="118">
        <v>7.8929999999999998E-13</v>
      </c>
      <c r="J30" s="97">
        <v>557923</v>
      </c>
      <c r="K30" s="101" t="s">
        <v>641</v>
      </c>
      <c r="L30" s="55" t="s">
        <v>235</v>
      </c>
      <c r="M30" s="97">
        <v>720145</v>
      </c>
      <c r="N30" s="875" t="s">
        <v>33206</v>
      </c>
      <c r="O30" s="51" t="s">
        <v>8</v>
      </c>
      <c r="P30" s="92" t="s">
        <v>642</v>
      </c>
      <c r="Q30" s="92" t="s">
        <v>520</v>
      </c>
      <c r="R30" s="51" t="s">
        <v>643</v>
      </c>
      <c r="S30" s="367" t="s">
        <v>230</v>
      </c>
      <c r="T30" s="1387"/>
      <c r="U30" s="96">
        <v>75</v>
      </c>
      <c r="V30" s="97">
        <v>112362305</v>
      </c>
      <c r="W30" s="97">
        <v>112612842</v>
      </c>
      <c r="X30" s="618" t="s">
        <v>640</v>
      </c>
      <c r="Y30" s="618" t="s">
        <v>640</v>
      </c>
      <c r="Z30" s="654">
        <v>7.9099999999999996E-13</v>
      </c>
      <c r="AA30" s="1386"/>
      <c r="AB30" s="55" t="s">
        <v>230</v>
      </c>
      <c r="AC30" s="100">
        <v>7.9110000000000003E-13</v>
      </c>
      <c r="AE30" s="557" t="s">
        <v>172</v>
      </c>
      <c r="AF30" s="557" t="s">
        <v>172</v>
      </c>
      <c r="AG30" s="557" t="s">
        <v>172</v>
      </c>
    </row>
    <row r="31" spans="1:33" ht="26" x14ac:dyDescent="0.15">
      <c r="A31" s="51" t="s">
        <v>644</v>
      </c>
      <c r="B31" s="96">
        <v>13</v>
      </c>
      <c r="C31" s="97">
        <v>99100046</v>
      </c>
      <c r="D31" s="96" t="s">
        <v>228</v>
      </c>
      <c r="E31" s="116">
        <v>0.5202</v>
      </c>
      <c r="F31" s="98">
        <v>-1.3883109400677811E-2</v>
      </c>
      <c r="G31" s="117">
        <v>1.9422369055229172E-3</v>
      </c>
      <c r="H31" s="614">
        <v>-7.1479999999999997</v>
      </c>
      <c r="I31" s="118">
        <v>8.8190000000000001E-13</v>
      </c>
      <c r="J31" s="97">
        <v>557923</v>
      </c>
      <c r="K31" s="101" t="s">
        <v>2543</v>
      </c>
      <c r="L31" s="55" t="s">
        <v>235</v>
      </c>
      <c r="M31" s="97">
        <v>2409</v>
      </c>
      <c r="N31" s="875" t="s">
        <v>33207</v>
      </c>
      <c r="O31" s="51" t="s">
        <v>8</v>
      </c>
      <c r="P31" s="119" t="s">
        <v>8</v>
      </c>
      <c r="Q31" s="119" t="s">
        <v>8</v>
      </c>
      <c r="R31" s="51" t="s">
        <v>8</v>
      </c>
      <c r="S31" s="367" t="s">
        <v>230</v>
      </c>
      <c r="T31" s="1387"/>
      <c r="U31" s="96">
        <v>106</v>
      </c>
      <c r="V31" s="97">
        <v>99099338</v>
      </c>
      <c r="W31" s="97">
        <v>99100547</v>
      </c>
      <c r="X31" s="618" t="s">
        <v>644</v>
      </c>
      <c r="Y31" s="618" t="s">
        <v>644</v>
      </c>
      <c r="Z31" s="654">
        <v>8.8299999999999997E-13</v>
      </c>
      <c r="AA31" s="1386"/>
      <c r="AB31" s="55" t="s">
        <v>230</v>
      </c>
      <c r="AC31" s="100">
        <v>8.826E-13</v>
      </c>
      <c r="AE31" s="557" t="s">
        <v>172</v>
      </c>
      <c r="AF31" s="557" t="s">
        <v>172</v>
      </c>
      <c r="AG31" s="557" t="s">
        <v>172</v>
      </c>
    </row>
    <row r="32" spans="1:33" ht="26" x14ac:dyDescent="0.15">
      <c r="A32" s="51" t="s">
        <v>646</v>
      </c>
      <c r="B32" s="96">
        <v>1</v>
      </c>
      <c r="C32" s="97">
        <v>191044823</v>
      </c>
      <c r="D32" s="96" t="s">
        <v>237</v>
      </c>
      <c r="E32" s="116">
        <v>0.81820000000000004</v>
      </c>
      <c r="F32" s="98">
        <v>1.7958388578950525E-2</v>
      </c>
      <c r="G32" s="117">
        <v>2.5158852029911077E-3</v>
      </c>
      <c r="H32" s="614">
        <v>7.1379999999999999</v>
      </c>
      <c r="I32" s="118">
        <v>9.503000000000001E-13</v>
      </c>
      <c r="J32" s="97">
        <v>557923</v>
      </c>
      <c r="K32" s="101" t="s">
        <v>647</v>
      </c>
      <c r="L32" s="55" t="s">
        <v>235</v>
      </c>
      <c r="M32" s="97">
        <v>-978031</v>
      </c>
      <c r="N32" s="875" t="s">
        <v>33208</v>
      </c>
      <c r="O32" s="51" t="s">
        <v>8</v>
      </c>
      <c r="P32" s="51" t="s">
        <v>648</v>
      </c>
      <c r="Q32" s="51" t="s">
        <v>233</v>
      </c>
      <c r="R32" s="51" t="s">
        <v>8</v>
      </c>
      <c r="S32" s="367" t="s">
        <v>230</v>
      </c>
      <c r="T32" s="1387"/>
      <c r="U32" s="96">
        <v>10</v>
      </c>
      <c r="V32" s="97">
        <v>190757686</v>
      </c>
      <c r="W32" s="97">
        <v>191141001</v>
      </c>
      <c r="X32" s="618" t="s">
        <v>646</v>
      </c>
      <c r="Y32" s="618" t="s">
        <v>646</v>
      </c>
      <c r="Z32" s="654">
        <v>9.490000000000001E-13</v>
      </c>
      <c r="AA32" s="1386"/>
      <c r="AB32" s="55" t="s">
        <v>230</v>
      </c>
      <c r="AC32" s="100">
        <v>9.493E-13</v>
      </c>
      <c r="AE32" s="557" t="s">
        <v>172</v>
      </c>
      <c r="AF32" s="557" t="s">
        <v>172</v>
      </c>
      <c r="AG32" s="557" t="s">
        <v>172</v>
      </c>
    </row>
    <row r="33" spans="1:33" ht="26" x14ac:dyDescent="0.15">
      <c r="A33" s="51" t="s">
        <v>649</v>
      </c>
      <c r="B33" s="96">
        <v>7</v>
      </c>
      <c r="C33" s="97">
        <v>69832142</v>
      </c>
      <c r="D33" s="96" t="s">
        <v>228</v>
      </c>
      <c r="E33" s="116">
        <v>0.96360000000000001</v>
      </c>
      <c r="F33" s="98">
        <v>3.696166405412829E-2</v>
      </c>
      <c r="G33" s="117">
        <v>5.1810574788517362E-3</v>
      </c>
      <c r="H33" s="614">
        <v>7.1340000000000003</v>
      </c>
      <c r="I33" s="118">
        <v>9.7480000000000005E-13</v>
      </c>
      <c r="J33" s="97">
        <v>557923</v>
      </c>
      <c r="K33" s="101" t="s">
        <v>1733</v>
      </c>
      <c r="L33" s="55" t="s">
        <v>235</v>
      </c>
      <c r="M33" s="97">
        <v>765381</v>
      </c>
      <c r="N33" s="875" t="s">
        <v>33209</v>
      </c>
      <c r="O33" s="51" t="s">
        <v>8</v>
      </c>
      <c r="P33" s="119" t="s">
        <v>8</v>
      </c>
      <c r="Q33" s="119" t="s">
        <v>8</v>
      </c>
      <c r="R33" s="51" t="s">
        <v>557</v>
      </c>
      <c r="S33" s="367" t="s">
        <v>230</v>
      </c>
      <c r="T33" s="1387"/>
      <c r="U33" s="96">
        <v>63</v>
      </c>
      <c r="V33" s="97">
        <v>68922909</v>
      </c>
      <c r="W33" s="97">
        <v>69926089</v>
      </c>
      <c r="X33" s="618" t="s">
        <v>32873</v>
      </c>
      <c r="Y33" s="618" t="s">
        <v>593</v>
      </c>
      <c r="Z33" s="654">
        <v>1.7899999999999999E-17</v>
      </c>
      <c r="AA33" s="1386"/>
      <c r="AB33" s="55" t="s">
        <v>235</v>
      </c>
      <c r="AC33" s="100" t="s">
        <v>172</v>
      </c>
      <c r="AE33" s="557" t="s">
        <v>172</v>
      </c>
      <c r="AF33" s="557" t="s">
        <v>172</v>
      </c>
      <c r="AG33" s="557" t="s">
        <v>172</v>
      </c>
    </row>
    <row r="34" spans="1:33" ht="91" x14ac:dyDescent="0.15">
      <c r="A34" s="51" t="s">
        <v>650</v>
      </c>
      <c r="B34" s="96">
        <v>3</v>
      </c>
      <c r="C34" s="97">
        <v>86203821</v>
      </c>
      <c r="D34" s="96" t="s">
        <v>265</v>
      </c>
      <c r="E34" s="116">
        <v>0.55030000000000001</v>
      </c>
      <c r="F34" s="98">
        <v>-1.3833275445751051E-2</v>
      </c>
      <c r="G34" s="117">
        <v>1.9505464531515866E-3</v>
      </c>
      <c r="H34" s="614">
        <v>-7.0919999999999996</v>
      </c>
      <c r="I34" s="118">
        <v>1.3249999999999999E-12</v>
      </c>
      <c r="J34" s="97">
        <v>557923</v>
      </c>
      <c r="K34" s="101" t="s">
        <v>406</v>
      </c>
      <c r="L34" s="55" t="s">
        <v>235</v>
      </c>
      <c r="M34" s="97">
        <v>783302</v>
      </c>
      <c r="N34" s="875" t="s">
        <v>33210</v>
      </c>
      <c r="O34" s="92" t="s">
        <v>651</v>
      </c>
      <c r="P34" s="119" t="s">
        <v>8</v>
      </c>
      <c r="Q34" s="119" t="s">
        <v>8</v>
      </c>
      <c r="R34" s="51" t="s">
        <v>234</v>
      </c>
      <c r="S34" s="367" t="s">
        <v>230</v>
      </c>
      <c r="T34" s="1387"/>
      <c r="U34" s="96">
        <v>34</v>
      </c>
      <c r="V34" s="97">
        <v>84853161</v>
      </c>
      <c r="W34" s="97">
        <v>86737900</v>
      </c>
      <c r="X34" s="618" t="s">
        <v>32870</v>
      </c>
      <c r="Y34" s="618" t="s">
        <v>580</v>
      </c>
      <c r="Z34" s="654">
        <v>1.0600000000000001E-83</v>
      </c>
      <c r="AA34" s="1386"/>
      <c r="AB34" s="55" t="s">
        <v>235</v>
      </c>
      <c r="AC34" s="100" t="s">
        <v>172</v>
      </c>
      <c r="AE34" s="557" t="s">
        <v>172</v>
      </c>
      <c r="AF34" s="557" t="s">
        <v>172</v>
      </c>
      <c r="AG34" s="557" t="s">
        <v>172</v>
      </c>
    </row>
    <row r="35" spans="1:33" ht="91" x14ac:dyDescent="0.15">
      <c r="A35" s="51" t="s">
        <v>652</v>
      </c>
      <c r="B35" s="96">
        <v>3</v>
      </c>
      <c r="C35" s="97">
        <v>85287296</v>
      </c>
      <c r="D35" s="96" t="s">
        <v>228</v>
      </c>
      <c r="E35" s="116">
        <v>0.98350000000000004</v>
      </c>
      <c r="F35" s="98">
        <v>-5.381464873325472E-2</v>
      </c>
      <c r="G35" s="117">
        <v>7.6170769615364073E-3</v>
      </c>
      <c r="H35" s="614">
        <v>-7.0650000000000004</v>
      </c>
      <c r="I35" s="118">
        <v>1.61E-12</v>
      </c>
      <c r="J35" s="97">
        <v>557923</v>
      </c>
      <c r="K35" s="101" t="s">
        <v>229</v>
      </c>
      <c r="L35" s="55" t="s">
        <v>230</v>
      </c>
      <c r="M35" s="97">
        <v>-279163</v>
      </c>
      <c r="N35" s="875" t="s">
        <v>33192</v>
      </c>
      <c r="O35" s="51" t="s">
        <v>8</v>
      </c>
      <c r="P35" s="119" t="s">
        <v>8</v>
      </c>
      <c r="Q35" s="119" t="s">
        <v>8</v>
      </c>
      <c r="R35" s="51" t="s">
        <v>234</v>
      </c>
      <c r="S35" s="367" t="s">
        <v>230</v>
      </c>
      <c r="T35" s="1387"/>
      <c r="U35" s="96">
        <v>34</v>
      </c>
      <c r="V35" s="97">
        <v>84853161</v>
      </c>
      <c r="W35" s="97">
        <v>86737900</v>
      </c>
      <c r="X35" s="618" t="s">
        <v>32870</v>
      </c>
      <c r="Y35" s="618" t="s">
        <v>580</v>
      </c>
      <c r="Z35" s="654">
        <v>1.0600000000000001E-83</v>
      </c>
      <c r="AA35" s="1386"/>
      <c r="AB35" s="55" t="s">
        <v>235</v>
      </c>
      <c r="AC35" s="100" t="s">
        <v>172</v>
      </c>
      <c r="AE35" s="557" t="s">
        <v>172</v>
      </c>
      <c r="AF35" s="557" t="s">
        <v>172</v>
      </c>
      <c r="AG35" s="557" t="s">
        <v>172</v>
      </c>
    </row>
    <row r="36" spans="1:33" ht="26" x14ac:dyDescent="0.15">
      <c r="A36" s="51" t="s">
        <v>653</v>
      </c>
      <c r="B36" s="96">
        <v>17</v>
      </c>
      <c r="C36" s="97">
        <v>29738071</v>
      </c>
      <c r="D36" s="96" t="s">
        <v>237</v>
      </c>
      <c r="E36" s="116">
        <v>0.1348</v>
      </c>
      <c r="F36" s="98">
        <v>-2.0031036088408758E-2</v>
      </c>
      <c r="G36" s="117">
        <v>2.8412817146679088E-3</v>
      </c>
      <c r="H36" s="614">
        <v>-7.05</v>
      </c>
      <c r="I36" s="118">
        <v>1.7909999999999999E-12</v>
      </c>
      <c r="J36" s="97">
        <v>557923</v>
      </c>
      <c r="K36" s="101" t="s">
        <v>654</v>
      </c>
      <c r="L36" s="55" t="s">
        <v>230</v>
      </c>
      <c r="M36" s="97">
        <v>-19429</v>
      </c>
      <c r="N36" s="875" t="s">
        <v>33211</v>
      </c>
      <c r="O36" s="51" t="s">
        <v>655</v>
      </c>
      <c r="P36" s="119" t="s">
        <v>8</v>
      </c>
      <c r="Q36" s="119" t="s">
        <v>8</v>
      </c>
      <c r="R36" s="51" t="s">
        <v>363</v>
      </c>
      <c r="S36" s="367" t="s">
        <v>230</v>
      </c>
      <c r="T36" s="1387"/>
      <c r="U36" s="96">
        <v>124</v>
      </c>
      <c r="V36" s="97">
        <v>29397622</v>
      </c>
      <c r="W36" s="97">
        <v>29754158</v>
      </c>
      <c r="X36" s="618" t="s">
        <v>32877</v>
      </c>
      <c r="Y36" s="618" t="s">
        <v>587</v>
      </c>
      <c r="Z36" s="654">
        <v>5.7200000000000002E-19</v>
      </c>
      <c r="AA36" s="1386"/>
      <c r="AB36" s="55" t="s">
        <v>235</v>
      </c>
      <c r="AC36" s="100" t="s">
        <v>172</v>
      </c>
      <c r="AE36" s="557" t="s">
        <v>172</v>
      </c>
      <c r="AF36" s="557" t="s">
        <v>172</v>
      </c>
      <c r="AG36" s="557" t="s">
        <v>172</v>
      </c>
    </row>
    <row r="37" spans="1:33" ht="26" x14ac:dyDescent="0.15">
      <c r="A37" s="51" t="s">
        <v>656</v>
      </c>
      <c r="B37" s="96">
        <v>19</v>
      </c>
      <c r="C37" s="97">
        <v>14617820</v>
      </c>
      <c r="D37" s="96" t="s">
        <v>228</v>
      </c>
      <c r="E37" s="116">
        <v>0.4022</v>
      </c>
      <c r="F37" s="98">
        <v>-1.3751207045163681E-2</v>
      </c>
      <c r="G37" s="117">
        <v>1.9788756720626969E-3</v>
      </c>
      <c r="H37" s="614">
        <v>-6.9489999999999998</v>
      </c>
      <c r="I37" s="118">
        <v>3.6659999999999999E-12</v>
      </c>
      <c r="J37" s="97">
        <v>557923</v>
      </c>
      <c r="K37" s="101" t="s">
        <v>657</v>
      </c>
      <c r="L37" s="55" t="s">
        <v>235</v>
      </c>
      <c r="M37" s="97">
        <v>7761</v>
      </c>
      <c r="N37" s="875" t="s">
        <v>33212</v>
      </c>
      <c r="O37" s="51" t="s">
        <v>8</v>
      </c>
      <c r="P37" s="51" t="s">
        <v>658</v>
      </c>
      <c r="Q37" s="51" t="s">
        <v>233</v>
      </c>
      <c r="R37" s="51" t="s">
        <v>8</v>
      </c>
      <c r="S37" s="367" t="s">
        <v>230</v>
      </c>
      <c r="T37" s="1387"/>
      <c r="U37" s="96">
        <v>130</v>
      </c>
      <c r="V37" s="97">
        <v>14606710</v>
      </c>
      <c r="W37" s="97">
        <v>14657070</v>
      </c>
      <c r="X37" s="618" t="s">
        <v>656</v>
      </c>
      <c r="Y37" s="618" t="s">
        <v>656</v>
      </c>
      <c r="Z37" s="654">
        <v>3.6899999999999998E-12</v>
      </c>
      <c r="AA37" s="1386"/>
      <c r="AB37" s="55" t="s">
        <v>230</v>
      </c>
      <c r="AC37" s="100">
        <v>3.6869999999999999E-12</v>
      </c>
      <c r="AE37" s="557" t="s">
        <v>172</v>
      </c>
      <c r="AF37" s="557" t="s">
        <v>172</v>
      </c>
      <c r="AG37" s="557" t="s">
        <v>172</v>
      </c>
    </row>
    <row r="38" spans="1:33" ht="26" x14ac:dyDescent="0.15">
      <c r="A38" s="51" t="s">
        <v>659</v>
      </c>
      <c r="B38" s="96">
        <v>7</v>
      </c>
      <c r="C38" s="97">
        <v>97354950</v>
      </c>
      <c r="D38" s="96" t="s">
        <v>265</v>
      </c>
      <c r="E38" s="116">
        <v>0.51819999999999999</v>
      </c>
      <c r="F38" s="98">
        <v>-1.3480934700900973E-2</v>
      </c>
      <c r="G38" s="117">
        <v>1.941938159161765E-3</v>
      </c>
      <c r="H38" s="614">
        <v>-6.9420000000000002</v>
      </c>
      <c r="I38" s="118">
        <v>3.8570000000000002E-12</v>
      </c>
      <c r="J38" s="97">
        <v>557923</v>
      </c>
      <c r="K38" s="101" t="s">
        <v>660</v>
      </c>
      <c r="L38" s="55" t="s">
        <v>235</v>
      </c>
      <c r="M38" s="97">
        <v>6321</v>
      </c>
      <c r="N38" s="875" t="s">
        <v>33213</v>
      </c>
      <c r="O38" s="51" t="s">
        <v>8</v>
      </c>
      <c r="P38" s="119" t="s">
        <v>8</v>
      </c>
      <c r="Q38" s="51" t="s">
        <v>8</v>
      </c>
      <c r="R38" s="51" t="s">
        <v>8</v>
      </c>
      <c r="S38" s="367" t="s">
        <v>230</v>
      </c>
      <c r="T38" s="1387"/>
      <c r="U38" s="96">
        <v>64</v>
      </c>
      <c r="V38" s="97">
        <v>97348436</v>
      </c>
      <c r="W38" s="97">
        <v>97384422</v>
      </c>
      <c r="X38" s="618" t="s">
        <v>659</v>
      </c>
      <c r="Y38" s="618" t="s">
        <v>659</v>
      </c>
      <c r="Z38" s="654">
        <v>3.8700000000000003E-12</v>
      </c>
      <c r="AA38" s="1386"/>
      <c r="AB38" s="55" t="s">
        <v>230</v>
      </c>
      <c r="AC38" s="100">
        <v>3.8739999999999999E-12</v>
      </c>
      <c r="AE38" s="557" t="s">
        <v>172</v>
      </c>
      <c r="AF38" s="557" t="s">
        <v>172</v>
      </c>
      <c r="AG38" s="557" t="s">
        <v>172</v>
      </c>
    </row>
    <row r="39" spans="1:33" ht="26" x14ac:dyDescent="0.15">
      <c r="A39" s="51" t="s">
        <v>661</v>
      </c>
      <c r="B39" s="96">
        <v>20</v>
      </c>
      <c r="C39" s="97">
        <v>15754684</v>
      </c>
      <c r="D39" s="96" t="s">
        <v>237</v>
      </c>
      <c r="E39" s="116">
        <v>0.6048</v>
      </c>
      <c r="F39" s="98">
        <v>1.3756217616425315E-2</v>
      </c>
      <c r="G39" s="117">
        <v>1.9847377891249914E-3</v>
      </c>
      <c r="H39" s="614">
        <v>6.931</v>
      </c>
      <c r="I39" s="118">
        <v>4.1780000000000002E-12</v>
      </c>
      <c r="J39" s="97">
        <v>557923</v>
      </c>
      <c r="K39" s="101" t="s">
        <v>17307</v>
      </c>
      <c r="L39" s="55" t="s">
        <v>235</v>
      </c>
      <c r="M39" s="97">
        <v>498058</v>
      </c>
      <c r="N39" s="875" t="s">
        <v>33214</v>
      </c>
      <c r="O39" s="51" t="s">
        <v>8</v>
      </c>
      <c r="P39" s="119" t="s">
        <v>8</v>
      </c>
      <c r="Q39" s="51" t="s">
        <v>8</v>
      </c>
      <c r="R39" s="51" t="s">
        <v>8</v>
      </c>
      <c r="S39" s="367" t="s">
        <v>230</v>
      </c>
      <c r="T39" s="1387"/>
      <c r="U39" s="96">
        <v>132</v>
      </c>
      <c r="V39" s="97">
        <v>15739745</v>
      </c>
      <c r="W39" s="97">
        <v>15801600</v>
      </c>
      <c r="X39" s="618" t="s">
        <v>661</v>
      </c>
      <c r="Y39" s="618" t="s">
        <v>661</v>
      </c>
      <c r="Z39" s="654">
        <v>4.1899999999999997E-12</v>
      </c>
      <c r="AA39" s="1386"/>
      <c r="AB39" s="55" t="s">
        <v>230</v>
      </c>
      <c r="AC39" s="100">
        <v>4.1869999999999998E-12</v>
      </c>
      <c r="AE39" s="557" t="s">
        <v>172</v>
      </c>
      <c r="AF39" s="557" t="s">
        <v>172</v>
      </c>
      <c r="AG39" s="557" t="s">
        <v>172</v>
      </c>
    </row>
    <row r="40" spans="1:33" ht="91" x14ac:dyDescent="0.15">
      <c r="A40" s="51" t="s">
        <v>663</v>
      </c>
      <c r="B40" s="96">
        <v>3</v>
      </c>
      <c r="C40" s="97">
        <v>85849851</v>
      </c>
      <c r="D40" s="96" t="s">
        <v>237</v>
      </c>
      <c r="E40" s="116">
        <v>9.3399999999999997E-2</v>
      </c>
      <c r="F40" s="98">
        <v>2.3081700281452948E-2</v>
      </c>
      <c r="G40" s="117">
        <v>3.3345420805335089E-3</v>
      </c>
      <c r="H40" s="614">
        <v>6.9219999999999997</v>
      </c>
      <c r="I40" s="118">
        <v>4.4499999999999998E-12</v>
      </c>
      <c r="J40" s="97">
        <v>557923</v>
      </c>
      <c r="K40" s="101" t="s">
        <v>229</v>
      </c>
      <c r="L40" s="55" t="s">
        <v>230</v>
      </c>
      <c r="M40" s="97">
        <v>-841718</v>
      </c>
      <c r="N40" s="875" t="s">
        <v>33068</v>
      </c>
      <c r="O40" s="92" t="s">
        <v>664</v>
      </c>
      <c r="P40" s="119" t="s">
        <v>8</v>
      </c>
      <c r="Q40" s="51" t="s">
        <v>8</v>
      </c>
      <c r="R40" s="51" t="s">
        <v>234</v>
      </c>
      <c r="S40" s="367" t="s">
        <v>230</v>
      </c>
      <c r="T40" s="1387"/>
      <c r="U40" s="96">
        <v>34</v>
      </c>
      <c r="V40" s="97">
        <v>84853161</v>
      </c>
      <c r="W40" s="97">
        <v>86737900</v>
      </c>
      <c r="X40" s="618" t="s">
        <v>32870</v>
      </c>
      <c r="Y40" s="618" t="s">
        <v>580</v>
      </c>
      <c r="Z40" s="654">
        <v>1.0600000000000001E-83</v>
      </c>
      <c r="AA40" s="1386"/>
      <c r="AB40" s="55" t="s">
        <v>235</v>
      </c>
      <c r="AC40" s="100" t="s">
        <v>172</v>
      </c>
      <c r="AE40" s="557" t="s">
        <v>172</v>
      </c>
      <c r="AF40" s="557" t="s">
        <v>172</v>
      </c>
      <c r="AG40" s="557" t="s">
        <v>172</v>
      </c>
    </row>
    <row r="41" spans="1:33" ht="91" x14ac:dyDescent="0.15">
      <c r="A41" s="51" t="s">
        <v>665</v>
      </c>
      <c r="B41" s="96">
        <v>3</v>
      </c>
      <c r="C41" s="97">
        <v>85085714</v>
      </c>
      <c r="D41" s="96" t="s">
        <v>228</v>
      </c>
      <c r="E41" s="116">
        <v>2.8999999999999998E-3</v>
      </c>
      <c r="F41" s="98">
        <v>0.12461654745853362</v>
      </c>
      <c r="G41" s="117">
        <v>1.80446781723912E-2</v>
      </c>
      <c r="H41" s="614">
        <v>6.9059999999999997</v>
      </c>
      <c r="I41" s="118">
        <v>4.978E-12</v>
      </c>
      <c r="J41" s="97">
        <v>557923</v>
      </c>
      <c r="K41" s="101" t="s">
        <v>229</v>
      </c>
      <c r="L41" s="55" t="s">
        <v>230</v>
      </c>
      <c r="M41" s="97">
        <v>-77581</v>
      </c>
      <c r="N41" s="875" t="s">
        <v>33192</v>
      </c>
      <c r="O41" s="51" t="s">
        <v>8</v>
      </c>
      <c r="P41" s="119" t="s">
        <v>8</v>
      </c>
      <c r="Q41" s="51" t="s">
        <v>8</v>
      </c>
      <c r="R41" s="51" t="s">
        <v>234</v>
      </c>
      <c r="S41" s="367" t="s">
        <v>230</v>
      </c>
      <c r="T41" s="1387"/>
      <c r="U41" s="96">
        <v>34</v>
      </c>
      <c r="V41" s="97">
        <v>84853161</v>
      </c>
      <c r="W41" s="97">
        <v>86737900</v>
      </c>
      <c r="X41" s="618" t="s">
        <v>32870</v>
      </c>
      <c r="Y41" s="618" t="s">
        <v>580</v>
      </c>
      <c r="Z41" s="654">
        <v>1.0600000000000001E-83</v>
      </c>
      <c r="AA41" s="1386"/>
      <c r="AB41" s="55" t="s">
        <v>235</v>
      </c>
      <c r="AC41" s="100" t="s">
        <v>172</v>
      </c>
      <c r="AE41" s="557" t="s">
        <v>172</v>
      </c>
      <c r="AF41" s="557" t="s">
        <v>172</v>
      </c>
      <c r="AG41" s="557" t="s">
        <v>172</v>
      </c>
    </row>
    <row r="42" spans="1:33" ht="39" x14ac:dyDescent="0.15">
      <c r="A42" s="51" t="s">
        <v>666</v>
      </c>
      <c r="B42" s="96">
        <v>4</v>
      </c>
      <c r="C42" s="97">
        <v>47039315</v>
      </c>
      <c r="D42" s="96" t="s">
        <v>237</v>
      </c>
      <c r="E42" s="116">
        <v>0.66790000000000005</v>
      </c>
      <c r="F42" s="98">
        <v>-1.4133556327085541E-2</v>
      </c>
      <c r="G42" s="117">
        <v>2.0602851788754433E-3</v>
      </c>
      <c r="H42" s="614">
        <v>-6.86</v>
      </c>
      <c r="I42" s="118">
        <v>6.8689999999999999E-12</v>
      </c>
      <c r="J42" s="97">
        <v>557923</v>
      </c>
      <c r="K42" s="101" t="s">
        <v>667</v>
      </c>
      <c r="L42" s="55" t="s">
        <v>230</v>
      </c>
      <c r="M42" s="97">
        <v>-6020</v>
      </c>
      <c r="N42" s="875" t="s">
        <v>33215</v>
      </c>
      <c r="O42" s="51" t="s">
        <v>668</v>
      </c>
      <c r="P42" s="119" t="s">
        <v>8</v>
      </c>
      <c r="Q42" s="51" t="s">
        <v>8</v>
      </c>
      <c r="R42" s="51" t="s">
        <v>8</v>
      </c>
      <c r="S42" s="367" t="s">
        <v>230</v>
      </c>
      <c r="T42" s="1387"/>
      <c r="U42" s="96">
        <v>41</v>
      </c>
      <c r="V42" s="97">
        <v>47014236</v>
      </c>
      <c r="W42" s="97">
        <v>47054594</v>
      </c>
      <c r="X42" s="618" t="s">
        <v>666</v>
      </c>
      <c r="Y42" s="618" t="s">
        <v>666</v>
      </c>
      <c r="Z42" s="654">
        <v>3.4699999999999998E-9</v>
      </c>
      <c r="AA42" s="1386"/>
      <c r="AB42" s="55" t="s">
        <v>230</v>
      </c>
      <c r="AC42" s="100">
        <v>3.4729999999999999E-9</v>
      </c>
      <c r="AE42" s="557" t="s">
        <v>172</v>
      </c>
      <c r="AF42" s="557" t="s">
        <v>172</v>
      </c>
      <c r="AG42" s="557" t="s">
        <v>172</v>
      </c>
    </row>
    <row r="43" spans="1:33" ht="26" x14ac:dyDescent="0.15">
      <c r="A43" s="51" t="s">
        <v>669</v>
      </c>
      <c r="B43" s="96">
        <v>3</v>
      </c>
      <c r="C43" s="97">
        <v>173681840</v>
      </c>
      <c r="D43" s="96" t="s">
        <v>265</v>
      </c>
      <c r="E43" s="116">
        <v>0.2616</v>
      </c>
      <c r="F43" s="98">
        <v>1.5008384393551412E-2</v>
      </c>
      <c r="G43" s="117">
        <v>2.2077646945500751E-3</v>
      </c>
      <c r="H43" s="614">
        <v>6.798</v>
      </c>
      <c r="I43" s="118">
        <v>1.0580000000000001E-11</v>
      </c>
      <c r="J43" s="97">
        <v>557923</v>
      </c>
      <c r="K43" s="101" t="s">
        <v>670</v>
      </c>
      <c r="L43" s="55" t="s">
        <v>230</v>
      </c>
      <c r="M43" s="97">
        <v>-566270</v>
      </c>
      <c r="N43" s="875" t="s">
        <v>33216</v>
      </c>
      <c r="O43" s="51" t="s">
        <v>8</v>
      </c>
      <c r="P43" s="119" t="s">
        <v>8</v>
      </c>
      <c r="Q43" s="51" t="s">
        <v>8</v>
      </c>
      <c r="R43" s="51" t="s">
        <v>671</v>
      </c>
      <c r="S43" s="367" t="s">
        <v>230</v>
      </c>
      <c r="T43" s="1387"/>
      <c r="U43" s="96">
        <v>38</v>
      </c>
      <c r="V43" s="97">
        <v>173632871</v>
      </c>
      <c r="W43" s="97">
        <v>173752290</v>
      </c>
      <c r="X43" s="618" t="s">
        <v>669</v>
      </c>
      <c r="Y43" s="618" t="s">
        <v>669</v>
      </c>
      <c r="Z43" s="654">
        <v>1.0599999999999999E-11</v>
      </c>
      <c r="AA43" s="1386"/>
      <c r="AB43" s="55" t="s">
        <v>230</v>
      </c>
      <c r="AC43" s="100">
        <v>1.063E-11</v>
      </c>
      <c r="AE43" s="557" t="s">
        <v>172</v>
      </c>
      <c r="AF43" s="557" t="s">
        <v>172</v>
      </c>
      <c r="AG43" s="557" t="s">
        <v>172</v>
      </c>
    </row>
    <row r="44" spans="1:33" ht="26" x14ac:dyDescent="0.15">
      <c r="A44" s="51" t="s">
        <v>672</v>
      </c>
      <c r="B44" s="96">
        <v>1</v>
      </c>
      <c r="C44" s="97">
        <v>204920322</v>
      </c>
      <c r="D44" s="96" t="s">
        <v>265</v>
      </c>
      <c r="E44" s="116">
        <v>0.29870000000000002</v>
      </c>
      <c r="F44" s="98">
        <v>1.4185315418073189E-2</v>
      </c>
      <c r="G44" s="117">
        <v>2.1200590970069035E-3</v>
      </c>
      <c r="H44" s="614">
        <v>6.6909999999999998</v>
      </c>
      <c r="I44" s="118">
        <v>2.221E-11</v>
      </c>
      <c r="J44" s="97">
        <v>557923</v>
      </c>
      <c r="K44" s="101" t="s">
        <v>730</v>
      </c>
      <c r="L44" s="55" t="s">
        <v>235</v>
      </c>
      <c r="M44" s="97">
        <v>92018</v>
      </c>
      <c r="N44" s="875" t="s">
        <v>33217</v>
      </c>
      <c r="O44" s="92" t="s">
        <v>673</v>
      </c>
      <c r="P44" s="119" t="s">
        <v>8</v>
      </c>
      <c r="Q44" s="51" t="s">
        <v>8</v>
      </c>
      <c r="R44" s="51" t="s">
        <v>8</v>
      </c>
      <c r="S44" s="367" t="s">
        <v>230</v>
      </c>
      <c r="T44" s="1387"/>
      <c r="U44" s="96">
        <v>11</v>
      </c>
      <c r="V44" s="97">
        <v>204912100</v>
      </c>
      <c r="W44" s="97">
        <v>205195231</v>
      </c>
      <c r="X44" s="618" t="s">
        <v>32944</v>
      </c>
      <c r="Y44" s="618" t="s">
        <v>32945</v>
      </c>
      <c r="Z44" s="654" t="s">
        <v>32946</v>
      </c>
      <c r="AA44" s="1386"/>
      <c r="AB44" s="55" t="s">
        <v>230</v>
      </c>
      <c r="AC44" s="100">
        <v>7.2839999999999999E-10</v>
      </c>
      <c r="AE44" s="557" t="s">
        <v>172</v>
      </c>
      <c r="AF44" s="557" t="s">
        <v>172</v>
      </c>
      <c r="AG44" s="557" t="s">
        <v>172</v>
      </c>
    </row>
    <row r="45" spans="1:33" ht="26" x14ac:dyDescent="0.15">
      <c r="A45" s="51" t="s">
        <v>674</v>
      </c>
      <c r="B45" s="96">
        <v>12</v>
      </c>
      <c r="C45" s="97">
        <v>60986450</v>
      </c>
      <c r="D45" s="96" t="s">
        <v>237</v>
      </c>
      <c r="E45" s="116">
        <v>0.5776</v>
      </c>
      <c r="F45" s="98">
        <v>-1.3102910807452222E-2</v>
      </c>
      <c r="G45" s="117">
        <v>1.9644543939208729E-3</v>
      </c>
      <c r="H45" s="614">
        <v>-6.67</v>
      </c>
      <c r="I45" s="118">
        <v>2.5530000000000001E-11</v>
      </c>
      <c r="J45" s="97">
        <v>557923</v>
      </c>
      <c r="K45" s="101" t="s">
        <v>466</v>
      </c>
      <c r="L45" s="55" t="s">
        <v>235</v>
      </c>
      <c r="M45" s="97">
        <v>-996629</v>
      </c>
      <c r="N45" s="875" t="s">
        <v>33218</v>
      </c>
      <c r="O45" s="51" t="s">
        <v>675</v>
      </c>
      <c r="P45" s="119" t="s">
        <v>8</v>
      </c>
      <c r="Q45" s="51" t="s">
        <v>8</v>
      </c>
      <c r="R45" s="51" t="s">
        <v>8</v>
      </c>
      <c r="S45" s="367" t="s">
        <v>230</v>
      </c>
      <c r="T45" s="1387"/>
      <c r="U45" s="96">
        <v>101</v>
      </c>
      <c r="V45" s="97">
        <v>60861783</v>
      </c>
      <c r="W45" s="97">
        <v>61266840</v>
      </c>
      <c r="X45" s="618" t="s">
        <v>674</v>
      </c>
      <c r="Y45" s="618" t="s">
        <v>674</v>
      </c>
      <c r="Z45" s="654">
        <v>2.5600000000000001E-11</v>
      </c>
      <c r="AA45" s="1386"/>
      <c r="AB45" s="55" t="s">
        <v>230</v>
      </c>
      <c r="AC45" s="100">
        <v>2.563E-11</v>
      </c>
      <c r="AE45" s="557" t="s">
        <v>172</v>
      </c>
      <c r="AF45" s="557" t="s">
        <v>172</v>
      </c>
      <c r="AG45" s="557" t="s">
        <v>172</v>
      </c>
    </row>
    <row r="46" spans="1:33" ht="26" x14ac:dyDescent="0.15">
      <c r="A46" s="51" t="s">
        <v>676</v>
      </c>
      <c r="B46" s="96">
        <v>1</v>
      </c>
      <c r="C46" s="97">
        <v>155033308</v>
      </c>
      <c r="D46" s="96" t="s">
        <v>237</v>
      </c>
      <c r="E46" s="116">
        <v>0.17319999999999999</v>
      </c>
      <c r="F46" s="98">
        <v>-1.7092619677596222E-2</v>
      </c>
      <c r="G46" s="117">
        <v>2.5641493665760906E-3</v>
      </c>
      <c r="H46" s="614">
        <v>-6.6660000000000004</v>
      </c>
      <c r="I46" s="118">
        <v>2.629E-11</v>
      </c>
      <c r="J46" s="97">
        <v>557923</v>
      </c>
      <c r="K46" s="101" t="s">
        <v>9442</v>
      </c>
      <c r="L46" s="55" t="s">
        <v>235</v>
      </c>
      <c r="M46" s="97">
        <v>2905</v>
      </c>
      <c r="N46" s="875" t="s">
        <v>33219</v>
      </c>
      <c r="O46" s="51" t="s">
        <v>8</v>
      </c>
      <c r="P46" s="119" t="s">
        <v>8</v>
      </c>
      <c r="Q46" s="51" t="s">
        <v>8</v>
      </c>
      <c r="R46" s="51" t="s">
        <v>8</v>
      </c>
      <c r="S46" s="367" t="s">
        <v>230</v>
      </c>
      <c r="T46" s="1387"/>
      <c r="U46" s="96">
        <v>9</v>
      </c>
      <c r="V46" s="97">
        <v>155033308</v>
      </c>
      <c r="W46" s="97">
        <v>155652398</v>
      </c>
      <c r="X46" s="618" t="s">
        <v>32868</v>
      </c>
      <c r="Y46" s="618" t="s">
        <v>607</v>
      </c>
      <c r="Z46" s="654">
        <v>2.4600000000000001E-15</v>
      </c>
      <c r="AA46" s="1386"/>
      <c r="AB46" s="55" t="s">
        <v>235</v>
      </c>
      <c r="AC46" s="100" t="s">
        <v>172</v>
      </c>
      <c r="AE46" s="557" t="s">
        <v>172</v>
      </c>
      <c r="AF46" s="557" t="s">
        <v>172</v>
      </c>
      <c r="AG46" s="557" t="s">
        <v>172</v>
      </c>
    </row>
    <row r="47" spans="1:33" ht="26" x14ac:dyDescent="0.15">
      <c r="A47" s="51" t="s">
        <v>678</v>
      </c>
      <c r="B47" s="96">
        <v>4</v>
      </c>
      <c r="C47" s="97">
        <v>103198082</v>
      </c>
      <c r="D47" s="96" t="s">
        <v>237</v>
      </c>
      <c r="E47" s="116">
        <v>0.91190000000000004</v>
      </c>
      <c r="F47" s="98">
        <v>2.2803177587323829E-2</v>
      </c>
      <c r="G47" s="117">
        <v>3.4233865166377166E-3</v>
      </c>
      <c r="H47" s="614">
        <v>6.6609999999999996</v>
      </c>
      <c r="I47" s="118">
        <v>2.7229999999999999E-11</v>
      </c>
      <c r="J47" s="97">
        <v>557923</v>
      </c>
      <c r="K47" s="101" t="s">
        <v>679</v>
      </c>
      <c r="L47" s="55" t="s">
        <v>230</v>
      </c>
      <c r="M47" s="97">
        <v>-25884</v>
      </c>
      <c r="N47" s="875" t="s">
        <v>33220</v>
      </c>
      <c r="O47" s="92" t="s">
        <v>680</v>
      </c>
      <c r="P47" s="119" t="s">
        <v>8</v>
      </c>
      <c r="Q47" s="51" t="s">
        <v>8</v>
      </c>
      <c r="R47" s="51" t="s">
        <v>8</v>
      </c>
      <c r="S47" s="367" t="s">
        <v>230</v>
      </c>
      <c r="T47" s="1387"/>
      <c r="U47" s="96">
        <v>45</v>
      </c>
      <c r="V47" s="97">
        <v>102769693</v>
      </c>
      <c r="W47" s="97">
        <v>103283117</v>
      </c>
      <c r="X47" s="618" t="s">
        <v>32871</v>
      </c>
      <c r="Y47" s="618" t="s">
        <v>678</v>
      </c>
      <c r="Z47" s="654">
        <v>5.3600000000000001E-11</v>
      </c>
      <c r="AA47" s="1386"/>
      <c r="AB47" s="55" t="s">
        <v>230</v>
      </c>
      <c r="AC47" s="100">
        <v>5.3640000000000002E-11</v>
      </c>
      <c r="AE47" s="557" t="s">
        <v>172</v>
      </c>
      <c r="AF47" s="557" t="s">
        <v>172</v>
      </c>
      <c r="AG47" s="557" t="s">
        <v>172</v>
      </c>
    </row>
    <row r="48" spans="1:33" ht="26" x14ac:dyDescent="0.15">
      <c r="A48" s="51" t="s">
        <v>681</v>
      </c>
      <c r="B48" s="96">
        <v>5</v>
      </c>
      <c r="C48" s="97">
        <v>123857210</v>
      </c>
      <c r="D48" s="96" t="s">
        <v>228</v>
      </c>
      <c r="E48" s="116">
        <v>0.41570000000000001</v>
      </c>
      <c r="F48" s="98">
        <v>-1.3090790584128202E-2</v>
      </c>
      <c r="G48" s="117">
        <v>1.9688360030272523E-3</v>
      </c>
      <c r="H48" s="614">
        <v>-6.649</v>
      </c>
      <c r="I48" s="118">
        <v>2.9509999999999997E-11</v>
      </c>
      <c r="J48" s="97">
        <v>557923</v>
      </c>
      <c r="K48" s="101" t="s">
        <v>682</v>
      </c>
      <c r="L48" s="55" t="s">
        <v>235</v>
      </c>
      <c r="M48" s="97">
        <v>115396</v>
      </c>
      <c r="N48" s="875" t="s">
        <v>33221</v>
      </c>
      <c r="O48" s="51" t="s">
        <v>8</v>
      </c>
      <c r="P48" s="119" t="s">
        <v>8</v>
      </c>
      <c r="Q48" s="51" t="s">
        <v>8</v>
      </c>
      <c r="R48" s="51" t="s">
        <v>8</v>
      </c>
      <c r="S48" s="367" t="s">
        <v>230</v>
      </c>
      <c r="T48" s="1387"/>
      <c r="U48" s="96">
        <v>55</v>
      </c>
      <c r="V48" s="97">
        <v>123846968</v>
      </c>
      <c r="W48" s="97">
        <v>123863647</v>
      </c>
      <c r="X48" s="618" t="s">
        <v>681</v>
      </c>
      <c r="Y48" s="618" t="s">
        <v>681</v>
      </c>
      <c r="Z48" s="654">
        <v>2.96E-11</v>
      </c>
      <c r="AA48" s="1386"/>
      <c r="AB48" s="55" t="s">
        <v>230</v>
      </c>
      <c r="AC48" s="100">
        <v>2.9570000000000001E-11</v>
      </c>
      <c r="AE48" s="557" t="s">
        <v>172</v>
      </c>
      <c r="AF48" s="557" t="s">
        <v>172</v>
      </c>
      <c r="AG48" s="557" t="s">
        <v>172</v>
      </c>
    </row>
    <row r="49" spans="1:33" ht="26" x14ac:dyDescent="0.15">
      <c r="A49" s="51" t="s">
        <v>683</v>
      </c>
      <c r="B49" s="96">
        <v>3</v>
      </c>
      <c r="C49" s="97">
        <v>44010144</v>
      </c>
      <c r="D49" s="96" t="s">
        <v>237</v>
      </c>
      <c r="E49" s="116">
        <v>0.2989</v>
      </c>
      <c r="F49" s="98">
        <v>-1.4076608659009789E-2</v>
      </c>
      <c r="G49" s="117">
        <v>2.1196519588932072E-3</v>
      </c>
      <c r="H49" s="614">
        <v>-6.641</v>
      </c>
      <c r="I49" s="118">
        <v>3.1229999999999998E-11</v>
      </c>
      <c r="J49" s="97">
        <v>557923</v>
      </c>
      <c r="K49" s="101" t="s">
        <v>684</v>
      </c>
      <c r="L49" s="55" t="s">
        <v>235</v>
      </c>
      <c r="M49" s="97">
        <v>273234</v>
      </c>
      <c r="N49" s="875" t="s">
        <v>33222</v>
      </c>
      <c r="O49" s="51" t="s">
        <v>8</v>
      </c>
      <c r="P49" s="119" t="s">
        <v>8</v>
      </c>
      <c r="Q49" s="51" t="s">
        <v>8</v>
      </c>
      <c r="R49" s="51" t="s">
        <v>8</v>
      </c>
      <c r="S49" s="367" t="s">
        <v>230</v>
      </c>
      <c r="T49" s="1387"/>
      <c r="U49" s="96">
        <v>31</v>
      </c>
      <c r="V49" s="97">
        <v>43953346</v>
      </c>
      <c r="W49" s="97">
        <v>44077406</v>
      </c>
      <c r="X49" s="618" t="s">
        <v>683</v>
      </c>
      <c r="Y49" s="618" t="s">
        <v>683</v>
      </c>
      <c r="Z49" s="654">
        <v>3.12E-11</v>
      </c>
      <c r="AA49" s="1386"/>
      <c r="AB49" s="55" t="s">
        <v>230</v>
      </c>
      <c r="AC49" s="100">
        <v>3.12E-11</v>
      </c>
      <c r="AE49" s="557" t="s">
        <v>172</v>
      </c>
      <c r="AF49" s="557" t="s">
        <v>172</v>
      </c>
      <c r="AG49" s="557" t="s">
        <v>172</v>
      </c>
    </row>
    <row r="50" spans="1:33" ht="26" x14ac:dyDescent="0.15">
      <c r="A50" s="51" t="s">
        <v>685</v>
      </c>
      <c r="B50" s="96">
        <v>16</v>
      </c>
      <c r="C50" s="97">
        <v>50943792</v>
      </c>
      <c r="D50" s="96" t="s">
        <v>237</v>
      </c>
      <c r="E50" s="116">
        <v>0.25430000000000003</v>
      </c>
      <c r="F50" s="98">
        <v>-1.4775468969343291E-2</v>
      </c>
      <c r="G50" s="117">
        <v>2.2282414370899247E-3</v>
      </c>
      <c r="H50" s="614">
        <v>-6.6310000000000002</v>
      </c>
      <c r="I50" s="118">
        <v>3.3330000000000003E-11</v>
      </c>
      <c r="J50" s="97">
        <v>557923</v>
      </c>
      <c r="K50" s="101" t="s">
        <v>686</v>
      </c>
      <c r="L50" s="55" t="s">
        <v>235</v>
      </c>
      <c r="M50" s="97">
        <v>-167831</v>
      </c>
      <c r="N50" s="875" t="s">
        <v>33223</v>
      </c>
      <c r="O50" s="51" t="s">
        <v>8</v>
      </c>
      <c r="P50" s="51" t="s">
        <v>687</v>
      </c>
      <c r="Q50" s="51" t="s">
        <v>233</v>
      </c>
      <c r="R50" s="51" t="s">
        <v>8</v>
      </c>
      <c r="S50" s="367" t="s">
        <v>230</v>
      </c>
      <c r="T50" s="1387"/>
      <c r="U50" s="96">
        <v>117</v>
      </c>
      <c r="V50" s="97">
        <v>50913162</v>
      </c>
      <c r="W50" s="97">
        <v>50988210</v>
      </c>
      <c r="X50" s="618" t="s">
        <v>685</v>
      </c>
      <c r="Y50" s="618" t="s">
        <v>685</v>
      </c>
      <c r="Z50" s="654">
        <v>3.75E-11</v>
      </c>
      <c r="AA50" s="1386"/>
      <c r="AB50" s="55" t="s">
        <v>230</v>
      </c>
      <c r="AC50" s="100">
        <v>3.7510000000000002E-11</v>
      </c>
      <c r="AE50" s="557" t="s">
        <v>172</v>
      </c>
      <c r="AF50" s="557" t="s">
        <v>172</v>
      </c>
      <c r="AG50" s="557" t="s">
        <v>172</v>
      </c>
    </row>
    <row r="51" spans="1:33" ht="26" x14ac:dyDescent="0.15">
      <c r="A51" s="51" t="s">
        <v>688</v>
      </c>
      <c r="B51" s="96">
        <v>22</v>
      </c>
      <c r="C51" s="97">
        <v>41644234</v>
      </c>
      <c r="D51" s="96" t="s">
        <v>265</v>
      </c>
      <c r="E51" s="116">
        <v>0.44700000000000001</v>
      </c>
      <c r="F51" s="98">
        <v>1.2839882725093659E-2</v>
      </c>
      <c r="G51" s="117">
        <v>1.951646561041748E-3</v>
      </c>
      <c r="H51" s="614">
        <v>6.5789999999999997</v>
      </c>
      <c r="I51" s="118">
        <v>4.722E-11</v>
      </c>
      <c r="J51" s="97">
        <v>557923</v>
      </c>
      <c r="K51" s="101" t="s">
        <v>689</v>
      </c>
      <c r="L51" s="55" t="s">
        <v>230</v>
      </c>
      <c r="M51" s="97">
        <v>-3453</v>
      </c>
      <c r="N51" s="875" t="s">
        <v>33224</v>
      </c>
      <c r="O51" s="51" t="s">
        <v>690</v>
      </c>
      <c r="P51" s="119" t="s">
        <v>8</v>
      </c>
      <c r="Q51" s="51" t="s">
        <v>8</v>
      </c>
      <c r="R51" s="51" t="s">
        <v>8</v>
      </c>
      <c r="S51" s="367" t="s">
        <v>230</v>
      </c>
      <c r="T51" s="1387"/>
      <c r="U51" s="96">
        <v>137</v>
      </c>
      <c r="V51" s="97">
        <v>41547154</v>
      </c>
      <c r="W51" s="97">
        <v>41714912</v>
      </c>
      <c r="X51" s="618" t="s">
        <v>32879</v>
      </c>
      <c r="Y51" s="618" t="s">
        <v>600</v>
      </c>
      <c r="Z51" s="654">
        <v>2.85E-16</v>
      </c>
      <c r="AA51" s="1386"/>
      <c r="AB51" s="55" t="s">
        <v>235</v>
      </c>
      <c r="AC51" s="100" t="s">
        <v>172</v>
      </c>
      <c r="AE51" s="557" t="s">
        <v>172</v>
      </c>
      <c r="AF51" s="557" t="s">
        <v>172</v>
      </c>
      <c r="AG51" s="557" t="s">
        <v>172</v>
      </c>
    </row>
    <row r="52" spans="1:33" ht="91" x14ac:dyDescent="0.15">
      <c r="A52" s="51" t="s">
        <v>691</v>
      </c>
      <c r="B52" s="96">
        <v>3</v>
      </c>
      <c r="C52" s="97">
        <v>85478462</v>
      </c>
      <c r="D52" s="96" t="s">
        <v>237</v>
      </c>
      <c r="E52" s="116">
        <v>0.1336</v>
      </c>
      <c r="F52" s="98">
        <v>-1.8749286558363443E-2</v>
      </c>
      <c r="G52" s="117">
        <v>2.8520362881599396E-3</v>
      </c>
      <c r="H52" s="614">
        <v>-6.5739999999999998</v>
      </c>
      <c r="I52" s="118">
        <v>4.9090000000000002E-11</v>
      </c>
      <c r="J52" s="97">
        <v>557923</v>
      </c>
      <c r="K52" s="101" t="s">
        <v>229</v>
      </c>
      <c r="L52" s="55" t="s">
        <v>230</v>
      </c>
      <c r="M52" s="97">
        <v>-470329</v>
      </c>
      <c r="N52" s="875" t="s">
        <v>33068</v>
      </c>
      <c r="O52" s="92" t="s">
        <v>692</v>
      </c>
      <c r="P52" s="119" t="s">
        <v>8</v>
      </c>
      <c r="Q52" s="51" t="s">
        <v>8</v>
      </c>
      <c r="R52" s="51" t="s">
        <v>234</v>
      </c>
      <c r="S52" s="367" t="s">
        <v>230</v>
      </c>
      <c r="T52" s="1387"/>
      <c r="U52" s="96">
        <v>34</v>
      </c>
      <c r="V52" s="97">
        <v>84853161</v>
      </c>
      <c r="W52" s="97">
        <v>86737900</v>
      </c>
      <c r="X52" s="618" t="s">
        <v>32870</v>
      </c>
      <c r="Y52" s="618" t="s">
        <v>580</v>
      </c>
      <c r="Z52" s="654">
        <v>1.0600000000000001E-83</v>
      </c>
      <c r="AA52" s="1386"/>
      <c r="AB52" s="55" t="s">
        <v>235</v>
      </c>
      <c r="AC52" s="100" t="s">
        <v>172</v>
      </c>
      <c r="AE52" s="557" t="s">
        <v>172</v>
      </c>
      <c r="AF52" s="557" t="s">
        <v>172</v>
      </c>
      <c r="AG52" s="557" t="s">
        <v>172</v>
      </c>
    </row>
    <row r="53" spans="1:33" ht="39" x14ac:dyDescent="0.15">
      <c r="A53" s="51" t="s">
        <v>693</v>
      </c>
      <c r="B53" s="96">
        <v>9</v>
      </c>
      <c r="C53" s="97">
        <v>98299300</v>
      </c>
      <c r="D53" s="96" t="s">
        <v>228</v>
      </c>
      <c r="E53" s="116">
        <v>0.11840000000000001</v>
      </c>
      <c r="F53" s="98">
        <v>-1.9741015441379552E-2</v>
      </c>
      <c r="G53" s="117">
        <v>3.0033493749246237E-3</v>
      </c>
      <c r="H53" s="614">
        <v>-6.5730000000000004</v>
      </c>
      <c r="I53" s="118">
        <v>4.9200000000000002E-11</v>
      </c>
      <c r="J53" s="97">
        <v>557923</v>
      </c>
      <c r="K53" s="101" t="s">
        <v>694</v>
      </c>
      <c r="L53" s="55" t="s">
        <v>235</v>
      </c>
      <c r="M53" s="97">
        <v>-94036</v>
      </c>
      <c r="N53" s="875" t="s">
        <v>33225</v>
      </c>
      <c r="O53" s="51" t="s">
        <v>8</v>
      </c>
      <c r="P53" s="119" t="s">
        <v>8</v>
      </c>
      <c r="Q53" s="51" t="s">
        <v>8</v>
      </c>
      <c r="R53" s="51" t="s">
        <v>695</v>
      </c>
      <c r="S53" s="367" t="s">
        <v>230</v>
      </c>
      <c r="T53" s="1387"/>
      <c r="U53" s="96">
        <v>82</v>
      </c>
      <c r="V53" s="97">
        <v>98210941</v>
      </c>
      <c r="W53" s="97">
        <v>98314306</v>
      </c>
      <c r="X53" s="618" t="s">
        <v>693</v>
      </c>
      <c r="Y53" s="618" t="s">
        <v>693</v>
      </c>
      <c r="Z53" s="654">
        <v>4.9399999999999999E-11</v>
      </c>
      <c r="AA53" s="1386"/>
      <c r="AB53" s="55" t="s">
        <v>230</v>
      </c>
      <c r="AC53" s="100">
        <v>4.9389999999999997E-11</v>
      </c>
      <c r="AE53" s="557" t="s">
        <v>172</v>
      </c>
      <c r="AF53" s="557" t="s">
        <v>172</v>
      </c>
      <c r="AG53" s="557" t="s">
        <v>172</v>
      </c>
    </row>
    <row r="54" spans="1:33" ht="26" x14ac:dyDescent="0.15">
      <c r="A54" s="51" t="s">
        <v>696</v>
      </c>
      <c r="B54" s="96">
        <v>9</v>
      </c>
      <c r="C54" s="97">
        <v>126241203</v>
      </c>
      <c r="D54" s="96" t="s">
        <v>265</v>
      </c>
      <c r="E54" s="116">
        <v>0.68610000000000004</v>
      </c>
      <c r="F54" s="98">
        <v>1.3734959786935097E-2</v>
      </c>
      <c r="G54" s="117">
        <v>2.0908752910542088E-3</v>
      </c>
      <c r="H54" s="614">
        <v>6.569</v>
      </c>
      <c r="I54" s="118">
        <v>5.0650000000000001E-11</v>
      </c>
      <c r="J54" s="97">
        <v>557923</v>
      </c>
      <c r="K54" s="101" t="s">
        <v>478</v>
      </c>
      <c r="L54" s="55" t="s">
        <v>230</v>
      </c>
      <c r="M54" s="97">
        <v>-99270</v>
      </c>
      <c r="N54" s="875" t="s">
        <v>33226</v>
      </c>
      <c r="O54" s="51" t="s">
        <v>697</v>
      </c>
      <c r="P54" s="119" t="s">
        <v>8</v>
      </c>
      <c r="Q54" s="51" t="s">
        <v>8</v>
      </c>
      <c r="R54" s="51" t="s">
        <v>8</v>
      </c>
      <c r="S54" s="367" t="s">
        <v>230</v>
      </c>
      <c r="T54" s="1387"/>
      <c r="U54" s="96">
        <v>84</v>
      </c>
      <c r="V54" s="97">
        <v>126196204</v>
      </c>
      <c r="W54" s="97">
        <v>126285541</v>
      </c>
      <c r="X54" s="618" t="s">
        <v>696</v>
      </c>
      <c r="Y54" s="618" t="s">
        <v>696</v>
      </c>
      <c r="Z54" s="654">
        <v>1.08E-10</v>
      </c>
      <c r="AA54" s="1386"/>
      <c r="AB54" s="55" t="s">
        <v>230</v>
      </c>
      <c r="AC54" s="100">
        <v>1.082E-10</v>
      </c>
      <c r="AE54" s="557" t="s">
        <v>172</v>
      </c>
      <c r="AF54" s="557" t="s">
        <v>172</v>
      </c>
      <c r="AG54" s="557" t="s">
        <v>172</v>
      </c>
    </row>
    <row r="55" spans="1:33" ht="26" x14ac:dyDescent="0.15">
      <c r="A55" s="51" t="s">
        <v>698</v>
      </c>
      <c r="B55" s="96">
        <v>7</v>
      </c>
      <c r="C55" s="97">
        <v>127607474</v>
      </c>
      <c r="D55" s="96" t="s">
        <v>237</v>
      </c>
      <c r="E55" s="116">
        <v>0.87409999999999999</v>
      </c>
      <c r="F55" s="98">
        <v>-1.9167445658539031E-2</v>
      </c>
      <c r="G55" s="117">
        <v>2.9249878923453426E-3</v>
      </c>
      <c r="H55" s="614">
        <v>-6.5529999999999999</v>
      </c>
      <c r="I55" s="118">
        <v>5.625E-11</v>
      </c>
      <c r="J55" s="97">
        <v>557923</v>
      </c>
      <c r="K55" s="101" t="s">
        <v>1229</v>
      </c>
      <c r="L55" s="55" t="s">
        <v>235</v>
      </c>
      <c r="M55" s="97">
        <v>59650</v>
      </c>
      <c r="N55" s="875" t="s">
        <v>33227</v>
      </c>
      <c r="O55" s="51" t="s">
        <v>700</v>
      </c>
      <c r="P55" s="119" t="s">
        <v>8</v>
      </c>
      <c r="Q55" s="51" t="s">
        <v>8</v>
      </c>
      <c r="R55" s="51" t="s">
        <v>281</v>
      </c>
      <c r="S55" s="367" t="s">
        <v>230</v>
      </c>
      <c r="T55" s="1387"/>
      <c r="U55" s="96">
        <v>67</v>
      </c>
      <c r="V55" s="97">
        <v>127595573</v>
      </c>
      <c r="W55" s="97">
        <v>127766400</v>
      </c>
      <c r="X55" s="618" t="s">
        <v>32874</v>
      </c>
      <c r="Y55" s="618" t="s">
        <v>698</v>
      </c>
      <c r="Z55" s="654">
        <v>5.7100000000000002E-11</v>
      </c>
      <c r="AA55" s="1386"/>
      <c r="AB55" s="55" t="s">
        <v>230</v>
      </c>
      <c r="AC55" s="100">
        <v>5.7149999999999998E-11</v>
      </c>
      <c r="AE55" s="557" t="s">
        <v>172</v>
      </c>
      <c r="AF55" s="557" t="s">
        <v>172</v>
      </c>
      <c r="AG55" s="557" t="s">
        <v>172</v>
      </c>
    </row>
    <row r="56" spans="1:33" ht="39" x14ac:dyDescent="0.15">
      <c r="A56" s="51" t="s">
        <v>343</v>
      </c>
      <c r="B56" s="96">
        <v>12</v>
      </c>
      <c r="C56" s="97">
        <v>2335941</v>
      </c>
      <c r="D56" s="96" t="s">
        <v>237</v>
      </c>
      <c r="E56" s="116">
        <v>0.42899999999999999</v>
      </c>
      <c r="F56" s="98">
        <v>1.2764931629487141E-2</v>
      </c>
      <c r="G56" s="117">
        <v>1.960517835891129E-3</v>
      </c>
      <c r="H56" s="614">
        <v>6.5110000000000001</v>
      </c>
      <c r="I56" s="118">
        <v>7.4869999999999996E-11</v>
      </c>
      <c r="J56" s="97">
        <v>557923</v>
      </c>
      <c r="K56" s="101" t="s">
        <v>344</v>
      </c>
      <c r="L56" s="55" t="s">
        <v>230</v>
      </c>
      <c r="M56" s="97">
        <v>-255989</v>
      </c>
      <c r="N56" s="875" t="s">
        <v>33103</v>
      </c>
      <c r="O56" s="51" t="s">
        <v>701</v>
      </c>
      <c r="P56" s="51" t="s">
        <v>702</v>
      </c>
      <c r="Q56" s="51" t="s">
        <v>233</v>
      </c>
      <c r="R56" s="51" t="s">
        <v>8</v>
      </c>
      <c r="S56" s="367" t="s">
        <v>230</v>
      </c>
      <c r="T56" s="1387"/>
      <c r="U56" s="96">
        <v>97</v>
      </c>
      <c r="V56" s="97">
        <v>2292690</v>
      </c>
      <c r="W56" s="97">
        <v>2413803</v>
      </c>
      <c r="X56" s="618" t="s">
        <v>343</v>
      </c>
      <c r="Y56" s="618" t="s">
        <v>343</v>
      </c>
      <c r="Z56" s="654">
        <v>7.4800000000000003E-11</v>
      </c>
      <c r="AA56" s="1386"/>
      <c r="AB56" s="55" t="s">
        <v>230</v>
      </c>
      <c r="AC56" s="100">
        <v>7.4759999999999996E-11</v>
      </c>
      <c r="AE56" s="557" t="s">
        <v>172</v>
      </c>
      <c r="AF56" s="557" t="s">
        <v>172</v>
      </c>
      <c r="AG56" s="557" t="s">
        <v>172</v>
      </c>
    </row>
    <row r="57" spans="1:33" ht="26" x14ac:dyDescent="0.15">
      <c r="A57" s="51" t="s">
        <v>703</v>
      </c>
      <c r="B57" s="96">
        <v>5</v>
      </c>
      <c r="C57" s="97">
        <v>61900110</v>
      </c>
      <c r="D57" s="96" t="s">
        <v>237</v>
      </c>
      <c r="E57" s="116">
        <v>0.66779999999999995</v>
      </c>
      <c r="F57" s="98">
        <v>1.3310495333534842E-2</v>
      </c>
      <c r="G57" s="117">
        <v>2.060129288583012E-3</v>
      </c>
      <c r="H57" s="614">
        <v>6.4610000000000003</v>
      </c>
      <c r="I57" s="118">
        <v>1.0409999999999999E-10</v>
      </c>
      <c r="J57" s="97">
        <v>557923</v>
      </c>
      <c r="K57" s="101" t="s">
        <v>9952</v>
      </c>
      <c r="L57" s="55" t="s">
        <v>235</v>
      </c>
      <c r="M57" s="97">
        <v>-25548</v>
      </c>
      <c r="N57" s="875" t="s">
        <v>33228</v>
      </c>
      <c r="O57" s="51" t="s">
        <v>8</v>
      </c>
      <c r="P57" s="92" t="s">
        <v>705</v>
      </c>
      <c r="Q57" s="92" t="s">
        <v>302</v>
      </c>
      <c r="R57" s="51" t="s">
        <v>8</v>
      </c>
      <c r="S57" s="367" t="s">
        <v>230</v>
      </c>
      <c r="T57" s="1387"/>
      <c r="U57" s="96">
        <v>51</v>
      </c>
      <c r="V57" s="97">
        <v>61542951</v>
      </c>
      <c r="W57" s="97">
        <v>61953289</v>
      </c>
      <c r="X57" s="618" t="s">
        <v>703</v>
      </c>
      <c r="Y57" s="618" t="s">
        <v>703</v>
      </c>
      <c r="Z57" s="654">
        <v>1.04E-10</v>
      </c>
      <c r="AA57" s="1386"/>
      <c r="AB57" s="55" t="s">
        <v>230</v>
      </c>
      <c r="AC57" s="100">
        <v>1.042E-10</v>
      </c>
      <c r="AE57" s="557" t="s">
        <v>172</v>
      </c>
      <c r="AF57" s="557" t="s">
        <v>172</v>
      </c>
      <c r="AG57" s="557" t="s">
        <v>172</v>
      </c>
    </row>
    <row r="58" spans="1:33" ht="39" x14ac:dyDescent="0.15">
      <c r="A58" s="51" t="s">
        <v>706</v>
      </c>
      <c r="B58" s="96">
        <v>4</v>
      </c>
      <c r="C58" s="97">
        <v>57747798</v>
      </c>
      <c r="D58" s="96" t="s">
        <v>228</v>
      </c>
      <c r="E58" s="116">
        <v>0.33850000000000002</v>
      </c>
      <c r="F58" s="98">
        <v>-1.3242539523232233E-2</v>
      </c>
      <c r="G58" s="117">
        <v>2.0505635681685092E-3</v>
      </c>
      <c r="H58" s="614">
        <v>-6.4580000000000002</v>
      </c>
      <c r="I58" s="118">
        <v>1.063E-10</v>
      </c>
      <c r="J58" s="97">
        <v>557923</v>
      </c>
      <c r="K58" s="101" t="s">
        <v>707</v>
      </c>
      <c r="L58" s="55" t="s">
        <v>235</v>
      </c>
      <c r="M58" s="97">
        <v>26244</v>
      </c>
      <c r="N58" s="875" t="s">
        <v>33229</v>
      </c>
      <c r="O58" s="92" t="s">
        <v>708</v>
      </c>
      <c r="P58" s="51" t="s">
        <v>709</v>
      </c>
      <c r="Q58" s="51" t="s">
        <v>233</v>
      </c>
      <c r="R58" s="51" t="s">
        <v>8</v>
      </c>
      <c r="S58" s="367" t="s">
        <v>230</v>
      </c>
      <c r="T58" s="1387"/>
      <c r="U58" s="96">
        <v>42</v>
      </c>
      <c r="V58" s="97">
        <v>57717941</v>
      </c>
      <c r="W58" s="97">
        <v>57893297</v>
      </c>
      <c r="X58" s="618" t="s">
        <v>706</v>
      </c>
      <c r="Y58" s="618" t="s">
        <v>706</v>
      </c>
      <c r="Z58" s="654">
        <v>1.19E-10</v>
      </c>
      <c r="AA58" s="1386"/>
      <c r="AB58" s="55" t="s">
        <v>230</v>
      </c>
      <c r="AC58" s="100">
        <v>1.1920000000000001E-10</v>
      </c>
      <c r="AE58" s="557" t="s">
        <v>172</v>
      </c>
      <c r="AF58" s="557" t="s">
        <v>172</v>
      </c>
      <c r="AG58" s="557" t="s">
        <v>172</v>
      </c>
    </row>
    <row r="59" spans="1:33" ht="26" x14ac:dyDescent="0.15">
      <c r="A59" s="51" t="s">
        <v>710</v>
      </c>
      <c r="B59" s="96">
        <v>11</v>
      </c>
      <c r="C59" s="97">
        <v>30650649</v>
      </c>
      <c r="D59" s="96" t="s">
        <v>237</v>
      </c>
      <c r="E59" s="116">
        <v>0.31869999999999998</v>
      </c>
      <c r="F59" s="98">
        <v>1.3414608181132907E-2</v>
      </c>
      <c r="G59" s="117">
        <v>2.0823669948979986E-3</v>
      </c>
      <c r="H59" s="614">
        <v>6.4420000000000002</v>
      </c>
      <c r="I59" s="118">
        <v>1.1810000000000001E-10</v>
      </c>
      <c r="J59" s="97">
        <v>557923</v>
      </c>
      <c r="K59" s="101" t="s">
        <v>711</v>
      </c>
      <c r="L59" s="55" t="s">
        <v>235</v>
      </c>
      <c r="M59" s="97">
        <v>234501</v>
      </c>
      <c r="N59" s="875" t="s">
        <v>33230</v>
      </c>
      <c r="O59" s="51" t="s">
        <v>712</v>
      </c>
      <c r="P59" s="119" t="s">
        <v>8</v>
      </c>
      <c r="Q59" s="51" t="s">
        <v>8</v>
      </c>
      <c r="R59" s="51" t="s">
        <v>8</v>
      </c>
      <c r="S59" s="367" t="s">
        <v>230</v>
      </c>
      <c r="T59" s="1387"/>
      <c r="U59" s="96">
        <v>92</v>
      </c>
      <c r="V59" s="97">
        <v>30441946</v>
      </c>
      <c r="W59" s="97">
        <v>30685132</v>
      </c>
      <c r="X59" s="618" t="s">
        <v>32955</v>
      </c>
      <c r="Y59" s="618" t="s">
        <v>710</v>
      </c>
      <c r="Z59" s="654">
        <v>4.0799999999999999E-10</v>
      </c>
      <c r="AA59" s="1386"/>
      <c r="AB59" s="55" t="s">
        <v>230</v>
      </c>
      <c r="AC59" s="100">
        <v>4.0790000000000001E-10</v>
      </c>
      <c r="AE59" s="557" t="s">
        <v>172</v>
      </c>
      <c r="AF59" s="557" t="s">
        <v>172</v>
      </c>
      <c r="AG59" s="557" t="s">
        <v>172</v>
      </c>
    </row>
    <row r="60" spans="1:33" ht="26" x14ac:dyDescent="0.15">
      <c r="A60" s="51" t="s">
        <v>713</v>
      </c>
      <c r="B60" s="96">
        <v>1</v>
      </c>
      <c r="C60" s="97">
        <v>44040966</v>
      </c>
      <c r="D60" s="96" t="s">
        <v>228</v>
      </c>
      <c r="E60" s="116">
        <v>0.22</v>
      </c>
      <c r="F60" s="98">
        <v>1.5054528425498682E-2</v>
      </c>
      <c r="G60" s="117">
        <v>2.3423881166171907E-3</v>
      </c>
      <c r="H60" s="614">
        <v>6.4269999999999996</v>
      </c>
      <c r="I60" s="118">
        <v>1.2990000000000001E-10</v>
      </c>
      <c r="J60" s="97">
        <v>557923</v>
      </c>
      <c r="K60" s="101" t="s">
        <v>714</v>
      </c>
      <c r="L60" s="55" t="s">
        <v>230</v>
      </c>
      <c r="M60" s="97">
        <v>-49258</v>
      </c>
      <c r="N60" s="875" t="s">
        <v>33231</v>
      </c>
      <c r="O60" s="92" t="s">
        <v>715</v>
      </c>
      <c r="P60" s="119" t="s">
        <v>716</v>
      </c>
      <c r="Q60" s="51" t="s">
        <v>717</v>
      </c>
      <c r="R60" s="51" t="s">
        <v>8</v>
      </c>
      <c r="S60" s="367" t="s">
        <v>230</v>
      </c>
      <c r="T60" s="1387"/>
      <c r="U60" s="96">
        <v>5</v>
      </c>
      <c r="V60" s="97">
        <v>44012923</v>
      </c>
      <c r="W60" s="97">
        <v>44178070</v>
      </c>
      <c r="X60" s="618" t="s">
        <v>713</v>
      </c>
      <c r="Y60" s="618" t="s">
        <v>713</v>
      </c>
      <c r="Z60" s="654">
        <v>1.28E-10</v>
      </c>
      <c r="AA60" s="1386"/>
      <c r="AB60" s="55" t="s">
        <v>230</v>
      </c>
      <c r="AC60" s="100">
        <v>1.2789999999999999E-10</v>
      </c>
      <c r="AE60" s="557" t="s">
        <v>172</v>
      </c>
      <c r="AF60" s="557" t="s">
        <v>172</v>
      </c>
      <c r="AG60" s="557" t="s">
        <v>172</v>
      </c>
    </row>
    <row r="61" spans="1:33" ht="91" x14ac:dyDescent="0.15">
      <c r="A61" s="51" t="s">
        <v>718</v>
      </c>
      <c r="B61" s="96">
        <v>3</v>
      </c>
      <c r="C61" s="97">
        <v>86370173</v>
      </c>
      <c r="D61" s="96" t="s">
        <v>228</v>
      </c>
      <c r="E61" s="116">
        <v>0.99639999999999995</v>
      </c>
      <c r="F61" s="98">
        <v>-0.10360719997412551</v>
      </c>
      <c r="G61" s="117">
        <v>1.6201282247713139E-2</v>
      </c>
      <c r="H61" s="614">
        <v>-6.3949999999999996</v>
      </c>
      <c r="I61" s="118">
        <v>1.6049999999999999E-10</v>
      </c>
      <c r="J61" s="97">
        <v>557923</v>
      </c>
      <c r="K61" s="101" t="s">
        <v>406</v>
      </c>
      <c r="L61" s="55" t="s">
        <v>235</v>
      </c>
      <c r="M61" s="97">
        <v>616950</v>
      </c>
      <c r="N61" s="875" t="s">
        <v>33210</v>
      </c>
      <c r="O61" s="51" t="s">
        <v>8</v>
      </c>
      <c r="P61" s="119" t="s">
        <v>8</v>
      </c>
      <c r="Q61" s="51" t="s">
        <v>8</v>
      </c>
      <c r="R61" s="51" t="s">
        <v>234</v>
      </c>
      <c r="S61" s="367" t="s">
        <v>230</v>
      </c>
      <c r="T61" s="1387"/>
      <c r="U61" s="96">
        <v>34</v>
      </c>
      <c r="V61" s="97">
        <v>84853161</v>
      </c>
      <c r="W61" s="97">
        <v>86737900</v>
      </c>
      <c r="X61" s="618" t="s">
        <v>32870</v>
      </c>
      <c r="Y61" s="618" t="s">
        <v>580</v>
      </c>
      <c r="Z61" s="654">
        <v>1.0600000000000001E-83</v>
      </c>
      <c r="AA61" s="1386"/>
      <c r="AB61" s="55" t="s">
        <v>235</v>
      </c>
      <c r="AC61" s="100" t="s">
        <v>172</v>
      </c>
      <c r="AE61" s="557" t="s">
        <v>172</v>
      </c>
      <c r="AF61" s="557" t="s">
        <v>172</v>
      </c>
      <c r="AG61" s="557" t="s">
        <v>172</v>
      </c>
    </row>
    <row r="62" spans="1:33" ht="91" x14ac:dyDescent="0.15">
      <c r="A62" s="51" t="s">
        <v>719</v>
      </c>
      <c r="B62" s="96">
        <v>3</v>
      </c>
      <c r="C62" s="97">
        <v>84997898</v>
      </c>
      <c r="D62" s="96" t="s">
        <v>228</v>
      </c>
      <c r="E62" s="116">
        <v>0.47649999999999998</v>
      </c>
      <c r="F62" s="98">
        <v>1.241836637916433E-2</v>
      </c>
      <c r="G62" s="117">
        <v>1.9427982445501142E-3</v>
      </c>
      <c r="H62" s="614">
        <v>6.3920000000000003</v>
      </c>
      <c r="I62" s="118">
        <v>1.6410000000000001E-10</v>
      </c>
      <c r="J62" s="97">
        <v>557923</v>
      </c>
      <c r="K62" s="101" t="s">
        <v>229</v>
      </c>
      <c r="L62" s="55" t="s">
        <v>235</v>
      </c>
      <c r="M62" s="97">
        <v>10235</v>
      </c>
      <c r="N62" s="875" t="s">
        <v>33192</v>
      </c>
      <c r="O62" s="92" t="s">
        <v>720</v>
      </c>
      <c r="P62" s="119" t="s">
        <v>8</v>
      </c>
      <c r="Q62" s="51" t="s">
        <v>8</v>
      </c>
      <c r="R62" s="51" t="s">
        <v>234</v>
      </c>
      <c r="S62" s="367" t="s">
        <v>230</v>
      </c>
      <c r="T62" s="1387"/>
      <c r="U62" s="96">
        <v>34</v>
      </c>
      <c r="V62" s="97">
        <v>84853161</v>
      </c>
      <c r="W62" s="97">
        <v>86737900</v>
      </c>
      <c r="X62" s="618" t="s">
        <v>32870</v>
      </c>
      <c r="Y62" s="618" t="s">
        <v>580</v>
      </c>
      <c r="Z62" s="654">
        <v>1.0600000000000001E-83</v>
      </c>
      <c r="AA62" s="1386"/>
      <c r="AB62" s="55" t="s">
        <v>235</v>
      </c>
      <c r="AC62" s="100" t="s">
        <v>172</v>
      </c>
      <c r="AE62" s="557" t="s">
        <v>172</v>
      </c>
      <c r="AF62" s="557" t="s">
        <v>172</v>
      </c>
      <c r="AG62" s="557" t="s">
        <v>172</v>
      </c>
    </row>
    <row r="63" spans="1:33" ht="26" x14ac:dyDescent="0.15">
      <c r="A63" s="51" t="s">
        <v>721</v>
      </c>
      <c r="B63" s="96">
        <v>14</v>
      </c>
      <c r="C63" s="97">
        <v>72799003</v>
      </c>
      <c r="D63" s="96" t="s">
        <v>237</v>
      </c>
      <c r="E63" s="116">
        <v>0.44529999999999997</v>
      </c>
      <c r="F63" s="98">
        <v>1.2294072239164603E-2</v>
      </c>
      <c r="G63" s="117">
        <v>1.9523697378377963E-3</v>
      </c>
      <c r="H63" s="614">
        <v>6.2969999999999997</v>
      </c>
      <c r="I63" s="118">
        <v>3.037E-10</v>
      </c>
      <c r="J63" s="97">
        <v>557923</v>
      </c>
      <c r="K63" s="101" t="s">
        <v>4037</v>
      </c>
      <c r="L63" s="55" t="s">
        <v>235</v>
      </c>
      <c r="M63" s="97">
        <v>286558</v>
      </c>
      <c r="N63" s="875" t="s">
        <v>33232</v>
      </c>
      <c r="O63" s="51" t="s">
        <v>8</v>
      </c>
      <c r="P63" s="119" t="s">
        <v>8</v>
      </c>
      <c r="Q63" s="51" t="s">
        <v>8</v>
      </c>
      <c r="R63" s="51" t="s">
        <v>8</v>
      </c>
      <c r="S63" s="367" t="s">
        <v>230</v>
      </c>
      <c r="T63" s="1387"/>
      <c r="U63" s="96">
        <v>108</v>
      </c>
      <c r="V63" s="97">
        <v>72709804</v>
      </c>
      <c r="W63" s="97">
        <v>72849509</v>
      </c>
      <c r="X63" s="618" t="s">
        <v>721</v>
      </c>
      <c r="Y63" s="618" t="s">
        <v>721</v>
      </c>
      <c r="Z63" s="654">
        <v>3.0399999999999998E-10</v>
      </c>
      <c r="AA63" s="1386"/>
      <c r="AB63" s="55" t="s">
        <v>230</v>
      </c>
      <c r="AC63" s="100">
        <v>3.0379999999999997E-10</v>
      </c>
      <c r="AE63" s="557" t="s">
        <v>172</v>
      </c>
      <c r="AF63" s="557" t="s">
        <v>172</v>
      </c>
      <c r="AG63" s="557" t="s">
        <v>172</v>
      </c>
    </row>
    <row r="64" spans="1:33" ht="39" x14ac:dyDescent="0.15">
      <c r="A64" s="51" t="s">
        <v>723</v>
      </c>
      <c r="B64" s="96">
        <v>17</v>
      </c>
      <c r="C64" s="97">
        <v>48635052</v>
      </c>
      <c r="D64" s="96" t="s">
        <v>237</v>
      </c>
      <c r="E64" s="116">
        <v>0.58479999999999999</v>
      </c>
      <c r="F64" s="98">
        <v>-1.239598031580845E-2</v>
      </c>
      <c r="G64" s="117">
        <v>1.9691787634326368E-3</v>
      </c>
      <c r="H64" s="614">
        <v>-6.2949999999999999</v>
      </c>
      <c r="I64" s="118">
        <v>3.0789999999999999E-10</v>
      </c>
      <c r="J64" s="97">
        <v>557923</v>
      </c>
      <c r="K64" s="101" t="s">
        <v>724</v>
      </c>
      <c r="L64" s="55" t="s">
        <v>235</v>
      </c>
      <c r="M64" s="97">
        <v>3377</v>
      </c>
      <c r="N64" s="875" t="s">
        <v>33233</v>
      </c>
      <c r="O64" s="51" t="s">
        <v>8</v>
      </c>
      <c r="P64" s="119" t="s">
        <v>8</v>
      </c>
      <c r="Q64" s="51" t="s">
        <v>8</v>
      </c>
      <c r="R64" s="51" t="s">
        <v>8</v>
      </c>
      <c r="S64" s="367" t="s">
        <v>230</v>
      </c>
      <c r="T64" s="1387"/>
      <c r="U64" s="96">
        <v>125</v>
      </c>
      <c r="V64" s="97">
        <v>48624523</v>
      </c>
      <c r="W64" s="97">
        <v>48653130</v>
      </c>
      <c r="X64" s="618" t="s">
        <v>32878</v>
      </c>
      <c r="Y64" s="618" t="s">
        <v>723</v>
      </c>
      <c r="Z64" s="654">
        <v>3.0800000000000002E-10</v>
      </c>
      <c r="AA64" s="1386"/>
      <c r="AB64" s="55" t="s">
        <v>230</v>
      </c>
      <c r="AC64" s="100">
        <v>3.0789999999999999E-10</v>
      </c>
      <c r="AE64" s="557" t="s">
        <v>172</v>
      </c>
      <c r="AF64" s="557" t="s">
        <v>172</v>
      </c>
      <c r="AG64" s="557" t="s">
        <v>172</v>
      </c>
    </row>
    <row r="65" spans="1:33" ht="26" x14ac:dyDescent="0.15">
      <c r="A65" s="51" t="s">
        <v>725</v>
      </c>
      <c r="B65" s="96">
        <v>11</v>
      </c>
      <c r="C65" s="97">
        <v>28926162</v>
      </c>
      <c r="D65" s="96" t="s">
        <v>237</v>
      </c>
      <c r="E65" s="116">
        <v>9.4500000000000001E-2</v>
      </c>
      <c r="F65" s="98">
        <v>2.0828013445399942E-2</v>
      </c>
      <c r="G65" s="117">
        <v>3.3170908497212842E-3</v>
      </c>
      <c r="H65" s="614">
        <v>6.2789999999999999</v>
      </c>
      <c r="I65" s="118">
        <v>3.4100000000000001E-10</v>
      </c>
      <c r="J65" s="97">
        <v>557923</v>
      </c>
      <c r="K65" s="101" t="s">
        <v>726</v>
      </c>
      <c r="L65" s="55" t="s">
        <v>235</v>
      </c>
      <c r="M65" s="97">
        <v>-796364</v>
      </c>
      <c r="N65" s="875" t="s">
        <v>33234</v>
      </c>
      <c r="O65" s="51" t="s">
        <v>8</v>
      </c>
      <c r="P65" s="119" t="s">
        <v>8</v>
      </c>
      <c r="Q65" s="51" t="s">
        <v>8</v>
      </c>
      <c r="R65" s="51" t="s">
        <v>8</v>
      </c>
      <c r="S65" s="367" t="s">
        <v>230</v>
      </c>
      <c r="T65" s="1387"/>
      <c r="U65" s="96">
        <v>91</v>
      </c>
      <c r="V65" s="97">
        <v>28847155</v>
      </c>
      <c r="W65" s="97">
        <v>29128946</v>
      </c>
      <c r="X65" s="618" t="s">
        <v>725</v>
      </c>
      <c r="Y65" s="618" t="s">
        <v>725</v>
      </c>
      <c r="Z65" s="654">
        <v>1.1800000000000001E-9</v>
      </c>
      <c r="AA65" s="1386"/>
      <c r="AB65" s="55" t="s">
        <v>230</v>
      </c>
      <c r="AC65" s="100">
        <v>1.1800000000000001E-9</v>
      </c>
      <c r="AE65" s="557" t="s">
        <v>172</v>
      </c>
      <c r="AF65" s="557" t="s">
        <v>172</v>
      </c>
      <c r="AG65" s="557" t="s">
        <v>172</v>
      </c>
    </row>
    <row r="66" spans="1:33" ht="39" x14ac:dyDescent="0.15">
      <c r="A66" s="51" t="s">
        <v>727</v>
      </c>
      <c r="B66" s="96">
        <v>18</v>
      </c>
      <c r="C66" s="97">
        <v>53491749</v>
      </c>
      <c r="D66" s="96" t="s">
        <v>228</v>
      </c>
      <c r="E66" s="116">
        <v>0.6663</v>
      </c>
      <c r="F66" s="98">
        <v>1.2910676590440373E-2</v>
      </c>
      <c r="G66" s="117">
        <v>2.0578062783615514E-3</v>
      </c>
      <c r="H66" s="614">
        <v>6.274</v>
      </c>
      <c r="I66" s="118">
        <v>3.5239999999999999E-10</v>
      </c>
      <c r="J66" s="97">
        <v>557923</v>
      </c>
      <c r="K66" s="101" t="s">
        <v>269</v>
      </c>
      <c r="L66" s="55" t="s">
        <v>235</v>
      </c>
      <c r="M66" s="97">
        <v>-602187</v>
      </c>
      <c r="N66" s="875" t="s">
        <v>33079</v>
      </c>
      <c r="O66" s="92" t="s">
        <v>728</v>
      </c>
      <c r="P66" s="119" t="s">
        <v>8</v>
      </c>
      <c r="Q66" s="51" t="s">
        <v>8</v>
      </c>
      <c r="R66" s="51" t="s">
        <v>271</v>
      </c>
      <c r="S66" s="367" t="s">
        <v>230</v>
      </c>
      <c r="T66" s="1387"/>
      <c r="U66" s="96">
        <v>129</v>
      </c>
      <c r="V66" s="97">
        <v>53480368</v>
      </c>
      <c r="W66" s="97">
        <v>53509957</v>
      </c>
      <c r="X66" s="618" t="s">
        <v>727</v>
      </c>
      <c r="Y66" s="618" t="s">
        <v>172</v>
      </c>
      <c r="Z66" s="654" t="s">
        <v>172</v>
      </c>
      <c r="AA66" s="1386"/>
      <c r="AB66" s="55" t="s">
        <v>235</v>
      </c>
      <c r="AC66" s="100" t="s">
        <v>172</v>
      </c>
      <c r="AE66" s="557" t="s">
        <v>172</v>
      </c>
      <c r="AF66" s="557" t="s">
        <v>172</v>
      </c>
      <c r="AG66" s="557" t="s">
        <v>172</v>
      </c>
    </row>
    <row r="67" spans="1:33" ht="26" x14ac:dyDescent="0.15">
      <c r="A67" s="51" t="s">
        <v>729</v>
      </c>
      <c r="B67" s="96">
        <v>1</v>
      </c>
      <c r="C67" s="97">
        <v>205041158</v>
      </c>
      <c r="D67" s="96" t="s">
        <v>228</v>
      </c>
      <c r="E67" s="116">
        <v>0.20899999999999999</v>
      </c>
      <c r="F67" s="98">
        <v>1.4860553268293851E-2</v>
      </c>
      <c r="G67" s="117">
        <v>2.3864707352326724E-3</v>
      </c>
      <c r="H67" s="614">
        <v>6.2270000000000003</v>
      </c>
      <c r="I67" s="118">
        <v>4.753E-10</v>
      </c>
      <c r="J67" s="97">
        <v>557923</v>
      </c>
      <c r="K67" s="101" t="s">
        <v>10269</v>
      </c>
      <c r="L67" s="55" t="s">
        <v>235</v>
      </c>
      <c r="M67" s="97">
        <v>11099</v>
      </c>
      <c r="N67" s="875" t="s">
        <v>33235</v>
      </c>
      <c r="O67" s="51" t="s">
        <v>731</v>
      </c>
      <c r="P67" s="119" t="s">
        <v>8</v>
      </c>
      <c r="Q67" s="51" t="s">
        <v>8</v>
      </c>
      <c r="R67" s="51" t="s">
        <v>8</v>
      </c>
      <c r="S67" s="367" t="s">
        <v>230</v>
      </c>
      <c r="T67" s="1387"/>
      <c r="U67" s="96">
        <v>11</v>
      </c>
      <c r="V67" s="97">
        <v>204912100</v>
      </c>
      <c r="W67" s="97">
        <v>205195231</v>
      </c>
      <c r="X67" s="618" t="s">
        <v>32944</v>
      </c>
      <c r="Y67" s="618" t="s">
        <v>32945</v>
      </c>
      <c r="Z67" s="654" t="s">
        <v>32946</v>
      </c>
      <c r="AA67" s="1386"/>
      <c r="AB67" s="55" t="s">
        <v>235</v>
      </c>
      <c r="AC67" s="100" t="s">
        <v>172</v>
      </c>
      <c r="AE67" s="557" t="s">
        <v>172</v>
      </c>
      <c r="AF67" s="557" t="s">
        <v>172</v>
      </c>
      <c r="AG67" s="557" t="s">
        <v>172</v>
      </c>
    </row>
    <row r="68" spans="1:33" ht="91" x14ac:dyDescent="0.15">
      <c r="A68" s="51" t="s">
        <v>732</v>
      </c>
      <c r="B68" s="96">
        <v>3</v>
      </c>
      <c r="C68" s="97">
        <v>85436059</v>
      </c>
      <c r="D68" s="96" t="s">
        <v>228</v>
      </c>
      <c r="E68" s="116">
        <v>0.95099999999999996</v>
      </c>
      <c r="F68" s="98">
        <v>-2.7949878035744277E-2</v>
      </c>
      <c r="G68" s="117">
        <v>4.4949948593992085E-3</v>
      </c>
      <c r="H68" s="614">
        <v>-6.218</v>
      </c>
      <c r="I68" s="118">
        <v>5.0440000000000004E-10</v>
      </c>
      <c r="J68" s="97">
        <v>557923</v>
      </c>
      <c r="K68" s="101" t="s">
        <v>229</v>
      </c>
      <c r="L68" s="55" t="s">
        <v>230</v>
      </c>
      <c r="M68" s="97">
        <v>-427926</v>
      </c>
      <c r="N68" s="875" t="s">
        <v>33068</v>
      </c>
      <c r="O68" s="51" t="s">
        <v>733</v>
      </c>
      <c r="P68" s="119" t="s">
        <v>8</v>
      </c>
      <c r="Q68" s="51" t="s">
        <v>8</v>
      </c>
      <c r="R68" s="51" t="s">
        <v>234</v>
      </c>
      <c r="S68" s="367" t="s">
        <v>230</v>
      </c>
      <c r="T68" s="1387"/>
      <c r="U68" s="96">
        <v>34</v>
      </c>
      <c r="V68" s="97">
        <v>84853161</v>
      </c>
      <c r="W68" s="97">
        <v>86737900</v>
      </c>
      <c r="X68" s="618" t="s">
        <v>32870</v>
      </c>
      <c r="Y68" s="618" t="s">
        <v>580</v>
      </c>
      <c r="Z68" s="654">
        <v>1.0600000000000001E-83</v>
      </c>
      <c r="AA68" s="1386"/>
      <c r="AB68" s="55" t="s">
        <v>235</v>
      </c>
      <c r="AC68" s="100" t="s">
        <v>172</v>
      </c>
      <c r="AE68" s="557" t="s">
        <v>172</v>
      </c>
      <c r="AF68" s="557" t="s">
        <v>172</v>
      </c>
      <c r="AG68" s="557" t="s">
        <v>172</v>
      </c>
    </row>
    <row r="69" spans="1:33" ht="26" x14ac:dyDescent="0.15">
      <c r="A69" s="51" t="s">
        <v>734</v>
      </c>
      <c r="B69" s="96">
        <v>5</v>
      </c>
      <c r="C69" s="97">
        <v>158167192</v>
      </c>
      <c r="D69" s="96" t="s">
        <v>237</v>
      </c>
      <c r="E69" s="116">
        <v>0.79659999999999997</v>
      </c>
      <c r="F69" s="98">
        <v>1.4986587024934859E-2</v>
      </c>
      <c r="G69" s="117">
        <v>2.4105817958717806E-3</v>
      </c>
      <c r="H69" s="614">
        <v>6.2169999999999996</v>
      </c>
      <c r="I69" s="118">
        <v>5.0649999999999996E-10</v>
      </c>
      <c r="J69" s="97">
        <v>557923</v>
      </c>
      <c r="K69" s="101" t="s">
        <v>735</v>
      </c>
      <c r="L69" s="55" t="s">
        <v>230</v>
      </c>
      <c r="M69" s="97">
        <v>-44276</v>
      </c>
      <c r="N69" s="875" t="s">
        <v>33236</v>
      </c>
      <c r="O69" s="51" t="s">
        <v>8</v>
      </c>
      <c r="P69" s="119" t="s">
        <v>8</v>
      </c>
      <c r="Q69" s="51" t="s">
        <v>8</v>
      </c>
      <c r="R69" s="51" t="s">
        <v>8</v>
      </c>
      <c r="S69" s="367" t="s">
        <v>230</v>
      </c>
      <c r="T69" s="1387"/>
      <c r="U69" s="96">
        <v>56</v>
      </c>
      <c r="V69" s="97">
        <v>158113382</v>
      </c>
      <c r="W69" s="97">
        <v>158363581</v>
      </c>
      <c r="X69" s="618" t="s">
        <v>734</v>
      </c>
      <c r="Y69" s="618" t="s">
        <v>734</v>
      </c>
      <c r="Z69" s="654">
        <v>5.0700000000000001E-10</v>
      </c>
      <c r="AA69" s="1386"/>
      <c r="AB69" s="55" t="s">
        <v>230</v>
      </c>
      <c r="AC69" s="100">
        <v>5.073E-10</v>
      </c>
      <c r="AE69" s="557" t="s">
        <v>172</v>
      </c>
      <c r="AF69" s="557" t="s">
        <v>172</v>
      </c>
      <c r="AG69" s="557" t="s">
        <v>172</v>
      </c>
    </row>
    <row r="70" spans="1:33" ht="26" x14ac:dyDescent="0.15">
      <c r="A70" s="51" t="s">
        <v>736</v>
      </c>
      <c r="B70" s="96">
        <v>8</v>
      </c>
      <c r="C70" s="97">
        <v>11099199</v>
      </c>
      <c r="D70" s="96" t="s">
        <v>228</v>
      </c>
      <c r="E70" s="116">
        <v>0.53659999999999997</v>
      </c>
      <c r="F70" s="98">
        <v>1.2085807656072476E-2</v>
      </c>
      <c r="G70" s="117">
        <v>1.9458714629000927E-3</v>
      </c>
      <c r="H70" s="614">
        <v>6.2110000000000003</v>
      </c>
      <c r="I70" s="118">
        <v>5.2579999999999998E-10</v>
      </c>
      <c r="J70" s="97">
        <v>557923</v>
      </c>
      <c r="K70" s="101" t="s">
        <v>737</v>
      </c>
      <c r="L70" s="55" t="s">
        <v>235</v>
      </c>
      <c r="M70" s="97">
        <v>42801</v>
      </c>
      <c r="N70" s="875" t="s">
        <v>33237</v>
      </c>
      <c r="O70" s="51" t="s">
        <v>738</v>
      </c>
      <c r="P70" s="119" t="s">
        <v>8</v>
      </c>
      <c r="Q70" s="51" t="s">
        <v>8</v>
      </c>
      <c r="R70" s="51" t="s">
        <v>247</v>
      </c>
      <c r="S70" s="367" t="s">
        <v>230</v>
      </c>
      <c r="T70" s="1387"/>
      <c r="U70" s="96">
        <v>71</v>
      </c>
      <c r="V70" s="97">
        <v>11036056</v>
      </c>
      <c r="W70" s="97">
        <v>11128095</v>
      </c>
      <c r="X70" s="618" t="s">
        <v>32953</v>
      </c>
      <c r="Y70" s="618" t="s">
        <v>172</v>
      </c>
      <c r="Z70" s="654" t="s">
        <v>172</v>
      </c>
      <c r="AA70" s="1386"/>
      <c r="AB70" s="55" t="s">
        <v>235</v>
      </c>
      <c r="AC70" s="100" t="s">
        <v>172</v>
      </c>
      <c r="AE70" s="557" t="s">
        <v>172</v>
      </c>
      <c r="AF70" s="557" t="s">
        <v>172</v>
      </c>
      <c r="AG70" s="557" t="s">
        <v>172</v>
      </c>
    </row>
    <row r="71" spans="1:33" ht="26" x14ac:dyDescent="0.15">
      <c r="A71" s="51" t="s">
        <v>739</v>
      </c>
      <c r="B71" s="96">
        <v>17</v>
      </c>
      <c r="C71" s="97">
        <v>11196531</v>
      </c>
      <c r="D71" s="96" t="s">
        <v>237</v>
      </c>
      <c r="E71" s="116">
        <v>0.55659999999999998</v>
      </c>
      <c r="F71" s="98">
        <v>-1.2070813157311393E-2</v>
      </c>
      <c r="G71" s="117">
        <v>1.9532060125099344E-3</v>
      </c>
      <c r="H71" s="614">
        <v>-6.18</v>
      </c>
      <c r="I71" s="118">
        <v>6.391E-10</v>
      </c>
      <c r="J71" s="97">
        <v>557923</v>
      </c>
      <c r="K71" s="101" t="s">
        <v>740</v>
      </c>
      <c r="L71" s="55" t="s">
        <v>230</v>
      </c>
      <c r="M71" s="97">
        <v>-51791</v>
      </c>
      <c r="N71" s="875" t="s">
        <v>33238</v>
      </c>
      <c r="O71" s="51" t="s">
        <v>8</v>
      </c>
      <c r="P71" s="119" t="s">
        <v>8</v>
      </c>
      <c r="Q71" s="51" t="s">
        <v>8</v>
      </c>
      <c r="R71" s="51" t="s">
        <v>8</v>
      </c>
      <c r="S71" s="367" t="s">
        <v>230</v>
      </c>
      <c r="T71" s="1387"/>
      <c r="U71" s="96">
        <v>122</v>
      </c>
      <c r="V71" s="97">
        <v>11196531</v>
      </c>
      <c r="W71" s="97">
        <v>11211349</v>
      </c>
      <c r="X71" s="618" t="s">
        <v>739</v>
      </c>
      <c r="Y71" s="618" t="s">
        <v>739</v>
      </c>
      <c r="Z71" s="654">
        <v>6.6199999999999999E-10</v>
      </c>
      <c r="AA71" s="1386"/>
      <c r="AB71" s="55" t="s">
        <v>230</v>
      </c>
      <c r="AC71" s="100">
        <v>6.6180000000000003E-10</v>
      </c>
      <c r="AE71" s="557" t="s">
        <v>172</v>
      </c>
      <c r="AF71" s="557" t="s">
        <v>172</v>
      </c>
      <c r="AG71" s="557" t="s">
        <v>172</v>
      </c>
    </row>
    <row r="72" spans="1:33" ht="26" x14ac:dyDescent="0.15">
      <c r="A72" s="51" t="s">
        <v>741</v>
      </c>
      <c r="B72" s="96">
        <v>10</v>
      </c>
      <c r="C72" s="97">
        <v>10081300</v>
      </c>
      <c r="D72" s="96" t="s">
        <v>228</v>
      </c>
      <c r="E72" s="116">
        <v>0.60350000000000004</v>
      </c>
      <c r="F72" s="98">
        <v>1.2252786500254565E-2</v>
      </c>
      <c r="G72" s="117">
        <v>1.9836144568972907E-3</v>
      </c>
      <c r="H72" s="614">
        <v>6.1769999999999996</v>
      </c>
      <c r="I72" s="118">
        <v>6.553E-10</v>
      </c>
      <c r="J72" s="97">
        <v>557923</v>
      </c>
      <c r="K72" s="101" t="s">
        <v>742</v>
      </c>
      <c r="L72" s="55" t="s">
        <v>235</v>
      </c>
      <c r="M72" s="97">
        <v>757551</v>
      </c>
      <c r="N72" s="875" t="s">
        <v>33239</v>
      </c>
      <c r="O72" s="51" t="s">
        <v>8</v>
      </c>
      <c r="P72" s="119" t="s">
        <v>8</v>
      </c>
      <c r="Q72" s="51" t="s">
        <v>8</v>
      </c>
      <c r="R72" s="51" t="s">
        <v>8</v>
      </c>
      <c r="S72" s="367" t="s">
        <v>230</v>
      </c>
      <c r="T72" s="1387"/>
      <c r="U72" s="96">
        <v>86</v>
      </c>
      <c r="V72" s="97">
        <v>9965784</v>
      </c>
      <c r="W72" s="97">
        <v>10081300</v>
      </c>
      <c r="X72" s="618" t="s">
        <v>741</v>
      </c>
      <c r="Y72" s="618" t="s">
        <v>741</v>
      </c>
      <c r="Z72" s="654">
        <v>6.5400000000000002E-10</v>
      </c>
      <c r="AA72" s="1386"/>
      <c r="AB72" s="55" t="s">
        <v>230</v>
      </c>
      <c r="AC72" s="100">
        <v>6.5410000000000005E-10</v>
      </c>
      <c r="AE72" s="557" t="s">
        <v>172</v>
      </c>
      <c r="AF72" s="557" t="s">
        <v>172</v>
      </c>
      <c r="AG72" s="557" t="s">
        <v>172</v>
      </c>
    </row>
    <row r="73" spans="1:33" ht="39" x14ac:dyDescent="0.15">
      <c r="A73" s="51" t="s">
        <v>743</v>
      </c>
      <c r="B73" s="96">
        <v>2</v>
      </c>
      <c r="C73" s="97">
        <v>6814460</v>
      </c>
      <c r="D73" s="96" t="s">
        <v>228</v>
      </c>
      <c r="E73" s="116">
        <v>0.14050000000000001</v>
      </c>
      <c r="F73" s="98">
        <v>1.7217096578959763E-2</v>
      </c>
      <c r="G73" s="117">
        <v>2.7922634737203638E-3</v>
      </c>
      <c r="H73" s="614">
        <v>6.1660000000000004</v>
      </c>
      <c r="I73" s="118">
        <v>7.0020000000000002E-10</v>
      </c>
      <c r="J73" s="97">
        <v>557923</v>
      </c>
      <c r="K73" s="101" t="s">
        <v>744</v>
      </c>
      <c r="L73" s="55" t="s">
        <v>235</v>
      </c>
      <c r="M73" s="97">
        <v>166224</v>
      </c>
      <c r="N73" s="875" t="s">
        <v>33240</v>
      </c>
      <c r="O73" s="51" t="s">
        <v>8</v>
      </c>
      <c r="P73" s="119" t="s">
        <v>8</v>
      </c>
      <c r="Q73" s="51" t="s">
        <v>8</v>
      </c>
      <c r="R73" s="51" t="s">
        <v>8</v>
      </c>
      <c r="S73" s="367" t="s">
        <v>230</v>
      </c>
      <c r="T73" s="1387"/>
      <c r="U73" s="96">
        <v>18</v>
      </c>
      <c r="V73" s="97">
        <v>6799925</v>
      </c>
      <c r="W73" s="97">
        <v>6833241</v>
      </c>
      <c r="X73" s="618" t="s">
        <v>743</v>
      </c>
      <c r="Y73" s="618" t="s">
        <v>743</v>
      </c>
      <c r="Z73" s="654">
        <v>5.8800000000000004E-10</v>
      </c>
      <c r="AA73" s="1386"/>
      <c r="AB73" s="55" t="s">
        <v>230</v>
      </c>
      <c r="AC73" s="100">
        <v>5.882E-10</v>
      </c>
      <c r="AE73" s="557" t="s">
        <v>172</v>
      </c>
      <c r="AF73" s="557" t="s">
        <v>172</v>
      </c>
      <c r="AG73" s="557" t="s">
        <v>172</v>
      </c>
    </row>
    <row r="74" spans="1:33" ht="39" x14ac:dyDescent="0.15">
      <c r="A74" s="51" t="s">
        <v>745</v>
      </c>
      <c r="B74" s="96">
        <v>2</v>
      </c>
      <c r="C74" s="97">
        <v>286756</v>
      </c>
      <c r="D74" s="96" t="s">
        <v>265</v>
      </c>
      <c r="E74" s="116">
        <v>0.66379999999999995</v>
      </c>
      <c r="F74" s="98">
        <v>1.2652627764750568E-2</v>
      </c>
      <c r="G74" s="117">
        <v>2.053998013758209E-3</v>
      </c>
      <c r="H74" s="614">
        <v>6.16</v>
      </c>
      <c r="I74" s="118">
        <v>7.2929999999999995E-10</v>
      </c>
      <c r="J74" s="97">
        <v>557923</v>
      </c>
      <c r="K74" s="101" t="s">
        <v>7062</v>
      </c>
      <c r="L74" s="55" t="s">
        <v>235</v>
      </c>
      <c r="M74" s="97">
        <v>3586</v>
      </c>
      <c r="N74" s="875" t="s">
        <v>33241</v>
      </c>
      <c r="O74" s="51" t="s">
        <v>8</v>
      </c>
      <c r="P74" s="119" t="s">
        <v>8</v>
      </c>
      <c r="Q74" s="51" t="s">
        <v>8</v>
      </c>
      <c r="R74" s="51" t="s">
        <v>8</v>
      </c>
      <c r="S74" s="367" t="s">
        <v>230</v>
      </c>
      <c r="T74" s="1387"/>
      <c r="U74" s="96">
        <v>16</v>
      </c>
      <c r="V74" s="97">
        <v>211317</v>
      </c>
      <c r="W74" s="97">
        <v>305203</v>
      </c>
      <c r="X74" s="618" t="s">
        <v>745</v>
      </c>
      <c r="Y74" s="618" t="s">
        <v>745</v>
      </c>
      <c r="Z74" s="654">
        <v>6.9E-10</v>
      </c>
      <c r="AA74" s="1386"/>
      <c r="AB74" s="55" t="s">
        <v>230</v>
      </c>
      <c r="AC74" s="100">
        <v>6.8989999999999996E-10</v>
      </c>
      <c r="AE74" s="557" t="s">
        <v>172</v>
      </c>
      <c r="AF74" s="557" t="s">
        <v>172</v>
      </c>
      <c r="AG74" s="557" t="s">
        <v>172</v>
      </c>
    </row>
    <row r="75" spans="1:33" ht="39" x14ac:dyDescent="0.15">
      <c r="A75" s="51" t="s">
        <v>747</v>
      </c>
      <c r="B75" s="96">
        <v>5</v>
      </c>
      <c r="C75" s="97">
        <v>81198641</v>
      </c>
      <c r="D75" s="96" t="s">
        <v>237</v>
      </c>
      <c r="E75" s="116">
        <v>0.40760000000000002</v>
      </c>
      <c r="F75" s="98">
        <v>1.21599718583597E-2</v>
      </c>
      <c r="G75" s="117">
        <v>1.9746625297758524E-3</v>
      </c>
      <c r="H75" s="614">
        <v>6.1580000000000004</v>
      </c>
      <c r="I75" s="118">
        <v>7.3639999999999996E-10</v>
      </c>
      <c r="J75" s="97">
        <v>557923</v>
      </c>
      <c r="K75" s="101" t="s">
        <v>329</v>
      </c>
      <c r="L75" s="55" t="s">
        <v>235</v>
      </c>
      <c r="M75" s="97">
        <v>69203</v>
      </c>
      <c r="N75" s="875" t="s">
        <v>33242</v>
      </c>
      <c r="O75" s="51" t="s">
        <v>748</v>
      </c>
      <c r="P75" s="119" t="s">
        <v>8</v>
      </c>
      <c r="Q75" s="51" t="s">
        <v>8</v>
      </c>
      <c r="R75" s="51" t="s">
        <v>8</v>
      </c>
      <c r="S75" s="367" t="s">
        <v>230</v>
      </c>
      <c r="T75" s="1387"/>
      <c r="U75" s="96">
        <v>53</v>
      </c>
      <c r="V75" s="97">
        <v>81183112</v>
      </c>
      <c r="W75" s="97">
        <v>81247381</v>
      </c>
      <c r="X75" s="618" t="s">
        <v>747</v>
      </c>
      <c r="Y75" s="618" t="s">
        <v>747</v>
      </c>
      <c r="Z75" s="654">
        <v>7.1600000000000001E-10</v>
      </c>
      <c r="AA75" s="1386"/>
      <c r="AB75" s="55" t="s">
        <v>230</v>
      </c>
      <c r="AC75" s="100">
        <v>7.1559999999999999E-10</v>
      </c>
      <c r="AE75" s="557" t="s">
        <v>172</v>
      </c>
      <c r="AF75" s="557" t="s">
        <v>172</v>
      </c>
      <c r="AG75" s="557" t="s">
        <v>172</v>
      </c>
    </row>
    <row r="76" spans="1:33" ht="26" x14ac:dyDescent="0.15">
      <c r="A76" s="51" t="s">
        <v>749</v>
      </c>
      <c r="B76" s="96">
        <v>17</v>
      </c>
      <c r="C76" s="97">
        <v>61540351</v>
      </c>
      <c r="D76" s="96" t="s">
        <v>237</v>
      </c>
      <c r="E76" s="116">
        <v>0.23350000000000001</v>
      </c>
      <c r="F76" s="98">
        <v>-1.4096475204306982E-2</v>
      </c>
      <c r="G76" s="117">
        <v>2.2936015626923174E-3</v>
      </c>
      <c r="H76" s="614">
        <v>-6.1459999999999999</v>
      </c>
      <c r="I76" s="118">
        <v>7.9469999999999995E-10</v>
      </c>
      <c r="J76" s="97">
        <v>557923</v>
      </c>
      <c r="K76" s="101" t="s">
        <v>750</v>
      </c>
      <c r="L76" s="55" t="s">
        <v>235</v>
      </c>
      <c r="M76" s="97">
        <v>14071</v>
      </c>
      <c r="N76" s="875" t="s">
        <v>33243</v>
      </c>
      <c r="O76" s="51" t="s">
        <v>8</v>
      </c>
      <c r="P76" s="51" t="s">
        <v>751</v>
      </c>
      <c r="Q76" s="51" t="s">
        <v>233</v>
      </c>
      <c r="R76" s="51" t="s">
        <v>8</v>
      </c>
      <c r="S76" s="367" t="s">
        <v>230</v>
      </c>
      <c r="T76" s="1387"/>
      <c r="U76" s="96">
        <v>126</v>
      </c>
      <c r="V76" s="97">
        <v>61205015</v>
      </c>
      <c r="W76" s="97">
        <v>61543178</v>
      </c>
      <c r="X76" s="618" t="s">
        <v>749</v>
      </c>
      <c r="Y76" s="618" t="s">
        <v>749</v>
      </c>
      <c r="Z76" s="654">
        <v>7.9600000000000004E-10</v>
      </c>
      <c r="AA76" s="1386"/>
      <c r="AB76" s="55" t="s">
        <v>230</v>
      </c>
      <c r="AC76" s="100">
        <v>7.9560000000000002E-10</v>
      </c>
      <c r="AE76" s="557" t="s">
        <v>172</v>
      </c>
      <c r="AF76" s="557" t="s">
        <v>172</v>
      </c>
      <c r="AG76" s="557" t="s">
        <v>172</v>
      </c>
    </row>
    <row r="77" spans="1:33" ht="26" x14ac:dyDescent="0.15">
      <c r="A77" s="51" t="s">
        <v>752</v>
      </c>
      <c r="B77" s="96">
        <v>14</v>
      </c>
      <c r="C77" s="97">
        <v>42721157</v>
      </c>
      <c r="D77" s="96" t="s">
        <v>228</v>
      </c>
      <c r="E77" s="116">
        <v>0.40689999999999998</v>
      </c>
      <c r="F77" s="98">
        <v>-1.2135590071016953E-2</v>
      </c>
      <c r="G77" s="117">
        <v>1.975193696454582E-3</v>
      </c>
      <c r="H77" s="614">
        <v>-6.1440000000000001</v>
      </c>
      <c r="I77" s="118">
        <v>8.0519999999999997E-10</v>
      </c>
      <c r="J77" s="97">
        <v>557923</v>
      </c>
      <c r="K77" s="101" t="s">
        <v>753</v>
      </c>
      <c r="L77" s="55" t="s">
        <v>235</v>
      </c>
      <c r="M77" s="97">
        <v>-644393</v>
      </c>
      <c r="N77" s="875" t="s">
        <v>33244</v>
      </c>
      <c r="O77" s="51" t="s">
        <v>8</v>
      </c>
      <c r="P77" s="119" t="s">
        <v>8</v>
      </c>
      <c r="Q77" s="51" t="s">
        <v>8</v>
      </c>
      <c r="R77" s="51" t="s">
        <v>8</v>
      </c>
      <c r="S77" s="367" t="s">
        <v>230</v>
      </c>
      <c r="T77" s="1387"/>
      <c r="U77" s="96">
        <v>107</v>
      </c>
      <c r="V77" s="97">
        <v>42721157</v>
      </c>
      <c r="W77" s="97">
        <v>42721157</v>
      </c>
      <c r="X77" s="618" t="s">
        <v>752</v>
      </c>
      <c r="Y77" s="618" t="s">
        <v>752</v>
      </c>
      <c r="Z77" s="654">
        <v>8.0600000000000001E-10</v>
      </c>
      <c r="AA77" s="1386"/>
      <c r="AB77" s="55" t="s">
        <v>230</v>
      </c>
      <c r="AC77" s="100">
        <v>8.0589999999999998E-10</v>
      </c>
      <c r="AE77" s="557" t="s">
        <v>172</v>
      </c>
      <c r="AF77" s="557" t="s">
        <v>172</v>
      </c>
      <c r="AG77" s="557" t="s">
        <v>172</v>
      </c>
    </row>
    <row r="78" spans="1:33" ht="26" x14ac:dyDescent="0.15">
      <c r="A78" s="51" t="s">
        <v>754</v>
      </c>
      <c r="B78" s="96">
        <v>11</v>
      </c>
      <c r="C78" s="97">
        <v>66673079</v>
      </c>
      <c r="D78" s="96" t="s">
        <v>228</v>
      </c>
      <c r="E78" s="116">
        <v>0.73089999999999999</v>
      </c>
      <c r="F78" s="98">
        <v>1.3438211751431466E-2</v>
      </c>
      <c r="G78" s="117">
        <v>2.1879211578364481E-3</v>
      </c>
      <c r="H78" s="614">
        <v>6.1420000000000003</v>
      </c>
      <c r="I78" s="118">
        <v>8.1320000000000005E-10</v>
      </c>
      <c r="J78" s="97">
        <v>557923</v>
      </c>
      <c r="K78" s="101" t="s">
        <v>12586</v>
      </c>
      <c r="L78" s="55" t="s">
        <v>235</v>
      </c>
      <c r="M78" s="97">
        <v>-48521</v>
      </c>
      <c r="N78" s="875" t="s">
        <v>33245</v>
      </c>
      <c r="O78" s="51" t="s">
        <v>8</v>
      </c>
      <c r="P78" s="119" t="s">
        <v>8</v>
      </c>
      <c r="Q78" s="51" t="s">
        <v>8</v>
      </c>
      <c r="R78" s="51" t="s">
        <v>8</v>
      </c>
      <c r="S78" s="367" t="s">
        <v>230</v>
      </c>
      <c r="T78" s="1387"/>
      <c r="U78" s="96">
        <v>94</v>
      </c>
      <c r="V78" s="97">
        <v>66486143</v>
      </c>
      <c r="W78" s="97">
        <v>66715359</v>
      </c>
      <c r="X78" s="618" t="s">
        <v>754</v>
      </c>
      <c r="Y78" s="618" t="s">
        <v>754</v>
      </c>
      <c r="Z78" s="654">
        <v>8.1599999999999997E-10</v>
      </c>
      <c r="AA78" s="1386"/>
      <c r="AB78" s="55" t="s">
        <v>230</v>
      </c>
      <c r="AC78" s="100">
        <v>8.1599999999999997E-10</v>
      </c>
      <c r="AE78" s="557" t="s">
        <v>172</v>
      </c>
      <c r="AF78" s="557" t="s">
        <v>172</v>
      </c>
      <c r="AG78" s="557" t="s">
        <v>172</v>
      </c>
    </row>
    <row r="79" spans="1:33" ht="39" x14ac:dyDescent="0.15">
      <c r="A79" s="51" t="s">
        <v>756</v>
      </c>
      <c r="B79" s="96">
        <v>2</v>
      </c>
      <c r="C79" s="97">
        <v>145753280</v>
      </c>
      <c r="D79" s="96" t="s">
        <v>237</v>
      </c>
      <c r="E79" s="116">
        <v>0.64149999999999996</v>
      </c>
      <c r="F79" s="98">
        <v>-1.2397167465563467E-2</v>
      </c>
      <c r="G79" s="117">
        <v>2.0233666501654102E-3</v>
      </c>
      <c r="H79" s="614">
        <v>-6.1269999999999998</v>
      </c>
      <c r="I79" s="118">
        <v>8.9640000000000003E-10</v>
      </c>
      <c r="J79" s="97">
        <v>557923</v>
      </c>
      <c r="K79" s="101" t="s">
        <v>339</v>
      </c>
      <c r="L79" s="55" t="s">
        <v>235</v>
      </c>
      <c r="M79" s="97">
        <v>-611338</v>
      </c>
      <c r="N79" s="875" t="s">
        <v>33101</v>
      </c>
      <c r="O79" s="92" t="s">
        <v>757</v>
      </c>
      <c r="P79" s="119" t="s">
        <v>8</v>
      </c>
      <c r="Q79" s="51" t="s">
        <v>8</v>
      </c>
      <c r="R79" s="51" t="s">
        <v>8</v>
      </c>
      <c r="S79" s="367" t="s">
        <v>230</v>
      </c>
      <c r="T79" s="1387"/>
      <c r="U79" s="96">
        <v>23</v>
      </c>
      <c r="V79" s="97">
        <v>145631340</v>
      </c>
      <c r="W79" s="97">
        <v>145840281</v>
      </c>
      <c r="X79" s="618" t="s">
        <v>756</v>
      </c>
      <c r="Y79" s="618" t="s">
        <v>756</v>
      </c>
      <c r="Z79" s="654">
        <v>1.44E-9</v>
      </c>
      <c r="AA79" s="1386"/>
      <c r="AB79" s="55" t="s">
        <v>230</v>
      </c>
      <c r="AC79" s="100">
        <v>1.4349999999999999E-9</v>
      </c>
      <c r="AE79" s="557" t="s">
        <v>172</v>
      </c>
      <c r="AF79" s="557" t="s">
        <v>172</v>
      </c>
      <c r="AG79" s="557" t="s">
        <v>172</v>
      </c>
    </row>
    <row r="80" spans="1:33" ht="26" x14ac:dyDescent="0.15">
      <c r="A80" s="51" t="s">
        <v>758</v>
      </c>
      <c r="B80" s="96">
        <v>16</v>
      </c>
      <c r="C80" s="97">
        <v>52129102</v>
      </c>
      <c r="D80" s="96" t="s">
        <v>237</v>
      </c>
      <c r="E80" s="116">
        <v>0.42120000000000002</v>
      </c>
      <c r="F80" s="98">
        <v>-1.2029052903332751E-2</v>
      </c>
      <c r="G80" s="117">
        <v>1.9652104073407529E-3</v>
      </c>
      <c r="H80" s="614">
        <v>-6.1210000000000004</v>
      </c>
      <c r="I80" s="118">
        <v>9.3159999999999997E-10</v>
      </c>
      <c r="J80" s="97">
        <v>557923</v>
      </c>
      <c r="K80" s="101" t="s">
        <v>759</v>
      </c>
      <c r="L80" s="55" t="s">
        <v>235</v>
      </c>
      <c r="M80" s="97">
        <v>-68838</v>
      </c>
      <c r="N80" s="875" t="s">
        <v>33246</v>
      </c>
      <c r="O80" s="51" t="s">
        <v>8</v>
      </c>
      <c r="P80" s="119" t="s">
        <v>8</v>
      </c>
      <c r="Q80" s="51" t="s">
        <v>8</v>
      </c>
      <c r="R80" s="51" t="s">
        <v>8</v>
      </c>
      <c r="S80" s="367" t="s">
        <v>230</v>
      </c>
      <c r="T80" s="1387"/>
      <c r="U80" s="96">
        <v>119</v>
      </c>
      <c r="V80" s="97">
        <v>52093027</v>
      </c>
      <c r="W80" s="97">
        <v>52165705</v>
      </c>
      <c r="X80" s="618" t="s">
        <v>758</v>
      </c>
      <c r="Y80" s="618" t="s">
        <v>758</v>
      </c>
      <c r="Z80" s="654">
        <v>2.5300000000000002E-9</v>
      </c>
      <c r="AA80" s="1386"/>
      <c r="AB80" s="55" t="s">
        <v>230</v>
      </c>
      <c r="AC80" s="100">
        <v>2.528E-9</v>
      </c>
      <c r="AE80" s="557" t="s">
        <v>172</v>
      </c>
      <c r="AF80" s="557" t="s">
        <v>172</v>
      </c>
      <c r="AG80" s="557" t="s">
        <v>172</v>
      </c>
    </row>
    <row r="81" spans="1:33" ht="39" x14ac:dyDescent="0.15">
      <c r="A81" s="51" t="s">
        <v>760</v>
      </c>
      <c r="B81" s="96">
        <v>4</v>
      </c>
      <c r="C81" s="97">
        <v>31204657</v>
      </c>
      <c r="D81" s="96" t="s">
        <v>228</v>
      </c>
      <c r="E81" s="116">
        <v>0.65549999999999997</v>
      </c>
      <c r="F81" s="98">
        <v>1.2480152215977827E-2</v>
      </c>
      <c r="G81" s="117">
        <v>2.0419097212005608E-3</v>
      </c>
      <c r="H81" s="614">
        <v>6.1120000000000001</v>
      </c>
      <c r="I81" s="118">
        <v>9.8240000000000004E-10</v>
      </c>
      <c r="J81" s="97">
        <v>557923</v>
      </c>
      <c r="K81" s="101" t="s">
        <v>427</v>
      </c>
      <c r="L81" s="55" t="s">
        <v>235</v>
      </c>
      <c r="M81" s="97">
        <v>-482706</v>
      </c>
      <c r="N81" s="875" t="s">
        <v>33131</v>
      </c>
      <c r="O81" s="92" t="s">
        <v>761</v>
      </c>
      <c r="P81" s="119" t="s">
        <v>8</v>
      </c>
      <c r="Q81" s="51" t="s">
        <v>8</v>
      </c>
      <c r="R81" s="51" t="s">
        <v>8</v>
      </c>
      <c r="S81" s="367" t="s">
        <v>230</v>
      </c>
      <c r="T81" s="1387"/>
      <c r="U81" s="96">
        <v>39</v>
      </c>
      <c r="V81" s="97">
        <v>30809377</v>
      </c>
      <c r="W81" s="97">
        <v>31204657</v>
      </c>
      <c r="X81" s="618" t="s">
        <v>32952</v>
      </c>
      <c r="Y81" s="618" t="s">
        <v>760</v>
      </c>
      <c r="Z81" s="654">
        <v>9.8500000000000001E-10</v>
      </c>
      <c r="AA81" s="1386"/>
      <c r="AB81" s="55" t="s">
        <v>230</v>
      </c>
      <c r="AC81" s="100">
        <v>9.8500000000000001E-10</v>
      </c>
      <c r="AE81" s="557" t="s">
        <v>172</v>
      </c>
      <c r="AF81" s="557" t="s">
        <v>172</v>
      </c>
      <c r="AG81" s="557" t="s">
        <v>172</v>
      </c>
    </row>
    <row r="82" spans="1:33" ht="91" x14ac:dyDescent="0.15">
      <c r="A82" s="51" t="s">
        <v>762</v>
      </c>
      <c r="B82" s="96">
        <v>3</v>
      </c>
      <c r="C82" s="97">
        <v>85594131</v>
      </c>
      <c r="D82" s="96" t="s">
        <v>237</v>
      </c>
      <c r="E82" s="116">
        <v>0.87429999999999997</v>
      </c>
      <c r="F82" s="98">
        <v>1.7875061300521321E-2</v>
      </c>
      <c r="G82" s="117">
        <v>2.9269790896547109E-3</v>
      </c>
      <c r="H82" s="614">
        <v>6.1070000000000002</v>
      </c>
      <c r="I82" s="118">
        <v>1.012E-9</v>
      </c>
      <c r="J82" s="97">
        <v>557923</v>
      </c>
      <c r="K82" s="101" t="s">
        <v>229</v>
      </c>
      <c r="L82" s="55" t="s">
        <v>230</v>
      </c>
      <c r="M82" s="97">
        <v>-585998</v>
      </c>
      <c r="N82" s="875" t="s">
        <v>33068</v>
      </c>
      <c r="O82" s="51" t="s">
        <v>763</v>
      </c>
      <c r="P82" s="119" t="s">
        <v>8</v>
      </c>
      <c r="Q82" s="51" t="s">
        <v>8</v>
      </c>
      <c r="R82" s="51" t="s">
        <v>234</v>
      </c>
      <c r="S82" s="367" t="s">
        <v>230</v>
      </c>
      <c r="T82" s="1387"/>
      <c r="U82" s="96">
        <v>34</v>
      </c>
      <c r="V82" s="97">
        <v>84853161</v>
      </c>
      <c r="W82" s="97">
        <v>86737900</v>
      </c>
      <c r="X82" s="618" t="s">
        <v>32870</v>
      </c>
      <c r="Y82" s="618" t="s">
        <v>580</v>
      </c>
      <c r="Z82" s="654">
        <v>1.0600000000000001E-83</v>
      </c>
      <c r="AA82" s="1386"/>
      <c r="AB82" s="55" t="s">
        <v>235</v>
      </c>
      <c r="AC82" s="100" t="s">
        <v>172</v>
      </c>
      <c r="AE82" s="557" t="s">
        <v>172</v>
      </c>
      <c r="AF82" s="557" t="s">
        <v>172</v>
      </c>
      <c r="AG82" s="557" t="s">
        <v>172</v>
      </c>
    </row>
    <row r="83" spans="1:33" ht="26" x14ac:dyDescent="0.15">
      <c r="A83" s="51" t="s">
        <v>764</v>
      </c>
      <c r="B83" s="96">
        <v>2</v>
      </c>
      <c r="C83" s="97">
        <v>140757396</v>
      </c>
      <c r="D83" s="96" t="s">
        <v>237</v>
      </c>
      <c r="E83" s="116">
        <v>0.86480000000000001</v>
      </c>
      <c r="F83" s="98">
        <v>1.7267596596669588E-2</v>
      </c>
      <c r="G83" s="117">
        <v>2.8377315688857172E-3</v>
      </c>
      <c r="H83" s="614">
        <v>6.085</v>
      </c>
      <c r="I83" s="118">
        <v>1.1619999999999999E-9</v>
      </c>
      <c r="J83" s="97">
        <v>557923</v>
      </c>
      <c r="K83" s="101" t="s">
        <v>512</v>
      </c>
      <c r="L83" s="55" t="s">
        <v>235</v>
      </c>
      <c r="M83" s="97">
        <v>231600</v>
      </c>
      <c r="N83" s="875" t="s">
        <v>33247</v>
      </c>
      <c r="O83" s="51" t="s">
        <v>8</v>
      </c>
      <c r="P83" s="119" t="s">
        <v>8</v>
      </c>
      <c r="Q83" s="51" t="s">
        <v>8</v>
      </c>
      <c r="R83" s="51" t="s">
        <v>8</v>
      </c>
      <c r="S83" s="367" t="s">
        <v>230</v>
      </c>
      <c r="T83" s="1387"/>
      <c r="U83" s="96">
        <v>22</v>
      </c>
      <c r="V83" s="97">
        <v>140752343</v>
      </c>
      <c r="W83" s="97">
        <v>140810474</v>
      </c>
      <c r="X83" s="618" t="s">
        <v>764</v>
      </c>
      <c r="Y83" s="618" t="s">
        <v>764</v>
      </c>
      <c r="Z83" s="654">
        <v>1.75E-9</v>
      </c>
      <c r="AA83" s="1386"/>
      <c r="AB83" s="55" t="s">
        <v>230</v>
      </c>
      <c r="AC83" s="100">
        <v>1.75E-9</v>
      </c>
      <c r="AE83" s="557" t="s">
        <v>172</v>
      </c>
      <c r="AF83" s="557" t="s">
        <v>172</v>
      </c>
      <c r="AG83" s="557" t="s">
        <v>172</v>
      </c>
    </row>
    <row r="84" spans="1:33" ht="26" x14ac:dyDescent="0.15">
      <c r="A84" s="51" t="s">
        <v>765</v>
      </c>
      <c r="B84" s="96">
        <v>4</v>
      </c>
      <c r="C84" s="97">
        <v>62754320</v>
      </c>
      <c r="D84" s="96" t="s">
        <v>237</v>
      </c>
      <c r="E84" s="116">
        <v>0.48349999999999999</v>
      </c>
      <c r="F84" s="98">
        <v>1.1758988407887782E-2</v>
      </c>
      <c r="G84" s="117">
        <v>1.9417087859788279E-3</v>
      </c>
      <c r="H84" s="614">
        <v>6.056</v>
      </c>
      <c r="I84" s="118">
        <v>1.3939999999999999E-9</v>
      </c>
      <c r="J84" s="97">
        <v>557923</v>
      </c>
      <c r="K84" s="101" t="s">
        <v>766</v>
      </c>
      <c r="L84" s="55" t="s">
        <v>230</v>
      </c>
      <c r="M84" s="97">
        <v>-687371</v>
      </c>
      <c r="N84" s="875" t="s">
        <v>33248</v>
      </c>
      <c r="O84" s="51" t="s">
        <v>8</v>
      </c>
      <c r="P84" s="119" t="s">
        <v>8</v>
      </c>
      <c r="Q84" s="51" t="s">
        <v>8</v>
      </c>
      <c r="R84" s="51" t="s">
        <v>8</v>
      </c>
      <c r="S84" s="367" t="s">
        <v>230</v>
      </c>
      <c r="T84" s="1387"/>
      <c r="U84" s="96">
        <v>43</v>
      </c>
      <c r="V84" s="97">
        <v>62744240</v>
      </c>
      <c r="W84" s="97">
        <v>62754320</v>
      </c>
      <c r="X84" s="618" t="s">
        <v>765</v>
      </c>
      <c r="Y84" s="618" t="s">
        <v>765</v>
      </c>
      <c r="Z84" s="654">
        <v>1.57E-9</v>
      </c>
      <c r="AA84" s="1386"/>
      <c r="AB84" s="55" t="s">
        <v>230</v>
      </c>
      <c r="AC84" s="100">
        <v>1.568E-9</v>
      </c>
      <c r="AE84" s="557" t="s">
        <v>172</v>
      </c>
      <c r="AF84" s="557" t="s">
        <v>172</v>
      </c>
      <c r="AG84" s="557" t="s">
        <v>172</v>
      </c>
    </row>
    <row r="85" spans="1:33" ht="39" x14ac:dyDescent="0.15">
      <c r="A85" s="51" t="s">
        <v>767</v>
      </c>
      <c r="B85" s="96">
        <v>3</v>
      </c>
      <c r="C85" s="97">
        <v>114314059</v>
      </c>
      <c r="D85" s="96" t="s">
        <v>265</v>
      </c>
      <c r="E85" s="116">
        <v>0.61009999999999998</v>
      </c>
      <c r="F85" s="98">
        <v>-1.2014491580276593E-2</v>
      </c>
      <c r="G85" s="117">
        <v>1.9894836198504047E-3</v>
      </c>
      <c r="H85" s="614">
        <v>-6.0389999999999997</v>
      </c>
      <c r="I85" s="118">
        <v>1.554E-9</v>
      </c>
      <c r="J85" s="97">
        <v>557923</v>
      </c>
      <c r="K85" s="101" t="s">
        <v>768</v>
      </c>
      <c r="L85" s="55" t="s">
        <v>230</v>
      </c>
      <c r="M85" s="97">
        <v>-280711</v>
      </c>
      <c r="N85" s="875" t="s">
        <v>33249</v>
      </c>
      <c r="O85" s="51" t="s">
        <v>8</v>
      </c>
      <c r="P85" s="119" t="s">
        <v>8</v>
      </c>
      <c r="Q85" s="51" t="s">
        <v>8</v>
      </c>
      <c r="R85" s="51" t="s">
        <v>8</v>
      </c>
      <c r="S85" s="367" t="s">
        <v>230</v>
      </c>
      <c r="T85" s="1387"/>
      <c r="U85" s="96">
        <v>35</v>
      </c>
      <c r="V85" s="97">
        <v>114134268</v>
      </c>
      <c r="W85" s="97">
        <v>114342413</v>
      </c>
      <c r="X85" s="618" t="s">
        <v>32951</v>
      </c>
      <c r="Y85" s="618" t="s">
        <v>767</v>
      </c>
      <c r="Z85" s="654">
        <v>1.55E-9</v>
      </c>
      <c r="AA85" s="1386"/>
      <c r="AB85" s="55" t="s">
        <v>230</v>
      </c>
      <c r="AC85" s="100">
        <v>1.5529999999999999E-9</v>
      </c>
      <c r="AE85" s="557" t="s">
        <v>172</v>
      </c>
      <c r="AF85" s="557" t="s">
        <v>172</v>
      </c>
      <c r="AG85" s="557" t="s">
        <v>172</v>
      </c>
    </row>
    <row r="86" spans="1:33" ht="26" x14ac:dyDescent="0.15">
      <c r="A86" s="51" t="s">
        <v>769</v>
      </c>
      <c r="B86" s="96">
        <v>6</v>
      </c>
      <c r="C86" s="97">
        <v>40375940</v>
      </c>
      <c r="D86" s="96" t="s">
        <v>228</v>
      </c>
      <c r="E86" s="116">
        <v>0.16070000000000001</v>
      </c>
      <c r="F86" s="98">
        <v>-1.5921356807978928E-2</v>
      </c>
      <c r="G86" s="117">
        <v>2.6421103232623514E-3</v>
      </c>
      <c r="H86" s="614">
        <v>-6.0259999999999998</v>
      </c>
      <c r="I86" s="118">
        <v>1.684E-9</v>
      </c>
      <c r="J86" s="97">
        <v>557923</v>
      </c>
      <c r="K86" s="101" t="s">
        <v>770</v>
      </c>
      <c r="L86" s="55" t="s">
        <v>230</v>
      </c>
      <c r="M86" s="97">
        <v>-16567</v>
      </c>
      <c r="N86" s="875" t="s">
        <v>33250</v>
      </c>
      <c r="O86" s="51" t="s">
        <v>8</v>
      </c>
      <c r="P86" s="119" t="s">
        <v>8</v>
      </c>
      <c r="Q86" s="51" t="s">
        <v>8</v>
      </c>
      <c r="R86" s="51" t="s">
        <v>8</v>
      </c>
      <c r="S86" s="367" t="s">
        <v>230</v>
      </c>
      <c r="T86" s="1387"/>
      <c r="U86" s="96">
        <v>58</v>
      </c>
      <c r="V86" s="97">
        <v>40375940</v>
      </c>
      <c r="W86" s="97">
        <v>40381240</v>
      </c>
      <c r="X86" s="618" t="s">
        <v>769</v>
      </c>
      <c r="Y86" s="618" t="s">
        <v>769</v>
      </c>
      <c r="Z86" s="654">
        <v>1.68E-9</v>
      </c>
      <c r="AA86" s="1386"/>
      <c r="AB86" s="55" t="s">
        <v>230</v>
      </c>
      <c r="AC86" s="100">
        <v>1.682E-9</v>
      </c>
      <c r="AE86" s="557" t="s">
        <v>172</v>
      </c>
      <c r="AF86" s="557" t="s">
        <v>172</v>
      </c>
      <c r="AG86" s="557" t="s">
        <v>172</v>
      </c>
    </row>
    <row r="87" spans="1:33" ht="39" x14ac:dyDescent="0.15">
      <c r="A87" s="51" t="s">
        <v>771</v>
      </c>
      <c r="B87" s="96">
        <v>8</v>
      </c>
      <c r="C87" s="97">
        <v>10679087</v>
      </c>
      <c r="D87" s="96" t="s">
        <v>228</v>
      </c>
      <c r="E87" s="116">
        <v>0.25659999999999999</v>
      </c>
      <c r="F87" s="98">
        <v>-1.3383289012826788E-2</v>
      </c>
      <c r="G87" s="117">
        <v>2.22166152271361E-3</v>
      </c>
      <c r="H87" s="614">
        <v>-6.024</v>
      </c>
      <c r="I87" s="118">
        <v>1.7019999999999999E-9</v>
      </c>
      <c r="J87" s="97">
        <v>557923</v>
      </c>
      <c r="K87" s="101" t="s">
        <v>251</v>
      </c>
      <c r="L87" s="55" t="s">
        <v>230</v>
      </c>
      <c r="M87" s="97">
        <v>-56614</v>
      </c>
      <c r="N87" s="875" t="s">
        <v>33251</v>
      </c>
      <c r="O87" s="92" t="s">
        <v>772</v>
      </c>
      <c r="P87" s="119" t="s">
        <v>8</v>
      </c>
      <c r="Q87" s="51" t="s">
        <v>8</v>
      </c>
      <c r="R87" s="51" t="s">
        <v>247</v>
      </c>
      <c r="S87" s="367" t="s">
        <v>230</v>
      </c>
      <c r="T87" s="1387"/>
      <c r="U87" s="96">
        <v>70</v>
      </c>
      <c r="V87" s="97">
        <v>10570877</v>
      </c>
      <c r="W87" s="97">
        <v>10771015</v>
      </c>
      <c r="X87" s="618" t="s">
        <v>771</v>
      </c>
      <c r="Y87" s="618" t="s">
        <v>172</v>
      </c>
      <c r="Z87" s="654" t="s">
        <v>172</v>
      </c>
      <c r="AA87" s="1386"/>
      <c r="AB87" s="55" t="s">
        <v>235</v>
      </c>
      <c r="AC87" s="100" t="s">
        <v>172</v>
      </c>
      <c r="AE87" s="557" t="s">
        <v>172</v>
      </c>
      <c r="AF87" s="557" t="s">
        <v>172</v>
      </c>
      <c r="AG87" s="557" t="s">
        <v>172</v>
      </c>
    </row>
    <row r="88" spans="1:33" ht="26" x14ac:dyDescent="0.15">
      <c r="A88" s="51" t="s">
        <v>773</v>
      </c>
      <c r="B88" s="96">
        <v>9</v>
      </c>
      <c r="C88" s="97">
        <v>129163462</v>
      </c>
      <c r="D88" s="96" t="s">
        <v>228</v>
      </c>
      <c r="E88" s="116">
        <v>6.0999999999999999E-2</v>
      </c>
      <c r="F88" s="98">
        <v>2.4362507636471541E-2</v>
      </c>
      <c r="G88" s="117">
        <v>4.0543364347597833E-3</v>
      </c>
      <c r="H88" s="614">
        <v>6.0090000000000003</v>
      </c>
      <c r="I88" s="118">
        <v>1.8610000000000001E-9</v>
      </c>
      <c r="J88" s="97">
        <v>557923</v>
      </c>
      <c r="K88" s="101" t="s">
        <v>774</v>
      </c>
      <c r="L88" s="55" t="s">
        <v>230</v>
      </c>
      <c r="M88" s="97">
        <v>-74339</v>
      </c>
      <c r="N88" s="875" t="s">
        <v>33252</v>
      </c>
      <c r="O88" s="51" t="s">
        <v>8</v>
      </c>
      <c r="P88" s="119" t="s">
        <v>8</v>
      </c>
      <c r="Q88" s="51" t="s">
        <v>8</v>
      </c>
      <c r="R88" s="51" t="s">
        <v>8</v>
      </c>
      <c r="S88" s="367" t="s">
        <v>230</v>
      </c>
      <c r="T88" s="1387"/>
      <c r="U88" s="96">
        <v>85</v>
      </c>
      <c r="V88" s="97">
        <v>129082419</v>
      </c>
      <c r="W88" s="97">
        <v>129233024</v>
      </c>
      <c r="X88" s="618" t="s">
        <v>773</v>
      </c>
      <c r="Y88" s="618" t="s">
        <v>773</v>
      </c>
      <c r="Z88" s="654">
        <v>3.0300000000000001E-9</v>
      </c>
      <c r="AA88" s="1386"/>
      <c r="AB88" s="55" t="s">
        <v>230</v>
      </c>
      <c r="AC88" s="100">
        <v>3.0260000000000001E-9</v>
      </c>
      <c r="AE88" s="557" t="s">
        <v>172</v>
      </c>
      <c r="AF88" s="557" t="s">
        <v>172</v>
      </c>
      <c r="AG88" s="557" t="s">
        <v>172</v>
      </c>
    </row>
    <row r="89" spans="1:33" ht="26" x14ac:dyDescent="0.15">
      <c r="A89" s="51" t="s">
        <v>775</v>
      </c>
      <c r="B89" s="96">
        <v>1</v>
      </c>
      <c r="C89" s="97">
        <v>41544279</v>
      </c>
      <c r="D89" s="96" t="s">
        <v>228</v>
      </c>
      <c r="E89" s="116">
        <v>0.66920000000000002</v>
      </c>
      <c r="F89" s="98">
        <v>-1.2388377000455357E-2</v>
      </c>
      <c r="G89" s="117">
        <v>2.0623234560438416E-3</v>
      </c>
      <c r="H89" s="614">
        <v>-6.0069999999999997</v>
      </c>
      <c r="I89" s="118">
        <v>1.8880000000000001E-9</v>
      </c>
      <c r="J89" s="97">
        <v>557923</v>
      </c>
      <c r="K89" s="101" t="s">
        <v>776</v>
      </c>
      <c r="L89" s="55" t="s">
        <v>230</v>
      </c>
      <c r="M89" s="97">
        <v>-51408</v>
      </c>
      <c r="N89" s="875" t="s">
        <v>33253</v>
      </c>
      <c r="O89" s="51" t="s">
        <v>777</v>
      </c>
      <c r="P89" s="119" t="s">
        <v>8</v>
      </c>
      <c r="Q89" s="51" t="s">
        <v>8</v>
      </c>
      <c r="R89" s="51" t="s">
        <v>8</v>
      </c>
      <c r="S89" s="367" t="s">
        <v>230</v>
      </c>
      <c r="T89" s="1387"/>
      <c r="U89" s="96">
        <v>4</v>
      </c>
      <c r="V89" s="97">
        <v>41456689</v>
      </c>
      <c r="W89" s="97">
        <v>41744807</v>
      </c>
      <c r="X89" s="618" t="s">
        <v>775</v>
      </c>
      <c r="Y89" s="618" t="s">
        <v>775</v>
      </c>
      <c r="Z89" s="654">
        <v>1.9399999999999999E-9</v>
      </c>
      <c r="AA89" s="1386"/>
      <c r="AB89" s="55" t="s">
        <v>230</v>
      </c>
      <c r="AC89" s="100">
        <v>1.935E-9</v>
      </c>
      <c r="AE89" s="557" t="s">
        <v>172</v>
      </c>
      <c r="AF89" s="557" t="s">
        <v>172</v>
      </c>
      <c r="AG89" s="557" t="s">
        <v>172</v>
      </c>
    </row>
    <row r="90" spans="1:33" ht="26" x14ac:dyDescent="0.15">
      <c r="A90" s="51" t="s">
        <v>778</v>
      </c>
      <c r="B90" s="96">
        <v>17</v>
      </c>
      <c r="C90" s="97">
        <v>16236388</v>
      </c>
      <c r="D90" s="96" t="s">
        <v>237</v>
      </c>
      <c r="E90" s="116">
        <v>0.53569999999999995</v>
      </c>
      <c r="F90" s="98">
        <v>1.1650354074671162E-2</v>
      </c>
      <c r="G90" s="117">
        <v>1.9456169129377357E-3</v>
      </c>
      <c r="H90" s="614">
        <v>5.9880000000000004</v>
      </c>
      <c r="I90" s="118">
        <v>2.1189999999999998E-9</v>
      </c>
      <c r="J90" s="97">
        <v>557923</v>
      </c>
      <c r="K90" s="101" t="s">
        <v>779</v>
      </c>
      <c r="L90" s="55" t="s">
        <v>235</v>
      </c>
      <c r="M90" s="97">
        <v>9443</v>
      </c>
      <c r="N90" s="875" t="s">
        <v>33254</v>
      </c>
      <c r="O90" s="51" t="s">
        <v>780</v>
      </c>
      <c r="P90" s="119" t="s">
        <v>8</v>
      </c>
      <c r="Q90" s="51" t="s">
        <v>8</v>
      </c>
      <c r="R90" s="51" t="s">
        <v>387</v>
      </c>
      <c r="S90" s="367" t="s">
        <v>230</v>
      </c>
      <c r="T90" s="1387"/>
      <c r="U90" s="96">
        <v>123</v>
      </c>
      <c r="V90" s="97">
        <v>16131968</v>
      </c>
      <c r="W90" s="97">
        <v>16263682</v>
      </c>
      <c r="X90" s="618" t="s">
        <v>778</v>
      </c>
      <c r="Y90" s="618" t="s">
        <v>778</v>
      </c>
      <c r="Z90" s="654">
        <v>2.1900000000000001E-9</v>
      </c>
      <c r="AA90" s="1386"/>
      <c r="AB90" s="55" t="s">
        <v>230</v>
      </c>
      <c r="AC90" s="100">
        <v>2.1930000000000002E-9</v>
      </c>
      <c r="AE90" s="557" t="s">
        <v>172</v>
      </c>
      <c r="AF90" s="557" t="s">
        <v>172</v>
      </c>
      <c r="AG90" s="557" t="s">
        <v>172</v>
      </c>
    </row>
    <row r="91" spans="1:33" ht="26" x14ac:dyDescent="0.15">
      <c r="A91" s="51" t="s">
        <v>781</v>
      </c>
      <c r="B91" s="96">
        <v>2</v>
      </c>
      <c r="C91" s="97">
        <v>192819030</v>
      </c>
      <c r="D91" s="96" t="s">
        <v>228</v>
      </c>
      <c r="E91" s="116">
        <v>0.28699999999999998</v>
      </c>
      <c r="F91" s="98">
        <v>-1.2818652469290001E-2</v>
      </c>
      <c r="G91" s="117">
        <v>2.1450221668825303E-3</v>
      </c>
      <c r="H91" s="614">
        <v>-5.976</v>
      </c>
      <c r="I91" s="118">
        <v>2.2820000000000002E-9</v>
      </c>
      <c r="J91" s="97">
        <v>557923</v>
      </c>
      <c r="K91" s="101" t="s">
        <v>782</v>
      </c>
      <c r="L91" s="55" t="s">
        <v>230</v>
      </c>
      <c r="M91" s="97">
        <v>-48415</v>
      </c>
      <c r="N91" s="875" t="s">
        <v>33255</v>
      </c>
      <c r="O91" s="51" t="s">
        <v>8</v>
      </c>
      <c r="P91" s="119" t="s">
        <v>8</v>
      </c>
      <c r="Q91" s="51" t="s">
        <v>8</v>
      </c>
      <c r="R91" s="51" t="s">
        <v>8</v>
      </c>
      <c r="S91" s="367" t="s">
        <v>230</v>
      </c>
      <c r="T91" s="1387"/>
      <c r="U91" s="96">
        <v>26</v>
      </c>
      <c r="V91" s="97">
        <v>192801018</v>
      </c>
      <c r="W91" s="97">
        <v>192863504</v>
      </c>
      <c r="X91" s="618" t="s">
        <v>781</v>
      </c>
      <c r="Y91" s="618" t="s">
        <v>781</v>
      </c>
      <c r="Z91" s="654">
        <v>2.2900000000000002E-9</v>
      </c>
      <c r="AA91" s="1386"/>
      <c r="AB91" s="55" t="s">
        <v>230</v>
      </c>
      <c r="AC91" s="100">
        <v>2.2900000000000002E-9</v>
      </c>
      <c r="AE91" s="557" t="s">
        <v>172</v>
      </c>
      <c r="AF91" s="557" t="s">
        <v>172</v>
      </c>
      <c r="AG91" s="557" t="s">
        <v>172</v>
      </c>
    </row>
    <row r="92" spans="1:33" ht="26" x14ac:dyDescent="0.15">
      <c r="A92" s="51" t="s">
        <v>783</v>
      </c>
      <c r="B92" s="96">
        <v>5</v>
      </c>
      <c r="C92" s="97">
        <v>30053391</v>
      </c>
      <c r="D92" s="96" t="s">
        <v>237</v>
      </c>
      <c r="E92" s="116">
        <v>0.65820000000000001</v>
      </c>
      <c r="F92" s="98">
        <v>-1.2213126652455292E-2</v>
      </c>
      <c r="G92" s="117">
        <v>2.0457498580327125E-3</v>
      </c>
      <c r="H92" s="614">
        <v>-5.97</v>
      </c>
      <c r="I92" s="118">
        <v>2.3750000000000002E-9</v>
      </c>
      <c r="J92" s="97">
        <v>557923</v>
      </c>
      <c r="K92" s="101" t="s">
        <v>784</v>
      </c>
      <c r="L92" s="55" t="s">
        <v>235</v>
      </c>
      <c r="M92" s="97">
        <v>1140371</v>
      </c>
      <c r="N92" s="875" t="s">
        <v>33256</v>
      </c>
      <c r="O92" s="51" t="s">
        <v>8</v>
      </c>
      <c r="P92" s="51" t="s">
        <v>785</v>
      </c>
      <c r="Q92" s="51" t="s">
        <v>233</v>
      </c>
      <c r="R92" s="51" t="s">
        <v>8</v>
      </c>
      <c r="S92" s="367" t="s">
        <v>230</v>
      </c>
      <c r="T92" s="1387"/>
      <c r="U92" s="96">
        <v>49</v>
      </c>
      <c r="V92" s="97">
        <v>29979391</v>
      </c>
      <c r="W92" s="97">
        <v>30114143</v>
      </c>
      <c r="X92" s="618" t="s">
        <v>783</v>
      </c>
      <c r="Y92" s="618" t="s">
        <v>783</v>
      </c>
      <c r="Z92" s="654">
        <v>2.23E-9</v>
      </c>
      <c r="AA92" s="1386"/>
      <c r="AB92" s="55" t="s">
        <v>230</v>
      </c>
      <c r="AC92" s="100">
        <v>2.226E-9</v>
      </c>
      <c r="AE92" s="557" t="s">
        <v>172</v>
      </c>
      <c r="AF92" s="557" t="s">
        <v>172</v>
      </c>
      <c r="AG92" s="557" t="s">
        <v>172</v>
      </c>
    </row>
    <row r="93" spans="1:33" ht="26" x14ac:dyDescent="0.15">
      <c r="A93" s="51" t="s">
        <v>786</v>
      </c>
      <c r="B93" s="96">
        <v>4</v>
      </c>
      <c r="C93" s="97">
        <v>143663206</v>
      </c>
      <c r="D93" s="96" t="s">
        <v>228</v>
      </c>
      <c r="E93" s="116">
        <v>0.62339999999999995</v>
      </c>
      <c r="F93" s="98">
        <v>1.1949506750135067E-2</v>
      </c>
      <c r="G93" s="117">
        <v>2.0025987514890342E-3</v>
      </c>
      <c r="H93" s="614">
        <v>5.9669999999999996</v>
      </c>
      <c r="I93" s="118">
        <v>2.4169999999999998E-9</v>
      </c>
      <c r="J93" s="97">
        <v>557923</v>
      </c>
      <c r="K93" s="101" t="s">
        <v>4437</v>
      </c>
      <c r="L93" s="55" t="s">
        <v>235</v>
      </c>
      <c r="M93" s="97">
        <v>442864</v>
      </c>
      <c r="N93" s="875" t="s">
        <v>33257</v>
      </c>
      <c r="O93" s="92" t="s">
        <v>788</v>
      </c>
      <c r="P93" s="119" t="s">
        <v>8</v>
      </c>
      <c r="Q93" s="51" t="s">
        <v>8</v>
      </c>
      <c r="R93" s="51" t="s">
        <v>8</v>
      </c>
      <c r="S93" s="367" t="s">
        <v>230</v>
      </c>
      <c r="T93" s="1387"/>
      <c r="U93" s="96">
        <v>47</v>
      </c>
      <c r="V93" s="97">
        <v>143617304</v>
      </c>
      <c r="W93" s="97">
        <v>143785362</v>
      </c>
      <c r="X93" s="618" t="s">
        <v>786</v>
      </c>
      <c r="Y93" s="618" t="s">
        <v>786</v>
      </c>
      <c r="Z93" s="654">
        <v>2.4199999999999999E-9</v>
      </c>
      <c r="AA93" s="1386"/>
      <c r="AB93" s="55" t="s">
        <v>230</v>
      </c>
      <c r="AC93" s="100">
        <v>2.4199999999999999E-9</v>
      </c>
      <c r="AE93" s="557" t="s">
        <v>172</v>
      </c>
      <c r="AF93" s="557" t="s">
        <v>172</v>
      </c>
      <c r="AG93" s="557" t="s">
        <v>172</v>
      </c>
    </row>
    <row r="94" spans="1:33" ht="52" x14ac:dyDescent="0.15">
      <c r="A94" s="51" t="s">
        <v>789</v>
      </c>
      <c r="B94" s="96">
        <v>7</v>
      </c>
      <c r="C94" s="97">
        <v>127595573</v>
      </c>
      <c r="D94" s="96" t="s">
        <v>228</v>
      </c>
      <c r="E94" s="116">
        <v>0.26229999999999998</v>
      </c>
      <c r="F94" s="98">
        <v>-1.3157970514652973E-2</v>
      </c>
      <c r="G94" s="117">
        <v>2.2058626177121499E-3</v>
      </c>
      <c r="H94" s="614">
        <v>-5.9649999999999999</v>
      </c>
      <c r="I94" s="118">
        <v>2.442E-9</v>
      </c>
      <c r="J94" s="97">
        <v>557923</v>
      </c>
      <c r="K94" s="101" t="s">
        <v>1229</v>
      </c>
      <c r="L94" s="55" t="s">
        <v>235</v>
      </c>
      <c r="M94" s="97">
        <v>71551</v>
      </c>
      <c r="N94" s="875" t="s">
        <v>33258</v>
      </c>
      <c r="O94" s="92" t="s">
        <v>790</v>
      </c>
      <c r="P94" s="119" t="s">
        <v>8</v>
      </c>
      <c r="Q94" s="51" t="s">
        <v>8</v>
      </c>
      <c r="R94" s="51" t="s">
        <v>281</v>
      </c>
      <c r="S94" s="367" t="s">
        <v>230</v>
      </c>
      <c r="T94" s="1387"/>
      <c r="U94" s="96">
        <v>67</v>
      </c>
      <c r="V94" s="97">
        <v>127595573</v>
      </c>
      <c r="W94" s="97">
        <v>127766400</v>
      </c>
      <c r="X94" s="618" t="s">
        <v>32874</v>
      </c>
      <c r="Y94" s="618" t="s">
        <v>698</v>
      </c>
      <c r="Z94" s="654">
        <v>5.7100000000000002E-11</v>
      </c>
      <c r="AA94" s="1386"/>
      <c r="AB94" s="55" t="s">
        <v>235</v>
      </c>
      <c r="AC94" s="100" t="s">
        <v>172</v>
      </c>
      <c r="AE94" s="557" t="s">
        <v>172</v>
      </c>
      <c r="AF94" s="557" t="s">
        <v>172</v>
      </c>
      <c r="AG94" s="557" t="s">
        <v>172</v>
      </c>
    </row>
    <row r="95" spans="1:33" ht="26" x14ac:dyDescent="0.15">
      <c r="A95" s="51" t="s">
        <v>791</v>
      </c>
      <c r="B95" s="96">
        <v>8</v>
      </c>
      <c r="C95" s="97">
        <v>101970119</v>
      </c>
      <c r="D95" s="96" t="s">
        <v>228</v>
      </c>
      <c r="E95" s="116">
        <v>0.60740000000000005</v>
      </c>
      <c r="F95" s="98">
        <v>-1.1848674414142479E-2</v>
      </c>
      <c r="G95" s="117">
        <v>1.9870324357106287E-3</v>
      </c>
      <c r="H95" s="614">
        <v>-5.9630000000000001</v>
      </c>
      <c r="I95" s="118">
        <v>2.4760000000000001E-9</v>
      </c>
      <c r="J95" s="97">
        <v>557923</v>
      </c>
      <c r="K95" s="101" t="s">
        <v>378</v>
      </c>
      <c r="L95" s="55" t="s">
        <v>235</v>
      </c>
      <c r="M95" s="97">
        <v>-39315</v>
      </c>
      <c r="N95" s="875" t="s">
        <v>33259</v>
      </c>
      <c r="O95" s="51" t="s">
        <v>792</v>
      </c>
      <c r="P95" s="119" t="s">
        <v>793</v>
      </c>
      <c r="Q95" s="51" t="s">
        <v>233</v>
      </c>
      <c r="R95" s="51" t="s">
        <v>8</v>
      </c>
      <c r="S95" s="367" t="s">
        <v>230</v>
      </c>
      <c r="T95" s="1387"/>
      <c r="U95" s="96">
        <v>74</v>
      </c>
      <c r="V95" s="97">
        <v>101934140</v>
      </c>
      <c r="W95" s="97">
        <v>101998674</v>
      </c>
      <c r="X95" s="618" t="s">
        <v>791</v>
      </c>
      <c r="Y95" s="618" t="s">
        <v>791</v>
      </c>
      <c r="Z95" s="654">
        <v>2.4800000000000001E-9</v>
      </c>
      <c r="AA95" s="1386"/>
      <c r="AB95" s="55" t="s">
        <v>230</v>
      </c>
      <c r="AC95" s="100">
        <v>2.4800000000000001E-9</v>
      </c>
      <c r="AE95" s="557" t="s">
        <v>172</v>
      </c>
      <c r="AF95" s="557" t="s">
        <v>172</v>
      </c>
      <c r="AG95" s="557" t="s">
        <v>172</v>
      </c>
    </row>
    <row r="96" spans="1:33" ht="26" x14ac:dyDescent="0.15">
      <c r="A96" s="51" t="s">
        <v>794</v>
      </c>
      <c r="B96" s="96">
        <v>10</v>
      </c>
      <c r="C96" s="97">
        <v>61667817</v>
      </c>
      <c r="D96" s="96" t="s">
        <v>265</v>
      </c>
      <c r="E96" s="116">
        <v>0.51359999999999995</v>
      </c>
      <c r="F96" s="98">
        <v>1.1553090024474827E-2</v>
      </c>
      <c r="G96" s="117">
        <v>1.9413695218408382E-3</v>
      </c>
      <c r="H96" s="614">
        <v>5.9509999999999996</v>
      </c>
      <c r="I96" s="118">
        <v>2.6719999999999999E-9</v>
      </c>
      <c r="J96" s="97">
        <v>557923</v>
      </c>
      <c r="K96" s="101" t="s">
        <v>795</v>
      </c>
      <c r="L96" s="55" t="s">
        <v>235</v>
      </c>
      <c r="M96" s="97">
        <v>118239</v>
      </c>
      <c r="N96" s="875" t="s">
        <v>33260</v>
      </c>
      <c r="O96" s="119" t="s">
        <v>8</v>
      </c>
      <c r="P96" s="119" t="s">
        <v>8</v>
      </c>
      <c r="Q96" s="51" t="s">
        <v>8</v>
      </c>
      <c r="R96" s="51" t="s">
        <v>8</v>
      </c>
      <c r="S96" s="367" t="s">
        <v>230</v>
      </c>
      <c r="T96" s="1387"/>
      <c r="U96" s="96">
        <v>87</v>
      </c>
      <c r="V96" s="97">
        <v>61630802</v>
      </c>
      <c r="W96" s="97">
        <v>61710540</v>
      </c>
      <c r="X96" s="618" t="s">
        <v>794</v>
      </c>
      <c r="Y96" s="618" t="s">
        <v>794</v>
      </c>
      <c r="Z96" s="654">
        <v>3.1500000000000001E-9</v>
      </c>
      <c r="AA96" s="1386"/>
      <c r="AB96" s="55" t="s">
        <v>230</v>
      </c>
      <c r="AC96" s="100">
        <v>3.1530000000000002E-9</v>
      </c>
      <c r="AE96" s="557" t="s">
        <v>172</v>
      </c>
      <c r="AF96" s="557" t="s">
        <v>172</v>
      </c>
      <c r="AG96" s="557" t="s">
        <v>172</v>
      </c>
    </row>
    <row r="97" spans="1:33" ht="39" x14ac:dyDescent="0.15">
      <c r="A97" s="51" t="s">
        <v>796</v>
      </c>
      <c r="B97" s="96">
        <v>3</v>
      </c>
      <c r="C97" s="97">
        <v>83871183</v>
      </c>
      <c r="D97" s="96" t="s">
        <v>237</v>
      </c>
      <c r="E97" s="116">
        <v>0.317</v>
      </c>
      <c r="F97" s="98">
        <v>1.2405705975767548E-2</v>
      </c>
      <c r="G97" s="117">
        <v>2.0853430787977053E-3</v>
      </c>
      <c r="H97" s="614">
        <v>5.9489999999999998</v>
      </c>
      <c r="I97" s="118">
        <v>2.7000000000000002E-9</v>
      </c>
      <c r="J97" s="97">
        <v>557923</v>
      </c>
      <c r="K97" s="101" t="s">
        <v>229</v>
      </c>
      <c r="L97" s="55" t="s">
        <v>235</v>
      </c>
      <c r="M97" s="97">
        <v>1136950</v>
      </c>
      <c r="N97" s="875" t="s">
        <v>33261</v>
      </c>
      <c r="O97" s="51" t="s">
        <v>797</v>
      </c>
      <c r="P97" s="119" t="s">
        <v>8</v>
      </c>
      <c r="Q97" s="51" t="s">
        <v>8</v>
      </c>
      <c r="R97" s="51" t="s">
        <v>234</v>
      </c>
      <c r="S97" s="367" t="s">
        <v>230</v>
      </c>
      <c r="T97" s="1387"/>
      <c r="U97" s="96">
        <v>33</v>
      </c>
      <c r="V97" s="97">
        <v>83604254</v>
      </c>
      <c r="W97" s="97">
        <v>83920089</v>
      </c>
      <c r="X97" s="618" t="s">
        <v>796</v>
      </c>
      <c r="Y97" s="618" t="s">
        <v>172</v>
      </c>
      <c r="Z97" s="654" t="s">
        <v>172</v>
      </c>
      <c r="AA97" s="1386"/>
      <c r="AB97" s="55" t="s">
        <v>235</v>
      </c>
      <c r="AC97" s="100" t="s">
        <v>172</v>
      </c>
      <c r="AE97" s="557" t="s">
        <v>172</v>
      </c>
      <c r="AF97" s="557" t="s">
        <v>172</v>
      </c>
      <c r="AG97" s="557" t="s">
        <v>172</v>
      </c>
    </row>
    <row r="98" spans="1:33" ht="26" x14ac:dyDescent="0.15">
      <c r="A98" s="51" t="s">
        <v>798</v>
      </c>
      <c r="B98" s="96">
        <v>11</v>
      </c>
      <c r="C98" s="97">
        <v>30447998</v>
      </c>
      <c r="D98" s="96" t="s">
        <v>228</v>
      </c>
      <c r="E98" s="116">
        <v>0.40439999999999998</v>
      </c>
      <c r="F98" s="98">
        <v>1.1755997492041778E-2</v>
      </c>
      <c r="G98" s="117">
        <v>1.9771270588701275E-3</v>
      </c>
      <c r="H98" s="614">
        <v>5.9459999999999997</v>
      </c>
      <c r="I98" s="118">
        <v>2.7449999999999999E-9</v>
      </c>
      <c r="J98" s="97">
        <v>557923</v>
      </c>
      <c r="K98" s="101" t="s">
        <v>799</v>
      </c>
      <c r="L98" s="55" t="s">
        <v>230</v>
      </c>
      <c r="M98" s="97">
        <v>-41958</v>
      </c>
      <c r="N98" s="875" t="s">
        <v>33262</v>
      </c>
      <c r="O98" s="51" t="s">
        <v>8</v>
      </c>
      <c r="P98" s="51" t="s">
        <v>800</v>
      </c>
      <c r="Q98" s="51" t="s">
        <v>233</v>
      </c>
      <c r="R98" s="51" t="s">
        <v>8</v>
      </c>
      <c r="S98" s="367" t="s">
        <v>230</v>
      </c>
      <c r="T98" s="1387"/>
      <c r="U98" s="96">
        <v>92</v>
      </c>
      <c r="V98" s="97">
        <v>30441946</v>
      </c>
      <c r="W98" s="97">
        <v>30685132</v>
      </c>
      <c r="X98" s="618" t="s">
        <v>32955</v>
      </c>
      <c r="Y98" s="618" t="s">
        <v>710</v>
      </c>
      <c r="Z98" s="654">
        <v>4.0799999999999999E-10</v>
      </c>
      <c r="AA98" s="1386"/>
      <c r="AB98" s="55" t="s">
        <v>235</v>
      </c>
      <c r="AC98" s="100" t="s">
        <v>172</v>
      </c>
      <c r="AE98" s="557" t="s">
        <v>172</v>
      </c>
      <c r="AF98" s="557" t="s">
        <v>172</v>
      </c>
      <c r="AG98" s="557" t="s">
        <v>172</v>
      </c>
    </row>
    <row r="99" spans="1:33" ht="26" x14ac:dyDescent="0.15">
      <c r="A99" s="51" t="s">
        <v>801</v>
      </c>
      <c r="B99" s="96">
        <v>14</v>
      </c>
      <c r="C99" s="97">
        <v>99709702</v>
      </c>
      <c r="D99" s="96" t="s">
        <v>237</v>
      </c>
      <c r="E99" s="116">
        <v>0.4975</v>
      </c>
      <c r="F99" s="98">
        <v>1.1455807453739171E-2</v>
      </c>
      <c r="G99" s="117">
        <v>1.9406754961441932E-3</v>
      </c>
      <c r="H99" s="614">
        <v>5.9029999999999996</v>
      </c>
      <c r="I99" s="118">
        <v>3.5670000000000002E-9</v>
      </c>
      <c r="J99" s="97">
        <v>557923</v>
      </c>
      <c r="K99" s="101" t="s">
        <v>802</v>
      </c>
      <c r="L99" s="55" t="s">
        <v>230</v>
      </c>
      <c r="M99" s="97">
        <v>-74078</v>
      </c>
      <c r="N99" s="875" t="s">
        <v>33263</v>
      </c>
      <c r="O99" s="51" t="s">
        <v>8</v>
      </c>
      <c r="P99" s="119" t="s">
        <v>8</v>
      </c>
      <c r="Q99" s="51" t="s">
        <v>8</v>
      </c>
      <c r="R99" s="51" t="s">
        <v>8</v>
      </c>
      <c r="S99" s="367" t="s">
        <v>230</v>
      </c>
      <c r="T99" s="1387"/>
      <c r="U99" s="96">
        <v>110</v>
      </c>
      <c r="V99" s="97">
        <v>99707933</v>
      </c>
      <c r="W99" s="97">
        <v>99719219</v>
      </c>
      <c r="X99" s="618" t="s">
        <v>801</v>
      </c>
      <c r="Y99" s="618" t="s">
        <v>801</v>
      </c>
      <c r="Z99" s="654">
        <v>2.57E-9</v>
      </c>
      <c r="AA99" s="1386"/>
      <c r="AB99" s="55" t="s">
        <v>230</v>
      </c>
      <c r="AC99" s="100">
        <v>2.5709999999999999E-9</v>
      </c>
      <c r="AE99" s="557" t="s">
        <v>172</v>
      </c>
      <c r="AF99" s="557" t="s">
        <v>172</v>
      </c>
      <c r="AG99" s="557" t="s">
        <v>172</v>
      </c>
    </row>
    <row r="100" spans="1:33" ht="26" x14ac:dyDescent="0.15">
      <c r="A100" s="51" t="s">
        <v>803</v>
      </c>
      <c r="B100" s="96">
        <v>1</v>
      </c>
      <c r="C100" s="97">
        <v>23697617</v>
      </c>
      <c r="D100" s="96" t="s">
        <v>228</v>
      </c>
      <c r="E100" s="116">
        <v>0.82079999999999997</v>
      </c>
      <c r="F100" s="98">
        <v>-1.492984971044619E-2</v>
      </c>
      <c r="G100" s="117">
        <v>2.5300541790283324E-3</v>
      </c>
      <c r="H100" s="614">
        <v>-5.9009999999999998</v>
      </c>
      <c r="I100" s="118">
        <v>3.6119999999999999E-9</v>
      </c>
      <c r="J100" s="97">
        <v>557923</v>
      </c>
      <c r="K100" s="101" t="s">
        <v>804</v>
      </c>
      <c r="L100" s="55" t="s">
        <v>235</v>
      </c>
      <c r="M100" s="97">
        <v>9938</v>
      </c>
      <c r="N100" s="875" t="s">
        <v>33264</v>
      </c>
      <c r="O100" s="51" t="s">
        <v>8</v>
      </c>
      <c r="P100" s="51" t="s">
        <v>805</v>
      </c>
      <c r="Q100" s="51" t="s">
        <v>233</v>
      </c>
      <c r="R100" s="51" t="s">
        <v>8</v>
      </c>
      <c r="S100" s="367" t="s">
        <v>230</v>
      </c>
      <c r="T100" s="1387"/>
      <c r="U100" s="96">
        <v>2</v>
      </c>
      <c r="V100" s="97">
        <v>23579767</v>
      </c>
      <c r="W100" s="97">
        <v>23715696</v>
      </c>
      <c r="X100" s="618" t="s">
        <v>803</v>
      </c>
      <c r="Y100" s="618" t="s">
        <v>803</v>
      </c>
      <c r="Z100" s="654">
        <v>4.9799999999999998E-9</v>
      </c>
      <c r="AA100" s="1386"/>
      <c r="AB100" s="55" t="s">
        <v>230</v>
      </c>
      <c r="AC100" s="100">
        <v>4.9769999999999997E-9</v>
      </c>
      <c r="AE100" s="557" t="s">
        <v>172</v>
      </c>
      <c r="AF100" s="557" t="s">
        <v>172</v>
      </c>
      <c r="AG100" s="557" t="s">
        <v>172</v>
      </c>
    </row>
    <row r="101" spans="1:33" ht="39" x14ac:dyDescent="0.15">
      <c r="A101" s="51" t="s">
        <v>806</v>
      </c>
      <c r="B101" s="96">
        <v>5</v>
      </c>
      <c r="C101" s="97">
        <v>45965780</v>
      </c>
      <c r="D101" s="96" t="s">
        <v>228</v>
      </c>
      <c r="E101" s="116">
        <v>0.21290000000000001</v>
      </c>
      <c r="F101" s="98">
        <v>1.3978025832262767E-2</v>
      </c>
      <c r="G101" s="117">
        <v>2.3703621896324855E-3</v>
      </c>
      <c r="H101" s="614">
        <v>5.8970000000000002</v>
      </c>
      <c r="I101" s="118">
        <v>3.6960000000000001E-9</v>
      </c>
      <c r="J101" s="97">
        <v>557923</v>
      </c>
      <c r="K101" s="101" t="s">
        <v>807</v>
      </c>
      <c r="L101" s="55" t="s">
        <v>235</v>
      </c>
      <c r="M101" s="97">
        <v>-710728</v>
      </c>
      <c r="N101" s="875" t="s">
        <v>33265</v>
      </c>
      <c r="O101" s="51" t="s">
        <v>808</v>
      </c>
      <c r="P101" s="102" t="s">
        <v>809</v>
      </c>
      <c r="Q101" s="51" t="s">
        <v>8</v>
      </c>
      <c r="R101" s="51" t="s">
        <v>8</v>
      </c>
      <c r="S101" s="367" t="s">
        <v>230</v>
      </c>
      <c r="T101" s="1387"/>
      <c r="U101" s="96">
        <v>50</v>
      </c>
      <c r="V101" s="97">
        <v>45506986</v>
      </c>
      <c r="W101" s="97">
        <v>46218714</v>
      </c>
      <c r="X101" s="618" t="s">
        <v>806</v>
      </c>
      <c r="Y101" s="618" t="s">
        <v>806</v>
      </c>
      <c r="Z101" s="654">
        <v>3.7099999999999998E-9</v>
      </c>
      <c r="AA101" s="1386"/>
      <c r="AB101" s="55" t="s">
        <v>230</v>
      </c>
      <c r="AC101" s="100">
        <v>3.7059999999999998E-9</v>
      </c>
      <c r="AE101" s="557" t="s">
        <v>172</v>
      </c>
      <c r="AF101" s="557" t="s">
        <v>172</v>
      </c>
      <c r="AG101" s="557" t="s">
        <v>172</v>
      </c>
    </row>
    <row r="102" spans="1:33" ht="26" x14ac:dyDescent="0.15">
      <c r="A102" s="51" t="s">
        <v>810</v>
      </c>
      <c r="B102" s="96">
        <v>13</v>
      </c>
      <c r="C102" s="97">
        <v>54066896</v>
      </c>
      <c r="D102" s="96" t="s">
        <v>237</v>
      </c>
      <c r="E102" s="116">
        <v>0.60089999999999999</v>
      </c>
      <c r="F102" s="98">
        <v>-1.1684406556761544E-2</v>
      </c>
      <c r="G102" s="117">
        <v>1.981415390327547E-3</v>
      </c>
      <c r="H102" s="614">
        <v>-5.8970000000000002</v>
      </c>
      <c r="I102" s="118">
        <v>3.6990000000000002E-9</v>
      </c>
      <c r="J102" s="97">
        <v>557923</v>
      </c>
      <c r="K102" s="101" t="s">
        <v>811</v>
      </c>
      <c r="L102" s="55" t="s">
        <v>235</v>
      </c>
      <c r="M102" s="97">
        <v>-464020</v>
      </c>
      <c r="N102" s="875" t="s">
        <v>33266</v>
      </c>
      <c r="O102" s="51" t="s">
        <v>8</v>
      </c>
      <c r="P102" s="119" t="s">
        <v>8</v>
      </c>
      <c r="Q102" s="51" t="s">
        <v>8</v>
      </c>
      <c r="R102" s="51" t="s">
        <v>812</v>
      </c>
      <c r="S102" s="367" t="s">
        <v>230</v>
      </c>
      <c r="T102" s="1387"/>
      <c r="U102" s="96">
        <v>104</v>
      </c>
      <c r="V102" s="97">
        <v>54066896</v>
      </c>
      <c r="W102" s="97">
        <v>54076206</v>
      </c>
      <c r="X102" s="618" t="s">
        <v>810</v>
      </c>
      <c r="Y102" s="618" t="s">
        <v>810</v>
      </c>
      <c r="Z102" s="654">
        <v>3.7099999999999998E-9</v>
      </c>
      <c r="AA102" s="1386"/>
      <c r="AB102" s="55" t="s">
        <v>230</v>
      </c>
      <c r="AC102" s="100">
        <v>3.7049999999999999E-9</v>
      </c>
      <c r="AE102" s="557" t="s">
        <v>172</v>
      </c>
      <c r="AF102" s="557" t="s">
        <v>172</v>
      </c>
      <c r="AG102" s="557" t="s">
        <v>172</v>
      </c>
    </row>
    <row r="103" spans="1:33" ht="26" x14ac:dyDescent="0.15">
      <c r="A103" s="51" t="s">
        <v>813</v>
      </c>
      <c r="B103" s="96">
        <v>9</v>
      </c>
      <c r="C103" s="97">
        <v>22934663</v>
      </c>
      <c r="D103" s="96" t="s">
        <v>237</v>
      </c>
      <c r="E103" s="116">
        <v>0.2477</v>
      </c>
      <c r="F103" s="98">
        <v>1.3239581533222029E-2</v>
      </c>
      <c r="G103" s="117">
        <v>2.2478067119222462E-3</v>
      </c>
      <c r="H103" s="614">
        <v>5.89</v>
      </c>
      <c r="I103" s="118">
        <v>3.8579999999999997E-9</v>
      </c>
      <c r="J103" s="97">
        <v>557923</v>
      </c>
      <c r="K103" s="101" t="s">
        <v>814</v>
      </c>
      <c r="L103" s="55" t="s">
        <v>235</v>
      </c>
      <c r="M103" s="97">
        <v>-487823</v>
      </c>
      <c r="N103" s="875" t="s">
        <v>33267</v>
      </c>
      <c r="O103" s="119" t="s">
        <v>8</v>
      </c>
      <c r="P103" s="119" t="s">
        <v>8</v>
      </c>
      <c r="Q103" s="51" t="s">
        <v>8</v>
      </c>
      <c r="R103" s="51" t="s">
        <v>8</v>
      </c>
      <c r="S103" s="367" t="s">
        <v>230</v>
      </c>
      <c r="T103" s="1387"/>
      <c r="U103" s="96">
        <v>81</v>
      </c>
      <c r="V103" s="97">
        <v>22934249</v>
      </c>
      <c r="W103" s="97">
        <v>22942770</v>
      </c>
      <c r="X103" s="618" t="s">
        <v>813</v>
      </c>
      <c r="Y103" s="618" t="s">
        <v>813</v>
      </c>
      <c r="Z103" s="654">
        <v>5.38E-9</v>
      </c>
      <c r="AA103" s="1386"/>
      <c r="AB103" s="55" t="s">
        <v>230</v>
      </c>
      <c r="AC103" s="100">
        <v>5.3849999999999999E-9</v>
      </c>
      <c r="AE103" s="557" t="s">
        <v>172</v>
      </c>
      <c r="AF103" s="557" t="s">
        <v>172</v>
      </c>
      <c r="AG103" s="557" t="s">
        <v>172</v>
      </c>
    </row>
    <row r="104" spans="1:33" ht="26" x14ac:dyDescent="0.15">
      <c r="A104" s="51" t="s">
        <v>815</v>
      </c>
      <c r="B104" s="96">
        <v>12</v>
      </c>
      <c r="C104" s="97">
        <v>13749831</v>
      </c>
      <c r="D104" s="96" t="s">
        <v>265</v>
      </c>
      <c r="E104" s="116">
        <v>0.628</v>
      </c>
      <c r="F104" s="98">
        <v>-1.1790336682935035E-2</v>
      </c>
      <c r="G104" s="117">
        <v>2.0075492393895854E-3</v>
      </c>
      <c r="H104" s="614">
        <v>-5.8730000000000002</v>
      </c>
      <c r="I104" s="118">
        <v>4.2819999999999999E-9</v>
      </c>
      <c r="J104" s="97">
        <v>557923</v>
      </c>
      <c r="K104" s="101" t="s">
        <v>816</v>
      </c>
      <c r="L104" s="55" t="s">
        <v>230</v>
      </c>
      <c r="M104" s="97">
        <v>-36147</v>
      </c>
      <c r="N104" s="875" t="s">
        <v>33268</v>
      </c>
      <c r="O104" s="51" t="s">
        <v>8</v>
      </c>
      <c r="P104" s="119" t="s">
        <v>8</v>
      </c>
      <c r="Q104" s="51" t="s">
        <v>8</v>
      </c>
      <c r="R104" s="51" t="s">
        <v>8</v>
      </c>
      <c r="S104" s="367" t="s">
        <v>230</v>
      </c>
      <c r="T104" s="1387"/>
      <c r="U104" s="96">
        <v>98</v>
      </c>
      <c r="V104" s="97">
        <v>13732252</v>
      </c>
      <c r="W104" s="97">
        <v>13810877</v>
      </c>
      <c r="X104" s="618" t="s">
        <v>815</v>
      </c>
      <c r="Y104" s="618" t="s">
        <v>815</v>
      </c>
      <c r="Z104" s="654">
        <v>4.2800000000000001E-9</v>
      </c>
      <c r="AA104" s="1386"/>
      <c r="AB104" s="55" t="s">
        <v>230</v>
      </c>
      <c r="AC104" s="100">
        <v>4.285E-9</v>
      </c>
      <c r="AE104" s="557" t="s">
        <v>172</v>
      </c>
      <c r="AF104" s="557" t="s">
        <v>172</v>
      </c>
      <c r="AG104" s="557" t="s">
        <v>172</v>
      </c>
    </row>
    <row r="105" spans="1:33" ht="26" x14ac:dyDescent="0.15">
      <c r="A105" s="51" t="s">
        <v>817</v>
      </c>
      <c r="B105" s="96">
        <v>1</v>
      </c>
      <c r="C105" s="97">
        <v>91154320</v>
      </c>
      <c r="D105" s="96" t="s">
        <v>228</v>
      </c>
      <c r="E105" s="116">
        <v>0.30070000000000002</v>
      </c>
      <c r="F105" s="98">
        <v>-1.2427364041731949E-2</v>
      </c>
      <c r="G105" s="117">
        <v>2.1160163530958538E-3</v>
      </c>
      <c r="H105" s="614">
        <v>-5.8730000000000002</v>
      </c>
      <c r="I105" s="118">
        <v>4.2919999999999997E-9</v>
      </c>
      <c r="J105" s="97">
        <v>557923</v>
      </c>
      <c r="K105" s="101" t="s">
        <v>818</v>
      </c>
      <c r="L105" s="55" t="s">
        <v>235</v>
      </c>
      <c r="M105" s="97">
        <v>23259</v>
      </c>
      <c r="N105" s="875" t="s">
        <v>33269</v>
      </c>
      <c r="O105" s="51" t="s">
        <v>8</v>
      </c>
      <c r="P105" s="119" t="s">
        <v>8</v>
      </c>
      <c r="Q105" s="51" t="s">
        <v>8</v>
      </c>
      <c r="R105" s="51" t="s">
        <v>8</v>
      </c>
      <c r="S105" s="367" t="s">
        <v>230</v>
      </c>
      <c r="T105" s="1387"/>
      <c r="U105" s="96">
        <v>8</v>
      </c>
      <c r="V105" s="97">
        <v>91123163</v>
      </c>
      <c r="W105" s="97">
        <v>91176184</v>
      </c>
      <c r="X105" s="618" t="s">
        <v>817</v>
      </c>
      <c r="Y105" s="618" t="s">
        <v>817</v>
      </c>
      <c r="Z105" s="654">
        <v>4.1499999999999999E-9</v>
      </c>
      <c r="AA105" s="1386"/>
      <c r="AB105" s="55" t="s">
        <v>230</v>
      </c>
      <c r="AC105" s="100">
        <v>4.153E-9</v>
      </c>
      <c r="AE105" s="557" t="s">
        <v>172</v>
      </c>
      <c r="AF105" s="557" t="s">
        <v>172</v>
      </c>
      <c r="AG105" s="557" t="s">
        <v>172</v>
      </c>
    </row>
    <row r="106" spans="1:33" ht="78" x14ac:dyDescent="0.15">
      <c r="A106" s="51" t="s">
        <v>819</v>
      </c>
      <c r="B106" s="96">
        <v>3</v>
      </c>
      <c r="C106" s="97">
        <v>71036994</v>
      </c>
      <c r="D106" s="96" t="s">
        <v>237</v>
      </c>
      <c r="E106" s="116">
        <v>0.78249999999999997</v>
      </c>
      <c r="F106" s="98">
        <v>1.3801802208203044E-2</v>
      </c>
      <c r="G106" s="117">
        <v>2.3520453660877713E-3</v>
      </c>
      <c r="H106" s="614">
        <v>5.8680000000000003</v>
      </c>
      <c r="I106" s="118">
        <v>4.3990000000000002E-9</v>
      </c>
      <c r="J106" s="97">
        <v>557923</v>
      </c>
      <c r="K106" s="101" t="s">
        <v>409</v>
      </c>
      <c r="L106" s="55" t="s">
        <v>230</v>
      </c>
      <c r="M106" s="97">
        <v>-33129</v>
      </c>
      <c r="N106" s="875" t="s">
        <v>33270</v>
      </c>
      <c r="O106" s="92" t="s">
        <v>820</v>
      </c>
      <c r="P106" s="119" t="s">
        <v>8</v>
      </c>
      <c r="Q106" s="51" t="s">
        <v>8</v>
      </c>
      <c r="R106" s="51" t="s">
        <v>8</v>
      </c>
      <c r="S106" s="367" t="s">
        <v>230</v>
      </c>
      <c r="T106" s="1387"/>
      <c r="U106" s="96">
        <v>32</v>
      </c>
      <c r="V106" s="97">
        <v>71029408</v>
      </c>
      <c r="W106" s="97">
        <v>71112417</v>
      </c>
      <c r="X106" s="618" t="s">
        <v>819</v>
      </c>
      <c r="Y106" s="618" t="s">
        <v>819</v>
      </c>
      <c r="Z106" s="654">
        <v>4.42E-9</v>
      </c>
      <c r="AA106" s="1386"/>
      <c r="AB106" s="55" t="s">
        <v>230</v>
      </c>
      <c r="AC106" s="100">
        <v>4.4159999999999996E-9</v>
      </c>
      <c r="AE106" s="557" t="s">
        <v>172</v>
      </c>
      <c r="AF106" s="557" t="s">
        <v>172</v>
      </c>
      <c r="AG106" s="557" t="s">
        <v>172</v>
      </c>
    </row>
    <row r="107" spans="1:33" ht="39" x14ac:dyDescent="0.15">
      <c r="A107" s="51" t="s">
        <v>821</v>
      </c>
      <c r="B107" s="96">
        <v>7</v>
      </c>
      <c r="C107" s="97">
        <v>27678185</v>
      </c>
      <c r="D107" s="96" t="s">
        <v>228</v>
      </c>
      <c r="E107" s="116">
        <v>0.73129999999999995</v>
      </c>
      <c r="F107" s="98">
        <v>1.2844759677361983E-2</v>
      </c>
      <c r="G107" s="117">
        <v>2.18895018359952E-3</v>
      </c>
      <c r="H107" s="614">
        <v>5.8680000000000003</v>
      </c>
      <c r="I107" s="118">
        <v>4.4230000000000001E-9</v>
      </c>
      <c r="J107" s="97">
        <v>557923</v>
      </c>
      <c r="K107" s="101" t="s">
        <v>3115</v>
      </c>
      <c r="L107" s="55" t="s">
        <v>235</v>
      </c>
      <c r="M107" s="97">
        <v>100807</v>
      </c>
      <c r="N107" s="875" t="s">
        <v>33271</v>
      </c>
      <c r="O107" s="51" t="s">
        <v>823</v>
      </c>
      <c r="P107" s="102" t="s">
        <v>824</v>
      </c>
      <c r="Q107" s="92" t="s">
        <v>302</v>
      </c>
      <c r="R107" s="51" t="s">
        <v>8</v>
      </c>
      <c r="S107" s="367" t="s">
        <v>230</v>
      </c>
      <c r="T107" s="1387"/>
      <c r="U107" s="96">
        <v>62</v>
      </c>
      <c r="V107" s="97">
        <v>27555597</v>
      </c>
      <c r="W107" s="97">
        <v>27878077</v>
      </c>
      <c r="X107" s="618" t="s">
        <v>821</v>
      </c>
      <c r="Y107" s="618" t="s">
        <v>821</v>
      </c>
      <c r="Z107" s="654">
        <v>4.42E-9</v>
      </c>
      <c r="AA107" s="1386"/>
      <c r="AB107" s="55" t="s">
        <v>230</v>
      </c>
      <c r="AC107" s="100">
        <v>4.4159999999999996E-9</v>
      </c>
      <c r="AE107" s="557" t="s">
        <v>172</v>
      </c>
      <c r="AF107" s="557" t="s">
        <v>172</v>
      </c>
      <c r="AG107" s="557" t="s">
        <v>172</v>
      </c>
    </row>
    <row r="108" spans="1:33" ht="26" x14ac:dyDescent="0.15">
      <c r="A108" s="51" t="s">
        <v>825</v>
      </c>
      <c r="B108" s="96">
        <v>11</v>
      </c>
      <c r="C108" s="97">
        <v>116139400</v>
      </c>
      <c r="D108" s="96" t="s">
        <v>265</v>
      </c>
      <c r="E108" s="116">
        <v>0.71450000000000002</v>
      </c>
      <c r="F108" s="98">
        <v>-1.2578829324058865E-2</v>
      </c>
      <c r="G108" s="117">
        <v>2.148391003255143E-3</v>
      </c>
      <c r="H108" s="614">
        <v>-5.8550000000000004</v>
      </c>
      <c r="I108" s="118">
        <v>4.7589999999999998E-9</v>
      </c>
      <c r="J108" s="97">
        <v>557923</v>
      </c>
      <c r="K108" s="101" t="s">
        <v>826</v>
      </c>
      <c r="L108" s="55" t="s">
        <v>235</v>
      </c>
      <c r="M108" s="97">
        <v>479486</v>
      </c>
      <c r="N108" s="875" t="s">
        <v>33272</v>
      </c>
      <c r="O108" s="51" t="s">
        <v>8</v>
      </c>
      <c r="P108" s="119" t="s">
        <v>8</v>
      </c>
      <c r="Q108" s="51" t="s">
        <v>8</v>
      </c>
      <c r="R108" s="51" t="s">
        <v>8</v>
      </c>
      <c r="S108" s="367" t="s">
        <v>230</v>
      </c>
      <c r="T108" s="1387"/>
      <c r="U108" s="96">
        <v>96</v>
      </c>
      <c r="V108" s="97">
        <v>116130782</v>
      </c>
      <c r="W108" s="97">
        <v>116139400</v>
      </c>
      <c r="X108" s="618" t="s">
        <v>825</v>
      </c>
      <c r="Y108" s="618" t="s">
        <v>825</v>
      </c>
      <c r="Z108" s="654">
        <v>4.7799999999999996E-9</v>
      </c>
      <c r="AA108" s="1386"/>
      <c r="AB108" s="55" t="s">
        <v>230</v>
      </c>
      <c r="AC108" s="100">
        <v>4.7760000000000001E-9</v>
      </c>
      <c r="AE108" s="557" t="s">
        <v>172</v>
      </c>
      <c r="AF108" s="557" t="s">
        <v>172</v>
      </c>
      <c r="AG108" s="557" t="s">
        <v>172</v>
      </c>
    </row>
    <row r="109" spans="1:33" ht="39" x14ac:dyDescent="0.15">
      <c r="A109" s="51" t="s">
        <v>827</v>
      </c>
      <c r="B109" s="96">
        <v>12</v>
      </c>
      <c r="C109" s="97">
        <v>60364650</v>
      </c>
      <c r="D109" s="96" t="s">
        <v>228</v>
      </c>
      <c r="E109" s="116">
        <v>0.24249999999999999</v>
      </c>
      <c r="F109" s="98">
        <v>-1.3217045908010613E-2</v>
      </c>
      <c r="G109" s="117">
        <v>2.2639681240168917E-3</v>
      </c>
      <c r="H109" s="614">
        <v>-5.8380000000000001</v>
      </c>
      <c r="I109" s="118">
        <v>5.2769999999999999E-9</v>
      </c>
      <c r="J109" s="97">
        <v>557923</v>
      </c>
      <c r="K109" s="101" t="s">
        <v>466</v>
      </c>
      <c r="L109" s="55" t="s">
        <v>235</v>
      </c>
      <c r="M109" s="97">
        <v>-374829</v>
      </c>
      <c r="N109" s="875" t="s">
        <v>33146</v>
      </c>
      <c r="O109" s="51" t="s">
        <v>828</v>
      </c>
      <c r="P109" s="51" t="s">
        <v>829</v>
      </c>
      <c r="Q109" s="51" t="s">
        <v>233</v>
      </c>
      <c r="R109" s="51" t="s">
        <v>8</v>
      </c>
      <c r="S109" s="367" t="s">
        <v>230</v>
      </c>
      <c r="T109" s="1387"/>
      <c r="U109" s="96">
        <v>100</v>
      </c>
      <c r="V109" s="97">
        <v>60280796</v>
      </c>
      <c r="W109" s="97">
        <v>60470033</v>
      </c>
      <c r="X109" s="618" t="s">
        <v>827</v>
      </c>
      <c r="Y109" s="618" t="s">
        <v>172</v>
      </c>
      <c r="Z109" s="654" t="s">
        <v>172</v>
      </c>
      <c r="AA109" s="1386"/>
      <c r="AB109" s="55" t="s">
        <v>235</v>
      </c>
      <c r="AC109" s="100" t="s">
        <v>172</v>
      </c>
      <c r="AE109" s="557" t="s">
        <v>172</v>
      </c>
      <c r="AF109" s="557" t="s">
        <v>172</v>
      </c>
      <c r="AG109" s="557" t="s">
        <v>172</v>
      </c>
    </row>
    <row r="110" spans="1:33" ht="26" x14ac:dyDescent="0.15">
      <c r="A110" s="51" t="s">
        <v>830</v>
      </c>
      <c r="B110" s="96">
        <v>2</v>
      </c>
      <c r="C110" s="97">
        <v>148272455</v>
      </c>
      <c r="D110" s="96" t="s">
        <v>237</v>
      </c>
      <c r="E110" s="116">
        <v>0.66180000000000005</v>
      </c>
      <c r="F110" s="98">
        <v>1.1969681599112689E-2</v>
      </c>
      <c r="G110" s="117">
        <v>2.0510078134188979E-3</v>
      </c>
      <c r="H110" s="614">
        <v>5.8360000000000003</v>
      </c>
      <c r="I110" s="118">
        <v>5.3480000000000001E-9</v>
      </c>
      <c r="J110" s="97">
        <v>557923</v>
      </c>
      <c r="K110" s="101" t="s">
        <v>831</v>
      </c>
      <c r="L110" s="55" t="s">
        <v>235</v>
      </c>
      <c r="M110" s="97">
        <v>329631</v>
      </c>
      <c r="N110" s="875" t="s">
        <v>33273</v>
      </c>
      <c r="O110" s="51" t="s">
        <v>8</v>
      </c>
      <c r="P110" s="119" t="s">
        <v>8</v>
      </c>
      <c r="Q110" s="51" t="s">
        <v>8</v>
      </c>
      <c r="R110" s="51" t="s">
        <v>8</v>
      </c>
      <c r="S110" s="367" t="s">
        <v>230</v>
      </c>
      <c r="T110" s="1387"/>
      <c r="U110" s="96">
        <v>24</v>
      </c>
      <c r="V110" s="97">
        <v>148261040</v>
      </c>
      <c r="W110" s="97">
        <v>148275428</v>
      </c>
      <c r="X110" s="618" t="s">
        <v>830</v>
      </c>
      <c r="Y110" s="618" t="s">
        <v>32950</v>
      </c>
      <c r="Z110" s="654">
        <v>6.65E-9</v>
      </c>
      <c r="AA110" s="1386"/>
      <c r="AB110" s="55" t="s">
        <v>235</v>
      </c>
      <c r="AC110" s="100" t="s">
        <v>172</v>
      </c>
      <c r="AE110" s="557" t="s">
        <v>172</v>
      </c>
      <c r="AF110" s="557" t="s">
        <v>172</v>
      </c>
      <c r="AG110" s="557" t="s">
        <v>172</v>
      </c>
    </row>
    <row r="111" spans="1:33" ht="26" x14ac:dyDescent="0.15">
      <c r="A111" s="51" t="s">
        <v>832</v>
      </c>
      <c r="B111" s="96">
        <v>3</v>
      </c>
      <c r="C111" s="97">
        <v>18729360</v>
      </c>
      <c r="D111" s="96" t="s">
        <v>228</v>
      </c>
      <c r="E111" s="116">
        <v>0.92810000000000004</v>
      </c>
      <c r="F111" s="98">
        <v>-2.1895240589501978E-2</v>
      </c>
      <c r="G111" s="117">
        <v>3.7562601800483751E-3</v>
      </c>
      <c r="H111" s="614">
        <v>-5.8289999999999997</v>
      </c>
      <c r="I111" s="118">
        <v>5.5919999999999997E-9</v>
      </c>
      <c r="J111" s="97">
        <v>557923</v>
      </c>
      <c r="K111" s="101" t="s">
        <v>273</v>
      </c>
      <c r="L111" s="55" t="s">
        <v>235</v>
      </c>
      <c r="M111" s="97">
        <v>-340227</v>
      </c>
      <c r="N111" s="875" t="s">
        <v>33080</v>
      </c>
      <c r="O111" s="51" t="s">
        <v>833</v>
      </c>
      <c r="P111" s="119" t="s">
        <v>8</v>
      </c>
      <c r="Q111" s="51" t="s">
        <v>8</v>
      </c>
      <c r="R111" s="51" t="s">
        <v>8</v>
      </c>
      <c r="S111" s="367" t="s">
        <v>230</v>
      </c>
      <c r="T111" s="1387"/>
      <c r="U111" s="96">
        <v>29</v>
      </c>
      <c r="V111" s="97">
        <v>18670177</v>
      </c>
      <c r="W111" s="97">
        <v>18729360</v>
      </c>
      <c r="X111" s="618" t="s">
        <v>32869</v>
      </c>
      <c r="Y111" s="618" t="s">
        <v>583</v>
      </c>
      <c r="Z111" s="654">
        <v>2.3500000000000001E-21</v>
      </c>
      <c r="AA111" s="1386"/>
      <c r="AB111" s="55" t="s">
        <v>235</v>
      </c>
      <c r="AC111" s="100" t="s">
        <v>172</v>
      </c>
      <c r="AE111" s="557" t="s">
        <v>172</v>
      </c>
      <c r="AF111" s="557" t="s">
        <v>172</v>
      </c>
      <c r="AG111" s="557" t="s">
        <v>172</v>
      </c>
    </row>
    <row r="112" spans="1:33" ht="26" x14ac:dyDescent="0.15">
      <c r="A112" s="51" t="s">
        <v>834</v>
      </c>
      <c r="B112" s="96">
        <v>1</v>
      </c>
      <c r="C112" s="97">
        <v>216879911</v>
      </c>
      <c r="D112" s="96" t="s">
        <v>237</v>
      </c>
      <c r="E112" s="116">
        <v>0.15820000000000001</v>
      </c>
      <c r="F112" s="98">
        <v>1.5477734651015335E-2</v>
      </c>
      <c r="G112" s="117">
        <v>2.6589477153436411E-3</v>
      </c>
      <c r="H112" s="614">
        <v>5.8209999999999997</v>
      </c>
      <c r="I112" s="118">
        <v>5.86E-9</v>
      </c>
      <c r="J112" s="97">
        <v>557923</v>
      </c>
      <c r="K112" s="101" t="s">
        <v>835</v>
      </c>
      <c r="L112" s="55" t="s">
        <v>230</v>
      </c>
      <c r="M112" s="97">
        <v>-203323</v>
      </c>
      <c r="N112" s="875" t="s">
        <v>33274</v>
      </c>
      <c r="O112" s="51" t="s">
        <v>8</v>
      </c>
      <c r="P112" s="119" t="s">
        <v>8</v>
      </c>
      <c r="Q112" s="51" t="s">
        <v>8</v>
      </c>
      <c r="R112" s="51" t="s">
        <v>8</v>
      </c>
      <c r="S112" s="367" t="s">
        <v>230</v>
      </c>
      <c r="T112" s="1387"/>
      <c r="U112" s="96">
        <v>13</v>
      </c>
      <c r="V112" s="97">
        <v>216829853</v>
      </c>
      <c r="W112" s="97">
        <v>216920286</v>
      </c>
      <c r="X112" s="618" t="s">
        <v>834</v>
      </c>
      <c r="Y112" s="618" t="s">
        <v>834</v>
      </c>
      <c r="Z112" s="654">
        <v>6.9500000000000002E-9</v>
      </c>
      <c r="AA112" s="1386"/>
      <c r="AB112" s="55" t="s">
        <v>230</v>
      </c>
      <c r="AC112" s="100">
        <v>6.9509999999999997E-9</v>
      </c>
      <c r="AE112" s="557" t="s">
        <v>172</v>
      </c>
      <c r="AF112" s="557" t="s">
        <v>172</v>
      </c>
      <c r="AG112" s="557" t="s">
        <v>172</v>
      </c>
    </row>
    <row r="113" spans="1:33" ht="26" x14ac:dyDescent="0.15">
      <c r="A113" s="51" t="s">
        <v>836</v>
      </c>
      <c r="B113" s="96">
        <v>1</v>
      </c>
      <c r="C113" s="97">
        <v>208034955</v>
      </c>
      <c r="D113" s="96" t="s">
        <v>228</v>
      </c>
      <c r="E113" s="116">
        <v>0.8679</v>
      </c>
      <c r="F113" s="98">
        <v>-1.6672662609085245E-2</v>
      </c>
      <c r="G113" s="117">
        <v>2.8657034391690009E-3</v>
      </c>
      <c r="H113" s="614">
        <v>-5.8179999999999996</v>
      </c>
      <c r="I113" s="118">
        <v>5.9399999999999998E-9</v>
      </c>
      <c r="J113" s="97">
        <v>557923</v>
      </c>
      <c r="K113" s="101" t="s">
        <v>326</v>
      </c>
      <c r="L113" s="55" t="s">
        <v>235</v>
      </c>
      <c r="M113" s="97">
        <v>24928</v>
      </c>
      <c r="N113" s="875" t="s">
        <v>33096</v>
      </c>
      <c r="O113" s="51" t="s">
        <v>837</v>
      </c>
      <c r="P113" s="119" t="s">
        <v>8</v>
      </c>
      <c r="Q113" s="51" t="s">
        <v>8</v>
      </c>
      <c r="R113" s="51" t="s">
        <v>8</v>
      </c>
      <c r="S113" s="367" t="s">
        <v>230</v>
      </c>
      <c r="T113" s="1387"/>
      <c r="U113" s="96">
        <v>12</v>
      </c>
      <c r="V113" s="97">
        <v>208034955</v>
      </c>
      <c r="W113" s="97">
        <v>208038546</v>
      </c>
      <c r="X113" s="618" t="s">
        <v>836</v>
      </c>
      <c r="Y113" s="618" t="s">
        <v>836</v>
      </c>
      <c r="Z113" s="654">
        <v>2.5500000000000001E-9</v>
      </c>
      <c r="AA113" s="1386"/>
      <c r="AB113" s="55" t="s">
        <v>230</v>
      </c>
      <c r="AC113" s="100">
        <v>2.5449999999999998E-9</v>
      </c>
      <c r="AE113" s="557" t="s">
        <v>172</v>
      </c>
      <c r="AF113" s="557" t="s">
        <v>172</v>
      </c>
      <c r="AG113" s="557" t="s">
        <v>172</v>
      </c>
    </row>
    <row r="114" spans="1:33" ht="39" x14ac:dyDescent="0.15">
      <c r="A114" s="51" t="s">
        <v>838</v>
      </c>
      <c r="B114" s="96">
        <v>5</v>
      </c>
      <c r="C114" s="97">
        <v>80355624</v>
      </c>
      <c r="D114" s="96" t="s">
        <v>265</v>
      </c>
      <c r="E114" s="116">
        <v>0.84219999999999995</v>
      </c>
      <c r="F114" s="98">
        <v>-1.5472365028440469E-2</v>
      </c>
      <c r="G114" s="117">
        <v>2.6616833009531172E-3</v>
      </c>
      <c r="H114" s="614">
        <v>-5.8129999999999997</v>
      </c>
      <c r="I114" s="118">
        <v>6.1209999999999999E-9</v>
      </c>
      <c r="J114" s="97">
        <v>557923</v>
      </c>
      <c r="K114" s="101" t="s">
        <v>397</v>
      </c>
      <c r="L114" s="55" t="s">
        <v>230</v>
      </c>
      <c r="M114" s="97">
        <v>-99133</v>
      </c>
      <c r="N114" s="875" t="s">
        <v>33275</v>
      </c>
      <c r="O114" s="51" t="s">
        <v>8</v>
      </c>
      <c r="P114" s="119" t="s">
        <v>8</v>
      </c>
      <c r="Q114" s="51" t="s">
        <v>8</v>
      </c>
      <c r="R114" s="51" t="s">
        <v>8</v>
      </c>
      <c r="S114" s="367" t="s">
        <v>230</v>
      </c>
      <c r="T114" s="1387"/>
      <c r="U114" s="96">
        <v>52</v>
      </c>
      <c r="V114" s="97">
        <v>80239749</v>
      </c>
      <c r="W114" s="97">
        <v>80364461</v>
      </c>
      <c r="X114" s="618" t="s">
        <v>32872</v>
      </c>
      <c r="Y114" s="618" t="s">
        <v>617</v>
      </c>
      <c r="Z114" s="654">
        <v>9.8300000000000008E-15</v>
      </c>
      <c r="AA114" s="1386"/>
      <c r="AB114" s="55" t="s">
        <v>235</v>
      </c>
      <c r="AC114" s="100" t="s">
        <v>172</v>
      </c>
      <c r="AE114" s="557" t="s">
        <v>172</v>
      </c>
      <c r="AF114" s="557" t="s">
        <v>172</v>
      </c>
      <c r="AG114" s="557" t="s">
        <v>172</v>
      </c>
    </row>
    <row r="115" spans="1:33" ht="52" x14ac:dyDescent="0.15">
      <c r="A115" s="51" t="s">
        <v>839</v>
      </c>
      <c r="B115" s="96">
        <v>14</v>
      </c>
      <c r="C115" s="97">
        <v>98619968</v>
      </c>
      <c r="D115" s="96" t="s">
        <v>237</v>
      </c>
      <c r="E115" s="116">
        <v>0.40689999999999998</v>
      </c>
      <c r="F115" s="98">
        <v>1.1473900182704668E-2</v>
      </c>
      <c r="G115" s="117">
        <v>1.975193696454582E-3</v>
      </c>
      <c r="H115" s="614">
        <v>5.8090000000000002</v>
      </c>
      <c r="I115" s="118">
        <v>6.294E-9</v>
      </c>
      <c r="J115" s="97">
        <v>557923</v>
      </c>
      <c r="K115" s="101" t="s">
        <v>840</v>
      </c>
      <c r="L115" s="55" t="s">
        <v>235</v>
      </c>
      <c r="M115" s="97">
        <v>557982</v>
      </c>
      <c r="N115" s="875" t="s">
        <v>33276</v>
      </c>
      <c r="O115" s="92" t="s">
        <v>841</v>
      </c>
      <c r="P115" s="119" t="s">
        <v>8</v>
      </c>
      <c r="Q115" s="51" t="s">
        <v>8</v>
      </c>
      <c r="R115" s="51" t="s">
        <v>8</v>
      </c>
      <c r="S115" s="367" t="s">
        <v>230</v>
      </c>
      <c r="T115" s="1387"/>
      <c r="U115" s="96">
        <v>109</v>
      </c>
      <c r="V115" s="97">
        <v>98532540</v>
      </c>
      <c r="W115" s="97">
        <v>98641215</v>
      </c>
      <c r="X115" s="618" t="s">
        <v>839</v>
      </c>
      <c r="Y115" s="618" t="s">
        <v>839</v>
      </c>
      <c r="Z115" s="654">
        <v>4.5200000000000001E-9</v>
      </c>
      <c r="AA115" s="1386"/>
      <c r="AB115" s="55" t="s">
        <v>230</v>
      </c>
      <c r="AC115" s="100">
        <v>4.525E-9</v>
      </c>
      <c r="AE115" s="557" t="s">
        <v>172</v>
      </c>
      <c r="AF115" s="557" t="s">
        <v>172</v>
      </c>
      <c r="AG115" s="557" t="s">
        <v>172</v>
      </c>
    </row>
    <row r="116" spans="1:33" ht="26" x14ac:dyDescent="0.15">
      <c r="A116" s="51" t="s">
        <v>842</v>
      </c>
      <c r="B116" s="96">
        <v>16</v>
      </c>
      <c r="C116" s="97">
        <v>28915433</v>
      </c>
      <c r="D116" s="96" t="s">
        <v>237</v>
      </c>
      <c r="E116" s="116">
        <v>0.64349999999999996</v>
      </c>
      <c r="F116" s="98">
        <v>-1.175820043117626E-2</v>
      </c>
      <c r="G116" s="117">
        <v>2.0258787786313335E-3</v>
      </c>
      <c r="H116" s="614">
        <v>-5.8040000000000003</v>
      </c>
      <c r="I116" s="118">
        <v>6.4750000000000001E-9</v>
      </c>
      <c r="J116" s="97">
        <v>557923</v>
      </c>
      <c r="K116" s="101" t="s">
        <v>3480</v>
      </c>
      <c r="L116" s="55" t="s">
        <v>235</v>
      </c>
      <c r="M116" s="97">
        <v>309</v>
      </c>
      <c r="N116" s="875" t="s">
        <v>33277</v>
      </c>
      <c r="O116" s="92" t="s">
        <v>844</v>
      </c>
      <c r="P116" s="119" t="s">
        <v>8</v>
      </c>
      <c r="Q116" s="51" t="s">
        <v>8</v>
      </c>
      <c r="R116" s="51" t="s">
        <v>845</v>
      </c>
      <c r="S116" s="367" t="s">
        <v>230</v>
      </c>
      <c r="T116" s="1387"/>
      <c r="U116" s="96">
        <v>115</v>
      </c>
      <c r="V116" s="97">
        <v>28826049</v>
      </c>
      <c r="W116" s="97">
        <v>29008079</v>
      </c>
      <c r="X116" s="618" t="s">
        <v>842</v>
      </c>
      <c r="Y116" s="618" t="s">
        <v>842</v>
      </c>
      <c r="Z116" s="654">
        <v>6.48E-9</v>
      </c>
      <c r="AA116" s="1386"/>
      <c r="AB116" s="55" t="s">
        <v>230</v>
      </c>
      <c r="AC116" s="100">
        <v>6.4810000000000003E-9</v>
      </c>
      <c r="AE116" s="557" t="s">
        <v>172</v>
      </c>
      <c r="AF116" s="557" t="s">
        <v>172</v>
      </c>
      <c r="AG116" s="557" t="s">
        <v>172</v>
      </c>
    </row>
    <row r="117" spans="1:33" ht="39" x14ac:dyDescent="0.15">
      <c r="A117" s="51" t="s">
        <v>846</v>
      </c>
      <c r="B117" s="96">
        <v>5</v>
      </c>
      <c r="C117" s="97">
        <v>102622453</v>
      </c>
      <c r="D117" s="96" t="s">
        <v>228</v>
      </c>
      <c r="E117" s="116">
        <v>0.32540000000000002</v>
      </c>
      <c r="F117" s="98">
        <v>1.2005737833197638E-2</v>
      </c>
      <c r="G117" s="117">
        <v>2.0710260191819283E-3</v>
      </c>
      <c r="H117" s="614">
        <v>5.7969999999999997</v>
      </c>
      <c r="I117" s="118">
        <v>6.7549999999999999E-9</v>
      </c>
      <c r="J117" s="97">
        <v>557923</v>
      </c>
      <c r="K117" s="101" t="s">
        <v>502</v>
      </c>
      <c r="L117" s="55" t="s">
        <v>235</v>
      </c>
      <c r="M117" s="97">
        <v>-28011</v>
      </c>
      <c r="N117" s="875" t="s">
        <v>33159</v>
      </c>
      <c r="O117" s="51" t="s">
        <v>847</v>
      </c>
      <c r="P117" s="119" t="s">
        <v>8</v>
      </c>
      <c r="Q117" s="51" t="s">
        <v>8</v>
      </c>
      <c r="R117" s="51" t="s">
        <v>8</v>
      </c>
      <c r="S117" s="367" t="s">
        <v>230</v>
      </c>
      <c r="T117" s="1387"/>
      <c r="U117" s="96">
        <v>54</v>
      </c>
      <c r="V117" s="97">
        <v>102595837</v>
      </c>
      <c r="W117" s="97">
        <v>102686157</v>
      </c>
      <c r="X117" s="618" t="s">
        <v>846</v>
      </c>
      <c r="Y117" s="618" t="s">
        <v>846</v>
      </c>
      <c r="Z117" s="654">
        <v>6.7599999999999998E-9</v>
      </c>
      <c r="AA117" s="1386"/>
      <c r="AB117" s="55" t="s">
        <v>230</v>
      </c>
      <c r="AC117" s="100">
        <v>6.7569999999999997E-9</v>
      </c>
      <c r="AE117" s="557" t="s">
        <v>172</v>
      </c>
      <c r="AF117" s="557" t="s">
        <v>172</v>
      </c>
      <c r="AG117" s="557" t="s">
        <v>172</v>
      </c>
    </row>
    <row r="118" spans="1:33" ht="39" x14ac:dyDescent="0.15">
      <c r="A118" s="51" t="s">
        <v>848</v>
      </c>
      <c r="B118" s="96">
        <v>7</v>
      </c>
      <c r="C118" s="97">
        <v>3948683</v>
      </c>
      <c r="D118" s="96" t="s">
        <v>228</v>
      </c>
      <c r="E118" s="116">
        <v>0.79220000000000002</v>
      </c>
      <c r="F118" s="98">
        <v>1.3847005699569915E-2</v>
      </c>
      <c r="G118" s="117">
        <v>2.3915381173695879E-3</v>
      </c>
      <c r="H118" s="614">
        <v>5.79</v>
      </c>
      <c r="I118" s="118">
        <v>7.0310000000000002E-9</v>
      </c>
      <c r="J118" s="97">
        <v>557923</v>
      </c>
      <c r="K118" s="101" t="s">
        <v>849</v>
      </c>
      <c r="L118" s="55" t="s">
        <v>230</v>
      </c>
      <c r="M118" s="97">
        <v>-607603</v>
      </c>
      <c r="N118" s="875" t="s">
        <v>33278</v>
      </c>
      <c r="O118" s="51" t="s">
        <v>8</v>
      </c>
      <c r="P118" s="119" t="s">
        <v>8</v>
      </c>
      <c r="Q118" s="51" t="s">
        <v>8</v>
      </c>
      <c r="R118" s="51" t="s">
        <v>8</v>
      </c>
      <c r="S118" s="367" t="s">
        <v>230</v>
      </c>
      <c r="T118" s="1387"/>
      <c r="U118" s="96">
        <v>61</v>
      </c>
      <c r="V118" s="97">
        <v>3844877</v>
      </c>
      <c r="W118" s="97">
        <v>3952043</v>
      </c>
      <c r="X118" s="618" t="s">
        <v>848</v>
      </c>
      <c r="Y118" s="618" t="s">
        <v>848</v>
      </c>
      <c r="Z118" s="654">
        <v>7.0399999999999997E-9</v>
      </c>
      <c r="AA118" s="1386"/>
      <c r="AB118" s="55" t="s">
        <v>230</v>
      </c>
      <c r="AC118" s="100">
        <v>7.0450000000000004E-9</v>
      </c>
      <c r="AE118" s="557" t="s">
        <v>172</v>
      </c>
      <c r="AF118" s="557" t="s">
        <v>172</v>
      </c>
      <c r="AG118" s="557" t="s">
        <v>172</v>
      </c>
    </row>
    <row r="119" spans="1:33" ht="39" x14ac:dyDescent="0.15">
      <c r="A119" s="51" t="s">
        <v>850</v>
      </c>
      <c r="B119" s="96">
        <v>13</v>
      </c>
      <c r="C119" s="97">
        <v>80918117</v>
      </c>
      <c r="D119" s="96" t="s">
        <v>228</v>
      </c>
      <c r="E119" s="116">
        <v>0.72550000000000003</v>
      </c>
      <c r="F119" s="98">
        <v>1.2545946414053929E-2</v>
      </c>
      <c r="G119" s="117">
        <v>2.1743407996627261E-3</v>
      </c>
      <c r="H119" s="614">
        <v>5.77</v>
      </c>
      <c r="I119" s="118">
        <v>7.9110000000000005E-9</v>
      </c>
      <c r="J119" s="97">
        <v>557923</v>
      </c>
      <c r="K119" s="101" t="s">
        <v>851</v>
      </c>
      <c r="L119" s="55" t="s">
        <v>235</v>
      </c>
      <c r="M119" s="97">
        <v>-8006</v>
      </c>
      <c r="N119" s="875" t="s">
        <v>33279</v>
      </c>
      <c r="O119" s="51" t="s">
        <v>8</v>
      </c>
      <c r="P119" s="119" t="s">
        <v>8</v>
      </c>
      <c r="Q119" s="51" t="s">
        <v>8</v>
      </c>
      <c r="R119" s="51" t="s">
        <v>8</v>
      </c>
      <c r="S119" s="367" t="s">
        <v>230</v>
      </c>
      <c r="T119" s="1387"/>
      <c r="U119" s="96">
        <v>105</v>
      </c>
      <c r="V119" s="97">
        <v>80911525</v>
      </c>
      <c r="W119" s="97">
        <v>80930178</v>
      </c>
      <c r="X119" s="618" t="s">
        <v>850</v>
      </c>
      <c r="Y119" s="618" t="s">
        <v>850</v>
      </c>
      <c r="Z119" s="654">
        <v>7.9300000000000005E-9</v>
      </c>
      <c r="AA119" s="1386"/>
      <c r="AB119" s="55" t="s">
        <v>230</v>
      </c>
      <c r="AC119" s="100">
        <v>7.9340000000000001E-9</v>
      </c>
      <c r="AE119" s="557" t="s">
        <v>172</v>
      </c>
      <c r="AF119" s="557" t="s">
        <v>172</v>
      </c>
      <c r="AG119" s="557" t="s">
        <v>172</v>
      </c>
    </row>
    <row r="120" spans="1:33" ht="26" x14ac:dyDescent="0.15">
      <c r="A120" s="51" t="s">
        <v>852</v>
      </c>
      <c r="B120" s="96">
        <v>16</v>
      </c>
      <c r="C120" s="97">
        <v>61835295</v>
      </c>
      <c r="D120" s="96" t="s">
        <v>237</v>
      </c>
      <c r="E120" s="116">
        <v>0.93089999999999995</v>
      </c>
      <c r="F120" s="98">
        <v>-2.2044497975568681E-2</v>
      </c>
      <c r="G120" s="117">
        <v>3.8258413702826591E-3</v>
      </c>
      <c r="H120" s="614">
        <v>-5.7619999999999996</v>
      </c>
      <c r="I120" s="118">
        <v>8.3009999999999994E-9</v>
      </c>
      <c r="J120" s="97">
        <v>557923</v>
      </c>
      <c r="K120" s="101" t="s">
        <v>611</v>
      </c>
      <c r="L120" s="55" t="s">
        <v>230</v>
      </c>
      <c r="M120" s="97">
        <v>-154126</v>
      </c>
      <c r="N120" s="875" t="s">
        <v>33280</v>
      </c>
      <c r="O120" s="51" t="s">
        <v>8</v>
      </c>
      <c r="P120" s="119" t="s">
        <v>8</v>
      </c>
      <c r="Q120" s="51" t="s">
        <v>8</v>
      </c>
      <c r="R120" s="51" t="s">
        <v>8</v>
      </c>
      <c r="S120" s="367" t="s">
        <v>230</v>
      </c>
      <c r="T120" s="1387"/>
      <c r="U120" s="96">
        <v>121</v>
      </c>
      <c r="V120" s="97">
        <v>61647113</v>
      </c>
      <c r="W120" s="97">
        <v>61835295</v>
      </c>
      <c r="X120" s="618" t="s">
        <v>32876</v>
      </c>
      <c r="Y120" s="618" t="s">
        <v>610</v>
      </c>
      <c r="Z120" s="654">
        <v>1.7900000000000001E-14</v>
      </c>
      <c r="AA120" s="1386"/>
      <c r="AB120" s="55" t="s">
        <v>235</v>
      </c>
      <c r="AC120" s="100" t="s">
        <v>172</v>
      </c>
      <c r="AE120" s="557" t="s">
        <v>172</v>
      </c>
      <c r="AF120" s="557" t="s">
        <v>172</v>
      </c>
      <c r="AG120" s="557" t="s">
        <v>172</v>
      </c>
    </row>
    <row r="121" spans="1:33" ht="26" x14ac:dyDescent="0.15">
      <c r="A121" s="51" t="s">
        <v>853</v>
      </c>
      <c r="B121" s="96">
        <v>2</v>
      </c>
      <c r="C121" s="97">
        <v>210108859</v>
      </c>
      <c r="D121" s="96" t="s">
        <v>237</v>
      </c>
      <c r="E121" s="116">
        <v>0.29930000000000001</v>
      </c>
      <c r="F121" s="98">
        <v>1.219180304826775E-2</v>
      </c>
      <c r="G121" s="117">
        <v>2.1188395982390949E-3</v>
      </c>
      <c r="H121" s="614">
        <v>5.7539999999999996</v>
      </c>
      <c r="I121" s="118">
        <v>8.7039999999999997E-9</v>
      </c>
      <c r="J121" s="97">
        <v>557923</v>
      </c>
      <c r="K121" s="101" t="s">
        <v>854</v>
      </c>
      <c r="L121" s="55" t="s">
        <v>235</v>
      </c>
      <c r="M121" s="97">
        <v>179874</v>
      </c>
      <c r="N121" s="875" t="s">
        <v>33281</v>
      </c>
      <c r="O121" s="51" t="s">
        <v>8</v>
      </c>
      <c r="P121" s="119" t="s">
        <v>8</v>
      </c>
      <c r="Q121" s="51" t="s">
        <v>8</v>
      </c>
      <c r="R121" s="51" t="s">
        <v>8</v>
      </c>
      <c r="S121" s="367" t="s">
        <v>230</v>
      </c>
      <c r="T121" s="1387"/>
      <c r="U121" s="96">
        <v>27</v>
      </c>
      <c r="V121" s="97">
        <v>210073063</v>
      </c>
      <c r="W121" s="97">
        <v>210111080</v>
      </c>
      <c r="X121" s="618" t="s">
        <v>853</v>
      </c>
      <c r="Y121" s="618" t="s">
        <v>853</v>
      </c>
      <c r="Z121" s="654">
        <v>8.7199999999999997E-9</v>
      </c>
      <c r="AA121" s="1386"/>
      <c r="AB121" s="55" t="s">
        <v>230</v>
      </c>
      <c r="AC121" s="100">
        <v>8.7229999999999998E-9</v>
      </c>
      <c r="AE121" s="557" t="s">
        <v>172</v>
      </c>
      <c r="AF121" s="557" t="s">
        <v>172</v>
      </c>
      <c r="AG121" s="557" t="s">
        <v>172</v>
      </c>
    </row>
    <row r="122" spans="1:33" ht="26" x14ac:dyDescent="0.15">
      <c r="A122" s="51" t="s">
        <v>855</v>
      </c>
      <c r="B122" s="96">
        <v>2</v>
      </c>
      <c r="C122" s="97">
        <v>165176541</v>
      </c>
      <c r="D122" s="96" t="s">
        <v>237</v>
      </c>
      <c r="E122" s="116">
        <v>0.1822</v>
      </c>
      <c r="F122" s="98">
        <v>1.4456498851744801E-2</v>
      </c>
      <c r="G122" s="117">
        <v>2.5137365417744395E-3</v>
      </c>
      <c r="H122" s="614">
        <v>5.7510000000000003</v>
      </c>
      <c r="I122" s="118">
        <v>8.8620000000000002E-9</v>
      </c>
      <c r="J122" s="97">
        <v>557923</v>
      </c>
      <c r="K122" s="101" t="s">
        <v>856</v>
      </c>
      <c r="L122" s="55" t="s">
        <v>235</v>
      </c>
      <c r="M122" s="97">
        <v>172782</v>
      </c>
      <c r="N122" s="875" t="s">
        <v>33282</v>
      </c>
      <c r="O122" s="51" t="s">
        <v>8</v>
      </c>
      <c r="P122" s="51" t="s">
        <v>857</v>
      </c>
      <c r="Q122" s="51" t="s">
        <v>233</v>
      </c>
      <c r="R122" s="51" t="s">
        <v>8</v>
      </c>
      <c r="S122" s="367" t="s">
        <v>230</v>
      </c>
      <c r="T122" s="1387"/>
      <c r="U122" s="96">
        <v>25</v>
      </c>
      <c r="V122" s="97">
        <v>165133462</v>
      </c>
      <c r="W122" s="97">
        <v>165203117</v>
      </c>
      <c r="X122" s="618" t="s">
        <v>855</v>
      </c>
      <c r="Y122" s="618" t="s">
        <v>855</v>
      </c>
      <c r="Z122" s="654">
        <v>8.8800000000000008E-9</v>
      </c>
      <c r="AA122" s="1386"/>
      <c r="AB122" s="55" t="s">
        <v>230</v>
      </c>
      <c r="AC122" s="100">
        <v>8.8800000000000008E-9</v>
      </c>
      <c r="AE122" s="557" t="s">
        <v>172</v>
      </c>
      <c r="AF122" s="557" t="s">
        <v>172</v>
      </c>
      <c r="AG122" s="557" t="s">
        <v>172</v>
      </c>
    </row>
    <row r="123" spans="1:33" ht="26" x14ac:dyDescent="0.15">
      <c r="A123" s="51" t="s">
        <v>858</v>
      </c>
      <c r="B123" s="96">
        <v>20</v>
      </c>
      <c r="C123" s="97">
        <v>51617949</v>
      </c>
      <c r="D123" s="96" t="s">
        <v>228</v>
      </c>
      <c r="E123" s="116">
        <v>0.59660000000000002</v>
      </c>
      <c r="F123" s="98">
        <v>1.1349284171898453E-2</v>
      </c>
      <c r="G123" s="117">
        <v>1.9779163771171926E-3</v>
      </c>
      <c r="H123" s="614">
        <v>5.7380000000000004</v>
      </c>
      <c r="I123" s="118">
        <v>9.565E-9</v>
      </c>
      <c r="J123" s="97">
        <v>557923</v>
      </c>
      <c r="K123" s="101" t="s">
        <v>859</v>
      </c>
      <c r="L123" s="55" t="s">
        <v>230</v>
      </c>
      <c r="M123" s="97">
        <v>-29003</v>
      </c>
      <c r="N123" s="875" t="s">
        <v>33283</v>
      </c>
      <c r="O123" s="51" t="s">
        <v>8</v>
      </c>
      <c r="P123" s="119" t="s">
        <v>8</v>
      </c>
      <c r="Q123" s="51" t="s">
        <v>8</v>
      </c>
      <c r="R123" s="51" t="s">
        <v>8</v>
      </c>
      <c r="S123" s="367" t="s">
        <v>230</v>
      </c>
      <c r="T123" s="1387"/>
      <c r="U123" s="96">
        <v>133</v>
      </c>
      <c r="V123" s="97">
        <v>51601105</v>
      </c>
      <c r="W123" s="97">
        <v>51631183</v>
      </c>
      <c r="X123" s="618" t="s">
        <v>858</v>
      </c>
      <c r="Y123" s="618" t="s">
        <v>858</v>
      </c>
      <c r="Z123" s="654">
        <v>9.5999999999999999E-9</v>
      </c>
      <c r="AA123" s="1386"/>
      <c r="AB123" s="55" t="s">
        <v>230</v>
      </c>
      <c r="AC123" s="100">
        <v>9.5949999999999992E-9</v>
      </c>
      <c r="AE123" s="557" t="s">
        <v>172</v>
      </c>
      <c r="AF123" s="557" t="s">
        <v>172</v>
      </c>
      <c r="AG123" s="557" t="s">
        <v>172</v>
      </c>
    </row>
    <row r="124" spans="1:33" ht="39" x14ac:dyDescent="0.15">
      <c r="A124" s="51" t="s">
        <v>860</v>
      </c>
      <c r="B124" s="96">
        <v>5</v>
      </c>
      <c r="C124" s="97">
        <v>26016363</v>
      </c>
      <c r="D124" s="96" t="s">
        <v>228</v>
      </c>
      <c r="E124" s="116">
        <v>0.62270000000000003</v>
      </c>
      <c r="F124" s="98">
        <v>1.1486698086506862E-2</v>
      </c>
      <c r="G124" s="117">
        <v>2.0018644277634825E-3</v>
      </c>
      <c r="H124" s="614">
        <v>5.7380000000000004</v>
      </c>
      <c r="I124" s="118">
        <v>9.5860000000000006E-9</v>
      </c>
      <c r="J124" s="97">
        <v>557923</v>
      </c>
      <c r="K124" s="101" t="s">
        <v>394</v>
      </c>
      <c r="L124" s="55" t="s">
        <v>235</v>
      </c>
      <c r="M124" s="97">
        <v>864346</v>
      </c>
      <c r="N124" s="875" t="s">
        <v>33119</v>
      </c>
      <c r="O124" s="51" t="s">
        <v>861</v>
      </c>
      <c r="P124" s="119" t="s">
        <v>8</v>
      </c>
      <c r="Q124" s="51" t="s">
        <v>8</v>
      </c>
      <c r="R124" s="51" t="s">
        <v>8</v>
      </c>
      <c r="S124" s="367" t="s">
        <v>230</v>
      </c>
      <c r="T124" s="1387"/>
      <c r="U124" s="96">
        <v>48</v>
      </c>
      <c r="V124" s="97">
        <v>26012700</v>
      </c>
      <c r="W124" s="97">
        <v>26070627</v>
      </c>
      <c r="X124" s="618" t="s">
        <v>860</v>
      </c>
      <c r="Y124" s="618" t="s">
        <v>860</v>
      </c>
      <c r="Z124" s="654">
        <v>8.9899999999999998E-9</v>
      </c>
      <c r="AA124" s="1386"/>
      <c r="AB124" s="55" t="s">
        <v>230</v>
      </c>
      <c r="AC124" s="100">
        <v>8.9860000000000002E-9</v>
      </c>
      <c r="AE124" s="557" t="s">
        <v>172</v>
      </c>
      <c r="AF124" s="557" t="s">
        <v>172</v>
      </c>
      <c r="AG124" s="557" t="s">
        <v>172</v>
      </c>
    </row>
    <row r="125" spans="1:33" ht="26" x14ac:dyDescent="0.15">
      <c r="A125" s="51" t="s">
        <v>862</v>
      </c>
      <c r="B125" s="96">
        <v>3</v>
      </c>
      <c r="C125" s="97">
        <v>3879401</v>
      </c>
      <c r="D125" s="96" t="s">
        <v>237</v>
      </c>
      <c r="E125" s="116">
        <v>0.19120000000000001</v>
      </c>
      <c r="F125" s="98">
        <v>1.4121366625494524E-2</v>
      </c>
      <c r="G125" s="117">
        <v>2.4674762581678358E-3</v>
      </c>
      <c r="H125" s="614">
        <v>5.7229999999999999</v>
      </c>
      <c r="I125" s="118">
        <v>1.048E-8</v>
      </c>
      <c r="J125" s="97">
        <v>557923</v>
      </c>
      <c r="K125" s="101" t="s">
        <v>863</v>
      </c>
      <c r="L125" s="55" t="s">
        <v>230</v>
      </c>
      <c r="M125" s="97">
        <v>-38280</v>
      </c>
      <c r="N125" s="875" t="s">
        <v>33284</v>
      </c>
      <c r="O125" s="51" t="s">
        <v>8</v>
      </c>
      <c r="P125" s="119" t="s">
        <v>8</v>
      </c>
      <c r="Q125" s="51" t="s">
        <v>8</v>
      </c>
      <c r="R125" s="51" t="s">
        <v>8</v>
      </c>
      <c r="S125" s="367" t="s">
        <v>230</v>
      </c>
      <c r="T125" s="1387"/>
      <c r="U125" s="96">
        <v>28</v>
      </c>
      <c r="V125" s="97">
        <v>3879401</v>
      </c>
      <c r="W125" s="97">
        <v>3880784</v>
      </c>
      <c r="X125" s="618" t="s">
        <v>862</v>
      </c>
      <c r="Y125" s="618" t="s">
        <v>862</v>
      </c>
      <c r="Z125" s="654">
        <v>1.05E-8</v>
      </c>
      <c r="AA125" s="1386"/>
      <c r="AB125" s="55" t="s">
        <v>230</v>
      </c>
      <c r="AC125" s="100">
        <v>1.047E-8</v>
      </c>
      <c r="AE125" s="557" t="s">
        <v>172</v>
      </c>
      <c r="AF125" s="557" t="s">
        <v>172</v>
      </c>
      <c r="AG125" s="557" t="s">
        <v>172</v>
      </c>
    </row>
    <row r="126" spans="1:33" ht="26" x14ac:dyDescent="0.15">
      <c r="A126" s="51" t="s">
        <v>864</v>
      </c>
      <c r="B126" s="96">
        <v>4</v>
      </c>
      <c r="C126" s="97">
        <v>30900191</v>
      </c>
      <c r="D126" s="96" t="s">
        <v>228</v>
      </c>
      <c r="E126" s="116">
        <v>0.2424</v>
      </c>
      <c r="F126" s="98">
        <v>-1.2947185135844579E-2</v>
      </c>
      <c r="G126" s="117">
        <v>2.2642856131242705E-3</v>
      </c>
      <c r="H126" s="614">
        <v>-5.718</v>
      </c>
      <c r="I126" s="118">
        <v>1.0789999999999999E-8</v>
      </c>
      <c r="J126" s="97">
        <v>557923</v>
      </c>
      <c r="K126" s="101" t="s">
        <v>427</v>
      </c>
      <c r="L126" s="55" t="s">
        <v>230</v>
      </c>
      <c r="M126" s="97">
        <v>-178240</v>
      </c>
      <c r="N126" s="875" t="s">
        <v>33285</v>
      </c>
      <c r="O126" s="51" t="s">
        <v>8</v>
      </c>
      <c r="P126" s="119" t="s">
        <v>8</v>
      </c>
      <c r="Q126" s="51" t="s">
        <v>8</v>
      </c>
      <c r="R126" s="51" t="s">
        <v>8</v>
      </c>
      <c r="S126" s="367" t="s">
        <v>230</v>
      </c>
      <c r="T126" s="1387"/>
      <c r="U126" s="96">
        <v>39</v>
      </c>
      <c r="V126" s="97">
        <v>30809377</v>
      </c>
      <c r="W126" s="97">
        <v>31204657</v>
      </c>
      <c r="X126" s="618" t="s">
        <v>32952</v>
      </c>
      <c r="Y126" s="618" t="s">
        <v>760</v>
      </c>
      <c r="Z126" s="654">
        <v>9.8500000000000001E-10</v>
      </c>
      <c r="AA126" s="1386"/>
      <c r="AB126" s="55" t="s">
        <v>235</v>
      </c>
      <c r="AC126" s="100" t="s">
        <v>172</v>
      </c>
      <c r="AE126" s="557" t="s">
        <v>172</v>
      </c>
      <c r="AF126" s="557" t="s">
        <v>172</v>
      </c>
      <c r="AG126" s="557" t="s">
        <v>172</v>
      </c>
    </row>
    <row r="127" spans="1:33" ht="26" x14ac:dyDescent="0.15">
      <c r="A127" s="51" t="s">
        <v>865</v>
      </c>
      <c r="B127" s="96">
        <v>4</v>
      </c>
      <c r="C127" s="97">
        <v>98182579</v>
      </c>
      <c r="D127" s="96" t="s">
        <v>265</v>
      </c>
      <c r="E127" s="116">
        <v>0.31879999999999997</v>
      </c>
      <c r="F127" s="98">
        <v>-1.1895569698017763E-2</v>
      </c>
      <c r="G127" s="117">
        <v>2.0821931906209981E-3</v>
      </c>
      <c r="H127" s="614">
        <v>-5.7130000000000001</v>
      </c>
      <c r="I127" s="118">
        <v>1.1129999999999999E-8</v>
      </c>
      <c r="J127" s="97">
        <v>557923</v>
      </c>
      <c r="K127" s="101" t="s">
        <v>866</v>
      </c>
      <c r="L127" s="55" t="s">
        <v>235</v>
      </c>
      <c r="M127" s="97">
        <v>297446</v>
      </c>
      <c r="N127" s="875" t="s">
        <v>33286</v>
      </c>
      <c r="O127" s="51" t="s">
        <v>8</v>
      </c>
      <c r="P127" s="51" t="s">
        <v>867</v>
      </c>
      <c r="Q127" s="51" t="s">
        <v>233</v>
      </c>
      <c r="R127" s="51" t="s">
        <v>8</v>
      </c>
      <c r="S127" s="367" t="s">
        <v>230</v>
      </c>
      <c r="T127" s="1387"/>
      <c r="U127" s="96">
        <v>44</v>
      </c>
      <c r="V127" s="97">
        <v>98054536</v>
      </c>
      <c r="W127" s="97">
        <v>98278379</v>
      </c>
      <c r="X127" s="618" t="s">
        <v>865</v>
      </c>
      <c r="Y127" s="618" t="s">
        <v>865</v>
      </c>
      <c r="Z127" s="654">
        <v>2.5699999999999999E-8</v>
      </c>
      <c r="AA127" s="1386"/>
      <c r="AB127" s="55" t="s">
        <v>230</v>
      </c>
      <c r="AC127" s="100">
        <v>2.571E-8</v>
      </c>
      <c r="AE127" s="557" t="s">
        <v>172</v>
      </c>
      <c r="AF127" s="557" t="s">
        <v>172</v>
      </c>
      <c r="AG127" s="557" t="s">
        <v>172</v>
      </c>
    </row>
    <row r="128" spans="1:33" ht="39" x14ac:dyDescent="0.15">
      <c r="A128" s="51" t="s">
        <v>868</v>
      </c>
      <c r="B128" s="96">
        <v>2</v>
      </c>
      <c r="C128" s="97">
        <v>44693059</v>
      </c>
      <c r="D128" s="96" t="s">
        <v>237</v>
      </c>
      <c r="E128" s="116">
        <v>0.93200000000000005</v>
      </c>
      <c r="F128" s="98">
        <v>-2.2012392371334451E-2</v>
      </c>
      <c r="G128" s="117">
        <v>3.8543849363219139E-3</v>
      </c>
      <c r="H128" s="614">
        <v>-5.7110000000000003</v>
      </c>
      <c r="I128" s="118">
        <v>1.125E-8</v>
      </c>
      <c r="J128" s="97">
        <v>557923</v>
      </c>
      <c r="K128" s="101" t="s">
        <v>334</v>
      </c>
      <c r="L128" s="55" t="s">
        <v>230</v>
      </c>
      <c r="M128" s="97">
        <v>-104016</v>
      </c>
      <c r="N128" s="875" t="s">
        <v>33287</v>
      </c>
      <c r="O128" s="51" t="s">
        <v>8</v>
      </c>
      <c r="P128" s="92" t="s">
        <v>869</v>
      </c>
      <c r="Q128" s="92" t="s">
        <v>302</v>
      </c>
      <c r="R128" s="51" t="s">
        <v>8</v>
      </c>
      <c r="S128" s="367" t="s">
        <v>230</v>
      </c>
      <c r="T128" s="1387"/>
      <c r="U128" s="96">
        <v>19</v>
      </c>
      <c r="V128" s="97">
        <v>44528681</v>
      </c>
      <c r="W128" s="97">
        <v>44879412</v>
      </c>
      <c r="X128" s="618" t="s">
        <v>868</v>
      </c>
      <c r="Y128" s="618" t="s">
        <v>32949</v>
      </c>
      <c r="Z128" s="654">
        <v>9.9200000000000009E-10</v>
      </c>
      <c r="AA128" s="1386"/>
      <c r="AB128" s="55" t="s">
        <v>235</v>
      </c>
      <c r="AC128" s="100" t="s">
        <v>172</v>
      </c>
      <c r="AE128" s="557" t="s">
        <v>172</v>
      </c>
      <c r="AF128" s="557" t="s">
        <v>172</v>
      </c>
      <c r="AG128" s="557" t="s">
        <v>172</v>
      </c>
    </row>
    <row r="129" spans="1:33" ht="26" x14ac:dyDescent="0.15">
      <c r="A129" s="51" t="s">
        <v>511</v>
      </c>
      <c r="B129" s="96">
        <v>2</v>
      </c>
      <c r="C129" s="97">
        <v>140341020</v>
      </c>
      <c r="D129" s="96" t="s">
        <v>228</v>
      </c>
      <c r="E129" s="116">
        <v>0.67210000000000003</v>
      </c>
      <c r="F129" s="98">
        <v>1.1802280988242852E-2</v>
      </c>
      <c r="G129" s="117">
        <v>2.066949384981235E-3</v>
      </c>
      <c r="H129" s="614">
        <v>5.71</v>
      </c>
      <c r="I129" s="118">
        <v>1.132E-8</v>
      </c>
      <c r="J129" s="97">
        <v>557923</v>
      </c>
      <c r="K129" s="101" t="s">
        <v>512</v>
      </c>
      <c r="L129" s="55" t="s">
        <v>235</v>
      </c>
      <c r="M129" s="97">
        <v>647976</v>
      </c>
      <c r="N129" s="875" t="s">
        <v>33164</v>
      </c>
      <c r="O129" s="92" t="s">
        <v>870</v>
      </c>
      <c r="P129" s="119" t="s">
        <v>8</v>
      </c>
      <c r="Q129" s="51" t="s">
        <v>8</v>
      </c>
      <c r="R129" s="51" t="s">
        <v>8</v>
      </c>
      <c r="S129" s="367" t="s">
        <v>230</v>
      </c>
      <c r="T129" s="1387"/>
      <c r="U129" s="96">
        <v>21</v>
      </c>
      <c r="V129" s="97">
        <v>140192497</v>
      </c>
      <c r="W129" s="97">
        <v>140462211</v>
      </c>
      <c r="X129" s="618" t="s">
        <v>511</v>
      </c>
      <c r="Y129" s="618" t="s">
        <v>172</v>
      </c>
      <c r="Z129" s="654" t="s">
        <v>172</v>
      </c>
      <c r="AA129" s="1386"/>
      <c r="AB129" s="55" t="s">
        <v>235</v>
      </c>
      <c r="AC129" s="100" t="s">
        <v>172</v>
      </c>
      <c r="AE129" s="557" t="s">
        <v>172</v>
      </c>
      <c r="AF129" s="557" t="s">
        <v>172</v>
      </c>
      <c r="AG129" s="557" t="s">
        <v>172</v>
      </c>
    </row>
    <row r="130" spans="1:33" ht="26" x14ac:dyDescent="0.15">
      <c r="A130" s="51" t="s">
        <v>871</v>
      </c>
      <c r="B130" s="96">
        <v>16</v>
      </c>
      <c r="C130" s="97">
        <v>51442634</v>
      </c>
      <c r="D130" s="96" t="s">
        <v>228</v>
      </c>
      <c r="E130" s="116">
        <v>0.2908</v>
      </c>
      <c r="F130" s="98">
        <v>-1.2181113064888621E-2</v>
      </c>
      <c r="G130" s="117">
        <v>2.1366625267301566E-3</v>
      </c>
      <c r="H130" s="614">
        <v>-5.7009999999999996</v>
      </c>
      <c r="I130" s="118">
        <v>1.1889999999999999E-8</v>
      </c>
      <c r="J130" s="97">
        <v>557923</v>
      </c>
      <c r="K130" s="101" t="s">
        <v>872</v>
      </c>
      <c r="L130" s="55" t="s">
        <v>235</v>
      </c>
      <c r="M130" s="97">
        <v>-272748</v>
      </c>
      <c r="N130" s="875" t="s">
        <v>33288</v>
      </c>
      <c r="O130" s="51" t="s">
        <v>8</v>
      </c>
      <c r="P130" s="119" t="s">
        <v>8</v>
      </c>
      <c r="Q130" s="51" t="s">
        <v>8</v>
      </c>
      <c r="R130" s="51" t="s">
        <v>8</v>
      </c>
      <c r="S130" s="367" t="s">
        <v>230</v>
      </c>
      <c r="T130" s="1387"/>
      <c r="U130" s="96">
        <v>118</v>
      </c>
      <c r="V130" s="97">
        <v>51442634</v>
      </c>
      <c r="W130" s="97">
        <v>51455794</v>
      </c>
      <c r="X130" s="618" t="s">
        <v>871</v>
      </c>
      <c r="Y130" s="618" t="s">
        <v>172</v>
      </c>
      <c r="Z130" s="654" t="s">
        <v>172</v>
      </c>
      <c r="AA130" s="1386"/>
      <c r="AB130" s="55" t="s">
        <v>235</v>
      </c>
      <c r="AC130" s="100" t="s">
        <v>172</v>
      </c>
      <c r="AE130" s="557" t="s">
        <v>172</v>
      </c>
      <c r="AF130" s="557" t="s">
        <v>172</v>
      </c>
      <c r="AG130" s="557" t="s">
        <v>172</v>
      </c>
    </row>
    <row r="131" spans="1:33" ht="26" x14ac:dyDescent="0.15">
      <c r="A131" s="51" t="s">
        <v>873</v>
      </c>
      <c r="B131" s="96">
        <v>10</v>
      </c>
      <c r="C131" s="97">
        <v>66664137</v>
      </c>
      <c r="D131" s="96" t="s">
        <v>237</v>
      </c>
      <c r="E131" s="116">
        <v>0.83520000000000005</v>
      </c>
      <c r="F131" s="98">
        <v>-1.4871353827605771E-2</v>
      </c>
      <c r="G131" s="117">
        <v>2.6154333147389679E-3</v>
      </c>
      <c r="H131" s="614">
        <v>-5.6859999999999999</v>
      </c>
      <c r="I131" s="118">
        <v>1.301E-8</v>
      </c>
      <c r="J131" s="97">
        <v>557923</v>
      </c>
      <c r="K131" s="101" t="s">
        <v>874</v>
      </c>
      <c r="L131" s="55" t="s">
        <v>235</v>
      </c>
      <c r="M131" s="97">
        <v>1008139</v>
      </c>
      <c r="N131" s="875" t="s">
        <v>33289</v>
      </c>
      <c r="O131" s="51" t="s">
        <v>8</v>
      </c>
      <c r="P131" s="102" t="s">
        <v>875</v>
      </c>
      <c r="Q131" s="92" t="s">
        <v>302</v>
      </c>
      <c r="R131" s="51" t="s">
        <v>8</v>
      </c>
      <c r="S131" s="367" t="s">
        <v>230</v>
      </c>
      <c r="T131" s="1387"/>
      <c r="U131" s="96">
        <v>89</v>
      </c>
      <c r="V131" s="97">
        <v>66652165</v>
      </c>
      <c r="W131" s="97">
        <v>66902844</v>
      </c>
      <c r="X131" s="618" t="s">
        <v>32875</v>
      </c>
      <c r="Y131" s="618" t="s">
        <v>32954</v>
      </c>
      <c r="Z131" s="654">
        <v>1.5799999999999999E-8</v>
      </c>
      <c r="AA131" s="1386"/>
      <c r="AB131" s="55" t="s">
        <v>235</v>
      </c>
      <c r="AC131" s="100" t="s">
        <v>172</v>
      </c>
      <c r="AE131" s="557" t="s">
        <v>172</v>
      </c>
      <c r="AF131" s="557" t="s">
        <v>172</v>
      </c>
      <c r="AG131" s="557" t="s">
        <v>172</v>
      </c>
    </row>
    <row r="132" spans="1:33" ht="26" x14ac:dyDescent="0.15">
      <c r="A132" s="51" t="s">
        <v>876</v>
      </c>
      <c r="B132" s="96">
        <v>6</v>
      </c>
      <c r="C132" s="97">
        <v>67521101</v>
      </c>
      <c r="D132" s="96" t="s">
        <v>237</v>
      </c>
      <c r="E132" s="116">
        <v>0.23269999999999999</v>
      </c>
      <c r="F132" s="98">
        <v>-1.3054708418917212E-2</v>
      </c>
      <c r="G132" s="117">
        <v>2.2963427298007409E-3</v>
      </c>
      <c r="H132" s="614">
        <v>-5.6849999999999996</v>
      </c>
      <c r="I132" s="118">
        <v>1.3070000000000001E-8</v>
      </c>
      <c r="J132" s="97">
        <v>557923</v>
      </c>
      <c r="K132" s="101" t="s">
        <v>877</v>
      </c>
      <c r="L132" s="55" t="s">
        <v>235</v>
      </c>
      <c r="M132" s="97">
        <v>-1509790</v>
      </c>
      <c r="N132" s="875" t="s">
        <v>33290</v>
      </c>
      <c r="O132" s="92" t="s">
        <v>878</v>
      </c>
      <c r="P132" s="51" t="s">
        <v>879</v>
      </c>
      <c r="Q132" s="51" t="s">
        <v>233</v>
      </c>
      <c r="R132" s="51" t="s">
        <v>8</v>
      </c>
      <c r="S132" s="367" t="s">
        <v>230</v>
      </c>
      <c r="T132" s="1387"/>
      <c r="U132" s="96">
        <v>59</v>
      </c>
      <c r="V132" s="97">
        <v>67405639</v>
      </c>
      <c r="W132" s="97">
        <v>67555226</v>
      </c>
      <c r="X132" s="618" t="s">
        <v>876</v>
      </c>
      <c r="Y132" s="618" t="s">
        <v>876</v>
      </c>
      <c r="Z132" s="654">
        <v>1.31E-8</v>
      </c>
      <c r="AA132" s="1386"/>
      <c r="AB132" s="55" t="s">
        <v>230</v>
      </c>
      <c r="AC132" s="100">
        <v>1.309E-8</v>
      </c>
      <c r="AE132" s="557" t="s">
        <v>172</v>
      </c>
      <c r="AF132" s="557" t="s">
        <v>172</v>
      </c>
      <c r="AG132" s="557" t="s">
        <v>172</v>
      </c>
    </row>
    <row r="133" spans="1:33" ht="39" x14ac:dyDescent="0.15">
      <c r="A133" s="51" t="s">
        <v>880</v>
      </c>
      <c r="B133" s="96">
        <v>16</v>
      </c>
      <c r="C133" s="97">
        <v>7371458</v>
      </c>
      <c r="D133" s="96" t="s">
        <v>237</v>
      </c>
      <c r="E133" s="116">
        <v>0.82110000000000005</v>
      </c>
      <c r="F133" s="98">
        <v>-1.4369997359033725E-2</v>
      </c>
      <c r="G133" s="117">
        <v>2.5317120082864208E-3</v>
      </c>
      <c r="H133" s="614">
        <v>-5.6760000000000002</v>
      </c>
      <c r="I133" s="118">
        <v>1.3820000000000001E-8</v>
      </c>
      <c r="J133" s="97">
        <v>557923</v>
      </c>
      <c r="K133" s="101" t="s">
        <v>5748</v>
      </c>
      <c r="L133" s="55" t="s">
        <v>235</v>
      </c>
      <c r="M133" s="97">
        <v>1248044</v>
      </c>
      <c r="N133" s="875" t="s">
        <v>33291</v>
      </c>
      <c r="O133" s="51" t="s">
        <v>882</v>
      </c>
      <c r="P133" s="119" t="s">
        <v>8</v>
      </c>
      <c r="Q133" s="51" t="s">
        <v>8</v>
      </c>
      <c r="R133" s="51" t="s">
        <v>438</v>
      </c>
      <c r="S133" s="367" t="s">
        <v>230</v>
      </c>
      <c r="T133" s="1387"/>
      <c r="U133" s="96">
        <v>114</v>
      </c>
      <c r="V133" s="97">
        <v>7324960</v>
      </c>
      <c r="W133" s="97">
        <v>7417203</v>
      </c>
      <c r="X133" s="618" t="s">
        <v>880</v>
      </c>
      <c r="Y133" s="618" t="s">
        <v>880</v>
      </c>
      <c r="Z133" s="654">
        <v>1.3799999999999999E-8</v>
      </c>
      <c r="AA133" s="1386"/>
      <c r="AB133" s="55" t="s">
        <v>230</v>
      </c>
      <c r="AC133" s="100">
        <v>1.3799999999999999E-8</v>
      </c>
      <c r="AE133" s="557" t="s">
        <v>172</v>
      </c>
      <c r="AF133" s="557" t="s">
        <v>172</v>
      </c>
      <c r="AG133" s="557" t="s">
        <v>172</v>
      </c>
    </row>
    <row r="134" spans="1:33" ht="91" x14ac:dyDescent="0.15">
      <c r="A134" s="51" t="s">
        <v>883</v>
      </c>
      <c r="B134" s="96">
        <v>3</v>
      </c>
      <c r="C134" s="97">
        <v>85303549</v>
      </c>
      <c r="D134" s="96" t="s">
        <v>228</v>
      </c>
      <c r="E134" s="116">
        <v>0.93110000000000004</v>
      </c>
      <c r="F134" s="98">
        <v>-2.1710155606217248E-2</v>
      </c>
      <c r="G134" s="117">
        <v>3.8309785788278186E-3</v>
      </c>
      <c r="H134" s="614">
        <v>-5.6669999999999998</v>
      </c>
      <c r="I134" s="118">
        <v>1.453E-8</v>
      </c>
      <c r="J134" s="97">
        <v>557923</v>
      </c>
      <c r="K134" s="101" t="s">
        <v>229</v>
      </c>
      <c r="L134" s="55" t="s">
        <v>230</v>
      </c>
      <c r="M134" s="97">
        <v>-295416</v>
      </c>
      <c r="N134" s="875" t="s">
        <v>33192</v>
      </c>
      <c r="O134" s="51" t="s">
        <v>884</v>
      </c>
      <c r="P134" s="119" t="s">
        <v>8</v>
      </c>
      <c r="Q134" s="51" t="s">
        <v>8</v>
      </c>
      <c r="R134" s="51" t="s">
        <v>234</v>
      </c>
      <c r="S134" s="367" t="s">
        <v>230</v>
      </c>
      <c r="T134" s="1387"/>
      <c r="U134" s="96">
        <v>34</v>
      </c>
      <c r="V134" s="97">
        <v>84853161</v>
      </c>
      <c r="W134" s="97">
        <v>86737900</v>
      </c>
      <c r="X134" s="618" t="s">
        <v>32870</v>
      </c>
      <c r="Y134" s="618" t="s">
        <v>580</v>
      </c>
      <c r="Z134" s="654">
        <v>1.0600000000000001E-83</v>
      </c>
      <c r="AA134" s="1386"/>
      <c r="AB134" s="55" t="s">
        <v>235</v>
      </c>
      <c r="AC134" s="100" t="s">
        <v>172</v>
      </c>
      <c r="AE134" s="557" t="s">
        <v>172</v>
      </c>
      <c r="AF134" s="557" t="s">
        <v>172</v>
      </c>
      <c r="AG134" s="557" t="s">
        <v>172</v>
      </c>
    </row>
    <row r="135" spans="1:33" ht="26" x14ac:dyDescent="0.15">
      <c r="A135" s="51" t="s">
        <v>885</v>
      </c>
      <c r="B135" s="96">
        <v>15</v>
      </c>
      <c r="C135" s="97">
        <v>96009883</v>
      </c>
      <c r="D135" s="96" t="s">
        <v>237</v>
      </c>
      <c r="E135" s="116">
        <v>0.80230000000000001</v>
      </c>
      <c r="F135" s="98">
        <v>1.3804552644939662E-2</v>
      </c>
      <c r="G135" s="117">
        <v>2.4363841590080587E-3</v>
      </c>
      <c r="H135" s="614">
        <v>5.6660000000000004</v>
      </c>
      <c r="I135" s="118">
        <v>1.462E-8</v>
      </c>
      <c r="J135" s="97">
        <v>557923</v>
      </c>
      <c r="K135" s="101" t="s">
        <v>886</v>
      </c>
      <c r="L135" s="55" t="s">
        <v>235</v>
      </c>
      <c r="M135" s="97">
        <v>859274</v>
      </c>
      <c r="N135" s="875" t="s">
        <v>33292</v>
      </c>
      <c r="O135" s="51" t="s">
        <v>8</v>
      </c>
      <c r="P135" s="119" t="s">
        <v>8</v>
      </c>
      <c r="Q135" s="51" t="s">
        <v>8</v>
      </c>
      <c r="R135" s="51" t="s">
        <v>8</v>
      </c>
      <c r="S135" s="367" t="s">
        <v>230</v>
      </c>
      <c r="T135" s="1387"/>
      <c r="U135" s="96">
        <v>113</v>
      </c>
      <c r="V135" s="97">
        <v>96002970</v>
      </c>
      <c r="W135" s="97">
        <v>96043471</v>
      </c>
      <c r="X135" s="618" t="s">
        <v>885</v>
      </c>
      <c r="Y135" s="618" t="s">
        <v>885</v>
      </c>
      <c r="Z135" s="654">
        <v>1.46E-8</v>
      </c>
      <c r="AA135" s="1386"/>
      <c r="AB135" s="55" t="s">
        <v>230</v>
      </c>
      <c r="AC135" s="100">
        <v>1.4629999999999999E-8</v>
      </c>
      <c r="AE135" s="557" t="s">
        <v>172</v>
      </c>
      <c r="AF135" s="557" t="s">
        <v>172</v>
      </c>
      <c r="AG135" s="557" t="s">
        <v>172</v>
      </c>
    </row>
    <row r="136" spans="1:33" ht="39" x14ac:dyDescent="0.15">
      <c r="A136" s="51" t="s">
        <v>887</v>
      </c>
      <c r="B136" s="96">
        <v>3</v>
      </c>
      <c r="C136" s="97">
        <v>114134268</v>
      </c>
      <c r="D136" s="96" t="s">
        <v>237</v>
      </c>
      <c r="E136" s="116">
        <v>0.18740000000000001</v>
      </c>
      <c r="F136" s="98">
        <v>1.40886981926579E-2</v>
      </c>
      <c r="G136" s="117">
        <v>2.4865333908679669E-3</v>
      </c>
      <c r="H136" s="614">
        <v>5.6660000000000004</v>
      </c>
      <c r="I136" s="118">
        <v>1.465E-8</v>
      </c>
      <c r="J136" s="97">
        <v>557923</v>
      </c>
      <c r="K136" s="101" t="s">
        <v>768</v>
      </c>
      <c r="L136" s="55" t="s">
        <v>230</v>
      </c>
      <c r="M136" s="97">
        <v>-100920</v>
      </c>
      <c r="N136" s="875" t="s">
        <v>33249</v>
      </c>
      <c r="O136" s="51" t="s">
        <v>888</v>
      </c>
      <c r="P136" s="119" t="s">
        <v>8</v>
      </c>
      <c r="Q136" s="51" t="s">
        <v>8</v>
      </c>
      <c r="R136" s="51" t="s">
        <v>8</v>
      </c>
      <c r="S136" s="367" t="s">
        <v>230</v>
      </c>
      <c r="T136" s="1387"/>
      <c r="U136" s="96">
        <v>35</v>
      </c>
      <c r="V136" s="97">
        <v>114134268</v>
      </c>
      <c r="W136" s="97">
        <v>114342413</v>
      </c>
      <c r="X136" s="618" t="s">
        <v>32951</v>
      </c>
      <c r="Y136" s="618" t="s">
        <v>767</v>
      </c>
      <c r="Z136" s="654">
        <v>1.55E-9</v>
      </c>
      <c r="AA136" s="1386"/>
      <c r="AB136" s="55" t="s">
        <v>235</v>
      </c>
      <c r="AC136" s="100" t="s">
        <v>172</v>
      </c>
      <c r="AE136" s="557" t="s">
        <v>172</v>
      </c>
      <c r="AF136" s="557" t="s">
        <v>172</v>
      </c>
      <c r="AG136" s="557" t="s">
        <v>172</v>
      </c>
    </row>
    <row r="137" spans="1:33" ht="26" x14ac:dyDescent="0.15">
      <c r="A137" s="52" t="s">
        <v>889</v>
      </c>
      <c r="B137" s="555">
        <v>9</v>
      </c>
      <c r="C137" s="556">
        <v>116555661</v>
      </c>
      <c r="D137" s="555" t="s">
        <v>228</v>
      </c>
      <c r="E137" s="1298">
        <v>0.34260000000000002</v>
      </c>
      <c r="F137" s="1299">
        <v>1.1545872476478191E-2</v>
      </c>
      <c r="G137" s="1300">
        <v>2.0446028823230371E-3</v>
      </c>
      <c r="H137" s="1301">
        <v>5.6470000000000002</v>
      </c>
      <c r="I137" s="1302">
        <v>1.637E-8</v>
      </c>
      <c r="J137" s="556">
        <v>557923</v>
      </c>
      <c r="K137" s="901" t="s">
        <v>890</v>
      </c>
      <c r="L137" s="823" t="s">
        <v>235</v>
      </c>
      <c r="M137" s="556">
        <v>82901</v>
      </c>
      <c r="N137" s="877" t="s">
        <v>33293</v>
      </c>
      <c r="O137" s="52" t="s">
        <v>8</v>
      </c>
      <c r="P137" s="93" t="s">
        <v>8</v>
      </c>
      <c r="Q137" s="52" t="s">
        <v>8</v>
      </c>
      <c r="R137" s="52" t="s">
        <v>8</v>
      </c>
      <c r="S137" s="1375" t="s">
        <v>230</v>
      </c>
      <c r="T137" s="1387"/>
      <c r="U137" s="96">
        <v>83</v>
      </c>
      <c r="V137" s="97">
        <v>116506979</v>
      </c>
      <c r="W137" s="97">
        <v>116627557</v>
      </c>
      <c r="X137" s="618" t="s">
        <v>889</v>
      </c>
      <c r="Y137" s="618" t="s">
        <v>889</v>
      </c>
      <c r="Z137" s="654">
        <v>2.1500000000000001E-8</v>
      </c>
      <c r="AA137" s="1386"/>
      <c r="AB137" s="55" t="s">
        <v>230</v>
      </c>
      <c r="AC137" s="100">
        <v>2.1530000000000002E-8</v>
      </c>
      <c r="AE137" s="557" t="s">
        <v>172</v>
      </c>
      <c r="AF137" s="557" t="s">
        <v>172</v>
      </c>
      <c r="AG137" s="557" t="s">
        <v>172</v>
      </c>
    </row>
    <row r="138" spans="1:33" ht="26" x14ac:dyDescent="0.15">
      <c r="A138" s="51" t="s">
        <v>891</v>
      </c>
      <c r="B138" s="96">
        <v>12</v>
      </c>
      <c r="C138" s="97">
        <v>24710424</v>
      </c>
      <c r="D138" s="96" t="s">
        <v>228</v>
      </c>
      <c r="E138" s="116">
        <v>0.38719999999999999</v>
      </c>
      <c r="F138" s="98">
        <v>-1.123092473481992E-2</v>
      </c>
      <c r="G138" s="117">
        <v>1.9920050966335439E-3</v>
      </c>
      <c r="H138" s="614">
        <v>-5.6379999999999999</v>
      </c>
      <c r="I138" s="118">
        <v>1.7170000000000001E-8</v>
      </c>
      <c r="J138" s="97">
        <v>557923</v>
      </c>
      <c r="K138" s="101" t="s">
        <v>12712</v>
      </c>
      <c r="L138" s="55" t="s">
        <v>235</v>
      </c>
      <c r="M138" s="97">
        <v>252534</v>
      </c>
      <c r="N138" s="875" t="s">
        <v>33294</v>
      </c>
      <c r="O138" s="51" t="s">
        <v>8</v>
      </c>
      <c r="P138" s="119" t="s">
        <v>8</v>
      </c>
      <c r="Q138" s="51" t="s">
        <v>8</v>
      </c>
      <c r="R138" s="51" t="s">
        <v>8</v>
      </c>
      <c r="S138" s="367" t="s">
        <v>230</v>
      </c>
      <c r="T138" s="1387"/>
      <c r="U138" s="96">
        <v>99</v>
      </c>
      <c r="V138" s="97">
        <v>24701831</v>
      </c>
      <c r="W138" s="97">
        <v>24755531</v>
      </c>
      <c r="X138" s="618" t="s">
        <v>891</v>
      </c>
      <c r="Y138" s="618" t="s">
        <v>891</v>
      </c>
      <c r="Z138" s="654">
        <v>1.7199999999999999E-8</v>
      </c>
      <c r="AA138" s="1386"/>
      <c r="AB138" s="55" t="s">
        <v>230</v>
      </c>
      <c r="AC138" s="100">
        <v>1.7220000000000001E-8</v>
      </c>
      <c r="AE138" s="557" t="s">
        <v>172</v>
      </c>
      <c r="AF138" s="557" t="s">
        <v>172</v>
      </c>
      <c r="AG138" s="557" t="s">
        <v>172</v>
      </c>
    </row>
    <row r="139" spans="1:33" ht="26" x14ac:dyDescent="0.15">
      <c r="A139" s="51" t="s">
        <v>893</v>
      </c>
      <c r="B139" s="96">
        <v>15</v>
      </c>
      <c r="C139" s="97">
        <v>47966752</v>
      </c>
      <c r="D139" s="96" t="s">
        <v>237</v>
      </c>
      <c r="E139" s="116">
        <v>0.39429999999999998</v>
      </c>
      <c r="F139" s="98">
        <v>1.1156664019906297E-2</v>
      </c>
      <c r="G139" s="117">
        <v>1.9855248300242566E-3</v>
      </c>
      <c r="H139" s="614">
        <v>5.6189999999999998</v>
      </c>
      <c r="I139" s="118">
        <v>1.9259999999999998E-8</v>
      </c>
      <c r="J139" s="97">
        <v>557923</v>
      </c>
      <c r="K139" s="101" t="s">
        <v>2371</v>
      </c>
      <c r="L139" s="55" t="s">
        <v>235</v>
      </c>
      <c r="M139" s="97">
        <v>446417</v>
      </c>
      <c r="N139" s="875" t="s">
        <v>33295</v>
      </c>
      <c r="O139" s="92" t="s">
        <v>895</v>
      </c>
      <c r="P139" s="119" t="s">
        <v>8</v>
      </c>
      <c r="Q139" s="51" t="s">
        <v>8</v>
      </c>
      <c r="R139" s="51" t="s">
        <v>8</v>
      </c>
      <c r="S139" s="367" t="s">
        <v>230</v>
      </c>
      <c r="T139" s="1387"/>
      <c r="U139" s="96">
        <v>111</v>
      </c>
      <c r="V139" s="97">
        <v>47896440</v>
      </c>
      <c r="W139" s="97">
        <v>47981025</v>
      </c>
      <c r="X139" s="618" t="s">
        <v>893</v>
      </c>
      <c r="Y139" s="618" t="s">
        <v>893</v>
      </c>
      <c r="Z139" s="654">
        <v>1.92E-8</v>
      </c>
      <c r="AA139" s="1386"/>
      <c r="AB139" s="55" t="s">
        <v>230</v>
      </c>
      <c r="AC139" s="100">
        <v>1.9219999999999999E-8</v>
      </c>
      <c r="AE139" s="557" t="s">
        <v>172</v>
      </c>
      <c r="AF139" s="557" t="s">
        <v>172</v>
      </c>
      <c r="AG139" s="557" t="s">
        <v>172</v>
      </c>
    </row>
    <row r="140" spans="1:33" ht="26" x14ac:dyDescent="0.15">
      <c r="A140" s="51" t="s">
        <v>896</v>
      </c>
      <c r="B140" s="96">
        <v>4</v>
      </c>
      <c r="C140" s="97">
        <v>102894289</v>
      </c>
      <c r="D140" s="96" t="s">
        <v>237</v>
      </c>
      <c r="E140" s="116">
        <v>0.45</v>
      </c>
      <c r="F140" s="98">
        <v>1.0908743132650993E-2</v>
      </c>
      <c r="G140" s="117">
        <v>1.9504278799662065E-3</v>
      </c>
      <c r="H140" s="614">
        <v>5.593</v>
      </c>
      <c r="I140" s="118">
        <v>2.2300000000000001E-8</v>
      </c>
      <c r="J140" s="97">
        <v>557923</v>
      </c>
      <c r="K140" s="101" t="s">
        <v>897</v>
      </c>
      <c r="L140" s="55" t="s">
        <v>230</v>
      </c>
      <c r="M140" s="97">
        <v>-182525</v>
      </c>
      <c r="N140" s="875" t="s">
        <v>33296</v>
      </c>
      <c r="O140" s="51" t="s">
        <v>8</v>
      </c>
      <c r="P140" s="119" t="s">
        <v>8</v>
      </c>
      <c r="Q140" s="51" t="s">
        <v>8</v>
      </c>
      <c r="R140" s="51" t="s">
        <v>8</v>
      </c>
      <c r="S140" s="367" t="s">
        <v>230</v>
      </c>
      <c r="T140" s="1387"/>
      <c r="U140" s="96">
        <v>45</v>
      </c>
      <c r="V140" s="97">
        <v>102769693</v>
      </c>
      <c r="W140" s="97">
        <v>103283117</v>
      </c>
      <c r="X140" s="618" t="s">
        <v>32871</v>
      </c>
      <c r="Y140" s="618" t="s">
        <v>678</v>
      </c>
      <c r="Z140" s="654">
        <v>5.3600000000000001E-11</v>
      </c>
      <c r="AA140" s="1386"/>
      <c r="AB140" s="55" t="s">
        <v>235</v>
      </c>
      <c r="AC140" s="100" t="s">
        <v>172</v>
      </c>
      <c r="AE140" s="557" t="s">
        <v>172</v>
      </c>
      <c r="AF140" s="557" t="s">
        <v>172</v>
      </c>
      <c r="AG140" s="557" t="s">
        <v>172</v>
      </c>
    </row>
    <row r="141" spans="1:33" ht="26" x14ac:dyDescent="0.15">
      <c r="A141" s="51" t="s">
        <v>898</v>
      </c>
      <c r="B141" s="96">
        <v>9</v>
      </c>
      <c r="C141" s="97">
        <v>16676601</v>
      </c>
      <c r="D141" s="96" t="s">
        <v>237</v>
      </c>
      <c r="E141" s="116">
        <v>0.78290000000000004</v>
      </c>
      <c r="F141" s="98">
        <v>1.313784917490865E-2</v>
      </c>
      <c r="G141" s="117">
        <v>2.3536096694569421E-3</v>
      </c>
      <c r="H141" s="614">
        <v>5.5819999999999999</v>
      </c>
      <c r="I141" s="118">
        <v>2.3750000000000001E-8</v>
      </c>
      <c r="J141" s="97">
        <v>557923</v>
      </c>
      <c r="K141" s="101" t="s">
        <v>899</v>
      </c>
      <c r="L141" s="55" t="s">
        <v>230</v>
      </c>
      <c r="M141" s="97">
        <v>-267100</v>
      </c>
      <c r="N141" s="875" t="s">
        <v>33297</v>
      </c>
      <c r="O141" s="51" t="s">
        <v>8</v>
      </c>
      <c r="P141" s="119" t="s">
        <v>8</v>
      </c>
      <c r="Q141" s="51" t="s">
        <v>8</v>
      </c>
      <c r="R141" s="51" t="s">
        <v>8</v>
      </c>
      <c r="S141" s="367" t="s">
        <v>230</v>
      </c>
      <c r="T141" s="1387"/>
      <c r="U141" s="96">
        <v>79</v>
      </c>
      <c r="V141" s="97">
        <v>16676601</v>
      </c>
      <c r="W141" s="97">
        <v>16677496</v>
      </c>
      <c r="X141" s="618" t="s">
        <v>898</v>
      </c>
      <c r="Y141" s="618" t="s">
        <v>898</v>
      </c>
      <c r="Z141" s="654">
        <v>4.8E-8</v>
      </c>
      <c r="AA141" s="1386"/>
      <c r="AB141" s="55" t="s">
        <v>230</v>
      </c>
      <c r="AC141" s="100">
        <v>4.8039999999999999E-8</v>
      </c>
      <c r="AE141" s="557" t="s">
        <v>172</v>
      </c>
      <c r="AF141" s="557" t="s">
        <v>172</v>
      </c>
      <c r="AG141" s="557" t="s">
        <v>172</v>
      </c>
    </row>
    <row r="142" spans="1:33" ht="26" x14ac:dyDescent="0.15">
      <c r="A142" s="51" t="s">
        <v>900</v>
      </c>
      <c r="B142" s="96">
        <v>1</v>
      </c>
      <c r="C142" s="97">
        <v>69737907</v>
      </c>
      <c r="D142" s="96" t="s">
        <v>228</v>
      </c>
      <c r="E142" s="116">
        <v>0.96040000000000003</v>
      </c>
      <c r="F142" s="98">
        <v>-2.7768719382886237E-2</v>
      </c>
      <c r="G142" s="117">
        <v>4.9755813264444069E-3</v>
      </c>
      <c r="H142" s="614">
        <v>-5.5810000000000004</v>
      </c>
      <c r="I142" s="118">
        <v>2.3899999999999999E-8</v>
      </c>
      <c r="J142" s="97">
        <v>557923</v>
      </c>
      <c r="K142" s="101" t="s">
        <v>901</v>
      </c>
      <c r="L142" s="55" t="s">
        <v>235</v>
      </c>
      <c r="M142" s="97">
        <v>295323</v>
      </c>
      <c r="N142" s="875" t="s">
        <v>33298</v>
      </c>
      <c r="O142" s="51" t="s">
        <v>8</v>
      </c>
      <c r="P142" s="119" t="s">
        <v>8</v>
      </c>
      <c r="Q142" s="51" t="s">
        <v>8</v>
      </c>
      <c r="R142" s="51" t="s">
        <v>8</v>
      </c>
      <c r="S142" s="367" t="s">
        <v>230</v>
      </c>
      <c r="T142" s="1387"/>
      <c r="U142" s="96">
        <v>6</v>
      </c>
      <c r="V142" s="97">
        <v>69666974</v>
      </c>
      <c r="W142" s="97">
        <v>69834018</v>
      </c>
      <c r="X142" s="618" t="s">
        <v>900</v>
      </c>
      <c r="Y142" s="618" t="s">
        <v>900</v>
      </c>
      <c r="Z142" s="654">
        <v>2.3899999999999999E-8</v>
      </c>
      <c r="AA142" s="1386"/>
      <c r="AB142" s="55" t="s">
        <v>230</v>
      </c>
      <c r="AC142" s="100">
        <v>2.393E-8</v>
      </c>
      <c r="AE142" s="557" t="s">
        <v>172</v>
      </c>
      <c r="AF142" s="557" t="s">
        <v>172</v>
      </c>
      <c r="AG142" s="557" t="s">
        <v>172</v>
      </c>
    </row>
    <row r="143" spans="1:33" ht="26" x14ac:dyDescent="0.15">
      <c r="A143" s="51" t="s">
        <v>902</v>
      </c>
      <c r="B143" s="96">
        <v>11</v>
      </c>
      <c r="C143" s="97">
        <v>101891970</v>
      </c>
      <c r="D143" s="96" t="s">
        <v>265</v>
      </c>
      <c r="E143" s="116">
        <v>0.45960000000000001</v>
      </c>
      <c r="F143" s="98">
        <v>1.0864356716290692E-2</v>
      </c>
      <c r="G143" s="117">
        <v>1.9470173326685827E-3</v>
      </c>
      <c r="H143" s="614">
        <v>5.58</v>
      </c>
      <c r="I143" s="118">
        <v>2.407E-8</v>
      </c>
      <c r="J143" s="97">
        <v>557923</v>
      </c>
      <c r="K143" s="101" t="s">
        <v>903</v>
      </c>
      <c r="L143" s="55" t="s">
        <v>235</v>
      </c>
      <c r="M143" s="97">
        <v>26177</v>
      </c>
      <c r="N143" s="875" t="s">
        <v>33299</v>
      </c>
      <c r="O143" s="51" t="s">
        <v>8</v>
      </c>
      <c r="P143" s="119" t="s">
        <v>8</v>
      </c>
      <c r="Q143" s="51" t="s">
        <v>8</v>
      </c>
      <c r="R143" s="51" t="s">
        <v>8</v>
      </c>
      <c r="S143" s="367" t="s">
        <v>230</v>
      </c>
      <c r="T143" s="1387"/>
      <c r="U143" s="96">
        <v>95</v>
      </c>
      <c r="V143" s="97">
        <v>101889763</v>
      </c>
      <c r="W143" s="97">
        <v>101892922</v>
      </c>
      <c r="X143" s="618" t="s">
        <v>902</v>
      </c>
      <c r="Y143" s="618" t="s">
        <v>902</v>
      </c>
      <c r="Z143" s="654">
        <v>2.4100000000000001E-8</v>
      </c>
      <c r="AA143" s="1386"/>
      <c r="AB143" s="55" t="s">
        <v>230</v>
      </c>
      <c r="AC143" s="100">
        <v>2.407E-8</v>
      </c>
      <c r="AE143" s="557" t="s">
        <v>172</v>
      </c>
      <c r="AF143" s="557" t="s">
        <v>172</v>
      </c>
      <c r="AG143" s="557" t="s">
        <v>172</v>
      </c>
    </row>
    <row r="144" spans="1:33" ht="26" x14ac:dyDescent="0.15">
      <c r="A144" s="51" t="s">
        <v>904</v>
      </c>
      <c r="B144" s="96">
        <v>20</v>
      </c>
      <c r="C144" s="97">
        <v>52554492</v>
      </c>
      <c r="D144" s="96" t="s">
        <v>265</v>
      </c>
      <c r="E144" s="116">
        <v>0.82599999999999996</v>
      </c>
      <c r="F144" s="98">
        <v>-1.4271696949818719E-2</v>
      </c>
      <c r="G144" s="117">
        <v>2.5594865404983359E-3</v>
      </c>
      <c r="H144" s="614">
        <v>-5.5759999999999996</v>
      </c>
      <c r="I144" s="118">
        <v>2.4550000000000001E-8</v>
      </c>
      <c r="J144" s="97">
        <v>557923</v>
      </c>
      <c r="K144" s="101" t="s">
        <v>905</v>
      </c>
      <c r="L144" s="55" t="s">
        <v>235</v>
      </c>
      <c r="M144" s="97">
        <v>5587</v>
      </c>
      <c r="N144" s="875" t="s">
        <v>33300</v>
      </c>
      <c r="O144" s="51" t="s">
        <v>8</v>
      </c>
      <c r="P144" s="119" t="s">
        <v>8</v>
      </c>
      <c r="Q144" s="51" t="s">
        <v>8</v>
      </c>
      <c r="R144" s="51" t="s">
        <v>8</v>
      </c>
      <c r="S144" s="367" t="s">
        <v>230</v>
      </c>
      <c r="T144" s="1387"/>
      <c r="U144" s="96">
        <v>134</v>
      </c>
      <c r="V144" s="97">
        <v>52546810</v>
      </c>
      <c r="W144" s="97">
        <v>52558099</v>
      </c>
      <c r="X144" s="618" t="s">
        <v>904</v>
      </c>
      <c r="Y144" s="618" t="s">
        <v>904</v>
      </c>
      <c r="Z144" s="654">
        <v>2.4599999999999999E-8</v>
      </c>
      <c r="AA144" s="1386"/>
      <c r="AB144" s="55" t="s">
        <v>230</v>
      </c>
      <c r="AC144" s="100">
        <v>2.4649999999999999E-8</v>
      </c>
      <c r="AE144" s="557" t="s">
        <v>172</v>
      </c>
      <c r="AF144" s="557" t="s">
        <v>172</v>
      </c>
      <c r="AG144" s="557" t="s">
        <v>172</v>
      </c>
    </row>
    <row r="145" spans="1:33" ht="26" x14ac:dyDescent="0.15">
      <c r="A145" s="51" t="s">
        <v>906</v>
      </c>
      <c r="B145" s="96">
        <v>10</v>
      </c>
      <c r="C145" s="97">
        <v>66652165</v>
      </c>
      <c r="D145" s="96" t="s">
        <v>237</v>
      </c>
      <c r="E145" s="116">
        <v>0.83640000000000003</v>
      </c>
      <c r="F145" s="98">
        <v>-1.4626539934202768E-2</v>
      </c>
      <c r="G145" s="117">
        <v>2.6231240914997792E-3</v>
      </c>
      <c r="H145" s="614">
        <v>-5.5759999999999996</v>
      </c>
      <c r="I145" s="118">
        <v>2.459E-8</v>
      </c>
      <c r="J145" s="97">
        <v>557923</v>
      </c>
      <c r="K145" s="101" t="s">
        <v>874</v>
      </c>
      <c r="L145" s="55" t="s">
        <v>235</v>
      </c>
      <c r="M145" s="97">
        <v>1020111</v>
      </c>
      <c r="N145" s="875" t="s">
        <v>33289</v>
      </c>
      <c r="O145" s="51" t="s">
        <v>8</v>
      </c>
      <c r="P145" s="119" t="s">
        <v>8</v>
      </c>
      <c r="Q145" s="51" t="s">
        <v>8</v>
      </c>
      <c r="R145" s="51" t="s">
        <v>8</v>
      </c>
      <c r="S145" s="367" t="s">
        <v>230</v>
      </c>
      <c r="T145" s="1387"/>
      <c r="U145" s="96">
        <v>89</v>
      </c>
      <c r="V145" s="97">
        <v>66652165</v>
      </c>
      <c r="W145" s="97">
        <v>66902844</v>
      </c>
      <c r="X145" s="618" t="s">
        <v>32875</v>
      </c>
      <c r="Y145" s="618" t="s">
        <v>32954</v>
      </c>
      <c r="Z145" s="654">
        <v>1.5799999999999999E-8</v>
      </c>
      <c r="AA145" s="1386"/>
      <c r="AB145" s="55" t="s">
        <v>235</v>
      </c>
      <c r="AC145" s="100" t="s">
        <v>172</v>
      </c>
      <c r="AE145" s="557" t="s">
        <v>172</v>
      </c>
      <c r="AF145" s="557" t="s">
        <v>172</v>
      </c>
      <c r="AG145" s="557" t="s">
        <v>172</v>
      </c>
    </row>
    <row r="146" spans="1:33" ht="26" x14ac:dyDescent="0.15">
      <c r="A146" s="51" t="s">
        <v>907</v>
      </c>
      <c r="B146" s="96">
        <v>16</v>
      </c>
      <c r="C146" s="97">
        <v>54546813</v>
      </c>
      <c r="D146" s="96" t="s">
        <v>228</v>
      </c>
      <c r="E146" s="116">
        <v>0.30149999999999999</v>
      </c>
      <c r="F146" s="98">
        <v>-1.1760387151848605E-2</v>
      </c>
      <c r="G146" s="117">
        <v>2.1144169636549094E-3</v>
      </c>
      <c r="H146" s="614">
        <v>-5.5620000000000003</v>
      </c>
      <c r="I146" s="118">
        <v>2.6689999999999999E-8</v>
      </c>
      <c r="J146" s="97">
        <v>557923</v>
      </c>
      <c r="K146" s="101" t="s">
        <v>908</v>
      </c>
      <c r="L146" s="55" t="s">
        <v>235</v>
      </c>
      <c r="M146" s="97">
        <v>-229601</v>
      </c>
      <c r="N146" s="875" t="s">
        <v>33301</v>
      </c>
      <c r="O146" s="51" t="s">
        <v>8</v>
      </c>
      <c r="P146" s="119" t="s">
        <v>8</v>
      </c>
      <c r="Q146" s="51" t="s">
        <v>8</v>
      </c>
      <c r="R146" s="51" t="s">
        <v>8</v>
      </c>
      <c r="S146" s="367" t="s">
        <v>230</v>
      </c>
      <c r="T146" s="1387"/>
      <c r="U146" s="96">
        <v>120</v>
      </c>
      <c r="V146" s="97">
        <v>54546813</v>
      </c>
      <c r="W146" s="97">
        <v>54546813</v>
      </c>
      <c r="X146" s="618" t="s">
        <v>907</v>
      </c>
      <c r="Y146" s="618" t="s">
        <v>172</v>
      </c>
      <c r="Z146" s="654" t="s">
        <v>172</v>
      </c>
      <c r="AA146" s="1386"/>
      <c r="AB146" s="55" t="s">
        <v>235</v>
      </c>
      <c r="AC146" s="100" t="s">
        <v>172</v>
      </c>
      <c r="AE146" s="557" t="s">
        <v>172</v>
      </c>
      <c r="AF146" s="557" t="s">
        <v>172</v>
      </c>
      <c r="AG146" s="557" t="s">
        <v>172</v>
      </c>
    </row>
    <row r="147" spans="1:33" ht="26" x14ac:dyDescent="0.15">
      <c r="A147" s="51" t="s">
        <v>909</v>
      </c>
      <c r="B147" s="96">
        <v>20</v>
      </c>
      <c r="C147" s="97">
        <v>62691550</v>
      </c>
      <c r="D147" s="96" t="s">
        <v>265</v>
      </c>
      <c r="E147" s="116">
        <v>0.74609999999999999</v>
      </c>
      <c r="F147" s="98">
        <v>-1.2388765264057744E-2</v>
      </c>
      <c r="G147" s="117">
        <v>2.2293981040233477E-3</v>
      </c>
      <c r="H147" s="614">
        <v>-5.5570000000000004</v>
      </c>
      <c r="I147" s="118">
        <v>2.7450000000000001E-8</v>
      </c>
      <c r="J147" s="97">
        <v>557923</v>
      </c>
      <c r="K147" s="101" t="s">
        <v>910</v>
      </c>
      <c r="L147" s="55" t="s">
        <v>230</v>
      </c>
      <c r="M147" s="97">
        <v>-3111</v>
      </c>
      <c r="N147" s="875" t="s">
        <v>33302</v>
      </c>
      <c r="O147" s="51" t="s">
        <v>8</v>
      </c>
      <c r="P147" s="119" t="s">
        <v>8</v>
      </c>
      <c r="Q147" s="51" t="s">
        <v>8</v>
      </c>
      <c r="R147" s="51" t="s">
        <v>8</v>
      </c>
      <c r="S147" s="367" t="s">
        <v>230</v>
      </c>
      <c r="T147" s="1387"/>
      <c r="U147" s="96">
        <v>135</v>
      </c>
      <c r="V147" s="97">
        <v>62691550</v>
      </c>
      <c r="W147" s="97">
        <v>62712676</v>
      </c>
      <c r="X147" s="618" t="s">
        <v>909</v>
      </c>
      <c r="Y147" s="618" t="s">
        <v>909</v>
      </c>
      <c r="Z147" s="654">
        <v>2.7500000000000001E-8</v>
      </c>
      <c r="AA147" s="1386"/>
      <c r="AB147" s="55" t="s">
        <v>230</v>
      </c>
      <c r="AC147" s="100">
        <v>2.747E-8</v>
      </c>
      <c r="AE147" s="557" t="s">
        <v>172</v>
      </c>
      <c r="AF147" s="557" t="s">
        <v>172</v>
      </c>
      <c r="AG147" s="557" t="s">
        <v>172</v>
      </c>
    </row>
    <row r="148" spans="1:33" ht="65" x14ac:dyDescent="0.15">
      <c r="A148" s="51" t="s">
        <v>911</v>
      </c>
      <c r="B148" s="96">
        <v>6</v>
      </c>
      <c r="C148" s="97">
        <v>29256420</v>
      </c>
      <c r="D148" s="96" t="s">
        <v>237</v>
      </c>
      <c r="E148" s="116">
        <v>0.3614</v>
      </c>
      <c r="F148" s="98">
        <v>-1.1205865850578763E-2</v>
      </c>
      <c r="G148" s="117">
        <v>2.0198027848916298E-3</v>
      </c>
      <c r="H148" s="614">
        <v>-5.548</v>
      </c>
      <c r="I148" s="118">
        <v>2.8819999999999999E-8</v>
      </c>
      <c r="J148" s="97">
        <v>557923</v>
      </c>
      <c r="K148" s="101" t="s">
        <v>912</v>
      </c>
      <c r="L148" s="55" t="s">
        <v>235</v>
      </c>
      <c r="M148" s="97">
        <v>18047</v>
      </c>
      <c r="N148" s="875" t="s">
        <v>33303</v>
      </c>
      <c r="O148" s="92" t="s">
        <v>913</v>
      </c>
      <c r="P148" s="119" t="s">
        <v>8</v>
      </c>
      <c r="Q148" s="51" t="s">
        <v>8</v>
      </c>
      <c r="R148" s="51" t="s">
        <v>286</v>
      </c>
      <c r="S148" s="367" t="s">
        <v>230</v>
      </c>
      <c r="T148" s="1387"/>
      <c r="U148" s="96">
        <v>57</v>
      </c>
      <c r="V148" s="97">
        <v>29115748</v>
      </c>
      <c r="W148" s="97">
        <v>29340585</v>
      </c>
      <c r="X148" s="618" t="s">
        <v>911</v>
      </c>
      <c r="Y148" s="618" t="s">
        <v>911</v>
      </c>
      <c r="Z148" s="654">
        <v>2.8900000000000001E-8</v>
      </c>
      <c r="AA148" s="1386"/>
      <c r="AB148" s="55" t="s">
        <v>230</v>
      </c>
      <c r="AC148" s="100">
        <v>2.892E-8</v>
      </c>
      <c r="AE148" s="557" t="s">
        <v>172</v>
      </c>
      <c r="AF148" s="557" t="s">
        <v>172</v>
      </c>
      <c r="AG148" s="557" t="s">
        <v>172</v>
      </c>
    </row>
    <row r="149" spans="1:33" ht="26" x14ac:dyDescent="0.15">
      <c r="A149" s="51" t="s">
        <v>914</v>
      </c>
      <c r="B149" s="96">
        <v>16</v>
      </c>
      <c r="C149" s="97">
        <v>30081367</v>
      </c>
      <c r="D149" s="96" t="s">
        <v>228</v>
      </c>
      <c r="E149" s="116">
        <v>0.15909999999999999</v>
      </c>
      <c r="F149" s="98">
        <v>-1.4712622675402158E-2</v>
      </c>
      <c r="G149" s="117">
        <v>2.6528349576996316E-3</v>
      </c>
      <c r="H149" s="614">
        <v>-5.5460000000000003</v>
      </c>
      <c r="I149" s="118">
        <v>2.92E-8</v>
      </c>
      <c r="J149" s="97">
        <v>557923</v>
      </c>
      <c r="K149" s="101" t="s">
        <v>3018</v>
      </c>
      <c r="L149" s="55" t="s">
        <v>235</v>
      </c>
      <c r="M149" s="97">
        <v>5930</v>
      </c>
      <c r="N149" s="875" t="s">
        <v>33304</v>
      </c>
      <c r="O149" s="51" t="s">
        <v>8</v>
      </c>
      <c r="P149" s="119" t="s">
        <v>8</v>
      </c>
      <c r="Q149" s="51" t="s">
        <v>8</v>
      </c>
      <c r="R149" s="51" t="s">
        <v>916</v>
      </c>
      <c r="S149" s="367" t="s">
        <v>230</v>
      </c>
      <c r="T149" s="1387"/>
      <c r="U149" s="96">
        <v>116</v>
      </c>
      <c r="V149" s="97">
        <v>29978805</v>
      </c>
      <c r="W149" s="97">
        <v>30081367</v>
      </c>
      <c r="X149" s="618" t="s">
        <v>914</v>
      </c>
      <c r="Y149" s="618" t="s">
        <v>172</v>
      </c>
      <c r="Z149" s="654" t="s">
        <v>172</v>
      </c>
      <c r="AA149" s="1386"/>
      <c r="AB149" s="55" t="s">
        <v>235</v>
      </c>
      <c r="AC149" s="100" t="s">
        <v>172</v>
      </c>
      <c r="AE149" s="557" t="s">
        <v>172</v>
      </c>
      <c r="AF149" s="557" t="s">
        <v>172</v>
      </c>
      <c r="AG149" s="557" t="s">
        <v>172</v>
      </c>
    </row>
    <row r="150" spans="1:33" ht="26" x14ac:dyDescent="0.15">
      <c r="A150" s="51" t="s">
        <v>917</v>
      </c>
      <c r="B150" s="96">
        <v>9</v>
      </c>
      <c r="C150" s="97">
        <v>19695638</v>
      </c>
      <c r="D150" s="96" t="s">
        <v>265</v>
      </c>
      <c r="E150" s="116">
        <v>0.372</v>
      </c>
      <c r="F150" s="98">
        <v>-1.1131860532415251E-2</v>
      </c>
      <c r="G150" s="117">
        <v>2.0075492393895854E-3</v>
      </c>
      <c r="H150" s="614">
        <v>-5.5449999999999999</v>
      </c>
      <c r="I150" s="118">
        <v>2.934E-8</v>
      </c>
      <c r="J150" s="97">
        <v>557923</v>
      </c>
      <c r="K150" s="101" t="s">
        <v>918</v>
      </c>
      <c r="L150" s="55" t="s">
        <v>230</v>
      </c>
      <c r="M150" s="97">
        <v>-188188</v>
      </c>
      <c r="N150" s="875" t="s">
        <v>33305</v>
      </c>
      <c r="O150" s="51" t="s">
        <v>8</v>
      </c>
      <c r="P150" s="119" t="s">
        <v>8</v>
      </c>
      <c r="Q150" s="51" t="s">
        <v>8</v>
      </c>
      <c r="R150" s="51" t="s">
        <v>8</v>
      </c>
      <c r="S150" s="367" t="s">
        <v>230</v>
      </c>
      <c r="T150" s="1387"/>
      <c r="U150" s="96">
        <v>80</v>
      </c>
      <c r="V150" s="97">
        <v>19688388</v>
      </c>
      <c r="W150" s="97">
        <v>19719041</v>
      </c>
      <c r="X150" s="618" t="s">
        <v>917</v>
      </c>
      <c r="Y150" s="618" t="s">
        <v>917</v>
      </c>
      <c r="Z150" s="654">
        <v>2.9799999999999999E-8</v>
      </c>
      <c r="AA150" s="1386"/>
      <c r="AB150" s="55" t="s">
        <v>230</v>
      </c>
      <c r="AC150" s="100">
        <v>2.981E-8</v>
      </c>
      <c r="AE150" s="557" t="s">
        <v>172</v>
      </c>
      <c r="AF150" s="557" t="s">
        <v>172</v>
      </c>
      <c r="AG150" s="557" t="s">
        <v>172</v>
      </c>
    </row>
    <row r="151" spans="1:33" ht="26" x14ac:dyDescent="0.15">
      <c r="A151" s="51" t="s">
        <v>539</v>
      </c>
      <c r="B151" s="96">
        <v>17</v>
      </c>
      <c r="C151" s="97">
        <v>71895769</v>
      </c>
      <c r="D151" s="96" t="s">
        <v>228</v>
      </c>
      <c r="E151" s="116">
        <v>0.44629999999999997</v>
      </c>
      <c r="F151" s="98">
        <v>-1.0823515494251762E-2</v>
      </c>
      <c r="G151" s="117">
        <v>1.9519414777730861E-3</v>
      </c>
      <c r="H151" s="614">
        <v>-5.5449999999999999</v>
      </c>
      <c r="I151" s="118">
        <v>2.9399999999999999E-8</v>
      </c>
      <c r="J151" s="97">
        <v>557923</v>
      </c>
      <c r="K151" s="101" t="s">
        <v>540</v>
      </c>
      <c r="L151" s="55" t="s">
        <v>235</v>
      </c>
      <c r="M151" s="97">
        <v>-161776</v>
      </c>
      <c r="N151" s="875" t="s">
        <v>33174</v>
      </c>
      <c r="O151" s="51" t="s">
        <v>919</v>
      </c>
      <c r="P151" s="119" t="s">
        <v>8</v>
      </c>
      <c r="Q151" s="51" t="s">
        <v>8</v>
      </c>
      <c r="R151" s="51" t="s">
        <v>8</v>
      </c>
      <c r="S151" s="367" t="s">
        <v>230</v>
      </c>
      <c r="T151" s="1387"/>
      <c r="U151" s="96">
        <v>127</v>
      </c>
      <c r="V151" s="97">
        <v>71875014</v>
      </c>
      <c r="W151" s="97">
        <v>71902346</v>
      </c>
      <c r="X151" s="618" t="s">
        <v>539</v>
      </c>
      <c r="Y151" s="618" t="s">
        <v>539</v>
      </c>
      <c r="Z151" s="654">
        <v>2.9399999999999999E-8</v>
      </c>
      <c r="AA151" s="1386"/>
      <c r="AB151" s="55" t="s">
        <v>230</v>
      </c>
      <c r="AC151" s="100">
        <v>2.9420000000000001E-8</v>
      </c>
      <c r="AE151" s="557" t="s">
        <v>172</v>
      </c>
      <c r="AF151" s="557" t="s">
        <v>172</v>
      </c>
      <c r="AG151" s="557" t="s">
        <v>172</v>
      </c>
    </row>
    <row r="152" spans="1:33" ht="26" x14ac:dyDescent="0.15">
      <c r="A152" s="51" t="s">
        <v>920</v>
      </c>
      <c r="B152" s="96">
        <v>22</v>
      </c>
      <c r="C152" s="97">
        <v>22254045</v>
      </c>
      <c r="D152" s="96" t="s">
        <v>265</v>
      </c>
      <c r="E152" s="116">
        <v>0.55269999999999997</v>
      </c>
      <c r="F152" s="98">
        <v>1.081923460355357E-2</v>
      </c>
      <c r="G152" s="117">
        <v>1.9515213931373685E-3</v>
      </c>
      <c r="H152" s="614">
        <v>5.5439999999999996</v>
      </c>
      <c r="I152" s="118">
        <v>2.9589999999999999E-8</v>
      </c>
      <c r="J152" s="97">
        <v>557923</v>
      </c>
      <c r="K152" s="101" t="s">
        <v>921</v>
      </c>
      <c r="L152" s="55" t="s">
        <v>235</v>
      </c>
      <c r="M152" s="97">
        <v>19747</v>
      </c>
      <c r="N152" s="875" t="s">
        <v>33306</v>
      </c>
      <c r="O152" s="51" t="s">
        <v>8</v>
      </c>
      <c r="P152" s="92" t="s">
        <v>922</v>
      </c>
      <c r="Q152" s="92" t="s">
        <v>302</v>
      </c>
      <c r="R152" s="51" t="s">
        <v>923</v>
      </c>
      <c r="S152" s="367" t="s">
        <v>230</v>
      </c>
      <c r="T152" s="1387"/>
      <c r="U152" s="96">
        <v>136</v>
      </c>
      <c r="V152" s="97">
        <v>22104873</v>
      </c>
      <c r="W152" s="97">
        <v>22333218</v>
      </c>
      <c r="X152" s="618" t="s">
        <v>920</v>
      </c>
      <c r="Y152" s="618" t="s">
        <v>920</v>
      </c>
      <c r="Z152" s="654">
        <v>2.96E-8</v>
      </c>
      <c r="AA152" s="1386"/>
      <c r="AB152" s="55" t="s">
        <v>230</v>
      </c>
      <c r="AC152" s="100">
        <v>2.9589999999999999E-8</v>
      </c>
      <c r="AE152" s="557" t="s">
        <v>172</v>
      </c>
      <c r="AF152" s="557" t="s">
        <v>172</v>
      </c>
      <c r="AG152" s="557" t="s">
        <v>172</v>
      </c>
    </row>
    <row r="153" spans="1:33" ht="26" x14ac:dyDescent="0.15">
      <c r="A153" s="51" t="s">
        <v>924</v>
      </c>
      <c r="B153" s="96">
        <v>2</v>
      </c>
      <c r="C153" s="97">
        <v>2213509</v>
      </c>
      <c r="D153" s="96" t="s">
        <v>237</v>
      </c>
      <c r="E153" s="116">
        <v>0.84889999999999999</v>
      </c>
      <c r="F153" s="98">
        <v>-1.5017646508571673E-2</v>
      </c>
      <c r="G153" s="117">
        <v>2.709299388160143E-3</v>
      </c>
      <c r="H153" s="614">
        <v>-5.5430000000000001</v>
      </c>
      <c r="I153" s="118">
        <v>2.9799999999999999E-8</v>
      </c>
      <c r="J153" s="97">
        <v>557923</v>
      </c>
      <c r="K153" s="101" t="s">
        <v>925</v>
      </c>
      <c r="L153" s="55" t="s">
        <v>230</v>
      </c>
      <c r="M153" s="97">
        <v>-420624</v>
      </c>
      <c r="N153" s="875" t="s">
        <v>33307</v>
      </c>
      <c r="O153" s="51" t="s">
        <v>8</v>
      </c>
      <c r="P153" s="119" t="s">
        <v>8</v>
      </c>
      <c r="Q153" s="51" t="s">
        <v>8</v>
      </c>
      <c r="R153" s="51" t="s">
        <v>8</v>
      </c>
      <c r="S153" s="367" t="s">
        <v>230</v>
      </c>
      <c r="T153" s="1387"/>
      <c r="U153" s="96">
        <v>17</v>
      </c>
      <c r="V153" s="97">
        <v>2169254</v>
      </c>
      <c r="W153" s="97">
        <v>2222451</v>
      </c>
      <c r="X153" s="618" t="s">
        <v>924</v>
      </c>
      <c r="Y153" s="618" t="s">
        <v>32948</v>
      </c>
      <c r="Z153" s="654">
        <v>1.8600000000000001E-8</v>
      </c>
      <c r="AA153" s="1386"/>
      <c r="AB153" s="55" t="s">
        <v>235</v>
      </c>
      <c r="AC153" s="100" t="s">
        <v>172</v>
      </c>
      <c r="AE153" s="557" t="s">
        <v>172</v>
      </c>
      <c r="AF153" s="557" t="s">
        <v>172</v>
      </c>
      <c r="AG153" s="557" t="s">
        <v>172</v>
      </c>
    </row>
    <row r="154" spans="1:33" ht="26" x14ac:dyDescent="0.15">
      <c r="A154" s="51" t="s">
        <v>370</v>
      </c>
      <c r="B154" s="96">
        <v>8</v>
      </c>
      <c r="C154" s="97">
        <v>65497573</v>
      </c>
      <c r="D154" s="96" t="s">
        <v>228</v>
      </c>
      <c r="E154" s="116">
        <v>0.11210000000000001</v>
      </c>
      <c r="F154" s="98">
        <v>-1.7042009919226761E-2</v>
      </c>
      <c r="G154" s="117">
        <v>3.0756199096240318E-3</v>
      </c>
      <c r="H154" s="614">
        <v>-5.5410000000000004</v>
      </c>
      <c r="I154" s="118">
        <v>3.0150000000000002E-8</v>
      </c>
      <c r="J154" s="97">
        <v>557923</v>
      </c>
      <c r="K154" s="101" t="s">
        <v>371</v>
      </c>
      <c r="L154" s="55" t="s">
        <v>235</v>
      </c>
      <c r="M154" s="97">
        <v>-4778</v>
      </c>
      <c r="N154" s="875" t="s">
        <v>33111</v>
      </c>
      <c r="O154" s="92" t="s">
        <v>926</v>
      </c>
      <c r="P154" s="119" t="s">
        <v>8</v>
      </c>
      <c r="Q154" s="51" t="s">
        <v>8</v>
      </c>
      <c r="R154" s="51" t="s">
        <v>8</v>
      </c>
      <c r="S154" s="367" t="s">
        <v>230</v>
      </c>
      <c r="T154" s="1387"/>
      <c r="U154" s="96">
        <v>73</v>
      </c>
      <c r="V154" s="97">
        <v>65437964</v>
      </c>
      <c r="W154" s="97">
        <v>65534148</v>
      </c>
      <c r="X154" s="618" t="s">
        <v>370</v>
      </c>
      <c r="Y154" s="618" t="s">
        <v>370</v>
      </c>
      <c r="Z154" s="654">
        <v>3.0099999999999998E-8</v>
      </c>
      <c r="AA154" s="1386"/>
      <c r="AB154" s="55" t="s">
        <v>230</v>
      </c>
      <c r="AC154" s="100">
        <v>3.0099999999999998E-8</v>
      </c>
      <c r="AE154" s="557" t="s">
        <v>172</v>
      </c>
      <c r="AF154" s="557" t="s">
        <v>172</v>
      </c>
      <c r="AG154" s="557" t="s">
        <v>172</v>
      </c>
    </row>
    <row r="155" spans="1:33" ht="26" x14ac:dyDescent="0.15">
      <c r="A155" s="51" t="s">
        <v>927</v>
      </c>
      <c r="B155" s="96">
        <v>8</v>
      </c>
      <c r="C155" s="97">
        <v>11036056</v>
      </c>
      <c r="D155" s="96" t="s">
        <v>237</v>
      </c>
      <c r="E155" s="116">
        <v>0.85189999999999999</v>
      </c>
      <c r="F155" s="98">
        <v>1.512859549300339E-2</v>
      </c>
      <c r="G155" s="117">
        <v>2.731779612315527E-3</v>
      </c>
      <c r="H155" s="614">
        <v>5.5380000000000003</v>
      </c>
      <c r="I155" s="118">
        <v>3.0680000000000001E-8</v>
      </c>
      <c r="J155" s="97">
        <v>557923</v>
      </c>
      <c r="K155" s="101" t="s">
        <v>737</v>
      </c>
      <c r="L155" s="55" t="s">
        <v>235</v>
      </c>
      <c r="M155" s="97">
        <v>105944</v>
      </c>
      <c r="N155" s="875" t="s">
        <v>33308</v>
      </c>
      <c r="O155" s="92" t="s">
        <v>928</v>
      </c>
      <c r="P155" s="119" t="s">
        <v>8</v>
      </c>
      <c r="Q155" s="51" t="s">
        <v>8</v>
      </c>
      <c r="R155" s="51" t="s">
        <v>247</v>
      </c>
      <c r="S155" s="367" t="s">
        <v>230</v>
      </c>
      <c r="T155" s="1387"/>
      <c r="U155" s="96">
        <v>71</v>
      </c>
      <c r="V155" s="97">
        <v>11036056</v>
      </c>
      <c r="W155" s="97">
        <v>11128095</v>
      </c>
      <c r="X155" s="618" t="s">
        <v>32953</v>
      </c>
      <c r="Y155" s="618" t="s">
        <v>172</v>
      </c>
      <c r="Z155" s="654" t="s">
        <v>172</v>
      </c>
      <c r="AA155" s="1386"/>
      <c r="AB155" s="55" t="s">
        <v>235</v>
      </c>
      <c r="AC155" s="100" t="s">
        <v>172</v>
      </c>
      <c r="AE155" s="557" t="s">
        <v>172</v>
      </c>
      <c r="AF155" s="557" t="s">
        <v>172</v>
      </c>
      <c r="AG155" s="557" t="s">
        <v>172</v>
      </c>
    </row>
    <row r="156" spans="1:33" ht="26" x14ac:dyDescent="0.15">
      <c r="A156" s="51" t="s">
        <v>929</v>
      </c>
      <c r="B156" s="96">
        <v>15</v>
      </c>
      <c r="C156" s="97">
        <v>73447920</v>
      </c>
      <c r="D156" s="96" t="s">
        <v>228</v>
      </c>
      <c r="E156" s="116">
        <v>0.35349999999999998</v>
      </c>
      <c r="F156" s="98">
        <v>1.1224413450213256E-2</v>
      </c>
      <c r="G156" s="117">
        <v>2.0297311844870262E-3</v>
      </c>
      <c r="H156" s="614">
        <v>5.53</v>
      </c>
      <c r="I156" s="118">
        <v>3.2070000000000002E-8</v>
      </c>
      <c r="J156" s="97">
        <v>557923</v>
      </c>
      <c r="K156" s="101" t="s">
        <v>930</v>
      </c>
      <c r="L156" s="55" t="s">
        <v>230</v>
      </c>
      <c r="M156" s="97">
        <v>-103864</v>
      </c>
      <c r="N156" s="875" t="s">
        <v>33309</v>
      </c>
      <c r="O156" s="119" t="s">
        <v>8</v>
      </c>
      <c r="P156" s="119" t="s">
        <v>8</v>
      </c>
      <c r="Q156" s="51" t="s">
        <v>8</v>
      </c>
      <c r="R156" s="51" t="s">
        <v>459</v>
      </c>
      <c r="S156" s="367" t="s">
        <v>230</v>
      </c>
      <c r="T156" s="1387"/>
      <c r="U156" s="96">
        <v>112</v>
      </c>
      <c r="V156" s="97">
        <v>73330423</v>
      </c>
      <c r="W156" s="97">
        <v>73626970</v>
      </c>
      <c r="X156" s="618" t="s">
        <v>929</v>
      </c>
      <c r="Y156" s="618" t="s">
        <v>929</v>
      </c>
      <c r="Z156" s="654">
        <v>3.2100000000000003E-8</v>
      </c>
      <c r="AA156" s="1386"/>
      <c r="AB156" s="55" t="s">
        <v>230</v>
      </c>
      <c r="AC156" s="100">
        <v>3.2059999999999997E-8</v>
      </c>
      <c r="AE156" s="557" t="s">
        <v>172</v>
      </c>
      <c r="AF156" s="557" t="s">
        <v>172</v>
      </c>
      <c r="AG156" s="557" t="s">
        <v>172</v>
      </c>
    </row>
    <row r="157" spans="1:33" ht="26" x14ac:dyDescent="0.15">
      <c r="A157" s="51" t="s">
        <v>931</v>
      </c>
      <c r="B157" s="96">
        <v>3</v>
      </c>
      <c r="C157" s="97">
        <v>161128941</v>
      </c>
      <c r="D157" s="96" t="s">
        <v>237</v>
      </c>
      <c r="E157" s="116">
        <v>0.3579</v>
      </c>
      <c r="F157" s="98">
        <v>1.1177166387011951E-2</v>
      </c>
      <c r="G157" s="117">
        <v>2.0241156079340728E-3</v>
      </c>
      <c r="H157" s="614">
        <v>5.5220000000000002</v>
      </c>
      <c r="I157" s="118">
        <v>3.3530000000000003E-8</v>
      </c>
      <c r="J157" s="97">
        <v>557923</v>
      </c>
      <c r="K157" s="101" t="s">
        <v>932</v>
      </c>
      <c r="L157" s="55" t="s">
        <v>235</v>
      </c>
      <c r="M157" s="97">
        <v>18448</v>
      </c>
      <c r="N157" s="875" t="s">
        <v>33310</v>
      </c>
      <c r="O157" s="92" t="s">
        <v>933</v>
      </c>
      <c r="P157" s="119" t="s">
        <v>8</v>
      </c>
      <c r="Q157" s="51" t="s">
        <v>8</v>
      </c>
      <c r="R157" s="51" t="s">
        <v>8</v>
      </c>
      <c r="S157" s="367" t="s">
        <v>230</v>
      </c>
      <c r="T157" s="1387"/>
      <c r="U157" s="96">
        <v>37</v>
      </c>
      <c r="V157" s="97">
        <v>160939141</v>
      </c>
      <c r="W157" s="97">
        <v>161139566</v>
      </c>
      <c r="X157" s="618" t="s">
        <v>931</v>
      </c>
      <c r="Y157" s="618" t="s">
        <v>931</v>
      </c>
      <c r="Z157" s="654">
        <v>3.3500000000000002E-8</v>
      </c>
      <c r="AA157" s="1386"/>
      <c r="AB157" s="55" t="s">
        <v>230</v>
      </c>
      <c r="AC157" s="100">
        <v>3.3540000000000001E-8</v>
      </c>
      <c r="AE157" s="557" t="s">
        <v>172</v>
      </c>
      <c r="AF157" s="557" t="s">
        <v>172</v>
      </c>
      <c r="AG157" s="557" t="s">
        <v>172</v>
      </c>
    </row>
    <row r="158" spans="1:33" ht="26" x14ac:dyDescent="0.15">
      <c r="A158" s="51" t="s">
        <v>934</v>
      </c>
      <c r="B158" s="96">
        <v>8</v>
      </c>
      <c r="C158" s="97">
        <v>143363229</v>
      </c>
      <c r="D158" s="96" t="s">
        <v>237</v>
      </c>
      <c r="E158" s="116">
        <v>0.54630000000000001</v>
      </c>
      <c r="F158" s="98">
        <v>1.0758620432036899E-2</v>
      </c>
      <c r="G158" s="117">
        <v>1.9490254405863949E-3</v>
      </c>
      <c r="H158" s="614">
        <v>5.52</v>
      </c>
      <c r="I158" s="118">
        <v>3.3820000000000001E-8</v>
      </c>
      <c r="J158" s="97">
        <v>557923</v>
      </c>
      <c r="K158" s="101" t="s">
        <v>935</v>
      </c>
      <c r="L158" s="55" t="s">
        <v>230</v>
      </c>
      <c r="M158" s="97">
        <v>-69788</v>
      </c>
      <c r="N158" s="875" t="s">
        <v>33311</v>
      </c>
      <c r="O158" s="51" t="s">
        <v>8</v>
      </c>
      <c r="P158" s="119" t="s">
        <v>8</v>
      </c>
      <c r="Q158" s="51" t="s">
        <v>8</v>
      </c>
      <c r="R158" s="51" t="s">
        <v>8</v>
      </c>
      <c r="S158" s="367" t="s">
        <v>230</v>
      </c>
      <c r="T158" s="1387"/>
      <c r="U158" s="96">
        <v>76</v>
      </c>
      <c r="V158" s="97">
        <v>143363229</v>
      </c>
      <c r="W158" s="97">
        <v>143404118</v>
      </c>
      <c r="X158" s="618" t="s">
        <v>934</v>
      </c>
      <c r="Y158" s="618" t="s">
        <v>934</v>
      </c>
      <c r="Z158" s="654">
        <v>3.3899999999999999E-8</v>
      </c>
      <c r="AA158" s="1386"/>
      <c r="AB158" s="55" t="s">
        <v>230</v>
      </c>
      <c r="AC158" s="100">
        <v>3.3920000000000002E-8</v>
      </c>
      <c r="AE158" s="557" t="s">
        <v>172</v>
      </c>
      <c r="AF158" s="557" t="s">
        <v>172</v>
      </c>
      <c r="AG158" s="557" t="s">
        <v>172</v>
      </c>
    </row>
    <row r="159" spans="1:33" ht="39" x14ac:dyDescent="0.15">
      <c r="A159" s="51" t="s">
        <v>451</v>
      </c>
      <c r="B159" s="96">
        <v>19</v>
      </c>
      <c r="C159" s="97">
        <v>31842002</v>
      </c>
      <c r="D159" s="96" t="s">
        <v>237</v>
      </c>
      <c r="E159" s="116">
        <v>0.37869999999999998</v>
      </c>
      <c r="F159" s="98">
        <v>-1.1038266233297969E-2</v>
      </c>
      <c r="G159" s="117">
        <v>2.0004106983142387E-3</v>
      </c>
      <c r="H159" s="614">
        <v>-5.5179999999999998</v>
      </c>
      <c r="I159" s="118">
        <v>3.4219999999999998E-8</v>
      </c>
      <c r="J159" s="97">
        <v>557923</v>
      </c>
      <c r="K159" s="101" t="s">
        <v>452</v>
      </c>
      <c r="L159" s="55" t="s">
        <v>235</v>
      </c>
      <c r="M159" s="97">
        <v>-76151</v>
      </c>
      <c r="N159" s="875" t="s">
        <v>33141</v>
      </c>
      <c r="O159" s="51" t="s">
        <v>936</v>
      </c>
      <c r="P159" s="119" t="s">
        <v>8</v>
      </c>
      <c r="Q159" s="51" t="s">
        <v>8</v>
      </c>
      <c r="R159" s="51" t="s">
        <v>8</v>
      </c>
      <c r="S159" s="367" t="s">
        <v>230</v>
      </c>
      <c r="T159" s="1387"/>
      <c r="U159" s="96">
        <v>131</v>
      </c>
      <c r="V159" s="97">
        <v>31829903</v>
      </c>
      <c r="W159" s="97">
        <v>31940217</v>
      </c>
      <c r="X159" s="618" t="s">
        <v>451</v>
      </c>
      <c r="Y159" s="618" t="s">
        <v>451</v>
      </c>
      <c r="Z159" s="654">
        <v>3.4300000000000003E-8</v>
      </c>
      <c r="AA159" s="1386"/>
      <c r="AB159" s="55" t="s">
        <v>230</v>
      </c>
      <c r="AC159" s="100">
        <v>3.4310000000000001E-8</v>
      </c>
      <c r="AE159" s="557" t="s">
        <v>172</v>
      </c>
      <c r="AF159" s="557" t="s">
        <v>172</v>
      </c>
      <c r="AG159" s="557" t="s">
        <v>172</v>
      </c>
    </row>
    <row r="160" spans="1:33" ht="39" x14ac:dyDescent="0.15">
      <c r="A160" s="51" t="s">
        <v>937</v>
      </c>
      <c r="B160" s="96">
        <v>11</v>
      </c>
      <c r="C160" s="97">
        <v>46048384</v>
      </c>
      <c r="D160" s="96" t="s">
        <v>228</v>
      </c>
      <c r="E160" s="116">
        <v>0.19800000000000001</v>
      </c>
      <c r="F160" s="98">
        <v>-1.3414376484713483E-2</v>
      </c>
      <c r="G160" s="117">
        <v>2.4349930086610063E-3</v>
      </c>
      <c r="H160" s="614">
        <v>-5.5090000000000003</v>
      </c>
      <c r="I160" s="118">
        <v>3.6160000000000001E-8</v>
      </c>
      <c r="J160" s="97">
        <v>557923</v>
      </c>
      <c r="K160" s="101" t="s">
        <v>938</v>
      </c>
      <c r="L160" s="55" t="s">
        <v>230</v>
      </c>
      <c r="M160" s="97">
        <v>-97514</v>
      </c>
      <c r="N160" s="875" t="s">
        <v>33312</v>
      </c>
      <c r="O160" s="51" t="s">
        <v>8</v>
      </c>
      <c r="P160" s="119" t="s">
        <v>8</v>
      </c>
      <c r="Q160" s="51" t="s">
        <v>8</v>
      </c>
      <c r="R160" s="51" t="s">
        <v>8</v>
      </c>
      <c r="S160" s="367" t="s">
        <v>230</v>
      </c>
      <c r="T160" s="1387"/>
      <c r="U160" s="96">
        <v>93</v>
      </c>
      <c r="V160" s="97">
        <v>45932246</v>
      </c>
      <c r="W160" s="97">
        <v>46050361</v>
      </c>
      <c r="X160" s="618" t="s">
        <v>937</v>
      </c>
      <c r="Y160" s="618" t="s">
        <v>937</v>
      </c>
      <c r="Z160" s="654">
        <v>3.6099999999999999E-8</v>
      </c>
      <c r="AA160" s="1386"/>
      <c r="AB160" s="55" t="s">
        <v>230</v>
      </c>
      <c r="AC160" s="100">
        <v>3.6120000000000002E-8</v>
      </c>
      <c r="AE160" s="557" t="s">
        <v>172</v>
      </c>
      <c r="AF160" s="557" t="s">
        <v>172</v>
      </c>
      <c r="AG160" s="557" t="s">
        <v>172</v>
      </c>
    </row>
    <row r="161" spans="1:33" ht="26" x14ac:dyDescent="0.15">
      <c r="A161" s="51" t="s">
        <v>939</v>
      </c>
      <c r="B161" s="96">
        <v>9</v>
      </c>
      <c r="C161" s="97">
        <v>15898228</v>
      </c>
      <c r="D161" s="96" t="s">
        <v>228</v>
      </c>
      <c r="E161" s="116">
        <v>0.29620000000000002</v>
      </c>
      <c r="F161" s="98">
        <v>1.1703490744600146E-2</v>
      </c>
      <c r="G161" s="117">
        <v>2.1252026047939251E-3</v>
      </c>
      <c r="H161" s="614">
        <v>5.5069999999999997</v>
      </c>
      <c r="I161" s="118">
        <v>3.6400000000000002E-8</v>
      </c>
      <c r="J161" s="97">
        <v>557923</v>
      </c>
      <c r="K161" s="101" t="s">
        <v>5669</v>
      </c>
      <c r="L161" s="55" t="s">
        <v>235</v>
      </c>
      <c r="M161" s="97">
        <v>305705</v>
      </c>
      <c r="N161" s="875" t="s">
        <v>33313</v>
      </c>
      <c r="O161" s="51" t="s">
        <v>8</v>
      </c>
      <c r="P161" s="119" t="s">
        <v>8</v>
      </c>
      <c r="Q161" s="51" t="s">
        <v>8</v>
      </c>
      <c r="R161" s="51" t="s">
        <v>8</v>
      </c>
      <c r="S161" s="367" t="s">
        <v>230</v>
      </c>
      <c r="T161" s="1387"/>
      <c r="U161" s="96">
        <v>77</v>
      </c>
      <c r="V161" s="97">
        <v>15898228</v>
      </c>
      <c r="W161" s="97">
        <v>16053710</v>
      </c>
      <c r="X161" s="618" t="s">
        <v>939</v>
      </c>
      <c r="Y161" s="618" t="s">
        <v>939</v>
      </c>
      <c r="Z161" s="654">
        <v>3.4900000000000001E-8</v>
      </c>
      <c r="AA161" s="1386"/>
      <c r="AB161" s="55" t="s">
        <v>230</v>
      </c>
      <c r="AC161" s="100">
        <v>3.4919999999999998E-8</v>
      </c>
      <c r="AE161" s="557" t="s">
        <v>172</v>
      </c>
      <c r="AF161" s="557" t="s">
        <v>172</v>
      </c>
      <c r="AG161" s="557" t="s">
        <v>172</v>
      </c>
    </row>
    <row r="162" spans="1:33" ht="26" x14ac:dyDescent="0.15">
      <c r="A162" s="51" t="s">
        <v>941</v>
      </c>
      <c r="B162" s="96">
        <v>3</v>
      </c>
      <c r="C162" s="97">
        <v>25154112</v>
      </c>
      <c r="D162" s="96" t="s">
        <v>237</v>
      </c>
      <c r="E162" s="116">
        <v>0.5161</v>
      </c>
      <c r="F162" s="98">
        <v>-1.0681061169549698E-2</v>
      </c>
      <c r="G162" s="117">
        <v>1.9416580929921281E-3</v>
      </c>
      <c r="H162" s="614">
        <v>-5.5010000000000003</v>
      </c>
      <c r="I162" s="118">
        <v>3.7809999999999999E-8</v>
      </c>
      <c r="J162" s="97">
        <v>557923</v>
      </c>
      <c r="K162" s="101" t="s">
        <v>942</v>
      </c>
      <c r="L162" s="55" t="s">
        <v>235</v>
      </c>
      <c r="M162" s="97">
        <v>61526</v>
      </c>
      <c r="N162" s="875" t="s">
        <v>33314</v>
      </c>
      <c r="O162" s="51" t="s">
        <v>943</v>
      </c>
      <c r="P162" s="119" t="s">
        <v>8</v>
      </c>
      <c r="Q162" s="51" t="s">
        <v>8</v>
      </c>
      <c r="R162" s="51" t="s">
        <v>8</v>
      </c>
      <c r="S162" s="367" t="s">
        <v>230</v>
      </c>
      <c r="T162" s="1387"/>
      <c r="U162" s="96">
        <v>30</v>
      </c>
      <c r="V162" s="97">
        <v>25147497</v>
      </c>
      <c r="W162" s="97">
        <v>25182781</v>
      </c>
      <c r="X162" s="618" t="s">
        <v>941</v>
      </c>
      <c r="Y162" s="618" t="s">
        <v>941</v>
      </c>
      <c r="Z162" s="654">
        <v>2.6799999999999998E-8</v>
      </c>
      <c r="AA162" s="1386"/>
      <c r="AB162" s="55" t="s">
        <v>230</v>
      </c>
      <c r="AC162" s="100">
        <v>2.6849999999999999E-8</v>
      </c>
      <c r="AE162" s="557" t="s">
        <v>172</v>
      </c>
      <c r="AF162" s="557" t="s">
        <v>172</v>
      </c>
      <c r="AG162" s="557" t="s">
        <v>172</v>
      </c>
    </row>
    <row r="163" spans="1:33" ht="26" x14ac:dyDescent="0.15">
      <c r="A163" s="51" t="s">
        <v>944</v>
      </c>
      <c r="B163" s="96">
        <v>9</v>
      </c>
      <c r="C163" s="97">
        <v>16347927</v>
      </c>
      <c r="D163" s="96" t="s">
        <v>265</v>
      </c>
      <c r="E163" s="116">
        <v>0.34939999999999999</v>
      </c>
      <c r="F163" s="98">
        <v>-1.1193391852367821E-2</v>
      </c>
      <c r="G163" s="117">
        <v>2.0351621549759675E-3</v>
      </c>
      <c r="H163" s="614">
        <v>-5.5</v>
      </c>
      <c r="I163" s="118">
        <v>3.8019999999999999E-8</v>
      </c>
      <c r="J163" s="97">
        <v>557923</v>
      </c>
      <c r="K163" s="101" t="s">
        <v>899</v>
      </c>
      <c r="L163" s="55" t="s">
        <v>235</v>
      </c>
      <c r="M163" s="97">
        <v>61574</v>
      </c>
      <c r="N163" s="875" t="s">
        <v>33315</v>
      </c>
      <c r="O163" s="51" t="s">
        <v>8</v>
      </c>
      <c r="P163" s="51" t="s">
        <v>945</v>
      </c>
      <c r="Q163" s="51" t="s">
        <v>233</v>
      </c>
      <c r="R163" s="51" t="s">
        <v>8</v>
      </c>
      <c r="S163" s="367" t="s">
        <v>230</v>
      </c>
      <c r="T163" s="1387"/>
      <c r="U163" s="96">
        <v>78</v>
      </c>
      <c r="V163" s="97">
        <v>16337782</v>
      </c>
      <c r="W163" s="97">
        <v>16353609</v>
      </c>
      <c r="X163" s="618" t="s">
        <v>944</v>
      </c>
      <c r="Y163" s="618" t="s">
        <v>172</v>
      </c>
      <c r="Z163" s="654" t="s">
        <v>172</v>
      </c>
      <c r="AA163" s="1386"/>
      <c r="AB163" s="55" t="s">
        <v>235</v>
      </c>
      <c r="AC163" s="100" t="s">
        <v>172</v>
      </c>
      <c r="AE163" s="557" t="s">
        <v>172</v>
      </c>
      <c r="AF163" s="557" t="s">
        <v>172</v>
      </c>
      <c r="AG163" s="557" t="s">
        <v>172</v>
      </c>
    </row>
    <row r="164" spans="1:33" ht="26" x14ac:dyDescent="0.15">
      <c r="A164" s="51" t="s">
        <v>946</v>
      </c>
      <c r="B164" s="96">
        <v>6</v>
      </c>
      <c r="C164" s="97">
        <v>93402547</v>
      </c>
      <c r="D164" s="96" t="s">
        <v>228</v>
      </c>
      <c r="E164" s="116">
        <v>0.31940000000000002</v>
      </c>
      <c r="F164" s="98">
        <v>1.144426193370977E-2</v>
      </c>
      <c r="G164" s="117">
        <v>2.0811532885451484E-3</v>
      </c>
      <c r="H164" s="614">
        <v>5.4989999999999997</v>
      </c>
      <c r="I164" s="118">
        <v>3.8229999999999999E-8</v>
      </c>
      <c r="J164" s="97">
        <v>557923</v>
      </c>
      <c r="K164" s="101" t="s">
        <v>947</v>
      </c>
      <c r="L164" s="55" t="s">
        <v>235</v>
      </c>
      <c r="M164" s="97">
        <v>547191</v>
      </c>
      <c r="N164" s="875" t="s">
        <v>33316</v>
      </c>
      <c r="O164" s="51" t="s">
        <v>8</v>
      </c>
      <c r="P164" s="119" t="s">
        <v>8</v>
      </c>
      <c r="Q164" s="51" t="s">
        <v>8</v>
      </c>
      <c r="R164" s="51" t="s">
        <v>8</v>
      </c>
      <c r="S164" s="367" t="s">
        <v>230</v>
      </c>
      <c r="T164" s="1387"/>
      <c r="U164" s="96">
        <v>60</v>
      </c>
      <c r="V164" s="97">
        <v>93382356</v>
      </c>
      <c r="W164" s="97">
        <v>93422283</v>
      </c>
      <c r="X164" s="618" t="s">
        <v>946</v>
      </c>
      <c r="Y164" s="618" t="s">
        <v>946</v>
      </c>
      <c r="Z164" s="654">
        <v>3.8199999999999998E-8</v>
      </c>
      <c r="AA164" s="1386"/>
      <c r="AB164" s="55" t="s">
        <v>230</v>
      </c>
      <c r="AC164" s="100">
        <v>3.8229999999999999E-8</v>
      </c>
      <c r="AE164" s="557" t="s">
        <v>172</v>
      </c>
      <c r="AF164" s="557" t="s">
        <v>172</v>
      </c>
      <c r="AG164" s="557" t="s">
        <v>172</v>
      </c>
    </row>
    <row r="165" spans="1:33" ht="39" x14ac:dyDescent="0.15">
      <c r="A165" s="51" t="s">
        <v>307</v>
      </c>
      <c r="B165" s="96">
        <v>1</v>
      </c>
      <c r="C165" s="97">
        <v>33802817</v>
      </c>
      <c r="D165" s="96" t="s">
        <v>237</v>
      </c>
      <c r="E165" s="116">
        <v>0.64239999999999997</v>
      </c>
      <c r="F165" s="98">
        <v>1.1124581279142998E-2</v>
      </c>
      <c r="G165" s="117">
        <v>2.0244915885610552E-3</v>
      </c>
      <c r="H165" s="614">
        <v>5.4950000000000001</v>
      </c>
      <c r="I165" s="118">
        <v>3.8969999999999998E-8</v>
      </c>
      <c r="J165" s="97">
        <v>557923</v>
      </c>
      <c r="K165" s="101" t="s">
        <v>308</v>
      </c>
      <c r="L165" s="55" t="s">
        <v>230</v>
      </c>
      <c r="M165" s="97">
        <v>-13593</v>
      </c>
      <c r="N165" s="875" t="s">
        <v>33089</v>
      </c>
      <c r="O165" s="92" t="s">
        <v>948</v>
      </c>
      <c r="P165" s="119" t="s">
        <v>8</v>
      </c>
      <c r="Q165" s="51" t="s">
        <v>8</v>
      </c>
      <c r="R165" s="51" t="s">
        <v>8</v>
      </c>
      <c r="S165" s="367" t="s">
        <v>230</v>
      </c>
      <c r="T165" s="1387"/>
      <c r="U165" s="96">
        <v>3</v>
      </c>
      <c r="V165" s="97">
        <v>33776441</v>
      </c>
      <c r="W165" s="97">
        <v>33915751</v>
      </c>
      <c r="X165" s="618" t="s">
        <v>307</v>
      </c>
      <c r="Y165" s="618" t="s">
        <v>307</v>
      </c>
      <c r="Z165" s="654">
        <v>4.0800000000000001E-8</v>
      </c>
      <c r="AA165" s="1386"/>
      <c r="AB165" s="55" t="s">
        <v>230</v>
      </c>
      <c r="AC165" s="100">
        <v>4.077E-8</v>
      </c>
      <c r="AE165" s="557" t="s">
        <v>172</v>
      </c>
      <c r="AF165" s="557" t="s">
        <v>172</v>
      </c>
      <c r="AG165" s="557" t="s">
        <v>172</v>
      </c>
    </row>
    <row r="166" spans="1:33" ht="26" x14ac:dyDescent="0.15">
      <c r="A166" s="51" t="s">
        <v>243</v>
      </c>
      <c r="B166" s="96">
        <v>8</v>
      </c>
      <c r="C166" s="97">
        <v>8686680</v>
      </c>
      <c r="D166" s="96" t="s">
        <v>237</v>
      </c>
      <c r="E166" s="116">
        <v>0.75139999999999996</v>
      </c>
      <c r="F166" s="98">
        <v>1.2336700945893212E-2</v>
      </c>
      <c r="G166" s="117">
        <v>2.2450775151761988E-3</v>
      </c>
      <c r="H166" s="614">
        <v>5.4950000000000001</v>
      </c>
      <c r="I166" s="118">
        <v>3.9069999999999998E-8</v>
      </c>
      <c r="J166" s="97">
        <v>557923</v>
      </c>
      <c r="K166" s="101" t="s">
        <v>244</v>
      </c>
      <c r="L166" s="55" t="s">
        <v>230</v>
      </c>
      <c r="M166" s="97">
        <v>-45816</v>
      </c>
      <c r="N166" s="875" t="s">
        <v>33071</v>
      </c>
      <c r="O166" s="92" t="s">
        <v>949</v>
      </c>
      <c r="P166" s="51" t="s">
        <v>950</v>
      </c>
      <c r="Q166" s="51" t="s">
        <v>233</v>
      </c>
      <c r="R166" s="51" t="s">
        <v>247</v>
      </c>
      <c r="S166" s="367" t="s">
        <v>230</v>
      </c>
      <c r="T166" s="1387"/>
      <c r="U166" s="96">
        <v>69</v>
      </c>
      <c r="V166" s="97">
        <v>8527376</v>
      </c>
      <c r="W166" s="97">
        <v>8731567</v>
      </c>
      <c r="X166" s="618" t="s">
        <v>243</v>
      </c>
      <c r="Y166" s="618" t="s">
        <v>172</v>
      </c>
      <c r="Z166" s="654" t="s">
        <v>172</v>
      </c>
      <c r="AA166" s="1386"/>
      <c r="AB166" s="55" t="s">
        <v>235</v>
      </c>
      <c r="AC166" s="100" t="s">
        <v>172</v>
      </c>
      <c r="AE166" s="557" t="s">
        <v>172</v>
      </c>
      <c r="AF166" s="557" t="s">
        <v>172</v>
      </c>
      <c r="AG166" s="557" t="s">
        <v>172</v>
      </c>
    </row>
    <row r="167" spans="1:33" ht="26" x14ac:dyDescent="0.15">
      <c r="A167" s="51" t="s">
        <v>951</v>
      </c>
      <c r="B167" s="96">
        <v>10</v>
      </c>
      <c r="C167" s="97">
        <v>64677307</v>
      </c>
      <c r="D167" s="96" t="s">
        <v>228</v>
      </c>
      <c r="E167" s="116">
        <v>0.5272</v>
      </c>
      <c r="F167" s="98">
        <v>-1.067191867014926E-2</v>
      </c>
      <c r="G167" s="117">
        <v>1.9435291695773557E-3</v>
      </c>
      <c r="H167" s="614">
        <v>-5.4909999999999997</v>
      </c>
      <c r="I167" s="118">
        <v>3.9909999999999998E-8</v>
      </c>
      <c r="J167" s="97">
        <v>557923</v>
      </c>
      <c r="K167" s="101" t="s">
        <v>952</v>
      </c>
      <c r="L167" s="55" t="s">
        <v>235</v>
      </c>
      <c r="M167" s="97">
        <v>-105551</v>
      </c>
      <c r="N167" s="875" t="s">
        <v>33317</v>
      </c>
      <c r="O167" s="51" t="s">
        <v>8</v>
      </c>
      <c r="P167" s="119" t="s">
        <v>8</v>
      </c>
      <c r="Q167" s="51" t="s">
        <v>8</v>
      </c>
      <c r="R167" s="51" t="s">
        <v>8</v>
      </c>
      <c r="S167" s="367" t="s">
        <v>230</v>
      </c>
      <c r="T167" s="1387"/>
      <c r="U167" s="96">
        <v>88</v>
      </c>
      <c r="V167" s="97">
        <v>64649247</v>
      </c>
      <c r="W167" s="97">
        <v>64758504</v>
      </c>
      <c r="X167" s="618" t="s">
        <v>951</v>
      </c>
      <c r="Y167" s="618" t="s">
        <v>951</v>
      </c>
      <c r="Z167" s="654">
        <v>3.4499999999999998E-8</v>
      </c>
      <c r="AA167" s="1386"/>
      <c r="AB167" s="55" t="s">
        <v>230</v>
      </c>
      <c r="AC167" s="100">
        <v>3.4469999999999997E-8</v>
      </c>
      <c r="AE167" s="557" t="s">
        <v>172</v>
      </c>
      <c r="AF167" s="557" t="s">
        <v>172</v>
      </c>
      <c r="AG167" s="557" t="s">
        <v>172</v>
      </c>
    </row>
    <row r="168" spans="1:33" ht="26" x14ac:dyDescent="0.15">
      <c r="A168" s="51" t="s">
        <v>953</v>
      </c>
      <c r="B168" s="96">
        <v>12</v>
      </c>
      <c r="C168" s="97">
        <v>97566176</v>
      </c>
      <c r="D168" s="96" t="s">
        <v>265</v>
      </c>
      <c r="E168" s="116">
        <v>0.80789999999999995</v>
      </c>
      <c r="F168" s="98">
        <v>1.3485254121896812E-2</v>
      </c>
      <c r="G168" s="117">
        <v>2.4630601135884589E-3</v>
      </c>
      <c r="H168" s="614">
        <v>5.4749999999999996</v>
      </c>
      <c r="I168" s="118">
        <v>4.3760000000000003E-8</v>
      </c>
      <c r="J168" s="97">
        <v>557923</v>
      </c>
      <c r="K168" s="101" t="s">
        <v>954</v>
      </c>
      <c r="L168" s="55" t="s">
        <v>235</v>
      </c>
      <c r="M168" s="97">
        <v>-265175</v>
      </c>
      <c r="N168" s="875" t="s">
        <v>33318</v>
      </c>
      <c r="O168" s="51" t="s">
        <v>8</v>
      </c>
      <c r="P168" s="119" t="s">
        <v>8</v>
      </c>
      <c r="Q168" s="51" t="s">
        <v>8</v>
      </c>
      <c r="R168" s="51" t="s">
        <v>8</v>
      </c>
      <c r="S168" s="367" t="s">
        <v>230</v>
      </c>
      <c r="T168" s="1387"/>
      <c r="U168" s="96">
        <v>102</v>
      </c>
      <c r="V168" s="97">
        <v>97548018</v>
      </c>
      <c r="W168" s="97">
        <v>97609757</v>
      </c>
      <c r="X168" s="618" t="s">
        <v>953</v>
      </c>
      <c r="Y168" s="618" t="s">
        <v>172</v>
      </c>
      <c r="Z168" s="654" t="s">
        <v>172</v>
      </c>
      <c r="AA168" s="1386"/>
      <c r="AB168" s="55" t="s">
        <v>235</v>
      </c>
      <c r="AC168" s="100" t="s">
        <v>172</v>
      </c>
      <c r="AE168" s="557" t="s">
        <v>172</v>
      </c>
      <c r="AF168" s="557" t="s">
        <v>172</v>
      </c>
      <c r="AG168" s="557" t="s">
        <v>172</v>
      </c>
    </row>
    <row r="169" spans="1:33" ht="39" x14ac:dyDescent="0.15">
      <c r="A169" s="51" t="s">
        <v>955</v>
      </c>
      <c r="B169" s="96">
        <v>17</v>
      </c>
      <c r="C169" s="97">
        <v>48653130</v>
      </c>
      <c r="D169" s="96" t="s">
        <v>237</v>
      </c>
      <c r="E169" s="116">
        <v>1.3599999999999999E-2</v>
      </c>
      <c r="F169" s="98">
        <v>4.5842426844941032E-2</v>
      </c>
      <c r="G169" s="117">
        <v>8.3776364848210938E-3</v>
      </c>
      <c r="H169" s="614">
        <v>5.4720000000000004</v>
      </c>
      <c r="I169" s="118">
        <v>4.4570000000000001E-8</v>
      </c>
      <c r="J169" s="97">
        <v>557923</v>
      </c>
      <c r="K169" s="101" t="s">
        <v>724</v>
      </c>
      <c r="L169" s="55" t="s">
        <v>230</v>
      </c>
      <c r="M169" s="97">
        <v>-14701</v>
      </c>
      <c r="N169" s="875" t="s">
        <v>33319</v>
      </c>
      <c r="O169" s="51" t="s">
        <v>8</v>
      </c>
      <c r="P169" s="119" t="s">
        <v>8</v>
      </c>
      <c r="Q169" s="51" t="s">
        <v>8</v>
      </c>
      <c r="R169" s="51" t="s">
        <v>8</v>
      </c>
      <c r="S169" s="367" t="s">
        <v>230</v>
      </c>
      <c r="T169" s="1387"/>
      <c r="U169" s="96">
        <v>125</v>
      </c>
      <c r="V169" s="97">
        <v>48624523</v>
      </c>
      <c r="W169" s="97">
        <v>48653130</v>
      </c>
      <c r="X169" s="618" t="s">
        <v>32878</v>
      </c>
      <c r="Y169" s="618" t="s">
        <v>723</v>
      </c>
      <c r="Z169" s="654">
        <v>3.0800000000000002E-10</v>
      </c>
      <c r="AA169" s="1386"/>
      <c r="AB169" s="55" t="s">
        <v>235</v>
      </c>
      <c r="AC169" s="100" t="s">
        <v>172</v>
      </c>
      <c r="AE169" s="557" t="s">
        <v>172</v>
      </c>
      <c r="AF169" s="557" t="s">
        <v>172</v>
      </c>
      <c r="AG169" s="557" t="s">
        <v>172</v>
      </c>
    </row>
    <row r="170" spans="1:33" ht="26" x14ac:dyDescent="0.15">
      <c r="A170" s="51" t="s">
        <v>956</v>
      </c>
      <c r="B170" s="96">
        <v>1</v>
      </c>
      <c r="C170" s="97">
        <v>84030509</v>
      </c>
      <c r="D170" s="96" t="s">
        <v>228</v>
      </c>
      <c r="E170" s="116">
        <v>0.45329999999999998</v>
      </c>
      <c r="F170" s="98">
        <v>-1.0656121786153491E-2</v>
      </c>
      <c r="G170" s="117">
        <v>1.9491717187037664E-3</v>
      </c>
      <c r="H170" s="614">
        <v>-5.4669999999999996</v>
      </c>
      <c r="I170" s="118">
        <v>4.566E-8</v>
      </c>
      <c r="J170" s="97">
        <v>557923</v>
      </c>
      <c r="K170" s="101" t="s">
        <v>957</v>
      </c>
      <c r="L170" s="55" t="s">
        <v>235</v>
      </c>
      <c r="M170" s="97">
        <v>304548</v>
      </c>
      <c r="N170" s="875" t="s">
        <v>33320</v>
      </c>
      <c r="O170" s="51" t="s">
        <v>8</v>
      </c>
      <c r="P170" s="119" t="s">
        <v>8</v>
      </c>
      <c r="Q170" s="51" t="s">
        <v>8</v>
      </c>
      <c r="R170" s="51" t="s">
        <v>8</v>
      </c>
      <c r="S170" s="367" t="s">
        <v>230</v>
      </c>
      <c r="T170" s="1387"/>
      <c r="U170" s="96">
        <v>7</v>
      </c>
      <c r="V170" s="97">
        <v>84022929</v>
      </c>
      <c r="W170" s="97">
        <v>84030509</v>
      </c>
      <c r="X170" s="618" t="s">
        <v>956</v>
      </c>
      <c r="Y170" s="618" t="s">
        <v>956</v>
      </c>
      <c r="Z170" s="654">
        <v>4.4400000000000001E-8</v>
      </c>
      <c r="AA170" s="1386"/>
      <c r="AB170" s="55" t="s">
        <v>230</v>
      </c>
      <c r="AC170" s="100">
        <v>4.4400000000000001E-8</v>
      </c>
      <c r="AE170" s="557" t="s">
        <v>172</v>
      </c>
      <c r="AF170" s="557" t="s">
        <v>172</v>
      </c>
      <c r="AG170" s="557" t="s">
        <v>172</v>
      </c>
    </row>
    <row r="171" spans="1:33" ht="26" x14ac:dyDescent="0.15">
      <c r="A171" s="560" t="s">
        <v>958</v>
      </c>
      <c r="B171" s="561">
        <v>3</v>
      </c>
      <c r="C171" s="562">
        <v>136485616</v>
      </c>
      <c r="D171" s="561" t="s">
        <v>237</v>
      </c>
      <c r="E171" s="677">
        <v>9.0200000000000002E-2</v>
      </c>
      <c r="F171" s="678">
        <v>1.846703235223306E-2</v>
      </c>
      <c r="G171" s="679">
        <v>3.3872032927793581E-3</v>
      </c>
      <c r="H171" s="680">
        <v>5.452</v>
      </c>
      <c r="I171" s="681">
        <v>4.9670000000000001E-8</v>
      </c>
      <c r="J171" s="562">
        <v>557923</v>
      </c>
      <c r="K171" s="682" t="s">
        <v>959</v>
      </c>
      <c r="L171" s="683" t="s">
        <v>235</v>
      </c>
      <c r="M171" s="562">
        <v>52245</v>
      </c>
      <c r="N171" s="876" t="s">
        <v>33321</v>
      </c>
      <c r="O171" s="560" t="s">
        <v>960</v>
      </c>
      <c r="P171" s="684" t="s">
        <v>8</v>
      </c>
      <c r="Q171" s="560" t="s">
        <v>8</v>
      </c>
      <c r="R171" s="560" t="s">
        <v>8</v>
      </c>
      <c r="S171" s="1291" t="s">
        <v>230</v>
      </c>
      <c r="T171" s="1387"/>
      <c r="U171" s="561">
        <v>36</v>
      </c>
      <c r="V171" s="562">
        <v>135811285</v>
      </c>
      <c r="W171" s="562">
        <v>136485616</v>
      </c>
      <c r="X171" s="685" t="s">
        <v>958</v>
      </c>
      <c r="Y171" s="685" t="s">
        <v>958</v>
      </c>
      <c r="Z171" s="686">
        <v>4.9800000000000003E-8</v>
      </c>
      <c r="AA171" s="1386"/>
      <c r="AB171" s="683" t="s">
        <v>230</v>
      </c>
      <c r="AC171" s="563">
        <v>4.985E-8</v>
      </c>
      <c r="AE171" s="563" t="s">
        <v>172</v>
      </c>
      <c r="AF171" s="563" t="s">
        <v>172</v>
      </c>
      <c r="AG171" s="563" t="s">
        <v>172</v>
      </c>
    </row>
    <row r="172" spans="1:33" x14ac:dyDescent="0.15">
      <c r="A172" s="52"/>
      <c r="B172" s="555"/>
      <c r="C172" s="556"/>
      <c r="D172" s="555"/>
      <c r="E172" s="1298"/>
      <c r="F172" s="1299"/>
      <c r="G172" s="1300"/>
      <c r="H172" s="1301"/>
      <c r="I172" s="1302"/>
      <c r="J172" s="556"/>
      <c r="K172" s="901"/>
      <c r="L172" s="823"/>
      <c r="M172" s="556"/>
      <c r="N172" s="877"/>
      <c r="O172" s="52"/>
      <c r="P172" s="93"/>
      <c r="Q172" s="52"/>
      <c r="R172" s="52"/>
      <c r="S172" s="1276"/>
      <c r="T172" s="1386"/>
      <c r="U172" s="555"/>
      <c r="V172" s="556"/>
      <c r="W172" s="556"/>
      <c r="X172" s="1389"/>
      <c r="Y172" s="1389"/>
      <c r="Z172" s="647"/>
      <c r="AA172" s="1386"/>
      <c r="AB172" s="823"/>
      <c r="AC172" s="557"/>
    </row>
    <row r="173" spans="1:33" x14ac:dyDescent="0.15">
      <c r="A173" s="1446" t="s">
        <v>33881</v>
      </c>
      <c r="B173" s="1446"/>
      <c r="C173" s="1446"/>
      <c r="D173" s="1446"/>
      <c r="E173" s="1446"/>
      <c r="F173" s="1446"/>
      <c r="G173" s="1446"/>
      <c r="H173" s="1446"/>
      <c r="I173" s="1446"/>
      <c r="J173" s="1446"/>
      <c r="K173" s="1446"/>
      <c r="L173" s="1446"/>
      <c r="M173" s="1446"/>
      <c r="N173" s="1446"/>
      <c r="O173" s="1446"/>
      <c r="P173" s="1446"/>
      <c r="Q173" s="1446"/>
      <c r="R173" s="1446"/>
      <c r="S173" s="1446"/>
      <c r="T173" s="1388"/>
      <c r="U173" s="1449" t="s">
        <v>33888</v>
      </c>
      <c r="V173" s="1449"/>
      <c r="W173" s="1449"/>
      <c r="X173" s="1449"/>
      <c r="Y173" s="1449"/>
      <c r="Z173" s="1449"/>
      <c r="AA173" s="1449"/>
      <c r="AB173" s="1449"/>
      <c r="AC173" s="1449"/>
      <c r="AD173" s="1449"/>
      <c r="AE173" s="1449"/>
      <c r="AF173" s="1449"/>
      <c r="AG173" s="1449"/>
    </row>
    <row r="174" spans="1:33" x14ac:dyDescent="0.15">
      <c r="A174" s="1447"/>
      <c r="B174" s="1447"/>
      <c r="C174" s="1447"/>
      <c r="D174" s="1447"/>
      <c r="E174" s="1447"/>
      <c r="F174" s="1447"/>
      <c r="G174" s="1447"/>
      <c r="H174" s="1447"/>
      <c r="I174" s="1447"/>
      <c r="J174" s="1447"/>
      <c r="K174" s="1447"/>
      <c r="L174" s="1447"/>
      <c r="M174" s="1447"/>
      <c r="N174" s="1447"/>
      <c r="O174" s="1447"/>
      <c r="P174" s="1447"/>
      <c r="Q174" s="1447"/>
      <c r="R174" s="1447"/>
      <c r="S174" s="1447"/>
      <c r="T174" s="1388"/>
      <c r="U174" s="1443" t="s">
        <v>33814</v>
      </c>
      <c r="V174" s="1443"/>
      <c r="W174" s="1443"/>
      <c r="X174" s="1443"/>
      <c r="Y174" s="1443"/>
      <c r="Z174" s="1443"/>
      <c r="AA174" s="243"/>
      <c r="AB174" s="1444" t="s">
        <v>33013</v>
      </c>
      <c r="AC174" s="1444"/>
      <c r="AD174" s="699"/>
      <c r="AE174" s="1444" t="s">
        <v>33779</v>
      </c>
      <c r="AF174" s="1444"/>
      <c r="AG174" s="1444"/>
    </row>
    <row r="175" spans="1:33" s="96" customFormat="1" ht="42" customHeight="1" x14ac:dyDescent="0.2">
      <c r="A175" s="636" t="s">
        <v>212</v>
      </c>
      <c r="B175" s="636" t="s">
        <v>213</v>
      </c>
      <c r="C175" s="637" t="s">
        <v>214</v>
      </c>
      <c r="D175" s="636" t="s">
        <v>215</v>
      </c>
      <c r="E175" s="669" t="s">
        <v>216</v>
      </c>
      <c r="F175" s="670" t="s">
        <v>217</v>
      </c>
      <c r="G175" s="671" t="s">
        <v>20</v>
      </c>
      <c r="H175" s="672" t="s">
        <v>218</v>
      </c>
      <c r="I175" s="673" t="s">
        <v>33012</v>
      </c>
      <c r="J175" s="637" t="s">
        <v>19</v>
      </c>
      <c r="K175" s="379" t="s">
        <v>219</v>
      </c>
      <c r="L175" s="379" t="s">
        <v>220</v>
      </c>
      <c r="M175" s="674" t="s">
        <v>221</v>
      </c>
      <c r="N175" s="874" t="s">
        <v>33067</v>
      </c>
      <c r="O175" s="379" t="s">
        <v>33789</v>
      </c>
      <c r="P175" s="642" t="s">
        <v>222</v>
      </c>
      <c r="Q175" s="675" t="s">
        <v>223</v>
      </c>
      <c r="R175" s="675" t="s">
        <v>2419</v>
      </c>
      <c r="S175" s="1383" t="s">
        <v>33813</v>
      </c>
      <c r="T175" s="1389"/>
      <c r="U175" s="1391" t="s">
        <v>33790</v>
      </c>
      <c r="V175" s="640" t="s">
        <v>33008</v>
      </c>
      <c r="W175" s="640" t="s">
        <v>33009</v>
      </c>
      <c r="X175" s="1394" t="s">
        <v>33815</v>
      </c>
      <c r="Y175" s="1394" t="s">
        <v>33792</v>
      </c>
      <c r="Z175" s="1391" t="s">
        <v>33791</v>
      </c>
      <c r="AA175" s="298"/>
      <c r="AB175" s="641" t="s">
        <v>32929</v>
      </c>
      <c r="AC175" s="676" t="s">
        <v>33010</v>
      </c>
      <c r="AD175" s="647"/>
      <c r="AE175" s="536" t="s">
        <v>33898</v>
      </c>
      <c r="AF175" s="536" t="s">
        <v>33897</v>
      </c>
      <c r="AG175" s="536" t="s">
        <v>33784</v>
      </c>
    </row>
    <row r="176" spans="1:33" ht="104" x14ac:dyDescent="0.15">
      <c r="A176" s="53" t="s">
        <v>961</v>
      </c>
      <c r="B176" s="298">
        <v>3</v>
      </c>
      <c r="C176" s="646">
        <v>85580588</v>
      </c>
      <c r="D176" s="298" t="s">
        <v>237</v>
      </c>
      <c r="E176" s="688">
        <v>0.62690000000000001</v>
      </c>
      <c r="F176" s="689">
        <v>-2.1747468531231776E-2</v>
      </c>
      <c r="G176" s="690">
        <v>2.3291708826423665E-3</v>
      </c>
      <c r="H176" s="691">
        <v>-9.3369999999999997</v>
      </c>
      <c r="I176" s="692">
        <v>9.8969999999999997E-21</v>
      </c>
      <c r="J176" s="646">
        <v>404291</v>
      </c>
      <c r="K176" s="623" t="s">
        <v>229</v>
      </c>
      <c r="L176" s="53" t="s">
        <v>230</v>
      </c>
      <c r="M176" s="646">
        <v>-572455</v>
      </c>
      <c r="N176" s="877" t="s">
        <v>33068</v>
      </c>
      <c r="O176" s="92" t="s">
        <v>962</v>
      </c>
      <c r="P176" s="362" t="s">
        <v>963</v>
      </c>
      <c r="Q176" s="53" t="s">
        <v>233</v>
      </c>
      <c r="R176" s="53" t="s">
        <v>234</v>
      </c>
      <c r="S176" s="1374" t="s">
        <v>230</v>
      </c>
      <c r="T176" s="1384"/>
      <c r="U176" s="96">
        <v>8</v>
      </c>
      <c r="V176" s="97">
        <v>85071640</v>
      </c>
      <c r="W176" s="97">
        <v>85671909</v>
      </c>
      <c r="X176" s="693" t="s">
        <v>32882</v>
      </c>
      <c r="Y176" s="1368" t="s">
        <v>961</v>
      </c>
      <c r="Z176" s="100">
        <v>9.9999999999999995E-21</v>
      </c>
      <c r="AA176" s="639"/>
      <c r="AB176" s="55" t="s">
        <v>230</v>
      </c>
      <c r="AC176" s="100">
        <v>1.001E-20</v>
      </c>
      <c r="AE176" s="906">
        <v>-1.7999999999999999E-2</v>
      </c>
      <c r="AF176" s="906">
        <v>3.0000000000000001E-3</v>
      </c>
      <c r="AG176" s="557">
        <v>6.7012500000000003E-13</v>
      </c>
    </row>
    <row r="177" spans="1:33" ht="26" x14ac:dyDescent="0.15">
      <c r="A177" s="53" t="s">
        <v>964</v>
      </c>
      <c r="B177" s="298">
        <v>11</v>
      </c>
      <c r="C177" s="646">
        <v>30608453</v>
      </c>
      <c r="D177" s="298" t="s">
        <v>228</v>
      </c>
      <c r="E177" s="688">
        <v>0.28060000000000002</v>
      </c>
      <c r="F177" s="689">
        <v>1.9280149690775083E-2</v>
      </c>
      <c r="G177" s="690">
        <v>2.507171611284146E-3</v>
      </c>
      <c r="H177" s="691">
        <v>7.69</v>
      </c>
      <c r="I177" s="692">
        <v>1.4739999999999999E-14</v>
      </c>
      <c r="J177" s="646">
        <v>404291</v>
      </c>
      <c r="K177" s="623" t="s">
        <v>799</v>
      </c>
      <c r="L177" s="53" t="s">
        <v>235</v>
      </c>
      <c r="M177" s="646">
        <v>-202413</v>
      </c>
      <c r="N177" s="877" t="s">
        <v>33322</v>
      </c>
      <c r="O177" s="51" t="s">
        <v>965</v>
      </c>
      <c r="P177" s="362" t="s">
        <v>8</v>
      </c>
      <c r="Q177" s="53" t="s">
        <v>8</v>
      </c>
      <c r="R177" s="53" t="s">
        <v>8</v>
      </c>
      <c r="S177" s="1374" t="s">
        <v>230</v>
      </c>
      <c r="T177" s="1384"/>
      <c r="U177" s="96">
        <v>24</v>
      </c>
      <c r="V177" s="97">
        <v>30607515</v>
      </c>
      <c r="W177" s="97">
        <v>30620262</v>
      </c>
      <c r="X177" s="693" t="s">
        <v>964</v>
      </c>
      <c r="Y177" s="1368" t="s">
        <v>964</v>
      </c>
      <c r="Z177" s="100">
        <v>1.4800000000000001E-14</v>
      </c>
      <c r="AA177" s="639"/>
      <c r="AB177" s="55" t="s">
        <v>230</v>
      </c>
      <c r="AC177" s="100">
        <v>1.4780000000000001E-14</v>
      </c>
      <c r="AE177" s="906">
        <v>2.1000000000000001E-2</v>
      </c>
      <c r="AF177" s="906">
        <v>3.0000000000000001E-3</v>
      </c>
      <c r="AG177" s="557">
        <v>3.5027499999999999E-14</v>
      </c>
    </row>
    <row r="178" spans="1:33" ht="26" x14ac:dyDescent="0.15">
      <c r="A178" s="53" t="s">
        <v>966</v>
      </c>
      <c r="B178" s="298">
        <v>4</v>
      </c>
      <c r="C178" s="646">
        <v>3241845</v>
      </c>
      <c r="D178" s="298" t="s">
        <v>228</v>
      </c>
      <c r="E178" s="688">
        <v>7.5200000000000003E-2</v>
      </c>
      <c r="F178" s="689">
        <v>-3.203624042428653E-2</v>
      </c>
      <c r="G178" s="690">
        <v>4.271498723238204E-3</v>
      </c>
      <c r="H178" s="691">
        <v>-7.5</v>
      </c>
      <c r="I178" s="692">
        <v>6.368E-14</v>
      </c>
      <c r="J178" s="646">
        <v>404291</v>
      </c>
      <c r="K178" s="623" t="s">
        <v>1144</v>
      </c>
      <c r="L178" s="53" t="s">
        <v>235</v>
      </c>
      <c r="M178" s="646">
        <v>8921</v>
      </c>
      <c r="N178" s="877" t="s">
        <v>33323</v>
      </c>
      <c r="O178" s="51" t="s">
        <v>968</v>
      </c>
      <c r="P178" s="362" t="s">
        <v>8</v>
      </c>
      <c r="Q178" s="53" t="s">
        <v>8</v>
      </c>
      <c r="R178" s="53" t="s">
        <v>8</v>
      </c>
      <c r="S178" s="1374" t="s">
        <v>230</v>
      </c>
      <c r="T178" s="1384"/>
      <c r="U178" s="96">
        <v>10</v>
      </c>
      <c r="V178" s="97">
        <v>3241845</v>
      </c>
      <c r="W178" s="97">
        <v>3272782</v>
      </c>
      <c r="X178" s="693" t="s">
        <v>966</v>
      </c>
      <c r="Y178" s="1368" t="s">
        <v>966</v>
      </c>
      <c r="Z178" s="100">
        <v>6.4099999999999999E-14</v>
      </c>
      <c r="AA178" s="639"/>
      <c r="AB178" s="55" t="s">
        <v>230</v>
      </c>
      <c r="AC178" s="100">
        <v>6.4059999999999994E-14</v>
      </c>
      <c r="AE178" s="906">
        <v>-3.3000000000000002E-2</v>
      </c>
      <c r="AF178" s="906">
        <v>5.0000000000000001E-3</v>
      </c>
      <c r="AG178" s="557">
        <v>5.7043700000000003E-13</v>
      </c>
    </row>
    <row r="179" spans="1:33" ht="39" x14ac:dyDescent="0.15">
      <c r="A179" s="53" t="s">
        <v>969</v>
      </c>
      <c r="B179" s="298">
        <v>3</v>
      </c>
      <c r="C179" s="646">
        <v>71064431</v>
      </c>
      <c r="D179" s="298" t="s">
        <v>237</v>
      </c>
      <c r="E179" s="688">
        <v>0.53439999999999999</v>
      </c>
      <c r="F179" s="689">
        <v>1.6751751816994682E-2</v>
      </c>
      <c r="G179" s="690">
        <v>2.2582571875161342E-3</v>
      </c>
      <c r="H179" s="691">
        <v>7.4180000000000001</v>
      </c>
      <c r="I179" s="692">
        <v>1.1920000000000001E-13</v>
      </c>
      <c r="J179" s="646">
        <v>404291</v>
      </c>
      <c r="K179" s="623" t="s">
        <v>409</v>
      </c>
      <c r="L179" s="53" t="s">
        <v>230</v>
      </c>
      <c r="M179" s="646">
        <v>-60566</v>
      </c>
      <c r="N179" s="877" t="s">
        <v>33324</v>
      </c>
      <c r="O179" s="92" t="s">
        <v>970</v>
      </c>
      <c r="P179" s="362" t="s">
        <v>971</v>
      </c>
      <c r="Q179" s="53" t="s">
        <v>233</v>
      </c>
      <c r="R179" s="53" t="s">
        <v>8</v>
      </c>
      <c r="S179" s="1374" t="s">
        <v>230</v>
      </c>
      <c r="T179" s="1384"/>
      <c r="U179" s="96">
        <v>7</v>
      </c>
      <c r="V179" s="97">
        <v>71025935</v>
      </c>
      <c r="W179" s="97">
        <v>71160361</v>
      </c>
      <c r="X179" s="693" t="s">
        <v>32881</v>
      </c>
      <c r="Y179" s="1368" t="s">
        <v>969</v>
      </c>
      <c r="Z179" s="100">
        <v>1.19E-13</v>
      </c>
      <c r="AA179" s="639"/>
      <c r="AB179" s="55" t="s">
        <v>230</v>
      </c>
      <c r="AC179" s="100">
        <v>1.1930000000000001E-13</v>
      </c>
      <c r="AE179" s="906">
        <v>1.2999999999999999E-2</v>
      </c>
      <c r="AF179" s="906">
        <v>2E-3</v>
      </c>
      <c r="AG179" s="557">
        <v>1.7863000000000001E-7</v>
      </c>
    </row>
    <row r="180" spans="1:33" ht="39" x14ac:dyDescent="0.15">
      <c r="A180" s="53" t="s">
        <v>972</v>
      </c>
      <c r="B180" s="298">
        <v>17</v>
      </c>
      <c r="C180" s="646">
        <v>44096553</v>
      </c>
      <c r="D180" s="298" t="s">
        <v>237</v>
      </c>
      <c r="E180" s="688">
        <v>0.21959999999999999</v>
      </c>
      <c r="F180" s="689">
        <v>-1.9352187422235299E-2</v>
      </c>
      <c r="G180" s="690">
        <v>2.7210612235988888E-3</v>
      </c>
      <c r="H180" s="691">
        <v>-7.1120000000000001</v>
      </c>
      <c r="I180" s="692">
        <v>1.144E-12</v>
      </c>
      <c r="J180" s="646">
        <v>404291</v>
      </c>
      <c r="K180" s="623" t="s">
        <v>9325</v>
      </c>
      <c r="L180" s="53" t="s">
        <v>235</v>
      </c>
      <c r="M180" s="646">
        <v>10729</v>
      </c>
      <c r="N180" s="877" t="s">
        <v>33325</v>
      </c>
      <c r="O180" s="92" t="s">
        <v>974</v>
      </c>
      <c r="P180" s="362" t="s">
        <v>975</v>
      </c>
      <c r="Q180" s="53" t="s">
        <v>233</v>
      </c>
      <c r="R180" s="53" t="s">
        <v>976</v>
      </c>
      <c r="S180" s="1374" t="s">
        <v>230</v>
      </c>
      <c r="T180" s="1384"/>
      <c r="U180" s="96">
        <v>30</v>
      </c>
      <c r="V180" s="97">
        <v>43463493</v>
      </c>
      <c r="W180" s="97">
        <v>44865498</v>
      </c>
      <c r="X180" s="693" t="s">
        <v>972</v>
      </c>
      <c r="Y180" s="1368" t="s">
        <v>972</v>
      </c>
      <c r="Z180" s="100">
        <v>8.0400000000000001E-13</v>
      </c>
      <c r="AA180" s="639"/>
      <c r="AB180" s="55" t="s">
        <v>230</v>
      </c>
      <c r="AC180" s="100">
        <v>8.0420000000000005E-13</v>
      </c>
      <c r="AE180" s="906">
        <v>-1.9E-2</v>
      </c>
      <c r="AF180" s="906">
        <v>3.0000000000000001E-3</v>
      </c>
      <c r="AG180" s="557">
        <v>1.2273499999999999E-10</v>
      </c>
    </row>
    <row r="181" spans="1:33" ht="26" x14ac:dyDescent="0.15">
      <c r="A181" s="53" t="s">
        <v>977</v>
      </c>
      <c r="B181" s="298">
        <v>6</v>
      </c>
      <c r="C181" s="646">
        <v>32050067</v>
      </c>
      <c r="D181" s="298" t="s">
        <v>228</v>
      </c>
      <c r="E181" s="688">
        <v>0.53569999999999995</v>
      </c>
      <c r="F181" s="689">
        <v>1.5819730623631765E-2</v>
      </c>
      <c r="G181" s="690">
        <v>2.2586708486053348E-3</v>
      </c>
      <c r="H181" s="691">
        <v>7.0039999999999996</v>
      </c>
      <c r="I181" s="692">
        <v>2.4860000000000001E-12</v>
      </c>
      <c r="J181" s="646">
        <v>404291</v>
      </c>
      <c r="K181" s="623" t="s">
        <v>4700</v>
      </c>
      <c r="L181" s="53" t="s">
        <v>235</v>
      </c>
      <c r="M181" s="646">
        <v>32978</v>
      </c>
      <c r="N181" s="877" t="s">
        <v>33326</v>
      </c>
      <c r="O181" s="92" t="s">
        <v>979</v>
      </c>
      <c r="P181" s="362" t="s">
        <v>8</v>
      </c>
      <c r="Q181" s="53" t="s">
        <v>8</v>
      </c>
      <c r="R181" s="53" t="s">
        <v>286</v>
      </c>
      <c r="S181" s="1374" t="s">
        <v>230</v>
      </c>
      <c r="T181" s="1384"/>
      <c r="U181" s="96">
        <v>15</v>
      </c>
      <c r="V181" s="97">
        <v>31892641</v>
      </c>
      <c r="W181" s="97">
        <v>32094593</v>
      </c>
      <c r="X181" s="693" t="s">
        <v>32957</v>
      </c>
      <c r="Y181" s="1368" t="s">
        <v>977</v>
      </c>
      <c r="Z181" s="100">
        <v>2.4999999999999998E-12</v>
      </c>
      <c r="AA181" s="639"/>
      <c r="AB181" s="55" t="s">
        <v>230</v>
      </c>
      <c r="AC181" s="100">
        <v>2.4950000000000002E-12</v>
      </c>
      <c r="AE181" s="906">
        <v>5.0000000000000001E-3</v>
      </c>
      <c r="AF181" s="906">
        <v>2E-3</v>
      </c>
      <c r="AG181" s="557">
        <v>2.5408799999999999E-2</v>
      </c>
    </row>
    <row r="182" spans="1:33" ht="26" x14ac:dyDescent="0.15">
      <c r="A182" s="53" t="s">
        <v>980</v>
      </c>
      <c r="B182" s="298">
        <v>6</v>
      </c>
      <c r="C182" s="646">
        <v>19065342</v>
      </c>
      <c r="D182" s="298" t="s">
        <v>228</v>
      </c>
      <c r="E182" s="688">
        <v>0.81950000000000001</v>
      </c>
      <c r="F182" s="689">
        <v>-2.0396647580804648E-2</v>
      </c>
      <c r="G182" s="690">
        <v>2.9288695549690761E-3</v>
      </c>
      <c r="H182" s="691">
        <v>-6.9640000000000004</v>
      </c>
      <c r="I182" s="692">
        <v>3.303E-12</v>
      </c>
      <c r="J182" s="646">
        <v>404291</v>
      </c>
      <c r="K182" s="623" t="s">
        <v>981</v>
      </c>
      <c r="L182" s="53" t="s">
        <v>235</v>
      </c>
      <c r="M182" s="646">
        <v>772237</v>
      </c>
      <c r="N182" s="877" t="s">
        <v>33327</v>
      </c>
      <c r="O182" s="51" t="s">
        <v>8</v>
      </c>
      <c r="P182" s="362" t="s">
        <v>8</v>
      </c>
      <c r="Q182" s="53" t="s">
        <v>8</v>
      </c>
      <c r="R182" s="53" t="s">
        <v>8</v>
      </c>
      <c r="S182" s="1374" t="s">
        <v>230</v>
      </c>
      <c r="T182" s="1384"/>
      <c r="U182" s="96">
        <v>13</v>
      </c>
      <c r="V182" s="97">
        <v>19023726</v>
      </c>
      <c r="W182" s="97">
        <v>19191459</v>
      </c>
      <c r="X182" s="693" t="s">
        <v>980</v>
      </c>
      <c r="Y182" s="1368" t="s">
        <v>32956</v>
      </c>
      <c r="Z182" s="100">
        <v>3.32E-12</v>
      </c>
      <c r="AA182" s="639"/>
      <c r="AB182" s="55" t="s">
        <v>235</v>
      </c>
      <c r="AC182" s="100" t="s">
        <v>172</v>
      </c>
      <c r="AE182" s="906">
        <v>-2.3E-2</v>
      </c>
      <c r="AF182" s="906">
        <v>3.0000000000000001E-3</v>
      </c>
      <c r="AG182" s="557">
        <v>4.8708399999999997E-13</v>
      </c>
    </row>
    <row r="183" spans="1:33" ht="26" x14ac:dyDescent="0.15">
      <c r="A183" s="53" t="s">
        <v>982</v>
      </c>
      <c r="B183" s="298">
        <v>3</v>
      </c>
      <c r="C183" s="646">
        <v>71160361</v>
      </c>
      <c r="D183" s="298" t="s">
        <v>265</v>
      </c>
      <c r="E183" s="688">
        <v>0.8226</v>
      </c>
      <c r="F183" s="689">
        <v>2.0381947606166437E-2</v>
      </c>
      <c r="G183" s="690">
        <v>2.9487771420958386E-3</v>
      </c>
      <c r="H183" s="691">
        <v>6.9119999999999999</v>
      </c>
      <c r="I183" s="692">
        <v>4.7949999999999997E-12</v>
      </c>
      <c r="J183" s="646">
        <v>404291</v>
      </c>
      <c r="K183" s="623" t="s">
        <v>409</v>
      </c>
      <c r="L183" s="53" t="s">
        <v>230</v>
      </c>
      <c r="M183" s="646">
        <v>-156496</v>
      </c>
      <c r="N183" s="877" t="s">
        <v>33328</v>
      </c>
      <c r="O183" s="51" t="s">
        <v>983</v>
      </c>
      <c r="P183" s="362" t="s">
        <v>8</v>
      </c>
      <c r="Q183" s="53" t="s">
        <v>8</v>
      </c>
      <c r="R183" s="53" t="s">
        <v>8</v>
      </c>
      <c r="S183" s="1374" t="s">
        <v>230</v>
      </c>
      <c r="T183" s="1384"/>
      <c r="U183" s="96">
        <v>7</v>
      </c>
      <c r="V183" s="97">
        <v>71025935</v>
      </c>
      <c r="W183" s="97">
        <v>71160361</v>
      </c>
      <c r="X183" s="693" t="s">
        <v>32881</v>
      </c>
      <c r="Y183" s="1368" t="s">
        <v>969</v>
      </c>
      <c r="Z183" s="100">
        <v>1.19E-13</v>
      </c>
      <c r="AA183" s="639"/>
      <c r="AB183" s="55" t="s">
        <v>235</v>
      </c>
      <c r="AC183" s="100" t="s">
        <v>172</v>
      </c>
      <c r="AE183" s="906">
        <v>1.2999999999999999E-2</v>
      </c>
      <c r="AF183" s="906">
        <v>3.0000000000000001E-3</v>
      </c>
      <c r="AG183" s="557">
        <v>4.97393E-5</v>
      </c>
    </row>
    <row r="184" spans="1:33" ht="26" x14ac:dyDescent="0.15">
      <c r="A184" s="53" t="s">
        <v>984</v>
      </c>
      <c r="B184" s="298">
        <v>10</v>
      </c>
      <c r="C184" s="646">
        <v>63559609</v>
      </c>
      <c r="D184" s="298" t="s">
        <v>228</v>
      </c>
      <c r="E184" s="688">
        <v>0.48039999999999999</v>
      </c>
      <c r="F184" s="689">
        <v>-1.4819743039083001E-2</v>
      </c>
      <c r="G184" s="690">
        <v>2.2546391357193061E-3</v>
      </c>
      <c r="H184" s="691">
        <v>-6.5730000000000004</v>
      </c>
      <c r="I184" s="692">
        <v>4.9209999999999997E-11</v>
      </c>
      <c r="J184" s="646">
        <v>404291</v>
      </c>
      <c r="K184" s="623" t="s">
        <v>985</v>
      </c>
      <c r="L184" s="53" t="s">
        <v>235</v>
      </c>
      <c r="M184" s="646">
        <v>101404</v>
      </c>
      <c r="N184" s="877" t="s">
        <v>33329</v>
      </c>
      <c r="O184" s="51" t="s">
        <v>986</v>
      </c>
      <c r="P184" s="362" t="s">
        <v>8</v>
      </c>
      <c r="Q184" s="53" t="s">
        <v>8</v>
      </c>
      <c r="R184" s="53" t="s">
        <v>8</v>
      </c>
      <c r="S184" s="1374" t="s">
        <v>230</v>
      </c>
      <c r="T184" s="1384"/>
      <c r="U184" s="96">
        <v>23</v>
      </c>
      <c r="V184" s="97">
        <v>63557648</v>
      </c>
      <c r="W184" s="97">
        <v>63579214</v>
      </c>
      <c r="X184" s="693" t="s">
        <v>984</v>
      </c>
      <c r="Y184" s="1368" t="s">
        <v>984</v>
      </c>
      <c r="Z184" s="100">
        <v>4.9399999999999999E-11</v>
      </c>
      <c r="AA184" s="639"/>
      <c r="AB184" s="55" t="s">
        <v>230</v>
      </c>
      <c r="AC184" s="100">
        <v>4.9429999999999998E-11</v>
      </c>
      <c r="AE184" s="906">
        <v>-1.6E-2</v>
      </c>
      <c r="AF184" s="906">
        <v>2E-3</v>
      </c>
      <c r="AG184" s="557">
        <v>3.0820200000000002E-11</v>
      </c>
    </row>
    <row r="185" spans="1:33" ht="26" x14ac:dyDescent="0.15">
      <c r="A185" s="53" t="s">
        <v>987</v>
      </c>
      <c r="B185" s="298">
        <v>1</v>
      </c>
      <c r="C185" s="646">
        <v>67075312</v>
      </c>
      <c r="D185" s="298" t="s">
        <v>237</v>
      </c>
      <c r="E185" s="688">
        <v>0.43280000000000002</v>
      </c>
      <c r="F185" s="689">
        <v>-1.4787062454846137E-2</v>
      </c>
      <c r="G185" s="690">
        <v>2.2735335877684714E-3</v>
      </c>
      <c r="H185" s="691">
        <v>-6.5039999999999996</v>
      </c>
      <c r="I185" s="692">
        <v>7.8020000000000006E-11</v>
      </c>
      <c r="J185" s="646">
        <v>404291</v>
      </c>
      <c r="K185" s="623" t="s">
        <v>988</v>
      </c>
      <c r="L185" s="53" t="s">
        <v>230</v>
      </c>
      <c r="M185" s="646">
        <v>-76246</v>
      </c>
      <c r="N185" s="877" t="s">
        <v>33330</v>
      </c>
      <c r="O185" s="51" t="s">
        <v>8</v>
      </c>
      <c r="P185" s="362" t="s">
        <v>8</v>
      </c>
      <c r="Q185" s="53" t="s">
        <v>8</v>
      </c>
      <c r="R185" s="53" t="s">
        <v>8</v>
      </c>
      <c r="S185" s="1374" t="s">
        <v>230</v>
      </c>
      <c r="T185" s="1384"/>
      <c r="U185" s="96">
        <v>1</v>
      </c>
      <c r="V185" s="97">
        <v>67008495</v>
      </c>
      <c r="W185" s="97">
        <v>67130071</v>
      </c>
      <c r="X185" s="693" t="s">
        <v>987</v>
      </c>
      <c r="Y185" s="1368" t="s">
        <v>987</v>
      </c>
      <c r="Z185" s="100">
        <v>7.8399999999999996E-11</v>
      </c>
      <c r="AA185" s="639"/>
      <c r="AB185" s="55" t="s">
        <v>230</v>
      </c>
      <c r="AC185" s="100">
        <v>7.8380000000000005E-11</v>
      </c>
      <c r="AE185" s="906">
        <v>-1.6E-2</v>
      </c>
      <c r="AF185" s="906">
        <v>2E-3</v>
      </c>
      <c r="AG185" s="557">
        <v>2.4045500000000002E-10</v>
      </c>
    </row>
    <row r="186" spans="1:33" ht="26" x14ac:dyDescent="0.15">
      <c r="A186" s="53" t="s">
        <v>989</v>
      </c>
      <c r="B186" s="298">
        <v>6</v>
      </c>
      <c r="C186" s="646">
        <v>32009487</v>
      </c>
      <c r="D186" s="298" t="s">
        <v>228</v>
      </c>
      <c r="E186" s="688">
        <v>0.92920000000000003</v>
      </c>
      <c r="F186" s="689">
        <v>2.8524696858461891E-2</v>
      </c>
      <c r="G186" s="690">
        <v>4.3917932037662649E-3</v>
      </c>
      <c r="H186" s="691">
        <v>6.4950000000000001</v>
      </c>
      <c r="I186" s="692">
        <v>8.3240000000000002E-11</v>
      </c>
      <c r="J186" s="646">
        <v>404291</v>
      </c>
      <c r="K186" s="623" t="s">
        <v>978</v>
      </c>
      <c r="L186" s="53" t="s">
        <v>230</v>
      </c>
      <c r="M186" s="646">
        <v>-555</v>
      </c>
      <c r="N186" s="877" t="s">
        <v>33331</v>
      </c>
      <c r="O186" s="51" t="s">
        <v>8</v>
      </c>
      <c r="P186" s="362" t="s">
        <v>8</v>
      </c>
      <c r="Q186" s="53" t="s">
        <v>8</v>
      </c>
      <c r="R186" s="53" t="s">
        <v>286</v>
      </c>
      <c r="S186" s="1374" t="s">
        <v>230</v>
      </c>
      <c r="T186" s="1384"/>
      <c r="U186" s="96">
        <v>15</v>
      </c>
      <c r="V186" s="97">
        <v>31892641</v>
      </c>
      <c r="W186" s="97">
        <v>32094593</v>
      </c>
      <c r="X186" s="693" t="s">
        <v>32957</v>
      </c>
      <c r="Y186" s="1368" t="s">
        <v>977</v>
      </c>
      <c r="Z186" s="100">
        <v>2.4999999999999998E-12</v>
      </c>
      <c r="AA186" s="639"/>
      <c r="AB186" s="55" t="s">
        <v>235</v>
      </c>
      <c r="AC186" s="100" t="s">
        <v>172</v>
      </c>
      <c r="AE186" s="906">
        <v>1.7000000000000001E-2</v>
      </c>
      <c r="AF186" s="906">
        <v>5.0000000000000001E-3</v>
      </c>
      <c r="AG186" s="557">
        <v>5.1183000000000001E-4</v>
      </c>
    </row>
    <row r="187" spans="1:33" ht="26" x14ac:dyDescent="0.15">
      <c r="A187" s="53" t="s">
        <v>990</v>
      </c>
      <c r="B187" s="298">
        <v>18</v>
      </c>
      <c r="C187" s="646">
        <v>53198836</v>
      </c>
      <c r="D187" s="298" t="s">
        <v>237</v>
      </c>
      <c r="E187" s="688">
        <v>9.3799999999999994E-2</v>
      </c>
      <c r="F187" s="689">
        <v>2.4843377381730924E-2</v>
      </c>
      <c r="G187" s="690">
        <v>3.8636667778741717E-3</v>
      </c>
      <c r="H187" s="691">
        <v>6.43</v>
      </c>
      <c r="I187" s="692">
        <v>1.275E-10</v>
      </c>
      <c r="J187" s="646">
        <v>404291</v>
      </c>
      <c r="K187" s="623" t="s">
        <v>269</v>
      </c>
      <c r="L187" s="53" t="s">
        <v>230</v>
      </c>
      <c r="M187" s="646">
        <v>-309274</v>
      </c>
      <c r="N187" s="877" t="s">
        <v>33112</v>
      </c>
      <c r="O187" s="92" t="s">
        <v>991</v>
      </c>
      <c r="P187" s="362" t="s">
        <v>8</v>
      </c>
      <c r="Q187" s="53" t="s">
        <v>8</v>
      </c>
      <c r="R187" s="53" t="s">
        <v>271</v>
      </c>
      <c r="S187" s="1374" t="s">
        <v>230</v>
      </c>
      <c r="T187" s="1384"/>
      <c r="U187" s="96">
        <v>34</v>
      </c>
      <c r="V187" s="97">
        <v>53198836</v>
      </c>
      <c r="W187" s="97">
        <v>53413423</v>
      </c>
      <c r="X187" s="693" t="s">
        <v>990</v>
      </c>
      <c r="Y187" s="1368" t="s">
        <v>990</v>
      </c>
      <c r="Z187" s="100">
        <v>1.3200000000000001E-10</v>
      </c>
      <c r="AA187" s="639"/>
      <c r="AB187" s="55" t="s">
        <v>230</v>
      </c>
      <c r="AC187" s="100">
        <v>1.323E-10</v>
      </c>
      <c r="AE187" s="906">
        <v>-1.2999999999999999E-2</v>
      </c>
      <c r="AF187" s="906">
        <v>3.0000000000000001E-3</v>
      </c>
      <c r="AG187" s="557">
        <v>3.1510499999999999E-7</v>
      </c>
    </row>
    <row r="188" spans="1:33" ht="26" x14ac:dyDescent="0.15">
      <c r="A188" s="53" t="s">
        <v>992</v>
      </c>
      <c r="B188" s="298">
        <v>4</v>
      </c>
      <c r="C188" s="646">
        <v>57835969</v>
      </c>
      <c r="D188" s="298" t="s">
        <v>228</v>
      </c>
      <c r="E188" s="688">
        <v>0.3574</v>
      </c>
      <c r="F188" s="689">
        <v>-1.5113896712659204E-2</v>
      </c>
      <c r="G188" s="690">
        <v>2.3505282601336244E-3</v>
      </c>
      <c r="H188" s="691">
        <v>-6.43</v>
      </c>
      <c r="I188" s="692">
        <v>1.275E-10</v>
      </c>
      <c r="J188" s="646">
        <v>404291</v>
      </c>
      <c r="K188" s="623" t="s">
        <v>993</v>
      </c>
      <c r="L188" s="53" t="s">
        <v>230</v>
      </c>
      <c r="M188" s="646">
        <v>-6453</v>
      </c>
      <c r="N188" s="877" t="s">
        <v>33332</v>
      </c>
      <c r="O188" s="92" t="s">
        <v>994</v>
      </c>
      <c r="P188" s="362" t="s">
        <v>8</v>
      </c>
      <c r="Q188" s="53" t="s">
        <v>8</v>
      </c>
      <c r="R188" s="53" t="s">
        <v>8</v>
      </c>
      <c r="S188" s="1374" t="s">
        <v>230</v>
      </c>
      <c r="T188" s="1384"/>
      <c r="U188" s="96">
        <v>11</v>
      </c>
      <c r="V188" s="97">
        <v>57745110</v>
      </c>
      <c r="W188" s="97">
        <v>57899602</v>
      </c>
      <c r="X188" s="693" t="s">
        <v>992</v>
      </c>
      <c r="Y188" s="1368" t="s">
        <v>992</v>
      </c>
      <c r="Z188" s="100">
        <v>1.28E-10</v>
      </c>
      <c r="AA188" s="639"/>
      <c r="AB188" s="55" t="s">
        <v>230</v>
      </c>
      <c r="AC188" s="100">
        <v>1.2789999999999999E-10</v>
      </c>
      <c r="AE188" s="906">
        <v>2.3E-2</v>
      </c>
      <c r="AF188" s="906">
        <v>4.0000000000000001E-3</v>
      </c>
      <c r="AG188" s="557">
        <v>3.9849199999999999E-8</v>
      </c>
    </row>
    <row r="189" spans="1:33" ht="26" x14ac:dyDescent="0.15">
      <c r="A189" s="53" t="s">
        <v>995</v>
      </c>
      <c r="B189" s="298">
        <v>16</v>
      </c>
      <c r="C189" s="646">
        <v>62055746</v>
      </c>
      <c r="D189" s="298" t="s">
        <v>228</v>
      </c>
      <c r="E189" s="688">
        <v>0.43209999999999998</v>
      </c>
      <c r="F189" s="689">
        <v>1.4050870769163401E-2</v>
      </c>
      <c r="G189" s="690">
        <v>2.2739716409068459E-3</v>
      </c>
      <c r="H189" s="691">
        <v>6.1790000000000003</v>
      </c>
      <c r="I189" s="692">
        <v>6.4379999999999999E-10</v>
      </c>
      <c r="J189" s="646">
        <v>404291</v>
      </c>
      <c r="K189" s="623" t="s">
        <v>611</v>
      </c>
      <c r="L189" s="53" t="s">
        <v>230</v>
      </c>
      <c r="M189" s="646">
        <v>-374577</v>
      </c>
      <c r="N189" s="877" t="s">
        <v>33280</v>
      </c>
      <c r="O189" s="51" t="s">
        <v>8</v>
      </c>
      <c r="P189" s="362" t="s">
        <v>8</v>
      </c>
      <c r="Q189" s="53" t="s">
        <v>8</v>
      </c>
      <c r="R189" s="53" t="s">
        <v>8</v>
      </c>
      <c r="S189" s="1374" t="s">
        <v>230</v>
      </c>
      <c r="T189" s="1384"/>
      <c r="U189" s="96">
        <v>29</v>
      </c>
      <c r="V189" s="97">
        <v>62038196</v>
      </c>
      <c r="W189" s="97">
        <v>62194176</v>
      </c>
      <c r="X189" s="693" t="s">
        <v>995</v>
      </c>
      <c r="Y189" s="1368" t="s">
        <v>995</v>
      </c>
      <c r="Z189" s="100">
        <v>1.14E-9</v>
      </c>
      <c r="AA189" s="639"/>
      <c r="AB189" s="55" t="s">
        <v>230</v>
      </c>
      <c r="AC189" s="100">
        <v>1.136E-9</v>
      </c>
      <c r="AE189" s="906">
        <v>1.4E-2</v>
      </c>
      <c r="AF189" s="906">
        <v>2E-3</v>
      </c>
      <c r="AG189" s="557">
        <v>8.98738E-9</v>
      </c>
    </row>
    <row r="190" spans="1:33" ht="26" x14ac:dyDescent="0.15">
      <c r="A190" s="53" t="s">
        <v>996</v>
      </c>
      <c r="B190" s="298">
        <v>8</v>
      </c>
      <c r="C190" s="646">
        <v>143626485</v>
      </c>
      <c r="D190" s="298" t="s">
        <v>265</v>
      </c>
      <c r="E190" s="688">
        <v>0.39800000000000002</v>
      </c>
      <c r="F190" s="689">
        <v>-1.4185216224233122E-2</v>
      </c>
      <c r="G190" s="690">
        <v>2.3013004906283457E-3</v>
      </c>
      <c r="H190" s="691">
        <v>-6.1639999999999997</v>
      </c>
      <c r="I190" s="692">
        <v>7.0730000000000003E-10</v>
      </c>
      <c r="J190" s="646">
        <v>404291</v>
      </c>
      <c r="K190" s="623" t="s">
        <v>997</v>
      </c>
      <c r="L190" s="53" t="s">
        <v>235</v>
      </c>
      <c r="M190" s="646">
        <v>65920</v>
      </c>
      <c r="N190" s="877" t="s">
        <v>33333</v>
      </c>
      <c r="O190" s="51" t="s">
        <v>8</v>
      </c>
      <c r="P190" s="362" t="s">
        <v>8</v>
      </c>
      <c r="Q190" s="53" t="s">
        <v>8</v>
      </c>
      <c r="R190" s="53" t="s">
        <v>8</v>
      </c>
      <c r="S190" s="1374" t="s">
        <v>230</v>
      </c>
      <c r="T190" s="1384"/>
      <c r="U190" s="96">
        <v>21</v>
      </c>
      <c r="V190" s="97">
        <v>143626033</v>
      </c>
      <c r="W190" s="97">
        <v>143657408</v>
      </c>
      <c r="X190" s="693" t="s">
        <v>996</v>
      </c>
      <c r="Y190" s="1368" t="s">
        <v>996</v>
      </c>
      <c r="Z190" s="100">
        <v>7.1100000000000003E-10</v>
      </c>
      <c r="AA190" s="639"/>
      <c r="AB190" s="55" t="s">
        <v>230</v>
      </c>
      <c r="AC190" s="100">
        <v>7.1049999999999998E-10</v>
      </c>
      <c r="AE190" s="906">
        <v>-1.4999999999999999E-2</v>
      </c>
      <c r="AF190" s="906">
        <v>2E-3</v>
      </c>
      <c r="AG190" s="557">
        <v>3.2937100000000002E-9</v>
      </c>
    </row>
    <row r="191" spans="1:33" ht="26" x14ac:dyDescent="0.15">
      <c r="A191" s="53" t="s">
        <v>998</v>
      </c>
      <c r="B191" s="298">
        <v>8</v>
      </c>
      <c r="C191" s="646">
        <v>65487773</v>
      </c>
      <c r="D191" s="298" t="s">
        <v>228</v>
      </c>
      <c r="E191" s="688">
        <v>0.11070000000000001</v>
      </c>
      <c r="F191" s="689">
        <v>2.1878503111175011E-2</v>
      </c>
      <c r="G191" s="690">
        <v>3.590171170196096E-3</v>
      </c>
      <c r="H191" s="691">
        <v>6.0940000000000003</v>
      </c>
      <c r="I191" s="692">
        <v>1.0999999999999999E-9</v>
      </c>
      <c r="J191" s="646">
        <v>404291</v>
      </c>
      <c r="K191" s="623" t="s">
        <v>371</v>
      </c>
      <c r="L191" s="53" t="s">
        <v>235</v>
      </c>
      <c r="M191" s="646">
        <v>5022</v>
      </c>
      <c r="N191" s="877" t="s">
        <v>33111</v>
      </c>
      <c r="O191" s="51" t="s">
        <v>8</v>
      </c>
      <c r="P191" s="362" t="s">
        <v>8</v>
      </c>
      <c r="Q191" s="53" t="s">
        <v>8</v>
      </c>
      <c r="R191" s="53" t="s">
        <v>8</v>
      </c>
      <c r="S191" s="1374" t="s">
        <v>230</v>
      </c>
      <c r="T191" s="1384"/>
      <c r="U191" s="96">
        <v>20</v>
      </c>
      <c r="V191" s="97">
        <v>65465177</v>
      </c>
      <c r="W191" s="97">
        <v>65745896</v>
      </c>
      <c r="X191" s="693" t="s">
        <v>998</v>
      </c>
      <c r="Y191" s="1368" t="s">
        <v>998</v>
      </c>
      <c r="Z191" s="100">
        <v>1.0999999999999999E-9</v>
      </c>
      <c r="AA191" s="639"/>
      <c r="AB191" s="55" t="s">
        <v>230</v>
      </c>
      <c r="AC191" s="100">
        <v>1.103E-9</v>
      </c>
      <c r="AE191" s="906">
        <v>2.1999999999999999E-2</v>
      </c>
      <c r="AF191" s="906">
        <v>4.0000000000000001E-3</v>
      </c>
      <c r="AG191" s="557">
        <v>3.5301E-8</v>
      </c>
    </row>
    <row r="192" spans="1:33" ht="26" x14ac:dyDescent="0.15">
      <c r="A192" s="53" t="s">
        <v>999</v>
      </c>
      <c r="B192" s="298">
        <v>12</v>
      </c>
      <c r="C192" s="646">
        <v>90125089</v>
      </c>
      <c r="D192" s="298" t="s">
        <v>237</v>
      </c>
      <c r="E192" s="688">
        <v>0.27839999999999998</v>
      </c>
      <c r="F192" s="689">
        <v>1.5018993273693288E-2</v>
      </c>
      <c r="G192" s="690">
        <v>2.5132184192927188E-3</v>
      </c>
      <c r="H192" s="691">
        <v>5.976</v>
      </c>
      <c r="I192" s="692">
        <v>2.2809999999999999E-9</v>
      </c>
      <c r="J192" s="646">
        <v>404291</v>
      </c>
      <c r="K192" s="623" t="s">
        <v>1000</v>
      </c>
      <c r="L192" s="53" t="s">
        <v>235</v>
      </c>
      <c r="M192" s="646">
        <v>-143263</v>
      </c>
      <c r="N192" s="877" t="s">
        <v>33334</v>
      </c>
      <c r="O192" s="51" t="s">
        <v>8</v>
      </c>
      <c r="P192" s="362" t="s">
        <v>1001</v>
      </c>
      <c r="Q192" s="53" t="s">
        <v>233</v>
      </c>
      <c r="R192" s="53" t="s">
        <v>8</v>
      </c>
      <c r="S192" s="1374" t="s">
        <v>230</v>
      </c>
      <c r="T192" s="1384"/>
      <c r="U192" s="96">
        <v>16</v>
      </c>
      <c r="V192" s="97">
        <v>32428772</v>
      </c>
      <c r="W192" s="97">
        <v>32665079</v>
      </c>
      <c r="X192" s="693" t="s">
        <v>32883</v>
      </c>
      <c r="Y192" s="1368" t="s">
        <v>172</v>
      </c>
      <c r="Z192" s="100" t="s">
        <v>172</v>
      </c>
      <c r="AA192" s="639"/>
      <c r="AB192" s="55" t="s">
        <v>230</v>
      </c>
      <c r="AC192" s="100">
        <v>2.2900000000000002E-9</v>
      </c>
      <c r="AE192" s="906">
        <v>1.6E-2</v>
      </c>
      <c r="AF192" s="906">
        <v>3.0000000000000001E-3</v>
      </c>
      <c r="AG192" s="557">
        <v>1.20257E-8</v>
      </c>
    </row>
    <row r="193" spans="1:33" ht="39" x14ac:dyDescent="0.15">
      <c r="A193" s="53" t="s">
        <v>1002</v>
      </c>
      <c r="B193" s="298">
        <v>6</v>
      </c>
      <c r="C193" s="646">
        <v>32448561</v>
      </c>
      <c r="D193" s="298" t="s">
        <v>237</v>
      </c>
      <c r="E193" s="688">
        <v>0.58020000000000005</v>
      </c>
      <c r="F193" s="689">
        <v>1.3639976471324216E-2</v>
      </c>
      <c r="G193" s="690">
        <v>2.282459248882901E-3</v>
      </c>
      <c r="H193" s="691">
        <v>5.976</v>
      </c>
      <c r="I193" s="692">
        <v>2.2809999999999999E-9</v>
      </c>
      <c r="J193" s="646">
        <v>404291</v>
      </c>
      <c r="K193" s="623" t="s">
        <v>1003</v>
      </c>
      <c r="L193" s="53" t="s">
        <v>235</v>
      </c>
      <c r="M193" s="646">
        <v>36590</v>
      </c>
      <c r="N193" s="877" t="s">
        <v>33335</v>
      </c>
      <c r="O193" s="51" t="s">
        <v>8</v>
      </c>
      <c r="P193" s="362" t="s">
        <v>8</v>
      </c>
      <c r="Q193" s="53" t="s">
        <v>8</v>
      </c>
      <c r="R193" s="53" t="s">
        <v>286</v>
      </c>
      <c r="S193" s="1374" t="s">
        <v>230</v>
      </c>
      <c r="T193" s="1384"/>
      <c r="U193" s="96">
        <v>26</v>
      </c>
      <c r="V193" s="97">
        <v>90125089</v>
      </c>
      <c r="W193" s="97">
        <v>90227779</v>
      </c>
      <c r="X193" s="693" t="s">
        <v>999</v>
      </c>
      <c r="Y193" s="1368" t="s">
        <v>999</v>
      </c>
      <c r="Z193" s="100">
        <v>2.2900000000000002E-9</v>
      </c>
      <c r="AA193" s="639"/>
      <c r="AB193" s="55" t="s">
        <v>235</v>
      </c>
      <c r="AC193" s="100" t="s">
        <v>172</v>
      </c>
      <c r="AE193" s="906">
        <v>7.0000000000000001E-3</v>
      </c>
      <c r="AF193" s="906">
        <v>2E-3</v>
      </c>
      <c r="AG193" s="557">
        <v>3.2177400000000002E-3</v>
      </c>
    </row>
    <row r="194" spans="1:33" ht="26" x14ac:dyDescent="0.15">
      <c r="A194" s="53" t="s">
        <v>1004</v>
      </c>
      <c r="B194" s="298">
        <v>12</v>
      </c>
      <c r="C194" s="646">
        <v>23060363</v>
      </c>
      <c r="D194" s="298" t="s">
        <v>237</v>
      </c>
      <c r="E194" s="688">
        <v>0.71789999999999998</v>
      </c>
      <c r="F194" s="689">
        <v>-1.4916020700395506E-2</v>
      </c>
      <c r="G194" s="690">
        <v>2.5031080215464855E-3</v>
      </c>
      <c r="H194" s="691">
        <v>-5.9589999999999996</v>
      </c>
      <c r="I194" s="692">
        <v>2.531E-9</v>
      </c>
      <c r="J194" s="646">
        <v>404291</v>
      </c>
      <c r="K194" s="623" t="s">
        <v>1005</v>
      </c>
      <c r="L194" s="53" t="s">
        <v>235</v>
      </c>
      <c r="M194" s="646">
        <v>-282287</v>
      </c>
      <c r="N194" s="877" t="s">
        <v>33336</v>
      </c>
      <c r="O194" s="51" t="s">
        <v>8</v>
      </c>
      <c r="P194" s="362" t="s">
        <v>8</v>
      </c>
      <c r="Q194" s="53" t="s">
        <v>8</v>
      </c>
      <c r="R194" s="53" t="s">
        <v>8</v>
      </c>
      <c r="S194" s="1374" t="s">
        <v>230</v>
      </c>
      <c r="T194" s="1384"/>
      <c r="U194" s="96">
        <v>25</v>
      </c>
      <c r="V194" s="97">
        <v>23016471</v>
      </c>
      <c r="W194" s="97">
        <v>23075786</v>
      </c>
      <c r="X194" s="693" t="s">
        <v>1004</v>
      </c>
      <c r="Y194" s="1368" t="s">
        <v>1004</v>
      </c>
      <c r="Z194" s="100">
        <v>2.5399999999999999E-9</v>
      </c>
      <c r="AA194" s="639"/>
      <c r="AB194" s="55" t="s">
        <v>230</v>
      </c>
      <c r="AC194" s="100">
        <v>2.5420000000000001E-9</v>
      </c>
      <c r="AE194" s="906">
        <v>-1.2999999999999999E-2</v>
      </c>
      <c r="AF194" s="906">
        <v>3.0000000000000001E-3</v>
      </c>
      <c r="AG194" s="557">
        <v>7.9131199999999996E-7</v>
      </c>
    </row>
    <row r="195" spans="1:33" ht="39" x14ac:dyDescent="0.15">
      <c r="A195" s="53" t="s">
        <v>1006</v>
      </c>
      <c r="B195" s="298">
        <v>2</v>
      </c>
      <c r="C195" s="646">
        <v>155684338</v>
      </c>
      <c r="D195" s="298" t="s">
        <v>237</v>
      </c>
      <c r="E195" s="688">
        <v>0.46779999999999999</v>
      </c>
      <c r="F195" s="689">
        <v>-1.3331084149736211E-2</v>
      </c>
      <c r="G195" s="690">
        <v>2.2575925740450824E-3</v>
      </c>
      <c r="H195" s="691">
        <v>-5.9050000000000002</v>
      </c>
      <c r="I195" s="692">
        <v>3.5290000000000001E-9</v>
      </c>
      <c r="J195" s="646">
        <v>404291</v>
      </c>
      <c r="K195" s="623" t="s">
        <v>1007</v>
      </c>
      <c r="L195" s="53" t="s">
        <v>230</v>
      </c>
      <c r="M195" s="646">
        <v>-129245</v>
      </c>
      <c r="N195" s="877" t="s">
        <v>33337</v>
      </c>
      <c r="O195" s="92" t="s">
        <v>1008</v>
      </c>
      <c r="P195" s="362" t="s">
        <v>1009</v>
      </c>
      <c r="Q195" s="53" t="s">
        <v>8</v>
      </c>
      <c r="R195" s="53" t="s">
        <v>8</v>
      </c>
      <c r="S195" s="1374" t="s">
        <v>230</v>
      </c>
      <c r="T195" s="1384"/>
      <c r="U195" s="96">
        <v>5</v>
      </c>
      <c r="V195" s="97">
        <v>155654757</v>
      </c>
      <c r="W195" s="97">
        <v>156109104</v>
      </c>
      <c r="X195" s="693" t="s">
        <v>1006</v>
      </c>
      <c r="Y195" s="1368" t="s">
        <v>1006</v>
      </c>
      <c r="Z195" s="100">
        <v>3.53E-9</v>
      </c>
      <c r="AA195" s="639"/>
      <c r="AB195" s="55" t="s">
        <v>230</v>
      </c>
      <c r="AC195" s="100">
        <v>3.5319999999999998E-9</v>
      </c>
      <c r="AE195" s="906">
        <v>-1.4E-2</v>
      </c>
      <c r="AF195" s="906">
        <v>2E-3</v>
      </c>
      <c r="AG195" s="557">
        <v>2.97961E-8</v>
      </c>
    </row>
    <row r="196" spans="1:33" ht="26" x14ac:dyDescent="0.15">
      <c r="A196" s="53" t="s">
        <v>1010</v>
      </c>
      <c r="B196" s="298">
        <v>19</v>
      </c>
      <c r="C196" s="646">
        <v>3361726</v>
      </c>
      <c r="D196" s="298" t="s">
        <v>237</v>
      </c>
      <c r="E196" s="688">
        <v>0.75970000000000004</v>
      </c>
      <c r="F196" s="689">
        <v>1.5510079057960719E-2</v>
      </c>
      <c r="G196" s="690">
        <v>2.636423433275662E-3</v>
      </c>
      <c r="H196" s="691">
        <v>5.883</v>
      </c>
      <c r="I196" s="692">
        <v>4.026E-9</v>
      </c>
      <c r="J196" s="646">
        <v>404291</v>
      </c>
      <c r="K196" s="623" t="s">
        <v>1011</v>
      </c>
      <c r="L196" s="53" t="s">
        <v>230</v>
      </c>
      <c r="M196" s="646">
        <v>-2165</v>
      </c>
      <c r="N196" s="877" t="s">
        <v>33338</v>
      </c>
      <c r="O196" s="51" t="s">
        <v>8</v>
      </c>
      <c r="P196" s="362" t="s">
        <v>8</v>
      </c>
      <c r="Q196" s="53" t="s">
        <v>8</v>
      </c>
      <c r="R196" s="53" t="s">
        <v>8</v>
      </c>
      <c r="S196" s="1374" t="s">
        <v>230</v>
      </c>
      <c r="T196" s="1384"/>
      <c r="U196" s="96">
        <v>35</v>
      </c>
      <c r="V196" s="97">
        <v>3349305</v>
      </c>
      <c r="W196" s="97">
        <v>3362553</v>
      </c>
      <c r="X196" s="693" t="s">
        <v>1010</v>
      </c>
      <c r="Y196" s="1368" t="s">
        <v>1010</v>
      </c>
      <c r="Z196" s="100">
        <v>4.0400000000000001E-9</v>
      </c>
      <c r="AA196" s="639"/>
      <c r="AB196" s="55" t="s">
        <v>230</v>
      </c>
      <c r="AC196" s="100">
        <v>4.0359999999999997E-9</v>
      </c>
      <c r="AE196" s="906">
        <v>1.6E-2</v>
      </c>
      <c r="AF196" s="906">
        <v>3.0000000000000001E-3</v>
      </c>
      <c r="AG196" s="557">
        <v>5.21752E-8</v>
      </c>
    </row>
    <row r="197" spans="1:33" ht="26" x14ac:dyDescent="0.15">
      <c r="A197" s="53" t="s">
        <v>1012</v>
      </c>
      <c r="B197" s="298">
        <v>1</v>
      </c>
      <c r="C197" s="646">
        <v>176541125</v>
      </c>
      <c r="D197" s="298" t="s">
        <v>228</v>
      </c>
      <c r="E197" s="688">
        <v>0.16520000000000001</v>
      </c>
      <c r="F197" s="689">
        <v>1.7611400827197119E-2</v>
      </c>
      <c r="G197" s="690">
        <v>3.0333105110570305E-3</v>
      </c>
      <c r="H197" s="691">
        <v>5.806</v>
      </c>
      <c r="I197" s="692">
        <v>6.3799999999999999E-9</v>
      </c>
      <c r="J197" s="646">
        <v>404291</v>
      </c>
      <c r="K197" s="623" t="s">
        <v>1013</v>
      </c>
      <c r="L197" s="53" t="s">
        <v>230</v>
      </c>
      <c r="M197" s="646">
        <v>-108818</v>
      </c>
      <c r="N197" s="877" t="s">
        <v>33339</v>
      </c>
      <c r="O197" s="51" t="s">
        <v>8</v>
      </c>
      <c r="P197" s="362" t="s">
        <v>8</v>
      </c>
      <c r="Q197" s="53" t="s">
        <v>8</v>
      </c>
      <c r="R197" s="53" t="s">
        <v>8</v>
      </c>
      <c r="S197" s="1374" t="s">
        <v>230</v>
      </c>
      <c r="T197" s="1384"/>
      <c r="U197" s="96">
        <v>2</v>
      </c>
      <c r="V197" s="97">
        <v>176522365</v>
      </c>
      <c r="W197" s="97">
        <v>176675273</v>
      </c>
      <c r="X197" s="693" t="s">
        <v>1012</v>
      </c>
      <c r="Y197" s="1368" t="s">
        <v>1012</v>
      </c>
      <c r="Z197" s="100">
        <v>6.41E-9</v>
      </c>
      <c r="AA197" s="639"/>
      <c r="AB197" s="55" t="s">
        <v>230</v>
      </c>
      <c r="AC197" s="100">
        <v>6.4069999999999999E-9</v>
      </c>
      <c r="AE197" s="906">
        <v>1.6E-2</v>
      </c>
      <c r="AF197" s="906">
        <v>3.0000000000000001E-3</v>
      </c>
      <c r="AG197" s="557">
        <v>8.0354200000000001E-7</v>
      </c>
    </row>
    <row r="198" spans="1:33" ht="52" x14ac:dyDescent="0.15">
      <c r="A198" s="53" t="s">
        <v>1014</v>
      </c>
      <c r="B198" s="298">
        <v>3</v>
      </c>
      <c r="C198" s="646">
        <v>85158733</v>
      </c>
      <c r="D198" s="298" t="s">
        <v>237</v>
      </c>
      <c r="E198" s="688">
        <v>0.4</v>
      </c>
      <c r="F198" s="689">
        <v>-1.3258125598652987E-2</v>
      </c>
      <c r="G198" s="690">
        <v>2.2993627469047847E-3</v>
      </c>
      <c r="H198" s="691">
        <v>-5.766</v>
      </c>
      <c r="I198" s="692">
        <v>8.1069999999999994E-9</v>
      </c>
      <c r="J198" s="646">
        <v>404291</v>
      </c>
      <c r="K198" s="623" t="s">
        <v>229</v>
      </c>
      <c r="L198" s="53" t="s">
        <v>230</v>
      </c>
      <c r="M198" s="646">
        <v>-150600</v>
      </c>
      <c r="N198" s="877" t="s">
        <v>33192</v>
      </c>
      <c r="O198" s="92" t="s">
        <v>1015</v>
      </c>
      <c r="P198" s="362" t="s">
        <v>8</v>
      </c>
      <c r="Q198" s="53" t="s">
        <v>8</v>
      </c>
      <c r="R198" s="53" t="s">
        <v>234</v>
      </c>
      <c r="S198" s="1374" t="s">
        <v>230</v>
      </c>
      <c r="T198" s="1384"/>
      <c r="U198" s="96">
        <v>8</v>
      </c>
      <c r="V198" s="97">
        <v>85071640</v>
      </c>
      <c r="W198" s="97">
        <v>85671909</v>
      </c>
      <c r="X198" s="693" t="s">
        <v>32882</v>
      </c>
      <c r="Y198" s="1368" t="s">
        <v>961</v>
      </c>
      <c r="Z198" s="100">
        <v>9.9999999999999995E-21</v>
      </c>
      <c r="AA198" s="639"/>
      <c r="AB198" s="55" t="s">
        <v>235</v>
      </c>
      <c r="AC198" s="100" t="s">
        <v>172</v>
      </c>
      <c r="AE198" s="906">
        <v>-7.0000000000000001E-3</v>
      </c>
      <c r="AF198" s="906">
        <v>2E-3</v>
      </c>
      <c r="AG198" s="557">
        <v>4.6653199999999997E-3</v>
      </c>
    </row>
    <row r="199" spans="1:33" ht="299" x14ac:dyDescent="0.15">
      <c r="A199" s="53" t="s">
        <v>1016</v>
      </c>
      <c r="B199" s="298">
        <v>8</v>
      </c>
      <c r="C199" s="646">
        <v>10943276</v>
      </c>
      <c r="D199" s="298" t="s">
        <v>228</v>
      </c>
      <c r="E199" s="688">
        <v>0.48220000000000002</v>
      </c>
      <c r="F199" s="689">
        <v>-1.2960172865893738E-2</v>
      </c>
      <c r="G199" s="690">
        <v>2.2543351654015897E-3</v>
      </c>
      <c r="H199" s="691">
        <v>-5.7489999999999997</v>
      </c>
      <c r="I199" s="692">
        <v>8.9679999999999996E-9</v>
      </c>
      <c r="J199" s="646">
        <v>404291</v>
      </c>
      <c r="K199" s="623" t="s">
        <v>311</v>
      </c>
      <c r="L199" s="53" t="s">
        <v>230</v>
      </c>
      <c r="M199" s="646">
        <v>-189622</v>
      </c>
      <c r="N199" s="877" t="s">
        <v>33340</v>
      </c>
      <c r="O199" s="92" t="s">
        <v>1017</v>
      </c>
      <c r="P199" s="362" t="s">
        <v>8</v>
      </c>
      <c r="Q199" s="53" t="s">
        <v>8</v>
      </c>
      <c r="R199" s="53" t="s">
        <v>247</v>
      </c>
      <c r="S199" s="1374" t="s">
        <v>230</v>
      </c>
      <c r="T199" s="1384"/>
      <c r="U199" s="96">
        <v>19</v>
      </c>
      <c r="V199" s="97">
        <v>10787612</v>
      </c>
      <c r="W199" s="97">
        <v>11450422</v>
      </c>
      <c r="X199" s="693" t="s">
        <v>1016</v>
      </c>
      <c r="Y199" s="1368" t="s">
        <v>1016</v>
      </c>
      <c r="Z199" s="100">
        <v>8.9899999999999998E-9</v>
      </c>
      <c r="AA199" s="639"/>
      <c r="AB199" s="55" t="s">
        <v>230</v>
      </c>
      <c r="AC199" s="100">
        <v>8.9880000000000008E-9</v>
      </c>
      <c r="AE199" s="906">
        <v>-1.2999999999999999E-2</v>
      </c>
      <c r="AF199" s="906">
        <v>2E-3</v>
      </c>
      <c r="AG199" s="557">
        <v>8.0321499999999996E-8</v>
      </c>
    </row>
    <row r="200" spans="1:33" ht="26" x14ac:dyDescent="0.15">
      <c r="A200" s="53" t="s">
        <v>1018</v>
      </c>
      <c r="B200" s="298">
        <v>5</v>
      </c>
      <c r="C200" s="646">
        <v>50828866</v>
      </c>
      <c r="D200" s="298" t="s">
        <v>228</v>
      </c>
      <c r="E200" s="688">
        <v>0.64839999999999998</v>
      </c>
      <c r="F200" s="689">
        <v>1.3553679396046219E-2</v>
      </c>
      <c r="G200" s="690">
        <v>2.359213123767836E-3</v>
      </c>
      <c r="H200" s="691">
        <v>5.7450000000000001</v>
      </c>
      <c r="I200" s="692">
        <v>9.2140000000000006E-9</v>
      </c>
      <c r="J200" s="646">
        <v>404291</v>
      </c>
      <c r="K200" s="623" t="s">
        <v>1019</v>
      </c>
      <c r="L200" s="53" t="s">
        <v>235</v>
      </c>
      <c r="M200" s="646">
        <v>-149908</v>
      </c>
      <c r="N200" s="877" t="s">
        <v>33341</v>
      </c>
      <c r="O200" s="51" t="s">
        <v>1020</v>
      </c>
      <c r="P200" s="362" t="s">
        <v>8</v>
      </c>
      <c r="Q200" s="53" t="s">
        <v>8</v>
      </c>
      <c r="R200" s="53" t="s">
        <v>8</v>
      </c>
      <c r="S200" s="1374" t="s">
        <v>230</v>
      </c>
      <c r="T200" s="1384"/>
      <c r="U200" s="96">
        <v>12</v>
      </c>
      <c r="V200" s="97">
        <v>50741972</v>
      </c>
      <c r="W200" s="97">
        <v>50974050</v>
      </c>
      <c r="X200" s="693" t="s">
        <v>1018</v>
      </c>
      <c r="Y200" s="1368" t="s">
        <v>1018</v>
      </c>
      <c r="Z200" s="100">
        <v>9.1999999999999997E-9</v>
      </c>
      <c r="AA200" s="639"/>
      <c r="AB200" s="55" t="s">
        <v>230</v>
      </c>
      <c r="AC200" s="100">
        <v>9.2039999999999992E-9</v>
      </c>
      <c r="AE200" s="906">
        <v>1.0999999999999999E-2</v>
      </c>
      <c r="AF200" s="906">
        <v>3.0000000000000001E-3</v>
      </c>
      <c r="AG200" s="557">
        <v>1.2126900000000001E-5</v>
      </c>
    </row>
    <row r="201" spans="1:33" ht="52" x14ac:dyDescent="0.15">
      <c r="A201" s="53" t="s">
        <v>1021</v>
      </c>
      <c r="B201" s="298">
        <v>18</v>
      </c>
      <c r="C201" s="646">
        <v>52872706</v>
      </c>
      <c r="D201" s="298" t="s">
        <v>228</v>
      </c>
      <c r="E201" s="688">
        <v>0.55789999999999995</v>
      </c>
      <c r="F201" s="689">
        <v>1.3023804299471123E-2</v>
      </c>
      <c r="G201" s="690">
        <v>2.2681651514230446E-3</v>
      </c>
      <c r="H201" s="691">
        <v>5.742</v>
      </c>
      <c r="I201" s="692">
        <v>9.3369999999999995E-9</v>
      </c>
      <c r="J201" s="646">
        <v>404291</v>
      </c>
      <c r="K201" s="623" t="s">
        <v>269</v>
      </c>
      <c r="L201" s="53" t="s">
        <v>235</v>
      </c>
      <c r="M201" s="646">
        <v>16856</v>
      </c>
      <c r="N201" s="877" t="s">
        <v>33342</v>
      </c>
      <c r="O201" s="92" t="s">
        <v>1022</v>
      </c>
      <c r="P201" s="362" t="s">
        <v>8</v>
      </c>
      <c r="Q201" s="53" t="s">
        <v>8</v>
      </c>
      <c r="R201" s="53" t="s">
        <v>271</v>
      </c>
      <c r="S201" s="1374" t="s">
        <v>230</v>
      </c>
      <c r="T201" s="1384"/>
      <c r="U201" s="96">
        <v>33</v>
      </c>
      <c r="V201" s="97">
        <v>52837403</v>
      </c>
      <c r="W201" s="97">
        <v>52922000</v>
      </c>
      <c r="X201" s="693" t="s">
        <v>1021</v>
      </c>
      <c r="Y201" s="1368" t="s">
        <v>172</v>
      </c>
      <c r="Z201" s="100" t="s">
        <v>172</v>
      </c>
      <c r="AA201" s="639"/>
      <c r="AB201" s="55" t="s">
        <v>235</v>
      </c>
      <c r="AC201" s="100" t="s">
        <v>172</v>
      </c>
      <c r="AE201" s="906">
        <v>1.0999999999999999E-2</v>
      </c>
      <c r="AF201" s="906">
        <v>2E-3</v>
      </c>
      <c r="AG201" s="557">
        <v>5.5860200000000001E-6</v>
      </c>
    </row>
    <row r="202" spans="1:33" s="695" customFormat="1" ht="26" x14ac:dyDescent="0.2">
      <c r="A202" s="55" t="s">
        <v>1023</v>
      </c>
      <c r="B202" s="96">
        <v>3</v>
      </c>
      <c r="C202" s="97">
        <v>143726980</v>
      </c>
      <c r="D202" s="96" t="s">
        <v>228</v>
      </c>
      <c r="E202" s="116">
        <v>0.40450000000000003</v>
      </c>
      <c r="F202" s="98">
        <v>-1.2997491062310974E-2</v>
      </c>
      <c r="G202" s="117">
        <v>2.2951599968763859E-3</v>
      </c>
      <c r="H202" s="614">
        <v>-5.6630000000000003</v>
      </c>
      <c r="I202" s="118">
        <v>1.4850000000000001E-8</v>
      </c>
      <c r="J202" s="97">
        <v>404291</v>
      </c>
      <c r="K202" s="694" t="s">
        <v>491</v>
      </c>
      <c r="L202" s="55" t="s">
        <v>235</v>
      </c>
      <c r="M202" s="97">
        <v>-36340</v>
      </c>
      <c r="N202" s="875" t="s">
        <v>33155</v>
      </c>
      <c r="O202" s="51" t="s">
        <v>1024</v>
      </c>
      <c r="P202" s="55" t="s">
        <v>8</v>
      </c>
      <c r="Q202" s="55" t="s">
        <v>8</v>
      </c>
      <c r="R202" s="55" t="s">
        <v>8</v>
      </c>
      <c r="S202" s="1374" t="s">
        <v>230</v>
      </c>
      <c r="T202" s="1384"/>
      <c r="U202" s="283">
        <v>9</v>
      </c>
      <c r="V202" s="97">
        <v>143636421</v>
      </c>
      <c r="W202" s="97">
        <v>143836690</v>
      </c>
      <c r="X202" s="693" t="s">
        <v>1023</v>
      </c>
      <c r="Y202" s="1368" t="s">
        <v>1023</v>
      </c>
      <c r="Z202" s="100">
        <v>1.4899999999999999E-8</v>
      </c>
      <c r="AA202" s="639"/>
      <c r="AB202" s="618" t="s">
        <v>230</v>
      </c>
      <c r="AC202" s="654">
        <v>1.4899999999999999E-8</v>
      </c>
      <c r="AD202" s="647"/>
      <c r="AE202" s="645">
        <v>-1.0999999999999999E-2</v>
      </c>
      <c r="AF202" s="645">
        <v>2E-3</v>
      </c>
      <c r="AG202" s="647">
        <v>6.4095000000000002E-6</v>
      </c>
    </row>
    <row r="203" spans="1:33" ht="26" x14ac:dyDescent="0.15">
      <c r="A203" s="55" t="s">
        <v>1025</v>
      </c>
      <c r="B203" s="96">
        <v>1</v>
      </c>
      <c r="C203" s="97">
        <v>207993011</v>
      </c>
      <c r="D203" s="96" t="s">
        <v>237</v>
      </c>
      <c r="E203" s="116">
        <v>0.63770000000000004</v>
      </c>
      <c r="F203" s="98">
        <v>1.3240951171699241E-2</v>
      </c>
      <c r="G203" s="117">
        <v>2.343531180831724E-3</v>
      </c>
      <c r="H203" s="614">
        <v>5.65</v>
      </c>
      <c r="I203" s="118">
        <v>1.6070000000000001E-8</v>
      </c>
      <c r="J203" s="97">
        <v>404291</v>
      </c>
      <c r="K203" s="694" t="s">
        <v>326</v>
      </c>
      <c r="L203" s="55" t="s">
        <v>235</v>
      </c>
      <c r="M203" s="97">
        <v>66872</v>
      </c>
      <c r="N203" s="875" t="s">
        <v>33343</v>
      </c>
      <c r="O203" s="51" t="s">
        <v>8</v>
      </c>
      <c r="P203" s="55" t="s">
        <v>8</v>
      </c>
      <c r="Q203" s="55" t="s">
        <v>8</v>
      </c>
      <c r="R203" s="55" t="s">
        <v>8</v>
      </c>
      <c r="S203" s="1374" t="s">
        <v>230</v>
      </c>
      <c r="T203" s="1384"/>
      <c r="U203" s="96">
        <v>3</v>
      </c>
      <c r="V203" s="97">
        <v>207914597</v>
      </c>
      <c r="W203" s="97">
        <v>208048345</v>
      </c>
      <c r="X203" s="693" t="s">
        <v>1025</v>
      </c>
      <c r="Y203" s="1368" t="s">
        <v>1025</v>
      </c>
      <c r="Z203" s="100">
        <v>1.6099999999999999E-8</v>
      </c>
      <c r="AA203" s="639"/>
      <c r="AB203" s="55" t="s">
        <v>230</v>
      </c>
      <c r="AC203" s="100">
        <v>1.6070000000000001E-8</v>
      </c>
      <c r="AE203" s="906">
        <v>1.2999999999999999E-2</v>
      </c>
      <c r="AF203" s="906">
        <v>3.0000000000000001E-3</v>
      </c>
      <c r="AG203" s="557">
        <v>1.37143E-7</v>
      </c>
    </row>
    <row r="204" spans="1:33" ht="26" x14ac:dyDescent="0.15">
      <c r="A204" s="55" t="s">
        <v>1026</v>
      </c>
      <c r="B204" s="96">
        <v>9</v>
      </c>
      <c r="C204" s="97">
        <v>92183413</v>
      </c>
      <c r="D204" s="96" t="s">
        <v>228</v>
      </c>
      <c r="E204" s="116">
        <v>0.54890000000000005</v>
      </c>
      <c r="F204" s="98">
        <v>-1.2760806334236052E-2</v>
      </c>
      <c r="G204" s="117">
        <v>2.2637584414113981E-3</v>
      </c>
      <c r="H204" s="614">
        <v>-5.6369999999999996</v>
      </c>
      <c r="I204" s="118">
        <v>1.7290000000000001E-8</v>
      </c>
      <c r="J204" s="97">
        <v>404291</v>
      </c>
      <c r="K204" s="694" t="s">
        <v>1027</v>
      </c>
      <c r="L204" s="55" t="s">
        <v>235</v>
      </c>
      <c r="M204" s="97">
        <v>36500</v>
      </c>
      <c r="N204" s="875" t="s">
        <v>33344</v>
      </c>
      <c r="O204" s="51" t="s">
        <v>8</v>
      </c>
      <c r="P204" s="55" t="s">
        <v>1028</v>
      </c>
      <c r="Q204" s="55" t="s">
        <v>233</v>
      </c>
      <c r="R204" s="55" t="s">
        <v>8</v>
      </c>
      <c r="S204" s="1374" t="s">
        <v>230</v>
      </c>
      <c r="T204" s="1384"/>
      <c r="U204" s="96">
        <v>22</v>
      </c>
      <c r="V204" s="97">
        <v>92177897</v>
      </c>
      <c r="W204" s="97">
        <v>92225483</v>
      </c>
      <c r="X204" s="693" t="s">
        <v>1026</v>
      </c>
      <c r="Y204" s="1368" t="s">
        <v>1026</v>
      </c>
      <c r="Z204" s="100">
        <v>1.7299999999999999E-8</v>
      </c>
      <c r="AA204" s="639"/>
      <c r="AB204" s="55" t="s">
        <v>230</v>
      </c>
      <c r="AC204" s="100">
        <v>1.7319999999999999E-8</v>
      </c>
      <c r="AE204" s="906">
        <v>-1.2E-2</v>
      </c>
      <c r="AF204" s="906">
        <v>2E-3</v>
      </c>
      <c r="AG204" s="557">
        <v>7.2051299999999996E-7</v>
      </c>
    </row>
    <row r="205" spans="1:33" ht="26" x14ac:dyDescent="0.15">
      <c r="A205" s="55" t="s">
        <v>1029</v>
      </c>
      <c r="B205" s="96">
        <v>16</v>
      </c>
      <c r="C205" s="97">
        <v>59248662</v>
      </c>
      <c r="D205" s="96" t="s">
        <v>237</v>
      </c>
      <c r="E205" s="116">
        <v>0.57999999999999996</v>
      </c>
      <c r="F205" s="98">
        <v>-1.286537662968458E-2</v>
      </c>
      <c r="G205" s="117">
        <v>2.2823091413313075E-3</v>
      </c>
      <c r="H205" s="614">
        <v>-5.6369999999999996</v>
      </c>
      <c r="I205" s="118">
        <v>1.7290000000000001E-8</v>
      </c>
      <c r="J205" s="97">
        <v>404291</v>
      </c>
      <c r="K205" s="694" t="s">
        <v>1030</v>
      </c>
      <c r="L205" s="55" t="s">
        <v>235</v>
      </c>
      <c r="M205" s="97">
        <v>-507627</v>
      </c>
      <c r="N205" s="875" t="s">
        <v>33345</v>
      </c>
      <c r="O205" s="51" t="s">
        <v>8</v>
      </c>
      <c r="P205" s="55" t="s">
        <v>1031</v>
      </c>
      <c r="Q205" s="55" t="s">
        <v>8</v>
      </c>
      <c r="R205" s="55" t="s">
        <v>8</v>
      </c>
      <c r="S205" s="1374" t="s">
        <v>230</v>
      </c>
      <c r="T205" s="1384"/>
      <c r="U205" s="96">
        <v>28</v>
      </c>
      <c r="V205" s="97">
        <v>59242246</v>
      </c>
      <c r="W205" s="97">
        <v>59453606</v>
      </c>
      <c r="X205" s="693" t="s">
        <v>1029</v>
      </c>
      <c r="Y205" s="1368" t="s">
        <v>1029</v>
      </c>
      <c r="Z205" s="100">
        <v>3.0500000000000002E-8</v>
      </c>
      <c r="AA205" s="639"/>
      <c r="AB205" s="55" t="s">
        <v>230</v>
      </c>
      <c r="AC205" s="100">
        <v>3.0549999999999999E-8</v>
      </c>
      <c r="AE205" s="906">
        <v>-1.4E-2</v>
      </c>
      <c r="AF205" s="906">
        <v>2E-3</v>
      </c>
      <c r="AG205" s="557">
        <v>6.91331E-9</v>
      </c>
    </row>
    <row r="206" spans="1:33" ht="26" x14ac:dyDescent="0.15">
      <c r="A206" s="55" t="s">
        <v>1032</v>
      </c>
      <c r="B206" s="96">
        <v>22</v>
      </c>
      <c r="C206" s="97">
        <v>38831661</v>
      </c>
      <c r="D206" s="96" t="s">
        <v>237</v>
      </c>
      <c r="E206" s="116">
        <v>0.54120000000000001</v>
      </c>
      <c r="F206" s="98">
        <v>-1.2742966692866351E-2</v>
      </c>
      <c r="G206" s="117">
        <v>2.2605937010584266E-3</v>
      </c>
      <c r="H206" s="614">
        <v>-5.6369999999999996</v>
      </c>
      <c r="I206" s="118">
        <v>1.7290000000000001E-8</v>
      </c>
      <c r="J206" s="97">
        <v>404291</v>
      </c>
      <c r="K206" s="694" t="s">
        <v>1033</v>
      </c>
      <c r="L206" s="55" t="s">
        <v>230</v>
      </c>
      <c r="M206" s="97">
        <v>-9329</v>
      </c>
      <c r="N206" s="875" t="s">
        <v>33346</v>
      </c>
      <c r="O206" s="51" t="s">
        <v>8</v>
      </c>
      <c r="P206" s="55" t="s">
        <v>8</v>
      </c>
      <c r="Q206" s="55" t="s">
        <v>8</v>
      </c>
      <c r="R206" s="55" t="s">
        <v>8</v>
      </c>
      <c r="S206" s="1374" t="s">
        <v>230</v>
      </c>
      <c r="T206" s="1384"/>
      <c r="U206" s="96">
        <v>36</v>
      </c>
      <c r="V206" s="97">
        <v>38821504</v>
      </c>
      <c r="W206" s="97">
        <v>38855551</v>
      </c>
      <c r="X206" s="693" t="s">
        <v>1032</v>
      </c>
      <c r="Y206" s="1368" t="s">
        <v>1032</v>
      </c>
      <c r="Z206" s="100">
        <v>1.7299999999999999E-8</v>
      </c>
      <c r="AA206" s="639"/>
      <c r="AB206" s="55" t="s">
        <v>230</v>
      </c>
      <c r="AC206" s="100">
        <v>1.733E-8</v>
      </c>
      <c r="AE206" s="906">
        <v>-1.2E-2</v>
      </c>
      <c r="AF206" s="906">
        <v>2E-3</v>
      </c>
      <c r="AG206" s="557">
        <v>4.0031299999999999E-7</v>
      </c>
    </row>
    <row r="207" spans="1:33" ht="26" x14ac:dyDescent="0.15">
      <c r="A207" s="55" t="s">
        <v>1034</v>
      </c>
      <c r="B207" s="96">
        <v>2</v>
      </c>
      <c r="C207" s="97">
        <v>5870941</v>
      </c>
      <c r="D207" s="96" t="s">
        <v>228</v>
      </c>
      <c r="E207" s="116">
        <v>0.23780000000000001</v>
      </c>
      <c r="F207" s="98">
        <v>1.4883163102191116E-2</v>
      </c>
      <c r="G207" s="117">
        <v>2.6458956626117542E-3</v>
      </c>
      <c r="H207" s="614">
        <v>5.625</v>
      </c>
      <c r="I207" s="118">
        <v>1.8510000000000002E-8</v>
      </c>
      <c r="J207" s="97">
        <v>404291</v>
      </c>
      <c r="K207" s="694" t="s">
        <v>1035</v>
      </c>
      <c r="L207" s="55" t="s">
        <v>235</v>
      </c>
      <c r="M207" s="97">
        <v>-38142</v>
      </c>
      <c r="N207" s="875" t="s">
        <v>33347</v>
      </c>
      <c r="O207" s="51" t="s">
        <v>8</v>
      </c>
      <c r="P207" s="55" t="s">
        <v>8</v>
      </c>
      <c r="Q207" s="55" t="s">
        <v>8</v>
      </c>
      <c r="R207" s="55" t="s">
        <v>8</v>
      </c>
      <c r="S207" s="1374" t="s">
        <v>230</v>
      </c>
      <c r="T207" s="1384"/>
      <c r="U207" s="96">
        <v>4</v>
      </c>
      <c r="V207" s="97">
        <v>5830506</v>
      </c>
      <c r="W207" s="97">
        <v>5894781</v>
      </c>
      <c r="X207" s="693" t="s">
        <v>32880</v>
      </c>
      <c r="Y207" s="1368" t="s">
        <v>1034</v>
      </c>
      <c r="Z207" s="100">
        <v>1.8600000000000001E-8</v>
      </c>
      <c r="AA207" s="639"/>
      <c r="AB207" s="55" t="s">
        <v>230</v>
      </c>
      <c r="AC207" s="100">
        <v>1.8580000000000002E-8</v>
      </c>
      <c r="AE207" s="906">
        <v>0.01</v>
      </c>
      <c r="AF207" s="906">
        <v>3.0000000000000001E-3</v>
      </c>
      <c r="AG207" s="557">
        <v>3.2693400000000002E-4</v>
      </c>
    </row>
    <row r="208" spans="1:33" ht="26" x14ac:dyDescent="0.15">
      <c r="A208" s="55" t="s">
        <v>1036</v>
      </c>
      <c r="B208" s="96">
        <v>12</v>
      </c>
      <c r="C208" s="97">
        <v>110876009</v>
      </c>
      <c r="D208" s="96" t="s">
        <v>265</v>
      </c>
      <c r="E208" s="116">
        <v>0.87609999999999999</v>
      </c>
      <c r="F208" s="98">
        <v>-1.9194333071276735E-2</v>
      </c>
      <c r="G208" s="117">
        <v>3.4190119471458383E-3</v>
      </c>
      <c r="H208" s="614">
        <v>-5.6139999999999999</v>
      </c>
      <c r="I208" s="118">
        <v>1.9729999999999999E-8</v>
      </c>
      <c r="J208" s="97">
        <v>404291</v>
      </c>
      <c r="K208" s="694" t="s">
        <v>1037</v>
      </c>
      <c r="L208" s="55" t="s">
        <v>230</v>
      </c>
      <c r="M208" s="97">
        <v>-3314</v>
      </c>
      <c r="N208" s="875" t="s">
        <v>33348</v>
      </c>
      <c r="O208" s="51" t="s">
        <v>8</v>
      </c>
      <c r="P208" s="55" t="s">
        <v>8</v>
      </c>
      <c r="Q208" s="55" t="s">
        <v>8</v>
      </c>
      <c r="R208" s="55" t="s">
        <v>8</v>
      </c>
      <c r="S208" s="1374" t="s">
        <v>230</v>
      </c>
      <c r="T208" s="1384"/>
      <c r="U208" s="96">
        <v>27</v>
      </c>
      <c r="V208" s="97">
        <v>110507991</v>
      </c>
      <c r="W208" s="97">
        <v>111251102</v>
      </c>
      <c r="X208" s="693" t="s">
        <v>1036</v>
      </c>
      <c r="Y208" s="1368" t="s">
        <v>32958</v>
      </c>
      <c r="Z208" s="100">
        <v>1.9799999999999999E-8</v>
      </c>
      <c r="AA208" s="639"/>
      <c r="AB208" s="55" t="s">
        <v>235</v>
      </c>
      <c r="AC208" s="100" t="s">
        <v>172</v>
      </c>
      <c r="AE208" s="906">
        <v>-1.7000000000000001E-2</v>
      </c>
      <c r="AF208" s="906">
        <v>4.0000000000000001E-3</v>
      </c>
      <c r="AG208" s="557">
        <v>5.0944599999999998E-6</v>
      </c>
    </row>
    <row r="209" spans="1:33" ht="26" x14ac:dyDescent="0.15">
      <c r="A209" s="55" t="s">
        <v>1038</v>
      </c>
      <c r="B209" s="96">
        <v>6</v>
      </c>
      <c r="C209" s="97">
        <v>43205363</v>
      </c>
      <c r="D209" s="96" t="s">
        <v>228</v>
      </c>
      <c r="E209" s="116">
        <v>9.06E-2</v>
      </c>
      <c r="F209" s="98">
        <v>2.178818205272923E-2</v>
      </c>
      <c r="G209" s="117">
        <v>3.9243843754915766E-3</v>
      </c>
      <c r="H209" s="614">
        <v>5.5519999999999996</v>
      </c>
      <c r="I209" s="118">
        <v>2.824E-8</v>
      </c>
      <c r="J209" s="97">
        <v>404291</v>
      </c>
      <c r="K209" s="694" t="s">
        <v>1039</v>
      </c>
      <c r="L209" s="55" t="s">
        <v>235</v>
      </c>
      <c r="M209" s="97">
        <v>5859</v>
      </c>
      <c r="N209" s="875" t="s">
        <v>33349</v>
      </c>
      <c r="O209" s="51" t="s">
        <v>8</v>
      </c>
      <c r="P209" s="55" t="s">
        <v>8</v>
      </c>
      <c r="Q209" s="55" t="s">
        <v>8</v>
      </c>
      <c r="R209" s="55" t="s">
        <v>8</v>
      </c>
      <c r="S209" s="1374" t="s">
        <v>230</v>
      </c>
      <c r="T209" s="1384"/>
      <c r="U209" s="96">
        <v>4</v>
      </c>
      <c r="V209" s="97">
        <v>5830506</v>
      </c>
      <c r="W209" s="97">
        <v>5894781</v>
      </c>
      <c r="X209" s="693" t="s">
        <v>32880</v>
      </c>
      <c r="Y209" s="1368" t="s">
        <v>1034</v>
      </c>
      <c r="Z209" s="100">
        <v>1.8600000000000001E-8</v>
      </c>
      <c r="AA209" s="639"/>
      <c r="AB209" s="55" t="s">
        <v>230</v>
      </c>
      <c r="AC209" s="100">
        <v>2.8279999999999999E-8</v>
      </c>
      <c r="AE209" s="906">
        <v>-1.4E-2</v>
      </c>
      <c r="AF209" s="906">
        <v>3.0000000000000001E-3</v>
      </c>
      <c r="AG209" s="557">
        <v>9.5076000000000002E-6</v>
      </c>
    </row>
    <row r="210" spans="1:33" ht="26" x14ac:dyDescent="0.15">
      <c r="A210" s="55" t="s">
        <v>1040</v>
      </c>
      <c r="B210" s="96">
        <v>2</v>
      </c>
      <c r="C210" s="97">
        <v>5830599</v>
      </c>
      <c r="D210" s="96" t="s">
        <v>237</v>
      </c>
      <c r="E210" s="116">
        <v>0.1736</v>
      </c>
      <c r="F210" s="98">
        <v>-1.6511729090391749E-2</v>
      </c>
      <c r="G210" s="117">
        <v>2.9740146056181104E-3</v>
      </c>
      <c r="H210" s="614">
        <v>-5.5519999999999996</v>
      </c>
      <c r="I210" s="118">
        <v>2.824E-8</v>
      </c>
      <c r="J210" s="97">
        <v>404291</v>
      </c>
      <c r="K210" s="694" t="s">
        <v>1035</v>
      </c>
      <c r="L210" s="55" t="s">
        <v>235</v>
      </c>
      <c r="M210" s="97">
        <v>2200</v>
      </c>
      <c r="N210" s="875" t="s">
        <v>33347</v>
      </c>
      <c r="O210" s="51" t="s">
        <v>8</v>
      </c>
      <c r="P210" s="55" t="s">
        <v>8</v>
      </c>
      <c r="Q210" s="55" t="s">
        <v>8</v>
      </c>
      <c r="R210" s="55" t="s">
        <v>8</v>
      </c>
      <c r="S210" s="1374" t="s">
        <v>230</v>
      </c>
      <c r="T210" s="1384"/>
      <c r="U210" s="96">
        <v>17</v>
      </c>
      <c r="V210" s="97">
        <v>43146387</v>
      </c>
      <c r="W210" s="97">
        <v>43233990</v>
      </c>
      <c r="X210" s="693" t="s">
        <v>1038</v>
      </c>
      <c r="Y210" s="1368" t="s">
        <v>1038</v>
      </c>
      <c r="Z210" s="100">
        <v>2.8299999999999999E-8</v>
      </c>
      <c r="AA210" s="639"/>
      <c r="AB210" s="55" t="s">
        <v>235</v>
      </c>
      <c r="AC210" s="100" t="s">
        <v>172</v>
      </c>
      <c r="AE210" s="906">
        <v>2.5000000000000001E-2</v>
      </c>
      <c r="AF210" s="906">
        <v>4.0000000000000001E-3</v>
      </c>
      <c r="AG210" s="557">
        <v>8.0485600000000002E-9</v>
      </c>
    </row>
    <row r="211" spans="1:33" ht="52" x14ac:dyDescent="0.15">
      <c r="A211" s="55" t="s">
        <v>1041</v>
      </c>
      <c r="B211" s="96">
        <v>6</v>
      </c>
      <c r="C211" s="97">
        <v>98344031</v>
      </c>
      <c r="D211" s="96" t="s">
        <v>237</v>
      </c>
      <c r="E211" s="116">
        <v>0.38240000000000002</v>
      </c>
      <c r="F211" s="98">
        <v>1.2836702542506432E-2</v>
      </c>
      <c r="G211" s="117">
        <v>2.3179311199903272E-3</v>
      </c>
      <c r="H211" s="614">
        <v>5.5380000000000003</v>
      </c>
      <c r="I211" s="118">
        <v>3.0659999999999998E-8</v>
      </c>
      <c r="J211" s="97">
        <v>404291</v>
      </c>
      <c r="K211" s="694" t="s">
        <v>1042</v>
      </c>
      <c r="L211" s="55" t="s">
        <v>235</v>
      </c>
      <c r="M211" s="97">
        <v>-753994</v>
      </c>
      <c r="N211" s="875" t="s">
        <v>33350</v>
      </c>
      <c r="O211" s="92" t="s">
        <v>1043</v>
      </c>
      <c r="P211" s="55" t="s">
        <v>8</v>
      </c>
      <c r="Q211" s="55" t="s">
        <v>8</v>
      </c>
      <c r="R211" s="55" t="s">
        <v>8</v>
      </c>
      <c r="S211" s="1374" t="s">
        <v>230</v>
      </c>
      <c r="T211" s="1384"/>
      <c r="U211" s="96">
        <v>18</v>
      </c>
      <c r="V211" s="97">
        <v>98297832</v>
      </c>
      <c r="W211" s="97">
        <v>98546547</v>
      </c>
      <c r="X211" s="693" t="s">
        <v>1041</v>
      </c>
      <c r="Y211" s="1368" t="s">
        <v>1041</v>
      </c>
      <c r="Z211" s="100">
        <v>3.0600000000000003E-8</v>
      </c>
      <c r="AA211" s="639"/>
      <c r="AB211" s="55" t="s">
        <v>230</v>
      </c>
      <c r="AC211" s="100">
        <v>3.0629999999999997E-8</v>
      </c>
      <c r="AE211" s="906">
        <v>1.4E-2</v>
      </c>
      <c r="AF211" s="906">
        <v>3.0000000000000001E-3</v>
      </c>
      <c r="AG211" s="557">
        <v>7.6387900000000003E-8</v>
      </c>
    </row>
    <row r="212" spans="1:33" ht="39" x14ac:dyDescent="0.15">
      <c r="A212" s="55" t="s">
        <v>1044</v>
      </c>
      <c r="B212" s="96">
        <v>17</v>
      </c>
      <c r="C212" s="97">
        <v>47028472</v>
      </c>
      <c r="D212" s="96" t="s">
        <v>237</v>
      </c>
      <c r="E212" s="116">
        <v>0.46239999999999998</v>
      </c>
      <c r="F212" s="98">
        <v>1.2496207482503099E-2</v>
      </c>
      <c r="G212" s="117">
        <v>2.2593034681799131E-3</v>
      </c>
      <c r="H212" s="614">
        <v>5.5309999999999997</v>
      </c>
      <c r="I212" s="118">
        <v>3.187E-8</v>
      </c>
      <c r="J212" s="97">
        <v>404291</v>
      </c>
      <c r="K212" s="694" t="s">
        <v>1045</v>
      </c>
      <c r="L212" s="55" t="s">
        <v>235</v>
      </c>
      <c r="M212" s="97">
        <v>7446</v>
      </c>
      <c r="N212" s="875" t="s">
        <v>33351</v>
      </c>
      <c r="O212" s="51" t="s">
        <v>8</v>
      </c>
      <c r="P212" s="55" t="s">
        <v>8</v>
      </c>
      <c r="Q212" s="55" t="s">
        <v>8</v>
      </c>
      <c r="R212" s="55" t="s">
        <v>8</v>
      </c>
      <c r="S212" s="1374" t="s">
        <v>230</v>
      </c>
      <c r="T212" s="1384"/>
      <c r="U212" s="96">
        <v>31</v>
      </c>
      <c r="V212" s="97">
        <v>46957696</v>
      </c>
      <c r="W212" s="97">
        <v>47047868</v>
      </c>
      <c r="X212" s="693" t="s">
        <v>1044</v>
      </c>
      <c r="Y212" s="1368" t="s">
        <v>33819</v>
      </c>
      <c r="Z212" s="100">
        <v>2.48E-8</v>
      </c>
      <c r="AA212" s="639"/>
      <c r="AB212" s="55" t="s">
        <v>235</v>
      </c>
      <c r="AC212" s="100" t="s">
        <v>172</v>
      </c>
      <c r="AE212" s="906">
        <v>1.2999999999999999E-2</v>
      </c>
      <c r="AF212" s="906">
        <v>2E-3</v>
      </c>
      <c r="AG212" s="557">
        <v>1.2608E-7</v>
      </c>
    </row>
    <row r="213" spans="1:33" ht="52" x14ac:dyDescent="0.15">
      <c r="A213" s="55" t="s">
        <v>1046</v>
      </c>
      <c r="B213" s="96">
        <v>3</v>
      </c>
      <c r="C213" s="97">
        <v>85416776</v>
      </c>
      <c r="D213" s="96" t="s">
        <v>228</v>
      </c>
      <c r="E213" s="116">
        <v>0.95140000000000002</v>
      </c>
      <c r="F213" s="98">
        <v>-2.8906472659170818E-2</v>
      </c>
      <c r="G213" s="117">
        <v>5.2385778650182709E-3</v>
      </c>
      <c r="H213" s="614">
        <v>-5.5179999999999998</v>
      </c>
      <c r="I213" s="118">
        <v>3.4289999999999998E-8</v>
      </c>
      <c r="J213" s="97">
        <v>404291</v>
      </c>
      <c r="K213" s="694" t="s">
        <v>229</v>
      </c>
      <c r="L213" s="55" t="s">
        <v>230</v>
      </c>
      <c r="M213" s="97">
        <v>-408643</v>
      </c>
      <c r="N213" s="875" t="s">
        <v>33068</v>
      </c>
      <c r="O213" s="92" t="s">
        <v>1047</v>
      </c>
      <c r="P213" s="55" t="s">
        <v>8</v>
      </c>
      <c r="Q213" s="55" t="s">
        <v>8</v>
      </c>
      <c r="R213" s="55" t="s">
        <v>234</v>
      </c>
      <c r="S213" s="1374" t="s">
        <v>230</v>
      </c>
      <c r="T213" s="1384"/>
      <c r="U213" s="96">
        <v>8</v>
      </c>
      <c r="V213" s="97">
        <v>85071640</v>
      </c>
      <c r="W213" s="97">
        <v>85671909</v>
      </c>
      <c r="X213" s="693" t="s">
        <v>32882</v>
      </c>
      <c r="Y213" s="1368" t="s">
        <v>961</v>
      </c>
      <c r="Z213" s="100">
        <v>9.9999999999999995E-21</v>
      </c>
      <c r="AA213" s="639"/>
      <c r="AB213" s="55" t="s">
        <v>235</v>
      </c>
      <c r="AC213" s="100" t="s">
        <v>172</v>
      </c>
      <c r="AE213" s="906">
        <v>-1.2E-2</v>
      </c>
      <c r="AF213" s="906">
        <v>6.0000000000000001E-3</v>
      </c>
      <c r="AG213" s="557">
        <v>2.88408E-2</v>
      </c>
    </row>
    <row r="214" spans="1:33" ht="39" x14ac:dyDescent="0.15">
      <c r="A214" s="55" t="s">
        <v>1048</v>
      </c>
      <c r="B214" s="96">
        <v>6</v>
      </c>
      <c r="C214" s="97">
        <v>32652359</v>
      </c>
      <c r="D214" s="96" t="s">
        <v>237</v>
      </c>
      <c r="E214" s="116">
        <v>0.53859999999999997</v>
      </c>
      <c r="F214" s="98">
        <v>1.2403217883182006E-2</v>
      </c>
      <c r="G214" s="117">
        <v>2.2596498238626355E-3</v>
      </c>
      <c r="H214" s="614">
        <v>5.4889999999999999</v>
      </c>
      <c r="I214" s="118">
        <v>4.0340000000000003E-8</v>
      </c>
      <c r="J214" s="97">
        <v>404291</v>
      </c>
      <c r="K214" s="694" t="s">
        <v>1049</v>
      </c>
      <c r="L214" s="55" t="s">
        <v>235</v>
      </c>
      <c r="M214" s="97">
        <v>-25118</v>
      </c>
      <c r="N214" s="875" t="s">
        <v>33352</v>
      </c>
      <c r="O214" s="51" t="s">
        <v>8</v>
      </c>
      <c r="P214" s="55" t="s">
        <v>8</v>
      </c>
      <c r="Q214" s="55" t="s">
        <v>8</v>
      </c>
      <c r="R214" s="55" t="s">
        <v>286</v>
      </c>
      <c r="S214" s="1374" t="s">
        <v>230</v>
      </c>
      <c r="T214" s="1384"/>
      <c r="U214" s="96">
        <v>16</v>
      </c>
      <c r="V214" s="97">
        <v>32428772</v>
      </c>
      <c r="W214" s="97">
        <v>32665079</v>
      </c>
      <c r="X214" s="693" t="s">
        <v>32883</v>
      </c>
      <c r="Y214" s="1368" t="s">
        <v>172</v>
      </c>
      <c r="Z214" s="100" t="s">
        <v>172</v>
      </c>
      <c r="AA214" s="639"/>
      <c r="AB214" s="55" t="s">
        <v>235</v>
      </c>
      <c r="AC214" s="100" t="s">
        <v>172</v>
      </c>
      <c r="AE214" s="906">
        <v>1E-3</v>
      </c>
      <c r="AF214" s="906">
        <v>2E-3</v>
      </c>
      <c r="AG214" s="557">
        <v>0.56228500000000003</v>
      </c>
    </row>
    <row r="215" spans="1:33" ht="26" x14ac:dyDescent="0.15">
      <c r="A215" s="55" t="s">
        <v>1050</v>
      </c>
      <c r="B215" s="96">
        <v>18</v>
      </c>
      <c r="C215" s="97">
        <v>46198490</v>
      </c>
      <c r="D215" s="96" t="s">
        <v>237</v>
      </c>
      <c r="E215" s="116">
        <v>0.40760000000000002</v>
      </c>
      <c r="F215" s="98">
        <v>-1.2548542682154634E-2</v>
      </c>
      <c r="G215" s="117">
        <v>2.292389967510894E-3</v>
      </c>
      <c r="H215" s="614">
        <v>-5.4740000000000002</v>
      </c>
      <c r="I215" s="118">
        <v>4.395E-8</v>
      </c>
      <c r="J215" s="97">
        <v>404291</v>
      </c>
      <c r="K215" s="694" t="s">
        <v>1051</v>
      </c>
      <c r="L215" s="55" t="s">
        <v>230</v>
      </c>
      <c r="M215" s="97">
        <v>-133063</v>
      </c>
      <c r="N215" s="875" t="s">
        <v>33353</v>
      </c>
      <c r="O215" s="51" t="s">
        <v>8</v>
      </c>
      <c r="P215" s="55" t="s">
        <v>8</v>
      </c>
      <c r="Q215" s="55" t="s">
        <v>8</v>
      </c>
      <c r="R215" s="55" t="s">
        <v>8</v>
      </c>
      <c r="S215" s="1374" t="s">
        <v>230</v>
      </c>
      <c r="T215" s="1384"/>
      <c r="U215" s="96">
        <v>32</v>
      </c>
      <c r="V215" s="97">
        <v>46198490</v>
      </c>
      <c r="W215" s="97">
        <v>46204845</v>
      </c>
      <c r="X215" s="693" t="s">
        <v>1050</v>
      </c>
      <c r="Y215" s="1368" t="s">
        <v>1050</v>
      </c>
      <c r="Z215" s="100">
        <v>4.5599999999999998E-8</v>
      </c>
      <c r="AA215" s="639"/>
      <c r="AB215" s="55" t="s">
        <v>230</v>
      </c>
      <c r="AC215" s="100">
        <v>4.559E-8</v>
      </c>
      <c r="AE215" s="906">
        <v>-1.4999999999999999E-2</v>
      </c>
      <c r="AF215" s="906">
        <v>2E-3</v>
      </c>
      <c r="AG215" s="557">
        <v>1.3109200000000001E-9</v>
      </c>
    </row>
    <row r="216" spans="1:33" ht="26" x14ac:dyDescent="0.15">
      <c r="A216" s="55" t="s">
        <v>1052</v>
      </c>
      <c r="B216" s="96">
        <v>3</v>
      </c>
      <c r="C216" s="97">
        <v>52649748</v>
      </c>
      <c r="D216" s="96" t="s">
        <v>237</v>
      </c>
      <c r="E216" s="116">
        <v>0.51370000000000005</v>
      </c>
      <c r="F216" s="98">
        <v>-1.2325771644810385E-2</v>
      </c>
      <c r="G216" s="117">
        <v>2.2537523578003995E-3</v>
      </c>
      <c r="H216" s="614">
        <v>-5.4690000000000003</v>
      </c>
      <c r="I216" s="118">
        <v>4.5160000000000002E-8</v>
      </c>
      <c r="J216" s="97">
        <v>404291</v>
      </c>
      <c r="K216" s="694" t="s">
        <v>17513</v>
      </c>
      <c r="L216" s="55" t="s">
        <v>235</v>
      </c>
      <c r="M216" s="97">
        <v>70188</v>
      </c>
      <c r="N216" s="875" t="s">
        <v>33354</v>
      </c>
      <c r="O216" s="51" t="s">
        <v>1054</v>
      </c>
      <c r="P216" s="55" t="s">
        <v>8</v>
      </c>
      <c r="Q216" s="55" t="s">
        <v>8</v>
      </c>
      <c r="R216" s="55" t="s">
        <v>8</v>
      </c>
      <c r="S216" s="1374" t="s">
        <v>230</v>
      </c>
      <c r="T216" s="1384"/>
      <c r="U216" s="96">
        <v>6</v>
      </c>
      <c r="V216" s="97">
        <v>52540773</v>
      </c>
      <c r="W216" s="97">
        <v>52847601</v>
      </c>
      <c r="X216" s="693" t="s">
        <v>1052</v>
      </c>
      <c r="Y216" s="1368" t="s">
        <v>1052</v>
      </c>
      <c r="Z216" s="100">
        <v>4.5300000000000002E-8</v>
      </c>
      <c r="AA216" s="639"/>
      <c r="AB216" s="55" t="s">
        <v>230</v>
      </c>
      <c r="AC216" s="100">
        <v>4.531E-8</v>
      </c>
      <c r="AE216" s="906">
        <v>-1.0999999999999999E-2</v>
      </c>
      <c r="AF216" s="906">
        <v>2E-3</v>
      </c>
      <c r="AG216" s="557">
        <v>3.0355899999999999E-6</v>
      </c>
    </row>
    <row r="217" spans="1:33" ht="39" x14ac:dyDescent="0.15">
      <c r="A217" s="683" t="s">
        <v>1055</v>
      </c>
      <c r="B217" s="561">
        <v>6</v>
      </c>
      <c r="C217" s="562">
        <v>31085547</v>
      </c>
      <c r="D217" s="561" t="s">
        <v>265</v>
      </c>
      <c r="E217" s="677">
        <v>0.4617</v>
      </c>
      <c r="F217" s="678">
        <v>-1.2348413128917086E-2</v>
      </c>
      <c r="G217" s="679">
        <v>2.2595449458219737E-3</v>
      </c>
      <c r="H217" s="680">
        <v>-5.4649999999999999</v>
      </c>
      <c r="I217" s="681">
        <v>4.6369999999999998E-8</v>
      </c>
      <c r="J217" s="562">
        <v>404291</v>
      </c>
      <c r="K217" s="928" t="s">
        <v>1056</v>
      </c>
      <c r="L217" s="683" t="s">
        <v>230</v>
      </c>
      <c r="M217" s="562">
        <v>-2682</v>
      </c>
      <c r="N217" s="876" t="s">
        <v>33355</v>
      </c>
      <c r="O217" s="560" t="s">
        <v>8</v>
      </c>
      <c r="P217" s="683" t="s">
        <v>8</v>
      </c>
      <c r="Q217" s="683" t="s">
        <v>8</v>
      </c>
      <c r="R217" s="683" t="s">
        <v>286</v>
      </c>
      <c r="S217" s="709" t="s">
        <v>230</v>
      </c>
      <c r="T217" s="1384"/>
      <c r="U217" s="561">
        <v>14</v>
      </c>
      <c r="V217" s="562">
        <v>31082734</v>
      </c>
      <c r="W217" s="562">
        <v>31093482</v>
      </c>
      <c r="X217" s="1304" t="s">
        <v>1055</v>
      </c>
      <c r="Y217" s="874" t="s">
        <v>172</v>
      </c>
      <c r="Z217" s="563" t="s">
        <v>172</v>
      </c>
      <c r="AA217" s="639"/>
      <c r="AB217" s="683" t="s">
        <v>235</v>
      </c>
      <c r="AC217" s="563" t="s">
        <v>172</v>
      </c>
      <c r="AE217" s="900">
        <v>7.0000000000000001E-3</v>
      </c>
      <c r="AF217" s="900">
        <v>2E-3</v>
      </c>
      <c r="AG217" s="563">
        <v>5.7900199999999999E-3</v>
      </c>
    </row>
    <row r="218" spans="1:33" x14ac:dyDescent="0.15">
      <c r="A218" s="55"/>
      <c r="C218" s="97"/>
      <c r="K218" s="694"/>
      <c r="N218" s="875"/>
      <c r="O218" s="51"/>
      <c r="P218" s="55"/>
      <c r="Q218" s="55"/>
      <c r="R218" s="55"/>
      <c r="S218" s="639"/>
      <c r="T218" s="639"/>
      <c r="U218" s="555"/>
      <c r="X218" s="693"/>
      <c r="Y218" s="1368"/>
      <c r="AA218" s="639"/>
      <c r="AB218" s="823"/>
      <c r="AC218" s="557"/>
    </row>
    <row r="219" spans="1:33" x14ac:dyDescent="0.15">
      <c r="A219" s="1446" t="s">
        <v>33885</v>
      </c>
      <c r="B219" s="1446"/>
      <c r="C219" s="1446"/>
      <c r="D219" s="1446"/>
      <c r="E219" s="1446"/>
      <c r="F219" s="1446"/>
      <c r="G219" s="1446"/>
      <c r="H219" s="1446"/>
      <c r="I219" s="1446"/>
      <c r="J219" s="1446"/>
      <c r="K219" s="1446"/>
      <c r="L219" s="1446"/>
      <c r="M219" s="1446"/>
      <c r="N219" s="1446"/>
      <c r="O219" s="1446"/>
      <c r="P219" s="1446"/>
      <c r="Q219" s="1446"/>
      <c r="R219" s="1446"/>
      <c r="S219" s="1446"/>
      <c r="T219" s="1388"/>
      <c r="U219" s="1450" t="s">
        <v>33889</v>
      </c>
      <c r="V219" s="1450"/>
      <c r="W219" s="1450"/>
      <c r="X219" s="1450"/>
      <c r="Y219" s="1450"/>
      <c r="Z219" s="1450"/>
      <c r="AA219" s="1450"/>
      <c r="AB219" s="1450"/>
      <c r="AC219" s="1450"/>
      <c r="AD219" s="1450"/>
      <c r="AE219" s="1450"/>
      <c r="AF219" s="1450"/>
      <c r="AG219" s="1450"/>
    </row>
    <row r="220" spans="1:33" x14ac:dyDescent="0.15">
      <c r="A220" s="1447"/>
      <c r="B220" s="1447"/>
      <c r="C220" s="1447"/>
      <c r="D220" s="1447"/>
      <c r="E220" s="1447"/>
      <c r="F220" s="1447"/>
      <c r="G220" s="1447"/>
      <c r="H220" s="1447"/>
      <c r="I220" s="1447"/>
      <c r="J220" s="1447"/>
      <c r="K220" s="1447"/>
      <c r="L220" s="1447"/>
      <c r="M220" s="1447"/>
      <c r="N220" s="1447"/>
      <c r="O220" s="1447"/>
      <c r="P220" s="1447"/>
      <c r="Q220" s="1447"/>
      <c r="R220" s="1447"/>
      <c r="S220" s="1447"/>
      <c r="T220" s="1388"/>
      <c r="U220" s="1443" t="s">
        <v>33814</v>
      </c>
      <c r="V220" s="1443"/>
      <c r="W220" s="1443"/>
      <c r="X220" s="1443"/>
      <c r="Y220" s="1443"/>
      <c r="Z220" s="1443"/>
      <c r="AA220" s="243"/>
      <c r="AB220" s="1444" t="s">
        <v>33013</v>
      </c>
      <c r="AC220" s="1444"/>
      <c r="AD220" s="699"/>
      <c r="AE220" s="1444" t="s">
        <v>33818</v>
      </c>
      <c r="AF220" s="1444"/>
      <c r="AG220" s="1444"/>
    </row>
    <row r="221" spans="1:33" s="96" customFormat="1" ht="42" customHeight="1" x14ac:dyDescent="0.2">
      <c r="A221" s="636" t="s">
        <v>212</v>
      </c>
      <c r="B221" s="636" t="s">
        <v>213</v>
      </c>
      <c r="C221" s="637" t="s">
        <v>214</v>
      </c>
      <c r="D221" s="636" t="s">
        <v>215</v>
      </c>
      <c r="E221" s="669" t="s">
        <v>216</v>
      </c>
      <c r="F221" s="670" t="s">
        <v>217</v>
      </c>
      <c r="G221" s="671" t="s">
        <v>20</v>
      </c>
      <c r="H221" s="672" t="s">
        <v>218</v>
      </c>
      <c r="I221" s="673" t="s">
        <v>33012</v>
      </c>
      <c r="J221" s="637" t="s">
        <v>19</v>
      </c>
      <c r="K221" s="379" t="s">
        <v>219</v>
      </c>
      <c r="L221" s="379" t="s">
        <v>220</v>
      </c>
      <c r="M221" s="674" t="s">
        <v>221</v>
      </c>
      <c r="N221" s="874" t="s">
        <v>33067</v>
      </c>
      <c r="O221" s="379" t="s">
        <v>33789</v>
      </c>
      <c r="P221" s="642" t="s">
        <v>222</v>
      </c>
      <c r="Q221" s="675" t="s">
        <v>223</v>
      </c>
      <c r="R221" s="675" t="s">
        <v>2419</v>
      </c>
      <c r="S221" s="1383" t="s">
        <v>33813</v>
      </c>
      <c r="T221" s="1389"/>
      <c r="U221" s="1391" t="s">
        <v>33790</v>
      </c>
      <c r="V221" s="640" t="s">
        <v>33008</v>
      </c>
      <c r="W221" s="640" t="s">
        <v>33009</v>
      </c>
      <c r="X221" s="1394" t="s">
        <v>33815</v>
      </c>
      <c r="Y221" s="1394" t="s">
        <v>33792</v>
      </c>
      <c r="Z221" s="1391" t="s">
        <v>33791</v>
      </c>
      <c r="AA221" s="298"/>
      <c r="AB221" s="641" t="s">
        <v>32929</v>
      </c>
      <c r="AC221" s="676" t="s">
        <v>33010</v>
      </c>
      <c r="AD221" s="647"/>
      <c r="AE221" s="536" t="s">
        <v>33898</v>
      </c>
      <c r="AF221" s="536" t="s">
        <v>33897</v>
      </c>
      <c r="AG221" s="536" t="s">
        <v>33784</v>
      </c>
    </row>
    <row r="222" spans="1:33" ht="104" x14ac:dyDescent="0.15">
      <c r="A222" s="51" t="s">
        <v>1057</v>
      </c>
      <c r="B222" s="96">
        <v>4</v>
      </c>
      <c r="C222" s="97">
        <v>100239319</v>
      </c>
      <c r="D222" s="96" t="s">
        <v>228</v>
      </c>
      <c r="E222" s="116">
        <v>2.2800000000000001E-2</v>
      </c>
      <c r="F222" s="98">
        <v>-0.226616498628195</v>
      </c>
      <c r="G222" s="117">
        <v>7.4758848886020846E-3</v>
      </c>
      <c r="H222" s="614">
        <v>-30.312999999999999</v>
      </c>
      <c r="I222" s="118">
        <v>7.7999999999999998E-202</v>
      </c>
      <c r="J222" s="97">
        <v>414343</v>
      </c>
      <c r="K222" s="101" t="s">
        <v>1058</v>
      </c>
      <c r="L222" s="55" t="s">
        <v>230</v>
      </c>
      <c r="M222" s="97">
        <v>-11792</v>
      </c>
      <c r="N222" s="875" t="s">
        <v>33356</v>
      </c>
      <c r="O222" s="51" t="s">
        <v>1059</v>
      </c>
      <c r="P222" s="51" t="s">
        <v>8</v>
      </c>
      <c r="Q222" s="51" t="s">
        <v>8</v>
      </c>
      <c r="R222" s="51" t="s">
        <v>8</v>
      </c>
      <c r="S222" s="367" t="s">
        <v>235</v>
      </c>
      <c r="T222" s="1387"/>
      <c r="U222" s="96">
        <v>16</v>
      </c>
      <c r="V222" s="97">
        <v>99465096</v>
      </c>
      <c r="W222" s="97">
        <v>100437801</v>
      </c>
      <c r="X222" s="618" t="s">
        <v>32886</v>
      </c>
      <c r="Y222" s="618" t="s">
        <v>32959</v>
      </c>
      <c r="Z222" s="100" t="s">
        <v>32960</v>
      </c>
      <c r="AA222" s="1386"/>
      <c r="AB222" s="55" t="s">
        <v>230</v>
      </c>
      <c r="AC222" s="100">
        <v>1.418E-206</v>
      </c>
      <c r="AE222" s="906">
        <v>-0.159</v>
      </c>
      <c r="AF222" s="906">
        <v>8.0000000000000002E-3</v>
      </c>
      <c r="AG222" s="557">
        <v>2.9011199999999999E-86</v>
      </c>
    </row>
    <row r="223" spans="1:33" ht="26" x14ac:dyDescent="0.15">
      <c r="A223" s="51" t="s">
        <v>1060</v>
      </c>
      <c r="B223" s="96">
        <v>2</v>
      </c>
      <c r="C223" s="97">
        <v>27730940</v>
      </c>
      <c r="D223" s="96" t="s">
        <v>228</v>
      </c>
      <c r="E223" s="116">
        <v>0.39290000000000003</v>
      </c>
      <c r="F223" s="98">
        <v>-3.4923363995479656E-2</v>
      </c>
      <c r="G223" s="117">
        <v>2.2848128227333764E-3</v>
      </c>
      <c r="H223" s="614">
        <v>-15.285</v>
      </c>
      <c r="I223" s="118">
        <v>9.5960000000000004E-53</v>
      </c>
      <c r="J223" s="97">
        <v>414343</v>
      </c>
      <c r="K223" s="101" t="s">
        <v>1061</v>
      </c>
      <c r="L223" s="55" t="s">
        <v>230</v>
      </c>
      <c r="M223" s="97">
        <v>-11470</v>
      </c>
      <c r="N223" s="875" t="s">
        <v>33357</v>
      </c>
      <c r="O223" s="51" t="s">
        <v>8</v>
      </c>
      <c r="P223" s="51" t="s">
        <v>8</v>
      </c>
      <c r="Q223" s="51" t="s">
        <v>8</v>
      </c>
      <c r="R223" s="51" t="s">
        <v>8</v>
      </c>
      <c r="S223" s="367" t="s">
        <v>235</v>
      </c>
      <c r="T223" s="1387"/>
      <c r="U223" s="96">
        <v>3</v>
      </c>
      <c r="V223" s="97">
        <v>27598097</v>
      </c>
      <c r="W223" s="97">
        <v>28276643</v>
      </c>
      <c r="X223" s="618" t="s">
        <v>32884</v>
      </c>
      <c r="Y223" s="618" t="s">
        <v>1060</v>
      </c>
      <c r="Z223" s="100">
        <v>1.03E-52</v>
      </c>
      <c r="AA223" s="1386"/>
      <c r="AB223" s="55" t="s">
        <v>230</v>
      </c>
      <c r="AC223" s="100">
        <v>1.0280000000000001E-52</v>
      </c>
      <c r="AE223" s="906">
        <v>-3.3000000000000002E-2</v>
      </c>
      <c r="AF223" s="906">
        <v>2E-3</v>
      </c>
      <c r="AG223" s="557">
        <v>4.8926600000000001E-41</v>
      </c>
    </row>
    <row r="224" spans="1:33" ht="26" x14ac:dyDescent="0.15">
      <c r="A224" s="51" t="s">
        <v>1062</v>
      </c>
      <c r="B224" s="96">
        <v>4</v>
      </c>
      <c r="C224" s="97">
        <v>39414993</v>
      </c>
      <c r="D224" s="96" t="s">
        <v>237</v>
      </c>
      <c r="E224" s="116">
        <v>0.39279999999999998</v>
      </c>
      <c r="F224" s="98">
        <v>-3.0738967762001922E-2</v>
      </c>
      <c r="G224" s="117">
        <v>2.2849154658441929E-3</v>
      </c>
      <c r="H224" s="614">
        <v>-13.452999999999999</v>
      </c>
      <c r="I224" s="118">
        <v>2.9529999999999998E-41</v>
      </c>
      <c r="J224" s="97">
        <v>414343</v>
      </c>
      <c r="K224" s="101" t="s">
        <v>1063</v>
      </c>
      <c r="L224" s="55" t="s">
        <v>230</v>
      </c>
      <c r="M224" s="97">
        <v>-6520</v>
      </c>
      <c r="N224" s="875" t="s">
        <v>33358</v>
      </c>
      <c r="O224" s="51" t="s">
        <v>8</v>
      </c>
      <c r="P224" s="51" t="s">
        <v>1064</v>
      </c>
      <c r="Q224" s="51" t="s">
        <v>233</v>
      </c>
      <c r="R224" s="51" t="s">
        <v>8</v>
      </c>
      <c r="S224" s="367" t="s">
        <v>235</v>
      </c>
      <c r="T224" s="1387"/>
      <c r="U224" s="96">
        <v>15</v>
      </c>
      <c r="V224" s="97">
        <v>39413780</v>
      </c>
      <c r="W224" s="97">
        <v>39439719</v>
      </c>
      <c r="X224" s="618" t="s">
        <v>32885</v>
      </c>
      <c r="Y224" s="618" t="s">
        <v>1062</v>
      </c>
      <c r="Z224" s="100">
        <v>3.0700000000000001E-41</v>
      </c>
      <c r="AA224" s="1386"/>
      <c r="AB224" s="55" t="s">
        <v>230</v>
      </c>
      <c r="AC224" s="100">
        <v>3.0739999999999999E-41</v>
      </c>
      <c r="AE224" s="906">
        <v>-2.8000000000000001E-2</v>
      </c>
      <c r="AF224" s="906">
        <v>2E-3</v>
      </c>
      <c r="AG224" s="557">
        <v>5.4096899999999999E-30</v>
      </c>
    </row>
    <row r="225" spans="1:33" ht="52" x14ac:dyDescent="0.15">
      <c r="A225" s="51" t="s">
        <v>1065</v>
      </c>
      <c r="B225" s="96">
        <v>17</v>
      </c>
      <c r="C225" s="97">
        <v>43964567</v>
      </c>
      <c r="D225" s="96" t="s">
        <v>237</v>
      </c>
      <c r="E225" s="116">
        <v>0.77790000000000004</v>
      </c>
      <c r="F225" s="98">
        <v>2.7622231483547074E-2</v>
      </c>
      <c r="G225" s="117">
        <v>2.6846371351489044E-3</v>
      </c>
      <c r="H225" s="614">
        <v>10.289</v>
      </c>
      <c r="I225" s="118">
        <v>7.9159999999999996E-25</v>
      </c>
      <c r="J225" s="97">
        <v>414343</v>
      </c>
      <c r="K225" s="101" t="s">
        <v>973</v>
      </c>
      <c r="L225" s="55" t="s">
        <v>235</v>
      </c>
      <c r="M225" s="97">
        <v>7135</v>
      </c>
      <c r="N225" s="875" t="s">
        <v>33359</v>
      </c>
      <c r="O225" s="92" t="s">
        <v>1066</v>
      </c>
      <c r="P225" s="51" t="s">
        <v>1067</v>
      </c>
      <c r="Q225" s="51" t="s">
        <v>233</v>
      </c>
      <c r="R225" s="51" t="s">
        <v>976</v>
      </c>
      <c r="S225" s="367" t="s">
        <v>230</v>
      </c>
      <c r="T225" s="1387"/>
      <c r="U225" s="96">
        <v>54</v>
      </c>
      <c r="V225" s="97">
        <v>43463493</v>
      </c>
      <c r="W225" s="97">
        <v>44865603</v>
      </c>
      <c r="X225" s="618" t="s">
        <v>1065</v>
      </c>
      <c r="Y225" s="618" t="s">
        <v>1065</v>
      </c>
      <c r="Z225" s="100">
        <v>8.0100000000000003E-25</v>
      </c>
      <c r="AA225" s="1386"/>
      <c r="AB225" s="55" t="s">
        <v>230</v>
      </c>
      <c r="AC225" s="100">
        <v>8.0070000000000003E-25</v>
      </c>
      <c r="AE225" s="906">
        <v>2.8000000000000001E-2</v>
      </c>
      <c r="AF225" s="906">
        <v>3.0000000000000001E-3</v>
      </c>
      <c r="AG225" s="557">
        <v>2.1717399999999999E-21</v>
      </c>
    </row>
    <row r="226" spans="1:33" ht="26" x14ac:dyDescent="0.15">
      <c r="A226" s="51" t="s">
        <v>1068</v>
      </c>
      <c r="B226" s="96">
        <v>4</v>
      </c>
      <c r="C226" s="97">
        <v>103188709</v>
      </c>
      <c r="D226" s="96" t="s">
        <v>228</v>
      </c>
      <c r="E226" s="116">
        <v>7.4399999999999994E-2</v>
      </c>
      <c r="F226" s="98">
        <v>-4.3577542414733605E-2</v>
      </c>
      <c r="G226" s="117">
        <v>4.2522972691972681E-3</v>
      </c>
      <c r="H226" s="614">
        <v>-10.247999999999999</v>
      </c>
      <c r="I226" s="118">
        <v>1.2030000000000001E-24</v>
      </c>
      <c r="J226" s="97">
        <v>414343</v>
      </c>
      <c r="K226" s="101" t="s">
        <v>679</v>
      </c>
      <c r="L226" s="55" t="s">
        <v>230</v>
      </c>
      <c r="M226" s="97">
        <v>-16511</v>
      </c>
      <c r="N226" s="875" t="s">
        <v>33220</v>
      </c>
      <c r="O226" s="92" t="s">
        <v>1069</v>
      </c>
      <c r="P226" s="51" t="s">
        <v>8</v>
      </c>
      <c r="Q226" s="51" t="s">
        <v>8</v>
      </c>
      <c r="R226" s="51" t="s">
        <v>8</v>
      </c>
      <c r="S226" s="367" t="s">
        <v>230</v>
      </c>
      <c r="T226" s="1387"/>
      <c r="U226" s="96">
        <v>18</v>
      </c>
      <c r="V226" s="97">
        <v>103001649</v>
      </c>
      <c r="W226" s="97">
        <v>103198082</v>
      </c>
      <c r="X226" s="618" t="s">
        <v>1068</v>
      </c>
      <c r="Y226" s="618" t="s">
        <v>678</v>
      </c>
      <c r="Z226" s="100">
        <v>5.5300000000000002E-21</v>
      </c>
      <c r="AA226" s="1386"/>
      <c r="AB226" s="55" t="s">
        <v>235</v>
      </c>
      <c r="AC226" s="100" t="s">
        <v>172</v>
      </c>
      <c r="AE226" s="906">
        <v>-4.3999999999999997E-2</v>
      </c>
      <c r="AF226" s="906">
        <v>5.0000000000000001E-3</v>
      </c>
      <c r="AG226" s="557">
        <v>1.48568E-21</v>
      </c>
    </row>
    <row r="227" spans="1:33" ht="104" x14ac:dyDescent="0.15">
      <c r="A227" s="51" t="s">
        <v>1070</v>
      </c>
      <c r="B227" s="96">
        <v>4</v>
      </c>
      <c r="C227" s="97">
        <v>99691047</v>
      </c>
      <c r="D227" s="96" t="s">
        <v>237</v>
      </c>
      <c r="E227" s="116">
        <v>5.7700000000000001E-2</v>
      </c>
      <c r="F227" s="98">
        <v>-4.810516804035455E-2</v>
      </c>
      <c r="G227" s="117">
        <v>4.7856315201307755E-3</v>
      </c>
      <c r="H227" s="614">
        <v>-10.052</v>
      </c>
      <c r="I227" s="118">
        <v>8.9650000000000005E-24</v>
      </c>
      <c r="J227" s="97">
        <v>414343</v>
      </c>
      <c r="K227" s="101" t="s">
        <v>1071</v>
      </c>
      <c r="L227" s="55" t="s">
        <v>235</v>
      </c>
      <c r="M227" s="97">
        <v>108560</v>
      </c>
      <c r="N227" s="875" t="s">
        <v>33360</v>
      </c>
      <c r="O227" s="51" t="s">
        <v>8</v>
      </c>
      <c r="P227" s="51" t="s">
        <v>8</v>
      </c>
      <c r="Q227" s="51" t="s">
        <v>8</v>
      </c>
      <c r="R227" s="51" t="s">
        <v>8</v>
      </c>
      <c r="S227" s="367" t="s">
        <v>230</v>
      </c>
      <c r="T227" s="1387"/>
      <c r="U227" s="96">
        <v>16</v>
      </c>
      <c r="V227" s="97">
        <v>99465096</v>
      </c>
      <c r="W227" s="97">
        <v>100437801</v>
      </c>
      <c r="X227" s="618" t="s">
        <v>32886</v>
      </c>
      <c r="Y227" s="618" t="s">
        <v>32959</v>
      </c>
      <c r="Z227" s="100" t="s">
        <v>32960</v>
      </c>
      <c r="AA227" s="1386"/>
      <c r="AB227" s="55" t="s">
        <v>235</v>
      </c>
      <c r="AC227" s="100" t="s">
        <v>172</v>
      </c>
      <c r="AE227" s="906">
        <v>-3.0000000000000001E-3</v>
      </c>
      <c r="AF227" s="906">
        <v>5.0000000000000001E-3</v>
      </c>
      <c r="AG227" s="557">
        <v>0.57038199999999994</v>
      </c>
    </row>
    <row r="228" spans="1:33" ht="26" x14ac:dyDescent="0.15">
      <c r="A228" s="51" t="s">
        <v>1072</v>
      </c>
      <c r="B228" s="96">
        <v>4</v>
      </c>
      <c r="C228" s="97">
        <v>101182767</v>
      </c>
      <c r="D228" s="96" t="s">
        <v>265</v>
      </c>
      <c r="E228" s="116">
        <v>3.7000000000000002E-3</v>
      </c>
      <c r="F228" s="98">
        <v>-0.18278081881965882</v>
      </c>
      <c r="G228" s="117">
        <v>1.8379167302127585E-2</v>
      </c>
      <c r="H228" s="614">
        <v>-9.9450000000000003</v>
      </c>
      <c r="I228" s="118">
        <v>2.644E-23</v>
      </c>
      <c r="J228" s="97">
        <v>414343</v>
      </c>
      <c r="K228" s="101" t="s">
        <v>1073</v>
      </c>
      <c r="L228" s="55" t="s">
        <v>235</v>
      </c>
      <c r="M228" s="97">
        <v>-76500</v>
      </c>
      <c r="N228" s="875" t="s">
        <v>33361</v>
      </c>
      <c r="O228" s="51" t="s">
        <v>8</v>
      </c>
      <c r="P228" s="51" t="s">
        <v>8</v>
      </c>
      <c r="Q228" s="51" t="s">
        <v>8</v>
      </c>
      <c r="R228" s="51" t="s">
        <v>8</v>
      </c>
      <c r="S228" s="367" t="s">
        <v>230</v>
      </c>
      <c r="T228" s="1387"/>
      <c r="U228" s="96">
        <v>17</v>
      </c>
      <c r="V228" s="97">
        <v>101084991</v>
      </c>
      <c r="W228" s="97">
        <v>101182767</v>
      </c>
      <c r="X228" s="618" t="s">
        <v>32961</v>
      </c>
      <c r="Y228" s="618" t="s">
        <v>172</v>
      </c>
      <c r="Z228" s="100" t="s">
        <v>172</v>
      </c>
      <c r="AA228" s="1386"/>
      <c r="AB228" s="55" t="s">
        <v>235</v>
      </c>
      <c r="AC228" s="100" t="s">
        <v>172</v>
      </c>
      <c r="AE228" s="906">
        <v>-2.4E-2</v>
      </c>
      <c r="AF228" s="906">
        <v>0.02</v>
      </c>
      <c r="AG228" s="557">
        <v>0.22488900000000001</v>
      </c>
    </row>
    <row r="229" spans="1:33" ht="104" x14ac:dyDescent="0.15">
      <c r="A229" s="51" t="s">
        <v>1074</v>
      </c>
      <c r="B229" s="96">
        <v>4</v>
      </c>
      <c r="C229" s="97">
        <v>100252308</v>
      </c>
      <c r="D229" s="96" t="s">
        <v>228</v>
      </c>
      <c r="E229" s="116">
        <v>6.0600000000000001E-2</v>
      </c>
      <c r="F229" s="98">
        <v>-4.589463995090258E-2</v>
      </c>
      <c r="G229" s="117">
        <v>4.6769224448081704E-3</v>
      </c>
      <c r="H229" s="614">
        <v>-9.8130000000000006</v>
      </c>
      <c r="I229" s="118">
        <v>9.9280000000000004E-23</v>
      </c>
      <c r="J229" s="97">
        <v>414343</v>
      </c>
      <c r="K229" s="101" t="s">
        <v>1075</v>
      </c>
      <c r="L229" s="55" t="s">
        <v>235</v>
      </c>
      <c r="M229" s="97">
        <v>5341</v>
      </c>
      <c r="N229" s="875" t="s">
        <v>33362</v>
      </c>
      <c r="O229" s="51" t="s">
        <v>8</v>
      </c>
      <c r="P229" s="51" t="s">
        <v>8</v>
      </c>
      <c r="Q229" s="51" t="s">
        <v>8</v>
      </c>
      <c r="R229" s="51" t="s">
        <v>8</v>
      </c>
      <c r="S229" s="367" t="s">
        <v>235</v>
      </c>
      <c r="T229" s="1387"/>
      <c r="U229" s="96">
        <v>16</v>
      </c>
      <c r="V229" s="97">
        <v>99465096</v>
      </c>
      <c r="W229" s="97">
        <v>100437801</v>
      </c>
      <c r="X229" s="618" t="s">
        <v>32886</v>
      </c>
      <c r="Y229" s="618" t="s">
        <v>32959</v>
      </c>
      <c r="Z229" s="100" t="s">
        <v>32960</v>
      </c>
      <c r="AA229" s="1386"/>
      <c r="AB229" s="55" t="s">
        <v>235</v>
      </c>
      <c r="AC229" s="100" t="s">
        <v>172</v>
      </c>
      <c r="AE229" s="906">
        <v>-4.0000000000000001E-3</v>
      </c>
      <c r="AF229" s="906">
        <v>5.0000000000000001E-3</v>
      </c>
      <c r="AG229" s="557">
        <v>0.38030599999999998</v>
      </c>
    </row>
    <row r="230" spans="1:33" ht="104" x14ac:dyDescent="0.15">
      <c r="A230" s="51" t="s">
        <v>1076</v>
      </c>
      <c r="B230" s="96">
        <v>4</v>
      </c>
      <c r="C230" s="97">
        <v>100250658</v>
      </c>
      <c r="D230" s="96" t="s">
        <v>237</v>
      </c>
      <c r="E230" s="116">
        <v>0.41980000000000001</v>
      </c>
      <c r="F230" s="98">
        <v>2.1832774843236126E-2</v>
      </c>
      <c r="G230" s="117">
        <v>2.261057875231579E-3</v>
      </c>
      <c r="H230" s="614">
        <v>9.6560000000000006</v>
      </c>
      <c r="I230" s="118">
        <v>4.6349999999999999E-22</v>
      </c>
      <c r="J230" s="97">
        <v>414343</v>
      </c>
      <c r="K230" s="101" t="s">
        <v>1075</v>
      </c>
      <c r="L230" s="55" t="s">
        <v>235</v>
      </c>
      <c r="M230" s="97">
        <v>6991</v>
      </c>
      <c r="N230" s="875" t="s">
        <v>33362</v>
      </c>
      <c r="O230" s="51" t="s">
        <v>8</v>
      </c>
      <c r="P230" s="51" t="s">
        <v>8</v>
      </c>
      <c r="Q230" s="51" t="s">
        <v>8</v>
      </c>
      <c r="R230" s="51" t="s">
        <v>8</v>
      </c>
      <c r="S230" s="367" t="s">
        <v>235</v>
      </c>
      <c r="T230" s="1387"/>
      <c r="U230" s="96">
        <v>16</v>
      </c>
      <c r="V230" s="97">
        <v>99465096</v>
      </c>
      <c r="W230" s="97">
        <v>100437801</v>
      </c>
      <c r="X230" s="618" t="s">
        <v>32886</v>
      </c>
      <c r="Y230" s="618" t="s">
        <v>32959</v>
      </c>
      <c r="Z230" s="100" t="s">
        <v>32960</v>
      </c>
      <c r="AA230" s="1386"/>
      <c r="AB230" s="55" t="s">
        <v>235</v>
      </c>
      <c r="AC230" s="100" t="s">
        <v>172</v>
      </c>
      <c r="AE230" s="906">
        <v>4.0000000000000001E-3</v>
      </c>
      <c r="AF230" s="906">
        <v>2E-3</v>
      </c>
      <c r="AG230" s="557">
        <v>0.10074</v>
      </c>
    </row>
    <row r="231" spans="1:33" ht="104" x14ac:dyDescent="0.15">
      <c r="A231" s="51" t="s">
        <v>1077</v>
      </c>
      <c r="B231" s="96">
        <v>4</v>
      </c>
      <c r="C231" s="97">
        <v>100293109</v>
      </c>
      <c r="D231" s="96" t="s">
        <v>228</v>
      </c>
      <c r="E231" s="116">
        <v>0.11650000000000001</v>
      </c>
      <c r="F231" s="98">
        <v>3.2479503987449483E-2</v>
      </c>
      <c r="G231" s="117">
        <v>3.4782077519221982E-3</v>
      </c>
      <c r="H231" s="614">
        <v>9.3379999999999992</v>
      </c>
      <c r="I231" s="118">
        <v>9.842E-21</v>
      </c>
      <c r="J231" s="97">
        <v>414343</v>
      </c>
      <c r="K231" s="101" t="s">
        <v>1075</v>
      </c>
      <c r="L231" s="55" t="s">
        <v>235</v>
      </c>
      <c r="M231" s="97">
        <v>-35460</v>
      </c>
      <c r="N231" s="875" t="s">
        <v>33363</v>
      </c>
      <c r="O231" s="51" t="s">
        <v>8</v>
      </c>
      <c r="P231" s="51" t="s">
        <v>1078</v>
      </c>
      <c r="Q231" s="51" t="s">
        <v>233</v>
      </c>
      <c r="R231" s="51" t="s">
        <v>8</v>
      </c>
      <c r="S231" s="367" t="s">
        <v>235</v>
      </c>
      <c r="T231" s="1387"/>
      <c r="U231" s="96">
        <v>16</v>
      </c>
      <c r="V231" s="97">
        <v>99465096</v>
      </c>
      <c r="W231" s="97">
        <v>100437801</v>
      </c>
      <c r="X231" s="618" t="s">
        <v>32886</v>
      </c>
      <c r="Y231" s="618" t="s">
        <v>32959</v>
      </c>
      <c r="Z231" s="100" t="s">
        <v>32960</v>
      </c>
      <c r="AA231" s="1386"/>
      <c r="AB231" s="55" t="s">
        <v>235</v>
      </c>
      <c r="AC231" s="100" t="s">
        <v>172</v>
      </c>
      <c r="AE231" s="906">
        <v>1.9E-2</v>
      </c>
      <c r="AF231" s="906">
        <v>4.0000000000000001E-3</v>
      </c>
      <c r="AG231" s="557">
        <v>4.58121E-7</v>
      </c>
    </row>
    <row r="232" spans="1:33" ht="52" x14ac:dyDescent="0.15">
      <c r="A232" s="51" t="s">
        <v>1079</v>
      </c>
      <c r="B232" s="96">
        <v>2</v>
      </c>
      <c r="C232" s="97">
        <v>45154908</v>
      </c>
      <c r="D232" s="96" t="s">
        <v>237</v>
      </c>
      <c r="E232" s="116">
        <v>0.55249999999999999</v>
      </c>
      <c r="F232" s="98">
        <v>2.03861972891645E-2</v>
      </c>
      <c r="G232" s="117">
        <v>2.2441872841440446E-3</v>
      </c>
      <c r="H232" s="614">
        <v>9.0839999999999996</v>
      </c>
      <c r="I232" s="118">
        <v>1.045E-19</v>
      </c>
      <c r="J232" s="97">
        <v>414343</v>
      </c>
      <c r="K232" s="101" t="s">
        <v>463</v>
      </c>
      <c r="L232" s="55" t="s">
        <v>235</v>
      </c>
      <c r="M232" s="97">
        <v>14129</v>
      </c>
      <c r="N232" s="875" t="s">
        <v>33189</v>
      </c>
      <c r="O232" s="92" t="s">
        <v>1081</v>
      </c>
      <c r="P232" s="51" t="s">
        <v>8</v>
      </c>
      <c r="Q232" s="51" t="s">
        <v>8</v>
      </c>
      <c r="R232" s="51" t="s">
        <v>8</v>
      </c>
      <c r="S232" s="367" t="s">
        <v>230</v>
      </c>
      <c r="T232" s="1387"/>
      <c r="U232" s="96">
        <v>5</v>
      </c>
      <c r="V232" s="97">
        <v>45121466</v>
      </c>
      <c r="W232" s="97">
        <v>45175585</v>
      </c>
      <c r="X232" s="618" t="s">
        <v>1079</v>
      </c>
      <c r="Y232" s="618" t="s">
        <v>1079</v>
      </c>
      <c r="Z232" s="100">
        <v>5.1500000000000003E-18</v>
      </c>
      <c r="AA232" s="1386"/>
      <c r="AB232" s="55" t="s">
        <v>230</v>
      </c>
      <c r="AC232" s="100">
        <v>5.1509999999999998E-18</v>
      </c>
      <c r="AE232" s="906">
        <v>2.1000000000000001E-2</v>
      </c>
      <c r="AF232" s="906">
        <v>2E-3</v>
      </c>
      <c r="AG232" s="557">
        <v>1.12199E-17</v>
      </c>
    </row>
    <row r="233" spans="1:33" ht="104" x14ac:dyDescent="0.15">
      <c r="A233" s="51" t="s">
        <v>1082</v>
      </c>
      <c r="B233" s="96">
        <v>4</v>
      </c>
      <c r="C233" s="97">
        <v>99499842</v>
      </c>
      <c r="D233" s="96" t="s">
        <v>237</v>
      </c>
      <c r="E233" s="116">
        <v>0.99750000000000005</v>
      </c>
      <c r="F233" s="98">
        <v>0.1952349823313547</v>
      </c>
      <c r="G233" s="117">
        <v>2.2345768837284501E-2</v>
      </c>
      <c r="H233" s="614">
        <v>8.7370000000000001</v>
      </c>
      <c r="I233" s="118">
        <v>2.3959999999999998E-18</v>
      </c>
      <c r="J233" s="97">
        <v>414343</v>
      </c>
      <c r="K233" s="101" t="s">
        <v>1083</v>
      </c>
      <c r="L233" s="55" t="s">
        <v>230</v>
      </c>
      <c r="M233" s="97">
        <v>-108324</v>
      </c>
      <c r="N233" s="875" t="s">
        <v>33364</v>
      </c>
      <c r="O233" s="51" t="s">
        <v>8</v>
      </c>
      <c r="P233" s="51" t="s">
        <v>8</v>
      </c>
      <c r="Q233" s="51" t="s">
        <v>8</v>
      </c>
      <c r="R233" s="51" t="s">
        <v>8</v>
      </c>
      <c r="S233" s="367" t="s">
        <v>230</v>
      </c>
      <c r="T233" s="1387"/>
      <c r="U233" s="96">
        <v>16</v>
      </c>
      <c r="V233" s="97">
        <v>99465096</v>
      </c>
      <c r="W233" s="97">
        <v>100437801</v>
      </c>
      <c r="X233" s="618" t="s">
        <v>32886</v>
      </c>
      <c r="Y233" s="618" t="s">
        <v>32959</v>
      </c>
      <c r="Z233" s="100" t="s">
        <v>32960</v>
      </c>
      <c r="AA233" s="1386"/>
      <c r="AB233" s="55" t="s">
        <v>235</v>
      </c>
      <c r="AC233" s="100" t="s">
        <v>172</v>
      </c>
      <c r="AE233" s="906">
        <v>7.0000000000000001E-3</v>
      </c>
      <c r="AF233" s="906">
        <v>2.4E-2</v>
      </c>
      <c r="AG233" s="557">
        <v>0.76390599999999997</v>
      </c>
    </row>
    <row r="234" spans="1:33" ht="104" x14ac:dyDescent="0.15">
      <c r="A234" s="51" t="s">
        <v>1084</v>
      </c>
      <c r="B234" s="96">
        <v>4</v>
      </c>
      <c r="C234" s="97">
        <v>99465096</v>
      </c>
      <c r="D234" s="96" t="s">
        <v>237</v>
      </c>
      <c r="E234" s="116">
        <v>0.99570000000000003</v>
      </c>
      <c r="F234" s="98">
        <v>0.14633936927754482</v>
      </c>
      <c r="G234" s="117">
        <v>1.7053882913127236E-2</v>
      </c>
      <c r="H234" s="614">
        <v>8.5809999999999995</v>
      </c>
      <c r="I234" s="118">
        <v>9.3819999999999998E-18</v>
      </c>
      <c r="J234" s="97">
        <v>414343</v>
      </c>
      <c r="K234" s="101" t="s">
        <v>1083</v>
      </c>
      <c r="L234" s="55" t="s">
        <v>230</v>
      </c>
      <c r="M234" s="97">
        <v>-73578</v>
      </c>
      <c r="N234" s="875" t="s">
        <v>33365</v>
      </c>
      <c r="O234" s="51" t="s">
        <v>8</v>
      </c>
      <c r="P234" s="51" t="s">
        <v>8</v>
      </c>
      <c r="Q234" s="51" t="s">
        <v>8</v>
      </c>
      <c r="R234" s="51" t="s">
        <v>8</v>
      </c>
      <c r="S234" s="367" t="s">
        <v>230</v>
      </c>
      <c r="T234" s="1387"/>
      <c r="U234" s="96">
        <v>16</v>
      </c>
      <c r="V234" s="97">
        <v>99465096</v>
      </c>
      <c r="W234" s="97">
        <v>100437801</v>
      </c>
      <c r="X234" s="618" t="s">
        <v>32886</v>
      </c>
      <c r="Y234" s="618" t="s">
        <v>32959</v>
      </c>
      <c r="Z234" s="100" t="s">
        <v>32960</v>
      </c>
      <c r="AA234" s="1386"/>
      <c r="AB234" s="55" t="s">
        <v>235</v>
      </c>
      <c r="AC234" s="100" t="s">
        <v>172</v>
      </c>
      <c r="AE234" s="906">
        <v>-3.1E-2</v>
      </c>
      <c r="AF234" s="906">
        <v>1.7999999999999999E-2</v>
      </c>
      <c r="AG234" s="557">
        <v>9.8192399999999999E-2</v>
      </c>
    </row>
    <row r="235" spans="1:33" ht="39" x14ac:dyDescent="0.15">
      <c r="A235" s="51" t="s">
        <v>1085</v>
      </c>
      <c r="B235" s="96">
        <v>11</v>
      </c>
      <c r="C235" s="97">
        <v>47457539</v>
      </c>
      <c r="D235" s="96" t="s">
        <v>237</v>
      </c>
      <c r="E235" s="116">
        <v>0.67930000000000001</v>
      </c>
      <c r="F235" s="98">
        <v>1.9941581244197322E-2</v>
      </c>
      <c r="G235" s="117">
        <v>2.3907902222991637E-3</v>
      </c>
      <c r="H235" s="614">
        <v>8.3409999999999993</v>
      </c>
      <c r="I235" s="118">
        <v>7.3379999999999996E-17</v>
      </c>
      <c r="J235" s="97">
        <v>414343</v>
      </c>
      <c r="K235" s="101" t="s">
        <v>1086</v>
      </c>
      <c r="L235" s="55" t="s">
        <v>235</v>
      </c>
      <c r="M235" s="97">
        <v>1769</v>
      </c>
      <c r="N235" s="875" t="s">
        <v>33366</v>
      </c>
      <c r="O235" s="51" t="s">
        <v>1087</v>
      </c>
      <c r="P235" s="51" t="s">
        <v>8</v>
      </c>
      <c r="Q235" s="51" t="s">
        <v>8</v>
      </c>
      <c r="R235" s="51" t="s">
        <v>8</v>
      </c>
      <c r="S235" s="367" t="s">
        <v>230</v>
      </c>
      <c r="T235" s="1387"/>
      <c r="U235" s="96">
        <v>37</v>
      </c>
      <c r="V235" s="97">
        <v>47359706</v>
      </c>
      <c r="W235" s="97">
        <v>47946836</v>
      </c>
      <c r="X235" s="618" t="s">
        <v>1085</v>
      </c>
      <c r="Y235" s="618" t="s">
        <v>1085</v>
      </c>
      <c r="Z235" s="100">
        <v>7.4099999999999999E-17</v>
      </c>
      <c r="AA235" s="1386"/>
      <c r="AB235" s="55" t="s">
        <v>230</v>
      </c>
      <c r="AC235" s="100">
        <v>7.4089999999999999E-17</v>
      </c>
      <c r="AE235" s="906">
        <v>1.9E-2</v>
      </c>
      <c r="AF235" s="906">
        <v>3.0000000000000001E-3</v>
      </c>
      <c r="AG235" s="557">
        <v>5.2707200000000003E-14</v>
      </c>
    </row>
    <row r="236" spans="1:33" ht="104" x14ac:dyDescent="0.15">
      <c r="A236" s="51" t="s">
        <v>1088</v>
      </c>
      <c r="B236" s="96">
        <v>4</v>
      </c>
      <c r="C236" s="97">
        <v>99911506</v>
      </c>
      <c r="D236" s="96" t="s">
        <v>237</v>
      </c>
      <c r="E236" s="116">
        <v>1.5E-3</v>
      </c>
      <c r="F236" s="98">
        <v>-0.23799430160218607</v>
      </c>
      <c r="G236" s="117">
        <v>2.8833814102518306E-2</v>
      </c>
      <c r="H236" s="614">
        <v>-8.2539999999999996</v>
      </c>
      <c r="I236" s="118">
        <v>1.5369999999999999E-16</v>
      </c>
      <c r="J236" s="97">
        <v>414343</v>
      </c>
      <c r="K236" s="101" t="s">
        <v>1089</v>
      </c>
      <c r="L236" s="55" t="s">
        <v>235</v>
      </c>
      <c r="M236" s="97">
        <v>5282</v>
      </c>
      <c r="N236" s="875" t="s">
        <v>33367</v>
      </c>
      <c r="O236" s="51" t="s">
        <v>8</v>
      </c>
      <c r="P236" s="51" t="s">
        <v>8</v>
      </c>
      <c r="Q236" s="51" t="s">
        <v>8</v>
      </c>
      <c r="R236" s="51" t="s">
        <v>8</v>
      </c>
      <c r="S236" s="367" t="s">
        <v>230</v>
      </c>
      <c r="T236" s="1387"/>
      <c r="U236" s="96">
        <v>16</v>
      </c>
      <c r="V236" s="97">
        <v>99465096</v>
      </c>
      <c r="W236" s="97">
        <v>100437801</v>
      </c>
      <c r="X236" s="618" t="s">
        <v>32886</v>
      </c>
      <c r="Y236" s="618" t="s">
        <v>32959</v>
      </c>
      <c r="Z236" s="100" t="s">
        <v>32960</v>
      </c>
      <c r="AA236" s="1386"/>
      <c r="AB236" s="55" t="s">
        <v>235</v>
      </c>
      <c r="AC236" s="100" t="s">
        <v>172</v>
      </c>
      <c r="AE236" s="906">
        <v>-0.04</v>
      </c>
      <c r="AF236" s="906">
        <v>3.1E-2</v>
      </c>
      <c r="AG236" s="557">
        <v>0.19571</v>
      </c>
    </row>
    <row r="237" spans="1:33" ht="26" x14ac:dyDescent="0.15">
      <c r="A237" s="51" t="s">
        <v>1090</v>
      </c>
      <c r="B237" s="96">
        <v>16</v>
      </c>
      <c r="C237" s="97">
        <v>29892184</v>
      </c>
      <c r="D237" s="96" t="s">
        <v>237</v>
      </c>
      <c r="E237" s="116">
        <v>0.3095</v>
      </c>
      <c r="F237" s="98">
        <v>-1.9066970909528608E-2</v>
      </c>
      <c r="G237" s="117">
        <v>2.4138461716076221E-3</v>
      </c>
      <c r="H237" s="614">
        <v>-7.899</v>
      </c>
      <c r="I237" s="118">
        <v>2.8059999999999998E-15</v>
      </c>
      <c r="J237" s="97">
        <v>414343</v>
      </c>
      <c r="K237" s="101" t="s">
        <v>1091</v>
      </c>
      <c r="L237" s="55" t="s">
        <v>230</v>
      </c>
      <c r="M237" s="97">
        <v>-9704</v>
      </c>
      <c r="N237" s="875" t="s">
        <v>33368</v>
      </c>
      <c r="O237" s="51" t="s">
        <v>8</v>
      </c>
      <c r="P237" s="51" t="s">
        <v>1092</v>
      </c>
      <c r="Q237" s="51" t="s">
        <v>233</v>
      </c>
      <c r="R237" s="51" t="s">
        <v>916</v>
      </c>
      <c r="S237" s="367" t="s">
        <v>230</v>
      </c>
      <c r="T237" s="1387"/>
      <c r="U237" s="96">
        <v>51</v>
      </c>
      <c r="V237" s="97">
        <v>29878161</v>
      </c>
      <c r="W237" s="97">
        <v>29911416</v>
      </c>
      <c r="X237" s="618" t="s">
        <v>1090</v>
      </c>
      <c r="Y237" s="618" t="s">
        <v>1090</v>
      </c>
      <c r="Z237" s="100">
        <v>2.83E-14</v>
      </c>
      <c r="AA237" s="1386"/>
      <c r="AB237" s="55" t="s">
        <v>230</v>
      </c>
      <c r="AC237" s="100">
        <v>2.8330000000000001E-14</v>
      </c>
      <c r="AE237" s="906">
        <v>-1.9E-2</v>
      </c>
      <c r="AF237" s="906">
        <v>3.0000000000000001E-3</v>
      </c>
      <c r="AG237" s="557">
        <v>2.5613800000000001E-13</v>
      </c>
    </row>
    <row r="238" spans="1:33" ht="169" x14ac:dyDescent="0.15">
      <c r="A238" s="51" t="s">
        <v>1093</v>
      </c>
      <c r="B238" s="96">
        <v>3</v>
      </c>
      <c r="C238" s="97">
        <v>85405501</v>
      </c>
      <c r="D238" s="96" t="s">
        <v>228</v>
      </c>
      <c r="E238" s="116">
        <v>0.77529999999999999</v>
      </c>
      <c r="F238" s="98">
        <v>-2.1035347037550993E-2</v>
      </c>
      <c r="G238" s="117">
        <v>2.6735316519510667E-3</v>
      </c>
      <c r="H238" s="614">
        <v>-7.8680000000000003</v>
      </c>
      <c r="I238" s="118">
        <v>3.6170000000000002E-15</v>
      </c>
      <c r="J238" s="97">
        <v>414343</v>
      </c>
      <c r="K238" s="101" t="s">
        <v>229</v>
      </c>
      <c r="L238" s="55" t="s">
        <v>230</v>
      </c>
      <c r="M238" s="97">
        <v>-397368</v>
      </c>
      <c r="N238" s="875" t="s">
        <v>33068</v>
      </c>
      <c r="O238" s="92" t="s">
        <v>1094</v>
      </c>
      <c r="P238" s="92" t="s">
        <v>1095</v>
      </c>
      <c r="Q238" s="92" t="s">
        <v>302</v>
      </c>
      <c r="R238" s="51" t="s">
        <v>234</v>
      </c>
      <c r="S238" s="367" t="s">
        <v>230</v>
      </c>
      <c r="T238" s="1387"/>
      <c r="U238" s="96">
        <v>11</v>
      </c>
      <c r="V238" s="97">
        <v>85403892</v>
      </c>
      <c r="W238" s="97">
        <v>85784084</v>
      </c>
      <c r="X238" s="618" t="s">
        <v>1093</v>
      </c>
      <c r="Y238" s="618" t="s">
        <v>1093</v>
      </c>
      <c r="Z238" s="100">
        <v>3.6199999999999997E-15</v>
      </c>
      <c r="AA238" s="1386"/>
      <c r="AB238" s="55" t="s">
        <v>230</v>
      </c>
      <c r="AC238" s="100">
        <v>3.6199999999999997E-15</v>
      </c>
      <c r="AE238" s="906">
        <v>-1.7999999999999999E-2</v>
      </c>
      <c r="AF238" s="906">
        <v>3.0000000000000001E-3</v>
      </c>
      <c r="AG238" s="557">
        <v>4.0985699999999999E-10</v>
      </c>
    </row>
    <row r="239" spans="1:33" ht="104" x14ac:dyDescent="0.15">
      <c r="A239" s="51" t="s">
        <v>1096</v>
      </c>
      <c r="B239" s="96">
        <v>4</v>
      </c>
      <c r="C239" s="97">
        <v>99759132</v>
      </c>
      <c r="D239" s="96" t="s">
        <v>237</v>
      </c>
      <c r="E239" s="116">
        <v>0.96030000000000004</v>
      </c>
      <c r="F239" s="98">
        <v>4.4903458666403148E-2</v>
      </c>
      <c r="G239" s="117">
        <v>5.7150895591705671E-3</v>
      </c>
      <c r="H239" s="614">
        <v>7.8570000000000002</v>
      </c>
      <c r="I239" s="118">
        <v>3.9409999999999999E-15</v>
      </c>
      <c r="J239" s="97">
        <v>414343</v>
      </c>
      <c r="K239" s="101" t="s">
        <v>1071</v>
      </c>
      <c r="L239" s="55" t="s">
        <v>235</v>
      </c>
      <c r="M239" s="97">
        <v>40475</v>
      </c>
      <c r="N239" s="875" t="s">
        <v>33369</v>
      </c>
      <c r="O239" s="51" t="s">
        <v>8</v>
      </c>
      <c r="P239" s="51" t="s">
        <v>8</v>
      </c>
      <c r="Q239" s="51" t="s">
        <v>8</v>
      </c>
      <c r="R239" s="51" t="s">
        <v>8</v>
      </c>
      <c r="S239" s="367" t="s">
        <v>230</v>
      </c>
      <c r="T239" s="1387"/>
      <c r="U239" s="96">
        <v>16</v>
      </c>
      <c r="V239" s="97">
        <v>99465096</v>
      </c>
      <c r="W239" s="97">
        <v>100437801</v>
      </c>
      <c r="X239" s="618" t="s">
        <v>32886</v>
      </c>
      <c r="Y239" s="618" t="s">
        <v>32959</v>
      </c>
      <c r="Z239" s="100" t="s">
        <v>32960</v>
      </c>
      <c r="AA239" s="1386"/>
      <c r="AB239" s="55" t="s">
        <v>235</v>
      </c>
      <c r="AC239" s="100" t="s">
        <v>172</v>
      </c>
      <c r="AE239" s="906">
        <v>3.0000000000000001E-3</v>
      </c>
      <c r="AF239" s="906">
        <v>6.0000000000000001E-3</v>
      </c>
      <c r="AG239" s="557">
        <v>0.58530400000000005</v>
      </c>
    </row>
    <row r="240" spans="1:33" ht="26" x14ac:dyDescent="0.15">
      <c r="A240" s="51" t="s">
        <v>1097</v>
      </c>
      <c r="B240" s="96">
        <v>11</v>
      </c>
      <c r="C240" s="97">
        <v>113317745</v>
      </c>
      <c r="D240" s="96" t="s">
        <v>265</v>
      </c>
      <c r="E240" s="116">
        <v>0.38279999999999997</v>
      </c>
      <c r="F240" s="98">
        <v>-1.6807117717055096E-2</v>
      </c>
      <c r="G240" s="117">
        <v>2.2957407071513584E-3</v>
      </c>
      <c r="H240" s="614">
        <v>-7.3209999999999997</v>
      </c>
      <c r="I240" s="118">
        <v>2.4630000000000002E-13</v>
      </c>
      <c r="J240" s="97">
        <v>414343</v>
      </c>
      <c r="K240" s="101" t="s">
        <v>1098</v>
      </c>
      <c r="L240" s="55" t="s">
        <v>230</v>
      </c>
      <c r="M240" s="97">
        <v>-37428</v>
      </c>
      <c r="N240" s="875" t="s">
        <v>33370</v>
      </c>
      <c r="O240" s="51" t="s">
        <v>8</v>
      </c>
      <c r="P240" s="51" t="s">
        <v>8</v>
      </c>
      <c r="Q240" s="51" t="s">
        <v>8</v>
      </c>
      <c r="R240" s="51" t="s">
        <v>1099</v>
      </c>
      <c r="S240" s="367" t="s">
        <v>230</v>
      </c>
      <c r="T240" s="1387"/>
      <c r="U240" s="96">
        <v>38</v>
      </c>
      <c r="V240" s="97">
        <v>113199146</v>
      </c>
      <c r="W240" s="97">
        <v>113748991</v>
      </c>
      <c r="X240" s="618" t="s">
        <v>32962</v>
      </c>
      <c r="Y240" s="618" t="s">
        <v>32963</v>
      </c>
      <c r="Z240" s="100" t="s">
        <v>32964</v>
      </c>
      <c r="AA240" s="1386"/>
      <c r="AB240" s="55" t="s">
        <v>230</v>
      </c>
      <c r="AC240" s="100">
        <v>1.0959999999999999E-13</v>
      </c>
      <c r="AE240" s="906">
        <v>-1.4E-2</v>
      </c>
      <c r="AF240" s="906">
        <v>2E-3</v>
      </c>
      <c r="AG240" s="557">
        <v>7.7860700000000002E-9</v>
      </c>
    </row>
    <row r="241" spans="1:33" ht="104" x14ac:dyDescent="0.15">
      <c r="A241" s="51" t="s">
        <v>1100</v>
      </c>
      <c r="B241" s="96">
        <v>4</v>
      </c>
      <c r="C241" s="97">
        <v>100267672</v>
      </c>
      <c r="D241" s="96" t="s">
        <v>237</v>
      </c>
      <c r="E241" s="116">
        <v>2.3099999999999999E-2</v>
      </c>
      <c r="F241" s="98">
        <v>-5.3402205926444832E-2</v>
      </c>
      <c r="G241" s="117">
        <v>7.4283218704193675E-3</v>
      </c>
      <c r="H241" s="614">
        <v>-7.1890000000000001</v>
      </c>
      <c r="I241" s="118">
        <v>6.5210000000000002E-13</v>
      </c>
      <c r="J241" s="97">
        <v>414343</v>
      </c>
      <c r="K241" s="101" t="s">
        <v>1075</v>
      </c>
      <c r="L241" s="55" t="s">
        <v>230</v>
      </c>
      <c r="M241" s="97">
        <v>-10023</v>
      </c>
      <c r="N241" s="875" t="s">
        <v>33371</v>
      </c>
      <c r="O241" s="51" t="s">
        <v>8</v>
      </c>
      <c r="P241" s="51" t="s">
        <v>8</v>
      </c>
      <c r="Q241" s="51" t="s">
        <v>8</v>
      </c>
      <c r="R241" s="51" t="s">
        <v>8</v>
      </c>
      <c r="S241" s="367" t="s">
        <v>235</v>
      </c>
      <c r="T241" s="1387"/>
      <c r="U241" s="96">
        <v>16</v>
      </c>
      <c r="V241" s="97">
        <v>99465096</v>
      </c>
      <c r="W241" s="97">
        <v>100437801</v>
      </c>
      <c r="X241" s="618" t="s">
        <v>32886</v>
      </c>
      <c r="Y241" s="618" t="s">
        <v>32959</v>
      </c>
      <c r="Z241" s="100" t="s">
        <v>32960</v>
      </c>
      <c r="AA241" s="1386"/>
      <c r="AB241" s="55" t="s">
        <v>235</v>
      </c>
      <c r="AC241" s="100" t="s">
        <v>172</v>
      </c>
      <c r="AE241" s="906">
        <v>1.0999999999999999E-2</v>
      </c>
      <c r="AF241" s="906">
        <v>8.0000000000000002E-3</v>
      </c>
      <c r="AG241" s="557">
        <v>0.18495200000000001</v>
      </c>
    </row>
    <row r="242" spans="1:33" ht="26" x14ac:dyDescent="0.15">
      <c r="A242" s="51" t="s">
        <v>1101</v>
      </c>
      <c r="B242" s="96">
        <v>11</v>
      </c>
      <c r="C242" s="97">
        <v>121544984</v>
      </c>
      <c r="D242" s="96" t="s">
        <v>265</v>
      </c>
      <c r="E242" s="116">
        <v>0.45319999999999999</v>
      </c>
      <c r="F242" s="98">
        <v>-1.548064775082217E-2</v>
      </c>
      <c r="G242" s="117">
        <v>2.2416229004955357E-3</v>
      </c>
      <c r="H242" s="614">
        <v>-6.9059999999999997</v>
      </c>
      <c r="I242" s="118">
        <v>4.9960000000000001E-12</v>
      </c>
      <c r="J242" s="97">
        <v>414343</v>
      </c>
      <c r="K242" s="101" t="s">
        <v>1102</v>
      </c>
      <c r="L242" s="55" t="s">
        <v>235</v>
      </c>
      <c r="M242" s="97">
        <v>-222072</v>
      </c>
      <c r="N242" s="875" t="s">
        <v>33372</v>
      </c>
      <c r="O242" s="51" t="s">
        <v>1103</v>
      </c>
      <c r="P242" s="51" t="s">
        <v>8</v>
      </c>
      <c r="Q242" s="51" t="s">
        <v>8</v>
      </c>
      <c r="R242" s="51" t="s">
        <v>8</v>
      </c>
      <c r="S242" s="367" t="s">
        <v>230</v>
      </c>
      <c r="T242" s="1387"/>
      <c r="U242" s="96">
        <v>40</v>
      </c>
      <c r="V242" s="97">
        <v>121522709</v>
      </c>
      <c r="W242" s="97">
        <v>121553314</v>
      </c>
      <c r="X242" s="618" t="s">
        <v>1101</v>
      </c>
      <c r="Y242" s="618" t="s">
        <v>1101</v>
      </c>
      <c r="Z242" s="100">
        <v>2.1699999999999998E-12</v>
      </c>
      <c r="AA242" s="1386"/>
      <c r="AB242" s="55" t="s">
        <v>230</v>
      </c>
      <c r="AC242" s="100">
        <v>2.167E-12</v>
      </c>
      <c r="AE242" s="906">
        <v>-1.6E-2</v>
      </c>
      <c r="AF242" s="906">
        <v>2E-3</v>
      </c>
      <c r="AG242" s="557">
        <v>7.1288999999999998E-11</v>
      </c>
    </row>
    <row r="243" spans="1:33" ht="26" x14ac:dyDescent="0.15">
      <c r="A243" s="51" t="s">
        <v>1104</v>
      </c>
      <c r="B243" s="96">
        <v>4</v>
      </c>
      <c r="C243" s="97">
        <v>101084991</v>
      </c>
      <c r="D243" s="96" t="s">
        <v>237</v>
      </c>
      <c r="E243" s="116">
        <v>2.3E-3</v>
      </c>
      <c r="F243" s="98">
        <v>-0.15947578513582331</v>
      </c>
      <c r="G243" s="117">
        <v>2.3294739283643486E-2</v>
      </c>
      <c r="H243" s="614">
        <v>-6.8460000000000001</v>
      </c>
      <c r="I243" s="118">
        <v>7.5910000000000003E-12</v>
      </c>
      <c r="J243" s="97">
        <v>414343</v>
      </c>
      <c r="K243" s="101" t="s">
        <v>1073</v>
      </c>
      <c r="L243" s="55" t="s">
        <v>235</v>
      </c>
      <c r="M243" s="97">
        <v>21276</v>
      </c>
      <c r="N243" s="875" t="s">
        <v>33373</v>
      </c>
      <c r="O243" s="51" t="s">
        <v>8</v>
      </c>
      <c r="P243" s="51" t="s">
        <v>1105</v>
      </c>
      <c r="Q243" s="51" t="s">
        <v>233</v>
      </c>
      <c r="R243" s="51" t="s">
        <v>8</v>
      </c>
      <c r="S243" s="367" t="s">
        <v>230</v>
      </c>
      <c r="T243" s="1387"/>
      <c r="U243" s="96">
        <v>17</v>
      </c>
      <c r="V243" s="97">
        <v>101084991</v>
      </c>
      <c r="W243" s="97">
        <v>101182767</v>
      </c>
      <c r="X243" s="618" t="s">
        <v>32961</v>
      </c>
      <c r="Y243" s="618" t="s">
        <v>172</v>
      </c>
      <c r="Z243" s="100" t="s">
        <v>172</v>
      </c>
      <c r="AA243" s="1386"/>
      <c r="AB243" s="55" t="s">
        <v>235</v>
      </c>
      <c r="AC243" s="100" t="s">
        <v>172</v>
      </c>
      <c r="AE243" s="906">
        <v>1.2E-2</v>
      </c>
      <c r="AF243" s="906">
        <v>2.5000000000000001E-2</v>
      </c>
      <c r="AG243" s="557">
        <v>0.62625299999999995</v>
      </c>
    </row>
    <row r="244" spans="1:33" ht="26" x14ac:dyDescent="0.15">
      <c r="A244" s="51" t="s">
        <v>1106</v>
      </c>
      <c r="B244" s="96">
        <v>5</v>
      </c>
      <c r="C244" s="97">
        <v>87854395</v>
      </c>
      <c r="D244" s="96" t="s">
        <v>237</v>
      </c>
      <c r="E244" s="116">
        <v>0.57750000000000001</v>
      </c>
      <c r="F244" s="98">
        <v>1.5352735842006566E-2</v>
      </c>
      <c r="G244" s="117">
        <v>2.2590841439091474E-3</v>
      </c>
      <c r="H244" s="614">
        <v>6.7960000000000003</v>
      </c>
      <c r="I244" s="118">
        <v>1.074E-11</v>
      </c>
      <c r="J244" s="97">
        <v>414343</v>
      </c>
      <c r="K244" s="101" t="s">
        <v>1107</v>
      </c>
      <c r="L244" s="55" t="s">
        <v>235</v>
      </c>
      <c r="M244" s="97">
        <v>159663</v>
      </c>
      <c r="N244" s="875" t="s">
        <v>33374</v>
      </c>
      <c r="O244" s="92" t="s">
        <v>1108</v>
      </c>
      <c r="P244" s="51" t="s">
        <v>8</v>
      </c>
      <c r="Q244" s="51" t="s">
        <v>8</v>
      </c>
      <c r="R244" s="51" t="s">
        <v>8</v>
      </c>
      <c r="S244" s="367" t="s">
        <v>230</v>
      </c>
      <c r="T244" s="1387"/>
      <c r="U244" s="96">
        <v>20</v>
      </c>
      <c r="V244" s="97">
        <v>87467351</v>
      </c>
      <c r="W244" s="97">
        <v>87932809</v>
      </c>
      <c r="X244" s="618" t="s">
        <v>32887</v>
      </c>
      <c r="Y244" s="618" t="s">
        <v>1106</v>
      </c>
      <c r="Z244" s="100">
        <v>1.0799999999999999E-11</v>
      </c>
      <c r="AA244" s="1386"/>
      <c r="AB244" s="55" t="s">
        <v>230</v>
      </c>
      <c r="AC244" s="100">
        <v>1.0780000000000001E-11</v>
      </c>
      <c r="AE244" s="906">
        <v>1.0999999999999999E-2</v>
      </c>
      <c r="AF244" s="906">
        <v>2E-3</v>
      </c>
      <c r="AG244" s="557">
        <v>3.56923E-6</v>
      </c>
    </row>
    <row r="245" spans="1:33" ht="26" x14ac:dyDescent="0.15">
      <c r="A245" s="51" t="s">
        <v>1109</v>
      </c>
      <c r="B245" s="96">
        <v>19</v>
      </c>
      <c r="C245" s="97">
        <v>49248730</v>
      </c>
      <c r="D245" s="96" t="s">
        <v>237</v>
      </c>
      <c r="E245" s="116">
        <v>0.54169999999999996</v>
      </c>
      <c r="F245" s="98">
        <v>-1.5065683500397402E-2</v>
      </c>
      <c r="G245" s="117">
        <v>2.2395842872599079E-3</v>
      </c>
      <c r="H245" s="614">
        <v>-6.7270000000000003</v>
      </c>
      <c r="I245" s="118">
        <v>1.7289999999999999E-11</v>
      </c>
      <c r="J245" s="97">
        <v>414343</v>
      </c>
      <c r="K245" s="101" t="s">
        <v>19891</v>
      </c>
      <c r="L245" s="55" t="s">
        <v>235</v>
      </c>
      <c r="M245" s="97">
        <v>2538</v>
      </c>
      <c r="N245" s="875" t="s">
        <v>33375</v>
      </c>
      <c r="O245" s="51" t="s">
        <v>8</v>
      </c>
      <c r="P245" s="51" t="s">
        <v>8</v>
      </c>
      <c r="Q245" s="51" t="s">
        <v>8</v>
      </c>
      <c r="R245" s="51" t="s">
        <v>1111</v>
      </c>
      <c r="S245" s="367" t="s">
        <v>230</v>
      </c>
      <c r="T245" s="1387"/>
      <c r="U245" s="96">
        <v>59</v>
      </c>
      <c r="V245" s="97">
        <v>49206108</v>
      </c>
      <c r="W245" s="97">
        <v>49259529</v>
      </c>
      <c r="X245" s="618" t="s">
        <v>1109</v>
      </c>
      <c r="Y245" s="618" t="s">
        <v>1109</v>
      </c>
      <c r="Z245" s="100">
        <v>3.2099999999999998E-11</v>
      </c>
      <c r="AA245" s="1386"/>
      <c r="AB245" s="55" t="s">
        <v>230</v>
      </c>
      <c r="AC245" s="100">
        <v>3.2120000000000001E-11</v>
      </c>
      <c r="AE245" s="906">
        <v>-1.4E-2</v>
      </c>
      <c r="AF245" s="906">
        <v>2E-3</v>
      </c>
      <c r="AG245" s="557">
        <v>7.00156E-9</v>
      </c>
    </row>
    <row r="246" spans="1:33" ht="39" x14ac:dyDescent="0.15">
      <c r="A246" s="51" t="s">
        <v>1112</v>
      </c>
      <c r="B246" s="96">
        <v>7</v>
      </c>
      <c r="C246" s="97">
        <v>153489069</v>
      </c>
      <c r="D246" s="96" t="s">
        <v>237</v>
      </c>
      <c r="E246" s="116">
        <v>0.57650000000000001</v>
      </c>
      <c r="F246" s="98">
        <v>-1.5079146874396984E-2</v>
      </c>
      <c r="G246" s="117">
        <v>2.2583715552489119E-3</v>
      </c>
      <c r="H246" s="614">
        <v>-6.6769999999999996</v>
      </c>
      <c r="I246" s="118">
        <v>2.4369999999999999E-11</v>
      </c>
      <c r="J246" s="97">
        <v>414343</v>
      </c>
      <c r="K246" s="101" t="s">
        <v>1113</v>
      </c>
      <c r="L246" s="55" t="s">
        <v>235</v>
      </c>
      <c r="M246" s="97">
        <v>-647779</v>
      </c>
      <c r="N246" s="875" t="s">
        <v>33376</v>
      </c>
      <c r="O246" s="51" t="s">
        <v>1114</v>
      </c>
      <c r="P246" s="51" t="s">
        <v>8</v>
      </c>
      <c r="Q246" s="51" t="s">
        <v>8</v>
      </c>
      <c r="R246" s="51" t="s">
        <v>8</v>
      </c>
      <c r="S246" s="367" t="s">
        <v>230</v>
      </c>
      <c r="T246" s="1387"/>
      <c r="U246" s="96">
        <v>29</v>
      </c>
      <c r="V246" s="97">
        <v>153462375</v>
      </c>
      <c r="W246" s="97">
        <v>153497337</v>
      </c>
      <c r="X246" s="618" t="s">
        <v>1112</v>
      </c>
      <c r="Y246" s="618" t="s">
        <v>1112</v>
      </c>
      <c r="Z246" s="100">
        <v>2.4400000000000001E-11</v>
      </c>
      <c r="AA246" s="1386"/>
      <c r="AB246" s="55" t="s">
        <v>230</v>
      </c>
      <c r="AC246" s="100">
        <v>2.445E-11</v>
      </c>
      <c r="AE246" s="906">
        <v>-1.4E-2</v>
      </c>
      <c r="AF246" s="906">
        <v>2E-3</v>
      </c>
      <c r="AG246" s="557">
        <v>6.4483799999999996E-9</v>
      </c>
    </row>
    <row r="247" spans="1:33" ht="104" x14ac:dyDescent="0.15">
      <c r="A247" s="51" t="s">
        <v>1115</v>
      </c>
      <c r="B247" s="96">
        <v>4</v>
      </c>
      <c r="C247" s="97">
        <v>99610593</v>
      </c>
      <c r="D247" s="96" t="s">
        <v>237</v>
      </c>
      <c r="E247" s="116">
        <v>2.92E-2</v>
      </c>
      <c r="F247" s="98">
        <v>-4.425341851299406E-2</v>
      </c>
      <c r="G247" s="117">
        <v>6.6277397802896607E-3</v>
      </c>
      <c r="H247" s="614">
        <v>-6.6769999999999996</v>
      </c>
      <c r="I247" s="118">
        <v>2.4369999999999999E-11</v>
      </c>
      <c r="J247" s="97">
        <v>414343</v>
      </c>
      <c r="K247" s="101" t="s">
        <v>1071</v>
      </c>
      <c r="L247" s="55" t="s">
        <v>235</v>
      </c>
      <c r="M247" s="97">
        <v>189014</v>
      </c>
      <c r="N247" s="875" t="s">
        <v>33377</v>
      </c>
      <c r="O247" s="51" t="s">
        <v>8</v>
      </c>
      <c r="P247" s="51" t="s">
        <v>8</v>
      </c>
      <c r="Q247" s="51" t="s">
        <v>8</v>
      </c>
      <c r="R247" s="51" t="s">
        <v>8</v>
      </c>
      <c r="S247" s="367" t="s">
        <v>230</v>
      </c>
      <c r="T247" s="1387"/>
      <c r="U247" s="96">
        <v>16</v>
      </c>
      <c r="V247" s="97">
        <v>99465096</v>
      </c>
      <c r="W247" s="97">
        <v>100437801</v>
      </c>
      <c r="X247" s="618" t="s">
        <v>32886</v>
      </c>
      <c r="Y247" s="618" t="s">
        <v>32959</v>
      </c>
      <c r="Z247" s="100" t="s">
        <v>32960</v>
      </c>
      <c r="AA247" s="1386"/>
      <c r="AB247" s="55" t="s">
        <v>235</v>
      </c>
      <c r="AC247" s="100" t="s">
        <v>172</v>
      </c>
      <c r="AE247" s="906">
        <v>-8.0000000000000002E-3</v>
      </c>
      <c r="AF247" s="906">
        <v>7.0000000000000001E-3</v>
      </c>
      <c r="AG247" s="557">
        <v>0.27789199999999997</v>
      </c>
    </row>
    <row r="248" spans="1:33" ht="39" x14ac:dyDescent="0.15">
      <c r="A248" s="51" t="s">
        <v>1116</v>
      </c>
      <c r="B248" s="96">
        <v>2</v>
      </c>
      <c r="C248" s="97">
        <v>44299879</v>
      </c>
      <c r="D248" s="96" t="s">
        <v>228</v>
      </c>
      <c r="E248" s="116">
        <v>4.9500000000000002E-2</v>
      </c>
      <c r="F248" s="98">
        <v>-3.4231497218409762E-2</v>
      </c>
      <c r="G248" s="117">
        <v>5.1444991311105741E-3</v>
      </c>
      <c r="H248" s="614">
        <v>-6.6539999999999999</v>
      </c>
      <c r="I248" s="118">
        <v>2.86E-11</v>
      </c>
      <c r="J248" s="97">
        <v>414343</v>
      </c>
      <c r="K248" s="101" t="s">
        <v>1117</v>
      </c>
      <c r="L248" s="55" t="s">
        <v>235</v>
      </c>
      <c r="M248" s="97">
        <v>96105</v>
      </c>
      <c r="N248" s="875" t="s">
        <v>33378</v>
      </c>
      <c r="O248" s="92" t="s">
        <v>1118</v>
      </c>
      <c r="P248" s="51" t="s">
        <v>8</v>
      </c>
      <c r="Q248" s="51" t="s">
        <v>8</v>
      </c>
      <c r="R248" s="51" t="s">
        <v>8</v>
      </c>
      <c r="S248" s="367" t="s">
        <v>230</v>
      </c>
      <c r="T248" s="1387"/>
      <c r="U248" s="96">
        <v>4</v>
      </c>
      <c r="V248" s="97">
        <v>44296002</v>
      </c>
      <c r="W248" s="97">
        <v>44299879</v>
      </c>
      <c r="X248" s="618" t="s">
        <v>1116</v>
      </c>
      <c r="Y248" s="618" t="s">
        <v>1116</v>
      </c>
      <c r="Z248" s="100">
        <v>1.4599999999999999E-9</v>
      </c>
      <c r="AA248" s="1386"/>
      <c r="AB248" s="55" t="s">
        <v>230</v>
      </c>
      <c r="AC248" s="100">
        <v>1.457E-9</v>
      </c>
      <c r="AE248" s="906">
        <v>-3.2000000000000001E-2</v>
      </c>
      <c r="AF248" s="906">
        <v>6.0000000000000001E-3</v>
      </c>
      <c r="AG248" s="557">
        <v>9.6342600000000006E-9</v>
      </c>
    </row>
    <row r="249" spans="1:33" ht="26" x14ac:dyDescent="0.15">
      <c r="A249" s="51" t="s">
        <v>1119</v>
      </c>
      <c r="B249" s="96">
        <v>16</v>
      </c>
      <c r="C249" s="97">
        <v>28860183</v>
      </c>
      <c r="D249" s="96" t="s">
        <v>237</v>
      </c>
      <c r="E249" s="116">
        <v>0.40179999999999999</v>
      </c>
      <c r="F249" s="98">
        <v>-1.511338226248519E-2</v>
      </c>
      <c r="G249" s="117">
        <v>2.2761117865188539E-3</v>
      </c>
      <c r="H249" s="614">
        <v>-6.64</v>
      </c>
      <c r="I249" s="118">
        <v>3.142E-11</v>
      </c>
      <c r="J249" s="97">
        <v>414343</v>
      </c>
      <c r="K249" s="101" t="s">
        <v>1120</v>
      </c>
      <c r="L249" s="55" t="s">
        <v>235</v>
      </c>
      <c r="M249" s="97">
        <v>-6451</v>
      </c>
      <c r="N249" s="875" t="s">
        <v>33379</v>
      </c>
      <c r="O249" s="92" t="s">
        <v>1121</v>
      </c>
      <c r="P249" s="92" t="s">
        <v>1122</v>
      </c>
      <c r="Q249" s="92" t="s">
        <v>302</v>
      </c>
      <c r="R249" s="51" t="s">
        <v>845</v>
      </c>
      <c r="S249" s="367" t="s">
        <v>230</v>
      </c>
      <c r="T249" s="1387"/>
      <c r="U249" s="96">
        <v>50</v>
      </c>
      <c r="V249" s="97">
        <v>28338039</v>
      </c>
      <c r="W249" s="97">
        <v>28952638</v>
      </c>
      <c r="X249" s="618" t="s">
        <v>1119</v>
      </c>
      <c r="Y249" s="618" t="s">
        <v>32965</v>
      </c>
      <c r="Z249" s="100">
        <v>3.1699999999999999E-10</v>
      </c>
      <c r="AA249" s="1386"/>
      <c r="AB249" s="55" t="s">
        <v>235</v>
      </c>
      <c r="AC249" s="100" t="s">
        <v>172</v>
      </c>
      <c r="AE249" s="906">
        <v>-1.4999999999999999E-2</v>
      </c>
      <c r="AF249" s="906">
        <v>2E-3</v>
      </c>
      <c r="AG249" s="557">
        <v>2.7451500000000002E-9</v>
      </c>
    </row>
    <row r="250" spans="1:33" ht="104" x14ac:dyDescent="0.15">
      <c r="A250" s="51" t="s">
        <v>1123</v>
      </c>
      <c r="B250" s="96">
        <v>4</v>
      </c>
      <c r="C250" s="97">
        <v>100167112</v>
      </c>
      <c r="D250" s="96" t="s">
        <v>228</v>
      </c>
      <c r="E250" s="116">
        <v>0.1018</v>
      </c>
      <c r="F250" s="98">
        <v>-2.4455599556357729E-2</v>
      </c>
      <c r="G250" s="117">
        <v>3.6902972018043956E-3</v>
      </c>
      <c r="H250" s="614">
        <v>-6.6269999999999998</v>
      </c>
      <c r="I250" s="118">
        <v>3.4230000000000001E-11</v>
      </c>
      <c r="J250" s="97">
        <v>414343</v>
      </c>
      <c r="K250" s="101" t="s">
        <v>1124</v>
      </c>
      <c r="L250" s="55" t="s">
        <v>235</v>
      </c>
      <c r="M250" s="97">
        <v>30411</v>
      </c>
      <c r="N250" s="875" t="s">
        <v>33380</v>
      </c>
      <c r="O250" s="51" t="s">
        <v>8</v>
      </c>
      <c r="P250" s="51" t="s">
        <v>8</v>
      </c>
      <c r="Q250" s="51" t="s">
        <v>8</v>
      </c>
      <c r="R250" s="51" t="s">
        <v>8</v>
      </c>
      <c r="S250" s="367" t="s">
        <v>235</v>
      </c>
      <c r="T250" s="1387"/>
      <c r="U250" s="96">
        <v>16</v>
      </c>
      <c r="V250" s="97">
        <v>99465096</v>
      </c>
      <c r="W250" s="97">
        <v>100437801</v>
      </c>
      <c r="X250" s="618" t="s">
        <v>32886</v>
      </c>
      <c r="Y250" s="618" t="s">
        <v>32959</v>
      </c>
      <c r="Z250" s="100" t="s">
        <v>32960</v>
      </c>
      <c r="AA250" s="1386"/>
      <c r="AB250" s="55" t="s">
        <v>235</v>
      </c>
      <c r="AC250" s="100" t="s">
        <v>172</v>
      </c>
      <c r="AE250" s="906">
        <v>-1.9E-2</v>
      </c>
      <c r="AF250" s="906">
        <v>4.0000000000000001E-3</v>
      </c>
      <c r="AG250" s="557">
        <v>2.3263699999999999E-6</v>
      </c>
    </row>
    <row r="251" spans="1:33" ht="130" x14ac:dyDescent="0.15">
      <c r="A251" s="51" t="s">
        <v>1125</v>
      </c>
      <c r="B251" s="96">
        <v>3</v>
      </c>
      <c r="C251" s="97">
        <v>84972676</v>
      </c>
      <c r="D251" s="96" t="s">
        <v>237</v>
      </c>
      <c r="E251" s="116">
        <v>0.70250000000000001</v>
      </c>
      <c r="F251" s="98">
        <v>1.5824541315134937E-2</v>
      </c>
      <c r="G251" s="117">
        <v>2.4409287853054047E-3</v>
      </c>
      <c r="H251" s="614">
        <v>6.4829999999999997</v>
      </c>
      <c r="I251" s="118">
        <v>8.9910000000000003E-11</v>
      </c>
      <c r="J251" s="97">
        <v>414343</v>
      </c>
      <c r="K251" s="101" t="s">
        <v>229</v>
      </c>
      <c r="L251" s="55" t="s">
        <v>235</v>
      </c>
      <c r="M251" s="97">
        <v>35457</v>
      </c>
      <c r="N251" s="875" t="s">
        <v>33192</v>
      </c>
      <c r="O251" s="92" t="s">
        <v>1126</v>
      </c>
      <c r="P251" s="51" t="s">
        <v>8</v>
      </c>
      <c r="Q251" s="51" t="s">
        <v>8</v>
      </c>
      <c r="R251" s="51" t="s">
        <v>234</v>
      </c>
      <c r="S251" s="367" t="s">
        <v>230</v>
      </c>
      <c r="T251" s="1387"/>
      <c r="U251" s="96">
        <v>10</v>
      </c>
      <c r="V251" s="97">
        <v>84966018</v>
      </c>
      <c r="W251" s="97">
        <v>85147187</v>
      </c>
      <c r="X251" s="618" t="s">
        <v>1125</v>
      </c>
      <c r="Y251" s="618" t="s">
        <v>172</v>
      </c>
      <c r="Z251" s="100" t="s">
        <v>172</v>
      </c>
      <c r="AA251" s="1386"/>
      <c r="AB251" s="55" t="s">
        <v>235</v>
      </c>
      <c r="AC251" s="100" t="s">
        <v>172</v>
      </c>
      <c r="AE251" s="906">
        <v>1.0999999999999999E-2</v>
      </c>
      <c r="AF251" s="906">
        <v>3.0000000000000001E-3</v>
      </c>
      <c r="AG251" s="557">
        <v>4.0233800000000001E-5</v>
      </c>
    </row>
    <row r="252" spans="1:33" ht="26" x14ac:dyDescent="0.15">
      <c r="A252" s="51" t="s">
        <v>1127</v>
      </c>
      <c r="B252" s="96">
        <v>2</v>
      </c>
      <c r="C252" s="97">
        <v>58011697</v>
      </c>
      <c r="D252" s="96" t="s">
        <v>237</v>
      </c>
      <c r="E252" s="116">
        <v>0.37159999999999999</v>
      </c>
      <c r="F252" s="98">
        <v>-1.4815972822863142E-2</v>
      </c>
      <c r="G252" s="117">
        <v>2.3092226968302902E-3</v>
      </c>
      <c r="H252" s="614">
        <v>-6.4160000000000004</v>
      </c>
      <c r="I252" s="118">
        <v>1.3950000000000001E-10</v>
      </c>
      <c r="J252" s="97">
        <v>414343</v>
      </c>
      <c r="K252" s="101" t="s">
        <v>1128</v>
      </c>
      <c r="L252" s="55" t="s">
        <v>235</v>
      </c>
      <c r="M252" s="97">
        <v>262080</v>
      </c>
      <c r="N252" s="875" t="s">
        <v>33381</v>
      </c>
      <c r="O252" s="51" t="s">
        <v>8</v>
      </c>
      <c r="P252" s="51" t="s">
        <v>8</v>
      </c>
      <c r="Q252" s="51" t="s">
        <v>8</v>
      </c>
      <c r="R252" s="51" t="s">
        <v>8</v>
      </c>
      <c r="S252" s="367" t="s">
        <v>230</v>
      </c>
      <c r="T252" s="1387"/>
      <c r="U252" s="96">
        <v>6</v>
      </c>
      <c r="V252" s="97">
        <v>57942987</v>
      </c>
      <c r="W252" s="97">
        <v>58484172</v>
      </c>
      <c r="X252" s="618" t="s">
        <v>1127</v>
      </c>
      <c r="Y252" s="618" t="s">
        <v>1127</v>
      </c>
      <c r="Z252" s="100">
        <v>1.4000000000000001E-10</v>
      </c>
      <c r="AA252" s="1386"/>
      <c r="AB252" s="55" t="s">
        <v>230</v>
      </c>
      <c r="AC252" s="100">
        <v>1.4019999999999999E-10</v>
      </c>
      <c r="AE252" s="906">
        <v>-1.4999999999999999E-2</v>
      </c>
      <c r="AF252" s="906">
        <v>3.0000000000000001E-3</v>
      </c>
      <c r="AG252" s="557">
        <v>1.64136E-9</v>
      </c>
    </row>
    <row r="253" spans="1:33" ht="26" x14ac:dyDescent="0.15">
      <c r="A253" s="51" t="s">
        <v>1129</v>
      </c>
      <c r="B253" s="96">
        <v>1</v>
      </c>
      <c r="C253" s="97">
        <v>72621463</v>
      </c>
      <c r="D253" s="96" t="s">
        <v>228</v>
      </c>
      <c r="E253" s="116">
        <v>0.1087</v>
      </c>
      <c r="F253" s="98">
        <v>-2.2904874740641512E-2</v>
      </c>
      <c r="G253" s="117">
        <v>3.5850484803007531E-3</v>
      </c>
      <c r="H253" s="614">
        <v>-6.3890000000000002</v>
      </c>
      <c r="I253" s="118">
        <v>1.6699999999999999E-10</v>
      </c>
      <c r="J253" s="97">
        <v>414343</v>
      </c>
      <c r="K253" s="101" t="s">
        <v>1130</v>
      </c>
      <c r="L253" s="55" t="s">
        <v>230</v>
      </c>
      <c r="M253" s="97">
        <v>-752838</v>
      </c>
      <c r="N253" s="875" t="s">
        <v>33382</v>
      </c>
      <c r="O253" s="51" t="s">
        <v>1131</v>
      </c>
      <c r="P253" s="51" t="s">
        <v>8</v>
      </c>
      <c r="Q253" s="51" t="s">
        <v>8</v>
      </c>
      <c r="R253" s="51" t="s">
        <v>8</v>
      </c>
      <c r="S253" s="367" t="s">
        <v>230</v>
      </c>
      <c r="T253" s="1387"/>
      <c r="U253" s="96">
        <v>2</v>
      </c>
      <c r="V253" s="97">
        <v>72461382</v>
      </c>
      <c r="W253" s="97">
        <v>72904288</v>
      </c>
      <c r="X253" s="618" t="s">
        <v>1129</v>
      </c>
      <c r="Y253" s="618" t="s">
        <v>1129</v>
      </c>
      <c r="Z253" s="100">
        <v>1.6699999999999999E-10</v>
      </c>
      <c r="AA253" s="1386"/>
      <c r="AB253" s="55" t="s">
        <v>230</v>
      </c>
      <c r="AC253" s="100">
        <v>1.6730000000000001E-10</v>
      </c>
      <c r="AE253" s="906">
        <v>-2.1999999999999999E-2</v>
      </c>
      <c r="AF253" s="906">
        <v>4.0000000000000001E-3</v>
      </c>
      <c r="AG253" s="557">
        <v>7.7958399999999994E-9</v>
      </c>
    </row>
    <row r="254" spans="1:33" ht="39" x14ac:dyDescent="0.15">
      <c r="A254" s="51" t="s">
        <v>1132</v>
      </c>
      <c r="B254" s="96">
        <v>2</v>
      </c>
      <c r="C254" s="97">
        <v>98275354</v>
      </c>
      <c r="D254" s="96" t="s">
        <v>237</v>
      </c>
      <c r="E254" s="116">
        <v>8.3900000000000002E-2</v>
      </c>
      <c r="F254" s="98">
        <v>2.5667628994488611E-2</v>
      </c>
      <c r="G254" s="117">
        <v>4.0250319890996729E-3</v>
      </c>
      <c r="H254" s="614">
        <v>6.3769999999999998</v>
      </c>
      <c r="I254" s="118">
        <v>1.8070000000000001E-10</v>
      </c>
      <c r="J254" s="97">
        <v>414343</v>
      </c>
      <c r="K254" s="101" t="s">
        <v>1133</v>
      </c>
      <c r="L254" s="55" t="s">
        <v>230</v>
      </c>
      <c r="M254" s="97">
        <v>-2952</v>
      </c>
      <c r="N254" s="875" t="s">
        <v>33383</v>
      </c>
      <c r="O254" s="51" t="s">
        <v>8</v>
      </c>
      <c r="P254" s="51" t="s">
        <v>8</v>
      </c>
      <c r="Q254" s="51" t="s">
        <v>8</v>
      </c>
      <c r="R254" s="51" t="s">
        <v>8</v>
      </c>
      <c r="S254" s="367" t="s">
        <v>230</v>
      </c>
      <c r="T254" s="1387"/>
      <c r="U254" s="96">
        <v>7</v>
      </c>
      <c r="V254" s="97">
        <v>97595403</v>
      </c>
      <c r="W254" s="97">
        <v>98599499</v>
      </c>
      <c r="X254" s="618" t="s">
        <v>1132</v>
      </c>
      <c r="Y254" s="618" t="s">
        <v>1132</v>
      </c>
      <c r="Z254" s="100">
        <v>1.81E-10</v>
      </c>
      <c r="AA254" s="1386"/>
      <c r="AB254" s="55" t="s">
        <v>230</v>
      </c>
      <c r="AC254" s="100">
        <v>1.8089999999999999E-10</v>
      </c>
      <c r="AE254" s="906">
        <v>2.7E-2</v>
      </c>
      <c r="AF254" s="906">
        <v>4.0000000000000001E-3</v>
      </c>
      <c r="AG254" s="557">
        <v>4.9181099999999999E-10</v>
      </c>
    </row>
    <row r="255" spans="1:33" ht="26" x14ac:dyDescent="0.15">
      <c r="A255" s="51" t="s">
        <v>1134</v>
      </c>
      <c r="B255" s="96">
        <v>10</v>
      </c>
      <c r="C255" s="97">
        <v>102626510</v>
      </c>
      <c r="D255" s="96" t="s">
        <v>228</v>
      </c>
      <c r="E255" s="116">
        <v>0.32719999999999999</v>
      </c>
      <c r="F255" s="98">
        <v>-1.5114287335555568E-2</v>
      </c>
      <c r="G255" s="117">
        <v>2.3783300291983583E-3</v>
      </c>
      <c r="H255" s="614">
        <v>-6.3550000000000004</v>
      </c>
      <c r="I255" s="118">
        <v>2.0800000000000001E-10</v>
      </c>
      <c r="J255" s="97">
        <v>414343</v>
      </c>
      <c r="K255" s="101" t="s">
        <v>1135</v>
      </c>
      <c r="L255" s="55" t="s">
        <v>235</v>
      </c>
      <c r="M255" s="97">
        <v>45816</v>
      </c>
      <c r="N255" s="875" t="s">
        <v>33384</v>
      </c>
      <c r="O255" s="51" t="s">
        <v>8</v>
      </c>
      <c r="P255" s="51" t="s">
        <v>8</v>
      </c>
      <c r="Q255" s="51" t="s">
        <v>8</v>
      </c>
      <c r="R255" s="51" t="s">
        <v>8</v>
      </c>
      <c r="S255" s="367" t="s">
        <v>230</v>
      </c>
      <c r="T255" s="1387"/>
      <c r="U255" s="96">
        <v>34</v>
      </c>
      <c r="V255" s="97">
        <v>102626510</v>
      </c>
      <c r="W255" s="97">
        <v>102626510</v>
      </c>
      <c r="X255" s="618" t="s">
        <v>1134</v>
      </c>
      <c r="Y255" s="618" t="s">
        <v>1134</v>
      </c>
      <c r="Z255" s="100">
        <v>1.13E-10</v>
      </c>
      <c r="AA255" s="1386"/>
      <c r="AB255" s="55" t="s">
        <v>230</v>
      </c>
      <c r="AC255" s="100">
        <v>1.126E-10</v>
      </c>
      <c r="AE255" s="906">
        <v>-1.4E-2</v>
      </c>
      <c r="AF255" s="906">
        <v>3.0000000000000001E-3</v>
      </c>
      <c r="AG255" s="557">
        <v>5.0159199999999997E-8</v>
      </c>
    </row>
    <row r="256" spans="1:33" ht="26" x14ac:dyDescent="0.15">
      <c r="A256" s="51" t="s">
        <v>1136</v>
      </c>
      <c r="B256" s="96">
        <v>4</v>
      </c>
      <c r="C256" s="97">
        <v>39439719</v>
      </c>
      <c r="D256" s="96" t="s">
        <v>228</v>
      </c>
      <c r="E256" s="116">
        <v>0.19989999999999999</v>
      </c>
      <c r="F256" s="98">
        <v>1.7656706439841945E-2</v>
      </c>
      <c r="G256" s="117">
        <v>2.7902507016185122E-3</v>
      </c>
      <c r="H256" s="614">
        <v>6.3280000000000003</v>
      </c>
      <c r="I256" s="118">
        <v>2.4889999999999999E-10</v>
      </c>
      <c r="J256" s="97">
        <v>414343</v>
      </c>
      <c r="K256" s="101" t="s">
        <v>19203</v>
      </c>
      <c r="L256" s="55" t="s">
        <v>235</v>
      </c>
      <c r="M256" s="97">
        <v>16025</v>
      </c>
      <c r="N256" s="875" t="s">
        <v>33385</v>
      </c>
      <c r="O256" s="51" t="s">
        <v>8</v>
      </c>
      <c r="P256" s="51" t="s">
        <v>8</v>
      </c>
      <c r="Q256" s="51" t="s">
        <v>8</v>
      </c>
      <c r="R256" s="51" t="s">
        <v>8</v>
      </c>
      <c r="S256" s="367" t="s">
        <v>230</v>
      </c>
      <c r="T256" s="1387"/>
      <c r="U256" s="96">
        <v>15</v>
      </c>
      <c r="V256" s="97">
        <v>39413780</v>
      </c>
      <c r="W256" s="97">
        <v>39439719</v>
      </c>
      <c r="X256" s="618" t="s">
        <v>32885</v>
      </c>
      <c r="Y256" s="618" t="s">
        <v>1062</v>
      </c>
      <c r="Z256" s="100">
        <v>3.0700000000000001E-41</v>
      </c>
      <c r="AA256" s="1386"/>
      <c r="AB256" s="55" t="s">
        <v>235</v>
      </c>
      <c r="AC256" s="100" t="s">
        <v>172</v>
      </c>
      <c r="AE256" s="906">
        <v>6.0000000000000001E-3</v>
      </c>
      <c r="AF256" s="906">
        <v>3.0000000000000001E-3</v>
      </c>
      <c r="AG256" s="557">
        <v>4.9973700000000003E-2</v>
      </c>
    </row>
    <row r="257" spans="1:33" ht="104" x14ac:dyDescent="0.15">
      <c r="A257" s="51" t="s">
        <v>1137</v>
      </c>
      <c r="B257" s="96">
        <v>4</v>
      </c>
      <c r="C257" s="97">
        <v>100408194</v>
      </c>
      <c r="D257" s="96" t="s">
        <v>237</v>
      </c>
      <c r="E257" s="116">
        <v>0.94330000000000003</v>
      </c>
      <c r="F257" s="98">
        <v>3.0320858101887404E-2</v>
      </c>
      <c r="G257" s="117">
        <v>4.8250888131584034E-3</v>
      </c>
      <c r="H257" s="614">
        <v>6.2839999999999998</v>
      </c>
      <c r="I257" s="118">
        <v>3.305E-10</v>
      </c>
      <c r="J257" s="97">
        <v>414343</v>
      </c>
      <c r="K257" s="101" t="s">
        <v>1138</v>
      </c>
      <c r="L257" s="55" t="s">
        <v>235</v>
      </c>
      <c r="M257" s="97">
        <v>23967</v>
      </c>
      <c r="N257" s="875" t="s">
        <v>33386</v>
      </c>
      <c r="O257" s="51" t="s">
        <v>8</v>
      </c>
      <c r="P257" s="51" t="s">
        <v>8</v>
      </c>
      <c r="Q257" s="51" t="s">
        <v>8</v>
      </c>
      <c r="R257" s="51" t="s">
        <v>8</v>
      </c>
      <c r="S257" s="367" t="s">
        <v>230</v>
      </c>
      <c r="T257" s="1387"/>
      <c r="U257" s="96">
        <v>16</v>
      </c>
      <c r="V257" s="97">
        <v>99465096</v>
      </c>
      <c r="W257" s="97">
        <v>100437801</v>
      </c>
      <c r="X257" s="618" t="s">
        <v>32886</v>
      </c>
      <c r="Y257" s="618" t="s">
        <v>32959</v>
      </c>
      <c r="Z257" s="100" t="s">
        <v>32960</v>
      </c>
      <c r="AA257" s="1386"/>
      <c r="AB257" s="55" t="s">
        <v>235</v>
      </c>
      <c r="AC257" s="100" t="s">
        <v>172</v>
      </c>
      <c r="AE257" s="906">
        <v>-4.0000000000000001E-3</v>
      </c>
      <c r="AF257" s="906">
        <v>3.0000000000000001E-3</v>
      </c>
      <c r="AG257" s="557">
        <v>0.111828</v>
      </c>
    </row>
    <row r="258" spans="1:33" ht="26" x14ac:dyDescent="0.15">
      <c r="A258" s="51" t="s">
        <v>1139</v>
      </c>
      <c r="B258" s="96">
        <v>2</v>
      </c>
      <c r="C258" s="97">
        <v>27988821</v>
      </c>
      <c r="D258" s="96" t="s">
        <v>237</v>
      </c>
      <c r="E258" s="116">
        <v>0.72709999999999997</v>
      </c>
      <c r="F258" s="98">
        <v>-1.5741970510168672E-2</v>
      </c>
      <c r="G258" s="117">
        <v>2.5050876050554858E-3</v>
      </c>
      <c r="H258" s="614">
        <v>-6.2839999999999998</v>
      </c>
      <c r="I258" s="118">
        <v>3.305E-10</v>
      </c>
      <c r="J258" s="97">
        <v>414343</v>
      </c>
      <c r="K258" s="101" t="s">
        <v>1140</v>
      </c>
      <c r="L258" s="55" t="s">
        <v>235</v>
      </c>
      <c r="M258" s="97">
        <v>5763</v>
      </c>
      <c r="N258" s="875" t="s">
        <v>33387</v>
      </c>
      <c r="O258" s="51" t="s">
        <v>8</v>
      </c>
      <c r="P258" s="51" t="s">
        <v>8</v>
      </c>
      <c r="Q258" s="51" t="s">
        <v>8</v>
      </c>
      <c r="R258" s="51" t="s">
        <v>8</v>
      </c>
      <c r="S258" s="367" t="s">
        <v>230</v>
      </c>
      <c r="T258" s="1387"/>
      <c r="U258" s="96">
        <v>3</v>
      </c>
      <c r="V258" s="97">
        <v>27598097</v>
      </c>
      <c r="W258" s="97">
        <v>28276643</v>
      </c>
      <c r="X258" s="618" t="s">
        <v>32884</v>
      </c>
      <c r="Y258" s="618" t="s">
        <v>1060</v>
      </c>
      <c r="Z258" s="100">
        <v>1.03E-52</v>
      </c>
      <c r="AA258" s="1386"/>
      <c r="AB258" s="55" t="s">
        <v>235</v>
      </c>
      <c r="AC258" s="100" t="s">
        <v>172</v>
      </c>
      <c r="AE258" s="906">
        <v>0</v>
      </c>
      <c r="AF258" s="906">
        <v>5.0000000000000001E-3</v>
      </c>
      <c r="AG258" s="557">
        <v>0.97965400000000002</v>
      </c>
    </row>
    <row r="259" spans="1:33" ht="26" x14ac:dyDescent="0.15">
      <c r="A259" s="51" t="s">
        <v>1141</v>
      </c>
      <c r="B259" s="96">
        <v>1</v>
      </c>
      <c r="C259" s="97">
        <v>4569436</v>
      </c>
      <c r="D259" s="96" t="s">
        <v>237</v>
      </c>
      <c r="E259" s="116">
        <v>0.70750000000000002</v>
      </c>
      <c r="F259" s="98">
        <v>-1.5331181259696859E-2</v>
      </c>
      <c r="G259" s="117">
        <v>2.4529890015514972E-3</v>
      </c>
      <c r="H259" s="614">
        <v>-6.25</v>
      </c>
      <c r="I259" s="118">
        <v>4.1169999999999998E-10</v>
      </c>
      <c r="J259" s="97">
        <v>414343</v>
      </c>
      <c r="K259" s="101" t="s">
        <v>1142</v>
      </c>
      <c r="L259" s="55" t="s">
        <v>235</v>
      </c>
      <c r="M259" s="97">
        <v>145669</v>
      </c>
      <c r="N259" s="875" t="s">
        <v>33388</v>
      </c>
      <c r="O259" s="51" t="s">
        <v>8</v>
      </c>
      <c r="P259" s="51" t="s">
        <v>8</v>
      </c>
      <c r="Q259" s="51" t="s">
        <v>8</v>
      </c>
      <c r="R259" s="51" t="s">
        <v>8</v>
      </c>
      <c r="S259" s="367" t="s">
        <v>230</v>
      </c>
      <c r="T259" s="1387"/>
      <c r="U259" s="96">
        <v>1</v>
      </c>
      <c r="V259" s="97">
        <v>4568842</v>
      </c>
      <c r="W259" s="97">
        <v>4574137</v>
      </c>
      <c r="X259" s="618" t="s">
        <v>1141</v>
      </c>
      <c r="Y259" s="618" t="s">
        <v>1141</v>
      </c>
      <c r="Z259" s="100">
        <v>4.1099999999999998E-10</v>
      </c>
      <c r="AA259" s="1386"/>
      <c r="AB259" s="55" t="s">
        <v>230</v>
      </c>
      <c r="AC259" s="100">
        <v>4.1119999999999999E-10</v>
      </c>
      <c r="AE259" s="906">
        <v>-1.7000000000000001E-2</v>
      </c>
      <c r="AF259" s="906">
        <v>3.0000000000000001E-3</v>
      </c>
      <c r="AG259" s="557">
        <v>2.1820000000000001E-10</v>
      </c>
    </row>
    <row r="260" spans="1:33" ht="26" x14ac:dyDescent="0.15">
      <c r="A260" s="51" t="s">
        <v>1143</v>
      </c>
      <c r="B260" s="96">
        <v>4</v>
      </c>
      <c r="C260" s="97">
        <v>3268710</v>
      </c>
      <c r="D260" s="96" t="s">
        <v>237</v>
      </c>
      <c r="E260" s="116">
        <v>0.38129999999999997</v>
      </c>
      <c r="F260" s="98">
        <v>-1.4255750421200846E-2</v>
      </c>
      <c r="G260" s="117">
        <v>2.2974617922966712E-3</v>
      </c>
      <c r="H260" s="614">
        <v>-6.2050000000000001</v>
      </c>
      <c r="I260" s="118">
        <v>5.4650000000000003E-10</v>
      </c>
      <c r="J260" s="97">
        <v>414343</v>
      </c>
      <c r="K260" s="101" t="s">
        <v>1144</v>
      </c>
      <c r="L260" s="55" t="s">
        <v>230</v>
      </c>
      <c r="M260" s="97">
        <v>-17944</v>
      </c>
      <c r="N260" s="875" t="s">
        <v>33389</v>
      </c>
      <c r="O260" s="51" t="s">
        <v>1145</v>
      </c>
      <c r="P260" s="51" t="s">
        <v>8</v>
      </c>
      <c r="Q260" s="51" t="s">
        <v>8</v>
      </c>
      <c r="R260" s="51" t="s">
        <v>8</v>
      </c>
      <c r="S260" s="367" t="s">
        <v>230</v>
      </c>
      <c r="T260" s="1387"/>
      <c r="U260" s="96">
        <v>14</v>
      </c>
      <c r="V260" s="97">
        <v>3266860</v>
      </c>
      <c r="W260" s="97">
        <v>3284751</v>
      </c>
      <c r="X260" s="618" t="s">
        <v>1143</v>
      </c>
      <c r="Y260" s="618" t="s">
        <v>1143</v>
      </c>
      <c r="Z260" s="100">
        <v>5.4799999999999997E-10</v>
      </c>
      <c r="AA260" s="1386"/>
      <c r="AB260" s="55" t="s">
        <v>230</v>
      </c>
      <c r="AC260" s="100">
        <v>5.4790000000000004E-10</v>
      </c>
      <c r="AE260" s="906">
        <v>-1.2999999999999999E-2</v>
      </c>
      <c r="AF260" s="906">
        <v>2E-3</v>
      </c>
      <c r="AG260" s="557">
        <v>5.8633800000000003E-8</v>
      </c>
    </row>
    <row r="261" spans="1:33" ht="39" x14ac:dyDescent="0.15">
      <c r="A261" s="51" t="s">
        <v>1146</v>
      </c>
      <c r="B261" s="96">
        <v>16</v>
      </c>
      <c r="C261" s="97">
        <v>24693048</v>
      </c>
      <c r="D261" s="96" t="s">
        <v>237</v>
      </c>
      <c r="E261" s="116">
        <v>0.94410000000000005</v>
      </c>
      <c r="F261" s="98">
        <v>3.0120944568215447E-2</v>
      </c>
      <c r="G261" s="117">
        <v>4.8574334088397758E-3</v>
      </c>
      <c r="H261" s="614">
        <v>6.2009999999999996</v>
      </c>
      <c r="I261" s="118">
        <v>5.599E-10</v>
      </c>
      <c r="J261" s="97">
        <v>414343</v>
      </c>
      <c r="K261" s="101" t="s">
        <v>1147</v>
      </c>
      <c r="L261" s="55" t="s">
        <v>235</v>
      </c>
      <c r="M261" s="97">
        <v>47980</v>
      </c>
      <c r="N261" s="875" t="s">
        <v>33390</v>
      </c>
      <c r="O261" s="51" t="s">
        <v>8</v>
      </c>
      <c r="P261" s="51" t="s">
        <v>8</v>
      </c>
      <c r="Q261" s="51" t="s">
        <v>8</v>
      </c>
      <c r="R261" s="51" t="s">
        <v>1148</v>
      </c>
      <c r="S261" s="367" t="s">
        <v>230</v>
      </c>
      <c r="T261" s="1387"/>
      <c r="U261" s="96">
        <v>49</v>
      </c>
      <c r="V261" s="97">
        <v>24682117</v>
      </c>
      <c r="W261" s="97">
        <v>24810681</v>
      </c>
      <c r="X261" s="618" t="s">
        <v>1146</v>
      </c>
      <c r="Y261" s="618" t="s">
        <v>1146</v>
      </c>
      <c r="Z261" s="100">
        <v>2.4399999999999998E-10</v>
      </c>
      <c r="AA261" s="1386"/>
      <c r="AB261" s="55" t="s">
        <v>230</v>
      </c>
      <c r="AC261" s="100">
        <v>2.4399999999999998E-10</v>
      </c>
      <c r="AE261" s="906">
        <v>2.9000000000000001E-2</v>
      </c>
      <c r="AF261" s="906">
        <v>5.0000000000000001E-3</v>
      </c>
      <c r="AG261" s="557">
        <v>3.7381399999999997E-8</v>
      </c>
    </row>
    <row r="262" spans="1:33" ht="39" x14ac:dyDescent="0.15">
      <c r="A262" s="51" t="s">
        <v>1149</v>
      </c>
      <c r="B262" s="96">
        <v>14</v>
      </c>
      <c r="C262" s="97">
        <v>94844947</v>
      </c>
      <c r="D262" s="96" t="s">
        <v>228</v>
      </c>
      <c r="E262" s="116">
        <v>2.01E-2</v>
      </c>
      <c r="F262" s="98">
        <v>-4.8947606713617836E-2</v>
      </c>
      <c r="G262" s="117">
        <v>7.9512031698534495E-3</v>
      </c>
      <c r="H262" s="614">
        <v>-6.1559999999999997</v>
      </c>
      <c r="I262" s="118">
        <v>7.4780000000000004E-10</v>
      </c>
      <c r="J262" s="97">
        <v>414343</v>
      </c>
      <c r="K262" s="101" t="s">
        <v>1150</v>
      </c>
      <c r="L262" s="55" t="s">
        <v>230</v>
      </c>
      <c r="M262" s="97">
        <v>-1863</v>
      </c>
      <c r="N262" s="875" t="s">
        <v>33391</v>
      </c>
      <c r="O262" s="51" t="s">
        <v>8</v>
      </c>
      <c r="P262" s="51" t="s">
        <v>8</v>
      </c>
      <c r="Q262" s="51" t="s">
        <v>8</v>
      </c>
      <c r="R262" s="51" t="s">
        <v>8</v>
      </c>
      <c r="S262" s="367" t="s">
        <v>230</v>
      </c>
      <c r="T262" s="1387"/>
      <c r="U262" s="96">
        <v>43</v>
      </c>
      <c r="V262" s="97">
        <v>94838142</v>
      </c>
      <c r="W262" s="97">
        <v>94844947</v>
      </c>
      <c r="X262" s="618" t="s">
        <v>1149</v>
      </c>
      <c r="Y262" s="618" t="s">
        <v>1149</v>
      </c>
      <c r="Z262" s="100">
        <v>7.4700000000000001E-10</v>
      </c>
      <c r="AA262" s="1386"/>
      <c r="AB262" s="55" t="s">
        <v>230</v>
      </c>
      <c r="AC262" s="100">
        <v>7.4729999999999999E-10</v>
      </c>
      <c r="AE262" s="906">
        <v>-5.2999999999999999E-2</v>
      </c>
      <c r="AF262" s="906">
        <v>8.9999999999999993E-3</v>
      </c>
      <c r="AG262" s="557">
        <v>4.8577500000000001E-10</v>
      </c>
    </row>
    <row r="263" spans="1:33" ht="26" x14ac:dyDescent="0.15">
      <c r="A263" s="51" t="s">
        <v>1151</v>
      </c>
      <c r="B263" s="96">
        <v>7</v>
      </c>
      <c r="C263" s="97">
        <v>73042085</v>
      </c>
      <c r="D263" s="96" t="s">
        <v>228</v>
      </c>
      <c r="E263" s="116">
        <v>0.20399999999999999</v>
      </c>
      <c r="F263" s="98">
        <v>1.704703103668383E-2</v>
      </c>
      <c r="G263" s="117">
        <v>2.7691733327946445E-3</v>
      </c>
      <c r="H263" s="614">
        <v>6.1559999999999997</v>
      </c>
      <c r="I263" s="118">
        <v>7.4780000000000004E-10</v>
      </c>
      <c r="J263" s="97">
        <v>414343</v>
      </c>
      <c r="K263" s="101" t="s">
        <v>1152</v>
      </c>
      <c r="L263" s="55" t="s">
        <v>235</v>
      </c>
      <c r="M263" s="97">
        <v>-34561</v>
      </c>
      <c r="N263" s="875" t="s">
        <v>33392</v>
      </c>
      <c r="O263" s="51" t="s">
        <v>8</v>
      </c>
      <c r="P263" s="51" t="s">
        <v>8</v>
      </c>
      <c r="Q263" s="51" t="s">
        <v>8</v>
      </c>
      <c r="R263" s="51" t="s">
        <v>1153</v>
      </c>
      <c r="S263" s="367" t="s">
        <v>230</v>
      </c>
      <c r="T263" s="1387"/>
      <c r="U263" s="96">
        <v>26</v>
      </c>
      <c r="V263" s="97">
        <v>72850178</v>
      </c>
      <c r="W263" s="97">
        <v>73056750</v>
      </c>
      <c r="X263" s="618" t="s">
        <v>1151</v>
      </c>
      <c r="Y263" s="618" t="s">
        <v>1151</v>
      </c>
      <c r="Z263" s="100">
        <v>7.4700000000000001E-10</v>
      </c>
      <c r="AA263" s="1386"/>
      <c r="AB263" s="55" t="s">
        <v>230</v>
      </c>
      <c r="AC263" s="100">
        <v>7.4729999999999999E-10</v>
      </c>
      <c r="AE263" s="906">
        <v>1.9E-2</v>
      </c>
      <c r="AF263" s="906">
        <v>3.0000000000000001E-3</v>
      </c>
      <c r="AG263" s="557">
        <v>1.03298E-10</v>
      </c>
    </row>
    <row r="264" spans="1:33" ht="26" x14ac:dyDescent="0.15">
      <c r="A264" s="51" t="s">
        <v>1154</v>
      </c>
      <c r="B264" s="96">
        <v>22</v>
      </c>
      <c r="C264" s="97">
        <v>46481623</v>
      </c>
      <c r="D264" s="96" t="s">
        <v>237</v>
      </c>
      <c r="E264" s="116">
        <v>0.2475</v>
      </c>
      <c r="F264" s="98">
        <v>-1.582458489775853E-2</v>
      </c>
      <c r="G264" s="117">
        <v>2.5857164865618512E-3</v>
      </c>
      <c r="H264" s="614">
        <v>-6.12</v>
      </c>
      <c r="I264" s="118">
        <v>9.3489999999999995E-10</v>
      </c>
      <c r="J264" s="97">
        <v>414343</v>
      </c>
      <c r="K264" s="101" t="s">
        <v>1155</v>
      </c>
      <c r="L264" s="55" t="s">
        <v>235</v>
      </c>
      <c r="M264" s="97">
        <v>-35284</v>
      </c>
      <c r="N264" s="875" t="s">
        <v>33393</v>
      </c>
      <c r="O264" s="51" t="s">
        <v>8</v>
      </c>
      <c r="P264" s="51" t="s">
        <v>8</v>
      </c>
      <c r="Q264" s="51" t="s">
        <v>8</v>
      </c>
      <c r="R264" s="51" t="s">
        <v>8</v>
      </c>
      <c r="S264" s="367" t="s">
        <v>230</v>
      </c>
      <c r="T264" s="1387"/>
      <c r="U264" s="96">
        <v>62</v>
      </c>
      <c r="V264" s="97">
        <v>46480602</v>
      </c>
      <c r="W264" s="97">
        <v>46481623</v>
      </c>
      <c r="X264" s="618" t="s">
        <v>1154</v>
      </c>
      <c r="Y264" s="618" t="s">
        <v>1154</v>
      </c>
      <c r="Z264" s="100">
        <v>3.8300000000000002E-10</v>
      </c>
      <c r="AA264" s="1386"/>
      <c r="AB264" s="55" t="s">
        <v>230</v>
      </c>
      <c r="AC264" s="100">
        <v>3.831E-10</v>
      </c>
      <c r="AE264" s="906">
        <v>-1.4999999999999999E-2</v>
      </c>
      <c r="AF264" s="906">
        <v>3.0000000000000001E-3</v>
      </c>
      <c r="AG264" s="557">
        <v>7.8439200000000003E-8</v>
      </c>
    </row>
    <row r="265" spans="1:33" ht="26" x14ac:dyDescent="0.15">
      <c r="A265" s="51" t="s">
        <v>1156</v>
      </c>
      <c r="B265" s="96">
        <v>15</v>
      </c>
      <c r="C265" s="97">
        <v>74667953</v>
      </c>
      <c r="D265" s="96" t="s">
        <v>228</v>
      </c>
      <c r="E265" s="116">
        <v>0.60609999999999997</v>
      </c>
      <c r="F265" s="98">
        <v>1.3880890286718175E-2</v>
      </c>
      <c r="G265" s="117">
        <v>2.2837924130829509E-3</v>
      </c>
      <c r="H265" s="614">
        <v>6.0780000000000003</v>
      </c>
      <c r="I265" s="118">
        <v>1.215E-9</v>
      </c>
      <c r="J265" s="97">
        <v>414343</v>
      </c>
      <c r="K265" s="101" t="s">
        <v>1157</v>
      </c>
      <c r="L265" s="55" t="s">
        <v>235</v>
      </c>
      <c r="M265" s="97">
        <v>33677</v>
      </c>
      <c r="N265" s="875" t="s">
        <v>33394</v>
      </c>
      <c r="O265" s="51" t="s">
        <v>8</v>
      </c>
      <c r="P265" s="51" t="s">
        <v>1158</v>
      </c>
      <c r="Q265" s="51" t="s">
        <v>233</v>
      </c>
      <c r="R265" s="51" t="s">
        <v>1159</v>
      </c>
      <c r="S265" s="367" t="s">
        <v>230</v>
      </c>
      <c r="T265" s="1387"/>
      <c r="U265" s="96">
        <v>46</v>
      </c>
      <c r="V265" s="97">
        <v>74593253</v>
      </c>
      <c r="W265" s="97">
        <v>74671937</v>
      </c>
      <c r="X265" s="618" t="s">
        <v>1156</v>
      </c>
      <c r="Y265" s="618" t="s">
        <v>1156</v>
      </c>
      <c r="Z265" s="100">
        <v>1.2199999999999999E-9</v>
      </c>
      <c r="AA265" s="1386"/>
      <c r="AB265" s="55" t="s">
        <v>230</v>
      </c>
      <c r="AC265" s="100">
        <v>1.219E-9</v>
      </c>
      <c r="AE265" s="906">
        <v>1.4E-2</v>
      </c>
      <c r="AF265" s="906">
        <v>2E-3</v>
      </c>
      <c r="AG265" s="557">
        <v>1.05634E-8</v>
      </c>
    </row>
    <row r="266" spans="1:33" ht="39" x14ac:dyDescent="0.15">
      <c r="A266" s="51" t="s">
        <v>1160</v>
      </c>
      <c r="B266" s="96">
        <v>10</v>
      </c>
      <c r="C266" s="97">
        <v>110755859</v>
      </c>
      <c r="D266" s="96" t="s">
        <v>265</v>
      </c>
      <c r="E266" s="116">
        <v>0.18160000000000001</v>
      </c>
      <c r="F266" s="98">
        <v>-1.7358615148052422E-2</v>
      </c>
      <c r="G266" s="117">
        <v>2.8945497995751914E-3</v>
      </c>
      <c r="H266" s="614">
        <v>-5.9969999999999999</v>
      </c>
      <c r="I266" s="118">
        <v>2.009E-9</v>
      </c>
      <c r="J266" s="97">
        <v>414343</v>
      </c>
      <c r="K266" s="101" t="s">
        <v>1161</v>
      </c>
      <c r="L266" s="55" t="s">
        <v>235</v>
      </c>
      <c r="M266" s="97">
        <v>868665</v>
      </c>
      <c r="N266" s="875" t="s">
        <v>33395</v>
      </c>
      <c r="O266" s="51" t="s">
        <v>8</v>
      </c>
      <c r="P266" s="92" t="s">
        <v>1162</v>
      </c>
      <c r="Q266" s="92" t="s">
        <v>302</v>
      </c>
      <c r="R266" s="51" t="s">
        <v>8</v>
      </c>
      <c r="S266" s="367" t="s">
        <v>230</v>
      </c>
      <c r="T266" s="1387"/>
      <c r="U266" s="96">
        <v>35</v>
      </c>
      <c r="V266" s="97">
        <v>110462207</v>
      </c>
      <c r="W266" s="97">
        <v>110758956</v>
      </c>
      <c r="X266" s="618" t="s">
        <v>1160</v>
      </c>
      <c r="Y266" s="618" t="s">
        <v>1160</v>
      </c>
      <c r="Z266" s="100">
        <v>1.08E-9</v>
      </c>
      <c r="AA266" s="1386"/>
      <c r="AB266" s="55" t="s">
        <v>230</v>
      </c>
      <c r="AC266" s="100">
        <v>1.084E-9</v>
      </c>
      <c r="AE266" s="906">
        <v>-1.6E-2</v>
      </c>
      <c r="AF266" s="906">
        <v>3.0000000000000001E-3</v>
      </c>
      <c r="AG266" s="557">
        <v>3.2821899999999998E-7</v>
      </c>
    </row>
    <row r="267" spans="1:33" ht="104" x14ac:dyDescent="0.15">
      <c r="A267" s="51" t="s">
        <v>1163</v>
      </c>
      <c r="B267" s="96">
        <v>4</v>
      </c>
      <c r="C267" s="97">
        <v>99877402</v>
      </c>
      <c r="D267" s="96" t="s">
        <v>228</v>
      </c>
      <c r="E267" s="116">
        <v>0.36420000000000002</v>
      </c>
      <c r="F267" s="98">
        <v>-1.3839498094793288E-2</v>
      </c>
      <c r="G267" s="117">
        <v>2.3189507531490095E-3</v>
      </c>
      <c r="H267" s="614">
        <v>-5.968</v>
      </c>
      <c r="I267" s="118">
        <v>2.404E-9</v>
      </c>
      <c r="J267" s="97">
        <v>414343</v>
      </c>
      <c r="K267" s="101" t="s">
        <v>1089</v>
      </c>
      <c r="L267" s="55" t="s">
        <v>235</v>
      </c>
      <c r="M267" s="97">
        <v>39386</v>
      </c>
      <c r="N267" s="875" t="s">
        <v>33396</v>
      </c>
      <c r="O267" s="51" t="s">
        <v>8</v>
      </c>
      <c r="P267" s="51" t="s">
        <v>8</v>
      </c>
      <c r="Q267" s="51" t="s">
        <v>8</v>
      </c>
      <c r="R267" s="51" t="s">
        <v>8</v>
      </c>
      <c r="S267" s="367" t="s">
        <v>230</v>
      </c>
      <c r="T267" s="1387"/>
      <c r="U267" s="96">
        <v>16</v>
      </c>
      <c r="V267" s="97">
        <v>99465096</v>
      </c>
      <c r="W267" s="97">
        <v>100437801</v>
      </c>
      <c r="X267" s="618" t="s">
        <v>32886</v>
      </c>
      <c r="Y267" s="618" t="s">
        <v>32959</v>
      </c>
      <c r="Z267" s="100" t="s">
        <v>32960</v>
      </c>
      <c r="AA267" s="1386"/>
      <c r="AB267" s="55" t="s">
        <v>235</v>
      </c>
      <c r="AC267" s="100" t="s">
        <v>172</v>
      </c>
      <c r="AE267" s="906">
        <v>-3.0000000000000001E-3</v>
      </c>
      <c r="AF267" s="906">
        <v>3.0000000000000001E-3</v>
      </c>
      <c r="AG267" s="557">
        <v>0.21277299999999999</v>
      </c>
    </row>
    <row r="268" spans="1:33" ht="26" x14ac:dyDescent="0.15">
      <c r="A268" s="51" t="s">
        <v>1164</v>
      </c>
      <c r="B268" s="96">
        <v>19</v>
      </c>
      <c r="C268" s="97">
        <v>42603073</v>
      </c>
      <c r="D268" s="96" t="s">
        <v>237</v>
      </c>
      <c r="E268" s="116">
        <v>0.1152</v>
      </c>
      <c r="F268" s="98">
        <v>2.0827941403373858E-2</v>
      </c>
      <c r="G268" s="117">
        <v>3.49520748504344E-3</v>
      </c>
      <c r="H268" s="614">
        <v>5.9589999999999996</v>
      </c>
      <c r="I268" s="118">
        <v>2.535E-9</v>
      </c>
      <c r="J268" s="97">
        <v>414343</v>
      </c>
      <c r="K268" s="101" t="s">
        <v>1165</v>
      </c>
      <c r="L268" s="55" t="s">
        <v>230</v>
      </c>
      <c r="M268" s="97">
        <v>-12811</v>
      </c>
      <c r="N268" s="875" t="s">
        <v>33397</v>
      </c>
      <c r="O268" s="51" t="s">
        <v>8</v>
      </c>
      <c r="P268" s="51" t="s">
        <v>8</v>
      </c>
      <c r="Q268" s="51" t="s">
        <v>8</v>
      </c>
      <c r="R268" s="51" t="s">
        <v>8</v>
      </c>
      <c r="S268" s="367" t="s">
        <v>230</v>
      </c>
      <c r="T268" s="1387"/>
      <c r="U268" s="96">
        <v>58</v>
      </c>
      <c r="V268" s="97">
        <v>42500373</v>
      </c>
      <c r="W268" s="97">
        <v>42735798</v>
      </c>
      <c r="X268" s="618" t="s">
        <v>1164</v>
      </c>
      <c r="Y268" s="618" t="s">
        <v>1164</v>
      </c>
      <c r="Z268" s="100">
        <v>4.7200000000000002E-9</v>
      </c>
      <c r="AA268" s="1386"/>
      <c r="AB268" s="55" t="s">
        <v>230</v>
      </c>
      <c r="AC268" s="100">
        <v>4.7179999999999996E-9</v>
      </c>
      <c r="AE268" s="906">
        <v>0.02</v>
      </c>
      <c r="AF268" s="906">
        <v>4.0000000000000001E-3</v>
      </c>
      <c r="AG268" s="557">
        <v>1.41653E-7</v>
      </c>
    </row>
    <row r="269" spans="1:33" ht="26" x14ac:dyDescent="0.15">
      <c r="A269" s="51" t="s">
        <v>1166</v>
      </c>
      <c r="B269" s="96">
        <v>2</v>
      </c>
      <c r="C269" s="97">
        <v>144237036</v>
      </c>
      <c r="D269" s="96" t="s">
        <v>228</v>
      </c>
      <c r="E269" s="116">
        <v>0.6401</v>
      </c>
      <c r="F269" s="98">
        <v>1.3782091101123885E-2</v>
      </c>
      <c r="G269" s="117">
        <v>2.3249141533609793E-3</v>
      </c>
      <c r="H269" s="614">
        <v>5.9279999999999999</v>
      </c>
      <c r="I269" s="118">
        <v>3.0600000000000002E-9</v>
      </c>
      <c r="J269" s="97">
        <v>414343</v>
      </c>
      <c r="K269" s="101" t="s">
        <v>1167</v>
      </c>
      <c r="L269" s="55" t="s">
        <v>230</v>
      </c>
      <c r="M269" s="97">
        <v>-350137</v>
      </c>
      <c r="N269" s="875" t="s">
        <v>33398</v>
      </c>
      <c r="O269" s="51" t="s">
        <v>8</v>
      </c>
      <c r="P269" s="51" t="s">
        <v>8</v>
      </c>
      <c r="Q269" s="51" t="s">
        <v>8</v>
      </c>
      <c r="R269" s="51" t="s">
        <v>8</v>
      </c>
      <c r="S269" s="367" t="s">
        <v>230</v>
      </c>
      <c r="T269" s="1387"/>
      <c r="U269" s="96">
        <v>8</v>
      </c>
      <c r="V269" s="97">
        <v>144152539</v>
      </c>
      <c r="W269" s="97">
        <v>144263280</v>
      </c>
      <c r="X269" s="618" t="s">
        <v>1166</v>
      </c>
      <c r="Y269" s="618" t="s">
        <v>1166</v>
      </c>
      <c r="Z269" s="100">
        <v>3.0699999999999999E-9</v>
      </c>
      <c r="AA269" s="1386"/>
      <c r="AB269" s="55" t="s">
        <v>230</v>
      </c>
      <c r="AC269" s="100">
        <v>3.0709999999999998E-9</v>
      </c>
      <c r="AE269" s="906">
        <v>1.2999999999999999E-2</v>
      </c>
      <c r="AF269" s="906">
        <v>3.0000000000000001E-3</v>
      </c>
      <c r="AG269" s="557">
        <v>1.60113E-7</v>
      </c>
    </row>
    <row r="270" spans="1:33" ht="26" x14ac:dyDescent="0.15">
      <c r="A270" s="51" t="s">
        <v>1168</v>
      </c>
      <c r="B270" s="96">
        <v>7</v>
      </c>
      <c r="C270" s="97">
        <v>103696539</v>
      </c>
      <c r="D270" s="96" t="s">
        <v>228</v>
      </c>
      <c r="E270" s="116">
        <v>0.4803</v>
      </c>
      <c r="F270" s="98">
        <v>-1.3182212604123278E-2</v>
      </c>
      <c r="G270" s="117">
        <v>2.233516198597641E-3</v>
      </c>
      <c r="H270" s="614">
        <v>-5.9020000000000001</v>
      </c>
      <c r="I270" s="118">
        <v>3.5830000000000001E-9</v>
      </c>
      <c r="J270" s="97">
        <v>414343</v>
      </c>
      <c r="K270" s="101" t="s">
        <v>1169</v>
      </c>
      <c r="L270" s="55" t="s">
        <v>235</v>
      </c>
      <c r="M270" s="97">
        <v>70249</v>
      </c>
      <c r="N270" s="875" t="s">
        <v>33399</v>
      </c>
      <c r="O270" s="51" t="s">
        <v>8</v>
      </c>
      <c r="P270" s="51" t="s">
        <v>8</v>
      </c>
      <c r="Q270" s="51" t="s">
        <v>8</v>
      </c>
      <c r="R270" s="51" t="s">
        <v>8</v>
      </c>
      <c r="S270" s="367" t="s">
        <v>230</v>
      </c>
      <c r="T270" s="1387"/>
      <c r="U270" s="96">
        <v>27</v>
      </c>
      <c r="V270" s="97">
        <v>103672960</v>
      </c>
      <c r="W270" s="97">
        <v>103870219</v>
      </c>
      <c r="X270" s="618" t="s">
        <v>1168</v>
      </c>
      <c r="Y270" s="618" t="s">
        <v>1168</v>
      </c>
      <c r="Z270" s="100">
        <v>3.6E-9</v>
      </c>
      <c r="AA270" s="1386"/>
      <c r="AB270" s="55" t="s">
        <v>230</v>
      </c>
      <c r="AC270" s="100">
        <v>3.596E-9</v>
      </c>
      <c r="AE270" s="906">
        <v>-1.6E-2</v>
      </c>
      <c r="AF270" s="906">
        <v>2E-3</v>
      </c>
      <c r="AG270" s="557">
        <v>1.31125E-10</v>
      </c>
    </row>
    <row r="271" spans="1:33" ht="26" x14ac:dyDescent="0.15">
      <c r="A271" s="51" t="s">
        <v>1170</v>
      </c>
      <c r="B271" s="96">
        <v>4</v>
      </c>
      <c r="C271" s="97">
        <v>39426395</v>
      </c>
      <c r="D271" s="96" t="s">
        <v>228</v>
      </c>
      <c r="E271" s="116">
        <v>0.96679999999999999</v>
      </c>
      <c r="F271" s="98">
        <v>-3.6654800720110813E-2</v>
      </c>
      <c r="G271" s="117">
        <v>6.2285132914376914E-3</v>
      </c>
      <c r="H271" s="614">
        <v>-5.8849999999999998</v>
      </c>
      <c r="I271" s="118">
        <v>3.975E-9</v>
      </c>
      <c r="J271" s="97">
        <v>414343</v>
      </c>
      <c r="K271" s="101" t="s">
        <v>1063</v>
      </c>
      <c r="L271" s="55" t="s">
        <v>230</v>
      </c>
      <c r="M271" s="97">
        <v>-17922</v>
      </c>
      <c r="N271" s="875" t="s">
        <v>33400</v>
      </c>
      <c r="O271" s="51" t="s">
        <v>8</v>
      </c>
      <c r="P271" s="51" t="s">
        <v>8</v>
      </c>
      <c r="Q271" s="51" t="s">
        <v>8</v>
      </c>
      <c r="R271" s="51" t="s">
        <v>8</v>
      </c>
      <c r="S271" s="367" t="s">
        <v>230</v>
      </c>
      <c r="T271" s="1387"/>
      <c r="U271" s="96">
        <v>15</v>
      </c>
      <c r="V271" s="97">
        <v>39413780</v>
      </c>
      <c r="W271" s="97">
        <v>39439719</v>
      </c>
      <c r="X271" s="618" t="s">
        <v>32885</v>
      </c>
      <c r="Y271" s="618" t="s">
        <v>1062</v>
      </c>
      <c r="Z271" s="100">
        <v>3.0700000000000001E-41</v>
      </c>
      <c r="AA271" s="1386"/>
      <c r="AB271" s="55" t="s">
        <v>235</v>
      </c>
      <c r="AC271" s="100" t="s">
        <v>172</v>
      </c>
      <c r="AE271" s="906">
        <v>-2.1999999999999999E-2</v>
      </c>
      <c r="AF271" s="906">
        <v>7.0000000000000001E-3</v>
      </c>
      <c r="AG271" s="557">
        <v>9.1117300000000004E-4</v>
      </c>
    </row>
    <row r="272" spans="1:33" ht="39" x14ac:dyDescent="0.15">
      <c r="A272" s="51" t="s">
        <v>1171</v>
      </c>
      <c r="B272" s="96">
        <v>17</v>
      </c>
      <c r="C272" s="97">
        <v>7452078</v>
      </c>
      <c r="D272" s="96" t="s">
        <v>237</v>
      </c>
      <c r="E272" s="116">
        <v>0.22090000000000001</v>
      </c>
      <c r="F272" s="98">
        <v>-1.5762493271068222E-2</v>
      </c>
      <c r="G272" s="117">
        <v>2.6898452681003793E-3</v>
      </c>
      <c r="H272" s="614">
        <v>-5.86</v>
      </c>
      <c r="I272" s="118">
        <v>4.6269999999999998E-9</v>
      </c>
      <c r="J272" s="97">
        <v>414343</v>
      </c>
      <c r="K272" s="101" t="s">
        <v>8555</v>
      </c>
      <c r="L272" s="55" t="s">
        <v>235</v>
      </c>
      <c r="M272" s="97">
        <v>297</v>
      </c>
      <c r="N272" s="875" t="s">
        <v>33401</v>
      </c>
      <c r="O272" s="51" t="s">
        <v>8</v>
      </c>
      <c r="P272" s="51" t="s">
        <v>8</v>
      </c>
      <c r="Q272" s="51" t="s">
        <v>8</v>
      </c>
      <c r="R272" s="51" t="s">
        <v>8</v>
      </c>
      <c r="S272" s="367" t="s">
        <v>230</v>
      </c>
      <c r="T272" s="1387"/>
      <c r="U272" s="96">
        <v>52</v>
      </c>
      <c r="V272" s="97">
        <v>7439014</v>
      </c>
      <c r="W272" s="97">
        <v>7456489</v>
      </c>
      <c r="X272" s="618" t="s">
        <v>1171</v>
      </c>
      <c r="Y272" s="618" t="s">
        <v>1171</v>
      </c>
      <c r="Z272" s="100">
        <v>4.6399999999999997E-9</v>
      </c>
      <c r="AA272" s="1386"/>
      <c r="AB272" s="55" t="s">
        <v>230</v>
      </c>
      <c r="AC272" s="100">
        <v>4.6349999999999998E-9</v>
      </c>
      <c r="AE272" s="906">
        <v>-1.2999999999999999E-2</v>
      </c>
      <c r="AF272" s="906">
        <v>3.0000000000000001E-3</v>
      </c>
      <c r="AG272" s="557">
        <v>4.2171900000000002E-6</v>
      </c>
    </row>
    <row r="273" spans="1:33" ht="26" x14ac:dyDescent="0.15">
      <c r="A273" s="51" t="s">
        <v>1172</v>
      </c>
      <c r="B273" s="96">
        <v>6</v>
      </c>
      <c r="C273" s="97">
        <v>12903957</v>
      </c>
      <c r="D273" s="96" t="s">
        <v>237</v>
      </c>
      <c r="E273" s="116">
        <v>0.59419999999999995</v>
      </c>
      <c r="F273" s="98">
        <v>-1.3316712669479352E-2</v>
      </c>
      <c r="G273" s="117">
        <v>2.2724765647575682E-3</v>
      </c>
      <c r="H273" s="614">
        <v>-5.86</v>
      </c>
      <c r="I273" s="118">
        <v>4.6269999999999998E-9</v>
      </c>
      <c r="J273" s="97">
        <v>414343</v>
      </c>
      <c r="K273" s="101" t="s">
        <v>1173</v>
      </c>
      <c r="L273" s="55" t="s">
        <v>230</v>
      </c>
      <c r="M273" s="97">
        <v>-187069</v>
      </c>
      <c r="N273" s="875" t="s">
        <v>33402</v>
      </c>
      <c r="O273" s="51" t="s">
        <v>8</v>
      </c>
      <c r="P273" s="51" t="s">
        <v>8</v>
      </c>
      <c r="Q273" s="51" t="s">
        <v>8</v>
      </c>
      <c r="R273" s="51" t="s">
        <v>1174</v>
      </c>
      <c r="S273" s="367" t="s">
        <v>230</v>
      </c>
      <c r="T273" s="1387"/>
      <c r="U273" s="96">
        <v>22</v>
      </c>
      <c r="V273" s="97">
        <v>12903957</v>
      </c>
      <c r="W273" s="97">
        <v>12903957</v>
      </c>
      <c r="X273" s="618" t="s">
        <v>1172</v>
      </c>
      <c r="Y273" s="618" t="s">
        <v>1172</v>
      </c>
      <c r="Z273" s="100">
        <v>4.6399999999999997E-9</v>
      </c>
      <c r="AA273" s="1386"/>
      <c r="AB273" s="55" t="s">
        <v>230</v>
      </c>
      <c r="AC273" s="100">
        <v>4.6349999999999998E-9</v>
      </c>
      <c r="AE273" s="906">
        <v>-1.4E-2</v>
      </c>
      <c r="AF273" s="906">
        <v>2E-3</v>
      </c>
      <c r="AG273" s="557">
        <v>1.3673300000000001E-8</v>
      </c>
    </row>
    <row r="274" spans="1:33" ht="78" x14ac:dyDescent="0.15">
      <c r="A274" s="51" t="s">
        <v>1175</v>
      </c>
      <c r="B274" s="96">
        <v>18</v>
      </c>
      <c r="C274" s="97">
        <v>53045198</v>
      </c>
      <c r="D274" s="96" t="s">
        <v>228</v>
      </c>
      <c r="E274" s="116">
        <v>0.45810000000000001</v>
      </c>
      <c r="F274" s="98">
        <v>-1.3104248947590118E-2</v>
      </c>
      <c r="G274" s="117">
        <v>2.2396597073303911E-3</v>
      </c>
      <c r="H274" s="614">
        <v>-5.851</v>
      </c>
      <c r="I274" s="118">
        <v>4.8870000000000002E-9</v>
      </c>
      <c r="J274" s="97">
        <v>414343</v>
      </c>
      <c r="K274" s="101" t="s">
        <v>269</v>
      </c>
      <c r="L274" s="55" t="s">
        <v>230</v>
      </c>
      <c r="M274" s="97">
        <v>-155636</v>
      </c>
      <c r="N274" s="875" t="s">
        <v>33403</v>
      </c>
      <c r="O274" s="92" t="s">
        <v>1176</v>
      </c>
      <c r="P274" s="51" t="s">
        <v>8</v>
      </c>
      <c r="Q274" s="51" t="s">
        <v>8</v>
      </c>
      <c r="R274" s="51" t="s">
        <v>271</v>
      </c>
      <c r="S274" s="367" t="s">
        <v>230</v>
      </c>
      <c r="T274" s="1387"/>
      <c r="U274" s="96">
        <v>57</v>
      </c>
      <c r="V274" s="97">
        <v>52942827</v>
      </c>
      <c r="W274" s="97">
        <v>53085412</v>
      </c>
      <c r="X274" s="618" t="s">
        <v>1175</v>
      </c>
      <c r="Y274" s="618" t="s">
        <v>1175</v>
      </c>
      <c r="Z274" s="100">
        <v>4.8900000000000003E-9</v>
      </c>
      <c r="AA274" s="1386"/>
      <c r="AB274" s="55" t="s">
        <v>230</v>
      </c>
      <c r="AC274" s="100">
        <v>4.8930000000000004E-9</v>
      </c>
      <c r="AE274" s="906">
        <v>-1.2999999999999999E-2</v>
      </c>
      <c r="AF274" s="906">
        <v>2E-3</v>
      </c>
      <c r="AG274" s="557">
        <v>1.9446599999999999E-7</v>
      </c>
    </row>
    <row r="275" spans="1:33" ht="26" x14ac:dyDescent="0.15">
      <c r="A275" s="51" t="s">
        <v>1177</v>
      </c>
      <c r="B275" s="96">
        <v>20</v>
      </c>
      <c r="C275" s="97">
        <v>25035711</v>
      </c>
      <c r="D275" s="96" t="s">
        <v>237</v>
      </c>
      <c r="E275" s="116">
        <v>0.60619999999999996</v>
      </c>
      <c r="F275" s="98">
        <v>1.3353927995853474E-2</v>
      </c>
      <c r="G275" s="117">
        <v>2.2838939620067511E-3</v>
      </c>
      <c r="H275" s="614">
        <v>5.8470000000000004</v>
      </c>
      <c r="I275" s="118">
        <v>5.0170000000000004E-9</v>
      </c>
      <c r="J275" s="97">
        <v>414343</v>
      </c>
      <c r="K275" s="101" t="s">
        <v>18519</v>
      </c>
      <c r="L275" s="55" t="s">
        <v>235</v>
      </c>
      <c r="M275" s="97">
        <v>15810</v>
      </c>
      <c r="N275" s="875" t="s">
        <v>33404</v>
      </c>
      <c r="O275" s="51" t="s">
        <v>8</v>
      </c>
      <c r="P275" s="51" t="s">
        <v>8</v>
      </c>
      <c r="Q275" s="51" t="s">
        <v>8</v>
      </c>
      <c r="R275" s="51" t="s">
        <v>8</v>
      </c>
      <c r="S275" s="367" t="s">
        <v>230</v>
      </c>
      <c r="T275" s="1387"/>
      <c r="U275" s="96">
        <v>60</v>
      </c>
      <c r="V275" s="97">
        <v>24719254</v>
      </c>
      <c r="W275" s="97">
        <v>25095244</v>
      </c>
      <c r="X275" s="618" t="s">
        <v>32888</v>
      </c>
      <c r="Y275" s="618" t="s">
        <v>1177</v>
      </c>
      <c r="Z275" s="100">
        <v>5.0099999999999999E-9</v>
      </c>
      <c r="AA275" s="1386"/>
      <c r="AB275" s="55" t="s">
        <v>230</v>
      </c>
      <c r="AC275" s="100">
        <v>5.013E-9</v>
      </c>
      <c r="AE275" s="906">
        <v>0.01</v>
      </c>
      <c r="AF275" s="906">
        <v>2E-3</v>
      </c>
      <c r="AG275" s="557">
        <v>4.8619399999999997E-5</v>
      </c>
    </row>
    <row r="276" spans="1:33" ht="26" x14ac:dyDescent="0.15">
      <c r="A276" s="51" t="s">
        <v>1179</v>
      </c>
      <c r="B276" s="96">
        <v>22</v>
      </c>
      <c r="C276" s="97">
        <v>41941243</v>
      </c>
      <c r="D276" s="96" t="s">
        <v>237</v>
      </c>
      <c r="E276" s="116">
        <v>0.18779999999999999</v>
      </c>
      <c r="F276" s="98">
        <v>-1.6680403897356554E-2</v>
      </c>
      <c r="G276" s="117">
        <v>2.8572120413423354E-3</v>
      </c>
      <c r="H276" s="614">
        <v>-5.8380000000000001</v>
      </c>
      <c r="I276" s="118">
        <v>5.2769999999999999E-9</v>
      </c>
      <c r="J276" s="97">
        <v>414343</v>
      </c>
      <c r="K276" s="101" t="s">
        <v>1180</v>
      </c>
      <c r="L276" s="55" t="s">
        <v>235</v>
      </c>
      <c r="M276" s="97">
        <v>15771</v>
      </c>
      <c r="N276" s="875" t="s">
        <v>33405</v>
      </c>
      <c r="O276" s="51" t="s">
        <v>1181</v>
      </c>
      <c r="P276" s="51" t="s">
        <v>1182</v>
      </c>
      <c r="Q276" s="51" t="s">
        <v>233</v>
      </c>
      <c r="R276" s="51" t="s">
        <v>8</v>
      </c>
      <c r="S276" s="367" t="s">
        <v>230</v>
      </c>
      <c r="T276" s="1387"/>
      <c r="U276" s="96">
        <v>61</v>
      </c>
      <c r="V276" s="97">
        <v>41719469</v>
      </c>
      <c r="W276" s="97">
        <v>42216326</v>
      </c>
      <c r="X276" s="618" t="s">
        <v>1179</v>
      </c>
      <c r="Y276" s="618" t="s">
        <v>1179</v>
      </c>
      <c r="Z276" s="100">
        <v>2.16E-9</v>
      </c>
      <c r="AA276" s="1386"/>
      <c r="AB276" s="55" t="s">
        <v>230</v>
      </c>
      <c r="AC276" s="100">
        <v>2.1580000000000002E-9</v>
      </c>
      <c r="AE276" s="906">
        <v>-1.7999999999999999E-2</v>
      </c>
      <c r="AF276" s="906">
        <v>3.0000000000000001E-3</v>
      </c>
      <c r="AG276" s="557">
        <v>5.5329100000000001E-9</v>
      </c>
    </row>
    <row r="277" spans="1:33" ht="26" x14ac:dyDescent="0.15">
      <c r="A277" s="51" t="s">
        <v>1183</v>
      </c>
      <c r="B277" s="96">
        <v>3</v>
      </c>
      <c r="C277" s="97">
        <v>38552250</v>
      </c>
      <c r="D277" s="96" t="s">
        <v>237</v>
      </c>
      <c r="E277" s="116">
        <v>0.5665</v>
      </c>
      <c r="F277" s="98">
        <v>1.3055859304365534E-2</v>
      </c>
      <c r="G277" s="117">
        <v>2.2517867030640796E-3</v>
      </c>
      <c r="H277" s="614">
        <v>5.798</v>
      </c>
      <c r="I277" s="118">
        <v>6.7029999999999997E-9</v>
      </c>
      <c r="J277" s="97">
        <v>414343</v>
      </c>
      <c r="K277" s="101" t="s">
        <v>1184</v>
      </c>
      <c r="L277" s="55" t="s">
        <v>230</v>
      </c>
      <c r="M277" s="97">
        <v>-14487</v>
      </c>
      <c r="N277" s="875" t="s">
        <v>33406</v>
      </c>
      <c r="O277" s="51" t="s">
        <v>8</v>
      </c>
      <c r="P277" s="51" t="s">
        <v>8</v>
      </c>
      <c r="Q277" s="51" t="s">
        <v>8</v>
      </c>
      <c r="R277" s="51" t="s">
        <v>8</v>
      </c>
      <c r="S277" s="367" t="s">
        <v>230</v>
      </c>
      <c r="T277" s="1387"/>
      <c r="U277" s="96">
        <v>9</v>
      </c>
      <c r="V277" s="97">
        <v>38435023</v>
      </c>
      <c r="W277" s="97">
        <v>38574491</v>
      </c>
      <c r="X277" s="618" t="s">
        <v>1183</v>
      </c>
      <c r="Y277" s="618" t="s">
        <v>1183</v>
      </c>
      <c r="Z277" s="100">
        <v>6.72E-9</v>
      </c>
      <c r="AA277" s="1386"/>
      <c r="AB277" s="55" t="s">
        <v>230</v>
      </c>
      <c r="AC277" s="100">
        <v>6.72E-9</v>
      </c>
      <c r="AE277" s="906">
        <v>1.4E-2</v>
      </c>
      <c r="AF277" s="906">
        <v>2E-3</v>
      </c>
      <c r="AG277" s="557">
        <v>1.27746E-8</v>
      </c>
    </row>
    <row r="278" spans="1:33" s="695" customFormat="1" ht="39" x14ac:dyDescent="0.2">
      <c r="A278" s="51" t="s">
        <v>1185</v>
      </c>
      <c r="B278" s="96">
        <v>7</v>
      </c>
      <c r="C278" s="97">
        <v>27600634</v>
      </c>
      <c r="D278" s="96" t="s">
        <v>237</v>
      </c>
      <c r="E278" s="116">
        <v>0.7238</v>
      </c>
      <c r="F278" s="98">
        <v>1.4402958391924871E-2</v>
      </c>
      <c r="G278" s="117">
        <v>2.4957474253898583E-3</v>
      </c>
      <c r="H278" s="614">
        <v>5.7709999999999999</v>
      </c>
      <c r="I278" s="118">
        <v>7.8670000000000002E-9</v>
      </c>
      <c r="J278" s="97">
        <v>414343</v>
      </c>
      <c r="K278" s="101" t="s">
        <v>822</v>
      </c>
      <c r="L278" s="55" t="s">
        <v>230</v>
      </c>
      <c r="M278" s="97">
        <v>-35575</v>
      </c>
      <c r="N278" s="875" t="s">
        <v>33407</v>
      </c>
      <c r="O278" s="51" t="s">
        <v>1186</v>
      </c>
      <c r="P278" s="92" t="s">
        <v>1187</v>
      </c>
      <c r="Q278" s="92" t="s">
        <v>302</v>
      </c>
      <c r="R278" s="51" t="s">
        <v>8</v>
      </c>
      <c r="S278" s="367" t="s">
        <v>230</v>
      </c>
      <c r="T278" s="1387"/>
      <c r="U278" s="283">
        <v>25</v>
      </c>
      <c r="V278" s="653">
        <v>27555597</v>
      </c>
      <c r="W278" s="653">
        <v>27878077</v>
      </c>
      <c r="X278" s="618" t="s">
        <v>1185</v>
      </c>
      <c r="Y278" s="618" t="s">
        <v>1185</v>
      </c>
      <c r="Z278" s="654">
        <v>6.0900000000000003E-9</v>
      </c>
      <c r="AA278" s="1386"/>
      <c r="AB278" s="618" t="s">
        <v>230</v>
      </c>
      <c r="AC278" s="654">
        <v>6.0879999999999997E-9</v>
      </c>
      <c r="AD278" s="647"/>
      <c r="AE278" s="645">
        <v>1.4999999999999999E-2</v>
      </c>
      <c r="AF278" s="645">
        <v>3.0000000000000001E-3</v>
      </c>
      <c r="AG278" s="647">
        <v>2.2385499999999999E-8</v>
      </c>
    </row>
    <row r="279" spans="1:33" s="695" customFormat="1" ht="26" x14ac:dyDescent="0.2">
      <c r="A279" s="51" t="s">
        <v>1188</v>
      </c>
      <c r="B279" s="96">
        <v>3</v>
      </c>
      <c r="C279" s="97">
        <v>161307316</v>
      </c>
      <c r="D279" s="96" t="s">
        <v>228</v>
      </c>
      <c r="E279" s="116">
        <v>0.41670000000000001</v>
      </c>
      <c r="F279" s="98">
        <v>-1.305763602774943E-2</v>
      </c>
      <c r="G279" s="117">
        <v>2.2634141147078227E-3</v>
      </c>
      <c r="H279" s="614">
        <v>-5.7690000000000001</v>
      </c>
      <c r="I279" s="118">
        <v>7.9959999999999993E-9</v>
      </c>
      <c r="J279" s="97">
        <v>414343</v>
      </c>
      <c r="K279" s="101" t="s">
        <v>932</v>
      </c>
      <c r="L279" s="55" t="s">
        <v>235</v>
      </c>
      <c r="M279" s="97">
        <v>-159927</v>
      </c>
      <c r="N279" s="875" t="s">
        <v>33310</v>
      </c>
      <c r="O279" s="92" t="s">
        <v>1189</v>
      </c>
      <c r="P279" s="92" t="s">
        <v>1190</v>
      </c>
      <c r="Q279" s="92" t="s">
        <v>302</v>
      </c>
      <c r="R279" s="51" t="s">
        <v>8</v>
      </c>
      <c r="S279" s="367" t="s">
        <v>230</v>
      </c>
      <c r="T279" s="1387"/>
      <c r="U279" s="283">
        <v>13</v>
      </c>
      <c r="V279" s="653">
        <v>161148946</v>
      </c>
      <c r="W279" s="653">
        <v>161375580</v>
      </c>
      <c r="X279" s="618" t="s">
        <v>1188</v>
      </c>
      <c r="Y279" s="618" t="s">
        <v>1188</v>
      </c>
      <c r="Z279" s="654">
        <v>7.9799999999999993E-9</v>
      </c>
      <c r="AA279" s="1386"/>
      <c r="AB279" s="618" t="s">
        <v>230</v>
      </c>
      <c r="AC279" s="654">
        <v>7.9840000000000006E-9</v>
      </c>
      <c r="AD279" s="647"/>
      <c r="AE279" s="645">
        <v>-1.2E-2</v>
      </c>
      <c r="AF279" s="645">
        <v>2E-3</v>
      </c>
      <c r="AG279" s="647">
        <v>4.9395499999999998E-7</v>
      </c>
    </row>
    <row r="280" spans="1:33" s="695" customFormat="1" ht="26" x14ac:dyDescent="0.2">
      <c r="A280" s="51" t="s">
        <v>1191</v>
      </c>
      <c r="B280" s="96">
        <v>14</v>
      </c>
      <c r="C280" s="97">
        <v>57283968</v>
      </c>
      <c r="D280" s="96" t="s">
        <v>228</v>
      </c>
      <c r="E280" s="116">
        <v>0.32700000000000001</v>
      </c>
      <c r="F280" s="98">
        <v>-1.3708469477699827E-2</v>
      </c>
      <c r="G280" s="117">
        <v>2.3787037094742023E-3</v>
      </c>
      <c r="H280" s="614">
        <v>-5.7629999999999999</v>
      </c>
      <c r="I280" s="118">
        <v>8.2540000000000007E-9</v>
      </c>
      <c r="J280" s="97">
        <v>414343</v>
      </c>
      <c r="K280" s="101" t="s">
        <v>1192</v>
      </c>
      <c r="L280" s="55" t="s">
        <v>235</v>
      </c>
      <c r="M280" s="97">
        <v>-16543</v>
      </c>
      <c r="N280" s="875" t="s">
        <v>33408</v>
      </c>
      <c r="O280" s="51" t="s">
        <v>8</v>
      </c>
      <c r="P280" s="51" t="s">
        <v>8</v>
      </c>
      <c r="Q280" s="51" t="s">
        <v>8</v>
      </c>
      <c r="R280" s="51" t="s">
        <v>8</v>
      </c>
      <c r="S280" s="367" t="s">
        <v>230</v>
      </c>
      <c r="T280" s="1387"/>
      <c r="U280" s="283">
        <v>42</v>
      </c>
      <c r="V280" s="653">
        <v>57269825</v>
      </c>
      <c r="W280" s="653">
        <v>57292728</v>
      </c>
      <c r="X280" s="618" t="s">
        <v>1191</v>
      </c>
      <c r="Y280" s="618" t="s">
        <v>1191</v>
      </c>
      <c r="Z280" s="654">
        <v>8.2700000000000006E-9</v>
      </c>
      <c r="AA280" s="1386"/>
      <c r="AB280" s="618" t="s">
        <v>230</v>
      </c>
      <c r="AC280" s="654">
        <v>8.2740000000000002E-9</v>
      </c>
      <c r="AD280" s="647"/>
      <c r="AE280" s="645">
        <v>-1.2999999999999999E-2</v>
      </c>
      <c r="AF280" s="645">
        <v>3.0000000000000001E-3</v>
      </c>
      <c r="AG280" s="647">
        <v>1.948E-7</v>
      </c>
    </row>
    <row r="281" spans="1:33" s="695" customFormat="1" ht="26" x14ac:dyDescent="0.2">
      <c r="A281" s="51" t="s">
        <v>1193</v>
      </c>
      <c r="B281" s="96">
        <v>7</v>
      </c>
      <c r="C281" s="97">
        <v>2002733</v>
      </c>
      <c r="D281" s="96" t="s">
        <v>228</v>
      </c>
      <c r="E281" s="116">
        <v>0.80700000000000005</v>
      </c>
      <c r="F281" s="98">
        <v>-1.6232816648616817E-2</v>
      </c>
      <c r="G281" s="117">
        <v>2.8275242376967109E-3</v>
      </c>
      <c r="H281" s="614">
        <v>-5.7409999999999997</v>
      </c>
      <c r="I281" s="118">
        <v>9.4140000000000008E-9</v>
      </c>
      <c r="J281" s="97">
        <v>414343</v>
      </c>
      <c r="K281" s="101" t="s">
        <v>1194</v>
      </c>
      <c r="L281" s="55" t="s">
        <v>230</v>
      </c>
      <c r="M281" s="97">
        <v>-147305</v>
      </c>
      <c r="N281" s="875" t="s">
        <v>33409</v>
      </c>
      <c r="O281" s="92" t="s">
        <v>1195</v>
      </c>
      <c r="P281" s="51" t="s">
        <v>1196</v>
      </c>
      <c r="Q281" s="51" t="s">
        <v>233</v>
      </c>
      <c r="R281" s="51" t="s">
        <v>8</v>
      </c>
      <c r="S281" s="367" t="s">
        <v>230</v>
      </c>
      <c r="T281" s="1387"/>
      <c r="U281" s="283">
        <v>23</v>
      </c>
      <c r="V281" s="653">
        <v>1873756</v>
      </c>
      <c r="W281" s="653">
        <v>2110517</v>
      </c>
      <c r="X281" s="618" t="s">
        <v>1193</v>
      </c>
      <c r="Y281" s="618" t="s">
        <v>1193</v>
      </c>
      <c r="Z281" s="654">
        <v>9.4199999999999993E-9</v>
      </c>
      <c r="AA281" s="1386"/>
      <c r="AB281" s="618" t="s">
        <v>230</v>
      </c>
      <c r="AC281" s="654">
        <v>9.425E-9</v>
      </c>
      <c r="AD281" s="647"/>
      <c r="AE281" s="645">
        <v>-1.2999999999999999E-2</v>
      </c>
      <c r="AF281" s="645">
        <v>3.0000000000000001E-3</v>
      </c>
      <c r="AG281" s="647">
        <v>2.4854600000000001E-5</v>
      </c>
    </row>
    <row r="282" spans="1:33" s="695" customFormat="1" ht="39" x14ac:dyDescent="0.2">
      <c r="A282" s="51" t="s">
        <v>1197</v>
      </c>
      <c r="B282" s="96">
        <v>17</v>
      </c>
      <c r="C282" s="97">
        <v>79419025</v>
      </c>
      <c r="D282" s="96" t="s">
        <v>237</v>
      </c>
      <c r="E282" s="116">
        <v>0.3629</v>
      </c>
      <c r="F282" s="98">
        <v>1.3307061384232736E-2</v>
      </c>
      <c r="G282" s="117">
        <v>2.3207292264096156E-3</v>
      </c>
      <c r="H282" s="614">
        <v>5.734</v>
      </c>
      <c r="I282" s="118">
        <v>9.8000000000000001E-9</v>
      </c>
      <c r="J282" s="97">
        <v>414343</v>
      </c>
      <c r="K282" s="101" t="s">
        <v>1198</v>
      </c>
      <c r="L282" s="55" t="s">
        <v>230</v>
      </c>
      <c r="M282" s="97">
        <v>-45485</v>
      </c>
      <c r="N282" s="875" t="s">
        <v>33410</v>
      </c>
      <c r="O282" s="51" t="s">
        <v>1199</v>
      </c>
      <c r="P282" s="51" t="s">
        <v>8</v>
      </c>
      <c r="Q282" s="51" t="s">
        <v>8</v>
      </c>
      <c r="R282" s="51" t="s">
        <v>8</v>
      </c>
      <c r="S282" s="367" t="s">
        <v>230</v>
      </c>
      <c r="T282" s="1387"/>
      <c r="U282" s="283">
        <v>55</v>
      </c>
      <c r="V282" s="653">
        <v>79409189</v>
      </c>
      <c r="W282" s="653">
        <v>79426756</v>
      </c>
      <c r="X282" s="618" t="s">
        <v>1197</v>
      </c>
      <c r="Y282" s="618" t="s">
        <v>1197</v>
      </c>
      <c r="Z282" s="654">
        <v>9.8199999999999996E-9</v>
      </c>
      <c r="AA282" s="1386"/>
      <c r="AB282" s="618" t="s">
        <v>230</v>
      </c>
      <c r="AC282" s="654">
        <v>9.8229999999999997E-9</v>
      </c>
      <c r="AD282" s="647"/>
      <c r="AE282" s="645">
        <v>1.2E-2</v>
      </c>
      <c r="AF282" s="645">
        <v>3.0000000000000001E-3</v>
      </c>
      <c r="AG282" s="647">
        <v>1.58371E-6</v>
      </c>
    </row>
    <row r="283" spans="1:33" s="695" customFormat="1" ht="26" x14ac:dyDescent="0.2">
      <c r="A283" s="51" t="s">
        <v>1200</v>
      </c>
      <c r="B283" s="96">
        <v>9</v>
      </c>
      <c r="C283" s="97">
        <v>136918139</v>
      </c>
      <c r="D283" s="96" t="s">
        <v>228</v>
      </c>
      <c r="E283" s="116">
        <v>0.73060000000000003</v>
      </c>
      <c r="F283" s="98">
        <v>-1.4384780032727227E-2</v>
      </c>
      <c r="G283" s="117">
        <v>2.5152614150598402E-3</v>
      </c>
      <c r="H283" s="614">
        <v>-5.7190000000000003</v>
      </c>
      <c r="I283" s="118">
        <v>1.07E-8</v>
      </c>
      <c r="J283" s="97">
        <v>414343</v>
      </c>
      <c r="K283" s="101" t="s">
        <v>1201</v>
      </c>
      <c r="L283" s="55" t="s">
        <v>230</v>
      </c>
      <c r="M283" s="97">
        <v>-22712</v>
      </c>
      <c r="N283" s="875" t="s">
        <v>33411</v>
      </c>
      <c r="O283" s="51" t="s">
        <v>8</v>
      </c>
      <c r="P283" s="51" t="s">
        <v>8</v>
      </c>
      <c r="Q283" s="51" t="s">
        <v>8</v>
      </c>
      <c r="R283" s="51" t="s">
        <v>8</v>
      </c>
      <c r="S283" s="367" t="s">
        <v>230</v>
      </c>
      <c r="T283" s="1387"/>
      <c r="U283" s="283">
        <v>33</v>
      </c>
      <c r="V283" s="653">
        <v>136876021</v>
      </c>
      <c r="W283" s="653">
        <v>136925744</v>
      </c>
      <c r="X283" s="618" t="s">
        <v>1200</v>
      </c>
      <c r="Y283" s="618" t="s">
        <v>1200</v>
      </c>
      <c r="Z283" s="654">
        <v>1.0600000000000001E-8</v>
      </c>
      <c r="AA283" s="1386"/>
      <c r="AB283" s="618" t="s">
        <v>230</v>
      </c>
      <c r="AC283" s="654">
        <v>1.056E-8</v>
      </c>
      <c r="AD283" s="647"/>
      <c r="AE283" s="645">
        <v>-1.2999999999999999E-2</v>
      </c>
      <c r="AF283" s="645">
        <v>3.0000000000000001E-3</v>
      </c>
      <c r="AG283" s="647">
        <v>3.5756499999999998E-6</v>
      </c>
    </row>
    <row r="284" spans="1:33" s="695" customFormat="1" ht="104" x14ac:dyDescent="0.2">
      <c r="A284" s="51" t="s">
        <v>1202</v>
      </c>
      <c r="B284" s="96">
        <v>4</v>
      </c>
      <c r="C284" s="97">
        <v>100313350</v>
      </c>
      <c r="D284" s="96" t="s">
        <v>237</v>
      </c>
      <c r="E284" s="116">
        <v>0.9829</v>
      </c>
      <c r="F284" s="98">
        <v>-4.9208171515948036E-2</v>
      </c>
      <c r="G284" s="117">
        <v>8.6073415280650753E-3</v>
      </c>
      <c r="H284" s="614">
        <v>-5.7169999999999996</v>
      </c>
      <c r="I284" s="118">
        <v>1.083E-8</v>
      </c>
      <c r="J284" s="97">
        <v>414343</v>
      </c>
      <c r="K284" s="101" t="s">
        <v>1203</v>
      </c>
      <c r="L284" s="55" t="s">
        <v>235</v>
      </c>
      <c r="M284" s="97">
        <v>20068</v>
      </c>
      <c r="N284" s="875" t="s">
        <v>33412</v>
      </c>
      <c r="O284" s="51" t="s">
        <v>8</v>
      </c>
      <c r="P284" s="51" t="s">
        <v>8</v>
      </c>
      <c r="Q284" s="51" t="s">
        <v>8</v>
      </c>
      <c r="R284" s="51" t="s">
        <v>8</v>
      </c>
      <c r="S284" s="367" t="s">
        <v>235</v>
      </c>
      <c r="T284" s="1387"/>
      <c r="U284" s="283">
        <v>16</v>
      </c>
      <c r="V284" s="653">
        <v>99465096</v>
      </c>
      <c r="W284" s="653">
        <v>100437801</v>
      </c>
      <c r="X284" s="618" t="s">
        <v>32886</v>
      </c>
      <c r="Y284" s="618" t="s">
        <v>32959</v>
      </c>
      <c r="Z284" s="654" t="s">
        <v>32960</v>
      </c>
      <c r="AA284" s="1386"/>
      <c r="AB284" s="618" t="s">
        <v>235</v>
      </c>
      <c r="AC284" s="654" t="s">
        <v>172</v>
      </c>
      <c r="AD284" s="647"/>
      <c r="AE284" s="645">
        <v>-1.0999999999999999E-2</v>
      </c>
      <c r="AF284" s="645">
        <v>8.9999999999999993E-3</v>
      </c>
      <c r="AG284" s="647">
        <v>0.25228699999999998</v>
      </c>
    </row>
    <row r="285" spans="1:33" s="695" customFormat="1" ht="39" x14ac:dyDescent="0.2">
      <c r="A285" s="51" t="s">
        <v>1204</v>
      </c>
      <c r="B285" s="96">
        <v>9</v>
      </c>
      <c r="C285" s="97">
        <v>129954334</v>
      </c>
      <c r="D285" s="96" t="s">
        <v>228</v>
      </c>
      <c r="E285" s="116">
        <v>0.57420000000000004</v>
      </c>
      <c r="F285" s="98">
        <v>1.2831995274231749E-2</v>
      </c>
      <c r="G285" s="117">
        <v>2.2567701854083271E-3</v>
      </c>
      <c r="H285" s="614">
        <v>5.6859999999999999</v>
      </c>
      <c r="I285" s="118">
        <v>1.301E-8</v>
      </c>
      <c r="J285" s="97">
        <v>414343</v>
      </c>
      <c r="K285" s="101" t="s">
        <v>9862</v>
      </c>
      <c r="L285" s="55" t="s">
        <v>235</v>
      </c>
      <c r="M285" s="97">
        <v>32416</v>
      </c>
      <c r="N285" s="875" t="s">
        <v>33413</v>
      </c>
      <c r="O285" s="51" t="s">
        <v>8</v>
      </c>
      <c r="P285" s="51" t="s">
        <v>8</v>
      </c>
      <c r="Q285" s="51" t="s">
        <v>8</v>
      </c>
      <c r="R285" s="51" t="s">
        <v>8</v>
      </c>
      <c r="S285" s="367" t="s">
        <v>230</v>
      </c>
      <c r="T285" s="1387"/>
      <c r="U285" s="283">
        <v>32</v>
      </c>
      <c r="V285" s="653">
        <v>129954334</v>
      </c>
      <c r="W285" s="653">
        <v>129954334</v>
      </c>
      <c r="X285" s="618" t="s">
        <v>1204</v>
      </c>
      <c r="Y285" s="618" t="s">
        <v>1204</v>
      </c>
      <c r="Z285" s="654">
        <v>1.28E-8</v>
      </c>
      <c r="AA285" s="1386"/>
      <c r="AB285" s="618" t="s">
        <v>230</v>
      </c>
      <c r="AC285" s="654">
        <v>1.282E-8</v>
      </c>
      <c r="AD285" s="647"/>
      <c r="AE285" s="645">
        <v>1.2E-2</v>
      </c>
      <c r="AF285" s="645">
        <v>2E-3</v>
      </c>
      <c r="AG285" s="647">
        <v>1.3987099999999999E-6</v>
      </c>
    </row>
    <row r="286" spans="1:33" s="695" customFormat="1" ht="26" x14ac:dyDescent="0.2">
      <c r="A286" s="51" t="s">
        <v>1206</v>
      </c>
      <c r="B286" s="96">
        <v>3</v>
      </c>
      <c r="C286" s="97">
        <v>101206163</v>
      </c>
      <c r="D286" s="96" t="s">
        <v>237</v>
      </c>
      <c r="E286" s="116">
        <v>2.29E-2</v>
      </c>
      <c r="F286" s="98">
        <v>-4.2417138359570256E-2</v>
      </c>
      <c r="G286" s="117">
        <v>7.4599258458618103E-3</v>
      </c>
      <c r="H286" s="614">
        <v>-5.6859999999999999</v>
      </c>
      <c r="I286" s="118">
        <v>1.301E-8</v>
      </c>
      <c r="J286" s="97">
        <v>414343</v>
      </c>
      <c r="K286" s="101" t="s">
        <v>7711</v>
      </c>
      <c r="L286" s="55" t="s">
        <v>235</v>
      </c>
      <c r="M286" s="97">
        <v>74517</v>
      </c>
      <c r="N286" s="875" t="s">
        <v>33414</v>
      </c>
      <c r="O286" s="51" t="s">
        <v>1208</v>
      </c>
      <c r="P286" s="51" t="s">
        <v>8</v>
      </c>
      <c r="Q286" s="51" t="s">
        <v>8</v>
      </c>
      <c r="R286" s="51" t="s">
        <v>8</v>
      </c>
      <c r="S286" s="367" t="s">
        <v>230</v>
      </c>
      <c r="T286" s="1387"/>
      <c r="U286" s="283">
        <v>12</v>
      </c>
      <c r="V286" s="653">
        <v>100893355</v>
      </c>
      <c r="W286" s="653">
        <v>101206163</v>
      </c>
      <c r="X286" s="618" t="s">
        <v>1206</v>
      </c>
      <c r="Y286" s="618" t="s">
        <v>1206</v>
      </c>
      <c r="Z286" s="654">
        <v>1.3000000000000001E-8</v>
      </c>
      <c r="AA286" s="1386"/>
      <c r="AB286" s="618" t="s">
        <v>230</v>
      </c>
      <c r="AC286" s="654">
        <v>1.302E-8</v>
      </c>
      <c r="AD286" s="647"/>
      <c r="AE286" s="645">
        <v>-3.6999999999999998E-2</v>
      </c>
      <c r="AF286" s="645">
        <v>8.0000000000000002E-3</v>
      </c>
      <c r="AG286" s="647">
        <v>3.4548599999999999E-6</v>
      </c>
    </row>
    <row r="287" spans="1:33" s="695" customFormat="1" ht="26" x14ac:dyDescent="0.2">
      <c r="A287" s="51" t="s">
        <v>1209</v>
      </c>
      <c r="B287" s="96">
        <v>11</v>
      </c>
      <c r="C287" s="97">
        <v>113267218</v>
      </c>
      <c r="D287" s="96" t="s">
        <v>237</v>
      </c>
      <c r="E287" s="116">
        <v>0.50819999999999999</v>
      </c>
      <c r="F287" s="98">
        <v>-1.2622424305260253E-2</v>
      </c>
      <c r="G287" s="117">
        <v>2.2320821052626439E-3</v>
      </c>
      <c r="H287" s="614">
        <v>-5.6550000000000002</v>
      </c>
      <c r="I287" s="118">
        <v>1.557E-8</v>
      </c>
      <c r="J287" s="97">
        <v>414343</v>
      </c>
      <c r="K287" s="101" t="s">
        <v>1210</v>
      </c>
      <c r="L287" s="55" t="s">
        <v>230</v>
      </c>
      <c r="M287" s="97">
        <v>-8705</v>
      </c>
      <c r="N287" s="875" t="s">
        <v>33415</v>
      </c>
      <c r="O287" s="51" t="s">
        <v>8</v>
      </c>
      <c r="P287" s="51" t="s">
        <v>8</v>
      </c>
      <c r="Q287" s="51" t="s">
        <v>8</v>
      </c>
      <c r="R287" s="51" t="s">
        <v>1211</v>
      </c>
      <c r="S287" s="367" t="s">
        <v>230</v>
      </c>
      <c r="T287" s="1387"/>
      <c r="U287" s="283">
        <v>38</v>
      </c>
      <c r="V287" s="653">
        <v>113199146</v>
      </c>
      <c r="W287" s="653">
        <v>113748991</v>
      </c>
      <c r="X287" s="618" t="s">
        <v>32962</v>
      </c>
      <c r="Y287" s="618" t="s">
        <v>32963</v>
      </c>
      <c r="Z287" s="654" t="s">
        <v>32964</v>
      </c>
      <c r="AA287" s="1386"/>
      <c r="AB287" s="618" t="s">
        <v>235</v>
      </c>
      <c r="AC287" s="654" t="s">
        <v>172</v>
      </c>
      <c r="AD287" s="647"/>
      <c r="AE287" s="645">
        <v>-8.0000000000000002E-3</v>
      </c>
      <c r="AF287" s="645">
        <v>2E-3</v>
      </c>
      <c r="AG287" s="647">
        <v>1.1771500000000001E-3</v>
      </c>
    </row>
    <row r="288" spans="1:33" s="695" customFormat="1" ht="104" x14ac:dyDescent="0.2">
      <c r="A288" s="51" t="s">
        <v>1212</v>
      </c>
      <c r="B288" s="96">
        <v>4</v>
      </c>
      <c r="C288" s="97">
        <v>99632322</v>
      </c>
      <c r="D288" s="96" t="s">
        <v>237</v>
      </c>
      <c r="E288" s="116">
        <v>0.4425</v>
      </c>
      <c r="F288" s="98">
        <v>1.267581133877289E-2</v>
      </c>
      <c r="G288" s="117">
        <v>2.2466875822000866E-3</v>
      </c>
      <c r="H288" s="614">
        <v>5.6420000000000003</v>
      </c>
      <c r="I288" s="118">
        <v>1.6849999999999999E-8</v>
      </c>
      <c r="J288" s="97">
        <v>414343</v>
      </c>
      <c r="K288" s="101" t="s">
        <v>1071</v>
      </c>
      <c r="L288" s="55" t="s">
        <v>235</v>
      </c>
      <c r="M288" s="97">
        <v>167285</v>
      </c>
      <c r="N288" s="875" t="s">
        <v>33416</v>
      </c>
      <c r="O288" s="51" t="s">
        <v>8</v>
      </c>
      <c r="P288" s="51" t="s">
        <v>8</v>
      </c>
      <c r="Q288" s="51" t="s">
        <v>8</v>
      </c>
      <c r="R288" s="51" t="s">
        <v>8</v>
      </c>
      <c r="S288" s="367" t="s">
        <v>230</v>
      </c>
      <c r="T288" s="1387"/>
      <c r="U288" s="283">
        <v>16</v>
      </c>
      <c r="V288" s="653">
        <v>99465096</v>
      </c>
      <c r="W288" s="653">
        <v>100437801</v>
      </c>
      <c r="X288" s="618" t="s">
        <v>32886</v>
      </c>
      <c r="Y288" s="618" t="s">
        <v>32959</v>
      </c>
      <c r="Z288" s="654" t="s">
        <v>32960</v>
      </c>
      <c r="AA288" s="1386"/>
      <c r="AB288" s="618" t="s">
        <v>235</v>
      </c>
      <c r="AC288" s="654" t="s">
        <v>172</v>
      </c>
      <c r="AD288" s="647"/>
      <c r="AE288" s="645">
        <v>-1.6E-2</v>
      </c>
      <c r="AF288" s="645">
        <v>4.0000000000000001E-3</v>
      </c>
      <c r="AG288" s="647">
        <v>3.0276600000000001E-5</v>
      </c>
    </row>
    <row r="289" spans="1:33" s="695" customFormat="1" ht="26" x14ac:dyDescent="0.2">
      <c r="A289" s="51" t="s">
        <v>1213</v>
      </c>
      <c r="B289" s="96">
        <v>5</v>
      </c>
      <c r="C289" s="97">
        <v>87714704</v>
      </c>
      <c r="D289" s="96" t="s">
        <v>237</v>
      </c>
      <c r="E289" s="116">
        <v>0.8841</v>
      </c>
      <c r="F289" s="98">
        <v>-1.9668100864447566E-2</v>
      </c>
      <c r="G289" s="117">
        <v>3.4860157505224327E-3</v>
      </c>
      <c r="H289" s="614">
        <v>-5.6420000000000003</v>
      </c>
      <c r="I289" s="118">
        <v>1.6849999999999999E-8</v>
      </c>
      <c r="J289" s="97">
        <v>414343</v>
      </c>
      <c r="K289" s="101" t="s">
        <v>1214</v>
      </c>
      <c r="L289" s="55" t="s">
        <v>235</v>
      </c>
      <c r="M289" s="97">
        <v>-229254</v>
      </c>
      <c r="N289" s="875" t="s">
        <v>33417</v>
      </c>
      <c r="O289" s="51" t="s">
        <v>1215</v>
      </c>
      <c r="P289" s="51" t="s">
        <v>8</v>
      </c>
      <c r="Q289" s="51" t="s">
        <v>8</v>
      </c>
      <c r="R289" s="51" t="s">
        <v>8</v>
      </c>
      <c r="S289" s="367" t="s">
        <v>230</v>
      </c>
      <c r="T289" s="1387"/>
      <c r="U289" s="283">
        <v>20</v>
      </c>
      <c r="V289" s="653">
        <v>87467351</v>
      </c>
      <c r="W289" s="653">
        <v>87932809</v>
      </c>
      <c r="X289" s="618" t="s">
        <v>32887</v>
      </c>
      <c r="Y289" s="618" t="s">
        <v>1106</v>
      </c>
      <c r="Z289" s="654">
        <v>1.0799999999999999E-11</v>
      </c>
      <c r="AA289" s="1386"/>
      <c r="AB289" s="618" t="s">
        <v>235</v>
      </c>
      <c r="AC289" s="654" t="s">
        <v>172</v>
      </c>
      <c r="AD289" s="647"/>
      <c r="AE289" s="645">
        <v>1E-3</v>
      </c>
      <c r="AF289" s="645">
        <v>2E-3</v>
      </c>
      <c r="AG289" s="647">
        <v>0.65101600000000004</v>
      </c>
    </row>
    <row r="290" spans="1:33" s="695" customFormat="1" ht="26" x14ac:dyDescent="0.2">
      <c r="A290" s="51" t="s">
        <v>1216</v>
      </c>
      <c r="B290" s="96">
        <v>4</v>
      </c>
      <c r="C290" s="97">
        <v>143508339</v>
      </c>
      <c r="D290" s="96" t="s">
        <v>228</v>
      </c>
      <c r="E290" s="116">
        <v>0.13819999999999999</v>
      </c>
      <c r="F290" s="98">
        <v>-1.8201020572319353E-2</v>
      </c>
      <c r="G290" s="117">
        <v>3.2334376571894396E-3</v>
      </c>
      <c r="H290" s="614">
        <v>-5.6289999999999996</v>
      </c>
      <c r="I290" s="118">
        <v>1.8119999999999999E-8</v>
      </c>
      <c r="J290" s="97">
        <v>414343</v>
      </c>
      <c r="K290" s="101" t="s">
        <v>787</v>
      </c>
      <c r="L290" s="55" t="s">
        <v>230</v>
      </c>
      <c r="M290" s="97">
        <v>-559158</v>
      </c>
      <c r="N290" s="875" t="s">
        <v>33418</v>
      </c>
      <c r="O290" s="92" t="s">
        <v>1217</v>
      </c>
      <c r="P290" s="51" t="s">
        <v>1218</v>
      </c>
      <c r="Q290" s="51" t="s">
        <v>233</v>
      </c>
      <c r="R290" s="51" t="s">
        <v>8</v>
      </c>
      <c r="S290" s="367" t="s">
        <v>230</v>
      </c>
      <c r="T290" s="1387"/>
      <c r="U290" s="283">
        <v>19</v>
      </c>
      <c r="V290" s="653">
        <v>143487451</v>
      </c>
      <c r="W290" s="653">
        <v>143623427</v>
      </c>
      <c r="X290" s="618" t="s">
        <v>1216</v>
      </c>
      <c r="Y290" s="618" t="s">
        <v>32966</v>
      </c>
      <c r="Z290" s="654">
        <v>1.81E-8</v>
      </c>
      <c r="AA290" s="1386"/>
      <c r="AB290" s="618" t="s">
        <v>235</v>
      </c>
      <c r="AC290" s="654" t="s">
        <v>172</v>
      </c>
      <c r="AD290" s="647"/>
      <c r="AE290" s="645">
        <v>1.2999999999999999E-2</v>
      </c>
      <c r="AF290" s="645">
        <v>3.0000000000000001E-3</v>
      </c>
      <c r="AG290" s="647">
        <v>5.4754600000000001E-6</v>
      </c>
    </row>
    <row r="291" spans="1:33" s="695" customFormat="1" ht="39" x14ac:dyDescent="0.2">
      <c r="A291" s="51" t="s">
        <v>1219</v>
      </c>
      <c r="B291" s="96">
        <v>16</v>
      </c>
      <c r="C291" s="97">
        <v>7348161</v>
      </c>
      <c r="D291" s="96" t="s">
        <v>237</v>
      </c>
      <c r="E291" s="116">
        <v>0.23749999999999999</v>
      </c>
      <c r="F291" s="98">
        <v>1.476050702976278E-2</v>
      </c>
      <c r="G291" s="117">
        <v>2.6222254449747347E-3</v>
      </c>
      <c r="H291" s="614">
        <v>5.6289999999999996</v>
      </c>
      <c r="I291" s="118">
        <v>1.8119999999999999E-8</v>
      </c>
      <c r="J291" s="97">
        <v>414343</v>
      </c>
      <c r="K291" s="101" t="s">
        <v>5748</v>
      </c>
      <c r="L291" s="55" t="s">
        <v>235</v>
      </c>
      <c r="M291" s="97">
        <v>1271341</v>
      </c>
      <c r="N291" s="875" t="s">
        <v>33291</v>
      </c>
      <c r="O291" s="51" t="s">
        <v>1220</v>
      </c>
      <c r="P291" s="51" t="s">
        <v>8</v>
      </c>
      <c r="Q291" s="51" t="s">
        <v>8</v>
      </c>
      <c r="R291" s="51" t="s">
        <v>438</v>
      </c>
      <c r="S291" s="367" t="s">
        <v>230</v>
      </c>
      <c r="T291" s="1387"/>
      <c r="U291" s="283">
        <v>47</v>
      </c>
      <c r="V291" s="653">
        <v>7324960</v>
      </c>
      <c r="W291" s="653">
        <v>7354318</v>
      </c>
      <c r="X291" s="618" t="s">
        <v>1219</v>
      </c>
      <c r="Y291" s="618" t="s">
        <v>1219</v>
      </c>
      <c r="Z291" s="654">
        <v>1.8299999999999998E-8</v>
      </c>
      <c r="AA291" s="1386"/>
      <c r="AB291" s="618" t="s">
        <v>230</v>
      </c>
      <c r="AC291" s="654">
        <v>1.8329999999999999E-8</v>
      </c>
      <c r="AD291" s="647"/>
      <c r="AE291" s="645">
        <v>-1.7999999999999999E-2</v>
      </c>
      <c r="AF291" s="645">
        <v>4.0000000000000001E-3</v>
      </c>
      <c r="AG291" s="647">
        <v>3.1925800000000001E-7</v>
      </c>
    </row>
    <row r="292" spans="1:33" s="695" customFormat="1" ht="39" x14ac:dyDescent="0.2">
      <c r="A292" s="51" t="s">
        <v>1221</v>
      </c>
      <c r="B292" s="96">
        <v>16</v>
      </c>
      <c r="C292" s="97">
        <v>13747803</v>
      </c>
      <c r="D292" s="96" t="s">
        <v>265</v>
      </c>
      <c r="E292" s="116">
        <v>0.22520000000000001</v>
      </c>
      <c r="F292" s="98">
        <v>1.4976000730779123E-2</v>
      </c>
      <c r="G292" s="117">
        <v>2.6714236052049808E-3</v>
      </c>
      <c r="H292" s="614">
        <v>5.6059999999999999</v>
      </c>
      <c r="I292" s="118">
        <v>2.0669999999999999E-8</v>
      </c>
      <c r="J292" s="97">
        <v>414343</v>
      </c>
      <c r="K292" s="101" t="s">
        <v>1222</v>
      </c>
      <c r="L292" s="55" t="s">
        <v>235</v>
      </c>
      <c r="M292" s="97">
        <v>266211</v>
      </c>
      <c r="N292" s="875" t="s">
        <v>33419</v>
      </c>
      <c r="O292" s="92" t="s">
        <v>1223</v>
      </c>
      <c r="P292" s="51" t="s">
        <v>8</v>
      </c>
      <c r="Q292" s="51" t="s">
        <v>8</v>
      </c>
      <c r="R292" s="51" t="s">
        <v>1224</v>
      </c>
      <c r="S292" s="367" t="s">
        <v>230</v>
      </c>
      <c r="T292" s="1387"/>
      <c r="U292" s="283">
        <v>48</v>
      </c>
      <c r="V292" s="653">
        <v>13730867</v>
      </c>
      <c r="W292" s="653">
        <v>13761333</v>
      </c>
      <c r="X292" s="618" t="s">
        <v>1221</v>
      </c>
      <c r="Y292" s="618" t="s">
        <v>32967</v>
      </c>
      <c r="Z292" s="654">
        <v>2.0899999999999999E-8</v>
      </c>
      <c r="AA292" s="1386"/>
      <c r="AB292" s="618" t="s">
        <v>235</v>
      </c>
      <c r="AC292" s="654" t="s">
        <v>172</v>
      </c>
      <c r="AD292" s="647"/>
      <c r="AE292" s="645">
        <v>1.4E-2</v>
      </c>
      <c r="AF292" s="645">
        <v>3.0000000000000001E-3</v>
      </c>
      <c r="AG292" s="647">
        <v>2.0796E-6</v>
      </c>
    </row>
    <row r="293" spans="1:33" s="695" customFormat="1" ht="26" x14ac:dyDescent="0.2">
      <c r="A293" s="51" t="s">
        <v>1225</v>
      </c>
      <c r="B293" s="96">
        <v>7</v>
      </c>
      <c r="C293" s="97">
        <v>20824614</v>
      </c>
      <c r="D293" s="96" t="s">
        <v>228</v>
      </c>
      <c r="E293" s="116">
        <v>0.29949999999999999</v>
      </c>
      <c r="F293" s="98">
        <v>-1.3633174102994182E-2</v>
      </c>
      <c r="G293" s="117">
        <v>2.4362355437802328E-3</v>
      </c>
      <c r="H293" s="614">
        <v>-5.5960000000000001</v>
      </c>
      <c r="I293" s="118">
        <v>2.194E-8</v>
      </c>
      <c r="J293" s="97">
        <v>414343</v>
      </c>
      <c r="K293" s="101" t="s">
        <v>1226</v>
      </c>
      <c r="L293" s="55" t="s">
        <v>230</v>
      </c>
      <c r="M293" s="97">
        <v>-2720</v>
      </c>
      <c r="N293" s="875" t="s">
        <v>33420</v>
      </c>
      <c r="O293" s="51" t="s">
        <v>8</v>
      </c>
      <c r="P293" s="51" t="s">
        <v>8</v>
      </c>
      <c r="Q293" s="51" t="s">
        <v>8</v>
      </c>
      <c r="R293" s="51" t="s">
        <v>8</v>
      </c>
      <c r="S293" s="367" t="s">
        <v>230</v>
      </c>
      <c r="T293" s="1387"/>
      <c r="U293" s="283">
        <v>24</v>
      </c>
      <c r="V293" s="653">
        <v>20818439</v>
      </c>
      <c r="W293" s="653">
        <v>20826452</v>
      </c>
      <c r="X293" s="618" t="s">
        <v>1225</v>
      </c>
      <c r="Y293" s="618" t="s">
        <v>1225</v>
      </c>
      <c r="Z293" s="654">
        <v>1.6899999999999999E-8</v>
      </c>
      <c r="AA293" s="1386"/>
      <c r="AB293" s="618" t="s">
        <v>230</v>
      </c>
      <c r="AC293" s="654">
        <v>1.6940000000000001E-8</v>
      </c>
      <c r="AD293" s="647"/>
      <c r="AE293" s="645">
        <v>-1.2999999999999999E-2</v>
      </c>
      <c r="AF293" s="645">
        <v>3.0000000000000001E-3</v>
      </c>
      <c r="AG293" s="647">
        <v>3.3705999999999998E-7</v>
      </c>
    </row>
    <row r="294" spans="1:33" ht="26" x14ac:dyDescent="0.15">
      <c r="A294" s="51" t="s">
        <v>1227</v>
      </c>
      <c r="B294" s="96">
        <v>11</v>
      </c>
      <c r="C294" s="97">
        <v>116102388</v>
      </c>
      <c r="D294" s="96" t="s">
        <v>228</v>
      </c>
      <c r="E294" s="116">
        <v>0.13689999999999999</v>
      </c>
      <c r="F294" s="98">
        <v>-1.816632927357319E-2</v>
      </c>
      <c r="G294" s="117">
        <v>3.2463061603954951E-3</v>
      </c>
      <c r="H294" s="614">
        <v>-5.5960000000000001</v>
      </c>
      <c r="I294" s="118">
        <v>2.194E-8</v>
      </c>
      <c r="J294" s="97">
        <v>414343</v>
      </c>
      <c r="K294" s="101" t="s">
        <v>826</v>
      </c>
      <c r="L294" s="55" t="s">
        <v>235</v>
      </c>
      <c r="M294" s="97">
        <v>516498</v>
      </c>
      <c r="N294" s="875" t="s">
        <v>33272</v>
      </c>
      <c r="O294" s="51" t="s">
        <v>8</v>
      </c>
      <c r="P294" s="51" t="s">
        <v>8</v>
      </c>
      <c r="Q294" s="51" t="s">
        <v>8</v>
      </c>
      <c r="R294" s="51" t="s">
        <v>8</v>
      </c>
      <c r="S294" s="367" t="s">
        <v>230</v>
      </c>
      <c r="T294" s="1387"/>
      <c r="U294" s="96">
        <v>39</v>
      </c>
      <c r="V294" s="97">
        <v>116073667</v>
      </c>
      <c r="W294" s="97">
        <v>116102388</v>
      </c>
      <c r="X294" s="618" t="s">
        <v>1227</v>
      </c>
      <c r="Y294" s="618" t="s">
        <v>1227</v>
      </c>
      <c r="Z294" s="100">
        <v>2.3400000000000001E-8</v>
      </c>
      <c r="AA294" s="1386"/>
      <c r="AB294" s="55" t="s">
        <v>230</v>
      </c>
      <c r="AC294" s="100">
        <v>2.3429999999999999E-8</v>
      </c>
      <c r="AE294" s="906">
        <v>-1.7999999999999999E-2</v>
      </c>
      <c r="AF294" s="906">
        <v>4.0000000000000001E-3</v>
      </c>
      <c r="AG294" s="557">
        <v>2.3934199999999997E-7</v>
      </c>
    </row>
    <row r="295" spans="1:33" ht="39" x14ac:dyDescent="0.15">
      <c r="A295" s="51" t="s">
        <v>1228</v>
      </c>
      <c r="B295" s="96">
        <v>7</v>
      </c>
      <c r="C295" s="97">
        <v>127759841</v>
      </c>
      <c r="D295" s="96" t="s">
        <v>228</v>
      </c>
      <c r="E295" s="116">
        <v>0.42049999999999998</v>
      </c>
      <c r="F295" s="98">
        <v>-1.2627371841059366E-2</v>
      </c>
      <c r="G295" s="117">
        <v>2.260539176702357E-3</v>
      </c>
      <c r="H295" s="614">
        <v>-5.5860000000000003</v>
      </c>
      <c r="I295" s="118">
        <v>2.3210000000000001E-8</v>
      </c>
      <c r="J295" s="97">
        <v>414343</v>
      </c>
      <c r="K295" s="101" t="s">
        <v>1229</v>
      </c>
      <c r="L295" s="55" t="s">
        <v>235</v>
      </c>
      <c r="M295" s="97">
        <v>-92717</v>
      </c>
      <c r="N295" s="875" t="s">
        <v>33421</v>
      </c>
      <c r="O295" s="92" t="s">
        <v>1230</v>
      </c>
      <c r="P295" s="51" t="s">
        <v>8</v>
      </c>
      <c r="Q295" s="51" t="s">
        <v>8</v>
      </c>
      <c r="R295" s="51" t="s">
        <v>281</v>
      </c>
      <c r="S295" s="367" t="s">
        <v>230</v>
      </c>
      <c r="T295" s="1387"/>
      <c r="U295" s="96">
        <v>28</v>
      </c>
      <c r="V295" s="97">
        <v>127677336</v>
      </c>
      <c r="W295" s="97">
        <v>127788296</v>
      </c>
      <c r="X295" s="618" t="s">
        <v>1228</v>
      </c>
      <c r="Y295" s="618" t="s">
        <v>1228</v>
      </c>
      <c r="Z295" s="100">
        <v>2.33E-8</v>
      </c>
      <c r="AA295" s="1386"/>
      <c r="AB295" s="55" t="s">
        <v>230</v>
      </c>
      <c r="AC295" s="100">
        <v>2.3260000000000001E-8</v>
      </c>
      <c r="AE295" s="906">
        <v>-1.0999999999999999E-2</v>
      </c>
      <c r="AF295" s="906">
        <v>2E-3</v>
      </c>
      <c r="AG295" s="557">
        <v>6.5591399999999999E-6</v>
      </c>
    </row>
    <row r="296" spans="1:33" ht="26" x14ac:dyDescent="0.15">
      <c r="A296" s="51" t="s">
        <v>1231</v>
      </c>
      <c r="B296" s="96">
        <v>9</v>
      </c>
      <c r="C296" s="97">
        <v>77074097</v>
      </c>
      <c r="D296" s="96" t="s">
        <v>228</v>
      </c>
      <c r="E296" s="116">
        <v>5.2299999999999999E-2</v>
      </c>
      <c r="F296" s="98">
        <v>2.7908384654990258E-2</v>
      </c>
      <c r="G296" s="117">
        <v>5.0122817268301477E-3</v>
      </c>
      <c r="H296" s="614">
        <v>5.5679999999999996</v>
      </c>
      <c r="I296" s="118">
        <v>2.5749999999999999E-8</v>
      </c>
      <c r="J296" s="97">
        <v>414343</v>
      </c>
      <c r="K296" s="101" t="s">
        <v>1232</v>
      </c>
      <c r="L296" s="55" t="s">
        <v>235</v>
      </c>
      <c r="M296" s="97">
        <v>38155</v>
      </c>
      <c r="N296" s="875" t="s">
        <v>33422</v>
      </c>
      <c r="O296" s="51" t="s">
        <v>8</v>
      </c>
      <c r="P296" s="51" t="s">
        <v>8</v>
      </c>
      <c r="Q296" s="51" t="s">
        <v>8</v>
      </c>
      <c r="R296" s="51" t="s">
        <v>8</v>
      </c>
      <c r="S296" s="367" t="s">
        <v>230</v>
      </c>
      <c r="T296" s="1387"/>
      <c r="U296" s="96">
        <v>30</v>
      </c>
      <c r="V296" s="97">
        <v>77074097</v>
      </c>
      <c r="W296" s="97">
        <v>77074097</v>
      </c>
      <c r="X296" s="618" t="s">
        <v>1231</v>
      </c>
      <c r="Y296" s="618" t="s">
        <v>1231</v>
      </c>
      <c r="Z296" s="100">
        <v>2.5799999999999999E-8</v>
      </c>
      <c r="AA296" s="1386"/>
      <c r="AB296" s="55" t="s">
        <v>230</v>
      </c>
      <c r="AC296" s="100">
        <v>2.5799999999999999E-8</v>
      </c>
      <c r="AE296" s="906">
        <v>2.4E-2</v>
      </c>
      <c r="AF296" s="906">
        <v>5.0000000000000001E-3</v>
      </c>
      <c r="AG296" s="557">
        <v>9.6951800000000002E-6</v>
      </c>
    </row>
    <row r="297" spans="1:33" ht="26" x14ac:dyDescent="0.15">
      <c r="A297" s="51" t="s">
        <v>1233</v>
      </c>
      <c r="B297" s="96">
        <v>11</v>
      </c>
      <c r="C297" s="97">
        <v>113661349</v>
      </c>
      <c r="D297" s="96" t="s">
        <v>237</v>
      </c>
      <c r="E297" s="116">
        <v>0.51490000000000002</v>
      </c>
      <c r="F297" s="98">
        <v>-1.2396358643977706E-2</v>
      </c>
      <c r="G297" s="117">
        <v>2.2327735309758119E-3</v>
      </c>
      <c r="H297" s="614">
        <v>-5.5519999999999996</v>
      </c>
      <c r="I297" s="118">
        <v>2.8279999999999999E-8</v>
      </c>
      <c r="J297" s="97">
        <v>414343</v>
      </c>
      <c r="K297" s="101" t="s">
        <v>1234</v>
      </c>
      <c r="L297" s="55" t="s">
        <v>235</v>
      </c>
      <c r="M297" s="97">
        <v>7248</v>
      </c>
      <c r="N297" s="875" t="s">
        <v>33423</v>
      </c>
      <c r="O297" s="51" t="s">
        <v>8</v>
      </c>
      <c r="P297" s="51" t="s">
        <v>8</v>
      </c>
      <c r="Q297" s="51" t="s">
        <v>8</v>
      </c>
      <c r="R297" s="51" t="s">
        <v>8</v>
      </c>
      <c r="S297" s="367" t="s">
        <v>230</v>
      </c>
      <c r="T297" s="1387"/>
      <c r="U297" s="96">
        <v>38</v>
      </c>
      <c r="V297" s="97">
        <v>113199146</v>
      </c>
      <c r="W297" s="97">
        <v>113748991</v>
      </c>
      <c r="X297" s="618" t="s">
        <v>32962</v>
      </c>
      <c r="Y297" s="618" t="s">
        <v>32963</v>
      </c>
      <c r="Z297" s="100" t="s">
        <v>32964</v>
      </c>
      <c r="AA297" s="1386"/>
      <c r="AB297" s="55" t="s">
        <v>230</v>
      </c>
      <c r="AC297" s="100">
        <v>5.3050000000000002E-9</v>
      </c>
      <c r="AE297" s="906">
        <v>-0.01</v>
      </c>
      <c r="AF297" s="906">
        <v>2E-3</v>
      </c>
      <c r="AG297" s="557">
        <v>2.9479999999999999E-5</v>
      </c>
    </row>
    <row r="298" spans="1:33" ht="26" x14ac:dyDescent="0.15">
      <c r="A298" s="51" t="s">
        <v>1235</v>
      </c>
      <c r="B298" s="96">
        <v>11</v>
      </c>
      <c r="C298" s="97">
        <v>17832000</v>
      </c>
      <c r="D298" s="96" t="s">
        <v>237</v>
      </c>
      <c r="E298" s="116">
        <v>0.46939999999999998</v>
      </c>
      <c r="F298" s="98">
        <v>1.2380583578636264E-2</v>
      </c>
      <c r="G298" s="117">
        <v>2.2359731946245739E-3</v>
      </c>
      <c r="H298" s="614">
        <v>5.5369999999999999</v>
      </c>
      <c r="I298" s="118">
        <v>3.0810000000000003E-8</v>
      </c>
      <c r="J298" s="97">
        <v>414343</v>
      </c>
      <c r="K298" s="101" t="s">
        <v>1236</v>
      </c>
      <c r="L298" s="55" t="s">
        <v>230</v>
      </c>
      <c r="M298" s="97">
        <v>-22405</v>
      </c>
      <c r="N298" s="875" t="s">
        <v>33424</v>
      </c>
      <c r="O298" s="51" t="s">
        <v>8</v>
      </c>
      <c r="P298" s="51" t="s">
        <v>8</v>
      </c>
      <c r="Q298" s="51" t="s">
        <v>8</v>
      </c>
      <c r="R298" s="51" t="s">
        <v>8</v>
      </c>
      <c r="S298" s="367" t="s">
        <v>230</v>
      </c>
      <c r="T298" s="1387"/>
      <c r="U298" s="96">
        <v>36</v>
      </c>
      <c r="V298" s="97">
        <v>17804998</v>
      </c>
      <c r="W298" s="97">
        <v>17852452</v>
      </c>
      <c r="X298" s="618" t="s">
        <v>1235</v>
      </c>
      <c r="Y298" s="618" t="s">
        <v>1235</v>
      </c>
      <c r="Z298" s="100">
        <v>3.0799999999999998E-8</v>
      </c>
      <c r="AA298" s="1386"/>
      <c r="AB298" s="55" t="s">
        <v>230</v>
      </c>
      <c r="AC298" s="100">
        <v>3.0799999999999998E-8</v>
      </c>
      <c r="AE298" s="906">
        <v>1.4E-2</v>
      </c>
      <c r="AF298" s="906">
        <v>2E-3</v>
      </c>
      <c r="AG298" s="557">
        <v>2.1405499999999999E-8</v>
      </c>
    </row>
    <row r="299" spans="1:33" ht="39" x14ac:dyDescent="0.15">
      <c r="A299" s="51" t="s">
        <v>1237</v>
      </c>
      <c r="B299" s="96">
        <v>9</v>
      </c>
      <c r="C299" s="97">
        <v>108755622</v>
      </c>
      <c r="D299" s="96" t="s">
        <v>237</v>
      </c>
      <c r="E299" s="116">
        <v>0.25430000000000003</v>
      </c>
      <c r="F299" s="98">
        <v>-1.4134835681369485E-2</v>
      </c>
      <c r="G299" s="117">
        <v>2.5625155332431987E-3</v>
      </c>
      <c r="H299" s="614">
        <v>-5.516</v>
      </c>
      <c r="I299" s="118">
        <v>3.4599999999999999E-8</v>
      </c>
      <c r="J299" s="97">
        <v>414343</v>
      </c>
      <c r="K299" s="101" t="s">
        <v>1238</v>
      </c>
      <c r="L299" s="55" t="s">
        <v>235</v>
      </c>
      <c r="M299" s="97">
        <v>-298816</v>
      </c>
      <c r="N299" s="875" t="s">
        <v>33425</v>
      </c>
      <c r="O299" s="51" t="s">
        <v>8</v>
      </c>
      <c r="P299" s="51" t="s">
        <v>8</v>
      </c>
      <c r="Q299" s="51" t="s">
        <v>8</v>
      </c>
      <c r="R299" s="51" t="s">
        <v>8</v>
      </c>
      <c r="S299" s="367" t="s">
        <v>230</v>
      </c>
      <c r="T299" s="1387"/>
      <c r="U299" s="96">
        <v>31</v>
      </c>
      <c r="V299" s="97">
        <v>108755622</v>
      </c>
      <c r="W299" s="97">
        <v>108755622</v>
      </c>
      <c r="X299" s="618" t="s">
        <v>1237</v>
      </c>
      <c r="Y299" s="618" t="s">
        <v>1237</v>
      </c>
      <c r="Z299" s="100">
        <v>3.47E-8</v>
      </c>
      <c r="AA299" s="1386"/>
      <c r="AB299" s="55" t="s">
        <v>230</v>
      </c>
      <c r="AC299" s="100">
        <v>3.4720000000000003E-8</v>
      </c>
      <c r="AE299" s="906">
        <v>-1.2999999999999999E-2</v>
      </c>
      <c r="AF299" s="906">
        <v>3.0000000000000001E-3</v>
      </c>
      <c r="AG299" s="557">
        <v>2.9586200000000001E-6</v>
      </c>
    </row>
    <row r="300" spans="1:33" ht="26" x14ac:dyDescent="0.15">
      <c r="A300" s="51" t="s">
        <v>1239</v>
      </c>
      <c r="B300" s="96">
        <v>18</v>
      </c>
      <c r="C300" s="97">
        <v>21074922</v>
      </c>
      <c r="D300" s="96" t="s">
        <v>237</v>
      </c>
      <c r="E300" s="116">
        <v>0.34610000000000002</v>
      </c>
      <c r="F300" s="98">
        <v>-1.2924593384016518E-2</v>
      </c>
      <c r="G300" s="117">
        <v>2.3456612312189691E-3</v>
      </c>
      <c r="H300" s="614">
        <v>-5.51</v>
      </c>
      <c r="I300" s="118">
        <v>3.5870000000000003E-8</v>
      </c>
      <c r="J300" s="97">
        <v>414343</v>
      </c>
      <c r="K300" s="101" t="s">
        <v>1240</v>
      </c>
      <c r="L300" s="55" t="s">
        <v>235</v>
      </c>
      <c r="M300" s="97">
        <v>8512</v>
      </c>
      <c r="N300" s="875" t="s">
        <v>33426</v>
      </c>
      <c r="O300" s="51" t="s">
        <v>8</v>
      </c>
      <c r="P300" s="51" t="s">
        <v>8</v>
      </c>
      <c r="Q300" s="51" t="s">
        <v>8</v>
      </c>
      <c r="R300" s="51" t="s">
        <v>8</v>
      </c>
      <c r="S300" s="367" t="s">
        <v>230</v>
      </c>
      <c r="T300" s="1387"/>
      <c r="U300" s="96">
        <v>56</v>
      </c>
      <c r="V300" s="97">
        <v>21074255</v>
      </c>
      <c r="W300" s="97">
        <v>21165163</v>
      </c>
      <c r="X300" s="618" t="s">
        <v>1239</v>
      </c>
      <c r="Y300" s="618" t="s">
        <v>1239</v>
      </c>
      <c r="Z300" s="100">
        <v>3.5899999999999997E-8</v>
      </c>
      <c r="AA300" s="1386"/>
      <c r="AB300" s="55" t="s">
        <v>230</v>
      </c>
      <c r="AC300" s="100">
        <v>3.592E-8</v>
      </c>
      <c r="AE300" s="906">
        <v>-1.4E-2</v>
      </c>
      <c r="AF300" s="906">
        <v>3.0000000000000001E-3</v>
      </c>
      <c r="AG300" s="557">
        <v>1.80166E-8</v>
      </c>
    </row>
    <row r="301" spans="1:33" ht="26" x14ac:dyDescent="0.15">
      <c r="A301" s="51" t="s">
        <v>1241</v>
      </c>
      <c r="B301" s="96">
        <v>5</v>
      </c>
      <c r="C301" s="97">
        <v>144316672</v>
      </c>
      <c r="D301" s="96" t="s">
        <v>237</v>
      </c>
      <c r="E301" s="116">
        <v>0.88270000000000004</v>
      </c>
      <c r="F301" s="98">
        <v>1.9045690276077294E-2</v>
      </c>
      <c r="G301" s="117">
        <v>3.4678969912740882E-3</v>
      </c>
      <c r="H301" s="614">
        <v>5.492</v>
      </c>
      <c r="I301" s="118">
        <v>3.9650000000000001E-8</v>
      </c>
      <c r="J301" s="97">
        <v>414343</v>
      </c>
      <c r="K301" s="101" t="s">
        <v>1242</v>
      </c>
      <c r="L301" s="55" t="s">
        <v>235</v>
      </c>
      <c r="M301" s="97">
        <v>-766235</v>
      </c>
      <c r="N301" s="875" t="s">
        <v>33427</v>
      </c>
      <c r="O301" s="51" t="s">
        <v>8</v>
      </c>
      <c r="P301" s="51" t="s">
        <v>8</v>
      </c>
      <c r="Q301" s="51" t="s">
        <v>8</v>
      </c>
      <c r="R301" s="51" t="s">
        <v>8</v>
      </c>
      <c r="S301" s="367" t="s">
        <v>230</v>
      </c>
      <c r="T301" s="1387"/>
      <c r="U301" s="96">
        <v>21</v>
      </c>
      <c r="V301" s="97">
        <v>143909633</v>
      </c>
      <c r="W301" s="97">
        <v>144371857</v>
      </c>
      <c r="X301" s="618" t="s">
        <v>1241</v>
      </c>
      <c r="Y301" s="618" t="s">
        <v>1241</v>
      </c>
      <c r="Z301" s="100">
        <v>3.9799999999999999E-8</v>
      </c>
      <c r="AA301" s="1386"/>
      <c r="AB301" s="55" t="s">
        <v>230</v>
      </c>
      <c r="AC301" s="100">
        <v>3.9790000000000001E-8</v>
      </c>
      <c r="AE301" s="906">
        <v>1.7000000000000001E-2</v>
      </c>
      <c r="AF301" s="906">
        <v>4.0000000000000001E-3</v>
      </c>
      <c r="AG301" s="557">
        <v>8.6648599999999996E-6</v>
      </c>
    </row>
    <row r="302" spans="1:33" ht="26" x14ac:dyDescent="0.15">
      <c r="A302" s="51" t="s">
        <v>1243</v>
      </c>
      <c r="B302" s="96">
        <v>12</v>
      </c>
      <c r="C302" s="97">
        <v>50263148</v>
      </c>
      <c r="D302" s="96" t="s">
        <v>237</v>
      </c>
      <c r="E302" s="116">
        <v>0.38419999999999999</v>
      </c>
      <c r="F302" s="98">
        <v>-1.2576571579233262E-2</v>
      </c>
      <c r="G302" s="117">
        <v>2.2941575299586393E-3</v>
      </c>
      <c r="H302" s="614">
        <v>-5.4820000000000002</v>
      </c>
      <c r="I302" s="118">
        <v>4.2160000000000002E-8</v>
      </c>
      <c r="J302" s="97">
        <v>414343</v>
      </c>
      <c r="K302" s="101" t="s">
        <v>1244</v>
      </c>
      <c r="L302" s="55" t="s">
        <v>230</v>
      </c>
      <c r="M302" s="97">
        <v>-2469</v>
      </c>
      <c r="N302" s="875" t="s">
        <v>33428</v>
      </c>
      <c r="O302" s="51" t="s">
        <v>8</v>
      </c>
      <c r="P302" s="51" t="s">
        <v>8</v>
      </c>
      <c r="Q302" s="51" t="s">
        <v>8</v>
      </c>
      <c r="R302" s="51" t="s">
        <v>1245</v>
      </c>
      <c r="S302" s="367" t="s">
        <v>230</v>
      </c>
      <c r="T302" s="1387"/>
      <c r="U302" s="96">
        <v>41</v>
      </c>
      <c r="V302" s="97">
        <v>50208261</v>
      </c>
      <c r="W302" s="97">
        <v>50285780</v>
      </c>
      <c r="X302" s="618" t="s">
        <v>1243</v>
      </c>
      <c r="Y302" s="618" t="s">
        <v>1243</v>
      </c>
      <c r="Z302" s="100">
        <v>4.21E-8</v>
      </c>
      <c r="AA302" s="1386"/>
      <c r="AB302" s="55" t="s">
        <v>230</v>
      </c>
      <c r="AC302" s="100">
        <v>4.2090000000000002E-8</v>
      </c>
      <c r="AE302" s="906">
        <v>1.2E-2</v>
      </c>
      <c r="AF302" s="906">
        <v>3.0000000000000001E-3</v>
      </c>
      <c r="AG302" s="557">
        <v>4.1403799999999997E-6</v>
      </c>
    </row>
    <row r="303" spans="1:33" ht="26" x14ac:dyDescent="0.15">
      <c r="A303" s="51" t="s">
        <v>1246</v>
      </c>
      <c r="B303" s="96">
        <v>15</v>
      </c>
      <c r="C303" s="97">
        <v>49288078</v>
      </c>
      <c r="D303" s="96" t="s">
        <v>228</v>
      </c>
      <c r="E303" s="116">
        <v>0.36840000000000001</v>
      </c>
      <c r="F303" s="98">
        <v>1.2681771331777489E-2</v>
      </c>
      <c r="G303" s="117">
        <v>2.3133475614333251E-3</v>
      </c>
      <c r="H303" s="614">
        <v>5.4820000000000002</v>
      </c>
      <c r="I303" s="118">
        <v>4.2160000000000002E-8</v>
      </c>
      <c r="J303" s="97">
        <v>414343</v>
      </c>
      <c r="K303" s="101" t="s">
        <v>1247</v>
      </c>
      <c r="L303" s="55" t="s">
        <v>230</v>
      </c>
      <c r="M303" s="97">
        <v>-7243</v>
      </c>
      <c r="N303" s="875" t="s">
        <v>33429</v>
      </c>
      <c r="O303" s="51" t="s">
        <v>8</v>
      </c>
      <c r="P303" s="51" t="s">
        <v>8</v>
      </c>
      <c r="Q303" s="51" t="s">
        <v>8</v>
      </c>
      <c r="R303" s="51" t="s">
        <v>8</v>
      </c>
      <c r="S303" s="367" t="s">
        <v>230</v>
      </c>
      <c r="T303" s="1387"/>
      <c r="U303" s="96">
        <v>44</v>
      </c>
      <c r="V303" s="97">
        <v>49260601</v>
      </c>
      <c r="W303" s="97">
        <v>49676712</v>
      </c>
      <c r="X303" s="618" t="s">
        <v>1246</v>
      </c>
      <c r="Y303" s="618" t="s">
        <v>1246</v>
      </c>
      <c r="Z303" s="100">
        <v>4.1899999999999998E-8</v>
      </c>
      <c r="AA303" s="1386"/>
      <c r="AB303" s="55" t="s">
        <v>230</v>
      </c>
      <c r="AC303" s="100">
        <v>4.1869999999999997E-8</v>
      </c>
      <c r="AE303" s="906">
        <v>-1.2E-2</v>
      </c>
      <c r="AF303" s="906">
        <v>2E-3</v>
      </c>
      <c r="AG303" s="557">
        <v>8.9066700000000004E-7</v>
      </c>
    </row>
    <row r="304" spans="1:33" ht="26" x14ac:dyDescent="0.15">
      <c r="A304" s="51" t="s">
        <v>1248</v>
      </c>
      <c r="B304" s="96">
        <v>17</v>
      </c>
      <c r="C304" s="97">
        <v>7733833</v>
      </c>
      <c r="D304" s="96" t="s">
        <v>237</v>
      </c>
      <c r="E304" s="116">
        <v>0.42109999999999997</v>
      </c>
      <c r="F304" s="98">
        <v>-1.2322056900712218E-2</v>
      </c>
      <c r="G304" s="117">
        <v>2.260098477753525E-3</v>
      </c>
      <c r="H304" s="614">
        <v>-5.452</v>
      </c>
      <c r="I304" s="118">
        <v>4.971E-8</v>
      </c>
      <c r="J304" s="97">
        <v>414343</v>
      </c>
      <c r="K304" s="101" t="s">
        <v>12803</v>
      </c>
      <c r="L304" s="55" t="s">
        <v>235</v>
      </c>
      <c r="M304" s="97">
        <v>3688</v>
      </c>
      <c r="N304" s="875" t="s">
        <v>33430</v>
      </c>
      <c r="O304" s="51" t="s">
        <v>8</v>
      </c>
      <c r="P304" s="51" t="s">
        <v>1250</v>
      </c>
      <c r="Q304" s="51" t="s">
        <v>233</v>
      </c>
      <c r="R304" s="51" t="s">
        <v>8</v>
      </c>
      <c r="S304" s="367" t="s">
        <v>230</v>
      </c>
      <c r="T304" s="1387"/>
      <c r="U304" s="96">
        <v>53</v>
      </c>
      <c r="V304" s="97">
        <v>7732351</v>
      </c>
      <c r="W304" s="97">
        <v>7759477</v>
      </c>
      <c r="X304" s="618" t="s">
        <v>1248</v>
      </c>
      <c r="Y304" s="618" t="s">
        <v>172</v>
      </c>
      <c r="Z304" s="100" t="s">
        <v>172</v>
      </c>
      <c r="AA304" s="1386"/>
      <c r="AB304" s="55" t="s">
        <v>235</v>
      </c>
      <c r="AC304" s="100" t="s">
        <v>172</v>
      </c>
      <c r="AE304" s="906">
        <v>1.2999999999999999E-2</v>
      </c>
      <c r="AF304" s="906">
        <v>3.0000000000000001E-3</v>
      </c>
      <c r="AG304" s="557">
        <v>3.73444E-6</v>
      </c>
    </row>
    <row r="305" spans="1:33" ht="26" x14ac:dyDescent="0.15">
      <c r="A305" s="51" t="s">
        <v>1251</v>
      </c>
      <c r="B305" s="96">
        <v>20</v>
      </c>
      <c r="C305" s="97">
        <v>24720026</v>
      </c>
      <c r="D305" s="96" t="s">
        <v>237</v>
      </c>
      <c r="E305" s="116">
        <v>0.65349999999999997</v>
      </c>
      <c r="F305" s="98">
        <v>1.2785072349657086E-2</v>
      </c>
      <c r="G305" s="117">
        <v>2.3450242754323343E-3</v>
      </c>
      <c r="H305" s="614">
        <v>5.452</v>
      </c>
      <c r="I305" s="118">
        <v>4.971E-8</v>
      </c>
      <c r="J305" s="97">
        <v>414343</v>
      </c>
      <c r="K305" s="101" t="s">
        <v>1252</v>
      </c>
      <c r="L305" s="55" t="s">
        <v>235</v>
      </c>
      <c r="M305" s="97">
        <v>209840</v>
      </c>
      <c r="N305" s="875" t="s">
        <v>33431</v>
      </c>
      <c r="O305" s="51" t="s">
        <v>8</v>
      </c>
      <c r="P305" s="51" t="s">
        <v>8</v>
      </c>
      <c r="Q305" s="51" t="s">
        <v>8</v>
      </c>
      <c r="R305" s="51" t="s">
        <v>8</v>
      </c>
      <c r="S305" s="367" t="s">
        <v>230</v>
      </c>
      <c r="T305" s="1387"/>
      <c r="U305" s="96">
        <v>60</v>
      </c>
      <c r="V305" s="97">
        <v>24719254</v>
      </c>
      <c r="W305" s="97">
        <v>25095244</v>
      </c>
      <c r="X305" s="618" t="s">
        <v>32888</v>
      </c>
      <c r="Y305" s="618" t="s">
        <v>1177</v>
      </c>
      <c r="Z305" s="100">
        <v>5.0099999999999999E-9</v>
      </c>
      <c r="AA305" s="1386"/>
      <c r="AB305" s="55" t="s">
        <v>235</v>
      </c>
      <c r="AC305" s="100" t="s">
        <v>172</v>
      </c>
      <c r="AE305" s="906">
        <v>1.0999999999999999E-2</v>
      </c>
      <c r="AF305" s="906">
        <v>3.0000000000000001E-3</v>
      </c>
      <c r="AG305" s="557">
        <v>6.8503000000000003E-6</v>
      </c>
    </row>
    <row r="306" spans="1:33" ht="26" x14ac:dyDescent="0.15">
      <c r="A306" s="560" t="s">
        <v>1253</v>
      </c>
      <c r="B306" s="561">
        <v>15</v>
      </c>
      <c r="C306" s="562">
        <v>57077558</v>
      </c>
      <c r="D306" s="561" t="s">
        <v>237</v>
      </c>
      <c r="E306" s="677">
        <v>0.77349999999999997</v>
      </c>
      <c r="F306" s="678">
        <v>1.4534943343317805E-2</v>
      </c>
      <c r="G306" s="679">
        <v>2.6659837386863177E-3</v>
      </c>
      <c r="H306" s="680">
        <v>5.452</v>
      </c>
      <c r="I306" s="681">
        <v>4.971E-8</v>
      </c>
      <c r="J306" s="562">
        <v>414343</v>
      </c>
      <c r="K306" s="682" t="s">
        <v>1254</v>
      </c>
      <c r="L306" s="683" t="s">
        <v>235</v>
      </c>
      <c r="M306" s="562">
        <v>133275</v>
      </c>
      <c r="N306" s="876" t="s">
        <v>33432</v>
      </c>
      <c r="O306" s="560" t="s">
        <v>8</v>
      </c>
      <c r="P306" s="560" t="s">
        <v>8</v>
      </c>
      <c r="Q306" s="560" t="s">
        <v>8</v>
      </c>
      <c r="R306" s="560" t="s">
        <v>8</v>
      </c>
      <c r="S306" s="1291" t="s">
        <v>230</v>
      </c>
      <c r="T306" s="1387"/>
      <c r="U306" s="561">
        <v>45</v>
      </c>
      <c r="V306" s="562">
        <v>56844967</v>
      </c>
      <c r="W306" s="562">
        <v>57260882</v>
      </c>
      <c r="X306" s="685" t="s">
        <v>1253</v>
      </c>
      <c r="Y306" s="685" t="s">
        <v>1253</v>
      </c>
      <c r="Z306" s="563">
        <v>4.9600000000000001E-8</v>
      </c>
      <c r="AA306" s="1386"/>
      <c r="AB306" s="683" t="s">
        <v>230</v>
      </c>
      <c r="AC306" s="563">
        <v>4.9590000000000003E-8</v>
      </c>
      <c r="AE306" s="900">
        <v>-1.2E-2</v>
      </c>
      <c r="AF306" s="900">
        <v>2E-3</v>
      </c>
      <c r="AG306" s="563">
        <v>8.6174399999999999E-7</v>
      </c>
    </row>
    <row r="307" spans="1:33" x14ac:dyDescent="0.15">
      <c r="A307" s="52"/>
      <c r="B307" s="555"/>
      <c r="C307" s="556"/>
      <c r="D307" s="555"/>
      <c r="E307" s="1298"/>
      <c r="F307" s="1299"/>
      <c r="G307" s="1300"/>
      <c r="H307" s="1301"/>
      <c r="I307" s="1302"/>
      <c r="J307" s="556"/>
      <c r="K307" s="901"/>
      <c r="L307" s="823"/>
      <c r="M307" s="556"/>
      <c r="N307" s="877"/>
      <c r="O307" s="52"/>
      <c r="P307" s="93"/>
      <c r="Q307" s="52"/>
      <c r="R307" s="52"/>
      <c r="S307" s="1276"/>
      <c r="T307" s="1386"/>
      <c r="U307" s="555"/>
      <c r="V307" s="556"/>
      <c r="W307" s="556"/>
      <c r="X307" s="1389"/>
      <c r="Y307" s="1389"/>
      <c r="Z307" s="647"/>
      <c r="AA307" s="1386"/>
      <c r="AB307" s="823"/>
      <c r="AC307" s="557"/>
    </row>
    <row r="308" spans="1:33" ht="15" x14ac:dyDescent="0.2">
      <c r="A308" s="1446" t="s">
        <v>33884</v>
      </c>
      <c r="B308" s="1446"/>
      <c r="C308" s="1446"/>
      <c r="D308" s="1446"/>
      <c r="E308" s="1446"/>
      <c r="F308" s="1446"/>
      <c r="G308" s="1446"/>
      <c r="H308" s="1446"/>
      <c r="I308" s="1446"/>
      <c r="J308" s="1446"/>
      <c r="K308" s="1446"/>
      <c r="L308" s="1446"/>
      <c r="M308" s="1446"/>
      <c r="N308" s="1446"/>
      <c r="O308" s="1446"/>
      <c r="P308" s="1446"/>
      <c r="Q308" s="1446"/>
      <c r="R308" s="1446"/>
      <c r="S308" s="1446"/>
      <c r="T308" s="1388"/>
      <c r="U308" s="1449" t="s">
        <v>33890</v>
      </c>
      <c r="V308" s="1451"/>
      <c r="W308" s="1451"/>
      <c r="X308" s="1451"/>
      <c r="Y308" s="1451"/>
      <c r="Z308" s="1451"/>
      <c r="AA308" s="1451"/>
      <c r="AB308" s="1451"/>
      <c r="AC308" s="1451"/>
      <c r="AD308" s="1451"/>
      <c r="AE308" s="1451"/>
      <c r="AF308" s="1451"/>
      <c r="AG308" s="1451"/>
    </row>
    <row r="309" spans="1:33" x14ac:dyDescent="0.15">
      <c r="A309" s="1447"/>
      <c r="B309" s="1447"/>
      <c r="C309" s="1447"/>
      <c r="D309" s="1447"/>
      <c r="E309" s="1447"/>
      <c r="F309" s="1447"/>
      <c r="G309" s="1447"/>
      <c r="H309" s="1447"/>
      <c r="I309" s="1447"/>
      <c r="J309" s="1447"/>
      <c r="K309" s="1447"/>
      <c r="L309" s="1447"/>
      <c r="M309" s="1447"/>
      <c r="N309" s="1447"/>
      <c r="O309" s="1447"/>
      <c r="P309" s="1447"/>
      <c r="Q309" s="1447"/>
      <c r="R309" s="1447"/>
      <c r="S309" s="1447"/>
      <c r="T309" s="1388"/>
      <c r="U309" s="1445" t="s">
        <v>33814</v>
      </c>
      <c r="V309" s="1445"/>
      <c r="W309" s="1445"/>
      <c r="X309" s="1445"/>
      <c r="Y309" s="1445"/>
      <c r="Z309" s="1445"/>
      <c r="AA309" s="243"/>
      <c r="AB309" s="1444" t="s">
        <v>33013</v>
      </c>
      <c r="AC309" s="1444"/>
      <c r="AD309" s="699"/>
      <c r="AE309" s="1444" t="s">
        <v>33780</v>
      </c>
      <c r="AF309" s="1444"/>
      <c r="AG309" s="1444"/>
    </row>
    <row r="310" spans="1:33" s="96" customFormat="1" ht="42" customHeight="1" x14ac:dyDescent="0.2">
      <c r="A310" s="636" t="s">
        <v>212</v>
      </c>
      <c r="B310" s="636" t="s">
        <v>213</v>
      </c>
      <c r="C310" s="637" t="s">
        <v>214</v>
      </c>
      <c r="D310" s="636" t="s">
        <v>215</v>
      </c>
      <c r="E310" s="669" t="s">
        <v>216</v>
      </c>
      <c r="F310" s="670" t="s">
        <v>217</v>
      </c>
      <c r="G310" s="671" t="s">
        <v>20</v>
      </c>
      <c r="H310" s="672" t="s">
        <v>218</v>
      </c>
      <c r="I310" s="673" t="s">
        <v>33012</v>
      </c>
      <c r="J310" s="637" t="s">
        <v>19</v>
      </c>
      <c r="K310" s="379" t="s">
        <v>219</v>
      </c>
      <c r="L310" s="379" t="s">
        <v>220</v>
      </c>
      <c r="M310" s="674" t="s">
        <v>221</v>
      </c>
      <c r="N310" s="874" t="s">
        <v>33067</v>
      </c>
      <c r="O310" s="379" t="s">
        <v>33789</v>
      </c>
      <c r="P310" s="642" t="s">
        <v>222</v>
      </c>
      <c r="Q310" s="675" t="s">
        <v>223</v>
      </c>
      <c r="R310" s="675" t="s">
        <v>2419</v>
      </c>
      <c r="S310" s="1383" t="s">
        <v>33813</v>
      </c>
      <c r="T310" s="1389"/>
      <c r="U310" s="1391" t="s">
        <v>33790</v>
      </c>
      <c r="V310" s="640" t="s">
        <v>33008</v>
      </c>
      <c r="W310" s="640" t="s">
        <v>33009</v>
      </c>
      <c r="X310" s="1394" t="s">
        <v>33815</v>
      </c>
      <c r="Y310" s="1394" t="s">
        <v>33792</v>
      </c>
      <c r="Z310" s="1391" t="s">
        <v>33791</v>
      </c>
      <c r="AA310" s="298"/>
      <c r="AB310" s="641" t="s">
        <v>32929</v>
      </c>
      <c r="AC310" s="676" t="s">
        <v>33010</v>
      </c>
      <c r="AD310" s="647"/>
      <c r="AE310" s="536" t="s">
        <v>33898</v>
      </c>
      <c r="AF310" s="536" t="s">
        <v>33897</v>
      </c>
      <c r="AG310" s="536" t="s">
        <v>33784</v>
      </c>
    </row>
    <row r="311" spans="1:33" ht="26" x14ac:dyDescent="0.15">
      <c r="A311" s="51" t="s">
        <v>1255</v>
      </c>
      <c r="B311" s="96">
        <v>11</v>
      </c>
      <c r="C311" s="97">
        <v>112911004</v>
      </c>
      <c r="D311" s="96" t="s">
        <v>228</v>
      </c>
      <c r="E311" s="116">
        <v>0.60950000000000004</v>
      </c>
      <c r="F311" s="98">
        <v>-2.9930086966915719E-2</v>
      </c>
      <c r="G311" s="117">
        <v>2.058890208909384E-3</v>
      </c>
      <c r="H311" s="99">
        <v>-14.537000000000001</v>
      </c>
      <c r="I311" s="118">
        <v>7.0990000000000002E-48</v>
      </c>
      <c r="J311" s="97">
        <v>518633</v>
      </c>
      <c r="K311" s="101" t="s">
        <v>1256</v>
      </c>
      <c r="L311" s="55" t="s">
        <v>230</v>
      </c>
      <c r="M311" s="97">
        <v>-79035</v>
      </c>
      <c r="N311" s="875" t="s">
        <v>33433</v>
      </c>
      <c r="O311" s="92" t="s">
        <v>1257</v>
      </c>
      <c r="P311" s="51" t="s">
        <v>1258</v>
      </c>
      <c r="Q311" s="51" t="s">
        <v>233</v>
      </c>
      <c r="R311" s="51" t="s">
        <v>1211</v>
      </c>
      <c r="S311" s="367" t="s">
        <v>235</v>
      </c>
      <c r="T311" s="1387"/>
      <c r="U311" s="96">
        <v>134</v>
      </c>
      <c r="V311" s="97">
        <v>112709813</v>
      </c>
      <c r="W311" s="97">
        <v>112991921</v>
      </c>
      <c r="X311" s="618" t="s">
        <v>32968</v>
      </c>
      <c r="Y311" s="618" t="s">
        <v>1255</v>
      </c>
      <c r="Z311" s="100">
        <v>1.27E-47</v>
      </c>
      <c r="AA311" s="1386"/>
      <c r="AB311" s="55" t="s">
        <v>230</v>
      </c>
      <c r="AC311" s="100">
        <v>1.268E-47</v>
      </c>
      <c r="AE311" s="906">
        <v>-2.5999999999999999E-2</v>
      </c>
      <c r="AF311" s="906">
        <v>2E-3</v>
      </c>
      <c r="AG311" s="557">
        <v>5.4197600000000003E-27</v>
      </c>
    </row>
    <row r="312" spans="1:33" ht="39" x14ac:dyDescent="0.15">
      <c r="A312" s="51" t="s">
        <v>1259</v>
      </c>
      <c r="B312" s="96">
        <v>2</v>
      </c>
      <c r="C312" s="97">
        <v>146113733</v>
      </c>
      <c r="D312" s="96" t="s">
        <v>228</v>
      </c>
      <c r="E312" s="116">
        <v>0.53280000000000005</v>
      </c>
      <c r="F312" s="98">
        <v>-2.2034987230822849E-2</v>
      </c>
      <c r="G312" s="117">
        <v>2.0132468918065646E-3</v>
      </c>
      <c r="H312" s="99">
        <v>-10.945</v>
      </c>
      <c r="I312" s="118">
        <v>6.9909999999999997E-28</v>
      </c>
      <c r="J312" s="97">
        <v>518633</v>
      </c>
      <c r="K312" s="101" t="s">
        <v>339</v>
      </c>
      <c r="L312" s="55" t="s">
        <v>235</v>
      </c>
      <c r="M312" s="97">
        <v>-971791</v>
      </c>
      <c r="N312" s="875" t="s">
        <v>33434</v>
      </c>
      <c r="O312" s="92" t="s">
        <v>1260</v>
      </c>
      <c r="P312" s="51" t="s">
        <v>8</v>
      </c>
      <c r="Q312" s="51" t="s">
        <v>8</v>
      </c>
      <c r="R312" s="119" t="s">
        <v>8</v>
      </c>
      <c r="S312" s="367" t="s">
        <v>230</v>
      </c>
      <c r="T312" s="1387"/>
      <c r="U312" s="96">
        <v>32</v>
      </c>
      <c r="V312" s="97">
        <v>145400317</v>
      </c>
      <c r="W312" s="97">
        <v>146302905</v>
      </c>
      <c r="X312" s="618" t="s">
        <v>32891</v>
      </c>
      <c r="Y312" s="618" t="s">
        <v>1259</v>
      </c>
      <c r="Z312" s="100">
        <v>2.2699999999999998E-28</v>
      </c>
      <c r="AA312" s="1386"/>
      <c r="AB312" s="55" t="s">
        <v>230</v>
      </c>
      <c r="AC312" s="100">
        <v>2.2730000000000002E-28</v>
      </c>
      <c r="AE312" s="906">
        <v>-1.4E-2</v>
      </c>
      <c r="AF312" s="906">
        <v>2E-3</v>
      </c>
      <c r="AG312" s="557">
        <v>1.06508E-9</v>
      </c>
    </row>
    <row r="313" spans="1:33" ht="26" x14ac:dyDescent="0.15">
      <c r="A313" s="51" t="s">
        <v>1261</v>
      </c>
      <c r="B313" s="96">
        <v>6</v>
      </c>
      <c r="C313" s="97">
        <v>111660643</v>
      </c>
      <c r="D313" s="96" t="s">
        <v>237</v>
      </c>
      <c r="E313" s="116">
        <v>0.81299999999999994</v>
      </c>
      <c r="F313" s="98">
        <v>-2.5524102749969607E-2</v>
      </c>
      <c r="G313" s="117">
        <v>2.5761104915189349E-3</v>
      </c>
      <c r="H313" s="99">
        <v>-9.9079999999999995</v>
      </c>
      <c r="I313" s="118">
        <v>3.8390000000000001E-23</v>
      </c>
      <c r="J313" s="97">
        <v>518633</v>
      </c>
      <c r="K313" s="101" t="s">
        <v>1262</v>
      </c>
      <c r="L313" s="55" t="s">
        <v>230</v>
      </c>
      <c r="M313" s="97">
        <v>-40409</v>
      </c>
      <c r="N313" s="875" t="s">
        <v>33435</v>
      </c>
      <c r="O313" s="51" t="s">
        <v>1263</v>
      </c>
      <c r="P313" s="51" t="s">
        <v>8</v>
      </c>
      <c r="Q313" s="51" t="s">
        <v>8</v>
      </c>
      <c r="R313" s="119" t="s">
        <v>8</v>
      </c>
      <c r="S313" s="367" t="s">
        <v>230</v>
      </c>
      <c r="T313" s="1387"/>
      <c r="U313" s="96">
        <v>84</v>
      </c>
      <c r="V313" s="97">
        <v>111578490</v>
      </c>
      <c r="W313" s="97">
        <v>111872482</v>
      </c>
      <c r="X313" s="618" t="s">
        <v>32897</v>
      </c>
      <c r="Y313" s="618" t="s">
        <v>1261</v>
      </c>
      <c r="Z313" s="100">
        <v>1.43E-23</v>
      </c>
      <c r="AA313" s="1386"/>
      <c r="AB313" s="55" t="s">
        <v>230</v>
      </c>
      <c r="AC313" s="100">
        <v>1.4259999999999999E-23</v>
      </c>
      <c r="AE313" s="906">
        <v>-2.5000000000000001E-2</v>
      </c>
      <c r="AF313" s="906">
        <v>3.0000000000000001E-3</v>
      </c>
      <c r="AG313" s="557">
        <v>5.1471199999999997E-16</v>
      </c>
    </row>
    <row r="314" spans="1:33" ht="26" x14ac:dyDescent="0.15">
      <c r="A314" s="51" t="s">
        <v>1264</v>
      </c>
      <c r="B314" s="96">
        <v>10</v>
      </c>
      <c r="C314" s="97">
        <v>104844872</v>
      </c>
      <c r="D314" s="96" t="s">
        <v>228</v>
      </c>
      <c r="E314" s="116">
        <v>0.5847</v>
      </c>
      <c r="F314" s="98">
        <v>-1.9713077677961106E-2</v>
      </c>
      <c r="G314" s="117">
        <v>2.0383701455858865E-3</v>
      </c>
      <c r="H314" s="99">
        <v>-9.6709999999999994</v>
      </c>
      <c r="I314" s="118">
        <v>4.0070000000000002E-22</v>
      </c>
      <c r="J314" s="97">
        <v>518633</v>
      </c>
      <c r="K314" s="101" t="s">
        <v>1265</v>
      </c>
      <c r="L314" s="55" t="s">
        <v>235</v>
      </c>
      <c r="M314" s="97">
        <v>2902</v>
      </c>
      <c r="N314" s="875" t="s">
        <v>33436</v>
      </c>
      <c r="O314" s="92" t="s">
        <v>1266</v>
      </c>
      <c r="P314" s="51" t="s">
        <v>1267</v>
      </c>
      <c r="Q314" s="51" t="s">
        <v>233</v>
      </c>
      <c r="R314" s="119" t="s">
        <v>8</v>
      </c>
      <c r="S314" s="367" t="s">
        <v>230</v>
      </c>
      <c r="T314" s="1387"/>
      <c r="U314" s="96">
        <v>122</v>
      </c>
      <c r="V314" s="97">
        <v>104413385</v>
      </c>
      <c r="W314" s="97">
        <v>105175131</v>
      </c>
      <c r="X314" s="618" t="s">
        <v>32901</v>
      </c>
      <c r="Y314" s="618" t="s">
        <v>1264</v>
      </c>
      <c r="Z314" s="100">
        <v>4.0399999999999999E-22</v>
      </c>
      <c r="AA314" s="1386"/>
      <c r="AB314" s="55" t="s">
        <v>230</v>
      </c>
      <c r="AC314" s="100">
        <v>4.0389999999999998E-22</v>
      </c>
      <c r="AE314" s="906">
        <v>-1.2999999999999999E-2</v>
      </c>
      <c r="AF314" s="906">
        <v>2E-3</v>
      </c>
      <c r="AG314" s="557">
        <v>1.1751E-7</v>
      </c>
    </row>
    <row r="315" spans="1:33" ht="26" x14ac:dyDescent="0.15">
      <c r="A315" s="51" t="s">
        <v>1268</v>
      </c>
      <c r="B315" s="96">
        <v>8</v>
      </c>
      <c r="C315" s="97">
        <v>27425349</v>
      </c>
      <c r="D315" s="96" t="s">
        <v>228</v>
      </c>
      <c r="E315" s="116">
        <v>0.1663</v>
      </c>
      <c r="F315" s="98">
        <v>-2.5915961598373501E-2</v>
      </c>
      <c r="G315" s="117">
        <v>2.6976123241775271E-3</v>
      </c>
      <c r="H315" s="99">
        <v>-9.6069999999999993</v>
      </c>
      <c r="I315" s="118">
        <v>7.4360000000000004E-22</v>
      </c>
      <c r="J315" s="97">
        <v>518633</v>
      </c>
      <c r="K315" s="101" t="s">
        <v>1269</v>
      </c>
      <c r="L315" s="55" t="s">
        <v>235</v>
      </c>
      <c r="M315" s="97">
        <v>29085</v>
      </c>
      <c r="N315" s="875" t="s">
        <v>33437</v>
      </c>
      <c r="O315" s="92" t="s">
        <v>8</v>
      </c>
      <c r="P315" s="51" t="s">
        <v>8</v>
      </c>
      <c r="Q315" s="51" t="s">
        <v>8</v>
      </c>
      <c r="R315" s="119" t="s">
        <v>8</v>
      </c>
      <c r="S315" s="367" t="s">
        <v>230</v>
      </c>
      <c r="T315" s="1387"/>
      <c r="U315" s="96">
        <v>100</v>
      </c>
      <c r="V315" s="97">
        <v>27406353</v>
      </c>
      <c r="W315" s="97">
        <v>27454682</v>
      </c>
      <c r="X315" s="618" t="s">
        <v>1268</v>
      </c>
      <c r="Y315" s="618" t="s">
        <v>1268</v>
      </c>
      <c r="Z315" s="100">
        <v>7.5299999999999998E-22</v>
      </c>
      <c r="AA315" s="1386"/>
      <c r="AB315" s="55" t="s">
        <v>230</v>
      </c>
      <c r="AC315" s="100">
        <v>7.5289999999999997E-22</v>
      </c>
      <c r="AE315" s="906">
        <v>-2.5999999999999999E-2</v>
      </c>
      <c r="AF315" s="906">
        <v>3.0000000000000001E-3</v>
      </c>
      <c r="AG315" s="557">
        <v>1.26178E-16</v>
      </c>
    </row>
    <row r="316" spans="1:33" ht="39" x14ac:dyDescent="0.15">
      <c r="A316" s="51" t="s">
        <v>1270</v>
      </c>
      <c r="B316" s="96">
        <v>2</v>
      </c>
      <c r="C316" s="97">
        <v>104078655</v>
      </c>
      <c r="D316" s="96" t="s">
        <v>228</v>
      </c>
      <c r="E316" s="116">
        <v>0.51890000000000003</v>
      </c>
      <c r="F316" s="98">
        <v>1.9237011436926344E-2</v>
      </c>
      <c r="G316" s="117">
        <v>2.0103471038694057E-3</v>
      </c>
      <c r="H316" s="99">
        <v>9.5690000000000008</v>
      </c>
      <c r="I316" s="118">
        <v>1.0830000000000001E-21</v>
      </c>
      <c r="J316" s="97">
        <v>518633</v>
      </c>
      <c r="K316" s="101" t="s">
        <v>1271</v>
      </c>
      <c r="L316" s="55" t="s">
        <v>235</v>
      </c>
      <c r="M316" s="97">
        <v>-700165</v>
      </c>
      <c r="N316" s="875" t="s">
        <v>33438</v>
      </c>
      <c r="O316" s="92" t="s">
        <v>1272</v>
      </c>
      <c r="P316" s="51" t="s">
        <v>8</v>
      </c>
      <c r="Q316" s="51" t="s">
        <v>8</v>
      </c>
      <c r="R316" s="119" t="s">
        <v>8</v>
      </c>
      <c r="S316" s="367" t="s">
        <v>230</v>
      </c>
      <c r="T316" s="1387"/>
      <c r="U316" s="96">
        <v>27</v>
      </c>
      <c r="V316" s="97">
        <v>103777717</v>
      </c>
      <c r="W316" s="97">
        <v>104380545</v>
      </c>
      <c r="X316" s="618" t="s">
        <v>32889</v>
      </c>
      <c r="Y316" s="618" t="s">
        <v>1270</v>
      </c>
      <c r="Z316" s="100">
        <v>7.1800000000000002E-22</v>
      </c>
      <c r="AA316" s="1386"/>
      <c r="AB316" s="55" t="s">
        <v>230</v>
      </c>
      <c r="AC316" s="100">
        <v>7.1849999999999996E-22</v>
      </c>
      <c r="AE316" s="906">
        <v>1.4999999999999999E-2</v>
      </c>
      <c r="AF316" s="906">
        <v>2E-3</v>
      </c>
      <c r="AG316" s="557">
        <v>3.5223100000000002E-11</v>
      </c>
    </row>
    <row r="317" spans="1:33" ht="117" x14ac:dyDescent="0.15">
      <c r="A317" s="51" t="s">
        <v>1273</v>
      </c>
      <c r="B317" s="96">
        <v>3</v>
      </c>
      <c r="C317" s="97">
        <v>85651136</v>
      </c>
      <c r="D317" s="96" t="s">
        <v>237</v>
      </c>
      <c r="E317" s="116">
        <v>0.37219999999999998</v>
      </c>
      <c r="F317" s="98">
        <v>2.0761882286554526E-2</v>
      </c>
      <c r="G317" s="117">
        <v>2.2442851893367771E-3</v>
      </c>
      <c r="H317" s="99">
        <v>9.2509999999999994</v>
      </c>
      <c r="I317" s="118">
        <v>2.233E-20</v>
      </c>
      <c r="J317" s="97">
        <v>444598</v>
      </c>
      <c r="K317" s="101" t="s">
        <v>229</v>
      </c>
      <c r="L317" s="55" t="s">
        <v>230</v>
      </c>
      <c r="M317" s="97">
        <v>-643003</v>
      </c>
      <c r="N317" s="875" t="s">
        <v>33068</v>
      </c>
      <c r="O317" s="92" t="s">
        <v>1274</v>
      </c>
      <c r="P317" s="51" t="s">
        <v>1275</v>
      </c>
      <c r="Q317" s="51" t="s">
        <v>233</v>
      </c>
      <c r="R317" s="51" t="s">
        <v>234</v>
      </c>
      <c r="S317" s="367" t="s">
        <v>230</v>
      </c>
      <c r="T317" s="1387"/>
      <c r="U317" s="96">
        <v>48</v>
      </c>
      <c r="V317" s="97">
        <v>85426840</v>
      </c>
      <c r="W317" s="97">
        <v>86185224</v>
      </c>
      <c r="X317" s="618" t="s">
        <v>32894</v>
      </c>
      <c r="Y317" s="618" t="s">
        <v>32969</v>
      </c>
      <c r="Z317" s="100" t="s">
        <v>32970</v>
      </c>
      <c r="AA317" s="1386"/>
      <c r="AB317" s="55" t="s">
        <v>230</v>
      </c>
      <c r="AC317" s="100">
        <v>4.4460000000000001E-18</v>
      </c>
      <c r="AE317" s="906">
        <v>1.6E-2</v>
      </c>
      <c r="AF317" s="906">
        <v>2E-3</v>
      </c>
      <c r="AG317" s="557">
        <v>5.4876699999999997E-11</v>
      </c>
    </row>
    <row r="318" spans="1:33" ht="91" x14ac:dyDescent="0.15">
      <c r="A318" s="51" t="s">
        <v>1276</v>
      </c>
      <c r="B318" s="96">
        <v>3</v>
      </c>
      <c r="C318" s="97">
        <v>85906928</v>
      </c>
      <c r="D318" s="96" t="s">
        <v>228</v>
      </c>
      <c r="E318" s="116">
        <v>0.67379999999999995</v>
      </c>
      <c r="F318" s="98">
        <v>1.9096201439538052E-2</v>
      </c>
      <c r="G318" s="117">
        <v>2.1425111005876868E-3</v>
      </c>
      <c r="H318" s="99">
        <v>8.9130000000000003</v>
      </c>
      <c r="I318" s="118">
        <v>4.96E-19</v>
      </c>
      <c r="J318" s="97">
        <v>518633</v>
      </c>
      <c r="K318" s="101" t="s">
        <v>229</v>
      </c>
      <c r="L318" s="55" t="s">
        <v>230</v>
      </c>
      <c r="M318" s="97">
        <v>-898795</v>
      </c>
      <c r="N318" s="875" t="s">
        <v>33068</v>
      </c>
      <c r="O318" s="92" t="s">
        <v>1277</v>
      </c>
      <c r="P318" s="92" t="s">
        <v>1278</v>
      </c>
      <c r="Q318" s="92" t="s">
        <v>302</v>
      </c>
      <c r="R318" s="51" t="s">
        <v>234</v>
      </c>
      <c r="S318" s="367" t="s">
        <v>230</v>
      </c>
      <c r="T318" s="1387"/>
      <c r="U318" s="96">
        <v>48</v>
      </c>
      <c r="V318" s="97">
        <v>85426840</v>
      </c>
      <c r="W318" s="97">
        <v>86185224</v>
      </c>
      <c r="X318" s="618" t="s">
        <v>32894</v>
      </c>
      <c r="Y318" s="618" t="s">
        <v>32969</v>
      </c>
      <c r="Z318" s="100" t="s">
        <v>32970</v>
      </c>
      <c r="AA318" s="1386"/>
      <c r="AB318" s="55" t="s">
        <v>235</v>
      </c>
      <c r="AC318" s="100" t="s">
        <v>172</v>
      </c>
      <c r="AE318" s="906">
        <v>8.9999999999999993E-3</v>
      </c>
      <c r="AF318" s="906">
        <v>2E-3</v>
      </c>
      <c r="AG318" s="557">
        <v>1.79447E-4</v>
      </c>
    </row>
    <row r="319" spans="1:33" ht="39" x14ac:dyDescent="0.15">
      <c r="A319" s="51" t="s">
        <v>1279</v>
      </c>
      <c r="B319" s="96">
        <v>10</v>
      </c>
      <c r="C319" s="97">
        <v>63674885</v>
      </c>
      <c r="D319" s="96" t="s">
        <v>265</v>
      </c>
      <c r="E319" s="116">
        <v>0.48089999999999999</v>
      </c>
      <c r="F319" s="98">
        <v>-1.752446245943657E-2</v>
      </c>
      <c r="G319" s="117">
        <v>2.0103777055680357E-3</v>
      </c>
      <c r="H319" s="99">
        <v>-8.7170000000000005</v>
      </c>
      <c r="I319" s="118">
        <v>2.866E-18</v>
      </c>
      <c r="J319" s="97">
        <v>518633</v>
      </c>
      <c r="K319" s="101" t="s">
        <v>985</v>
      </c>
      <c r="L319" s="55" t="s">
        <v>230</v>
      </c>
      <c r="M319" s="97">
        <v>-13872</v>
      </c>
      <c r="N319" s="875" t="s">
        <v>33439</v>
      </c>
      <c r="O319" s="51" t="s">
        <v>8</v>
      </c>
      <c r="P319" s="51" t="s">
        <v>8</v>
      </c>
      <c r="Q319" s="51" t="s">
        <v>8</v>
      </c>
      <c r="R319" s="119" t="s">
        <v>8</v>
      </c>
      <c r="S319" s="367" t="s">
        <v>230</v>
      </c>
      <c r="T319" s="1387"/>
      <c r="U319" s="96">
        <v>119</v>
      </c>
      <c r="V319" s="97">
        <v>63557049</v>
      </c>
      <c r="W319" s="97">
        <v>63681422</v>
      </c>
      <c r="X319" s="618" t="s">
        <v>32900</v>
      </c>
      <c r="Y319" s="618" t="s">
        <v>1279</v>
      </c>
      <c r="Z319" s="100">
        <v>2.4400000000000001E-18</v>
      </c>
      <c r="AA319" s="1386"/>
      <c r="AB319" s="55" t="s">
        <v>230</v>
      </c>
      <c r="AC319" s="100">
        <v>2.4400000000000001E-18</v>
      </c>
      <c r="AE319" s="906">
        <v>-1.2E-2</v>
      </c>
      <c r="AF319" s="906">
        <v>2E-3</v>
      </c>
      <c r="AG319" s="557">
        <v>6.5489100000000004E-7</v>
      </c>
    </row>
    <row r="320" spans="1:33" ht="26" x14ac:dyDescent="0.15">
      <c r="A320" s="51" t="s">
        <v>1280</v>
      </c>
      <c r="B320" s="96">
        <v>11</v>
      </c>
      <c r="C320" s="97">
        <v>27679916</v>
      </c>
      <c r="D320" s="96" t="s">
        <v>228</v>
      </c>
      <c r="E320" s="116">
        <v>0.19170000000000001</v>
      </c>
      <c r="F320" s="98">
        <v>-2.2151491469885883E-2</v>
      </c>
      <c r="G320" s="117">
        <v>2.5517211692069907E-3</v>
      </c>
      <c r="H320" s="99">
        <v>-8.6809999999999992</v>
      </c>
      <c r="I320" s="118">
        <v>3.9219999999999996E-18</v>
      </c>
      <c r="J320" s="97">
        <v>518633</v>
      </c>
      <c r="K320" s="101" t="s">
        <v>1281</v>
      </c>
      <c r="L320" s="55" t="s">
        <v>230</v>
      </c>
      <c r="M320" s="97">
        <v>-3476</v>
      </c>
      <c r="N320" s="875" t="s">
        <v>33440</v>
      </c>
      <c r="O320" s="92" t="s">
        <v>1282</v>
      </c>
      <c r="P320" s="51" t="s">
        <v>8</v>
      </c>
      <c r="Q320" s="51" t="s">
        <v>8</v>
      </c>
      <c r="R320" s="119" t="s">
        <v>8</v>
      </c>
      <c r="S320" s="367" t="s">
        <v>235</v>
      </c>
      <c r="T320" s="1387"/>
      <c r="U320" s="96">
        <v>128</v>
      </c>
      <c r="V320" s="97">
        <v>27541623</v>
      </c>
      <c r="W320" s="97">
        <v>27748493</v>
      </c>
      <c r="X320" s="618" t="s">
        <v>32902</v>
      </c>
      <c r="Y320" s="618" t="s">
        <v>1280</v>
      </c>
      <c r="Z320" s="100">
        <v>2.6700000000000002E-22</v>
      </c>
      <c r="AA320" s="1386"/>
      <c r="AB320" s="55" t="s">
        <v>230</v>
      </c>
      <c r="AC320" s="100">
        <v>2.6659999999999999E-22</v>
      </c>
      <c r="AE320" s="906">
        <v>-1.7999999999999999E-2</v>
      </c>
      <c r="AF320" s="906">
        <v>3.0000000000000001E-3</v>
      </c>
      <c r="AG320" s="557">
        <v>1.07827E-9</v>
      </c>
    </row>
    <row r="321" spans="1:33" ht="39" x14ac:dyDescent="0.15">
      <c r="A321" s="51" t="s">
        <v>1283</v>
      </c>
      <c r="B321" s="96">
        <v>3</v>
      </c>
      <c r="C321" s="97">
        <v>117815843</v>
      </c>
      <c r="D321" s="96" t="s">
        <v>237</v>
      </c>
      <c r="E321" s="116">
        <v>0.14810000000000001</v>
      </c>
      <c r="F321" s="98">
        <v>-2.4852458721637053E-2</v>
      </c>
      <c r="G321" s="117">
        <v>3.0542532532428475E-3</v>
      </c>
      <c r="H321" s="99">
        <v>-8.1370000000000005</v>
      </c>
      <c r="I321" s="118">
        <v>4.0570000000000002E-16</v>
      </c>
      <c r="J321" s="97">
        <v>444598</v>
      </c>
      <c r="K321" s="101" t="s">
        <v>1284</v>
      </c>
      <c r="L321" s="55" t="s">
        <v>235</v>
      </c>
      <c r="M321" s="97">
        <v>803634</v>
      </c>
      <c r="N321" s="875" t="s">
        <v>33441</v>
      </c>
      <c r="O321" s="92" t="s">
        <v>1285</v>
      </c>
      <c r="P321" s="51" t="s">
        <v>1286</v>
      </c>
      <c r="Q321" s="51" t="s">
        <v>233</v>
      </c>
      <c r="R321" s="119" t="s">
        <v>8</v>
      </c>
      <c r="S321" s="367" t="s">
        <v>230</v>
      </c>
      <c r="T321" s="1387"/>
      <c r="U321" s="96">
        <v>50</v>
      </c>
      <c r="V321" s="97">
        <v>117497709</v>
      </c>
      <c r="W321" s="97">
        <v>117997735</v>
      </c>
      <c r="X321" s="618" t="s">
        <v>32895</v>
      </c>
      <c r="Y321" s="618" t="s">
        <v>1283</v>
      </c>
      <c r="Z321" s="100">
        <v>3.5699999999999998E-16</v>
      </c>
      <c r="AA321" s="1386"/>
      <c r="AB321" s="55" t="s">
        <v>230</v>
      </c>
      <c r="AC321" s="100">
        <v>3.5699999999999998E-16</v>
      </c>
      <c r="AE321" s="906">
        <v>-1.4E-2</v>
      </c>
      <c r="AF321" s="906">
        <v>3.0000000000000001E-3</v>
      </c>
      <c r="AG321" s="557">
        <v>3.2180600000000002E-5</v>
      </c>
    </row>
    <row r="322" spans="1:33" ht="52" x14ac:dyDescent="0.15">
      <c r="A322" s="51" t="s">
        <v>1287</v>
      </c>
      <c r="B322" s="96">
        <v>2</v>
      </c>
      <c r="C322" s="97">
        <v>45159091</v>
      </c>
      <c r="D322" s="96" t="s">
        <v>237</v>
      </c>
      <c r="E322" s="116">
        <v>0.53029999999999999</v>
      </c>
      <c r="F322" s="98">
        <v>1.7661564004723275E-2</v>
      </c>
      <c r="G322" s="117">
        <v>2.1737309544274802E-3</v>
      </c>
      <c r="H322" s="99">
        <v>8.125</v>
      </c>
      <c r="I322" s="118">
        <v>4.4749999999999997E-16</v>
      </c>
      <c r="J322" s="97">
        <v>444598</v>
      </c>
      <c r="K322" s="101" t="s">
        <v>463</v>
      </c>
      <c r="L322" s="55" t="s">
        <v>235</v>
      </c>
      <c r="M322" s="97">
        <v>9946</v>
      </c>
      <c r="N322" s="875" t="s">
        <v>33189</v>
      </c>
      <c r="O322" s="92" t="s">
        <v>1288</v>
      </c>
      <c r="P322" s="51" t="s">
        <v>8</v>
      </c>
      <c r="Q322" s="51" t="s">
        <v>8</v>
      </c>
      <c r="R322" s="119" t="s">
        <v>8</v>
      </c>
      <c r="S322" s="367" t="s">
        <v>230</v>
      </c>
      <c r="T322" s="1387"/>
      <c r="U322" s="96">
        <v>22</v>
      </c>
      <c r="V322" s="97">
        <v>45121466</v>
      </c>
      <c r="W322" s="97">
        <v>45175585</v>
      </c>
      <c r="X322" s="618" t="s">
        <v>1287</v>
      </c>
      <c r="Y322" s="618" t="s">
        <v>1287</v>
      </c>
      <c r="Z322" s="100">
        <v>7.5500000000000004E-16</v>
      </c>
      <c r="AA322" s="1386"/>
      <c r="AB322" s="55" t="s">
        <v>230</v>
      </c>
      <c r="AC322" s="100">
        <v>7.5509999999999998E-16</v>
      </c>
      <c r="AE322" s="906">
        <v>1.7999999999999999E-2</v>
      </c>
      <c r="AF322" s="906">
        <v>2E-3</v>
      </c>
      <c r="AG322" s="557">
        <v>7.4075700000000006E-15</v>
      </c>
    </row>
    <row r="323" spans="1:33" ht="26" x14ac:dyDescent="0.15">
      <c r="A323" s="51" t="s">
        <v>1289</v>
      </c>
      <c r="B323" s="96">
        <v>2</v>
      </c>
      <c r="C323" s="97">
        <v>162828001</v>
      </c>
      <c r="D323" s="96" t="s">
        <v>237</v>
      </c>
      <c r="E323" s="116">
        <v>0.46260000000000001</v>
      </c>
      <c r="F323" s="98">
        <v>1.5963326043748543E-2</v>
      </c>
      <c r="G323" s="117">
        <v>2.0145540186457017E-3</v>
      </c>
      <c r="H323" s="99">
        <v>7.9240000000000004</v>
      </c>
      <c r="I323" s="118">
        <v>2.293E-15</v>
      </c>
      <c r="J323" s="97">
        <v>518633</v>
      </c>
      <c r="K323" s="101" t="s">
        <v>5451</v>
      </c>
      <c r="L323" s="55" t="s">
        <v>235</v>
      </c>
      <c r="M323" s="97">
        <v>20750</v>
      </c>
      <c r="N323" s="875" t="s">
        <v>33442</v>
      </c>
      <c r="O323" s="51" t="s">
        <v>8</v>
      </c>
      <c r="P323" s="51" t="s">
        <v>8</v>
      </c>
      <c r="Q323" s="51" t="s">
        <v>8</v>
      </c>
      <c r="R323" s="119" t="s">
        <v>8</v>
      </c>
      <c r="S323" s="367" t="s">
        <v>230</v>
      </c>
      <c r="T323" s="1387"/>
      <c r="U323" s="96">
        <v>35</v>
      </c>
      <c r="V323" s="97">
        <v>162796517</v>
      </c>
      <c r="W323" s="97">
        <v>162910223</v>
      </c>
      <c r="X323" s="618" t="s">
        <v>1289</v>
      </c>
      <c r="Y323" s="618" t="s">
        <v>1289</v>
      </c>
      <c r="Z323" s="100">
        <v>3.5400000000000001E-13</v>
      </c>
      <c r="AA323" s="1386"/>
      <c r="AB323" s="55" t="s">
        <v>230</v>
      </c>
      <c r="AC323" s="100">
        <v>3.5389999999999999E-13</v>
      </c>
      <c r="AE323" s="906">
        <v>1.2E-2</v>
      </c>
      <c r="AF323" s="906">
        <v>2E-3</v>
      </c>
      <c r="AG323" s="557">
        <v>2.6493500000000001E-7</v>
      </c>
    </row>
    <row r="324" spans="1:33" ht="39" x14ac:dyDescent="0.15">
      <c r="A324" s="51" t="s">
        <v>1291</v>
      </c>
      <c r="B324" s="96">
        <v>15</v>
      </c>
      <c r="C324" s="97">
        <v>47935843</v>
      </c>
      <c r="D324" s="96" t="s">
        <v>237</v>
      </c>
      <c r="E324" s="116">
        <v>0.432</v>
      </c>
      <c r="F324" s="98">
        <v>1.5804287541833616E-2</v>
      </c>
      <c r="G324" s="117">
        <v>2.0277505185827068E-3</v>
      </c>
      <c r="H324" s="99">
        <v>7.7939999999999996</v>
      </c>
      <c r="I324" s="118">
        <v>6.4890000000000003E-15</v>
      </c>
      <c r="J324" s="97">
        <v>518633</v>
      </c>
      <c r="K324" s="101" t="s">
        <v>894</v>
      </c>
      <c r="L324" s="55" t="s">
        <v>230</v>
      </c>
      <c r="M324" s="97">
        <v>-459440</v>
      </c>
      <c r="N324" s="875" t="s">
        <v>33443</v>
      </c>
      <c r="O324" s="92" t="s">
        <v>1292</v>
      </c>
      <c r="P324" s="51" t="s">
        <v>8</v>
      </c>
      <c r="Q324" s="51" t="s">
        <v>8</v>
      </c>
      <c r="R324" s="119" t="s">
        <v>8</v>
      </c>
      <c r="S324" s="367" t="s">
        <v>230</v>
      </c>
      <c r="T324" s="1387"/>
      <c r="U324" s="96">
        <v>155</v>
      </c>
      <c r="V324" s="97">
        <v>47613403</v>
      </c>
      <c r="W324" s="97">
        <v>47977010</v>
      </c>
      <c r="X324" s="618" t="s">
        <v>32906</v>
      </c>
      <c r="Y324" s="618" t="s">
        <v>1291</v>
      </c>
      <c r="Z324" s="100">
        <v>6.5200000000000002E-15</v>
      </c>
      <c r="AA324" s="1386"/>
      <c r="AB324" s="55" t="s">
        <v>230</v>
      </c>
      <c r="AC324" s="100">
        <v>6.5160000000000002E-15</v>
      </c>
      <c r="AE324" s="906">
        <v>8.9999999999999993E-3</v>
      </c>
      <c r="AF324" s="906">
        <v>2E-3</v>
      </c>
      <c r="AG324" s="557">
        <v>1.0508100000000001E-4</v>
      </c>
    </row>
    <row r="325" spans="1:33" ht="39" x14ac:dyDescent="0.15">
      <c r="A325" s="51" t="s">
        <v>1293</v>
      </c>
      <c r="B325" s="96">
        <v>7</v>
      </c>
      <c r="C325" s="97">
        <v>3503207</v>
      </c>
      <c r="D325" s="96" t="s">
        <v>265</v>
      </c>
      <c r="E325" s="116">
        <v>0.4965</v>
      </c>
      <c r="F325" s="98">
        <v>-1.6295116009082261E-2</v>
      </c>
      <c r="G325" s="117">
        <v>2.1697890824343888E-3</v>
      </c>
      <c r="H325" s="99">
        <v>-7.51</v>
      </c>
      <c r="I325" s="118">
        <v>5.925E-14</v>
      </c>
      <c r="J325" s="97">
        <v>444598</v>
      </c>
      <c r="K325" s="101" t="s">
        <v>849</v>
      </c>
      <c r="L325" s="55" t="s">
        <v>230</v>
      </c>
      <c r="M325" s="97">
        <v>-162127</v>
      </c>
      <c r="N325" s="875" t="s">
        <v>33444</v>
      </c>
      <c r="O325" s="51" t="s">
        <v>1294</v>
      </c>
      <c r="P325" s="92" t="s">
        <v>1295</v>
      </c>
      <c r="Q325" s="92" t="s">
        <v>302</v>
      </c>
      <c r="R325" s="119" t="s">
        <v>8</v>
      </c>
      <c r="S325" s="367" t="s">
        <v>230</v>
      </c>
      <c r="T325" s="1387"/>
      <c r="U325" s="96">
        <v>87</v>
      </c>
      <c r="V325" s="97">
        <v>3340187</v>
      </c>
      <c r="W325" s="97">
        <v>3588878</v>
      </c>
      <c r="X325" s="618" t="s">
        <v>32898</v>
      </c>
      <c r="Y325" s="618" t="s">
        <v>1293</v>
      </c>
      <c r="Z325" s="100">
        <v>3.9699999999999997E-14</v>
      </c>
      <c r="AA325" s="1386"/>
      <c r="AB325" s="55" t="s">
        <v>230</v>
      </c>
      <c r="AC325" s="100">
        <v>3.9710000000000002E-14</v>
      </c>
      <c r="AE325" s="906">
        <v>-1.2E-2</v>
      </c>
      <c r="AF325" s="906">
        <v>2E-3</v>
      </c>
      <c r="AG325" s="557">
        <v>3.65378E-7</v>
      </c>
    </row>
    <row r="326" spans="1:33" ht="26" x14ac:dyDescent="0.15">
      <c r="A326" s="51" t="s">
        <v>1296</v>
      </c>
      <c r="B326" s="96">
        <v>5</v>
      </c>
      <c r="C326" s="97">
        <v>166992247</v>
      </c>
      <c r="D326" s="96" t="s">
        <v>237</v>
      </c>
      <c r="E326" s="116">
        <v>0.64100000000000001</v>
      </c>
      <c r="F326" s="98">
        <v>-1.5649750455955135E-2</v>
      </c>
      <c r="G326" s="117">
        <v>2.0938922204917225E-3</v>
      </c>
      <c r="H326" s="99">
        <v>-7.4740000000000002</v>
      </c>
      <c r="I326" s="118">
        <v>7.7630000000000006E-14</v>
      </c>
      <c r="J326" s="97">
        <v>518633</v>
      </c>
      <c r="K326" s="101" t="s">
        <v>1297</v>
      </c>
      <c r="L326" s="55" t="s">
        <v>230</v>
      </c>
      <c r="M326" s="97">
        <v>-586164</v>
      </c>
      <c r="N326" s="875" t="s">
        <v>33445</v>
      </c>
      <c r="O326" s="92" t="s">
        <v>1298</v>
      </c>
      <c r="P326" s="51" t="s">
        <v>8</v>
      </c>
      <c r="Q326" s="51" t="s">
        <v>8</v>
      </c>
      <c r="R326" s="119" t="s">
        <v>8</v>
      </c>
      <c r="S326" s="367" t="s">
        <v>230</v>
      </c>
      <c r="T326" s="1387"/>
      <c r="U326" s="96">
        <v>72</v>
      </c>
      <c r="V326" s="97">
        <v>166985224</v>
      </c>
      <c r="W326" s="97">
        <v>167055936</v>
      </c>
      <c r="X326" s="618" t="s">
        <v>1296</v>
      </c>
      <c r="Y326" s="618" t="s">
        <v>1296</v>
      </c>
      <c r="Z326" s="100">
        <v>4.4199999999999997E-14</v>
      </c>
      <c r="AA326" s="1386"/>
      <c r="AB326" s="55" t="s">
        <v>230</v>
      </c>
      <c r="AC326" s="100">
        <v>4.4159999999999998E-14</v>
      </c>
      <c r="AE326" s="906">
        <v>-1.7000000000000001E-2</v>
      </c>
      <c r="AF326" s="906">
        <v>2E-3</v>
      </c>
      <c r="AG326" s="557">
        <v>4.8224999999999997E-12</v>
      </c>
    </row>
    <row r="327" spans="1:33" ht="26" x14ac:dyDescent="0.15">
      <c r="A327" s="51" t="s">
        <v>1299</v>
      </c>
      <c r="B327" s="96">
        <v>11</v>
      </c>
      <c r="C327" s="97">
        <v>112713857</v>
      </c>
      <c r="D327" s="96" t="s">
        <v>228</v>
      </c>
      <c r="E327" s="116">
        <v>0.29970000000000002</v>
      </c>
      <c r="F327" s="98">
        <v>1.7587530872599007E-2</v>
      </c>
      <c r="G327" s="117">
        <v>2.3680531671736917E-3</v>
      </c>
      <c r="H327" s="99">
        <v>7.4269999999999996</v>
      </c>
      <c r="I327" s="118">
        <v>1.112E-13</v>
      </c>
      <c r="J327" s="97">
        <v>444598</v>
      </c>
      <c r="K327" s="101" t="s">
        <v>1256</v>
      </c>
      <c r="L327" s="55" t="s">
        <v>235</v>
      </c>
      <c r="M327" s="97">
        <v>118112</v>
      </c>
      <c r="N327" s="875" t="s">
        <v>33446</v>
      </c>
      <c r="O327" s="51" t="s">
        <v>8</v>
      </c>
      <c r="P327" s="51" t="s">
        <v>8</v>
      </c>
      <c r="Q327" s="51" t="s">
        <v>8</v>
      </c>
      <c r="R327" s="51" t="s">
        <v>1211</v>
      </c>
      <c r="S327" s="367" t="s">
        <v>230</v>
      </c>
      <c r="T327" s="1387"/>
      <c r="U327" s="96">
        <v>134</v>
      </c>
      <c r="V327" s="97">
        <v>112709813</v>
      </c>
      <c r="W327" s="97">
        <v>112991921</v>
      </c>
      <c r="X327" s="618" t="s">
        <v>32968</v>
      </c>
      <c r="Y327" s="618" t="s">
        <v>1255</v>
      </c>
      <c r="Z327" s="100">
        <v>1.27E-47</v>
      </c>
      <c r="AA327" s="1386"/>
      <c r="AB327" s="55" t="s">
        <v>235</v>
      </c>
      <c r="AC327" s="100" t="s">
        <v>172</v>
      </c>
      <c r="AE327" s="906">
        <v>8.9999999999999993E-3</v>
      </c>
      <c r="AF327" s="906">
        <v>3.0000000000000001E-3</v>
      </c>
      <c r="AG327" s="557">
        <v>2.6174E-4</v>
      </c>
    </row>
    <row r="328" spans="1:33" ht="26" x14ac:dyDescent="0.15">
      <c r="A328" s="51" t="s">
        <v>1300</v>
      </c>
      <c r="B328" s="96">
        <v>4</v>
      </c>
      <c r="C328" s="97">
        <v>147919278</v>
      </c>
      <c r="D328" s="96" t="s">
        <v>237</v>
      </c>
      <c r="E328" s="116">
        <v>0.29239999999999999</v>
      </c>
      <c r="F328" s="98">
        <v>-1.6343247977776823E-2</v>
      </c>
      <c r="G328" s="117">
        <v>2.208248612049294E-3</v>
      </c>
      <c r="H328" s="99">
        <v>-7.4009999999999998</v>
      </c>
      <c r="I328" s="118">
        <v>1.356E-13</v>
      </c>
      <c r="J328" s="97">
        <v>518633</v>
      </c>
      <c r="K328" s="101" t="s">
        <v>1301</v>
      </c>
      <c r="L328" s="55" t="s">
        <v>235</v>
      </c>
      <c r="M328" s="97">
        <v>-291099</v>
      </c>
      <c r="N328" s="875" t="s">
        <v>33447</v>
      </c>
      <c r="O328" s="51" t="s">
        <v>8</v>
      </c>
      <c r="P328" s="51" t="s">
        <v>8</v>
      </c>
      <c r="Q328" s="51" t="s">
        <v>8</v>
      </c>
      <c r="R328" s="119" t="s">
        <v>8</v>
      </c>
      <c r="S328" s="367" t="s">
        <v>230</v>
      </c>
      <c r="T328" s="1387"/>
      <c r="U328" s="96">
        <v>60</v>
      </c>
      <c r="V328" s="97">
        <v>147713693</v>
      </c>
      <c r="W328" s="97">
        <v>147968106</v>
      </c>
      <c r="X328" s="618" t="s">
        <v>1300</v>
      </c>
      <c r="Y328" s="618" t="s">
        <v>1300</v>
      </c>
      <c r="Z328" s="100">
        <v>1.4000000000000001E-13</v>
      </c>
      <c r="AA328" s="1386"/>
      <c r="AB328" s="55" t="s">
        <v>230</v>
      </c>
      <c r="AC328" s="100">
        <v>1.401E-13</v>
      </c>
      <c r="AE328" s="906">
        <v>-1.6E-2</v>
      </c>
      <c r="AF328" s="906">
        <v>3.0000000000000001E-3</v>
      </c>
      <c r="AG328" s="557">
        <v>1.8917099999999999E-10</v>
      </c>
    </row>
    <row r="329" spans="1:33" ht="26" x14ac:dyDescent="0.15">
      <c r="A329" s="51" t="s">
        <v>1302</v>
      </c>
      <c r="B329" s="96">
        <v>1</v>
      </c>
      <c r="C329" s="97">
        <v>66392405</v>
      </c>
      <c r="D329" s="96" t="s">
        <v>237</v>
      </c>
      <c r="E329" s="116">
        <v>0.43030000000000002</v>
      </c>
      <c r="F329" s="98">
        <v>-1.4862391390717815E-2</v>
      </c>
      <c r="G329" s="117">
        <v>2.0287184535514352E-3</v>
      </c>
      <c r="H329" s="99">
        <v>-7.3259999999999996</v>
      </c>
      <c r="I329" s="118">
        <v>2.3719999999999999E-13</v>
      </c>
      <c r="J329" s="97">
        <v>518633</v>
      </c>
      <c r="K329" s="101" t="s">
        <v>1303</v>
      </c>
      <c r="L329" s="55" t="s">
        <v>230</v>
      </c>
      <c r="M329" s="97">
        <v>-134212</v>
      </c>
      <c r="N329" s="875" t="s">
        <v>33448</v>
      </c>
      <c r="O329" s="51" t="s">
        <v>1304</v>
      </c>
      <c r="P329" s="51" t="s">
        <v>8</v>
      </c>
      <c r="Q329" s="51" t="s">
        <v>8</v>
      </c>
      <c r="R329" s="119" t="s">
        <v>8</v>
      </c>
      <c r="S329" s="367" t="s">
        <v>230</v>
      </c>
      <c r="T329" s="1387"/>
      <c r="U329" s="96">
        <v>7</v>
      </c>
      <c r="V329" s="97">
        <v>66389097</v>
      </c>
      <c r="W329" s="97">
        <v>66538408</v>
      </c>
      <c r="X329" s="618" t="s">
        <v>1302</v>
      </c>
      <c r="Y329" s="618" t="s">
        <v>1302</v>
      </c>
      <c r="Z329" s="100">
        <v>6.8400000000000004E-14</v>
      </c>
      <c r="AA329" s="1386"/>
      <c r="AB329" s="55" t="s">
        <v>230</v>
      </c>
      <c r="AC329" s="100">
        <v>6.8439999999999997E-14</v>
      </c>
      <c r="AE329" s="906">
        <v>-1.2999999999999999E-2</v>
      </c>
      <c r="AF329" s="906">
        <v>2E-3</v>
      </c>
      <c r="AG329" s="557">
        <v>1.72223E-8</v>
      </c>
    </row>
    <row r="330" spans="1:33" ht="39" x14ac:dyDescent="0.15">
      <c r="A330" s="51" t="s">
        <v>1305</v>
      </c>
      <c r="B330" s="96">
        <v>8</v>
      </c>
      <c r="C330" s="97">
        <v>92777433</v>
      </c>
      <c r="D330" s="96" t="s">
        <v>237</v>
      </c>
      <c r="E330" s="116">
        <v>0.57609999999999995</v>
      </c>
      <c r="F330" s="98">
        <v>1.487449813802531E-2</v>
      </c>
      <c r="G330" s="117">
        <v>2.032590617385257E-3</v>
      </c>
      <c r="H330" s="99">
        <v>7.3179999999999996</v>
      </c>
      <c r="I330" s="118">
        <v>2.5169999999999998E-13</v>
      </c>
      <c r="J330" s="97">
        <v>518633</v>
      </c>
      <c r="K330" s="101" t="s">
        <v>1306</v>
      </c>
      <c r="L330" s="55" t="s">
        <v>235</v>
      </c>
      <c r="M330" s="97">
        <v>189762</v>
      </c>
      <c r="N330" s="875" t="s">
        <v>33449</v>
      </c>
      <c r="O330" s="51" t="s">
        <v>1307</v>
      </c>
      <c r="P330" s="51" t="s">
        <v>8</v>
      </c>
      <c r="Q330" s="51" t="s">
        <v>8</v>
      </c>
      <c r="R330" s="119" t="s">
        <v>8</v>
      </c>
      <c r="S330" s="367" t="s">
        <v>230</v>
      </c>
      <c r="T330" s="1387"/>
      <c r="U330" s="96">
        <v>102</v>
      </c>
      <c r="V330" s="97">
        <v>92749280</v>
      </c>
      <c r="W330" s="97">
        <v>92814585</v>
      </c>
      <c r="X330" s="618" t="s">
        <v>1305</v>
      </c>
      <c r="Y330" s="618" t="s">
        <v>1305</v>
      </c>
      <c r="Z330" s="100">
        <v>1.3399999999999999E-12</v>
      </c>
      <c r="AA330" s="1386"/>
      <c r="AB330" s="55" t="s">
        <v>230</v>
      </c>
      <c r="AC330" s="100">
        <v>1.3370000000000001E-12</v>
      </c>
      <c r="AE330" s="906">
        <v>1.4E-2</v>
      </c>
      <c r="AF330" s="906">
        <v>2E-3</v>
      </c>
      <c r="AG330" s="557">
        <v>1.13513E-9</v>
      </c>
    </row>
    <row r="331" spans="1:33" ht="26" x14ac:dyDescent="0.15">
      <c r="A331" s="51" t="s">
        <v>1308</v>
      </c>
      <c r="B331" s="96">
        <v>1</v>
      </c>
      <c r="C331" s="97">
        <v>44100084</v>
      </c>
      <c r="D331" s="96" t="s">
        <v>237</v>
      </c>
      <c r="E331" s="116">
        <v>0.67330000000000001</v>
      </c>
      <c r="F331" s="98">
        <v>-1.5572051543941236E-2</v>
      </c>
      <c r="G331" s="117">
        <v>2.1416657329034845E-3</v>
      </c>
      <c r="H331" s="99">
        <v>-7.2709999999999999</v>
      </c>
      <c r="I331" s="118">
        <v>3.5690000000000002E-13</v>
      </c>
      <c r="J331" s="97">
        <v>518633</v>
      </c>
      <c r="K331" s="101" t="s">
        <v>1309</v>
      </c>
      <c r="L331" s="55" t="s">
        <v>235</v>
      </c>
      <c r="M331" s="97">
        <v>15713</v>
      </c>
      <c r="N331" s="875" t="s">
        <v>33450</v>
      </c>
      <c r="O331" s="92" t="s">
        <v>1310</v>
      </c>
      <c r="P331" s="51" t="s">
        <v>1311</v>
      </c>
      <c r="Q331" s="51" t="s">
        <v>233</v>
      </c>
      <c r="R331" s="119" t="s">
        <v>8</v>
      </c>
      <c r="S331" s="367" t="s">
        <v>230</v>
      </c>
      <c r="T331" s="1387"/>
      <c r="U331" s="96">
        <v>5</v>
      </c>
      <c r="V331" s="97">
        <v>44029353</v>
      </c>
      <c r="W331" s="97">
        <v>44128047</v>
      </c>
      <c r="X331" s="618" t="s">
        <v>1308</v>
      </c>
      <c r="Y331" s="618" t="s">
        <v>1308</v>
      </c>
      <c r="Z331" s="100">
        <v>2.4700000000000001E-13</v>
      </c>
      <c r="AA331" s="1386"/>
      <c r="AB331" s="55" t="s">
        <v>230</v>
      </c>
      <c r="AC331" s="100">
        <v>2.4680000000000002E-13</v>
      </c>
      <c r="AE331" s="906">
        <v>-1.6E-2</v>
      </c>
      <c r="AF331" s="906">
        <v>2E-3</v>
      </c>
      <c r="AG331" s="557">
        <v>4.93819E-11</v>
      </c>
    </row>
    <row r="332" spans="1:33" ht="39" x14ac:dyDescent="0.15">
      <c r="A332" s="51" t="s">
        <v>1312</v>
      </c>
      <c r="B332" s="96">
        <v>2</v>
      </c>
      <c r="C332" s="97">
        <v>653195</v>
      </c>
      <c r="D332" s="96" t="s">
        <v>237</v>
      </c>
      <c r="E332" s="116">
        <v>0.17730000000000001</v>
      </c>
      <c r="F332" s="98">
        <v>-1.9117456682328431E-2</v>
      </c>
      <c r="G332" s="117">
        <v>2.6299981678811982E-3</v>
      </c>
      <c r="H332" s="99">
        <v>-7.2690000000000001</v>
      </c>
      <c r="I332" s="118">
        <v>3.619E-13</v>
      </c>
      <c r="J332" s="97">
        <v>518633</v>
      </c>
      <c r="K332" s="101" t="s">
        <v>1313</v>
      </c>
      <c r="L332" s="55" t="s">
        <v>235</v>
      </c>
      <c r="M332" s="97">
        <v>14598</v>
      </c>
      <c r="N332" s="875" t="s">
        <v>33451</v>
      </c>
      <c r="O332" s="51" t="s">
        <v>8</v>
      </c>
      <c r="P332" s="51" t="s">
        <v>8</v>
      </c>
      <c r="Q332" s="51" t="s">
        <v>8</v>
      </c>
      <c r="R332" s="119" t="s">
        <v>8</v>
      </c>
      <c r="S332" s="367" t="s">
        <v>230</v>
      </c>
      <c r="T332" s="1387"/>
      <c r="U332" s="96">
        <v>20</v>
      </c>
      <c r="V332" s="97">
        <v>600575</v>
      </c>
      <c r="W332" s="97">
        <v>653874</v>
      </c>
      <c r="X332" s="618" t="s">
        <v>1312</v>
      </c>
      <c r="Y332" s="618" t="s">
        <v>1312</v>
      </c>
      <c r="Z332" s="100">
        <v>3.6300000000000002E-13</v>
      </c>
      <c r="AA332" s="1386"/>
      <c r="AB332" s="55" t="s">
        <v>230</v>
      </c>
      <c r="AC332" s="100">
        <v>3.6320000000000001E-13</v>
      </c>
      <c r="AE332" s="906">
        <v>-1.9E-2</v>
      </c>
      <c r="AF332" s="906">
        <v>3.0000000000000001E-3</v>
      </c>
      <c r="AG332" s="557">
        <v>4.9496599999999996E-10</v>
      </c>
    </row>
    <row r="333" spans="1:33" ht="52" x14ac:dyDescent="0.15">
      <c r="A333" s="51" t="s">
        <v>1314</v>
      </c>
      <c r="B333" s="96">
        <v>11</v>
      </c>
      <c r="C333" s="97">
        <v>28602221</v>
      </c>
      <c r="D333" s="96" t="s">
        <v>237</v>
      </c>
      <c r="E333" s="116">
        <v>0.61809999999999998</v>
      </c>
      <c r="F333" s="98">
        <v>1.493289379298514E-2</v>
      </c>
      <c r="G333" s="117">
        <v>2.0674088042344097E-3</v>
      </c>
      <c r="H333" s="99">
        <v>7.2229999999999999</v>
      </c>
      <c r="I333" s="118">
        <v>5.0770000000000005E-13</v>
      </c>
      <c r="J333" s="97">
        <v>518633</v>
      </c>
      <c r="K333" s="101" t="s">
        <v>726</v>
      </c>
      <c r="L333" s="55" t="s">
        <v>235</v>
      </c>
      <c r="M333" s="97">
        <v>-472423</v>
      </c>
      <c r="N333" s="875" t="s">
        <v>33452</v>
      </c>
      <c r="O333" s="92" t="s">
        <v>1315</v>
      </c>
      <c r="P333" s="51" t="s">
        <v>8</v>
      </c>
      <c r="Q333" s="51" t="s">
        <v>8</v>
      </c>
      <c r="R333" s="119" t="s">
        <v>8</v>
      </c>
      <c r="S333" s="367" t="s">
        <v>230</v>
      </c>
      <c r="T333" s="1387"/>
      <c r="U333" s="96">
        <v>129</v>
      </c>
      <c r="V333" s="97">
        <v>28591168</v>
      </c>
      <c r="W333" s="97">
        <v>28694440</v>
      </c>
      <c r="X333" s="618" t="s">
        <v>1314</v>
      </c>
      <c r="Y333" s="618" t="s">
        <v>1314</v>
      </c>
      <c r="Z333" s="100">
        <v>6.6199999999999996E-17</v>
      </c>
      <c r="AA333" s="1386"/>
      <c r="AB333" s="55" t="s">
        <v>230</v>
      </c>
      <c r="AC333" s="100">
        <v>6.6199999999999996E-17</v>
      </c>
      <c r="AE333" s="906">
        <v>1.0999999999999999E-2</v>
      </c>
      <c r="AF333" s="906">
        <v>2E-3</v>
      </c>
      <c r="AG333" s="557">
        <v>3.7456499999999999E-6</v>
      </c>
    </row>
    <row r="334" spans="1:33" ht="26" x14ac:dyDescent="0.15">
      <c r="A334" s="51" t="s">
        <v>1316</v>
      </c>
      <c r="B334" s="96">
        <v>16</v>
      </c>
      <c r="C334" s="97">
        <v>749057</v>
      </c>
      <c r="D334" s="96" t="s">
        <v>237</v>
      </c>
      <c r="E334" s="116">
        <v>0.221</v>
      </c>
      <c r="F334" s="98">
        <v>-1.7400982296013331E-2</v>
      </c>
      <c r="G334" s="117">
        <v>2.4208378263791503E-3</v>
      </c>
      <c r="H334" s="99">
        <v>-7.1879999999999997</v>
      </c>
      <c r="I334" s="118">
        <v>6.5579999999999999E-13</v>
      </c>
      <c r="J334" s="97">
        <v>518633</v>
      </c>
      <c r="K334" s="101" t="s">
        <v>1317</v>
      </c>
      <c r="L334" s="55" t="s">
        <v>230</v>
      </c>
      <c r="M334" s="97">
        <v>-6557</v>
      </c>
      <c r="N334" s="875" t="s">
        <v>33453</v>
      </c>
      <c r="O334" s="51" t="s">
        <v>8</v>
      </c>
      <c r="P334" s="51" t="s">
        <v>8</v>
      </c>
      <c r="Q334" s="51" t="s">
        <v>8</v>
      </c>
      <c r="R334" s="119" t="s">
        <v>8</v>
      </c>
      <c r="S334" s="367" t="s">
        <v>230</v>
      </c>
      <c r="T334" s="1387"/>
      <c r="U334" s="96">
        <v>159</v>
      </c>
      <c r="V334" s="97">
        <v>700970</v>
      </c>
      <c r="W334" s="97">
        <v>760298</v>
      </c>
      <c r="X334" s="618" t="s">
        <v>1316</v>
      </c>
      <c r="Y334" s="618" t="s">
        <v>1316</v>
      </c>
      <c r="Z334" s="100">
        <v>6.5900000000000002E-13</v>
      </c>
      <c r="AA334" s="1386"/>
      <c r="AB334" s="55" t="s">
        <v>230</v>
      </c>
      <c r="AC334" s="100">
        <v>6.5909999999999999E-13</v>
      </c>
      <c r="AE334" s="906">
        <v>-1.7999999999999999E-2</v>
      </c>
      <c r="AF334" s="906">
        <v>3.0000000000000001E-3</v>
      </c>
      <c r="AG334" s="557">
        <v>2.2093000000000001E-10</v>
      </c>
    </row>
    <row r="335" spans="1:33" ht="39" x14ac:dyDescent="0.15">
      <c r="A335" s="51" t="s">
        <v>1318</v>
      </c>
      <c r="B335" s="96">
        <v>1</v>
      </c>
      <c r="C335" s="97">
        <v>33795572</v>
      </c>
      <c r="D335" s="96" t="s">
        <v>237</v>
      </c>
      <c r="E335" s="116">
        <v>0.32819999999999999</v>
      </c>
      <c r="F335" s="98">
        <v>-1.5183687936073548E-2</v>
      </c>
      <c r="G335" s="117">
        <v>2.1391501741439205E-3</v>
      </c>
      <c r="H335" s="99">
        <v>-7.0979999999999999</v>
      </c>
      <c r="I335" s="118">
        <v>1.2689999999999999E-12</v>
      </c>
      <c r="J335" s="97">
        <v>518633</v>
      </c>
      <c r="K335" s="101" t="s">
        <v>308</v>
      </c>
      <c r="L335" s="55" t="s">
        <v>230</v>
      </c>
      <c r="M335" s="97">
        <v>-6348</v>
      </c>
      <c r="N335" s="875" t="s">
        <v>33089</v>
      </c>
      <c r="O335" s="92" t="s">
        <v>1319</v>
      </c>
      <c r="P335" s="51" t="s">
        <v>8</v>
      </c>
      <c r="Q335" s="51" t="s">
        <v>8</v>
      </c>
      <c r="R335" s="119" t="s">
        <v>8</v>
      </c>
      <c r="S335" s="367" t="s">
        <v>230</v>
      </c>
      <c r="T335" s="1387"/>
      <c r="U335" s="96">
        <v>3</v>
      </c>
      <c r="V335" s="97">
        <v>33776441</v>
      </c>
      <c r="W335" s="97">
        <v>33915751</v>
      </c>
      <c r="X335" s="618" t="s">
        <v>1318</v>
      </c>
      <c r="Y335" s="618" t="s">
        <v>1318</v>
      </c>
      <c r="Z335" s="100">
        <v>1.5100000000000001E-11</v>
      </c>
      <c r="AA335" s="1386"/>
      <c r="AB335" s="55" t="s">
        <v>230</v>
      </c>
      <c r="AC335" s="100">
        <v>1.5100000000000001E-11</v>
      </c>
      <c r="AE335" s="906">
        <v>-1.4999999999999999E-2</v>
      </c>
      <c r="AF335" s="906">
        <v>2E-3</v>
      </c>
      <c r="AG335" s="557">
        <v>1.7728499999999999E-9</v>
      </c>
    </row>
    <row r="336" spans="1:33" ht="26" x14ac:dyDescent="0.15">
      <c r="A336" s="51" t="s">
        <v>1320</v>
      </c>
      <c r="B336" s="96">
        <v>11</v>
      </c>
      <c r="C336" s="97">
        <v>132188422</v>
      </c>
      <c r="D336" s="96" t="s">
        <v>237</v>
      </c>
      <c r="E336" s="116">
        <v>0.40910000000000002</v>
      </c>
      <c r="F336" s="98">
        <v>1.4361974546031544E-2</v>
      </c>
      <c r="G336" s="117">
        <v>2.0429551274582566E-3</v>
      </c>
      <c r="H336" s="99">
        <v>7.03</v>
      </c>
      <c r="I336" s="118">
        <v>2.0699999999999999E-12</v>
      </c>
      <c r="J336" s="97">
        <v>518633</v>
      </c>
      <c r="K336" s="101" t="s">
        <v>1558</v>
      </c>
      <c r="L336" s="55" t="s">
        <v>235</v>
      </c>
      <c r="M336" s="97">
        <v>96453</v>
      </c>
      <c r="N336" s="875" t="s">
        <v>33454</v>
      </c>
      <c r="O336" s="51" t="s">
        <v>8</v>
      </c>
      <c r="P336" s="51" t="s">
        <v>8</v>
      </c>
      <c r="Q336" s="51" t="s">
        <v>8</v>
      </c>
      <c r="R336" s="119" t="s">
        <v>8</v>
      </c>
      <c r="S336" s="367" t="s">
        <v>230</v>
      </c>
      <c r="T336" s="1387"/>
      <c r="U336" s="96">
        <v>136</v>
      </c>
      <c r="V336" s="97">
        <v>132054791</v>
      </c>
      <c r="W336" s="97">
        <v>132386285</v>
      </c>
      <c r="X336" s="618" t="s">
        <v>32904</v>
      </c>
      <c r="Y336" s="618" t="s">
        <v>1320</v>
      </c>
      <c r="Z336" s="100">
        <v>2.0699999999999999E-12</v>
      </c>
      <c r="AA336" s="1386"/>
      <c r="AB336" s="55" t="s">
        <v>230</v>
      </c>
      <c r="AC336" s="100">
        <v>2.0699999999999999E-12</v>
      </c>
      <c r="AE336" s="906">
        <v>1.0999999999999999E-2</v>
      </c>
      <c r="AF336" s="906">
        <v>2E-3</v>
      </c>
      <c r="AG336" s="557">
        <v>9.4684500000000008E-6</v>
      </c>
    </row>
    <row r="337" spans="1:33" ht="26" x14ac:dyDescent="0.15">
      <c r="A337" s="51" t="s">
        <v>1322</v>
      </c>
      <c r="B337" s="96">
        <v>2</v>
      </c>
      <c r="C337" s="97">
        <v>60528052</v>
      </c>
      <c r="D337" s="96" t="s">
        <v>228</v>
      </c>
      <c r="E337" s="116">
        <v>0.41610000000000003</v>
      </c>
      <c r="F337" s="98">
        <v>-1.4321688375213618E-2</v>
      </c>
      <c r="G337" s="117">
        <v>2.0378042651129223E-3</v>
      </c>
      <c r="H337" s="99">
        <v>-7.0279999999999996</v>
      </c>
      <c r="I337" s="118">
        <v>2.0999999999999999E-12</v>
      </c>
      <c r="J337" s="97">
        <v>518633</v>
      </c>
      <c r="K337" s="101" t="s">
        <v>276</v>
      </c>
      <c r="L337" s="55" t="s">
        <v>235</v>
      </c>
      <c r="M337" s="97">
        <v>150250</v>
      </c>
      <c r="N337" s="875" t="s">
        <v>33081</v>
      </c>
      <c r="O337" s="92" t="s">
        <v>1323</v>
      </c>
      <c r="P337" s="51" t="s">
        <v>8</v>
      </c>
      <c r="Q337" s="51" t="s">
        <v>8</v>
      </c>
      <c r="R337" s="119" t="s">
        <v>8</v>
      </c>
      <c r="S337" s="367" t="s">
        <v>230</v>
      </c>
      <c r="T337" s="1387"/>
      <c r="U337" s="96">
        <v>24</v>
      </c>
      <c r="V337" s="97">
        <v>60000136</v>
      </c>
      <c r="W337" s="97">
        <v>60531740</v>
      </c>
      <c r="X337" s="618" t="s">
        <v>32971</v>
      </c>
      <c r="Y337" s="618" t="s">
        <v>32972</v>
      </c>
      <c r="Z337" s="100" t="s">
        <v>32973</v>
      </c>
      <c r="AA337" s="1386"/>
      <c r="AB337" s="55" t="s">
        <v>230</v>
      </c>
      <c r="AC337" s="100">
        <v>1.2029999999999999E-10</v>
      </c>
      <c r="AE337" s="906">
        <v>-1.2999999999999999E-2</v>
      </c>
      <c r="AF337" s="906">
        <v>2E-3</v>
      </c>
      <c r="AG337" s="557">
        <v>3.28434E-8</v>
      </c>
    </row>
    <row r="338" spans="1:33" ht="39" x14ac:dyDescent="0.15">
      <c r="A338" s="51" t="s">
        <v>1324</v>
      </c>
      <c r="B338" s="96">
        <v>20</v>
      </c>
      <c r="C338" s="97">
        <v>31145415</v>
      </c>
      <c r="D338" s="96" t="s">
        <v>237</v>
      </c>
      <c r="E338" s="116">
        <v>0.24260000000000001</v>
      </c>
      <c r="F338" s="98">
        <v>1.6386493950422708E-2</v>
      </c>
      <c r="G338" s="117">
        <v>2.3432709781814253E-3</v>
      </c>
      <c r="H338" s="99">
        <v>6.9930000000000003</v>
      </c>
      <c r="I338" s="118">
        <v>2.6959999999999998E-12</v>
      </c>
      <c r="J338" s="97">
        <v>518633</v>
      </c>
      <c r="K338" s="101" t="s">
        <v>19698</v>
      </c>
      <c r="L338" s="55" t="s">
        <v>235</v>
      </c>
      <c r="M338" s="97">
        <v>74012</v>
      </c>
      <c r="N338" s="875" t="s">
        <v>33455</v>
      </c>
      <c r="O338" s="51" t="s">
        <v>8</v>
      </c>
      <c r="P338" s="51" t="s">
        <v>8</v>
      </c>
      <c r="Q338" s="51" t="s">
        <v>8</v>
      </c>
      <c r="R338" s="119" t="s">
        <v>8</v>
      </c>
      <c r="S338" s="367" t="s">
        <v>230</v>
      </c>
      <c r="T338" s="1387"/>
      <c r="U338" s="96">
        <v>180</v>
      </c>
      <c r="V338" s="97">
        <v>31093514</v>
      </c>
      <c r="W338" s="97">
        <v>31187504</v>
      </c>
      <c r="X338" s="618" t="s">
        <v>1324</v>
      </c>
      <c r="Y338" s="618" t="s">
        <v>1324</v>
      </c>
      <c r="Z338" s="100">
        <v>2.2400000000000001E-12</v>
      </c>
      <c r="AA338" s="1386"/>
      <c r="AB338" s="55" t="s">
        <v>230</v>
      </c>
      <c r="AC338" s="100">
        <v>2.238E-12</v>
      </c>
      <c r="AE338" s="906">
        <v>1.4E-2</v>
      </c>
      <c r="AF338" s="906">
        <v>3.0000000000000001E-3</v>
      </c>
      <c r="AG338" s="557">
        <v>1.7879700000000001E-7</v>
      </c>
    </row>
    <row r="339" spans="1:33" ht="39" x14ac:dyDescent="0.15">
      <c r="A339" s="51" t="s">
        <v>1326</v>
      </c>
      <c r="B339" s="96">
        <v>2</v>
      </c>
      <c r="C339" s="97">
        <v>145412271</v>
      </c>
      <c r="D339" s="96" t="s">
        <v>237</v>
      </c>
      <c r="E339" s="116">
        <v>0.28810000000000002</v>
      </c>
      <c r="F339" s="98">
        <v>1.6718178436737011E-2</v>
      </c>
      <c r="G339" s="117">
        <v>2.395497698343174E-3</v>
      </c>
      <c r="H339" s="99">
        <v>6.9790000000000001</v>
      </c>
      <c r="I339" s="118">
        <v>2.9790000000000001E-12</v>
      </c>
      <c r="J339" s="97">
        <v>444598</v>
      </c>
      <c r="K339" s="101" t="s">
        <v>339</v>
      </c>
      <c r="L339" s="55" t="s">
        <v>235</v>
      </c>
      <c r="M339" s="97">
        <v>-270329</v>
      </c>
      <c r="N339" s="875" t="s">
        <v>33456</v>
      </c>
      <c r="O339" s="51" t="s">
        <v>1327</v>
      </c>
      <c r="P339" s="51" t="s">
        <v>8</v>
      </c>
      <c r="Q339" s="51" t="s">
        <v>8</v>
      </c>
      <c r="R339" s="119" t="s">
        <v>8</v>
      </c>
      <c r="S339" s="367" t="s">
        <v>230</v>
      </c>
      <c r="T339" s="1387"/>
      <c r="U339" s="96">
        <v>32</v>
      </c>
      <c r="V339" s="97">
        <v>145400317</v>
      </c>
      <c r="W339" s="97">
        <v>146302905</v>
      </c>
      <c r="X339" s="618" t="s">
        <v>32891</v>
      </c>
      <c r="Y339" s="618" t="s">
        <v>1259</v>
      </c>
      <c r="Z339" s="100">
        <v>2.2699999999999998E-28</v>
      </c>
      <c r="AA339" s="1386"/>
      <c r="AB339" s="55" t="s">
        <v>235</v>
      </c>
      <c r="AC339" s="100" t="s">
        <v>172</v>
      </c>
      <c r="AE339" s="906">
        <v>8.9999999999999993E-3</v>
      </c>
      <c r="AF339" s="906">
        <v>3.0000000000000001E-3</v>
      </c>
      <c r="AG339" s="557">
        <v>4.32242E-4</v>
      </c>
    </row>
    <row r="340" spans="1:33" ht="26" x14ac:dyDescent="0.15">
      <c r="A340" s="51" t="s">
        <v>1328</v>
      </c>
      <c r="B340" s="96">
        <v>2</v>
      </c>
      <c r="C340" s="97">
        <v>60024857</v>
      </c>
      <c r="D340" s="96" t="s">
        <v>265</v>
      </c>
      <c r="E340" s="116">
        <v>0.50609999999999999</v>
      </c>
      <c r="F340" s="98">
        <v>-1.3979038631736846E-2</v>
      </c>
      <c r="G340" s="117">
        <v>2.009059878088078E-3</v>
      </c>
      <c r="H340" s="99">
        <v>-6.9580000000000002</v>
      </c>
      <c r="I340" s="118">
        <v>3.4510000000000001E-12</v>
      </c>
      <c r="J340" s="97">
        <v>518633</v>
      </c>
      <c r="K340" s="101" t="s">
        <v>276</v>
      </c>
      <c r="L340" s="55" t="s">
        <v>235</v>
      </c>
      <c r="M340" s="97">
        <v>653445</v>
      </c>
      <c r="N340" s="875" t="s">
        <v>33156</v>
      </c>
      <c r="O340" s="92" t="s">
        <v>1329</v>
      </c>
      <c r="P340" s="51" t="s">
        <v>8</v>
      </c>
      <c r="Q340" s="51" t="s">
        <v>8</v>
      </c>
      <c r="R340" s="119" t="s">
        <v>8</v>
      </c>
      <c r="S340" s="367" t="s">
        <v>230</v>
      </c>
      <c r="T340" s="1387"/>
      <c r="U340" s="96">
        <v>24</v>
      </c>
      <c r="V340" s="97">
        <v>60000136</v>
      </c>
      <c r="W340" s="97">
        <v>60531740</v>
      </c>
      <c r="X340" s="618" t="s">
        <v>32971</v>
      </c>
      <c r="Y340" s="618" t="s">
        <v>32972</v>
      </c>
      <c r="Z340" s="100" t="s">
        <v>32973</v>
      </c>
      <c r="AA340" s="1386"/>
      <c r="AB340" s="55" t="s">
        <v>230</v>
      </c>
      <c r="AC340" s="100">
        <v>9.6399999999999998E-10</v>
      </c>
      <c r="AE340" s="906">
        <v>-0.01</v>
      </c>
      <c r="AF340" s="906">
        <v>2E-3</v>
      </c>
      <c r="AG340" s="557">
        <v>4.6314599999999999E-5</v>
      </c>
    </row>
    <row r="341" spans="1:33" ht="26" x14ac:dyDescent="0.15">
      <c r="A341" s="51" t="s">
        <v>1330</v>
      </c>
      <c r="B341" s="96">
        <v>3</v>
      </c>
      <c r="C341" s="97">
        <v>34421745</v>
      </c>
      <c r="D341" s="96" t="s">
        <v>237</v>
      </c>
      <c r="E341" s="116">
        <v>0.52829999999999999</v>
      </c>
      <c r="F341" s="98">
        <v>1.3966235579039088E-2</v>
      </c>
      <c r="G341" s="117">
        <v>2.012135942809262E-3</v>
      </c>
      <c r="H341" s="99">
        <v>6.9409999999999998</v>
      </c>
      <c r="I341" s="118">
        <v>3.8860000000000002E-12</v>
      </c>
      <c r="J341" s="97">
        <v>518633</v>
      </c>
      <c r="K341" s="101" t="s">
        <v>1331</v>
      </c>
      <c r="L341" s="55" t="s">
        <v>235</v>
      </c>
      <c r="M341" s="97">
        <v>-581682</v>
      </c>
      <c r="N341" s="875" t="s">
        <v>33457</v>
      </c>
      <c r="O341" s="51" t="s">
        <v>8</v>
      </c>
      <c r="P341" s="51" t="s">
        <v>8</v>
      </c>
      <c r="Q341" s="51" t="s">
        <v>8</v>
      </c>
      <c r="R341" s="119" t="s">
        <v>8</v>
      </c>
      <c r="S341" s="367" t="s">
        <v>230</v>
      </c>
      <c r="T341" s="1387"/>
      <c r="U341" s="96">
        <v>43</v>
      </c>
      <c r="V341" s="97">
        <v>34421558</v>
      </c>
      <c r="W341" s="97">
        <v>34538512</v>
      </c>
      <c r="X341" s="618" t="s">
        <v>1330</v>
      </c>
      <c r="Y341" s="618" t="s">
        <v>1330</v>
      </c>
      <c r="Z341" s="100">
        <v>3.7299999999999997E-12</v>
      </c>
      <c r="AA341" s="1386"/>
      <c r="AB341" s="55" t="s">
        <v>230</v>
      </c>
      <c r="AC341" s="100">
        <v>3.7299999999999997E-12</v>
      </c>
      <c r="AE341" s="906">
        <v>1.4999999999999999E-2</v>
      </c>
      <c r="AF341" s="906">
        <v>2E-3</v>
      </c>
      <c r="AG341" s="557">
        <v>5.8773800000000004E-11</v>
      </c>
    </row>
    <row r="342" spans="1:33" ht="26" x14ac:dyDescent="0.15">
      <c r="A342" s="51" t="s">
        <v>1332</v>
      </c>
      <c r="B342" s="96">
        <v>1</v>
      </c>
      <c r="C342" s="97">
        <v>41761220</v>
      </c>
      <c r="D342" s="96" t="s">
        <v>228</v>
      </c>
      <c r="E342" s="116">
        <v>0.67889999999999995</v>
      </c>
      <c r="F342" s="98">
        <v>1.4906581765374455E-2</v>
      </c>
      <c r="G342" s="117">
        <v>2.151332337332148E-3</v>
      </c>
      <c r="H342" s="99">
        <v>6.9290000000000003</v>
      </c>
      <c r="I342" s="118">
        <v>4.2369999999999998E-12</v>
      </c>
      <c r="J342" s="97">
        <v>518633</v>
      </c>
      <c r="K342" s="101" t="s">
        <v>1333</v>
      </c>
      <c r="L342" s="55" t="s">
        <v>235</v>
      </c>
      <c r="M342" s="97">
        <v>66108</v>
      </c>
      <c r="N342" s="875" t="s">
        <v>33458</v>
      </c>
      <c r="O342" s="51" t="s">
        <v>1334</v>
      </c>
      <c r="P342" s="51" t="s">
        <v>1335</v>
      </c>
      <c r="Q342" s="51" t="s">
        <v>233</v>
      </c>
      <c r="R342" s="119" t="s">
        <v>8</v>
      </c>
      <c r="S342" s="367" t="s">
        <v>230</v>
      </c>
      <c r="T342" s="1387"/>
      <c r="U342" s="96">
        <v>4</v>
      </c>
      <c r="V342" s="97">
        <v>41752465</v>
      </c>
      <c r="W342" s="97">
        <v>41819243</v>
      </c>
      <c r="X342" s="618" t="s">
        <v>1332</v>
      </c>
      <c r="Y342" s="618" t="s">
        <v>1332</v>
      </c>
      <c r="Z342" s="100">
        <v>5.6900000000000002E-12</v>
      </c>
      <c r="AA342" s="1386"/>
      <c r="AB342" s="55" t="s">
        <v>230</v>
      </c>
      <c r="AC342" s="100">
        <v>5.6939999999999998E-12</v>
      </c>
      <c r="AE342" s="906">
        <v>1.4E-2</v>
      </c>
      <c r="AF342" s="906">
        <v>3.0000000000000001E-3</v>
      </c>
      <c r="AG342" s="557">
        <v>2.54144E-8</v>
      </c>
    </row>
    <row r="343" spans="1:33" ht="26" x14ac:dyDescent="0.15">
      <c r="A343" s="51" t="s">
        <v>1336</v>
      </c>
      <c r="B343" s="96">
        <v>7</v>
      </c>
      <c r="C343" s="97">
        <v>117514840</v>
      </c>
      <c r="D343" s="96" t="s">
        <v>228</v>
      </c>
      <c r="E343" s="116">
        <v>0.45350000000000001</v>
      </c>
      <c r="F343" s="98">
        <v>-1.3907693531776769E-2</v>
      </c>
      <c r="G343" s="117">
        <v>2.0176546542545726E-3</v>
      </c>
      <c r="H343" s="99">
        <v>-6.8929999999999998</v>
      </c>
      <c r="I343" s="118">
        <v>5.4489999999999999E-12</v>
      </c>
      <c r="J343" s="97">
        <v>518633</v>
      </c>
      <c r="K343" s="101" t="s">
        <v>1337</v>
      </c>
      <c r="L343" s="55" t="s">
        <v>235</v>
      </c>
      <c r="M343" s="97">
        <v>-164138</v>
      </c>
      <c r="N343" s="875" t="s">
        <v>33459</v>
      </c>
      <c r="O343" s="51" t="s">
        <v>8</v>
      </c>
      <c r="P343" s="51" t="s">
        <v>1338</v>
      </c>
      <c r="Q343" s="51" t="s">
        <v>233</v>
      </c>
      <c r="R343" s="119" t="s">
        <v>8</v>
      </c>
      <c r="S343" s="367" t="s">
        <v>230</v>
      </c>
      <c r="T343" s="1387"/>
      <c r="U343" s="96">
        <v>94</v>
      </c>
      <c r="V343" s="97">
        <v>117497811</v>
      </c>
      <c r="W343" s="97">
        <v>117593308</v>
      </c>
      <c r="X343" s="618" t="s">
        <v>1336</v>
      </c>
      <c r="Y343" s="618" t="s">
        <v>1336</v>
      </c>
      <c r="Z343" s="100">
        <v>8.7799999999999993E-12</v>
      </c>
      <c r="AA343" s="1386"/>
      <c r="AB343" s="55" t="s">
        <v>230</v>
      </c>
      <c r="AC343" s="100">
        <v>8.7799999999999993E-12</v>
      </c>
      <c r="AE343" s="906">
        <v>-1.2999999999999999E-2</v>
      </c>
      <c r="AF343" s="906">
        <v>2E-3</v>
      </c>
      <c r="AG343" s="557">
        <v>1.03158E-8</v>
      </c>
    </row>
    <row r="344" spans="1:33" ht="26" x14ac:dyDescent="0.15">
      <c r="A344" s="51" t="s">
        <v>1339</v>
      </c>
      <c r="B344" s="96">
        <v>1</v>
      </c>
      <c r="C344" s="97">
        <v>74993721</v>
      </c>
      <c r="D344" s="96" t="s">
        <v>237</v>
      </c>
      <c r="E344" s="116">
        <v>0.43440000000000001</v>
      </c>
      <c r="F344" s="98">
        <v>1.5082020430227982E-2</v>
      </c>
      <c r="G344" s="117">
        <v>2.1886548295208218E-3</v>
      </c>
      <c r="H344" s="99">
        <v>6.891</v>
      </c>
      <c r="I344" s="118">
        <v>5.5309999999999998E-12</v>
      </c>
      <c r="J344" s="97">
        <v>444598</v>
      </c>
      <c r="K344" s="101" t="s">
        <v>17066</v>
      </c>
      <c r="L344" s="55" t="s">
        <v>235</v>
      </c>
      <c r="M344" s="97">
        <v>40074</v>
      </c>
      <c r="N344" s="875" t="s">
        <v>33460</v>
      </c>
      <c r="O344" s="51" t="s">
        <v>8</v>
      </c>
      <c r="P344" s="51" t="s">
        <v>8</v>
      </c>
      <c r="Q344" s="51" t="s">
        <v>8</v>
      </c>
      <c r="R344" s="119" t="s">
        <v>8</v>
      </c>
      <c r="S344" s="367" t="s">
        <v>230</v>
      </c>
      <c r="T344" s="1387"/>
      <c r="U344" s="96">
        <v>10</v>
      </c>
      <c r="V344" s="97">
        <v>74977277</v>
      </c>
      <c r="W344" s="97">
        <v>75014538</v>
      </c>
      <c r="X344" s="618" t="s">
        <v>1339</v>
      </c>
      <c r="Y344" s="618" t="s">
        <v>1339</v>
      </c>
      <c r="Z344" s="100">
        <v>3.7800000000000001E-11</v>
      </c>
      <c r="AA344" s="1386"/>
      <c r="AB344" s="55" t="s">
        <v>230</v>
      </c>
      <c r="AC344" s="100">
        <v>3.7849999999999997E-11</v>
      </c>
      <c r="AE344" s="906">
        <v>1.2999999999999999E-2</v>
      </c>
      <c r="AF344" s="906">
        <v>2E-3</v>
      </c>
      <c r="AG344" s="557">
        <v>1.9181499999999999E-8</v>
      </c>
    </row>
    <row r="345" spans="1:33" ht="26" x14ac:dyDescent="0.15">
      <c r="A345" s="51" t="s">
        <v>1341</v>
      </c>
      <c r="B345" s="96">
        <v>16</v>
      </c>
      <c r="C345" s="97">
        <v>69764412</v>
      </c>
      <c r="D345" s="96" t="s">
        <v>228</v>
      </c>
      <c r="E345" s="116">
        <v>0.58809999999999996</v>
      </c>
      <c r="F345" s="98">
        <v>-1.4059350611272855E-2</v>
      </c>
      <c r="G345" s="117">
        <v>2.0408405590467203E-3</v>
      </c>
      <c r="H345" s="99">
        <v>-6.8890000000000002</v>
      </c>
      <c r="I345" s="118">
        <v>5.6339999999999996E-12</v>
      </c>
      <c r="J345" s="97">
        <v>518633</v>
      </c>
      <c r="K345" s="101" t="s">
        <v>1342</v>
      </c>
      <c r="L345" s="55" t="s">
        <v>235</v>
      </c>
      <c r="M345" s="97">
        <v>11345</v>
      </c>
      <c r="N345" s="875" t="s">
        <v>33461</v>
      </c>
      <c r="O345" s="92" t="s">
        <v>1343</v>
      </c>
      <c r="P345" s="51" t="s">
        <v>8</v>
      </c>
      <c r="Q345" s="51" t="s">
        <v>8</v>
      </c>
      <c r="R345" s="119" t="s">
        <v>8</v>
      </c>
      <c r="S345" s="367" t="s">
        <v>230</v>
      </c>
      <c r="T345" s="1387"/>
      <c r="U345" s="96">
        <v>163</v>
      </c>
      <c r="V345" s="97">
        <v>69567411</v>
      </c>
      <c r="W345" s="97">
        <v>69810561</v>
      </c>
      <c r="X345" s="618" t="s">
        <v>1341</v>
      </c>
      <c r="Y345" s="618" t="s">
        <v>1341</v>
      </c>
      <c r="Z345" s="100">
        <v>7.6599999999999993E-12</v>
      </c>
      <c r="AA345" s="1386"/>
      <c r="AB345" s="55" t="s">
        <v>230</v>
      </c>
      <c r="AC345" s="100">
        <v>7.6630000000000008E-12</v>
      </c>
      <c r="AE345" s="906">
        <v>-1.4E-2</v>
      </c>
      <c r="AF345" s="906">
        <v>2E-3</v>
      </c>
      <c r="AG345" s="557">
        <v>3.0269099999999998E-9</v>
      </c>
    </row>
    <row r="346" spans="1:33" ht="26" x14ac:dyDescent="0.15">
      <c r="A346" s="51" t="s">
        <v>1344</v>
      </c>
      <c r="B346" s="96">
        <v>4</v>
      </c>
      <c r="C346" s="97">
        <v>173076888</v>
      </c>
      <c r="D346" s="96" t="s">
        <v>265</v>
      </c>
      <c r="E346" s="116">
        <v>0.58020000000000005</v>
      </c>
      <c r="F346" s="98">
        <v>1.401888978860602E-2</v>
      </c>
      <c r="G346" s="117">
        <v>2.0352627451518611E-3</v>
      </c>
      <c r="H346" s="99">
        <v>6.8879999999999999</v>
      </c>
      <c r="I346" s="118">
        <v>5.6660000000000003E-12</v>
      </c>
      <c r="J346" s="97">
        <v>518633</v>
      </c>
      <c r="K346" s="101" t="s">
        <v>1345</v>
      </c>
      <c r="L346" s="55" t="s">
        <v>230</v>
      </c>
      <c r="M346" s="97">
        <v>-342313</v>
      </c>
      <c r="N346" s="875" t="s">
        <v>33462</v>
      </c>
      <c r="O346" s="51" t="s">
        <v>8</v>
      </c>
      <c r="P346" s="51" t="s">
        <v>8</v>
      </c>
      <c r="Q346" s="51" t="s">
        <v>8</v>
      </c>
      <c r="R346" s="119" t="s">
        <v>8</v>
      </c>
      <c r="S346" s="367" t="s">
        <v>230</v>
      </c>
      <c r="T346" s="1387"/>
      <c r="U346" s="96">
        <v>61</v>
      </c>
      <c r="V346" s="97">
        <v>173019111</v>
      </c>
      <c r="W346" s="97">
        <v>173128421</v>
      </c>
      <c r="X346" s="618" t="s">
        <v>1344</v>
      </c>
      <c r="Y346" s="618" t="s">
        <v>1344</v>
      </c>
      <c r="Z346" s="100">
        <v>5.6699999999999999E-12</v>
      </c>
      <c r="AA346" s="1386"/>
      <c r="AB346" s="55" t="s">
        <v>230</v>
      </c>
      <c r="AC346" s="100">
        <v>5.6699999999999999E-12</v>
      </c>
      <c r="AE346" s="906">
        <v>1.4E-2</v>
      </c>
      <c r="AF346" s="906">
        <v>2E-3</v>
      </c>
      <c r="AG346" s="557">
        <v>2.8531E-9</v>
      </c>
    </row>
    <row r="347" spans="1:33" ht="39" x14ac:dyDescent="0.15">
      <c r="A347" s="51" t="s">
        <v>1346</v>
      </c>
      <c r="B347" s="96">
        <v>10</v>
      </c>
      <c r="C347" s="97">
        <v>104413385</v>
      </c>
      <c r="D347" s="96" t="s">
        <v>237</v>
      </c>
      <c r="E347" s="116">
        <v>0.1134</v>
      </c>
      <c r="F347" s="98">
        <v>2.1816760026192757E-2</v>
      </c>
      <c r="G347" s="117">
        <v>3.167817631217186E-3</v>
      </c>
      <c r="H347" s="99">
        <v>6.8869999999999996</v>
      </c>
      <c r="I347" s="118">
        <v>5.688E-12</v>
      </c>
      <c r="J347" s="97">
        <v>518633</v>
      </c>
      <c r="K347" s="101" t="s">
        <v>1347</v>
      </c>
      <c r="L347" s="55" t="s">
        <v>230</v>
      </c>
      <c r="M347" s="97">
        <v>-10059</v>
      </c>
      <c r="N347" s="875" t="s">
        <v>33463</v>
      </c>
      <c r="O347" s="51" t="s">
        <v>8</v>
      </c>
      <c r="P347" s="51" t="s">
        <v>8</v>
      </c>
      <c r="Q347" s="51" t="s">
        <v>8</v>
      </c>
      <c r="R347" s="119" t="s">
        <v>8</v>
      </c>
      <c r="S347" s="367" t="s">
        <v>230</v>
      </c>
      <c r="T347" s="1387"/>
      <c r="U347" s="96">
        <v>122</v>
      </c>
      <c r="V347" s="97">
        <v>104413385</v>
      </c>
      <c r="W347" s="97">
        <v>105175131</v>
      </c>
      <c r="X347" s="618" t="s">
        <v>32901</v>
      </c>
      <c r="Y347" s="618" t="s">
        <v>1264</v>
      </c>
      <c r="Z347" s="100">
        <v>4.0399999999999999E-22</v>
      </c>
      <c r="AA347" s="1386"/>
      <c r="AB347" s="55" t="s">
        <v>235</v>
      </c>
      <c r="AC347" s="100" t="s">
        <v>172</v>
      </c>
      <c r="AE347" s="906">
        <v>1.6E-2</v>
      </c>
      <c r="AF347" s="906">
        <v>4.0000000000000001E-3</v>
      </c>
      <c r="AG347" s="557">
        <v>1.66401E-5</v>
      </c>
    </row>
    <row r="348" spans="1:33" ht="39" x14ac:dyDescent="0.15">
      <c r="A348" s="51" t="s">
        <v>1348</v>
      </c>
      <c r="B348" s="96">
        <v>2</v>
      </c>
      <c r="C348" s="97">
        <v>145892427</v>
      </c>
      <c r="D348" s="96" t="s">
        <v>237</v>
      </c>
      <c r="E348" s="116">
        <v>0.71</v>
      </c>
      <c r="F348" s="98">
        <v>-1.5110146429993384E-2</v>
      </c>
      <c r="G348" s="117">
        <v>2.2136165294452661E-3</v>
      </c>
      <c r="H348" s="99">
        <v>-6.8259999999999996</v>
      </c>
      <c r="I348" s="118">
        <v>8.7140000000000002E-12</v>
      </c>
      <c r="J348" s="97">
        <v>518633</v>
      </c>
      <c r="K348" s="101" t="s">
        <v>339</v>
      </c>
      <c r="L348" s="55" t="s">
        <v>235</v>
      </c>
      <c r="M348" s="97">
        <v>-750485</v>
      </c>
      <c r="N348" s="875" t="s">
        <v>33101</v>
      </c>
      <c r="O348" s="51" t="s">
        <v>1349</v>
      </c>
      <c r="P348" s="51" t="s">
        <v>8</v>
      </c>
      <c r="Q348" s="51" t="s">
        <v>8</v>
      </c>
      <c r="R348" s="119" t="s">
        <v>8</v>
      </c>
      <c r="S348" s="367" t="s">
        <v>230</v>
      </c>
      <c r="T348" s="1387"/>
      <c r="U348" s="96">
        <v>32</v>
      </c>
      <c r="V348" s="97">
        <v>145400317</v>
      </c>
      <c r="W348" s="97">
        <v>146302905</v>
      </c>
      <c r="X348" s="618" t="s">
        <v>32891</v>
      </c>
      <c r="Y348" s="618" t="s">
        <v>1259</v>
      </c>
      <c r="Z348" s="100">
        <v>2.2699999999999998E-28</v>
      </c>
      <c r="AA348" s="1386"/>
      <c r="AB348" s="55" t="s">
        <v>235</v>
      </c>
      <c r="AC348" s="100" t="s">
        <v>172</v>
      </c>
      <c r="AE348" s="906">
        <v>-3.0000000000000001E-3</v>
      </c>
      <c r="AF348" s="906">
        <v>3.0000000000000001E-3</v>
      </c>
      <c r="AG348" s="557">
        <v>0.20688699999999999</v>
      </c>
    </row>
    <row r="349" spans="1:33" ht="26" x14ac:dyDescent="0.15">
      <c r="A349" s="51" t="s">
        <v>1350</v>
      </c>
      <c r="B349" s="96">
        <v>10</v>
      </c>
      <c r="C349" s="97">
        <v>63591413</v>
      </c>
      <c r="D349" s="96" t="s">
        <v>228</v>
      </c>
      <c r="E349" s="116">
        <v>0.58099999999999996</v>
      </c>
      <c r="F349" s="98">
        <v>1.4953903739082917E-2</v>
      </c>
      <c r="G349" s="117">
        <v>2.1987801410208673E-3</v>
      </c>
      <c r="H349" s="99">
        <v>6.8010000000000002</v>
      </c>
      <c r="I349" s="118">
        <v>1.0399999999999999E-11</v>
      </c>
      <c r="J349" s="97">
        <v>444598</v>
      </c>
      <c r="K349" s="101" t="s">
        <v>985</v>
      </c>
      <c r="L349" s="55" t="s">
        <v>235</v>
      </c>
      <c r="M349" s="97">
        <v>69600</v>
      </c>
      <c r="N349" s="875" t="s">
        <v>33329</v>
      </c>
      <c r="O349" s="51" t="s">
        <v>1351</v>
      </c>
      <c r="P349" s="51" t="s">
        <v>8</v>
      </c>
      <c r="Q349" s="51" t="s">
        <v>8</v>
      </c>
      <c r="R349" s="119" t="s">
        <v>8</v>
      </c>
      <c r="S349" s="367" t="s">
        <v>230</v>
      </c>
      <c r="T349" s="1387"/>
      <c r="U349" s="96">
        <v>119</v>
      </c>
      <c r="V349" s="97">
        <v>63557049</v>
      </c>
      <c r="W349" s="97">
        <v>63681422</v>
      </c>
      <c r="X349" s="618" t="s">
        <v>32900</v>
      </c>
      <c r="Y349" s="618" t="s">
        <v>1279</v>
      </c>
      <c r="Z349" s="100">
        <v>2.4400000000000001E-18</v>
      </c>
      <c r="AA349" s="1386"/>
      <c r="AB349" s="55" t="s">
        <v>235</v>
      </c>
      <c r="AC349" s="100" t="s">
        <v>172</v>
      </c>
      <c r="AE349" s="906">
        <v>1.0999999999999999E-2</v>
      </c>
      <c r="AF349" s="906">
        <v>2E-3</v>
      </c>
      <c r="AG349" s="557">
        <v>1.79553E-6</v>
      </c>
    </row>
    <row r="350" spans="1:33" ht="26" x14ac:dyDescent="0.15">
      <c r="A350" s="51" t="s">
        <v>1352</v>
      </c>
      <c r="B350" s="96">
        <v>10</v>
      </c>
      <c r="C350" s="97">
        <v>125680419</v>
      </c>
      <c r="D350" s="96" t="s">
        <v>265</v>
      </c>
      <c r="E350" s="116">
        <v>0.34329999999999999</v>
      </c>
      <c r="F350" s="98">
        <v>1.5488954627649749E-2</v>
      </c>
      <c r="G350" s="117">
        <v>2.2848435798273714E-3</v>
      </c>
      <c r="H350" s="99">
        <v>6.7789999999999999</v>
      </c>
      <c r="I350" s="118">
        <v>1.206E-11</v>
      </c>
      <c r="J350" s="97">
        <v>444598</v>
      </c>
      <c r="K350" s="101" t="s">
        <v>1353</v>
      </c>
      <c r="L350" s="55" t="s">
        <v>235</v>
      </c>
      <c r="M350" s="97">
        <v>85250</v>
      </c>
      <c r="N350" s="875" t="s">
        <v>33464</v>
      </c>
      <c r="O350" s="51" t="s">
        <v>8</v>
      </c>
      <c r="P350" s="51" t="s">
        <v>8</v>
      </c>
      <c r="Q350" s="51" t="s">
        <v>8</v>
      </c>
      <c r="R350" s="119" t="s">
        <v>8</v>
      </c>
      <c r="S350" s="367" t="s">
        <v>230</v>
      </c>
      <c r="T350" s="1387"/>
      <c r="U350" s="96">
        <v>124</v>
      </c>
      <c r="V350" s="97">
        <v>125680419</v>
      </c>
      <c r="W350" s="97">
        <v>125680419</v>
      </c>
      <c r="X350" s="618" t="s">
        <v>1352</v>
      </c>
      <c r="Y350" s="618" t="s">
        <v>1352</v>
      </c>
      <c r="Z350" s="100">
        <v>1.2100000000000001E-11</v>
      </c>
      <c r="AA350" s="1386"/>
      <c r="AB350" s="55" t="s">
        <v>230</v>
      </c>
      <c r="AC350" s="100">
        <v>1.2129999999999999E-11</v>
      </c>
      <c r="AE350" s="906">
        <v>1.4999999999999999E-2</v>
      </c>
      <c r="AF350" s="906">
        <v>2E-3</v>
      </c>
      <c r="AG350" s="557">
        <v>2.9518100000000002E-10</v>
      </c>
    </row>
    <row r="351" spans="1:33" ht="52" x14ac:dyDescent="0.15">
      <c r="A351" s="51" t="s">
        <v>1354</v>
      </c>
      <c r="B351" s="96">
        <v>6</v>
      </c>
      <c r="C351" s="97">
        <v>98749329</v>
      </c>
      <c r="D351" s="96" t="s">
        <v>228</v>
      </c>
      <c r="E351" s="116">
        <v>0.72840000000000005</v>
      </c>
      <c r="F351" s="98">
        <v>-1.5288658489913081E-2</v>
      </c>
      <c r="G351" s="117">
        <v>2.2582951979192144E-3</v>
      </c>
      <c r="H351" s="99">
        <v>-6.77</v>
      </c>
      <c r="I351" s="118">
        <v>1.287E-11</v>
      </c>
      <c r="J351" s="97">
        <v>518633</v>
      </c>
      <c r="K351" s="101" t="s">
        <v>296</v>
      </c>
      <c r="L351" s="55" t="s">
        <v>235</v>
      </c>
      <c r="M351" s="97">
        <v>533251</v>
      </c>
      <c r="N351" s="875" t="s">
        <v>33465</v>
      </c>
      <c r="O351" s="92" t="s">
        <v>1355</v>
      </c>
      <c r="P351" s="51" t="s">
        <v>1356</v>
      </c>
      <c r="Q351" s="51" t="s">
        <v>233</v>
      </c>
      <c r="R351" s="119" t="s">
        <v>8</v>
      </c>
      <c r="S351" s="367" t="s">
        <v>230</v>
      </c>
      <c r="T351" s="1387"/>
      <c r="U351" s="96">
        <v>81</v>
      </c>
      <c r="V351" s="97">
        <v>98594709</v>
      </c>
      <c r="W351" s="97">
        <v>98751680</v>
      </c>
      <c r="X351" s="618" t="s">
        <v>1354</v>
      </c>
      <c r="Y351" s="618" t="s">
        <v>1354</v>
      </c>
      <c r="Z351" s="100">
        <v>8.7700000000000008E-12</v>
      </c>
      <c r="AA351" s="1386"/>
      <c r="AB351" s="55" t="s">
        <v>230</v>
      </c>
      <c r="AC351" s="100">
        <v>8.7700000000000008E-12</v>
      </c>
      <c r="AE351" s="906">
        <v>-1.6E-2</v>
      </c>
      <c r="AF351" s="906">
        <v>3.0000000000000001E-3</v>
      </c>
      <c r="AG351" s="557">
        <v>7.7827099999999995E-10</v>
      </c>
    </row>
    <row r="352" spans="1:33" ht="26" x14ac:dyDescent="0.15">
      <c r="A352" s="51" t="s">
        <v>1357</v>
      </c>
      <c r="B352" s="96">
        <v>1</v>
      </c>
      <c r="C352" s="97">
        <v>73835777</v>
      </c>
      <c r="D352" s="96" t="s">
        <v>228</v>
      </c>
      <c r="E352" s="116">
        <v>0.62629999999999997</v>
      </c>
      <c r="F352" s="98">
        <v>-1.4000094504793635E-2</v>
      </c>
      <c r="G352" s="117">
        <v>2.0762412138207969E-3</v>
      </c>
      <c r="H352" s="99">
        <v>-6.7430000000000003</v>
      </c>
      <c r="I352" s="118">
        <v>1.5539999999999999E-11</v>
      </c>
      <c r="J352" s="97">
        <v>518633</v>
      </c>
      <c r="K352" s="101" t="s">
        <v>1358</v>
      </c>
      <c r="L352" s="55" t="s">
        <v>235</v>
      </c>
      <c r="M352" s="97">
        <v>655922</v>
      </c>
      <c r="N352" s="875" t="s">
        <v>33466</v>
      </c>
      <c r="O352" s="51" t="s">
        <v>8</v>
      </c>
      <c r="P352" s="51" t="s">
        <v>8</v>
      </c>
      <c r="Q352" s="51" t="s">
        <v>8</v>
      </c>
      <c r="R352" s="119" t="s">
        <v>8</v>
      </c>
      <c r="S352" s="367" t="s">
        <v>230</v>
      </c>
      <c r="T352" s="1387"/>
      <c r="U352" s="96">
        <v>9</v>
      </c>
      <c r="V352" s="97">
        <v>73731145</v>
      </c>
      <c r="W352" s="97">
        <v>73991651</v>
      </c>
      <c r="X352" s="618" t="s">
        <v>1357</v>
      </c>
      <c r="Y352" s="618" t="s">
        <v>1357</v>
      </c>
      <c r="Z352" s="100">
        <v>6.3799999999999999E-12</v>
      </c>
      <c r="AA352" s="1386"/>
      <c r="AB352" s="55" t="s">
        <v>230</v>
      </c>
      <c r="AC352" s="100">
        <v>6.3760000000000003E-12</v>
      </c>
      <c r="AE352" s="906">
        <v>-1.0999999999999999E-2</v>
      </c>
      <c r="AF352" s="906">
        <v>2E-3</v>
      </c>
      <c r="AG352" s="557">
        <v>3.3912199999999999E-6</v>
      </c>
    </row>
    <row r="353" spans="1:33" ht="26" x14ac:dyDescent="0.15">
      <c r="A353" s="51" t="s">
        <v>1359</v>
      </c>
      <c r="B353" s="96">
        <v>12</v>
      </c>
      <c r="C353" s="97">
        <v>111973358</v>
      </c>
      <c r="D353" s="96" t="s">
        <v>237</v>
      </c>
      <c r="E353" s="116">
        <v>0.48370000000000002</v>
      </c>
      <c r="F353" s="98">
        <v>1.4555816082345994E-2</v>
      </c>
      <c r="G353" s="117">
        <v>2.1708897960247566E-3</v>
      </c>
      <c r="H353" s="99">
        <v>6.7050000000000001</v>
      </c>
      <c r="I353" s="118">
        <v>2.015E-11</v>
      </c>
      <c r="J353" s="97">
        <v>444598</v>
      </c>
      <c r="K353" s="101" t="s">
        <v>1360</v>
      </c>
      <c r="L353" s="55" t="s">
        <v>230</v>
      </c>
      <c r="M353" s="97">
        <v>-83340</v>
      </c>
      <c r="N353" s="875" t="s">
        <v>33467</v>
      </c>
      <c r="O353" s="51" t="s">
        <v>8</v>
      </c>
      <c r="P353" s="51" t="s">
        <v>8</v>
      </c>
      <c r="Q353" s="51" t="s">
        <v>8</v>
      </c>
      <c r="R353" s="51" t="s">
        <v>1361</v>
      </c>
      <c r="S353" s="367" t="s">
        <v>230</v>
      </c>
      <c r="T353" s="1387"/>
      <c r="U353" s="96">
        <v>140</v>
      </c>
      <c r="V353" s="97">
        <v>111833788</v>
      </c>
      <c r="W353" s="97">
        <v>112906415</v>
      </c>
      <c r="X353" s="618" t="s">
        <v>1359</v>
      </c>
      <c r="Y353" s="618" t="s">
        <v>1359</v>
      </c>
      <c r="Z353" s="100">
        <v>1.7100000000000001E-11</v>
      </c>
      <c r="AA353" s="1386"/>
      <c r="AB353" s="55" t="s">
        <v>230</v>
      </c>
      <c r="AC353" s="100">
        <v>1.7139999999999998E-11</v>
      </c>
      <c r="AE353" s="906">
        <v>1.4999999999999999E-2</v>
      </c>
      <c r="AF353" s="906">
        <v>2E-3</v>
      </c>
      <c r="AG353" s="557">
        <v>6.56695E-11</v>
      </c>
    </row>
    <row r="354" spans="1:33" ht="26" x14ac:dyDescent="0.15">
      <c r="A354" s="51" t="s">
        <v>1362</v>
      </c>
      <c r="B354" s="96">
        <v>8</v>
      </c>
      <c r="C354" s="97">
        <v>10153082</v>
      </c>
      <c r="D354" s="96" t="s">
        <v>228</v>
      </c>
      <c r="E354" s="116">
        <v>0.28389999999999999</v>
      </c>
      <c r="F354" s="98">
        <v>-1.4881184176558957E-2</v>
      </c>
      <c r="G354" s="117">
        <v>2.2277221821196042E-3</v>
      </c>
      <c r="H354" s="99">
        <v>-6.68</v>
      </c>
      <c r="I354" s="118">
        <v>2.3839999999999999E-11</v>
      </c>
      <c r="J354" s="97">
        <v>518633</v>
      </c>
      <c r="K354" s="101" t="s">
        <v>569</v>
      </c>
      <c r="L354" s="55" t="s">
        <v>235</v>
      </c>
      <c r="M354" s="97">
        <v>229948</v>
      </c>
      <c r="N354" s="875" t="s">
        <v>33468</v>
      </c>
      <c r="O354" s="92" t="s">
        <v>1364</v>
      </c>
      <c r="P354" s="51" t="s">
        <v>8</v>
      </c>
      <c r="Q354" s="51" t="s">
        <v>8</v>
      </c>
      <c r="R354" s="51" t="s">
        <v>247</v>
      </c>
      <c r="S354" s="367" t="s">
        <v>230</v>
      </c>
      <c r="T354" s="1387"/>
      <c r="U354" s="96">
        <v>98</v>
      </c>
      <c r="V354" s="97">
        <v>10126348</v>
      </c>
      <c r="W354" s="97">
        <v>10180328</v>
      </c>
      <c r="X354" s="618" t="s">
        <v>1362</v>
      </c>
      <c r="Y354" s="618" t="s">
        <v>1362</v>
      </c>
      <c r="Z354" s="100">
        <v>2.39E-11</v>
      </c>
      <c r="AA354" s="1386"/>
      <c r="AB354" s="55" t="s">
        <v>230</v>
      </c>
      <c r="AC354" s="100">
        <v>2.3949999999999999E-11</v>
      </c>
      <c r="AE354" s="906">
        <v>-1.2E-2</v>
      </c>
      <c r="AF354" s="906">
        <v>3.0000000000000001E-3</v>
      </c>
      <c r="AG354" s="557">
        <v>4.7065800000000003E-6</v>
      </c>
    </row>
    <row r="355" spans="1:33" ht="39" x14ac:dyDescent="0.15">
      <c r="A355" s="51" t="s">
        <v>1365</v>
      </c>
      <c r="B355" s="96">
        <v>5</v>
      </c>
      <c r="C355" s="97">
        <v>94198290</v>
      </c>
      <c r="D355" s="96" t="s">
        <v>228</v>
      </c>
      <c r="E355" s="116">
        <v>0.69020000000000004</v>
      </c>
      <c r="F355" s="98">
        <v>1.5655603878775969E-2</v>
      </c>
      <c r="G355" s="117">
        <v>2.3461117756295473E-3</v>
      </c>
      <c r="H355" s="99">
        <v>6.673</v>
      </c>
      <c r="I355" s="118">
        <v>2.507E-11</v>
      </c>
      <c r="J355" s="97">
        <v>444598</v>
      </c>
      <c r="K355" s="101" t="s">
        <v>1366</v>
      </c>
      <c r="L355" s="55" t="s">
        <v>230</v>
      </c>
      <c r="M355" s="97">
        <v>-160010</v>
      </c>
      <c r="N355" s="875" t="s">
        <v>33469</v>
      </c>
      <c r="O355" s="51" t="s">
        <v>8</v>
      </c>
      <c r="P355" s="51" t="s">
        <v>8</v>
      </c>
      <c r="Q355" s="51" t="s">
        <v>8</v>
      </c>
      <c r="R355" s="119" t="s">
        <v>8</v>
      </c>
      <c r="S355" s="367" t="s">
        <v>230</v>
      </c>
      <c r="T355" s="1387"/>
      <c r="U355" s="96">
        <v>67</v>
      </c>
      <c r="V355" s="97">
        <v>94198290</v>
      </c>
      <c r="W355" s="97">
        <v>94217329</v>
      </c>
      <c r="X355" s="618" t="s">
        <v>1365</v>
      </c>
      <c r="Y355" s="618" t="s">
        <v>1365</v>
      </c>
      <c r="Z355" s="100">
        <v>8.6300000000000002E-12</v>
      </c>
      <c r="AA355" s="1386"/>
      <c r="AB355" s="55" t="s">
        <v>230</v>
      </c>
      <c r="AC355" s="100">
        <v>8.6319999999999996E-12</v>
      </c>
      <c r="AE355" s="906">
        <v>1.4E-2</v>
      </c>
      <c r="AF355" s="906">
        <v>3.0000000000000001E-3</v>
      </c>
      <c r="AG355" s="557">
        <v>2.8602399999999999E-8</v>
      </c>
    </row>
    <row r="356" spans="1:33" ht="26" x14ac:dyDescent="0.15">
      <c r="A356" s="51" t="s">
        <v>1367</v>
      </c>
      <c r="B356" s="96">
        <v>18</v>
      </c>
      <c r="C356" s="97">
        <v>49996136</v>
      </c>
      <c r="D356" s="96" t="s">
        <v>237</v>
      </c>
      <c r="E356" s="116">
        <v>0.66300000000000003</v>
      </c>
      <c r="F356" s="98">
        <v>-1.4177997172174692E-2</v>
      </c>
      <c r="G356" s="117">
        <v>2.1249995761652716E-3</v>
      </c>
      <c r="H356" s="99">
        <v>-6.6719999999999997</v>
      </c>
      <c r="I356" s="118">
        <v>2.5169999999999999E-11</v>
      </c>
      <c r="J356" s="97">
        <v>518633</v>
      </c>
      <c r="K356" s="101" t="s">
        <v>1368</v>
      </c>
      <c r="L356" s="55" t="s">
        <v>230</v>
      </c>
      <c r="M356" s="97">
        <v>-129594</v>
      </c>
      <c r="N356" s="875" t="s">
        <v>33470</v>
      </c>
      <c r="O356" s="92" t="s">
        <v>1369</v>
      </c>
      <c r="P356" s="51" t="s">
        <v>8</v>
      </c>
      <c r="Q356" s="51" t="s">
        <v>8</v>
      </c>
      <c r="R356" s="51" t="s">
        <v>271</v>
      </c>
      <c r="S356" s="367" t="s">
        <v>230</v>
      </c>
      <c r="T356" s="1387"/>
      <c r="U356" s="96">
        <v>173</v>
      </c>
      <c r="V356" s="97">
        <v>49840964</v>
      </c>
      <c r="W356" s="97">
        <v>50023859</v>
      </c>
      <c r="X356" s="618" t="s">
        <v>32974</v>
      </c>
      <c r="Y356" s="618" t="s">
        <v>1367</v>
      </c>
      <c r="Z356" s="100">
        <v>2.31E-11</v>
      </c>
      <c r="AA356" s="1386"/>
      <c r="AB356" s="55" t="s">
        <v>230</v>
      </c>
      <c r="AC356" s="100">
        <v>2.3090000000000001E-11</v>
      </c>
      <c r="AE356" s="906">
        <v>-0.01</v>
      </c>
      <c r="AF356" s="906">
        <v>2E-3</v>
      </c>
      <c r="AG356" s="557">
        <v>5.2411999999999999E-5</v>
      </c>
    </row>
    <row r="357" spans="1:33" ht="26" x14ac:dyDescent="0.15">
      <c r="A357" s="51" t="s">
        <v>1370</v>
      </c>
      <c r="B357" s="96">
        <v>16</v>
      </c>
      <c r="C357" s="97">
        <v>18058548</v>
      </c>
      <c r="D357" s="96" t="s">
        <v>237</v>
      </c>
      <c r="E357" s="116">
        <v>8.5599999999999996E-2</v>
      </c>
      <c r="F357" s="98">
        <v>-2.5840855105007152E-2</v>
      </c>
      <c r="G357" s="117">
        <v>3.8776793374860675E-3</v>
      </c>
      <c r="H357" s="99">
        <v>-6.6639999999999997</v>
      </c>
      <c r="I357" s="118">
        <v>2.6710000000000001E-11</v>
      </c>
      <c r="J357" s="97">
        <v>444598</v>
      </c>
      <c r="K357" s="101" t="s">
        <v>1371</v>
      </c>
      <c r="L357" s="55" t="s">
        <v>235</v>
      </c>
      <c r="M357" s="97">
        <v>353242</v>
      </c>
      <c r="N357" s="875" t="s">
        <v>33471</v>
      </c>
      <c r="O357" s="51" t="s">
        <v>8</v>
      </c>
      <c r="P357" s="51" t="s">
        <v>8</v>
      </c>
      <c r="Q357" s="51" t="s">
        <v>8</v>
      </c>
      <c r="R357" s="51" t="s">
        <v>1372</v>
      </c>
      <c r="S357" s="367" t="s">
        <v>230</v>
      </c>
      <c r="T357" s="1387"/>
      <c r="U357" s="96">
        <v>161</v>
      </c>
      <c r="V357" s="97">
        <v>18058548</v>
      </c>
      <c r="W357" s="97">
        <v>18058548</v>
      </c>
      <c r="X357" s="618" t="s">
        <v>1370</v>
      </c>
      <c r="Y357" s="618" t="s">
        <v>1370</v>
      </c>
      <c r="Z357" s="100">
        <v>3.2499999999999998E-11</v>
      </c>
      <c r="AA357" s="1386"/>
      <c r="AB357" s="55" t="s">
        <v>230</v>
      </c>
      <c r="AC357" s="100">
        <v>3.2499999999999998E-11</v>
      </c>
      <c r="AE357" s="906">
        <v>-2.1000000000000001E-2</v>
      </c>
      <c r="AF357" s="906">
        <v>4.0000000000000001E-3</v>
      </c>
      <c r="AG357" s="557">
        <v>3.2047200000000001E-7</v>
      </c>
    </row>
    <row r="358" spans="1:33" ht="26" x14ac:dyDescent="0.15">
      <c r="A358" s="51" t="s">
        <v>1373</v>
      </c>
      <c r="B358" s="96">
        <v>1</v>
      </c>
      <c r="C358" s="97">
        <v>154154194</v>
      </c>
      <c r="D358" s="96" t="s">
        <v>237</v>
      </c>
      <c r="E358" s="116">
        <v>0.1212</v>
      </c>
      <c r="F358" s="98">
        <v>-2.2095621828764019E-2</v>
      </c>
      <c r="G358" s="117">
        <v>3.3241495153849884E-3</v>
      </c>
      <c r="H358" s="99">
        <v>-6.6470000000000002</v>
      </c>
      <c r="I358" s="118">
        <v>2.9970000000000001E-11</v>
      </c>
      <c r="J358" s="97">
        <v>444598</v>
      </c>
      <c r="K358" s="101" t="s">
        <v>5506</v>
      </c>
      <c r="L358" s="55" t="s">
        <v>235</v>
      </c>
      <c r="M358" s="97">
        <v>17367</v>
      </c>
      <c r="N358" s="875" t="s">
        <v>33472</v>
      </c>
      <c r="O358" s="51" t="s">
        <v>8</v>
      </c>
      <c r="P358" s="51" t="s">
        <v>8</v>
      </c>
      <c r="Q358" s="51" t="s">
        <v>8</v>
      </c>
      <c r="R358" s="119" t="s">
        <v>8</v>
      </c>
      <c r="S358" s="367" t="s">
        <v>230</v>
      </c>
      <c r="T358" s="1387"/>
      <c r="U358" s="96">
        <v>15</v>
      </c>
      <c r="V358" s="97">
        <v>153992909</v>
      </c>
      <c r="W358" s="97">
        <v>154268926</v>
      </c>
      <c r="X358" s="618" t="s">
        <v>1373</v>
      </c>
      <c r="Y358" s="618" t="s">
        <v>1373</v>
      </c>
      <c r="Z358" s="100">
        <v>3E-11</v>
      </c>
      <c r="AA358" s="1386"/>
      <c r="AB358" s="55" t="s">
        <v>230</v>
      </c>
      <c r="AC358" s="100">
        <v>2.9980000000000003E-11</v>
      </c>
      <c r="AE358" s="906">
        <v>-2.1999999999999999E-2</v>
      </c>
      <c r="AF358" s="906">
        <v>4.0000000000000001E-3</v>
      </c>
      <c r="AG358" s="557">
        <v>6.1990400000000003E-10</v>
      </c>
    </row>
    <row r="359" spans="1:33" ht="26" x14ac:dyDescent="0.15">
      <c r="A359" s="51" t="s">
        <v>1375</v>
      </c>
      <c r="B359" s="96">
        <v>9</v>
      </c>
      <c r="C359" s="97">
        <v>86761745</v>
      </c>
      <c r="D359" s="96" t="s">
        <v>228</v>
      </c>
      <c r="E359" s="116">
        <v>0.30459999999999998</v>
      </c>
      <c r="F359" s="98">
        <v>-1.563288411043524E-2</v>
      </c>
      <c r="G359" s="117">
        <v>2.3571900045891497E-3</v>
      </c>
      <c r="H359" s="99">
        <v>-6.6319999999999997</v>
      </c>
      <c r="I359" s="118">
        <v>3.3220000000000003E-11</v>
      </c>
      <c r="J359" s="97">
        <v>444598</v>
      </c>
      <c r="K359" s="101" t="s">
        <v>1376</v>
      </c>
      <c r="L359" s="55" t="s">
        <v>235</v>
      </c>
      <c r="M359" s="97">
        <v>129020</v>
      </c>
      <c r="N359" s="875" t="s">
        <v>33473</v>
      </c>
      <c r="O359" s="51" t="s">
        <v>1377</v>
      </c>
      <c r="P359" s="51" t="s">
        <v>8</v>
      </c>
      <c r="Q359" s="51" t="s">
        <v>8</v>
      </c>
      <c r="R359" s="51" t="s">
        <v>1378</v>
      </c>
      <c r="S359" s="367" t="s">
        <v>230</v>
      </c>
      <c r="T359" s="1387"/>
      <c r="U359" s="96">
        <v>109</v>
      </c>
      <c r="V359" s="97">
        <v>86700737</v>
      </c>
      <c r="W359" s="97">
        <v>86762039</v>
      </c>
      <c r="X359" s="618" t="s">
        <v>32975</v>
      </c>
      <c r="Y359" s="618" t="s">
        <v>1375</v>
      </c>
      <c r="Z359" s="100">
        <v>3.3199999999999999E-11</v>
      </c>
      <c r="AA359" s="1386"/>
      <c r="AB359" s="55" t="s">
        <v>230</v>
      </c>
      <c r="AC359" s="100">
        <v>3.3189999999999997E-11</v>
      </c>
      <c r="AE359" s="906">
        <v>-1.2999999999999999E-2</v>
      </c>
      <c r="AF359" s="906">
        <v>3.0000000000000001E-3</v>
      </c>
      <c r="AG359" s="557">
        <v>1.8060499999999999E-7</v>
      </c>
    </row>
    <row r="360" spans="1:33" ht="26" x14ac:dyDescent="0.15">
      <c r="A360" s="51" t="s">
        <v>1379</v>
      </c>
      <c r="B360" s="96">
        <v>8</v>
      </c>
      <c r="C360" s="97">
        <v>59799781</v>
      </c>
      <c r="D360" s="96" t="s">
        <v>237</v>
      </c>
      <c r="E360" s="116">
        <v>0.51129999999999998</v>
      </c>
      <c r="F360" s="98">
        <v>-1.3282289932726548E-2</v>
      </c>
      <c r="G360" s="117">
        <v>2.0094235904276167E-3</v>
      </c>
      <c r="H360" s="99">
        <v>-6.61</v>
      </c>
      <c r="I360" s="118">
        <v>3.8539999999999997E-11</v>
      </c>
      <c r="J360" s="97">
        <v>518633</v>
      </c>
      <c r="K360" s="101" t="s">
        <v>1380</v>
      </c>
      <c r="L360" s="55" t="s">
        <v>230</v>
      </c>
      <c r="M360" s="97">
        <v>-81804</v>
      </c>
      <c r="N360" s="875" t="s">
        <v>33474</v>
      </c>
      <c r="O360" s="51" t="s">
        <v>1381</v>
      </c>
      <c r="P360" s="51" t="s">
        <v>8</v>
      </c>
      <c r="Q360" s="51" t="s">
        <v>8</v>
      </c>
      <c r="R360" s="119" t="s">
        <v>8</v>
      </c>
      <c r="S360" s="367" t="s">
        <v>230</v>
      </c>
      <c r="T360" s="1387"/>
      <c r="U360" s="96">
        <v>101</v>
      </c>
      <c r="V360" s="97">
        <v>59798998</v>
      </c>
      <c r="W360" s="97">
        <v>59817473</v>
      </c>
      <c r="X360" s="618" t="s">
        <v>1379</v>
      </c>
      <c r="Y360" s="618" t="s">
        <v>1379</v>
      </c>
      <c r="Z360" s="100">
        <v>3.8500000000000003E-11</v>
      </c>
      <c r="AA360" s="1386"/>
      <c r="AB360" s="55" t="s">
        <v>230</v>
      </c>
      <c r="AC360" s="100">
        <v>3.8509999999999998E-11</v>
      </c>
      <c r="AE360" s="906">
        <v>-1.0999999999999999E-2</v>
      </c>
      <c r="AF360" s="906">
        <v>2E-3</v>
      </c>
      <c r="AG360" s="557">
        <v>3.6523799999999998E-6</v>
      </c>
    </row>
    <row r="361" spans="1:33" ht="26" x14ac:dyDescent="0.15">
      <c r="A361" s="51" t="s">
        <v>1382</v>
      </c>
      <c r="B361" s="96">
        <v>1</v>
      </c>
      <c r="C361" s="97">
        <v>91196176</v>
      </c>
      <c r="D361" s="96" t="s">
        <v>228</v>
      </c>
      <c r="E361" s="116">
        <v>0.4511</v>
      </c>
      <c r="F361" s="98">
        <v>1.429985011785441E-2</v>
      </c>
      <c r="G361" s="117">
        <v>2.1801875465550249E-3</v>
      </c>
      <c r="H361" s="99">
        <v>6.5590000000000002</v>
      </c>
      <c r="I361" s="118">
        <v>5.4220000000000001E-11</v>
      </c>
      <c r="J361" s="97">
        <v>444598</v>
      </c>
      <c r="K361" s="101" t="s">
        <v>818</v>
      </c>
      <c r="L361" s="55" t="s">
        <v>235</v>
      </c>
      <c r="M361" s="97">
        <v>-18597</v>
      </c>
      <c r="N361" s="875" t="s">
        <v>33269</v>
      </c>
      <c r="O361" s="92" t="s">
        <v>1383</v>
      </c>
      <c r="P361" s="51" t="s">
        <v>8</v>
      </c>
      <c r="Q361" s="51" t="s">
        <v>8</v>
      </c>
      <c r="R361" s="119" t="s">
        <v>8</v>
      </c>
      <c r="S361" s="367" t="s">
        <v>230</v>
      </c>
      <c r="T361" s="1387"/>
      <c r="U361" s="96">
        <v>11</v>
      </c>
      <c r="V361" s="97">
        <v>91189731</v>
      </c>
      <c r="W361" s="97">
        <v>91214714</v>
      </c>
      <c r="X361" s="618" t="s">
        <v>1382</v>
      </c>
      <c r="Y361" s="618" t="s">
        <v>1382</v>
      </c>
      <c r="Z361" s="100">
        <v>9.4700000000000006E-11</v>
      </c>
      <c r="AA361" s="1386"/>
      <c r="AB361" s="55" t="s">
        <v>230</v>
      </c>
      <c r="AC361" s="100">
        <v>9.4669999999999995E-11</v>
      </c>
      <c r="AE361" s="906">
        <v>1.4E-2</v>
      </c>
      <c r="AF361" s="906">
        <v>2E-3</v>
      </c>
      <c r="AG361" s="557">
        <v>1.0580299999999999E-9</v>
      </c>
    </row>
    <row r="362" spans="1:33" ht="26" x14ac:dyDescent="0.15">
      <c r="A362" s="51" t="s">
        <v>1384</v>
      </c>
      <c r="B362" s="96">
        <v>17</v>
      </c>
      <c r="C362" s="97">
        <v>50208784</v>
      </c>
      <c r="D362" s="96" t="s">
        <v>228</v>
      </c>
      <c r="E362" s="116">
        <v>0.53139999999999998</v>
      </c>
      <c r="F362" s="98">
        <v>-1.3188412854631591E-2</v>
      </c>
      <c r="G362" s="117">
        <v>2.0128835248216714E-3</v>
      </c>
      <c r="H362" s="99">
        <v>-6.5519999999999996</v>
      </c>
      <c r="I362" s="118">
        <v>5.6670000000000003E-11</v>
      </c>
      <c r="J362" s="97">
        <v>518633</v>
      </c>
      <c r="K362" s="101" t="s">
        <v>1385</v>
      </c>
      <c r="L362" s="55" t="s">
        <v>230</v>
      </c>
      <c r="M362" s="97">
        <v>-501110</v>
      </c>
      <c r="N362" s="875" t="s">
        <v>33475</v>
      </c>
      <c r="O362" s="51" t="s">
        <v>8</v>
      </c>
      <c r="P362" s="51" t="s">
        <v>8</v>
      </c>
      <c r="Q362" s="51" t="s">
        <v>8</v>
      </c>
      <c r="R362" s="119" t="s">
        <v>8</v>
      </c>
      <c r="S362" s="367" t="s">
        <v>230</v>
      </c>
      <c r="T362" s="1387"/>
      <c r="U362" s="96">
        <v>169</v>
      </c>
      <c r="V362" s="97">
        <v>50176939</v>
      </c>
      <c r="W362" s="97">
        <v>50341729</v>
      </c>
      <c r="X362" s="618" t="s">
        <v>32907</v>
      </c>
      <c r="Y362" s="618" t="s">
        <v>1384</v>
      </c>
      <c r="Z362" s="100">
        <v>5.6899999999999999E-11</v>
      </c>
      <c r="AA362" s="1386"/>
      <c r="AB362" s="55" t="s">
        <v>230</v>
      </c>
      <c r="AC362" s="100">
        <v>5.6880000000000002E-11</v>
      </c>
      <c r="AE362" s="906">
        <v>-8.0000000000000002E-3</v>
      </c>
      <c r="AF362" s="906">
        <v>2E-3</v>
      </c>
      <c r="AG362" s="557">
        <v>4.2552900000000001E-4</v>
      </c>
    </row>
    <row r="363" spans="1:33" ht="26" x14ac:dyDescent="0.15">
      <c r="A363" s="51" t="s">
        <v>1386</v>
      </c>
      <c r="B363" s="96">
        <v>19</v>
      </c>
      <c r="C363" s="97">
        <v>4474725</v>
      </c>
      <c r="D363" s="96" t="s">
        <v>237</v>
      </c>
      <c r="E363" s="116">
        <v>4.7500000000000001E-2</v>
      </c>
      <c r="F363" s="98">
        <v>-3.3407108418584297E-2</v>
      </c>
      <c r="G363" s="117">
        <v>5.1003218959670684E-3</v>
      </c>
      <c r="H363" s="99">
        <v>-6.55</v>
      </c>
      <c r="I363" s="118">
        <v>5.7439999999999998E-11</v>
      </c>
      <c r="J363" s="97">
        <v>444598</v>
      </c>
      <c r="K363" s="101" t="s">
        <v>1387</v>
      </c>
      <c r="L363" s="55" t="s">
        <v>230</v>
      </c>
      <c r="M363" s="97">
        <v>-2470</v>
      </c>
      <c r="N363" s="875" t="s">
        <v>33476</v>
      </c>
      <c r="O363" s="51" t="s">
        <v>8</v>
      </c>
      <c r="P363" s="51" t="s">
        <v>8</v>
      </c>
      <c r="Q363" s="51" t="s">
        <v>8</v>
      </c>
      <c r="R363" s="119" t="s">
        <v>8</v>
      </c>
      <c r="S363" s="367" t="s">
        <v>230</v>
      </c>
      <c r="T363" s="1387"/>
      <c r="U363" s="96">
        <v>177</v>
      </c>
      <c r="V363" s="97">
        <v>4386911</v>
      </c>
      <c r="W363" s="97">
        <v>4474725</v>
      </c>
      <c r="X363" s="618" t="s">
        <v>1386</v>
      </c>
      <c r="Y363" s="618" t="s">
        <v>1386</v>
      </c>
      <c r="Z363" s="100">
        <v>5.7699999999999998E-11</v>
      </c>
      <c r="AA363" s="1386"/>
      <c r="AB363" s="55" t="s">
        <v>230</v>
      </c>
      <c r="AC363" s="100">
        <v>5.7659999999999998E-11</v>
      </c>
      <c r="AE363" s="906">
        <v>-3.4000000000000002E-2</v>
      </c>
      <c r="AF363" s="906">
        <v>5.0000000000000001E-3</v>
      </c>
      <c r="AG363" s="557">
        <v>3.3058600000000001E-10</v>
      </c>
    </row>
    <row r="364" spans="1:33" ht="26" x14ac:dyDescent="0.15">
      <c r="A364" s="51" t="s">
        <v>1388</v>
      </c>
      <c r="B364" s="96">
        <v>2</v>
      </c>
      <c r="C364" s="97">
        <v>81013736</v>
      </c>
      <c r="D364" s="96" t="s">
        <v>265</v>
      </c>
      <c r="E364" s="116">
        <v>0.44890000000000002</v>
      </c>
      <c r="F364" s="98">
        <v>-1.4153526079112503E-2</v>
      </c>
      <c r="G364" s="117">
        <v>2.181156738960164E-3</v>
      </c>
      <c r="H364" s="99">
        <v>-6.4889999999999999</v>
      </c>
      <c r="I364" s="118">
        <v>8.6199999999999997E-11</v>
      </c>
      <c r="J364" s="97">
        <v>444598</v>
      </c>
      <c r="K364" s="101" t="s">
        <v>1389</v>
      </c>
      <c r="L364" s="55" t="s">
        <v>235</v>
      </c>
      <c r="M364" s="97">
        <v>-498255</v>
      </c>
      <c r="N364" s="875" t="s">
        <v>33477</v>
      </c>
      <c r="O364" s="51" t="s">
        <v>8</v>
      </c>
      <c r="P364" s="51" t="s">
        <v>8</v>
      </c>
      <c r="Q364" s="51" t="s">
        <v>8</v>
      </c>
      <c r="R364" s="119" t="s">
        <v>8</v>
      </c>
      <c r="S364" s="367" t="s">
        <v>230</v>
      </c>
      <c r="T364" s="1387"/>
      <c r="U364" s="96">
        <v>26</v>
      </c>
      <c r="V364" s="97">
        <v>80955076</v>
      </c>
      <c r="W364" s="97">
        <v>81088216</v>
      </c>
      <c r="X364" s="618" t="s">
        <v>1388</v>
      </c>
      <c r="Y364" s="618" t="s">
        <v>1388</v>
      </c>
      <c r="Z364" s="100">
        <v>8.6600000000000003E-11</v>
      </c>
      <c r="AA364" s="1386"/>
      <c r="AB364" s="55" t="s">
        <v>230</v>
      </c>
      <c r="AC364" s="100">
        <v>8.6589999999999995E-11</v>
      </c>
      <c r="AE364" s="906">
        <v>-1.2999999999999999E-2</v>
      </c>
      <c r="AF364" s="906">
        <v>2E-3</v>
      </c>
      <c r="AG364" s="557">
        <v>3.1315699999999998E-8</v>
      </c>
    </row>
    <row r="365" spans="1:33" ht="26" x14ac:dyDescent="0.15">
      <c r="A365" s="51" t="s">
        <v>1390</v>
      </c>
      <c r="B365" s="96">
        <v>1</v>
      </c>
      <c r="C365" s="97">
        <v>50603995</v>
      </c>
      <c r="D365" s="96" t="s">
        <v>237</v>
      </c>
      <c r="E365" s="116">
        <v>0.78839999999999999</v>
      </c>
      <c r="F365" s="98">
        <v>-1.5913687399311861E-2</v>
      </c>
      <c r="G365" s="117">
        <v>2.4592315560673559E-3</v>
      </c>
      <c r="H365" s="99">
        <v>-6.4710000000000001</v>
      </c>
      <c r="I365" s="118">
        <v>9.7039999999999995E-11</v>
      </c>
      <c r="J365" s="97">
        <v>518633</v>
      </c>
      <c r="K365" s="101" t="s">
        <v>1391</v>
      </c>
      <c r="L365" s="55" t="s">
        <v>230</v>
      </c>
      <c r="M365" s="97">
        <v>-90309</v>
      </c>
      <c r="N365" s="875" t="s">
        <v>33478</v>
      </c>
      <c r="O365" s="51" t="s">
        <v>8</v>
      </c>
      <c r="P365" s="51" t="s">
        <v>8</v>
      </c>
      <c r="Q365" s="51" t="s">
        <v>8</v>
      </c>
      <c r="R365" s="51" t="s">
        <v>1392</v>
      </c>
      <c r="S365" s="367" t="s">
        <v>230</v>
      </c>
      <c r="T365" s="1387"/>
      <c r="U365" s="96">
        <v>6</v>
      </c>
      <c r="V365" s="97">
        <v>50594946</v>
      </c>
      <c r="W365" s="97">
        <v>50637204</v>
      </c>
      <c r="X365" s="618" t="s">
        <v>1390</v>
      </c>
      <c r="Y365" s="618" t="s">
        <v>1390</v>
      </c>
      <c r="Z365" s="100">
        <v>2.2799999999999999E-10</v>
      </c>
      <c r="AA365" s="1386"/>
      <c r="AB365" s="55" t="s">
        <v>230</v>
      </c>
      <c r="AC365" s="100">
        <v>2.282E-10</v>
      </c>
      <c r="AE365" s="906">
        <v>-1.6E-2</v>
      </c>
      <c r="AF365" s="906">
        <v>3.0000000000000001E-3</v>
      </c>
      <c r="AG365" s="557">
        <v>4.2465700000000002E-8</v>
      </c>
    </row>
    <row r="366" spans="1:33" ht="26" x14ac:dyDescent="0.15">
      <c r="A366" s="51" t="s">
        <v>1393</v>
      </c>
      <c r="B366" s="96">
        <v>5</v>
      </c>
      <c r="C366" s="97">
        <v>106837450</v>
      </c>
      <c r="D366" s="96" t="s">
        <v>228</v>
      </c>
      <c r="E366" s="116">
        <v>0.62939999999999996</v>
      </c>
      <c r="F366" s="98">
        <v>1.3416570822457157E-2</v>
      </c>
      <c r="G366" s="117">
        <v>2.079766055256109E-3</v>
      </c>
      <c r="H366" s="99">
        <v>6.4509999999999996</v>
      </c>
      <c r="I366" s="118">
        <v>1.1130000000000001E-10</v>
      </c>
      <c r="J366" s="97">
        <v>518633</v>
      </c>
      <c r="K366" s="101" t="s">
        <v>1394</v>
      </c>
      <c r="L366" s="55" t="s">
        <v>230</v>
      </c>
      <c r="M366" s="97">
        <v>-124860</v>
      </c>
      <c r="N366" s="875" t="s">
        <v>33479</v>
      </c>
      <c r="O366" s="51" t="s">
        <v>8</v>
      </c>
      <c r="P366" s="51" t="s">
        <v>8</v>
      </c>
      <c r="Q366" s="51" t="s">
        <v>8</v>
      </c>
      <c r="R366" s="119" t="s">
        <v>8</v>
      </c>
      <c r="S366" s="367" t="s">
        <v>230</v>
      </c>
      <c r="T366" s="1387"/>
      <c r="U366" s="96">
        <v>69</v>
      </c>
      <c r="V366" s="97">
        <v>106825944</v>
      </c>
      <c r="W366" s="97">
        <v>106839841</v>
      </c>
      <c r="X366" s="618" t="s">
        <v>1393</v>
      </c>
      <c r="Y366" s="618" t="s">
        <v>1393</v>
      </c>
      <c r="Z366" s="100">
        <v>2.7E-10</v>
      </c>
      <c r="AA366" s="1386"/>
      <c r="AB366" s="55" t="s">
        <v>230</v>
      </c>
      <c r="AC366" s="100">
        <v>2.6959999999999998E-10</v>
      </c>
      <c r="AE366" s="906">
        <v>1.0999999999999999E-2</v>
      </c>
      <c r="AF366" s="906">
        <v>2E-3</v>
      </c>
      <c r="AG366" s="557">
        <v>2.9357199999999998E-6</v>
      </c>
    </row>
    <row r="367" spans="1:33" ht="39" x14ac:dyDescent="0.15">
      <c r="A367" s="51" t="s">
        <v>1395</v>
      </c>
      <c r="B367" s="96">
        <v>8</v>
      </c>
      <c r="C367" s="97">
        <v>93195529</v>
      </c>
      <c r="D367" s="96" t="s">
        <v>237</v>
      </c>
      <c r="E367" s="116">
        <v>0.42520000000000002</v>
      </c>
      <c r="F367" s="98">
        <v>1.3096819916224023E-2</v>
      </c>
      <c r="G367" s="117">
        <v>2.0317747310307204E-3</v>
      </c>
      <c r="H367" s="99">
        <v>6.4459999999999997</v>
      </c>
      <c r="I367" s="118">
        <v>1.146E-10</v>
      </c>
      <c r="J367" s="97">
        <v>518633</v>
      </c>
      <c r="K367" s="101" t="s">
        <v>1306</v>
      </c>
      <c r="L367" s="55" t="s">
        <v>235</v>
      </c>
      <c r="M367" s="97">
        <v>-228334</v>
      </c>
      <c r="N367" s="875" t="s">
        <v>33480</v>
      </c>
      <c r="O367" s="92" t="s">
        <v>1396</v>
      </c>
      <c r="P367" s="51" t="s">
        <v>8</v>
      </c>
      <c r="Q367" s="51" t="s">
        <v>8</v>
      </c>
      <c r="R367" s="119" t="s">
        <v>8</v>
      </c>
      <c r="S367" s="367" t="s">
        <v>230</v>
      </c>
      <c r="T367" s="1387"/>
      <c r="U367" s="96">
        <v>103</v>
      </c>
      <c r="V367" s="97">
        <v>93190014</v>
      </c>
      <c r="W367" s="97">
        <v>93244504</v>
      </c>
      <c r="X367" s="618" t="s">
        <v>1395</v>
      </c>
      <c r="Y367" s="618" t="s">
        <v>1395</v>
      </c>
      <c r="Z367" s="100">
        <v>6.1500000000000005E-10</v>
      </c>
      <c r="AA367" s="1386"/>
      <c r="AB367" s="55" t="s">
        <v>230</v>
      </c>
      <c r="AC367" s="100">
        <v>6.1469999999999996E-10</v>
      </c>
      <c r="AE367" s="906">
        <v>1.2E-2</v>
      </c>
      <c r="AF367" s="906">
        <v>2E-3</v>
      </c>
      <c r="AG367" s="557">
        <v>4.3559E-7</v>
      </c>
    </row>
    <row r="368" spans="1:33" ht="26" x14ac:dyDescent="0.15">
      <c r="A368" s="51" t="s">
        <v>1397</v>
      </c>
      <c r="B368" s="96">
        <v>18</v>
      </c>
      <c r="C368" s="97">
        <v>49884997</v>
      </c>
      <c r="D368" s="96" t="s">
        <v>265</v>
      </c>
      <c r="E368" s="116">
        <v>0.68420000000000003</v>
      </c>
      <c r="F368" s="98">
        <v>1.3911819588071504E-2</v>
      </c>
      <c r="G368" s="117">
        <v>2.1608915172524859E-3</v>
      </c>
      <c r="H368" s="99">
        <v>6.4379999999999997</v>
      </c>
      <c r="I368" s="118">
        <v>1.2139999999999999E-10</v>
      </c>
      <c r="J368" s="97">
        <v>518633</v>
      </c>
      <c r="K368" s="101" t="s">
        <v>1368</v>
      </c>
      <c r="L368" s="55" t="s">
        <v>230</v>
      </c>
      <c r="M368" s="97">
        <v>-18455</v>
      </c>
      <c r="N368" s="875" t="s">
        <v>33481</v>
      </c>
      <c r="O368" s="51" t="s">
        <v>8</v>
      </c>
      <c r="P368" s="51" t="s">
        <v>8</v>
      </c>
      <c r="Q368" s="51" t="s">
        <v>8</v>
      </c>
      <c r="R368" s="51" t="s">
        <v>271</v>
      </c>
      <c r="S368" s="367" t="s">
        <v>230</v>
      </c>
      <c r="T368" s="1387"/>
      <c r="U368" s="96">
        <v>173</v>
      </c>
      <c r="V368" s="97">
        <v>49840964</v>
      </c>
      <c r="W368" s="97">
        <v>50023859</v>
      </c>
      <c r="X368" s="618" t="s">
        <v>32974</v>
      </c>
      <c r="Y368" s="618" t="s">
        <v>1367</v>
      </c>
      <c r="Z368" s="100">
        <v>2.31E-11</v>
      </c>
      <c r="AA368" s="1386"/>
      <c r="AB368" s="55" t="s">
        <v>235</v>
      </c>
      <c r="AC368" s="100" t="s">
        <v>172</v>
      </c>
      <c r="AE368" s="906">
        <v>8.9999999999999993E-3</v>
      </c>
      <c r="AF368" s="906">
        <v>3.0000000000000001E-3</v>
      </c>
      <c r="AG368" s="557">
        <v>2.91811E-4</v>
      </c>
    </row>
    <row r="369" spans="1:33" ht="26" x14ac:dyDescent="0.15">
      <c r="A369" s="51" t="s">
        <v>1398</v>
      </c>
      <c r="B369" s="96">
        <v>18</v>
      </c>
      <c r="C369" s="97">
        <v>53719925</v>
      </c>
      <c r="D369" s="96" t="s">
        <v>228</v>
      </c>
      <c r="E369" s="116">
        <v>0.62039999999999995</v>
      </c>
      <c r="F369" s="98">
        <v>1.3207490609532033E-2</v>
      </c>
      <c r="G369" s="117">
        <v>2.0698151715298593E-3</v>
      </c>
      <c r="H369" s="99">
        <v>6.3810000000000002</v>
      </c>
      <c r="I369" s="118">
        <v>1.7559999999999999E-10</v>
      </c>
      <c r="J369" s="97">
        <v>518633</v>
      </c>
      <c r="K369" s="101" t="s">
        <v>411</v>
      </c>
      <c r="L369" s="55" t="s">
        <v>235</v>
      </c>
      <c r="M369" s="97">
        <v>550128</v>
      </c>
      <c r="N369" s="875" t="s">
        <v>33482</v>
      </c>
      <c r="O369" s="51" t="s">
        <v>1399</v>
      </c>
      <c r="P369" s="51" t="s">
        <v>8</v>
      </c>
      <c r="Q369" s="51" t="s">
        <v>8</v>
      </c>
      <c r="R369" s="51" t="s">
        <v>271</v>
      </c>
      <c r="S369" s="367" t="s">
        <v>230</v>
      </c>
      <c r="T369" s="1387"/>
      <c r="U369" s="96">
        <v>174</v>
      </c>
      <c r="V369" s="97">
        <v>53719925</v>
      </c>
      <c r="W369" s="97">
        <v>53719925</v>
      </c>
      <c r="X369" s="618" t="s">
        <v>1398</v>
      </c>
      <c r="Y369" s="618" t="s">
        <v>1398</v>
      </c>
      <c r="Z369" s="100">
        <v>1.58E-10</v>
      </c>
      <c r="AA369" s="1386"/>
      <c r="AB369" s="55" t="s">
        <v>230</v>
      </c>
      <c r="AC369" s="100">
        <v>1.585E-10</v>
      </c>
      <c r="AE369" s="906">
        <v>1.4E-2</v>
      </c>
      <c r="AF369" s="906">
        <v>2E-3</v>
      </c>
      <c r="AG369" s="557">
        <v>2.0678300000000001E-8</v>
      </c>
    </row>
    <row r="370" spans="1:33" ht="26" x14ac:dyDescent="0.15">
      <c r="A370" s="51" t="s">
        <v>1400</v>
      </c>
      <c r="B370" s="96">
        <v>10</v>
      </c>
      <c r="C370" s="97">
        <v>8802912</v>
      </c>
      <c r="D370" s="96" t="s">
        <v>228</v>
      </c>
      <c r="E370" s="116">
        <v>0.74370000000000003</v>
      </c>
      <c r="F370" s="98">
        <v>-1.4618559477282666E-2</v>
      </c>
      <c r="G370" s="117">
        <v>2.3006860996667715E-3</v>
      </c>
      <c r="H370" s="99">
        <v>-6.3540000000000001</v>
      </c>
      <c r="I370" s="118">
        <v>2.1020000000000001E-10</v>
      </c>
      <c r="J370" s="97">
        <v>518633</v>
      </c>
      <c r="K370" s="101" t="s">
        <v>559</v>
      </c>
      <c r="L370" s="55" t="s">
        <v>235</v>
      </c>
      <c r="M370" s="97">
        <v>-715618</v>
      </c>
      <c r="N370" s="875" t="s">
        <v>33180</v>
      </c>
      <c r="O370" s="51" t="s">
        <v>1401</v>
      </c>
      <c r="P370" s="92" t="s">
        <v>1402</v>
      </c>
      <c r="Q370" s="92" t="s">
        <v>302</v>
      </c>
      <c r="R370" s="119" t="s">
        <v>8</v>
      </c>
      <c r="S370" s="367" t="s">
        <v>230</v>
      </c>
      <c r="T370" s="1387"/>
      <c r="U370" s="96">
        <v>115</v>
      </c>
      <c r="V370" s="97">
        <v>8779462</v>
      </c>
      <c r="W370" s="97">
        <v>8852889</v>
      </c>
      <c r="X370" s="618" t="s">
        <v>1400</v>
      </c>
      <c r="Y370" s="618" t="s">
        <v>1400</v>
      </c>
      <c r="Z370" s="100">
        <v>1.6100000000000001E-10</v>
      </c>
      <c r="AA370" s="1386"/>
      <c r="AB370" s="55" t="s">
        <v>230</v>
      </c>
      <c r="AC370" s="100">
        <v>1.607E-10</v>
      </c>
      <c r="AE370" s="906">
        <v>-1.4999999999999999E-2</v>
      </c>
      <c r="AF370" s="906">
        <v>3.0000000000000001E-3</v>
      </c>
      <c r="AG370" s="557">
        <v>1.31597E-8</v>
      </c>
    </row>
    <row r="371" spans="1:33" ht="39" x14ac:dyDescent="0.15">
      <c r="A371" s="51" t="s">
        <v>1403</v>
      </c>
      <c r="B371" s="96">
        <v>2</v>
      </c>
      <c r="C371" s="97">
        <v>103857074</v>
      </c>
      <c r="D371" s="96" t="s">
        <v>228</v>
      </c>
      <c r="E371" s="116">
        <v>0.27029999999999998</v>
      </c>
      <c r="F371" s="98">
        <v>1.4339190163402441E-2</v>
      </c>
      <c r="G371" s="117">
        <v>2.261701918517735E-3</v>
      </c>
      <c r="H371" s="99">
        <v>6.34</v>
      </c>
      <c r="I371" s="118">
        <v>2.304E-10</v>
      </c>
      <c r="J371" s="97">
        <v>518633</v>
      </c>
      <c r="K371" s="101" t="s">
        <v>1271</v>
      </c>
      <c r="L371" s="55" t="s">
        <v>235</v>
      </c>
      <c r="M371" s="97">
        <v>-478584</v>
      </c>
      <c r="N371" s="875" t="s">
        <v>33483</v>
      </c>
      <c r="O371" s="51" t="s">
        <v>8</v>
      </c>
      <c r="P371" s="51" t="s">
        <v>1404</v>
      </c>
      <c r="Q371" s="51" t="s">
        <v>233</v>
      </c>
      <c r="R371" s="119" t="s">
        <v>8</v>
      </c>
      <c r="S371" s="367" t="s">
        <v>230</v>
      </c>
      <c r="T371" s="1387"/>
      <c r="U371" s="96">
        <v>27</v>
      </c>
      <c r="V371" s="97">
        <v>103777717</v>
      </c>
      <c r="W371" s="97">
        <v>104380545</v>
      </c>
      <c r="X371" s="618" t="s">
        <v>32889</v>
      </c>
      <c r="Y371" s="618" t="s">
        <v>1270</v>
      </c>
      <c r="Z371" s="100">
        <v>7.1800000000000002E-22</v>
      </c>
      <c r="AA371" s="1386"/>
      <c r="AB371" s="55" t="s">
        <v>235</v>
      </c>
      <c r="AC371" s="100" t="s">
        <v>172</v>
      </c>
      <c r="AE371" s="906">
        <v>1.0999999999999999E-2</v>
      </c>
      <c r="AF371" s="906">
        <v>3.0000000000000001E-3</v>
      </c>
      <c r="AG371" s="557">
        <v>6.5591499999999997E-5</v>
      </c>
    </row>
    <row r="372" spans="1:33" ht="39" x14ac:dyDescent="0.15">
      <c r="A372" s="51" t="s">
        <v>1405</v>
      </c>
      <c r="B372" s="96">
        <v>9</v>
      </c>
      <c r="C372" s="97">
        <v>3014254</v>
      </c>
      <c r="D372" s="96" t="s">
        <v>228</v>
      </c>
      <c r="E372" s="116">
        <v>0.52049999999999996</v>
      </c>
      <c r="F372" s="98">
        <v>-1.2717051193398197E-2</v>
      </c>
      <c r="G372" s="117">
        <v>2.0106009791933908E-3</v>
      </c>
      <c r="H372" s="99">
        <v>-6.3250000000000002</v>
      </c>
      <c r="I372" s="118">
        <v>2.5300000000000001E-10</v>
      </c>
      <c r="J372" s="97">
        <v>518633</v>
      </c>
      <c r="K372" s="101" t="s">
        <v>1406</v>
      </c>
      <c r="L372" s="55" t="s">
        <v>235</v>
      </c>
      <c r="M372" s="97">
        <v>204043</v>
      </c>
      <c r="N372" s="875" t="s">
        <v>33484</v>
      </c>
      <c r="O372" s="51" t="s">
        <v>8</v>
      </c>
      <c r="P372" s="119" t="s">
        <v>8</v>
      </c>
      <c r="Q372" s="119" t="s">
        <v>8</v>
      </c>
      <c r="R372" s="119" t="s">
        <v>8</v>
      </c>
      <c r="S372" s="367" t="s">
        <v>230</v>
      </c>
      <c r="T372" s="1387"/>
      <c r="U372" s="96">
        <v>105</v>
      </c>
      <c r="V372" s="97">
        <v>3011890</v>
      </c>
      <c r="W372" s="97">
        <v>3025368</v>
      </c>
      <c r="X372" s="618" t="s">
        <v>1405</v>
      </c>
      <c r="Y372" s="618" t="s">
        <v>1405</v>
      </c>
      <c r="Z372" s="100">
        <v>4.9399999999999995E-10</v>
      </c>
      <c r="AA372" s="1386"/>
      <c r="AB372" s="55" t="s">
        <v>230</v>
      </c>
      <c r="AC372" s="100">
        <v>4.9369999999999996E-10</v>
      </c>
      <c r="AE372" s="906">
        <v>-1.0999999999999999E-2</v>
      </c>
      <c r="AF372" s="906">
        <v>2E-3</v>
      </c>
      <c r="AG372" s="557">
        <v>5.8526100000000004E-6</v>
      </c>
    </row>
    <row r="373" spans="1:33" ht="26" x14ac:dyDescent="0.15">
      <c r="A373" s="51" t="s">
        <v>1407</v>
      </c>
      <c r="B373" s="96">
        <v>9</v>
      </c>
      <c r="C373" s="97">
        <v>128134034</v>
      </c>
      <c r="D373" s="96" t="s">
        <v>228</v>
      </c>
      <c r="E373" s="116">
        <v>0.52510000000000001</v>
      </c>
      <c r="F373" s="98">
        <v>-1.2688204015832748E-2</v>
      </c>
      <c r="G373" s="117">
        <v>2.0114464197578865E-3</v>
      </c>
      <c r="H373" s="99">
        <v>-6.3079999999999998</v>
      </c>
      <c r="I373" s="118">
        <v>2.8250000000000001E-10</v>
      </c>
      <c r="J373" s="97">
        <v>518633</v>
      </c>
      <c r="K373" s="101" t="s">
        <v>1408</v>
      </c>
      <c r="L373" s="55" t="s">
        <v>235</v>
      </c>
      <c r="M373" s="97">
        <v>65639</v>
      </c>
      <c r="N373" s="875" t="s">
        <v>33485</v>
      </c>
      <c r="O373" s="51" t="s">
        <v>8</v>
      </c>
      <c r="P373" s="51" t="s">
        <v>1409</v>
      </c>
      <c r="Q373" s="51" t="s">
        <v>233</v>
      </c>
      <c r="R373" s="119" t="s">
        <v>8</v>
      </c>
      <c r="S373" s="367" t="s">
        <v>230</v>
      </c>
      <c r="T373" s="1387"/>
      <c r="U373" s="96">
        <v>113</v>
      </c>
      <c r="V373" s="97">
        <v>128011403</v>
      </c>
      <c r="W373" s="97">
        <v>128149249</v>
      </c>
      <c r="X373" s="618" t="s">
        <v>1407</v>
      </c>
      <c r="Y373" s="618" t="s">
        <v>1407</v>
      </c>
      <c r="Z373" s="100">
        <v>2.0399999999999999E-10</v>
      </c>
      <c r="AA373" s="1386"/>
      <c r="AB373" s="55" t="s">
        <v>230</v>
      </c>
      <c r="AC373" s="100">
        <v>2.036E-10</v>
      </c>
      <c r="AE373" s="906">
        <v>-1.2999999999999999E-2</v>
      </c>
      <c r="AF373" s="906">
        <v>2E-3</v>
      </c>
      <c r="AG373" s="557">
        <v>8.1913399999999996E-9</v>
      </c>
    </row>
    <row r="374" spans="1:33" ht="39" x14ac:dyDescent="0.15">
      <c r="A374" s="51" t="s">
        <v>1410</v>
      </c>
      <c r="B374" s="96">
        <v>6</v>
      </c>
      <c r="C374" s="97">
        <v>37484606</v>
      </c>
      <c r="D374" s="96" t="s">
        <v>228</v>
      </c>
      <c r="E374" s="116">
        <v>0.47339999999999999</v>
      </c>
      <c r="F374" s="98">
        <v>-1.3703930907403954E-2</v>
      </c>
      <c r="G374" s="117">
        <v>2.1728128916131207E-3</v>
      </c>
      <c r="H374" s="99">
        <v>-6.3070000000000004</v>
      </c>
      <c r="I374" s="118">
        <v>2.8509999999999998E-10</v>
      </c>
      <c r="J374" s="97">
        <v>444598</v>
      </c>
      <c r="K374" s="101" t="s">
        <v>1411</v>
      </c>
      <c r="L374" s="55" t="s">
        <v>235</v>
      </c>
      <c r="M374" s="97">
        <v>-33910</v>
      </c>
      <c r="N374" s="875" t="s">
        <v>33486</v>
      </c>
      <c r="O374" s="51" t="s">
        <v>8</v>
      </c>
      <c r="P374" s="119" t="s">
        <v>8</v>
      </c>
      <c r="Q374" s="119" t="s">
        <v>8</v>
      </c>
      <c r="R374" s="119" t="s">
        <v>8</v>
      </c>
      <c r="S374" s="367" t="s">
        <v>230</v>
      </c>
      <c r="T374" s="1387"/>
      <c r="U374" s="96">
        <v>77</v>
      </c>
      <c r="V374" s="97">
        <v>37370286</v>
      </c>
      <c r="W374" s="97">
        <v>37488001</v>
      </c>
      <c r="X374" s="618" t="s">
        <v>1410</v>
      </c>
      <c r="Y374" s="618" t="s">
        <v>1410</v>
      </c>
      <c r="Z374" s="100">
        <v>1.27E-9</v>
      </c>
      <c r="AA374" s="1386"/>
      <c r="AB374" s="55" t="s">
        <v>230</v>
      </c>
      <c r="AC374" s="100">
        <v>1.2730000000000001E-9</v>
      </c>
      <c r="AE374" s="906">
        <v>-1.2999999999999999E-2</v>
      </c>
      <c r="AF374" s="906">
        <v>2E-3</v>
      </c>
      <c r="AG374" s="557">
        <v>1.7892799999999999E-8</v>
      </c>
    </row>
    <row r="375" spans="1:33" ht="26" x14ac:dyDescent="0.15">
      <c r="A375" s="51" t="s">
        <v>1412</v>
      </c>
      <c r="B375" s="96">
        <v>17</v>
      </c>
      <c r="C375" s="97">
        <v>1970201</v>
      </c>
      <c r="D375" s="96" t="s">
        <v>237</v>
      </c>
      <c r="E375" s="116">
        <v>0.61019999999999996</v>
      </c>
      <c r="F375" s="98">
        <v>1.2981379623679446E-2</v>
      </c>
      <c r="G375" s="117">
        <v>2.0595557073900439E-3</v>
      </c>
      <c r="H375" s="99">
        <v>6.3029999999999999</v>
      </c>
      <c r="I375" s="118">
        <v>2.9099999999999998E-10</v>
      </c>
      <c r="J375" s="97">
        <v>518633</v>
      </c>
      <c r="K375" s="101" t="s">
        <v>1413</v>
      </c>
      <c r="L375" s="55" t="s">
        <v>230</v>
      </c>
      <c r="M375" s="97">
        <v>-7068</v>
      </c>
      <c r="N375" s="875" t="s">
        <v>33487</v>
      </c>
      <c r="O375" s="51" t="s">
        <v>8</v>
      </c>
      <c r="P375" s="51" t="s">
        <v>1414</v>
      </c>
      <c r="Q375" s="51" t="s">
        <v>233</v>
      </c>
      <c r="R375" s="119" t="s">
        <v>8</v>
      </c>
      <c r="S375" s="367" t="s">
        <v>230</v>
      </c>
      <c r="T375" s="1387"/>
      <c r="U375" s="96">
        <v>168</v>
      </c>
      <c r="V375" s="97">
        <v>1958536</v>
      </c>
      <c r="W375" s="97">
        <v>2008278</v>
      </c>
      <c r="X375" s="618" t="s">
        <v>1412</v>
      </c>
      <c r="Y375" s="618" t="s">
        <v>1412</v>
      </c>
      <c r="Z375" s="100">
        <v>2.9200000000000003E-10</v>
      </c>
      <c r="AA375" s="1386"/>
      <c r="AB375" s="55" t="s">
        <v>230</v>
      </c>
      <c r="AC375" s="100">
        <v>2.9239999999999999E-10</v>
      </c>
      <c r="AE375" s="906">
        <v>1.4E-2</v>
      </c>
      <c r="AF375" s="906">
        <v>2E-3</v>
      </c>
      <c r="AG375" s="557">
        <v>1.5378899999999999E-8</v>
      </c>
    </row>
    <row r="376" spans="1:33" ht="26" x14ac:dyDescent="0.15">
      <c r="A376" s="51" t="s">
        <v>1415</v>
      </c>
      <c r="B376" s="96">
        <v>9</v>
      </c>
      <c r="C376" s="97">
        <v>102153698</v>
      </c>
      <c r="D376" s="96" t="s">
        <v>237</v>
      </c>
      <c r="E376" s="116">
        <v>0.47149999999999997</v>
      </c>
      <c r="F376" s="98">
        <v>-1.267674538428726E-2</v>
      </c>
      <c r="G376" s="117">
        <v>2.0121818070297239E-3</v>
      </c>
      <c r="H376" s="99">
        <v>-6.3</v>
      </c>
      <c r="I376" s="118">
        <v>2.978E-10</v>
      </c>
      <c r="J376" s="97">
        <v>518633</v>
      </c>
      <c r="K376" s="101" t="s">
        <v>1416</v>
      </c>
      <c r="L376" s="55" t="s">
        <v>235</v>
      </c>
      <c r="M376" s="97">
        <v>-169128</v>
      </c>
      <c r="N376" s="875" t="s">
        <v>33488</v>
      </c>
      <c r="O376" s="51" t="s">
        <v>8</v>
      </c>
      <c r="P376" s="119" t="s">
        <v>8</v>
      </c>
      <c r="Q376" s="119" t="s">
        <v>8</v>
      </c>
      <c r="R376" s="119" t="s">
        <v>8</v>
      </c>
      <c r="S376" s="367" t="s">
        <v>230</v>
      </c>
      <c r="T376" s="1387"/>
      <c r="U376" s="96">
        <v>110</v>
      </c>
      <c r="V376" s="97">
        <v>102079670</v>
      </c>
      <c r="W376" s="97">
        <v>102162305</v>
      </c>
      <c r="X376" s="618" t="s">
        <v>1415</v>
      </c>
      <c r="Y376" s="618" t="s">
        <v>1415</v>
      </c>
      <c r="Z376" s="100">
        <v>4.7700000000000001E-10</v>
      </c>
      <c r="AA376" s="1386"/>
      <c r="AB376" s="55" t="s">
        <v>230</v>
      </c>
      <c r="AC376" s="100">
        <v>4.7700000000000001E-10</v>
      </c>
      <c r="AE376" s="906">
        <v>-1.2E-2</v>
      </c>
      <c r="AF376" s="906">
        <v>2E-3</v>
      </c>
      <c r="AG376" s="557">
        <v>2.4255000000000001E-7</v>
      </c>
    </row>
    <row r="377" spans="1:33" ht="39" x14ac:dyDescent="0.15">
      <c r="A377" s="51" t="s">
        <v>1417</v>
      </c>
      <c r="B377" s="96">
        <v>4</v>
      </c>
      <c r="C377" s="97">
        <v>31183330</v>
      </c>
      <c r="D377" s="96" t="s">
        <v>228</v>
      </c>
      <c r="E377" s="116">
        <v>0.65990000000000004</v>
      </c>
      <c r="F377" s="98">
        <v>1.4406357525845175E-2</v>
      </c>
      <c r="G377" s="117">
        <v>2.289994837997961E-3</v>
      </c>
      <c r="H377" s="99">
        <v>6.2910000000000004</v>
      </c>
      <c r="I377" s="118">
        <v>3.1610000000000003E-10</v>
      </c>
      <c r="J377" s="97">
        <v>444598</v>
      </c>
      <c r="K377" s="101" t="s">
        <v>427</v>
      </c>
      <c r="L377" s="55" t="s">
        <v>235</v>
      </c>
      <c r="M377" s="97">
        <v>-461379</v>
      </c>
      <c r="N377" s="875" t="s">
        <v>33131</v>
      </c>
      <c r="O377" s="92" t="s">
        <v>1418</v>
      </c>
      <c r="P377" s="119" t="s">
        <v>8</v>
      </c>
      <c r="Q377" s="119" t="s">
        <v>8</v>
      </c>
      <c r="R377" s="119" t="s">
        <v>8</v>
      </c>
      <c r="S377" s="367" t="s">
        <v>230</v>
      </c>
      <c r="T377" s="1387"/>
      <c r="U377" s="96">
        <v>55</v>
      </c>
      <c r="V377" s="97">
        <v>31183330</v>
      </c>
      <c r="W377" s="97">
        <v>31204657</v>
      </c>
      <c r="X377" s="618" t="s">
        <v>1417</v>
      </c>
      <c r="Y377" s="618" t="s">
        <v>1417</v>
      </c>
      <c r="Z377" s="100">
        <v>7.8499999999999998E-10</v>
      </c>
      <c r="AA377" s="1386"/>
      <c r="AB377" s="55" t="s">
        <v>230</v>
      </c>
      <c r="AC377" s="100">
        <v>7.8529999999999997E-10</v>
      </c>
      <c r="AE377" s="906">
        <v>1.4E-2</v>
      </c>
      <c r="AF377" s="906">
        <v>2E-3</v>
      </c>
      <c r="AG377" s="557">
        <v>6.9383999999999999E-9</v>
      </c>
    </row>
    <row r="378" spans="1:33" ht="26" x14ac:dyDescent="0.15">
      <c r="A378" s="51" t="s">
        <v>1419</v>
      </c>
      <c r="B378" s="96">
        <v>5</v>
      </c>
      <c r="C378" s="97">
        <v>170395820</v>
      </c>
      <c r="D378" s="96" t="s">
        <v>237</v>
      </c>
      <c r="E378" s="116">
        <v>0.68740000000000001</v>
      </c>
      <c r="F378" s="98">
        <v>1.3623063219166924E-2</v>
      </c>
      <c r="G378" s="117">
        <v>2.1668622903080839E-3</v>
      </c>
      <c r="H378" s="99">
        <v>6.2869999999999999</v>
      </c>
      <c r="I378" s="118">
        <v>3.2289999999999999E-10</v>
      </c>
      <c r="J378" s="97">
        <v>518633</v>
      </c>
      <c r="K378" s="101" t="s">
        <v>1420</v>
      </c>
      <c r="L378" s="55" t="s">
        <v>230</v>
      </c>
      <c r="M378" s="97">
        <v>-106940</v>
      </c>
      <c r="N378" s="875" t="s">
        <v>33489</v>
      </c>
      <c r="O378" s="51" t="s">
        <v>8</v>
      </c>
      <c r="P378" s="92" t="s">
        <v>1421</v>
      </c>
      <c r="Q378" s="92" t="s">
        <v>302</v>
      </c>
      <c r="R378" s="119" t="s">
        <v>8</v>
      </c>
      <c r="S378" s="367" t="s">
        <v>230</v>
      </c>
      <c r="T378" s="1387"/>
      <c r="U378" s="96">
        <v>73</v>
      </c>
      <c r="V378" s="97">
        <v>170284624</v>
      </c>
      <c r="W378" s="97">
        <v>170579409</v>
      </c>
      <c r="X378" s="618" t="s">
        <v>1419</v>
      </c>
      <c r="Y378" s="618" t="s">
        <v>1419</v>
      </c>
      <c r="Z378" s="100">
        <v>2.0399999999999999E-10</v>
      </c>
      <c r="AA378" s="1386"/>
      <c r="AB378" s="55" t="s">
        <v>230</v>
      </c>
      <c r="AC378" s="100">
        <v>2.0380000000000001E-10</v>
      </c>
      <c r="AE378" s="906">
        <v>1.4E-2</v>
      </c>
      <c r="AF378" s="906">
        <v>3.0000000000000001E-3</v>
      </c>
      <c r="AG378" s="557">
        <v>4.3106899999999998E-8</v>
      </c>
    </row>
    <row r="379" spans="1:33" ht="26" x14ac:dyDescent="0.15">
      <c r="A379" s="51" t="s">
        <v>1422</v>
      </c>
      <c r="B379" s="96">
        <v>7</v>
      </c>
      <c r="C379" s="97">
        <v>96624257</v>
      </c>
      <c r="D379" s="96" t="s">
        <v>237</v>
      </c>
      <c r="E379" s="116">
        <v>0.44779999999999998</v>
      </c>
      <c r="F379" s="98">
        <v>-1.269739684650794E-2</v>
      </c>
      <c r="G379" s="117">
        <v>2.0199485915539201E-3</v>
      </c>
      <c r="H379" s="99">
        <v>-6.2859999999999996</v>
      </c>
      <c r="I379" s="118">
        <v>3.2500000000000002E-10</v>
      </c>
      <c r="J379" s="97">
        <v>518633</v>
      </c>
      <c r="K379" s="101" t="s">
        <v>1423</v>
      </c>
      <c r="L379" s="55" t="s">
        <v>235</v>
      </c>
      <c r="M379" s="97">
        <v>11033</v>
      </c>
      <c r="N379" s="875" t="s">
        <v>33490</v>
      </c>
      <c r="O379" s="51" t="s">
        <v>8</v>
      </c>
      <c r="P379" s="119" t="s">
        <v>8</v>
      </c>
      <c r="Q379" s="119" t="s">
        <v>8</v>
      </c>
      <c r="R379" s="119" t="s">
        <v>8</v>
      </c>
      <c r="S379" s="367" t="s">
        <v>230</v>
      </c>
      <c r="T379" s="1387"/>
      <c r="U379" s="96">
        <v>91</v>
      </c>
      <c r="V379" s="97">
        <v>96624257</v>
      </c>
      <c r="W379" s="97">
        <v>96625589</v>
      </c>
      <c r="X379" s="618" t="s">
        <v>1422</v>
      </c>
      <c r="Y379" s="618" t="s">
        <v>32976</v>
      </c>
      <c r="Z379" s="100">
        <v>5.8700000000000004E-10</v>
      </c>
      <c r="AA379" s="1386"/>
      <c r="AB379" s="55" t="s">
        <v>235</v>
      </c>
      <c r="AC379" s="100" t="s">
        <v>172</v>
      </c>
      <c r="AE379" s="906">
        <v>-1.4999999999999999E-2</v>
      </c>
      <c r="AF379" s="906">
        <v>2E-3</v>
      </c>
      <c r="AG379" s="557">
        <v>2.10286E-10</v>
      </c>
    </row>
    <row r="380" spans="1:33" ht="39" x14ac:dyDescent="0.15">
      <c r="A380" s="51" t="s">
        <v>1424</v>
      </c>
      <c r="B380" s="96">
        <v>7</v>
      </c>
      <c r="C380" s="97">
        <v>99047978</v>
      </c>
      <c r="D380" s="96" t="s">
        <v>228</v>
      </c>
      <c r="E380" s="116">
        <v>0.84260000000000002</v>
      </c>
      <c r="F380" s="98">
        <v>1.7332198226271876E-2</v>
      </c>
      <c r="G380" s="117">
        <v>2.7581473943780834E-3</v>
      </c>
      <c r="H380" s="99">
        <v>6.2839999999999998</v>
      </c>
      <c r="I380" s="118">
        <v>3.2940000000000002E-10</v>
      </c>
      <c r="J380" s="97">
        <v>518633</v>
      </c>
      <c r="K380" s="101" t="s">
        <v>9836</v>
      </c>
      <c r="L380" s="55" t="s">
        <v>235</v>
      </c>
      <c r="M380" s="97">
        <v>7806</v>
      </c>
      <c r="N380" s="875" t="s">
        <v>33491</v>
      </c>
      <c r="O380" s="51" t="s">
        <v>8</v>
      </c>
      <c r="P380" s="92" t="s">
        <v>1426</v>
      </c>
      <c r="Q380" s="92" t="s">
        <v>302</v>
      </c>
      <c r="R380" s="119" t="s">
        <v>8</v>
      </c>
      <c r="S380" s="367" t="s">
        <v>230</v>
      </c>
      <c r="T380" s="1387"/>
      <c r="U380" s="96">
        <v>92</v>
      </c>
      <c r="V380" s="97">
        <v>98898767</v>
      </c>
      <c r="W380" s="97">
        <v>99266318</v>
      </c>
      <c r="X380" s="618" t="s">
        <v>1424</v>
      </c>
      <c r="Y380" s="618" t="s">
        <v>1424</v>
      </c>
      <c r="Z380" s="100">
        <v>5.9400000000000002E-10</v>
      </c>
      <c r="AA380" s="1386"/>
      <c r="AB380" s="55" t="s">
        <v>230</v>
      </c>
      <c r="AC380" s="100">
        <v>5.9449999999999996E-10</v>
      </c>
      <c r="AE380" s="906">
        <v>1.9E-2</v>
      </c>
      <c r="AF380" s="906">
        <v>3.0000000000000001E-3</v>
      </c>
      <c r="AG380" s="557">
        <v>6.0337299999999996E-9</v>
      </c>
    </row>
    <row r="381" spans="1:33" ht="26" x14ac:dyDescent="0.15">
      <c r="A381" s="51" t="s">
        <v>1427</v>
      </c>
      <c r="B381" s="96">
        <v>4</v>
      </c>
      <c r="C381" s="97">
        <v>112422145</v>
      </c>
      <c r="D381" s="96" t="s">
        <v>237</v>
      </c>
      <c r="E381" s="116">
        <v>0.1726</v>
      </c>
      <c r="F381" s="98">
        <v>-1.8037061632713538E-2</v>
      </c>
      <c r="G381" s="117">
        <v>2.8707721841021066E-3</v>
      </c>
      <c r="H381" s="99">
        <v>-6.2830000000000004</v>
      </c>
      <c r="I381" s="118">
        <v>3.3149999999999999E-10</v>
      </c>
      <c r="J381" s="97">
        <v>444598</v>
      </c>
      <c r="K381" s="101" t="s">
        <v>1428</v>
      </c>
      <c r="L381" s="55" t="s">
        <v>235</v>
      </c>
      <c r="M381" s="97">
        <v>644408</v>
      </c>
      <c r="N381" s="875" t="s">
        <v>33492</v>
      </c>
      <c r="O381" s="51" t="s">
        <v>8</v>
      </c>
      <c r="P381" s="119" t="s">
        <v>8</v>
      </c>
      <c r="Q381" s="119" t="s">
        <v>8</v>
      </c>
      <c r="R381" s="119" t="s">
        <v>8</v>
      </c>
      <c r="S381" s="367" t="s">
        <v>230</v>
      </c>
      <c r="T381" s="1387"/>
      <c r="U381" s="96">
        <v>58</v>
      </c>
      <c r="V381" s="97">
        <v>112371633</v>
      </c>
      <c r="W381" s="97">
        <v>112503872</v>
      </c>
      <c r="X381" s="618" t="s">
        <v>1427</v>
      </c>
      <c r="Y381" s="618" t="s">
        <v>1427</v>
      </c>
      <c r="Z381" s="100">
        <v>3.3299999999999999E-10</v>
      </c>
      <c r="AA381" s="1386"/>
      <c r="AB381" s="55" t="s">
        <v>230</v>
      </c>
      <c r="AC381" s="100">
        <v>3.327E-10</v>
      </c>
      <c r="AE381" s="906">
        <v>-1.9E-2</v>
      </c>
      <c r="AF381" s="906">
        <v>3.0000000000000001E-3</v>
      </c>
      <c r="AG381" s="557">
        <v>3.1807199999999998E-10</v>
      </c>
    </row>
    <row r="382" spans="1:33" ht="26" x14ac:dyDescent="0.15">
      <c r="A382" s="51" t="s">
        <v>1429</v>
      </c>
      <c r="B382" s="96">
        <v>11</v>
      </c>
      <c r="C382" s="97">
        <v>121536011</v>
      </c>
      <c r="D382" s="96" t="s">
        <v>265</v>
      </c>
      <c r="E382" s="116">
        <v>0.54010000000000002</v>
      </c>
      <c r="F382" s="98">
        <v>1.2652696196691753E-2</v>
      </c>
      <c r="G382" s="117">
        <v>2.0154023887689956E-3</v>
      </c>
      <c r="H382" s="99">
        <v>6.2779999999999996</v>
      </c>
      <c r="I382" s="118">
        <v>3.4259999999999999E-10</v>
      </c>
      <c r="J382" s="97">
        <v>518633</v>
      </c>
      <c r="K382" s="101" t="s">
        <v>1102</v>
      </c>
      <c r="L382" s="55" t="s">
        <v>235</v>
      </c>
      <c r="M382" s="97">
        <v>-213099</v>
      </c>
      <c r="N382" s="875" t="s">
        <v>33372</v>
      </c>
      <c r="O382" s="51" t="s">
        <v>1430</v>
      </c>
      <c r="P382" s="119" t="s">
        <v>8</v>
      </c>
      <c r="Q382" s="119" t="s">
        <v>8</v>
      </c>
      <c r="R382" s="119" t="s">
        <v>8</v>
      </c>
      <c r="S382" s="367" t="s">
        <v>230</v>
      </c>
      <c r="T382" s="1387"/>
      <c r="U382" s="96">
        <v>135</v>
      </c>
      <c r="V382" s="97">
        <v>121522709</v>
      </c>
      <c r="W382" s="97">
        <v>121661507</v>
      </c>
      <c r="X382" s="618" t="s">
        <v>32903</v>
      </c>
      <c r="Y382" s="618" t="s">
        <v>1429</v>
      </c>
      <c r="Z382" s="100">
        <v>5.9700000000000001E-10</v>
      </c>
      <c r="AA382" s="1386"/>
      <c r="AB382" s="55" t="s">
        <v>230</v>
      </c>
      <c r="AC382" s="100">
        <v>5.9740000000000003E-10</v>
      </c>
      <c r="AE382" s="906">
        <v>0.01</v>
      </c>
      <c r="AF382" s="906">
        <v>2E-3</v>
      </c>
      <c r="AG382" s="557">
        <v>3.7586999999999998E-5</v>
      </c>
    </row>
    <row r="383" spans="1:33" ht="26" x14ac:dyDescent="0.15">
      <c r="A383" s="51" t="s">
        <v>1431</v>
      </c>
      <c r="B383" s="96">
        <v>2</v>
      </c>
      <c r="C383" s="97">
        <v>162012135</v>
      </c>
      <c r="D383" s="96" t="s">
        <v>228</v>
      </c>
      <c r="E383" s="116">
        <v>0.69730000000000003</v>
      </c>
      <c r="F383" s="98">
        <v>1.3688574473321084E-2</v>
      </c>
      <c r="G383" s="117">
        <v>2.1863239855168639E-3</v>
      </c>
      <c r="H383" s="99">
        <v>6.2610000000000001</v>
      </c>
      <c r="I383" s="118">
        <v>3.836E-10</v>
      </c>
      <c r="J383" s="97">
        <v>518633</v>
      </c>
      <c r="K383" s="101" t="s">
        <v>1432</v>
      </c>
      <c r="L383" s="55" t="s">
        <v>230</v>
      </c>
      <c r="M383" s="97">
        <v>-18697</v>
      </c>
      <c r="N383" s="875" t="s">
        <v>33493</v>
      </c>
      <c r="O383" s="51" t="s">
        <v>8</v>
      </c>
      <c r="P383" s="51" t="s">
        <v>1433</v>
      </c>
      <c r="Q383" s="51" t="s">
        <v>233</v>
      </c>
      <c r="R383" s="119" t="s">
        <v>8</v>
      </c>
      <c r="S383" s="367" t="s">
        <v>230</v>
      </c>
      <c r="T383" s="1387"/>
      <c r="U383" s="96">
        <v>34</v>
      </c>
      <c r="V383" s="97">
        <v>161904823</v>
      </c>
      <c r="W383" s="97">
        <v>162411997</v>
      </c>
      <c r="X383" s="618" t="s">
        <v>32892</v>
      </c>
      <c r="Y383" s="618" t="s">
        <v>1431</v>
      </c>
      <c r="Z383" s="100">
        <v>4.0299999999999997E-8</v>
      </c>
      <c r="AA383" s="1386"/>
      <c r="AB383" s="55" t="s">
        <v>230</v>
      </c>
      <c r="AC383" s="100">
        <v>4.0310000000000002E-8</v>
      </c>
      <c r="AE383" s="906">
        <v>0.01</v>
      </c>
      <c r="AF383" s="906">
        <v>3.0000000000000001E-3</v>
      </c>
      <c r="AG383" s="557">
        <v>6.7843900000000003E-5</v>
      </c>
    </row>
    <row r="384" spans="1:33" ht="39" x14ac:dyDescent="0.15">
      <c r="A384" s="51" t="s">
        <v>1434</v>
      </c>
      <c r="B384" s="96">
        <v>1</v>
      </c>
      <c r="C384" s="97">
        <v>32178489</v>
      </c>
      <c r="D384" s="96" t="s">
        <v>228</v>
      </c>
      <c r="E384" s="116">
        <v>0.86470000000000002</v>
      </c>
      <c r="F384" s="98">
        <v>-1.8339241828544958E-2</v>
      </c>
      <c r="G384" s="117">
        <v>2.9366279949631638E-3</v>
      </c>
      <c r="H384" s="99">
        <v>-6.2450000000000001</v>
      </c>
      <c r="I384" s="118">
        <v>4.239E-10</v>
      </c>
      <c r="J384" s="97">
        <v>518633</v>
      </c>
      <c r="K384" s="101" t="s">
        <v>1435</v>
      </c>
      <c r="L384" s="55" t="s">
        <v>235</v>
      </c>
      <c r="M384" s="97">
        <v>14229</v>
      </c>
      <c r="N384" s="875" t="s">
        <v>33494</v>
      </c>
      <c r="O384" s="51" t="s">
        <v>8</v>
      </c>
      <c r="P384" s="51" t="s">
        <v>8</v>
      </c>
      <c r="Q384" s="51" t="s">
        <v>8</v>
      </c>
      <c r="R384" s="119" t="s">
        <v>8</v>
      </c>
      <c r="S384" s="367" t="s">
        <v>230</v>
      </c>
      <c r="T384" s="1387"/>
      <c r="U384" s="96">
        <v>2</v>
      </c>
      <c r="V384" s="97">
        <v>32163218</v>
      </c>
      <c r="W384" s="97">
        <v>32247780</v>
      </c>
      <c r="X384" s="618" t="s">
        <v>1434</v>
      </c>
      <c r="Y384" s="618" t="s">
        <v>1434</v>
      </c>
      <c r="Z384" s="100">
        <v>1.9300000000000002E-9</v>
      </c>
      <c r="AA384" s="1386"/>
      <c r="AB384" s="55" t="s">
        <v>230</v>
      </c>
      <c r="AC384" s="100">
        <v>1.9260000000000002E-9</v>
      </c>
      <c r="AE384" s="906">
        <v>-1.4E-2</v>
      </c>
      <c r="AF384" s="906">
        <v>3.0000000000000001E-3</v>
      </c>
      <c r="AG384" s="557">
        <v>2.9632699999999998E-5</v>
      </c>
    </row>
    <row r="385" spans="1:33" ht="26" x14ac:dyDescent="0.15">
      <c r="A385" s="51" t="s">
        <v>1436</v>
      </c>
      <c r="B385" s="96">
        <v>9</v>
      </c>
      <c r="C385" s="97">
        <v>137977033</v>
      </c>
      <c r="D385" s="96" t="s">
        <v>237</v>
      </c>
      <c r="E385" s="116">
        <v>0.2109</v>
      </c>
      <c r="F385" s="98">
        <v>1.659157282373782E-2</v>
      </c>
      <c r="G385" s="117">
        <v>2.6593320762522553E-3</v>
      </c>
      <c r="H385" s="99">
        <v>6.2389999999999999</v>
      </c>
      <c r="I385" s="118">
        <v>4.3930000000000002E-10</v>
      </c>
      <c r="J385" s="97">
        <v>444598</v>
      </c>
      <c r="K385" s="101" t="s">
        <v>1437</v>
      </c>
      <c r="L385" s="55" t="s">
        <v>230</v>
      </c>
      <c r="M385" s="97">
        <v>-9944</v>
      </c>
      <c r="N385" s="875" t="s">
        <v>33495</v>
      </c>
      <c r="O385" s="51" t="s">
        <v>8</v>
      </c>
      <c r="P385" s="51" t="s">
        <v>8</v>
      </c>
      <c r="Q385" s="51" t="s">
        <v>8</v>
      </c>
      <c r="R385" s="119" t="s">
        <v>8</v>
      </c>
      <c r="S385" s="367" t="s">
        <v>230</v>
      </c>
      <c r="T385" s="1387"/>
      <c r="U385" s="96">
        <v>114</v>
      </c>
      <c r="V385" s="97">
        <v>137970849</v>
      </c>
      <c r="W385" s="97">
        <v>137978678</v>
      </c>
      <c r="X385" s="618" t="s">
        <v>1436</v>
      </c>
      <c r="Y385" s="618" t="s">
        <v>1436</v>
      </c>
      <c r="Z385" s="100">
        <v>3.0700000000000003E-10</v>
      </c>
      <c r="AA385" s="1386"/>
      <c r="AB385" s="55" t="s">
        <v>230</v>
      </c>
      <c r="AC385" s="100">
        <v>3.071E-10</v>
      </c>
      <c r="AE385" s="906">
        <v>1.7000000000000001E-2</v>
      </c>
      <c r="AF385" s="906">
        <v>3.0000000000000001E-3</v>
      </c>
      <c r="AG385" s="557">
        <v>3.5286799999999999E-9</v>
      </c>
    </row>
    <row r="386" spans="1:33" ht="26" x14ac:dyDescent="0.15">
      <c r="A386" s="51" t="s">
        <v>1438</v>
      </c>
      <c r="B386" s="96">
        <v>7</v>
      </c>
      <c r="C386" s="97">
        <v>3556132</v>
      </c>
      <c r="D386" s="96" t="s">
        <v>237</v>
      </c>
      <c r="E386" s="116">
        <v>0.55489999999999995</v>
      </c>
      <c r="F386" s="98">
        <v>-1.2595686638678627E-2</v>
      </c>
      <c r="G386" s="117">
        <v>2.0211307186583163E-3</v>
      </c>
      <c r="H386" s="99">
        <v>-6.2320000000000002</v>
      </c>
      <c r="I386" s="118">
        <v>4.6109999999999999E-10</v>
      </c>
      <c r="J386" s="97">
        <v>518633</v>
      </c>
      <c r="K386" s="101" t="s">
        <v>849</v>
      </c>
      <c r="L386" s="55" t="s">
        <v>230</v>
      </c>
      <c r="M386" s="97">
        <v>-215052</v>
      </c>
      <c r="N386" s="875" t="s">
        <v>33444</v>
      </c>
      <c r="O386" s="51" t="s">
        <v>1439</v>
      </c>
      <c r="P386" s="51" t="s">
        <v>1440</v>
      </c>
      <c r="Q386" s="51" t="s">
        <v>233</v>
      </c>
      <c r="R386" s="119" t="s">
        <v>8</v>
      </c>
      <c r="S386" s="367" t="s">
        <v>230</v>
      </c>
      <c r="T386" s="1387"/>
      <c r="U386" s="96">
        <v>87</v>
      </c>
      <c r="V386" s="97">
        <v>3340187</v>
      </c>
      <c r="W386" s="97">
        <v>3588878</v>
      </c>
      <c r="X386" s="618" t="s">
        <v>32898</v>
      </c>
      <c r="Y386" s="618" t="s">
        <v>1293</v>
      </c>
      <c r="Z386" s="100">
        <v>3.9699999999999997E-14</v>
      </c>
      <c r="AA386" s="1386"/>
      <c r="AB386" s="55" t="s">
        <v>235</v>
      </c>
      <c r="AC386" s="100" t="s">
        <v>172</v>
      </c>
      <c r="AE386" s="906">
        <v>-0.01</v>
      </c>
      <c r="AF386" s="906">
        <v>2E-3</v>
      </c>
      <c r="AG386" s="557">
        <v>2.7004599999999999E-5</v>
      </c>
    </row>
    <row r="387" spans="1:33" ht="26" x14ac:dyDescent="0.15">
      <c r="A387" s="51" t="s">
        <v>1441</v>
      </c>
      <c r="B387" s="96">
        <v>2</v>
      </c>
      <c r="C387" s="97">
        <v>59301572</v>
      </c>
      <c r="D387" s="96" t="s">
        <v>237</v>
      </c>
      <c r="E387" s="116">
        <v>0.89480000000000004</v>
      </c>
      <c r="F387" s="98">
        <v>-2.0396129063043108E-2</v>
      </c>
      <c r="G387" s="117">
        <v>3.2738569924627781E-3</v>
      </c>
      <c r="H387" s="99">
        <v>-6.23</v>
      </c>
      <c r="I387" s="118">
        <v>4.6639999999999996E-10</v>
      </c>
      <c r="J387" s="97">
        <v>518633</v>
      </c>
      <c r="K387" s="101" t="s">
        <v>1442</v>
      </c>
      <c r="L387" s="55" t="s">
        <v>235</v>
      </c>
      <c r="M387" s="97">
        <v>-915194</v>
      </c>
      <c r="N387" s="875" t="s">
        <v>33496</v>
      </c>
      <c r="O387" s="51" t="s">
        <v>8</v>
      </c>
      <c r="P387" s="51" t="s">
        <v>8</v>
      </c>
      <c r="Q387" s="51" t="s">
        <v>8</v>
      </c>
      <c r="R387" s="119" t="s">
        <v>8</v>
      </c>
      <c r="S387" s="367" t="s">
        <v>230</v>
      </c>
      <c r="T387" s="1387"/>
      <c r="U387" s="96">
        <v>23</v>
      </c>
      <c r="V387" s="97">
        <v>59276716</v>
      </c>
      <c r="W387" s="97">
        <v>59325758</v>
      </c>
      <c r="X387" s="618" t="s">
        <v>1441</v>
      </c>
      <c r="Y387" s="618" t="s">
        <v>32977</v>
      </c>
      <c r="Z387" s="100">
        <v>4.3100000000000002E-8</v>
      </c>
      <c r="AA387" s="1386"/>
      <c r="AB387" s="55" t="s">
        <v>235</v>
      </c>
      <c r="AC387" s="100" t="s">
        <v>172</v>
      </c>
      <c r="AE387" s="906">
        <v>-1.4999999999999999E-2</v>
      </c>
      <c r="AF387" s="906">
        <v>4.0000000000000001E-3</v>
      </c>
      <c r="AG387" s="557">
        <v>1.44482E-4</v>
      </c>
    </row>
    <row r="388" spans="1:33" ht="26" x14ac:dyDescent="0.15">
      <c r="A388" s="51" t="s">
        <v>1443</v>
      </c>
      <c r="B388" s="96">
        <v>17</v>
      </c>
      <c r="C388" s="97">
        <v>50335972</v>
      </c>
      <c r="D388" s="96" t="s">
        <v>228</v>
      </c>
      <c r="E388" s="116">
        <v>0.35389999999999999</v>
      </c>
      <c r="F388" s="98">
        <v>1.3006826831702399E-2</v>
      </c>
      <c r="G388" s="117">
        <v>2.1005857286341082E-3</v>
      </c>
      <c r="H388" s="99">
        <v>6.1920000000000002</v>
      </c>
      <c r="I388" s="118">
        <v>5.953E-10</v>
      </c>
      <c r="J388" s="97">
        <v>518633</v>
      </c>
      <c r="K388" s="101" t="s">
        <v>1385</v>
      </c>
      <c r="L388" s="55" t="s">
        <v>235</v>
      </c>
      <c r="M388" s="97">
        <v>-628298</v>
      </c>
      <c r="N388" s="875" t="s">
        <v>33475</v>
      </c>
      <c r="O388" s="51" t="s">
        <v>8</v>
      </c>
      <c r="P388" s="51" t="s">
        <v>8</v>
      </c>
      <c r="Q388" s="51" t="s">
        <v>8</v>
      </c>
      <c r="R388" s="119" t="s">
        <v>8</v>
      </c>
      <c r="S388" s="367" t="s">
        <v>230</v>
      </c>
      <c r="T388" s="1387"/>
      <c r="U388" s="96">
        <v>169</v>
      </c>
      <c r="V388" s="97">
        <v>50176939</v>
      </c>
      <c r="W388" s="97">
        <v>50341729</v>
      </c>
      <c r="X388" s="618" t="s">
        <v>32907</v>
      </c>
      <c r="Y388" s="618" t="s">
        <v>1384</v>
      </c>
      <c r="Z388" s="100">
        <v>5.6899999999999999E-11</v>
      </c>
      <c r="AA388" s="1386"/>
      <c r="AB388" s="55" t="s">
        <v>235</v>
      </c>
      <c r="AC388" s="100" t="s">
        <v>172</v>
      </c>
      <c r="AE388" s="906">
        <v>7.0000000000000001E-3</v>
      </c>
      <c r="AF388" s="906">
        <v>2E-3</v>
      </c>
      <c r="AG388" s="557">
        <v>6.1323799999999998E-3</v>
      </c>
    </row>
    <row r="389" spans="1:33" ht="26" x14ac:dyDescent="0.15">
      <c r="A389" s="51" t="s">
        <v>1444</v>
      </c>
      <c r="B389" s="96">
        <v>20</v>
      </c>
      <c r="C389" s="97">
        <v>19663293</v>
      </c>
      <c r="D389" s="96" t="s">
        <v>228</v>
      </c>
      <c r="E389" s="116">
        <v>0.53910000000000002</v>
      </c>
      <c r="F389" s="98">
        <v>1.2475367456552975E-2</v>
      </c>
      <c r="G389" s="117">
        <v>2.0150811591912415E-3</v>
      </c>
      <c r="H389" s="99">
        <v>6.1909999999999998</v>
      </c>
      <c r="I389" s="118">
        <v>5.9910000000000003E-10</v>
      </c>
      <c r="J389" s="97">
        <v>518633</v>
      </c>
      <c r="K389" s="101" t="s">
        <v>10174</v>
      </c>
      <c r="L389" s="55" t="s">
        <v>235</v>
      </c>
      <c r="M389" s="97">
        <v>74961</v>
      </c>
      <c r="N389" s="875" t="s">
        <v>33497</v>
      </c>
      <c r="O389" s="51" t="s">
        <v>8</v>
      </c>
      <c r="P389" s="51" t="s">
        <v>8</v>
      </c>
      <c r="Q389" s="51" t="s">
        <v>8</v>
      </c>
      <c r="R389" s="119" t="s">
        <v>8</v>
      </c>
      <c r="S389" s="367" t="s">
        <v>230</v>
      </c>
      <c r="T389" s="1387"/>
      <c r="U389" s="96">
        <v>178</v>
      </c>
      <c r="V389" s="97">
        <v>19655619</v>
      </c>
      <c r="W389" s="97">
        <v>19702049</v>
      </c>
      <c r="X389" s="618" t="s">
        <v>1444</v>
      </c>
      <c r="Y389" s="618" t="s">
        <v>1444</v>
      </c>
      <c r="Z389" s="100">
        <v>5.99E-10</v>
      </c>
      <c r="AA389" s="1386"/>
      <c r="AB389" s="55" t="s">
        <v>230</v>
      </c>
      <c r="AC389" s="100">
        <v>5.9870000000000001E-10</v>
      </c>
      <c r="AE389" s="906">
        <v>1.0999999999999999E-2</v>
      </c>
      <c r="AF389" s="906">
        <v>2E-3</v>
      </c>
      <c r="AG389" s="557">
        <v>9.5517499999999992E-7</v>
      </c>
    </row>
    <row r="390" spans="1:33" ht="26" x14ac:dyDescent="0.15">
      <c r="A390" s="51" t="s">
        <v>1446</v>
      </c>
      <c r="B390" s="96">
        <v>7</v>
      </c>
      <c r="C390" s="97">
        <v>1665339</v>
      </c>
      <c r="D390" s="96" t="s">
        <v>228</v>
      </c>
      <c r="E390" s="116">
        <v>0.42830000000000001</v>
      </c>
      <c r="F390" s="98">
        <v>-1.3566538612864583E-2</v>
      </c>
      <c r="G390" s="117">
        <v>2.1923947338178059E-3</v>
      </c>
      <c r="H390" s="99">
        <v>-6.1879999999999997</v>
      </c>
      <c r="I390" s="118">
        <v>6.0750000000000002E-10</v>
      </c>
      <c r="J390" s="97">
        <v>444598</v>
      </c>
      <c r="K390" s="101" t="s">
        <v>1447</v>
      </c>
      <c r="L390" s="55" t="s">
        <v>235</v>
      </c>
      <c r="M390" s="97">
        <v>-58371</v>
      </c>
      <c r="N390" s="875" t="s">
        <v>33498</v>
      </c>
      <c r="O390" s="51" t="s">
        <v>8</v>
      </c>
      <c r="P390" s="51" t="s">
        <v>1448</v>
      </c>
      <c r="Q390" s="51" t="s">
        <v>233</v>
      </c>
      <c r="R390" s="119" t="s">
        <v>8</v>
      </c>
      <c r="S390" s="367" t="s">
        <v>230</v>
      </c>
      <c r="T390" s="1387"/>
      <c r="U390" s="96">
        <v>86</v>
      </c>
      <c r="V390" s="97">
        <v>1656967</v>
      </c>
      <c r="W390" s="97">
        <v>1968851</v>
      </c>
      <c r="X390" s="618" t="s">
        <v>32978</v>
      </c>
      <c r="Y390" s="618" t="s">
        <v>32978</v>
      </c>
      <c r="Z390" s="100" t="s">
        <v>32979</v>
      </c>
      <c r="AA390" s="1386"/>
      <c r="AB390" s="55" t="s">
        <v>230</v>
      </c>
      <c r="AC390" s="100">
        <v>9.172E-10</v>
      </c>
      <c r="AE390" s="906">
        <v>-1.2E-2</v>
      </c>
      <c r="AF390" s="906">
        <v>2E-3</v>
      </c>
      <c r="AG390" s="557">
        <v>2.3863400000000002E-7</v>
      </c>
    </row>
    <row r="391" spans="1:33" ht="26" x14ac:dyDescent="0.15">
      <c r="A391" s="51" t="s">
        <v>1449</v>
      </c>
      <c r="B391" s="96">
        <v>9</v>
      </c>
      <c r="C391" s="97">
        <v>11177422</v>
      </c>
      <c r="D391" s="96" t="s">
        <v>265</v>
      </c>
      <c r="E391" s="116">
        <v>0.49469999999999997</v>
      </c>
      <c r="F391" s="98">
        <v>1.2429826714009905E-2</v>
      </c>
      <c r="G391" s="117">
        <v>2.0090232283836921E-3</v>
      </c>
      <c r="H391" s="99">
        <v>6.1870000000000003</v>
      </c>
      <c r="I391" s="118">
        <v>6.1360000000000003E-10</v>
      </c>
      <c r="J391" s="97">
        <v>518633</v>
      </c>
      <c r="K391" s="101" t="s">
        <v>1450</v>
      </c>
      <c r="L391" s="55" t="s">
        <v>235</v>
      </c>
      <c r="M391" s="97">
        <v>1515963</v>
      </c>
      <c r="N391" s="875" t="s">
        <v>33499</v>
      </c>
      <c r="O391" s="51" t="s">
        <v>8</v>
      </c>
      <c r="P391" s="92" t="s">
        <v>1451</v>
      </c>
      <c r="Q391" s="92" t="s">
        <v>302</v>
      </c>
      <c r="R391" s="119" t="s">
        <v>8</v>
      </c>
      <c r="S391" s="367" t="s">
        <v>230</v>
      </c>
      <c r="T391" s="1387"/>
      <c r="U391" s="96">
        <v>106</v>
      </c>
      <c r="V391" s="97">
        <v>10963411</v>
      </c>
      <c r="W391" s="97">
        <v>11254070</v>
      </c>
      <c r="X391" s="618" t="s">
        <v>32899</v>
      </c>
      <c r="Y391" s="618" t="s">
        <v>1449</v>
      </c>
      <c r="Z391" s="100">
        <v>1.2E-9</v>
      </c>
      <c r="AA391" s="1386"/>
      <c r="AB391" s="55" t="s">
        <v>230</v>
      </c>
      <c r="AC391" s="100">
        <v>1.196E-9</v>
      </c>
      <c r="AE391" s="906">
        <v>0.01</v>
      </c>
      <c r="AF391" s="906">
        <v>2E-3</v>
      </c>
      <c r="AG391" s="557">
        <v>1.44257E-5</v>
      </c>
    </row>
    <row r="392" spans="1:33" ht="39" x14ac:dyDescent="0.15">
      <c r="A392" s="51" t="s">
        <v>1452</v>
      </c>
      <c r="B392" s="96">
        <v>5</v>
      </c>
      <c r="C392" s="97">
        <v>60384171</v>
      </c>
      <c r="D392" s="96" t="s">
        <v>228</v>
      </c>
      <c r="E392" s="116">
        <v>0.25969999999999999</v>
      </c>
      <c r="F392" s="98">
        <v>1.4171004259166996E-2</v>
      </c>
      <c r="G392" s="117">
        <v>2.2908186645921431E-3</v>
      </c>
      <c r="H392" s="99">
        <v>6.1859999999999999</v>
      </c>
      <c r="I392" s="118">
        <v>6.1730000000000003E-10</v>
      </c>
      <c r="J392" s="97">
        <v>518633</v>
      </c>
      <c r="K392" s="101" t="s">
        <v>9339</v>
      </c>
      <c r="L392" s="55" t="s">
        <v>235</v>
      </c>
      <c r="M392" s="97">
        <v>69365</v>
      </c>
      <c r="N392" s="875" t="s">
        <v>33500</v>
      </c>
      <c r="O392" s="51" t="s">
        <v>8</v>
      </c>
      <c r="P392" s="51" t="s">
        <v>1454</v>
      </c>
      <c r="Q392" s="51" t="s">
        <v>233</v>
      </c>
      <c r="R392" s="119" t="s">
        <v>8</v>
      </c>
      <c r="S392" s="367" t="s">
        <v>230</v>
      </c>
      <c r="T392" s="1387"/>
      <c r="U392" s="96">
        <v>64</v>
      </c>
      <c r="V392" s="97">
        <v>60061486</v>
      </c>
      <c r="W392" s="97">
        <v>60549110</v>
      </c>
      <c r="X392" s="618" t="s">
        <v>1452</v>
      </c>
      <c r="Y392" s="618" t="s">
        <v>1452</v>
      </c>
      <c r="Z392" s="100">
        <v>4.1700000000000001E-10</v>
      </c>
      <c r="AA392" s="1386"/>
      <c r="AB392" s="55" t="s">
        <v>230</v>
      </c>
      <c r="AC392" s="100">
        <v>4.173E-10</v>
      </c>
      <c r="AE392" s="906">
        <v>1.4999999999999999E-2</v>
      </c>
      <c r="AF392" s="906">
        <v>3.0000000000000001E-3</v>
      </c>
      <c r="AG392" s="557">
        <v>2.7338E-8</v>
      </c>
    </row>
    <row r="393" spans="1:33" ht="39" x14ac:dyDescent="0.15">
      <c r="A393" s="51" t="s">
        <v>1455</v>
      </c>
      <c r="B393" s="96">
        <v>3</v>
      </c>
      <c r="C393" s="97">
        <v>83638568</v>
      </c>
      <c r="D393" s="96" t="s">
        <v>228</v>
      </c>
      <c r="E393" s="116">
        <v>0.2175</v>
      </c>
      <c r="F393" s="98">
        <v>-1.6243614762411516E-2</v>
      </c>
      <c r="G393" s="117">
        <v>2.6296931783084858E-3</v>
      </c>
      <c r="H393" s="99">
        <v>-6.1769999999999996</v>
      </c>
      <c r="I393" s="118">
        <v>6.5319999999999998E-10</v>
      </c>
      <c r="J393" s="97">
        <v>444598</v>
      </c>
      <c r="K393" s="101" t="s">
        <v>229</v>
      </c>
      <c r="L393" s="55" t="s">
        <v>235</v>
      </c>
      <c r="M393" s="97">
        <v>1369565</v>
      </c>
      <c r="N393" s="875" t="s">
        <v>33261</v>
      </c>
      <c r="O393" s="92" t="s">
        <v>1456</v>
      </c>
      <c r="P393" s="51" t="s">
        <v>1457</v>
      </c>
      <c r="Q393" s="51" t="s">
        <v>233</v>
      </c>
      <c r="R393" s="51" t="s">
        <v>234</v>
      </c>
      <c r="S393" s="367" t="s">
        <v>230</v>
      </c>
      <c r="T393" s="1387"/>
      <c r="U393" s="96">
        <v>47</v>
      </c>
      <c r="V393" s="97">
        <v>83535951</v>
      </c>
      <c r="W393" s="97">
        <v>84835880</v>
      </c>
      <c r="X393" s="618" t="s">
        <v>32893</v>
      </c>
      <c r="Y393" s="618" t="s">
        <v>172</v>
      </c>
      <c r="Z393" s="100" t="s">
        <v>172</v>
      </c>
      <c r="AA393" s="1386"/>
      <c r="AB393" s="55" t="s">
        <v>235</v>
      </c>
      <c r="AC393" s="100" t="s">
        <v>172</v>
      </c>
      <c r="AE393" s="906">
        <v>-1.6E-2</v>
      </c>
      <c r="AF393" s="906">
        <v>3.0000000000000001E-3</v>
      </c>
      <c r="AG393" s="557">
        <v>2.93944E-8</v>
      </c>
    </row>
    <row r="394" spans="1:33" ht="26" x14ac:dyDescent="0.15">
      <c r="A394" s="51" t="s">
        <v>1458</v>
      </c>
      <c r="B394" s="96">
        <v>12</v>
      </c>
      <c r="C394" s="97">
        <v>69672471</v>
      </c>
      <c r="D394" s="96" t="s">
        <v>237</v>
      </c>
      <c r="E394" s="116">
        <v>0.27410000000000001</v>
      </c>
      <c r="F394" s="98">
        <v>1.5013441100390254E-2</v>
      </c>
      <c r="G394" s="117">
        <v>2.4321142232934154E-3</v>
      </c>
      <c r="H394" s="99">
        <v>6.173</v>
      </c>
      <c r="I394" s="118">
        <v>6.6839999999999999E-10</v>
      </c>
      <c r="J394" s="97">
        <v>444598</v>
      </c>
      <c r="K394" s="101" t="s">
        <v>1459</v>
      </c>
      <c r="L394" s="55" t="s">
        <v>235</v>
      </c>
      <c r="M394" s="97">
        <v>-39154</v>
      </c>
      <c r="N394" s="875" t="s">
        <v>33501</v>
      </c>
      <c r="O394" s="51" t="s">
        <v>8</v>
      </c>
      <c r="P394" s="51" t="s">
        <v>8</v>
      </c>
      <c r="Q394" s="51" t="s">
        <v>8</v>
      </c>
      <c r="R394" s="119" t="s">
        <v>8</v>
      </c>
      <c r="S394" s="367" t="s">
        <v>230</v>
      </c>
      <c r="T394" s="1387"/>
      <c r="U394" s="96">
        <v>138</v>
      </c>
      <c r="V394" s="97">
        <v>69637847</v>
      </c>
      <c r="W394" s="97">
        <v>69743639</v>
      </c>
      <c r="X394" s="618" t="s">
        <v>1458</v>
      </c>
      <c r="Y394" s="618" t="s">
        <v>1458</v>
      </c>
      <c r="Z394" s="100">
        <v>6.7099999999999996E-10</v>
      </c>
      <c r="AA394" s="1386"/>
      <c r="AB394" s="55" t="s">
        <v>230</v>
      </c>
      <c r="AC394" s="100">
        <v>6.7120000000000002E-10</v>
      </c>
      <c r="AE394" s="906">
        <v>1.4E-2</v>
      </c>
      <c r="AF394" s="906">
        <v>3.0000000000000001E-3</v>
      </c>
      <c r="AG394" s="557">
        <v>4.4666300000000001E-8</v>
      </c>
    </row>
    <row r="395" spans="1:33" ht="39" x14ac:dyDescent="0.15">
      <c r="A395" s="51" t="s">
        <v>1460</v>
      </c>
      <c r="B395" s="96">
        <v>3</v>
      </c>
      <c r="C395" s="97">
        <v>117940844</v>
      </c>
      <c r="D395" s="96" t="s">
        <v>237</v>
      </c>
      <c r="E395" s="116">
        <v>0.64670000000000005</v>
      </c>
      <c r="F395" s="98">
        <v>1.3980874797160397E-2</v>
      </c>
      <c r="G395" s="117">
        <v>2.269622532006558E-3</v>
      </c>
      <c r="H395" s="99">
        <v>6.16</v>
      </c>
      <c r="I395" s="118">
        <v>7.2920000000000003E-10</v>
      </c>
      <c r="J395" s="97">
        <v>444598</v>
      </c>
      <c r="K395" s="101" t="s">
        <v>1284</v>
      </c>
      <c r="L395" s="55" t="s">
        <v>235</v>
      </c>
      <c r="M395" s="97">
        <v>678633</v>
      </c>
      <c r="N395" s="875" t="s">
        <v>33441</v>
      </c>
      <c r="O395" s="51" t="s">
        <v>1461</v>
      </c>
      <c r="P395" s="51" t="s">
        <v>1462</v>
      </c>
      <c r="Q395" s="51" t="s">
        <v>233</v>
      </c>
      <c r="R395" s="119" t="s">
        <v>8</v>
      </c>
      <c r="S395" s="367" t="s">
        <v>230</v>
      </c>
      <c r="T395" s="1387"/>
      <c r="U395" s="96">
        <v>50</v>
      </c>
      <c r="V395" s="97">
        <v>117497709</v>
      </c>
      <c r="W395" s="97">
        <v>117997735</v>
      </c>
      <c r="X395" s="618" t="s">
        <v>32895</v>
      </c>
      <c r="Y395" s="618" t="s">
        <v>1283</v>
      </c>
      <c r="Z395" s="100">
        <v>3.5699999999999998E-16</v>
      </c>
      <c r="AA395" s="1386"/>
      <c r="AB395" s="55" t="s">
        <v>235</v>
      </c>
      <c r="AC395" s="100" t="s">
        <v>172</v>
      </c>
      <c r="AE395" s="906">
        <v>5.0000000000000001E-3</v>
      </c>
      <c r="AF395" s="906">
        <v>2E-3</v>
      </c>
      <c r="AG395" s="557">
        <v>4.1567300000000001E-2</v>
      </c>
    </row>
    <row r="396" spans="1:33" ht="39" x14ac:dyDescent="0.15">
      <c r="A396" s="51" t="s">
        <v>1463</v>
      </c>
      <c r="B396" s="96">
        <v>2</v>
      </c>
      <c r="C396" s="97">
        <v>145818175</v>
      </c>
      <c r="D396" s="96" t="s">
        <v>237</v>
      </c>
      <c r="E396" s="116">
        <v>3.3399999999999999E-2</v>
      </c>
      <c r="F396" s="98">
        <v>3.4408202927008337E-2</v>
      </c>
      <c r="G396" s="117">
        <v>5.5902847972393718E-3</v>
      </c>
      <c r="H396" s="99">
        <v>6.1550000000000002</v>
      </c>
      <c r="I396" s="118">
        <v>7.5299999999999998E-10</v>
      </c>
      <c r="J396" s="97">
        <v>518633</v>
      </c>
      <c r="K396" s="101" t="s">
        <v>339</v>
      </c>
      <c r="L396" s="55" t="s">
        <v>235</v>
      </c>
      <c r="M396" s="97">
        <v>-676233</v>
      </c>
      <c r="N396" s="875" t="s">
        <v>33101</v>
      </c>
      <c r="O396" s="51" t="s">
        <v>8</v>
      </c>
      <c r="P396" s="51" t="s">
        <v>8</v>
      </c>
      <c r="Q396" s="51" t="s">
        <v>8</v>
      </c>
      <c r="R396" s="119" t="s">
        <v>8</v>
      </c>
      <c r="S396" s="367" t="s">
        <v>230</v>
      </c>
      <c r="T396" s="1387"/>
      <c r="U396" s="96">
        <v>32</v>
      </c>
      <c r="V396" s="97">
        <v>145400317</v>
      </c>
      <c r="W396" s="97">
        <v>146302905</v>
      </c>
      <c r="X396" s="618" t="s">
        <v>32891</v>
      </c>
      <c r="Y396" s="618" t="s">
        <v>1259</v>
      </c>
      <c r="Z396" s="100">
        <v>2.2699999999999998E-28</v>
      </c>
      <c r="AA396" s="1386"/>
      <c r="AB396" s="55" t="s">
        <v>235</v>
      </c>
      <c r="AC396" s="100" t="s">
        <v>172</v>
      </c>
      <c r="AE396" s="906">
        <v>2.3E-2</v>
      </c>
      <c r="AF396" s="906">
        <v>7.0000000000000001E-3</v>
      </c>
      <c r="AG396" s="557">
        <v>1.46587E-3</v>
      </c>
    </row>
    <row r="397" spans="1:33" ht="26" x14ac:dyDescent="0.15">
      <c r="A397" s="51" t="s">
        <v>1464</v>
      </c>
      <c r="B397" s="96">
        <v>1</v>
      </c>
      <c r="C397" s="97">
        <v>208718672</v>
      </c>
      <c r="D397" s="96" t="s">
        <v>237</v>
      </c>
      <c r="E397" s="116">
        <v>0.56510000000000005</v>
      </c>
      <c r="F397" s="98">
        <v>-1.2412240942823871E-2</v>
      </c>
      <c r="G397" s="117">
        <v>2.026157515968637E-3</v>
      </c>
      <c r="H397" s="99">
        <v>-6.1260000000000003</v>
      </c>
      <c r="I397" s="118">
        <v>8.9889999999999997E-10</v>
      </c>
      <c r="J397" s="97">
        <v>518633</v>
      </c>
      <c r="K397" s="101" t="s">
        <v>1465</v>
      </c>
      <c r="L397" s="55" t="s">
        <v>235</v>
      </c>
      <c r="M397" s="97">
        <v>-523085</v>
      </c>
      <c r="N397" s="875" t="s">
        <v>33502</v>
      </c>
      <c r="O397" s="51" t="s">
        <v>1466</v>
      </c>
      <c r="P397" s="51" t="s">
        <v>8</v>
      </c>
      <c r="Q397" s="51" t="s">
        <v>8</v>
      </c>
      <c r="R397" s="119" t="s">
        <v>8</v>
      </c>
      <c r="S397" s="367" t="s">
        <v>230</v>
      </c>
      <c r="T397" s="1387"/>
      <c r="U397" s="96">
        <v>16</v>
      </c>
      <c r="V397" s="97">
        <v>208709129</v>
      </c>
      <c r="W397" s="97">
        <v>208730329</v>
      </c>
      <c r="X397" s="618" t="s">
        <v>1464</v>
      </c>
      <c r="Y397" s="618" t="s">
        <v>1464</v>
      </c>
      <c r="Z397" s="100">
        <v>7.18E-10</v>
      </c>
      <c r="AA397" s="1386"/>
      <c r="AB397" s="55" t="s">
        <v>230</v>
      </c>
      <c r="AC397" s="100">
        <v>7.1829999999999999E-10</v>
      </c>
      <c r="AE397" s="906">
        <v>-1.0999999999999999E-2</v>
      </c>
      <c r="AF397" s="906">
        <v>2E-3</v>
      </c>
      <c r="AG397" s="557">
        <v>5.92839E-6</v>
      </c>
    </row>
    <row r="398" spans="1:33" ht="26" x14ac:dyDescent="0.15">
      <c r="A398" s="51" t="s">
        <v>1467</v>
      </c>
      <c r="B398" s="96">
        <v>12</v>
      </c>
      <c r="C398" s="97">
        <v>121083279</v>
      </c>
      <c r="D398" s="96" t="s">
        <v>237</v>
      </c>
      <c r="E398" s="116">
        <v>0.38879999999999998</v>
      </c>
      <c r="F398" s="98">
        <v>-1.3624337955127994E-2</v>
      </c>
      <c r="G398" s="117">
        <v>2.2254717339313941E-3</v>
      </c>
      <c r="H398" s="99">
        <v>-6.1219999999999999</v>
      </c>
      <c r="I398" s="118">
        <v>9.2600000000000001E-10</v>
      </c>
      <c r="J398" s="97">
        <v>444598</v>
      </c>
      <c r="K398" s="101" t="s">
        <v>1468</v>
      </c>
      <c r="L398" s="55" t="s">
        <v>230</v>
      </c>
      <c r="M398" s="97">
        <v>-4857</v>
      </c>
      <c r="N398" s="875" t="s">
        <v>33503</v>
      </c>
      <c r="O398" s="51" t="s">
        <v>8</v>
      </c>
      <c r="P398" s="51" t="s">
        <v>8</v>
      </c>
      <c r="Q398" s="51" t="s">
        <v>8</v>
      </c>
      <c r="R398" s="119" t="s">
        <v>8</v>
      </c>
      <c r="S398" s="367" t="s">
        <v>230</v>
      </c>
      <c r="T398" s="1387"/>
      <c r="U398" s="96">
        <v>143</v>
      </c>
      <c r="V398" s="97">
        <v>121068353</v>
      </c>
      <c r="W398" s="97">
        <v>121379043</v>
      </c>
      <c r="X398" s="618" t="s">
        <v>32905</v>
      </c>
      <c r="Y398" s="618" t="s">
        <v>1467</v>
      </c>
      <c r="Z398" s="100">
        <v>4.8699999999999997E-10</v>
      </c>
      <c r="AA398" s="1386"/>
      <c r="AB398" s="55" t="s">
        <v>230</v>
      </c>
      <c r="AC398" s="100">
        <v>4.8729999999999996E-10</v>
      </c>
      <c r="AE398" s="906">
        <v>-0.01</v>
      </c>
      <c r="AF398" s="906">
        <v>2E-3</v>
      </c>
      <c r="AG398" s="557">
        <v>1.88914E-5</v>
      </c>
    </row>
    <row r="399" spans="1:33" ht="39" x14ac:dyDescent="0.15">
      <c r="A399" s="51" t="s">
        <v>1469</v>
      </c>
      <c r="B399" s="96">
        <v>2</v>
      </c>
      <c r="C399" s="97">
        <v>44115183</v>
      </c>
      <c r="D399" s="96" t="s">
        <v>237</v>
      </c>
      <c r="E399" s="116">
        <v>0.1051</v>
      </c>
      <c r="F399" s="98">
        <v>-2.0011662074528185E-2</v>
      </c>
      <c r="G399" s="117">
        <v>3.2752311087607504E-3</v>
      </c>
      <c r="H399" s="99">
        <v>-6.11</v>
      </c>
      <c r="I399" s="118">
        <v>9.9580000000000001E-10</v>
      </c>
      <c r="J399" s="97">
        <v>518633</v>
      </c>
      <c r="K399" s="101" t="s">
        <v>1470</v>
      </c>
      <c r="L399" s="55" t="s">
        <v>230</v>
      </c>
      <c r="M399" s="97">
        <v>-1820</v>
      </c>
      <c r="N399" s="875" t="s">
        <v>33504</v>
      </c>
      <c r="O399" s="92" t="s">
        <v>1471</v>
      </c>
      <c r="P399" s="51" t="s">
        <v>8</v>
      </c>
      <c r="Q399" s="51" t="s">
        <v>8</v>
      </c>
      <c r="R399" s="119" t="s">
        <v>8</v>
      </c>
      <c r="S399" s="367" t="s">
        <v>230</v>
      </c>
      <c r="T399" s="1387"/>
      <c r="U399" s="96">
        <v>21</v>
      </c>
      <c r="V399" s="97">
        <v>44112845</v>
      </c>
      <c r="W399" s="97">
        <v>44250149</v>
      </c>
      <c r="X399" s="618" t="s">
        <v>1469</v>
      </c>
      <c r="Y399" s="618" t="s">
        <v>1469</v>
      </c>
      <c r="Z399" s="100">
        <v>1.69E-9</v>
      </c>
      <c r="AA399" s="1386"/>
      <c r="AB399" s="55" t="s">
        <v>230</v>
      </c>
      <c r="AC399" s="100">
        <v>1.6850000000000001E-9</v>
      </c>
      <c r="AE399" s="906">
        <v>-1.9E-2</v>
      </c>
      <c r="AF399" s="906">
        <v>4.0000000000000001E-3</v>
      </c>
      <c r="AG399" s="557">
        <v>7.2396599999999999E-7</v>
      </c>
    </row>
    <row r="400" spans="1:33" ht="39" x14ac:dyDescent="0.15">
      <c r="A400" s="51" t="s">
        <v>1472</v>
      </c>
      <c r="B400" s="96">
        <v>10</v>
      </c>
      <c r="C400" s="97">
        <v>22288132</v>
      </c>
      <c r="D400" s="96" t="s">
        <v>228</v>
      </c>
      <c r="E400" s="116">
        <v>0.72440000000000004</v>
      </c>
      <c r="F400" s="98">
        <v>-1.3735451672678752E-2</v>
      </c>
      <c r="G400" s="117">
        <v>2.2480280970014325E-3</v>
      </c>
      <c r="H400" s="99">
        <v>-6.11</v>
      </c>
      <c r="I400" s="118">
        <v>9.9670000000000008E-10</v>
      </c>
      <c r="J400" s="97">
        <v>518633</v>
      </c>
      <c r="K400" s="101" t="s">
        <v>19229</v>
      </c>
      <c r="L400" s="55" t="s">
        <v>235</v>
      </c>
      <c r="M400" s="97">
        <v>209611</v>
      </c>
      <c r="N400" s="875" t="s">
        <v>33505</v>
      </c>
      <c r="O400" s="51" t="s">
        <v>8</v>
      </c>
      <c r="P400" s="92" t="s">
        <v>1474</v>
      </c>
      <c r="Q400" s="92" t="s">
        <v>302</v>
      </c>
      <c r="R400" s="119" t="s">
        <v>8</v>
      </c>
      <c r="S400" s="367" t="s">
        <v>230</v>
      </c>
      <c r="T400" s="1387"/>
      <c r="U400" s="96">
        <v>117</v>
      </c>
      <c r="V400" s="97">
        <v>21790476</v>
      </c>
      <c r="W400" s="97">
        <v>22288132</v>
      </c>
      <c r="X400" s="618" t="s">
        <v>1472</v>
      </c>
      <c r="Y400" s="618" t="s">
        <v>1472</v>
      </c>
      <c r="Z400" s="100">
        <v>1.26E-9</v>
      </c>
      <c r="AA400" s="1386"/>
      <c r="AB400" s="55" t="s">
        <v>230</v>
      </c>
      <c r="AC400" s="100">
        <v>1.26E-9</v>
      </c>
      <c r="AE400" s="906">
        <v>-1.4E-2</v>
      </c>
      <c r="AF400" s="906">
        <v>3.0000000000000001E-3</v>
      </c>
      <c r="AG400" s="557">
        <v>1.64482E-7</v>
      </c>
    </row>
    <row r="401" spans="1:33" ht="39" x14ac:dyDescent="0.15">
      <c r="A401" s="51" t="s">
        <v>1475</v>
      </c>
      <c r="B401" s="96">
        <v>3</v>
      </c>
      <c r="C401" s="97">
        <v>117522712</v>
      </c>
      <c r="D401" s="96" t="s">
        <v>237</v>
      </c>
      <c r="E401" s="116">
        <v>0.26490000000000002</v>
      </c>
      <c r="F401" s="98">
        <v>1.385541931491919E-2</v>
      </c>
      <c r="G401" s="117">
        <v>2.2762312000852952E-3</v>
      </c>
      <c r="H401" s="99">
        <v>6.0869999999999997</v>
      </c>
      <c r="I401" s="118">
        <v>1.1530000000000001E-9</v>
      </c>
      <c r="J401" s="97">
        <v>518633</v>
      </c>
      <c r="K401" s="101" t="s">
        <v>1284</v>
      </c>
      <c r="L401" s="55" t="s">
        <v>235</v>
      </c>
      <c r="M401" s="97">
        <v>1096765</v>
      </c>
      <c r="N401" s="875" t="s">
        <v>33441</v>
      </c>
      <c r="O401" s="51" t="s">
        <v>1476</v>
      </c>
      <c r="P401" s="51" t="s">
        <v>1477</v>
      </c>
      <c r="Q401" s="51" t="s">
        <v>233</v>
      </c>
      <c r="R401" s="119" t="s">
        <v>8</v>
      </c>
      <c r="S401" s="367" t="s">
        <v>230</v>
      </c>
      <c r="T401" s="1387"/>
      <c r="U401" s="96">
        <v>50</v>
      </c>
      <c r="V401" s="97">
        <v>117497709</v>
      </c>
      <c r="W401" s="97">
        <v>117997735</v>
      </c>
      <c r="X401" s="618" t="s">
        <v>32895</v>
      </c>
      <c r="Y401" s="618" t="s">
        <v>1283</v>
      </c>
      <c r="Z401" s="100">
        <v>3.5699999999999998E-16</v>
      </c>
      <c r="AA401" s="1386"/>
      <c r="AB401" s="55" t="s">
        <v>235</v>
      </c>
      <c r="AC401" s="100" t="s">
        <v>172</v>
      </c>
      <c r="AE401" s="906">
        <v>8.0000000000000002E-3</v>
      </c>
      <c r="AF401" s="906">
        <v>3.0000000000000001E-3</v>
      </c>
      <c r="AG401" s="557">
        <v>4.05624E-3</v>
      </c>
    </row>
    <row r="402" spans="1:33" ht="26" x14ac:dyDescent="0.15">
      <c r="A402" s="51" t="s">
        <v>1478</v>
      </c>
      <c r="B402" s="96">
        <v>6</v>
      </c>
      <c r="C402" s="97">
        <v>67549451</v>
      </c>
      <c r="D402" s="96" t="s">
        <v>228</v>
      </c>
      <c r="E402" s="116">
        <v>0.59279999999999999</v>
      </c>
      <c r="F402" s="98">
        <v>-1.243423285360839E-2</v>
      </c>
      <c r="G402" s="117">
        <v>2.044431577377243E-3</v>
      </c>
      <c r="H402" s="99">
        <v>-6.0819999999999999</v>
      </c>
      <c r="I402" s="118">
        <v>1.19E-9</v>
      </c>
      <c r="J402" s="97">
        <v>518633</v>
      </c>
      <c r="K402" s="101" t="s">
        <v>877</v>
      </c>
      <c r="L402" s="55" t="s">
        <v>235</v>
      </c>
      <c r="M402" s="97">
        <v>-1538140</v>
      </c>
      <c r="N402" s="875" t="s">
        <v>33290</v>
      </c>
      <c r="O402" s="92" t="s">
        <v>1479</v>
      </c>
      <c r="P402" s="51" t="s">
        <v>1480</v>
      </c>
      <c r="Q402" s="51" t="s">
        <v>233</v>
      </c>
      <c r="R402" s="119" t="s">
        <v>8</v>
      </c>
      <c r="S402" s="367" t="s">
        <v>230</v>
      </c>
      <c r="T402" s="1387"/>
      <c r="U402" s="96">
        <v>79</v>
      </c>
      <c r="V402" s="97">
        <v>67488356</v>
      </c>
      <c r="W402" s="97">
        <v>67556372</v>
      </c>
      <c r="X402" s="618" t="s">
        <v>1478</v>
      </c>
      <c r="Y402" s="618" t="s">
        <v>1478</v>
      </c>
      <c r="Z402" s="100">
        <v>1.19E-9</v>
      </c>
      <c r="AA402" s="1386"/>
      <c r="AB402" s="55" t="s">
        <v>230</v>
      </c>
      <c r="AC402" s="100">
        <v>1.188E-9</v>
      </c>
      <c r="AE402" s="906">
        <v>-1.2999999999999999E-2</v>
      </c>
      <c r="AF402" s="906">
        <v>2E-3</v>
      </c>
      <c r="AG402" s="557">
        <v>5.7196800000000002E-8</v>
      </c>
    </row>
    <row r="403" spans="1:33" ht="26" x14ac:dyDescent="0.15">
      <c r="A403" s="51" t="s">
        <v>1481</v>
      </c>
      <c r="B403" s="96">
        <v>10</v>
      </c>
      <c r="C403" s="97">
        <v>105012994</v>
      </c>
      <c r="D403" s="96" t="s">
        <v>228</v>
      </c>
      <c r="E403" s="116">
        <v>0.7651</v>
      </c>
      <c r="F403" s="98">
        <v>1.5497517685840505E-2</v>
      </c>
      <c r="G403" s="117">
        <v>2.5590352849802684E-3</v>
      </c>
      <c r="H403" s="99">
        <v>6.056</v>
      </c>
      <c r="I403" s="118">
        <v>1.3919999999999999E-9</v>
      </c>
      <c r="J403" s="97">
        <v>444598</v>
      </c>
      <c r="K403" s="101" t="s">
        <v>1482</v>
      </c>
      <c r="L403" s="55" t="s">
        <v>235</v>
      </c>
      <c r="M403" s="97">
        <v>-7350</v>
      </c>
      <c r="N403" s="875" t="s">
        <v>33506</v>
      </c>
      <c r="O403" s="92" t="s">
        <v>1483</v>
      </c>
      <c r="P403" s="51" t="s">
        <v>1484</v>
      </c>
      <c r="Q403" s="51" t="s">
        <v>717</v>
      </c>
      <c r="R403" s="119" t="s">
        <v>8</v>
      </c>
      <c r="S403" s="367" t="s">
        <v>230</v>
      </c>
      <c r="T403" s="1387"/>
      <c r="U403" s="96">
        <v>122</v>
      </c>
      <c r="V403" s="97">
        <v>104413385</v>
      </c>
      <c r="W403" s="97">
        <v>105175131</v>
      </c>
      <c r="X403" s="618" t="s">
        <v>32901</v>
      </c>
      <c r="Y403" s="618" t="s">
        <v>1264</v>
      </c>
      <c r="Z403" s="100">
        <v>4.0399999999999999E-22</v>
      </c>
      <c r="AA403" s="1386"/>
      <c r="AB403" s="55" t="s">
        <v>235</v>
      </c>
      <c r="AC403" s="100" t="s">
        <v>172</v>
      </c>
      <c r="AE403" s="906">
        <v>1.2E-2</v>
      </c>
      <c r="AF403" s="906">
        <v>3.0000000000000001E-3</v>
      </c>
      <c r="AG403" s="557">
        <v>1.17007E-5</v>
      </c>
    </row>
    <row r="404" spans="1:33" ht="39" x14ac:dyDescent="0.15">
      <c r="A404" s="51" t="s">
        <v>1485</v>
      </c>
      <c r="B404" s="96">
        <v>2</v>
      </c>
      <c r="C404" s="97">
        <v>226259373</v>
      </c>
      <c r="D404" s="96" t="s">
        <v>237</v>
      </c>
      <c r="E404" s="116">
        <v>0.81079999999999997</v>
      </c>
      <c r="F404" s="98">
        <v>1.5510468242875303E-2</v>
      </c>
      <c r="G404" s="117">
        <v>2.5645615480944612E-3</v>
      </c>
      <c r="H404" s="99">
        <v>6.048</v>
      </c>
      <c r="I404" s="118">
        <v>1.4659999999999999E-9</v>
      </c>
      <c r="J404" s="97">
        <v>518633</v>
      </c>
      <c r="K404" s="101" t="s">
        <v>1486</v>
      </c>
      <c r="L404" s="55" t="s">
        <v>235</v>
      </c>
      <c r="M404" s="97">
        <v>5053</v>
      </c>
      <c r="N404" s="875" t="s">
        <v>33507</v>
      </c>
      <c r="O404" s="51" t="s">
        <v>8</v>
      </c>
      <c r="P404" s="51" t="s">
        <v>1487</v>
      </c>
      <c r="Q404" s="51" t="s">
        <v>233</v>
      </c>
      <c r="R404" s="119" t="s">
        <v>8</v>
      </c>
      <c r="S404" s="367" t="s">
        <v>230</v>
      </c>
      <c r="T404" s="1387"/>
      <c r="U404" s="96">
        <v>40</v>
      </c>
      <c r="V404" s="97">
        <v>226247263</v>
      </c>
      <c r="W404" s="97">
        <v>226350721</v>
      </c>
      <c r="X404" s="618" t="s">
        <v>1485</v>
      </c>
      <c r="Y404" s="618" t="s">
        <v>1485</v>
      </c>
      <c r="Z404" s="100">
        <v>1.4700000000000001E-9</v>
      </c>
      <c r="AA404" s="1386"/>
      <c r="AB404" s="55" t="s">
        <v>230</v>
      </c>
      <c r="AC404" s="100">
        <v>1.469E-9</v>
      </c>
      <c r="AE404" s="906">
        <v>1.6E-2</v>
      </c>
      <c r="AF404" s="906">
        <v>3.0000000000000001E-3</v>
      </c>
      <c r="AG404" s="557">
        <v>1.10708E-7</v>
      </c>
    </row>
    <row r="405" spans="1:33" ht="39" x14ac:dyDescent="0.15">
      <c r="A405" s="51" t="s">
        <v>1488</v>
      </c>
      <c r="B405" s="96">
        <v>5</v>
      </c>
      <c r="C405" s="97">
        <v>80263403</v>
      </c>
      <c r="D405" s="96" t="s">
        <v>237</v>
      </c>
      <c r="E405" s="116">
        <v>0.6361</v>
      </c>
      <c r="F405" s="98">
        <v>1.358789822454695E-2</v>
      </c>
      <c r="G405" s="117">
        <v>2.2548785636486808E-3</v>
      </c>
      <c r="H405" s="99">
        <v>6.0259999999999998</v>
      </c>
      <c r="I405" s="118">
        <v>1.676E-9</v>
      </c>
      <c r="J405" s="97">
        <v>444598</v>
      </c>
      <c r="K405" s="101" t="s">
        <v>397</v>
      </c>
      <c r="L405" s="55" t="s">
        <v>230</v>
      </c>
      <c r="M405" s="97">
        <v>-6912</v>
      </c>
      <c r="N405" s="875" t="s">
        <v>33120</v>
      </c>
      <c r="O405" s="92" t="s">
        <v>1489</v>
      </c>
      <c r="P405" s="51" t="s">
        <v>8</v>
      </c>
      <c r="Q405" s="51" t="s">
        <v>8</v>
      </c>
      <c r="R405" s="119" t="s">
        <v>8</v>
      </c>
      <c r="S405" s="367" t="s">
        <v>230</v>
      </c>
      <c r="T405" s="1387"/>
      <c r="U405" s="96">
        <v>65</v>
      </c>
      <c r="V405" s="97">
        <v>80240539</v>
      </c>
      <c r="W405" s="97">
        <v>80263403</v>
      </c>
      <c r="X405" s="618" t="s">
        <v>1488</v>
      </c>
      <c r="Y405" s="618" t="s">
        <v>1488</v>
      </c>
      <c r="Z405" s="100">
        <v>1.75E-9</v>
      </c>
      <c r="AA405" s="1386"/>
      <c r="AB405" s="55" t="s">
        <v>230</v>
      </c>
      <c r="AC405" s="100">
        <v>1.7450000000000001E-9</v>
      </c>
      <c r="AE405" s="906">
        <v>1.4E-2</v>
      </c>
      <c r="AF405" s="906">
        <v>2E-3</v>
      </c>
      <c r="AG405" s="557">
        <v>1.8790300000000001E-8</v>
      </c>
    </row>
    <row r="406" spans="1:33" ht="26" x14ac:dyDescent="0.15">
      <c r="A406" s="51" t="s">
        <v>1490</v>
      </c>
      <c r="B406" s="96">
        <v>13</v>
      </c>
      <c r="C406" s="97">
        <v>101151360</v>
      </c>
      <c r="D406" s="96" t="s">
        <v>228</v>
      </c>
      <c r="E406" s="116">
        <v>0.75790000000000002</v>
      </c>
      <c r="F406" s="98">
        <v>1.41046672780541E-2</v>
      </c>
      <c r="G406" s="117">
        <v>2.3449155906989363E-3</v>
      </c>
      <c r="H406" s="99">
        <v>6.0149999999999997</v>
      </c>
      <c r="I406" s="118">
        <v>1.804E-9</v>
      </c>
      <c r="J406" s="97">
        <v>518633</v>
      </c>
      <c r="K406" s="101" t="s">
        <v>7463</v>
      </c>
      <c r="L406" s="55" t="s">
        <v>235</v>
      </c>
      <c r="M406" s="97">
        <v>31058</v>
      </c>
      <c r="N406" s="875" t="s">
        <v>33508</v>
      </c>
      <c r="O406" s="51" t="s">
        <v>8</v>
      </c>
      <c r="P406" s="51" t="s">
        <v>8</v>
      </c>
      <c r="Q406" s="51" t="s">
        <v>8</v>
      </c>
      <c r="R406" s="119" t="s">
        <v>8</v>
      </c>
      <c r="S406" s="367" t="s">
        <v>230</v>
      </c>
      <c r="T406" s="1387"/>
      <c r="U406" s="96">
        <v>151</v>
      </c>
      <c r="V406" s="97">
        <v>101103489</v>
      </c>
      <c r="W406" s="97">
        <v>101158580</v>
      </c>
      <c r="X406" s="618" t="s">
        <v>1490</v>
      </c>
      <c r="Y406" s="618" t="s">
        <v>1490</v>
      </c>
      <c r="Z406" s="100">
        <v>2.81E-9</v>
      </c>
      <c r="AA406" s="1386"/>
      <c r="AB406" s="55" t="s">
        <v>230</v>
      </c>
      <c r="AC406" s="100">
        <v>2.8109999999999999E-9</v>
      </c>
      <c r="AE406" s="906">
        <v>1.6E-2</v>
      </c>
      <c r="AF406" s="906">
        <v>3.0000000000000001E-3</v>
      </c>
      <c r="AG406" s="557">
        <v>8.5081500000000007E-9</v>
      </c>
    </row>
    <row r="407" spans="1:33" ht="26" x14ac:dyDescent="0.15">
      <c r="A407" s="51" t="s">
        <v>1492</v>
      </c>
      <c r="B407" s="96">
        <v>18</v>
      </c>
      <c r="C407" s="97">
        <v>72535282</v>
      </c>
      <c r="D407" s="96" t="s">
        <v>237</v>
      </c>
      <c r="E407" s="116">
        <v>0.25990000000000002</v>
      </c>
      <c r="F407" s="98">
        <v>-1.487372492972474E-2</v>
      </c>
      <c r="G407" s="117">
        <v>2.4735946997712856E-3</v>
      </c>
      <c r="H407" s="99">
        <v>-6.0129999999999999</v>
      </c>
      <c r="I407" s="118">
        <v>1.8239999999999999E-9</v>
      </c>
      <c r="J407" s="97">
        <v>444598</v>
      </c>
      <c r="K407" s="101" t="s">
        <v>1493</v>
      </c>
      <c r="L407" s="55" t="s">
        <v>230</v>
      </c>
      <c r="M407" s="97">
        <v>-270176</v>
      </c>
      <c r="N407" s="875" t="s">
        <v>33509</v>
      </c>
      <c r="O407" s="51" t="s">
        <v>8</v>
      </c>
      <c r="P407" s="51" t="s">
        <v>1494</v>
      </c>
      <c r="Q407" s="51" t="s">
        <v>233</v>
      </c>
      <c r="R407" s="119" t="s">
        <v>8</v>
      </c>
      <c r="S407" s="367" t="s">
        <v>230</v>
      </c>
      <c r="T407" s="1387"/>
      <c r="U407" s="96">
        <v>175</v>
      </c>
      <c r="V407" s="97">
        <v>72457322</v>
      </c>
      <c r="W407" s="97">
        <v>72656554</v>
      </c>
      <c r="X407" s="618" t="s">
        <v>1492</v>
      </c>
      <c r="Y407" s="618" t="s">
        <v>1492</v>
      </c>
      <c r="Z407" s="100">
        <v>2.7400000000000001E-9</v>
      </c>
      <c r="AA407" s="1386"/>
      <c r="AB407" s="55" t="s">
        <v>230</v>
      </c>
      <c r="AC407" s="100">
        <v>2.7409999999999999E-9</v>
      </c>
      <c r="AE407" s="906">
        <v>-1.4E-2</v>
      </c>
      <c r="AF407" s="906">
        <v>3.0000000000000001E-3</v>
      </c>
      <c r="AG407" s="557">
        <v>1.8014700000000001E-7</v>
      </c>
    </row>
    <row r="408" spans="1:33" ht="39" x14ac:dyDescent="0.15">
      <c r="A408" s="51" t="s">
        <v>1495</v>
      </c>
      <c r="B408" s="96">
        <v>3</v>
      </c>
      <c r="C408" s="97">
        <v>86158885</v>
      </c>
      <c r="D408" s="96" t="s">
        <v>228</v>
      </c>
      <c r="E408" s="116">
        <v>0.2001</v>
      </c>
      <c r="F408" s="98">
        <v>1.5086599927717442E-2</v>
      </c>
      <c r="G408" s="117">
        <v>2.5106673203057813E-3</v>
      </c>
      <c r="H408" s="99">
        <v>6.0090000000000003</v>
      </c>
      <c r="I408" s="118">
        <v>1.8720000000000002E-9</v>
      </c>
      <c r="J408" s="97">
        <v>518633</v>
      </c>
      <c r="K408" s="101" t="s">
        <v>406</v>
      </c>
      <c r="L408" s="55" t="s">
        <v>235</v>
      </c>
      <c r="M408" s="97">
        <v>828238</v>
      </c>
      <c r="N408" s="875" t="s">
        <v>33210</v>
      </c>
      <c r="O408" s="92" t="s">
        <v>1496</v>
      </c>
      <c r="P408" s="51" t="s">
        <v>8</v>
      </c>
      <c r="Q408" s="51" t="s">
        <v>8</v>
      </c>
      <c r="R408" s="51" t="s">
        <v>234</v>
      </c>
      <c r="S408" s="367" t="s">
        <v>230</v>
      </c>
      <c r="T408" s="1387"/>
      <c r="U408" s="96">
        <v>48</v>
      </c>
      <c r="V408" s="97">
        <v>85426840</v>
      </c>
      <c r="W408" s="97">
        <v>86185224</v>
      </c>
      <c r="X408" s="618" t="s">
        <v>32894</v>
      </c>
      <c r="Y408" s="618" t="s">
        <v>32969</v>
      </c>
      <c r="Z408" s="100" t="s">
        <v>32970</v>
      </c>
      <c r="AA408" s="1386"/>
      <c r="AB408" s="55" t="s">
        <v>235</v>
      </c>
      <c r="AC408" s="100" t="s">
        <v>172</v>
      </c>
      <c r="AE408" s="906">
        <v>1.2999999999999999E-2</v>
      </c>
      <c r="AF408" s="906">
        <v>3.0000000000000001E-3</v>
      </c>
      <c r="AG408" s="557">
        <v>1.7617699999999999E-5</v>
      </c>
    </row>
    <row r="409" spans="1:33" ht="26" x14ac:dyDescent="0.15">
      <c r="A409" s="51" t="s">
        <v>1497</v>
      </c>
      <c r="B409" s="96">
        <v>11</v>
      </c>
      <c r="C409" s="97">
        <v>59190811</v>
      </c>
      <c r="D409" s="96" t="s">
        <v>237</v>
      </c>
      <c r="E409" s="116">
        <v>0.70940000000000003</v>
      </c>
      <c r="F409" s="98">
        <v>1.3282439576507326E-2</v>
      </c>
      <c r="G409" s="117">
        <v>2.2122650860272029E-3</v>
      </c>
      <c r="H409" s="99">
        <v>6.0039999999999996</v>
      </c>
      <c r="I409" s="118">
        <v>1.9289999999999999E-9</v>
      </c>
      <c r="J409" s="97">
        <v>518633</v>
      </c>
      <c r="K409" s="101" t="s">
        <v>1498</v>
      </c>
      <c r="L409" s="55" t="s">
        <v>235</v>
      </c>
      <c r="M409" s="97">
        <v>-1359</v>
      </c>
      <c r="N409" s="875" t="s">
        <v>33510</v>
      </c>
      <c r="O409" s="51" t="s">
        <v>8</v>
      </c>
      <c r="P409" s="51" t="s">
        <v>1499</v>
      </c>
      <c r="Q409" s="51" t="s">
        <v>233</v>
      </c>
      <c r="R409" s="119" t="s">
        <v>8</v>
      </c>
      <c r="S409" s="367" t="s">
        <v>230</v>
      </c>
      <c r="T409" s="1387"/>
      <c r="U409" s="96">
        <v>131</v>
      </c>
      <c r="V409" s="97">
        <v>59071040</v>
      </c>
      <c r="W409" s="97">
        <v>59233752</v>
      </c>
      <c r="X409" s="618" t="s">
        <v>1497</v>
      </c>
      <c r="Y409" s="618" t="s">
        <v>1497</v>
      </c>
      <c r="Z409" s="100">
        <v>1.9300000000000002E-9</v>
      </c>
      <c r="AA409" s="1386"/>
      <c r="AB409" s="55" t="s">
        <v>230</v>
      </c>
      <c r="AC409" s="100">
        <v>1.9270000000000001E-9</v>
      </c>
      <c r="AE409" s="906">
        <v>1.4E-2</v>
      </c>
      <c r="AF409" s="906">
        <v>3.0000000000000001E-3</v>
      </c>
      <c r="AG409" s="557">
        <v>2.19014E-8</v>
      </c>
    </row>
    <row r="410" spans="1:33" ht="39" x14ac:dyDescent="0.15">
      <c r="A410" s="51" t="s">
        <v>1500</v>
      </c>
      <c r="B410" s="96">
        <v>9</v>
      </c>
      <c r="C410" s="97">
        <v>31910764</v>
      </c>
      <c r="D410" s="96" t="s">
        <v>228</v>
      </c>
      <c r="E410" s="116">
        <v>0.11650000000000001</v>
      </c>
      <c r="F410" s="98">
        <v>-1.8772665725479077E-2</v>
      </c>
      <c r="G410" s="117">
        <v>3.1308648641559501E-3</v>
      </c>
      <c r="H410" s="99">
        <v>-5.9960000000000004</v>
      </c>
      <c r="I410" s="118">
        <v>2.0209999999999999E-9</v>
      </c>
      <c r="J410" s="97">
        <v>518633</v>
      </c>
      <c r="K410" s="101" t="s">
        <v>1501</v>
      </c>
      <c r="L410" s="55" t="s">
        <v>235</v>
      </c>
      <c r="M410" s="97">
        <v>473837</v>
      </c>
      <c r="N410" s="875" t="s">
        <v>33511</v>
      </c>
      <c r="O410" s="51" t="s">
        <v>8</v>
      </c>
      <c r="P410" s="92" t="s">
        <v>1502</v>
      </c>
      <c r="Q410" s="92" t="s">
        <v>1503</v>
      </c>
      <c r="R410" s="119" t="s">
        <v>8</v>
      </c>
      <c r="S410" s="367" t="s">
        <v>230</v>
      </c>
      <c r="T410" s="1387"/>
      <c r="U410" s="96">
        <v>107</v>
      </c>
      <c r="V410" s="97">
        <v>31874911</v>
      </c>
      <c r="W410" s="97">
        <v>32115222</v>
      </c>
      <c r="X410" s="618" t="s">
        <v>1500</v>
      </c>
      <c r="Y410" s="618" t="s">
        <v>1500</v>
      </c>
      <c r="Z410" s="100">
        <v>1.7100000000000001E-9</v>
      </c>
      <c r="AA410" s="1386"/>
      <c r="AB410" s="55" t="s">
        <v>230</v>
      </c>
      <c r="AC410" s="100">
        <v>1.7059999999999999E-9</v>
      </c>
      <c r="AE410" s="906">
        <v>-1.9E-2</v>
      </c>
      <c r="AF410" s="906">
        <v>4.0000000000000001E-3</v>
      </c>
      <c r="AG410" s="557">
        <v>2.3636699999999999E-7</v>
      </c>
    </row>
    <row r="411" spans="1:33" ht="26" x14ac:dyDescent="0.15">
      <c r="A411" s="51" t="s">
        <v>1504</v>
      </c>
      <c r="B411" s="96">
        <v>4</v>
      </c>
      <c r="C411" s="97">
        <v>140935264</v>
      </c>
      <c r="D411" s="96" t="s">
        <v>265</v>
      </c>
      <c r="E411" s="116">
        <v>0.61770000000000003</v>
      </c>
      <c r="F411" s="98">
        <v>1.2387506358649911E-2</v>
      </c>
      <c r="G411" s="117">
        <v>2.0669958883113484E-3</v>
      </c>
      <c r="H411" s="99">
        <v>5.9930000000000003</v>
      </c>
      <c r="I411" s="118">
        <v>2.0609999999999998E-9</v>
      </c>
      <c r="J411" s="97">
        <v>518633</v>
      </c>
      <c r="K411" s="101" t="s">
        <v>9186</v>
      </c>
      <c r="L411" s="55" t="s">
        <v>235</v>
      </c>
      <c r="M411" s="97">
        <v>243176</v>
      </c>
      <c r="N411" s="875" t="s">
        <v>33512</v>
      </c>
      <c r="O411" s="51" t="s">
        <v>8</v>
      </c>
      <c r="P411" s="51" t="s">
        <v>8</v>
      </c>
      <c r="Q411" s="51" t="s">
        <v>8</v>
      </c>
      <c r="R411" s="119" t="s">
        <v>8</v>
      </c>
      <c r="S411" s="367" t="s">
        <v>230</v>
      </c>
      <c r="T411" s="1387"/>
      <c r="U411" s="96">
        <v>59</v>
      </c>
      <c r="V411" s="97">
        <v>140858717</v>
      </c>
      <c r="W411" s="97">
        <v>140972264</v>
      </c>
      <c r="X411" s="618" t="s">
        <v>32896</v>
      </c>
      <c r="Y411" s="618" t="s">
        <v>1504</v>
      </c>
      <c r="Z411" s="100">
        <v>2.1299999999999999E-9</v>
      </c>
      <c r="AA411" s="1386"/>
      <c r="AB411" s="55" t="s">
        <v>230</v>
      </c>
      <c r="AC411" s="100">
        <v>2.133E-9</v>
      </c>
      <c r="AE411" s="906">
        <v>7.0000000000000001E-3</v>
      </c>
      <c r="AF411" s="906">
        <v>2E-3</v>
      </c>
      <c r="AG411" s="557">
        <v>5.7266799999999996E-3</v>
      </c>
    </row>
    <row r="412" spans="1:33" ht="52" x14ac:dyDescent="0.15">
      <c r="A412" s="51" t="s">
        <v>1506</v>
      </c>
      <c r="B412" s="96">
        <v>7</v>
      </c>
      <c r="C412" s="97">
        <v>114947112</v>
      </c>
      <c r="D412" s="96" t="s">
        <v>228</v>
      </c>
      <c r="E412" s="116">
        <v>0.75149999999999995</v>
      </c>
      <c r="F412" s="98">
        <v>-1.503249216621224E-2</v>
      </c>
      <c r="G412" s="117">
        <v>2.510436233502378E-3</v>
      </c>
      <c r="H412" s="99">
        <v>-5.9880000000000004</v>
      </c>
      <c r="I412" s="118">
        <v>2.121E-9</v>
      </c>
      <c r="J412" s="97">
        <v>444598</v>
      </c>
      <c r="K412" s="101" t="s">
        <v>241</v>
      </c>
      <c r="L412" s="55" t="s">
        <v>235</v>
      </c>
      <c r="M412" s="97">
        <v>-384943</v>
      </c>
      <c r="N412" s="875" t="s">
        <v>33070</v>
      </c>
      <c r="O412" s="92" t="s">
        <v>1507</v>
      </c>
      <c r="P412" s="51" t="s">
        <v>8</v>
      </c>
      <c r="Q412" s="51" t="s">
        <v>8</v>
      </c>
      <c r="R412" s="119" t="s">
        <v>8</v>
      </c>
      <c r="S412" s="367" t="s">
        <v>230</v>
      </c>
      <c r="T412" s="1387"/>
      <c r="U412" s="96">
        <v>93</v>
      </c>
      <c r="V412" s="97">
        <v>114940159</v>
      </c>
      <c r="W412" s="97">
        <v>115116526</v>
      </c>
      <c r="X412" s="618" t="s">
        <v>1506</v>
      </c>
      <c r="Y412" s="618" t="s">
        <v>1506</v>
      </c>
      <c r="Z412" s="100">
        <v>2.3699999999999999E-9</v>
      </c>
      <c r="AA412" s="1386"/>
      <c r="AB412" s="55" t="s">
        <v>230</v>
      </c>
      <c r="AC412" s="100">
        <v>2.373E-9</v>
      </c>
      <c r="AE412" s="906">
        <v>-8.9999999999999993E-3</v>
      </c>
      <c r="AF412" s="906">
        <v>2E-3</v>
      </c>
      <c r="AG412" s="557">
        <v>1.05209E-4</v>
      </c>
    </row>
    <row r="413" spans="1:33" ht="26" x14ac:dyDescent="0.15">
      <c r="A413" s="51" t="s">
        <v>1508</v>
      </c>
      <c r="B413" s="96">
        <v>9</v>
      </c>
      <c r="C413" s="97">
        <v>86703561</v>
      </c>
      <c r="D413" s="96" t="s">
        <v>228</v>
      </c>
      <c r="E413" s="116">
        <v>0.47849999999999998</v>
      </c>
      <c r="F413" s="98">
        <v>-1.3004406837340268E-2</v>
      </c>
      <c r="G413" s="117">
        <v>2.1717446288143398E-3</v>
      </c>
      <c r="H413" s="99">
        <v>-5.9880000000000004</v>
      </c>
      <c r="I413" s="118">
        <v>2.121E-9</v>
      </c>
      <c r="J413" s="97">
        <v>444598</v>
      </c>
      <c r="K413" s="101" t="s">
        <v>1509</v>
      </c>
      <c r="L413" s="55" t="s">
        <v>235</v>
      </c>
      <c r="M413" s="97">
        <v>-108240</v>
      </c>
      <c r="N413" s="875" t="s">
        <v>33513</v>
      </c>
      <c r="O413" s="51" t="s">
        <v>1510</v>
      </c>
      <c r="P413" s="51" t="s">
        <v>8</v>
      </c>
      <c r="Q413" s="51" t="s">
        <v>8</v>
      </c>
      <c r="R413" s="51" t="s">
        <v>1378</v>
      </c>
      <c r="S413" s="367" t="s">
        <v>230</v>
      </c>
      <c r="T413" s="1387"/>
      <c r="U413" s="96">
        <v>109</v>
      </c>
      <c r="V413" s="97">
        <v>86700737</v>
      </c>
      <c r="W413" s="97">
        <v>86762039</v>
      </c>
      <c r="X413" s="618" t="s">
        <v>32975</v>
      </c>
      <c r="Y413" s="618" t="s">
        <v>1375</v>
      </c>
      <c r="Z413" s="100">
        <v>3.3199999999999999E-11</v>
      </c>
      <c r="AA413" s="1386"/>
      <c r="AB413" s="55" t="s">
        <v>235</v>
      </c>
      <c r="AC413" s="100" t="s">
        <v>172</v>
      </c>
      <c r="AE413" s="906">
        <v>-1.4E-2</v>
      </c>
      <c r="AF413" s="906">
        <v>3.0000000000000001E-3</v>
      </c>
      <c r="AG413" s="557">
        <v>4.1586799999999998E-7</v>
      </c>
    </row>
    <row r="414" spans="1:33" ht="26" x14ac:dyDescent="0.15">
      <c r="A414" s="51" t="s">
        <v>1511</v>
      </c>
      <c r="B414" s="96">
        <v>17</v>
      </c>
      <c r="C414" s="97">
        <v>50332557</v>
      </c>
      <c r="D414" s="96" t="s">
        <v>228</v>
      </c>
      <c r="E414" s="116">
        <v>0.83850000000000002</v>
      </c>
      <c r="F414" s="98">
        <v>1.6311855081397344E-2</v>
      </c>
      <c r="G414" s="117">
        <v>2.7295607565925944E-3</v>
      </c>
      <c r="H414" s="99">
        <v>5.976</v>
      </c>
      <c r="I414" s="118">
        <v>2.2889999999999999E-9</v>
      </c>
      <c r="J414" s="97">
        <v>518633</v>
      </c>
      <c r="K414" s="101" t="s">
        <v>1385</v>
      </c>
      <c r="L414" s="55" t="s">
        <v>235</v>
      </c>
      <c r="M414" s="97">
        <v>-624883</v>
      </c>
      <c r="N414" s="875" t="s">
        <v>33475</v>
      </c>
      <c r="O414" s="51" t="s">
        <v>8</v>
      </c>
      <c r="P414" s="51" t="s">
        <v>8</v>
      </c>
      <c r="Q414" s="51" t="s">
        <v>8</v>
      </c>
      <c r="R414" s="119" t="s">
        <v>8</v>
      </c>
      <c r="S414" s="367" t="s">
        <v>230</v>
      </c>
      <c r="T414" s="1387"/>
      <c r="U414" s="96">
        <v>169</v>
      </c>
      <c r="V414" s="97">
        <v>50176939</v>
      </c>
      <c r="W414" s="97">
        <v>50341729</v>
      </c>
      <c r="X414" s="618" t="s">
        <v>32907</v>
      </c>
      <c r="Y414" s="618" t="s">
        <v>1384</v>
      </c>
      <c r="Z414" s="100">
        <v>5.6899999999999999E-11</v>
      </c>
      <c r="AA414" s="1386"/>
      <c r="AB414" s="55" t="s">
        <v>235</v>
      </c>
      <c r="AC414" s="100" t="s">
        <v>172</v>
      </c>
      <c r="AE414" s="906">
        <v>0.01</v>
      </c>
      <c r="AF414" s="906">
        <v>3.0000000000000001E-3</v>
      </c>
      <c r="AG414" s="557">
        <v>1.62474E-3</v>
      </c>
    </row>
    <row r="415" spans="1:33" ht="52" x14ac:dyDescent="0.15">
      <c r="A415" s="51" t="s">
        <v>1512</v>
      </c>
      <c r="B415" s="96">
        <v>2</v>
      </c>
      <c r="C415" s="97">
        <v>60139524</v>
      </c>
      <c r="D415" s="96" t="s">
        <v>237</v>
      </c>
      <c r="E415" s="116">
        <v>0.5585</v>
      </c>
      <c r="F415" s="98">
        <v>1.2076134762597626E-2</v>
      </c>
      <c r="G415" s="117">
        <v>2.0228031428136729E-3</v>
      </c>
      <c r="H415" s="99">
        <v>5.97</v>
      </c>
      <c r="I415" s="118">
        <v>2.369E-9</v>
      </c>
      <c r="J415" s="97">
        <v>518633</v>
      </c>
      <c r="K415" s="101" t="s">
        <v>276</v>
      </c>
      <c r="L415" s="55" t="s">
        <v>235</v>
      </c>
      <c r="M415" s="97">
        <v>538778</v>
      </c>
      <c r="N415" s="875" t="s">
        <v>33081</v>
      </c>
      <c r="O415" s="92" t="s">
        <v>1513</v>
      </c>
      <c r="P415" s="51" t="s">
        <v>8</v>
      </c>
      <c r="Q415" s="51" t="s">
        <v>8</v>
      </c>
      <c r="R415" s="119" t="s">
        <v>8</v>
      </c>
      <c r="S415" s="367" t="s">
        <v>230</v>
      </c>
      <c r="T415" s="1387"/>
      <c r="U415" s="96">
        <v>24</v>
      </c>
      <c r="V415" s="97">
        <v>60000136</v>
      </c>
      <c r="W415" s="97">
        <v>60531740</v>
      </c>
      <c r="X415" s="618" t="s">
        <v>32971</v>
      </c>
      <c r="Y415" s="618" t="s">
        <v>32972</v>
      </c>
      <c r="Z415" s="100" t="s">
        <v>32973</v>
      </c>
      <c r="AA415" s="1386"/>
      <c r="AB415" s="55" t="s">
        <v>235</v>
      </c>
      <c r="AC415" s="100" t="s">
        <v>172</v>
      </c>
      <c r="AE415" s="906">
        <v>0.01</v>
      </c>
      <c r="AF415" s="906">
        <v>2E-3</v>
      </c>
      <c r="AG415" s="557">
        <v>1.11896E-5</v>
      </c>
    </row>
    <row r="416" spans="1:33" ht="39" x14ac:dyDescent="0.15">
      <c r="A416" s="51" t="s">
        <v>1514</v>
      </c>
      <c r="B416" s="96">
        <v>1</v>
      </c>
      <c r="C416" s="97">
        <v>72992856</v>
      </c>
      <c r="D416" s="96" t="s">
        <v>228</v>
      </c>
      <c r="E416" s="116">
        <v>0.24790000000000001</v>
      </c>
      <c r="F416" s="98">
        <v>-1.3873694896009613E-2</v>
      </c>
      <c r="G416" s="117">
        <v>2.3262399222014774E-3</v>
      </c>
      <c r="H416" s="99">
        <v>-5.9640000000000004</v>
      </c>
      <c r="I416" s="118">
        <v>2.466E-9</v>
      </c>
      <c r="J416" s="97">
        <v>518633</v>
      </c>
      <c r="K416" s="101" t="s">
        <v>1130</v>
      </c>
      <c r="L416" s="55" t="s">
        <v>235</v>
      </c>
      <c r="M416" s="97">
        <v>-1124231</v>
      </c>
      <c r="N416" s="875" t="s">
        <v>33514</v>
      </c>
      <c r="O416" s="51" t="s">
        <v>8</v>
      </c>
      <c r="P416" s="51" t="s">
        <v>1515</v>
      </c>
      <c r="Q416" s="51" t="s">
        <v>233</v>
      </c>
      <c r="R416" s="119" t="s">
        <v>8</v>
      </c>
      <c r="S416" s="367" t="s">
        <v>230</v>
      </c>
      <c r="T416" s="1387"/>
      <c r="U416" s="96">
        <v>8</v>
      </c>
      <c r="V416" s="97">
        <v>72960531</v>
      </c>
      <c r="W416" s="97">
        <v>73065812</v>
      </c>
      <c r="X416" s="618" t="s">
        <v>1514</v>
      </c>
      <c r="Y416" s="618" t="s">
        <v>32980</v>
      </c>
      <c r="Z416" s="100">
        <v>4.6700000000000001E-8</v>
      </c>
      <c r="AA416" s="1386"/>
      <c r="AB416" s="55" t="s">
        <v>235</v>
      </c>
      <c r="AC416" s="100" t="s">
        <v>172</v>
      </c>
      <c r="AE416" s="906">
        <v>-1.2999999999999999E-2</v>
      </c>
      <c r="AF416" s="906">
        <v>3.0000000000000001E-3</v>
      </c>
      <c r="AG416" s="557">
        <v>1.3532199999999999E-6</v>
      </c>
    </row>
    <row r="417" spans="1:33" ht="39" x14ac:dyDescent="0.15">
      <c r="A417" s="51" t="s">
        <v>1516</v>
      </c>
      <c r="B417" s="96">
        <v>2</v>
      </c>
      <c r="C417" s="97">
        <v>145678114</v>
      </c>
      <c r="D417" s="96" t="s">
        <v>237</v>
      </c>
      <c r="E417" s="116">
        <v>0.74819999999999998</v>
      </c>
      <c r="F417" s="98">
        <v>1.3787780042730291E-2</v>
      </c>
      <c r="G417" s="117">
        <v>2.314162477799646E-3</v>
      </c>
      <c r="H417" s="99">
        <v>5.9580000000000002</v>
      </c>
      <c r="I417" s="118">
        <v>2.5479999999999999E-9</v>
      </c>
      <c r="J417" s="97">
        <v>518633</v>
      </c>
      <c r="K417" s="101" t="s">
        <v>339</v>
      </c>
      <c r="L417" s="55" t="s">
        <v>235</v>
      </c>
      <c r="M417" s="97">
        <v>-536172</v>
      </c>
      <c r="N417" s="875" t="s">
        <v>33101</v>
      </c>
      <c r="O417" s="92" t="s">
        <v>1517</v>
      </c>
      <c r="P417" s="51" t="s">
        <v>8</v>
      </c>
      <c r="Q417" s="51" t="s">
        <v>8</v>
      </c>
      <c r="R417" s="119" t="s">
        <v>8</v>
      </c>
      <c r="S417" s="367" t="s">
        <v>230</v>
      </c>
      <c r="T417" s="1387"/>
      <c r="U417" s="96">
        <v>32</v>
      </c>
      <c r="V417" s="97">
        <v>145400317</v>
      </c>
      <c r="W417" s="97">
        <v>146302905</v>
      </c>
      <c r="X417" s="618" t="s">
        <v>32891</v>
      </c>
      <c r="Y417" s="618" t="s">
        <v>1259</v>
      </c>
      <c r="Z417" s="100">
        <v>2.2699999999999998E-28</v>
      </c>
      <c r="AA417" s="1386"/>
      <c r="AB417" s="55" t="s">
        <v>235</v>
      </c>
      <c r="AC417" s="100" t="s">
        <v>172</v>
      </c>
      <c r="AE417" s="906">
        <v>0</v>
      </c>
      <c r="AF417" s="906">
        <v>3.0000000000000001E-3</v>
      </c>
      <c r="AG417" s="557">
        <v>0.98514699999999999</v>
      </c>
    </row>
    <row r="418" spans="1:33" ht="39" x14ac:dyDescent="0.15">
      <c r="A418" s="51" t="s">
        <v>1518</v>
      </c>
      <c r="B418" s="96">
        <v>16</v>
      </c>
      <c r="C418" s="97">
        <v>13760152</v>
      </c>
      <c r="D418" s="96" t="s">
        <v>237</v>
      </c>
      <c r="E418" s="116">
        <v>0.73160000000000003</v>
      </c>
      <c r="F418" s="98">
        <v>-1.3502993492289618E-2</v>
      </c>
      <c r="G418" s="117">
        <v>2.2667439134278359E-3</v>
      </c>
      <c r="H418" s="99">
        <v>-5.9569999999999999</v>
      </c>
      <c r="I418" s="118">
        <v>2.562E-9</v>
      </c>
      <c r="J418" s="97">
        <v>518633</v>
      </c>
      <c r="K418" s="101" t="s">
        <v>1222</v>
      </c>
      <c r="L418" s="55" t="s">
        <v>235</v>
      </c>
      <c r="M418" s="97">
        <v>253862</v>
      </c>
      <c r="N418" s="875" t="s">
        <v>33515</v>
      </c>
      <c r="O418" s="92" t="s">
        <v>1519</v>
      </c>
      <c r="P418" s="51" t="s">
        <v>8</v>
      </c>
      <c r="Q418" s="51" t="s">
        <v>8</v>
      </c>
      <c r="R418" s="51" t="s">
        <v>1224</v>
      </c>
      <c r="S418" s="367" t="s">
        <v>230</v>
      </c>
      <c r="T418" s="1387"/>
      <c r="U418" s="96">
        <v>160</v>
      </c>
      <c r="V418" s="97">
        <v>13713926</v>
      </c>
      <c r="W418" s="97">
        <v>13772599</v>
      </c>
      <c r="X418" s="618" t="s">
        <v>1518</v>
      </c>
      <c r="Y418" s="618" t="s">
        <v>1518</v>
      </c>
      <c r="Z418" s="100">
        <v>4.8900000000000003E-9</v>
      </c>
      <c r="AA418" s="1386"/>
      <c r="AB418" s="55" t="s">
        <v>230</v>
      </c>
      <c r="AC418" s="100">
        <v>4.889E-9</v>
      </c>
      <c r="AE418" s="906">
        <v>1.7000000000000001E-2</v>
      </c>
      <c r="AF418" s="906">
        <v>4.0000000000000001E-3</v>
      </c>
      <c r="AG418" s="557">
        <v>2.8847799999999998E-5</v>
      </c>
    </row>
    <row r="419" spans="1:33" ht="26" x14ac:dyDescent="0.15">
      <c r="A419" s="51" t="s">
        <v>1520</v>
      </c>
      <c r="B419" s="96">
        <v>12</v>
      </c>
      <c r="C419" s="97">
        <v>133393323</v>
      </c>
      <c r="D419" s="96" t="s">
        <v>228</v>
      </c>
      <c r="E419" s="116">
        <v>9.1399999999999995E-2</v>
      </c>
      <c r="F419" s="98">
        <v>2.0763410891789909E-2</v>
      </c>
      <c r="G419" s="117">
        <v>3.4855482443830635E-3</v>
      </c>
      <c r="H419" s="99">
        <v>5.9569999999999999</v>
      </c>
      <c r="I419" s="118">
        <v>2.562E-9</v>
      </c>
      <c r="J419" s="97">
        <v>518633</v>
      </c>
      <c r="K419" s="101" t="s">
        <v>10226</v>
      </c>
      <c r="L419" s="55" t="s">
        <v>235</v>
      </c>
      <c r="M419" s="97">
        <v>23614</v>
      </c>
      <c r="N419" s="875" t="s">
        <v>33516</v>
      </c>
      <c r="O419" s="51" t="s">
        <v>8</v>
      </c>
      <c r="P419" s="51" t="s">
        <v>1522</v>
      </c>
      <c r="Q419" s="51" t="s">
        <v>233</v>
      </c>
      <c r="R419" s="119" t="s">
        <v>8</v>
      </c>
      <c r="S419" s="367" t="s">
        <v>230</v>
      </c>
      <c r="T419" s="1387"/>
      <c r="U419" s="96">
        <v>145</v>
      </c>
      <c r="V419" s="97">
        <v>133362170</v>
      </c>
      <c r="W419" s="97">
        <v>133486532</v>
      </c>
      <c r="X419" s="618" t="s">
        <v>1520</v>
      </c>
      <c r="Y419" s="618" t="s">
        <v>1520</v>
      </c>
      <c r="Z419" s="100">
        <v>2.5800000000000002E-9</v>
      </c>
      <c r="AA419" s="1386"/>
      <c r="AB419" s="55" t="s">
        <v>230</v>
      </c>
      <c r="AC419" s="100">
        <v>2.582E-9</v>
      </c>
      <c r="AE419" s="906">
        <v>-1.2999999999999999E-2</v>
      </c>
      <c r="AF419" s="906">
        <v>3.0000000000000001E-3</v>
      </c>
      <c r="AG419" s="557">
        <v>8.2882499999999996E-7</v>
      </c>
    </row>
    <row r="420" spans="1:33" ht="26" x14ac:dyDescent="0.15">
      <c r="A420" s="51" t="s">
        <v>1523</v>
      </c>
      <c r="B420" s="96">
        <v>6</v>
      </c>
      <c r="C420" s="97">
        <v>29834449</v>
      </c>
      <c r="D420" s="96" t="s">
        <v>237</v>
      </c>
      <c r="E420" s="116">
        <v>0.46529999999999999</v>
      </c>
      <c r="F420" s="98">
        <v>1.2956355783775086E-2</v>
      </c>
      <c r="G420" s="117">
        <v>2.174979987204144E-3</v>
      </c>
      <c r="H420" s="99">
        <v>5.9569999999999999</v>
      </c>
      <c r="I420" s="118">
        <v>2.5650000000000001E-9</v>
      </c>
      <c r="J420" s="97">
        <v>444598</v>
      </c>
      <c r="K420" s="101" t="s">
        <v>1524</v>
      </c>
      <c r="L420" s="55" t="s">
        <v>235</v>
      </c>
      <c r="M420" s="97">
        <v>-39693</v>
      </c>
      <c r="N420" s="875" t="s">
        <v>33517</v>
      </c>
      <c r="O420" s="92" t="s">
        <v>1525</v>
      </c>
      <c r="P420" s="51" t="s">
        <v>8</v>
      </c>
      <c r="Q420" s="51" t="s">
        <v>8</v>
      </c>
      <c r="R420" s="51" t="s">
        <v>286</v>
      </c>
      <c r="S420" s="367" t="s">
        <v>230</v>
      </c>
      <c r="T420" s="1387"/>
      <c r="U420" s="96">
        <v>75</v>
      </c>
      <c r="V420" s="97">
        <v>29784514</v>
      </c>
      <c r="W420" s="97">
        <v>30065298</v>
      </c>
      <c r="X420" s="618" t="s">
        <v>1523</v>
      </c>
      <c r="Y420" s="618" t="s">
        <v>1523</v>
      </c>
      <c r="Z420" s="100">
        <v>1.15E-8</v>
      </c>
      <c r="AA420" s="1386"/>
      <c r="AB420" s="55" t="s">
        <v>230</v>
      </c>
      <c r="AC420" s="100">
        <v>1.1539999999999999E-8</v>
      </c>
      <c r="AE420" s="906">
        <v>6.0000000000000001E-3</v>
      </c>
      <c r="AF420" s="906">
        <v>2E-3</v>
      </c>
      <c r="AG420" s="557">
        <v>1.07712E-2</v>
      </c>
    </row>
    <row r="421" spans="1:33" ht="65" x14ac:dyDescent="0.15">
      <c r="A421" s="51" t="s">
        <v>1526</v>
      </c>
      <c r="B421" s="96">
        <v>11</v>
      </c>
      <c r="C421" s="97">
        <v>112991921</v>
      </c>
      <c r="D421" s="96" t="s">
        <v>237</v>
      </c>
      <c r="E421" s="116">
        <v>0.77580000000000005</v>
      </c>
      <c r="F421" s="98">
        <v>-1.5495721126194783E-2</v>
      </c>
      <c r="G421" s="117">
        <v>2.6012625694468326E-3</v>
      </c>
      <c r="H421" s="99">
        <v>-5.9569999999999999</v>
      </c>
      <c r="I421" s="118">
        <v>2.5650000000000001E-9</v>
      </c>
      <c r="J421" s="97">
        <v>444598</v>
      </c>
      <c r="K421" s="101" t="s">
        <v>1256</v>
      </c>
      <c r="L421" s="55" t="s">
        <v>230</v>
      </c>
      <c r="M421" s="97">
        <v>-159952</v>
      </c>
      <c r="N421" s="875" t="s">
        <v>33518</v>
      </c>
      <c r="O421" s="51" t="s">
        <v>8</v>
      </c>
      <c r="P421" s="92" t="s">
        <v>1527</v>
      </c>
      <c r="Q421" s="92" t="s">
        <v>1528</v>
      </c>
      <c r="R421" s="51" t="s">
        <v>1211</v>
      </c>
      <c r="S421" s="367" t="s">
        <v>230</v>
      </c>
      <c r="T421" s="1387"/>
      <c r="U421" s="96">
        <v>134</v>
      </c>
      <c r="V421" s="97">
        <v>112709813</v>
      </c>
      <c r="W421" s="97">
        <v>112991921</v>
      </c>
      <c r="X421" s="618" t="s">
        <v>32968</v>
      </c>
      <c r="Y421" s="618" t="s">
        <v>1255</v>
      </c>
      <c r="Z421" s="100">
        <v>1.27E-47</v>
      </c>
      <c r="AA421" s="1386"/>
      <c r="AB421" s="55" t="s">
        <v>235</v>
      </c>
      <c r="AC421" s="100" t="s">
        <v>172</v>
      </c>
      <c r="AE421" s="906">
        <v>-8.0000000000000002E-3</v>
      </c>
      <c r="AF421" s="906">
        <v>3.0000000000000001E-3</v>
      </c>
      <c r="AG421" s="557">
        <v>5.1601700000000004E-3</v>
      </c>
    </row>
    <row r="422" spans="1:33" ht="39" x14ac:dyDescent="0.15">
      <c r="A422" s="51" t="s">
        <v>1529</v>
      </c>
      <c r="B422" s="96">
        <v>15</v>
      </c>
      <c r="C422" s="97">
        <v>47642886</v>
      </c>
      <c r="D422" s="96" t="s">
        <v>228</v>
      </c>
      <c r="E422" s="116">
        <v>0.17469999999999999</v>
      </c>
      <c r="F422" s="98">
        <v>1.5755524901331738E-2</v>
      </c>
      <c r="G422" s="117">
        <v>2.6453198289677197E-3</v>
      </c>
      <c r="H422" s="99">
        <v>5.9560000000000004</v>
      </c>
      <c r="I422" s="118">
        <v>2.582E-9</v>
      </c>
      <c r="J422" s="97">
        <v>518633</v>
      </c>
      <c r="K422" s="101" t="s">
        <v>894</v>
      </c>
      <c r="L422" s="55" t="s">
        <v>230</v>
      </c>
      <c r="M422" s="97">
        <v>-166483</v>
      </c>
      <c r="N422" s="875" t="s">
        <v>33443</v>
      </c>
      <c r="O422" s="92" t="s">
        <v>1530</v>
      </c>
      <c r="P422" s="51" t="s">
        <v>8</v>
      </c>
      <c r="Q422" s="51" t="s">
        <v>8</v>
      </c>
      <c r="R422" s="119" t="s">
        <v>8</v>
      </c>
      <c r="S422" s="367" t="s">
        <v>230</v>
      </c>
      <c r="T422" s="1387"/>
      <c r="U422" s="96">
        <v>155</v>
      </c>
      <c r="V422" s="97">
        <v>47613403</v>
      </c>
      <c r="W422" s="97">
        <v>47977010</v>
      </c>
      <c r="X422" s="618" t="s">
        <v>32906</v>
      </c>
      <c r="Y422" s="618" t="s">
        <v>1291</v>
      </c>
      <c r="Z422" s="100">
        <v>6.5200000000000002E-15</v>
      </c>
      <c r="AA422" s="1386"/>
      <c r="AB422" s="55" t="s">
        <v>235</v>
      </c>
      <c r="AC422" s="100" t="s">
        <v>172</v>
      </c>
      <c r="AE422" s="906">
        <v>0.01</v>
      </c>
      <c r="AF422" s="906">
        <v>3.0000000000000001E-3</v>
      </c>
      <c r="AG422" s="557">
        <v>9.1845999999999996E-4</v>
      </c>
    </row>
    <row r="423" spans="1:33" ht="26" x14ac:dyDescent="0.15">
      <c r="A423" s="51" t="s">
        <v>1531</v>
      </c>
      <c r="B423" s="96">
        <v>15</v>
      </c>
      <c r="C423" s="97">
        <v>89913632</v>
      </c>
      <c r="D423" s="96" t="s">
        <v>228</v>
      </c>
      <c r="E423" s="116">
        <v>0.40749999999999997</v>
      </c>
      <c r="F423" s="98">
        <v>-1.2165011639185156E-2</v>
      </c>
      <c r="G423" s="117">
        <v>2.0441962089035718E-3</v>
      </c>
      <c r="H423" s="99">
        <v>-5.9509999999999996</v>
      </c>
      <c r="I423" s="118">
        <v>2.6599999999999999E-9</v>
      </c>
      <c r="J423" s="97">
        <v>518633</v>
      </c>
      <c r="K423" s="101" t="s">
        <v>1532</v>
      </c>
      <c r="L423" s="55" t="s">
        <v>235</v>
      </c>
      <c r="M423" s="97">
        <v>-54096</v>
      </c>
      <c r="N423" s="875" t="s">
        <v>33519</v>
      </c>
      <c r="O423" s="51" t="s">
        <v>8</v>
      </c>
      <c r="P423" s="51" t="s">
        <v>8</v>
      </c>
      <c r="Q423" s="51" t="s">
        <v>8</v>
      </c>
      <c r="R423" s="119" t="s">
        <v>8</v>
      </c>
      <c r="S423" s="367" t="s">
        <v>230</v>
      </c>
      <c r="T423" s="1387"/>
      <c r="U423" s="96">
        <v>157</v>
      </c>
      <c r="V423" s="97">
        <v>89900352</v>
      </c>
      <c r="W423" s="97">
        <v>89941879</v>
      </c>
      <c r="X423" s="618" t="s">
        <v>1531</v>
      </c>
      <c r="Y423" s="618" t="s">
        <v>1531</v>
      </c>
      <c r="Z423" s="100">
        <v>3.7300000000000001E-9</v>
      </c>
      <c r="AA423" s="1386"/>
      <c r="AB423" s="55" t="s">
        <v>230</v>
      </c>
      <c r="AC423" s="100">
        <v>3.7330000000000002E-9</v>
      </c>
      <c r="AE423" s="906">
        <v>-1.0999999999999999E-2</v>
      </c>
      <c r="AF423" s="906">
        <v>2E-3</v>
      </c>
      <c r="AG423" s="557">
        <v>7.1885400000000001E-6</v>
      </c>
    </row>
    <row r="424" spans="1:33" ht="26" x14ac:dyDescent="0.15">
      <c r="A424" s="51" t="s">
        <v>1533</v>
      </c>
      <c r="B424" s="96">
        <v>6</v>
      </c>
      <c r="C424" s="97">
        <v>111834954</v>
      </c>
      <c r="D424" s="96" t="s">
        <v>228</v>
      </c>
      <c r="E424" s="116">
        <v>0.2276</v>
      </c>
      <c r="F424" s="98">
        <v>-1.4239741378632594E-2</v>
      </c>
      <c r="G424" s="117">
        <v>2.3956496262840838E-3</v>
      </c>
      <c r="H424" s="99">
        <v>-5.944</v>
      </c>
      <c r="I424" s="118">
        <v>2.7879999999999999E-9</v>
      </c>
      <c r="J424" s="97">
        <v>518633</v>
      </c>
      <c r="K424" s="101" t="s">
        <v>1534</v>
      </c>
      <c r="L424" s="55" t="s">
        <v>235</v>
      </c>
      <c r="M424" s="97">
        <v>41627</v>
      </c>
      <c r="N424" s="875" t="s">
        <v>33520</v>
      </c>
      <c r="O424" s="51" t="s">
        <v>8</v>
      </c>
      <c r="P424" s="51" t="s">
        <v>8</v>
      </c>
      <c r="Q424" s="51" t="s">
        <v>8</v>
      </c>
      <c r="R424" s="119" t="s">
        <v>8</v>
      </c>
      <c r="S424" s="367" t="s">
        <v>230</v>
      </c>
      <c r="T424" s="1387"/>
      <c r="U424" s="96">
        <v>84</v>
      </c>
      <c r="V424" s="97">
        <v>111578490</v>
      </c>
      <c r="W424" s="97">
        <v>111872482</v>
      </c>
      <c r="X424" s="618" t="s">
        <v>32897</v>
      </c>
      <c r="Y424" s="618" t="s">
        <v>1261</v>
      </c>
      <c r="Z424" s="100">
        <v>1.43E-23</v>
      </c>
      <c r="AA424" s="1386"/>
      <c r="AB424" s="55" t="s">
        <v>235</v>
      </c>
      <c r="AC424" s="100" t="s">
        <v>172</v>
      </c>
      <c r="AE424" s="906">
        <v>-7.0000000000000001E-3</v>
      </c>
      <c r="AF424" s="906">
        <v>3.0000000000000001E-3</v>
      </c>
      <c r="AG424" s="557">
        <v>8.0674000000000006E-3</v>
      </c>
    </row>
    <row r="425" spans="1:33" ht="26" x14ac:dyDescent="0.15">
      <c r="A425" s="51" t="s">
        <v>1535</v>
      </c>
      <c r="B425" s="96">
        <v>11</v>
      </c>
      <c r="C425" s="97">
        <v>41436297</v>
      </c>
      <c r="D425" s="96" t="s">
        <v>237</v>
      </c>
      <c r="E425" s="116">
        <v>0.48049999999999998</v>
      </c>
      <c r="F425" s="98">
        <v>-1.1942012885052049E-2</v>
      </c>
      <c r="G425" s="117">
        <v>2.0104398796383918E-3</v>
      </c>
      <c r="H425" s="99">
        <v>-5.94</v>
      </c>
      <c r="I425" s="118">
        <v>2.8470000000000002E-9</v>
      </c>
      <c r="J425" s="97">
        <v>518633</v>
      </c>
      <c r="K425" s="101" t="s">
        <v>1536</v>
      </c>
      <c r="L425" s="55" t="s">
        <v>230</v>
      </c>
      <c r="M425" s="97">
        <v>-1300773</v>
      </c>
      <c r="N425" s="875" t="s">
        <v>33521</v>
      </c>
      <c r="O425" s="51" t="s">
        <v>1537</v>
      </c>
      <c r="P425" s="51" t="s">
        <v>8</v>
      </c>
      <c r="Q425" s="51" t="s">
        <v>8</v>
      </c>
      <c r="R425" s="119" t="s">
        <v>8</v>
      </c>
      <c r="S425" s="367" t="s">
        <v>230</v>
      </c>
      <c r="T425" s="1387"/>
      <c r="U425" s="96">
        <v>130</v>
      </c>
      <c r="V425" s="97">
        <v>41415037</v>
      </c>
      <c r="W425" s="97">
        <v>41444545</v>
      </c>
      <c r="X425" s="618" t="s">
        <v>1535</v>
      </c>
      <c r="Y425" s="618" t="s">
        <v>1535</v>
      </c>
      <c r="Z425" s="100">
        <v>2.8499999999999999E-9</v>
      </c>
      <c r="AA425" s="1386"/>
      <c r="AB425" s="55" t="s">
        <v>230</v>
      </c>
      <c r="AC425" s="100">
        <v>2.8539999999999999E-9</v>
      </c>
      <c r="AE425" s="906">
        <v>-1.0999999999999999E-2</v>
      </c>
      <c r="AF425" s="906">
        <v>2E-3</v>
      </c>
      <c r="AG425" s="557">
        <v>1.73937E-6</v>
      </c>
    </row>
    <row r="426" spans="1:33" ht="26" x14ac:dyDescent="0.15">
      <c r="A426" s="51" t="s">
        <v>1538</v>
      </c>
      <c r="B426" s="96">
        <v>2</v>
      </c>
      <c r="C426" s="97">
        <v>162325200</v>
      </c>
      <c r="D426" s="96" t="s">
        <v>228</v>
      </c>
      <c r="E426" s="116">
        <v>0.71150000000000002</v>
      </c>
      <c r="F426" s="98">
        <v>1.3149163498399234E-2</v>
      </c>
      <c r="G426" s="117">
        <v>2.2170230143987919E-3</v>
      </c>
      <c r="H426" s="99">
        <v>5.931</v>
      </c>
      <c r="I426" s="118">
        <v>3.0070000000000001E-9</v>
      </c>
      <c r="J426" s="97">
        <v>518633</v>
      </c>
      <c r="K426" s="101" t="s">
        <v>1539</v>
      </c>
      <c r="L426" s="55" t="s">
        <v>235</v>
      </c>
      <c r="M426" s="97">
        <v>-52580</v>
      </c>
      <c r="N426" s="875" t="s">
        <v>33522</v>
      </c>
      <c r="O426" s="51" t="s">
        <v>8</v>
      </c>
      <c r="P426" s="51" t="s">
        <v>8</v>
      </c>
      <c r="Q426" s="51" t="s">
        <v>8</v>
      </c>
      <c r="R426" s="119" t="s">
        <v>8</v>
      </c>
      <c r="S426" s="367" t="s">
        <v>230</v>
      </c>
      <c r="T426" s="1387"/>
      <c r="U426" s="96">
        <v>34</v>
      </c>
      <c r="V426" s="97">
        <v>161904823</v>
      </c>
      <c r="W426" s="97">
        <v>162411997</v>
      </c>
      <c r="X426" s="618" t="s">
        <v>32892</v>
      </c>
      <c r="Y426" s="618" t="s">
        <v>1431</v>
      </c>
      <c r="Z426" s="100">
        <v>4.0299999999999997E-8</v>
      </c>
      <c r="AA426" s="1386"/>
      <c r="AB426" s="55" t="s">
        <v>235</v>
      </c>
      <c r="AC426" s="100" t="s">
        <v>172</v>
      </c>
      <c r="AE426" s="906">
        <v>4.0000000000000001E-3</v>
      </c>
      <c r="AF426" s="906">
        <v>3.0000000000000001E-3</v>
      </c>
      <c r="AG426" s="557">
        <v>0.108471</v>
      </c>
    </row>
    <row r="427" spans="1:33" ht="26" x14ac:dyDescent="0.15">
      <c r="A427" s="51" t="s">
        <v>1540</v>
      </c>
      <c r="B427" s="96">
        <v>15</v>
      </c>
      <c r="C427" s="97">
        <v>67854241</v>
      </c>
      <c r="D427" s="96" t="s">
        <v>228</v>
      </c>
      <c r="E427" s="116">
        <v>0.41810000000000003</v>
      </c>
      <c r="F427" s="98">
        <v>1.2067795642650602E-2</v>
      </c>
      <c r="G427" s="117">
        <v>2.036415059509045E-3</v>
      </c>
      <c r="H427" s="99">
        <v>5.9260000000000002</v>
      </c>
      <c r="I427" s="118">
        <v>3.097E-9</v>
      </c>
      <c r="J427" s="97">
        <v>518633</v>
      </c>
      <c r="K427" s="101" t="s">
        <v>1541</v>
      </c>
      <c r="L427" s="55" t="s">
        <v>230</v>
      </c>
      <c r="M427" s="97">
        <v>-19220</v>
      </c>
      <c r="N427" s="875" t="s">
        <v>33523</v>
      </c>
      <c r="O427" s="51" t="s">
        <v>8</v>
      </c>
      <c r="P427" s="51" t="s">
        <v>8</v>
      </c>
      <c r="Q427" s="51" t="s">
        <v>8</v>
      </c>
      <c r="R427" s="92" t="s">
        <v>1542</v>
      </c>
      <c r="S427" s="367" t="s">
        <v>230</v>
      </c>
      <c r="T427" s="1387"/>
      <c r="U427" s="96">
        <v>156</v>
      </c>
      <c r="V427" s="97">
        <v>67716572</v>
      </c>
      <c r="W427" s="97">
        <v>67991606</v>
      </c>
      <c r="X427" s="618" t="s">
        <v>1540</v>
      </c>
      <c r="Y427" s="618" t="s">
        <v>1540</v>
      </c>
      <c r="Z427" s="100">
        <v>3.1099999999999998E-9</v>
      </c>
      <c r="AA427" s="1386"/>
      <c r="AB427" s="55" t="s">
        <v>230</v>
      </c>
      <c r="AC427" s="100">
        <v>3.1070000000000001E-9</v>
      </c>
      <c r="AE427" s="906">
        <v>1.2999999999999999E-2</v>
      </c>
      <c r="AF427" s="906">
        <v>2E-3</v>
      </c>
      <c r="AG427" s="557">
        <v>8.3062299999999996E-8</v>
      </c>
    </row>
    <row r="428" spans="1:33" ht="26" x14ac:dyDescent="0.15">
      <c r="A428" s="51" t="s">
        <v>1543</v>
      </c>
      <c r="B428" s="96">
        <v>1</v>
      </c>
      <c r="C428" s="97">
        <v>96432794</v>
      </c>
      <c r="D428" s="96" t="s">
        <v>228</v>
      </c>
      <c r="E428" s="116">
        <v>0.48149999999999998</v>
      </c>
      <c r="F428" s="98">
        <v>-1.2844953095904488E-2</v>
      </c>
      <c r="G428" s="117">
        <v>2.1712226328438958E-3</v>
      </c>
      <c r="H428" s="99">
        <v>-5.9160000000000004</v>
      </c>
      <c r="I428" s="118">
        <v>3.3010000000000001E-9</v>
      </c>
      <c r="J428" s="97">
        <v>444598</v>
      </c>
      <c r="K428" s="101" t="s">
        <v>578</v>
      </c>
      <c r="L428" s="55" t="s">
        <v>235</v>
      </c>
      <c r="M428" s="97">
        <v>-733083</v>
      </c>
      <c r="N428" s="875" t="s">
        <v>33524</v>
      </c>
      <c r="O428" s="51" t="s">
        <v>1544</v>
      </c>
      <c r="P428" s="51" t="s">
        <v>8</v>
      </c>
      <c r="Q428" s="51" t="s">
        <v>8</v>
      </c>
      <c r="R428" s="119" t="s">
        <v>8</v>
      </c>
      <c r="S428" s="367" t="s">
        <v>230</v>
      </c>
      <c r="T428" s="1387"/>
      <c r="U428" s="96">
        <v>12</v>
      </c>
      <c r="V428" s="97">
        <v>96357328</v>
      </c>
      <c r="W428" s="97">
        <v>96449880</v>
      </c>
      <c r="X428" s="618" t="s">
        <v>1543</v>
      </c>
      <c r="Y428" s="618" t="s">
        <v>1543</v>
      </c>
      <c r="Z428" s="100">
        <v>5.7800000000000003E-9</v>
      </c>
      <c r="AA428" s="1386"/>
      <c r="AB428" s="55" t="s">
        <v>230</v>
      </c>
      <c r="AC428" s="100">
        <v>5.7779999999999997E-9</v>
      </c>
      <c r="AE428" s="906">
        <v>-8.9999999999999993E-3</v>
      </c>
      <c r="AF428" s="906">
        <v>2E-3</v>
      </c>
      <c r="AG428" s="557">
        <v>4.7784000000000002E-5</v>
      </c>
    </row>
    <row r="429" spans="1:33" ht="26" x14ac:dyDescent="0.15">
      <c r="A429" s="51" t="s">
        <v>1545</v>
      </c>
      <c r="B429" s="96">
        <v>13</v>
      </c>
      <c r="C429" s="97">
        <v>100546450</v>
      </c>
      <c r="D429" s="96" t="s">
        <v>237</v>
      </c>
      <c r="E429" s="116">
        <v>0.79020000000000001</v>
      </c>
      <c r="F429" s="98">
        <v>-1.5744164505182862E-2</v>
      </c>
      <c r="G429" s="117">
        <v>2.6644380614626608E-3</v>
      </c>
      <c r="H429" s="99">
        <v>-5.9089999999999998</v>
      </c>
      <c r="I429" s="118">
        <v>3.4480000000000001E-9</v>
      </c>
      <c r="J429" s="97">
        <v>444598</v>
      </c>
      <c r="K429" s="101" t="s">
        <v>12953</v>
      </c>
      <c r="L429" s="55" t="s">
        <v>235</v>
      </c>
      <c r="M429" s="97">
        <v>68825</v>
      </c>
      <c r="N429" s="875" t="s">
        <v>33525</v>
      </c>
      <c r="O429" s="51" t="s">
        <v>8</v>
      </c>
      <c r="P429" s="51" t="s">
        <v>8</v>
      </c>
      <c r="Q429" s="51" t="s">
        <v>8</v>
      </c>
      <c r="R429" s="119" t="s">
        <v>8</v>
      </c>
      <c r="S429" s="367" t="s">
        <v>230</v>
      </c>
      <c r="T429" s="1387"/>
      <c r="U429" s="96">
        <v>150</v>
      </c>
      <c r="V429" s="97">
        <v>100546450</v>
      </c>
      <c r="W429" s="97">
        <v>100549885</v>
      </c>
      <c r="X429" s="618" t="s">
        <v>1545</v>
      </c>
      <c r="Y429" s="618" t="s">
        <v>1545</v>
      </c>
      <c r="Z429" s="100">
        <v>3.9600000000000004E-9</v>
      </c>
      <c r="AA429" s="1386"/>
      <c r="AB429" s="55" t="s">
        <v>230</v>
      </c>
      <c r="AC429" s="100">
        <v>3.9650000000000003E-9</v>
      </c>
      <c r="AE429" s="906">
        <v>-1.6E-2</v>
      </c>
      <c r="AF429" s="906">
        <v>3.0000000000000001E-3</v>
      </c>
      <c r="AG429" s="557">
        <v>3.0844400000000003E-8</v>
      </c>
    </row>
    <row r="430" spans="1:33" ht="26" x14ac:dyDescent="0.15">
      <c r="A430" s="51" t="s">
        <v>1547</v>
      </c>
      <c r="B430" s="96">
        <v>3</v>
      </c>
      <c r="C430" s="97">
        <v>157404329</v>
      </c>
      <c r="D430" s="96" t="s">
        <v>228</v>
      </c>
      <c r="E430" s="116">
        <v>0.32800000000000001</v>
      </c>
      <c r="F430" s="98">
        <v>-1.3638120718438892E-2</v>
      </c>
      <c r="G430" s="117">
        <v>2.3107625751336651E-3</v>
      </c>
      <c r="H430" s="99">
        <v>-5.9020000000000001</v>
      </c>
      <c r="I430" s="118">
        <v>3.5950000000000001E-9</v>
      </c>
      <c r="J430" s="97">
        <v>444598</v>
      </c>
      <c r="K430" s="101" t="s">
        <v>1548</v>
      </c>
      <c r="L430" s="55" t="s">
        <v>235</v>
      </c>
      <c r="M430" s="97">
        <v>-143196</v>
      </c>
      <c r="N430" s="875" t="s">
        <v>33526</v>
      </c>
      <c r="O430" s="51" t="s">
        <v>8</v>
      </c>
      <c r="P430" s="51" t="s">
        <v>8</v>
      </c>
      <c r="Q430" s="51" t="s">
        <v>8</v>
      </c>
      <c r="R430" s="119" t="s">
        <v>8</v>
      </c>
      <c r="S430" s="367" t="s">
        <v>230</v>
      </c>
      <c r="T430" s="1387"/>
      <c r="U430" s="96">
        <v>52</v>
      </c>
      <c r="V430" s="97">
        <v>157378711</v>
      </c>
      <c r="W430" s="97">
        <v>157412246</v>
      </c>
      <c r="X430" s="618" t="s">
        <v>1547</v>
      </c>
      <c r="Y430" s="618" t="s">
        <v>32981</v>
      </c>
      <c r="Z430" s="100">
        <v>3.6E-9</v>
      </c>
      <c r="AA430" s="1386"/>
      <c r="AB430" s="55" t="s">
        <v>235</v>
      </c>
      <c r="AC430" s="100" t="s">
        <v>172</v>
      </c>
      <c r="AE430" s="906">
        <v>-1.2999999999999999E-2</v>
      </c>
      <c r="AF430" s="906">
        <v>2E-3</v>
      </c>
      <c r="AG430" s="557">
        <v>6.0209599999999999E-8</v>
      </c>
    </row>
    <row r="431" spans="1:33" ht="39" x14ac:dyDescent="0.15">
      <c r="A431" s="51" t="s">
        <v>1549</v>
      </c>
      <c r="B431" s="96">
        <v>14</v>
      </c>
      <c r="C431" s="97">
        <v>98650988</v>
      </c>
      <c r="D431" s="96" t="s">
        <v>228</v>
      </c>
      <c r="E431" s="116">
        <v>0.53549999999999998</v>
      </c>
      <c r="F431" s="98">
        <v>-1.1882558943627684E-2</v>
      </c>
      <c r="G431" s="117">
        <v>2.0139930412928276E-3</v>
      </c>
      <c r="H431" s="99">
        <v>-5.9</v>
      </c>
      <c r="I431" s="118">
        <v>3.6429999999999999E-9</v>
      </c>
      <c r="J431" s="97">
        <v>518633</v>
      </c>
      <c r="K431" s="101" t="s">
        <v>840</v>
      </c>
      <c r="L431" s="55" t="s">
        <v>235</v>
      </c>
      <c r="M431" s="97">
        <v>526962</v>
      </c>
      <c r="N431" s="875" t="s">
        <v>33527</v>
      </c>
      <c r="O431" s="92" t="s">
        <v>1550</v>
      </c>
      <c r="P431" s="51" t="s">
        <v>1551</v>
      </c>
      <c r="Q431" s="51" t="s">
        <v>233</v>
      </c>
      <c r="R431" s="119" t="s">
        <v>8</v>
      </c>
      <c r="S431" s="367" t="s">
        <v>230</v>
      </c>
      <c r="T431" s="1387"/>
      <c r="U431" s="96">
        <v>154</v>
      </c>
      <c r="V431" s="97">
        <v>98646886</v>
      </c>
      <c r="W431" s="97">
        <v>98670158</v>
      </c>
      <c r="X431" s="618" t="s">
        <v>1549</v>
      </c>
      <c r="Y431" s="618" t="s">
        <v>1549</v>
      </c>
      <c r="Z431" s="100">
        <v>3.6399999999999998E-9</v>
      </c>
      <c r="AA431" s="1386"/>
      <c r="AB431" s="55" t="s">
        <v>230</v>
      </c>
      <c r="AC431" s="100">
        <v>3.6389999999999999E-9</v>
      </c>
      <c r="AE431" s="906">
        <v>-1.2E-2</v>
      </c>
      <c r="AF431" s="906">
        <v>2E-3</v>
      </c>
      <c r="AG431" s="557">
        <v>4.9172100000000004E-7</v>
      </c>
    </row>
    <row r="432" spans="1:33" ht="26" x14ac:dyDescent="0.15">
      <c r="A432" s="51" t="s">
        <v>1552</v>
      </c>
      <c r="B432" s="96">
        <v>12</v>
      </c>
      <c r="C432" s="97">
        <v>56403577</v>
      </c>
      <c r="D432" s="96" t="s">
        <v>228</v>
      </c>
      <c r="E432" s="116">
        <v>0.34150000000000003</v>
      </c>
      <c r="F432" s="98">
        <v>-1.2490747998257629E-2</v>
      </c>
      <c r="G432" s="117">
        <v>2.1181529588362945E-3</v>
      </c>
      <c r="H432" s="99">
        <v>-5.8970000000000002</v>
      </c>
      <c r="I432" s="118">
        <v>3.7030000000000001E-9</v>
      </c>
      <c r="J432" s="97">
        <v>518633</v>
      </c>
      <c r="K432" s="101" t="s">
        <v>1553</v>
      </c>
      <c r="L432" s="55" t="s">
        <v>230</v>
      </c>
      <c r="M432" s="97">
        <v>-2309</v>
      </c>
      <c r="N432" s="875" t="s">
        <v>33528</v>
      </c>
      <c r="O432" s="51" t="s">
        <v>8</v>
      </c>
      <c r="P432" s="51" t="s">
        <v>8</v>
      </c>
      <c r="Q432" s="51" t="s">
        <v>8</v>
      </c>
      <c r="R432" s="119" t="s">
        <v>8</v>
      </c>
      <c r="S432" s="367" t="s">
        <v>230</v>
      </c>
      <c r="T432" s="1387"/>
      <c r="U432" s="96">
        <v>137</v>
      </c>
      <c r="V432" s="97">
        <v>56369506</v>
      </c>
      <c r="W432" s="97">
        <v>56482180</v>
      </c>
      <c r="X432" s="618" t="s">
        <v>1552</v>
      </c>
      <c r="Y432" s="618" t="s">
        <v>1552</v>
      </c>
      <c r="Z432" s="100">
        <v>3.7099999999999998E-9</v>
      </c>
      <c r="AA432" s="1386"/>
      <c r="AB432" s="55" t="s">
        <v>230</v>
      </c>
      <c r="AC432" s="100">
        <v>3.7070000000000001E-9</v>
      </c>
      <c r="AE432" s="906">
        <v>-1.2E-2</v>
      </c>
      <c r="AF432" s="906">
        <v>2E-3</v>
      </c>
      <c r="AG432" s="557">
        <v>6.9210500000000004E-7</v>
      </c>
    </row>
    <row r="433" spans="1:33" ht="26" x14ac:dyDescent="0.15">
      <c r="A433" s="51" t="s">
        <v>1554</v>
      </c>
      <c r="B433" s="96">
        <v>7</v>
      </c>
      <c r="C433" s="97">
        <v>1866931</v>
      </c>
      <c r="D433" s="96" t="s">
        <v>237</v>
      </c>
      <c r="E433" s="116">
        <v>0.39660000000000001</v>
      </c>
      <c r="F433" s="98">
        <v>1.2104179737162268E-2</v>
      </c>
      <c r="G433" s="117">
        <v>2.0532959689842697E-3</v>
      </c>
      <c r="H433" s="99">
        <v>5.8949999999999996</v>
      </c>
      <c r="I433" s="118">
        <v>3.7490000000000002E-9</v>
      </c>
      <c r="J433" s="97">
        <v>518633</v>
      </c>
      <c r="K433" s="101" t="s">
        <v>1194</v>
      </c>
      <c r="L433" s="55" t="s">
        <v>230</v>
      </c>
      <c r="M433" s="97">
        <v>-11503</v>
      </c>
      <c r="N433" s="875" t="s">
        <v>33529</v>
      </c>
      <c r="O433" s="92" t="s">
        <v>1555</v>
      </c>
      <c r="P433" s="51" t="s">
        <v>1556</v>
      </c>
      <c r="Q433" s="51" t="s">
        <v>233</v>
      </c>
      <c r="R433" s="119" t="s">
        <v>8</v>
      </c>
      <c r="S433" s="367" t="s">
        <v>230</v>
      </c>
      <c r="T433" s="1387"/>
      <c r="U433" s="96">
        <v>86</v>
      </c>
      <c r="V433" s="97">
        <v>1656967</v>
      </c>
      <c r="W433" s="97">
        <v>1968851</v>
      </c>
      <c r="X433" s="618" t="s">
        <v>32978</v>
      </c>
      <c r="Y433" s="618" t="s">
        <v>32978</v>
      </c>
      <c r="Z433" s="100" t="s">
        <v>32979</v>
      </c>
      <c r="AA433" s="1386"/>
      <c r="AB433" s="55" t="s">
        <v>230</v>
      </c>
      <c r="AC433" s="100">
        <v>3.8659999999999997E-9</v>
      </c>
      <c r="AE433" s="906">
        <v>1.2E-2</v>
      </c>
      <c r="AF433" s="906">
        <v>2E-3</v>
      </c>
      <c r="AG433" s="557">
        <v>3.0903000000000001E-7</v>
      </c>
    </row>
    <row r="434" spans="1:33" ht="26" x14ac:dyDescent="0.15">
      <c r="A434" s="51" t="s">
        <v>1557</v>
      </c>
      <c r="B434" s="96">
        <v>11</v>
      </c>
      <c r="C434" s="97">
        <v>132280286</v>
      </c>
      <c r="D434" s="96" t="s">
        <v>237</v>
      </c>
      <c r="E434" s="116">
        <v>0.94389999999999996</v>
      </c>
      <c r="F434" s="98">
        <v>2.7763487194516785E-2</v>
      </c>
      <c r="G434" s="117">
        <v>4.7144654770787543E-3</v>
      </c>
      <c r="H434" s="99">
        <v>5.8890000000000002</v>
      </c>
      <c r="I434" s="118">
        <v>3.8879999999999998E-9</v>
      </c>
      <c r="J434" s="97">
        <v>444598</v>
      </c>
      <c r="K434" s="101" t="s">
        <v>1558</v>
      </c>
      <c r="L434" s="55" t="s">
        <v>235</v>
      </c>
      <c r="M434" s="97">
        <v>4589</v>
      </c>
      <c r="N434" s="875" t="s">
        <v>33530</v>
      </c>
      <c r="O434" s="51" t="s">
        <v>8</v>
      </c>
      <c r="P434" s="51" t="s">
        <v>8</v>
      </c>
      <c r="Q434" s="51" t="s">
        <v>8</v>
      </c>
      <c r="R434" s="119" t="s">
        <v>8</v>
      </c>
      <c r="S434" s="367" t="s">
        <v>230</v>
      </c>
      <c r="T434" s="1387"/>
      <c r="U434" s="96">
        <v>136</v>
      </c>
      <c r="V434" s="97">
        <v>132054791</v>
      </c>
      <c r="W434" s="97">
        <v>132386285</v>
      </c>
      <c r="X434" s="618" t="s">
        <v>32904</v>
      </c>
      <c r="Y434" s="618" t="s">
        <v>1320</v>
      </c>
      <c r="Z434" s="100">
        <v>2.0699999999999999E-12</v>
      </c>
      <c r="AA434" s="1386"/>
      <c r="AB434" s="55" t="s">
        <v>235</v>
      </c>
      <c r="AC434" s="100" t="s">
        <v>172</v>
      </c>
      <c r="AE434" s="906">
        <v>2.1000000000000001E-2</v>
      </c>
      <c r="AF434" s="906">
        <v>5.0000000000000001E-3</v>
      </c>
      <c r="AG434" s="557">
        <v>3.8234600000000002E-5</v>
      </c>
    </row>
    <row r="435" spans="1:33" ht="26" x14ac:dyDescent="0.15">
      <c r="A435" s="51" t="s">
        <v>1559</v>
      </c>
      <c r="B435" s="96">
        <v>5</v>
      </c>
      <c r="C435" s="97">
        <v>103924374</v>
      </c>
      <c r="D435" s="96" t="s">
        <v>228</v>
      </c>
      <c r="E435" s="116">
        <v>0.17269999999999999</v>
      </c>
      <c r="F435" s="98">
        <v>-1.5646625315573856E-2</v>
      </c>
      <c r="G435" s="117">
        <v>2.6573752234330598E-3</v>
      </c>
      <c r="H435" s="99">
        <v>-5.8879999999999999</v>
      </c>
      <c r="I435" s="118">
        <v>3.8980000000000004E-9</v>
      </c>
      <c r="J435" s="97">
        <v>518633</v>
      </c>
      <c r="K435" s="101" t="s">
        <v>1560</v>
      </c>
      <c r="L435" s="55" t="s">
        <v>235</v>
      </c>
      <c r="M435" s="97">
        <v>-1039818</v>
      </c>
      <c r="N435" s="875" t="s">
        <v>33531</v>
      </c>
      <c r="O435" s="92" t="s">
        <v>1561</v>
      </c>
      <c r="P435" s="51" t="s">
        <v>1562</v>
      </c>
      <c r="Q435" s="51" t="s">
        <v>233</v>
      </c>
      <c r="R435" s="119" t="s">
        <v>8</v>
      </c>
      <c r="S435" s="367" t="s">
        <v>230</v>
      </c>
      <c r="T435" s="1387"/>
      <c r="U435" s="96">
        <v>68</v>
      </c>
      <c r="V435" s="97">
        <v>103708205</v>
      </c>
      <c r="W435" s="97">
        <v>104092550</v>
      </c>
      <c r="X435" s="618" t="s">
        <v>1559</v>
      </c>
      <c r="Y435" s="618" t="s">
        <v>1559</v>
      </c>
      <c r="Z435" s="100">
        <v>2.45E-9</v>
      </c>
      <c r="AA435" s="1386"/>
      <c r="AB435" s="55" t="s">
        <v>230</v>
      </c>
      <c r="AC435" s="100">
        <v>2.454E-9</v>
      </c>
      <c r="AE435" s="906">
        <v>-1.6E-2</v>
      </c>
      <c r="AF435" s="906">
        <v>3.0000000000000001E-3</v>
      </c>
      <c r="AG435" s="557">
        <v>3.2550100000000002E-7</v>
      </c>
    </row>
    <row r="436" spans="1:33" ht="39" x14ac:dyDescent="0.15">
      <c r="A436" s="51" t="s">
        <v>1563</v>
      </c>
      <c r="B436" s="96">
        <v>16</v>
      </c>
      <c r="C436" s="97">
        <v>76468133</v>
      </c>
      <c r="D436" s="96" t="s">
        <v>237</v>
      </c>
      <c r="E436" s="116">
        <v>0.53790000000000004</v>
      </c>
      <c r="F436" s="98">
        <v>1.1848489428814475E-2</v>
      </c>
      <c r="G436" s="117">
        <v>2.0147065854131058E-3</v>
      </c>
      <c r="H436" s="99">
        <v>5.8810000000000002</v>
      </c>
      <c r="I436" s="118">
        <v>4.0840000000000004E-9</v>
      </c>
      <c r="J436" s="97">
        <v>518633</v>
      </c>
      <c r="K436" s="101" t="s">
        <v>1564</v>
      </c>
      <c r="L436" s="55" t="s">
        <v>230</v>
      </c>
      <c r="M436" s="97">
        <v>-156957</v>
      </c>
      <c r="N436" s="875" t="s">
        <v>33532</v>
      </c>
      <c r="O436" s="51" t="s">
        <v>8</v>
      </c>
      <c r="P436" s="51" t="s">
        <v>8</v>
      </c>
      <c r="Q436" s="51" t="s">
        <v>8</v>
      </c>
      <c r="R436" s="119" t="s">
        <v>8</v>
      </c>
      <c r="S436" s="367" t="s">
        <v>230</v>
      </c>
      <c r="T436" s="1387"/>
      <c r="U436" s="96">
        <v>167</v>
      </c>
      <c r="V436" s="97">
        <v>76432725</v>
      </c>
      <c r="W436" s="97">
        <v>76481824</v>
      </c>
      <c r="X436" s="618" t="s">
        <v>1563</v>
      </c>
      <c r="Y436" s="618" t="s">
        <v>1563</v>
      </c>
      <c r="Z436" s="100">
        <v>4.7099999999999997E-9</v>
      </c>
      <c r="AA436" s="1386"/>
      <c r="AB436" s="55" t="s">
        <v>230</v>
      </c>
      <c r="AC436" s="100">
        <v>4.7090000000000002E-9</v>
      </c>
      <c r="AE436" s="906">
        <v>1.0999999999999999E-2</v>
      </c>
      <c r="AF436" s="906">
        <v>2E-3</v>
      </c>
      <c r="AG436" s="557">
        <v>4.1473400000000003E-6</v>
      </c>
    </row>
    <row r="437" spans="1:33" ht="26" x14ac:dyDescent="0.15">
      <c r="A437" s="51" t="s">
        <v>1565</v>
      </c>
      <c r="B437" s="96">
        <v>4</v>
      </c>
      <c r="C437" s="97">
        <v>140972264</v>
      </c>
      <c r="D437" s="96" t="s">
        <v>237</v>
      </c>
      <c r="E437" s="116">
        <v>0.26040000000000002</v>
      </c>
      <c r="F437" s="98">
        <v>1.4528260990068433E-2</v>
      </c>
      <c r="G437" s="117">
        <v>2.4720539373946629E-3</v>
      </c>
      <c r="H437" s="99">
        <v>5.8769999999999998</v>
      </c>
      <c r="I437" s="118">
        <v>4.18E-9</v>
      </c>
      <c r="J437" s="97">
        <v>444598</v>
      </c>
      <c r="K437" s="101" t="s">
        <v>9186</v>
      </c>
      <c r="L437" s="55" t="s">
        <v>235</v>
      </c>
      <c r="M437" s="97">
        <v>206176</v>
      </c>
      <c r="N437" s="875" t="s">
        <v>33533</v>
      </c>
      <c r="O437" s="51" t="s">
        <v>8</v>
      </c>
      <c r="P437" s="51" t="s">
        <v>8</v>
      </c>
      <c r="Q437" s="51" t="s">
        <v>8</v>
      </c>
      <c r="R437" s="119" t="s">
        <v>8</v>
      </c>
      <c r="S437" s="367" t="s">
        <v>230</v>
      </c>
      <c r="T437" s="1387"/>
      <c r="U437" s="96">
        <v>59</v>
      </c>
      <c r="V437" s="97">
        <v>140858717</v>
      </c>
      <c r="W437" s="97">
        <v>140972264</v>
      </c>
      <c r="X437" s="618" t="s">
        <v>32896</v>
      </c>
      <c r="Y437" s="618" t="s">
        <v>1504</v>
      </c>
      <c r="Z437" s="100">
        <v>2.1299999999999999E-9</v>
      </c>
      <c r="AA437" s="1386"/>
      <c r="AB437" s="55" t="s">
        <v>235</v>
      </c>
      <c r="AC437" s="100" t="s">
        <v>172</v>
      </c>
      <c r="AE437" s="906">
        <v>1.0999999999999999E-2</v>
      </c>
      <c r="AF437" s="906">
        <v>3.0000000000000001E-3</v>
      </c>
      <c r="AG437" s="557">
        <v>6.3044800000000003E-5</v>
      </c>
    </row>
    <row r="438" spans="1:33" ht="26" x14ac:dyDescent="0.15">
      <c r="A438" s="51" t="s">
        <v>1566</v>
      </c>
      <c r="B438" s="96">
        <v>12</v>
      </c>
      <c r="C438" s="97">
        <v>121179939</v>
      </c>
      <c r="D438" s="96" t="s">
        <v>228</v>
      </c>
      <c r="E438" s="116">
        <v>0.11600000000000001</v>
      </c>
      <c r="F438" s="98">
        <v>1.8421943081563977E-2</v>
      </c>
      <c r="G438" s="117">
        <v>3.1367177050168529E-3</v>
      </c>
      <c r="H438" s="99">
        <v>5.8730000000000002</v>
      </c>
      <c r="I438" s="118">
        <v>4.2839999999999997E-9</v>
      </c>
      <c r="J438" s="97">
        <v>518633</v>
      </c>
      <c r="K438" s="101" t="s">
        <v>1567</v>
      </c>
      <c r="L438" s="55" t="s">
        <v>235</v>
      </c>
      <c r="M438" s="97">
        <v>-16395</v>
      </c>
      <c r="N438" s="875" t="s">
        <v>33534</v>
      </c>
      <c r="O438" s="51" t="s">
        <v>8</v>
      </c>
      <c r="P438" s="51" t="s">
        <v>8</v>
      </c>
      <c r="Q438" s="51" t="s">
        <v>8</v>
      </c>
      <c r="R438" s="119" t="s">
        <v>8</v>
      </c>
      <c r="S438" s="367" t="s">
        <v>230</v>
      </c>
      <c r="T438" s="1387"/>
      <c r="U438" s="96">
        <v>143</v>
      </c>
      <c r="V438" s="97">
        <v>121068353</v>
      </c>
      <c r="W438" s="97">
        <v>121379043</v>
      </c>
      <c r="X438" s="618" t="s">
        <v>32905</v>
      </c>
      <c r="Y438" s="618" t="s">
        <v>1467</v>
      </c>
      <c r="Z438" s="100">
        <v>4.8699999999999997E-10</v>
      </c>
      <c r="AA438" s="1386"/>
      <c r="AB438" s="55" t="s">
        <v>235</v>
      </c>
      <c r="AC438" s="100" t="s">
        <v>172</v>
      </c>
      <c r="AE438" s="906">
        <v>1.4E-2</v>
      </c>
      <c r="AF438" s="906">
        <v>4.0000000000000001E-3</v>
      </c>
      <c r="AG438" s="557">
        <v>2.6437699999999999E-4</v>
      </c>
    </row>
    <row r="439" spans="1:33" ht="39" x14ac:dyDescent="0.15">
      <c r="A439" s="51" t="s">
        <v>1568</v>
      </c>
      <c r="B439" s="96">
        <v>15</v>
      </c>
      <c r="C439" s="97">
        <v>99204483</v>
      </c>
      <c r="D439" s="96" t="s">
        <v>228</v>
      </c>
      <c r="E439" s="116">
        <v>0.48830000000000001</v>
      </c>
      <c r="F439" s="98">
        <v>-1.2742008582554495E-2</v>
      </c>
      <c r="G439" s="117">
        <v>2.1703301963131483E-3</v>
      </c>
      <c r="H439" s="99">
        <v>-5.8710000000000004</v>
      </c>
      <c r="I439" s="118">
        <v>4.3260000000000002E-9</v>
      </c>
      <c r="J439" s="97">
        <v>444598</v>
      </c>
      <c r="K439" s="101" t="s">
        <v>1569</v>
      </c>
      <c r="L439" s="55" t="s">
        <v>230</v>
      </c>
      <c r="M439" s="97">
        <v>-12211</v>
      </c>
      <c r="N439" s="875" t="s">
        <v>33535</v>
      </c>
      <c r="O439" s="51" t="s">
        <v>1570</v>
      </c>
      <c r="P439" s="51" t="s">
        <v>8</v>
      </c>
      <c r="Q439" s="51" t="s">
        <v>8</v>
      </c>
      <c r="R439" s="51" t="s">
        <v>1571</v>
      </c>
      <c r="S439" s="367" t="s">
        <v>230</v>
      </c>
      <c r="T439" s="1387"/>
      <c r="U439" s="96">
        <v>158</v>
      </c>
      <c r="V439" s="97">
        <v>99190601</v>
      </c>
      <c r="W439" s="97">
        <v>99205224</v>
      </c>
      <c r="X439" s="618" t="s">
        <v>1568</v>
      </c>
      <c r="Y439" s="618" t="s">
        <v>1568</v>
      </c>
      <c r="Z439" s="100">
        <v>6.0699999999999999E-9</v>
      </c>
      <c r="AA439" s="1386"/>
      <c r="AB439" s="55" t="s">
        <v>230</v>
      </c>
      <c r="AC439" s="100">
        <v>6.0689999999999996E-9</v>
      </c>
      <c r="AE439" s="906">
        <v>-1.2999999999999999E-2</v>
      </c>
      <c r="AF439" s="906">
        <v>2E-3</v>
      </c>
      <c r="AG439" s="557">
        <v>3.00698E-8</v>
      </c>
    </row>
    <row r="440" spans="1:33" ht="26" x14ac:dyDescent="0.15">
      <c r="A440" s="51" t="s">
        <v>1572</v>
      </c>
      <c r="B440" s="96">
        <v>11</v>
      </c>
      <c r="C440" s="97">
        <v>112767387</v>
      </c>
      <c r="D440" s="96" t="s">
        <v>228</v>
      </c>
      <c r="E440" s="116">
        <v>0.84819999999999995</v>
      </c>
      <c r="F440" s="98">
        <v>-1.6431743380939629E-2</v>
      </c>
      <c r="G440" s="117">
        <v>2.7992748519488297E-3</v>
      </c>
      <c r="H440" s="99">
        <v>-5.87</v>
      </c>
      <c r="I440" s="118">
        <v>4.3489999999999998E-9</v>
      </c>
      <c r="J440" s="97">
        <v>518633</v>
      </c>
      <c r="K440" s="101" t="s">
        <v>1256</v>
      </c>
      <c r="L440" s="55" t="s">
        <v>235</v>
      </c>
      <c r="M440" s="97">
        <v>64582</v>
      </c>
      <c r="N440" s="875" t="s">
        <v>33536</v>
      </c>
      <c r="O440" s="51" t="s">
        <v>8</v>
      </c>
      <c r="P440" s="51" t="s">
        <v>8</v>
      </c>
      <c r="Q440" s="51" t="s">
        <v>8</v>
      </c>
      <c r="R440" s="51" t="s">
        <v>1211</v>
      </c>
      <c r="S440" s="367" t="s">
        <v>230</v>
      </c>
      <c r="T440" s="1387"/>
      <c r="U440" s="96">
        <v>134</v>
      </c>
      <c r="V440" s="97">
        <v>112709813</v>
      </c>
      <c r="W440" s="97">
        <v>112991921</v>
      </c>
      <c r="X440" s="618" t="s">
        <v>32968</v>
      </c>
      <c r="Y440" s="618" t="s">
        <v>1255</v>
      </c>
      <c r="Z440" s="100">
        <v>1.27E-47</v>
      </c>
      <c r="AA440" s="1386"/>
      <c r="AB440" s="55" t="s">
        <v>235</v>
      </c>
      <c r="AC440" s="100" t="s">
        <v>172</v>
      </c>
      <c r="AE440" s="906">
        <v>0</v>
      </c>
      <c r="AF440" s="906">
        <v>3.0000000000000001E-3</v>
      </c>
      <c r="AG440" s="557">
        <v>0.89077799999999996</v>
      </c>
    </row>
    <row r="441" spans="1:33" ht="26" x14ac:dyDescent="0.15">
      <c r="A441" s="51" t="s">
        <v>1573</v>
      </c>
      <c r="B441" s="96">
        <v>8</v>
      </c>
      <c r="C441" s="97">
        <v>141656155</v>
      </c>
      <c r="D441" s="96" t="s">
        <v>237</v>
      </c>
      <c r="E441" s="116">
        <v>0.4904</v>
      </c>
      <c r="F441" s="98">
        <v>1.1794477961718041E-2</v>
      </c>
      <c r="G441" s="117">
        <v>2.0092807430524772E-3</v>
      </c>
      <c r="H441" s="99">
        <v>5.87</v>
      </c>
      <c r="I441" s="118">
        <v>4.3599999999999998E-9</v>
      </c>
      <c r="J441" s="97">
        <v>518633</v>
      </c>
      <c r="K441" s="101" t="s">
        <v>1574</v>
      </c>
      <c r="L441" s="55" t="s">
        <v>235</v>
      </c>
      <c r="M441" s="97">
        <v>12326</v>
      </c>
      <c r="N441" s="875" t="s">
        <v>33537</v>
      </c>
      <c r="O441" s="51" t="s">
        <v>8</v>
      </c>
      <c r="P441" s="51" t="s">
        <v>8</v>
      </c>
      <c r="Q441" s="51" t="s">
        <v>8</v>
      </c>
      <c r="R441" s="119" t="s">
        <v>8</v>
      </c>
      <c r="S441" s="367" t="s">
        <v>230</v>
      </c>
      <c r="T441" s="1387"/>
      <c r="U441" s="96">
        <v>104</v>
      </c>
      <c r="V441" s="97">
        <v>141609060</v>
      </c>
      <c r="W441" s="97">
        <v>142018135</v>
      </c>
      <c r="X441" s="618" t="s">
        <v>1573</v>
      </c>
      <c r="Y441" s="618" t="s">
        <v>1573</v>
      </c>
      <c r="Z441" s="100">
        <v>4.3599999999999998E-9</v>
      </c>
      <c r="AA441" s="1386"/>
      <c r="AB441" s="55" t="s">
        <v>230</v>
      </c>
      <c r="AC441" s="100">
        <v>4.3640000000000002E-9</v>
      </c>
      <c r="AE441" s="906">
        <v>0.01</v>
      </c>
      <c r="AF441" s="906">
        <v>2E-3</v>
      </c>
      <c r="AG441" s="557">
        <v>4.6953799999999998E-5</v>
      </c>
    </row>
    <row r="442" spans="1:33" ht="26" x14ac:dyDescent="0.15">
      <c r="A442" s="51" t="s">
        <v>1575</v>
      </c>
      <c r="B442" s="96">
        <v>15</v>
      </c>
      <c r="C442" s="97">
        <v>47756082</v>
      </c>
      <c r="D442" s="96" t="s">
        <v>237</v>
      </c>
      <c r="E442" s="116">
        <v>0.10539999999999999</v>
      </c>
      <c r="F442" s="98">
        <v>1.919817382477149E-2</v>
      </c>
      <c r="G442" s="117">
        <v>3.2711149812185195E-3</v>
      </c>
      <c r="H442" s="99">
        <v>5.8689999999999998</v>
      </c>
      <c r="I442" s="118">
        <v>4.3919999999999997E-9</v>
      </c>
      <c r="J442" s="97">
        <v>518633</v>
      </c>
      <c r="K442" s="101" t="s">
        <v>894</v>
      </c>
      <c r="L442" s="55" t="s">
        <v>230</v>
      </c>
      <c r="M442" s="97">
        <v>-279679</v>
      </c>
      <c r="N442" s="875" t="s">
        <v>33443</v>
      </c>
      <c r="O442" s="92" t="s">
        <v>1576</v>
      </c>
      <c r="P442" s="51" t="s">
        <v>8</v>
      </c>
      <c r="Q442" s="51" t="s">
        <v>8</v>
      </c>
      <c r="R442" s="119" t="s">
        <v>8</v>
      </c>
      <c r="S442" s="367" t="s">
        <v>230</v>
      </c>
      <c r="T442" s="1387"/>
      <c r="U442" s="96">
        <v>155</v>
      </c>
      <c r="V442" s="97">
        <v>47613403</v>
      </c>
      <c r="W442" s="97">
        <v>47977010</v>
      </c>
      <c r="X442" s="618" t="s">
        <v>32906</v>
      </c>
      <c r="Y442" s="618" t="s">
        <v>1291</v>
      </c>
      <c r="Z442" s="100">
        <v>6.5200000000000002E-15</v>
      </c>
      <c r="AA442" s="1386"/>
      <c r="AB442" s="55" t="s">
        <v>235</v>
      </c>
      <c r="AC442" s="100" t="s">
        <v>172</v>
      </c>
      <c r="AE442" s="906">
        <v>1.2999999999999999E-2</v>
      </c>
      <c r="AF442" s="906">
        <v>4.0000000000000001E-3</v>
      </c>
      <c r="AG442" s="557">
        <v>9.6142099999999996E-4</v>
      </c>
    </row>
    <row r="443" spans="1:33" ht="39" x14ac:dyDescent="0.15">
      <c r="A443" s="51" t="s">
        <v>1577</v>
      </c>
      <c r="B443" s="96">
        <v>18</v>
      </c>
      <c r="C443" s="97">
        <v>77576337</v>
      </c>
      <c r="D443" s="96" t="s">
        <v>237</v>
      </c>
      <c r="E443" s="116">
        <v>0.2107</v>
      </c>
      <c r="F443" s="98">
        <v>1.5605066472538098E-2</v>
      </c>
      <c r="G443" s="117">
        <v>2.6602568142751618E-3</v>
      </c>
      <c r="H443" s="99">
        <v>5.8659999999999997</v>
      </c>
      <c r="I443" s="118">
        <v>4.4720000000000003E-9</v>
      </c>
      <c r="J443" s="97">
        <v>444598</v>
      </c>
      <c r="K443" s="101" t="s">
        <v>1578</v>
      </c>
      <c r="L443" s="55" t="s">
        <v>235</v>
      </c>
      <c r="M443" s="97">
        <v>47331</v>
      </c>
      <c r="N443" s="875" t="s">
        <v>33538</v>
      </c>
      <c r="O443" s="51" t="s">
        <v>1579</v>
      </c>
      <c r="P443" s="51" t="s">
        <v>8</v>
      </c>
      <c r="Q443" s="51" t="s">
        <v>8</v>
      </c>
      <c r="R443" s="119" t="s">
        <v>8</v>
      </c>
      <c r="S443" s="367" t="s">
        <v>230</v>
      </c>
      <c r="T443" s="1387"/>
      <c r="U443" s="96">
        <v>176</v>
      </c>
      <c r="V443" s="97">
        <v>77551586</v>
      </c>
      <c r="W443" s="97">
        <v>77580712</v>
      </c>
      <c r="X443" s="618" t="s">
        <v>1577</v>
      </c>
      <c r="Y443" s="618" t="s">
        <v>1577</v>
      </c>
      <c r="Z443" s="100">
        <v>6.72E-9</v>
      </c>
      <c r="AA443" s="1386"/>
      <c r="AB443" s="55" t="s">
        <v>230</v>
      </c>
      <c r="AC443" s="100">
        <v>6.723E-9</v>
      </c>
      <c r="AE443" s="906">
        <v>1.4E-2</v>
      </c>
      <c r="AF443" s="906">
        <v>3.0000000000000001E-3</v>
      </c>
      <c r="AG443" s="557">
        <v>5.9519699999999995E-7</v>
      </c>
    </row>
    <row r="444" spans="1:33" ht="26" x14ac:dyDescent="0.15">
      <c r="A444" s="51" t="s">
        <v>1580</v>
      </c>
      <c r="B444" s="96">
        <v>7</v>
      </c>
      <c r="C444" s="97">
        <v>132302248</v>
      </c>
      <c r="D444" s="96" t="s">
        <v>228</v>
      </c>
      <c r="E444" s="116">
        <v>0.15409999999999999</v>
      </c>
      <c r="F444" s="98">
        <v>-1.6311339411398913E-2</v>
      </c>
      <c r="G444" s="117">
        <v>2.7820807455908089E-3</v>
      </c>
      <c r="H444" s="99">
        <v>-5.8630000000000004</v>
      </c>
      <c r="I444" s="118">
        <v>4.5539999999999998E-9</v>
      </c>
      <c r="J444" s="97">
        <v>518633</v>
      </c>
      <c r="K444" s="101" t="s">
        <v>14465</v>
      </c>
      <c r="L444" s="55" t="s">
        <v>235</v>
      </c>
      <c r="M444" s="97">
        <v>167375</v>
      </c>
      <c r="N444" s="875" t="s">
        <v>33539</v>
      </c>
      <c r="O444" s="51" t="s">
        <v>8</v>
      </c>
      <c r="P444" s="51" t="s">
        <v>8</v>
      </c>
      <c r="Q444" s="51" t="s">
        <v>8</v>
      </c>
      <c r="R444" s="51" t="s">
        <v>281</v>
      </c>
      <c r="S444" s="367" t="s">
        <v>230</v>
      </c>
      <c r="T444" s="1387"/>
      <c r="U444" s="96">
        <v>96</v>
      </c>
      <c r="V444" s="97">
        <v>132277378</v>
      </c>
      <c r="W444" s="97">
        <v>132363387</v>
      </c>
      <c r="X444" s="618" t="s">
        <v>1580</v>
      </c>
      <c r="Y444" s="618" t="s">
        <v>1580</v>
      </c>
      <c r="Z444" s="100">
        <v>4.5500000000000002E-9</v>
      </c>
      <c r="AA444" s="1386"/>
      <c r="AB444" s="55" t="s">
        <v>230</v>
      </c>
      <c r="AC444" s="100">
        <v>4.5509999999999997E-9</v>
      </c>
      <c r="AE444" s="906">
        <v>-1.4999999999999999E-2</v>
      </c>
      <c r="AF444" s="906">
        <v>3.0000000000000001E-3</v>
      </c>
      <c r="AG444" s="557">
        <v>3.0242199999999999E-6</v>
      </c>
    </row>
    <row r="445" spans="1:33" ht="39" x14ac:dyDescent="0.15">
      <c r="A445" s="51" t="s">
        <v>1582</v>
      </c>
      <c r="B445" s="96">
        <v>6</v>
      </c>
      <c r="C445" s="97">
        <v>108994161</v>
      </c>
      <c r="D445" s="96" t="s">
        <v>237</v>
      </c>
      <c r="E445" s="116">
        <v>0.25879999999999997</v>
      </c>
      <c r="F445" s="98">
        <v>-1.339348415378119E-2</v>
      </c>
      <c r="G445" s="117">
        <v>2.2934048208529435E-3</v>
      </c>
      <c r="H445" s="99">
        <v>-5.84</v>
      </c>
      <c r="I445" s="118">
        <v>5.2220000000000004E-9</v>
      </c>
      <c r="J445" s="97">
        <v>518633</v>
      </c>
      <c r="K445" s="101" t="s">
        <v>1583</v>
      </c>
      <c r="L445" s="55" t="s">
        <v>230</v>
      </c>
      <c r="M445" s="97">
        <v>-113135</v>
      </c>
      <c r="N445" s="875" t="s">
        <v>33540</v>
      </c>
      <c r="O445" s="51" t="s">
        <v>8</v>
      </c>
      <c r="P445" s="51" t="s">
        <v>8</v>
      </c>
      <c r="Q445" s="51" t="s">
        <v>8</v>
      </c>
      <c r="R445" s="119" t="s">
        <v>8</v>
      </c>
      <c r="S445" s="367" t="s">
        <v>230</v>
      </c>
      <c r="T445" s="1387"/>
      <c r="U445" s="96">
        <v>83</v>
      </c>
      <c r="V445" s="97">
        <v>108885623</v>
      </c>
      <c r="W445" s="97">
        <v>109020332</v>
      </c>
      <c r="X445" s="618" t="s">
        <v>1582</v>
      </c>
      <c r="Y445" s="618" t="s">
        <v>1582</v>
      </c>
      <c r="Z445" s="100">
        <v>2.2499999999999999E-9</v>
      </c>
      <c r="AA445" s="1386"/>
      <c r="AB445" s="55" t="s">
        <v>230</v>
      </c>
      <c r="AC445" s="100">
        <v>2.253E-9</v>
      </c>
      <c r="AE445" s="906">
        <v>-1.2999999999999999E-2</v>
      </c>
      <c r="AF445" s="906">
        <v>3.0000000000000001E-3</v>
      </c>
      <c r="AG445" s="557">
        <v>2.5422399999999998E-6</v>
      </c>
    </row>
    <row r="446" spans="1:33" ht="39" x14ac:dyDescent="0.15">
      <c r="A446" s="51" t="s">
        <v>1584</v>
      </c>
      <c r="B446" s="96">
        <v>5</v>
      </c>
      <c r="C446" s="97">
        <v>87771093</v>
      </c>
      <c r="D446" s="96" t="s">
        <v>237</v>
      </c>
      <c r="E446" s="116">
        <v>0.54339999999999999</v>
      </c>
      <c r="F446" s="98">
        <v>1.1770434233904109E-2</v>
      </c>
      <c r="G446" s="117">
        <v>2.016521198201835E-3</v>
      </c>
      <c r="H446" s="99">
        <v>5.8369999999999997</v>
      </c>
      <c r="I446" s="118">
        <v>5.318E-9</v>
      </c>
      <c r="J446" s="97">
        <v>518633</v>
      </c>
      <c r="K446" s="101" t="s">
        <v>1107</v>
      </c>
      <c r="L446" s="55" t="s">
        <v>235</v>
      </c>
      <c r="M446" s="97">
        <v>242965</v>
      </c>
      <c r="N446" s="875" t="s">
        <v>33541</v>
      </c>
      <c r="O446" s="92" t="s">
        <v>1585</v>
      </c>
      <c r="P446" s="51" t="s">
        <v>8</v>
      </c>
      <c r="Q446" s="51" t="s">
        <v>8</v>
      </c>
      <c r="R446" s="119" t="s">
        <v>8</v>
      </c>
      <c r="S446" s="367" t="s">
        <v>230</v>
      </c>
      <c r="T446" s="1387"/>
      <c r="U446" s="96">
        <v>66</v>
      </c>
      <c r="V446" s="97">
        <v>87520595</v>
      </c>
      <c r="W446" s="97">
        <v>87822672</v>
      </c>
      <c r="X446" s="618" t="s">
        <v>1584</v>
      </c>
      <c r="Y446" s="618" t="s">
        <v>1584</v>
      </c>
      <c r="Z446" s="100">
        <v>2.8200000000000002E-9</v>
      </c>
      <c r="AA446" s="1386"/>
      <c r="AB446" s="55" t="s">
        <v>230</v>
      </c>
      <c r="AC446" s="100">
        <v>2.8250000000000001E-9</v>
      </c>
      <c r="AE446" s="906">
        <v>1.2E-2</v>
      </c>
      <c r="AF446" s="906">
        <v>2E-3</v>
      </c>
      <c r="AG446" s="557">
        <v>2.0620100000000001E-7</v>
      </c>
    </row>
    <row r="447" spans="1:33" ht="26" x14ac:dyDescent="0.15">
      <c r="A447" s="51" t="s">
        <v>1586</v>
      </c>
      <c r="B447" s="96">
        <v>11</v>
      </c>
      <c r="C447" s="97">
        <v>27723334</v>
      </c>
      <c r="D447" s="96" t="s">
        <v>237</v>
      </c>
      <c r="E447" s="116">
        <v>0.26190000000000002</v>
      </c>
      <c r="F447" s="98">
        <v>1.4390273459765171E-2</v>
      </c>
      <c r="G447" s="117">
        <v>2.4674680143630264E-3</v>
      </c>
      <c r="H447" s="99">
        <v>5.8319999999999999</v>
      </c>
      <c r="I447" s="118">
        <v>5.4910000000000002E-9</v>
      </c>
      <c r="J447" s="97">
        <v>444598</v>
      </c>
      <c r="K447" s="101" t="s">
        <v>1281</v>
      </c>
      <c r="L447" s="55" t="s">
        <v>230</v>
      </c>
      <c r="M447" s="97">
        <v>-46894</v>
      </c>
      <c r="N447" s="875" t="s">
        <v>33542</v>
      </c>
      <c r="O447" s="51" t="s">
        <v>1587</v>
      </c>
      <c r="P447" s="51" t="s">
        <v>8</v>
      </c>
      <c r="Q447" s="51" t="s">
        <v>8</v>
      </c>
      <c r="R447" s="119" t="s">
        <v>8</v>
      </c>
      <c r="S447" s="367" t="s">
        <v>230</v>
      </c>
      <c r="T447" s="1387"/>
      <c r="U447" s="96">
        <v>128</v>
      </c>
      <c r="V447" s="97">
        <v>27541623</v>
      </c>
      <c r="W447" s="97">
        <v>27748493</v>
      </c>
      <c r="X447" s="618" t="s">
        <v>32902</v>
      </c>
      <c r="Y447" s="618" t="s">
        <v>1280</v>
      </c>
      <c r="Z447" s="100">
        <v>2.6700000000000002E-22</v>
      </c>
      <c r="AA447" s="1386"/>
      <c r="AB447" s="55" t="s">
        <v>235</v>
      </c>
      <c r="AC447" s="100" t="s">
        <v>172</v>
      </c>
      <c r="AE447" s="906">
        <v>0.01</v>
      </c>
      <c r="AF447" s="906">
        <v>3.0000000000000001E-3</v>
      </c>
      <c r="AG447" s="557">
        <v>1.3881899999999999E-4</v>
      </c>
    </row>
    <row r="448" spans="1:33" ht="39" x14ac:dyDescent="0.15">
      <c r="A448" s="51" t="s">
        <v>1588</v>
      </c>
      <c r="B448" s="96">
        <v>9</v>
      </c>
      <c r="C448" s="97">
        <v>38275772</v>
      </c>
      <c r="D448" s="96" t="s">
        <v>228</v>
      </c>
      <c r="E448" s="116">
        <v>0.83779999999999999</v>
      </c>
      <c r="F448" s="98">
        <v>-1.716322104833861E-2</v>
      </c>
      <c r="G448" s="117">
        <v>2.9429391372322719E-3</v>
      </c>
      <c r="H448" s="99">
        <v>-5.8319999999999999</v>
      </c>
      <c r="I448" s="118">
        <v>5.4910000000000002E-9</v>
      </c>
      <c r="J448" s="97">
        <v>444598</v>
      </c>
      <c r="K448" s="101" t="s">
        <v>1589</v>
      </c>
      <c r="L448" s="55" t="s">
        <v>235</v>
      </c>
      <c r="M448" s="97">
        <v>116889</v>
      </c>
      <c r="N448" s="875" t="s">
        <v>33543</v>
      </c>
      <c r="O448" s="51" t="s">
        <v>8</v>
      </c>
      <c r="P448" s="51" t="s">
        <v>8</v>
      </c>
      <c r="Q448" s="51" t="s">
        <v>8</v>
      </c>
      <c r="R448" s="51" t="s">
        <v>1590</v>
      </c>
      <c r="S448" s="367" t="s">
        <v>230</v>
      </c>
      <c r="T448" s="1387"/>
      <c r="U448" s="96">
        <v>108</v>
      </c>
      <c r="V448" s="97">
        <v>38253514</v>
      </c>
      <c r="W448" s="97">
        <v>38286883</v>
      </c>
      <c r="X448" s="618" t="s">
        <v>1588</v>
      </c>
      <c r="Y448" s="618" t="s">
        <v>1588</v>
      </c>
      <c r="Z448" s="100">
        <v>4.6200000000000002E-9</v>
      </c>
      <c r="AA448" s="1386"/>
      <c r="AB448" s="55" t="s">
        <v>230</v>
      </c>
      <c r="AC448" s="100">
        <v>4.6189999999999999E-9</v>
      </c>
      <c r="AE448" s="906">
        <v>-1.7999999999999999E-2</v>
      </c>
      <c r="AF448" s="906">
        <v>3.0000000000000001E-3</v>
      </c>
      <c r="AG448" s="557">
        <v>1.71291E-8</v>
      </c>
    </row>
    <row r="449" spans="1:33" ht="26" x14ac:dyDescent="0.15">
      <c r="A449" s="51" t="s">
        <v>1591</v>
      </c>
      <c r="B449" s="96">
        <v>13</v>
      </c>
      <c r="C449" s="97">
        <v>97101571</v>
      </c>
      <c r="D449" s="96" t="s">
        <v>237</v>
      </c>
      <c r="E449" s="116">
        <v>0.62070000000000003</v>
      </c>
      <c r="F449" s="98">
        <v>-1.2046104477695106E-2</v>
      </c>
      <c r="G449" s="117">
        <v>2.070133094637413E-3</v>
      </c>
      <c r="H449" s="99">
        <v>-5.819</v>
      </c>
      <c r="I449" s="118">
        <v>5.9099999999999997E-9</v>
      </c>
      <c r="J449" s="97">
        <v>518633</v>
      </c>
      <c r="K449" s="101" t="s">
        <v>1592</v>
      </c>
      <c r="L449" s="55" t="s">
        <v>230</v>
      </c>
      <c r="M449" s="97">
        <v>-358478</v>
      </c>
      <c r="N449" s="875" t="s">
        <v>33544</v>
      </c>
      <c r="O449" s="51" t="s">
        <v>8</v>
      </c>
      <c r="P449" s="51" t="s">
        <v>8</v>
      </c>
      <c r="Q449" s="51" t="s">
        <v>8</v>
      </c>
      <c r="R449" s="119" t="s">
        <v>8</v>
      </c>
      <c r="S449" s="367" t="s">
        <v>230</v>
      </c>
      <c r="T449" s="1387"/>
      <c r="U449" s="96">
        <v>149</v>
      </c>
      <c r="V449" s="97">
        <v>97064121</v>
      </c>
      <c r="W449" s="97">
        <v>97127181</v>
      </c>
      <c r="X449" s="618" t="s">
        <v>1591</v>
      </c>
      <c r="Y449" s="618" t="s">
        <v>1591</v>
      </c>
      <c r="Z449" s="100">
        <v>8.0800000000000002E-9</v>
      </c>
      <c r="AA449" s="1386"/>
      <c r="AB449" s="55" t="s">
        <v>230</v>
      </c>
      <c r="AC449" s="100">
        <v>8.0779999999999996E-9</v>
      </c>
      <c r="AE449" s="906">
        <v>-1.2E-2</v>
      </c>
      <c r="AF449" s="906">
        <v>2E-3</v>
      </c>
      <c r="AG449" s="557">
        <v>1.67068E-6</v>
      </c>
    </row>
    <row r="450" spans="1:33" ht="26" x14ac:dyDescent="0.15">
      <c r="A450" s="51" t="s">
        <v>1593</v>
      </c>
      <c r="B450" s="96">
        <v>2</v>
      </c>
      <c r="C450" s="97">
        <v>63878005</v>
      </c>
      <c r="D450" s="96" t="s">
        <v>237</v>
      </c>
      <c r="E450" s="116">
        <v>0.99760000000000004</v>
      </c>
      <c r="F450" s="98">
        <v>0.12901535437355194</v>
      </c>
      <c r="G450" s="117">
        <v>2.2171396180366374E-2</v>
      </c>
      <c r="H450" s="99">
        <v>5.819</v>
      </c>
      <c r="I450" s="118">
        <v>5.9259999999999996E-9</v>
      </c>
      <c r="J450" s="97">
        <v>444598</v>
      </c>
      <c r="K450" s="101" t="s">
        <v>1594</v>
      </c>
      <c r="L450" s="55" t="s">
        <v>235</v>
      </c>
      <c r="M450" s="97">
        <v>-62262</v>
      </c>
      <c r="N450" s="875" t="s">
        <v>33545</v>
      </c>
      <c r="O450" s="51" t="s">
        <v>8</v>
      </c>
      <c r="P450" s="51" t="s">
        <v>8</v>
      </c>
      <c r="Q450" s="51" t="s">
        <v>8</v>
      </c>
      <c r="R450" s="119" t="s">
        <v>8</v>
      </c>
      <c r="S450" s="367" t="s">
        <v>230</v>
      </c>
      <c r="T450" s="1387"/>
      <c r="U450" s="96">
        <v>25</v>
      </c>
      <c r="V450" s="97">
        <v>63235355</v>
      </c>
      <c r="W450" s="97">
        <v>64092819</v>
      </c>
      <c r="X450" s="618" t="s">
        <v>1593</v>
      </c>
      <c r="Y450" s="618" t="s">
        <v>172</v>
      </c>
      <c r="Z450" s="100" t="s">
        <v>172</v>
      </c>
      <c r="AA450" s="1386"/>
      <c r="AB450" s="55" t="s">
        <v>235</v>
      </c>
      <c r="AC450" s="100" t="s">
        <v>172</v>
      </c>
      <c r="AE450" s="906">
        <v>0.115</v>
      </c>
      <c r="AF450" s="906">
        <v>2.4E-2</v>
      </c>
      <c r="AG450" s="557">
        <v>1.4847500000000001E-6</v>
      </c>
    </row>
    <row r="451" spans="1:33" ht="26" x14ac:dyDescent="0.15">
      <c r="A451" s="51" t="s">
        <v>1595</v>
      </c>
      <c r="B451" s="96">
        <v>12</v>
      </c>
      <c r="C451" s="97">
        <v>114602860</v>
      </c>
      <c r="D451" s="96" t="s">
        <v>228</v>
      </c>
      <c r="E451" s="116">
        <v>0.1454</v>
      </c>
      <c r="F451" s="98">
        <v>-1.656122740296824E-2</v>
      </c>
      <c r="G451" s="117">
        <v>2.8494885414604679E-3</v>
      </c>
      <c r="H451" s="99">
        <v>-5.8120000000000003</v>
      </c>
      <c r="I451" s="118">
        <v>6.1740000000000004E-9</v>
      </c>
      <c r="J451" s="97">
        <v>518633</v>
      </c>
      <c r="K451" s="101" t="s">
        <v>1596</v>
      </c>
      <c r="L451" s="55" t="s">
        <v>235</v>
      </c>
      <c r="M451" s="97">
        <v>188875</v>
      </c>
      <c r="N451" s="875" t="s">
        <v>33546</v>
      </c>
      <c r="O451" s="51" t="s">
        <v>8</v>
      </c>
      <c r="P451" s="51" t="s">
        <v>8</v>
      </c>
      <c r="Q451" s="51" t="s">
        <v>8</v>
      </c>
      <c r="R451" s="119" t="s">
        <v>8</v>
      </c>
      <c r="S451" s="367" t="s">
        <v>230</v>
      </c>
      <c r="T451" s="1387"/>
      <c r="U451" s="96">
        <v>142</v>
      </c>
      <c r="V451" s="97">
        <v>114455843</v>
      </c>
      <c r="W451" s="97">
        <v>114607167</v>
      </c>
      <c r="X451" s="618" t="s">
        <v>1595</v>
      </c>
      <c r="Y451" s="618" t="s">
        <v>1595</v>
      </c>
      <c r="Z451" s="100">
        <v>1.4500000000000001E-8</v>
      </c>
      <c r="AA451" s="1386"/>
      <c r="AB451" s="55" t="s">
        <v>230</v>
      </c>
      <c r="AC451" s="100">
        <v>1.446E-8</v>
      </c>
      <c r="AE451" s="906">
        <v>-1.4999999999999999E-2</v>
      </c>
      <c r="AF451" s="906">
        <v>3.0000000000000001E-3</v>
      </c>
      <c r="AG451" s="557">
        <v>1.07033E-5</v>
      </c>
    </row>
    <row r="452" spans="1:33" ht="39" x14ac:dyDescent="0.15">
      <c r="A452" s="51" t="s">
        <v>1597</v>
      </c>
      <c r="B452" s="96">
        <v>1</v>
      </c>
      <c r="C452" s="97">
        <v>227515049</v>
      </c>
      <c r="D452" s="96" t="s">
        <v>237</v>
      </c>
      <c r="E452" s="116">
        <v>7.7700000000000005E-2</v>
      </c>
      <c r="F452" s="98">
        <v>2.1800180078662208E-2</v>
      </c>
      <c r="G452" s="117">
        <v>3.7521824576010688E-3</v>
      </c>
      <c r="H452" s="99">
        <v>5.81</v>
      </c>
      <c r="I452" s="118">
        <v>6.2430000000000001E-9</v>
      </c>
      <c r="J452" s="97">
        <v>518633</v>
      </c>
      <c r="K452" s="101" t="s">
        <v>1598</v>
      </c>
      <c r="L452" s="55" t="s">
        <v>235</v>
      </c>
      <c r="M452" s="97">
        <v>236171</v>
      </c>
      <c r="N452" s="875" t="s">
        <v>33547</v>
      </c>
      <c r="O452" s="51" t="s">
        <v>8</v>
      </c>
      <c r="P452" s="92" t="s">
        <v>1599</v>
      </c>
      <c r="Q452" s="92" t="s">
        <v>302</v>
      </c>
      <c r="R452" s="51" t="s">
        <v>1600</v>
      </c>
      <c r="S452" s="367" t="s">
        <v>230</v>
      </c>
      <c r="T452" s="1387"/>
      <c r="U452" s="96">
        <v>19</v>
      </c>
      <c r="V452" s="97">
        <v>227220437</v>
      </c>
      <c r="W452" s="97">
        <v>227618836</v>
      </c>
      <c r="X452" s="618" t="s">
        <v>1597</v>
      </c>
      <c r="Y452" s="618" t="s">
        <v>1597</v>
      </c>
      <c r="Z452" s="100">
        <v>6.2499999999999997E-9</v>
      </c>
      <c r="AA452" s="1386"/>
      <c r="AB452" s="55" t="s">
        <v>230</v>
      </c>
      <c r="AC452" s="100">
        <v>6.2540000000000001E-9</v>
      </c>
      <c r="AE452" s="906">
        <v>2.3E-2</v>
      </c>
      <c r="AF452" s="906">
        <v>4.0000000000000001E-3</v>
      </c>
      <c r="AG452" s="557">
        <v>4.8657799999999995E-7</v>
      </c>
    </row>
    <row r="453" spans="1:33" ht="39" x14ac:dyDescent="0.15">
      <c r="A453" s="51" t="s">
        <v>1601</v>
      </c>
      <c r="B453" s="96">
        <v>11</v>
      </c>
      <c r="C453" s="97">
        <v>85931325</v>
      </c>
      <c r="D453" s="96" t="s">
        <v>228</v>
      </c>
      <c r="E453" s="116">
        <v>0.21160000000000001</v>
      </c>
      <c r="F453" s="98">
        <v>-1.5413395225645389E-2</v>
      </c>
      <c r="G453" s="117">
        <v>2.6561080864458712E-3</v>
      </c>
      <c r="H453" s="99">
        <v>-5.8029999999999999</v>
      </c>
      <c r="I453" s="118">
        <v>6.5050000000000002E-9</v>
      </c>
      <c r="J453" s="97">
        <v>444598</v>
      </c>
      <c r="K453" s="101" t="s">
        <v>1602</v>
      </c>
      <c r="L453" s="55" t="s">
        <v>235</v>
      </c>
      <c r="M453" s="97">
        <v>24261</v>
      </c>
      <c r="N453" s="875" t="s">
        <v>33548</v>
      </c>
      <c r="O453" s="51" t="s">
        <v>8</v>
      </c>
      <c r="P453" s="51" t="s">
        <v>8</v>
      </c>
      <c r="Q453" s="51" t="s">
        <v>8</v>
      </c>
      <c r="R453" s="119" t="s">
        <v>8</v>
      </c>
      <c r="S453" s="367" t="s">
        <v>230</v>
      </c>
      <c r="T453" s="1387"/>
      <c r="U453" s="96">
        <v>133</v>
      </c>
      <c r="V453" s="97">
        <v>85927213</v>
      </c>
      <c r="W453" s="97">
        <v>86064757</v>
      </c>
      <c r="X453" s="618" t="s">
        <v>1601</v>
      </c>
      <c r="Y453" s="618" t="s">
        <v>1601</v>
      </c>
      <c r="Z453" s="100">
        <v>6.5199999999999998E-9</v>
      </c>
      <c r="AA453" s="1386"/>
      <c r="AB453" s="55" t="s">
        <v>230</v>
      </c>
      <c r="AC453" s="100">
        <v>6.5229999999999999E-9</v>
      </c>
      <c r="AE453" s="906">
        <v>-2.7E-2</v>
      </c>
      <c r="AF453" s="906">
        <v>5.0000000000000001E-3</v>
      </c>
      <c r="AG453" s="557">
        <v>2.48309E-9</v>
      </c>
    </row>
    <row r="454" spans="1:33" ht="26" x14ac:dyDescent="0.15">
      <c r="A454" s="51" t="s">
        <v>1603</v>
      </c>
      <c r="B454" s="96">
        <v>11</v>
      </c>
      <c r="C454" s="97">
        <v>20129311</v>
      </c>
      <c r="D454" s="96" t="s">
        <v>237</v>
      </c>
      <c r="E454" s="116">
        <v>7.22E-2</v>
      </c>
      <c r="F454" s="98">
        <v>-2.4323925871699029E-2</v>
      </c>
      <c r="G454" s="117">
        <v>4.1916122474063462E-3</v>
      </c>
      <c r="H454" s="99">
        <v>-5.8029999999999999</v>
      </c>
      <c r="I454" s="118">
        <v>6.5050000000000002E-9</v>
      </c>
      <c r="J454" s="97">
        <v>444598</v>
      </c>
      <c r="K454" s="101" t="s">
        <v>18215</v>
      </c>
      <c r="L454" s="55" t="s">
        <v>235</v>
      </c>
      <c r="M454" s="97">
        <v>48449</v>
      </c>
      <c r="N454" s="875" t="s">
        <v>33549</v>
      </c>
      <c r="O454" s="51" t="s">
        <v>8</v>
      </c>
      <c r="P454" s="51" t="s">
        <v>8</v>
      </c>
      <c r="Q454" s="51" t="s">
        <v>8</v>
      </c>
      <c r="R454" s="119" t="s">
        <v>8</v>
      </c>
      <c r="S454" s="367" t="s">
        <v>230</v>
      </c>
      <c r="T454" s="1387"/>
      <c r="U454" s="96">
        <v>127</v>
      </c>
      <c r="V454" s="97">
        <v>20129311</v>
      </c>
      <c r="W454" s="97">
        <v>20129311</v>
      </c>
      <c r="X454" s="618" t="s">
        <v>1603</v>
      </c>
      <c r="Y454" s="618" t="s">
        <v>1603</v>
      </c>
      <c r="Z454" s="100">
        <v>3.3700000000000001E-9</v>
      </c>
      <c r="AA454" s="1386"/>
      <c r="AB454" s="55" t="s">
        <v>230</v>
      </c>
      <c r="AC454" s="100">
        <v>3.371E-9</v>
      </c>
      <c r="AE454" s="906">
        <v>-1.4999999999999999E-2</v>
      </c>
      <c r="AF454" s="906">
        <v>3.0000000000000001E-3</v>
      </c>
      <c r="AG454" s="557">
        <v>2.2985799999999999E-7</v>
      </c>
    </row>
    <row r="455" spans="1:33" ht="26" x14ac:dyDescent="0.15">
      <c r="A455" s="51" t="s">
        <v>1605</v>
      </c>
      <c r="B455" s="96">
        <v>16</v>
      </c>
      <c r="C455" s="97">
        <v>72951627</v>
      </c>
      <c r="D455" s="96" t="s">
        <v>237</v>
      </c>
      <c r="E455" s="116">
        <v>0.76339999999999997</v>
      </c>
      <c r="F455" s="98">
        <v>1.3715122312081614E-2</v>
      </c>
      <c r="G455" s="117">
        <v>2.3634537846082397E-3</v>
      </c>
      <c r="H455" s="99">
        <v>5.8029999999999999</v>
      </c>
      <c r="I455" s="118">
        <v>6.5119999999999998E-9</v>
      </c>
      <c r="J455" s="97">
        <v>518633</v>
      </c>
      <c r="K455" s="101" t="s">
        <v>1606</v>
      </c>
      <c r="L455" s="55" t="s">
        <v>230</v>
      </c>
      <c r="M455" s="97">
        <v>-134843</v>
      </c>
      <c r="N455" s="875" t="s">
        <v>33550</v>
      </c>
      <c r="O455" s="92" t="s">
        <v>1607</v>
      </c>
      <c r="P455" s="51" t="s">
        <v>8</v>
      </c>
      <c r="Q455" s="51" t="s">
        <v>8</v>
      </c>
      <c r="R455" s="51" t="s">
        <v>446</v>
      </c>
      <c r="S455" s="367" t="s">
        <v>230</v>
      </c>
      <c r="T455" s="1387"/>
      <c r="U455" s="96">
        <v>164</v>
      </c>
      <c r="V455" s="97">
        <v>72936570</v>
      </c>
      <c r="W455" s="97">
        <v>72979403</v>
      </c>
      <c r="X455" s="618" t="s">
        <v>1605</v>
      </c>
      <c r="Y455" s="618" t="s">
        <v>1605</v>
      </c>
      <c r="Z455" s="100">
        <v>6.5700000000000003E-9</v>
      </c>
      <c r="AA455" s="1386"/>
      <c r="AB455" s="55" t="s">
        <v>230</v>
      </c>
      <c r="AC455" s="100">
        <v>6.5720000000000001E-9</v>
      </c>
      <c r="AE455" s="906">
        <v>1.2999999999999999E-2</v>
      </c>
      <c r="AF455" s="906">
        <v>3.0000000000000001E-3</v>
      </c>
      <c r="AG455" s="557">
        <v>1.9555499999999999E-6</v>
      </c>
    </row>
    <row r="456" spans="1:33" ht="26" x14ac:dyDescent="0.15">
      <c r="A456" s="51" t="s">
        <v>1608</v>
      </c>
      <c r="B456" s="96">
        <v>9</v>
      </c>
      <c r="C456" s="97">
        <v>122061948</v>
      </c>
      <c r="D456" s="96" t="s">
        <v>228</v>
      </c>
      <c r="E456" s="116">
        <v>0.45169999999999999</v>
      </c>
      <c r="F456" s="98">
        <v>-1.2634879142993646E-2</v>
      </c>
      <c r="G456" s="117">
        <v>2.1799308390258189E-3</v>
      </c>
      <c r="H456" s="99">
        <v>-5.7960000000000003</v>
      </c>
      <c r="I456" s="118">
        <v>6.7940000000000003E-9</v>
      </c>
      <c r="J456" s="97">
        <v>444598</v>
      </c>
      <c r="K456" s="101" t="s">
        <v>1609</v>
      </c>
      <c r="L456" s="55" t="s">
        <v>230</v>
      </c>
      <c r="M456" s="97">
        <v>-133041</v>
      </c>
      <c r="N456" s="875" t="s">
        <v>33551</v>
      </c>
      <c r="O456" s="51" t="s">
        <v>8</v>
      </c>
      <c r="P456" s="51" t="s">
        <v>1610</v>
      </c>
      <c r="Q456" s="51" t="s">
        <v>233</v>
      </c>
      <c r="R456" s="119" t="s">
        <v>8</v>
      </c>
      <c r="S456" s="367" t="s">
        <v>230</v>
      </c>
      <c r="T456" s="1387"/>
      <c r="U456" s="96">
        <v>112</v>
      </c>
      <c r="V456" s="97">
        <v>122039576</v>
      </c>
      <c r="W456" s="97">
        <v>122116963</v>
      </c>
      <c r="X456" s="618" t="s">
        <v>1608</v>
      </c>
      <c r="Y456" s="618" t="s">
        <v>1608</v>
      </c>
      <c r="Z456" s="100">
        <v>7.0299999999999999E-9</v>
      </c>
      <c r="AA456" s="1386"/>
      <c r="AB456" s="55" t="s">
        <v>230</v>
      </c>
      <c r="AC456" s="100">
        <v>7.0289999999999996E-9</v>
      </c>
      <c r="AE456" s="906">
        <v>-0.01</v>
      </c>
      <c r="AF456" s="906">
        <v>2E-3</v>
      </c>
      <c r="AG456" s="557">
        <v>2.80544E-5</v>
      </c>
    </row>
    <row r="457" spans="1:33" ht="26" x14ac:dyDescent="0.15">
      <c r="A457" s="51" t="s">
        <v>1611</v>
      </c>
      <c r="B457" s="96">
        <v>2</v>
      </c>
      <c r="C457" s="97">
        <v>137615688</v>
      </c>
      <c r="D457" s="96" t="s">
        <v>237</v>
      </c>
      <c r="E457" s="116">
        <v>0.7601</v>
      </c>
      <c r="F457" s="98">
        <v>-1.3628829643836344E-2</v>
      </c>
      <c r="G457" s="117">
        <v>2.3522315574450027E-3</v>
      </c>
      <c r="H457" s="99">
        <v>-5.7939999999999996</v>
      </c>
      <c r="I457" s="118">
        <v>6.8640000000000003E-9</v>
      </c>
      <c r="J457" s="97">
        <v>518633</v>
      </c>
      <c r="K457" s="101" t="s">
        <v>1612</v>
      </c>
      <c r="L457" s="55" t="s">
        <v>235</v>
      </c>
      <c r="M457" s="97">
        <v>24030</v>
      </c>
      <c r="N457" s="875" t="s">
        <v>33552</v>
      </c>
      <c r="O457" s="51" t="s">
        <v>1613</v>
      </c>
      <c r="P457" s="51" t="s">
        <v>1614</v>
      </c>
      <c r="Q457" s="51" t="s">
        <v>233</v>
      </c>
      <c r="R457" s="51" t="s">
        <v>1615</v>
      </c>
      <c r="S457" s="367" t="s">
        <v>230</v>
      </c>
      <c r="T457" s="1387"/>
      <c r="U457" s="96">
        <v>31</v>
      </c>
      <c r="V457" s="97">
        <v>137103061</v>
      </c>
      <c r="W457" s="97">
        <v>137678467</v>
      </c>
      <c r="X457" s="618" t="s">
        <v>32890</v>
      </c>
      <c r="Y457" s="618" t="s">
        <v>1650</v>
      </c>
      <c r="Z457" s="100">
        <v>5.3300000000000004E-9</v>
      </c>
      <c r="AA457" s="1386"/>
      <c r="AB457" s="55" t="s">
        <v>235</v>
      </c>
      <c r="AC457" s="100" t="s">
        <v>172</v>
      </c>
      <c r="AE457" s="906">
        <v>-7.0000000000000001E-3</v>
      </c>
      <c r="AF457" s="906">
        <v>3.0000000000000001E-3</v>
      </c>
      <c r="AG457" s="557">
        <v>9.6332999999999992E-3</v>
      </c>
    </row>
    <row r="458" spans="1:33" ht="26" x14ac:dyDescent="0.15">
      <c r="A458" s="51" t="s">
        <v>1616</v>
      </c>
      <c r="B458" s="96">
        <v>9</v>
      </c>
      <c r="C458" s="97">
        <v>10981069</v>
      </c>
      <c r="D458" s="96" t="s">
        <v>237</v>
      </c>
      <c r="E458" s="116">
        <v>0.58799999999999997</v>
      </c>
      <c r="F458" s="98">
        <v>-1.2759779281619307E-2</v>
      </c>
      <c r="G458" s="117">
        <v>2.204142214824548E-3</v>
      </c>
      <c r="H458" s="99">
        <v>-5.7889999999999997</v>
      </c>
      <c r="I458" s="118">
        <v>7.0829999999999996E-9</v>
      </c>
      <c r="J458" s="97">
        <v>444598</v>
      </c>
      <c r="K458" s="101" t="s">
        <v>1450</v>
      </c>
      <c r="L458" s="55" t="s">
        <v>235</v>
      </c>
      <c r="M458" s="97">
        <v>1712316</v>
      </c>
      <c r="N458" s="875" t="s">
        <v>33499</v>
      </c>
      <c r="O458" s="51" t="s">
        <v>1617</v>
      </c>
      <c r="P458" s="51" t="s">
        <v>1618</v>
      </c>
      <c r="Q458" s="51" t="s">
        <v>233</v>
      </c>
      <c r="R458" s="119" t="s">
        <v>8</v>
      </c>
      <c r="S458" s="367" t="s">
        <v>230</v>
      </c>
      <c r="T458" s="1387"/>
      <c r="U458" s="96">
        <v>106</v>
      </c>
      <c r="V458" s="97">
        <v>10963411</v>
      </c>
      <c r="W458" s="97">
        <v>11254070</v>
      </c>
      <c r="X458" s="618" t="s">
        <v>32899</v>
      </c>
      <c r="Y458" s="618" t="s">
        <v>1449</v>
      </c>
      <c r="Z458" s="100">
        <v>1.2E-9</v>
      </c>
      <c r="AA458" s="1386"/>
      <c r="AB458" s="55" t="s">
        <v>235</v>
      </c>
      <c r="AC458" s="100" t="s">
        <v>172</v>
      </c>
      <c r="AE458" s="906">
        <v>-8.9999999999999993E-3</v>
      </c>
      <c r="AF458" s="906">
        <v>2E-3</v>
      </c>
      <c r="AG458" s="557">
        <v>9.0716499999999998E-5</v>
      </c>
    </row>
    <row r="459" spans="1:33" s="695" customFormat="1" ht="39" x14ac:dyDescent="0.2">
      <c r="A459" s="51" t="s">
        <v>1619</v>
      </c>
      <c r="B459" s="96">
        <v>18</v>
      </c>
      <c r="C459" s="97">
        <v>42669425</v>
      </c>
      <c r="D459" s="96" t="s">
        <v>265</v>
      </c>
      <c r="E459" s="116">
        <v>0.75139999999999996</v>
      </c>
      <c r="F459" s="98">
        <v>1.3449244449038351E-2</v>
      </c>
      <c r="G459" s="117">
        <v>2.3240443146774412E-3</v>
      </c>
      <c r="H459" s="99">
        <v>5.7869999999999999</v>
      </c>
      <c r="I459" s="118">
        <v>7.1680000000000001E-9</v>
      </c>
      <c r="J459" s="97">
        <v>518633</v>
      </c>
      <c r="K459" s="101" t="s">
        <v>1620</v>
      </c>
      <c r="L459" s="55" t="s">
        <v>235</v>
      </c>
      <c r="M459" s="97">
        <v>123522</v>
      </c>
      <c r="N459" s="875" t="s">
        <v>33553</v>
      </c>
      <c r="O459" s="51" t="s">
        <v>8</v>
      </c>
      <c r="P459" s="51" t="s">
        <v>8</v>
      </c>
      <c r="Q459" s="51" t="s">
        <v>8</v>
      </c>
      <c r="R459" s="119" t="s">
        <v>8</v>
      </c>
      <c r="S459" s="367" t="s">
        <v>230</v>
      </c>
      <c r="T459" s="1387"/>
      <c r="U459" s="283">
        <v>172</v>
      </c>
      <c r="V459" s="653">
        <v>42669425</v>
      </c>
      <c r="W459" s="653">
        <v>42735629</v>
      </c>
      <c r="X459" s="618" t="s">
        <v>1619</v>
      </c>
      <c r="Y459" s="618" t="s">
        <v>1619</v>
      </c>
      <c r="Z459" s="654">
        <v>7.2799999999999997E-9</v>
      </c>
      <c r="AA459" s="1386"/>
      <c r="AB459" s="618" t="s">
        <v>230</v>
      </c>
      <c r="AC459" s="654">
        <v>7.2820000000000003E-9</v>
      </c>
      <c r="AD459" s="647"/>
      <c r="AE459" s="645">
        <v>1.2E-2</v>
      </c>
      <c r="AF459" s="645">
        <v>3.0000000000000001E-3</v>
      </c>
      <c r="AG459" s="647">
        <v>4.4292199999999996E-6</v>
      </c>
    </row>
    <row r="460" spans="1:33" ht="26" x14ac:dyDescent="0.15">
      <c r="A460" s="51" t="s">
        <v>1621</v>
      </c>
      <c r="B460" s="96">
        <v>10</v>
      </c>
      <c r="C460" s="97">
        <v>56700597</v>
      </c>
      <c r="D460" s="96" t="s">
        <v>228</v>
      </c>
      <c r="E460" s="116">
        <v>0.49230000000000002</v>
      </c>
      <c r="F460" s="98">
        <v>-1.1598814967432499E-2</v>
      </c>
      <c r="G460" s="117">
        <v>2.0091486172583578E-3</v>
      </c>
      <c r="H460" s="99">
        <v>-5.7729999999999997</v>
      </c>
      <c r="I460" s="118">
        <v>7.7970000000000003E-9</v>
      </c>
      <c r="J460" s="97">
        <v>518633</v>
      </c>
      <c r="K460" s="101" t="s">
        <v>1622</v>
      </c>
      <c r="L460" s="55" t="s">
        <v>235</v>
      </c>
      <c r="M460" s="97">
        <v>658153</v>
      </c>
      <c r="N460" s="875" t="s">
        <v>33554</v>
      </c>
      <c r="O460" s="51" t="s">
        <v>8</v>
      </c>
      <c r="P460" s="51" t="s">
        <v>1623</v>
      </c>
      <c r="Q460" s="51" t="s">
        <v>233</v>
      </c>
      <c r="R460" s="119" t="s">
        <v>8</v>
      </c>
      <c r="S460" s="367" t="s">
        <v>230</v>
      </c>
      <c r="T460" s="1387"/>
      <c r="U460" s="96">
        <v>118</v>
      </c>
      <c r="V460" s="97">
        <v>56630610</v>
      </c>
      <c r="W460" s="97">
        <v>56708837</v>
      </c>
      <c r="X460" s="618" t="s">
        <v>1621</v>
      </c>
      <c r="Y460" s="618" t="s">
        <v>1621</v>
      </c>
      <c r="Z460" s="100">
        <v>6.6000000000000004E-9</v>
      </c>
      <c r="AA460" s="1386"/>
      <c r="AB460" s="55" t="s">
        <v>230</v>
      </c>
      <c r="AC460" s="100">
        <v>6.6020000000000002E-9</v>
      </c>
      <c r="AE460" s="906">
        <v>-1.0999999999999999E-2</v>
      </c>
      <c r="AF460" s="906">
        <v>2E-3</v>
      </c>
      <c r="AG460" s="557">
        <v>2.1814599999999999E-6</v>
      </c>
    </row>
    <row r="461" spans="1:33" ht="26" x14ac:dyDescent="0.15">
      <c r="A461" s="51" t="s">
        <v>1624</v>
      </c>
      <c r="B461" s="96">
        <v>21</v>
      </c>
      <c r="C461" s="97">
        <v>40663255</v>
      </c>
      <c r="D461" s="96" t="s">
        <v>228</v>
      </c>
      <c r="E461" s="116">
        <v>0.87129999999999996</v>
      </c>
      <c r="F461" s="98">
        <v>-1.8702743190379758E-2</v>
      </c>
      <c r="G461" s="117">
        <v>3.2396922207482692E-3</v>
      </c>
      <c r="H461" s="99">
        <v>-5.7729999999999997</v>
      </c>
      <c r="I461" s="118">
        <v>7.8039999999999999E-9</v>
      </c>
      <c r="J461" s="97">
        <v>444598</v>
      </c>
      <c r="K461" s="101" t="s">
        <v>3897</v>
      </c>
      <c r="L461" s="55" t="s">
        <v>235</v>
      </c>
      <c r="M461" s="97">
        <v>50986</v>
      </c>
      <c r="N461" s="875" t="s">
        <v>33555</v>
      </c>
      <c r="O461" s="51" t="s">
        <v>8</v>
      </c>
      <c r="P461" s="51" t="s">
        <v>8</v>
      </c>
      <c r="Q461" s="51" t="s">
        <v>8</v>
      </c>
      <c r="R461" s="119" t="s">
        <v>8</v>
      </c>
      <c r="S461" s="367" t="s">
        <v>230</v>
      </c>
      <c r="T461" s="1387"/>
      <c r="U461" s="96">
        <v>182</v>
      </c>
      <c r="V461" s="97">
        <v>40555561</v>
      </c>
      <c r="W461" s="97">
        <v>40719027</v>
      </c>
      <c r="X461" s="618" t="s">
        <v>1624</v>
      </c>
      <c r="Y461" s="618" t="s">
        <v>1624</v>
      </c>
      <c r="Z461" s="100">
        <v>7.8000000000000004E-9</v>
      </c>
      <c r="AA461" s="1386"/>
      <c r="AB461" s="55" t="s">
        <v>230</v>
      </c>
      <c r="AC461" s="100">
        <v>7.7970000000000003E-9</v>
      </c>
      <c r="AE461" s="906">
        <v>-1.7999999999999999E-2</v>
      </c>
      <c r="AF461" s="906">
        <v>3.0000000000000001E-3</v>
      </c>
      <c r="AG461" s="557">
        <v>1.2597300000000001E-7</v>
      </c>
    </row>
    <row r="462" spans="1:33" ht="26" x14ac:dyDescent="0.15">
      <c r="A462" s="51" t="s">
        <v>1626</v>
      </c>
      <c r="B462" s="96">
        <v>3</v>
      </c>
      <c r="C462" s="97">
        <v>50247824</v>
      </c>
      <c r="D462" s="96" t="s">
        <v>228</v>
      </c>
      <c r="E462" s="116">
        <v>0.33439999999999998</v>
      </c>
      <c r="F462" s="98">
        <v>1.228049925476077E-2</v>
      </c>
      <c r="G462" s="117">
        <v>2.1290740732941697E-3</v>
      </c>
      <c r="H462" s="99">
        <v>5.7679999999999998</v>
      </c>
      <c r="I462" s="118">
        <v>8.0130000000000003E-9</v>
      </c>
      <c r="J462" s="97">
        <v>518633</v>
      </c>
      <c r="K462" s="101" t="s">
        <v>1627</v>
      </c>
      <c r="L462" s="55" t="s">
        <v>230</v>
      </c>
      <c r="M462" s="97">
        <v>-5132</v>
      </c>
      <c r="N462" s="875" t="s">
        <v>33556</v>
      </c>
      <c r="O462" s="51" t="s">
        <v>1628</v>
      </c>
      <c r="P462" s="51" t="s">
        <v>8</v>
      </c>
      <c r="Q462" s="51" t="s">
        <v>8</v>
      </c>
      <c r="R462" s="119" t="s">
        <v>8</v>
      </c>
      <c r="S462" s="367" t="s">
        <v>230</v>
      </c>
      <c r="T462" s="1387"/>
      <c r="U462" s="96">
        <v>44</v>
      </c>
      <c r="V462" s="97">
        <v>50187596</v>
      </c>
      <c r="W462" s="97">
        <v>50250837</v>
      </c>
      <c r="X462" s="618" t="s">
        <v>1626</v>
      </c>
      <c r="Y462" s="618" t="s">
        <v>1626</v>
      </c>
      <c r="Z462" s="100">
        <v>6.4300000000000003E-9</v>
      </c>
      <c r="AA462" s="1386"/>
      <c r="AB462" s="55" t="s">
        <v>230</v>
      </c>
      <c r="AC462" s="100">
        <v>6.4309999999999998E-9</v>
      </c>
      <c r="AE462" s="906">
        <v>1.2E-2</v>
      </c>
      <c r="AF462" s="906">
        <v>2E-3</v>
      </c>
      <c r="AG462" s="557">
        <v>2.44907E-6</v>
      </c>
    </row>
    <row r="463" spans="1:33" ht="26" x14ac:dyDescent="0.15">
      <c r="A463" s="51" t="s">
        <v>1629</v>
      </c>
      <c r="B463" s="96">
        <v>1</v>
      </c>
      <c r="C463" s="97">
        <v>210359333</v>
      </c>
      <c r="D463" s="96" t="s">
        <v>228</v>
      </c>
      <c r="E463" s="116">
        <v>0.79659999999999997</v>
      </c>
      <c r="F463" s="98">
        <v>1.5542869821190372E-2</v>
      </c>
      <c r="G463" s="117">
        <v>2.6951395563014342E-3</v>
      </c>
      <c r="H463" s="99">
        <v>5.7670000000000003</v>
      </c>
      <c r="I463" s="118">
        <v>8.0920000000000006E-9</v>
      </c>
      <c r="J463" s="97">
        <v>444598</v>
      </c>
      <c r="K463" s="101" t="s">
        <v>1630</v>
      </c>
      <c r="L463" s="55" t="s">
        <v>235</v>
      </c>
      <c r="M463" s="97">
        <v>46862</v>
      </c>
      <c r="N463" s="875" t="s">
        <v>33557</v>
      </c>
      <c r="O463" s="51" t="s">
        <v>8</v>
      </c>
      <c r="P463" s="51" t="s">
        <v>8</v>
      </c>
      <c r="Q463" s="51" t="s">
        <v>8</v>
      </c>
      <c r="R463" s="119" t="s">
        <v>8</v>
      </c>
      <c r="S463" s="367" t="s">
        <v>230</v>
      </c>
      <c r="T463" s="1387"/>
      <c r="U463" s="96">
        <v>17</v>
      </c>
      <c r="V463" s="97">
        <v>210176170</v>
      </c>
      <c r="W463" s="97">
        <v>210423414</v>
      </c>
      <c r="X463" s="618" t="s">
        <v>1629</v>
      </c>
      <c r="Y463" s="618" t="s">
        <v>1629</v>
      </c>
      <c r="Z463" s="100">
        <v>1.16E-8</v>
      </c>
      <c r="AA463" s="1386"/>
      <c r="AB463" s="55" t="s">
        <v>230</v>
      </c>
      <c r="AC463" s="100">
        <v>1.1609999999999999E-8</v>
      </c>
      <c r="AE463" s="906">
        <v>1.4999999999999999E-2</v>
      </c>
      <c r="AF463" s="906">
        <v>3.0000000000000001E-3</v>
      </c>
      <c r="AG463" s="557">
        <v>1.74748E-7</v>
      </c>
    </row>
    <row r="464" spans="1:33" ht="26" x14ac:dyDescent="0.15">
      <c r="A464" s="51" t="s">
        <v>1631</v>
      </c>
      <c r="B464" s="96">
        <v>11</v>
      </c>
      <c r="C464" s="97">
        <v>132385438</v>
      </c>
      <c r="D464" s="96" t="s">
        <v>237</v>
      </c>
      <c r="E464" s="116">
        <v>0.76559999999999995</v>
      </c>
      <c r="F464" s="98">
        <v>-1.3640967379541001E-2</v>
      </c>
      <c r="G464" s="117">
        <v>2.371105054674257E-3</v>
      </c>
      <c r="H464" s="99">
        <v>-5.7530000000000001</v>
      </c>
      <c r="I464" s="118">
        <v>8.7679999999999995E-9</v>
      </c>
      <c r="J464" s="97">
        <v>518633</v>
      </c>
      <c r="K464" s="101" t="s">
        <v>1558</v>
      </c>
      <c r="L464" s="55" t="s">
        <v>230</v>
      </c>
      <c r="M464" s="97">
        <v>-100563</v>
      </c>
      <c r="N464" s="875" t="s">
        <v>33558</v>
      </c>
      <c r="O464" s="51" t="s">
        <v>8</v>
      </c>
      <c r="P464" s="51" t="s">
        <v>8</v>
      </c>
      <c r="Q464" s="51" t="s">
        <v>8</v>
      </c>
      <c r="R464" s="119" t="s">
        <v>8</v>
      </c>
      <c r="S464" s="367" t="s">
        <v>230</v>
      </c>
      <c r="T464" s="1387"/>
      <c r="U464" s="96">
        <v>136</v>
      </c>
      <c r="V464" s="97">
        <v>132054791</v>
      </c>
      <c r="W464" s="97">
        <v>132386285</v>
      </c>
      <c r="X464" s="618" t="s">
        <v>32904</v>
      </c>
      <c r="Y464" s="618" t="s">
        <v>1320</v>
      </c>
      <c r="Z464" s="100">
        <v>2.0699999999999999E-12</v>
      </c>
      <c r="AA464" s="1386"/>
      <c r="AB464" s="55" t="s">
        <v>235</v>
      </c>
      <c r="AC464" s="100" t="s">
        <v>172</v>
      </c>
      <c r="AE464" s="906">
        <v>-7.0000000000000001E-3</v>
      </c>
      <c r="AF464" s="906">
        <v>3.0000000000000001E-3</v>
      </c>
      <c r="AG464" s="557">
        <v>1.03845E-2</v>
      </c>
    </row>
    <row r="465" spans="1:33" ht="26" x14ac:dyDescent="0.15">
      <c r="A465" s="51" t="s">
        <v>1632</v>
      </c>
      <c r="B465" s="96">
        <v>5</v>
      </c>
      <c r="C465" s="97">
        <v>107352079</v>
      </c>
      <c r="D465" s="96" t="s">
        <v>237</v>
      </c>
      <c r="E465" s="116">
        <v>0.32979999999999998</v>
      </c>
      <c r="F465" s="98">
        <v>-1.2248558105699857E-2</v>
      </c>
      <c r="G465" s="117">
        <v>2.1365006289377039E-3</v>
      </c>
      <c r="H465" s="99">
        <v>-5.7329999999999997</v>
      </c>
      <c r="I465" s="118">
        <v>9.8519999999999995E-9</v>
      </c>
      <c r="J465" s="97">
        <v>518633</v>
      </c>
      <c r="K465" s="101" t="s">
        <v>1633</v>
      </c>
      <c r="L465" s="55" t="s">
        <v>230</v>
      </c>
      <c r="M465" s="97">
        <v>-157345</v>
      </c>
      <c r="N465" s="875" t="s">
        <v>33559</v>
      </c>
      <c r="O465" s="51" t="s">
        <v>8</v>
      </c>
      <c r="P465" s="51" t="s">
        <v>1634</v>
      </c>
      <c r="Q465" s="51" t="s">
        <v>233</v>
      </c>
      <c r="R465" s="119" t="s">
        <v>8</v>
      </c>
      <c r="S465" s="367" t="s">
        <v>230</v>
      </c>
      <c r="T465" s="1387"/>
      <c r="U465" s="96">
        <v>70</v>
      </c>
      <c r="V465" s="97">
        <v>107316915</v>
      </c>
      <c r="W465" s="97">
        <v>107684324</v>
      </c>
      <c r="X465" s="618" t="s">
        <v>1632</v>
      </c>
      <c r="Y465" s="618" t="s">
        <v>1632</v>
      </c>
      <c r="Z465" s="100">
        <v>3.32E-8</v>
      </c>
      <c r="AA465" s="1386"/>
      <c r="AB465" s="55" t="s">
        <v>230</v>
      </c>
      <c r="AC465" s="100">
        <v>3.316E-8</v>
      </c>
      <c r="AE465" s="906">
        <v>-1.0999999999999999E-2</v>
      </c>
      <c r="AF465" s="906">
        <v>2E-3</v>
      </c>
      <c r="AG465" s="557">
        <v>3.8517400000000002E-6</v>
      </c>
    </row>
    <row r="466" spans="1:33" ht="26" x14ac:dyDescent="0.15">
      <c r="A466" s="51" t="s">
        <v>1635</v>
      </c>
      <c r="B466" s="96">
        <v>3</v>
      </c>
      <c r="C466" s="97">
        <v>5723818</v>
      </c>
      <c r="D466" s="96" t="s">
        <v>228</v>
      </c>
      <c r="E466" s="116">
        <v>0.48130000000000001</v>
      </c>
      <c r="F466" s="98">
        <v>1.244346232275889E-2</v>
      </c>
      <c r="G466" s="117">
        <v>2.1712549856497802E-3</v>
      </c>
      <c r="H466" s="99">
        <v>5.7309999999999999</v>
      </c>
      <c r="I466" s="118">
        <v>9.9599999999999995E-9</v>
      </c>
      <c r="J466" s="97">
        <v>444598</v>
      </c>
      <c r="K466" s="101" t="s">
        <v>1636</v>
      </c>
      <c r="L466" s="55" t="s">
        <v>235</v>
      </c>
      <c r="M466" s="97">
        <v>-494459</v>
      </c>
      <c r="N466" s="875" t="s">
        <v>33560</v>
      </c>
      <c r="O466" s="51" t="s">
        <v>8</v>
      </c>
      <c r="P466" s="51" t="s">
        <v>8</v>
      </c>
      <c r="Q466" s="51" t="s">
        <v>8</v>
      </c>
      <c r="R466" s="119" t="s">
        <v>8</v>
      </c>
      <c r="S466" s="367" t="s">
        <v>230</v>
      </c>
      <c r="T466" s="1387"/>
      <c r="U466" s="96">
        <v>41</v>
      </c>
      <c r="V466" s="97">
        <v>5719861</v>
      </c>
      <c r="W466" s="97">
        <v>5740146</v>
      </c>
      <c r="X466" s="618" t="s">
        <v>1635</v>
      </c>
      <c r="Y466" s="618" t="s">
        <v>1635</v>
      </c>
      <c r="Z466" s="100">
        <v>1E-8</v>
      </c>
      <c r="AA466" s="1386"/>
      <c r="AB466" s="55" t="s">
        <v>230</v>
      </c>
      <c r="AC466" s="100">
        <v>9.9960000000000006E-9</v>
      </c>
      <c r="AE466" s="906">
        <v>1.0999999999999999E-2</v>
      </c>
      <c r="AF466" s="906">
        <v>2E-3</v>
      </c>
      <c r="AG466" s="557">
        <v>9.2289499999999995E-7</v>
      </c>
    </row>
    <row r="467" spans="1:33" ht="39" x14ac:dyDescent="0.15">
      <c r="A467" s="51" t="s">
        <v>1637</v>
      </c>
      <c r="B467" s="96">
        <v>7</v>
      </c>
      <c r="C467" s="97">
        <v>53127559</v>
      </c>
      <c r="D467" s="96" t="s">
        <v>237</v>
      </c>
      <c r="E467" s="116">
        <v>0.54910000000000003</v>
      </c>
      <c r="F467" s="98">
        <v>1.1566962959648439E-2</v>
      </c>
      <c r="G467" s="117">
        <v>2.0186671831847187E-3</v>
      </c>
      <c r="H467" s="99">
        <v>5.73</v>
      </c>
      <c r="I467" s="118">
        <v>1.0050000000000001E-8</v>
      </c>
      <c r="J467" s="97">
        <v>518633</v>
      </c>
      <c r="K467" s="101" t="s">
        <v>1638</v>
      </c>
      <c r="L467" s="55" t="s">
        <v>235</v>
      </c>
      <c r="M467" s="97">
        <v>-24210</v>
      </c>
      <c r="N467" s="875" t="s">
        <v>33561</v>
      </c>
      <c r="O467" s="51" t="s">
        <v>8</v>
      </c>
      <c r="P467" s="51" t="s">
        <v>8</v>
      </c>
      <c r="Q467" s="51" t="s">
        <v>8</v>
      </c>
      <c r="R467" s="119" t="s">
        <v>8</v>
      </c>
      <c r="S467" s="367" t="s">
        <v>230</v>
      </c>
      <c r="T467" s="1387"/>
      <c r="U467" s="96">
        <v>89</v>
      </c>
      <c r="V467" s="97">
        <v>53121943</v>
      </c>
      <c r="W467" s="97">
        <v>53167501</v>
      </c>
      <c r="X467" s="618" t="s">
        <v>1637</v>
      </c>
      <c r="Y467" s="618" t="s">
        <v>1637</v>
      </c>
      <c r="Z467" s="100">
        <v>1.0099999999999999E-8</v>
      </c>
      <c r="AA467" s="1386"/>
      <c r="AB467" s="55" t="s">
        <v>230</v>
      </c>
      <c r="AC467" s="100">
        <v>1.0050000000000001E-8</v>
      </c>
      <c r="AE467" s="906">
        <v>1.2E-2</v>
      </c>
      <c r="AF467" s="906">
        <v>2E-3</v>
      </c>
      <c r="AG467" s="557">
        <v>3.9496100000000001E-7</v>
      </c>
    </row>
    <row r="468" spans="1:33" ht="26" x14ac:dyDescent="0.15">
      <c r="A468" s="51" t="s">
        <v>1639</v>
      </c>
      <c r="B468" s="96">
        <v>6</v>
      </c>
      <c r="C468" s="97">
        <v>93842446</v>
      </c>
      <c r="D468" s="96" t="s">
        <v>228</v>
      </c>
      <c r="E468" s="116">
        <v>0.31850000000000001</v>
      </c>
      <c r="F468" s="98">
        <v>1.2332154095311333E-2</v>
      </c>
      <c r="G468" s="117">
        <v>2.1559709956837994E-3</v>
      </c>
      <c r="H468" s="99">
        <v>5.72</v>
      </c>
      <c r="I468" s="118">
        <v>1.063E-8</v>
      </c>
      <c r="J468" s="97">
        <v>518633</v>
      </c>
      <c r="K468" s="101" t="s">
        <v>947</v>
      </c>
      <c r="L468" s="55" t="s">
        <v>235</v>
      </c>
      <c r="M468" s="97">
        <v>107292</v>
      </c>
      <c r="N468" s="875" t="s">
        <v>33562</v>
      </c>
      <c r="O468" s="51" t="s">
        <v>8</v>
      </c>
      <c r="P468" s="51" t="s">
        <v>8</v>
      </c>
      <c r="Q468" s="51" t="s">
        <v>8</v>
      </c>
      <c r="R468" s="119" t="s">
        <v>8</v>
      </c>
      <c r="S468" s="367" t="s">
        <v>230</v>
      </c>
      <c r="T468" s="1387"/>
      <c r="U468" s="96">
        <v>80</v>
      </c>
      <c r="V468" s="97">
        <v>93833436</v>
      </c>
      <c r="W468" s="97">
        <v>93848614</v>
      </c>
      <c r="X468" s="618" t="s">
        <v>1639</v>
      </c>
      <c r="Y468" s="618" t="s">
        <v>1639</v>
      </c>
      <c r="Z468" s="100">
        <v>8.4599999999999993E-9</v>
      </c>
      <c r="AA468" s="1386"/>
      <c r="AB468" s="55" t="s">
        <v>230</v>
      </c>
      <c r="AC468" s="100">
        <v>8.4580000000000004E-9</v>
      </c>
      <c r="AE468" s="906">
        <v>1.4E-2</v>
      </c>
      <c r="AF468" s="906">
        <v>3.0000000000000001E-3</v>
      </c>
      <c r="AG468" s="557">
        <v>8.1152500000000005E-9</v>
      </c>
    </row>
    <row r="469" spans="1:33" ht="39" x14ac:dyDescent="0.15">
      <c r="A469" s="51" t="s">
        <v>1640</v>
      </c>
      <c r="B469" s="96">
        <v>6</v>
      </c>
      <c r="C469" s="97">
        <v>50923637</v>
      </c>
      <c r="D469" s="96" t="s">
        <v>237</v>
      </c>
      <c r="E469" s="116">
        <v>0.89759999999999995</v>
      </c>
      <c r="F469" s="98">
        <v>2.0468287667019133E-2</v>
      </c>
      <c r="G469" s="117">
        <v>3.5783719697585897E-3</v>
      </c>
      <c r="H469" s="99">
        <v>5.72</v>
      </c>
      <c r="I469" s="118">
        <v>1.068E-8</v>
      </c>
      <c r="J469" s="97">
        <v>444598</v>
      </c>
      <c r="K469" s="101" t="s">
        <v>1641</v>
      </c>
      <c r="L469" s="55" t="s">
        <v>235</v>
      </c>
      <c r="M469" s="97">
        <v>-137198</v>
      </c>
      <c r="N469" s="875" t="s">
        <v>33563</v>
      </c>
      <c r="O469" s="51" t="s">
        <v>8</v>
      </c>
      <c r="P469" s="51" t="s">
        <v>1642</v>
      </c>
      <c r="Q469" s="51" t="s">
        <v>233</v>
      </c>
      <c r="R469" s="119" t="s">
        <v>8</v>
      </c>
      <c r="S469" s="367" t="s">
        <v>230</v>
      </c>
      <c r="T469" s="1387"/>
      <c r="U469" s="96">
        <v>78</v>
      </c>
      <c r="V469" s="97">
        <v>50597378</v>
      </c>
      <c r="W469" s="97">
        <v>50934086</v>
      </c>
      <c r="X469" s="618" t="s">
        <v>1640</v>
      </c>
      <c r="Y469" s="618" t="s">
        <v>1640</v>
      </c>
      <c r="Z469" s="100">
        <v>1.07E-8</v>
      </c>
      <c r="AA469" s="1386"/>
      <c r="AB469" s="55" t="s">
        <v>230</v>
      </c>
      <c r="AC469" s="100">
        <v>1.0670000000000001E-8</v>
      </c>
      <c r="AE469" s="906">
        <v>2.1999999999999999E-2</v>
      </c>
      <c r="AF469" s="906">
        <v>4.0000000000000001E-3</v>
      </c>
      <c r="AG469" s="557">
        <v>1.04502E-8</v>
      </c>
    </row>
    <row r="470" spans="1:33" ht="39" x14ac:dyDescent="0.15">
      <c r="A470" s="51" t="s">
        <v>1643</v>
      </c>
      <c r="B470" s="96">
        <v>20</v>
      </c>
      <c r="C470" s="97">
        <v>29893501</v>
      </c>
      <c r="D470" s="96" t="s">
        <v>228</v>
      </c>
      <c r="E470" s="116">
        <v>0.90669999999999995</v>
      </c>
      <c r="F470" s="98">
        <v>1.9747043537564735E-2</v>
      </c>
      <c r="G470" s="117">
        <v>3.4534878519700482E-3</v>
      </c>
      <c r="H470" s="99">
        <v>5.718</v>
      </c>
      <c r="I470" s="118">
        <v>1.075E-8</v>
      </c>
      <c r="J470" s="97">
        <v>518633</v>
      </c>
      <c r="K470" s="101" t="s">
        <v>1644</v>
      </c>
      <c r="L470" s="55" t="s">
        <v>230</v>
      </c>
      <c r="M470" s="97">
        <v>-2486</v>
      </c>
      <c r="N470" s="875" t="s">
        <v>33564</v>
      </c>
      <c r="O470" s="51" t="s">
        <v>8</v>
      </c>
      <c r="P470" s="51" t="s">
        <v>1645</v>
      </c>
      <c r="Q470" s="51" t="s">
        <v>233</v>
      </c>
      <c r="R470" s="119" t="s">
        <v>8</v>
      </c>
      <c r="S470" s="367" t="s">
        <v>230</v>
      </c>
      <c r="T470" s="1387"/>
      <c r="U470" s="96">
        <v>179</v>
      </c>
      <c r="V470" s="97">
        <v>26118062</v>
      </c>
      <c r="W470" s="97">
        <v>30435439</v>
      </c>
      <c r="X470" s="618" t="s">
        <v>1643</v>
      </c>
      <c r="Y470" s="618" t="s">
        <v>172</v>
      </c>
      <c r="Z470" s="100" t="s">
        <v>172</v>
      </c>
      <c r="AA470" s="1386"/>
      <c r="AB470" s="55" t="s">
        <v>235</v>
      </c>
      <c r="AC470" s="100" t="s">
        <v>172</v>
      </c>
      <c r="AE470" s="906">
        <v>1.7000000000000001E-2</v>
      </c>
      <c r="AF470" s="906">
        <v>4.0000000000000001E-3</v>
      </c>
      <c r="AG470" s="557">
        <v>4.7345800000000003E-5</v>
      </c>
    </row>
    <row r="471" spans="1:33" ht="26" x14ac:dyDescent="0.15">
      <c r="A471" s="51" t="s">
        <v>1646</v>
      </c>
      <c r="B471" s="96">
        <v>13</v>
      </c>
      <c r="C471" s="97">
        <v>66936133</v>
      </c>
      <c r="D471" s="96" t="s">
        <v>228</v>
      </c>
      <c r="E471" s="116">
        <v>0.50560000000000005</v>
      </c>
      <c r="F471" s="98">
        <v>-1.146356152151968E-2</v>
      </c>
      <c r="G471" s="117">
        <v>2.0090363690009952E-3</v>
      </c>
      <c r="H471" s="99">
        <v>-5.7060000000000004</v>
      </c>
      <c r="I471" s="118">
        <v>1.1539999999999999E-8</v>
      </c>
      <c r="J471" s="97">
        <v>518633</v>
      </c>
      <c r="K471" s="101" t="s">
        <v>1647</v>
      </c>
      <c r="L471" s="55" t="s">
        <v>230</v>
      </c>
      <c r="M471" s="97">
        <v>-59167</v>
      </c>
      <c r="N471" s="875" t="s">
        <v>33565</v>
      </c>
      <c r="O471" s="51" t="s">
        <v>8</v>
      </c>
      <c r="P471" s="51" t="s">
        <v>1648</v>
      </c>
      <c r="Q471" s="51" t="s">
        <v>233</v>
      </c>
      <c r="R471" s="51" t="s">
        <v>1649</v>
      </c>
      <c r="S471" s="367" t="s">
        <v>230</v>
      </c>
      <c r="T471" s="1387"/>
      <c r="U471" s="96">
        <v>147</v>
      </c>
      <c r="V471" s="97">
        <v>66915901</v>
      </c>
      <c r="W471" s="97">
        <v>66974706</v>
      </c>
      <c r="X471" s="618" t="s">
        <v>1646</v>
      </c>
      <c r="Y471" s="618" t="s">
        <v>1646</v>
      </c>
      <c r="Z471" s="100">
        <v>1.05E-8</v>
      </c>
      <c r="AA471" s="1386"/>
      <c r="AB471" s="55" t="s">
        <v>230</v>
      </c>
      <c r="AC471" s="100">
        <v>1.047E-8</v>
      </c>
      <c r="AE471" s="906">
        <v>-0.01</v>
      </c>
      <c r="AF471" s="906">
        <v>2E-3</v>
      </c>
      <c r="AG471" s="557">
        <v>4.5503999999999997E-5</v>
      </c>
    </row>
    <row r="472" spans="1:33" ht="26" x14ac:dyDescent="0.15">
      <c r="A472" s="51" t="s">
        <v>1650</v>
      </c>
      <c r="B472" s="96">
        <v>2</v>
      </c>
      <c r="C472" s="97">
        <v>137143307</v>
      </c>
      <c r="D472" s="96" t="s">
        <v>265</v>
      </c>
      <c r="E472" s="116">
        <v>0.73160000000000003</v>
      </c>
      <c r="F472" s="98">
        <v>1.291364007479838E-2</v>
      </c>
      <c r="G472" s="117">
        <v>2.2667439134278359E-3</v>
      </c>
      <c r="H472" s="99">
        <v>5.6970000000000001</v>
      </c>
      <c r="I472" s="118">
        <v>1.22E-8</v>
      </c>
      <c r="J472" s="97">
        <v>518633</v>
      </c>
      <c r="K472" s="101" t="s">
        <v>1651</v>
      </c>
      <c r="L472" s="55" t="s">
        <v>235</v>
      </c>
      <c r="M472" s="97">
        <v>-271388</v>
      </c>
      <c r="N472" s="875" t="s">
        <v>33566</v>
      </c>
      <c r="O472" s="51" t="s">
        <v>8</v>
      </c>
      <c r="P472" s="51" t="s">
        <v>8</v>
      </c>
      <c r="Q472" s="51" t="s">
        <v>8</v>
      </c>
      <c r="R472" s="51" t="s">
        <v>1615</v>
      </c>
      <c r="S472" s="367" t="s">
        <v>230</v>
      </c>
      <c r="T472" s="1387"/>
      <c r="U472" s="96">
        <v>31</v>
      </c>
      <c r="V472" s="97">
        <v>137103061</v>
      </c>
      <c r="W472" s="97">
        <v>137678467</v>
      </c>
      <c r="X472" s="618" t="s">
        <v>32890</v>
      </c>
      <c r="Y472" s="618" t="s">
        <v>1650</v>
      </c>
      <c r="Z472" s="100">
        <v>5.3300000000000004E-9</v>
      </c>
      <c r="AA472" s="1386"/>
      <c r="AB472" s="55" t="s">
        <v>230</v>
      </c>
      <c r="AC472" s="100">
        <v>5.3300000000000004E-9</v>
      </c>
      <c r="AE472" s="906">
        <v>7.0000000000000001E-3</v>
      </c>
      <c r="AF472" s="906">
        <v>3.0000000000000001E-3</v>
      </c>
      <c r="AG472" s="557">
        <v>1.2286500000000001E-2</v>
      </c>
    </row>
    <row r="473" spans="1:33" ht="104" x14ac:dyDescent="0.15">
      <c r="A473" s="51" t="s">
        <v>1652</v>
      </c>
      <c r="B473" s="96">
        <v>8</v>
      </c>
      <c r="C473" s="97">
        <v>10838461</v>
      </c>
      <c r="D473" s="96" t="s">
        <v>237</v>
      </c>
      <c r="E473" s="116">
        <v>0.36630000000000001</v>
      </c>
      <c r="F473" s="98">
        <v>-1.2821358196097296E-2</v>
      </c>
      <c r="G473" s="117">
        <v>2.2517313305404456E-3</v>
      </c>
      <c r="H473" s="99">
        <v>-5.694</v>
      </c>
      <c r="I473" s="118">
        <v>1.239E-8</v>
      </c>
      <c r="J473" s="97">
        <v>444598</v>
      </c>
      <c r="K473" s="101" t="s">
        <v>311</v>
      </c>
      <c r="L473" s="55" t="s">
        <v>230</v>
      </c>
      <c r="M473" s="97">
        <v>-84807</v>
      </c>
      <c r="N473" s="875" t="s">
        <v>33567</v>
      </c>
      <c r="O473" s="92" t="s">
        <v>1653</v>
      </c>
      <c r="P473" s="51" t="s">
        <v>8</v>
      </c>
      <c r="Q473" s="51" t="s">
        <v>8</v>
      </c>
      <c r="R473" s="51" t="s">
        <v>247</v>
      </c>
      <c r="S473" s="367" t="s">
        <v>230</v>
      </c>
      <c r="T473" s="1387"/>
      <c r="U473" s="96">
        <v>99</v>
      </c>
      <c r="V473" s="97">
        <v>10835871</v>
      </c>
      <c r="W473" s="97">
        <v>10858257</v>
      </c>
      <c r="X473" s="618" t="s">
        <v>1652</v>
      </c>
      <c r="Y473" s="618" t="s">
        <v>172</v>
      </c>
      <c r="Z473" s="100" t="s">
        <v>172</v>
      </c>
      <c r="AA473" s="1386"/>
      <c r="AB473" s="55" t="s">
        <v>235</v>
      </c>
      <c r="AC473" s="100" t="s">
        <v>172</v>
      </c>
      <c r="AE473" s="906">
        <v>-0.01</v>
      </c>
      <c r="AF473" s="906">
        <v>2E-3</v>
      </c>
      <c r="AG473" s="557">
        <v>5.2215700000000002E-5</v>
      </c>
    </row>
    <row r="474" spans="1:33" ht="39" x14ac:dyDescent="0.15">
      <c r="A474" s="51" t="s">
        <v>1654</v>
      </c>
      <c r="B474" s="96">
        <v>11</v>
      </c>
      <c r="C474" s="97">
        <v>17037793</v>
      </c>
      <c r="D474" s="96" t="s">
        <v>228</v>
      </c>
      <c r="E474" s="116">
        <v>0.7258</v>
      </c>
      <c r="F474" s="98">
        <v>1.2813770485944807E-2</v>
      </c>
      <c r="G474" s="117">
        <v>2.2515850440950288E-3</v>
      </c>
      <c r="H474" s="99">
        <v>5.6909999999999998</v>
      </c>
      <c r="I474" s="118">
        <v>1.2650000000000001E-8</v>
      </c>
      <c r="J474" s="97">
        <v>518633</v>
      </c>
      <c r="K474" s="101" t="s">
        <v>1655</v>
      </c>
      <c r="L474" s="55" t="s">
        <v>235</v>
      </c>
      <c r="M474" s="97">
        <v>58146</v>
      </c>
      <c r="N474" s="875" t="s">
        <v>33568</v>
      </c>
      <c r="O474" s="51" t="s">
        <v>8</v>
      </c>
      <c r="P474" s="51" t="s">
        <v>1656</v>
      </c>
      <c r="Q474" s="51" t="s">
        <v>233</v>
      </c>
      <c r="R474" s="119" t="s">
        <v>8</v>
      </c>
      <c r="S474" s="367" t="s">
        <v>230</v>
      </c>
      <c r="T474" s="1387"/>
      <c r="U474" s="96">
        <v>126</v>
      </c>
      <c r="V474" s="97">
        <v>17037793</v>
      </c>
      <c r="W474" s="97">
        <v>17305317</v>
      </c>
      <c r="X474" s="618" t="s">
        <v>1654</v>
      </c>
      <c r="Y474" s="618" t="s">
        <v>32982</v>
      </c>
      <c r="Z474" s="100">
        <v>1.51E-8</v>
      </c>
      <c r="AA474" s="1386"/>
      <c r="AB474" s="55" t="s">
        <v>235</v>
      </c>
      <c r="AC474" s="100" t="s">
        <v>172</v>
      </c>
      <c r="AE474" s="906">
        <v>1.2999999999999999E-2</v>
      </c>
      <c r="AF474" s="906">
        <v>3.0000000000000001E-3</v>
      </c>
      <c r="AG474" s="557">
        <v>6.1885599999999997E-7</v>
      </c>
    </row>
    <row r="475" spans="1:33" ht="26" x14ac:dyDescent="0.15">
      <c r="A475" s="51" t="s">
        <v>1657</v>
      </c>
      <c r="B475" s="96">
        <v>12</v>
      </c>
      <c r="C475" s="97">
        <v>114110961</v>
      </c>
      <c r="D475" s="96" t="s">
        <v>228</v>
      </c>
      <c r="E475" s="116">
        <v>0.79</v>
      </c>
      <c r="F475" s="98">
        <v>1.514735900793667E-2</v>
      </c>
      <c r="G475" s="117">
        <v>2.6635060678629626E-3</v>
      </c>
      <c r="H475" s="99">
        <v>5.6870000000000003</v>
      </c>
      <c r="I475" s="118">
        <v>1.296E-8</v>
      </c>
      <c r="J475" s="97">
        <v>444598</v>
      </c>
      <c r="K475" s="101" t="s">
        <v>531</v>
      </c>
      <c r="L475" s="55" t="s">
        <v>235</v>
      </c>
      <c r="M475" s="97">
        <v>143582</v>
      </c>
      <c r="N475" s="875" t="s">
        <v>33569</v>
      </c>
      <c r="O475" s="51" t="s">
        <v>8</v>
      </c>
      <c r="P475" s="51" t="s">
        <v>8</v>
      </c>
      <c r="Q475" s="51" t="s">
        <v>8</v>
      </c>
      <c r="R475" s="119" t="s">
        <v>8</v>
      </c>
      <c r="S475" s="367" t="s">
        <v>230</v>
      </c>
      <c r="T475" s="1387"/>
      <c r="U475" s="96">
        <v>141</v>
      </c>
      <c r="V475" s="97">
        <v>114103364</v>
      </c>
      <c r="W475" s="97">
        <v>114131410</v>
      </c>
      <c r="X475" s="618" t="s">
        <v>1657</v>
      </c>
      <c r="Y475" s="618" t="s">
        <v>1657</v>
      </c>
      <c r="Z475" s="100">
        <v>3.1200000000000001E-8</v>
      </c>
      <c r="AA475" s="1386"/>
      <c r="AB475" s="55" t="s">
        <v>230</v>
      </c>
      <c r="AC475" s="100">
        <v>3.1170000000000001E-8</v>
      </c>
      <c r="AE475" s="906">
        <v>1.4E-2</v>
      </c>
      <c r="AF475" s="906">
        <v>3.0000000000000001E-3</v>
      </c>
      <c r="AG475" s="557">
        <v>2.0924500000000002E-6</v>
      </c>
    </row>
    <row r="476" spans="1:33" ht="26" x14ac:dyDescent="0.15">
      <c r="A476" s="51" t="s">
        <v>1658</v>
      </c>
      <c r="B476" s="96">
        <v>17</v>
      </c>
      <c r="C476" s="97">
        <v>77781725</v>
      </c>
      <c r="D476" s="96" t="s">
        <v>237</v>
      </c>
      <c r="E476" s="116">
        <v>0.4869</v>
      </c>
      <c r="F476" s="98">
        <v>1.1424577203394135E-2</v>
      </c>
      <c r="G476" s="117">
        <v>2.0096002116788275E-3</v>
      </c>
      <c r="H476" s="99">
        <v>5.6849999999999996</v>
      </c>
      <c r="I476" s="118">
        <v>1.311E-8</v>
      </c>
      <c r="J476" s="97">
        <v>518633</v>
      </c>
      <c r="K476" s="101" t="s">
        <v>1659</v>
      </c>
      <c r="L476" s="55" t="s">
        <v>235</v>
      </c>
      <c r="M476" s="97">
        <v>-13549</v>
      </c>
      <c r="N476" s="875" t="s">
        <v>33570</v>
      </c>
      <c r="O476" s="51" t="s">
        <v>1660</v>
      </c>
      <c r="P476" s="51" t="s">
        <v>8</v>
      </c>
      <c r="Q476" s="51" t="s">
        <v>8</v>
      </c>
      <c r="R476" s="119" t="s">
        <v>8</v>
      </c>
      <c r="S476" s="367" t="s">
        <v>230</v>
      </c>
      <c r="T476" s="1387"/>
      <c r="U476" s="96">
        <v>170</v>
      </c>
      <c r="V476" s="97">
        <v>77768654</v>
      </c>
      <c r="W476" s="97">
        <v>77800743</v>
      </c>
      <c r="X476" s="618" t="s">
        <v>1658</v>
      </c>
      <c r="Y476" s="618" t="s">
        <v>1658</v>
      </c>
      <c r="Z476" s="100">
        <v>1.31E-8</v>
      </c>
      <c r="AA476" s="1386"/>
      <c r="AB476" s="55" t="s">
        <v>230</v>
      </c>
      <c r="AC476" s="100">
        <v>1.309E-8</v>
      </c>
      <c r="AE476" s="906">
        <v>1.0999999999999999E-2</v>
      </c>
      <c r="AF476" s="906">
        <v>2E-3</v>
      </c>
      <c r="AG476" s="557">
        <v>5.5173100000000004E-6</v>
      </c>
    </row>
    <row r="477" spans="1:33" ht="26" x14ac:dyDescent="0.15">
      <c r="A477" s="51" t="s">
        <v>1661</v>
      </c>
      <c r="B477" s="96">
        <v>10</v>
      </c>
      <c r="C477" s="97">
        <v>13549462</v>
      </c>
      <c r="D477" s="96" t="s">
        <v>265</v>
      </c>
      <c r="E477" s="116">
        <v>0.40179999999999999</v>
      </c>
      <c r="F477" s="98">
        <v>-1.1641357361734148E-2</v>
      </c>
      <c r="G477" s="117">
        <v>2.0488133336385335E-3</v>
      </c>
      <c r="H477" s="99">
        <v>-5.6820000000000004</v>
      </c>
      <c r="I477" s="118">
        <v>1.331E-8</v>
      </c>
      <c r="J477" s="97">
        <v>518633</v>
      </c>
      <c r="K477" s="101" t="s">
        <v>1662</v>
      </c>
      <c r="L477" s="55" t="s">
        <v>230</v>
      </c>
      <c r="M477" s="97">
        <v>-68978</v>
      </c>
      <c r="N477" s="875" t="s">
        <v>33571</v>
      </c>
      <c r="O477" s="51" t="s">
        <v>8</v>
      </c>
      <c r="P477" s="51" t="s">
        <v>8</v>
      </c>
      <c r="Q477" s="51" t="s">
        <v>8</v>
      </c>
      <c r="R477" s="119" t="s">
        <v>8</v>
      </c>
      <c r="S477" s="367" t="s">
        <v>230</v>
      </c>
      <c r="T477" s="1387"/>
      <c r="U477" s="96">
        <v>116</v>
      </c>
      <c r="V477" s="97">
        <v>13532648</v>
      </c>
      <c r="W477" s="97">
        <v>13576601</v>
      </c>
      <c r="X477" s="618" t="s">
        <v>1661</v>
      </c>
      <c r="Y477" s="618" t="s">
        <v>1661</v>
      </c>
      <c r="Z477" s="100">
        <v>1.28E-8</v>
      </c>
      <c r="AA477" s="1386"/>
      <c r="AB477" s="55" t="s">
        <v>230</v>
      </c>
      <c r="AC477" s="100">
        <v>1.284E-8</v>
      </c>
      <c r="AE477" s="906">
        <v>-1.2E-2</v>
      </c>
      <c r="AF477" s="906">
        <v>2E-3</v>
      </c>
      <c r="AG477" s="557">
        <v>6.6833400000000001E-7</v>
      </c>
    </row>
    <row r="478" spans="1:33" ht="39" x14ac:dyDescent="0.15">
      <c r="A478" s="51" t="s">
        <v>1663</v>
      </c>
      <c r="B478" s="96">
        <v>16</v>
      </c>
      <c r="C478" s="97">
        <v>25371716</v>
      </c>
      <c r="D478" s="96" t="s">
        <v>237</v>
      </c>
      <c r="E478" s="116">
        <v>0.70220000000000005</v>
      </c>
      <c r="F478" s="98">
        <v>1.2460933739873023E-2</v>
      </c>
      <c r="G478" s="117">
        <v>2.1965333579892512E-3</v>
      </c>
      <c r="H478" s="99">
        <v>5.673</v>
      </c>
      <c r="I478" s="118">
        <v>1.4009999999999999E-8</v>
      </c>
      <c r="J478" s="97">
        <v>518633</v>
      </c>
      <c r="K478" s="101" t="s">
        <v>1664</v>
      </c>
      <c r="L478" s="55" t="s">
        <v>235</v>
      </c>
      <c r="M478" s="97">
        <v>-124394</v>
      </c>
      <c r="N478" s="875" t="s">
        <v>33572</v>
      </c>
      <c r="O478" s="51" t="s">
        <v>1665</v>
      </c>
      <c r="P478" s="51" t="s">
        <v>8</v>
      </c>
      <c r="Q478" s="51" t="s">
        <v>8</v>
      </c>
      <c r="R478" s="51" t="s">
        <v>1148</v>
      </c>
      <c r="S478" s="367" t="s">
        <v>230</v>
      </c>
      <c r="T478" s="1387"/>
      <c r="U478" s="96">
        <v>162</v>
      </c>
      <c r="V478" s="97">
        <v>25268368</v>
      </c>
      <c r="W478" s="97">
        <v>25378347</v>
      </c>
      <c r="X478" s="618" t="s">
        <v>1663</v>
      </c>
      <c r="Y478" s="618" t="s">
        <v>1663</v>
      </c>
      <c r="Z478" s="100">
        <v>9.05E-9</v>
      </c>
      <c r="AA478" s="1386"/>
      <c r="AB478" s="55" t="s">
        <v>230</v>
      </c>
      <c r="AC478" s="100">
        <v>9.0530000000000001E-9</v>
      </c>
      <c r="AE478" s="906">
        <v>0.01</v>
      </c>
      <c r="AF478" s="906">
        <v>3.0000000000000001E-3</v>
      </c>
      <c r="AG478" s="557">
        <v>5.0305600000000002E-5</v>
      </c>
    </row>
    <row r="479" spans="1:33" ht="26" x14ac:dyDescent="0.15">
      <c r="A479" s="51" t="s">
        <v>1666</v>
      </c>
      <c r="B479" s="96">
        <v>10</v>
      </c>
      <c r="C479" s="97">
        <v>115410234</v>
      </c>
      <c r="D479" s="96" t="s">
        <v>228</v>
      </c>
      <c r="E479" s="116">
        <v>0.69930000000000003</v>
      </c>
      <c r="F479" s="98">
        <v>1.2406672804086225E-2</v>
      </c>
      <c r="G479" s="117">
        <v>2.1904436447892348E-3</v>
      </c>
      <c r="H479" s="99">
        <v>5.6639999999999997</v>
      </c>
      <c r="I479" s="118">
        <v>1.475E-8</v>
      </c>
      <c r="J479" s="97">
        <v>518633</v>
      </c>
      <c r="K479" s="101" t="s">
        <v>12231</v>
      </c>
      <c r="L479" s="55" t="s">
        <v>235</v>
      </c>
      <c r="M479" s="97">
        <v>28687</v>
      </c>
      <c r="N479" s="875" t="s">
        <v>33573</v>
      </c>
      <c r="O479" s="51" t="s">
        <v>8</v>
      </c>
      <c r="P479" s="51" t="s">
        <v>1668</v>
      </c>
      <c r="Q479" s="51" t="s">
        <v>233</v>
      </c>
      <c r="R479" s="119" t="s">
        <v>8</v>
      </c>
      <c r="S479" s="367" t="s">
        <v>230</v>
      </c>
      <c r="T479" s="1387"/>
      <c r="U479" s="96">
        <v>123</v>
      </c>
      <c r="V479" s="97">
        <v>115363078</v>
      </c>
      <c r="W479" s="97">
        <v>115487493</v>
      </c>
      <c r="X479" s="618" t="s">
        <v>1666</v>
      </c>
      <c r="Y479" s="618" t="s">
        <v>1666</v>
      </c>
      <c r="Z479" s="100">
        <v>1.48E-8</v>
      </c>
      <c r="AA479" s="1386"/>
      <c r="AB479" s="55" t="s">
        <v>230</v>
      </c>
      <c r="AC479" s="100">
        <v>1.48E-8</v>
      </c>
      <c r="AE479" s="906">
        <v>1.2999999999999999E-2</v>
      </c>
      <c r="AF479" s="906">
        <v>3.0000000000000001E-3</v>
      </c>
      <c r="AG479" s="557">
        <v>4.0637899999999999E-7</v>
      </c>
    </row>
    <row r="480" spans="1:33" ht="39" x14ac:dyDescent="0.15">
      <c r="A480" s="51" t="s">
        <v>1669</v>
      </c>
      <c r="B480" s="96">
        <v>13</v>
      </c>
      <c r="C480" s="97">
        <v>80170160</v>
      </c>
      <c r="D480" s="96" t="s">
        <v>237</v>
      </c>
      <c r="E480" s="116">
        <v>0.52290000000000003</v>
      </c>
      <c r="F480" s="98">
        <v>1.1386399000857014E-2</v>
      </c>
      <c r="G480" s="117">
        <v>2.0110206642276608E-3</v>
      </c>
      <c r="H480" s="99">
        <v>5.6619999999999999</v>
      </c>
      <c r="I480" s="118">
        <v>1.4950000000000002E-8</v>
      </c>
      <c r="J480" s="97">
        <v>518633</v>
      </c>
      <c r="K480" s="101" t="s">
        <v>1670</v>
      </c>
      <c r="L480" s="55" t="s">
        <v>235</v>
      </c>
      <c r="M480" s="97">
        <v>-114901</v>
      </c>
      <c r="N480" s="875" t="s">
        <v>33574</v>
      </c>
      <c r="O480" s="51" t="s">
        <v>8</v>
      </c>
      <c r="P480" s="51" t="s">
        <v>8</v>
      </c>
      <c r="Q480" s="51" t="s">
        <v>8</v>
      </c>
      <c r="R480" s="119" t="s">
        <v>8</v>
      </c>
      <c r="S480" s="367" t="s">
        <v>230</v>
      </c>
      <c r="T480" s="1387"/>
      <c r="U480" s="96">
        <v>148</v>
      </c>
      <c r="V480" s="97">
        <v>80168720</v>
      </c>
      <c r="W480" s="97">
        <v>80192906</v>
      </c>
      <c r="X480" s="618" t="s">
        <v>1669</v>
      </c>
      <c r="Y480" s="618" t="s">
        <v>1669</v>
      </c>
      <c r="Z480" s="100">
        <v>1.4999999999999999E-8</v>
      </c>
      <c r="AA480" s="1386"/>
      <c r="AB480" s="55" t="s">
        <v>230</v>
      </c>
      <c r="AC480" s="100">
        <v>1.4979999999999999E-8</v>
      </c>
      <c r="AE480" s="906">
        <v>0.01</v>
      </c>
      <c r="AF480" s="906">
        <v>2E-3</v>
      </c>
      <c r="AG480" s="557">
        <v>2.6103000000000001E-5</v>
      </c>
    </row>
    <row r="481" spans="1:33" ht="39" x14ac:dyDescent="0.15">
      <c r="A481" s="51" t="s">
        <v>1671</v>
      </c>
      <c r="B481" s="96">
        <v>16</v>
      </c>
      <c r="C481" s="97">
        <v>75690279</v>
      </c>
      <c r="D481" s="96" t="s">
        <v>237</v>
      </c>
      <c r="E481" s="116">
        <v>0.94789999999999996</v>
      </c>
      <c r="F481" s="98">
        <v>2.5578209081410133E-2</v>
      </c>
      <c r="G481" s="117">
        <v>4.5199167841332624E-3</v>
      </c>
      <c r="H481" s="99">
        <v>5.6589999999999998</v>
      </c>
      <c r="I481" s="118">
        <v>1.5259999999999999E-8</v>
      </c>
      <c r="J481" s="97">
        <v>518633</v>
      </c>
      <c r="K481" s="101" t="s">
        <v>1672</v>
      </c>
      <c r="L481" s="55" t="s">
        <v>230</v>
      </c>
      <c r="M481" s="97">
        <v>-8677</v>
      </c>
      <c r="N481" s="875" t="s">
        <v>33575</v>
      </c>
      <c r="O481" s="51" t="s">
        <v>8</v>
      </c>
      <c r="P481" s="51" t="s">
        <v>8</v>
      </c>
      <c r="Q481" s="51" t="s">
        <v>8</v>
      </c>
      <c r="R481" s="119" t="s">
        <v>8</v>
      </c>
      <c r="S481" s="367" t="s">
        <v>230</v>
      </c>
      <c r="T481" s="1387"/>
      <c r="U481" s="96">
        <v>166</v>
      </c>
      <c r="V481" s="97">
        <v>75537283</v>
      </c>
      <c r="W481" s="97">
        <v>75785289</v>
      </c>
      <c r="X481" s="618" t="s">
        <v>1671</v>
      </c>
      <c r="Y481" s="618" t="s">
        <v>1671</v>
      </c>
      <c r="Z481" s="100">
        <v>1.92E-8</v>
      </c>
      <c r="AA481" s="1386"/>
      <c r="AB481" s="55" t="s">
        <v>230</v>
      </c>
      <c r="AC481" s="100">
        <v>1.9239999999999999E-8</v>
      </c>
      <c r="AE481" s="906">
        <v>2.7E-2</v>
      </c>
      <c r="AF481" s="906">
        <v>6.0000000000000001E-3</v>
      </c>
      <c r="AG481" s="557">
        <v>9.5103600000000002E-7</v>
      </c>
    </row>
    <row r="482" spans="1:33" ht="26" x14ac:dyDescent="0.15">
      <c r="A482" s="51" t="s">
        <v>1673</v>
      </c>
      <c r="B482" s="96">
        <v>4</v>
      </c>
      <c r="C482" s="97">
        <v>27490579</v>
      </c>
      <c r="D482" s="96" t="s">
        <v>237</v>
      </c>
      <c r="E482" s="116">
        <v>0.63400000000000001</v>
      </c>
      <c r="F482" s="98">
        <v>1.27267355272119E-2</v>
      </c>
      <c r="G482" s="117">
        <v>2.2521209568592995E-3</v>
      </c>
      <c r="H482" s="99">
        <v>5.6509999999999998</v>
      </c>
      <c r="I482" s="118">
        <v>1.5950000000000001E-8</v>
      </c>
      <c r="J482" s="97">
        <v>444598</v>
      </c>
      <c r="K482" s="101" t="s">
        <v>1674</v>
      </c>
      <c r="L482" s="55" t="s">
        <v>235</v>
      </c>
      <c r="M482" s="97">
        <v>-631250</v>
      </c>
      <c r="N482" s="875" t="s">
        <v>33576</v>
      </c>
      <c r="O482" s="51" t="s">
        <v>8</v>
      </c>
      <c r="P482" s="51" t="s">
        <v>8</v>
      </c>
      <c r="Q482" s="51" t="s">
        <v>8</v>
      </c>
      <c r="R482" s="119" t="s">
        <v>8</v>
      </c>
      <c r="S482" s="367" t="s">
        <v>230</v>
      </c>
      <c r="T482" s="1387"/>
      <c r="U482" s="96">
        <v>53</v>
      </c>
      <c r="V482" s="97">
        <v>27395377</v>
      </c>
      <c r="W482" s="97">
        <v>27580860</v>
      </c>
      <c r="X482" s="618" t="s">
        <v>1673</v>
      </c>
      <c r="Y482" s="618" t="s">
        <v>1673</v>
      </c>
      <c r="Z482" s="100">
        <v>2.3899999999999999E-8</v>
      </c>
      <c r="AA482" s="1386"/>
      <c r="AB482" s="55" t="s">
        <v>230</v>
      </c>
      <c r="AC482" s="100">
        <v>2.386E-8</v>
      </c>
      <c r="AE482" s="906">
        <v>1.4E-2</v>
      </c>
      <c r="AF482" s="906">
        <v>2E-3</v>
      </c>
      <c r="AG482" s="557">
        <v>7.0212599999999998E-9</v>
      </c>
    </row>
    <row r="483" spans="1:33" ht="26" x14ac:dyDescent="0.15">
      <c r="A483" s="51" t="s">
        <v>1675</v>
      </c>
      <c r="B483" s="96">
        <v>14</v>
      </c>
      <c r="C483" s="97">
        <v>29487668</v>
      </c>
      <c r="D483" s="96" t="s">
        <v>237</v>
      </c>
      <c r="E483" s="116">
        <v>0.34589999999999999</v>
      </c>
      <c r="F483" s="98">
        <v>-1.2888572986582423E-2</v>
      </c>
      <c r="G483" s="117">
        <v>2.280759686176327E-3</v>
      </c>
      <c r="H483" s="99">
        <v>-5.6509999999999998</v>
      </c>
      <c r="I483" s="118">
        <v>1.5950000000000001E-8</v>
      </c>
      <c r="J483" s="97">
        <v>444598</v>
      </c>
      <c r="K483" s="101" t="s">
        <v>1676</v>
      </c>
      <c r="L483" s="55" t="s">
        <v>235</v>
      </c>
      <c r="M483" s="97">
        <v>-251390</v>
      </c>
      <c r="N483" s="875" t="s">
        <v>33577</v>
      </c>
      <c r="O483" s="51" t="s">
        <v>8</v>
      </c>
      <c r="P483" s="51" t="s">
        <v>8</v>
      </c>
      <c r="Q483" s="51" t="s">
        <v>8</v>
      </c>
      <c r="R483" s="119" t="s">
        <v>8</v>
      </c>
      <c r="S483" s="367" t="s">
        <v>230</v>
      </c>
      <c r="T483" s="1387"/>
      <c r="U483" s="96">
        <v>152</v>
      </c>
      <c r="V483" s="97">
        <v>29469373</v>
      </c>
      <c r="W483" s="97">
        <v>29490300</v>
      </c>
      <c r="X483" s="618" t="s">
        <v>1675</v>
      </c>
      <c r="Y483" s="618" t="s">
        <v>1675</v>
      </c>
      <c r="Z483" s="100">
        <v>1.6000000000000001E-8</v>
      </c>
      <c r="AA483" s="1386"/>
      <c r="AB483" s="55" t="s">
        <v>230</v>
      </c>
      <c r="AC483" s="100">
        <v>1.597E-8</v>
      </c>
      <c r="AE483" s="906">
        <v>-2.1999999999999999E-2</v>
      </c>
      <c r="AF483" s="906">
        <v>6.0000000000000001E-3</v>
      </c>
      <c r="AG483" s="557">
        <v>2.7587299999999999E-4</v>
      </c>
    </row>
    <row r="484" spans="1:33" ht="39" x14ac:dyDescent="0.15">
      <c r="A484" s="51" t="s">
        <v>1677</v>
      </c>
      <c r="B484" s="96">
        <v>3</v>
      </c>
      <c r="C484" s="97">
        <v>84272987</v>
      </c>
      <c r="D484" s="96" t="s">
        <v>228</v>
      </c>
      <c r="E484" s="116">
        <v>0.96160000000000001</v>
      </c>
      <c r="F484" s="98">
        <v>-3.1903575003153481E-2</v>
      </c>
      <c r="G484" s="117">
        <v>5.6456512127328762E-3</v>
      </c>
      <c r="H484" s="99">
        <v>-5.6509999999999998</v>
      </c>
      <c r="I484" s="118">
        <v>1.5950000000000001E-8</v>
      </c>
      <c r="J484" s="97">
        <v>444598</v>
      </c>
      <c r="K484" s="101" t="s">
        <v>229</v>
      </c>
      <c r="L484" s="55" t="s">
        <v>235</v>
      </c>
      <c r="M484" s="97">
        <v>735146</v>
      </c>
      <c r="N484" s="875" t="s">
        <v>33578</v>
      </c>
      <c r="O484" s="51" t="s">
        <v>8</v>
      </c>
      <c r="P484" s="51" t="s">
        <v>8</v>
      </c>
      <c r="Q484" s="51" t="s">
        <v>8</v>
      </c>
      <c r="R484" s="51" t="s">
        <v>234</v>
      </c>
      <c r="S484" s="367" t="s">
        <v>230</v>
      </c>
      <c r="T484" s="1387"/>
      <c r="U484" s="96">
        <v>47</v>
      </c>
      <c r="V484" s="97">
        <v>83535951</v>
      </c>
      <c r="W484" s="97">
        <v>84835880</v>
      </c>
      <c r="X484" s="618" t="s">
        <v>32893</v>
      </c>
      <c r="Y484" s="618" t="s">
        <v>172</v>
      </c>
      <c r="Z484" s="100" t="s">
        <v>172</v>
      </c>
      <c r="AA484" s="1386"/>
      <c r="AB484" s="55" t="s">
        <v>235</v>
      </c>
      <c r="AC484" s="100" t="s">
        <v>172</v>
      </c>
      <c r="AE484" s="906">
        <v>-1.4E-2</v>
      </c>
      <c r="AF484" s="906">
        <v>2E-3</v>
      </c>
      <c r="AG484" s="557">
        <v>1.8405799999999999E-8</v>
      </c>
    </row>
    <row r="485" spans="1:33" ht="26" x14ac:dyDescent="0.15">
      <c r="A485" s="51" t="s">
        <v>1678</v>
      </c>
      <c r="B485" s="96">
        <v>1</v>
      </c>
      <c r="C485" s="97">
        <v>96895325</v>
      </c>
      <c r="D485" s="96" t="s">
        <v>237</v>
      </c>
      <c r="E485" s="116">
        <v>0.50480000000000003</v>
      </c>
      <c r="F485" s="98">
        <v>1.222919519041234E-2</v>
      </c>
      <c r="G485" s="117">
        <v>2.1698359102931761E-3</v>
      </c>
      <c r="H485" s="99">
        <v>5.6360000000000001</v>
      </c>
      <c r="I485" s="118">
        <v>1.7360000000000001E-8</v>
      </c>
      <c r="J485" s="97">
        <v>444598</v>
      </c>
      <c r="K485" s="101" t="s">
        <v>1679</v>
      </c>
      <c r="L485" s="55" t="s">
        <v>235</v>
      </c>
      <c r="M485" s="97">
        <v>291836</v>
      </c>
      <c r="N485" s="875" t="s">
        <v>33579</v>
      </c>
      <c r="O485" s="51" t="s">
        <v>1680</v>
      </c>
      <c r="P485" s="51" t="s">
        <v>8</v>
      </c>
      <c r="Q485" s="51" t="s">
        <v>8</v>
      </c>
      <c r="R485" s="119" t="s">
        <v>8</v>
      </c>
      <c r="S485" s="367" t="s">
        <v>230</v>
      </c>
      <c r="T485" s="1387"/>
      <c r="U485" s="96">
        <v>13</v>
      </c>
      <c r="V485" s="97">
        <v>96886604</v>
      </c>
      <c r="W485" s="97">
        <v>97002864</v>
      </c>
      <c r="X485" s="618" t="s">
        <v>1678</v>
      </c>
      <c r="Y485" s="618" t="s">
        <v>172</v>
      </c>
      <c r="Z485" s="100" t="s">
        <v>172</v>
      </c>
      <c r="AA485" s="1386"/>
      <c r="AB485" s="55" t="s">
        <v>235</v>
      </c>
      <c r="AC485" s="100" t="s">
        <v>172</v>
      </c>
      <c r="AE485" s="906">
        <v>1.0999999999999999E-2</v>
      </c>
      <c r="AF485" s="906">
        <v>2E-3</v>
      </c>
      <c r="AG485" s="557">
        <v>5.8943800000000001E-6</v>
      </c>
    </row>
    <row r="486" spans="1:33" ht="39" x14ac:dyDescent="0.15">
      <c r="A486" s="51" t="s">
        <v>1681</v>
      </c>
      <c r="B486" s="96">
        <v>11</v>
      </c>
      <c r="C486" s="97">
        <v>132088917</v>
      </c>
      <c r="D486" s="96" t="s">
        <v>237</v>
      </c>
      <c r="E486" s="116">
        <v>0.42320000000000002</v>
      </c>
      <c r="F486" s="98">
        <v>1.2346944945869014E-2</v>
      </c>
      <c r="G486" s="117">
        <v>2.1957931612785015E-3</v>
      </c>
      <c r="H486" s="99">
        <v>5.6230000000000002</v>
      </c>
      <c r="I486" s="118">
        <v>1.878E-8</v>
      </c>
      <c r="J486" s="97">
        <v>444598</v>
      </c>
      <c r="K486" s="101" t="s">
        <v>1558</v>
      </c>
      <c r="L486" s="55" t="s">
        <v>235</v>
      </c>
      <c r="M486" s="97">
        <v>195958</v>
      </c>
      <c r="N486" s="875" t="s">
        <v>33580</v>
      </c>
      <c r="O486" s="51" t="s">
        <v>8</v>
      </c>
      <c r="P486" s="51" t="s">
        <v>8</v>
      </c>
      <c r="Q486" s="51" t="s">
        <v>8</v>
      </c>
      <c r="R486" s="119" t="s">
        <v>8</v>
      </c>
      <c r="S486" s="367" t="s">
        <v>230</v>
      </c>
      <c r="T486" s="1387"/>
      <c r="U486" s="96">
        <v>136</v>
      </c>
      <c r="V486" s="97">
        <v>132054791</v>
      </c>
      <c r="W486" s="97">
        <v>132386285</v>
      </c>
      <c r="X486" s="618" t="s">
        <v>32904</v>
      </c>
      <c r="Y486" s="618" t="s">
        <v>1320</v>
      </c>
      <c r="Z486" s="100">
        <v>2.0699999999999999E-12</v>
      </c>
      <c r="AA486" s="1386"/>
      <c r="AB486" s="55" t="s">
        <v>235</v>
      </c>
      <c r="AC486" s="100" t="s">
        <v>172</v>
      </c>
      <c r="AE486" s="906">
        <v>8.9999999999999993E-3</v>
      </c>
      <c r="AF486" s="906">
        <v>2E-3</v>
      </c>
      <c r="AG486" s="557">
        <v>1.6321900000000001E-4</v>
      </c>
    </row>
    <row r="487" spans="1:33" ht="26" x14ac:dyDescent="0.15">
      <c r="A487" s="51" t="s">
        <v>1682</v>
      </c>
      <c r="B487" s="96">
        <v>4</v>
      </c>
      <c r="C487" s="97">
        <v>28062966</v>
      </c>
      <c r="D487" s="96" t="s">
        <v>265</v>
      </c>
      <c r="E487" s="116">
        <v>0.2601</v>
      </c>
      <c r="F487" s="98">
        <v>1.2847367323079844E-2</v>
      </c>
      <c r="G487" s="117">
        <v>2.2896751600570034E-3</v>
      </c>
      <c r="H487" s="99">
        <v>5.6109999999999998</v>
      </c>
      <c r="I487" s="118">
        <v>2.0059999999999999E-8</v>
      </c>
      <c r="J487" s="97">
        <v>518633</v>
      </c>
      <c r="K487" s="101" t="s">
        <v>1674</v>
      </c>
      <c r="L487" s="55" t="s">
        <v>235</v>
      </c>
      <c r="M487" s="97">
        <v>-1203637</v>
      </c>
      <c r="N487" s="875" t="s">
        <v>33581</v>
      </c>
      <c r="O487" s="51" t="s">
        <v>8</v>
      </c>
      <c r="P487" s="92" t="s">
        <v>1683</v>
      </c>
      <c r="Q487" s="92" t="s">
        <v>302</v>
      </c>
      <c r="R487" s="119" t="s">
        <v>8</v>
      </c>
      <c r="S487" s="367" t="s">
        <v>230</v>
      </c>
      <c r="T487" s="1387"/>
      <c r="U487" s="96">
        <v>54</v>
      </c>
      <c r="V487" s="97">
        <v>27966301</v>
      </c>
      <c r="W487" s="97">
        <v>28098156</v>
      </c>
      <c r="X487" s="618" t="s">
        <v>1682</v>
      </c>
      <c r="Y487" s="618" t="s">
        <v>1682</v>
      </c>
      <c r="Z487" s="100">
        <v>3.4100000000000001E-8</v>
      </c>
      <c r="AA487" s="1386"/>
      <c r="AB487" s="55" t="s">
        <v>230</v>
      </c>
      <c r="AC487" s="100">
        <v>3.4079999999999998E-8</v>
      </c>
      <c r="AE487" s="906">
        <v>1.2999999999999999E-2</v>
      </c>
      <c r="AF487" s="906">
        <v>3.0000000000000001E-3</v>
      </c>
      <c r="AG487" s="557">
        <v>8.4762600000000002E-7</v>
      </c>
    </row>
    <row r="488" spans="1:33" ht="26" x14ac:dyDescent="0.15">
      <c r="A488" s="51" t="s">
        <v>1684</v>
      </c>
      <c r="B488" s="96">
        <v>5</v>
      </c>
      <c r="C488" s="97">
        <v>157734762</v>
      </c>
      <c r="D488" s="96" t="s">
        <v>237</v>
      </c>
      <c r="E488" s="116">
        <v>0.3009</v>
      </c>
      <c r="F488" s="98">
        <v>1.228825135336967E-2</v>
      </c>
      <c r="G488" s="117">
        <v>2.1900287566155177E-3</v>
      </c>
      <c r="H488" s="99">
        <v>5.6109999999999998</v>
      </c>
      <c r="I488" s="118">
        <v>2.0079999999999998E-8</v>
      </c>
      <c r="J488" s="97">
        <v>518633</v>
      </c>
      <c r="K488" s="101" t="s">
        <v>735</v>
      </c>
      <c r="L488" s="55" t="s">
        <v>235</v>
      </c>
      <c r="M488" s="97">
        <v>388154</v>
      </c>
      <c r="N488" s="875" t="s">
        <v>33582</v>
      </c>
      <c r="O488" s="51" t="s">
        <v>8</v>
      </c>
      <c r="P488" s="51" t="s">
        <v>8</v>
      </c>
      <c r="Q488" s="51" t="s">
        <v>8</v>
      </c>
      <c r="R488" s="119" t="s">
        <v>8</v>
      </c>
      <c r="S488" s="367" t="s">
        <v>230</v>
      </c>
      <c r="T488" s="1387"/>
      <c r="U488" s="96">
        <v>71</v>
      </c>
      <c r="V488" s="97">
        <v>157717906</v>
      </c>
      <c r="W488" s="97">
        <v>157800662</v>
      </c>
      <c r="X488" s="618" t="s">
        <v>1684</v>
      </c>
      <c r="Y488" s="618" t="s">
        <v>32983</v>
      </c>
      <c r="Z488" s="100">
        <v>2E-8</v>
      </c>
      <c r="AA488" s="1386"/>
      <c r="AB488" s="55" t="s">
        <v>235</v>
      </c>
      <c r="AC488" s="100" t="s">
        <v>172</v>
      </c>
      <c r="AE488" s="906">
        <v>1.2E-2</v>
      </c>
      <c r="AF488" s="906">
        <v>3.0000000000000001E-3</v>
      </c>
      <c r="AG488" s="557">
        <v>1.7446100000000001E-6</v>
      </c>
    </row>
    <row r="489" spans="1:33" ht="39" x14ac:dyDescent="0.15">
      <c r="A489" s="51" t="s">
        <v>1685</v>
      </c>
      <c r="B489" s="96">
        <v>2</v>
      </c>
      <c r="C489" s="97">
        <v>146302905</v>
      </c>
      <c r="D489" s="96" t="s">
        <v>237</v>
      </c>
      <c r="E489" s="116">
        <v>0.90500000000000003</v>
      </c>
      <c r="F489" s="98">
        <v>2.0756477476399412E-2</v>
      </c>
      <c r="G489" s="117">
        <v>3.6999068585382195E-3</v>
      </c>
      <c r="H489" s="99">
        <v>5.61</v>
      </c>
      <c r="I489" s="118">
        <v>2.0190000000000001E-8</v>
      </c>
      <c r="J489" s="97">
        <v>444598</v>
      </c>
      <c r="K489" s="101" t="s">
        <v>339</v>
      </c>
      <c r="L489" s="55" t="s">
        <v>235</v>
      </c>
      <c r="M489" s="97">
        <v>-1160963</v>
      </c>
      <c r="N489" s="875" t="s">
        <v>33583</v>
      </c>
      <c r="O489" s="51" t="s">
        <v>1686</v>
      </c>
      <c r="P489" s="51" t="s">
        <v>8</v>
      </c>
      <c r="Q489" s="51" t="s">
        <v>8</v>
      </c>
      <c r="R489" s="119" t="s">
        <v>8</v>
      </c>
      <c r="S489" s="367" t="s">
        <v>230</v>
      </c>
      <c r="T489" s="1387"/>
      <c r="U489" s="96">
        <v>32</v>
      </c>
      <c r="V489" s="97">
        <v>145400317</v>
      </c>
      <c r="W489" s="97">
        <v>146302905</v>
      </c>
      <c r="X489" s="618" t="s">
        <v>32891</v>
      </c>
      <c r="Y489" s="618" t="s">
        <v>1259</v>
      </c>
      <c r="Z489" s="100">
        <v>2.2699999999999998E-28</v>
      </c>
      <c r="AA489" s="1386"/>
      <c r="AB489" s="55" t="s">
        <v>235</v>
      </c>
      <c r="AC489" s="100" t="s">
        <v>172</v>
      </c>
      <c r="AE489" s="906">
        <v>1.2999999999999999E-2</v>
      </c>
      <c r="AF489" s="906">
        <v>4.0000000000000001E-3</v>
      </c>
      <c r="AG489" s="557">
        <v>1.2666299999999999E-3</v>
      </c>
    </row>
    <row r="490" spans="1:33" ht="26" x14ac:dyDescent="0.15">
      <c r="A490" s="51" t="s">
        <v>1687</v>
      </c>
      <c r="B490" s="96">
        <v>9</v>
      </c>
      <c r="C490" s="97">
        <v>109378080</v>
      </c>
      <c r="D490" s="96" t="s">
        <v>228</v>
      </c>
      <c r="E490" s="116">
        <v>0.64319999999999999</v>
      </c>
      <c r="F490" s="98">
        <v>1.1741758634018468E-2</v>
      </c>
      <c r="G490" s="117">
        <v>2.0967426132175834E-3</v>
      </c>
      <c r="H490" s="99">
        <v>5.6</v>
      </c>
      <c r="I490" s="118">
        <v>2.147E-8</v>
      </c>
      <c r="J490" s="97">
        <v>518633</v>
      </c>
      <c r="K490" s="101" t="s">
        <v>1688</v>
      </c>
      <c r="L490" s="55" t="s">
        <v>235</v>
      </c>
      <c r="M490" s="97">
        <v>244389</v>
      </c>
      <c r="N490" s="875" t="s">
        <v>33584</v>
      </c>
      <c r="O490" s="51" t="s">
        <v>1689</v>
      </c>
      <c r="P490" s="51" t="s">
        <v>8</v>
      </c>
      <c r="Q490" s="51" t="s">
        <v>8</v>
      </c>
      <c r="R490" s="119" t="s">
        <v>8</v>
      </c>
      <c r="S490" s="367" t="s">
        <v>230</v>
      </c>
      <c r="T490" s="1387"/>
      <c r="U490" s="96">
        <v>111</v>
      </c>
      <c r="V490" s="97">
        <v>109301598</v>
      </c>
      <c r="W490" s="97">
        <v>109395477</v>
      </c>
      <c r="X490" s="618" t="s">
        <v>1687</v>
      </c>
      <c r="Y490" s="618" t="s">
        <v>1687</v>
      </c>
      <c r="Z490" s="100">
        <v>3.4399999999999997E-8</v>
      </c>
      <c r="AA490" s="1386"/>
      <c r="AB490" s="55" t="s">
        <v>230</v>
      </c>
      <c r="AC490" s="100">
        <v>3.4429999999999998E-8</v>
      </c>
      <c r="AE490" s="906">
        <v>0.01</v>
      </c>
      <c r="AF490" s="906">
        <v>2E-3</v>
      </c>
      <c r="AG490" s="557">
        <v>9.1382899999999995E-5</v>
      </c>
    </row>
    <row r="491" spans="1:33" ht="26" x14ac:dyDescent="0.15">
      <c r="A491" s="51" t="s">
        <v>1690</v>
      </c>
      <c r="B491" s="96">
        <v>16</v>
      </c>
      <c r="C491" s="97">
        <v>73810454</v>
      </c>
      <c r="D491" s="96" t="s">
        <v>265</v>
      </c>
      <c r="E491" s="116">
        <v>0.88380000000000003</v>
      </c>
      <c r="F491" s="98">
        <v>-1.753367538291218E-2</v>
      </c>
      <c r="G491" s="117">
        <v>3.1343717166450089E-3</v>
      </c>
      <c r="H491" s="99">
        <v>-5.5940000000000003</v>
      </c>
      <c r="I491" s="118">
        <v>2.2180000000000001E-8</v>
      </c>
      <c r="J491" s="97">
        <v>518633</v>
      </c>
      <c r="K491" s="101" t="s">
        <v>1691</v>
      </c>
      <c r="L491" s="55" t="s">
        <v>230</v>
      </c>
      <c r="M491" s="97">
        <v>-320514</v>
      </c>
      <c r="N491" s="875" t="s">
        <v>33585</v>
      </c>
      <c r="O491" s="51" t="s">
        <v>8</v>
      </c>
      <c r="P491" s="51" t="s">
        <v>8</v>
      </c>
      <c r="Q491" s="51" t="s">
        <v>8</v>
      </c>
      <c r="R491" s="51" t="s">
        <v>446</v>
      </c>
      <c r="S491" s="367" t="s">
        <v>230</v>
      </c>
      <c r="T491" s="1387"/>
      <c r="U491" s="96">
        <v>165</v>
      </c>
      <c r="V491" s="97">
        <v>73810454</v>
      </c>
      <c r="W491" s="97">
        <v>73810454</v>
      </c>
      <c r="X491" s="618" t="s">
        <v>1690</v>
      </c>
      <c r="Y491" s="618" t="s">
        <v>172</v>
      </c>
      <c r="Z491" s="100" t="s">
        <v>172</v>
      </c>
      <c r="AA491" s="1386"/>
      <c r="AB491" s="55" t="s">
        <v>235</v>
      </c>
      <c r="AC491" s="100" t="s">
        <v>172</v>
      </c>
      <c r="AE491" s="906">
        <v>-1.7000000000000001E-2</v>
      </c>
      <c r="AF491" s="906">
        <v>4.0000000000000001E-3</v>
      </c>
      <c r="AG491" s="557">
        <v>3.1571900000000002E-6</v>
      </c>
    </row>
    <row r="492" spans="1:33" ht="26" x14ac:dyDescent="0.15">
      <c r="A492" s="51" t="s">
        <v>1692</v>
      </c>
      <c r="B492" s="96">
        <v>6</v>
      </c>
      <c r="C492" s="97">
        <v>101090377</v>
      </c>
      <c r="D492" s="96" t="s">
        <v>237</v>
      </c>
      <c r="E492" s="116">
        <v>0.53320000000000001</v>
      </c>
      <c r="F492" s="98">
        <v>-1.1244580186390983E-2</v>
      </c>
      <c r="G492" s="117">
        <v>2.0133536591568457E-3</v>
      </c>
      <c r="H492" s="99">
        <v>-5.585</v>
      </c>
      <c r="I492" s="118">
        <v>2.3420000000000001E-8</v>
      </c>
      <c r="J492" s="97">
        <v>518633</v>
      </c>
      <c r="K492" s="101" t="s">
        <v>1693</v>
      </c>
      <c r="L492" s="55" t="s">
        <v>230</v>
      </c>
      <c r="M492" s="97">
        <v>-134052</v>
      </c>
      <c r="N492" s="875" t="s">
        <v>33586</v>
      </c>
      <c r="O492" s="51" t="s">
        <v>1694</v>
      </c>
      <c r="P492" s="51" t="s">
        <v>8</v>
      </c>
      <c r="Q492" s="51" t="s">
        <v>8</v>
      </c>
      <c r="R492" s="119" t="s">
        <v>8</v>
      </c>
      <c r="S492" s="367" t="s">
        <v>230</v>
      </c>
      <c r="T492" s="1387"/>
      <c r="U492" s="96">
        <v>82</v>
      </c>
      <c r="V492" s="97">
        <v>100909398</v>
      </c>
      <c r="W492" s="97">
        <v>101339400</v>
      </c>
      <c r="X492" s="618" t="s">
        <v>1692</v>
      </c>
      <c r="Y492" s="618" t="s">
        <v>1692</v>
      </c>
      <c r="Z492" s="100">
        <v>3.7300000000000003E-8</v>
      </c>
      <c r="AA492" s="1386"/>
      <c r="AB492" s="55" t="s">
        <v>230</v>
      </c>
      <c r="AC492" s="100">
        <v>3.728E-8</v>
      </c>
      <c r="AE492" s="906">
        <v>-0.01</v>
      </c>
      <c r="AF492" s="906">
        <v>2E-3</v>
      </c>
      <c r="AG492" s="557">
        <v>1.11661E-5</v>
      </c>
    </row>
    <row r="493" spans="1:33" ht="39" x14ac:dyDescent="0.15">
      <c r="A493" s="51" t="s">
        <v>1695</v>
      </c>
      <c r="B493" s="96">
        <v>3</v>
      </c>
      <c r="C493" s="97">
        <v>118302515</v>
      </c>
      <c r="D493" s="96" t="s">
        <v>228</v>
      </c>
      <c r="E493" s="116">
        <v>0.45750000000000002</v>
      </c>
      <c r="F493" s="98">
        <v>-1.1250435674490604E-2</v>
      </c>
      <c r="G493" s="117">
        <v>2.0162071101237642E-3</v>
      </c>
      <c r="H493" s="99">
        <v>-5.58</v>
      </c>
      <c r="I493" s="118">
        <v>2.412E-8</v>
      </c>
      <c r="J493" s="97">
        <v>518633</v>
      </c>
      <c r="K493" s="101" t="s">
        <v>1284</v>
      </c>
      <c r="L493" s="55" t="s">
        <v>235</v>
      </c>
      <c r="M493" s="97">
        <v>316962</v>
      </c>
      <c r="N493" s="875" t="s">
        <v>33441</v>
      </c>
      <c r="O493" s="51" t="s">
        <v>8</v>
      </c>
      <c r="P493" s="51" t="s">
        <v>8</v>
      </c>
      <c r="Q493" s="51" t="s">
        <v>8</v>
      </c>
      <c r="R493" s="119" t="s">
        <v>8</v>
      </c>
      <c r="S493" s="367" t="s">
        <v>230</v>
      </c>
      <c r="T493" s="1387"/>
      <c r="U493" s="96">
        <v>51</v>
      </c>
      <c r="V493" s="97">
        <v>118301850</v>
      </c>
      <c r="W493" s="97">
        <v>118402091</v>
      </c>
      <c r="X493" s="618" t="s">
        <v>1695</v>
      </c>
      <c r="Y493" s="618" t="s">
        <v>172</v>
      </c>
      <c r="Z493" s="100" t="s">
        <v>172</v>
      </c>
      <c r="AA493" s="1386"/>
      <c r="AB493" s="55" t="s">
        <v>235</v>
      </c>
      <c r="AC493" s="100" t="s">
        <v>172</v>
      </c>
      <c r="AE493" s="906">
        <v>-8.9999999999999993E-3</v>
      </c>
      <c r="AF493" s="906">
        <v>2E-3</v>
      </c>
      <c r="AG493" s="557">
        <v>5.6094000000000002E-5</v>
      </c>
    </row>
    <row r="494" spans="1:33" ht="26" x14ac:dyDescent="0.15">
      <c r="A494" s="51" t="s">
        <v>1696</v>
      </c>
      <c r="B494" s="96">
        <v>1</v>
      </c>
      <c r="C494" s="97">
        <v>216920373</v>
      </c>
      <c r="D494" s="96" t="s">
        <v>228</v>
      </c>
      <c r="E494" s="116">
        <v>0.80169999999999997</v>
      </c>
      <c r="F494" s="98">
        <v>1.4054636730891927E-2</v>
      </c>
      <c r="G494" s="117">
        <v>2.5192035724846619E-3</v>
      </c>
      <c r="H494" s="99">
        <v>5.5789999999999997</v>
      </c>
      <c r="I494" s="118">
        <v>2.4220000000000001E-8</v>
      </c>
      <c r="J494" s="97">
        <v>518633</v>
      </c>
      <c r="K494" s="101" t="s">
        <v>835</v>
      </c>
      <c r="L494" s="55" t="s">
        <v>230</v>
      </c>
      <c r="M494" s="97">
        <v>-243785</v>
      </c>
      <c r="N494" s="875" t="s">
        <v>33274</v>
      </c>
      <c r="O494" s="51" t="s">
        <v>8</v>
      </c>
      <c r="P494" s="51" t="s">
        <v>8</v>
      </c>
      <c r="Q494" s="51" t="s">
        <v>8</v>
      </c>
      <c r="R494" s="119" t="s">
        <v>8</v>
      </c>
      <c r="S494" s="367" t="s">
        <v>230</v>
      </c>
      <c r="T494" s="1387"/>
      <c r="U494" s="96">
        <v>18</v>
      </c>
      <c r="V494" s="97">
        <v>216859478</v>
      </c>
      <c r="W494" s="97">
        <v>216922613</v>
      </c>
      <c r="X494" s="618" t="s">
        <v>1696</v>
      </c>
      <c r="Y494" s="618" t="s">
        <v>1696</v>
      </c>
      <c r="Z494" s="100">
        <v>2.07E-8</v>
      </c>
      <c r="AA494" s="1386"/>
      <c r="AB494" s="55" t="s">
        <v>230</v>
      </c>
      <c r="AC494" s="100">
        <v>2.0739999999999999E-8</v>
      </c>
      <c r="AE494" s="906">
        <v>1.4E-2</v>
      </c>
      <c r="AF494" s="906">
        <v>3.0000000000000001E-3</v>
      </c>
      <c r="AG494" s="557">
        <v>2.5127600000000001E-6</v>
      </c>
    </row>
    <row r="495" spans="1:33" ht="39" x14ac:dyDescent="0.15">
      <c r="A495" s="51" t="s">
        <v>1697</v>
      </c>
      <c r="B495" s="96">
        <v>13</v>
      </c>
      <c r="C495" s="97">
        <v>59454140</v>
      </c>
      <c r="D495" s="96" t="s">
        <v>228</v>
      </c>
      <c r="E495" s="116">
        <v>0.68559999999999999</v>
      </c>
      <c r="F495" s="98">
        <v>1.3031693436281888E-2</v>
      </c>
      <c r="G495" s="117">
        <v>2.3366852136062198E-3</v>
      </c>
      <c r="H495" s="99">
        <v>5.577</v>
      </c>
      <c r="I495" s="118">
        <v>2.4410000000000002E-8</v>
      </c>
      <c r="J495" s="97">
        <v>444598</v>
      </c>
      <c r="K495" s="101" t="s">
        <v>350</v>
      </c>
      <c r="L495" s="55" t="s">
        <v>235</v>
      </c>
      <c r="M495" s="97">
        <v>785577</v>
      </c>
      <c r="N495" s="875" t="s">
        <v>33105</v>
      </c>
      <c r="O495" s="51" t="s">
        <v>1698</v>
      </c>
      <c r="P495" s="51" t="s">
        <v>8</v>
      </c>
      <c r="Q495" s="51" t="s">
        <v>8</v>
      </c>
      <c r="R495" s="119" t="s">
        <v>8</v>
      </c>
      <c r="S495" s="367" t="s">
        <v>230</v>
      </c>
      <c r="T495" s="1387"/>
      <c r="U495" s="96">
        <v>146</v>
      </c>
      <c r="V495" s="97">
        <v>59380152</v>
      </c>
      <c r="W495" s="97">
        <v>59483695</v>
      </c>
      <c r="X495" s="618" t="s">
        <v>1697</v>
      </c>
      <c r="Y495" s="618" t="s">
        <v>1697</v>
      </c>
      <c r="Z495" s="100">
        <v>2.22E-8</v>
      </c>
      <c r="AA495" s="1386"/>
      <c r="AB495" s="55" t="s">
        <v>230</v>
      </c>
      <c r="AC495" s="100">
        <v>2.215E-8</v>
      </c>
      <c r="AE495" s="906">
        <v>1.2999999999999999E-2</v>
      </c>
      <c r="AF495" s="906">
        <v>3.0000000000000001E-3</v>
      </c>
      <c r="AG495" s="557">
        <v>9.4103400000000001E-8</v>
      </c>
    </row>
    <row r="496" spans="1:33" ht="26" x14ac:dyDescent="0.15">
      <c r="A496" s="51" t="s">
        <v>1699</v>
      </c>
      <c r="B496" s="96">
        <v>6</v>
      </c>
      <c r="C496" s="97">
        <v>31605448</v>
      </c>
      <c r="D496" s="96" t="s">
        <v>265</v>
      </c>
      <c r="E496" s="116">
        <v>0.3609</v>
      </c>
      <c r="F496" s="98">
        <v>1.2577613941494781E-2</v>
      </c>
      <c r="G496" s="117">
        <v>2.258910549837425E-3</v>
      </c>
      <c r="H496" s="99">
        <v>5.5679999999999996</v>
      </c>
      <c r="I496" s="118">
        <v>2.5819999999999999E-8</v>
      </c>
      <c r="J496" s="97">
        <v>444598</v>
      </c>
      <c r="K496" s="101" t="s">
        <v>3406</v>
      </c>
      <c r="L496" s="55" t="s">
        <v>235</v>
      </c>
      <c r="M496" s="97">
        <v>1357</v>
      </c>
      <c r="N496" s="875" t="s">
        <v>33587</v>
      </c>
      <c r="O496" s="92" t="s">
        <v>1701</v>
      </c>
      <c r="P496" s="51" t="s">
        <v>8</v>
      </c>
      <c r="Q496" s="51" t="s">
        <v>8</v>
      </c>
      <c r="R496" s="51" t="s">
        <v>286</v>
      </c>
      <c r="S496" s="367" t="s">
        <v>230</v>
      </c>
      <c r="T496" s="1387"/>
      <c r="U496" s="96">
        <v>76</v>
      </c>
      <c r="V496" s="97">
        <v>31605448</v>
      </c>
      <c r="W496" s="97">
        <v>31610384</v>
      </c>
      <c r="X496" s="618" t="s">
        <v>1699</v>
      </c>
      <c r="Y496" s="618" t="s">
        <v>172</v>
      </c>
      <c r="Z496" s="100" t="s">
        <v>172</v>
      </c>
      <c r="AA496" s="1386"/>
      <c r="AB496" s="55" t="s">
        <v>235</v>
      </c>
      <c r="AC496" s="100" t="s">
        <v>172</v>
      </c>
      <c r="AE496" s="906">
        <v>1.0999999999999999E-2</v>
      </c>
      <c r="AF496" s="906">
        <v>2E-3</v>
      </c>
      <c r="AG496" s="557">
        <v>9.5256300000000003E-7</v>
      </c>
    </row>
    <row r="497" spans="1:33" ht="26" x14ac:dyDescent="0.15">
      <c r="A497" s="51" t="s">
        <v>1702</v>
      </c>
      <c r="B497" s="96">
        <v>3</v>
      </c>
      <c r="C497" s="97">
        <v>25209801</v>
      </c>
      <c r="D497" s="96" t="s">
        <v>228</v>
      </c>
      <c r="E497" s="116">
        <v>0.48270000000000002</v>
      </c>
      <c r="F497" s="98">
        <v>1.2088327611472034E-2</v>
      </c>
      <c r="G497" s="117">
        <v>2.1710358497615003E-3</v>
      </c>
      <c r="H497" s="99">
        <v>5.5679999999999996</v>
      </c>
      <c r="I497" s="118">
        <v>2.5819999999999999E-8</v>
      </c>
      <c r="J497" s="97">
        <v>444598</v>
      </c>
      <c r="K497" s="101" t="s">
        <v>942</v>
      </c>
      <c r="L497" s="55" t="s">
        <v>235</v>
      </c>
      <c r="M497" s="97">
        <v>5837</v>
      </c>
      <c r="N497" s="875" t="s">
        <v>33314</v>
      </c>
      <c r="O497" s="51" t="s">
        <v>1703</v>
      </c>
      <c r="P497" s="51" t="s">
        <v>8</v>
      </c>
      <c r="Q497" s="51" t="s">
        <v>8</v>
      </c>
      <c r="R497" s="119" t="s">
        <v>8</v>
      </c>
      <c r="S497" s="367" t="s">
        <v>230</v>
      </c>
      <c r="T497" s="1387"/>
      <c r="U497" s="96">
        <v>42</v>
      </c>
      <c r="V497" s="97">
        <v>25168796</v>
      </c>
      <c r="W497" s="97">
        <v>25295588</v>
      </c>
      <c r="X497" s="618" t="s">
        <v>1702</v>
      </c>
      <c r="Y497" s="618" t="s">
        <v>32984</v>
      </c>
      <c r="Z497" s="100">
        <v>2.88E-8</v>
      </c>
      <c r="AA497" s="1386"/>
      <c r="AB497" s="55" t="s">
        <v>235</v>
      </c>
      <c r="AC497" s="100" t="s">
        <v>172</v>
      </c>
      <c r="AE497" s="906">
        <v>1.0999999999999999E-2</v>
      </c>
      <c r="AF497" s="906">
        <v>2E-3</v>
      </c>
      <c r="AG497" s="557">
        <v>3.9534600000000001E-6</v>
      </c>
    </row>
    <row r="498" spans="1:33" ht="39" x14ac:dyDescent="0.15">
      <c r="A498" s="51" t="s">
        <v>1704</v>
      </c>
      <c r="B498" s="96">
        <v>2</v>
      </c>
      <c r="C498" s="97">
        <v>155742894</v>
      </c>
      <c r="D498" s="96" t="s">
        <v>228</v>
      </c>
      <c r="E498" s="116">
        <v>0.46650000000000003</v>
      </c>
      <c r="F498" s="98">
        <v>-1.1200736653503761E-2</v>
      </c>
      <c r="G498" s="117">
        <v>2.0134345952730111E-3</v>
      </c>
      <c r="H498" s="99">
        <v>-5.5629999999999997</v>
      </c>
      <c r="I498" s="118">
        <v>2.651E-8</v>
      </c>
      <c r="J498" s="97">
        <v>518633</v>
      </c>
      <c r="K498" s="101" t="s">
        <v>1007</v>
      </c>
      <c r="L498" s="55" t="s">
        <v>235</v>
      </c>
      <c r="M498" s="97">
        <v>-187801</v>
      </c>
      <c r="N498" s="875" t="s">
        <v>33337</v>
      </c>
      <c r="O498" s="92" t="s">
        <v>1705</v>
      </c>
      <c r="P498" s="51" t="s">
        <v>1706</v>
      </c>
      <c r="Q498" s="51" t="s">
        <v>233</v>
      </c>
      <c r="R498" s="119" t="s">
        <v>8</v>
      </c>
      <c r="S498" s="367" t="s">
        <v>230</v>
      </c>
      <c r="T498" s="1387"/>
      <c r="U498" s="96">
        <v>33</v>
      </c>
      <c r="V498" s="97">
        <v>155654757</v>
      </c>
      <c r="W498" s="97">
        <v>156109104</v>
      </c>
      <c r="X498" s="618" t="s">
        <v>1704</v>
      </c>
      <c r="Y498" s="618" t="s">
        <v>1704</v>
      </c>
      <c r="Z498" s="100">
        <v>1.5600000000000001E-8</v>
      </c>
      <c r="AA498" s="1386"/>
      <c r="AB498" s="55" t="s">
        <v>230</v>
      </c>
      <c r="AC498" s="100">
        <v>1.557E-8</v>
      </c>
      <c r="AE498" s="906">
        <v>-0.01</v>
      </c>
      <c r="AF498" s="906">
        <v>2E-3</v>
      </c>
      <c r="AG498" s="557">
        <v>1.77466E-5</v>
      </c>
    </row>
    <row r="499" spans="1:33" ht="26" x14ac:dyDescent="0.15">
      <c r="A499" s="51" t="s">
        <v>1707</v>
      </c>
      <c r="B499" s="96">
        <v>11</v>
      </c>
      <c r="C499" s="97">
        <v>73312252</v>
      </c>
      <c r="D499" s="96" t="s">
        <v>228</v>
      </c>
      <c r="E499" s="116">
        <v>0.82599999999999996</v>
      </c>
      <c r="F499" s="98">
        <v>-1.4731287526231766E-2</v>
      </c>
      <c r="G499" s="117">
        <v>2.6495121450057133E-3</v>
      </c>
      <c r="H499" s="99">
        <v>-5.56</v>
      </c>
      <c r="I499" s="118">
        <v>2.702E-8</v>
      </c>
      <c r="J499" s="97">
        <v>518633</v>
      </c>
      <c r="K499" s="101" t="s">
        <v>1708</v>
      </c>
      <c r="L499" s="55" t="s">
        <v>235</v>
      </c>
      <c r="M499" s="97">
        <v>44971</v>
      </c>
      <c r="N499" s="875" t="s">
        <v>33588</v>
      </c>
      <c r="O499" s="51" t="s">
        <v>8</v>
      </c>
      <c r="P499" s="51" t="s">
        <v>8</v>
      </c>
      <c r="Q499" s="51" t="s">
        <v>8</v>
      </c>
      <c r="R499" s="119" t="s">
        <v>8</v>
      </c>
      <c r="S499" s="367" t="s">
        <v>230</v>
      </c>
      <c r="T499" s="1387"/>
      <c r="U499" s="96">
        <v>132</v>
      </c>
      <c r="V499" s="97">
        <v>73305859</v>
      </c>
      <c r="W499" s="97">
        <v>73312252</v>
      </c>
      <c r="X499" s="618" t="s">
        <v>1707</v>
      </c>
      <c r="Y499" s="618" t="s">
        <v>1707</v>
      </c>
      <c r="Z499" s="100">
        <v>2.7E-8</v>
      </c>
      <c r="AA499" s="1386"/>
      <c r="AB499" s="55" t="s">
        <v>230</v>
      </c>
      <c r="AC499" s="100">
        <v>2.7010000000000002E-8</v>
      </c>
      <c r="AE499" s="906">
        <v>-1.0999999999999999E-2</v>
      </c>
      <c r="AF499" s="906">
        <v>3.0000000000000001E-3</v>
      </c>
      <c r="AG499" s="557">
        <v>3.38776E-4</v>
      </c>
    </row>
    <row r="500" spans="1:33" ht="26" x14ac:dyDescent="0.15">
      <c r="A500" s="51" t="s">
        <v>1709</v>
      </c>
      <c r="B500" s="96">
        <v>11</v>
      </c>
      <c r="C500" s="97">
        <v>4661285</v>
      </c>
      <c r="D500" s="96" t="s">
        <v>237</v>
      </c>
      <c r="E500" s="116">
        <v>0.65800000000000003</v>
      </c>
      <c r="F500" s="98">
        <v>1.1745262526728795E-2</v>
      </c>
      <c r="G500" s="117">
        <v>2.1174080632285551E-3</v>
      </c>
      <c r="H500" s="99">
        <v>5.5469999999999997</v>
      </c>
      <c r="I500" s="118">
        <v>2.906E-8</v>
      </c>
      <c r="J500" s="97">
        <v>518633</v>
      </c>
      <c r="K500" s="101" t="s">
        <v>1710</v>
      </c>
      <c r="L500" s="55" t="s">
        <v>230</v>
      </c>
      <c r="M500" s="97">
        <v>-340</v>
      </c>
      <c r="N500" s="875" t="s">
        <v>33589</v>
      </c>
      <c r="O500" s="51" t="s">
        <v>8</v>
      </c>
      <c r="P500" s="51" t="s">
        <v>8</v>
      </c>
      <c r="Q500" s="51" t="s">
        <v>8</v>
      </c>
      <c r="R500" s="119" t="s">
        <v>8</v>
      </c>
      <c r="S500" s="367" t="s">
        <v>230</v>
      </c>
      <c r="T500" s="1387"/>
      <c r="U500" s="96">
        <v>125</v>
      </c>
      <c r="V500" s="97">
        <v>4658921</v>
      </c>
      <c r="W500" s="97">
        <v>4663543</v>
      </c>
      <c r="X500" s="618" t="s">
        <v>1709</v>
      </c>
      <c r="Y500" s="618" t="s">
        <v>1709</v>
      </c>
      <c r="Z500" s="100">
        <v>2.9099999999999999E-8</v>
      </c>
      <c r="AA500" s="1386"/>
      <c r="AB500" s="55" t="s">
        <v>230</v>
      </c>
      <c r="AC500" s="100">
        <v>2.9090000000000001E-8</v>
      </c>
      <c r="AE500" s="906">
        <v>1.2E-2</v>
      </c>
      <c r="AF500" s="906">
        <v>2E-3</v>
      </c>
      <c r="AG500" s="557">
        <v>6.7464599999999997E-7</v>
      </c>
    </row>
    <row r="501" spans="1:33" ht="39" x14ac:dyDescent="0.15">
      <c r="A501" s="51" t="s">
        <v>1711</v>
      </c>
      <c r="B501" s="96">
        <v>2</v>
      </c>
      <c r="C501" s="97">
        <v>207955477</v>
      </c>
      <c r="D501" s="96" t="s">
        <v>237</v>
      </c>
      <c r="E501" s="116">
        <v>0.31469999999999998</v>
      </c>
      <c r="F501" s="98">
        <v>-1.1995592120976754E-2</v>
      </c>
      <c r="G501" s="117">
        <v>2.1629268158991624E-3</v>
      </c>
      <c r="H501" s="99">
        <v>-5.5460000000000003</v>
      </c>
      <c r="I501" s="118">
        <v>2.9169999999999999E-8</v>
      </c>
      <c r="J501" s="97">
        <v>518633</v>
      </c>
      <c r="K501" s="101" t="s">
        <v>1712</v>
      </c>
      <c r="L501" s="55" t="s">
        <v>230</v>
      </c>
      <c r="M501" s="97">
        <v>-16616</v>
      </c>
      <c r="N501" s="875" t="s">
        <v>33590</v>
      </c>
      <c r="O501" s="51" t="s">
        <v>8</v>
      </c>
      <c r="P501" s="51" t="s">
        <v>8</v>
      </c>
      <c r="Q501" s="51" t="s">
        <v>8</v>
      </c>
      <c r="R501" s="119" t="s">
        <v>8</v>
      </c>
      <c r="S501" s="367" t="s">
        <v>230</v>
      </c>
      <c r="T501" s="1387"/>
      <c r="U501" s="96">
        <v>39</v>
      </c>
      <c r="V501" s="97">
        <v>207955477</v>
      </c>
      <c r="W501" s="97">
        <v>207977253</v>
      </c>
      <c r="X501" s="618" t="s">
        <v>1711</v>
      </c>
      <c r="Y501" s="618" t="s">
        <v>1711</v>
      </c>
      <c r="Z501" s="100">
        <v>2.9300000000000001E-8</v>
      </c>
      <c r="AA501" s="1386"/>
      <c r="AB501" s="55" t="s">
        <v>230</v>
      </c>
      <c r="AC501" s="100">
        <v>2.9250000000000001E-8</v>
      </c>
      <c r="AE501" s="906">
        <v>-1.2E-2</v>
      </c>
      <c r="AF501" s="906">
        <v>3.0000000000000001E-3</v>
      </c>
      <c r="AG501" s="557">
        <v>3.6158900000000001E-6</v>
      </c>
    </row>
    <row r="502" spans="1:33" ht="26" x14ac:dyDescent="0.15">
      <c r="A502" s="51" t="s">
        <v>1713</v>
      </c>
      <c r="B502" s="96">
        <v>1</v>
      </c>
      <c r="C502" s="97">
        <v>99455931</v>
      </c>
      <c r="D502" s="96" t="s">
        <v>228</v>
      </c>
      <c r="E502" s="116">
        <v>0.91990000000000005</v>
      </c>
      <c r="F502" s="98">
        <v>-2.2145141835787658E-2</v>
      </c>
      <c r="G502" s="117">
        <v>3.9965966135693297E-3</v>
      </c>
      <c r="H502" s="99">
        <v>-5.5410000000000004</v>
      </c>
      <c r="I502" s="118">
        <v>3.002E-8</v>
      </c>
      <c r="J502" s="97">
        <v>444598</v>
      </c>
      <c r="K502" s="101" t="s">
        <v>1714</v>
      </c>
      <c r="L502" s="55" t="s">
        <v>230</v>
      </c>
      <c r="M502" s="97">
        <v>-100130</v>
      </c>
      <c r="N502" s="875" t="s">
        <v>33591</v>
      </c>
      <c r="O502" s="51" t="s">
        <v>8</v>
      </c>
      <c r="P502" s="51" t="s">
        <v>8</v>
      </c>
      <c r="Q502" s="51" t="s">
        <v>8</v>
      </c>
      <c r="R502" s="119" t="s">
        <v>8</v>
      </c>
      <c r="S502" s="367" t="s">
        <v>230</v>
      </c>
      <c r="T502" s="1387"/>
      <c r="U502" s="96">
        <v>14</v>
      </c>
      <c r="V502" s="97">
        <v>99424931</v>
      </c>
      <c r="W502" s="97">
        <v>99530158</v>
      </c>
      <c r="X502" s="618" t="s">
        <v>1713</v>
      </c>
      <c r="Y502" s="618" t="s">
        <v>172</v>
      </c>
      <c r="Z502" s="100" t="s">
        <v>172</v>
      </c>
      <c r="AA502" s="1386"/>
      <c r="AB502" s="55" t="s">
        <v>235</v>
      </c>
      <c r="AC502" s="100" t="s">
        <v>172</v>
      </c>
      <c r="AE502" s="906">
        <v>-1.7000000000000001E-2</v>
      </c>
      <c r="AF502" s="906">
        <v>4.0000000000000001E-3</v>
      </c>
      <c r="AG502" s="557">
        <v>6.8472099999999998E-5</v>
      </c>
    </row>
    <row r="503" spans="1:33" ht="26" x14ac:dyDescent="0.15">
      <c r="A503" s="51" t="s">
        <v>1715</v>
      </c>
      <c r="B503" s="96">
        <v>2</v>
      </c>
      <c r="C503" s="97">
        <v>174930016</v>
      </c>
      <c r="D503" s="96" t="s">
        <v>228</v>
      </c>
      <c r="E503" s="116">
        <v>0.42509999999999998</v>
      </c>
      <c r="F503" s="98">
        <v>-1.1234026539709221E-2</v>
      </c>
      <c r="G503" s="117">
        <v>2.0318369578059725E-3</v>
      </c>
      <c r="H503" s="99">
        <v>-5.5289999999999999</v>
      </c>
      <c r="I503" s="118">
        <v>3.2240000000000003E-8</v>
      </c>
      <c r="J503" s="97">
        <v>518633</v>
      </c>
      <c r="K503" s="101" t="s">
        <v>1716</v>
      </c>
      <c r="L503" s="55" t="s">
        <v>235</v>
      </c>
      <c r="M503" s="97">
        <v>7159</v>
      </c>
      <c r="N503" s="875" t="s">
        <v>33592</v>
      </c>
      <c r="O503" s="51" t="s">
        <v>8</v>
      </c>
      <c r="P503" s="51" t="s">
        <v>8</v>
      </c>
      <c r="Q503" s="51" t="s">
        <v>8</v>
      </c>
      <c r="R503" s="119" t="s">
        <v>8</v>
      </c>
      <c r="S503" s="367" t="s">
        <v>230</v>
      </c>
      <c r="T503" s="1387"/>
      <c r="U503" s="96">
        <v>37</v>
      </c>
      <c r="V503" s="97">
        <v>174930016</v>
      </c>
      <c r="W503" s="97">
        <v>175096409</v>
      </c>
      <c r="X503" s="618" t="s">
        <v>1715</v>
      </c>
      <c r="Y503" s="618" t="s">
        <v>1715</v>
      </c>
      <c r="Z503" s="100">
        <v>3.8500000000000001E-8</v>
      </c>
      <c r="AA503" s="1386"/>
      <c r="AB503" s="55" t="s">
        <v>230</v>
      </c>
      <c r="AC503" s="100">
        <v>3.854E-8</v>
      </c>
      <c r="AE503" s="906">
        <v>-1.2E-2</v>
      </c>
      <c r="AF503" s="906">
        <v>2E-3</v>
      </c>
      <c r="AG503" s="557">
        <v>4.9778999999999996E-7</v>
      </c>
    </row>
    <row r="504" spans="1:33" ht="26" x14ac:dyDescent="0.15">
      <c r="A504" s="51" t="s">
        <v>1717</v>
      </c>
      <c r="B504" s="96">
        <v>22</v>
      </c>
      <c r="C504" s="97">
        <v>38329285</v>
      </c>
      <c r="D504" s="96" t="s">
        <v>237</v>
      </c>
      <c r="E504" s="116">
        <v>0.34820000000000001</v>
      </c>
      <c r="F504" s="98">
        <v>-1.1653287618060129E-2</v>
      </c>
      <c r="G504" s="117">
        <v>2.1084290968084183E-3</v>
      </c>
      <c r="H504" s="99">
        <v>-5.5270000000000001</v>
      </c>
      <c r="I504" s="118">
        <v>3.2660000000000003E-8</v>
      </c>
      <c r="J504" s="97">
        <v>518633</v>
      </c>
      <c r="K504" s="101" t="s">
        <v>12326</v>
      </c>
      <c r="L504" s="55" t="s">
        <v>235</v>
      </c>
      <c r="M504" s="97">
        <v>9772</v>
      </c>
      <c r="N504" s="875" t="s">
        <v>33593</v>
      </c>
      <c r="O504" s="51" t="s">
        <v>8</v>
      </c>
      <c r="P504" s="51" t="s">
        <v>1719</v>
      </c>
      <c r="Q504" s="51" t="s">
        <v>233</v>
      </c>
      <c r="R504" s="119" t="s">
        <v>8</v>
      </c>
      <c r="S504" s="367" t="s">
        <v>230</v>
      </c>
      <c r="T504" s="1387"/>
      <c r="U504" s="96">
        <v>183</v>
      </c>
      <c r="V504" s="97">
        <v>38212068</v>
      </c>
      <c r="W504" s="97">
        <v>38448295</v>
      </c>
      <c r="X504" s="618" t="s">
        <v>1717</v>
      </c>
      <c r="Y504" s="618" t="s">
        <v>1717</v>
      </c>
      <c r="Z504" s="100">
        <v>3.2600000000000001E-8</v>
      </c>
      <c r="AA504" s="1386"/>
      <c r="AB504" s="55" t="s">
        <v>230</v>
      </c>
      <c r="AC504" s="100">
        <v>3.2609999999999999E-8</v>
      </c>
      <c r="AE504" s="906">
        <v>-1.0999999999999999E-2</v>
      </c>
      <c r="AF504" s="906">
        <v>2E-3</v>
      </c>
      <c r="AG504" s="557">
        <v>3.2110900000000002E-6</v>
      </c>
    </row>
    <row r="505" spans="1:33" ht="26" x14ac:dyDescent="0.15">
      <c r="A505" s="51" t="s">
        <v>1720</v>
      </c>
      <c r="B505" s="96">
        <v>20</v>
      </c>
      <c r="C505" s="97">
        <v>33142823</v>
      </c>
      <c r="D505" s="96" t="s">
        <v>265</v>
      </c>
      <c r="E505" s="116">
        <v>0.48530000000000001</v>
      </c>
      <c r="F505" s="98">
        <v>-1.1995145887557341E-2</v>
      </c>
      <c r="G505" s="117">
        <v>2.1706742467530477E-3</v>
      </c>
      <c r="H505" s="99">
        <v>-5.5259999999999998</v>
      </c>
      <c r="I505" s="118">
        <v>3.2819999999999999E-8</v>
      </c>
      <c r="J505" s="97">
        <v>444598</v>
      </c>
      <c r="K505" s="101" t="s">
        <v>8315</v>
      </c>
      <c r="L505" s="55" t="s">
        <v>235</v>
      </c>
      <c r="M505" s="97">
        <v>5523</v>
      </c>
      <c r="N505" s="875" t="s">
        <v>33594</v>
      </c>
      <c r="O505" s="51" t="s">
        <v>8</v>
      </c>
      <c r="P505" s="51" t="s">
        <v>8</v>
      </c>
      <c r="Q505" s="51" t="s">
        <v>8</v>
      </c>
      <c r="R505" s="51" t="s">
        <v>1722</v>
      </c>
      <c r="S505" s="367" t="s">
        <v>230</v>
      </c>
      <c r="T505" s="1387"/>
      <c r="U505" s="96">
        <v>181</v>
      </c>
      <c r="V505" s="97">
        <v>32903904</v>
      </c>
      <c r="W505" s="97">
        <v>33529766</v>
      </c>
      <c r="X505" s="618" t="s">
        <v>1720</v>
      </c>
      <c r="Y505" s="618" t="s">
        <v>1720</v>
      </c>
      <c r="Z505" s="100">
        <v>2.7199999999999999E-8</v>
      </c>
      <c r="AA505" s="1386"/>
      <c r="AB505" s="55" t="s">
        <v>230</v>
      </c>
      <c r="AC505" s="100">
        <v>2.7150000000000002E-8</v>
      </c>
      <c r="AE505" s="906">
        <v>-1.0999999999999999E-2</v>
      </c>
      <c r="AF505" s="906">
        <v>2E-3</v>
      </c>
      <c r="AG505" s="557">
        <v>2.0492199999999999E-6</v>
      </c>
    </row>
    <row r="506" spans="1:33" ht="26" x14ac:dyDescent="0.15">
      <c r="A506" s="51" t="s">
        <v>1723</v>
      </c>
      <c r="B506" s="96">
        <v>7</v>
      </c>
      <c r="C506" s="97">
        <v>121955468</v>
      </c>
      <c r="D506" s="96" t="s">
        <v>228</v>
      </c>
      <c r="E506" s="116">
        <v>0.61819999999999997</v>
      </c>
      <c r="F506" s="98">
        <v>-1.2339719899304101E-2</v>
      </c>
      <c r="G506" s="117">
        <v>2.2330292977387079E-3</v>
      </c>
      <c r="H506" s="99">
        <v>-5.5259999999999998</v>
      </c>
      <c r="I506" s="118">
        <v>3.2819999999999999E-8</v>
      </c>
      <c r="J506" s="97">
        <v>444598</v>
      </c>
      <c r="K506" s="101" t="s">
        <v>1724</v>
      </c>
      <c r="L506" s="55" t="s">
        <v>235</v>
      </c>
      <c r="M506" s="97">
        <v>3010</v>
      </c>
      <c r="N506" s="875" t="s">
        <v>33595</v>
      </c>
      <c r="O506" s="51" t="s">
        <v>1725</v>
      </c>
      <c r="P506" s="51" t="s">
        <v>8</v>
      </c>
      <c r="Q506" s="51" t="s">
        <v>8</v>
      </c>
      <c r="R506" s="119" t="s">
        <v>8</v>
      </c>
      <c r="S506" s="367" t="s">
        <v>230</v>
      </c>
      <c r="T506" s="1387"/>
      <c r="U506" s="96">
        <v>95</v>
      </c>
      <c r="V506" s="97">
        <v>121954709</v>
      </c>
      <c r="W506" s="97">
        <v>121967349</v>
      </c>
      <c r="X506" s="618" t="s">
        <v>1723</v>
      </c>
      <c r="Y506" s="618" t="s">
        <v>1723</v>
      </c>
      <c r="Z506" s="100">
        <v>2.4299999999999999E-8</v>
      </c>
      <c r="AA506" s="1386"/>
      <c r="AB506" s="55" t="s">
        <v>230</v>
      </c>
      <c r="AC506" s="100">
        <v>2.4340000000000002E-8</v>
      </c>
      <c r="AE506" s="906">
        <v>-1.2E-2</v>
      </c>
      <c r="AF506" s="906">
        <v>2E-3</v>
      </c>
      <c r="AG506" s="557">
        <v>5.3384800000000003E-7</v>
      </c>
    </row>
    <row r="507" spans="1:33" ht="65" x14ac:dyDescent="0.15">
      <c r="A507" s="51" t="s">
        <v>1726</v>
      </c>
      <c r="B507" s="96">
        <v>6</v>
      </c>
      <c r="C507" s="97">
        <v>28129789</v>
      </c>
      <c r="D507" s="96" t="s">
        <v>228</v>
      </c>
      <c r="E507" s="116">
        <v>0.56720000000000004</v>
      </c>
      <c r="F507" s="98">
        <v>1.1196798651306997E-2</v>
      </c>
      <c r="G507" s="117">
        <v>2.0273037572527608E-3</v>
      </c>
      <c r="H507" s="99">
        <v>5.5229999999999997</v>
      </c>
      <c r="I507" s="118">
        <v>3.3320000000000003E-8</v>
      </c>
      <c r="J507" s="97">
        <v>518633</v>
      </c>
      <c r="K507" s="101" t="s">
        <v>1727</v>
      </c>
      <c r="L507" s="55" t="s">
        <v>235</v>
      </c>
      <c r="M507" s="97">
        <v>-20101</v>
      </c>
      <c r="N507" s="875" t="s">
        <v>33596</v>
      </c>
      <c r="O507" s="92" t="s">
        <v>1728</v>
      </c>
      <c r="P507" s="51" t="s">
        <v>8</v>
      </c>
      <c r="Q507" s="51" t="s">
        <v>8</v>
      </c>
      <c r="R507" s="51" t="s">
        <v>286</v>
      </c>
      <c r="S507" s="367" t="s">
        <v>230</v>
      </c>
      <c r="T507" s="1387"/>
      <c r="U507" s="96">
        <v>74</v>
      </c>
      <c r="V507" s="97">
        <v>27895213</v>
      </c>
      <c r="W507" s="97">
        <v>28412326</v>
      </c>
      <c r="X507" s="618" t="s">
        <v>1726</v>
      </c>
      <c r="Y507" s="618" t="s">
        <v>172</v>
      </c>
      <c r="Z507" s="100" t="s">
        <v>172</v>
      </c>
      <c r="AA507" s="1386"/>
      <c r="AB507" s="55" t="s">
        <v>235</v>
      </c>
      <c r="AC507" s="100" t="s">
        <v>172</v>
      </c>
      <c r="AE507" s="906">
        <v>0.01</v>
      </c>
      <c r="AF507" s="906">
        <v>2E-3</v>
      </c>
      <c r="AG507" s="557">
        <v>2.7277899999999998E-5</v>
      </c>
    </row>
    <row r="508" spans="1:33" ht="26" x14ac:dyDescent="0.15">
      <c r="A508" s="51" t="s">
        <v>1729</v>
      </c>
      <c r="B508" s="96">
        <v>2</v>
      </c>
      <c r="C508" s="97">
        <v>113328043</v>
      </c>
      <c r="D508" s="96" t="s">
        <v>237</v>
      </c>
      <c r="E508" s="116">
        <v>0.17860000000000001</v>
      </c>
      <c r="F508" s="98">
        <v>-1.5629335113860787E-2</v>
      </c>
      <c r="G508" s="117">
        <v>2.8324275306018101E-3</v>
      </c>
      <c r="H508" s="99">
        <v>-5.5179999999999998</v>
      </c>
      <c r="I508" s="118">
        <v>3.421E-8</v>
      </c>
      <c r="J508" s="97">
        <v>444598</v>
      </c>
      <c r="K508" s="101" t="s">
        <v>19375</v>
      </c>
      <c r="L508" s="55" t="s">
        <v>235</v>
      </c>
      <c r="M508" s="97">
        <v>13980</v>
      </c>
      <c r="N508" s="875" t="s">
        <v>33597</v>
      </c>
      <c r="O508" s="51" t="s">
        <v>8</v>
      </c>
      <c r="P508" s="92" t="s">
        <v>1731</v>
      </c>
      <c r="Q508" s="92" t="s">
        <v>302</v>
      </c>
      <c r="R508" s="119" t="s">
        <v>8</v>
      </c>
      <c r="S508" s="367" t="s">
        <v>230</v>
      </c>
      <c r="T508" s="1387"/>
      <c r="U508" s="96">
        <v>28</v>
      </c>
      <c r="V508" s="97">
        <v>113246436</v>
      </c>
      <c r="W508" s="97">
        <v>113346512</v>
      </c>
      <c r="X508" s="618" t="s">
        <v>1729</v>
      </c>
      <c r="Y508" s="618" t="s">
        <v>32985</v>
      </c>
      <c r="Z508" s="100">
        <v>2.5799999999999999E-8</v>
      </c>
      <c r="AA508" s="1386"/>
      <c r="AB508" s="55" t="s">
        <v>235</v>
      </c>
      <c r="AC508" s="100" t="s">
        <v>172</v>
      </c>
      <c r="AE508" s="906">
        <v>-1.2E-2</v>
      </c>
      <c r="AF508" s="906">
        <v>3.0000000000000001E-3</v>
      </c>
      <c r="AG508" s="557">
        <v>4.98846E-5</v>
      </c>
    </row>
    <row r="509" spans="1:33" ht="26" x14ac:dyDescent="0.15">
      <c r="A509" s="51" t="s">
        <v>1732</v>
      </c>
      <c r="B509" s="96">
        <v>7</v>
      </c>
      <c r="C509" s="97">
        <v>70526891</v>
      </c>
      <c r="D509" s="96" t="s">
        <v>228</v>
      </c>
      <c r="E509" s="116">
        <v>0.31979999999999997</v>
      </c>
      <c r="F509" s="98">
        <v>-1.1877322139734952E-2</v>
      </c>
      <c r="G509" s="117">
        <v>2.1536395538957302E-3</v>
      </c>
      <c r="H509" s="99">
        <v>-5.5149999999999997</v>
      </c>
      <c r="I509" s="118">
        <v>3.4940000000000001E-8</v>
      </c>
      <c r="J509" s="97">
        <v>518633</v>
      </c>
      <c r="K509" s="101" t="s">
        <v>1733</v>
      </c>
      <c r="L509" s="55" t="s">
        <v>235</v>
      </c>
      <c r="M509" s="97">
        <v>70632</v>
      </c>
      <c r="N509" s="875" t="s">
        <v>33598</v>
      </c>
      <c r="O509" s="51" t="s">
        <v>8</v>
      </c>
      <c r="P509" s="51" t="s">
        <v>8</v>
      </c>
      <c r="Q509" s="51" t="s">
        <v>8</v>
      </c>
      <c r="R509" s="51" t="s">
        <v>557</v>
      </c>
      <c r="S509" s="367" t="s">
        <v>230</v>
      </c>
      <c r="T509" s="1387"/>
      <c r="U509" s="96">
        <v>90</v>
      </c>
      <c r="V509" s="97">
        <v>70521689</v>
      </c>
      <c r="W509" s="97">
        <v>70606906</v>
      </c>
      <c r="X509" s="618" t="s">
        <v>1732</v>
      </c>
      <c r="Y509" s="618" t="s">
        <v>1732</v>
      </c>
      <c r="Z509" s="100">
        <v>3.4900000000000001E-8</v>
      </c>
      <c r="AA509" s="1386"/>
      <c r="AB509" s="55" t="s">
        <v>230</v>
      </c>
      <c r="AC509" s="100">
        <v>3.491E-8</v>
      </c>
      <c r="AE509" s="906">
        <v>-1.0999999999999999E-2</v>
      </c>
      <c r="AF509" s="906">
        <v>3.0000000000000001E-3</v>
      </c>
      <c r="AG509" s="557">
        <v>9.4551800000000008E-6</v>
      </c>
    </row>
    <row r="510" spans="1:33" ht="26" x14ac:dyDescent="0.15">
      <c r="A510" s="51" t="s">
        <v>1734</v>
      </c>
      <c r="B510" s="96">
        <v>4</v>
      </c>
      <c r="C510" s="97">
        <v>80330743</v>
      </c>
      <c r="D510" s="96" t="s">
        <v>237</v>
      </c>
      <c r="E510" s="116">
        <v>0.1384</v>
      </c>
      <c r="F510" s="98">
        <v>-1.7313561116615157E-2</v>
      </c>
      <c r="G510" s="117">
        <v>3.1416369291626125E-3</v>
      </c>
      <c r="H510" s="99">
        <v>-5.5110000000000001</v>
      </c>
      <c r="I510" s="118">
        <v>3.5609999999999999E-8</v>
      </c>
      <c r="J510" s="97">
        <v>444598</v>
      </c>
      <c r="K510" s="101" t="s">
        <v>1735</v>
      </c>
      <c r="L510" s="55" t="s">
        <v>235</v>
      </c>
      <c r="M510" s="97">
        <v>-3236</v>
      </c>
      <c r="N510" s="875" t="s">
        <v>33599</v>
      </c>
      <c r="O510" s="51" t="s">
        <v>8</v>
      </c>
      <c r="P510" s="51" t="s">
        <v>8</v>
      </c>
      <c r="Q510" s="51" t="s">
        <v>8</v>
      </c>
      <c r="R510" s="119" t="s">
        <v>8</v>
      </c>
      <c r="S510" s="367" t="s">
        <v>230</v>
      </c>
      <c r="T510" s="1387"/>
      <c r="U510" s="96">
        <v>57</v>
      </c>
      <c r="V510" s="97">
        <v>80322959</v>
      </c>
      <c r="W510" s="97">
        <v>80353467</v>
      </c>
      <c r="X510" s="618" t="s">
        <v>1734</v>
      </c>
      <c r="Y510" s="618" t="s">
        <v>1734</v>
      </c>
      <c r="Z510" s="100">
        <v>3.5700000000000002E-8</v>
      </c>
      <c r="AA510" s="1386"/>
      <c r="AB510" s="55" t="s">
        <v>230</v>
      </c>
      <c r="AC510" s="100">
        <v>3.5719999999999998E-8</v>
      </c>
      <c r="AE510" s="906">
        <v>-1.9E-2</v>
      </c>
      <c r="AF510" s="906">
        <v>3.0000000000000001E-3</v>
      </c>
      <c r="AG510" s="557">
        <v>1.9705700000000002E-8</v>
      </c>
    </row>
    <row r="511" spans="1:33" ht="26" x14ac:dyDescent="0.15">
      <c r="A511" s="51" t="s">
        <v>1736</v>
      </c>
      <c r="B511" s="96">
        <v>2</v>
      </c>
      <c r="C511" s="97">
        <v>118247714</v>
      </c>
      <c r="D511" s="96" t="s">
        <v>237</v>
      </c>
      <c r="E511" s="116">
        <v>0.63829999999999998</v>
      </c>
      <c r="F511" s="98">
        <v>1.150803592882781E-2</v>
      </c>
      <c r="G511" s="117">
        <v>2.0904697418397474E-3</v>
      </c>
      <c r="H511" s="99">
        <v>5.5049999999999999</v>
      </c>
      <c r="I511" s="118">
        <v>3.6869999999999999E-8</v>
      </c>
      <c r="J511" s="97">
        <v>518633</v>
      </c>
      <c r="K511" s="101" t="s">
        <v>1737</v>
      </c>
      <c r="L511" s="55" t="s">
        <v>235</v>
      </c>
      <c r="M511" s="97">
        <v>324541</v>
      </c>
      <c r="N511" s="875" t="s">
        <v>33600</v>
      </c>
      <c r="O511" s="51" t="s">
        <v>8</v>
      </c>
      <c r="P511" s="51" t="s">
        <v>1738</v>
      </c>
      <c r="Q511" s="51" t="s">
        <v>233</v>
      </c>
      <c r="R511" s="119" t="s">
        <v>8</v>
      </c>
      <c r="S511" s="367" t="s">
        <v>230</v>
      </c>
      <c r="T511" s="1387"/>
      <c r="U511" s="96">
        <v>29</v>
      </c>
      <c r="V511" s="97">
        <v>118161506</v>
      </c>
      <c r="W511" s="97">
        <v>118362441</v>
      </c>
      <c r="X511" s="618" t="s">
        <v>1736</v>
      </c>
      <c r="Y511" s="618" t="s">
        <v>172</v>
      </c>
      <c r="Z511" s="100" t="s">
        <v>172</v>
      </c>
      <c r="AA511" s="1386"/>
      <c r="AB511" s="55" t="s">
        <v>235</v>
      </c>
      <c r="AC511" s="100" t="s">
        <v>172</v>
      </c>
      <c r="AE511" s="906">
        <v>1.0999999999999999E-2</v>
      </c>
      <c r="AF511" s="906">
        <v>2E-3</v>
      </c>
      <c r="AG511" s="557">
        <v>3.7461099999999999E-6</v>
      </c>
    </row>
    <row r="512" spans="1:33" ht="39" x14ac:dyDescent="0.15">
      <c r="A512" s="51" t="s">
        <v>1739</v>
      </c>
      <c r="B512" s="96">
        <v>12</v>
      </c>
      <c r="C512" s="97">
        <v>86459040</v>
      </c>
      <c r="D512" s="96" t="s">
        <v>237</v>
      </c>
      <c r="E512" s="116">
        <v>0.79710000000000003</v>
      </c>
      <c r="F512" s="98">
        <v>-1.4850353054164817E-2</v>
      </c>
      <c r="G512" s="117">
        <v>2.6976118172869785E-3</v>
      </c>
      <c r="H512" s="99">
        <v>-5.5049999999999999</v>
      </c>
      <c r="I512" s="118">
        <v>3.7E-8</v>
      </c>
      <c r="J512" s="97">
        <v>444598</v>
      </c>
      <c r="K512" s="101" t="s">
        <v>1740</v>
      </c>
      <c r="L512" s="55" t="s">
        <v>230</v>
      </c>
      <c r="M512" s="97">
        <v>-86003</v>
      </c>
      <c r="N512" s="875" t="s">
        <v>33601</v>
      </c>
      <c r="O512" s="51" t="s">
        <v>8</v>
      </c>
      <c r="P512" s="51" t="s">
        <v>8</v>
      </c>
      <c r="Q512" s="51" t="s">
        <v>8</v>
      </c>
      <c r="R512" s="119" t="s">
        <v>8</v>
      </c>
      <c r="S512" s="367" t="s">
        <v>230</v>
      </c>
      <c r="T512" s="1387"/>
      <c r="U512" s="96">
        <v>139</v>
      </c>
      <c r="V512" s="97">
        <v>86197973</v>
      </c>
      <c r="W512" s="97">
        <v>86570763</v>
      </c>
      <c r="X512" s="618" t="s">
        <v>1739</v>
      </c>
      <c r="Y512" s="618" t="s">
        <v>1739</v>
      </c>
      <c r="Z512" s="100">
        <v>3.7E-8</v>
      </c>
      <c r="AA512" s="1386"/>
      <c r="AB512" s="55" t="s">
        <v>230</v>
      </c>
      <c r="AC512" s="100">
        <v>3.6950000000000003E-8</v>
      </c>
      <c r="AE512" s="906">
        <v>-1.6E-2</v>
      </c>
      <c r="AF512" s="906">
        <v>3.0000000000000001E-3</v>
      </c>
      <c r="AG512" s="557">
        <v>2.2360400000000001E-8</v>
      </c>
    </row>
    <row r="513" spans="1:33" ht="26" x14ac:dyDescent="0.15">
      <c r="A513" s="51" t="s">
        <v>1741</v>
      </c>
      <c r="B513" s="96">
        <v>5</v>
      </c>
      <c r="C513" s="97">
        <v>50982154</v>
      </c>
      <c r="D513" s="96" t="s">
        <v>237</v>
      </c>
      <c r="E513" s="116">
        <v>8.8900000000000007E-2</v>
      </c>
      <c r="F513" s="98">
        <v>-1.9415040621730342E-2</v>
      </c>
      <c r="G513" s="117">
        <v>3.5293656829177133E-3</v>
      </c>
      <c r="H513" s="99">
        <v>-5.5010000000000003</v>
      </c>
      <c r="I513" s="118">
        <v>3.7819999999999997E-8</v>
      </c>
      <c r="J513" s="97">
        <v>518633</v>
      </c>
      <c r="K513" s="101" t="s">
        <v>1019</v>
      </c>
      <c r="L513" s="55" t="s">
        <v>235</v>
      </c>
      <c r="M513" s="97">
        <v>-303196</v>
      </c>
      <c r="N513" s="875" t="s">
        <v>33602</v>
      </c>
      <c r="O513" s="51" t="s">
        <v>1742</v>
      </c>
      <c r="P513" s="51" t="s">
        <v>8</v>
      </c>
      <c r="Q513" s="51" t="s">
        <v>8</v>
      </c>
      <c r="R513" s="119" t="s">
        <v>8</v>
      </c>
      <c r="S513" s="367" t="s">
        <v>230</v>
      </c>
      <c r="T513" s="1387"/>
      <c r="U513" s="96">
        <v>63</v>
      </c>
      <c r="V513" s="97">
        <v>50713870</v>
      </c>
      <c r="W513" s="97">
        <v>51122270</v>
      </c>
      <c r="X513" s="618" t="s">
        <v>1741</v>
      </c>
      <c r="Y513" s="618" t="s">
        <v>1741</v>
      </c>
      <c r="Z513" s="100">
        <v>2.55E-8</v>
      </c>
      <c r="AA513" s="1386"/>
      <c r="AB513" s="55" t="s">
        <v>230</v>
      </c>
      <c r="AC513" s="100">
        <v>2.5460000000000001E-8</v>
      </c>
      <c r="AE513" s="906">
        <v>-2.1000000000000001E-2</v>
      </c>
      <c r="AF513" s="906">
        <v>4.0000000000000001E-3</v>
      </c>
      <c r="AG513" s="557">
        <v>1.0992199999999999E-6</v>
      </c>
    </row>
    <row r="514" spans="1:33" ht="39" x14ac:dyDescent="0.15">
      <c r="A514" s="51" t="s">
        <v>1743</v>
      </c>
      <c r="B514" s="96">
        <v>3</v>
      </c>
      <c r="C514" s="97">
        <v>52860876</v>
      </c>
      <c r="D514" s="96" t="s">
        <v>237</v>
      </c>
      <c r="E514" s="116">
        <v>1.11E-2</v>
      </c>
      <c r="F514" s="98">
        <v>5.6930361455322522E-2</v>
      </c>
      <c r="G514" s="117">
        <v>1.0354740170120502E-2</v>
      </c>
      <c r="H514" s="99">
        <v>5.4980000000000002</v>
      </c>
      <c r="I514" s="118">
        <v>3.8390000000000002E-8</v>
      </c>
      <c r="J514" s="97">
        <v>444598</v>
      </c>
      <c r="K514" s="101" t="s">
        <v>9507</v>
      </c>
      <c r="L514" s="55" t="s">
        <v>235</v>
      </c>
      <c r="M514" s="97">
        <v>6255</v>
      </c>
      <c r="N514" s="875" t="s">
        <v>33603</v>
      </c>
      <c r="O514" s="51" t="s">
        <v>8</v>
      </c>
      <c r="P514" s="51" t="s">
        <v>8</v>
      </c>
      <c r="Q514" s="51" t="s">
        <v>8</v>
      </c>
      <c r="R514" s="119" t="s">
        <v>8</v>
      </c>
      <c r="S514" s="367" t="s">
        <v>230</v>
      </c>
      <c r="T514" s="1387"/>
      <c r="U514" s="96">
        <v>45</v>
      </c>
      <c r="V514" s="97">
        <v>52379754</v>
      </c>
      <c r="W514" s="97">
        <v>52925879</v>
      </c>
      <c r="X514" s="618" t="s">
        <v>1743</v>
      </c>
      <c r="Y514" s="618" t="s">
        <v>172</v>
      </c>
      <c r="Z514" s="100" t="s">
        <v>172</v>
      </c>
      <c r="AA514" s="1386"/>
      <c r="AB514" s="55" t="s">
        <v>235</v>
      </c>
      <c r="AC514" s="100" t="s">
        <v>172</v>
      </c>
      <c r="AE514" s="906">
        <v>5.0999999999999997E-2</v>
      </c>
      <c r="AF514" s="906">
        <v>1.0999999999999999E-2</v>
      </c>
      <c r="AG514" s="557">
        <v>4.3159399999999999E-6</v>
      </c>
    </row>
    <row r="515" spans="1:33" ht="26" x14ac:dyDescent="0.15">
      <c r="A515" s="51" t="s">
        <v>1745</v>
      </c>
      <c r="B515" s="96">
        <v>1</v>
      </c>
      <c r="C515" s="97">
        <v>8481016</v>
      </c>
      <c r="D515" s="96" t="s">
        <v>228</v>
      </c>
      <c r="E515" s="116">
        <v>0.42270000000000002</v>
      </c>
      <c r="F515" s="98">
        <v>-1.1173297347255962E-2</v>
      </c>
      <c r="G515" s="117">
        <v>2.0333571150602295E-3</v>
      </c>
      <c r="H515" s="99">
        <v>-5.4950000000000001</v>
      </c>
      <c r="I515" s="118">
        <v>3.9090000000000001E-8</v>
      </c>
      <c r="J515" s="97">
        <v>518633</v>
      </c>
      <c r="K515" s="101" t="s">
        <v>1746</v>
      </c>
      <c r="L515" s="55" t="s">
        <v>230</v>
      </c>
      <c r="M515" s="97">
        <v>-68552</v>
      </c>
      <c r="N515" s="875" t="s">
        <v>33604</v>
      </c>
      <c r="O515" s="51" t="s">
        <v>8</v>
      </c>
      <c r="P515" s="51" t="s">
        <v>8</v>
      </c>
      <c r="Q515" s="51" t="s">
        <v>8</v>
      </c>
      <c r="R515" s="119" t="s">
        <v>8</v>
      </c>
      <c r="S515" s="367" t="s">
        <v>230</v>
      </c>
      <c r="T515" s="1387"/>
      <c r="U515" s="96">
        <v>1</v>
      </c>
      <c r="V515" s="97">
        <v>8431607</v>
      </c>
      <c r="W515" s="97">
        <v>8738944</v>
      </c>
      <c r="X515" s="618" t="s">
        <v>1745</v>
      </c>
      <c r="Y515" s="618" t="s">
        <v>1745</v>
      </c>
      <c r="Z515" s="100">
        <v>3.9099999999999999E-8</v>
      </c>
      <c r="AA515" s="1386"/>
      <c r="AB515" s="55" t="s">
        <v>230</v>
      </c>
      <c r="AC515" s="100">
        <v>3.9099999999999999E-8</v>
      </c>
      <c r="AE515" s="906">
        <v>-1.0999999999999999E-2</v>
      </c>
      <c r="AF515" s="906">
        <v>2E-3</v>
      </c>
      <c r="AG515" s="557">
        <v>4.5855700000000002E-6</v>
      </c>
    </row>
    <row r="516" spans="1:33" ht="26" x14ac:dyDescent="0.15">
      <c r="A516" s="51" t="s">
        <v>1747</v>
      </c>
      <c r="B516" s="96">
        <v>18</v>
      </c>
      <c r="C516" s="97">
        <v>280897</v>
      </c>
      <c r="D516" s="96" t="s">
        <v>237</v>
      </c>
      <c r="E516" s="116">
        <v>0.73509999999999998</v>
      </c>
      <c r="F516" s="98">
        <v>-1.3501848219099305E-2</v>
      </c>
      <c r="G516" s="117">
        <v>2.4584574324652778E-3</v>
      </c>
      <c r="H516" s="99">
        <v>-5.492</v>
      </c>
      <c r="I516" s="118">
        <v>3.9780000000000003E-8</v>
      </c>
      <c r="J516" s="97">
        <v>444598</v>
      </c>
      <c r="K516" s="101" t="s">
        <v>1748</v>
      </c>
      <c r="L516" s="55" t="s">
        <v>235</v>
      </c>
      <c r="M516" s="97">
        <v>38458</v>
      </c>
      <c r="N516" s="875" t="s">
        <v>33605</v>
      </c>
      <c r="O516" s="51" t="s">
        <v>8</v>
      </c>
      <c r="P516" s="51" t="s">
        <v>8</v>
      </c>
      <c r="Q516" s="51" t="s">
        <v>8</v>
      </c>
      <c r="R516" s="119" t="s">
        <v>8</v>
      </c>
      <c r="S516" s="367" t="s">
        <v>230</v>
      </c>
      <c r="T516" s="1387"/>
      <c r="U516" s="96">
        <v>171</v>
      </c>
      <c r="V516" s="97">
        <v>132671</v>
      </c>
      <c r="W516" s="97">
        <v>292927</v>
      </c>
      <c r="X516" s="618" t="s">
        <v>1747</v>
      </c>
      <c r="Y516" s="618" t="s">
        <v>1747</v>
      </c>
      <c r="Z516" s="100">
        <v>3.9799999999999999E-8</v>
      </c>
      <c r="AA516" s="1386"/>
      <c r="AB516" s="55" t="s">
        <v>230</v>
      </c>
      <c r="AC516" s="100">
        <v>3.9780000000000003E-8</v>
      </c>
      <c r="AE516" s="906">
        <v>-1.4999999999999999E-2</v>
      </c>
      <c r="AF516" s="906">
        <v>3.0000000000000001E-3</v>
      </c>
      <c r="AG516" s="557">
        <v>2.3677500000000001E-8</v>
      </c>
    </row>
    <row r="517" spans="1:33" ht="26" x14ac:dyDescent="0.15">
      <c r="A517" s="51" t="s">
        <v>1749</v>
      </c>
      <c r="B517" s="96">
        <v>3</v>
      </c>
      <c r="C517" s="97">
        <v>53751742</v>
      </c>
      <c r="D517" s="96" t="s">
        <v>228</v>
      </c>
      <c r="E517" s="116">
        <v>0.15290000000000001</v>
      </c>
      <c r="F517" s="98">
        <v>1.5322577381138141E-2</v>
      </c>
      <c r="G517" s="117">
        <v>2.7909977014823569E-3</v>
      </c>
      <c r="H517" s="99">
        <v>5.49</v>
      </c>
      <c r="I517" s="118">
        <v>4.025E-8</v>
      </c>
      <c r="J517" s="97">
        <v>518633</v>
      </c>
      <c r="K517" s="101" t="s">
        <v>6435</v>
      </c>
      <c r="L517" s="55" t="s">
        <v>235</v>
      </c>
      <c r="M517" s="97">
        <v>98582</v>
      </c>
      <c r="N517" s="875" t="s">
        <v>33606</v>
      </c>
      <c r="O517" s="51" t="s">
        <v>8</v>
      </c>
      <c r="P517" s="51" t="s">
        <v>8</v>
      </c>
      <c r="Q517" s="51" t="s">
        <v>8</v>
      </c>
      <c r="R517" s="119" t="s">
        <v>8</v>
      </c>
      <c r="S517" s="367" t="s">
        <v>230</v>
      </c>
      <c r="T517" s="1387"/>
      <c r="U517" s="96">
        <v>46</v>
      </c>
      <c r="V517" s="97">
        <v>53746089</v>
      </c>
      <c r="W517" s="97">
        <v>53791948</v>
      </c>
      <c r="X517" s="618" t="s">
        <v>1749</v>
      </c>
      <c r="Y517" s="618" t="s">
        <v>32986</v>
      </c>
      <c r="Z517" s="100">
        <v>3.3699999999999997E-8</v>
      </c>
      <c r="AA517" s="1386"/>
      <c r="AB517" s="55" t="s">
        <v>235</v>
      </c>
      <c r="AC517" s="100" t="s">
        <v>172</v>
      </c>
      <c r="AE517" s="906">
        <v>1.2999999999999999E-2</v>
      </c>
      <c r="AF517" s="906">
        <v>3.0000000000000001E-3</v>
      </c>
      <c r="AG517" s="557">
        <v>3.8650499999999999E-5</v>
      </c>
    </row>
    <row r="518" spans="1:33" ht="26" x14ac:dyDescent="0.15">
      <c r="A518" s="51" t="s">
        <v>1751</v>
      </c>
      <c r="B518" s="96">
        <v>11</v>
      </c>
      <c r="C518" s="97">
        <v>121635463</v>
      </c>
      <c r="D518" s="96" t="s">
        <v>237</v>
      </c>
      <c r="E518" s="116">
        <v>0.77900000000000003</v>
      </c>
      <c r="F518" s="98">
        <v>1.3280716315516019E-2</v>
      </c>
      <c r="G518" s="117">
        <v>2.4208378263791503E-3</v>
      </c>
      <c r="H518" s="99">
        <v>5.4859999999999998</v>
      </c>
      <c r="I518" s="118">
        <v>4.1000000000000003E-8</v>
      </c>
      <c r="J518" s="97">
        <v>518633</v>
      </c>
      <c r="K518" s="101" t="s">
        <v>1102</v>
      </c>
      <c r="L518" s="55" t="s">
        <v>235</v>
      </c>
      <c r="M518" s="97">
        <v>-312551</v>
      </c>
      <c r="N518" s="875" t="s">
        <v>33607</v>
      </c>
      <c r="O518" s="51" t="s">
        <v>8</v>
      </c>
      <c r="P518" s="51" t="s">
        <v>1752</v>
      </c>
      <c r="Q518" s="51" t="s">
        <v>233</v>
      </c>
      <c r="R518" s="119" t="s">
        <v>8</v>
      </c>
      <c r="S518" s="367" t="s">
        <v>230</v>
      </c>
      <c r="T518" s="1387"/>
      <c r="U518" s="96">
        <v>135</v>
      </c>
      <c r="V518" s="97">
        <v>121522709</v>
      </c>
      <c r="W518" s="97">
        <v>121661507</v>
      </c>
      <c r="X518" s="618" t="s">
        <v>32903</v>
      </c>
      <c r="Y518" s="618" t="s">
        <v>1429</v>
      </c>
      <c r="Z518" s="100">
        <v>5.9700000000000001E-10</v>
      </c>
      <c r="AA518" s="1386"/>
      <c r="AB518" s="55" t="s">
        <v>235</v>
      </c>
      <c r="AC518" s="100" t="s">
        <v>172</v>
      </c>
      <c r="AE518" s="906">
        <v>6.0000000000000001E-3</v>
      </c>
      <c r="AF518" s="906">
        <v>3.0000000000000001E-3</v>
      </c>
      <c r="AG518" s="557">
        <v>2.4648300000000001E-2</v>
      </c>
    </row>
    <row r="519" spans="1:33" ht="26" x14ac:dyDescent="0.15">
      <c r="A519" s="51" t="s">
        <v>1753</v>
      </c>
      <c r="B519" s="96">
        <v>2</v>
      </c>
      <c r="C519" s="97">
        <v>179039572</v>
      </c>
      <c r="D519" s="96" t="s">
        <v>237</v>
      </c>
      <c r="E519" s="116">
        <v>0.87409999999999999</v>
      </c>
      <c r="F519" s="98">
        <v>-1.794069494056284E-2</v>
      </c>
      <c r="G519" s="117">
        <v>3.2702688553705507E-3</v>
      </c>
      <c r="H519" s="99">
        <v>-5.4859999999999998</v>
      </c>
      <c r="I519" s="118">
        <v>4.1169999999999997E-8</v>
      </c>
      <c r="J519" s="97">
        <v>444598</v>
      </c>
      <c r="K519" s="101" t="s">
        <v>1754</v>
      </c>
      <c r="L519" s="55" t="s">
        <v>235</v>
      </c>
      <c r="M519" s="97">
        <v>19636</v>
      </c>
      <c r="N519" s="875" t="s">
        <v>33608</v>
      </c>
      <c r="O519" s="51" t="s">
        <v>8</v>
      </c>
      <c r="P519" s="51" t="s">
        <v>8</v>
      </c>
      <c r="Q519" s="51" t="s">
        <v>8</v>
      </c>
      <c r="R519" s="119" t="s">
        <v>8</v>
      </c>
      <c r="S519" s="367" t="s">
        <v>230</v>
      </c>
      <c r="T519" s="1387"/>
      <c r="U519" s="96">
        <v>38</v>
      </c>
      <c r="V519" s="97">
        <v>178736366</v>
      </c>
      <c r="W519" s="97">
        <v>179045234</v>
      </c>
      <c r="X519" s="618" t="s">
        <v>1753</v>
      </c>
      <c r="Y519" s="618" t="s">
        <v>1753</v>
      </c>
      <c r="Z519" s="100">
        <v>4.9100000000000003E-8</v>
      </c>
      <c r="AA519" s="1386"/>
      <c r="AB519" s="55" t="s">
        <v>230</v>
      </c>
      <c r="AC519" s="100">
        <v>4.9059999999999997E-8</v>
      </c>
      <c r="AE519" s="906">
        <v>-1.6E-2</v>
      </c>
      <c r="AF519" s="906">
        <v>4.0000000000000001E-3</v>
      </c>
      <c r="AG519" s="557">
        <v>3.3146999999999998E-6</v>
      </c>
    </row>
    <row r="520" spans="1:33" ht="39" x14ac:dyDescent="0.15">
      <c r="A520" s="51" t="s">
        <v>1755</v>
      </c>
      <c r="B520" s="96">
        <v>6</v>
      </c>
      <c r="C520" s="97">
        <v>129425564</v>
      </c>
      <c r="D520" s="96" t="s">
        <v>237</v>
      </c>
      <c r="E520" s="116">
        <v>0.17730000000000001</v>
      </c>
      <c r="F520" s="98">
        <v>-1.4420279954492611E-2</v>
      </c>
      <c r="G520" s="117">
        <v>2.6299981678811987E-3</v>
      </c>
      <c r="H520" s="99">
        <v>-5.4829999999999997</v>
      </c>
      <c r="I520" s="118">
        <v>4.1710000000000001E-8</v>
      </c>
      <c r="J520" s="97">
        <v>518633</v>
      </c>
      <c r="K520" s="101" t="s">
        <v>1756</v>
      </c>
      <c r="L520" s="55" t="s">
        <v>230</v>
      </c>
      <c r="M520" s="97">
        <v>-221278</v>
      </c>
      <c r="N520" s="875" t="s">
        <v>33609</v>
      </c>
      <c r="O520" s="51" t="s">
        <v>8</v>
      </c>
      <c r="P520" s="51" t="s">
        <v>8</v>
      </c>
      <c r="Q520" s="51" t="s">
        <v>8</v>
      </c>
      <c r="R520" s="119" t="s">
        <v>8</v>
      </c>
      <c r="S520" s="367" t="s">
        <v>230</v>
      </c>
      <c r="T520" s="1387"/>
      <c r="U520" s="96">
        <v>85</v>
      </c>
      <c r="V520" s="97">
        <v>129413333</v>
      </c>
      <c r="W520" s="97">
        <v>129517483</v>
      </c>
      <c r="X520" s="618" t="s">
        <v>1755</v>
      </c>
      <c r="Y520" s="618" t="s">
        <v>1755</v>
      </c>
      <c r="Z520" s="100">
        <v>4.1899999999999998E-8</v>
      </c>
      <c r="AA520" s="1386"/>
      <c r="AB520" s="55" t="s">
        <v>230</v>
      </c>
      <c r="AC520" s="100">
        <v>4.1850000000000001E-8</v>
      </c>
      <c r="AE520" s="906">
        <v>-1.6E-2</v>
      </c>
      <c r="AF520" s="906">
        <v>3.0000000000000001E-3</v>
      </c>
      <c r="AG520" s="557">
        <v>1.70101E-7</v>
      </c>
    </row>
    <row r="521" spans="1:33" ht="26" x14ac:dyDescent="0.15">
      <c r="A521" s="51" t="s">
        <v>1757</v>
      </c>
      <c r="B521" s="96">
        <v>10</v>
      </c>
      <c r="C521" s="97">
        <v>103186838</v>
      </c>
      <c r="D521" s="96" t="s">
        <v>237</v>
      </c>
      <c r="E521" s="116">
        <v>0.23050000000000001</v>
      </c>
      <c r="F521" s="98">
        <v>-1.3077027328782062E-2</v>
      </c>
      <c r="G521" s="117">
        <v>2.3850131914612553E-3</v>
      </c>
      <c r="H521" s="99">
        <v>-5.4829999999999997</v>
      </c>
      <c r="I521" s="118">
        <v>4.1780000000000001E-8</v>
      </c>
      <c r="J521" s="97">
        <v>518633</v>
      </c>
      <c r="K521" s="101" t="s">
        <v>1758</v>
      </c>
      <c r="L521" s="55" t="s">
        <v>230</v>
      </c>
      <c r="M521" s="97">
        <v>-73048</v>
      </c>
      <c r="N521" s="875" t="s">
        <v>33610</v>
      </c>
      <c r="O521" s="51" t="s">
        <v>8</v>
      </c>
      <c r="P521" s="51" t="s">
        <v>8</v>
      </c>
      <c r="Q521" s="51" t="s">
        <v>8</v>
      </c>
      <c r="R521" s="119" t="s">
        <v>8</v>
      </c>
      <c r="S521" s="367" t="s">
        <v>230</v>
      </c>
      <c r="T521" s="1387"/>
      <c r="U521" s="96">
        <v>121</v>
      </c>
      <c r="V521" s="97">
        <v>103116079</v>
      </c>
      <c r="W521" s="97">
        <v>103315178</v>
      </c>
      <c r="X521" s="618" t="s">
        <v>1757</v>
      </c>
      <c r="Y521" s="618" t="s">
        <v>172</v>
      </c>
      <c r="Z521" s="100" t="s">
        <v>172</v>
      </c>
      <c r="AA521" s="1386"/>
      <c r="AB521" s="55" t="s">
        <v>235</v>
      </c>
      <c r="AC521" s="100" t="s">
        <v>172</v>
      </c>
      <c r="AE521" s="906">
        <v>-1.2E-2</v>
      </c>
      <c r="AF521" s="906">
        <v>3.0000000000000001E-3</v>
      </c>
      <c r="AG521" s="557">
        <v>1.21782E-5</v>
      </c>
    </row>
    <row r="522" spans="1:33" ht="26" x14ac:dyDescent="0.15">
      <c r="A522" s="51" t="s">
        <v>1759</v>
      </c>
      <c r="B522" s="96">
        <v>4</v>
      </c>
      <c r="C522" s="97">
        <v>35476300</v>
      </c>
      <c r="D522" s="96" t="s">
        <v>237</v>
      </c>
      <c r="E522" s="116">
        <v>0.50560000000000005</v>
      </c>
      <c r="F522" s="98">
        <v>-1.1013537374863458E-2</v>
      </c>
      <c r="G522" s="117">
        <v>2.0090363690009956E-3</v>
      </c>
      <c r="H522" s="99">
        <v>-5.4820000000000002</v>
      </c>
      <c r="I522" s="118">
        <v>4.203E-8</v>
      </c>
      <c r="J522" s="97">
        <v>518633</v>
      </c>
      <c r="K522" s="101" t="s">
        <v>1760</v>
      </c>
      <c r="L522" s="55" t="s">
        <v>235</v>
      </c>
      <c r="M522" s="97">
        <v>591320</v>
      </c>
      <c r="N522" s="875" t="s">
        <v>33611</v>
      </c>
      <c r="O522" s="51" t="s">
        <v>8</v>
      </c>
      <c r="P522" s="51" t="s">
        <v>1761</v>
      </c>
      <c r="Q522" s="51" t="s">
        <v>233</v>
      </c>
      <c r="R522" s="119" t="s">
        <v>8</v>
      </c>
      <c r="S522" s="367" t="s">
        <v>230</v>
      </c>
      <c r="T522" s="1387"/>
      <c r="U522" s="96">
        <v>56</v>
      </c>
      <c r="V522" s="97">
        <v>35413747</v>
      </c>
      <c r="W522" s="97">
        <v>35653492</v>
      </c>
      <c r="X522" s="618" t="s">
        <v>1759</v>
      </c>
      <c r="Y522" s="618" t="s">
        <v>1759</v>
      </c>
      <c r="Z522" s="100">
        <v>2.9000000000000002E-8</v>
      </c>
      <c r="AA522" s="1386"/>
      <c r="AB522" s="55" t="s">
        <v>230</v>
      </c>
      <c r="AC522" s="100">
        <v>2.901E-8</v>
      </c>
      <c r="AE522" s="906">
        <v>-8.0000000000000002E-3</v>
      </c>
      <c r="AF522" s="906">
        <v>2E-3</v>
      </c>
      <c r="AG522" s="557">
        <v>5.8756699999999999E-4</v>
      </c>
    </row>
    <row r="523" spans="1:33" ht="26" x14ac:dyDescent="0.15">
      <c r="A523" s="51" t="s">
        <v>1762</v>
      </c>
      <c r="B523" s="96">
        <v>7</v>
      </c>
      <c r="C523" s="97">
        <v>39432330</v>
      </c>
      <c r="D523" s="96" t="s">
        <v>237</v>
      </c>
      <c r="E523" s="116">
        <v>0.80969999999999998</v>
      </c>
      <c r="F523" s="98">
        <v>1.5145233667936648E-2</v>
      </c>
      <c r="G523" s="117">
        <v>2.7637287715212861E-3</v>
      </c>
      <c r="H523" s="99">
        <v>5.48</v>
      </c>
      <c r="I523" s="118">
        <v>4.2559999999999999E-8</v>
      </c>
      <c r="J523" s="97">
        <v>444598</v>
      </c>
      <c r="K523" s="101" t="s">
        <v>15528</v>
      </c>
      <c r="L523" s="55" t="s">
        <v>235</v>
      </c>
      <c r="M523" s="97">
        <v>173654</v>
      </c>
      <c r="N523" s="875" t="s">
        <v>33612</v>
      </c>
      <c r="O523" s="51" t="s">
        <v>8</v>
      </c>
      <c r="P523" s="51" t="s">
        <v>8</v>
      </c>
      <c r="Q523" s="51" t="s">
        <v>8</v>
      </c>
      <c r="R523" s="119" t="s">
        <v>8</v>
      </c>
      <c r="S523" s="367" t="s">
        <v>230</v>
      </c>
      <c r="T523" s="1387"/>
      <c r="U523" s="96">
        <v>88</v>
      </c>
      <c r="V523" s="97">
        <v>39430452</v>
      </c>
      <c r="W523" s="97">
        <v>39432597</v>
      </c>
      <c r="X523" s="618" t="s">
        <v>1762</v>
      </c>
      <c r="Y523" s="618" t="s">
        <v>1762</v>
      </c>
      <c r="Z523" s="100">
        <v>4.2599999999999998E-8</v>
      </c>
      <c r="AA523" s="1386"/>
      <c r="AB523" s="55" t="s">
        <v>230</v>
      </c>
      <c r="AC523" s="100">
        <v>4.2569999999999997E-8</v>
      </c>
      <c r="AE523" s="906">
        <v>1.4E-2</v>
      </c>
      <c r="AF523" s="906">
        <v>3.0000000000000001E-3</v>
      </c>
      <c r="AG523" s="557">
        <v>1.24672E-6</v>
      </c>
    </row>
    <row r="524" spans="1:33" ht="26" x14ac:dyDescent="0.15">
      <c r="A524" s="51" t="s">
        <v>1764</v>
      </c>
      <c r="B524" s="96">
        <v>5</v>
      </c>
      <c r="C524" s="97">
        <v>30842054</v>
      </c>
      <c r="D524" s="96" t="s">
        <v>228</v>
      </c>
      <c r="E524" s="116">
        <v>0.45910000000000001</v>
      </c>
      <c r="F524" s="98">
        <v>-1.1043830328089673E-2</v>
      </c>
      <c r="G524" s="117">
        <v>2.0156653272658648E-3</v>
      </c>
      <c r="H524" s="99">
        <v>-5.4790000000000001</v>
      </c>
      <c r="I524" s="118">
        <v>4.2699999999999999E-8</v>
      </c>
      <c r="J524" s="97">
        <v>518633</v>
      </c>
      <c r="K524" s="101" t="s">
        <v>784</v>
      </c>
      <c r="L524" s="55" t="s">
        <v>235</v>
      </c>
      <c r="M524" s="97">
        <v>351708</v>
      </c>
      <c r="N524" s="875" t="s">
        <v>33613</v>
      </c>
      <c r="O524" s="51" t="s">
        <v>8</v>
      </c>
      <c r="P524" s="51" t="s">
        <v>8</v>
      </c>
      <c r="Q524" s="51" t="s">
        <v>8</v>
      </c>
      <c r="R524" s="119" t="s">
        <v>8</v>
      </c>
      <c r="S524" s="367" t="s">
        <v>230</v>
      </c>
      <c r="T524" s="1387"/>
      <c r="U524" s="96">
        <v>62</v>
      </c>
      <c r="V524" s="97">
        <v>30813302</v>
      </c>
      <c r="W524" s="97">
        <v>30843787</v>
      </c>
      <c r="X524" s="618" t="s">
        <v>1764</v>
      </c>
      <c r="Y524" s="618" t="s">
        <v>1764</v>
      </c>
      <c r="Z524" s="100">
        <v>4.2799999999999999E-8</v>
      </c>
      <c r="AA524" s="1386"/>
      <c r="AB524" s="55" t="s">
        <v>230</v>
      </c>
      <c r="AC524" s="100">
        <v>4.2809999999999998E-8</v>
      </c>
      <c r="AE524" s="906">
        <v>-1.2E-2</v>
      </c>
      <c r="AF524" s="906">
        <v>2E-3</v>
      </c>
      <c r="AG524" s="557">
        <v>5.9495000000000002E-7</v>
      </c>
    </row>
    <row r="525" spans="1:33" ht="39" x14ac:dyDescent="0.15">
      <c r="A525" s="51" t="s">
        <v>1765</v>
      </c>
      <c r="B525" s="96">
        <v>3</v>
      </c>
      <c r="C525" s="97">
        <v>114170272</v>
      </c>
      <c r="D525" s="96" t="s">
        <v>237</v>
      </c>
      <c r="E525" s="116">
        <v>0.25380000000000003</v>
      </c>
      <c r="F525" s="98">
        <v>-1.2643844879904781E-2</v>
      </c>
      <c r="G525" s="117">
        <v>2.3081133406178864E-3</v>
      </c>
      <c r="H525" s="99">
        <v>-5.4779999999999998</v>
      </c>
      <c r="I525" s="118">
        <v>4.2949999999999997E-8</v>
      </c>
      <c r="J525" s="97">
        <v>518633</v>
      </c>
      <c r="K525" s="101" t="s">
        <v>768</v>
      </c>
      <c r="L525" s="55" t="s">
        <v>230</v>
      </c>
      <c r="M525" s="97">
        <v>-136924</v>
      </c>
      <c r="N525" s="875" t="s">
        <v>33249</v>
      </c>
      <c r="O525" s="51" t="s">
        <v>1766</v>
      </c>
      <c r="P525" s="51" t="s">
        <v>8</v>
      </c>
      <c r="Q525" s="51" t="s">
        <v>8</v>
      </c>
      <c r="R525" s="119" t="s">
        <v>8</v>
      </c>
      <c r="S525" s="367" t="s">
        <v>230</v>
      </c>
      <c r="T525" s="1387"/>
      <c r="U525" s="96">
        <v>49</v>
      </c>
      <c r="V525" s="97">
        <v>114143091</v>
      </c>
      <c r="W525" s="97">
        <v>114170272</v>
      </c>
      <c r="X525" s="618" t="s">
        <v>1765</v>
      </c>
      <c r="Y525" s="618" t="s">
        <v>1765</v>
      </c>
      <c r="Z525" s="100">
        <v>3.77E-8</v>
      </c>
      <c r="AA525" s="1386"/>
      <c r="AB525" s="55" t="s">
        <v>230</v>
      </c>
      <c r="AC525" s="100">
        <v>3.7669999999999999E-8</v>
      </c>
      <c r="AE525" s="906">
        <v>-1.0999999999999999E-2</v>
      </c>
      <c r="AF525" s="906">
        <v>3.0000000000000001E-3</v>
      </c>
      <c r="AG525" s="557">
        <v>2.9340200000000001E-5</v>
      </c>
    </row>
    <row r="526" spans="1:33" ht="39" x14ac:dyDescent="0.15">
      <c r="A526" s="51" t="s">
        <v>1767</v>
      </c>
      <c r="B526" s="96">
        <v>12</v>
      </c>
      <c r="C526" s="97">
        <v>125811056</v>
      </c>
      <c r="D526" s="96" t="s">
        <v>237</v>
      </c>
      <c r="E526" s="116">
        <v>0.42809999999999998</v>
      </c>
      <c r="F526" s="98">
        <v>1.1120387685277277E-2</v>
      </c>
      <c r="G526" s="117">
        <v>2.0300087048698936E-3</v>
      </c>
      <c r="H526" s="99">
        <v>5.4779999999999998</v>
      </c>
      <c r="I526" s="118">
        <v>4.2990000000000003E-8</v>
      </c>
      <c r="J526" s="97">
        <v>518633</v>
      </c>
      <c r="K526" s="101" t="s">
        <v>1768</v>
      </c>
      <c r="L526" s="55" t="s">
        <v>235</v>
      </c>
      <c r="M526" s="97">
        <v>106</v>
      </c>
      <c r="N526" s="875" t="s">
        <v>33614</v>
      </c>
      <c r="O526" s="51" t="s">
        <v>8</v>
      </c>
      <c r="P526" s="51" t="s">
        <v>8</v>
      </c>
      <c r="Q526" s="51" t="s">
        <v>8</v>
      </c>
      <c r="R526" s="119" t="s">
        <v>8</v>
      </c>
      <c r="S526" s="367" t="s">
        <v>230</v>
      </c>
      <c r="T526" s="1387"/>
      <c r="U526" s="96">
        <v>144</v>
      </c>
      <c r="V526" s="97">
        <v>125799133</v>
      </c>
      <c r="W526" s="97">
        <v>125814636</v>
      </c>
      <c r="X526" s="618" t="s">
        <v>1767</v>
      </c>
      <c r="Y526" s="618" t="s">
        <v>1767</v>
      </c>
      <c r="Z526" s="100">
        <v>2.84E-8</v>
      </c>
      <c r="AA526" s="1386"/>
      <c r="AB526" s="55" t="s">
        <v>230</v>
      </c>
      <c r="AC526" s="100">
        <v>2.8390000000000001E-8</v>
      </c>
      <c r="AE526" s="906">
        <v>1.0999999999999999E-2</v>
      </c>
      <c r="AF526" s="906">
        <v>2E-3</v>
      </c>
      <c r="AG526" s="557">
        <v>1.53919E-6</v>
      </c>
    </row>
    <row r="527" spans="1:33" ht="26" x14ac:dyDescent="0.15">
      <c r="A527" s="51" t="s">
        <v>1769</v>
      </c>
      <c r="B527" s="96">
        <v>10</v>
      </c>
      <c r="C527" s="97">
        <v>87465134</v>
      </c>
      <c r="D527" s="96" t="s">
        <v>228</v>
      </c>
      <c r="E527" s="116">
        <v>2.0199999999999999E-2</v>
      </c>
      <c r="F527" s="98">
        <v>4.2212130714697774E-2</v>
      </c>
      <c r="G527" s="117">
        <v>7.7113866851841019E-3</v>
      </c>
      <c r="H527" s="99">
        <v>5.4740000000000002</v>
      </c>
      <c r="I527" s="118">
        <v>4.395E-8</v>
      </c>
      <c r="J527" s="97">
        <v>444598</v>
      </c>
      <c r="K527" s="101" t="s">
        <v>1770</v>
      </c>
      <c r="L527" s="55" t="s">
        <v>230</v>
      </c>
      <c r="M527" s="97">
        <v>-105822</v>
      </c>
      <c r="N527" s="875" t="s">
        <v>33615</v>
      </c>
      <c r="O527" s="51" t="s">
        <v>8</v>
      </c>
      <c r="P527" s="51" t="s">
        <v>8</v>
      </c>
      <c r="Q527" s="51" t="s">
        <v>8</v>
      </c>
      <c r="R527" s="119" t="s">
        <v>8</v>
      </c>
      <c r="S527" s="367" t="s">
        <v>230</v>
      </c>
      <c r="T527" s="1387"/>
      <c r="U527" s="96">
        <v>120</v>
      </c>
      <c r="V527" s="97">
        <v>87318425</v>
      </c>
      <c r="W527" s="97">
        <v>87648184</v>
      </c>
      <c r="X527" s="618" t="s">
        <v>1769</v>
      </c>
      <c r="Y527" s="618" t="s">
        <v>1769</v>
      </c>
      <c r="Z527" s="100">
        <v>4.3999999999999997E-8</v>
      </c>
      <c r="AA527" s="1386"/>
      <c r="AB527" s="55" t="s">
        <v>230</v>
      </c>
      <c r="AC527" s="100">
        <v>4.4040000000000003E-8</v>
      </c>
      <c r="AE527" s="906">
        <v>-6.3E-2</v>
      </c>
      <c r="AF527" s="906">
        <v>1.4999999999999999E-2</v>
      </c>
      <c r="AG527" s="557">
        <v>1.7636099999999999E-5</v>
      </c>
    </row>
    <row r="528" spans="1:33" ht="26" x14ac:dyDescent="0.15">
      <c r="A528" s="51" t="s">
        <v>1771</v>
      </c>
      <c r="B528" s="96">
        <v>2</v>
      </c>
      <c r="C528" s="97">
        <v>122839890</v>
      </c>
      <c r="D528" s="96" t="s">
        <v>237</v>
      </c>
      <c r="E528" s="116">
        <v>0.99370000000000003</v>
      </c>
      <c r="F528" s="98">
        <v>-7.5055713348960912E-2</v>
      </c>
      <c r="G528" s="117">
        <v>1.3711310440073239E-2</v>
      </c>
      <c r="H528" s="99">
        <v>-5.4740000000000002</v>
      </c>
      <c r="I528" s="118">
        <v>4.395E-8</v>
      </c>
      <c r="J528" s="97">
        <v>444598</v>
      </c>
      <c r="K528" s="101" t="s">
        <v>1772</v>
      </c>
      <c r="L528" s="55" t="s">
        <v>235</v>
      </c>
      <c r="M528" s="97">
        <v>-326769</v>
      </c>
      <c r="N528" s="875" t="s">
        <v>33616</v>
      </c>
      <c r="O528" s="51" t="s">
        <v>8</v>
      </c>
      <c r="P528" s="51" t="s">
        <v>8</v>
      </c>
      <c r="Q528" s="51" t="s">
        <v>8</v>
      </c>
      <c r="R528" s="119" t="s">
        <v>8</v>
      </c>
      <c r="S528" s="367" t="s">
        <v>230</v>
      </c>
      <c r="T528" s="1387"/>
      <c r="U528" s="96">
        <v>30</v>
      </c>
      <c r="V528" s="97">
        <v>122326307</v>
      </c>
      <c r="W528" s="97">
        <v>122912219</v>
      </c>
      <c r="X528" s="618" t="s">
        <v>1771</v>
      </c>
      <c r="Y528" s="618" t="s">
        <v>1771</v>
      </c>
      <c r="Z528" s="100">
        <v>4.51E-8</v>
      </c>
      <c r="AA528" s="1386"/>
      <c r="AB528" s="55" t="s">
        <v>230</v>
      </c>
      <c r="AC528" s="100">
        <v>4.5130000000000001E-8</v>
      </c>
      <c r="AE528" s="906">
        <v>4.4999999999999998E-2</v>
      </c>
      <c r="AF528" s="906">
        <v>8.0000000000000002E-3</v>
      </c>
      <c r="AG528" s="557">
        <v>6.8387000000000002E-8</v>
      </c>
    </row>
    <row r="529" spans="1:33" ht="39" x14ac:dyDescent="0.15">
      <c r="A529" s="51" t="s">
        <v>1773</v>
      </c>
      <c r="B529" s="96">
        <v>7</v>
      </c>
      <c r="C529" s="97">
        <v>133589846</v>
      </c>
      <c r="D529" s="96" t="s">
        <v>237</v>
      </c>
      <c r="E529" s="116">
        <v>0.61670000000000003</v>
      </c>
      <c r="F529" s="98">
        <v>-1.1300860264651356E-2</v>
      </c>
      <c r="G529" s="117">
        <v>2.0659707979252939E-3</v>
      </c>
      <c r="H529" s="99">
        <v>-5.47</v>
      </c>
      <c r="I529" s="118">
        <v>4.503E-8</v>
      </c>
      <c r="J529" s="97">
        <v>518633</v>
      </c>
      <c r="K529" s="101" t="s">
        <v>1864</v>
      </c>
      <c r="L529" s="55" t="s">
        <v>235</v>
      </c>
      <c r="M529" s="97">
        <v>222259</v>
      </c>
      <c r="N529" s="875" t="s">
        <v>33617</v>
      </c>
      <c r="O529" s="51" t="s">
        <v>8</v>
      </c>
      <c r="P529" s="51" t="s">
        <v>8</v>
      </c>
      <c r="Q529" s="51" t="s">
        <v>8</v>
      </c>
      <c r="R529" s="51" t="s">
        <v>623</v>
      </c>
      <c r="S529" s="367" t="s">
        <v>230</v>
      </c>
      <c r="T529" s="1387"/>
      <c r="U529" s="96">
        <v>97</v>
      </c>
      <c r="V529" s="97">
        <v>133472662</v>
      </c>
      <c r="W529" s="97">
        <v>133618986</v>
      </c>
      <c r="X529" s="618" t="s">
        <v>1773</v>
      </c>
      <c r="Y529" s="618" t="s">
        <v>172</v>
      </c>
      <c r="Z529" s="100" t="s">
        <v>172</v>
      </c>
      <c r="AA529" s="1386"/>
      <c r="AB529" s="55" t="s">
        <v>235</v>
      </c>
      <c r="AC529" s="100" t="s">
        <v>172</v>
      </c>
      <c r="AE529" s="906">
        <v>-0.01</v>
      </c>
      <c r="AF529" s="906">
        <v>2E-3</v>
      </c>
      <c r="AG529" s="557">
        <v>1.5779099999999999E-5</v>
      </c>
    </row>
    <row r="530" spans="1:33" ht="26" x14ac:dyDescent="0.15">
      <c r="A530" s="51" t="s">
        <v>1775</v>
      </c>
      <c r="B530" s="96">
        <v>2</v>
      </c>
      <c r="C530" s="97">
        <v>137651500</v>
      </c>
      <c r="D530" s="96" t="s">
        <v>237</v>
      </c>
      <c r="E530" s="116">
        <v>0.72740000000000005</v>
      </c>
      <c r="F530" s="98">
        <v>1.2331901926153728E-2</v>
      </c>
      <c r="G530" s="117">
        <v>2.2556981756271682E-3</v>
      </c>
      <c r="H530" s="99">
        <v>5.4669999999999996</v>
      </c>
      <c r="I530" s="118">
        <v>4.5669999999999998E-8</v>
      </c>
      <c r="J530" s="97">
        <v>518633</v>
      </c>
      <c r="K530" s="101" t="s">
        <v>1612</v>
      </c>
      <c r="L530" s="55" t="s">
        <v>230</v>
      </c>
      <c r="M530" s="97">
        <v>-11782</v>
      </c>
      <c r="N530" s="875" t="s">
        <v>33618</v>
      </c>
      <c r="O530" s="51" t="s">
        <v>8</v>
      </c>
      <c r="P530" s="51" t="s">
        <v>8</v>
      </c>
      <c r="Q530" s="51" t="s">
        <v>8</v>
      </c>
      <c r="R530" s="51" t="s">
        <v>1615</v>
      </c>
      <c r="S530" s="367" t="s">
        <v>230</v>
      </c>
      <c r="T530" s="1387"/>
      <c r="U530" s="96">
        <v>31</v>
      </c>
      <c r="V530" s="97">
        <v>137103061</v>
      </c>
      <c r="W530" s="97">
        <v>137678467</v>
      </c>
      <c r="X530" s="618" t="s">
        <v>32890</v>
      </c>
      <c r="Y530" s="618" t="s">
        <v>1650</v>
      </c>
      <c r="Z530" s="100">
        <v>5.3300000000000004E-9</v>
      </c>
      <c r="AA530" s="1386"/>
      <c r="AB530" s="55" t="s">
        <v>235</v>
      </c>
      <c r="AC530" s="100" t="s">
        <v>172</v>
      </c>
      <c r="AE530" s="906">
        <v>6.0000000000000001E-3</v>
      </c>
      <c r="AF530" s="906">
        <v>3.0000000000000001E-3</v>
      </c>
      <c r="AG530" s="557">
        <v>1.5663E-2</v>
      </c>
    </row>
    <row r="531" spans="1:33" ht="26" x14ac:dyDescent="0.15">
      <c r="A531" s="51" t="s">
        <v>1776</v>
      </c>
      <c r="B531" s="96">
        <v>10</v>
      </c>
      <c r="C531" s="97">
        <v>105005501</v>
      </c>
      <c r="D531" s="96" t="s">
        <v>237</v>
      </c>
      <c r="E531" s="116">
        <v>7.46E-2</v>
      </c>
      <c r="F531" s="98">
        <v>2.2515324983058162E-2</v>
      </c>
      <c r="G531" s="117">
        <v>4.1289794577403557E-3</v>
      </c>
      <c r="H531" s="99">
        <v>5.4530000000000003</v>
      </c>
      <c r="I531" s="118">
        <v>4.9490000000000002E-8</v>
      </c>
      <c r="J531" s="97">
        <v>444598</v>
      </c>
      <c r="K531" s="101" t="s">
        <v>1482</v>
      </c>
      <c r="L531" s="55" t="s">
        <v>235</v>
      </c>
      <c r="M531" s="97">
        <v>143</v>
      </c>
      <c r="N531" s="875" t="s">
        <v>33506</v>
      </c>
      <c r="O531" s="51" t="s">
        <v>8</v>
      </c>
      <c r="P531" s="51" t="s">
        <v>1777</v>
      </c>
      <c r="Q531" s="51" t="s">
        <v>717</v>
      </c>
      <c r="R531" s="119" t="s">
        <v>8</v>
      </c>
      <c r="S531" s="367" t="s">
        <v>230</v>
      </c>
      <c r="T531" s="1387"/>
      <c r="U531" s="96">
        <v>122</v>
      </c>
      <c r="V531" s="97">
        <v>104413385</v>
      </c>
      <c r="W531" s="97">
        <v>105175131</v>
      </c>
      <c r="X531" s="618" t="s">
        <v>32901</v>
      </c>
      <c r="Y531" s="618" t="s">
        <v>1264</v>
      </c>
      <c r="Z531" s="100">
        <v>4.0399999999999999E-22</v>
      </c>
      <c r="AA531" s="1386"/>
      <c r="AB531" s="55" t="s">
        <v>235</v>
      </c>
      <c r="AC531" s="100" t="s">
        <v>172</v>
      </c>
      <c r="AE531" s="906">
        <v>-1E-3</v>
      </c>
      <c r="AF531" s="906">
        <v>4.0000000000000001E-3</v>
      </c>
      <c r="AG531" s="557">
        <v>0.78894799999999998</v>
      </c>
    </row>
    <row r="532" spans="1:33" ht="26" x14ac:dyDescent="0.15">
      <c r="A532" s="51" t="s">
        <v>1778</v>
      </c>
      <c r="B532" s="96">
        <v>14</v>
      </c>
      <c r="C532" s="97">
        <v>77615441</v>
      </c>
      <c r="D532" s="96" t="s">
        <v>228</v>
      </c>
      <c r="E532" s="116">
        <v>0.8044</v>
      </c>
      <c r="F532" s="98">
        <v>1.3805939101830082E-2</v>
      </c>
      <c r="G532" s="117">
        <v>2.532270561597594E-3</v>
      </c>
      <c r="H532" s="99">
        <v>5.452</v>
      </c>
      <c r="I532" s="118">
        <v>4.9700000000000002E-8</v>
      </c>
      <c r="J532" s="97">
        <v>518633</v>
      </c>
      <c r="K532" s="101" t="s">
        <v>1779</v>
      </c>
      <c r="L532" s="55" t="s">
        <v>235</v>
      </c>
      <c r="M532" s="97">
        <v>-17828</v>
      </c>
      <c r="N532" s="875" t="s">
        <v>33619</v>
      </c>
      <c r="O532" s="51" t="s">
        <v>8</v>
      </c>
      <c r="P532" s="51" t="s">
        <v>8</v>
      </c>
      <c r="Q532" s="51" t="s">
        <v>8</v>
      </c>
      <c r="R532" s="119" t="s">
        <v>8</v>
      </c>
      <c r="S532" s="367" t="s">
        <v>230</v>
      </c>
      <c r="T532" s="1387"/>
      <c r="U532" s="96">
        <v>153</v>
      </c>
      <c r="V532" s="97">
        <v>77615441</v>
      </c>
      <c r="W532" s="97">
        <v>77620853</v>
      </c>
      <c r="X532" s="618" t="s">
        <v>1778</v>
      </c>
      <c r="Y532" s="618" t="s">
        <v>1778</v>
      </c>
      <c r="Z532" s="100">
        <v>4.9800000000000003E-8</v>
      </c>
      <c r="AA532" s="1386"/>
      <c r="AB532" s="55" t="s">
        <v>230</v>
      </c>
      <c r="AC532" s="100">
        <v>4.9840000000000002E-8</v>
      </c>
      <c r="AE532" s="906">
        <v>1.6E-2</v>
      </c>
      <c r="AF532" s="906">
        <v>3.0000000000000001E-3</v>
      </c>
      <c r="AG532" s="557">
        <v>6.5677600000000006E-8</v>
      </c>
    </row>
    <row r="533" spans="1:33" ht="26" x14ac:dyDescent="0.15">
      <c r="A533" s="560" t="s">
        <v>1780</v>
      </c>
      <c r="B533" s="561">
        <v>2</v>
      </c>
      <c r="C533" s="562">
        <v>174015168</v>
      </c>
      <c r="D533" s="561" t="s">
        <v>237</v>
      </c>
      <c r="E533" s="677">
        <v>0.58730000000000004</v>
      </c>
      <c r="F533" s="678">
        <v>-1.112344148924873E-2</v>
      </c>
      <c r="G533" s="679">
        <v>2.0402497228996204E-3</v>
      </c>
      <c r="H533" s="1303">
        <v>-5.452</v>
      </c>
      <c r="I533" s="681">
        <v>4.992E-8</v>
      </c>
      <c r="J533" s="562">
        <v>518633</v>
      </c>
      <c r="K533" s="682" t="s">
        <v>1781</v>
      </c>
      <c r="L533" s="683" t="s">
        <v>230</v>
      </c>
      <c r="M533" s="562">
        <v>-74728</v>
      </c>
      <c r="N533" s="876" t="s">
        <v>33620</v>
      </c>
      <c r="O533" s="560" t="s">
        <v>8</v>
      </c>
      <c r="P533" s="560" t="s">
        <v>8</v>
      </c>
      <c r="Q533" s="560" t="s">
        <v>8</v>
      </c>
      <c r="R533" s="684" t="s">
        <v>8</v>
      </c>
      <c r="S533" s="1291" t="s">
        <v>230</v>
      </c>
      <c r="T533" s="1387"/>
      <c r="U533" s="561">
        <v>36</v>
      </c>
      <c r="V533" s="562">
        <v>173931711</v>
      </c>
      <c r="W533" s="562">
        <v>174072081</v>
      </c>
      <c r="X533" s="685" t="s">
        <v>1780</v>
      </c>
      <c r="Y533" s="685" t="s">
        <v>1780</v>
      </c>
      <c r="Z533" s="563">
        <v>4.4500000000000001E-8</v>
      </c>
      <c r="AA533" s="1386"/>
      <c r="AB533" s="683" t="s">
        <v>230</v>
      </c>
      <c r="AC533" s="563">
        <v>4.4519999999999998E-8</v>
      </c>
      <c r="AE533" s="900">
        <v>-1.0999999999999999E-2</v>
      </c>
      <c r="AF533" s="900">
        <v>2E-3</v>
      </c>
      <c r="AG533" s="563">
        <v>3.0913899999999999E-6</v>
      </c>
    </row>
    <row r="534" spans="1:33" x14ac:dyDescent="0.15">
      <c r="C534" s="97"/>
      <c r="H534" s="99"/>
      <c r="N534" s="875"/>
      <c r="O534" s="51"/>
      <c r="P534" s="51"/>
      <c r="Q534" s="51"/>
      <c r="R534" s="119"/>
      <c r="S534" s="314"/>
      <c r="T534" s="1386"/>
      <c r="AA534" s="1386"/>
    </row>
    <row r="535" spans="1:33" ht="15" x14ac:dyDescent="0.2">
      <c r="A535" s="1446" t="s">
        <v>33883</v>
      </c>
      <c r="B535" s="1446"/>
      <c r="C535" s="1446"/>
      <c r="D535" s="1446"/>
      <c r="E535" s="1446"/>
      <c r="F535" s="1446"/>
      <c r="G535" s="1446"/>
      <c r="H535" s="1446"/>
      <c r="I535" s="1446"/>
      <c r="J535" s="1446"/>
      <c r="K535" s="1446"/>
      <c r="L535" s="1446"/>
      <c r="M535" s="1446"/>
      <c r="N535" s="1446"/>
      <c r="O535" s="1446"/>
      <c r="P535" s="1446"/>
      <c r="Q535" s="1446"/>
      <c r="R535" s="1446"/>
      <c r="S535" s="1446"/>
      <c r="T535" s="1388"/>
      <c r="U535" s="1449" t="s">
        <v>33891</v>
      </c>
      <c r="V535" s="1451"/>
      <c r="W535" s="1451"/>
      <c r="X535" s="1451"/>
      <c r="Y535" s="1451"/>
      <c r="Z535" s="1451"/>
      <c r="AA535" s="1451"/>
      <c r="AB535" s="1451"/>
      <c r="AC535" s="1451"/>
      <c r="AD535" s="1451"/>
      <c r="AE535" s="1451"/>
      <c r="AF535" s="1451"/>
      <c r="AG535" s="1451"/>
    </row>
    <row r="536" spans="1:33" x14ac:dyDescent="0.15">
      <c r="A536" s="1447"/>
      <c r="B536" s="1447"/>
      <c r="C536" s="1447"/>
      <c r="D536" s="1447"/>
      <c r="E536" s="1447"/>
      <c r="F536" s="1447"/>
      <c r="G536" s="1447"/>
      <c r="H536" s="1447"/>
      <c r="I536" s="1447"/>
      <c r="J536" s="1447"/>
      <c r="K536" s="1447"/>
      <c r="L536" s="1447"/>
      <c r="M536" s="1447"/>
      <c r="N536" s="1447"/>
      <c r="O536" s="1447"/>
      <c r="P536" s="1447"/>
      <c r="Q536" s="1447"/>
      <c r="R536" s="1447"/>
      <c r="S536" s="1447"/>
      <c r="T536" s="1388"/>
      <c r="U536" s="1443" t="s">
        <v>33814</v>
      </c>
      <c r="V536" s="1443"/>
      <c r="W536" s="1443"/>
      <c r="X536" s="1443"/>
      <c r="Y536" s="1443"/>
      <c r="Z536" s="1443"/>
      <c r="AA536" s="243"/>
      <c r="AB536" s="1444" t="s">
        <v>33013</v>
      </c>
      <c r="AC536" s="1444"/>
      <c r="AD536" s="699"/>
      <c r="AE536" s="1444" t="s">
        <v>33781</v>
      </c>
      <c r="AF536" s="1444"/>
      <c r="AG536" s="1444"/>
    </row>
    <row r="537" spans="1:33" s="96" customFormat="1" ht="42" customHeight="1" x14ac:dyDescent="0.2">
      <c r="A537" s="636" t="s">
        <v>212</v>
      </c>
      <c r="B537" s="636" t="s">
        <v>213</v>
      </c>
      <c r="C537" s="637" t="s">
        <v>214</v>
      </c>
      <c r="D537" s="636" t="s">
        <v>215</v>
      </c>
      <c r="E537" s="669" t="s">
        <v>216</v>
      </c>
      <c r="F537" s="670" t="s">
        <v>217</v>
      </c>
      <c r="G537" s="671" t="s">
        <v>20</v>
      </c>
      <c r="H537" s="672" t="s">
        <v>218</v>
      </c>
      <c r="I537" s="673" t="s">
        <v>33012</v>
      </c>
      <c r="J537" s="637" t="s">
        <v>19</v>
      </c>
      <c r="K537" s="379" t="s">
        <v>219</v>
      </c>
      <c r="L537" s="379" t="s">
        <v>220</v>
      </c>
      <c r="M537" s="674" t="s">
        <v>221</v>
      </c>
      <c r="N537" s="874" t="s">
        <v>33067</v>
      </c>
      <c r="O537" s="379" t="s">
        <v>33789</v>
      </c>
      <c r="P537" s="642" t="s">
        <v>222</v>
      </c>
      <c r="Q537" s="675" t="s">
        <v>223</v>
      </c>
      <c r="R537" s="675" t="s">
        <v>2419</v>
      </c>
      <c r="S537" s="1383" t="s">
        <v>33813</v>
      </c>
      <c r="T537" s="1389"/>
      <c r="U537" s="1391" t="s">
        <v>33790</v>
      </c>
      <c r="V537" s="640" t="s">
        <v>33008</v>
      </c>
      <c r="W537" s="640" t="s">
        <v>33009</v>
      </c>
      <c r="X537" s="1394" t="s">
        <v>33815</v>
      </c>
      <c r="Y537" s="1394" t="s">
        <v>33792</v>
      </c>
      <c r="Z537" s="1391" t="s">
        <v>33791</v>
      </c>
      <c r="AA537" s="298"/>
      <c r="AB537" s="641" t="s">
        <v>32929</v>
      </c>
      <c r="AC537" s="676" t="s">
        <v>33010</v>
      </c>
      <c r="AD537" s="647"/>
      <c r="AE537" s="536" t="s">
        <v>33898</v>
      </c>
      <c r="AF537" s="536" t="s">
        <v>33897</v>
      </c>
      <c r="AG537" s="536" t="s">
        <v>33784</v>
      </c>
    </row>
    <row r="538" spans="1:33" ht="39" x14ac:dyDescent="0.15">
      <c r="A538" s="55" t="s">
        <v>1782</v>
      </c>
      <c r="B538" s="96">
        <v>14</v>
      </c>
      <c r="C538" s="97">
        <v>98549383</v>
      </c>
      <c r="D538" s="96" t="s">
        <v>228</v>
      </c>
      <c r="E538" s="116">
        <v>0.53149999999999997</v>
      </c>
      <c r="F538" s="98">
        <v>-2.1143858057813412E-2</v>
      </c>
      <c r="G538" s="117">
        <v>2.3701219659021874E-3</v>
      </c>
      <c r="H538" s="99">
        <v>-8.9209999999999994</v>
      </c>
      <c r="I538" s="118">
        <v>4.612E-19</v>
      </c>
      <c r="J538" s="97">
        <v>370711</v>
      </c>
      <c r="K538" s="694" t="s">
        <v>840</v>
      </c>
      <c r="L538" s="55" t="s">
        <v>235</v>
      </c>
      <c r="M538" s="97">
        <v>628567</v>
      </c>
      <c r="N538" s="875" t="s">
        <v>33621</v>
      </c>
      <c r="O538" s="92" t="s">
        <v>1783</v>
      </c>
      <c r="P538" s="55" t="s">
        <v>8</v>
      </c>
      <c r="Q538" s="55" t="s">
        <v>8</v>
      </c>
      <c r="R538" s="55" t="s">
        <v>8</v>
      </c>
      <c r="S538" s="367" t="s">
        <v>230</v>
      </c>
      <c r="T538" s="1387"/>
      <c r="U538" s="96">
        <v>75</v>
      </c>
      <c r="V538" s="97">
        <v>98532540</v>
      </c>
      <c r="W538" s="97">
        <v>98749987</v>
      </c>
      <c r="X538" s="618" t="s">
        <v>32915</v>
      </c>
      <c r="Y538" s="618" t="s">
        <v>1782</v>
      </c>
      <c r="Z538" s="100">
        <v>8.2700000000000001E-19</v>
      </c>
      <c r="AA538" s="1386"/>
      <c r="AB538" s="55" t="s">
        <v>230</v>
      </c>
      <c r="AC538" s="100">
        <v>8.268E-19</v>
      </c>
      <c r="AE538" s="906">
        <v>-1.7999999999999999E-2</v>
      </c>
      <c r="AF538" s="906">
        <v>3.0000000000000001E-3</v>
      </c>
      <c r="AG538" s="557">
        <v>2.7199700000000002E-12</v>
      </c>
    </row>
    <row r="539" spans="1:33" ht="26" x14ac:dyDescent="0.15">
      <c r="A539" s="55" t="s">
        <v>1784</v>
      </c>
      <c r="B539" s="96">
        <v>15</v>
      </c>
      <c r="C539" s="97">
        <v>91426560</v>
      </c>
      <c r="D539" s="96" t="s">
        <v>237</v>
      </c>
      <c r="E539" s="116">
        <v>0.55710000000000004</v>
      </c>
      <c r="F539" s="98">
        <v>-1.992889256566787E-2</v>
      </c>
      <c r="G539" s="117">
        <v>2.3809907485863647E-3</v>
      </c>
      <c r="H539" s="99">
        <v>-8.3699999999999992</v>
      </c>
      <c r="I539" s="118">
        <v>5.762E-17</v>
      </c>
      <c r="J539" s="97">
        <v>370711</v>
      </c>
      <c r="K539" s="694" t="s">
        <v>4185</v>
      </c>
      <c r="L539" s="55" t="s">
        <v>235</v>
      </c>
      <c r="M539" s="97">
        <v>1105</v>
      </c>
      <c r="N539" s="875" t="s">
        <v>33622</v>
      </c>
      <c r="O539" s="51" t="s">
        <v>1786</v>
      </c>
      <c r="P539" s="55" t="s">
        <v>8</v>
      </c>
      <c r="Q539" s="55" t="s">
        <v>8</v>
      </c>
      <c r="R539" s="55" t="s">
        <v>1787</v>
      </c>
      <c r="S539" s="367" t="s">
        <v>230</v>
      </c>
      <c r="T539" s="1387"/>
      <c r="U539" s="96">
        <v>80</v>
      </c>
      <c r="V539" s="97">
        <v>91416550</v>
      </c>
      <c r="W539" s="97">
        <v>91429042</v>
      </c>
      <c r="X539" s="618" t="s">
        <v>1784</v>
      </c>
      <c r="Y539" s="618" t="s">
        <v>1784</v>
      </c>
      <c r="Z539" s="100">
        <v>5.8000000000000006E-17</v>
      </c>
      <c r="AA539" s="1386"/>
      <c r="AB539" s="55" t="s">
        <v>230</v>
      </c>
      <c r="AC539" s="100">
        <v>5.8010000000000005E-17</v>
      </c>
      <c r="AE539" s="906">
        <v>-1.7999999999999999E-2</v>
      </c>
      <c r="AF539" s="906">
        <v>3.0000000000000001E-3</v>
      </c>
      <c r="AG539" s="557">
        <v>1.913E-12</v>
      </c>
    </row>
    <row r="540" spans="1:33" ht="26" x14ac:dyDescent="0.15">
      <c r="A540" s="55" t="s">
        <v>1788</v>
      </c>
      <c r="B540" s="96">
        <v>8</v>
      </c>
      <c r="C540" s="97">
        <v>65501505</v>
      </c>
      <c r="D540" s="96" t="s">
        <v>237</v>
      </c>
      <c r="E540" s="116">
        <v>0.10199999999999999</v>
      </c>
      <c r="F540" s="98">
        <v>-3.2263282983608414E-2</v>
      </c>
      <c r="G540" s="117">
        <v>3.9078588885184612E-3</v>
      </c>
      <c r="H540" s="99">
        <v>-8.2560000000000002</v>
      </c>
      <c r="I540" s="118">
        <v>1.5099999999999999E-16</v>
      </c>
      <c r="J540" s="97">
        <v>370711</v>
      </c>
      <c r="K540" s="694" t="s">
        <v>1789</v>
      </c>
      <c r="L540" s="55" t="s">
        <v>235</v>
      </c>
      <c r="M540" s="97">
        <v>7024</v>
      </c>
      <c r="N540" s="875" t="s">
        <v>33623</v>
      </c>
      <c r="O540" s="92" t="s">
        <v>1790</v>
      </c>
      <c r="P540" s="55" t="s">
        <v>8</v>
      </c>
      <c r="Q540" s="55" t="s">
        <v>8</v>
      </c>
      <c r="R540" s="55" t="s">
        <v>8</v>
      </c>
      <c r="S540" s="367" t="s">
        <v>230</v>
      </c>
      <c r="T540" s="1387"/>
      <c r="U540" s="96">
        <v>60</v>
      </c>
      <c r="V540" s="97">
        <v>65437964</v>
      </c>
      <c r="W540" s="97">
        <v>65681851</v>
      </c>
      <c r="X540" s="618" t="s">
        <v>1788</v>
      </c>
      <c r="Y540" s="618" t="s">
        <v>1788</v>
      </c>
      <c r="Z540" s="100">
        <v>1.52E-16</v>
      </c>
      <c r="AA540" s="1386"/>
      <c r="AB540" s="55" t="s">
        <v>230</v>
      </c>
      <c r="AC540" s="100">
        <v>1.5159999999999999E-16</v>
      </c>
      <c r="AE540" s="906">
        <v>-3.2000000000000001E-2</v>
      </c>
      <c r="AF540" s="906">
        <v>4.0000000000000001E-3</v>
      </c>
      <c r="AG540" s="557">
        <v>3.8555200000000001E-14</v>
      </c>
    </row>
    <row r="541" spans="1:33" ht="26" x14ac:dyDescent="0.15">
      <c r="A541" s="55" t="s">
        <v>1791</v>
      </c>
      <c r="B541" s="96">
        <v>5</v>
      </c>
      <c r="C541" s="97">
        <v>87792844</v>
      </c>
      <c r="D541" s="96" t="s">
        <v>237</v>
      </c>
      <c r="E541" s="116">
        <v>0.51380000000000003</v>
      </c>
      <c r="F541" s="98">
        <v>-1.9112728164192721E-2</v>
      </c>
      <c r="G541" s="117">
        <v>2.3663152363739906E-3</v>
      </c>
      <c r="H541" s="99">
        <v>-8.077</v>
      </c>
      <c r="I541" s="118">
        <v>6.615E-16</v>
      </c>
      <c r="J541" s="97">
        <v>370711</v>
      </c>
      <c r="K541" s="694" t="s">
        <v>1107</v>
      </c>
      <c r="L541" s="55" t="s">
        <v>235</v>
      </c>
      <c r="M541" s="97">
        <v>221214</v>
      </c>
      <c r="N541" s="875" t="s">
        <v>33541</v>
      </c>
      <c r="O541" s="92" t="s">
        <v>1792</v>
      </c>
      <c r="P541" s="55" t="s">
        <v>8</v>
      </c>
      <c r="Q541" s="55" t="s">
        <v>8</v>
      </c>
      <c r="R541" s="55" t="s">
        <v>8</v>
      </c>
      <c r="S541" s="367" t="s">
        <v>230</v>
      </c>
      <c r="T541" s="1387"/>
      <c r="U541" s="96">
        <v>36</v>
      </c>
      <c r="V541" s="97">
        <v>87456831</v>
      </c>
      <c r="W541" s="97">
        <v>87854395</v>
      </c>
      <c r="X541" s="618" t="s">
        <v>32910</v>
      </c>
      <c r="Y541" s="618" t="s">
        <v>1791</v>
      </c>
      <c r="Z541" s="100">
        <v>6.6699999999999999E-16</v>
      </c>
      <c r="AA541" s="1386"/>
      <c r="AB541" s="55" t="s">
        <v>230</v>
      </c>
      <c r="AC541" s="100">
        <v>6.675E-16</v>
      </c>
      <c r="AE541" s="906">
        <v>-1.6E-2</v>
      </c>
      <c r="AF541" s="906">
        <v>3.0000000000000001E-3</v>
      </c>
      <c r="AG541" s="557">
        <v>1.5157100000000001E-10</v>
      </c>
    </row>
    <row r="542" spans="1:33" ht="39" x14ac:dyDescent="0.15">
      <c r="A542" s="55" t="s">
        <v>268</v>
      </c>
      <c r="B542" s="96">
        <v>18</v>
      </c>
      <c r="C542" s="97">
        <v>53480368</v>
      </c>
      <c r="D542" s="96" t="s">
        <v>237</v>
      </c>
      <c r="E542" s="116">
        <v>0.33479999999999999</v>
      </c>
      <c r="F542" s="98">
        <v>-2.0149502659611455E-2</v>
      </c>
      <c r="G542" s="117">
        <v>2.5061570472153555E-3</v>
      </c>
      <c r="H542" s="99">
        <v>-8.0399999999999991</v>
      </c>
      <c r="I542" s="118">
        <v>8.9550000000000006E-16</v>
      </c>
      <c r="J542" s="97">
        <v>370711</v>
      </c>
      <c r="K542" s="694" t="s">
        <v>269</v>
      </c>
      <c r="L542" s="55" t="s">
        <v>235</v>
      </c>
      <c r="M542" s="97">
        <v>-590806</v>
      </c>
      <c r="N542" s="875" t="s">
        <v>33079</v>
      </c>
      <c r="O542" s="92" t="s">
        <v>1793</v>
      </c>
      <c r="P542" s="55" t="s">
        <v>8</v>
      </c>
      <c r="Q542" s="55" t="s">
        <v>8</v>
      </c>
      <c r="R542" s="55" t="s">
        <v>271</v>
      </c>
      <c r="S542" s="367" t="s">
        <v>230</v>
      </c>
      <c r="T542" s="1387"/>
      <c r="U542" s="96">
        <v>95</v>
      </c>
      <c r="V542" s="97">
        <v>53432288</v>
      </c>
      <c r="W542" s="97">
        <v>53743509</v>
      </c>
      <c r="X542" s="618" t="s">
        <v>32917</v>
      </c>
      <c r="Y542" s="618" t="s">
        <v>268</v>
      </c>
      <c r="Z542" s="100">
        <v>1.8600000000000001E-19</v>
      </c>
      <c r="AA542" s="1386"/>
      <c r="AB542" s="55" t="s">
        <v>230</v>
      </c>
      <c r="AC542" s="100">
        <v>1.8619999999999999E-19</v>
      </c>
      <c r="AE542" s="906">
        <v>-0.01</v>
      </c>
      <c r="AF542" s="906">
        <v>3.0000000000000001E-3</v>
      </c>
      <c r="AG542" s="557">
        <v>3.1617400000000001E-4</v>
      </c>
    </row>
    <row r="543" spans="1:33" ht="26" x14ac:dyDescent="0.15">
      <c r="A543" s="55" t="s">
        <v>1794</v>
      </c>
      <c r="B543" s="96">
        <v>18</v>
      </c>
      <c r="C543" s="97">
        <v>53159915</v>
      </c>
      <c r="D543" s="96" t="s">
        <v>237</v>
      </c>
      <c r="E543" s="116">
        <v>0.94650000000000001</v>
      </c>
      <c r="F543" s="98">
        <v>4.1915110834494729E-2</v>
      </c>
      <c r="G543" s="117">
        <v>5.2558132707830382E-3</v>
      </c>
      <c r="H543" s="99">
        <v>7.9749999999999996</v>
      </c>
      <c r="I543" s="118">
        <v>1.52E-15</v>
      </c>
      <c r="J543" s="97">
        <v>370711</v>
      </c>
      <c r="K543" s="694" t="s">
        <v>269</v>
      </c>
      <c r="L543" s="55" t="s">
        <v>230</v>
      </c>
      <c r="M543" s="97">
        <v>-270353</v>
      </c>
      <c r="N543" s="875" t="s">
        <v>33112</v>
      </c>
      <c r="O543" s="51" t="s">
        <v>1795</v>
      </c>
      <c r="P543" s="55" t="s">
        <v>8</v>
      </c>
      <c r="Q543" s="55" t="s">
        <v>8</v>
      </c>
      <c r="R543" s="55" t="s">
        <v>271</v>
      </c>
      <c r="S543" s="367" t="s">
        <v>230</v>
      </c>
      <c r="T543" s="1387"/>
      <c r="U543" s="96">
        <v>94</v>
      </c>
      <c r="V543" s="97">
        <v>52964872</v>
      </c>
      <c r="W543" s="97">
        <v>53164762</v>
      </c>
      <c r="X543" s="618" t="s">
        <v>32916</v>
      </c>
      <c r="Y543" s="618" t="s">
        <v>1995</v>
      </c>
      <c r="Z543" s="100">
        <v>8.4600000000000007E-12</v>
      </c>
      <c r="AA543" s="1386"/>
      <c r="AB543" s="55" t="s">
        <v>235</v>
      </c>
      <c r="AC543" s="100" t="s">
        <v>172</v>
      </c>
      <c r="AE543" s="906">
        <v>2.4E-2</v>
      </c>
      <c r="AF543" s="906">
        <v>6.0000000000000001E-3</v>
      </c>
      <c r="AG543" s="557">
        <v>2.4215299999999998E-5</v>
      </c>
    </row>
    <row r="544" spans="1:33" ht="52" x14ac:dyDescent="0.15">
      <c r="A544" s="55" t="s">
        <v>1796</v>
      </c>
      <c r="B544" s="96">
        <v>17</v>
      </c>
      <c r="C544" s="97">
        <v>44038785</v>
      </c>
      <c r="D544" s="96" t="s">
        <v>237</v>
      </c>
      <c r="E544" s="116">
        <v>0.77839999999999998</v>
      </c>
      <c r="F544" s="98">
        <v>2.2359965369171314E-2</v>
      </c>
      <c r="G544" s="117">
        <v>2.8476777087584454E-3</v>
      </c>
      <c r="H544" s="99">
        <v>7.8520000000000003</v>
      </c>
      <c r="I544" s="118">
        <v>4.089E-15</v>
      </c>
      <c r="J544" s="97">
        <v>370711</v>
      </c>
      <c r="K544" s="694" t="s">
        <v>9261</v>
      </c>
      <c r="L544" s="55" t="s">
        <v>235</v>
      </c>
      <c r="M544" s="97">
        <v>37831</v>
      </c>
      <c r="N544" s="875" t="s">
        <v>33624</v>
      </c>
      <c r="O544" s="92" t="s">
        <v>1797</v>
      </c>
      <c r="P544" s="55" t="s">
        <v>1798</v>
      </c>
      <c r="Q544" s="55" t="s">
        <v>233</v>
      </c>
      <c r="R544" s="55" t="s">
        <v>976</v>
      </c>
      <c r="S544" s="367" t="s">
        <v>230</v>
      </c>
      <c r="T544" s="1387"/>
      <c r="U544" s="96">
        <v>89</v>
      </c>
      <c r="V544" s="97">
        <v>43463493</v>
      </c>
      <c r="W544" s="97">
        <v>44865603</v>
      </c>
      <c r="X544" s="618" t="s">
        <v>1796</v>
      </c>
      <c r="Y544" s="618" t="s">
        <v>1796</v>
      </c>
      <c r="Z544" s="100">
        <v>4.1100000000000001E-15</v>
      </c>
      <c r="AA544" s="1386"/>
      <c r="AB544" s="55" t="s">
        <v>230</v>
      </c>
      <c r="AC544" s="100">
        <v>4.115E-15</v>
      </c>
      <c r="AE544" s="906">
        <v>2.1000000000000001E-2</v>
      </c>
      <c r="AF544" s="906">
        <v>3.0000000000000001E-3</v>
      </c>
      <c r="AG544" s="557">
        <v>6.1147199999999996E-12</v>
      </c>
    </row>
    <row r="545" spans="1:33" ht="143" x14ac:dyDescent="0.15">
      <c r="A545" s="55" t="s">
        <v>1799</v>
      </c>
      <c r="B545" s="96">
        <v>3</v>
      </c>
      <c r="C545" s="97">
        <v>85428726</v>
      </c>
      <c r="D545" s="96" t="s">
        <v>228</v>
      </c>
      <c r="E545" s="116">
        <v>0.44790000000000002</v>
      </c>
      <c r="F545" s="98">
        <v>1.7939974865150799E-2</v>
      </c>
      <c r="G545" s="117">
        <v>2.3783607139269253E-3</v>
      </c>
      <c r="H545" s="99">
        <v>7.5430000000000001</v>
      </c>
      <c r="I545" s="118">
        <v>4.5950000000000002E-14</v>
      </c>
      <c r="J545" s="97">
        <v>370711</v>
      </c>
      <c r="K545" s="694" t="s">
        <v>229</v>
      </c>
      <c r="L545" s="55" t="s">
        <v>230</v>
      </c>
      <c r="M545" s="97">
        <v>-420593</v>
      </c>
      <c r="N545" s="875" t="s">
        <v>33068</v>
      </c>
      <c r="O545" s="92" t="s">
        <v>1800</v>
      </c>
      <c r="P545" s="55" t="s">
        <v>8</v>
      </c>
      <c r="Q545" s="55" t="s">
        <v>8</v>
      </c>
      <c r="R545" s="55" t="s">
        <v>234</v>
      </c>
      <c r="S545" s="367" t="s">
        <v>230</v>
      </c>
      <c r="T545" s="1387"/>
      <c r="U545" s="96">
        <v>22</v>
      </c>
      <c r="V545" s="97">
        <v>85397049</v>
      </c>
      <c r="W545" s="97">
        <v>85651136</v>
      </c>
      <c r="X545" s="618" t="s">
        <v>1799</v>
      </c>
      <c r="Y545" s="618" t="s">
        <v>1799</v>
      </c>
      <c r="Z545" s="100">
        <v>7.3900000000000006E-14</v>
      </c>
      <c r="AA545" s="1386"/>
      <c r="AB545" s="55" t="s">
        <v>230</v>
      </c>
      <c r="AC545" s="100">
        <v>7.3929999999999994E-14</v>
      </c>
      <c r="AE545" s="906">
        <v>1.4E-2</v>
      </c>
      <c r="AF545" s="906">
        <v>3.0000000000000001E-3</v>
      </c>
      <c r="AG545" s="557">
        <v>3.0333399999999999E-8</v>
      </c>
    </row>
    <row r="546" spans="1:33" ht="26" x14ac:dyDescent="0.15">
      <c r="A546" s="55" t="s">
        <v>1801</v>
      </c>
      <c r="B546" s="96">
        <v>5</v>
      </c>
      <c r="C546" s="97">
        <v>103981726</v>
      </c>
      <c r="D546" s="96" t="s">
        <v>228</v>
      </c>
      <c r="E546" s="116">
        <v>0.66890000000000005</v>
      </c>
      <c r="F546" s="98">
        <v>-1.8838508560448192E-2</v>
      </c>
      <c r="G546" s="117">
        <v>2.5131414835176348E-3</v>
      </c>
      <c r="H546" s="99">
        <v>-7.4960000000000004</v>
      </c>
      <c r="I546" s="118">
        <v>6.5939999999999995E-14</v>
      </c>
      <c r="J546" s="97">
        <v>370711</v>
      </c>
      <c r="K546" s="694" t="s">
        <v>1560</v>
      </c>
      <c r="L546" s="55" t="s">
        <v>235</v>
      </c>
      <c r="M546" s="97">
        <v>-1097170</v>
      </c>
      <c r="N546" s="875" t="s">
        <v>33531</v>
      </c>
      <c r="O546" s="51" t="s">
        <v>1802</v>
      </c>
      <c r="P546" s="55" t="s">
        <v>8</v>
      </c>
      <c r="Q546" s="55" t="s">
        <v>8</v>
      </c>
      <c r="R546" s="55" t="s">
        <v>8</v>
      </c>
      <c r="S546" s="367" t="s">
        <v>230</v>
      </c>
      <c r="T546" s="1387"/>
      <c r="U546" s="96">
        <v>37</v>
      </c>
      <c r="V546" s="97">
        <v>103708205</v>
      </c>
      <c r="W546" s="97">
        <v>104082179</v>
      </c>
      <c r="X546" s="618" t="s">
        <v>32911</v>
      </c>
      <c r="Y546" s="618" t="s">
        <v>1801</v>
      </c>
      <c r="Z546" s="100">
        <v>7.5399999999999999E-14</v>
      </c>
      <c r="AA546" s="1386"/>
      <c r="AB546" s="55" t="s">
        <v>230</v>
      </c>
      <c r="AC546" s="100">
        <v>7.5399999999999999E-14</v>
      </c>
      <c r="AE546" s="906">
        <v>-1.6E-2</v>
      </c>
      <c r="AF546" s="906">
        <v>3.0000000000000001E-3</v>
      </c>
      <c r="AG546" s="557">
        <v>8.4022899999999995E-9</v>
      </c>
    </row>
    <row r="547" spans="1:33" ht="26" x14ac:dyDescent="0.15">
      <c r="A547" s="55" t="s">
        <v>1803</v>
      </c>
      <c r="B547" s="96">
        <v>3</v>
      </c>
      <c r="C547" s="97">
        <v>147106319</v>
      </c>
      <c r="D547" s="96" t="s">
        <v>228</v>
      </c>
      <c r="E547" s="116">
        <v>0.215</v>
      </c>
      <c r="F547" s="98">
        <v>-2.1306566662559357E-2</v>
      </c>
      <c r="G547" s="117">
        <v>2.8788767278150732E-3</v>
      </c>
      <c r="H547" s="99">
        <v>-7.4009999999999998</v>
      </c>
      <c r="I547" s="118">
        <v>1.3519999999999999E-13</v>
      </c>
      <c r="J547" s="97">
        <v>370711</v>
      </c>
      <c r="K547" s="694" t="s">
        <v>1804</v>
      </c>
      <c r="L547" s="55" t="s">
        <v>230</v>
      </c>
      <c r="M547" s="97">
        <v>-2484</v>
      </c>
      <c r="N547" s="875" t="s">
        <v>33625</v>
      </c>
      <c r="O547" s="51" t="s">
        <v>1805</v>
      </c>
      <c r="P547" s="55" t="s">
        <v>8</v>
      </c>
      <c r="Q547" s="55" t="s">
        <v>8</v>
      </c>
      <c r="R547" s="55" t="s">
        <v>8</v>
      </c>
      <c r="S547" s="367" t="s">
        <v>230</v>
      </c>
      <c r="T547" s="1387"/>
      <c r="U547" s="96">
        <v>28</v>
      </c>
      <c r="V547" s="97">
        <v>147094222</v>
      </c>
      <c r="W547" s="97">
        <v>147140680</v>
      </c>
      <c r="X547" s="618" t="s">
        <v>32909</v>
      </c>
      <c r="Y547" s="618" t="s">
        <v>1803</v>
      </c>
      <c r="Z547" s="100">
        <v>1.36E-13</v>
      </c>
      <c r="AA547" s="1386"/>
      <c r="AB547" s="55" t="s">
        <v>230</v>
      </c>
      <c r="AC547" s="100">
        <v>1.3569999999999999E-13</v>
      </c>
      <c r="AE547" s="906">
        <v>-1.7000000000000001E-2</v>
      </c>
      <c r="AF547" s="906">
        <v>3.0000000000000001E-3</v>
      </c>
      <c r="AG547" s="557">
        <v>8.29177E-11</v>
      </c>
    </row>
    <row r="548" spans="1:33" ht="26" x14ac:dyDescent="0.15">
      <c r="A548" s="55" t="s">
        <v>1806</v>
      </c>
      <c r="B548" s="96">
        <v>7</v>
      </c>
      <c r="C548" s="97">
        <v>114142250</v>
      </c>
      <c r="D548" s="96" t="s">
        <v>237</v>
      </c>
      <c r="E548" s="116">
        <v>0.40570000000000001</v>
      </c>
      <c r="F548" s="98">
        <v>-1.7826339056835783E-2</v>
      </c>
      <c r="G548" s="117">
        <v>2.4086392456202921E-3</v>
      </c>
      <c r="H548" s="99">
        <v>-7.4009999999999998</v>
      </c>
      <c r="I548" s="118">
        <v>1.3519999999999999E-13</v>
      </c>
      <c r="J548" s="97">
        <v>370711</v>
      </c>
      <c r="K548" s="694" t="s">
        <v>238</v>
      </c>
      <c r="L548" s="55" t="s">
        <v>230</v>
      </c>
      <c r="M548" s="97">
        <v>-415885</v>
      </c>
      <c r="N548" s="875" t="s">
        <v>33626</v>
      </c>
      <c r="O548" s="92" t="s">
        <v>1807</v>
      </c>
      <c r="P548" s="55" t="s">
        <v>8</v>
      </c>
      <c r="Q548" s="55" t="s">
        <v>8</v>
      </c>
      <c r="R548" s="55" t="s">
        <v>8</v>
      </c>
      <c r="S548" s="367" t="s">
        <v>230</v>
      </c>
      <c r="T548" s="1387"/>
      <c r="U548" s="96">
        <v>49</v>
      </c>
      <c r="V548" s="97">
        <v>114040103</v>
      </c>
      <c r="W548" s="97">
        <v>114287116</v>
      </c>
      <c r="X548" s="618" t="s">
        <v>1806</v>
      </c>
      <c r="Y548" s="618" t="s">
        <v>1806</v>
      </c>
      <c r="Z548" s="100">
        <v>4.0300000000000004E-12</v>
      </c>
      <c r="AA548" s="1386"/>
      <c r="AB548" s="55" t="s">
        <v>230</v>
      </c>
      <c r="AC548" s="100">
        <v>4.0330000000000003E-12</v>
      </c>
      <c r="AE548" s="906">
        <v>-1.6E-2</v>
      </c>
      <c r="AF548" s="906">
        <v>3.0000000000000001E-3</v>
      </c>
      <c r="AG548" s="557">
        <v>4.0793900000000001E-7</v>
      </c>
    </row>
    <row r="549" spans="1:33" ht="65" x14ac:dyDescent="0.15">
      <c r="A549" s="55" t="s">
        <v>1808</v>
      </c>
      <c r="B549" s="96">
        <v>6</v>
      </c>
      <c r="C549" s="97">
        <v>28671343</v>
      </c>
      <c r="D549" s="96" t="s">
        <v>265</v>
      </c>
      <c r="E549" s="116">
        <v>0.87470000000000003</v>
      </c>
      <c r="F549" s="98">
        <v>2.6150687420818636E-2</v>
      </c>
      <c r="G549" s="117">
        <v>3.5724982815326005E-3</v>
      </c>
      <c r="H549" s="99">
        <v>7.32</v>
      </c>
      <c r="I549" s="118">
        <v>2.4759999999999997E-13</v>
      </c>
      <c r="J549" s="97">
        <v>370711</v>
      </c>
      <c r="K549" s="694" t="s">
        <v>1809</v>
      </c>
      <c r="L549" s="55" t="s">
        <v>235</v>
      </c>
      <c r="M549" s="97">
        <v>-131936</v>
      </c>
      <c r="N549" s="875" t="s">
        <v>33627</v>
      </c>
      <c r="O549" s="92" t="s">
        <v>1810</v>
      </c>
      <c r="P549" s="618" t="s">
        <v>1811</v>
      </c>
      <c r="Q549" s="618" t="s">
        <v>520</v>
      </c>
      <c r="R549" s="55" t="s">
        <v>286</v>
      </c>
      <c r="S549" s="367" t="s">
        <v>230</v>
      </c>
      <c r="T549" s="1387"/>
      <c r="U549" s="96">
        <v>42</v>
      </c>
      <c r="V549" s="97">
        <v>26091336</v>
      </c>
      <c r="W549" s="97">
        <v>30318327</v>
      </c>
      <c r="X549" s="618" t="s">
        <v>32987</v>
      </c>
      <c r="Y549" s="618" t="s">
        <v>1808</v>
      </c>
      <c r="Z549" s="100">
        <v>2.49E-13</v>
      </c>
      <c r="AA549" s="1386"/>
      <c r="AB549" s="55" t="s">
        <v>230</v>
      </c>
      <c r="AC549" s="100">
        <v>2.4889999999999998E-13</v>
      </c>
      <c r="AE549" s="906">
        <v>0.01</v>
      </c>
      <c r="AF549" s="906">
        <v>4.0000000000000001E-3</v>
      </c>
      <c r="AG549" s="557">
        <v>7.1920300000000003E-3</v>
      </c>
    </row>
    <row r="550" spans="1:33" ht="26" x14ac:dyDescent="0.15">
      <c r="A550" s="55" t="s">
        <v>1812</v>
      </c>
      <c r="B550" s="96">
        <v>1</v>
      </c>
      <c r="C550" s="97">
        <v>53707953</v>
      </c>
      <c r="D550" s="96" t="s">
        <v>237</v>
      </c>
      <c r="E550" s="116">
        <v>0.59240000000000004</v>
      </c>
      <c r="F550" s="98">
        <v>1.7387224113911439E-2</v>
      </c>
      <c r="G550" s="117">
        <v>2.4068693402424473E-3</v>
      </c>
      <c r="H550" s="99">
        <v>7.2240000000000002</v>
      </c>
      <c r="I550" s="118">
        <v>5.0520000000000001E-13</v>
      </c>
      <c r="J550" s="97">
        <v>370711</v>
      </c>
      <c r="K550" s="694" t="s">
        <v>1813</v>
      </c>
      <c r="L550" s="55" t="s">
        <v>235</v>
      </c>
      <c r="M550" s="97">
        <v>83</v>
      </c>
      <c r="N550" s="875" t="s">
        <v>33628</v>
      </c>
      <c r="O550" s="92" t="s">
        <v>8</v>
      </c>
      <c r="P550" s="55" t="s">
        <v>8</v>
      </c>
      <c r="Q550" s="55" t="s">
        <v>8</v>
      </c>
      <c r="R550" s="55" t="s">
        <v>8</v>
      </c>
      <c r="S550" s="367" t="s">
        <v>230</v>
      </c>
      <c r="T550" s="1387"/>
      <c r="U550" s="96">
        <v>2</v>
      </c>
      <c r="V550" s="97">
        <v>53660773</v>
      </c>
      <c r="W550" s="97">
        <v>53752134</v>
      </c>
      <c r="X550" s="618" t="s">
        <v>1812</v>
      </c>
      <c r="Y550" s="618" t="s">
        <v>1812</v>
      </c>
      <c r="Z550" s="100">
        <v>3.1600000000000002E-13</v>
      </c>
      <c r="AA550" s="1386"/>
      <c r="AB550" s="55" t="s">
        <v>230</v>
      </c>
      <c r="AC550" s="100">
        <v>3.1579999999999998E-13</v>
      </c>
      <c r="AE550" s="906">
        <v>1.7999999999999999E-2</v>
      </c>
      <c r="AF550" s="906">
        <v>3.0000000000000001E-3</v>
      </c>
      <c r="AG550" s="557">
        <v>3.7158300000000003E-12</v>
      </c>
    </row>
    <row r="551" spans="1:33" ht="39" x14ac:dyDescent="0.15">
      <c r="A551" s="55" t="s">
        <v>1814</v>
      </c>
      <c r="B551" s="96">
        <v>4</v>
      </c>
      <c r="C551" s="97">
        <v>106201556</v>
      </c>
      <c r="D551" s="96" t="s">
        <v>228</v>
      </c>
      <c r="E551" s="116">
        <v>0.1888</v>
      </c>
      <c r="F551" s="98">
        <v>2.1707910771109354E-2</v>
      </c>
      <c r="G551" s="117">
        <v>3.0221231757078318E-3</v>
      </c>
      <c r="H551" s="99">
        <v>7.1829999999999998</v>
      </c>
      <c r="I551" s="118">
        <v>6.8079999999999999E-13</v>
      </c>
      <c r="J551" s="97">
        <v>370711</v>
      </c>
      <c r="K551" s="694" t="s">
        <v>1815</v>
      </c>
      <c r="L551" s="55" t="s">
        <v>235</v>
      </c>
      <c r="M551" s="97">
        <v>88678</v>
      </c>
      <c r="N551" s="875" t="s">
        <v>33088</v>
      </c>
      <c r="O551" s="92" t="s">
        <v>1816</v>
      </c>
      <c r="P551" s="55" t="s">
        <v>8</v>
      </c>
      <c r="Q551" s="55" t="s">
        <v>8</v>
      </c>
      <c r="R551" s="55" t="s">
        <v>8</v>
      </c>
      <c r="S551" s="367" t="s">
        <v>230</v>
      </c>
      <c r="T551" s="1387"/>
      <c r="U551" s="96">
        <v>33</v>
      </c>
      <c r="V551" s="97">
        <v>106063987</v>
      </c>
      <c r="W551" s="97">
        <v>106201556</v>
      </c>
      <c r="X551" s="618" t="s">
        <v>1814</v>
      </c>
      <c r="Y551" s="618" t="s">
        <v>1814</v>
      </c>
      <c r="Z551" s="100">
        <v>6.8500000000000001E-13</v>
      </c>
      <c r="AA551" s="1386"/>
      <c r="AB551" s="55" t="s">
        <v>230</v>
      </c>
      <c r="AC551" s="100">
        <v>6.8449999999999996E-13</v>
      </c>
      <c r="AE551" s="906">
        <v>0.02</v>
      </c>
      <c r="AF551" s="906">
        <v>3.0000000000000001E-3</v>
      </c>
      <c r="AG551" s="557">
        <v>4.6332100000000002E-10</v>
      </c>
    </row>
    <row r="552" spans="1:33" ht="26" x14ac:dyDescent="0.15">
      <c r="A552" s="55" t="s">
        <v>1817</v>
      </c>
      <c r="B552" s="96">
        <v>2</v>
      </c>
      <c r="C552" s="97">
        <v>22558876</v>
      </c>
      <c r="D552" s="96" t="s">
        <v>237</v>
      </c>
      <c r="E552" s="116">
        <v>0.38540000000000002</v>
      </c>
      <c r="F552" s="98">
        <v>1.7448152099792325E-2</v>
      </c>
      <c r="G552" s="117">
        <v>2.4301047492746972E-3</v>
      </c>
      <c r="H552" s="99">
        <v>7.18</v>
      </c>
      <c r="I552" s="118">
        <v>6.9670000000000005E-13</v>
      </c>
      <c r="J552" s="97">
        <v>370711</v>
      </c>
      <c r="K552" s="694" t="s">
        <v>510</v>
      </c>
      <c r="L552" s="55" t="s">
        <v>235</v>
      </c>
      <c r="M552" s="97">
        <v>1049422</v>
      </c>
      <c r="N552" s="875" t="s">
        <v>33629</v>
      </c>
      <c r="O552" s="92" t="s">
        <v>8</v>
      </c>
      <c r="P552" s="55" t="s">
        <v>1818</v>
      </c>
      <c r="Q552" s="55" t="s">
        <v>233</v>
      </c>
      <c r="R552" s="55" t="s">
        <v>8</v>
      </c>
      <c r="S552" s="367" t="s">
        <v>230</v>
      </c>
      <c r="T552" s="1387"/>
      <c r="U552" s="96">
        <v>8</v>
      </c>
      <c r="V552" s="97">
        <v>22548774</v>
      </c>
      <c r="W552" s="97">
        <v>22606275</v>
      </c>
      <c r="X552" s="618" t="s">
        <v>1817</v>
      </c>
      <c r="Y552" s="618" t="s">
        <v>1817</v>
      </c>
      <c r="Z552" s="100">
        <v>7.0000000000000005E-13</v>
      </c>
      <c r="AA552" s="1386"/>
      <c r="AB552" s="55" t="s">
        <v>230</v>
      </c>
      <c r="AC552" s="100">
        <v>6.9959999999999997E-13</v>
      </c>
      <c r="AE552" s="906">
        <v>1.7999999999999999E-2</v>
      </c>
      <c r="AF552" s="906">
        <v>3.0000000000000001E-3</v>
      </c>
      <c r="AG552" s="557">
        <v>2.46646E-12</v>
      </c>
    </row>
    <row r="553" spans="1:33" ht="39" x14ac:dyDescent="0.15">
      <c r="A553" s="55" t="s">
        <v>1819</v>
      </c>
      <c r="B553" s="96">
        <v>16</v>
      </c>
      <c r="C553" s="97">
        <v>49626772</v>
      </c>
      <c r="D553" s="96" t="s">
        <v>237</v>
      </c>
      <c r="E553" s="116">
        <v>9.0300000000000005E-2</v>
      </c>
      <c r="F553" s="98">
        <v>2.9158003778526179E-2</v>
      </c>
      <c r="G553" s="117">
        <v>4.1265219046881093E-3</v>
      </c>
      <c r="H553" s="99">
        <v>7.0659999999999998</v>
      </c>
      <c r="I553" s="118">
        <v>1.5960000000000001E-12</v>
      </c>
      <c r="J553" s="97">
        <v>370711</v>
      </c>
      <c r="K553" s="694" t="s">
        <v>1820</v>
      </c>
      <c r="L553" s="55" t="s">
        <v>230</v>
      </c>
      <c r="M553" s="97">
        <v>-102257</v>
      </c>
      <c r="N553" s="875" t="s">
        <v>33630</v>
      </c>
      <c r="O553" s="51" t="s">
        <v>1821</v>
      </c>
      <c r="P553" s="55" t="s">
        <v>8</v>
      </c>
      <c r="Q553" s="55" t="s">
        <v>8</v>
      </c>
      <c r="R553" s="55" t="s">
        <v>8</v>
      </c>
      <c r="S553" s="367" t="s">
        <v>230</v>
      </c>
      <c r="T553" s="1387"/>
      <c r="U553" s="96">
        <v>83</v>
      </c>
      <c r="V553" s="97">
        <v>49592271</v>
      </c>
      <c r="W553" s="97">
        <v>49626772</v>
      </c>
      <c r="X553" s="618" t="s">
        <v>1819</v>
      </c>
      <c r="Y553" s="618" t="s">
        <v>1819</v>
      </c>
      <c r="Z553" s="100">
        <v>1.6400000000000001E-12</v>
      </c>
      <c r="AA553" s="1386"/>
      <c r="AB553" s="55" t="s">
        <v>230</v>
      </c>
      <c r="AC553" s="100">
        <v>1.6420000000000001E-12</v>
      </c>
      <c r="AE553" s="906">
        <v>2.8000000000000001E-2</v>
      </c>
      <c r="AF553" s="906">
        <v>4.0000000000000001E-3</v>
      </c>
      <c r="AG553" s="557">
        <v>4.3738800000000001E-10</v>
      </c>
    </row>
    <row r="554" spans="1:33" ht="26" x14ac:dyDescent="0.15">
      <c r="A554" s="55" t="s">
        <v>1822</v>
      </c>
      <c r="B554" s="96">
        <v>18</v>
      </c>
      <c r="C554" s="97">
        <v>53437203</v>
      </c>
      <c r="D554" s="96" t="s">
        <v>237</v>
      </c>
      <c r="E554" s="116">
        <v>0.68010000000000004</v>
      </c>
      <c r="F554" s="98">
        <v>1.7883705260604506E-2</v>
      </c>
      <c r="G554" s="117">
        <v>2.5356167957754864E-3</v>
      </c>
      <c r="H554" s="99">
        <v>7.0529999999999999</v>
      </c>
      <c r="I554" s="118">
        <v>1.7529999999999999E-12</v>
      </c>
      <c r="J554" s="97">
        <v>370711</v>
      </c>
      <c r="K554" s="694" t="s">
        <v>269</v>
      </c>
      <c r="L554" s="55" t="s">
        <v>235</v>
      </c>
      <c r="M554" s="97">
        <v>-547641</v>
      </c>
      <c r="N554" s="875" t="s">
        <v>33631</v>
      </c>
      <c r="O554" s="92" t="s">
        <v>1823</v>
      </c>
      <c r="P554" s="55" t="s">
        <v>8</v>
      </c>
      <c r="Q554" s="55" t="s">
        <v>8</v>
      </c>
      <c r="R554" s="55" t="s">
        <v>271</v>
      </c>
      <c r="S554" s="367" t="s">
        <v>230</v>
      </c>
      <c r="T554" s="1387"/>
      <c r="U554" s="96">
        <v>95</v>
      </c>
      <c r="V554" s="97">
        <v>53432288</v>
      </c>
      <c r="W554" s="97">
        <v>53743509</v>
      </c>
      <c r="X554" s="618" t="s">
        <v>32917</v>
      </c>
      <c r="Y554" s="618" t="s">
        <v>268</v>
      </c>
      <c r="Z554" s="100">
        <v>1.8600000000000001E-19</v>
      </c>
      <c r="AA554" s="1386"/>
      <c r="AB554" s="55" t="s">
        <v>235</v>
      </c>
      <c r="AC554" s="100" t="s">
        <v>172</v>
      </c>
      <c r="AE554" s="906">
        <v>5.0000000000000001E-3</v>
      </c>
      <c r="AF554" s="906">
        <v>3.0000000000000001E-3</v>
      </c>
      <c r="AG554" s="557">
        <v>7.8053600000000001E-2</v>
      </c>
    </row>
    <row r="555" spans="1:33" ht="39" x14ac:dyDescent="0.15">
      <c r="A555" s="55" t="s">
        <v>1824</v>
      </c>
      <c r="B555" s="96">
        <v>17</v>
      </c>
      <c r="C555" s="97">
        <v>65999648</v>
      </c>
      <c r="D555" s="96" t="s">
        <v>228</v>
      </c>
      <c r="E555" s="116">
        <v>0.77900000000000003</v>
      </c>
      <c r="F555" s="98">
        <v>-2.0010105287033036E-2</v>
      </c>
      <c r="G555" s="117">
        <v>2.850442348580205E-3</v>
      </c>
      <c r="H555" s="99">
        <v>-7.02</v>
      </c>
      <c r="I555" s="118">
        <v>2.2209999999999999E-12</v>
      </c>
      <c r="J555" s="97">
        <v>370711</v>
      </c>
      <c r="K555" s="694" t="s">
        <v>1825</v>
      </c>
      <c r="L555" s="55" t="s">
        <v>235</v>
      </c>
      <c r="M555" s="97">
        <v>-12431</v>
      </c>
      <c r="N555" s="875" t="s">
        <v>33632</v>
      </c>
      <c r="O555" s="92" t="s">
        <v>1826</v>
      </c>
      <c r="P555" s="618" t="s">
        <v>1827</v>
      </c>
      <c r="Q555" s="618" t="s">
        <v>302</v>
      </c>
      <c r="R555" s="55" t="s">
        <v>8</v>
      </c>
      <c r="S555" s="367" t="s">
        <v>230</v>
      </c>
      <c r="T555" s="1387"/>
      <c r="U555" s="96">
        <v>90</v>
      </c>
      <c r="V555" s="97">
        <v>65825248</v>
      </c>
      <c r="W555" s="97">
        <v>66098154</v>
      </c>
      <c r="X555" s="618" t="s">
        <v>1824</v>
      </c>
      <c r="Y555" s="618" t="s">
        <v>1824</v>
      </c>
      <c r="Z555" s="100">
        <v>2.23E-12</v>
      </c>
      <c r="AA555" s="1386"/>
      <c r="AB555" s="55" t="s">
        <v>230</v>
      </c>
      <c r="AC555" s="100">
        <v>2.226E-12</v>
      </c>
      <c r="AE555" s="906">
        <v>-2.1999999999999999E-2</v>
      </c>
      <c r="AF555" s="906">
        <v>3.0000000000000001E-3</v>
      </c>
      <c r="AG555" s="557">
        <v>1.1532600000000001E-12</v>
      </c>
    </row>
    <row r="556" spans="1:33" ht="39" x14ac:dyDescent="0.15">
      <c r="A556" s="55" t="s">
        <v>1828</v>
      </c>
      <c r="B556" s="96">
        <v>4</v>
      </c>
      <c r="C556" s="97">
        <v>31141947</v>
      </c>
      <c r="D556" s="96" t="s">
        <v>228</v>
      </c>
      <c r="E556" s="116">
        <v>0.71289999999999998</v>
      </c>
      <c r="F556" s="98">
        <v>1.828141266040181E-2</v>
      </c>
      <c r="G556" s="117">
        <v>2.6142446246820833E-3</v>
      </c>
      <c r="H556" s="99">
        <v>6.9930000000000003</v>
      </c>
      <c r="I556" s="118">
        <v>2.6879999999999999E-12</v>
      </c>
      <c r="J556" s="97">
        <v>370711</v>
      </c>
      <c r="K556" s="694" t="s">
        <v>427</v>
      </c>
      <c r="L556" s="55" t="s">
        <v>230</v>
      </c>
      <c r="M556" s="97">
        <v>-419996</v>
      </c>
      <c r="N556" s="875" t="s">
        <v>33131</v>
      </c>
      <c r="O556" s="92" t="s">
        <v>1829</v>
      </c>
      <c r="P556" s="55" t="s">
        <v>8</v>
      </c>
      <c r="Q556" s="55" t="s">
        <v>8</v>
      </c>
      <c r="R556" s="55" t="s">
        <v>8</v>
      </c>
      <c r="S556" s="367" t="s">
        <v>230</v>
      </c>
      <c r="T556" s="1387"/>
      <c r="U556" s="96">
        <v>32</v>
      </c>
      <c r="V556" s="97">
        <v>30799572</v>
      </c>
      <c r="W556" s="97">
        <v>31161251</v>
      </c>
      <c r="X556" s="618" t="s">
        <v>32988</v>
      </c>
      <c r="Y556" s="618" t="s">
        <v>1828</v>
      </c>
      <c r="Z556" s="100">
        <v>2.6999999999999998E-12</v>
      </c>
      <c r="AA556" s="1386"/>
      <c r="AB556" s="55" t="s">
        <v>230</v>
      </c>
      <c r="AC556" s="100">
        <v>2.6990000000000001E-12</v>
      </c>
      <c r="AE556" s="906">
        <v>1.6E-2</v>
      </c>
      <c r="AF556" s="906">
        <v>3.0000000000000001E-3</v>
      </c>
      <c r="AG556" s="557">
        <v>8.5889299999999992E-9</v>
      </c>
    </row>
    <row r="557" spans="1:33" ht="26" x14ac:dyDescent="0.15">
      <c r="A557" s="55" t="s">
        <v>1830</v>
      </c>
      <c r="B557" s="96">
        <v>1</v>
      </c>
      <c r="C557" s="97">
        <v>61738636</v>
      </c>
      <c r="D557" s="96" t="s">
        <v>228</v>
      </c>
      <c r="E557" s="116">
        <v>0.45889999999999997</v>
      </c>
      <c r="F557" s="98">
        <v>-1.657851940473409E-2</v>
      </c>
      <c r="G557" s="117">
        <v>2.373445870398581E-3</v>
      </c>
      <c r="H557" s="99">
        <v>-6.9850000000000003</v>
      </c>
      <c r="I557" s="118">
        <v>2.8429999999999999E-12</v>
      </c>
      <c r="J557" s="97">
        <v>370711</v>
      </c>
      <c r="K557" s="694" t="s">
        <v>1831</v>
      </c>
      <c r="L557" s="55" t="s">
        <v>230</v>
      </c>
      <c r="M557" s="97">
        <v>-195690</v>
      </c>
      <c r="N557" s="875" t="s">
        <v>33633</v>
      </c>
      <c r="O557" s="51" t="s">
        <v>1832</v>
      </c>
      <c r="P557" s="55" t="s">
        <v>8</v>
      </c>
      <c r="Q557" s="55" t="s">
        <v>8</v>
      </c>
      <c r="R557" s="55" t="s">
        <v>8</v>
      </c>
      <c r="S557" s="367" t="s">
        <v>230</v>
      </c>
      <c r="T557" s="1387"/>
      <c r="U557" s="96">
        <v>3</v>
      </c>
      <c r="V557" s="97">
        <v>61671738</v>
      </c>
      <c r="W557" s="97">
        <v>61743160</v>
      </c>
      <c r="X557" s="618" t="s">
        <v>1830</v>
      </c>
      <c r="Y557" s="618" t="s">
        <v>32989</v>
      </c>
      <c r="Z557" s="100">
        <v>1.67E-12</v>
      </c>
      <c r="AA557" s="1386"/>
      <c r="AB557" s="55" t="s">
        <v>235</v>
      </c>
      <c r="AC557" s="100" t="s">
        <v>172</v>
      </c>
      <c r="AE557" s="906">
        <v>-1.7999999999999999E-2</v>
      </c>
      <c r="AF557" s="906">
        <v>3.0000000000000001E-3</v>
      </c>
      <c r="AG557" s="557">
        <v>5.6228300000000002E-12</v>
      </c>
    </row>
    <row r="558" spans="1:33" ht="26" x14ac:dyDescent="0.15">
      <c r="A558" s="55" t="s">
        <v>1833</v>
      </c>
      <c r="B558" s="96">
        <v>18</v>
      </c>
      <c r="C558" s="97">
        <v>40323567</v>
      </c>
      <c r="D558" s="96" t="s">
        <v>228</v>
      </c>
      <c r="E558" s="116">
        <v>2.0799999999999999E-2</v>
      </c>
      <c r="F558" s="98">
        <v>-5.7770328910823121E-2</v>
      </c>
      <c r="G558" s="117">
        <v>8.2872369689891145E-3</v>
      </c>
      <c r="H558" s="99">
        <v>-6.9710000000000001</v>
      </c>
      <c r="I558" s="118">
        <v>3.153E-12</v>
      </c>
      <c r="J558" s="97">
        <v>370711</v>
      </c>
      <c r="K558" s="694" t="s">
        <v>1834</v>
      </c>
      <c r="L558" s="55" t="s">
        <v>230</v>
      </c>
      <c r="M558" s="97">
        <v>-384</v>
      </c>
      <c r="N558" s="875" t="s">
        <v>33634</v>
      </c>
      <c r="O558" s="51" t="s">
        <v>8</v>
      </c>
      <c r="P558" s="55" t="s">
        <v>8</v>
      </c>
      <c r="Q558" s="55" t="s">
        <v>8</v>
      </c>
      <c r="R558" s="55" t="s">
        <v>8</v>
      </c>
      <c r="S558" s="367" t="s">
        <v>230</v>
      </c>
      <c r="T558" s="1387"/>
      <c r="U558" s="96">
        <v>91</v>
      </c>
      <c r="V558" s="97">
        <v>40323567</v>
      </c>
      <c r="W558" s="97">
        <v>40323567</v>
      </c>
      <c r="X558" s="618" t="s">
        <v>1833</v>
      </c>
      <c r="Y558" s="618" t="s">
        <v>1833</v>
      </c>
      <c r="Z558" s="100">
        <v>2.1199999999999999E-12</v>
      </c>
      <c r="AA558" s="1386"/>
      <c r="AB558" s="55" t="s">
        <v>230</v>
      </c>
      <c r="AC558" s="100">
        <v>2.1159999999999999E-12</v>
      </c>
      <c r="AE558" s="906">
        <v>-4.2000000000000003E-2</v>
      </c>
      <c r="AF558" s="906">
        <v>8.9999999999999993E-3</v>
      </c>
      <c r="AG558" s="557">
        <v>2.10708E-6</v>
      </c>
    </row>
    <row r="559" spans="1:33" ht="52" x14ac:dyDescent="0.15">
      <c r="A559" s="55" t="s">
        <v>1835</v>
      </c>
      <c r="B559" s="96">
        <v>3</v>
      </c>
      <c r="C559" s="97">
        <v>71055162</v>
      </c>
      <c r="D559" s="96" t="s">
        <v>237</v>
      </c>
      <c r="E559" s="116">
        <v>0.50780000000000003</v>
      </c>
      <c r="F559" s="98">
        <v>1.6306781532829405E-2</v>
      </c>
      <c r="G559" s="117">
        <v>2.3657016586144503E-3</v>
      </c>
      <c r="H559" s="99">
        <v>6.8929999999999998</v>
      </c>
      <c r="I559" s="118">
        <v>5.4640000000000001E-12</v>
      </c>
      <c r="J559" s="97">
        <v>370711</v>
      </c>
      <c r="K559" s="694" t="s">
        <v>409</v>
      </c>
      <c r="L559" s="55" t="s">
        <v>230</v>
      </c>
      <c r="M559" s="97">
        <v>-51297</v>
      </c>
      <c r="N559" s="875" t="s">
        <v>33324</v>
      </c>
      <c r="O559" s="92" t="s">
        <v>1836</v>
      </c>
      <c r="P559" s="55" t="s">
        <v>8</v>
      </c>
      <c r="Q559" s="55" t="s">
        <v>8</v>
      </c>
      <c r="R559" s="55" t="s">
        <v>8</v>
      </c>
      <c r="S559" s="367" t="s">
        <v>230</v>
      </c>
      <c r="T559" s="1387"/>
      <c r="U559" s="96">
        <v>20</v>
      </c>
      <c r="V559" s="97">
        <v>71025935</v>
      </c>
      <c r="W559" s="97">
        <v>71064431</v>
      </c>
      <c r="X559" s="618" t="s">
        <v>1835</v>
      </c>
      <c r="Y559" s="618" t="s">
        <v>1835</v>
      </c>
      <c r="Z559" s="100">
        <v>5.4800000000000001E-12</v>
      </c>
      <c r="AA559" s="1386"/>
      <c r="AB559" s="55" t="s">
        <v>230</v>
      </c>
      <c r="AC559" s="100">
        <v>5.4790000000000004E-12</v>
      </c>
      <c r="AE559" s="906">
        <v>1.4999999999999999E-2</v>
      </c>
      <c r="AF559" s="906">
        <v>3.0000000000000001E-3</v>
      </c>
      <c r="AG559" s="557">
        <v>4.6530499999999998E-9</v>
      </c>
    </row>
    <row r="560" spans="1:33" ht="26" x14ac:dyDescent="0.15">
      <c r="A560" s="55" t="s">
        <v>1837</v>
      </c>
      <c r="B560" s="96">
        <v>1</v>
      </c>
      <c r="C560" s="97">
        <v>44072420</v>
      </c>
      <c r="D560" s="96" t="s">
        <v>237</v>
      </c>
      <c r="E560" s="116">
        <v>0.219</v>
      </c>
      <c r="F560" s="98">
        <v>1.9712324120840546E-2</v>
      </c>
      <c r="G560" s="117">
        <v>2.859759773805389E-3</v>
      </c>
      <c r="H560" s="99">
        <v>6.8929999999999998</v>
      </c>
      <c r="I560" s="118">
        <v>5.4640000000000001E-12</v>
      </c>
      <c r="J560" s="97">
        <v>370711</v>
      </c>
      <c r="K560" s="694" t="s">
        <v>1309</v>
      </c>
      <c r="L560" s="55" t="s">
        <v>235</v>
      </c>
      <c r="M560" s="97">
        <v>43377</v>
      </c>
      <c r="N560" s="875" t="s">
        <v>33635</v>
      </c>
      <c r="O560" s="92" t="s">
        <v>1838</v>
      </c>
      <c r="P560" s="55" t="s">
        <v>1839</v>
      </c>
      <c r="Q560" s="55" t="s">
        <v>717</v>
      </c>
      <c r="R560" s="55" t="s">
        <v>8</v>
      </c>
      <c r="S560" s="367" t="s">
        <v>230</v>
      </c>
      <c r="T560" s="1387"/>
      <c r="U560" s="96">
        <v>1</v>
      </c>
      <c r="V560" s="97">
        <v>44018604</v>
      </c>
      <c r="W560" s="97">
        <v>44196945</v>
      </c>
      <c r="X560" s="618" t="s">
        <v>1837</v>
      </c>
      <c r="Y560" s="618" t="s">
        <v>1837</v>
      </c>
      <c r="Z560" s="100">
        <v>5.8500000000000003E-12</v>
      </c>
      <c r="AA560" s="1386"/>
      <c r="AB560" s="55" t="s">
        <v>230</v>
      </c>
      <c r="AC560" s="100">
        <v>5.8550000000000004E-12</v>
      </c>
      <c r="AE560" s="906">
        <v>1.7999999999999999E-2</v>
      </c>
      <c r="AF560" s="906">
        <v>3.0000000000000001E-3</v>
      </c>
      <c r="AG560" s="557">
        <v>4.7905500000000002E-9</v>
      </c>
    </row>
    <row r="561" spans="1:33" ht="26" x14ac:dyDescent="0.15">
      <c r="A561" s="55" t="s">
        <v>1382</v>
      </c>
      <c r="B561" s="96">
        <v>1</v>
      </c>
      <c r="C561" s="97">
        <v>91196176</v>
      </c>
      <c r="D561" s="96" t="s">
        <v>228</v>
      </c>
      <c r="E561" s="116">
        <v>0.44990000000000002</v>
      </c>
      <c r="F561" s="98">
        <v>1.6201833636045587E-2</v>
      </c>
      <c r="G561" s="117">
        <v>2.377378376529066E-3</v>
      </c>
      <c r="H561" s="99">
        <v>6.8150000000000004</v>
      </c>
      <c r="I561" s="118">
        <v>9.43E-12</v>
      </c>
      <c r="J561" s="97">
        <v>370711</v>
      </c>
      <c r="K561" s="694" t="s">
        <v>818</v>
      </c>
      <c r="L561" s="55" t="s">
        <v>235</v>
      </c>
      <c r="M561" s="97">
        <v>-18597</v>
      </c>
      <c r="N561" s="875" t="s">
        <v>33269</v>
      </c>
      <c r="O561" s="92" t="s">
        <v>1840</v>
      </c>
      <c r="P561" s="55" t="s">
        <v>8</v>
      </c>
      <c r="Q561" s="55" t="s">
        <v>8</v>
      </c>
      <c r="R561" s="55" t="s">
        <v>8</v>
      </c>
      <c r="S561" s="367" t="s">
        <v>230</v>
      </c>
      <c r="T561" s="1387"/>
      <c r="U561" s="96">
        <v>5</v>
      </c>
      <c r="V561" s="97">
        <v>91189731</v>
      </c>
      <c r="W561" s="97">
        <v>91214714</v>
      </c>
      <c r="X561" s="618" t="s">
        <v>1382</v>
      </c>
      <c r="Y561" s="618" t="s">
        <v>1382</v>
      </c>
      <c r="Z561" s="100">
        <v>9.4500000000000003E-12</v>
      </c>
      <c r="AA561" s="1386"/>
      <c r="AB561" s="55" t="s">
        <v>230</v>
      </c>
      <c r="AC561" s="100">
        <v>9.4530000000000002E-12</v>
      </c>
      <c r="AE561" s="906">
        <v>1.6E-2</v>
      </c>
      <c r="AF561" s="906">
        <v>3.0000000000000001E-3</v>
      </c>
      <c r="AG561" s="557">
        <v>6.7205999999999995E-10</v>
      </c>
    </row>
    <row r="562" spans="1:33" ht="39" x14ac:dyDescent="0.15">
      <c r="A562" s="55" t="s">
        <v>1841</v>
      </c>
      <c r="B562" s="96">
        <v>2</v>
      </c>
      <c r="C562" s="97">
        <v>44271496</v>
      </c>
      <c r="D562" s="96" t="s">
        <v>228</v>
      </c>
      <c r="E562" s="116">
        <v>3.04E-2</v>
      </c>
      <c r="F562" s="98">
        <v>-4.6933443665807685E-2</v>
      </c>
      <c r="G562" s="117">
        <v>6.888807231147466E-3</v>
      </c>
      <c r="H562" s="99">
        <v>-6.8129999999999997</v>
      </c>
      <c r="I562" s="118">
        <v>9.5809999999999997E-12</v>
      </c>
      <c r="J562" s="97">
        <v>370711</v>
      </c>
      <c r="K562" s="694" t="s">
        <v>1117</v>
      </c>
      <c r="L562" s="55" t="s">
        <v>235</v>
      </c>
      <c r="M562" s="97">
        <v>124488</v>
      </c>
      <c r="N562" s="875" t="s">
        <v>33636</v>
      </c>
      <c r="O562" s="92" t="s">
        <v>1842</v>
      </c>
      <c r="P562" s="55" t="s">
        <v>8</v>
      </c>
      <c r="Q562" s="55" t="s">
        <v>8</v>
      </c>
      <c r="R562" s="55" t="s">
        <v>8</v>
      </c>
      <c r="S562" s="367" t="s">
        <v>230</v>
      </c>
      <c r="T562" s="1387"/>
      <c r="U562" s="96">
        <v>10</v>
      </c>
      <c r="V562" s="97">
        <v>44271496</v>
      </c>
      <c r="W562" s="97">
        <v>44359876</v>
      </c>
      <c r="X562" s="618" t="s">
        <v>1841</v>
      </c>
      <c r="Y562" s="618" t="s">
        <v>1841</v>
      </c>
      <c r="Z562" s="100">
        <v>9.5899999999999993E-12</v>
      </c>
      <c r="AA562" s="1386"/>
      <c r="AB562" s="55" t="s">
        <v>230</v>
      </c>
      <c r="AC562" s="100">
        <v>9.5860000000000006E-12</v>
      </c>
      <c r="AE562" s="906">
        <v>-4.7E-2</v>
      </c>
      <c r="AF562" s="906">
        <v>7.0000000000000001E-3</v>
      </c>
      <c r="AG562" s="557">
        <v>1.88769E-10</v>
      </c>
    </row>
    <row r="563" spans="1:33" ht="39" x14ac:dyDescent="0.15">
      <c r="A563" s="55" t="s">
        <v>1843</v>
      </c>
      <c r="B563" s="96">
        <v>5</v>
      </c>
      <c r="C563" s="97">
        <v>152203902</v>
      </c>
      <c r="D563" s="96" t="s">
        <v>228</v>
      </c>
      <c r="E563" s="116">
        <v>0.29289999999999999</v>
      </c>
      <c r="F563" s="98">
        <v>-1.7614835320404278E-2</v>
      </c>
      <c r="G563" s="117">
        <v>2.5988249218654885E-3</v>
      </c>
      <c r="H563" s="99">
        <v>-6.7779999999999996</v>
      </c>
      <c r="I563" s="118">
        <v>1.216E-11</v>
      </c>
      <c r="J563" s="97">
        <v>370711</v>
      </c>
      <c r="K563" s="694" t="s">
        <v>1844</v>
      </c>
      <c r="L563" s="55" t="s">
        <v>235</v>
      </c>
      <c r="M563" s="97">
        <v>-432800</v>
      </c>
      <c r="N563" s="875" t="s">
        <v>33637</v>
      </c>
      <c r="O563" s="51" t="s">
        <v>8</v>
      </c>
      <c r="P563" s="55" t="s">
        <v>1845</v>
      </c>
      <c r="Q563" s="55" t="s">
        <v>233</v>
      </c>
      <c r="R563" s="55" t="s">
        <v>8</v>
      </c>
      <c r="S563" s="367" t="s">
        <v>230</v>
      </c>
      <c r="T563" s="1387"/>
      <c r="U563" s="96">
        <v>39</v>
      </c>
      <c r="V563" s="97">
        <v>151924995</v>
      </c>
      <c r="W563" s="97">
        <v>152339648</v>
      </c>
      <c r="X563" s="618" t="s">
        <v>1843</v>
      </c>
      <c r="Y563" s="618" t="s">
        <v>1843</v>
      </c>
      <c r="Z563" s="100">
        <v>1.2200000000000001E-11</v>
      </c>
      <c r="AA563" s="1386"/>
      <c r="AB563" s="55" t="s">
        <v>230</v>
      </c>
      <c r="AC563" s="100">
        <v>1.2219999999999999E-11</v>
      </c>
      <c r="AE563" s="906">
        <v>-1.7999999999999999E-2</v>
      </c>
      <c r="AF563" s="906">
        <v>3.0000000000000001E-3</v>
      </c>
      <c r="AG563" s="557">
        <v>2.3012700000000001E-10</v>
      </c>
    </row>
    <row r="564" spans="1:33" ht="52" x14ac:dyDescent="0.15">
      <c r="A564" s="55" t="s">
        <v>1846</v>
      </c>
      <c r="B564" s="96">
        <v>7</v>
      </c>
      <c r="C564" s="97">
        <v>115010158</v>
      </c>
      <c r="D564" s="96" t="s">
        <v>237</v>
      </c>
      <c r="E564" s="116">
        <v>0.4965</v>
      </c>
      <c r="F564" s="98">
        <v>1.5893604602842785E-2</v>
      </c>
      <c r="G564" s="117">
        <v>2.3654717372887015E-3</v>
      </c>
      <c r="H564" s="99">
        <v>6.7190000000000003</v>
      </c>
      <c r="I564" s="118">
        <v>1.833E-11</v>
      </c>
      <c r="J564" s="97">
        <v>370711</v>
      </c>
      <c r="K564" s="694" t="s">
        <v>241</v>
      </c>
      <c r="L564" s="55" t="s">
        <v>235</v>
      </c>
      <c r="M564" s="97">
        <v>-447989</v>
      </c>
      <c r="N564" s="875" t="s">
        <v>33638</v>
      </c>
      <c r="O564" s="92" t="s">
        <v>1847</v>
      </c>
      <c r="P564" s="55" t="s">
        <v>8</v>
      </c>
      <c r="Q564" s="55" t="s">
        <v>8</v>
      </c>
      <c r="R564" s="55" t="s">
        <v>8</v>
      </c>
      <c r="S564" s="367" t="s">
        <v>230</v>
      </c>
      <c r="T564" s="1387"/>
      <c r="U564" s="96">
        <v>50</v>
      </c>
      <c r="V564" s="97">
        <v>114949773</v>
      </c>
      <c r="W564" s="97">
        <v>115321904</v>
      </c>
      <c r="X564" s="618" t="s">
        <v>32913</v>
      </c>
      <c r="Y564" s="618" t="s">
        <v>1846</v>
      </c>
      <c r="Z564" s="100">
        <v>5.5700000000000004E-10</v>
      </c>
      <c r="AA564" s="1386"/>
      <c r="AB564" s="55" t="s">
        <v>230</v>
      </c>
      <c r="AC564" s="100">
        <v>5.5700000000000004E-10</v>
      </c>
      <c r="AE564" s="906">
        <v>0.01</v>
      </c>
      <c r="AF564" s="906">
        <v>3.0000000000000001E-3</v>
      </c>
      <c r="AG564" s="557">
        <v>1.5608500000000001E-4</v>
      </c>
    </row>
    <row r="565" spans="1:33" ht="39" x14ac:dyDescent="0.15">
      <c r="A565" s="55" t="s">
        <v>1848</v>
      </c>
      <c r="B565" s="96">
        <v>2</v>
      </c>
      <c r="C565" s="97">
        <v>60495038</v>
      </c>
      <c r="D565" s="96" t="s">
        <v>228</v>
      </c>
      <c r="E565" s="116">
        <v>0.41549999999999998</v>
      </c>
      <c r="F565" s="98">
        <v>-1.6125158664515801E-2</v>
      </c>
      <c r="G565" s="117">
        <v>2.3999343153022473E-3</v>
      </c>
      <c r="H565" s="99">
        <v>-6.7190000000000003</v>
      </c>
      <c r="I565" s="118">
        <v>1.833E-11</v>
      </c>
      <c r="J565" s="97">
        <v>370711</v>
      </c>
      <c r="K565" s="694" t="s">
        <v>276</v>
      </c>
      <c r="L565" s="55" t="s">
        <v>235</v>
      </c>
      <c r="M565" s="97">
        <v>183264</v>
      </c>
      <c r="N565" s="875" t="s">
        <v>33081</v>
      </c>
      <c r="O565" s="92" t="s">
        <v>1849</v>
      </c>
      <c r="P565" s="55" t="s">
        <v>8</v>
      </c>
      <c r="Q565" s="55" t="s">
        <v>8</v>
      </c>
      <c r="R565" s="55" t="s">
        <v>8</v>
      </c>
      <c r="S565" s="367" t="s">
        <v>230</v>
      </c>
      <c r="T565" s="1387"/>
      <c r="U565" s="96">
        <v>11</v>
      </c>
      <c r="V565" s="97">
        <v>60115069</v>
      </c>
      <c r="W565" s="97">
        <v>60792671</v>
      </c>
      <c r="X565" s="618" t="s">
        <v>32990</v>
      </c>
      <c r="Y565" s="618" t="s">
        <v>32991</v>
      </c>
      <c r="Z565" s="100" t="s">
        <v>32992</v>
      </c>
      <c r="AA565" s="1386"/>
      <c r="AB565" s="55" t="s">
        <v>235</v>
      </c>
      <c r="AC565" s="100" t="s">
        <v>172</v>
      </c>
      <c r="AE565" s="906">
        <v>-1.2E-2</v>
      </c>
      <c r="AF565" s="906">
        <v>3.0000000000000001E-3</v>
      </c>
      <c r="AG565" s="557">
        <v>2.3350800000000002E-6</v>
      </c>
    </row>
    <row r="566" spans="1:33" ht="26" x14ac:dyDescent="0.15">
      <c r="A566" s="55" t="s">
        <v>1850</v>
      </c>
      <c r="B566" s="96">
        <v>1</v>
      </c>
      <c r="C566" s="97">
        <v>72618544</v>
      </c>
      <c r="D566" s="96" t="s">
        <v>237</v>
      </c>
      <c r="E566" s="116">
        <v>0.496</v>
      </c>
      <c r="F566" s="98">
        <v>1.5775449338089879E-2</v>
      </c>
      <c r="G566" s="117">
        <v>2.3654894793956934E-3</v>
      </c>
      <c r="H566" s="99">
        <v>6.6689999999999996</v>
      </c>
      <c r="I566" s="118">
        <v>2.5809999999999999E-11</v>
      </c>
      <c r="J566" s="97">
        <v>370711</v>
      </c>
      <c r="K566" s="694" t="s">
        <v>1130</v>
      </c>
      <c r="L566" s="55" t="s">
        <v>230</v>
      </c>
      <c r="M566" s="97">
        <v>-749919</v>
      </c>
      <c r="N566" s="875" t="s">
        <v>33382</v>
      </c>
      <c r="O566" s="51" t="s">
        <v>1851</v>
      </c>
      <c r="P566" s="55" t="s">
        <v>8</v>
      </c>
      <c r="Q566" s="55" t="s">
        <v>8</v>
      </c>
      <c r="R566" s="55" t="s">
        <v>8</v>
      </c>
      <c r="S566" s="367" t="s">
        <v>230</v>
      </c>
      <c r="T566" s="1387"/>
      <c r="U566" s="96">
        <v>4</v>
      </c>
      <c r="V566" s="97">
        <v>72512988</v>
      </c>
      <c r="W566" s="97">
        <v>72747844</v>
      </c>
      <c r="X566" s="618" t="s">
        <v>1850</v>
      </c>
      <c r="Y566" s="618" t="s">
        <v>1850</v>
      </c>
      <c r="Z566" s="100">
        <v>2.5800000000000001E-11</v>
      </c>
      <c r="AA566" s="1386"/>
      <c r="AB566" s="55" t="s">
        <v>230</v>
      </c>
      <c r="AC566" s="100">
        <v>2.583E-11</v>
      </c>
      <c r="AE566" s="906">
        <v>1.6E-2</v>
      </c>
      <c r="AF566" s="906">
        <v>3.0000000000000001E-3</v>
      </c>
      <c r="AG566" s="557">
        <v>1.08747E-10</v>
      </c>
    </row>
    <row r="567" spans="1:33" ht="39" x14ac:dyDescent="0.15">
      <c r="A567" s="55" t="s">
        <v>1852</v>
      </c>
      <c r="B567" s="96">
        <v>3</v>
      </c>
      <c r="C567" s="97">
        <v>127166397</v>
      </c>
      <c r="D567" s="96" t="s">
        <v>265</v>
      </c>
      <c r="E567" s="116">
        <v>0.43209999999999998</v>
      </c>
      <c r="F567" s="98">
        <v>1.586514497786486E-2</v>
      </c>
      <c r="G567" s="117">
        <v>2.3875312231549828E-3</v>
      </c>
      <c r="H567" s="99">
        <v>6.6449999999999996</v>
      </c>
      <c r="I567" s="118">
        <v>3.0270000000000002E-11</v>
      </c>
      <c r="J567" s="97">
        <v>370711</v>
      </c>
      <c r="K567" s="694" t="s">
        <v>522</v>
      </c>
      <c r="L567" s="55" t="s">
        <v>235</v>
      </c>
      <c r="M567" s="97">
        <v>125510</v>
      </c>
      <c r="N567" s="875" t="s">
        <v>33639</v>
      </c>
      <c r="O567" s="92" t="s">
        <v>1853</v>
      </c>
      <c r="P567" s="55" t="s">
        <v>8</v>
      </c>
      <c r="Q567" s="55" t="s">
        <v>8</v>
      </c>
      <c r="R567" s="55" t="s">
        <v>8</v>
      </c>
      <c r="S567" s="367" t="s">
        <v>230</v>
      </c>
      <c r="T567" s="1387"/>
      <c r="U567" s="96">
        <v>27</v>
      </c>
      <c r="V567" s="97">
        <v>127166397</v>
      </c>
      <c r="W567" s="97">
        <v>127190060</v>
      </c>
      <c r="X567" s="618" t="s">
        <v>1852</v>
      </c>
      <c r="Y567" s="618" t="s">
        <v>1852</v>
      </c>
      <c r="Z567" s="100">
        <v>1.9399999999999999E-11</v>
      </c>
      <c r="AA567" s="1386"/>
      <c r="AB567" s="55" t="s">
        <v>230</v>
      </c>
      <c r="AC567" s="100">
        <v>1.944E-11</v>
      </c>
      <c r="AE567" s="906">
        <v>1.4E-2</v>
      </c>
      <c r="AF567" s="906">
        <v>3.0000000000000001E-3</v>
      </c>
      <c r="AG567" s="557">
        <v>3.3891399999999997E-8</v>
      </c>
    </row>
    <row r="568" spans="1:33" ht="39" x14ac:dyDescent="0.15">
      <c r="A568" s="55" t="s">
        <v>1854</v>
      </c>
      <c r="B568" s="96">
        <v>2</v>
      </c>
      <c r="C568" s="97">
        <v>60727416</v>
      </c>
      <c r="D568" s="96" t="s">
        <v>237</v>
      </c>
      <c r="E568" s="116">
        <v>0.27450000000000002</v>
      </c>
      <c r="F568" s="98">
        <v>-1.7526119446775741E-2</v>
      </c>
      <c r="G568" s="117">
        <v>2.6502524492326841E-3</v>
      </c>
      <c r="H568" s="99">
        <v>-6.6130000000000004</v>
      </c>
      <c r="I568" s="118">
        <v>3.7690000000000001E-11</v>
      </c>
      <c r="J568" s="97">
        <v>370711</v>
      </c>
      <c r="K568" s="694" t="s">
        <v>276</v>
      </c>
      <c r="L568" s="55" t="s">
        <v>230</v>
      </c>
      <c r="M568" s="97">
        <v>-49114</v>
      </c>
      <c r="N568" s="875" t="s">
        <v>33081</v>
      </c>
      <c r="O568" s="51" t="s">
        <v>8</v>
      </c>
      <c r="P568" s="55" t="s">
        <v>8</v>
      </c>
      <c r="Q568" s="55" t="s">
        <v>8</v>
      </c>
      <c r="R568" s="55" t="s">
        <v>8</v>
      </c>
      <c r="S568" s="367" t="s">
        <v>230</v>
      </c>
      <c r="T568" s="1387"/>
      <c r="U568" s="96">
        <v>11</v>
      </c>
      <c r="V568" s="97">
        <v>60115069</v>
      </c>
      <c r="W568" s="97">
        <v>60792671</v>
      </c>
      <c r="X568" s="618" t="s">
        <v>32990</v>
      </c>
      <c r="Y568" s="618" t="s">
        <v>32991</v>
      </c>
      <c r="Z568" s="100" t="s">
        <v>32992</v>
      </c>
      <c r="AA568" s="1386"/>
      <c r="AB568" s="55" t="s">
        <v>235</v>
      </c>
      <c r="AC568" s="100" t="s">
        <v>172</v>
      </c>
      <c r="AE568" s="906">
        <v>-0.01</v>
      </c>
      <c r="AF568" s="906">
        <v>3.0000000000000001E-3</v>
      </c>
      <c r="AG568" s="557">
        <v>5.2357E-4</v>
      </c>
    </row>
    <row r="569" spans="1:33" ht="78" x14ac:dyDescent="0.15">
      <c r="A569" s="55" t="s">
        <v>1855</v>
      </c>
      <c r="B569" s="96">
        <v>8</v>
      </c>
      <c r="C569" s="97">
        <v>9109216</v>
      </c>
      <c r="D569" s="96" t="s">
        <v>228</v>
      </c>
      <c r="E569" s="116">
        <v>0.70879999999999999</v>
      </c>
      <c r="F569" s="98">
        <v>-1.7171183705237108E-2</v>
      </c>
      <c r="G569" s="117">
        <v>2.6032722415459532E-3</v>
      </c>
      <c r="H569" s="99">
        <v>-6.5960000000000001</v>
      </c>
      <c r="I569" s="118">
        <v>4.2130000000000001E-11</v>
      </c>
      <c r="J569" s="97">
        <v>370711</v>
      </c>
      <c r="K569" s="694" t="s">
        <v>382</v>
      </c>
      <c r="L569" s="55" t="s">
        <v>235</v>
      </c>
      <c r="M569" s="97">
        <v>-115452</v>
      </c>
      <c r="N569" s="875" t="s">
        <v>33640</v>
      </c>
      <c r="O569" s="92" t="s">
        <v>1856</v>
      </c>
      <c r="P569" s="55" t="s">
        <v>1857</v>
      </c>
      <c r="Q569" s="55" t="s">
        <v>233</v>
      </c>
      <c r="R569" s="55" t="s">
        <v>247</v>
      </c>
      <c r="S569" s="367" t="s">
        <v>230</v>
      </c>
      <c r="T569" s="1387"/>
      <c r="U569" s="96">
        <v>56</v>
      </c>
      <c r="V569" s="97">
        <v>9107745</v>
      </c>
      <c r="W569" s="97">
        <v>9139055</v>
      </c>
      <c r="X569" s="618" t="s">
        <v>1855</v>
      </c>
      <c r="Y569" s="618" t="s">
        <v>1855</v>
      </c>
      <c r="Z569" s="100">
        <v>4.2299999999999999E-11</v>
      </c>
      <c r="AA569" s="1386"/>
      <c r="AB569" s="55" t="s">
        <v>230</v>
      </c>
      <c r="AC569" s="100">
        <v>4.2350000000000001E-11</v>
      </c>
      <c r="AE569" s="906">
        <v>-1.0999999999999999E-2</v>
      </c>
      <c r="AF569" s="906">
        <v>3.0000000000000001E-3</v>
      </c>
      <c r="AG569" s="557">
        <v>9.9817999999999999E-5</v>
      </c>
    </row>
    <row r="570" spans="1:33" ht="26" x14ac:dyDescent="0.15">
      <c r="A570" s="55" t="s">
        <v>1858</v>
      </c>
      <c r="B570" s="96">
        <v>11</v>
      </c>
      <c r="C570" s="97">
        <v>112851068</v>
      </c>
      <c r="D570" s="96" t="s">
        <v>265</v>
      </c>
      <c r="E570" s="116">
        <v>0.61670000000000003</v>
      </c>
      <c r="F570" s="98">
        <v>-1.5957857509053836E-2</v>
      </c>
      <c r="G570" s="117">
        <v>2.4326002300386947E-3</v>
      </c>
      <c r="H570" s="99">
        <v>-6.56</v>
      </c>
      <c r="I570" s="118">
        <v>5.3930000000000001E-11</v>
      </c>
      <c r="J570" s="97">
        <v>370711</v>
      </c>
      <c r="K570" s="694" t="s">
        <v>1256</v>
      </c>
      <c r="L570" s="55" t="s">
        <v>230</v>
      </c>
      <c r="M570" s="97">
        <v>-19099</v>
      </c>
      <c r="N570" s="875" t="s">
        <v>33641</v>
      </c>
      <c r="O570" s="92" t="s">
        <v>1859</v>
      </c>
      <c r="P570" s="55" t="s">
        <v>1860</v>
      </c>
      <c r="Q570" s="55" t="s">
        <v>233</v>
      </c>
      <c r="R570" s="55" t="s">
        <v>1211</v>
      </c>
      <c r="S570" s="367" t="s">
        <v>230</v>
      </c>
      <c r="T570" s="1387"/>
      <c r="U570" s="96">
        <v>68</v>
      </c>
      <c r="V570" s="97">
        <v>112826867</v>
      </c>
      <c r="W570" s="97">
        <v>112912811</v>
      </c>
      <c r="X570" s="618" t="s">
        <v>1858</v>
      </c>
      <c r="Y570" s="618" t="s">
        <v>1858</v>
      </c>
      <c r="Z570" s="100">
        <v>5.3900000000000003E-11</v>
      </c>
      <c r="AA570" s="1386"/>
      <c r="AB570" s="55" t="s">
        <v>230</v>
      </c>
      <c r="AC570" s="100">
        <v>5.3940000000000003E-11</v>
      </c>
      <c r="AE570" s="906">
        <v>-1.6E-2</v>
      </c>
      <c r="AF570" s="906">
        <v>3.0000000000000001E-3</v>
      </c>
      <c r="AG570" s="557">
        <v>7.0978200000000002E-10</v>
      </c>
    </row>
    <row r="571" spans="1:33" ht="65" x14ac:dyDescent="0.15">
      <c r="A571" s="55" t="s">
        <v>1861</v>
      </c>
      <c r="B571" s="96">
        <v>7</v>
      </c>
      <c r="C571" s="97">
        <v>127382265</v>
      </c>
      <c r="D571" s="96" t="s">
        <v>237</v>
      </c>
      <c r="E571" s="116">
        <v>0.58740000000000003</v>
      </c>
      <c r="F571" s="98">
        <v>-1.575014256756983E-2</v>
      </c>
      <c r="G571" s="117">
        <v>2.4024012458160205E-3</v>
      </c>
      <c r="H571" s="99">
        <v>-6.556</v>
      </c>
      <c r="I571" s="118">
        <v>5.5399999999999997E-11</v>
      </c>
      <c r="J571" s="97">
        <v>370711</v>
      </c>
      <c r="K571" s="694" t="s">
        <v>699</v>
      </c>
      <c r="L571" s="55" t="s">
        <v>230</v>
      </c>
      <c r="M571" s="97">
        <v>-90222</v>
      </c>
      <c r="N571" s="875" t="s">
        <v>33642</v>
      </c>
      <c r="O571" s="92" t="s">
        <v>1862</v>
      </c>
      <c r="P571" s="55" t="s">
        <v>8</v>
      </c>
      <c r="Q571" s="55" t="s">
        <v>8</v>
      </c>
      <c r="R571" s="55" t="s">
        <v>281</v>
      </c>
      <c r="S571" s="367" t="s">
        <v>230</v>
      </c>
      <c r="T571" s="1387"/>
      <c r="U571" s="96">
        <v>52</v>
      </c>
      <c r="V571" s="97">
        <v>127251792</v>
      </c>
      <c r="W571" s="97">
        <v>127489607</v>
      </c>
      <c r="X571" s="618" t="s">
        <v>1861</v>
      </c>
      <c r="Y571" s="618" t="s">
        <v>1861</v>
      </c>
      <c r="Z571" s="100">
        <v>8.6699999999999995E-11</v>
      </c>
      <c r="AA571" s="1386"/>
      <c r="AB571" s="55" t="s">
        <v>230</v>
      </c>
      <c r="AC571" s="100">
        <v>8.6740000000000002E-11</v>
      </c>
      <c r="AE571" s="906">
        <v>-1.2999999999999999E-2</v>
      </c>
      <c r="AF571" s="906">
        <v>3.0000000000000001E-3</v>
      </c>
      <c r="AG571" s="557">
        <v>6.8997799999999999E-7</v>
      </c>
    </row>
    <row r="572" spans="1:33" ht="39" x14ac:dyDescent="0.15">
      <c r="A572" s="55" t="s">
        <v>1863</v>
      </c>
      <c r="B572" s="96">
        <v>7</v>
      </c>
      <c r="C572" s="97">
        <v>133818845</v>
      </c>
      <c r="D572" s="96" t="s">
        <v>265</v>
      </c>
      <c r="E572" s="116">
        <v>0.59330000000000005</v>
      </c>
      <c r="F572" s="98">
        <v>1.5756006728790621E-2</v>
      </c>
      <c r="G572" s="117">
        <v>2.4077027397296181E-3</v>
      </c>
      <c r="H572" s="99">
        <v>6.5439999999999996</v>
      </c>
      <c r="I572" s="118">
        <v>5.9809999999999998E-11</v>
      </c>
      <c r="J572" s="97">
        <v>370711</v>
      </c>
      <c r="K572" s="694" t="s">
        <v>1864</v>
      </c>
      <c r="L572" s="55" t="s">
        <v>230</v>
      </c>
      <c r="M572" s="97">
        <v>-6740</v>
      </c>
      <c r="N572" s="875" t="s">
        <v>33643</v>
      </c>
      <c r="O572" s="51" t="s">
        <v>8</v>
      </c>
      <c r="P572" s="55" t="s">
        <v>8</v>
      </c>
      <c r="Q572" s="55" t="s">
        <v>8</v>
      </c>
      <c r="R572" s="55" t="s">
        <v>623</v>
      </c>
      <c r="S572" s="367" t="s">
        <v>230</v>
      </c>
      <c r="T572" s="1387"/>
      <c r="U572" s="96">
        <v>53</v>
      </c>
      <c r="V572" s="97">
        <v>133818845</v>
      </c>
      <c r="W572" s="97">
        <v>133894515</v>
      </c>
      <c r="X572" s="618" t="s">
        <v>1863</v>
      </c>
      <c r="Y572" s="618" t="s">
        <v>1863</v>
      </c>
      <c r="Z572" s="100">
        <v>5.7500000000000002E-11</v>
      </c>
      <c r="AA572" s="1386"/>
      <c r="AB572" s="55" t="s">
        <v>230</v>
      </c>
      <c r="AC572" s="100">
        <v>5.7519999999999999E-11</v>
      </c>
      <c r="AE572" s="906">
        <v>1.6E-2</v>
      </c>
      <c r="AF572" s="906">
        <v>3.0000000000000001E-3</v>
      </c>
      <c r="AG572" s="557">
        <v>7.7499000000000003E-10</v>
      </c>
    </row>
    <row r="573" spans="1:33" ht="26" x14ac:dyDescent="0.15">
      <c r="A573" s="55" t="s">
        <v>1865</v>
      </c>
      <c r="B573" s="96">
        <v>17</v>
      </c>
      <c r="C573" s="97">
        <v>2247982</v>
      </c>
      <c r="D573" s="96" t="s">
        <v>228</v>
      </c>
      <c r="E573" s="116">
        <v>0.62060000000000004</v>
      </c>
      <c r="F573" s="98">
        <v>-1.593312867102599E-2</v>
      </c>
      <c r="G573" s="117">
        <v>2.4373762690876534E-3</v>
      </c>
      <c r="H573" s="99">
        <v>-6.5369999999999999</v>
      </c>
      <c r="I573" s="118">
        <v>6.2750000000000003E-11</v>
      </c>
      <c r="J573" s="97">
        <v>370711</v>
      </c>
      <c r="K573" s="694" t="s">
        <v>1866</v>
      </c>
      <c r="L573" s="55" t="s">
        <v>230</v>
      </c>
      <c r="M573" s="97">
        <v>-7176</v>
      </c>
      <c r="N573" s="875" t="s">
        <v>33644</v>
      </c>
      <c r="O573" s="51" t="s">
        <v>8</v>
      </c>
      <c r="P573" s="55" t="s">
        <v>8</v>
      </c>
      <c r="Q573" s="55" t="s">
        <v>8</v>
      </c>
      <c r="R573" s="55" t="s">
        <v>8</v>
      </c>
      <c r="S573" s="367" t="s">
        <v>230</v>
      </c>
      <c r="T573" s="1387"/>
      <c r="U573" s="96">
        <v>88</v>
      </c>
      <c r="V573" s="97">
        <v>2230386</v>
      </c>
      <c r="W573" s="97">
        <v>2247982</v>
      </c>
      <c r="X573" s="618" t="s">
        <v>1865</v>
      </c>
      <c r="Y573" s="618" t="s">
        <v>1865</v>
      </c>
      <c r="Z573" s="100">
        <v>6.2899999999999997E-11</v>
      </c>
      <c r="AA573" s="1386"/>
      <c r="AB573" s="55" t="s">
        <v>230</v>
      </c>
      <c r="AC573" s="100">
        <v>6.2920000000000001E-11</v>
      </c>
      <c r="AE573" s="906">
        <v>-1.4999999999999999E-2</v>
      </c>
      <c r="AF573" s="906">
        <v>3.0000000000000001E-3</v>
      </c>
      <c r="AG573" s="557">
        <v>1.3918399999999999E-8</v>
      </c>
    </row>
    <row r="574" spans="1:33" ht="52" x14ac:dyDescent="0.15">
      <c r="A574" s="55" t="s">
        <v>1867</v>
      </c>
      <c r="B574" s="96">
        <v>2</v>
      </c>
      <c r="C574" s="97">
        <v>60163127</v>
      </c>
      <c r="D574" s="96" t="s">
        <v>237</v>
      </c>
      <c r="E574" s="116">
        <v>0.39350000000000002</v>
      </c>
      <c r="F574" s="98">
        <v>-1.5692725680928575E-2</v>
      </c>
      <c r="G574" s="117">
        <v>2.4209697131947817E-3</v>
      </c>
      <c r="H574" s="99">
        <v>-6.4820000000000002</v>
      </c>
      <c r="I574" s="118">
        <v>9.0529999999999997E-11</v>
      </c>
      <c r="J574" s="97">
        <v>370711</v>
      </c>
      <c r="K574" s="694" t="s">
        <v>276</v>
      </c>
      <c r="L574" s="55" t="s">
        <v>235</v>
      </c>
      <c r="M574" s="97">
        <v>515175</v>
      </c>
      <c r="N574" s="875" t="s">
        <v>33081</v>
      </c>
      <c r="O574" s="92" t="s">
        <v>1868</v>
      </c>
      <c r="P574" s="55" t="s">
        <v>8</v>
      </c>
      <c r="Q574" s="55" t="s">
        <v>8</v>
      </c>
      <c r="R574" s="55" t="s">
        <v>8</v>
      </c>
      <c r="S574" s="367" t="s">
        <v>230</v>
      </c>
      <c r="T574" s="1387"/>
      <c r="U574" s="96">
        <v>11</v>
      </c>
      <c r="V574" s="97">
        <v>60115069</v>
      </c>
      <c r="W574" s="97">
        <v>60792671</v>
      </c>
      <c r="X574" s="618" t="s">
        <v>32990</v>
      </c>
      <c r="Y574" s="618" t="s">
        <v>32991</v>
      </c>
      <c r="Z574" s="100" t="s">
        <v>32992</v>
      </c>
      <c r="AA574" s="1386"/>
      <c r="AB574" s="55" t="s">
        <v>230</v>
      </c>
      <c r="AC574" s="100">
        <v>2.485E-9</v>
      </c>
      <c r="AE574" s="906">
        <v>-1.4E-2</v>
      </c>
      <c r="AF574" s="906">
        <v>3.0000000000000001E-3</v>
      </c>
      <c r="AG574" s="557">
        <v>1.3015100000000001E-7</v>
      </c>
    </row>
    <row r="575" spans="1:33" ht="26" x14ac:dyDescent="0.15">
      <c r="A575" s="55" t="s">
        <v>1869</v>
      </c>
      <c r="B575" s="96">
        <v>7</v>
      </c>
      <c r="C575" s="97">
        <v>140158851</v>
      </c>
      <c r="D575" s="96" t="s">
        <v>265</v>
      </c>
      <c r="E575" s="116">
        <v>0.73709999999999998</v>
      </c>
      <c r="F575" s="98">
        <v>1.7396360602704029E-2</v>
      </c>
      <c r="G575" s="117">
        <v>2.6866966181782284E-3</v>
      </c>
      <c r="H575" s="99">
        <v>6.4749999999999996</v>
      </c>
      <c r="I575" s="118">
        <v>9.4909999999999998E-11</v>
      </c>
      <c r="J575" s="97">
        <v>370711</v>
      </c>
      <c r="K575" s="694" t="s">
        <v>1870</v>
      </c>
      <c r="L575" s="55" t="s">
        <v>230</v>
      </c>
      <c r="M575" s="97">
        <v>-6011</v>
      </c>
      <c r="N575" s="875" t="s">
        <v>33645</v>
      </c>
      <c r="O575" s="51" t="s">
        <v>8</v>
      </c>
      <c r="P575" s="55" t="s">
        <v>8</v>
      </c>
      <c r="Q575" s="55" t="s">
        <v>8</v>
      </c>
      <c r="R575" s="55" t="s">
        <v>8</v>
      </c>
      <c r="S575" s="367" t="s">
        <v>230</v>
      </c>
      <c r="T575" s="1387"/>
      <c r="U575" s="96">
        <v>54</v>
      </c>
      <c r="V575" s="97">
        <v>140120475</v>
      </c>
      <c r="W575" s="97">
        <v>140182514</v>
      </c>
      <c r="X575" s="618" t="s">
        <v>1869</v>
      </c>
      <c r="Y575" s="618" t="s">
        <v>1869</v>
      </c>
      <c r="Z575" s="100">
        <v>5.8200000000000003E-11</v>
      </c>
      <c r="AA575" s="1386"/>
      <c r="AB575" s="55" t="s">
        <v>230</v>
      </c>
      <c r="AC575" s="100">
        <v>5.8219999999999994E-11</v>
      </c>
      <c r="AE575" s="906">
        <v>1.2999999999999999E-2</v>
      </c>
      <c r="AF575" s="906">
        <v>3.0000000000000001E-3</v>
      </c>
      <c r="AG575" s="557">
        <v>6.0901499999999996E-6</v>
      </c>
    </row>
    <row r="576" spans="1:33" ht="39" x14ac:dyDescent="0.15">
      <c r="A576" s="55" t="s">
        <v>1871</v>
      </c>
      <c r="B576" s="96">
        <v>10</v>
      </c>
      <c r="C576" s="97">
        <v>134139482</v>
      </c>
      <c r="D576" s="96" t="s">
        <v>228</v>
      </c>
      <c r="E576" s="116">
        <v>0.32629999999999998</v>
      </c>
      <c r="F576" s="98">
        <v>1.6320730648932517E-2</v>
      </c>
      <c r="G576" s="117">
        <v>2.5225240570220277E-3</v>
      </c>
      <c r="H576" s="99">
        <v>6.47</v>
      </c>
      <c r="I576" s="118">
        <v>9.7820000000000004E-11</v>
      </c>
      <c r="J576" s="97">
        <v>370711</v>
      </c>
      <c r="K576" s="694" t="s">
        <v>3334</v>
      </c>
      <c r="L576" s="55" t="s">
        <v>235</v>
      </c>
      <c r="M576" s="97">
        <v>6132</v>
      </c>
      <c r="N576" s="875" t="s">
        <v>33646</v>
      </c>
      <c r="O576" s="51" t="s">
        <v>8</v>
      </c>
      <c r="P576" s="55" t="s">
        <v>8</v>
      </c>
      <c r="Q576" s="55" t="s">
        <v>8</v>
      </c>
      <c r="R576" s="55" t="s">
        <v>8</v>
      </c>
      <c r="S576" s="367" t="s">
        <v>230</v>
      </c>
      <c r="T576" s="1387"/>
      <c r="U576" s="96">
        <v>66</v>
      </c>
      <c r="V576" s="97">
        <v>134134703</v>
      </c>
      <c r="W576" s="97">
        <v>134168475</v>
      </c>
      <c r="X576" s="618" t="s">
        <v>1871</v>
      </c>
      <c r="Y576" s="618" t="s">
        <v>1871</v>
      </c>
      <c r="Z576" s="100">
        <v>9.8199999999999994E-11</v>
      </c>
      <c r="AA576" s="1386"/>
      <c r="AB576" s="55" t="s">
        <v>230</v>
      </c>
      <c r="AC576" s="100">
        <v>9.8230000000000006E-11</v>
      </c>
      <c r="AE576" s="906">
        <v>1.6E-2</v>
      </c>
      <c r="AF576" s="906">
        <v>3.0000000000000001E-3</v>
      </c>
      <c r="AG576" s="557">
        <v>6.9314399999999998E-9</v>
      </c>
    </row>
    <row r="577" spans="1:33" ht="26" x14ac:dyDescent="0.15">
      <c r="A577" s="55" t="s">
        <v>1872</v>
      </c>
      <c r="B577" s="96">
        <v>6</v>
      </c>
      <c r="C577" s="97">
        <v>151859314</v>
      </c>
      <c r="D577" s="96" t="s">
        <v>237</v>
      </c>
      <c r="E577" s="116">
        <v>0.30080000000000001</v>
      </c>
      <c r="F577" s="98">
        <v>-1.6590178276718402E-2</v>
      </c>
      <c r="G577" s="117">
        <v>2.5789178107754394E-3</v>
      </c>
      <c r="H577" s="99">
        <v>-6.4329999999999998</v>
      </c>
      <c r="I577" s="118">
        <v>1.254E-10</v>
      </c>
      <c r="J577" s="97">
        <v>370711</v>
      </c>
      <c r="K577" s="694" t="s">
        <v>1873</v>
      </c>
      <c r="L577" s="55" t="s">
        <v>230</v>
      </c>
      <c r="M577" s="97">
        <v>-44139</v>
      </c>
      <c r="N577" s="875" t="s">
        <v>33647</v>
      </c>
      <c r="O577" s="51" t="s">
        <v>8</v>
      </c>
      <c r="P577" s="55" t="s">
        <v>1874</v>
      </c>
      <c r="Q577" s="55" t="s">
        <v>233</v>
      </c>
      <c r="R577" s="55" t="s">
        <v>8</v>
      </c>
      <c r="S577" s="367" t="s">
        <v>230</v>
      </c>
      <c r="T577" s="1387"/>
      <c r="U577" s="96">
        <v>47</v>
      </c>
      <c r="V577" s="97">
        <v>151849842</v>
      </c>
      <c r="W577" s="97">
        <v>151892151</v>
      </c>
      <c r="X577" s="618" t="s">
        <v>1872</v>
      </c>
      <c r="Y577" s="618" t="s">
        <v>1872</v>
      </c>
      <c r="Z577" s="100">
        <v>1.2500000000000001E-10</v>
      </c>
      <c r="AA577" s="1386"/>
      <c r="AB577" s="55" t="s">
        <v>230</v>
      </c>
      <c r="AC577" s="100">
        <v>1.254E-10</v>
      </c>
      <c r="AE577" s="906">
        <v>-1.4999999999999999E-2</v>
      </c>
      <c r="AF577" s="906">
        <v>3.0000000000000001E-3</v>
      </c>
      <c r="AG577" s="557">
        <v>3.9023099999999997E-8</v>
      </c>
    </row>
    <row r="578" spans="1:33" ht="26" x14ac:dyDescent="0.15">
      <c r="A578" s="55" t="s">
        <v>1875</v>
      </c>
      <c r="B578" s="96">
        <v>6</v>
      </c>
      <c r="C578" s="97">
        <v>101339400</v>
      </c>
      <c r="D578" s="96" t="s">
        <v>228</v>
      </c>
      <c r="E578" s="116">
        <v>0.51229999999999998</v>
      </c>
      <c r="F578" s="98">
        <v>-1.5188187407234252E-2</v>
      </c>
      <c r="G578" s="117">
        <v>2.3661298344343751E-3</v>
      </c>
      <c r="H578" s="99">
        <v>-6.4189999999999996</v>
      </c>
      <c r="I578" s="118">
        <v>1.3699999999999999E-10</v>
      </c>
      <c r="J578" s="97">
        <v>370711</v>
      </c>
      <c r="K578" s="694" t="s">
        <v>1693</v>
      </c>
      <c r="L578" s="55" t="s">
        <v>235</v>
      </c>
      <c r="M578" s="97">
        <v>-383075</v>
      </c>
      <c r="N578" s="875" t="s">
        <v>33648</v>
      </c>
      <c r="O578" s="51" t="s">
        <v>1876</v>
      </c>
      <c r="P578" s="55" t="s">
        <v>8</v>
      </c>
      <c r="Q578" s="55" t="s">
        <v>8</v>
      </c>
      <c r="R578" s="55" t="s">
        <v>8</v>
      </c>
      <c r="S578" s="367" t="s">
        <v>230</v>
      </c>
      <c r="T578" s="1387"/>
      <c r="U578" s="96">
        <v>46</v>
      </c>
      <c r="V578" s="97">
        <v>100987009</v>
      </c>
      <c r="W578" s="97">
        <v>101502304</v>
      </c>
      <c r="X578" s="618" t="s">
        <v>1875</v>
      </c>
      <c r="Y578" s="618" t="s">
        <v>1875</v>
      </c>
      <c r="Z578" s="100">
        <v>1.05E-10</v>
      </c>
      <c r="AA578" s="1386"/>
      <c r="AB578" s="55" t="s">
        <v>230</v>
      </c>
      <c r="AC578" s="100">
        <v>1.051E-10</v>
      </c>
      <c r="AE578" s="906">
        <v>-1.4999999999999999E-2</v>
      </c>
      <c r="AF578" s="906">
        <v>3.0000000000000001E-3</v>
      </c>
      <c r="AG578" s="557">
        <v>1.5458399999999999E-9</v>
      </c>
    </row>
    <row r="579" spans="1:33" ht="26" x14ac:dyDescent="0.15">
      <c r="A579" s="55" t="s">
        <v>1877</v>
      </c>
      <c r="B579" s="96">
        <v>3</v>
      </c>
      <c r="C579" s="97">
        <v>95109027</v>
      </c>
      <c r="D579" s="96" t="s">
        <v>237</v>
      </c>
      <c r="E579" s="116">
        <v>0.71460000000000001</v>
      </c>
      <c r="F579" s="98">
        <v>-1.6781900432039559E-2</v>
      </c>
      <c r="G579" s="117">
        <v>2.6188983196066724E-3</v>
      </c>
      <c r="H579" s="99">
        <v>-6.4080000000000004</v>
      </c>
      <c r="I579" s="118">
        <v>1.4709999999999999E-10</v>
      </c>
      <c r="J579" s="97">
        <v>370711</v>
      </c>
      <c r="K579" s="694" t="s">
        <v>1878</v>
      </c>
      <c r="L579" s="55" t="s">
        <v>235</v>
      </c>
      <c r="M579" s="97">
        <v>-1327172</v>
      </c>
      <c r="N579" s="875" t="s">
        <v>33649</v>
      </c>
      <c r="O579" s="51" t="s">
        <v>8</v>
      </c>
      <c r="P579" s="55" t="s">
        <v>8</v>
      </c>
      <c r="Q579" s="55" t="s">
        <v>8</v>
      </c>
      <c r="R579" s="55" t="s">
        <v>8</v>
      </c>
      <c r="S579" s="367" t="s">
        <v>230</v>
      </c>
      <c r="T579" s="1387"/>
      <c r="U579" s="96">
        <v>25</v>
      </c>
      <c r="V579" s="97">
        <v>95083081</v>
      </c>
      <c r="W579" s="97">
        <v>95219791</v>
      </c>
      <c r="X579" s="618" t="s">
        <v>1877</v>
      </c>
      <c r="Y579" s="618" t="s">
        <v>1877</v>
      </c>
      <c r="Z579" s="100">
        <v>1.66E-10</v>
      </c>
      <c r="AA579" s="1386"/>
      <c r="AB579" s="55" t="s">
        <v>230</v>
      </c>
      <c r="AC579" s="100">
        <v>1.6570000000000001E-10</v>
      </c>
      <c r="AE579" s="906">
        <v>-1.4E-2</v>
      </c>
      <c r="AF579" s="906">
        <v>3.0000000000000001E-3</v>
      </c>
      <c r="AG579" s="557">
        <v>5.0142800000000001E-7</v>
      </c>
    </row>
    <row r="580" spans="1:33" ht="26" x14ac:dyDescent="0.15">
      <c r="A580" s="55" t="s">
        <v>1879</v>
      </c>
      <c r="B580" s="96">
        <v>8</v>
      </c>
      <c r="C580" s="97">
        <v>76767476</v>
      </c>
      <c r="D580" s="96" t="s">
        <v>265</v>
      </c>
      <c r="E580" s="116">
        <v>0.3216</v>
      </c>
      <c r="F580" s="98">
        <v>-1.612677165069443E-2</v>
      </c>
      <c r="G580" s="117">
        <v>2.5320727980364943E-3</v>
      </c>
      <c r="H580" s="99">
        <v>-6.3689999999999998</v>
      </c>
      <c r="I580" s="118">
        <v>1.9040000000000001E-10</v>
      </c>
      <c r="J580" s="97">
        <v>370711</v>
      </c>
      <c r="K580" s="694" t="s">
        <v>1880</v>
      </c>
      <c r="L580" s="55" t="s">
        <v>235</v>
      </c>
      <c r="M580" s="97">
        <v>-315273</v>
      </c>
      <c r="N580" s="875" t="s">
        <v>33650</v>
      </c>
      <c r="O580" s="51" t="s">
        <v>8</v>
      </c>
      <c r="P580" s="55" t="s">
        <v>8</v>
      </c>
      <c r="Q580" s="55" t="s">
        <v>8</v>
      </c>
      <c r="R580" s="55" t="s">
        <v>1881</v>
      </c>
      <c r="S580" s="367" t="s">
        <v>230</v>
      </c>
      <c r="T580" s="1387"/>
      <c r="U580" s="96">
        <v>61</v>
      </c>
      <c r="V580" s="97">
        <v>76749722</v>
      </c>
      <c r="W580" s="97">
        <v>76773218</v>
      </c>
      <c r="X580" s="618" t="s">
        <v>1879</v>
      </c>
      <c r="Y580" s="618" t="s">
        <v>1879</v>
      </c>
      <c r="Z580" s="100">
        <v>1.9100000000000001E-10</v>
      </c>
      <c r="AA580" s="1386"/>
      <c r="AB580" s="55" t="s">
        <v>230</v>
      </c>
      <c r="AC580" s="100">
        <v>1.907E-10</v>
      </c>
      <c r="AE580" s="906">
        <v>-1.6E-2</v>
      </c>
      <c r="AF580" s="906">
        <v>3.0000000000000001E-3</v>
      </c>
      <c r="AG580" s="557">
        <v>7.0970300000000003E-9</v>
      </c>
    </row>
    <row r="581" spans="1:33" ht="26" x14ac:dyDescent="0.15">
      <c r="A581" s="55" t="s">
        <v>1882</v>
      </c>
      <c r="B581" s="96">
        <v>16</v>
      </c>
      <c r="C581" s="97">
        <v>72006370</v>
      </c>
      <c r="D581" s="96" t="s">
        <v>228</v>
      </c>
      <c r="E581" s="116">
        <v>0.22070000000000001</v>
      </c>
      <c r="F581" s="98">
        <v>-1.8131934694329405E-2</v>
      </c>
      <c r="G581" s="117">
        <v>2.8518299299039643E-3</v>
      </c>
      <c r="H581" s="99">
        <v>-6.3579999999999997</v>
      </c>
      <c r="I581" s="118">
        <v>2.0480000000000001E-10</v>
      </c>
      <c r="J581" s="97">
        <v>370711</v>
      </c>
      <c r="K581" s="694" t="s">
        <v>4973</v>
      </c>
      <c r="L581" s="55" t="s">
        <v>235</v>
      </c>
      <c r="M581" s="97">
        <v>36273</v>
      </c>
      <c r="N581" s="875" t="s">
        <v>33651</v>
      </c>
      <c r="O581" s="92" t="s">
        <v>1884</v>
      </c>
      <c r="P581" s="55" t="s">
        <v>1885</v>
      </c>
      <c r="Q581" s="55" t="s">
        <v>233</v>
      </c>
      <c r="R581" s="55" t="s">
        <v>446</v>
      </c>
      <c r="S581" s="367" t="s">
        <v>230</v>
      </c>
      <c r="T581" s="1387"/>
      <c r="U581" s="96">
        <v>85</v>
      </c>
      <c r="V581" s="97">
        <v>71579667</v>
      </c>
      <c r="W581" s="97">
        <v>72025429</v>
      </c>
      <c r="X581" s="618" t="s">
        <v>1882</v>
      </c>
      <c r="Y581" s="618" t="s">
        <v>1882</v>
      </c>
      <c r="Z581" s="100">
        <v>3.3700000000000003E-10</v>
      </c>
      <c r="AA581" s="1386"/>
      <c r="AB581" s="55" t="s">
        <v>230</v>
      </c>
      <c r="AC581" s="100">
        <v>3.3719999999999998E-10</v>
      </c>
      <c r="AE581" s="906">
        <v>-1.4999999999999999E-2</v>
      </c>
      <c r="AF581" s="906">
        <v>3.0000000000000001E-3</v>
      </c>
      <c r="AG581" s="557">
        <v>8.83186E-7</v>
      </c>
    </row>
    <row r="582" spans="1:33" ht="26" x14ac:dyDescent="0.15">
      <c r="A582" s="55" t="s">
        <v>1886</v>
      </c>
      <c r="B582" s="96">
        <v>5</v>
      </c>
      <c r="C582" s="97">
        <v>103929588</v>
      </c>
      <c r="D582" s="96" t="s">
        <v>228</v>
      </c>
      <c r="E582" s="116">
        <v>0.83150000000000002</v>
      </c>
      <c r="F582" s="98">
        <v>1.9811328021348395E-2</v>
      </c>
      <c r="G582" s="117">
        <v>3.1597014388115466E-3</v>
      </c>
      <c r="H582" s="99">
        <v>6.27</v>
      </c>
      <c r="I582" s="118">
        <v>3.6190000000000001E-10</v>
      </c>
      <c r="J582" s="97">
        <v>370711</v>
      </c>
      <c r="K582" s="694" t="s">
        <v>1560</v>
      </c>
      <c r="L582" s="55" t="s">
        <v>235</v>
      </c>
      <c r="M582" s="97">
        <v>-1045032</v>
      </c>
      <c r="N582" s="875" t="s">
        <v>33531</v>
      </c>
      <c r="O582" s="92" t="s">
        <v>1887</v>
      </c>
      <c r="P582" s="55" t="s">
        <v>1562</v>
      </c>
      <c r="Q582" s="55" t="s">
        <v>8</v>
      </c>
      <c r="R582" s="55" t="s">
        <v>8</v>
      </c>
      <c r="S582" s="367" t="s">
        <v>230</v>
      </c>
      <c r="T582" s="1387"/>
      <c r="U582" s="96">
        <v>37</v>
      </c>
      <c r="V582" s="97">
        <v>103708205</v>
      </c>
      <c r="W582" s="97">
        <v>104082179</v>
      </c>
      <c r="X582" s="618" t="s">
        <v>32911</v>
      </c>
      <c r="Y582" s="618" t="s">
        <v>1801</v>
      </c>
      <c r="Z582" s="100">
        <v>7.5399999999999999E-14</v>
      </c>
      <c r="AA582" s="1386"/>
      <c r="AB582" s="55" t="s">
        <v>235</v>
      </c>
      <c r="AC582" s="100" t="s">
        <v>172</v>
      </c>
      <c r="AE582" s="906">
        <v>1.2999999999999999E-2</v>
      </c>
      <c r="AF582" s="906">
        <v>3.0000000000000001E-3</v>
      </c>
      <c r="AG582" s="557">
        <v>8.9188899999999996E-5</v>
      </c>
    </row>
    <row r="583" spans="1:33" ht="26" x14ac:dyDescent="0.15">
      <c r="A583" s="55" t="s">
        <v>1888</v>
      </c>
      <c r="B583" s="96">
        <v>4</v>
      </c>
      <c r="C583" s="97">
        <v>130029206</v>
      </c>
      <c r="D583" s="96" t="s">
        <v>228</v>
      </c>
      <c r="E583" s="116">
        <v>9.7199999999999995E-2</v>
      </c>
      <c r="F583" s="98">
        <v>2.4941336720404723E-2</v>
      </c>
      <c r="G583" s="117">
        <v>3.9925302898038617E-3</v>
      </c>
      <c r="H583" s="99">
        <v>6.2469999999999999</v>
      </c>
      <c r="I583" s="118">
        <v>4.1870000000000001E-10</v>
      </c>
      <c r="J583" s="97">
        <v>370711</v>
      </c>
      <c r="K583" s="694" t="s">
        <v>1889</v>
      </c>
      <c r="L583" s="55" t="s">
        <v>230</v>
      </c>
      <c r="M583" s="97">
        <v>-14377</v>
      </c>
      <c r="N583" s="875" t="s">
        <v>33652</v>
      </c>
      <c r="O583" s="51" t="s">
        <v>8</v>
      </c>
      <c r="P583" s="55" t="s">
        <v>8</v>
      </c>
      <c r="Q583" s="55" t="s">
        <v>8</v>
      </c>
      <c r="R583" s="55" t="s">
        <v>8</v>
      </c>
      <c r="S583" s="367" t="s">
        <v>230</v>
      </c>
      <c r="T583" s="1387"/>
      <c r="U583" s="96">
        <v>34</v>
      </c>
      <c r="V583" s="97">
        <v>129740590</v>
      </c>
      <c r="W583" s="97">
        <v>130156019</v>
      </c>
      <c r="X583" s="618" t="s">
        <v>1888</v>
      </c>
      <c r="Y583" s="618" t="s">
        <v>1888</v>
      </c>
      <c r="Z583" s="100">
        <v>4.19E-10</v>
      </c>
      <c r="AA583" s="1386"/>
      <c r="AB583" s="55" t="s">
        <v>230</v>
      </c>
      <c r="AC583" s="100">
        <v>4.1929999999999999E-10</v>
      </c>
      <c r="AE583" s="906">
        <v>2.9000000000000001E-2</v>
      </c>
      <c r="AF583" s="906">
        <v>4.0000000000000001E-3</v>
      </c>
      <c r="AG583" s="557">
        <v>1.42477E-11</v>
      </c>
    </row>
    <row r="584" spans="1:33" ht="26" x14ac:dyDescent="0.15">
      <c r="A584" s="55" t="s">
        <v>1890</v>
      </c>
      <c r="B584" s="96">
        <v>2</v>
      </c>
      <c r="C584" s="97">
        <v>77292600</v>
      </c>
      <c r="D584" s="96" t="s">
        <v>228</v>
      </c>
      <c r="E584" s="116">
        <v>0.16600000000000001</v>
      </c>
      <c r="F584" s="98">
        <v>1.9589900299400068E-2</v>
      </c>
      <c r="G584" s="117">
        <v>3.1786305856563472E-3</v>
      </c>
      <c r="H584" s="99">
        <v>6.1630000000000003</v>
      </c>
      <c r="I584" s="118">
        <v>7.1500000000000001E-10</v>
      </c>
      <c r="J584" s="97">
        <v>370711</v>
      </c>
      <c r="K584" s="694" t="s">
        <v>1891</v>
      </c>
      <c r="L584" s="55" t="s">
        <v>230</v>
      </c>
      <c r="M584" s="97">
        <v>-317751</v>
      </c>
      <c r="N584" s="875" t="s">
        <v>33653</v>
      </c>
      <c r="O584" s="51" t="s">
        <v>1892</v>
      </c>
      <c r="P584" s="55" t="s">
        <v>8</v>
      </c>
      <c r="Q584" s="55" t="s">
        <v>8</v>
      </c>
      <c r="R584" s="55" t="s">
        <v>8</v>
      </c>
      <c r="S584" s="367" t="s">
        <v>230</v>
      </c>
      <c r="T584" s="1387"/>
      <c r="U584" s="96">
        <v>14</v>
      </c>
      <c r="V584" s="97">
        <v>77168760</v>
      </c>
      <c r="W584" s="97">
        <v>77334909</v>
      </c>
      <c r="X584" s="618" t="s">
        <v>1890</v>
      </c>
      <c r="Y584" s="618" t="s">
        <v>1890</v>
      </c>
      <c r="Z584" s="100">
        <v>8.7099999999999999E-10</v>
      </c>
      <c r="AA584" s="1386"/>
      <c r="AB584" s="55" t="s">
        <v>230</v>
      </c>
      <c r="AC584" s="100">
        <v>8.7050000000000004E-10</v>
      </c>
      <c r="AE584" s="906">
        <v>0.02</v>
      </c>
      <c r="AF584" s="906">
        <v>3.0000000000000001E-3</v>
      </c>
      <c r="AG584" s="557">
        <v>1.21288E-8</v>
      </c>
    </row>
    <row r="585" spans="1:33" ht="26" x14ac:dyDescent="0.15">
      <c r="A585" s="55" t="s">
        <v>1893</v>
      </c>
      <c r="B585" s="96">
        <v>14</v>
      </c>
      <c r="C585" s="97">
        <v>103812320</v>
      </c>
      <c r="D585" s="96" t="s">
        <v>228</v>
      </c>
      <c r="E585" s="116">
        <v>0.33589999999999998</v>
      </c>
      <c r="F585" s="98">
        <v>-1.5387826201286477E-2</v>
      </c>
      <c r="G585" s="117">
        <v>2.5041214322679378E-3</v>
      </c>
      <c r="H585" s="99">
        <v>-6.1449999999999996</v>
      </c>
      <c r="I585" s="118">
        <v>7.9919999999999999E-10</v>
      </c>
      <c r="J585" s="97">
        <v>370711</v>
      </c>
      <c r="K585" s="694" t="s">
        <v>1894</v>
      </c>
      <c r="L585" s="55" t="s">
        <v>235</v>
      </c>
      <c r="M585" s="97">
        <v>-11981</v>
      </c>
      <c r="N585" s="875" t="s">
        <v>33654</v>
      </c>
      <c r="O585" s="51" t="s">
        <v>8</v>
      </c>
      <c r="P585" s="55" t="s">
        <v>8</v>
      </c>
      <c r="Q585" s="55" t="s">
        <v>8</v>
      </c>
      <c r="R585" s="55" t="s">
        <v>8</v>
      </c>
      <c r="S585" s="367" t="s">
        <v>230</v>
      </c>
      <c r="T585" s="1387"/>
      <c r="U585" s="96">
        <v>76</v>
      </c>
      <c r="V585" s="97">
        <v>103782099</v>
      </c>
      <c r="W585" s="97">
        <v>103813057</v>
      </c>
      <c r="X585" s="618" t="s">
        <v>1893</v>
      </c>
      <c r="Y585" s="618" t="s">
        <v>1893</v>
      </c>
      <c r="Z585" s="100">
        <v>1.43E-9</v>
      </c>
      <c r="AA585" s="1386"/>
      <c r="AB585" s="55" t="s">
        <v>230</v>
      </c>
      <c r="AC585" s="100">
        <v>1.432E-9</v>
      </c>
      <c r="AE585" s="906">
        <v>-0.01</v>
      </c>
      <c r="AF585" s="906">
        <v>3.0000000000000001E-3</v>
      </c>
      <c r="AG585" s="557">
        <v>1.4634399999999999E-4</v>
      </c>
    </row>
    <row r="586" spans="1:33" ht="26" x14ac:dyDescent="0.15">
      <c r="A586" s="55" t="s">
        <v>1895</v>
      </c>
      <c r="B586" s="96">
        <v>6</v>
      </c>
      <c r="C586" s="97">
        <v>98824191</v>
      </c>
      <c r="D586" s="96" t="s">
        <v>228</v>
      </c>
      <c r="E586" s="116">
        <v>0.74309999999999998</v>
      </c>
      <c r="F586" s="98">
        <v>-1.6598681464013259E-2</v>
      </c>
      <c r="G586" s="117">
        <v>2.7068952159186662E-3</v>
      </c>
      <c r="H586" s="99">
        <v>-6.1319999999999997</v>
      </c>
      <c r="I586" s="118">
        <v>8.6929999999999999E-10</v>
      </c>
      <c r="J586" s="97">
        <v>370711</v>
      </c>
      <c r="K586" s="694" t="s">
        <v>296</v>
      </c>
      <c r="L586" s="55" t="s">
        <v>235</v>
      </c>
      <c r="M586" s="97">
        <v>458389</v>
      </c>
      <c r="N586" s="875" t="s">
        <v>33655</v>
      </c>
      <c r="O586" s="92" t="s">
        <v>1896</v>
      </c>
      <c r="P586" s="55" t="s">
        <v>8</v>
      </c>
      <c r="Q586" s="55" t="s">
        <v>8</v>
      </c>
      <c r="R586" s="55" t="s">
        <v>8</v>
      </c>
      <c r="S586" s="367" t="s">
        <v>230</v>
      </c>
      <c r="T586" s="1387"/>
      <c r="U586" s="96">
        <v>45</v>
      </c>
      <c r="V586" s="97">
        <v>98297832</v>
      </c>
      <c r="W586" s="97">
        <v>98891421</v>
      </c>
      <c r="X586" s="618" t="s">
        <v>32912</v>
      </c>
      <c r="Y586" s="618" t="s">
        <v>1895</v>
      </c>
      <c r="Z586" s="100">
        <v>6.6399999999999998E-10</v>
      </c>
      <c r="AA586" s="1386"/>
      <c r="AB586" s="55" t="s">
        <v>230</v>
      </c>
      <c r="AC586" s="100">
        <v>6.6420000000000004E-10</v>
      </c>
      <c r="AE586" s="906">
        <v>-1.2E-2</v>
      </c>
      <c r="AF586" s="906">
        <v>3.0000000000000001E-3</v>
      </c>
      <c r="AG586" s="557">
        <v>5.75488E-5</v>
      </c>
    </row>
    <row r="587" spans="1:33" ht="26" x14ac:dyDescent="0.15">
      <c r="A587" s="55" t="s">
        <v>1897</v>
      </c>
      <c r="B587" s="96">
        <v>18</v>
      </c>
      <c r="C587" s="97">
        <v>53437659</v>
      </c>
      <c r="D587" s="96" t="s">
        <v>237</v>
      </c>
      <c r="E587" s="116">
        <v>3.7199999999999997E-2</v>
      </c>
      <c r="F587" s="98">
        <v>-3.8052534697041229E-2</v>
      </c>
      <c r="G587" s="117">
        <v>6.2493898336411936E-3</v>
      </c>
      <c r="H587" s="99">
        <v>-6.0890000000000004</v>
      </c>
      <c r="I587" s="118">
        <v>1.1349999999999999E-9</v>
      </c>
      <c r="J587" s="97">
        <v>370711</v>
      </c>
      <c r="K587" s="694" t="s">
        <v>269</v>
      </c>
      <c r="L587" s="55" t="s">
        <v>235</v>
      </c>
      <c r="M587" s="97">
        <v>-548097</v>
      </c>
      <c r="N587" s="875" t="s">
        <v>33631</v>
      </c>
      <c r="O587" s="51" t="s">
        <v>8</v>
      </c>
      <c r="P587" s="55" t="s">
        <v>8</v>
      </c>
      <c r="Q587" s="55" t="s">
        <v>8</v>
      </c>
      <c r="R587" s="55" t="s">
        <v>271</v>
      </c>
      <c r="S587" s="367" t="s">
        <v>230</v>
      </c>
      <c r="T587" s="1387"/>
      <c r="U587" s="96">
        <v>95</v>
      </c>
      <c r="V587" s="97">
        <v>53432288</v>
      </c>
      <c r="W587" s="97">
        <v>53743509</v>
      </c>
      <c r="X587" s="618" t="s">
        <v>32917</v>
      </c>
      <c r="Y587" s="618" t="s">
        <v>268</v>
      </c>
      <c r="Z587" s="100">
        <v>1.8600000000000001E-19</v>
      </c>
      <c r="AA587" s="1386"/>
      <c r="AB587" s="55" t="s">
        <v>235</v>
      </c>
      <c r="AC587" s="100" t="s">
        <v>172</v>
      </c>
      <c r="AE587" s="906">
        <v>-0.01</v>
      </c>
      <c r="AF587" s="906">
        <v>7.0000000000000001E-3</v>
      </c>
      <c r="AG587" s="557">
        <v>0.15668499999999999</v>
      </c>
    </row>
    <row r="588" spans="1:33" ht="39" x14ac:dyDescent="0.15">
      <c r="A588" s="55" t="s">
        <v>1898</v>
      </c>
      <c r="B588" s="96">
        <v>10</v>
      </c>
      <c r="C588" s="97">
        <v>104654383</v>
      </c>
      <c r="D588" s="96" t="s">
        <v>237</v>
      </c>
      <c r="E588" s="116">
        <v>0.39240000000000003</v>
      </c>
      <c r="F588" s="98">
        <v>1.4717075252691178E-2</v>
      </c>
      <c r="G588" s="117">
        <v>2.4221651172961125E-3</v>
      </c>
      <c r="H588" s="99">
        <v>6.0759999999999996</v>
      </c>
      <c r="I588" s="118">
        <v>1.2320000000000001E-9</v>
      </c>
      <c r="J588" s="97">
        <v>370711</v>
      </c>
      <c r="K588" s="694" t="s">
        <v>4638</v>
      </c>
      <c r="L588" s="55" t="s">
        <v>235</v>
      </c>
      <c r="M588" s="97">
        <v>23692</v>
      </c>
      <c r="N588" s="875" t="s">
        <v>33656</v>
      </c>
      <c r="O588" s="92" t="s">
        <v>1900</v>
      </c>
      <c r="P588" s="55" t="s">
        <v>1901</v>
      </c>
      <c r="Q588" s="55" t="s">
        <v>1902</v>
      </c>
      <c r="R588" s="55" t="s">
        <v>8</v>
      </c>
      <c r="S588" s="367" t="s">
        <v>230</v>
      </c>
      <c r="T588" s="1387"/>
      <c r="U588" s="96">
        <v>65</v>
      </c>
      <c r="V588" s="97">
        <v>104612335</v>
      </c>
      <c r="W588" s="97">
        <v>104963051</v>
      </c>
      <c r="X588" s="618" t="s">
        <v>1898</v>
      </c>
      <c r="Y588" s="618" t="s">
        <v>1898</v>
      </c>
      <c r="Z588" s="100">
        <v>1.2300000000000001E-9</v>
      </c>
      <c r="AA588" s="1386"/>
      <c r="AB588" s="55" t="s">
        <v>230</v>
      </c>
      <c r="AC588" s="100">
        <v>1.2340000000000001E-9</v>
      </c>
      <c r="AE588" s="906">
        <v>1.4999999999999999E-2</v>
      </c>
      <c r="AF588" s="906">
        <v>3.0000000000000001E-3</v>
      </c>
      <c r="AG588" s="557">
        <v>4.6908200000000001E-9</v>
      </c>
    </row>
    <row r="589" spans="1:33" ht="26" x14ac:dyDescent="0.15">
      <c r="A589" s="55" t="s">
        <v>1903</v>
      </c>
      <c r="B589" s="96">
        <v>16</v>
      </c>
      <c r="C589" s="97">
        <v>77089708</v>
      </c>
      <c r="D589" s="96" t="s">
        <v>228</v>
      </c>
      <c r="E589" s="116">
        <v>0.62539999999999996</v>
      </c>
      <c r="F589" s="98">
        <v>-1.4829668392244703E-2</v>
      </c>
      <c r="G589" s="117">
        <v>2.4435110219549684E-3</v>
      </c>
      <c r="H589" s="99">
        <v>-6.069</v>
      </c>
      <c r="I589" s="118">
        <v>1.2880000000000001E-9</v>
      </c>
      <c r="J589" s="97">
        <v>370711</v>
      </c>
      <c r="K589" s="694" t="s">
        <v>1904</v>
      </c>
      <c r="L589" s="55" t="s">
        <v>235</v>
      </c>
      <c r="M589" s="97">
        <v>135113</v>
      </c>
      <c r="N589" s="875" t="s">
        <v>33657</v>
      </c>
      <c r="O589" s="51" t="s">
        <v>8</v>
      </c>
      <c r="P589" s="55" t="s">
        <v>8</v>
      </c>
      <c r="Q589" s="55" t="s">
        <v>8</v>
      </c>
      <c r="R589" s="55" t="s">
        <v>8</v>
      </c>
      <c r="S589" s="367" t="s">
        <v>230</v>
      </c>
      <c r="T589" s="1387"/>
      <c r="U589" s="96">
        <v>87</v>
      </c>
      <c r="V589" s="97">
        <v>77053647</v>
      </c>
      <c r="W589" s="97">
        <v>77156772</v>
      </c>
      <c r="X589" s="618" t="s">
        <v>1903</v>
      </c>
      <c r="Y589" s="618" t="s">
        <v>1903</v>
      </c>
      <c r="Z589" s="100">
        <v>2.1299999999999999E-9</v>
      </c>
      <c r="AA589" s="1386"/>
      <c r="AB589" s="55" t="s">
        <v>230</v>
      </c>
      <c r="AC589" s="100">
        <v>2.125E-9</v>
      </c>
      <c r="AE589" s="906">
        <v>-1.6E-2</v>
      </c>
      <c r="AF589" s="906">
        <v>3.0000000000000001E-3</v>
      </c>
      <c r="AG589" s="557">
        <v>1.3048999999999999E-9</v>
      </c>
    </row>
    <row r="590" spans="1:33" ht="26" x14ac:dyDescent="0.15">
      <c r="A590" s="55" t="s">
        <v>1905</v>
      </c>
      <c r="B590" s="96">
        <v>3</v>
      </c>
      <c r="C590" s="97">
        <v>94145116</v>
      </c>
      <c r="D590" s="96" t="s">
        <v>228</v>
      </c>
      <c r="E590" s="116">
        <v>0.28310000000000002</v>
      </c>
      <c r="F590" s="98">
        <v>-1.5927657100435623E-2</v>
      </c>
      <c r="G590" s="117">
        <v>2.6252937366796807E-3</v>
      </c>
      <c r="H590" s="99">
        <v>-6.0670000000000002</v>
      </c>
      <c r="I590" s="118">
        <v>1.3020000000000001E-9</v>
      </c>
      <c r="J590" s="97">
        <v>370711</v>
      </c>
      <c r="K590" s="694" t="s">
        <v>1878</v>
      </c>
      <c r="L590" s="55" t="s">
        <v>235</v>
      </c>
      <c r="M590" s="97">
        <v>-363261</v>
      </c>
      <c r="N590" s="875" t="s">
        <v>33658</v>
      </c>
      <c r="O590" s="51" t="s">
        <v>1906</v>
      </c>
      <c r="P590" s="55" t="s">
        <v>8</v>
      </c>
      <c r="Q590" s="55" t="s">
        <v>8</v>
      </c>
      <c r="R590" s="55" t="s">
        <v>8</v>
      </c>
      <c r="S590" s="367" t="s">
        <v>230</v>
      </c>
      <c r="T590" s="1387"/>
      <c r="U590" s="96">
        <v>24</v>
      </c>
      <c r="V590" s="97">
        <v>94129871</v>
      </c>
      <c r="W590" s="97">
        <v>94250585</v>
      </c>
      <c r="X590" s="618" t="s">
        <v>1905</v>
      </c>
      <c r="Y590" s="618" t="s">
        <v>172</v>
      </c>
      <c r="Z590" s="100" t="s">
        <v>172</v>
      </c>
      <c r="AA590" s="1386"/>
      <c r="AB590" s="55" t="s">
        <v>235</v>
      </c>
      <c r="AC590" s="100" t="s">
        <v>172</v>
      </c>
      <c r="AE590" s="906">
        <v>-1.2E-2</v>
      </c>
      <c r="AF590" s="906">
        <v>3.0000000000000001E-3</v>
      </c>
      <c r="AG590" s="557">
        <v>3.5019099999999998E-5</v>
      </c>
    </row>
    <row r="591" spans="1:33" ht="26" x14ac:dyDescent="0.15">
      <c r="A591" s="55" t="s">
        <v>1907</v>
      </c>
      <c r="B591" s="96">
        <v>14</v>
      </c>
      <c r="C591" s="97">
        <v>98690923</v>
      </c>
      <c r="D591" s="96" t="s">
        <v>237</v>
      </c>
      <c r="E591" s="116">
        <v>0.1472</v>
      </c>
      <c r="F591" s="98">
        <v>2.0252265929916316E-2</v>
      </c>
      <c r="G591" s="117">
        <v>3.3381021806356214E-3</v>
      </c>
      <c r="H591" s="99">
        <v>6.0670000000000002</v>
      </c>
      <c r="I591" s="118">
        <v>1.3020000000000001E-9</v>
      </c>
      <c r="J591" s="97">
        <v>370711</v>
      </c>
      <c r="K591" s="694" t="s">
        <v>840</v>
      </c>
      <c r="L591" s="55" t="s">
        <v>235</v>
      </c>
      <c r="M591" s="97">
        <v>487027</v>
      </c>
      <c r="N591" s="875" t="s">
        <v>33659</v>
      </c>
      <c r="O591" s="51" t="s">
        <v>1908</v>
      </c>
      <c r="P591" s="55" t="s">
        <v>8</v>
      </c>
      <c r="Q591" s="55" t="s">
        <v>8</v>
      </c>
      <c r="R591" s="55" t="s">
        <v>8</v>
      </c>
      <c r="S591" s="367" t="s">
        <v>230</v>
      </c>
      <c r="T591" s="1387"/>
      <c r="U591" s="96">
        <v>75</v>
      </c>
      <c r="V591" s="97">
        <v>98532540</v>
      </c>
      <c r="W591" s="97">
        <v>98749987</v>
      </c>
      <c r="X591" s="618" t="s">
        <v>32915</v>
      </c>
      <c r="Y591" s="618" t="s">
        <v>1782</v>
      </c>
      <c r="Z591" s="100">
        <v>8.2700000000000001E-19</v>
      </c>
      <c r="AA591" s="1386"/>
      <c r="AB591" s="55" t="s">
        <v>235</v>
      </c>
      <c r="AC591" s="100" t="s">
        <v>172</v>
      </c>
      <c r="AE591" s="906">
        <v>1.2E-2</v>
      </c>
      <c r="AF591" s="906">
        <v>4.0000000000000001E-3</v>
      </c>
      <c r="AG591" s="557">
        <v>6.6320599999999995E-4</v>
      </c>
    </row>
    <row r="592" spans="1:33" ht="78" x14ac:dyDescent="0.15">
      <c r="A592" s="55" t="s">
        <v>1909</v>
      </c>
      <c r="B592" s="96">
        <v>3</v>
      </c>
      <c r="C592" s="97">
        <v>86250424</v>
      </c>
      <c r="D592" s="96" t="s">
        <v>265</v>
      </c>
      <c r="E592" s="116">
        <v>0.62180000000000002</v>
      </c>
      <c r="F592" s="98">
        <v>-1.47649990319809E-2</v>
      </c>
      <c r="G592" s="117">
        <v>2.4388832229899076E-3</v>
      </c>
      <c r="H592" s="99">
        <v>-6.0540000000000003</v>
      </c>
      <c r="I592" s="118">
        <v>1.413E-9</v>
      </c>
      <c r="J592" s="97">
        <v>370711</v>
      </c>
      <c r="K592" s="694" t="s">
        <v>406</v>
      </c>
      <c r="L592" s="55" t="s">
        <v>235</v>
      </c>
      <c r="M592" s="97">
        <v>736699</v>
      </c>
      <c r="N592" s="875" t="s">
        <v>33210</v>
      </c>
      <c r="O592" s="92" t="s">
        <v>1910</v>
      </c>
      <c r="P592" s="55" t="s">
        <v>8</v>
      </c>
      <c r="Q592" s="55" t="s">
        <v>8</v>
      </c>
      <c r="R592" s="55" t="s">
        <v>234</v>
      </c>
      <c r="S592" s="367" t="s">
        <v>230</v>
      </c>
      <c r="T592" s="1387"/>
      <c r="U592" s="96">
        <v>23</v>
      </c>
      <c r="V592" s="97">
        <v>86169464</v>
      </c>
      <c r="W592" s="97">
        <v>86282294</v>
      </c>
      <c r="X592" s="618" t="s">
        <v>32908</v>
      </c>
      <c r="Y592" s="618" t="s">
        <v>172</v>
      </c>
      <c r="Z592" s="100" t="s">
        <v>172</v>
      </c>
      <c r="AA592" s="1386"/>
      <c r="AB592" s="55" t="s">
        <v>235</v>
      </c>
      <c r="AC592" s="100" t="s">
        <v>172</v>
      </c>
      <c r="AE592" s="906">
        <v>-8.0000000000000002E-3</v>
      </c>
      <c r="AF592" s="906">
        <v>3.0000000000000001E-3</v>
      </c>
      <c r="AG592" s="557">
        <v>1.4345499999999999E-3</v>
      </c>
    </row>
    <row r="593" spans="1:33" ht="26" x14ac:dyDescent="0.15">
      <c r="A593" s="55" t="s">
        <v>1911</v>
      </c>
      <c r="B593" s="96">
        <v>5</v>
      </c>
      <c r="C593" s="97">
        <v>164619355</v>
      </c>
      <c r="D593" s="96" t="s">
        <v>265</v>
      </c>
      <c r="E593" s="116">
        <v>0.37159999999999999</v>
      </c>
      <c r="F593" s="98">
        <v>1.4780400973599894E-2</v>
      </c>
      <c r="G593" s="117">
        <v>2.4474914677264275E-3</v>
      </c>
      <c r="H593" s="99">
        <v>6.0389999999999997</v>
      </c>
      <c r="I593" s="118">
        <v>1.5509999999999999E-9</v>
      </c>
      <c r="J593" s="97">
        <v>370711</v>
      </c>
      <c r="K593" s="694" t="s">
        <v>1912</v>
      </c>
      <c r="L593" s="55" t="s">
        <v>235</v>
      </c>
      <c r="M593" s="97">
        <v>-1689285</v>
      </c>
      <c r="N593" s="875" t="s">
        <v>33660</v>
      </c>
      <c r="O593" s="51" t="s">
        <v>8</v>
      </c>
      <c r="P593" s="55" t="s">
        <v>8</v>
      </c>
      <c r="Q593" s="55" t="s">
        <v>8</v>
      </c>
      <c r="R593" s="55" t="s">
        <v>8</v>
      </c>
      <c r="S593" s="367" t="s">
        <v>230</v>
      </c>
      <c r="T593" s="1387"/>
      <c r="U593" s="96">
        <v>40</v>
      </c>
      <c r="V593" s="97">
        <v>164471711</v>
      </c>
      <c r="W593" s="97">
        <v>164680288</v>
      </c>
      <c r="X593" s="618" t="s">
        <v>1911</v>
      </c>
      <c r="Y593" s="618" t="s">
        <v>1911</v>
      </c>
      <c r="Z593" s="100">
        <v>1.5400000000000001E-9</v>
      </c>
      <c r="AA593" s="1386"/>
      <c r="AB593" s="55" t="s">
        <v>230</v>
      </c>
      <c r="AC593" s="100">
        <v>1.537E-9</v>
      </c>
      <c r="AE593" s="906">
        <v>1.4999999999999999E-2</v>
      </c>
      <c r="AF593" s="906">
        <v>3.0000000000000001E-3</v>
      </c>
      <c r="AG593" s="557">
        <v>6.65506E-9</v>
      </c>
    </row>
    <row r="594" spans="1:33" ht="39" x14ac:dyDescent="0.15">
      <c r="A594" s="55" t="s">
        <v>1913</v>
      </c>
      <c r="B594" s="96">
        <v>13</v>
      </c>
      <c r="C594" s="97">
        <v>59632029</v>
      </c>
      <c r="D594" s="96" t="s">
        <v>265</v>
      </c>
      <c r="E594" s="116">
        <v>0.6028</v>
      </c>
      <c r="F594" s="98">
        <v>1.4562734669999571E-2</v>
      </c>
      <c r="G594" s="117">
        <v>2.4170513975103019E-3</v>
      </c>
      <c r="H594" s="99">
        <v>6.0250000000000004</v>
      </c>
      <c r="I594" s="118">
        <v>1.69E-9</v>
      </c>
      <c r="J594" s="97">
        <v>370711</v>
      </c>
      <c r="K594" s="694" t="s">
        <v>350</v>
      </c>
      <c r="L594" s="55" t="s">
        <v>235</v>
      </c>
      <c r="M594" s="97">
        <v>607688</v>
      </c>
      <c r="N594" s="875" t="s">
        <v>33661</v>
      </c>
      <c r="O594" s="51" t="s">
        <v>1698</v>
      </c>
      <c r="P594" s="55" t="s">
        <v>8</v>
      </c>
      <c r="Q594" s="55" t="s">
        <v>8</v>
      </c>
      <c r="R594" s="55" t="s">
        <v>8</v>
      </c>
      <c r="S594" s="367" t="s">
        <v>230</v>
      </c>
      <c r="T594" s="1387"/>
      <c r="U594" s="96">
        <v>72</v>
      </c>
      <c r="V594" s="97">
        <v>59631319</v>
      </c>
      <c r="W594" s="97">
        <v>59647343</v>
      </c>
      <c r="X594" s="618" t="s">
        <v>1913</v>
      </c>
      <c r="Y594" s="618" t="s">
        <v>1913</v>
      </c>
      <c r="Z594" s="100">
        <v>1.69E-9</v>
      </c>
      <c r="AA594" s="1386"/>
      <c r="AB594" s="55" t="s">
        <v>230</v>
      </c>
      <c r="AC594" s="100">
        <v>1.6939999999999999E-9</v>
      </c>
      <c r="AE594" s="906">
        <v>-1.4999999999999999E-2</v>
      </c>
      <c r="AF594" s="906">
        <v>4.0000000000000001E-3</v>
      </c>
      <c r="AG594" s="557">
        <v>1.42318E-4</v>
      </c>
    </row>
    <row r="595" spans="1:33" ht="52" x14ac:dyDescent="0.15">
      <c r="A595" s="55" t="s">
        <v>1914</v>
      </c>
      <c r="B595" s="96">
        <v>6</v>
      </c>
      <c r="C595" s="97">
        <v>98685930</v>
      </c>
      <c r="D595" s="96" t="s">
        <v>237</v>
      </c>
      <c r="E595" s="116">
        <v>0.11840000000000001</v>
      </c>
      <c r="F595" s="98">
        <v>-2.2055785863527626E-2</v>
      </c>
      <c r="G595" s="117">
        <v>3.6607113466435889E-3</v>
      </c>
      <c r="H595" s="99">
        <v>-6.0250000000000004</v>
      </c>
      <c r="I595" s="118">
        <v>1.69E-9</v>
      </c>
      <c r="J595" s="97">
        <v>370711</v>
      </c>
      <c r="K595" s="694" t="s">
        <v>296</v>
      </c>
      <c r="L595" s="55" t="s">
        <v>235</v>
      </c>
      <c r="M595" s="97">
        <v>596650</v>
      </c>
      <c r="N595" s="875" t="s">
        <v>33662</v>
      </c>
      <c r="O595" s="92" t="s">
        <v>1915</v>
      </c>
      <c r="P595" s="618" t="s">
        <v>1916</v>
      </c>
      <c r="Q595" s="618" t="s">
        <v>302</v>
      </c>
      <c r="R595" s="55" t="s">
        <v>8</v>
      </c>
      <c r="S595" s="367" t="s">
        <v>230</v>
      </c>
      <c r="T595" s="1387"/>
      <c r="U595" s="96">
        <v>45</v>
      </c>
      <c r="V595" s="97">
        <v>98297832</v>
      </c>
      <c r="W595" s="97">
        <v>98891421</v>
      </c>
      <c r="X595" s="618" t="s">
        <v>32912</v>
      </c>
      <c r="Y595" s="618" t="s">
        <v>1895</v>
      </c>
      <c r="Z595" s="100">
        <v>6.6399999999999998E-10</v>
      </c>
      <c r="AA595" s="1386"/>
      <c r="AB595" s="55" t="s">
        <v>235</v>
      </c>
      <c r="AC595" s="100" t="s">
        <v>172</v>
      </c>
      <c r="AE595" s="906">
        <v>1.4999999999999999E-2</v>
      </c>
      <c r="AF595" s="906">
        <v>3.0000000000000001E-3</v>
      </c>
      <c r="AG595" s="557">
        <v>1.06789E-8</v>
      </c>
    </row>
    <row r="596" spans="1:33" ht="26" x14ac:dyDescent="0.15">
      <c r="A596" s="55" t="s">
        <v>1917</v>
      </c>
      <c r="B596" s="96">
        <v>12</v>
      </c>
      <c r="C596" s="97">
        <v>120150196</v>
      </c>
      <c r="D596" s="96" t="s">
        <v>228</v>
      </c>
      <c r="E596" s="116">
        <v>0.29980000000000001</v>
      </c>
      <c r="F596" s="98">
        <v>-1.5519196488324496E-2</v>
      </c>
      <c r="G596" s="117">
        <v>2.5813700080380068E-3</v>
      </c>
      <c r="H596" s="99">
        <v>-6.0119999999999996</v>
      </c>
      <c r="I596" s="118">
        <v>1.8280000000000001E-9</v>
      </c>
      <c r="J596" s="97">
        <v>370711</v>
      </c>
      <c r="K596" s="694" t="s">
        <v>1918</v>
      </c>
      <c r="L596" s="55" t="s">
        <v>230</v>
      </c>
      <c r="M596" s="97">
        <v>-26601</v>
      </c>
      <c r="N596" s="875" t="s">
        <v>33663</v>
      </c>
      <c r="O596" s="51" t="s">
        <v>8</v>
      </c>
      <c r="P596" s="55" t="s">
        <v>8</v>
      </c>
      <c r="Q596" s="55" t="s">
        <v>8</v>
      </c>
      <c r="R596" s="55" t="s">
        <v>8</v>
      </c>
      <c r="S596" s="367" t="s">
        <v>230</v>
      </c>
      <c r="T596" s="1387"/>
      <c r="U596" s="96">
        <v>71</v>
      </c>
      <c r="V596" s="97">
        <v>120035536</v>
      </c>
      <c r="W596" s="97">
        <v>120206040</v>
      </c>
      <c r="X596" s="618" t="s">
        <v>1917</v>
      </c>
      <c r="Y596" s="618" t="s">
        <v>1917</v>
      </c>
      <c r="Z596" s="100">
        <v>1.8400000000000001E-9</v>
      </c>
      <c r="AA596" s="1386"/>
      <c r="AB596" s="55" t="s">
        <v>230</v>
      </c>
      <c r="AC596" s="100">
        <v>1.8360000000000001E-9</v>
      </c>
      <c r="AE596" s="906">
        <v>1.7000000000000001E-2</v>
      </c>
      <c r="AF596" s="906">
        <v>3.0000000000000001E-3</v>
      </c>
      <c r="AG596" s="557">
        <v>2.1966E-8</v>
      </c>
    </row>
    <row r="597" spans="1:33" ht="39" x14ac:dyDescent="0.15">
      <c r="A597" s="55" t="s">
        <v>1919</v>
      </c>
      <c r="B597" s="96">
        <v>3</v>
      </c>
      <c r="C597" s="97">
        <v>174214045</v>
      </c>
      <c r="D597" s="96" t="s">
        <v>237</v>
      </c>
      <c r="E597" s="116">
        <v>0.23780000000000001</v>
      </c>
      <c r="F597" s="98">
        <v>1.6701508613855044E-2</v>
      </c>
      <c r="G597" s="117">
        <v>2.7780287115527352E-3</v>
      </c>
      <c r="H597" s="99">
        <v>6.0119999999999996</v>
      </c>
      <c r="I597" s="118">
        <v>1.8280000000000001E-9</v>
      </c>
      <c r="J597" s="97">
        <v>370711</v>
      </c>
      <c r="K597" s="694" t="s">
        <v>1920</v>
      </c>
      <c r="L597" s="55" t="s">
        <v>235</v>
      </c>
      <c r="M597" s="97">
        <v>363050</v>
      </c>
      <c r="N597" s="875" t="s">
        <v>33664</v>
      </c>
      <c r="O597" s="51" t="s">
        <v>8</v>
      </c>
      <c r="P597" s="55" t="s">
        <v>8</v>
      </c>
      <c r="Q597" s="55" t="s">
        <v>8</v>
      </c>
      <c r="R597" s="55" t="s">
        <v>671</v>
      </c>
      <c r="S597" s="367" t="s">
        <v>230</v>
      </c>
      <c r="T597" s="1387"/>
      <c r="U597" s="96">
        <v>30</v>
      </c>
      <c r="V597" s="97">
        <v>174214045</v>
      </c>
      <c r="W597" s="97">
        <v>174241461</v>
      </c>
      <c r="X597" s="618" t="s">
        <v>1919</v>
      </c>
      <c r="Y597" s="618" t="s">
        <v>1919</v>
      </c>
      <c r="Z597" s="100">
        <v>1.8400000000000001E-9</v>
      </c>
      <c r="AA597" s="1386"/>
      <c r="AB597" s="55" t="s">
        <v>230</v>
      </c>
      <c r="AC597" s="100">
        <v>1.8360000000000001E-9</v>
      </c>
      <c r="AE597" s="906">
        <v>-1.4999999999999999E-2</v>
      </c>
      <c r="AF597" s="906">
        <v>3.0000000000000001E-3</v>
      </c>
      <c r="AG597" s="557">
        <v>8.0861699999999997E-8</v>
      </c>
    </row>
    <row r="598" spans="1:33" ht="52" x14ac:dyDescent="0.15">
      <c r="A598" s="55" t="s">
        <v>1921</v>
      </c>
      <c r="B598" s="96">
        <v>2</v>
      </c>
      <c r="C598" s="97">
        <v>62769988</v>
      </c>
      <c r="D598" s="96" t="s">
        <v>237</v>
      </c>
      <c r="E598" s="116">
        <v>0.1195</v>
      </c>
      <c r="F598" s="98">
        <v>-2.166876825026395E-2</v>
      </c>
      <c r="G598" s="117">
        <v>3.6460993185704108E-3</v>
      </c>
      <c r="H598" s="99">
        <v>-5.9429999999999996</v>
      </c>
      <c r="I598" s="118">
        <v>2.791E-9</v>
      </c>
      <c r="J598" s="97">
        <v>370711</v>
      </c>
      <c r="K598" s="694" t="s">
        <v>1922</v>
      </c>
      <c r="L598" s="55" t="s">
        <v>235</v>
      </c>
      <c r="M598" s="97">
        <v>-42632</v>
      </c>
      <c r="N598" s="875" t="s">
        <v>33665</v>
      </c>
      <c r="O598" s="51" t="s">
        <v>8</v>
      </c>
      <c r="P598" s="618" t="s">
        <v>1923</v>
      </c>
      <c r="Q598" s="618" t="s">
        <v>302</v>
      </c>
      <c r="R598" s="55" t="s">
        <v>8</v>
      </c>
      <c r="S598" s="367" t="s">
        <v>230</v>
      </c>
      <c r="T598" s="1387"/>
      <c r="U598" s="96">
        <v>12</v>
      </c>
      <c r="V598" s="97">
        <v>62710608</v>
      </c>
      <c r="W598" s="97">
        <v>62780325</v>
      </c>
      <c r="X598" s="618" t="s">
        <v>1921</v>
      </c>
      <c r="Y598" s="618" t="s">
        <v>1921</v>
      </c>
      <c r="Z598" s="100">
        <v>3.8799999999999998E-9</v>
      </c>
      <c r="AA598" s="1386"/>
      <c r="AB598" s="55" t="s">
        <v>230</v>
      </c>
      <c r="AC598" s="100">
        <v>3.8829999999999999E-9</v>
      </c>
      <c r="AE598" s="906">
        <v>-1.7000000000000001E-2</v>
      </c>
      <c r="AF598" s="906">
        <v>4.0000000000000001E-3</v>
      </c>
      <c r="AG598" s="557">
        <v>1.0161599999999999E-5</v>
      </c>
    </row>
    <row r="599" spans="1:33" ht="26" x14ac:dyDescent="0.15">
      <c r="A599" s="55" t="s">
        <v>1924</v>
      </c>
      <c r="B599" s="96">
        <v>16</v>
      </c>
      <c r="C599" s="97">
        <v>53837342</v>
      </c>
      <c r="D599" s="96" t="s">
        <v>237</v>
      </c>
      <c r="E599" s="116">
        <v>0.58660000000000001</v>
      </c>
      <c r="F599" s="98">
        <v>1.4256560260407416E-2</v>
      </c>
      <c r="G599" s="117">
        <v>2.40171163416567E-3</v>
      </c>
      <c r="H599" s="99">
        <v>5.9359999999999999</v>
      </c>
      <c r="I599" s="118">
        <v>2.9279999999999998E-9</v>
      </c>
      <c r="J599" s="97">
        <v>370711</v>
      </c>
      <c r="K599" s="694" t="s">
        <v>1925</v>
      </c>
      <c r="L599" s="55" t="s">
        <v>230</v>
      </c>
      <c r="M599" s="97">
        <v>-99467</v>
      </c>
      <c r="N599" s="875" t="s">
        <v>33666</v>
      </c>
      <c r="O599" s="51" t="s">
        <v>8</v>
      </c>
      <c r="P599" s="55" t="s">
        <v>8</v>
      </c>
      <c r="Q599" s="55" t="s">
        <v>8</v>
      </c>
      <c r="R599" s="55" t="s">
        <v>8</v>
      </c>
      <c r="S599" s="367" t="s">
        <v>230</v>
      </c>
      <c r="T599" s="1387"/>
      <c r="U599" s="96">
        <v>84</v>
      </c>
      <c r="V599" s="97">
        <v>53798622</v>
      </c>
      <c r="W599" s="97">
        <v>53845487</v>
      </c>
      <c r="X599" s="618" t="s">
        <v>1924</v>
      </c>
      <c r="Y599" s="618" t="s">
        <v>1924</v>
      </c>
      <c r="Z599" s="100">
        <v>3E-9</v>
      </c>
      <c r="AA599" s="1386"/>
      <c r="AB599" s="55" t="s">
        <v>230</v>
      </c>
      <c r="AC599" s="100">
        <v>3.0030000000000001E-9</v>
      </c>
      <c r="AE599" s="906">
        <v>1.4999999999999999E-2</v>
      </c>
      <c r="AF599" s="906">
        <v>3.0000000000000001E-3</v>
      </c>
      <c r="AG599" s="557">
        <v>4.0642500000000003E-9</v>
      </c>
    </row>
    <row r="600" spans="1:33" ht="26" x14ac:dyDescent="0.15">
      <c r="A600" s="55" t="s">
        <v>1926</v>
      </c>
      <c r="B600" s="96">
        <v>1</v>
      </c>
      <c r="C600" s="97">
        <v>204967186</v>
      </c>
      <c r="D600" s="96" t="s">
        <v>237</v>
      </c>
      <c r="E600" s="116">
        <v>0.79569999999999996</v>
      </c>
      <c r="F600" s="98">
        <v>-1.7389074172058549E-2</v>
      </c>
      <c r="G600" s="117">
        <v>2.933379583680592E-3</v>
      </c>
      <c r="H600" s="99">
        <v>-5.9279999999999999</v>
      </c>
      <c r="I600" s="118">
        <v>3.0650000000000001E-9</v>
      </c>
      <c r="J600" s="97">
        <v>370711</v>
      </c>
      <c r="K600" s="694" t="s">
        <v>730</v>
      </c>
      <c r="L600" s="55" t="s">
        <v>235</v>
      </c>
      <c r="M600" s="97">
        <v>45154</v>
      </c>
      <c r="N600" s="875" t="s">
        <v>33667</v>
      </c>
      <c r="O600" s="92" t="s">
        <v>1927</v>
      </c>
      <c r="P600" s="55" t="s">
        <v>8</v>
      </c>
      <c r="Q600" s="55" t="s">
        <v>8</v>
      </c>
      <c r="R600" s="55" t="s">
        <v>8</v>
      </c>
      <c r="S600" s="367" t="s">
        <v>230</v>
      </c>
      <c r="T600" s="1387"/>
      <c r="U600" s="96">
        <v>7</v>
      </c>
      <c r="V600" s="97">
        <v>204947007</v>
      </c>
      <c r="W600" s="97">
        <v>204969091</v>
      </c>
      <c r="X600" s="618" t="s">
        <v>1926</v>
      </c>
      <c r="Y600" s="618" t="s">
        <v>1926</v>
      </c>
      <c r="Z600" s="100">
        <v>3.0699999999999999E-9</v>
      </c>
      <c r="AA600" s="1386"/>
      <c r="AB600" s="55" t="s">
        <v>230</v>
      </c>
      <c r="AC600" s="100">
        <v>3.0720000000000001E-9</v>
      </c>
      <c r="AE600" s="906">
        <v>-1.4999999999999999E-2</v>
      </c>
      <c r="AF600" s="906">
        <v>3.0000000000000001E-3</v>
      </c>
      <c r="AG600" s="557">
        <v>1.2817299999999999E-6</v>
      </c>
    </row>
    <row r="601" spans="1:33" ht="52" x14ac:dyDescent="0.15">
      <c r="A601" s="55" t="s">
        <v>1928</v>
      </c>
      <c r="B601" s="96">
        <v>8</v>
      </c>
      <c r="C601" s="97">
        <v>10587008</v>
      </c>
      <c r="D601" s="96" t="s">
        <v>265</v>
      </c>
      <c r="E601" s="116">
        <v>0.56589999999999996</v>
      </c>
      <c r="F601" s="98">
        <v>-1.4128870628376623E-2</v>
      </c>
      <c r="G601" s="117">
        <v>2.3862304726189197E-3</v>
      </c>
      <c r="H601" s="99">
        <v>-5.9210000000000003</v>
      </c>
      <c r="I601" s="118">
        <v>3.2019999999999999E-9</v>
      </c>
      <c r="J601" s="97">
        <v>370711</v>
      </c>
      <c r="K601" s="694" t="s">
        <v>1929</v>
      </c>
      <c r="L601" s="55" t="s">
        <v>230</v>
      </c>
      <c r="M601" s="97">
        <v>-5730</v>
      </c>
      <c r="N601" s="875" t="s">
        <v>33668</v>
      </c>
      <c r="O601" s="92" t="s">
        <v>1930</v>
      </c>
      <c r="P601" s="55" t="s">
        <v>8</v>
      </c>
      <c r="Q601" s="55" t="s">
        <v>8</v>
      </c>
      <c r="R601" s="55" t="s">
        <v>247</v>
      </c>
      <c r="S601" s="367" t="s">
        <v>230</v>
      </c>
      <c r="T601" s="1387"/>
      <c r="U601" s="96">
        <v>57</v>
      </c>
      <c r="V601" s="97">
        <v>10584212</v>
      </c>
      <c r="W601" s="97">
        <v>10722058</v>
      </c>
      <c r="X601" s="618" t="s">
        <v>1928</v>
      </c>
      <c r="Y601" s="618" t="s">
        <v>172</v>
      </c>
      <c r="Z601" s="100" t="s">
        <v>172</v>
      </c>
      <c r="AA601" s="1386"/>
      <c r="AB601" s="55" t="s">
        <v>235</v>
      </c>
      <c r="AC601" s="100" t="s">
        <v>172</v>
      </c>
      <c r="AE601" s="906">
        <v>-5.0000000000000001E-3</v>
      </c>
      <c r="AF601" s="906">
        <v>3.0000000000000001E-3</v>
      </c>
      <c r="AG601" s="557">
        <v>5.9620899999999998E-2</v>
      </c>
    </row>
    <row r="602" spans="1:33" ht="26" x14ac:dyDescent="0.15">
      <c r="A602" s="55" t="s">
        <v>1931</v>
      </c>
      <c r="B602" s="96">
        <v>2</v>
      </c>
      <c r="C602" s="97">
        <v>182056979</v>
      </c>
      <c r="D602" s="96" t="s">
        <v>228</v>
      </c>
      <c r="E602" s="116">
        <v>0.2228</v>
      </c>
      <c r="F602" s="98">
        <v>1.6754711246499434E-2</v>
      </c>
      <c r="G602" s="117">
        <v>2.8421902029685218E-3</v>
      </c>
      <c r="H602" s="99">
        <v>5.8949999999999996</v>
      </c>
      <c r="I602" s="118">
        <v>3.7479999999999999E-9</v>
      </c>
      <c r="J602" s="97">
        <v>370711</v>
      </c>
      <c r="K602" s="694" t="s">
        <v>1932</v>
      </c>
      <c r="L602" s="55" t="s">
        <v>235</v>
      </c>
      <c r="M602" s="97">
        <v>-211867</v>
      </c>
      <c r="N602" s="875" t="s">
        <v>33669</v>
      </c>
      <c r="O602" s="51" t="s">
        <v>8</v>
      </c>
      <c r="P602" s="55" t="s">
        <v>8</v>
      </c>
      <c r="Q602" s="55" t="s">
        <v>8</v>
      </c>
      <c r="R602" s="55" t="s">
        <v>8</v>
      </c>
      <c r="S602" s="367" t="s">
        <v>230</v>
      </c>
      <c r="T602" s="1387"/>
      <c r="U602" s="96">
        <v>19</v>
      </c>
      <c r="V602" s="97">
        <v>181985742</v>
      </c>
      <c r="W602" s="97">
        <v>182096234</v>
      </c>
      <c r="X602" s="618" t="s">
        <v>1931</v>
      </c>
      <c r="Y602" s="618" t="s">
        <v>1931</v>
      </c>
      <c r="Z602" s="100">
        <v>3.7499999999999997E-9</v>
      </c>
      <c r="AA602" s="1386"/>
      <c r="AB602" s="55" t="s">
        <v>230</v>
      </c>
      <c r="AC602" s="100">
        <v>3.7529999999999998E-9</v>
      </c>
      <c r="AE602" s="906">
        <v>1.7999999999999999E-2</v>
      </c>
      <c r="AF602" s="906">
        <v>3.0000000000000001E-3</v>
      </c>
      <c r="AG602" s="557">
        <v>6.0718699999999996E-9</v>
      </c>
    </row>
    <row r="603" spans="1:33" ht="26" x14ac:dyDescent="0.15">
      <c r="A603" s="55" t="s">
        <v>1933</v>
      </c>
      <c r="B603" s="96">
        <v>19</v>
      </c>
      <c r="C603" s="97">
        <v>18224729</v>
      </c>
      <c r="D603" s="96" t="s">
        <v>228</v>
      </c>
      <c r="E603" s="116">
        <v>0.40339999999999998</v>
      </c>
      <c r="F603" s="98">
        <v>-1.4144371160504141E-2</v>
      </c>
      <c r="G603" s="117">
        <v>2.4108353776212954E-3</v>
      </c>
      <c r="H603" s="99">
        <v>-5.867</v>
      </c>
      <c r="I603" s="118">
        <v>4.4290000000000003E-9</v>
      </c>
      <c r="J603" s="97">
        <v>370711</v>
      </c>
      <c r="K603" s="694" t="s">
        <v>1934</v>
      </c>
      <c r="L603" s="55" t="s">
        <v>230</v>
      </c>
      <c r="M603" s="97">
        <v>-16144</v>
      </c>
      <c r="N603" s="875" t="s">
        <v>33670</v>
      </c>
      <c r="O603" s="51" t="s">
        <v>8</v>
      </c>
      <c r="P603" s="55" t="s">
        <v>8</v>
      </c>
      <c r="Q603" s="55" t="s">
        <v>8</v>
      </c>
      <c r="R603" s="55" t="s">
        <v>8</v>
      </c>
      <c r="S603" s="367" t="s">
        <v>230</v>
      </c>
      <c r="T603" s="1387"/>
      <c r="U603" s="96">
        <v>97</v>
      </c>
      <c r="V603" s="97">
        <v>18207397</v>
      </c>
      <c r="W603" s="97">
        <v>18279816</v>
      </c>
      <c r="X603" s="618" t="s">
        <v>1933</v>
      </c>
      <c r="Y603" s="618" t="s">
        <v>1933</v>
      </c>
      <c r="Z603" s="100">
        <v>4.4500000000000001E-9</v>
      </c>
      <c r="AA603" s="1386"/>
      <c r="AB603" s="55" t="s">
        <v>230</v>
      </c>
      <c r="AC603" s="100">
        <v>4.4450000000000003E-9</v>
      </c>
      <c r="AE603" s="906">
        <v>-1.4E-2</v>
      </c>
      <c r="AF603" s="906">
        <v>3.0000000000000001E-3</v>
      </c>
      <c r="AG603" s="557">
        <v>1.24399E-7</v>
      </c>
    </row>
    <row r="604" spans="1:33" ht="39" x14ac:dyDescent="0.15">
      <c r="A604" s="55" t="s">
        <v>1935</v>
      </c>
      <c r="B604" s="96">
        <v>3</v>
      </c>
      <c r="C604" s="97">
        <v>86190433</v>
      </c>
      <c r="D604" s="96" t="s">
        <v>265</v>
      </c>
      <c r="E604" s="116">
        <v>0.85750000000000004</v>
      </c>
      <c r="F604" s="98">
        <v>-1.9850375156540718E-2</v>
      </c>
      <c r="G604" s="117">
        <v>3.3833944360901172E-3</v>
      </c>
      <c r="H604" s="99">
        <v>-5.867</v>
      </c>
      <c r="I604" s="118">
        <v>4.4290000000000003E-9</v>
      </c>
      <c r="J604" s="97">
        <v>370711</v>
      </c>
      <c r="K604" s="694" t="s">
        <v>406</v>
      </c>
      <c r="L604" s="55" t="s">
        <v>235</v>
      </c>
      <c r="M604" s="97">
        <v>796690</v>
      </c>
      <c r="N604" s="875" t="s">
        <v>33210</v>
      </c>
      <c r="O604" s="92" t="s">
        <v>1936</v>
      </c>
      <c r="P604" s="55" t="s">
        <v>8</v>
      </c>
      <c r="Q604" s="55" t="s">
        <v>8</v>
      </c>
      <c r="R604" s="55" t="s">
        <v>1937</v>
      </c>
      <c r="S604" s="367" t="s">
        <v>230</v>
      </c>
      <c r="T604" s="1387"/>
      <c r="U604" s="96">
        <v>23</v>
      </c>
      <c r="V604" s="97">
        <v>86169464</v>
      </c>
      <c r="W604" s="97">
        <v>86282294</v>
      </c>
      <c r="X604" s="618" t="s">
        <v>32908</v>
      </c>
      <c r="Y604" s="618" t="s">
        <v>172</v>
      </c>
      <c r="Z604" s="100" t="s">
        <v>172</v>
      </c>
      <c r="AA604" s="1386"/>
      <c r="AB604" s="55" t="s">
        <v>235</v>
      </c>
      <c r="AC604" s="100" t="s">
        <v>172</v>
      </c>
      <c r="AE604" s="906">
        <v>-0.01</v>
      </c>
      <c r="AF604" s="906">
        <v>4.0000000000000001E-3</v>
      </c>
      <c r="AG604" s="557">
        <v>6.4201600000000003E-3</v>
      </c>
    </row>
    <row r="605" spans="1:33" ht="39" x14ac:dyDescent="0.15">
      <c r="A605" s="55" t="s">
        <v>1938</v>
      </c>
      <c r="B605" s="96">
        <v>2</v>
      </c>
      <c r="C605" s="97">
        <v>60785937</v>
      </c>
      <c r="D605" s="96" t="s">
        <v>237</v>
      </c>
      <c r="E605" s="116">
        <v>0.53090000000000004</v>
      </c>
      <c r="F605" s="98">
        <v>1.3871281085139185E-2</v>
      </c>
      <c r="G605" s="117">
        <v>2.3699438040559006E-3</v>
      </c>
      <c r="H605" s="99">
        <v>5.8529999999999998</v>
      </c>
      <c r="I605" s="118">
        <v>4.8369999999999997E-9</v>
      </c>
      <c r="J605" s="97">
        <v>370711</v>
      </c>
      <c r="K605" s="694" t="s">
        <v>276</v>
      </c>
      <c r="L605" s="55" t="s">
        <v>235</v>
      </c>
      <c r="M605" s="97">
        <v>-107635</v>
      </c>
      <c r="N605" s="875" t="s">
        <v>33081</v>
      </c>
      <c r="O605" s="51" t="s">
        <v>8</v>
      </c>
      <c r="P605" s="55" t="s">
        <v>8</v>
      </c>
      <c r="Q605" s="55" t="s">
        <v>8</v>
      </c>
      <c r="R605" s="55" t="s">
        <v>8</v>
      </c>
      <c r="S605" s="367" t="s">
        <v>230</v>
      </c>
      <c r="T605" s="1387"/>
      <c r="U605" s="96">
        <v>11</v>
      </c>
      <c r="V605" s="97">
        <v>60115069</v>
      </c>
      <c r="W605" s="97">
        <v>60792671</v>
      </c>
      <c r="X605" s="618" t="s">
        <v>32990</v>
      </c>
      <c r="Y605" s="618" t="s">
        <v>32991</v>
      </c>
      <c r="Z605" s="100" t="s">
        <v>32992</v>
      </c>
      <c r="AA605" s="1386"/>
      <c r="AB605" s="55" t="s">
        <v>235</v>
      </c>
      <c r="AC605" s="100" t="s">
        <v>172</v>
      </c>
      <c r="AE605" s="906">
        <v>0.01</v>
      </c>
      <c r="AF605" s="906">
        <v>3.0000000000000001E-3</v>
      </c>
      <c r="AG605" s="557">
        <v>1.71836E-4</v>
      </c>
    </row>
    <row r="606" spans="1:33" ht="26" x14ac:dyDescent="0.15">
      <c r="A606" s="55" t="s">
        <v>1939</v>
      </c>
      <c r="B606" s="96">
        <v>5</v>
      </c>
      <c r="C606" s="97">
        <v>167183748</v>
      </c>
      <c r="D606" s="96" t="s">
        <v>265</v>
      </c>
      <c r="E606" s="116">
        <v>0.1081</v>
      </c>
      <c r="F606" s="98">
        <v>2.2293831918188848E-2</v>
      </c>
      <c r="G606" s="117">
        <v>3.8089581271465657E-3</v>
      </c>
      <c r="H606" s="99">
        <v>5.8529999999999998</v>
      </c>
      <c r="I606" s="118">
        <v>4.8369999999999997E-9</v>
      </c>
      <c r="J606" s="97">
        <v>370711</v>
      </c>
      <c r="K606" s="694" t="s">
        <v>10893</v>
      </c>
      <c r="L606" s="55" t="s">
        <v>235</v>
      </c>
      <c r="M606" s="97">
        <v>535317</v>
      </c>
      <c r="N606" s="875" t="s">
        <v>33671</v>
      </c>
      <c r="O606" s="51" t="s">
        <v>8</v>
      </c>
      <c r="P606" s="55" t="s">
        <v>8</v>
      </c>
      <c r="Q606" s="55" t="s">
        <v>8</v>
      </c>
      <c r="R606" s="55" t="s">
        <v>8</v>
      </c>
      <c r="S606" s="367" t="s">
        <v>230</v>
      </c>
      <c r="T606" s="1387"/>
      <c r="U606" s="96">
        <v>41</v>
      </c>
      <c r="V606" s="97">
        <v>166929353</v>
      </c>
      <c r="W606" s="97">
        <v>167241065</v>
      </c>
      <c r="X606" s="618" t="s">
        <v>32993</v>
      </c>
      <c r="Y606" s="618" t="s">
        <v>1956</v>
      </c>
      <c r="Z606" s="100">
        <v>9.8899999999999996E-9</v>
      </c>
      <c r="AA606" s="1386"/>
      <c r="AB606" s="55" t="s">
        <v>235</v>
      </c>
      <c r="AC606" s="100" t="s">
        <v>172</v>
      </c>
      <c r="AE606" s="906">
        <v>0.02</v>
      </c>
      <c r="AF606" s="906">
        <v>4.0000000000000001E-3</v>
      </c>
      <c r="AG606" s="557">
        <v>1.5856600000000001E-6</v>
      </c>
    </row>
    <row r="607" spans="1:33" ht="39" x14ac:dyDescent="0.15">
      <c r="A607" s="55" t="s">
        <v>1940</v>
      </c>
      <c r="B607" s="96">
        <v>8</v>
      </c>
      <c r="C607" s="97">
        <v>93261729</v>
      </c>
      <c r="D607" s="96" t="s">
        <v>228</v>
      </c>
      <c r="E607" s="116">
        <v>0.7339</v>
      </c>
      <c r="F607" s="98">
        <v>-1.5616262714231353E-2</v>
      </c>
      <c r="G607" s="117">
        <v>2.676308948454388E-3</v>
      </c>
      <c r="H607" s="99">
        <v>-5.835</v>
      </c>
      <c r="I607" s="118">
        <v>5.3789999999999997E-9</v>
      </c>
      <c r="J607" s="97">
        <v>370711</v>
      </c>
      <c r="K607" s="694" t="s">
        <v>1306</v>
      </c>
      <c r="L607" s="55" t="s">
        <v>235</v>
      </c>
      <c r="M607" s="97">
        <v>-294534</v>
      </c>
      <c r="N607" s="875" t="s">
        <v>33672</v>
      </c>
      <c r="O607" s="92" t="s">
        <v>1941</v>
      </c>
      <c r="P607" s="55" t="s">
        <v>1942</v>
      </c>
      <c r="Q607" s="55" t="s">
        <v>233</v>
      </c>
      <c r="R607" s="55" t="s">
        <v>8</v>
      </c>
      <c r="S607" s="367" t="s">
        <v>230</v>
      </c>
      <c r="T607" s="1387"/>
      <c r="U607" s="96">
        <v>62</v>
      </c>
      <c r="V607" s="97">
        <v>93184065</v>
      </c>
      <c r="W607" s="97">
        <v>93261729</v>
      </c>
      <c r="X607" s="618" t="s">
        <v>1940</v>
      </c>
      <c r="Y607" s="618" t="s">
        <v>1940</v>
      </c>
      <c r="Z607" s="100">
        <v>5.3899999999999998E-9</v>
      </c>
      <c r="AA607" s="1386"/>
      <c r="AB607" s="55" t="s">
        <v>230</v>
      </c>
      <c r="AC607" s="100">
        <v>5.388E-9</v>
      </c>
      <c r="AE607" s="906">
        <v>-1.4999999999999999E-2</v>
      </c>
      <c r="AF607" s="906">
        <v>3.0000000000000001E-3</v>
      </c>
      <c r="AG607" s="557">
        <v>3.1117699999999998E-7</v>
      </c>
    </row>
    <row r="608" spans="1:33" ht="26" x14ac:dyDescent="0.15">
      <c r="A608" s="55" t="s">
        <v>1943</v>
      </c>
      <c r="B608" s="96">
        <v>2</v>
      </c>
      <c r="C608" s="97">
        <v>164920137</v>
      </c>
      <c r="D608" s="96" t="s">
        <v>265</v>
      </c>
      <c r="E608" s="116">
        <v>0.27060000000000001</v>
      </c>
      <c r="F608" s="98">
        <v>-1.5490973424496528E-2</v>
      </c>
      <c r="G608" s="117">
        <v>2.6621366943626961E-3</v>
      </c>
      <c r="H608" s="99">
        <v>-5.819</v>
      </c>
      <c r="I608" s="118">
        <v>5.9209999999999997E-9</v>
      </c>
      <c r="J608" s="97">
        <v>370711</v>
      </c>
      <c r="K608" s="694" t="s">
        <v>856</v>
      </c>
      <c r="L608" s="55" t="s">
        <v>235</v>
      </c>
      <c r="M608" s="97">
        <v>429186</v>
      </c>
      <c r="N608" s="875" t="s">
        <v>33673</v>
      </c>
      <c r="O608" s="51" t="s">
        <v>8</v>
      </c>
      <c r="P608" s="55" t="s">
        <v>1944</v>
      </c>
      <c r="Q608" s="55" t="s">
        <v>233</v>
      </c>
      <c r="R608" s="55" t="s">
        <v>8</v>
      </c>
      <c r="S608" s="367" t="s">
        <v>230</v>
      </c>
      <c r="T608" s="1387"/>
      <c r="U608" s="96">
        <v>18</v>
      </c>
      <c r="V608" s="97">
        <v>164733530</v>
      </c>
      <c r="W608" s="97">
        <v>164927581</v>
      </c>
      <c r="X608" s="618" t="s">
        <v>1943</v>
      </c>
      <c r="Y608" s="618" t="s">
        <v>1943</v>
      </c>
      <c r="Z608" s="100">
        <v>5.93E-9</v>
      </c>
      <c r="AA608" s="1386"/>
      <c r="AB608" s="55" t="s">
        <v>230</v>
      </c>
      <c r="AC608" s="100">
        <v>5.93E-9</v>
      </c>
      <c r="AE608" s="906">
        <v>-1.4999999999999999E-2</v>
      </c>
      <c r="AF608" s="906">
        <v>3.0000000000000001E-3</v>
      </c>
      <c r="AG608" s="557">
        <v>3.27487E-7</v>
      </c>
    </row>
    <row r="609" spans="1:33" ht="52" x14ac:dyDescent="0.15">
      <c r="A609" s="55" t="s">
        <v>1945</v>
      </c>
      <c r="B609" s="96">
        <v>8</v>
      </c>
      <c r="C609" s="97">
        <v>11421321</v>
      </c>
      <c r="D609" s="96" t="s">
        <v>228</v>
      </c>
      <c r="E609" s="116">
        <v>0.76119999999999999</v>
      </c>
      <c r="F609" s="98">
        <v>-1.6130963011076721E-2</v>
      </c>
      <c r="G609" s="117">
        <v>2.7740263131688253E-3</v>
      </c>
      <c r="H609" s="99">
        <v>-5.8150000000000004</v>
      </c>
      <c r="I609" s="118">
        <v>6.0559999999999998E-9</v>
      </c>
      <c r="J609" s="97">
        <v>370711</v>
      </c>
      <c r="K609" s="694" t="s">
        <v>1946</v>
      </c>
      <c r="L609" s="55" t="s">
        <v>230</v>
      </c>
      <c r="M609" s="97">
        <v>-69800</v>
      </c>
      <c r="N609" s="875" t="s">
        <v>33674</v>
      </c>
      <c r="O609" s="92" t="s">
        <v>1947</v>
      </c>
      <c r="P609" s="55" t="s">
        <v>8</v>
      </c>
      <c r="Q609" s="55" t="s">
        <v>8</v>
      </c>
      <c r="R609" s="55" t="s">
        <v>247</v>
      </c>
      <c r="S609" s="367" t="s">
        <v>230</v>
      </c>
      <c r="T609" s="1387"/>
      <c r="U609" s="96">
        <v>58</v>
      </c>
      <c r="V609" s="97">
        <v>11421321</v>
      </c>
      <c r="W609" s="97">
        <v>11421321</v>
      </c>
      <c r="X609" s="618" t="s">
        <v>1945</v>
      </c>
      <c r="Y609" s="618" t="s">
        <v>172</v>
      </c>
      <c r="Z609" s="100" t="s">
        <v>172</v>
      </c>
      <c r="AA609" s="1386"/>
      <c r="AB609" s="55" t="s">
        <v>235</v>
      </c>
      <c r="AC609" s="100" t="s">
        <v>172</v>
      </c>
      <c r="AE609" s="906">
        <v>-7.0000000000000001E-3</v>
      </c>
      <c r="AF609" s="906">
        <v>3.0000000000000001E-3</v>
      </c>
      <c r="AG609" s="557">
        <v>2.18094E-2</v>
      </c>
    </row>
    <row r="610" spans="1:33" ht="26" x14ac:dyDescent="0.15">
      <c r="A610" s="55" t="s">
        <v>1948</v>
      </c>
      <c r="B610" s="96">
        <v>5</v>
      </c>
      <c r="C610" s="97">
        <v>87487967</v>
      </c>
      <c r="D610" s="96" t="s">
        <v>237</v>
      </c>
      <c r="E610" s="116">
        <v>0.1186</v>
      </c>
      <c r="F610" s="98">
        <v>-2.1260519159967909E-2</v>
      </c>
      <c r="G610" s="117">
        <v>3.6580383964156756E-3</v>
      </c>
      <c r="H610" s="99">
        <v>-5.8120000000000003</v>
      </c>
      <c r="I610" s="118">
        <v>6.1909999999999998E-9</v>
      </c>
      <c r="J610" s="97">
        <v>370711</v>
      </c>
      <c r="K610" s="694" t="s">
        <v>1214</v>
      </c>
      <c r="L610" s="55" t="s">
        <v>230</v>
      </c>
      <c r="M610" s="97">
        <v>-2517</v>
      </c>
      <c r="N610" s="875" t="s">
        <v>33417</v>
      </c>
      <c r="O610" s="51" t="s">
        <v>8</v>
      </c>
      <c r="P610" s="55" t="s">
        <v>8</v>
      </c>
      <c r="Q610" s="55" t="s">
        <v>8</v>
      </c>
      <c r="R610" s="55" t="s">
        <v>8</v>
      </c>
      <c r="S610" s="367" t="s">
        <v>230</v>
      </c>
      <c r="T610" s="1387"/>
      <c r="U610" s="96">
        <v>36</v>
      </c>
      <c r="V610" s="97">
        <v>87456831</v>
      </c>
      <c r="W610" s="97">
        <v>87854395</v>
      </c>
      <c r="X610" s="618" t="s">
        <v>32910</v>
      </c>
      <c r="Y610" s="618" t="s">
        <v>1791</v>
      </c>
      <c r="Z610" s="100">
        <v>6.6699999999999999E-16</v>
      </c>
      <c r="AA610" s="1386"/>
      <c r="AB610" s="55" t="s">
        <v>235</v>
      </c>
      <c r="AC610" s="100" t="s">
        <v>172</v>
      </c>
      <c r="AE610" s="906">
        <v>-1.2E-2</v>
      </c>
      <c r="AF610" s="906">
        <v>4.0000000000000001E-3</v>
      </c>
      <c r="AG610" s="557">
        <v>1.9408299999999999E-3</v>
      </c>
    </row>
    <row r="611" spans="1:33" ht="39" x14ac:dyDescent="0.15">
      <c r="A611" s="55" t="s">
        <v>1949</v>
      </c>
      <c r="B611" s="96">
        <v>16</v>
      </c>
      <c r="C611" s="97">
        <v>13757931</v>
      </c>
      <c r="D611" s="96" t="s">
        <v>237</v>
      </c>
      <c r="E611" s="116">
        <v>0.13400000000000001</v>
      </c>
      <c r="F611" s="98">
        <v>2.0164729002361659E-2</v>
      </c>
      <c r="G611" s="117">
        <v>3.4718886023349963E-3</v>
      </c>
      <c r="H611" s="99">
        <v>5.8079999999999998</v>
      </c>
      <c r="I611" s="118">
        <v>6.3259999999999999E-9</v>
      </c>
      <c r="J611" s="97">
        <v>370711</v>
      </c>
      <c r="K611" s="694" t="s">
        <v>1222</v>
      </c>
      <c r="L611" s="55" t="s">
        <v>235</v>
      </c>
      <c r="M611" s="97">
        <v>256083</v>
      </c>
      <c r="N611" s="875" t="s">
        <v>33675</v>
      </c>
      <c r="O611" s="92" t="s">
        <v>1950</v>
      </c>
      <c r="P611" s="55" t="s">
        <v>8</v>
      </c>
      <c r="Q611" s="55" t="s">
        <v>8</v>
      </c>
      <c r="R611" s="55" t="s">
        <v>1224</v>
      </c>
      <c r="S611" s="367" t="s">
        <v>230</v>
      </c>
      <c r="T611" s="1387"/>
      <c r="U611" s="96">
        <v>81</v>
      </c>
      <c r="V611" s="97">
        <v>13747590</v>
      </c>
      <c r="W611" s="97">
        <v>13773131</v>
      </c>
      <c r="X611" s="618" t="s">
        <v>1949</v>
      </c>
      <c r="Y611" s="618" t="s">
        <v>1949</v>
      </c>
      <c r="Z611" s="100">
        <v>4.8799999999999997E-9</v>
      </c>
      <c r="AA611" s="1386"/>
      <c r="AB611" s="55" t="s">
        <v>230</v>
      </c>
      <c r="AC611" s="100">
        <v>4.8799999999999997E-9</v>
      </c>
      <c r="AE611" s="906">
        <v>2.4E-2</v>
      </c>
      <c r="AF611" s="906">
        <v>4.0000000000000001E-3</v>
      </c>
      <c r="AG611" s="557">
        <v>3.3496E-10</v>
      </c>
    </row>
    <row r="612" spans="1:33" ht="39" x14ac:dyDescent="0.15">
      <c r="A612" s="55" t="s">
        <v>1951</v>
      </c>
      <c r="B612" s="96">
        <v>3</v>
      </c>
      <c r="C612" s="97">
        <v>117635198</v>
      </c>
      <c r="D612" s="96" t="s">
        <v>228</v>
      </c>
      <c r="E612" s="116">
        <v>0.1865</v>
      </c>
      <c r="F612" s="98">
        <v>-1.7544317093403965E-2</v>
      </c>
      <c r="G612" s="117">
        <v>3.0363996354108632E-3</v>
      </c>
      <c r="H612" s="99">
        <v>-5.7779999999999996</v>
      </c>
      <c r="I612" s="118">
        <v>7.54E-9</v>
      </c>
      <c r="J612" s="97">
        <v>370711</v>
      </c>
      <c r="K612" s="694" t="s">
        <v>1284</v>
      </c>
      <c r="L612" s="55" t="s">
        <v>235</v>
      </c>
      <c r="M612" s="97">
        <v>984279</v>
      </c>
      <c r="N612" s="875" t="s">
        <v>33441</v>
      </c>
      <c r="O612" s="92" t="s">
        <v>1952</v>
      </c>
      <c r="P612" s="55" t="s">
        <v>8</v>
      </c>
      <c r="Q612" s="55" t="s">
        <v>8</v>
      </c>
      <c r="R612" s="55" t="s">
        <v>8</v>
      </c>
      <c r="S612" s="367" t="s">
        <v>230</v>
      </c>
      <c r="T612" s="1387"/>
      <c r="U612" s="96">
        <v>26</v>
      </c>
      <c r="V612" s="97">
        <v>117517339</v>
      </c>
      <c r="W612" s="97">
        <v>117822149</v>
      </c>
      <c r="X612" s="618" t="s">
        <v>1951</v>
      </c>
      <c r="Y612" s="618" t="s">
        <v>1951</v>
      </c>
      <c r="Z612" s="100">
        <v>4.8300000000000001E-9</v>
      </c>
      <c r="AA612" s="1386"/>
      <c r="AB612" s="55" t="s">
        <v>230</v>
      </c>
      <c r="AC612" s="100">
        <v>4.827E-9</v>
      </c>
      <c r="AE612" s="906">
        <v>-1.4E-2</v>
      </c>
      <c r="AF612" s="906">
        <v>3.0000000000000001E-3</v>
      </c>
      <c r="AG612" s="557">
        <v>2.5889199999999999E-5</v>
      </c>
    </row>
    <row r="613" spans="1:33" ht="52" x14ac:dyDescent="0.15">
      <c r="A613" s="55" t="s">
        <v>1953</v>
      </c>
      <c r="B613" s="96">
        <v>15</v>
      </c>
      <c r="C613" s="97">
        <v>47684936</v>
      </c>
      <c r="D613" s="96" t="s">
        <v>228</v>
      </c>
      <c r="E613" s="116">
        <v>0.78869999999999996</v>
      </c>
      <c r="F613" s="98">
        <v>-1.6623864957952247E-2</v>
      </c>
      <c r="G613" s="117">
        <v>2.8971531819366064E-3</v>
      </c>
      <c r="H613" s="99">
        <v>-5.7380000000000004</v>
      </c>
      <c r="I613" s="118">
        <v>9.5559999999999997E-9</v>
      </c>
      <c r="J613" s="97">
        <v>370711</v>
      </c>
      <c r="K613" s="694" t="s">
        <v>894</v>
      </c>
      <c r="L613" s="55" t="s">
        <v>230</v>
      </c>
      <c r="M613" s="97">
        <v>-208533</v>
      </c>
      <c r="N613" s="875" t="s">
        <v>33443</v>
      </c>
      <c r="O613" s="92" t="s">
        <v>1954</v>
      </c>
      <c r="P613" s="55" t="s">
        <v>1955</v>
      </c>
      <c r="Q613" s="55" t="s">
        <v>233</v>
      </c>
      <c r="R613" s="55" t="s">
        <v>8</v>
      </c>
      <c r="S613" s="367" t="s">
        <v>230</v>
      </c>
      <c r="T613" s="1387"/>
      <c r="U613" s="96">
        <v>79</v>
      </c>
      <c r="V613" s="97">
        <v>47613403</v>
      </c>
      <c r="W613" s="97">
        <v>47684936</v>
      </c>
      <c r="X613" s="618" t="s">
        <v>1953</v>
      </c>
      <c r="Y613" s="618" t="s">
        <v>1953</v>
      </c>
      <c r="Z613" s="100">
        <v>9.5900000000000002E-9</v>
      </c>
      <c r="AA613" s="1386"/>
      <c r="AB613" s="55" t="s">
        <v>230</v>
      </c>
      <c r="AC613" s="100">
        <v>9.5930000000000003E-9</v>
      </c>
      <c r="AE613" s="906">
        <v>-1.4E-2</v>
      </c>
      <c r="AF613" s="906">
        <v>3.0000000000000001E-3</v>
      </c>
      <c r="AG613" s="557">
        <v>6.4630900000000002E-6</v>
      </c>
    </row>
    <row r="614" spans="1:33" ht="26" x14ac:dyDescent="0.15">
      <c r="A614" s="55" t="s">
        <v>1956</v>
      </c>
      <c r="B614" s="96">
        <v>5</v>
      </c>
      <c r="C614" s="97">
        <v>166952964</v>
      </c>
      <c r="D614" s="96" t="s">
        <v>228</v>
      </c>
      <c r="E614" s="116">
        <v>0.63180000000000003</v>
      </c>
      <c r="F614" s="98">
        <v>-1.4053219605510536E-2</v>
      </c>
      <c r="G614" s="117">
        <v>2.4521409187769215E-3</v>
      </c>
      <c r="H614" s="99">
        <v>-5.7309999999999999</v>
      </c>
      <c r="I614" s="118">
        <v>9.9580000000000006E-9</v>
      </c>
      <c r="J614" s="97">
        <v>370711</v>
      </c>
      <c r="K614" s="694" t="s">
        <v>1297</v>
      </c>
      <c r="L614" s="55" t="s">
        <v>230</v>
      </c>
      <c r="M614" s="97">
        <v>-546881</v>
      </c>
      <c r="N614" s="875" t="s">
        <v>33445</v>
      </c>
      <c r="O614" s="92" t="s">
        <v>1957</v>
      </c>
      <c r="P614" s="55" t="s">
        <v>1958</v>
      </c>
      <c r="Q614" s="55" t="s">
        <v>233</v>
      </c>
      <c r="R614" s="55" t="s">
        <v>8</v>
      </c>
      <c r="S614" s="367" t="s">
        <v>230</v>
      </c>
      <c r="T614" s="1387"/>
      <c r="U614" s="96">
        <v>41</v>
      </c>
      <c r="V614" s="97">
        <v>166929353</v>
      </c>
      <c r="W614" s="97">
        <v>167241065</v>
      </c>
      <c r="X614" s="618" t="s">
        <v>32993</v>
      </c>
      <c r="Y614" s="618" t="s">
        <v>1956</v>
      </c>
      <c r="Z614" s="100">
        <v>9.8899999999999996E-9</v>
      </c>
      <c r="AA614" s="1386"/>
      <c r="AB614" s="55" t="s">
        <v>230</v>
      </c>
      <c r="AC614" s="100">
        <v>9.8929999999999996E-9</v>
      </c>
      <c r="AE614" s="906">
        <v>-1.2999999999999999E-2</v>
      </c>
      <c r="AF614" s="906">
        <v>3.0000000000000001E-3</v>
      </c>
      <c r="AG614" s="557">
        <v>5.3360499999999999E-7</v>
      </c>
    </row>
    <row r="615" spans="1:33" ht="26" x14ac:dyDescent="0.15">
      <c r="A615" s="55" t="s">
        <v>1959</v>
      </c>
      <c r="B615" s="96">
        <v>2</v>
      </c>
      <c r="C615" s="97">
        <v>32848658</v>
      </c>
      <c r="D615" s="96" t="s">
        <v>228</v>
      </c>
      <c r="E615" s="116">
        <v>0.57310000000000005</v>
      </c>
      <c r="F615" s="98">
        <v>1.3693864580856495E-2</v>
      </c>
      <c r="G615" s="117">
        <v>2.3911060905983054E-3</v>
      </c>
      <c r="H615" s="99">
        <v>5.7270000000000003</v>
      </c>
      <c r="I615" s="118">
        <v>1.023E-8</v>
      </c>
      <c r="J615" s="97">
        <v>370711</v>
      </c>
      <c r="K615" s="694" t="s">
        <v>1960</v>
      </c>
      <c r="L615" s="55" t="s">
        <v>235</v>
      </c>
      <c r="M615" s="97">
        <v>4429</v>
      </c>
      <c r="N615" s="875" t="s">
        <v>33676</v>
      </c>
      <c r="O615" s="51" t="s">
        <v>1961</v>
      </c>
      <c r="P615" s="55" t="s">
        <v>8</v>
      </c>
      <c r="Q615" s="55" t="s">
        <v>8</v>
      </c>
      <c r="R615" s="55" t="s">
        <v>8</v>
      </c>
      <c r="S615" s="367" t="s">
        <v>230</v>
      </c>
      <c r="T615" s="1387"/>
      <c r="U615" s="96">
        <v>9</v>
      </c>
      <c r="V615" s="97">
        <v>32497236</v>
      </c>
      <c r="W615" s="97">
        <v>32859905</v>
      </c>
      <c r="X615" s="618" t="s">
        <v>1959</v>
      </c>
      <c r="Y615" s="618" t="s">
        <v>1959</v>
      </c>
      <c r="Z615" s="100">
        <v>1.02E-8</v>
      </c>
      <c r="AA615" s="1386"/>
      <c r="AB615" s="55" t="s">
        <v>230</v>
      </c>
      <c r="AC615" s="100">
        <v>1.0239999999999999E-8</v>
      </c>
      <c r="AE615" s="906">
        <v>1.2999999999999999E-2</v>
      </c>
      <c r="AF615" s="906">
        <v>3.0000000000000001E-3</v>
      </c>
      <c r="AG615" s="557">
        <v>4.5104799999999997E-6</v>
      </c>
    </row>
    <row r="616" spans="1:33" ht="39" x14ac:dyDescent="0.15">
      <c r="A616" s="55" t="s">
        <v>1962</v>
      </c>
      <c r="B616" s="96">
        <v>14</v>
      </c>
      <c r="C616" s="97">
        <v>40910680</v>
      </c>
      <c r="D616" s="96" t="s">
        <v>237</v>
      </c>
      <c r="E616" s="116">
        <v>0.28810000000000002</v>
      </c>
      <c r="F616" s="98">
        <v>1.4956266146718487E-2</v>
      </c>
      <c r="G616" s="117">
        <v>2.6115359082798124E-3</v>
      </c>
      <c r="H616" s="99">
        <v>5.7270000000000003</v>
      </c>
      <c r="I616" s="118">
        <v>1.023E-8</v>
      </c>
      <c r="J616" s="97">
        <v>370711</v>
      </c>
      <c r="K616" s="694" t="s">
        <v>1963</v>
      </c>
      <c r="L616" s="55" t="s">
        <v>235</v>
      </c>
      <c r="M616" s="97">
        <v>-1045103</v>
      </c>
      <c r="N616" s="875" t="s">
        <v>33677</v>
      </c>
      <c r="O616" s="51" t="s">
        <v>8</v>
      </c>
      <c r="P616" s="55" t="s">
        <v>8</v>
      </c>
      <c r="Q616" s="55" t="s">
        <v>8</v>
      </c>
      <c r="R616" s="55" t="s">
        <v>8</v>
      </c>
      <c r="S616" s="367" t="s">
        <v>230</v>
      </c>
      <c r="T616" s="1387"/>
      <c r="U616" s="96">
        <v>74</v>
      </c>
      <c r="V616" s="97">
        <v>40910680</v>
      </c>
      <c r="W616" s="97">
        <v>41052541</v>
      </c>
      <c r="X616" s="618" t="s">
        <v>1962</v>
      </c>
      <c r="Y616" s="618" t="s">
        <v>1962</v>
      </c>
      <c r="Z616" s="100">
        <v>1.02E-8</v>
      </c>
      <c r="AA616" s="1386"/>
      <c r="AB616" s="55" t="s">
        <v>230</v>
      </c>
      <c r="AC616" s="100">
        <v>1.0239999999999999E-8</v>
      </c>
      <c r="AE616" s="906">
        <v>1.2999999999999999E-2</v>
      </c>
      <c r="AF616" s="906">
        <v>3.0000000000000001E-3</v>
      </c>
      <c r="AG616" s="557">
        <v>5.0070099999999995E-7</v>
      </c>
    </row>
    <row r="617" spans="1:33" ht="26" x14ac:dyDescent="0.15">
      <c r="A617" s="55" t="s">
        <v>1964</v>
      </c>
      <c r="B617" s="96">
        <v>9</v>
      </c>
      <c r="C617" s="97">
        <v>29067934</v>
      </c>
      <c r="D617" s="96" t="s">
        <v>265</v>
      </c>
      <c r="E617" s="116">
        <v>0.34820000000000001</v>
      </c>
      <c r="F617" s="98">
        <v>-1.4195468060381881E-2</v>
      </c>
      <c r="G617" s="117">
        <v>2.4825932249705985E-3</v>
      </c>
      <c r="H617" s="99">
        <v>-5.718</v>
      </c>
      <c r="I617" s="118">
        <v>1.076E-8</v>
      </c>
      <c r="J617" s="97">
        <v>370711</v>
      </c>
      <c r="K617" s="694" t="s">
        <v>1965</v>
      </c>
      <c r="L617" s="55" t="s">
        <v>230</v>
      </c>
      <c r="M617" s="97">
        <v>-1119850</v>
      </c>
      <c r="N617" s="875" t="s">
        <v>33678</v>
      </c>
      <c r="O617" s="51" t="s">
        <v>8</v>
      </c>
      <c r="P617" s="55" t="s">
        <v>8</v>
      </c>
      <c r="Q617" s="55" t="s">
        <v>8</v>
      </c>
      <c r="R617" s="55" t="s">
        <v>8</v>
      </c>
      <c r="S617" s="367" t="s">
        <v>230</v>
      </c>
      <c r="T617" s="1387"/>
      <c r="U617" s="96">
        <v>63</v>
      </c>
      <c r="V617" s="97">
        <v>29007426</v>
      </c>
      <c r="W617" s="97">
        <v>29148894</v>
      </c>
      <c r="X617" s="618" t="s">
        <v>1964</v>
      </c>
      <c r="Y617" s="618" t="s">
        <v>1964</v>
      </c>
      <c r="Z617" s="100">
        <v>1.0800000000000001E-8</v>
      </c>
      <c r="AA617" s="1386"/>
      <c r="AB617" s="55" t="s">
        <v>230</v>
      </c>
      <c r="AC617" s="100">
        <v>1.0789999999999999E-8</v>
      </c>
      <c r="AE617" s="906">
        <v>-1.4999999999999999E-2</v>
      </c>
      <c r="AF617" s="906">
        <v>3.0000000000000001E-3</v>
      </c>
      <c r="AG617" s="557">
        <v>1.5317199999999998E-8</v>
      </c>
    </row>
    <row r="618" spans="1:33" ht="39" x14ac:dyDescent="0.15">
      <c r="A618" s="55" t="s">
        <v>1966</v>
      </c>
      <c r="B618" s="96">
        <v>18</v>
      </c>
      <c r="C618" s="97">
        <v>77578986</v>
      </c>
      <c r="D618" s="96" t="s">
        <v>237</v>
      </c>
      <c r="E618" s="116">
        <v>0.21010000000000001</v>
      </c>
      <c r="F618" s="98">
        <v>1.6577313568087719E-2</v>
      </c>
      <c r="G618" s="117">
        <v>2.9032072798752572E-3</v>
      </c>
      <c r="H618" s="99">
        <v>5.71</v>
      </c>
      <c r="I618" s="118">
        <v>1.13E-8</v>
      </c>
      <c r="J618" s="97">
        <v>370711</v>
      </c>
      <c r="K618" s="694" t="s">
        <v>1578</v>
      </c>
      <c r="L618" s="55" t="s">
        <v>235</v>
      </c>
      <c r="M618" s="97">
        <v>44682</v>
      </c>
      <c r="N618" s="875" t="s">
        <v>33538</v>
      </c>
      <c r="O618" s="51" t="s">
        <v>1967</v>
      </c>
      <c r="P618" s="55" t="s">
        <v>8</v>
      </c>
      <c r="Q618" s="55" t="s">
        <v>8</v>
      </c>
      <c r="R618" s="55" t="s">
        <v>8</v>
      </c>
      <c r="S618" s="367" t="s">
        <v>230</v>
      </c>
      <c r="T618" s="1387"/>
      <c r="U618" s="96">
        <v>96</v>
      </c>
      <c r="V618" s="97">
        <v>77551586</v>
      </c>
      <c r="W618" s="97">
        <v>77580712</v>
      </c>
      <c r="X618" s="618" t="s">
        <v>1966</v>
      </c>
      <c r="Y618" s="618" t="s">
        <v>1966</v>
      </c>
      <c r="Z618" s="100">
        <v>1.13E-8</v>
      </c>
      <c r="AA618" s="1386"/>
      <c r="AB618" s="55" t="s">
        <v>230</v>
      </c>
      <c r="AC618" s="100">
        <v>1.131E-8</v>
      </c>
      <c r="AE618" s="906">
        <v>1.7000000000000001E-2</v>
      </c>
      <c r="AF618" s="906">
        <v>3.0000000000000001E-3</v>
      </c>
      <c r="AG618" s="557">
        <v>5.9218600000000001E-8</v>
      </c>
    </row>
    <row r="619" spans="1:33" ht="39" x14ac:dyDescent="0.15">
      <c r="A619" s="55" t="s">
        <v>1968</v>
      </c>
      <c r="B619" s="96">
        <v>7</v>
      </c>
      <c r="C619" s="97">
        <v>1914477</v>
      </c>
      <c r="D619" s="96" t="s">
        <v>237</v>
      </c>
      <c r="E619" s="116">
        <v>0.55489999999999995</v>
      </c>
      <c r="F619" s="98">
        <v>1.3583914276100518E-2</v>
      </c>
      <c r="G619" s="117">
        <v>2.3798027813771053E-3</v>
      </c>
      <c r="H619" s="99">
        <v>5.7080000000000002</v>
      </c>
      <c r="I619" s="118">
        <v>1.143E-8</v>
      </c>
      <c r="J619" s="97">
        <v>370711</v>
      </c>
      <c r="K619" s="694" t="s">
        <v>1194</v>
      </c>
      <c r="L619" s="55" t="s">
        <v>230</v>
      </c>
      <c r="M619" s="97">
        <v>-59049</v>
      </c>
      <c r="N619" s="875" t="s">
        <v>33679</v>
      </c>
      <c r="O619" s="92" t="s">
        <v>1969</v>
      </c>
      <c r="P619" s="55" t="s">
        <v>8</v>
      </c>
      <c r="Q619" s="55" t="s">
        <v>8</v>
      </c>
      <c r="R619" s="55" t="s">
        <v>8</v>
      </c>
      <c r="S619" s="367" t="s">
        <v>230</v>
      </c>
      <c r="T619" s="1387"/>
      <c r="U619" s="96">
        <v>48</v>
      </c>
      <c r="V619" s="97">
        <v>1873084</v>
      </c>
      <c r="W619" s="97">
        <v>2163237</v>
      </c>
      <c r="X619" s="618" t="s">
        <v>1968</v>
      </c>
      <c r="Y619" s="618" t="s">
        <v>1968</v>
      </c>
      <c r="Z619" s="100">
        <v>1.14E-8</v>
      </c>
      <c r="AA619" s="1386"/>
      <c r="AB619" s="55" t="s">
        <v>230</v>
      </c>
      <c r="AC619" s="100">
        <v>1.145E-8</v>
      </c>
      <c r="AE619" s="906">
        <v>1.2999999999999999E-2</v>
      </c>
      <c r="AF619" s="906">
        <v>3.0000000000000001E-3</v>
      </c>
      <c r="AG619" s="557">
        <v>4.0925399999999999E-7</v>
      </c>
    </row>
    <row r="620" spans="1:33" ht="26" x14ac:dyDescent="0.15">
      <c r="A620" s="55" t="s">
        <v>1970</v>
      </c>
      <c r="B620" s="96">
        <v>7</v>
      </c>
      <c r="C620" s="97">
        <v>115300347</v>
      </c>
      <c r="D620" s="96" t="s">
        <v>237</v>
      </c>
      <c r="E620" s="116">
        <v>0.18540000000000001</v>
      </c>
      <c r="F620" s="98">
        <v>1.7365281460823306E-2</v>
      </c>
      <c r="G620" s="117">
        <v>3.0433370944310035E-3</v>
      </c>
      <c r="H620" s="99">
        <v>5.7060000000000004</v>
      </c>
      <c r="I620" s="118">
        <v>1.1560000000000001E-8</v>
      </c>
      <c r="J620" s="97">
        <v>370711</v>
      </c>
      <c r="K620" s="694" t="s">
        <v>1971</v>
      </c>
      <c r="L620" s="55" t="s">
        <v>235</v>
      </c>
      <c r="M620" s="97">
        <v>274855</v>
      </c>
      <c r="N620" s="875" t="s">
        <v>33680</v>
      </c>
      <c r="O620" s="51" t="s">
        <v>8</v>
      </c>
      <c r="P620" s="55" t="s">
        <v>8</v>
      </c>
      <c r="Q620" s="55" t="s">
        <v>8</v>
      </c>
      <c r="R620" s="55" t="s">
        <v>8</v>
      </c>
      <c r="S620" s="367" t="s">
        <v>230</v>
      </c>
      <c r="T620" s="1387"/>
      <c r="U620" s="96">
        <v>50</v>
      </c>
      <c r="V620" s="97">
        <v>114949773</v>
      </c>
      <c r="W620" s="97">
        <v>115321904</v>
      </c>
      <c r="X620" s="618" t="s">
        <v>32913</v>
      </c>
      <c r="Y620" s="618" t="s">
        <v>1846</v>
      </c>
      <c r="Z620" s="100">
        <v>5.5700000000000004E-10</v>
      </c>
      <c r="AA620" s="1386"/>
      <c r="AB620" s="55" t="s">
        <v>235</v>
      </c>
      <c r="AC620" s="100" t="s">
        <v>172</v>
      </c>
      <c r="AE620" s="906">
        <v>1.4E-2</v>
      </c>
      <c r="AF620" s="906">
        <v>3.0000000000000001E-3</v>
      </c>
      <c r="AG620" s="557">
        <v>2.1561199999999999E-5</v>
      </c>
    </row>
    <row r="621" spans="1:33" ht="39" x14ac:dyDescent="0.15">
      <c r="A621" s="55" t="s">
        <v>1972</v>
      </c>
      <c r="B621" s="96">
        <v>2</v>
      </c>
      <c r="C621" s="97">
        <v>86835965</v>
      </c>
      <c r="D621" s="96" t="s">
        <v>228</v>
      </c>
      <c r="E621" s="116">
        <v>0.50729999999999997</v>
      </c>
      <c r="F621" s="98">
        <v>-1.347246746356744E-2</v>
      </c>
      <c r="G621" s="117">
        <v>2.3656659286334395E-3</v>
      </c>
      <c r="H621" s="99">
        <v>-5.6950000000000003</v>
      </c>
      <c r="I621" s="118">
        <v>1.2369999999999999E-8</v>
      </c>
      <c r="J621" s="97">
        <v>370711</v>
      </c>
      <c r="K621" s="694" t="s">
        <v>1973</v>
      </c>
      <c r="L621" s="55" t="s">
        <v>230</v>
      </c>
      <c r="M621" s="97">
        <v>-5449</v>
      </c>
      <c r="N621" s="875" t="s">
        <v>33681</v>
      </c>
      <c r="O621" s="51" t="s">
        <v>8</v>
      </c>
      <c r="P621" s="618" t="s">
        <v>1974</v>
      </c>
      <c r="Q621" s="618" t="s">
        <v>302</v>
      </c>
      <c r="R621" s="55" t="s">
        <v>8</v>
      </c>
      <c r="S621" s="367" t="s">
        <v>230</v>
      </c>
      <c r="T621" s="1387"/>
      <c r="U621" s="96">
        <v>15</v>
      </c>
      <c r="V621" s="97">
        <v>86663548</v>
      </c>
      <c r="W621" s="97">
        <v>86859904</v>
      </c>
      <c r="X621" s="618" t="s">
        <v>1972</v>
      </c>
      <c r="Y621" s="618" t="s">
        <v>1972</v>
      </c>
      <c r="Z621" s="100">
        <v>1.4999999999999999E-8</v>
      </c>
      <c r="AA621" s="1386"/>
      <c r="AB621" s="55" t="s">
        <v>230</v>
      </c>
      <c r="AC621" s="100">
        <v>1.5049999999999999E-8</v>
      </c>
      <c r="AE621" s="906">
        <v>-1.2E-2</v>
      </c>
      <c r="AF621" s="906">
        <v>3.0000000000000001E-3</v>
      </c>
      <c r="AG621" s="557">
        <v>1.4932200000000001E-6</v>
      </c>
    </row>
    <row r="622" spans="1:33" ht="26" x14ac:dyDescent="0.15">
      <c r="A622" s="55" t="s">
        <v>1975</v>
      </c>
      <c r="B622" s="96">
        <v>4</v>
      </c>
      <c r="C622" s="97">
        <v>16831812</v>
      </c>
      <c r="D622" s="96" t="s">
        <v>228</v>
      </c>
      <c r="E622" s="116">
        <v>0.63690000000000002</v>
      </c>
      <c r="F622" s="98">
        <v>-1.3996419930748957E-2</v>
      </c>
      <c r="G622" s="117">
        <v>2.4593955246439919E-3</v>
      </c>
      <c r="H622" s="99">
        <v>-5.6909999999999998</v>
      </c>
      <c r="I622" s="118">
        <v>1.263E-8</v>
      </c>
      <c r="J622" s="97">
        <v>370711</v>
      </c>
      <c r="K622" s="694" t="s">
        <v>1976</v>
      </c>
      <c r="L622" s="55" t="s">
        <v>230</v>
      </c>
      <c r="M622" s="97">
        <v>-328648</v>
      </c>
      <c r="N622" s="875" t="s">
        <v>33682</v>
      </c>
      <c r="O622" s="51" t="s">
        <v>8</v>
      </c>
      <c r="P622" s="55" t="s">
        <v>8</v>
      </c>
      <c r="Q622" s="55" t="s">
        <v>8</v>
      </c>
      <c r="R622" s="55" t="s">
        <v>8</v>
      </c>
      <c r="S622" s="367" t="s">
        <v>230</v>
      </c>
      <c r="T622" s="1387"/>
      <c r="U622" s="96">
        <v>31</v>
      </c>
      <c r="V622" s="97">
        <v>16816630</v>
      </c>
      <c r="W622" s="97">
        <v>16849473</v>
      </c>
      <c r="X622" s="618" t="s">
        <v>1975</v>
      </c>
      <c r="Y622" s="618" t="s">
        <v>1975</v>
      </c>
      <c r="Z622" s="100">
        <v>1.26E-8</v>
      </c>
      <c r="AA622" s="1386"/>
      <c r="AB622" s="55" t="s">
        <v>230</v>
      </c>
      <c r="AC622" s="100">
        <v>1.2650000000000001E-8</v>
      </c>
      <c r="AE622" s="906">
        <v>-1.2E-2</v>
      </c>
      <c r="AF622" s="906">
        <v>3.0000000000000001E-3</v>
      </c>
      <c r="AG622" s="557">
        <v>1.3337500000000001E-5</v>
      </c>
    </row>
    <row r="623" spans="1:33" ht="39" x14ac:dyDescent="0.15">
      <c r="A623" s="55" t="s">
        <v>1977</v>
      </c>
      <c r="B623" s="96">
        <v>14</v>
      </c>
      <c r="C623" s="97">
        <v>104609797</v>
      </c>
      <c r="D623" s="96" t="s">
        <v>237</v>
      </c>
      <c r="E623" s="116">
        <v>0.75780000000000003</v>
      </c>
      <c r="F623" s="98">
        <v>1.5633611631888956E-2</v>
      </c>
      <c r="G623" s="117">
        <v>2.7606589496537094E-3</v>
      </c>
      <c r="H623" s="99">
        <v>5.6630000000000003</v>
      </c>
      <c r="I623" s="118">
        <v>1.4899999999999999E-8</v>
      </c>
      <c r="J623" s="97">
        <v>370711</v>
      </c>
      <c r="K623" s="694" t="s">
        <v>1978</v>
      </c>
      <c r="L623" s="55" t="s">
        <v>230</v>
      </c>
      <c r="M623" s="97">
        <v>-4737</v>
      </c>
      <c r="N623" s="875" t="s">
        <v>33683</v>
      </c>
      <c r="O623" s="51" t="s">
        <v>1979</v>
      </c>
      <c r="P623" s="55" t="s">
        <v>8</v>
      </c>
      <c r="Q623" s="55" t="s">
        <v>8</v>
      </c>
      <c r="R623" s="55" t="s">
        <v>8</v>
      </c>
      <c r="S623" s="367" t="s">
        <v>230</v>
      </c>
      <c r="T623" s="1387"/>
      <c r="U623" s="96">
        <v>78</v>
      </c>
      <c r="V623" s="97">
        <v>104609797</v>
      </c>
      <c r="W623" s="97">
        <v>104620193</v>
      </c>
      <c r="X623" s="618" t="s">
        <v>1977</v>
      </c>
      <c r="Y623" s="618" t="s">
        <v>172</v>
      </c>
      <c r="Z623" s="100" t="s">
        <v>172</v>
      </c>
      <c r="AA623" s="1386"/>
      <c r="AB623" s="55" t="s">
        <v>235</v>
      </c>
      <c r="AC623" s="100" t="s">
        <v>172</v>
      </c>
      <c r="AE623" s="906">
        <v>1.2E-2</v>
      </c>
      <c r="AF623" s="906">
        <v>3.0000000000000001E-3</v>
      </c>
      <c r="AG623" s="557">
        <v>8.2896499999999995E-5</v>
      </c>
    </row>
    <row r="624" spans="1:33" ht="26" x14ac:dyDescent="0.15">
      <c r="A624" s="55" t="s">
        <v>1980</v>
      </c>
      <c r="B624" s="96">
        <v>4</v>
      </c>
      <c r="C624" s="97">
        <v>30839806</v>
      </c>
      <c r="D624" s="96" t="s">
        <v>237</v>
      </c>
      <c r="E624" s="116">
        <v>0.86990000000000001</v>
      </c>
      <c r="F624" s="98">
        <v>-1.9856308041857357E-2</v>
      </c>
      <c r="G624" s="117">
        <v>3.5156352765328184E-3</v>
      </c>
      <c r="H624" s="99">
        <v>-5.6479999999999997</v>
      </c>
      <c r="I624" s="118">
        <v>1.623E-8</v>
      </c>
      <c r="J624" s="97">
        <v>370711</v>
      </c>
      <c r="K624" s="694" t="s">
        <v>427</v>
      </c>
      <c r="L624" s="55" t="s">
        <v>230</v>
      </c>
      <c r="M624" s="97">
        <v>-117855</v>
      </c>
      <c r="N624" s="875" t="s">
        <v>33684</v>
      </c>
      <c r="O624" s="51" t="s">
        <v>8</v>
      </c>
      <c r="P624" s="55" t="s">
        <v>8</v>
      </c>
      <c r="Q624" s="55" t="s">
        <v>8</v>
      </c>
      <c r="R624" s="55" t="s">
        <v>8</v>
      </c>
      <c r="S624" s="367" t="s">
        <v>230</v>
      </c>
      <c r="T624" s="1387"/>
      <c r="U624" s="96">
        <v>32</v>
      </c>
      <c r="V624" s="97">
        <v>30799572</v>
      </c>
      <c r="W624" s="97">
        <v>31161251</v>
      </c>
      <c r="X624" s="618" t="s">
        <v>32988</v>
      </c>
      <c r="Y624" s="618" t="s">
        <v>1828</v>
      </c>
      <c r="Z624" s="100">
        <v>2.6999999999999998E-12</v>
      </c>
      <c r="AA624" s="1386"/>
      <c r="AB624" s="55" t="s">
        <v>235</v>
      </c>
      <c r="AC624" s="100" t="s">
        <v>172</v>
      </c>
      <c r="AE624" s="906">
        <v>-1.4E-2</v>
      </c>
      <c r="AF624" s="906">
        <v>3.0000000000000001E-3</v>
      </c>
      <c r="AG624" s="557">
        <v>5.8911499999999998E-8</v>
      </c>
    </row>
    <row r="625" spans="1:33" ht="26" x14ac:dyDescent="0.15">
      <c r="A625" s="55" t="s">
        <v>1981</v>
      </c>
      <c r="B625" s="96">
        <v>18</v>
      </c>
      <c r="C625" s="97">
        <v>49966318</v>
      </c>
      <c r="D625" s="96" t="s">
        <v>228</v>
      </c>
      <c r="E625" s="116">
        <v>0.62509999999999999</v>
      </c>
      <c r="F625" s="98">
        <v>-1.3798737270104585E-2</v>
      </c>
      <c r="G625" s="117">
        <v>2.4431192050468459E-3</v>
      </c>
      <c r="H625" s="99">
        <v>-5.6479999999999997</v>
      </c>
      <c r="I625" s="118">
        <v>1.623E-8</v>
      </c>
      <c r="J625" s="97">
        <v>370711</v>
      </c>
      <c r="K625" s="694" t="s">
        <v>1368</v>
      </c>
      <c r="L625" s="55" t="s">
        <v>230</v>
      </c>
      <c r="M625" s="97">
        <v>-99776</v>
      </c>
      <c r="N625" s="875" t="s">
        <v>33685</v>
      </c>
      <c r="O625" s="92" t="s">
        <v>1982</v>
      </c>
      <c r="P625" s="55" t="s">
        <v>8</v>
      </c>
      <c r="Q625" s="55" t="s">
        <v>8</v>
      </c>
      <c r="R625" s="55" t="s">
        <v>271</v>
      </c>
      <c r="S625" s="367" t="s">
        <v>230</v>
      </c>
      <c r="T625" s="1387"/>
      <c r="U625" s="96">
        <v>93</v>
      </c>
      <c r="V625" s="97">
        <v>49966318</v>
      </c>
      <c r="W625" s="97">
        <v>50026142</v>
      </c>
      <c r="X625" s="618" t="s">
        <v>1981</v>
      </c>
      <c r="Y625" s="618" t="s">
        <v>32994</v>
      </c>
      <c r="Z625" s="100">
        <v>7.2600000000000002E-9</v>
      </c>
      <c r="AA625" s="1386"/>
      <c r="AB625" s="55" t="s">
        <v>235</v>
      </c>
      <c r="AC625" s="100" t="s">
        <v>172</v>
      </c>
      <c r="AE625" s="906">
        <v>-1.6E-2</v>
      </c>
      <c r="AF625" s="906">
        <v>4.0000000000000001E-3</v>
      </c>
      <c r="AG625" s="557">
        <v>1.5579200000000002E-5</v>
      </c>
    </row>
    <row r="626" spans="1:33" ht="26" x14ac:dyDescent="0.15">
      <c r="A626" s="55" t="s">
        <v>33893</v>
      </c>
      <c r="B626" s="96">
        <v>6</v>
      </c>
      <c r="C626" s="97">
        <v>30652782</v>
      </c>
      <c r="D626" s="96" t="s">
        <v>237</v>
      </c>
      <c r="E626" s="116">
        <v>0.14749999999999999</v>
      </c>
      <c r="F626" s="98">
        <v>-1.8794373083795744E-2</v>
      </c>
      <c r="G626" s="117">
        <v>3.3352924727232912E-3</v>
      </c>
      <c r="H626" s="99">
        <v>-5.6349999999999998</v>
      </c>
      <c r="I626" s="118">
        <v>1.7550000000000002E-8</v>
      </c>
      <c r="J626" s="97">
        <v>370711</v>
      </c>
      <c r="K626" s="694" t="s">
        <v>6208</v>
      </c>
      <c r="L626" s="55" t="s">
        <v>235</v>
      </c>
      <c r="M626" s="97">
        <v>3042</v>
      </c>
      <c r="N626" s="875" t="s">
        <v>33686</v>
      </c>
      <c r="O626" s="51" t="s">
        <v>8</v>
      </c>
      <c r="P626" s="55" t="s">
        <v>8</v>
      </c>
      <c r="Q626" s="55" t="s">
        <v>8</v>
      </c>
      <c r="R626" s="55" t="s">
        <v>286</v>
      </c>
      <c r="S626" s="367" t="s">
        <v>230</v>
      </c>
      <c r="T626" s="1387"/>
      <c r="U626" s="96">
        <v>43</v>
      </c>
      <c r="V626" s="97">
        <v>30652782</v>
      </c>
      <c r="W626" s="97">
        <v>30652782</v>
      </c>
      <c r="X626" s="618" t="s">
        <v>1983</v>
      </c>
      <c r="Y626" s="618" t="s">
        <v>172</v>
      </c>
      <c r="Z626" s="100" t="s">
        <v>172</v>
      </c>
      <c r="AA626" s="1386"/>
      <c r="AB626" s="55" t="s">
        <v>235</v>
      </c>
      <c r="AC626" s="100" t="s">
        <v>172</v>
      </c>
      <c r="AE626" s="906">
        <v>3.0000000000000001E-3</v>
      </c>
      <c r="AF626" s="906">
        <v>3.0000000000000001E-3</v>
      </c>
      <c r="AG626" s="557">
        <v>0.22858899999999999</v>
      </c>
    </row>
    <row r="627" spans="1:33" ht="78" x14ac:dyDescent="0.15">
      <c r="A627" s="55" t="s">
        <v>1985</v>
      </c>
      <c r="B627" s="96">
        <v>18</v>
      </c>
      <c r="C627" s="97">
        <v>53041903</v>
      </c>
      <c r="D627" s="96" t="s">
        <v>237</v>
      </c>
      <c r="E627" s="116">
        <v>0.67300000000000004</v>
      </c>
      <c r="F627" s="98">
        <v>1.4206583205266975E-2</v>
      </c>
      <c r="G627" s="117">
        <v>2.5211327782195168E-3</v>
      </c>
      <c r="H627" s="99">
        <v>5.6349999999999998</v>
      </c>
      <c r="I627" s="118">
        <v>1.7550000000000002E-8</v>
      </c>
      <c r="J627" s="97">
        <v>370711</v>
      </c>
      <c r="K627" s="694" t="s">
        <v>269</v>
      </c>
      <c r="L627" s="55" t="s">
        <v>230</v>
      </c>
      <c r="M627" s="97">
        <v>-152341</v>
      </c>
      <c r="N627" s="875" t="s">
        <v>33403</v>
      </c>
      <c r="O627" s="92" t="s">
        <v>1986</v>
      </c>
      <c r="P627" s="55" t="s">
        <v>8</v>
      </c>
      <c r="Q627" s="55" t="s">
        <v>8</v>
      </c>
      <c r="R627" s="55" t="s">
        <v>271</v>
      </c>
      <c r="S627" s="367" t="s">
        <v>230</v>
      </c>
      <c r="T627" s="1387"/>
      <c r="U627" s="96">
        <v>94</v>
      </c>
      <c r="V627" s="97">
        <v>52964872</v>
      </c>
      <c r="W627" s="97">
        <v>53164762</v>
      </c>
      <c r="X627" s="618" t="s">
        <v>32916</v>
      </c>
      <c r="Y627" s="618" t="s">
        <v>1995</v>
      </c>
      <c r="Z627" s="100">
        <v>8.4600000000000007E-12</v>
      </c>
      <c r="AA627" s="1386"/>
      <c r="AB627" s="55" t="s">
        <v>235</v>
      </c>
      <c r="AC627" s="100" t="s">
        <v>172</v>
      </c>
      <c r="AE627" s="906">
        <v>1.2999999999999999E-2</v>
      </c>
      <c r="AF627" s="906">
        <v>3.0000000000000001E-3</v>
      </c>
      <c r="AG627" s="557">
        <v>1.8362000000000001E-6</v>
      </c>
    </row>
    <row r="628" spans="1:33" ht="26" x14ac:dyDescent="0.15">
      <c r="A628" s="55" t="s">
        <v>1987</v>
      </c>
      <c r="B628" s="96">
        <v>2</v>
      </c>
      <c r="C628" s="97">
        <v>140354487</v>
      </c>
      <c r="D628" s="96" t="s">
        <v>237</v>
      </c>
      <c r="E628" s="116">
        <v>0.30790000000000001</v>
      </c>
      <c r="F628" s="98">
        <v>1.4437160300878547E-2</v>
      </c>
      <c r="G628" s="117">
        <v>2.5620515174584824E-3</v>
      </c>
      <c r="H628" s="99">
        <v>5.6349999999999998</v>
      </c>
      <c r="I628" s="118">
        <v>1.7550000000000002E-8</v>
      </c>
      <c r="J628" s="97">
        <v>370711</v>
      </c>
      <c r="K628" s="694" t="s">
        <v>512</v>
      </c>
      <c r="L628" s="55" t="s">
        <v>235</v>
      </c>
      <c r="M628" s="97">
        <v>634509</v>
      </c>
      <c r="N628" s="875" t="s">
        <v>33164</v>
      </c>
      <c r="O628" s="92" t="s">
        <v>1988</v>
      </c>
      <c r="P628" s="55" t="s">
        <v>8</v>
      </c>
      <c r="Q628" s="55" t="s">
        <v>8</v>
      </c>
      <c r="R628" s="55" t="s">
        <v>8</v>
      </c>
      <c r="S628" s="367" t="s">
        <v>230</v>
      </c>
      <c r="T628" s="1387"/>
      <c r="U628" s="96">
        <v>17</v>
      </c>
      <c r="V628" s="97">
        <v>140189328</v>
      </c>
      <c r="W628" s="97">
        <v>140474772</v>
      </c>
      <c r="X628" s="618" t="s">
        <v>1987</v>
      </c>
      <c r="Y628" s="618" t="s">
        <v>1987</v>
      </c>
      <c r="Z628" s="100">
        <v>1.7500000000000001E-8</v>
      </c>
      <c r="AA628" s="1386"/>
      <c r="AB628" s="55" t="s">
        <v>230</v>
      </c>
      <c r="AC628" s="100">
        <v>1.7529999999999999E-8</v>
      </c>
      <c r="AE628" s="906">
        <v>-3.0000000000000001E-3</v>
      </c>
      <c r="AF628" s="906">
        <v>4.0000000000000001E-3</v>
      </c>
      <c r="AG628" s="557">
        <v>0.41203099999999998</v>
      </c>
    </row>
    <row r="629" spans="1:33" ht="26" x14ac:dyDescent="0.15">
      <c r="A629" s="55" t="s">
        <v>1989</v>
      </c>
      <c r="B629" s="96">
        <v>7</v>
      </c>
      <c r="C629" s="97">
        <v>158121243</v>
      </c>
      <c r="D629" s="96" t="s">
        <v>237</v>
      </c>
      <c r="E629" s="116">
        <v>0.59489999999999998</v>
      </c>
      <c r="F629" s="98">
        <v>1.3544558788362386E-2</v>
      </c>
      <c r="G629" s="117">
        <v>2.4092064724941988E-3</v>
      </c>
      <c r="H629" s="99">
        <v>5.6219999999999999</v>
      </c>
      <c r="I629" s="118">
        <v>1.8880000000000001E-8</v>
      </c>
      <c r="J629" s="97">
        <v>370711</v>
      </c>
      <c r="K629" s="694" t="s">
        <v>16057</v>
      </c>
      <c r="L629" s="55" t="s">
        <v>235</v>
      </c>
      <c r="M629" s="97">
        <v>302759</v>
      </c>
      <c r="N629" s="875" t="s">
        <v>33687</v>
      </c>
      <c r="O629" s="51" t="s">
        <v>1991</v>
      </c>
      <c r="P629" s="55" t="s">
        <v>8</v>
      </c>
      <c r="Q629" s="55" t="s">
        <v>8</v>
      </c>
      <c r="R629" s="55" t="s">
        <v>8</v>
      </c>
      <c r="S629" s="367" t="s">
        <v>230</v>
      </c>
      <c r="T629" s="1387"/>
      <c r="U629" s="96">
        <v>55</v>
      </c>
      <c r="V629" s="97">
        <v>158110767</v>
      </c>
      <c r="W629" s="97">
        <v>158122307</v>
      </c>
      <c r="X629" s="618" t="s">
        <v>1989</v>
      </c>
      <c r="Y629" s="618" t="s">
        <v>1989</v>
      </c>
      <c r="Z629" s="100">
        <v>1.89E-8</v>
      </c>
      <c r="AA629" s="1386"/>
      <c r="AB629" s="55" t="s">
        <v>230</v>
      </c>
      <c r="AC629" s="100">
        <v>1.89E-8</v>
      </c>
      <c r="AE629" s="906">
        <v>-4.1000000000000002E-2</v>
      </c>
      <c r="AF629" s="906">
        <v>8.0000000000000002E-3</v>
      </c>
      <c r="AG629" s="557">
        <v>1.6498000000000001E-7</v>
      </c>
    </row>
    <row r="630" spans="1:33" ht="26" x14ac:dyDescent="0.15">
      <c r="A630" s="55" t="s">
        <v>1992</v>
      </c>
      <c r="B630" s="96">
        <v>12</v>
      </c>
      <c r="C630" s="97">
        <v>102602954</v>
      </c>
      <c r="D630" s="96" t="s">
        <v>228</v>
      </c>
      <c r="E630" s="116">
        <v>0.2175</v>
      </c>
      <c r="F630" s="98">
        <v>1.6117443810774637E-2</v>
      </c>
      <c r="G630" s="117">
        <v>2.866852332048139E-3</v>
      </c>
      <c r="H630" s="99">
        <v>5.6219999999999999</v>
      </c>
      <c r="I630" s="118">
        <v>1.8880000000000001E-8</v>
      </c>
      <c r="J630" s="97">
        <v>370711</v>
      </c>
      <c r="K630" s="694" t="s">
        <v>1993</v>
      </c>
      <c r="L630" s="55" t="s">
        <v>235</v>
      </c>
      <c r="M630" s="97">
        <v>-12717</v>
      </c>
      <c r="N630" s="875" t="s">
        <v>33688</v>
      </c>
      <c r="O630" s="51" t="s">
        <v>1994</v>
      </c>
      <c r="P630" s="55" t="s">
        <v>8</v>
      </c>
      <c r="Q630" s="55" t="s">
        <v>8</v>
      </c>
      <c r="R630" s="55" t="s">
        <v>8</v>
      </c>
      <c r="S630" s="367" t="s">
        <v>230</v>
      </c>
      <c r="T630" s="1387"/>
      <c r="U630" s="96">
        <v>70</v>
      </c>
      <c r="V630" s="97">
        <v>102394872</v>
      </c>
      <c r="W630" s="97">
        <v>102865052</v>
      </c>
      <c r="X630" s="618" t="s">
        <v>1992</v>
      </c>
      <c r="Y630" s="618" t="s">
        <v>1992</v>
      </c>
      <c r="Z630" s="100">
        <v>1.89E-8</v>
      </c>
      <c r="AA630" s="1386"/>
      <c r="AB630" s="55" t="s">
        <v>230</v>
      </c>
      <c r="AC630" s="100">
        <v>1.89E-8</v>
      </c>
      <c r="AE630" s="906">
        <v>1.4E-2</v>
      </c>
      <c r="AF630" s="906">
        <v>3.0000000000000001E-3</v>
      </c>
      <c r="AG630" s="557">
        <v>4.0611499999999999E-8</v>
      </c>
    </row>
    <row r="631" spans="1:33" ht="26" x14ac:dyDescent="0.15">
      <c r="A631" s="55" t="s">
        <v>1995</v>
      </c>
      <c r="B631" s="96">
        <v>18</v>
      </c>
      <c r="C631" s="97">
        <v>53048529</v>
      </c>
      <c r="D631" s="96" t="s">
        <v>237</v>
      </c>
      <c r="E631" s="116">
        <v>0.97289999999999999</v>
      </c>
      <c r="F631" s="98">
        <v>-4.0949558283367257E-2</v>
      </c>
      <c r="G631" s="117">
        <v>7.2838061692222086E-3</v>
      </c>
      <c r="H631" s="99">
        <v>-5.6219999999999999</v>
      </c>
      <c r="I631" s="118">
        <v>1.8880000000000001E-8</v>
      </c>
      <c r="J631" s="97">
        <v>370711</v>
      </c>
      <c r="K631" s="694" t="s">
        <v>269</v>
      </c>
      <c r="L631" s="55" t="s">
        <v>230</v>
      </c>
      <c r="M631" s="97">
        <v>-158967</v>
      </c>
      <c r="N631" s="875" t="s">
        <v>33403</v>
      </c>
      <c r="O631" s="51" t="s">
        <v>8</v>
      </c>
      <c r="P631" s="618" t="s">
        <v>1996</v>
      </c>
      <c r="Q631" s="618" t="s">
        <v>302</v>
      </c>
      <c r="R631" s="55" t="s">
        <v>271</v>
      </c>
      <c r="S631" s="367" t="s">
        <v>230</v>
      </c>
      <c r="T631" s="1387"/>
      <c r="U631" s="96">
        <v>94</v>
      </c>
      <c r="V631" s="97">
        <v>52964872</v>
      </c>
      <c r="W631" s="97">
        <v>53164762</v>
      </c>
      <c r="X631" s="618" t="s">
        <v>32916</v>
      </c>
      <c r="Y631" s="618" t="s">
        <v>1995</v>
      </c>
      <c r="Z631" s="100">
        <v>8.4600000000000007E-12</v>
      </c>
      <c r="AA631" s="1386"/>
      <c r="AB631" s="55" t="s">
        <v>230</v>
      </c>
      <c r="AC631" s="100">
        <v>8.4549999999999998E-12</v>
      </c>
      <c r="AE631" s="906">
        <v>1.7999999999999999E-2</v>
      </c>
      <c r="AF631" s="906">
        <v>3.0000000000000001E-3</v>
      </c>
      <c r="AG631" s="557">
        <v>2.8375100000000001E-9</v>
      </c>
    </row>
    <row r="632" spans="1:33" ht="26" x14ac:dyDescent="0.15">
      <c r="A632" s="55" t="s">
        <v>1997</v>
      </c>
      <c r="B632" s="96">
        <v>14</v>
      </c>
      <c r="C632" s="97">
        <v>104322394</v>
      </c>
      <c r="D632" s="96" t="s">
        <v>237</v>
      </c>
      <c r="E632" s="116">
        <v>0.34050000000000002</v>
      </c>
      <c r="F632" s="98">
        <v>1.3974028888789593E-2</v>
      </c>
      <c r="G632" s="117">
        <v>2.4958079815662784E-3</v>
      </c>
      <c r="H632" s="99">
        <v>5.5990000000000002</v>
      </c>
      <c r="I632" s="118">
        <v>2.1530000000000002E-8</v>
      </c>
      <c r="J632" s="97">
        <v>370711</v>
      </c>
      <c r="K632" s="694" t="s">
        <v>1998</v>
      </c>
      <c r="L632" s="55" t="s">
        <v>235</v>
      </c>
      <c r="M632" s="97">
        <v>56231</v>
      </c>
      <c r="N632" s="875" t="s">
        <v>33689</v>
      </c>
      <c r="O632" s="51" t="s">
        <v>1999</v>
      </c>
      <c r="P632" s="55" t="s">
        <v>8</v>
      </c>
      <c r="Q632" s="55" t="s">
        <v>8</v>
      </c>
      <c r="R632" s="55" t="s">
        <v>8</v>
      </c>
      <c r="S632" s="367" t="s">
        <v>230</v>
      </c>
      <c r="T632" s="1387"/>
      <c r="U632" s="96">
        <v>77</v>
      </c>
      <c r="V632" s="97">
        <v>104095320</v>
      </c>
      <c r="W632" s="97">
        <v>104338258</v>
      </c>
      <c r="X632" s="618" t="s">
        <v>1997</v>
      </c>
      <c r="Y632" s="618" t="s">
        <v>172</v>
      </c>
      <c r="Z632" s="100" t="s">
        <v>172</v>
      </c>
      <c r="AA632" s="1386"/>
      <c r="AB632" s="55" t="s">
        <v>235</v>
      </c>
      <c r="AC632" s="100" t="s">
        <v>172</v>
      </c>
      <c r="AE632" s="906">
        <v>7.0000000000000001E-3</v>
      </c>
      <c r="AF632" s="906">
        <v>3.0000000000000001E-3</v>
      </c>
      <c r="AG632" s="557">
        <v>8.1841099999999996E-3</v>
      </c>
    </row>
    <row r="633" spans="1:33" ht="26" x14ac:dyDescent="0.15">
      <c r="A633" s="55" t="s">
        <v>2000</v>
      </c>
      <c r="B633" s="96">
        <v>11</v>
      </c>
      <c r="C633" s="97">
        <v>28656064</v>
      </c>
      <c r="D633" s="96" t="s">
        <v>237</v>
      </c>
      <c r="E633" s="116">
        <v>0.6552</v>
      </c>
      <c r="F633" s="98">
        <v>1.3907230859312281E-2</v>
      </c>
      <c r="G633" s="117">
        <v>2.4883218570964896E-3</v>
      </c>
      <c r="H633" s="99">
        <v>5.5890000000000004</v>
      </c>
      <c r="I633" s="118">
        <v>2.2849999999999999E-8</v>
      </c>
      <c r="J633" s="97">
        <v>370711</v>
      </c>
      <c r="K633" s="694" t="s">
        <v>726</v>
      </c>
      <c r="L633" s="55" t="s">
        <v>235</v>
      </c>
      <c r="M633" s="97">
        <v>-526266</v>
      </c>
      <c r="N633" s="875" t="s">
        <v>33690</v>
      </c>
      <c r="O633" s="92" t="s">
        <v>2001</v>
      </c>
      <c r="P633" s="55" t="s">
        <v>8</v>
      </c>
      <c r="Q633" s="55" t="s">
        <v>8</v>
      </c>
      <c r="R633" s="55" t="s">
        <v>8</v>
      </c>
      <c r="S633" s="367" t="s">
        <v>230</v>
      </c>
      <c r="T633" s="1387"/>
      <c r="U633" s="96">
        <v>67</v>
      </c>
      <c r="V633" s="97">
        <v>28588426</v>
      </c>
      <c r="W633" s="97">
        <v>28698255</v>
      </c>
      <c r="X633" s="618" t="s">
        <v>32914</v>
      </c>
      <c r="Y633" s="618" t="s">
        <v>2000</v>
      </c>
      <c r="Z633" s="100">
        <v>2.29E-8</v>
      </c>
      <c r="AA633" s="1386"/>
      <c r="AB633" s="55" t="s">
        <v>230</v>
      </c>
      <c r="AC633" s="100">
        <v>2.2860000000000001E-8</v>
      </c>
      <c r="AE633" s="906">
        <v>-1.2999999999999999E-2</v>
      </c>
      <c r="AF633" s="906">
        <v>3.0000000000000001E-3</v>
      </c>
      <c r="AG633" s="557">
        <v>8.9632599999999998E-7</v>
      </c>
    </row>
    <row r="634" spans="1:33" ht="26" x14ac:dyDescent="0.15">
      <c r="A634" s="55" t="s">
        <v>2002</v>
      </c>
      <c r="B634" s="96">
        <v>3</v>
      </c>
      <c r="C634" s="97">
        <v>161062724</v>
      </c>
      <c r="D634" s="96" t="s">
        <v>237</v>
      </c>
      <c r="E634" s="116">
        <v>0.54559999999999997</v>
      </c>
      <c r="F634" s="98">
        <v>-1.3275622507894247E-2</v>
      </c>
      <c r="G634" s="117">
        <v>2.3753126691526652E-3</v>
      </c>
      <c r="H634" s="99">
        <v>-5.5890000000000004</v>
      </c>
      <c r="I634" s="118">
        <v>2.2849999999999999E-8</v>
      </c>
      <c r="J634" s="97">
        <v>370711</v>
      </c>
      <c r="K634" s="694" t="s">
        <v>2003</v>
      </c>
      <c r="L634" s="55" t="s">
        <v>230</v>
      </c>
      <c r="M634" s="97">
        <v>-144</v>
      </c>
      <c r="N634" s="875" t="s">
        <v>33691</v>
      </c>
      <c r="O634" s="92" t="s">
        <v>2004</v>
      </c>
      <c r="P634" s="55" t="s">
        <v>2005</v>
      </c>
      <c r="Q634" s="55" t="s">
        <v>233</v>
      </c>
      <c r="R634" s="55" t="s">
        <v>8</v>
      </c>
      <c r="S634" s="367" t="s">
        <v>230</v>
      </c>
      <c r="T634" s="1387"/>
      <c r="U634" s="96">
        <v>29</v>
      </c>
      <c r="V634" s="97">
        <v>160815050</v>
      </c>
      <c r="W634" s="97">
        <v>161125305</v>
      </c>
      <c r="X634" s="618" t="s">
        <v>2002</v>
      </c>
      <c r="Y634" s="618" t="s">
        <v>2002</v>
      </c>
      <c r="Z634" s="100">
        <v>2.29E-8</v>
      </c>
      <c r="AA634" s="1386"/>
      <c r="AB634" s="55" t="s">
        <v>230</v>
      </c>
      <c r="AC634" s="100">
        <v>2.2869999999999999E-8</v>
      </c>
      <c r="AE634" s="906">
        <v>7.0000000000000001E-3</v>
      </c>
      <c r="AF634" s="906">
        <v>3.0000000000000001E-3</v>
      </c>
      <c r="AG634" s="557">
        <v>8.3825299999999991E-3</v>
      </c>
    </row>
    <row r="635" spans="1:33" ht="39" x14ac:dyDescent="0.15">
      <c r="A635" s="55" t="s">
        <v>2006</v>
      </c>
      <c r="B635" s="96">
        <v>6</v>
      </c>
      <c r="C635" s="97">
        <v>26091336</v>
      </c>
      <c r="D635" s="96" t="s">
        <v>228</v>
      </c>
      <c r="E635" s="116">
        <v>0.65600000000000003</v>
      </c>
      <c r="F635" s="98">
        <v>1.3890003262726892E-2</v>
      </c>
      <c r="G635" s="117">
        <v>2.4896940782804969E-3</v>
      </c>
      <c r="H635" s="99">
        <v>5.5789999999999997</v>
      </c>
      <c r="I635" s="118">
        <v>2.4170000000000001E-8</v>
      </c>
      <c r="J635" s="97">
        <v>370711</v>
      </c>
      <c r="K635" s="694" t="s">
        <v>2007</v>
      </c>
      <c r="L635" s="55" t="s">
        <v>230</v>
      </c>
      <c r="M635" s="97">
        <v>-3914</v>
      </c>
      <c r="N635" s="875" t="s">
        <v>33692</v>
      </c>
      <c r="O635" s="92" t="s">
        <v>2008</v>
      </c>
      <c r="P635" s="55" t="s">
        <v>8</v>
      </c>
      <c r="Q635" s="55" t="s">
        <v>8</v>
      </c>
      <c r="R635" s="55" t="s">
        <v>286</v>
      </c>
      <c r="S635" s="367" t="s">
        <v>230</v>
      </c>
      <c r="T635" s="1387"/>
      <c r="U635" s="96">
        <v>42</v>
      </c>
      <c r="V635" s="97">
        <v>26091336</v>
      </c>
      <c r="W635" s="97">
        <v>30318327</v>
      </c>
      <c r="X635" s="618" t="s">
        <v>32987</v>
      </c>
      <c r="Y635" s="618" t="s">
        <v>1808</v>
      </c>
      <c r="Z635" s="100">
        <v>2.49E-13</v>
      </c>
      <c r="AA635" s="1386"/>
      <c r="AB635" s="55" t="s">
        <v>235</v>
      </c>
      <c r="AC635" s="100" t="s">
        <v>172</v>
      </c>
      <c r="AE635" s="906">
        <v>6.0000000000000001E-3</v>
      </c>
      <c r="AF635" s="906">
        <v>3.0000000000000001E-3</v>
      </c>
      <c r="AG635" s="557">
        <v>3.0237799999999999E-2</v>
      </c>
    </row>
    <row r="636" spans="1:33" ht="26" x14ac:dyDescent="0.15">
      <c r="A636" s="55" t="s">
        <v>2009</v>
      </c>
      <c r="B636" s="96">
        <v>5</v>
      </c>
      <c r="C636" s="97">
        <v>46165126</v>
      </c>
      <c r="D636" s="96" t="s">
        <v>228</v>
      </c>
      <c r="E636" s="116">
        <v>0.93310000000000004</v>
      </c>
      <c r="F636" s="98">
        <v>-2.6366663030854838E-2</v>
      </c>
      <c r="G636" s="117">
        <v>4.73369174701164E-3</v>
      </c>
      <c r="H636" s="99">
        <v>-5.57</v>
      </c>
      <c r="I636" s="118">
        <v>2.5489999999999999E-8</v>
      </c>
      <c r="J636" s="97">
        <v>370711</v>
      </c>
      <c r="K636" s="694" t="s">
        <v>807</v>
      </c>
      <c r="L636" s="55" t="s">
        <v>235</v>
      </c>
      <c r="M636" s="97">
        <v>-910074</v>
      </c>
      <c r="N636" s="875" t="s">
        <v>33265</v>
      </c>
      <c r="O636" s="51" t="s">
        <v>2010</v>
      </c>
      <c r="P636" s="618" t="s">
        <v>2011</v>
      </c>
      <c r="Q636" s="618" t="s">
        <v>302</v>
      </c>
      <c r="R636" s="55" t="s">
        <v>8</v>
      </c>
      <c r="S636" s="367" t="s">
        <v>230</v>
      </c>
      <c r="T636" s="1387"/>
      <c r="U636" s="96">
        <v>35</v>
      </c>
      <c r="V636" s="97">
        <v>46006884</v>
      </c>
      <c r="W636" s="97">
        <v>49775649</v>
      </c>
      <c r="X636" s="618" t="s">
        <v>2009</v>
      </c>
      <c r="Y636" s="618" t="s">
        <v>32995</v>
      </c>
      <c r="Z636" s="100">
        <v>2.55E-8</v>
      </c>
      <c r="AA636" s="1386"/>
      <c r="AB636" s="55" t="s">
        <v>235</v>
      </c>
      <c r="AC636" s="100" t="s">
        <v>172</v>
      </c>
      <c r="AE636" s="906">
        <v>-2.9000000000000001E-2</v>
      </c>
      <c r="AF636" s="906">
        <v>5.0000000000000001E-3</v>
      </c>
      <c r="AG636" s="557">
        <v>2.0822599999999999E-8</v>
      </c>
    </row>
    <row r="637" spans="1:33" ht="39" x14ac:dyDescent="0.15">
      <c r="A637" s="55" t="s">
        <v>2012</v>
      </c>
      <c r="B637" s="96">
        <v>3</v>
      </c>
      <c r="C637" s="97">
        <v>83923255</v>
      </c>
      <c r="D637" s="96" t="s">
        <v>237</v>
      </c>
      <c r="E637" s="116">
        <v>0.83799999999999997</v>
      </c>
      <c r="F637" s="98">
        <v>1.7850504949399746E-2</v>
      </c>
      <c r="G637" s="117">
        <v>3.2099451446501973E-3</v>
      </c>
      <c r="H637" s="99">
        <v>5.5609999999999999</v>
      </c>
      <c r="I637" s="118">
        <v>2.6799999999999998E-8</v>
      </c>
      <c r="J637" s="97">
        <v>370711</v>
      </c>
      <c r="K637" s="694" t="s">
        <v>229</v>
      </c>
      <c r="L637" s="55" t="s">
        <v>235</v>
      </c>
      <c r="M637" s="97">
        <v>1084878</v>
      </c>
      <c r="N637" s="875" t="s">
        <v>33261</v>
      </c>
      <c r="O637" s="92" t="s">
        <v>2013</v>
      </c>
      <c r="P637" s="55" t="s">
        <v>8</v>
      </c>
      <c r="Q637" s="55" t="s">
        <v>8</v>
      </c>
      <c r="R637" s="55" t="s">
        <v>234</v>
      </c>
      <c r="S637" s="367" t="s">
        <v>230</v>
      </c>
      <c r="T637" s="1387"/>
      <c r="U637" s="96">
        <v>21</v>
      </c>
      <c r="V637" s="97">
        <v>83870751</v>
      </c>
      <c r="W637" s="97">
        <v>84043134</v>
      </c>
      <c r="X637" s="618" t="s">
        <v>2012</v>
      </c>
      <c r="Y637" s="618" t="s">
        <v>2012</v>
      </c>
      <c r="Z637" s="100">
        <v>3.8600000000000002E-8</v>
      </c>
      <c r="AA637" s="1386"/>
      <c r="AB637" s="55" t="s">
        <v>230</v>
      </c>
      <c r="AC637" s="100">
        <v>3.8560000000000003E-8</v>
      </c>
      <c r="AE637" s="906">
        <v>1.9E-2</v>
      </c>
      <c r="AF637" s="906">
        <v>3.0000000000000001E-3</v>
      </c>
      <c r="AG637" s="557">
        <v>8.5994499999999996E-8</v>
      </c>
    </row>
    <row r="638" spans="1:33" ht="26" x14ac:dyDescent="0.15">
      <c r="A638" s="55" t="s">
        <v>2014</v>
      </c>
      <c r="B638" s="96">
        <v>7</v>
      </c>
      <c r="C638" s="97">
        <v>121967349</v>
      </c>
      <c r="D638" s="96" t="s">
        <v>265</v>
      </c>
      <c r="E638" s="116">
        <v>0.63529999999999998</v>
      </c>
      <c r="F638" s="98">
        <v>-1.3624524947703777E-2</v>
      </c>
      <c r="G638" s="117">
        <v>2.4570829481882378E-3</v>
      </c>
      <c r="H638" s="99">
        <v>-5.5449999999999999</v>
      </c>
      <c r="I638" s="118">
        <v>2.9429999999999999E-8</v>
      </c>
      <c r="J638" s="97">
        <v>370711</v>
      </c>
      <c r="K638" s="694" t="s">
        <v>1724</v>
      </c>
      <c r="L638" s="55" t="s">
        <v>230</v>
      </c>
      <c r="M638" s="97">
        <v>-8871</v>
      </c>
      <c r="N638" s="875" t="s">
        <v>33595</v>
      </c>
      <c r="O638" s="51" t="s">
        <v>2015</v>
      </c>
      <c r="P638" s="55" t="s">
        <v>8</v>
      </c>
      <c r="Q638" s="55" t="s">
        <v>8</v>
      </c>
      <c r="R638" s="55" t="s">
        <v>8</v>
      </c>
      <c r="S638" s="367" t="s">
        <v>230</v>
      </c>
      <c r="T638" s="1387"/>
      <c r="U638" s="96">
        <v>51</v>
      </c>
      <c r="V638" s="97">
        <v>121954709</v>
      </c>
      <c r="W638" s="97">
        <v>121967349</v>
      </c>
      <c r="X638" s="618" t="s">
        <v>2014</v>
      </c>
      <c r="Y638" s="618" t="s">
        <v>2014</v>
      </c>
      <c r="Z638" s="100">
        <v>3.0500000000000002E-8</v>
      </c>
      <c r="AA638" s="1386"/>
      <c r="AB638" s="55" t="s">
        <v>230</v>
      </c>
      <c r="AC638" s="100">
        <v>3.0549999999999999E-8</v>
      </c>
      <c r="AE638" s="906">
        <v>-1.2999999999999999E-2</v>
      </c>
      <c r="AF638" s="906">
        <v>3.0000000000000001E-3</v>
      </c>
      <c r="AG638" s="557">
        <v>4.8857399999999999E-7</v>
      </c>
    </row>
    <row r="639" spans="1:33" ht="26" x14ac:dyDescent="0.15">
      <c r="A639" s="55" t="s">
        <v>2016</v>
      </c>
      <c r="B639" s="96">
        <v>16</v>
      </c>
      <c r="C639" s="97">
        <v>17562883</v>
      </c>
      <c r="D639" s="96" t="s">
        <v>265</v>
      </c>
      <c r="E639" s="116">
        <v>0.78959999999999997</v>
      </c>
      <c r="F639" s="98">
        <v>1.6089859072583038E-2</v>
      </c>
      <c r="G639" s="117">
        <v>2.9016878399608726E-3</v>
      </c>
      <c r="H639" s="99">
        <v>5.5449999999999999</v>
      </c>
      <c r="I639" s="118">
        <v>2.9429999999999999E-8</v>
      </c>
      <c r="J639" s="97">
        <v>370711</v>
      </c>
      <c r="K639" s="694" t="s">
        <v>2017</v>
      </c>
      <c r="L639" s="55" t="s">
        <v>230</v>
      </c>
      <c r="M639" s="97">
        <v>-366702</v>
      </c>
      <c r="N639" s="875" t="s">
        <v>33693</v>
      </c>
      <c r="O639" s="51" t="s">
        <v>8</v>
      </c>
      <c r="P639" s="55" t="s">
        <v>8</v>
      </c>
      <c r="Q639" s="55" t="s">
        <v>8</v>
      </c>
      <c r="R639" s="55" t="s">
        <v>1372</v>
      </c>
      <c r="S639" s="367" t="s">
        <v>230</v>
      </c>
      <c r="T639" s="1387"/>
      <c r="U639" s="96">
        <v>82</v>
      </c>
      <c r="V639" s="97">
        <v>17561673</v>
      </c>
      <c r="W639" s="97">
        <v>17620512</v>
      </c>
      <c r="X639" s="618" t="s">
        <v>2016</v>
      </c>
      <c r="Y639" s="618" t="s">
        <v>32996</v>
      </c>
      <c r="Z639" s="100">
        <v>2.2700000000000001E-8</v>
      </c>
      <c r="AA639" s="1386"/>
      <c r="AB639" s="55" t="s">
        <v>235</v>
      </c>
      <c r="AC639" s="100" t="s">
        <v>172</v>
      </c>
      <c r="AE639" s="906">
        <v>1.4E-2</v>
      </c>
      <c r="AF639" s="906">
        <v>3.0000000000000001E-3</v>
      </c>
      <c r="AG639" s="557">
        <v>6.2696699999999999E-6</v>
      </c>
    </row>
    <row r="640" spans="1:33" ht="26" x14ac:dyDescent="0.15">
      <c r="A640" s="55" t="s">
        <v>2018</v>
      </c>
      <c r="B640" s="96">
        <v>18</v>
      </c>
      <c r="C640" s="97">
        <v>41693864</v>
      </c>
      <c r="D640" s="96" t="s">
        <v>237</v>
      </c>
      <c r="E640" s="116">
        <v>3.6400000000000002E-2</v>
      </c>
      <c r="F640" s="98">
        <v>-3.4966532198206411E-2</v>
      </c>
      <c r="G640" s="117">
        <v>6.3150681232086708E-3</v>
      </c>
      <c r="H640" s="99">
        <v>-5.5369999999999999</v>
      </c>
      <c r="I640" s="118">
        <v>3.0750000000000001E-8</v>
      </c>
      <c r="J640" s="97">
        <v>370711</v>
      </c>
      <c r="K640" s="694" t="s">
        <v>2019</v>
      </c>
      <c r="L640" s="55" t="s">
        <v>235</v>
      </c>
      <c r="M640" s="97">
        <v>564985</v>
      </c>
      <c r="N640" s="875" t="s">
        <v>33694</v>
      </c>
      <c r="O640" s="51" t="s">
        <v>8</v>
      </c>
      <c r="P640" s="55" t="s">
        <v>8</v>
      </c>
      <c r="Q640" s="55" t="s">
        <v>8</v>
      </c>
      <c r="R640" s="55" t="s">
        <v>8</v>
      </c>
      <c r="S640" s="367" t="s">
        <v>230</v>
      </c>
      <c r="T640" s="1387"/>
      <c r="U640" s="96">
        <v>92</v>
      </c>
      <c r="V640" s="97">
        <v>41659982</v>
      </c>
      <c r="W640" s="97">
        <v>42183381</v>
      </c>
      <c r="X640" s="618" t="s">
        <v>2018</v>
      </c>
      <c r="Y640" s="618" t="s">
        <v>172</v>
      </c>
      <c r="Z640" s="100" t="s">
        <v>172</v>
      </c>
      <c r="AA640" s="1386"/>
      <c r="AB640" s="55" t="s">
        <v>235</v>
      </c>
      <c r="AC640" s="100" t="s">
        <v>172</v>
      </c>
      <c r="AE640" s="906">
        <v>8.9999999999999993E-3</v>
      </c>
      <c r="AF640" s="906">
        <v>3.0000000000000001E-3</v>
      </c>
      <c r="AG640" s="557">
        <v>1.3641599999999999E-3</v>
      </c>
    </row>
    <row r="641" spans="1:33" ht="26" x14ac:dyDescent="0.15">
      <c r="A641" s="55" t="s">
        <v>2020</v>
      </c>
      <c r="B641" s="96">
        <v>18</v>
      </c>
      <c r="C641" s="97">
        <v>53694113</v>
      </c>
      <c r="D641" s="96" t="s">
        <v>228</v>
      </c>
      <c r="E641" s="116">
        <v>0.75239999999999996</v>
      </c>
      <c r="F641" s="98">
        <v>1.5172318021419603E-2</v>
      </c>
      <c r="G641" s="117">
        <v>2.7401694096838725E-3</v>
      </c>
      <c r="H641" s="99">
        <v>5.5369999999999999</v>
      </c>
      <c r="I641" s="118">
        <v>3.0750000000000001E-8</v>
      </c>
      <c r="J641" s="97">
        <v>370711</v>
      </c>
      <c r="K641" s="694" t="s">
        <v>411</v>
      </c>
      <c r="L641" s="55" t="s">
        <v>235</v>
      </c>
      <c r="M641" s="97">
        <v>575940</v>
      </c>
      <c r="N641" s="875" t="s">
        <v>33695</v>
      </c>
      <c r="O641" s="92" t="s">
        <v>2021</v>
      </c>
      <c r="P641" s="55" t="s">
        <v>8</v>
      </c>
      <c r="Q641" s="55" t="s">
        <v>8</v>
      </c>
      <c r="R641" s="55" t="s">
        <v>271</v>
      </c>
      <c r="S641" s="367" t="s">
        <v>230</v>
      </c>
      <c r="T641" s="1387"/>
      <c r="U641" s="96">
        <v>95</v>
      </c>
      <c r="V641" s="97">
        <v>53432288</v>
      </c>
      <c r="W641" s="97">
        <v>53743509</v>
      </c>
      <c r="X641" s="618" t="s">
        <v>32917</v>
      </c>
      <c r="Y641" s="618" t="s">
        <v>268</v>
      </c>
      <c r="Z641" s="100">
        <v>1.8600000000000001E-19</v>
      </c>
      <c r="AA641" s="1386"/>
      <c r="AB641" s="55" t="s">
        <v>235</v>
      </c>
      <c r="AC641" s="100" t="s">
        <v>172</v>
      </c>
      <c r="AE641" s="906">
        <v>-2.4E-2</v>
      </c>
      <c r="AF641" s="906">
        <v>7.0000000000000001E-3</v>
      </c>
      <c r="AG641" s="557">
        <v>5.4854700000000003E-4</v>
      </c>
    </row>
    <row r="642" spans="1:33" ht="26" x14ac:dyDescent="0.15">
      <c r="A642" s="55" t="s">
        <v>2022</v>
      </c>
      <c r="B642" s="96">
        <v>5</v>
      </c>
      <c r="C642" s="97">
        <v>108996643</v>
      </c>
      <c r="D642" s="96" t="s">
        <v>228</v>
      </c>
      <c r="E642" s="116">
        <v>0.82210000000000005</v>
      </c>
      <c r="F642" s="98">
        <v>-1.7080550840638274E-2</v>
      </c>
      <c r="G642" s="117">
        <v>3.0926219157411325E-3</v>
      </c>
      <c r="H642" s="99">
        <v>-5.5229999999999997</v>
      </c>
      <c r="I642" s="118">
        <v>3.337E-8</v>
      </c>
      <c r="J642" s="97">
        <v>370711</v>
      </c>
      <c r="K642" s="694" t="s">
        <v>2023</v>
      </c>
      <c r="L642" s="55" t="s">
        <v>235</v>
      </c>
      <c r="M642" s="97">
        <v>28513</v>
      </c>
      <c r="N642" s="875" t="s">
        <v>33696</v>
      </c>
      <c r="O642" s="51" t="s">
        <v>8</v>
      </c>
      <c r="P642" s="55" t="s">
        <v>8</v>
      </c>
      <c r="Q642" s="55" t="s">
        <v>8</v>
      </c>
      <c r="R642" s="55" t="s">
        <v>8</v>
      </c>
      <c r="S642" s="367" t="s">
        <v>230</v>
      </c>
      <c r="T642" s="1387"/>
      <c r="U642" s="96">
        <v>38</v>
      </c>
      <c r="V642" s="97">
        <v>108992465</v>
      </c>
      <c r="W642" s="97">
        <v>109023871</v>
      </c>
      <c r="X642" s="618" t="s">
        <v>2022</v>
      </c>
      <c r="Y642" s="618" t="s">
        <v>2022</v>
      </c>
      <c r="Z642" s="100">
        <v>3.8099999999999997E-8</v>
      </c>
      <c r="AA642" s="1386"/>
      <c r="AB642" s="55" t="s">
        <v>230</v>
      </c>
      <c r="AC642" s="100">
        <v>3.8140000000000003E-8</v>
      </c>
      <c r="AE642" s="906">
        <v>-1.4999999999999999E-2</v>
      </c>
      <c r="AF642" s="906">
        <v>3.0000000000000001E-3</v>
      </c>
      <c r="AG642" s="557">
        <v>5.5031900000000002E-6</v>
      </c>
    </row>
    <row r="643" spans="1:33" ht="26" x14ac:dyDescent="0.15">
      <c r="A643" s="55" t="s">
        <v>2024</v>
      </c>
      <c r="B643" s="96">
        <v>1</v>
      </c>
      <c r="C643" s="97">
        <v>97136584</v>
      </c>
      <c r="D643" s="96" t="s">
        <v>228</v>
      </c>
      <c r="E643" s="116">
        <v>0.82289999999999996</v>
      </c>
      <c r="F643" s="98">
        <v>-1.7110762323497321E-2</v>
      </c>
      <c r="G643" s="117">
        <v>3.0980920375696763E-3</v>
      </c>
      <c r="H643" s="99">
        <v>-5.5229999999999997</v>
      </c>
      <c r="I643" s="118">
        <v>3.337E-8</v>
      </c>
      <c r="J643" s="97">
        <v>370711</v>
      </c>
      <c r="K643" s="694" t="s">
        <v>1679</v>
      </c>
      <c r="L643" s="55" t="s">
        <v>235</v>
      </c>
      <c r="M643" s="97">
        <v>50577</v>
      </c>
      <c r="N643" s="875" t="s">
        <v>33697</v>
      </c>
      <c r="O643" s="51" t="s">
        <v>2025</v>
      </c>
      <c r="P643" s="55" t="s">
        <v>8</v>
      </c>
      <c r="Q643" s="55" t="s">
        <v>8</v>
      </c>
      <c r="R643" s="55" t="s">
        <v>8</v>
      </c>
      <c r="S643" s="367" t="s">
        <v>230</v>
      </c>
      <c r="T643" s="1387"/>
      <c r="U643" s="96">
        <v>6</v>
      </c>
      <c r="V643" s="97">
        <v>97113731</v>
      </c>
      <c r="W643" s="97">
        <v>97284496</v>
      </c>
      <c r="X643" s="618" t="s">
        <v>2024</v>
      </c>
      <c r="Y643" s="618" t="s">
        <v>172</v>
      </c>
      <c r="Z643" s="100" t="s">
        <v>172</v>
      </c>
      <c r="AA643" s="1386"/>
      <c r="AB643" s="55" t="s">
        <v>235</v>
      </c>
      <c r="AC643" s="100" t="s">
        <v>172</v>
      </c>
      <c r="AE643" s="906">
        <v>-1.7000000000000001E-2</v>
      </c>
      <c r="AF643" s="906">
        <v>3.0000000000000001E-3</v>
      </c>
      <c r="AG643" s="557">
        <v>2.4857299999999999E-7</v>
      </c>
    </row>
    <row r="644" spans="1:33" ht="26" x14ac:dyDescent="0.15">
      <c r="A644" s="55" t="s">
        <v>2026</v>
      </c>
      <c r="B644" s="96">
        <v>2</v>
      </c>
      <c r="C644" s="97">
        <v>63558590</v>
      </c>
      <c r="D644" s="96" t="s">
        <v>228</v>
      </c>
      <c r="E644" s="116">
        <v>0.42959999999999998</v>
      </c>
      <c r="F644" s="98">
        <v>-1.3178909936089958E-2</v>
      </c>
      <c r="G644" s="117">
        <v>2.3892149992911452E-3</v>
      </c>
      <c r="H644" s="99">
        <v>-5.516</v>
      </c>
      <c r="I644" s="118">
        <v>3.4679999999999997E-8</v>
      </c>
      <c r="J644" s="97">
        <v>370711</v>
      </c>
      <c r="K644" s="694" t="s">
        <v>2027</v>
      </c>
      <c r="L644" s="55" t="s">
        <v>230</v>
      </c>
      <c r="M644" s="97">
        <v>-210072</v>
      </c>
      <c r="N644" s="875" t="s">
        <v>33698</v>
      </c>
      <c r="O644" s="51" t="s">
        <v>2028</v>
      </c>
      <c r="P644" s="618" t="s">
        <v>2029</v>
      </c>
      <c r="Q644" s="618" t="s">
        <v>302</v>
      </c>
      <c r="R644" s="55" t="s">
        <v>8</v>
      </c>
      <c r="S644" s="367" t="s">
        <v>230</v>
      </c>
      <c r="T644" s="1387"/>
      <c r="U644" s="96">
        <v>13</v>
      </c>
      <c r="V644" s="97">
        <v>63341711</v>
      </c>
      <c r="W644" s="97">
        <v>63624065</v>
      </c>
      <c r="X644" s="618" t="s">
        <v>2026</v>
      </c>
      <c r="Y644" s="618" t="s">
        <v>172</v>
      </c>
      <c r="Z644" s="100" t="s">
        <v>172</v>
      </c>
      <c r="AA644" s="1386"/>
      <c r="AB644" s="55" t="s">
        <v>235</v>
      </c>
      <c r="AC644" s="100" t="s">
        <v>172</v>
      </c>
      <c r="AE644" s="906">
        <v>-0.01</v>
      </c>
      <c r="AF644" s="906">
        <v>3.0000000000000001E-3</v>
      </c>
      <c r="AG644" s="557">
        <v>5.9645599999999997E-5</v>
      </c>
    </row>
    <row r="645" spans="1:33" ht="26" x14ac:dyDescent="0.15">
      <c r="A645" s="55" t="s">
        <v>2030</v>
      </c>
      <c r="B645" s="96">
        <v>14</v>
      </c>
      <c r="C645" s="97">
        <v>28282557</v>
      </c>
      <c r="D645" s="96" t="s">
        <v>228</v>
      </c>
      <c r="E645" s="116">
        <v>0.45390000000000003</v>
      </c>
      <c r="F645" s="98">
        <v>-1.3086807675726161E-2</v>
      </c>
      <c r="G645" s="117">
        <v>2.3755323426622181E-3</v>
      </c>
      <c r="H645" s="99">
        <v>-5.5090000000000003</v>
      </c>
      <c r="I645" s="118">
        <v>3.5999999999999998E-8</v>
      </c>
      <c r="J645" s="97">
        <v>370711</v>
      </c>
      <c r="K645" s="694" t="s">
        <v>1676</v>
      </c>
      <c r="L645" s="55" t="s">
        <v>235</v>
      </c>
      <c r="M645" s="97">
        <v>953721</v>
      </c>
      <c r="N645" s="875" t="s">
        <v>33699</v>
      </c>
      <c r="O645" s="51" t="s">
        <v>8</v>
      </c>
      <c r="P645" s="55" t="s">
        <v>8</v>
      </c>
      <c r="Q645" s="55" t="s">
        <v>8</v>
      </c>
      <c r="R645" s="55" t="s">
        <v>2031</v>
      </c>
      <c r="S645" s="367" t="s">
        <v>230</v>
      </c>
      <c r="T645" s="1387"/>
      <c r="U645" s="96">
        <v>73</v>
      </c>
      <c r="V645" s="97">
        <v>28255539</v>
      </c>
      <c r="W645" s="97">
        <v>28397014</v>
      </c>
      <c r="X645" s="618" t="s">
        <v>2030</v>
      </c>
      <c r="Y645" s="618" t="s">
        <v>2030</v>
      </c>
      <c r="Z645" s="100">
        <v>3.6099999999999999E-8</v>
      </c>
      <c r="AA645" s="1386"/>
      <c r="AB645" s="55" t="s">
        <v>230</v>
      </c>
      <c r="AC645" s="100">
        <v>3.613E-8</v>
      </c>
      <c r="AE645" s="906">
        <v>-1.2E-2</v>
      </c>
      <c r="AF645" s="906">
        <v>3.0000000000000001E-3</v>
      </c>
      <c r="AG645" s="557">
        <v>1.87938E-6</v>
      </c>
    </row>
    <row r="646" spans="1:33" ht="26" x14ac:dyDescent="0.15">
      <c r="A646" s="55" t="s">
        <v>2032</v>
      </c>
      <c r="B646" s="96">
        <v>12</v>
      </c>
      <c r="C646" s="97">
        <v>16316338</v>
      </c>
      <c r="D646" s="96" t="s">
        <v>237</v>
      </c>
      <c r="E646" s="116">
        <v>0.41899999999999998</v>
      </c>
      <c r="F646" s="98">
        <v>1.3191116698429914E-2</v>
      </c>
      <c r="G646" s="117">
        <v>2.3970773575195193E-3</v>
      </c>
      <c r="H646" s="99">
        <v>5.5030000000000001</v>
      </c>
      <c r="I646" s="118">
        <v>3.7300000000000003E-8</v>
      </c>
      <c r="J646" s="97">
        <v>370711</v>
      </c>
      <c r="K646" s="694" t="s">
        <v>2033</v>
      </c>
      <c r="L646" s="55" t="s">
        <v>235</v>
      </c>
      <c r="M646" s="97">
        <v>25081</v>
      </c>
      <c r="N646" s="875" t="s">
        <v>33700</v>
      </c>
      <c r="O646" s="51" t="s">
        <v>8</v>
      </c>
      <c r="P646" s="55" t="s">
        <v>8</v>
      </c>
      <c r="Q646" s="55" t="s">
        <v>8</v>
      </c>
      <c r="R646" s="55" t="s">
        <v>8</v>
      </c>
      <c r="S646" s="367" t="s">
        <v>230</v>
      </c>
      <c r="T646" s="1387"/>
      <c r="U646" s="96">
        <v>69</v>
      </c>
      <c r="V646" s="97">
        <v>16310816</v>
      </c>
      <c r="W646" s="97">
        <v>16329053</v>
      </c>
      <c r="X646" s="618" t="s">
        <v>2032</v>
      </c>
      <c r="Y646" s="618" t="s">
        <v>2032</v>
      </c>
      <c r="Z646" s="100">
        <v>3.7399999999999997E-8</v>
      </c>
      <c r="AA646" s="1386"/>
      <c r="AB646" s="55" t="s">
        <v>230</v>
      </c>
      <c r="AC646" s="100">
        <v>3.7389999999999999E-8</v>
      </c>
      <c r="AE646" s="906">
        <v>1.2999999999999999E-2</v>
      </c>
      <c r="AF646" s="906">
        <v>3.0000000000000001E-3</v>
      </c>
      <c r="AG646" s="557">
        <v>4.4091699999999998E-7</v>
      </c>
    </row>
    <row r="647" spans="1:33" ht="52" x14ac:dyDescent="0.15">
      <c r="A647" s="55" t="s">
        <v>1041</v>
      </c>
      <c r="B647" s="96">
        <v>6</v>
      </c>
      <c r="C647" s="97">
        <v>98344031</v>
      </c>
      <c r="D647" s="96" t="s">
        <v>237</v>
      </c>
      <c r="E647" s="116">
        <v>0.38240000000000002</v>
      </c>
      <c r="F647" s="98">
        <v>1.3377971882116002E-2</v>
      </c>
      <c r="G647" s="117">
        <v>2.4336859891060584E-3</v>
      </c>
      <c r="H647" s="99">
        <v>5.4969999999999999</v>
      </c>
      <c r="I647" s="118">
        <v>3.861E-8</v>
      </c>
      <c r="J647" s="97">
        <v>370711</v>
      </c>
      <c r="K647" s="694" t="s">
        <v>1042</v>
      </c>
      <c r="L647" s="55" t="s">
        <v>235</v>
      </c>
      <c r="M647" s="97">
        <v>-753994</v>
      </c>
      <c r="N647" s="875" t="s">
        <v>33350</v>
      </c>
      <c r="O647" s="92" t="s">
        <v>2034</v>
      </c>
      <c r="P647" s="55" t="s">
        <v>8</v>
      </c>
      <c r="Q647" s="55" t="s">
        <v>8</v>
      </c>
      <c r="R647" s="55" t="s">
        <v>8</v>
      </c>
      <c r="S647" s="367" t="s">
        <v>230</v>
      </c>
      <c r="T647" s="1387"/>
      <c r="U647" s="96">
        <v>45</v>
      </c>
      <c r="V647" s="97">
        <v>98297832</v>
      </c>
      <c r="W647" s="97">
        <v>98891421</v>
      </c>
      <c r="X647" s="618" t="s">
        <v>32912</v>
      </c>
      <c r="Y647" s="618" t="s">
        <v>1895</v>
      </c>
      <c r="Z647" s="100">
        <v>6.6399999999999998E-10</v>
      </c>
      <c r="AA647" s="1386"/>
      <c r="AB647" s="55" t="s">
        <v>235</v>
      </c>
      <c r="AC647" s="100" t="s">
        <v>172</v>
      </c>
      <c r="AE647" s="906">
        <v>8.9999999999999993E-3</v>
      </c>
      <c r="AF647" s="906">
        <v>3.0000000000000001E-3</v>
      </c>
      <c r="AG647" s="557">
        <v>3.6494099999999997E-4</v>
      </c>
    </row>
    <row r="648" spans="1:33" ht="26" x14ac:dyDescent="0.15">
      <c r="A648" s="55" t="s">
        <v>2035</v>
      </c>
      <c r="B648" s="96">
        <v>6</v>
      </c>
      <c r="C648" s="97">
        <v>67405337</v>
      </c>
      <c r="D648" s="96" t="s">
        <v>228</v>
      </c>
      <c r="E648" s="116">
        <v>0.5071</v>
      </c>
      <c r="F648" s="98">
        <v>1.298979677716006E-2</v>
      </c>
      <c r="G648" s="117">
        <v>2.3656522996102825E-3</v>
      </c>
      <c r="H648" s="99">
        <v>5.4909999999999997</v>
      </c>
      <c r="I648" s="118">
        <v>3.9920000000000003E-8</v>
      </c>
      <c r="J648" s="97">
        <v>370711</v>
      </c>
      <c r="K648" s="694" t="s">
        <v>877</v>
      </c>
      <c r="L648" s="55" t="s">
        <v>235</v>
      </c>
      <c r="M648" s="97">
        <v>-1394026</v>
      </c>
      <c r="N648" s="875" t="s">
        <v>33701</v>
      </c>
      <c r="O648" s="92" t="s">
        <v>2036</v>
      </c>
      <c r="P648" s="55" t="s">
        <v>8</v>
      </c>
      <c r="Q648" s="55" t="s">
        <v>8</v>
      </c>
      <c r="R648" s="55" t="s">
        <v>8</v>
      </c>
      <c r="S648" s="367" t="s">
        <v>230</v>
      </c>
      <c r="T648" s="1387"/>
      <c r="U648" s="96">
        <v>44</v>
      </c>
      <c r="V648" s="97">
        <v>67405337</v>
      </c>
      <c r="W648" s="97">
        <v>67549330</v>
      </c>
      <c r="X648" s="618" t="s">
        <v>2035</v>
      </c>
      <c r="Y648" s="618" t="s">
        <v>2035</v>
      </c>
      <c r="Z648" s="100">
        <v>4.0000000000000001E-8</v>
      </c>
      <c r="AA648" s="1386"/>
      <c r="AB648" s="55" t="s">
        <v>230</v>
      </c>
      <c r="AC648" s="100">
        <v>4.0019999999999997E-8</v>
      </c>
      <c r="AE648" s="906">
        <v>1.2E-2</v>
      </c>
      <c r="AF648" s="906">
        <v>3.0000000000000001E-3</v>
      </c>
      <c r="AG648" s="557">
        <v>1.04655E-6</v>
      </c>
    </row>
    <row r="649" spans="1:33" ht="39" x14ac:dyDescent="0.15">
      <c r="A649" s="55" t="s">
        <v>2037</v>
      </c>
      <c r="B649" s="96">
        <v>2</v>
      </c>
      <c r="C649" s="97">
        <v>104084861</v>
      </c>
      <c r="D649" s="96" t="s">
        <v>237</v>
      </c>
      <c r="E649" s="116">
        <v>0.53490000000000004</v>
      </c>
      <c r="F649" s="98">
        <v>-1.3008387394225563E-2</v>
      </c>
      <c r="G649" s="117">
        <v>2.3711971188890928E-3</v>
      </c>
      <c r="H649" s="99">
        <v>-5.4859999999999998</v>
      </c>
      <c r="I649" s="118">
        <v>4.1229999999999999E-8</v>
      </c>
      <c r="J649" s="97">
        <v>370711</v>
      </c>
      <c r="K649" s="694" t="s">
        <v>1271</v>
      </c>
      <c r="L649" s="55" t="s">
        <v>235</v>
      </c>
      <c r="M649" s="97">
        <v>-706371</v>
      </c>
      <c r="N649" s="875" t="s">
        <v>33702</v>
      </c>
      <c r="O649" s="92" t="s">
        <v>2038</v>
      </c>
      <c r="P649" s="55" t="s">
        <v>8</v>
      </c>
      <c r="Q649" s="55" t="s">
        <v>8</v>
      </c>
      <c r="R649" s="55" t="s">
        <v>8</v>
      </c>
      <c r="S649" s="367" t="s">
        <v>230</v>
      </c>
      <c r="T649" s="1387"/>
      <c r="U649" s="96">
        <v>16</v>
      </c>
      <c r="V649" s="97">
        <v>104056769</v>
      </c>
      <c r="W649" s="97">
        <v>104412924</v>
      </c>
      <c r="X649" s="618" t="s">
        <v>2037</v>
      </c>
      <c r="Y649" s="618" t="s">
        <v>2037</v>
      </c>
      <c r="Z649" s="100">
        <v>4.1199999999999998E-8</v>
      </c>
      <c r="AA649" s="1386"/>
      <c r="AB649" s="55" t="s">
        <v>230</v>
      </c>
      <c r="AC649" s="100">
        <v>4.1159999999999999E-8</v>
      </c>
      <c r="AE649" s="906">
        <v>-1.2999999999999999E-2</v>
      </c>
      <c r="AF649" s="906">
        <v>3.0000000000000001E-3</v>
      </c>
      <c r="AG649" s="557">
        <v>8.20737E-7</v>
      </c>
    </row>
    <row r="650" spans="1:33" ht="26" x14ac:dyDescent="0.15">
      <c r="A650" s="55" t="s">
        <v>2039</v>
      </c>
      <c r="B650" s="96">
        <v>11</v>
      </c>
      <c r="C650" s="97">
        <v>28588426</v>
      </c>
      <c r="D650" s="96" t="s">
        <v>228</v>
      </c>
      <c r="E650" s="116">
        <v>7.1300000000000002E-2</v>
      </c>
      <c r="F650" s="98">
        <v>-2.5186927850045233E-2</v>
      </c>
      <c r="G650" s="117">
        <v>4.5961547171615384E-3</v>
      </c>
      <c r="H650" s="99">
        <v>-5.48</v>
      </c>
      <c r="I650" s="118">
        <v>4.2529999999999998E-8</v>
      </c>
      <c r="J650" s="97">
        <v>370711</v>
      </c>
      <c r="K650" s="694" t="s">
        <v>726</v>
      </c>
      <c r="L650" s="55" t="s">
        <v>235</v>
      </c>
      <c r="M650" s="97">
        <v>-458628</v>
      </c>
      <c r="N650" s="875" t="s">
        <v>33452</v>
      </c>
      <c r="O650" s="92" t="s">
        <v>2040</v>
      </c>
      <c r="P650" s="55" t="s">
        <v>8</v>
      </c>
      <c r="Q650" s="55" t="s">
        <v>8</v>
      </c>
      <c r="R650" s="55" t="s">
        <v>8</v>
      </c>
      <c r="S650" s="367" t="s">
        <v>230</v>
      </c>
      <c r="T650" s="1387"/>
      <c r="U650" s="96">
        <v>67</v>
      </c>
      <c r="V650" s="97">
        <v>28588426</v>
      </c>
      <c r="W650" s="97">
        <v>28698255</v>
      </c>
      <c r="X650" s="618" t="s">
        <v>32914</v>
      </c>
      <c r="Y650" s="618" t="s">
        <v>2000</v>
      </c>
      <c r="Z650" s="100">
        <v>2.29E-8</v>
      </c>
      <c r="AA650" s="1386"/>
      <c r="AB650" s="55" t="s">
        <v>235</v>
      </c>
      <c r="AC650" s="100" t="s">
        <v>172</v>
      </c>
      <c r="AE650" s="906">
        <v>-1.9E-2</v>
      </c>
      <c r="AF650" s="906">
        <v>5.0000000000000001E-3</v>
      </c>
      <c r="AG650" s="557">
        <v>1.63673E-4</v>
      </c>
    </row>
    <row r="651" spans="1:33" ht="26" x14ac:dyDescent="0.15">
      <c r="A651" s="55" t="s">
        <v>2041</v>
      </c>
      <c r="B651" s="96">
        <v>9</v>
      </c>
      <c r="C651" s="97">
        <v>74379259</v>
      </c>
      <c r="D651" s="96" t="s">
        <v>237</v>
      </c>
      <c r="E651" s="116">
        <v>0.15190000000000001</v>
      </c>
      <c r="F651" s="98">
        <v>-1.8021155419233336E-2</v>
      </c>
      <c r="G651" s="117">
        <v>3.29514635568355E-3</v>
      </c>
      <c r="H651" s="99">
        <v>-5.4690000000000003</v>
      </c>
      <c r="I651" s="118">
        <v>4.5139999999999999E-8</v>
      </c>
      <c r="J651" s="97">
        <v>370711</v>
      </c>
      <c r="K651" s="694" t="s">
        <v>2042</v>
      </c>
      <c r="L651" s="55" t="s">
        <v>230</v>
      </c>
      <c r="M651" s="97">
        <v>-80977</v>
      </c>
      <c r="N651" s="875" t="s">
        <v>33703</v>
      </c>
      <c r="O651" s="51" t="s">
        <v>8</v>
      </c>
      <c r="P651" s="55" t="s">
        <v>8</v>
      </c>
      <c r="Q651" s="55" t="s">
        <v>8</v>
      </c>
      <c r="R651" s="55" t="s">
        <v>8</v>
      </c>
      <c r="S651" s="367" t="s">
        <v>230</v>
      </c>
      <c r="T651" s="1387"/>
      <c r="U651" s="96">
        <v>64</v>
      </c>
      <c r="V651" s="97">
        <v>74374194</v>
      </c>
      <c r="W651" s="97">
        <v>74381416</v>
      </c>
      <c r="X651" s="618" t="s">
        <v>2041</v>
      </c>
      <c r="Y651" s="618" t="s">
        <v>2041</v>
      </c>
      <c r="Z651" s="100">
        <v>4.5300000000000002E-8</v>
      </c>
      <c r="AA651" s="1386"/>
      <c r="AB651" s="55" t="s">
        <v>230</v>
      </c>
      <c r="AC651" s="100">
        <v>4.531E-8</v>
      </c>
      <c r="AE651" s="906">
        <v>5.0000000000000001E-3</v>
      </c>
      <c r="AF651" s="906">
        <v>3.0000000000000001E-3</v>
      </c>
      <c r="AG651" s="557">
        <v>5.88727E-2</v>
      </c>
    </row>
    <row r="652" spans="1:33" ht="39" x14ac:dyDescent="0.15">
      <c r="A652" s="55" t="s">
        <v>2043</v>
      </c>
      <c r="B652" s="96">
        <v>8</v>
      </c>
      <c r="C652" s="97">
        <v>11817083</v>
      </c>
      <c r="D652" s="96" t="s">
        <v>228</v>
      </c>
      <c r="E652" s="116">
        <v>0.31009999999999999</v>
      </c>
      <c r="F652" s="98">
        <v>1.398431168699504E-2</v>
      </c>
      <c r="G652" s="117">
        <v>2.5570143878213638E-3</v>
      </c>
      <c r="H652" s="99">
        <v>5.4690000000000003</v>
      </c>
      <c r="I652" s="118">
        <v>4.5139999999999999E-8</v>
      </c>
      <c r="J652" s="97">
        <v>370711</v>
      </c>
      <c r="K652" s="694" t="s">
        <v>2044</v>
      </c>
      <c r="L652" s="55" t="s">
        <v>235</v>
      </c>
      <c r="M652" s="97">
        <v>14363</v>
      </c>
      <c r="N652" s="875" t="s">
        <v>33704</v>
      </c>
      <c r="O652" s="92" t="s">
        <v>2045</v>
      </c>
      <c r="P652" s="55" t="s">
        <v>8</v>
      </c>
      <c r="Q652" s="55" t="s">
        <v>8</v>
      </c>
      <c r="R652" s="55" t="s">
        <v>2046</v>
      </c>
      <c r="S652" s="367" t="s">
        <v>230</v>
      </c>
      <c r="T652" s="1387"/>
      <c r="U652" s="96">
        <v>59</v>
      </c>
      <c r="V652" s="97">
        <v>11812454</v>
      </c>
      <c r="W652" s="97">
        <v>11836318</v>
      </c>
      <c r="X652" s="618" t="s">
        <v>2043</v>
      </c>
      <c r="Y652" s="618" t="s">
        <v>172</v>
      </c>
      <c r="Z652" s="100" t="s">
        <v>172</v>
      </c>
      <c r="AA652" s="1386"/>
      <c r="AB652" s="55" t="s">
        <v>235</v>
      </c>
      <c r="AC652" s="100" t="s">
        <v>172</v>
      </c>
      <c r="AE652" s="906">
        <v>-1.7999999999999999E-2</v>
      </c>
      <c r="AF652" s="906">
        <v>4.0000000000000001E-3</v>
      </c>
      <c r="AG652" s="557">
        <v>2.08711E-7</v>
      </c>
    </row>
    <row r="653" spans="1:33" ht="26" x14ac:dyDescent="0.15">
      <c r="A653" s="55" t="s">
        <v>2047</v>
      </c>
      <c r="B653" s="96">
        <v>16</v>
      </c>
      <c r="C653" s="97">
        <v>72934443</v>
      </c>
      <c r="D653" s="96" t="s">
        <v>265</v>
      </c>
      <c r="E653" s="116">
        <v>0.39860000000000001</v>
      </c>
      <c r="F653" s="98">
        <v>-1.3198891503533868E-2</v>
      </c>
      <c r="G653" s="117">
        <v>2.4156097188019524E-3</v>
      </c>
      <c r="H653" s="99">
        <v>-5.4640000000000004</v>
      </c>
      <c r="I653" s="118">
        <v>4.6450000000000002E-8</v>
      </c>
      <c r="J653" s="97">
        <v>370711</v>
      </c>
      <c r="K653" s="694" t="s">
        <v>1606</v>
      </c>
      <c r="L653" s="55" t="s">
        <v>230</v>
      </c>
      <c r="M653" s="97">
        <v>-117659</v>
      </c>
      <c r="N653" s="875" t="s">
        <v>33550</v>
      </c>
      <c r="O653" s="92" t="s">
        <v>2048</v>
      </c>
      <c r="P653" s="55" t="s">
        <v>8</v>
      </c>
      <c r="Q653" s="55" t="s">
        <v>8</v>
      </c>
      <c r="R653" s="55" t="s">
        <v>446</v>
      </c>
      <c r="S653" s="367" t="s">
        <v>230</v>
      </c>
      <c r="T653" s="1387"/>
      <c r="U653" s="96">
        <v>86</v>
      </c>
      <c r="V653" s="97">
        <v>72927533</v>
      </c>
      <c r="W653" s="97">
        <v>72934443</v>
      </c>
      <c r="X653" s="618" t="s">
        <v>2047</v>
      </c>
      <c r="Y653" s="618" t="s">
        <v>172</v>
      </c>
      <c r="Z653" s="100" t="s">
        <v>172</v>
      </c>
      <c r="AA653" s="1386"/>
      <c r="AB653" s="55" t="s">
        <v>235</v>
      </c>
      <c r="AC653" s="100" t="s">
        <v>172</v>
      </c>
      <c r="AE653" s="906">
        <v>-0.01</v>
      </c>
      <c r="AF653" s="906">
        <v>3.0000000000000001E-3</v>
      </c>
      <c r="AG653" s="557">
        <v>9.93953E-5</v>
      </c>
    </row>
    <row r="654" spans="1:33" ht="39" x14ac:dyDescent="0.15">
      <c r="A654" s="55" t="s">
        <v>2049</v>
      </c>
      <c r="B654" s="96">
        <v>21</v>
      </c>
      <c r="C654" s="97">
        <v>31352220</v>
      </c>
      <c r="D654" s="96" t="s">
        <v>237</v>
      </c>
      <c r="E654" s="116">
        <v>0.1176</v>
      </c>
      <c r="F654" s="98">
        <v>-2.004258855040305E-2</v>
      </c>
      <c r="G654" s="117">
        <v>3.6714761953476919E-3</v>
      </c>
      <c r="H654" s="99">
        <v>-5.4589999999999996</v>
      </c>
      <c r="I654" s="118">
        <v>4.7750000000000001E-8</v>
      </c>
      <c r="J654" s="97">
        <v>370711</v>
      </c>
      <c r="K654" s="694" t="s">
        <v>2050</v>
      </c>
      <c r="L654" s="55" t="s">
        <v>235</v>
      </c>
      <c r="M654" s="97">
        <v>186021</v>
      </c>
      <c r="N654" s="875" t="s">
        <v>33705</v>
      </c>
      <c r="O654" s="51" t="s">
        <v>8</v>
      </c>
      <c r="P654" s="55" t="s">
        <v>8</v>
      </c>
      <c r="Q654" s="55" t="s">
        <v>8</v>
      </c>
      <c r="R654" s="55" t="s">
        <v>8</v>
      </c>
      <c r="S654" s="367" t="s">
        <v>230</v>
      </c>
      <c r="T654" s="1387"/>
      <c r="U654" s="96">
        <v>98</v>
      </c>
      <c r="V654" s="97">
        <v>31316081</v>
      </c>
      <c r="W654" s="97">
        <v>31352220</v>
      </c>
      <c r="X654" s="618" t="s">
        <v>2049</v>
      </c>
      <c r="Y654" s="618" t="s">
        <v>2049</v>
      </c>
      <c r="Z654" s="100">
        <v>4.7899999999999999E-8</v>
      </c>
      <c r="AA654" s="1386"/>
      <c r="AB654" s="55" t="s">
        <v>230</v>
      </c>
      <c r="AC654" s="100">
        <v>4.7939999999999998E-8</v>
      </c>
      <c r="AE654" s="906">
        <v>-1.7999999999999999E-2</v>
      </c>
      <c r="AF654" s="906">
        <v>4.0000000000000001E-3</v>
      </c>
      <c r="AG654" s="557">
        <v>6.6681900000000001E-6</v>
      </c>
    </row>
    <row r="655" spans="1:33" ht="26" x14ac:dyDescent="0.15">
      <c r="A655" s="683" t="s">
        <v>2051</v>
      </c>
      <c r="B655" s="561">
        <v>3</v>
      </c>
      <c r="C655" s="562">
        <v>147094222</v>
      </c>
      <c r="D655" s="561" t="s">
        <v>237</v>
      </c>
      <c r="E655" s="677">
        <v>0.23949999999999999</v>
      </c>
      <c r="F655" s="678">
        <v>1.5117135790610756E-2</v>
      </c>
      <c r="G655" s="679">
        <v>2.7712439579488093E-3</v>
      </c>
      <c r="H655" s="1303">
        <v>5.4550000000000001</v>
      </c>
      <c r="I655" s="681">
        <v>4.9049999999999999E-8</v>
      </c>
      <c r="J655" s="562">
        <v>370711</v>
      </c>
      <c r="K655" s="928" t="s">
        <v>1804</v>
      </c>
      <c r="L655" s="683" t="s">
        <v>235</v>
      </c>
      <c r="M655" s="562">
        <v>9613</v>
      </c>
      <c r="N655" s="876" t="s">
        <v>33706</v>
      </c>
      <c r="O655" s="560" t="s">
        <v>8</v>
      </c>
      <c r="P655" s="683" t="s">
        <v>8</v>
      </c>
      <c r="Q655" s="683" t="s">
        <v>8</v>
      </c>
      <c r="R655" s="683" t="s">
        <v>8</v>
      </c>
      <c r="S655" s="1291" t="s">
        <v>230</v>
      </c>
      <c r="T655" s="1387"/>
      <c r="U655" s="561">
        <v>28</v>
      </c>
      <c r="V655" s="562">
        <v>147094222</v>
      </c>
      <c r="W655" s="562">
        <v>147140680</v>
      </c>
      <c r="X655" s="685" t="s">
        <v>32909</v>
      </c>
      <c r="Y655" s="685" t="s">
        <v>1803</v>
      </c>
      <c r="Z655" s="563">
        <v>1.36E-13</v>
      </c>
      <c r="AA655" s="1386"/>
      <c r="AB655" s="683" t="s">
        <v>235</v>
      </c>
      <c r="AC655" s="563" t="s">
        <v>172</v>
      </c>
      <c r="AE655" s="900">
        <v>8.9999999999999993E-3</v>
      </c>
      <c r="AF655" s="900">
        <v>3.0000000000000001E-3</v>
      </c>
      <c r="AG655" s="563">
        <v>4.01228E-3</v>
      </c>
    </row>
    <row r="656" spans="1:33" x14ac:dyDescent="0.15">
      <c r="A656" s="55"/>
      <c r="C656" s="97"/>
      <c r="H656" s="99"/>
      <c r="K656" s="694"/>
      <c r="N656" s="875"/>
      <c r="O656" s="51"/>
      <c r="P656" s="55"/>
      <c r="Q656" s="55"/>
      <c r="R656" s="55"/>
      <c r="S656" s="314"/>
      <c r="T656" s="1386"/>
      <c r="AA656" s="1386"/>
    </row>
    <row r="657" spans="1:33" ht="15" x14ac:dyDescent="0.2">
      <c r="A657" s="1446" t="s">
        <v>33882</v>
      </c>
      <c r="B657" s="1446"/>
      <c r="C657" s="1446"/>
      <c r="D657" s="1446"/>
      <c r="E657" s="1446"/>
      <c r="F657" s="1446"/>
      <c r="G657" s="1446"/>
      <c r="H657" s="1446"/>
      <c r="I657" s="1446"/>
      <c r="J657" s="1446"/>
      <c r="K657" s="1446"/>
      <c r="L657" s="1446"/>
      <c r="M657" s="1446"/>
      <c r="N657" s="1446"/>
      <c r="O657" s="1446"/>
      <c r="P657" s="1446"/>
      <c r="Q657" s="1446"/>
      <c r="R657" s="1446"/>
      <c r="S657" s="1446"/>
      <c r="T657" s="1388"/>
      <c r="U657" s="1450" t="s">
        <v>33892</v>
      </c>
      <c r="V657" s="1452"/>
      <c r="W657" s="1452"/>
      <c r="X657" s="1452"/>
      <c r="Y657" s="1452"/>
      <c r="Z657" s="1452"/>
      <c r="AA657" s="1452"/>
      <c r="AB657" s="1452"/>
      <c r="AC657" s="1452"/>
      <c r="AD657" s="1452"/>
      <c r="AE657" s="1452"/>
      <c r="AF657" s="1452"/>
      <c r="AG657" s="1452"/>
    </row>
    <row r="658" spans="1:33" x14ac:dyDescent="0.15">
      <c r="A658" s="1447"/>
      <c r="B658" s="1447"/>
      <c r="C658" s="1447"/>
      <c r="D658" s="1447"/>
      <c r="E658" s="1447"/>
      <c r="F658" s="1447"/>
      <c r="G658" s="1447"/>
      <c r="H658" s="1447"/>
      <c r="I658" s="1447"/>
      <c r="J658" s="1447"/>
      <c r="K658" s="1447"/>
      <c r="L658" s="1447"/>
      <c r="M658" s="1447"/>
      <c r="N658" s="1447"/>
      <c r="O658" s="1447"/>
      <c r="P658" s="1447"/>
      <c r="Q658" s="1447"/>
      <c r="R658" s="1447"/>
      <c r="S658" s="1447"/>
      <c r="T658" s="1388"/>
      <c r="U658" s="1443" t="s">
        <v>33814</v>
      </c>
      <c r="V658" s="1443"/>
      <c r="W658" s="1443"/>
      <c r="X658" s="1443"/>
      <c r="Y658" s="1443"/>
      <c r="Z658" s="1443"/>
      <c r="AA658" s="243"/>
      <c r="AB658" s="1444" t="s">
        <v>33013</v>
      </c>
      <c r="AC658" s="1444"/>
      <c r="AD658" s="699"/>
      <c r="AE658" s="1444" t="s">
        <v>33782</v>
      </c>
      <c r="AF658" s="1444"/>
      <c r="AG658" s="1444"/>
    </row>
    <row r="659" spans="1:33" s="96" customFormat="1" ht="42" customHeight="1" x14ac:dyDescent="0.2">
      <c r="A659" s="636" t="s">
        <v>212</v>
      </c>
      <c r="B659" s="636" t="s">
        <v>213</v>
      </c>
      <c r="C659" s="637" t="s">
        <v>214</v>
      </c>
      <c r="D659" s="636" t="s">
        <v>215</v>
      </c>
      <c r="E659" s="669" t="s">
        <v>216</v>
      </c>
      <c r="F659" s="670" t="s">
        <v>217</v>
      </c>
      <c r="G659" s="671" t="s">
        <v>20</v>
      </c>
      <c r="H659" s="672" t="s">
        <v>218</v>
      </c>
      <c r="I659" s="673" t="s">
        <v>33012</v>
      </c>
      <c r="J659" s="637" t="s">
        <v>19</v>
      </c>
      <c r="K659" s="379" t="s">
        <v>219</v>
      </c>
      <c r="L659" s="379" t="s">
        <v>220</v>
      </c>
      <c r="M659" s="674" t="s">
        <v>221</v>
      </c>
      <c r="N659" s="874" t="s">
        <v>33067</v>
      </c>
      <c r="O659" s="379" t="s">
        <v>33789</v>
      </c>
      <c r="P659" s="642" t="s">
        <v>222</v>
      </c>
      <c r="Q659" s="675" t="s">
        <v>223</v>
      </c>
      <c r="R659" s="675" t="s">
        <v>2419</v>
      </c>
      <c r="S659" s="1383" t="s">
        <v>33813</v>
      </c>
      <c r="T659" s="1389"/>
      <c r="U659" s="1391" t="s">
        <v>33790</v>
      </c>
      <c r="V659" s="640" t="s">
        <v>33008</v>
      </c>
      <c r="W659" s="640" t="s">
        <v>33009</v>
      </c>
      <c r="X659" s="1394" t="s">
        <v>33815</v>
      </c>
      <c r="Y659" s="1394" t="s">
        <v>33792</v>
      </c>
      <c r="Z659" s="1391" t="s">
        <v>33791</v>
      </c>
      <c r="AA659" s="298"/>
      <c r="AB659" s="641" t="s">
        <v>32929</v>
      </c>
      <c r="AC659" s="676" t="s">
        <v>33010</v>
      </c>
      <c r="AD659" s="647"/>
      <c r="AE659" s="536" t="s">
        <v>33898</v>
      </c>
      <c r="AF659" s="536" t="s">
        <v>33897</v>
      </c>
      <c r="AG659" s="536" t="s">
        <v>33784</v>
      </c>
    </row>
    <row r="660" spans="1:33" ht="39" x14ac:dyDescent="0.15">
      <c r="A660" s="51" t="s">
        <v>972</v>
      </c>
      <c r="B660" s="96">
        <v>17</v>
      </c>
      <c r="C660" s="97">
        <v>44096553</v>
      </c>
      <c r="D660" s="96" t="s">
        <v>237</v>
      </c>
      <c r="E660" s="116">
        <v>0.22070000000000001</v>
      </c>
      <c r="F660" s="98">
        <v>-3.5170935173777083E-2</v>
      </c>
      <c r="G660" s="117">
        <v>3.1064242336846038E-3</v>
      </c>
      <c r="H660" s="99">
        <v>-11.321999999999999</v>
      </c>
      <c r="I660" s="118">
        <v>1.021E-29</v>
      </c>
      <c r="J660" s="97">
        <v>315894</v>
      </c>
      <c r="K660" s="101" t="s">
        <v>9325</v>
      </c>
      <c r="L660" s="55" t="s">
        <v>235</v>
      </c>
      <c r="M660" s="97">
        <v>10729</v>
      </c>
      <c r="N660" s="875" t="s">
        <v>33325</v>
      </c>
      <c r="O660" s="92" t="s">
        <v>2052</v>
      </c>
      <c r="P660" s="51" t="s">
        <v>975</v>
      </c>
      <c r="Q660" s="51" t="s">
        <v>233</v>
      </c>
      <c r="R660" s="51" t="s">
        <v>976</v>
      </c>
      <c r="S660" s="367" t="s">
        <v>230</v>
      </c>
      <c r="T660" s="1387"/>
      <c r="U660" s="96">
        <v>82</v>
      </c>
      <c r="V660" s="97">
        <v>44059497</v>
      </c>
      <c r="W660" s="97">
        <v>44865498</v>
      </c>
      <c r="X660" s="618" t="s">
        <v>32926</v>
      </c>
      <c r="Y660" s="618" t="s">
        <v>972</v>
      </c>
      <c r="Z660" s="100">
        <v>1.0499999999999999E-29</v>
      </c>
      <c r="AA660" s="1386"/>
      <c r="AB660" s="55" t="s">
        <v>230</v>
      </c>
      <c r="AC660" s="100">
        <v>1.048E-29</v>
      </c>
      <c r="AE660" s="906">
        <v>-3.1E-2</v>
      </c>
      <c r="AF660" s="906">
        <v>3.0000000000000001E-3</v>
      </c>
      <c r="AG660" s="557">
        <v>2.9715600000000001E-20</v>
      </c>
    </row>
    <row r="661" spans="1:33" ht="117" x14ac:dyDescent="0.15">
      <c r="A661" s="51" t="s">
        <v>2053</v>
      </c>
      <c r="B661" s="96">
        <v>3</v>
      </c>
      <c r="C661" s="97">
        <v>85624189</v>
      </c>
      <c r="D661" s="96" t="s">
        <v>237</v>
      </c>
      <c r="E661" s="116">
        <v>0.373</v>
      </c>
      <c r="F661" s="98">
        <v>2.8634799517892693E-2</v>
      </c>
      <c r="G661" s="117">
        <v>2.6639500900449056E-3</v>
      </c>
      <c r="H661" s="99">
        <v>10.749000000000001</v>
      </c>
      <c r="I661" s="118">
        <v>5.9909999999999999E-27</v>
      </c>
      <c r="J661" s="97">
        <v>315894</v>
      </c>
      <c r="K661" s="101" t="s">
        <v>229</v>
      </c>
      <c r="L661" s="55" t="s">
        <v>230</v>
      </c>
      <c r="M661" s="97">
        <v>-616056</v>
      </c>
      <c r="N661" s="875" t="s">
        <v>33068</v>
      </c>
      <c r="O661" s="92" t="s">
        <v>2054</v>
      </c>
      <c r="P661" s="51" t="s">
        <v>2055</v>
      </c>
      <c r="Q661" s="51" t="s">
        <v>233</v>
      </c>
      <c r="R661" s="51" t="s">
        <v>234</v>
      </c>
      <c r="S661" s="367" t="s">
        <v>230</v>
      </c>
      <c r="T661" s="1387"/>
      <c r="U661" s="96">
        <v>26</v>
      </c>
      <c r="V661" s="97">
        <v>84899138</v>
      </c>
      <c r="W661" s="97">
        <v>86195124</v>
      </c>
      <c r="X661" s="618" t="s">
        <v>32919</v>
      </c>
      <c r="Y661" s="618" t="s">
        <v>2053</v>
      </c>
      <c r="Z661" s="100">
        <v>3.8999999999999999E-26</v>
      </c>
      <c r="AA661" s="1386"/>
      <c r="AB661" s="55" t="s">
        <v>230</v>
      </c>
      <c r="AC661" s="100">
        <v>3.9020000000000002E-26</v>
      </c>
      <c r="AE661" s="906">
        <v>0.02</v>
      </c>
      <c r="AF661" s="906">
        <v>3.0000000000000001E-3</v>
      </c>
      <c r="AG661" s="557">
        <v>1.17429E-12</v>
      </c>
    </row>
    <row r="662" spans="1:33" ht="26" x14ac:dyDescent="0.15">
      <c r="A662" s="51" t="s">
        <v>1858</v>
      </c>
      <c r="B662" s="96">
        <v>11</v>
      </c>
      <c r="C662" s="97">
        <v>112851068</v>
      </c>
      <c r="D662" s="96" t="s">
        <v>265</v>
      </c>
      <c r="E662" s="116">
        <v>0.61699999999999999</v>
      </c>
      <c r="F662" s="98">
        <v>-2.684348340664712E-2</v>
      </c>
      <c r="G662" s="117">
        <v>2.6501612604054813E-3</v>
      </c>
      <c r="H662" s="99">
        <v>-10.129</v>
      </c>
      <c r="I662" s="118">
        <v>4.1090000000000003E-24</v>
      </c>
      <c r="J662" s="97">
        <v>315894</v>
      </c>
      <c r="K662" s="101" t="s">
        <v>1256</v>
      </c>
      <c r="L662" s="55" t="s">
        <v>230</v>
      </c>
      <c r="M662" s="97">
        <v>-19099</v>
      </c>
      <c r="N662" s="875" t="s">
        <v>33641</v>
      </c>
      <c r="O662" s="92" t="s">
        <v>2056</v>
      </c>
      <c r="P662" s="51" t="s">
        <v>1258</v>
      </c>
      <c r="Q662" s="51" t="s">
        <v>233</v>
      </c>
      <c r="R662" s="51" t="s">
        <v>1211</v>
      </c>
      <c r="S662" s="367" t="s">
        <v>230</v>
      </c>
      <c r="T662" s="1387"/>
      <c r="U662" s="96">
        <v>66</v>
      </c>
      <c r="V662" s="97">
        <v>112826867</v>
      </c>
      <c r="W662" s="97">
        <v>112912811</v>
      </c>
      <c r="X662" s="618" t="s">
        <v>1858</v>
      </c>
      <c r="Y662" s="618" t="s">
        <v>1858</v>
      </c>
      <c r="Z662" s="100">
        <v>4.1799999999999999E-24</v>
      </c>
      <c r="AA662" s="1386"/>
      <c r="AB662" s="55" t="s">
        <v>230</v>
      </c>
      <c r="AC662" s="100">
        <v>4.1770000000000001E-24</v>
      </c>
      <c r="AE662" s="906">
        <v>-2.7E-2</v>
      </c>
      <c r="AF662" s="906">
        <v>3.0000000000000001E-3</v>
      </c>
      <c r="AG662" s="557">
        <v>4.6454300000000002E-21</v>
      </c>
    </row>
    <row r="663" spans="1:33" ht="26" x14ac:dyDescent="0.15">
      <c r="A663" s="51" t="s">
        <v>1057</v>
      </c>
      <c r="B663" s="96">
        <v>4</v>
      </c>
      <c r="C663" s="97">
        <v>100239319</v>
      </c>
      <c r="D663" s="96" t="s">
        <v>228</v>
      </c>
      <c r="E663" s="116">
        <v>2.3E-2</v>
      </c>
      <c r="F663" s="98">
        <v>-8.3182804838551033E-2</v>
      </c>
      <c r="G663" s="117">
        <v>8.594152788361507E-3</v>
      </c>
      <c r="H663" s="99">
        <v>-9.6790000000000003</v>
      </c>
      <c r="I663" s="118">
        <v>3.6960000000000002E-22</v>
      </c>
      <c r="J663" s="97">
        <v>315894</v>
      </c>
      <c r="K663" s="101" t="s">
        <v>1058</v>
      </c>
      <c r="L663" s="55" t="s">
        <v>230</v>
      </c>
      <c r="M663" s="97">
        <v>-11792</v>
      </c>
      <c r="N663" s="875" t="s">
        <v>33356</v>
      </c>
      <c r="O663" s="51" t="s">
        <v>2057</v>
      </c>
      <c r="P663" s="51" t="s">
        <v>8</v>
      </c>
      <c r="Q663" s="51" t="s">
        <v>8</v>
      </c>
      <c r="R663" s="51" t="s">
        <v>8</v>
      </c>
      <c r="S663" s="367" t="s">
        <v>230</v>
      </c>
      <c r="T663" s="1387"/>
      <c r="U663" s="96">
        <v>34</v>
      </c>
      <c r="V663" s="97">
        <v>100239319</v>
      </c>
      <c r="W663" s="97">
        <v>100239319</v>
      </c>
      <c r="X663" s="618" t="s">
        <v>1057</v>
      </c>
      <c r="Y663" s="618" t="s">
        <v>1057</v>
      </c>
      <c r="Z663" s="100">
        <v>1.18E-21</v>
      </c>
      <c r="AA663" s="1386"/>
      <c r="AB663" s="55" t="s">
        <v>230</v>
      </c>
      <c r="AC663" s="100">
        <v>1.185E-21</v>
      </c>
      <c r="AE663" s="906">
        <v>-7.2999999999999995E-2</v>
      </c>
      <c r="AF663" s="906">
        <v>8.9999999999999993E-3</v>
      </c>
      <c r="AG663" s="557">
        <v>2.1857800000000002E-15</v>
      </c>
    </row>
    <row r="664" spans="1:33" ht="52" x14ac:dyDescent="0.15">
      <c r="A664" s="51" t="s">
        <v>2058</v>
      </c>
      <c r="B664" s="96">
        <v>3</v>
      </c>
      <c r="C664" s="97">
        <v>71034748</v>
      </c>
      <c r="D664" s="96" t="s">
        <v>228</v>
      </c>
      <c r="E664" s="116">
        <v>0.51170000000000004</v>
      </c>
      <c r="F664" s="98">
        <v>2.2169844033864228E-2</v>
      </c>
      <c r="G664" s="117">
        <v>2.5772894715024677E-3</v>
      </c>
      <c r="H664" s="99">
        <v>8.6020000000000003</v>
      </c>
      <c r="I664" s="118">
        <v>7.8000000000000001E-18</v>
      </c>
      <c r="J664" s="97">
        <v>315894</v>
      </c>
      <c r="K664" s="101" t="s">
        <v>409</v>
      </c>
      <c r="L664" s="55" t="s">
        <v>230</v>
      </c>
      <c r="M664" s="97">
        <v>-30883</v>
      </c>
      <c r="N664" s="875" t="s">
        <v>33707</v>
      </c>
      <c r="O664" s="92" t="s">
        <v>2059</v>
      </c>
      <c r="P664" s="51" t="s">
        <v>8</v>
      </c>
      <c r="Q664" s="51" t="s">
        <v>8</v>
      </c>
      <c r="R664" s="51" t="s">
        <v>8</v>
      </c>
      <c r="S664" s="367" t="s">
        <v>230</v>
      </c>
      <c r="T664" s="1387"/>
      <c r="U664" s="96">
        <v>23</v>
      </c>
      <c r="V664" s="97">
        <v>71025935</v>
      </c>
      <c r="W664" s="97">
        <v>71064431</v>
      </c>
      <c r="X664" s="618" t="s">
        <v>2058</v>
      </c>
      <c r="Y664" s="618" t="s">
        <v>2058</v>
      </c>
      <c r="Z664" s="100">
        <v>4.0000000000000003E-18</v>
      </c>
      <c r="AA664" s="1386"/>
      <c r="AB664" s="55" t="s">
        <v>230</v>
      </c>
      <c r="AC664" s="100">
        <v>3.9979999999999998E-18</v>
      </c>
      <c r="AE664" s="906">
        <v>2.1000000000000001E-2</v>
      </c>
      <c r="AF664" s="906">
        <v>3.0000000000000001E-3</v>
      </c>
      <c r="AG664" s="557">
        <v>6.0964400000000003E-14</v>
      </c>
    </row>
    <row r="665" spans="1:33" ht="52" x14ac:dyDescent="0.15">
      <c r="A665" s="51" t="s">
        <v>1079</v>
      </c>
      <c r="B665" s="96">
        <v>2</v>
      </c>
      <c r="C665" s="97">
        <v>45154908</v>
      </c>
      <c r="D665" s="96" t="s">
        <v>237</v>
      </c>
      <c r="E665" s="116">
        <v>0.55230000000000001</v>
      </c>
      <c r="F665" s="98">
        <v>2.1161620927986451E-2</v>
      </c>
      <c r="G665" s="117">
        <v>2.5907959020551484E-3</v>
      </c>
      <c r="H665" s="99">
        <v>8.1679999999999993</v>
      </c>
      <c r="I665" s="118">
        <v>3.1290000000000002E-16</v>
      </c>
      <c r="J665" s="97">
        <v>315894</v>
      </c>
      <c r="K665" s="101" t="s">
        <v>463</v>
      </c>
      <c r="L665" s="55" t="s">
        <v>235</v>
      </c>
      <c r="M665" s="97">
        <v>14129</v>
      </c>
      <c r="N665" s="875" t="s">
        <v>33189</v>
      </c>
      <c r="O665" s="92" t="s">
        <v>2060</v>
      </c>
      <c r="P665" s="51" t="s">
        <v>8</v>
      </c>
      <c r="Q665" s="51" t="s">
        <v>8</v>
      </c>
      <c r="R665" s="51" t="s">
        <v>8</v>
      </c>
      <c r="S665" s="367" t="s">
        <v>230</v>
      </c>
      <c r="T665" s="1387"/>
      <c r="U665" s="96">
        <v>9</v>
      </c>
      <c r="V665" s="97">
        <v>45121466</v>
      </c>
      <c r="W665" s="97">
        <v>45175585</v>
      </c>
      <c r="X665" s="618" t="s">
        <v>1079</v>
      </c>
      <c r="Y665" s="618" t="s">
        <v>1079</v>
      </c>
      <c r="Z665" s="100">
        <v>4.8399999999999998E-16</v>
      </c>
      <c r="AA665" s="1386"/>
      <c r="AB665" s="55" t="s">
        <v>230</v>
      </c>
      <c r="AC665" s="100">
        <v>4.8379999999999999E-16</v>
      </c>
      <c r="AE665" s="906">
        <v>2.1999999999999999E-2</v>
      </c>
      <c r="AF665" s="906">
        <v>3.0000000000000001E-3</v>
      </c>
      <c r="AG665" s="557">
        <v>8.7955900000000002E-16</v>
      </c>
    </row>
    <row r="666" spans="1:33" ht="39" x14ac:dyDescent="0.15">
      <c r="A666" s="51" t="s">
        <v>2061</v>
      </c>
      <c r="B666" s="96">
        <v>10</v>
      </c>
      <c r="C666" s="97">
        <v>104640052</v>
      </c>
      <c r="D666" s="96" t="s">
        <v>237</v>
      </c>
      <c r="E666" s="116">
        <v>0.33679999999999999</v>
      </c>
      <c r="F666" s="98">
        <v>2.1866970935669618E-2</v>
      </c>
      <c r="G666" s="117">
        <v>2.7258752101308424E-3</v>
      </c>
      <c r="H666" s="99">
        <v>8.0220000000000002</v>
      </c>
      <c r="I666" s="118">
        <v>1.043E-15</v>
      </c>
      <c r="J666" s="97">
        <v>315894</v>
      </c>
      <c r="K666" s="101" t="s">
        <v>1899</v>
      </c>
      <c r="L666" s="55" t="s">
        <v>230</v>
      </c>
      <c r="M666" s="97">
        <v>-10869</v>
      </c>
      <c r="N666" s="875" t="s">
        <v>33708</v>
      </c>
      <c r="O666" s="92" t="s">
        <v>2062</v>
      </c>
      <c r="P666" s="51" t="s">
        <v>8</v>
      </c>
      <c r="Q666" s="51" t="s">
        <v>8</v>
      </c>
      <c r="R666" s="51" t="s">
        <v>8</v>
      </c>
      <c r="S666" s="367" t="s">
        <v>230</v>
      </c>
      <c r="T666" s="1387"/>
      <c r="U666" s="96">
        <v>61</v>
      </c>
      <c r="V666" s="97">
        <v>104225941</v>
      </c>
      <c r="W666" s="97">
        <v>104959852</v>
      </c>
      <c r="X666" s="618" t="s">
        <v>32923</v>
      </c>
      <c r="Y666" s="618" t="s">
        <v>2061</v>
      </c>
      <c r="Z666" s="100">
        <v>1.0499999999999999E-15</v>
      </c>
      <c r="AA666" s="1386"/>
      <c r="AB666" s="55" t="s">
        <v>230</v>
      </c>
      <c r="AC666" s="100">
        <v>1.0470000000000001E-15</v>
      </c>
      <c r="AE666" s="906">
        <v>0.02</v>
      </c>
      <c r="AF666" s="906">
        <v>3.0000000000000001E-3</v>
      </c>
      <c r="AG666" s="557">
        <v>2.1789100000000001E-11</v>
      </c>
    </row>
    <row r="667" spans="1:33" ht="26" x14ac:dyDescent="0.15">
      <c r="A667" s="51" t="s">
        <v>2063</v>
      </c>
      <c r="B667" s="96">
        <v>8</v>
      </c>
      <c r="C667" s="97">
        <v>59811724</v>
      </c>
      <c r="D667" s="96" t="s">
        <v>228</v>
      </c>
      <c r="E667" s="116">
        <v>0.49480000000000002</v>
      </c>
      <c r="F667" s="98">
        <v>1.9714508572206055E-2</v>
      </c>
      <c r="G667" s="117">
        <v>2.5767231175279123E-3</v>
      </c>
      <c r="H667" s="99">
        <v>7.6509999999999998</v>
      </c>
      <c r="I667" s="118">
        <v>1.988E-14</v>
      </c>
      <c r="J667" s="97">
        <v>315894</v>
      </c>
      <c r="K667" s="101" t="s">
        <v>1380</v>
      </c>
      <c r="L667" s="55" t="s">
        <v>230</v>
      </c>
      <c r="M667" s="97">
        <v>-93747</v>
      </c>
      <c r="N667" s="875" t="s">
        <v>33474</v>
      </c>
      <c r="O667" s="51" t="s">
        <v>2064</v>
      </c>
      <c r="P667" s="51" t="s">
        <v>8</v>
      </c>
      <c r="Q667" s="51" t="s">
        <v>8</v>
      </c>
      <c r="R667" s="51" t="s">
        <v>8</v>
      </c>
      <c r="S667" s="367" t="s">
        <v>230</v>
      </c>
      <c r="T667" s="1387"/>
      <c r="U667" s="96">
        <v>55</v>
      </c>
      <c r="V667" s="97">
        <v>59798998</v>
      </c>
      <c r="W667" s="97">
        <v>59817473</v>
      </c>
      <c r="X667" s="618" t="s">
        <v>2063</v>
      </c>
      <c r="Y667" s="618" t="s">
        <v>2063</v>
      </c>
      <c r="Z667" s="100">
        <v>2.0100000000000001E-14</v>
      </c>
      <c r="AA667" s="1386"/>
      <c r="AB667" s="55" t="s">
        <v>230</v>
      </c>
      <c r="AC667" s="100">
        <v>2.005E-14</v>
      </c>
      <c r="AE667" s="906">
        <v>1.9E-2</v>
      </c>
      <c r="AF667" s="906">
        <v>3.0000000000000001E-3</v>
      </c>
      <c r="AG667" s="557">
        <v>1.10994E-11</v>
      </c>
    </row>
    <row r="668" spans="1:33" ht="26" x14ac:dyDescent="0.15">
      <c r="A668" s="51" t="s">
        <v>1068</v>
      </c>
      <c r="B668" s="96">
        <v>4</v>
      </c>
      <c r="C668" s="97">
        <v>103188709</v>
      </c>
      <c r="D668" s="96" t="s">
        <v>228</v>
      </c>
      <c r="E668" s="116">
        <v>7.3400000000000007E-2</v>
      </c>
      <c r="F668" s="98">
        <v>-3.5913233003562105E-2</v>
      </c>
      <c r="G668" s="117">
        <v>4.9399220087430681E-3</v>
      </c>
      <c r="H668" s="99">
        <v>-7.27</v>
      </c>
      <c r="I668" s="118">
        <v>3.601E-13</v>
      </c>
      <c r="J668" s="97">
        <v>315894</v>
      </c>
      <c r="K668" s="101" t="s">
        <v>679</v>
      </c>
      <c r="L668" s="55" t="s">
        <v>230</v>
      </c>
      <c r="M668" s="97">
        <v>-16511</v>
      </c>
      <c r="N668" s="875" t="s">
        <v>33220</v>
      </c>
      <c r="O668" s="92" t="s">
        <v>2065</v>
      </c>
      <c r="P668" s="51" t="s">
        <v>8</v>
      </c>
      <c r="Q668" s="51" t="s">
        <v>8</v>
      </c>
      <c r="R668" s="51" t="s">
        <v>8</v>
      </c>
      <c r="S668" s="367" t="s">
        <v>230</v>
      </c>
      <c r="T668" s="1387"/>
      <c r="U668" s="96">
        <v>35</v>
      </c>
      <c r="V668" s="97">
        <v>103001649</v>
      </c>
      <c r="W668" s="97">
        <v>103198082</v>
      </c>
      <c r="X668" s="618" t="s">
        <v>1068</v>
      </c>
      <c r="Y668" s="618" t="s">
        <v>1068</v>
      </c>
      <c r="Z668" s="100">
        <v>6.4099999999999999E-13</v>
      </c>
      <c r="AA668" s="1386"/>
      <c r="AB668" s="55" t="s">
        <v>230</v>
      </c>
      <c r="AC668" s="100">
        <v>6.4090000000000003E-13</v>
      </c>
      <c r="AE668" s="906">
        <v>-3.5999999999999997E-2</v>
      </c>
      <c r="AF668" s="906">
        <v>5.0000000000000001E-3</v>
      </c>
      <c r="AG668" s="557">
        <v>1.6545099999999999E-11</v>
      </c>
    </row>
    <row r="669" spans="1:33" ht="26" x14ac:dyDescent="0.15">
      <c r="A669" s="51" t="s">
        <v>2066</v>
      </c>
      <c r="B669" s="96">
        <v>2</v>
      </c>
      <c r="C669" s="97">
        <v>74334462</v>
      </c>
      <c r="D669" s="96" t="s">
        <v>237</v>
      </c>
      <c r="E669" s="116">
        <v>0.54179999999999995</v>
      </c>
      <c r="F669" s="98">
        <v>1.8730340353467823E-2</v>
      </c>
      <c r="G669" s="117">
        <v>2.585635057077281E-3</v>
      </c>
      <c r="H669" s="99">
        <v>7.2439999999999998</v>
      </c>
      <c r="I669" s="118">
        <v>4.3409999999999999E-13</v>
      </c>
      <c r="J669" s="97">
        <v>315894</v>
      </c>
      <c r="K669" s="101" t="s">
        <v>9761</v>
      </c>
      <c r="L669" s="55" t="s">
        <v>235</v>
      </c>
      <c r="M669" s="97">
        <v>28066</v>
      </c>
      <c r="N669" s="875" t="s">
        <v>33709</v>
      </c>
      <c r="O669" s="51" t="s">
        <v>8</v>
      </c>
      <c r="P669" s="51" t="s">
        <v>8</v>
      </c>
      <c r="Q669" s="51" t="s">
        <v>8</v>
      </c>
      <c r="R669" s="51" t="s">
        <v>8</v>
      </c>
      <c r="S669" s="367" t="s">
        <v>230</v>
      </c>
      <c r="T669" s="1387"/>
      <c r="U669" s="96">
        <v>13</v>
      </c>
      <c r="V669" s="97">
        <v>74334462</v>
      </c>
      <c r="W669" s="97">
        <v>74334462</v>
      </c>
      <c r="X669" s="618" t="s">
        <v>2066</v>
      </c>
      <c r="Y669" s="618" t="s">
        <v>2066</v>
      </c>
      <c r="Z669" s="100">
        <v>1.8800000000000001E-13</v>
      </c>
      <c r="AA669" s="1386"/>
      <c r="AB669" s="55" t="s">
        <v>230</v>
      </c>
      <c r="AC669" s="100">
        <v>1.8779999999999999E-13</v>
      </c>
      <c r="AE669" s="906">
        <v>1.7000000000000001E-2</v>
      </c>
      <c r="AF669" s="906">
        <v>3.0000000000000001E-3</v>
      </c>
      <c r="AG669" s="557">
        <v>3.99534E-10</v>
      </c>
    </row>
    <row r="670" spans="1:33" ht="39" x14ac:dyDescent="0.15">
      <c r="A670" s="51" t="s">
        <v>2068</v>
      </c>
      <c r="B670" s="96">
        <v>14</v>
      </c>
      <c r="C670" s="97">
        <v>98655131</v>
      </c>
      <c r="D670" s="96" t="s">
        <v>228</v>
      </c>
      <c r="E670" s="116">
        <v>0.46279999999999999</v>
      </c>
      <c r="F670" s="98">
        <v>1.8584875384732646E-2</v>
      </c>
      <c r="G670" s="117">
        <v>2.5837446663051085E-3</v>
      </c>
      <c r="H670" s="99">
        <v>7.1929999999999996</v>
      </c>
      <c r="I670" s="118">
        <v>6.3600000000000002E-13</v>
      </c>
      <c r="J670" s="97">
        <v>315894</v>
      </c>
      <c r="K670" s="101" t="s">
        <v>840</v>
      </c>
      <c r="L670" s="55" t="s">
        <v>235</v>
      </c>
      <c r="M670" s="97">
        <v>522819</v>
      </c>
      <c r="N670" s="875" t="s">
        <v>33527</v>
      </c>
      <c r="O670" s="92" t="s">
        <v>2069</v>
      </c>
      <c r="P670" s="51" t="s">
        <v>1551</v>
      </c>
      <c r="Q670" s="51" t="s">
        <v>233</v>
      </c>
      <c r="R670" s="51" t="s">
        <v>8</v>
      </c>
      <c r="S670" s="367" t="s">
        <v>230</v>
      </c>
      <c r="T670" s="1387"/>
      <c r="U670" s="96">
        <v>69</v>
      </c>
      <c r="V670" s="97">
        <v>98646886</v>
      </c>
      <c r="W670" s="97">
        <v>98670158</v>
      </c>
      <c r="X670" s="618" t="s">
        <v>2068</v>
      </c>
      <c r="Y670" s="618" t="s">
        <v>2068</v>
      </c>
      <c r="Z670" s="100">
        <v>5.5099999999999997E-13</v>
      </c>
      <c r="AA670" s="1386"/>
      <c r="AB670" s="55" t="s">
        <v>230</v>
      </c>
      <c r="AC670" s="100">
        <v>5.5080000000000004E-13</v>
      </c>
      <c r="AE670" s="906">
        <v>1.9E-2</v>
      </c>
      <c r="AF670" s="906">
        <v>3.0000000000000001E-3</v>
      </c>
      <c r="AG670" s="557">
        <v>1.6110500000000001E-11</v>
      </c>
    </row>
    <row r="671" spans="1:33" ht="39" x14ac:dyDescent="0.15">
      <c r="A671" s="51" t="s">
        <v>2070</v>
      </c>
      <c r="B671" s="96">
        <v>16</v>
      </c>
      <c r="C671" s="97">
        <v>13747590</v>
      </c>
      <c r="D671" s="96" t="s">
        <v>228</v>
      </c>
      <c r="E671" s="116">
        <v>9.7000000000000003E-2</v>
      </c>
      <c r="F671" s="98">
        <v>3.0997417566623556E-2</v>
      </c>
      <c r="G671" s="117">
        <v>4.3529585123751654E-3</v>
      </c>
      <c r="H671" s="99">
        <v>7.1210000000000004</v>
      </c>
      <c r="I671" s="118">
        <v>1.0720000000000001E-12</v>
      </c>
      <c r="J671" s="97">
        <v>315894</v>
      </c>
      <c r="K671" s="101" t="s">
        <v>1222</v>
      </c>
      <c r="L671" s="55" t="s">
        <v>235</v>
      </c>
      <c r="M671" s="97">
        <v>266424</v>
      </c>
      <c r="N671" s="875" t="s">
        <v>33419</v>
      </c>
      <c r="O671" s="92" t="s">
        <v>2071</v>
      </c>
      <c r="P671" s="51" t="s">
        <v>8</v>
      </c>
      <c r="Q671" s="51" t="s">
        <v>8</v>
      </c>
      <c r="R671" s="51" t="s">
        <v>1224</v>
      </c>
      <c r="S671" s="367" t="s">
        <v>230</v>
      </c>
      <c r="T671" s="1387"/>
      <c r="U671" s="96">
        <v>74</v>
      </c>
      <c r="V671" s="97">
        <v>13656831</v>
      </c>
      <c r="W671" s="97">
        <v>13804648</v>
      </c>
      <c r="X671" s="618" t="s">
        <v>2070</v>
      </c>
      <c r="Y671" s="618" t="s">
        <v>2070</v>
      </c>
      <c r="Z671" s="100">
        <v>1.08E-12</v>
      </c>
      <c r="AA671" s="1386"/>
      <c r="AB671" s="55" t="s">
        <v>230</v>
      </c>
      <c r="AC671" s="100">
        <v>1.0760000000000001E-12</v>
      </c>
      <c r="AE671" s="906">
        <v>3.3000000000000002E-2</v>
      </c>
      <c r="AF671" s="906">
        <v>5.0000000000000001E-3</v>
      </c>
      <c r="AG671" s="557">
        <v>1.9921100000000001E-12</v>
      </c>
    </row>
    <row r="672" spans="1:33" ht="26" x14ac:dyDescent="0.15">
      <c r="A672" s="51" t="s">
        <v>2072</v>
      </c>
      <c r="B672" s="96">
        <v>2</v>
      </c>
      <c r="C672" s="97">
        <v>63280690</v>
      </c>
      <c r="D672" s="96" t="s">
        <v>228</v>
      </c>
      <c r="E672" s="116">
        <v>0.57840000000000003</v>
      </c>
      <c r="F672" s="98">
        <v>-1.8538518733536329E-2</v>
      </c>
      <c r="G672" s="117">
        <v>2.608854310939534E-3</v>
      </c>
      <c r="H672" s="99">
        <v>-7.1059999999999999</v>
      </c>
      <c r="I672" s="118">
        <v>1.1979999999999999E-12</v>
      </c>
      <c r="J672" s="97">
        <v>315894</v>
      </c>
      <c r="K672" s="101" t="s">
        <v>2073</v>
      </c>
      <c r="L672" s="55" t="s">
        <v>230</v>
      </c>
      <c r="M672" s="97">
        <v>-3498</v>
      </c>
      <c r="N672" s="875" t="s">
        <v>33710</v>
      </c>
      <c r="O672" s="51" t="s">
        <v>2074</v>
      </c>
      <c r="P672" s="51" t="s">
        <v>8</v>
      </c>
      <c r="Q672" s="51" t="s">
        <v>8</v>
      </c>
      <c r="R672" s="51" t="s">
        <v>8</v>
      </c>
      <c r="S672" s="367" t="s">
        <v>230</v>
      </c>
      <c r="T672" s="1387"/>
      <c r="U672" s="96">
        <v>12</v>
      </c>
      <c r="V672" s="97">
        <v>62917256</v>
      </c>
      <c r="W672" s="97">
        <v>63447682</v>
      </c>
      <c r="X672" s="618" t="s">
        <v>2072</v>
      </c>
      <c r="Y672" s="618" t="s">
        <v>2072</v>
      </c>
      <c r="Z672" s="100">
        <v>9.3000000000000008E-13</v>
      </c>
      <c r="AA672" s="1386"/>
      <c r="AB672" s="55" t="s">
        <v>230</v>
      </c>
      <c r="AC672" s="100">
        <v>9.298999999999999E-13</v>
      </c>
      <c r="AE672" s="906">
        <v>-1.7000000000000001E-2</v>
      </c>
      <c r="AF672" s="906">
        <v>3.0000000000000001E-3</v>
      </c>
      <c r="AG672" s="557">
        <v>9.1684699999999997E-10</v>
      </c>
    </row>
    <row r="673" spans="1:33" ht="26" x14ac:dyDescent="0.15">
      <c r="A673" s="51" t="s">
        <v>2075</v>
      </c>
      <c r="B673" s="96">
        <v>16</v>
      </c>
      <c r="C673" s="97">
        <v>72214613</v>
      </c>
      <c r="D673" s="96" t="s">
        <v>237</v>
      </c>
      <c r="E673" s="116">
        <v>0.49340000000000001</v>
      </c>
      <c r="F673" s="98">
        <v>1.8125269342265604E-2</v>
      </c>
      <c r="G673" s="117">
        <v>2.5768082658893382E-3</v>
      </c>
      <c r="H673" s="99">
        <v>7.0339999999999998</v>
      </c>
      <c r="I673" s="118">
        <v>2.0029999999999998E-12</v>
      </c>
      <c r="J673" s="97">
        <v>315894</v>
      </c>
      <c r="K673" s="101" t="s">
        <v>2076</v>
      </c>
      <c r="L673" s="55" t="s">
        <v>235</v>
      </c>
      <c r="M673" s="97">
        <v>-61617</v>
      </c>
      <c r="N673" s="875" t="s">
        <v>33711</v>
      </c>
      <c r="O673" s="51" t="s">
        <v>8</v>
      </c>
      <c r="P673" s="51" t="s">
        <v>8</v>
      </c>
      <c r="Q673" s="51" t="s">
        <v>8</v>
      </c>
      <c r="R673" s="51" t="s">
        <v>446</v>
      </c>
      <c r="S673" s="367" t="s">
        <v>230</v>
      </c>
      <c r="T673" s="1387"/>
      <c r="U673" s="96">
        <v>80</v>
      </c>
      <c r="V673" s="97">
        <v>72068295</v>
      </c>
      <c r="W673" s="97">
        <v>72613879</v>
      </c>
      <c r="X673" s="618" t="s">
        <v>32997</v>
      </c>
      <c r="Y673" s="618" t="s">
        <v>32997</v>
      </c>
      <c r="Z673" s="100" t="s">
        <v>32998</v>
      </c>
      <c r="AA673" s="1386"/>
      <c r="AB673" s="55" t="s">
        <v>230</v>
      </c>
      <c r="AC673" s="100">
        <v>5.1270000000000003E-12</v>
      </c>
      <c r="AE673" s="906">
        <v>1.4E-2</v>
      </c>
      <c r="AF673" s="906">
        <v>3.0000000000000001E-3</v>
      </c>
      <c r="AG673" s="557">
        <v>1.0164299999999999E-6</v>
      </c>
    </row>
    <row r="674" spans="1:33" ht="26" x14ac:dyDescent="0.15">
      <c r="A674" s="51" t="s">
        <v>2077</v>
      </c>
      <c r="B674" s="96">
        <v>3</v>
      </c>
      <c r="C674" s="97">
        <v>101181250</v>
      </c>
      <c r="D674" s="96" t="s">
        <v>228</v>
      </c>
      <c r="E674" s="116">
        <v>0.97419999999999995</v>
      </c>
      <c r="F674" s="98">
        <v>5.6338016784368124E-2</v>
      </c>
      <c r="G674" s="117">
        <v>8.1260661740037675E-3</v>
      </c>
      <c r="H674" s="99">
        <v>6.9329999999999998</v>
      </c>
      <c r="I674" s="118">
        <v>4.1189999999999997E-12</v>
      </c>
      <c r="J674" s="97">
        <v>315894</v>
      </c>
      <c r="K674" s="101" t="s">
        <v>7711</v>
      </c>
      <c r="L674" s="55" t="s">
        <v>235</v>
      </c>
      <c r="M674" s="97">
        <v>99430</v>
      </c>
      <c r="N674" s="875" t="s">
        <v>33712</v>
      </c>
      <c r="O674" s="51" t="s">
        <v>2078</v>
      </c>
      <c r="P674" s="51" t="s">
        <v>8</v>
      </c>
      <c r="Q674" s="51" t="s">
        <v>8</v>
      </c>
      <c r="R674" s="51" t="s">
        <v>8</v>
      </c>
      <c r="S674" s="367" t="s">
        <v>230</v>
      </c>
      <c r="T674" s="1387"/>
      <c r="U674" s="96">
        <v>28</v>
      </c>
      <c r="V674" s="97">
        <v>100893355</v>
      </c>
      <c r="W674" s="97">
        <v>101206163</v>
      </c>
      <c r="X674" s="618" t="s">
        <v>2077</v>
      </c>
      <c r="Y674" s="618" t="s">
        <v>2077</v>
      </c>
      <c r="Z674" s="100">
        <v>5.2900000000000003E-12</v>
      </c>
      <c r="AA674" s="1386"/>
      <c r="AB674" s="55" t="s">
        <v>230</v>
      </c>
      <c r="AC674" s="100">
        <v>5.2900000000000003E-12</v>
      </c>
      <c r="AE674" s="906">
        <v>4.9000000000000002E-2</v>
      </c>
      <c r="AF674" s="906">
        <v>8.9999999999999993E-3</v>
      </c>
      <c r="AG674" s="557">
        <v>2.4005100000000001E-8</v>
      </c>
    </row>
    <row r="675" spans="1:33" ht="52" x14ac:dyDescent="0.15">
      <c r="A675" s="51" t="s">
        <v>1953</v>
      </c>
      <c r="B675" s="96">
        <v>15</v>
      </c>
      <c r="C675" s="97">
        <v>47684936</v>
      </c>
      <c r="D675" s="96" t="s">
        <v>228</v>
      </c>
      <c r="E675" s="116">
        <v>0.78849999999999998</v>
      </c>
      <c r="F675" s="98">
        <v>-2.1578156435316055E-2</v>
      </c>
      <c r="G675" s="117">
        <v>3.1547012332333413E-3</v>
      </c>
      <c r="H675" s="99">
        <v>-6.84</v>
      </c>
      <c r="I675" s="118">
        <v>7.9360000000000001E-12</v>
      </c>
      <c r="J675" s="97">
        <v>315894</v>
      </c>
      <c r="K675" s="101" t="s">
        <v>894</v>
      </c>
      <c r="L675" s="55" t="s">
        <v>230</v>
      </c>
      <c r="M675" s="97">
        <v>-208533</v>
      </c>
      <c r="N675" s="875" t="s">
        <v>33443</v>
      </c>
      <c r="O675" s="92" t="s">
        <v>2079</v>
      </c>
      <c r="P675" s="51" t="s">
        <v>1955</v>
      </c>
      <c r="Q675" s="51" t="s">
        <v>233</v>
      </c>
      <c r="R675" s="51" t="s">
        <v>8</v>
      </c>
      <c r="S675" s="367" t="s">
        <v>230</v>
      </c>
      <c r="T675" s="1387"/>
      <c r="U675" s="96">
        <v>71</v>
      </c>
      <c r="V675" s="97">
        <v>47613403</v>
      </c>
      <c r="W675" s="97">
        <v>47684936</v>
      </c>
      <c r="X675" s="618" t="s">
        <v>1953</v>
      </c>
      <c r="Y675" s="618" t="s">
        <v>1953</v>
      </c>
      <c r="Z675" s="100">
        <v>7.9500000000000007E-12</v>
      </c>
      <c r="AA675" s="1386"/>
      <c r="AB675" s="55" t="s">
        <v>230</v>
      </c>
      <c r="AC675" s="100">
        <v>7.9460000000000003E-12</v>
      </c>
      <c r="AE675" s="906">
        <v>-2.1000000000000001E-2</v>
      </c>
      <c r="AF675" s="906">
        <v>3.0000000000000001E-3</v>
      </c>
      <c r="AG675" s="557">
        <v>9.1512499999999998E-10</v>
      </c>
    </row>
    <row r="676" spans="1:33" ht="26" x14ac:dyDescent="0.15">
      <c r="A676" s="51" t="s">
        <v>2080</v>
      </c>
      <c r="B676" s="96">
        <v>2</v>
      </c>
      <c r="C676" s="97">
        <v>60490738</v>
      </c>
      <c r="D676" s="96" t="s">
        <v>265</v>
      </c>
      <c r="E676" s="116">
        <v>0.57969999999999999</v>
      </c>
      <c r="F676" s="98">
        <v>1.7836428593926826E-2</v>
      </c>
      <c r="G676" s="117">
        <v>2.6099544328251137E-3</v>
      </c>
      <c r="H676" s="99">
        <v>6.8339999999999996</v>
      </c>
      <c r="I676" s="118">
        <v>8.2799999999999995E-12</v>
      </c>
      <c r="J676" s="97">
        <v>315894</v>
      </c>
      <c r="K676" s="101" t="s">
        <v>276</v>
      </c>
      <c r="L676" s="55" t="s">
        <v>235</v>
      </c>
      <c r="M676" s="97">
        <v>187564</v>
      </c>
      <c r="N676" s="875" t="s">
        <v>33081</v>
      </c>
      <c r="O676" s="92" t="s">
        <v>2081</v>
      </c>
      <c r="P676" s="51" t="s">
        <v>8</v>
      </c>
      <c r="Q676" s="51" t="s">
        <v>8</v>
      </c>
      <c r="R676" s="51" t="s">
        <v>8</v>
      </c>
      <c r="S676" s="367" t="s">
        <v>230</v>
      </c>
      <c r="T676" s="1387"/>
      <c r="U676" s="96">
        <v>11</v>
      </c>
      <c r="V676" s="97">
        <v>60000136</v>
      </c>
      <c r="W676" s="97">
        <v>60528052</v>
      </c>
      <c r="X676" s="618" t="s">
        <v>32999</v>
      </c>
      <c r="Y676" s="618" t="s">
        <v>33000</v>
      </c>
      <c r="Z676" s="100">
        <v>6.4199999999999997E-12</v>
      </c>
      <c r="AA676" s="1386"/>
      <c r="AB676" s="55" t="s">
        <v>235</v>
      </c>
      <c r="AC676" s="100" t="s">
        <v>172</v>
      </c>
      <c r="AE676" s="906">
        <v>1.4999999999999999E-2</v>
      </c>
      <c r="AF676" s="906">
        <v>3.0000000000000001E-3</v>
      </c>
      <c r="AG676" s="557">
        <v>7.9347899999999998E-8</v>
      </c>
    </row>
    <row r="677" spans="1:33" ht="26" x14ac:dyDescent="0.15">
      <c r="A677" s="51" t="s">
        <v>2082</v>
      </c>
      <c r="B677" s="96">
        <v>6</v>
      </c>
      <c r="C677" s="97">
        <v>111695887</v>
      </c>
      <c r="D677" s="96" t="s">
        <v>237</v>
      </c>
      <c r="E677" s="116">
        <v>0.81469999999999998</v>
      </c>
      <c r="F677" s="98">
        <v>-2.251373120711431E-2</v>
      </c>
      <c r="G677" s="117">
        <v>3.3157188817546849E-3</v>
      </c>
      <c r="H677" s="99">
        <v>-6.79</v>
      </c>
      <c r="I677" s="118">
        <v>1.1200000000000001E-11</v>
      </c>
      <c r="J677" s="97">
        <v>315894</v>
      </c>
      <c r="K677" s="101" t="s">
        <v>1262</v>
      </c>
      <c r="L677" s="55" t="s">
        <v>230</v>
      </c>
      <c r="M677" s="97">
        <v>-75653</v>
      </c>
      <c r="N677" s="875" t="s">
        <v>33713</v>
      </c>
      <c r="O677" s="51" t="s">
        <v>2083</v>
      </c>
      <c r="P677" s="51" t="s">
        <v>8</v>
      </c>
      <c r="Q677" s="51" t="s">
        <v>8</v>
      </c>
      <c r="R677" s="51" t="s">
        <v>8</v>
      </c>
      <c r="S677" s="367" t="s">
        <v>230</v>
      </c>
      <c r="T677" s="1387"/>
      <c r="U677" s="96">
        <v>48</v>
      </c>
      <c r="V677" s="97">
        <v>111578490</v>
      </c>
      <c r="W677" s="97">
        <v>111887298</v>
      </c>
      <c r="X677" s="618" t="s">
        <v>2082</v>
      </c>
      <c r="Y677" s="618" t="s">
        <v>2082</v>
      </c>
      <c r="Z677" s="100">
        <v>1.1300000000000001E-11</v>
      </c>
      <c r="AA677" s="1386"/>
      <c r="AB677" s="55" t="s">
        <v>230</v>
      </c>
      <c r="AC677" s="100">
        <v>1.125E-11</v>
      </c>
      <c r="AE677" s="906">
        <v>-2.1999999999999999E-2</v>
      </c>
      <c r="AF677" s="906">
        <v>4.0000000000000001E-3</v>
      </c>
      <c r="AG677" s="557">
        <v>6.3302099999999996E-10</v>
      </c>
    </row>
    <row r="678" spans="1:33" ht="39" x14ac:dyDescent="0.15">
      <c r="A678" s="51" t="s">
        <v>2084</v>
      </c>
      <c r="B678" s="96">
        <v>5</v>
      </c>
      <c r="C678" s="97">
        <v>103944020</v>
      </c>
      <c r="D678" s="96" t="s">
        <v>228</v>
      </c>
      <c r="E678" s="116">
        <v>0.43640000000000001</v>
      </c>
      <c r="F678" s="98">
        <v>1.7547358962024612E-2</v>
      </c>
      <c r="G678" s="117">
        <v>2.5976845243559752E-3</v>
      </c>
      <c r="H678" s="99">
        <v>6.7549999999999999</v>
      </c>
      <c r="I678" s="118">
        <v>1.4259999999999999E-11</v>
      </c>
      <c r="J678" s="97">
        <v>315894</v>
      </c>
      <c r="K678" s="101" t="s">
        <v>1560</v>
      </c>
      <c r="L678" s="55" t="s">
        <v>235</v>
      </c>
      <c r="M678" s="97">
        <v>-1059464</v>
      </c>
      <c r="N678" s="875" t="s">
        <v>33531</v>
      </c>
      <c r="O678" s="92" t="s">
        <v>2085</v>
      </c>
      <c r="P678" s="51" t="s">
        <v>8</v>
      </c>
      <c r="Q678" s="51" t="s">
        <v>8</v>
      </c>
      <c r="R678" s="51" t="s">
        <v>8</v>
      </c>
      <c r="S678" s="367" t="s">
        <v>230</v>
      </c>
      <c r="T678" s="1387"/>
      <c r="U678" s="96">
        <v>41</v>
      </c>
      <c r="V678" s="97">
        <v>103791044</v>
      </c>
      <c r="W678" s="97">
        <v>104048590</v>
      </c>
      <c r="X678" s="618" t="s">
        <v>2084</v>
      </c>
      <c r="Y678" s="618" t="s">
        <v>2084</v>
      </c>
      <c r="Z678" s="100">
        <v>1.43E-11</v>
      </c>
      <c r="AA678" s="1386"/>
      <c r="AB678" s="55" t="s">
        <v>230</v>
      </c>
      <c r="AC678" s="100">
        <v>1.4330000000000001E-11</v>
      </c>
      <c r="AE678" s="906">
        <v>1.7000000000000001E-2</v>
      </c>
      <c r="AF678" s="906">
        <v>3.0000000000000001E-3</v>
      </c>
      <c r="AG678" s="557">
        <v>6.3220700000000001E-10</v>
      </c>
    </row>
    <row r="679" spans="1:33" ht="39" x14ac:dyDescent="0.15">
      <c r="A679" s="51" t="s">
        <v>2086</v>
      </c>
      <c r="B679" s="96">
        <v>8</v>
      </c>
      <c r="C679" s="97">
        <v>92773309</v>
      </c>
      <c r="D679" s="96" t="s">
        <v>237</v>
      </c>
      <c r="E679" s="116">
        <v>0.57879999999999998</v>
      </c>
      <c r="F679" s="98">
        <v>1.7484187117466563E-2</v>
      </c>
      <c r="G679" s="117">
        <v>2.6091907353330197E-3</v>
      </c>
      <c r="H679" s="99">
        <v>6.7009999999999996</v>
      </c>
      <c r="I679" s="118">
        <v>2.0689999999999998E-11</v>
      </c>
      <c r="J679" s="97">
        <v>315894</v>
      </c>
      <c r="K679" s="101" t="s">
        <v>1306</v>
      </c>
      <c r="L679" s="55" t="s">
        <v>235</v>
      </c>
      <c r="M679" s="97">
        <v>193886</v>
      </c>
      <c r="N679" s="875" t="s">
        <v>33449</v>
      </c>
      <c r="O679" s="51" t="s">
        <v>2087</v>
      </c>
      <c r="P679" s="51" t="s">
        <v>8</v>
      </c>
      <c r="Q679" s="51" t="s">
        <v>8</v>
      </c>
      <c r="R679" s="51" t="s">
        <v>8</v>
      </c>
      <c r="S679" s="367" t="s">
        <v>230</v>
      </c>
      <c r="T679" s="1387"/>
      <c r="U679" s="96">
        <v>56</v>
      </c>
      <c r="V679" s="97">
        <v>92749280</v>
      </c>
      <c r="W679" s="97">
        <v>92814585</v>
      </c>
      <c r="X679" s="618" t="s">
        <v>2086</v>
      </c>
      <c r="Y679" s="618" t="s">
        <v>2086</v>
      </c>
      <c r="Z679" s="100">
        <v>1.7600000000000001E-10</v>
      </c>
      <c r="AA679" s="1386"/>
      <c r="AB679" s="55" t="s">
        <v>230</v>
      </c>
      <c r="AC679" s="100">
        <v>1.762E-10</v>
      </c>
      <c r="AE679" s="906">
        <v>1.7000000000000001E-2</v>
      </c>
      <c r="AF679" s="906">
        <v>3.0000000000000001E-3</v>
      </c>
      <c r="AG679" s="557">
        <v>5.2895100000000003E-10</v>
      </c>
    </row>
    <row r="680" spans="1:33" ht="26" x14ac:dyDescent="0.15">
      <c r="A680" s="51" t="s">
        <v>2088</v>
      </c>
      <c r="B680" s="96">
        <v>11</v>
      </c>
      <c r="C680" s="97">
        <v>27694241</v>
      </c>
      <c r="D680" s="96" t="s">
        <v>265</v>
      </c>
      <c r="E680" s="116">
        <v>0.18679999999999999</v>
      </c>
      <c r="F680" s="98">
        <v>-2.1908348921444366E-2</v>
      </c>
      <c r="G680" s="117">
        <v>3.3054237962348168E-3</v>
      </c>
      <c r="H680" s="99">
        <v>-6.6280000000000001</v>
      </c>
      <c r="I680" s="118">
        <v>3.4090000000000002E-11</v>
      </c>
      <c r="J680" s="97">
        <v>315894</v>
      </c>
      <c r="K680" s="101" t="s">
        <v>1281</v>
      </c>
      <c r="L680" s="55" t="s">
        <v>230</v>
      </c>
      <c r="M680" s="97">
        <v>-17801</v>
      </c>
      <c r="N680" s="875" t="s">
        <v>33440</v>
      </c>
      <c r="O680" s="51" t="s">
        <v>2089</v>
      </c>
      <c r="P680" s="51" t="s">
        <v>8</v>
      </c>
      <c r="Q680" s="51" t="s">
        <v>8</v>
      </c>
      <c r="R680" s="51" t="s">
        <v>8</v>
      </c>
      <c r="S680" s="367" t="s">
        <v>230</v>
      </c>
      <c r="T680" s="1387"/>
      <c r="U680" s="96">
        <v>62</v>
      </c>
      <c r="V680" s="97">
        <v>27646247</v>
      </c>
      <c r="W680" s="97">
        <v>27730556</v>
      </c>
      <c r="X680" s="618" t="s">
        <v>32924</v>
      </c>
      <c r="Y680" s="618" t="s">
        <v>2088</v>
      </c>
      <c r="Z680" s="100">
        <v>1.9E-13</v>
      </c>
      <c r="AA680" s="1386"/>
      <c r="AB680" s="55" t="s">
        <v>230</v>
      </c>
      <c r="AC680" s="100">
        <v>1.8980000000000001E-13</v>
      </c>
      <c r="AE680" s="906">
        <v>-1.7000000000000001E-2</v>
      </c>
      <c r="AF680" s="906">
        <v>4.0000000000000001E-3</v>
      </c>
      <c r="AG680" s="557">
        <v>8.6843699999999998E-7</v>
      </c>
    </row>
    <row r="681" spans="1:33" ht="78" x14ac:dyDescent="0.15">
      <c r="A681" s="51" t="s">
        <v>2090</v>
      </c>
      <c r="B681" s="96">
        <v>3</v>
      </c>
      <c r="C681" s="97">
        <v>86189861</v>
      </c>
      <c r="D681" s="96" t="s">
        <v>228</v>
      </c>
      <c r="E681" s="116">
        <v>0.69840000000000002</v>
      </c>
      <c r="F681" s="98">
        <v>-1.8548829986532959E-2</v>
      </c>
      <c r="G681" s="117">
        <v>2.8070263296811381E-3</v>
      </c>
      <c r="H681" s="99">
        <v>-6.6079999999999997</v>
      </c>
      <c r="I681" s="118">
        <v>3.9080000000000002E-11</v>
      </c>
      <c r="J681" s="97">
        <v>315894</v>
      </c>
      <c r="K681" s="101" t="s">
        <v>406</v>
      </c>
      <c r="L681" s="55" t="s">
        <v>235</v>
      </c>
      <c r="M681" s="97">
        <v>797262</v>
      </c>
      <c r="N681" s="875" t="s">
        <v>33210</v>
      </c>
      <c r="O681" s="92" t="s">
        <v>2091</v>
      </c>
      <c r="P681" s="51" t="s">
        <v>8</v>
      </c>
      <c r="Q681" s="51" t="s">
        <v>8</v>
      </c>
      <c r="R681" s="51" t="s">
        <v>234</v>
      </c>
      <c r="S681" s="367" t="s">
        <v>230</v>
      </c>
      <c r="T681" s="1387"/>
      <c r="U681" s="96">
        <v>26</v>
      </c>
      <c r="V681" s="97">
        <v>84899138</v>
      </c>
      <c r="W681" s="97">
        <v>86195124</v>
      </c>
      <c r="X681" s="618" t="s">
        <v>32919</v>
      </c>
      <c r="Y681" s="618" t="s">
        <v>2053</v>
      </c>
      <c r="Z681" s="100">
        <v>3.8999999999999999E-26</v>
      </c>
      <c r="AA681" s="1386"/>
      <c r="AB681" s="55" t="s">
        <v>235</v>
      </c>
      <c r="AC681" s="100" t="s">
        <v>172</v>
      </c>
      <c r="AE681" s="906">
        <v>-8.0000000000000002E-3</v>
      </c>
      <c r="AF681" s="906">
        <v>3.0000000000000001E-3</v>
      </c>
      <c r="AG681" s="557">
        <v>5.4022599999999999E-3</v>
      </c>
    </row>
    <row r="682" spans="1:33" ht="39" x14ac:dyDescent="0.15">
      <c r="A682" s="51" t="s">
        <v>2092</v>
      </c>
      <c r="B682" s="96">
        <v>4</v>
      </c>
      <c r="C682" s="97">
        <v>106199505</v>
      </c>
      <c r="D682" s="96" t="s">
        <v>237</v>
      </c>
      <c r="E682" s="116">
        <v>0.61460000000000004</v>
      </c>
      <c r="F682" s="98">
        <v>1.7428176894298281E-2</v>
      </c>
      <c r="G682" s="117">
        <v>2.6470499535689979E-3</v>
      </c>
      <c r="H682" s="99">
        <v>6.5839999999999996</v>
      </c>
      <c r="I682" s="118">
        <v>4.5710000000000003E-11</v>
      </c>
      <c r="J682" s="97">
        <v>315894</v>
      </c>
      <c r="K682" s="101" t="s">
        <v>1815</v>
      </c>
      <c r="L682" s="55" t="s">
        <v>235</v>
      </c>
      <c r="M682" s="97">
        <v>90729</v>
      </c>
      <c r="N682" s="875" t="s">
        <v>33088</v>
      </c>
      <c r="O682" s="92" t="s">
        <v>2093</v>
      </c>
      <c r="P682" s="51" t="s">
        <v>8</v>
      </c>
      <c r="Q682" s="51" t="s">
        <v>8</v>
      </c>
      <c r="R682" s="51" t="s">
        <v>8</v>
      </c>
      <c r="S682" s="367" t="s">
        <v>230</v>
      </c>
      <c r="T682" s="1387"/>
      <c r="U682" s="96">
        <v>36</v>
      </c>
      <c r="V682" s="97">
        <v>106048360</v>
      </c>
      <c r="W682" s="97">
        <v>106271522</v>
      </c>
      <c r="X682" s="618" t="s">
        <v>2092</v>
      </c>
      <c r="Y682" s="618" t="s">
        <v>33001</v>
      </c>
      <c r="Z682" s="100">
        <v>2.0599999999999999E-11</v>
      </c>
      <c r="AA682" s="1386"/>
      <c r="AB682" s="55" t="s">
        <v>235</v>
      </c>
      <c r="AC682" s="100" t="s">
        <v>172</v>
      </c>
      <c r="AE682" s="906">
        <v>1.7999999999999999E-2</v>
      </c>
      <c r="AF682" s="906">
        <v>3.0000000000000001E-3</v>
      </c>
      <c r="AG682" s="557">
        <v>5.82114E-10</v>
      </c>
    </row>
    <row r="683" spans="1:33" ht="39" x14ac:dyDescent="0.15">
      <c r="A683" s="51" t="s">
        <v>2094</v>
      </c>
      <c r="B683" s="96">
        <v>8</v>
      </c>
      <c r="C683" s="97">
        <v>93184929</v>
      </c>
      <c r="D683" s="96" t="s">
        <v>237</v>
      </c>
      <c r="E683" s="116">
        <v>0.2918</v>
      </c>
      <c r="F683" s="98">
        <v>1.8630450859245921E-2</v>
      </c>
      <c r="G683" s="117">
        <v>2.8339596682759234E-3</v>
      </c>
      <c r="H683" s="99">
        <v>6.5739999999999998</v>
      </c>
      <c r="I683" s="118">
        <v>4.9020000000000002E-11</v>
      </c>
      <c r="J683" s="97">
        <v>315894</v>
      </c>
      <c r="K683" s="101" t="s">
        <v>1306</v>
      </c>
      <c r="L683" s="55" t="s">
        <v>235</v>
      </c>
      <c r="M683" s="97">
        <v>-217734</v>
      </c>
      <c r="N683" s="875" t="s">
        <v>33480</v>
      </c>
      <c r="O683" s="92" t="s">
        <v>2095</v>
      </c>
      <c r="P683" s="51" t="s">
        <v>8</v>
      </c>
      <c r="Q683" s="51" t="s">
        <v>8</v>
      </c>
      <c r="R683" s="51" t="s">
        <v>8</v>
      </c>
      <c r="S683" s="367" t="s">
        <v>230</v>
      </c>
      <c r="T683" s="1387"/>
      <c r="U683" s="96">
        <v>57</v>
      </c>
      <c r="V683" s="97">
        <v>93184065</v>
      </c>
      <c r="W683" s="97">
        <v>93261729</v>
      </c>
      <c r="X683" s="618" t="s">
        <v>2094</v>
      </c>
      <c r="Y683" s="618" t="s">
        <v>2094</v>
      </c>
      <c r="Z683" s="100">
        <v>4.18E-10</v>
      </c>
      <c r="AA683" s="1386"/>
      <c r="AB683" s="55" t="s">
        <v>230</v>
      </c>
      <c r="AC683" s="100">
        <v>4.1750000000000001E-10</v>
      </c>
      <c r="AE683" s="906">
        <v>1.7000000000000001E-2</v>
      </c>
      <c r="AF683" s="906">
        <v>3.0000000000000001E-3</v>
      </c>
      <c r="AG683" s="557">
        <v>9.4319899999999998E-9</v>
      </c>
    </row>
    <row r="684" spans="1:33" ht="26" x14ac:dyDescent="0.15">
      <c r="A684" s="51" t="s">
        <v>2096</v>
      </c>
      <c r="B684" s="96">
        <v>16</v>
      </c>
      <c r="C684" s="97">
        <v>69757681</v>
      </c>
      <c r="D684" s="96" t="s">
        <v>228</v>
      </c>
      <c r="E684" s="116">
        <v>0.61170000000000002</v>
      </c>
      <c r="F684" s="98">
        <v>-1.7263983747411345E-2</v>
      </c>
      <c r="G684" s="117">
        <v>2.6433905600078619E-3</v>
      </c>
      <c r="H684" s="99">
        <v>-6.5309999999999997</v>
      </c>
      <c r="I684" s="118">
        <v>6.5480000000000003E-11</v>
      </c>
      <c r="J684" s="97">
        <v>315894</v>
      </c>
      <c r="K684" s="101" t="s">
        <v>2097</v>
      </c>
      <c r="L684" s="55" t="s">
        <v>230</v>
      </c>
      <c r="M684" s="97">
        <v>-14377</v>
      </c>
      <c r="N684" s="875" t="s">
        <v>33714</v>
      </c>
      <c r="O684" s="92" t="s">
        <v>2098</v>
      </c>
      <c r="P684" s="51" t="s">
        <v>2099</v>
      </c>
      <c r="Q684" s="51" t="s">
        <v>233</v>
      </c>
      <c r="R684" s="51" t="s">
        <v>8</v>
      </c>
      <c r="S684" s="367" t="s">
        <v>230</v>
      </c>
      <c r="T684" s="1387"/>
      <c r="U684" s="96">
        <v>78</v>
      </c>
      <c r="V684" s="97">
        <v>69567411</v>
      </c>
      <c r="W684" s="97">
        <v>69810561</v>
      </c>
      <c r="X684" s="618" t="s">
        <v>2096</v>
      </c>
      <c r="Y684" s="618" t="s">
        <v>33002</v>
      </c>
      <c r="Z684" s="100">
        <v>3.77E-9</v>
      </c>
      <c r="AA684" s="1386"/>
      <c r="AB684" s="55" t="s">
        <v>235</v>
      </c>
      <c r="AC684" s="100" t="s">
        <v>172</v>
      </c>
      <c r="AE684" s="906">
        <v>-1.2999999999999999E-2</v>
      </c>
      <c r="AF684" s="906">
        <v>3.0000000000000001E-3</v>
      </c>
      <c r="AG684" s="557">
        <v>7.2237500000000001E-6</v>
      </c>
    </row>
    <row r="685" spans="1:33" ht="52" x14ac:dyDescent="0.15">
      <c r="A685" s="51" t="s">
        <v>2100</v>
      </c>
      <c r="B685" s="96">
        <v>7</v>
      </c>
      <c r="C685" s="97">
        <v>3609821</v>
      </c>
      <c r="D685" s="96" t="s">
        <v>265</v>
      </c>
      <c r="E685" s="116">
        <v>0.21160000000000001</v>
      </c>
      <c r="F685" s="98">
        <v>-2.0252833888118871E-2</v>
      </c>
      <c r="G685" s="117">
        <v>3.1541557215572138E-3</v>
      </c>
      <c r="H685" s="99">
        <v>-6.4210000000000003</v>
      </c>
      <c r="I685" s="118">
        <v>1.3539999999999999E-10</v>
      </c>
      <c r="J685" s="97">
        <v>315894</v>
      </c>
      <c r="K685" s="101" t="s">
        <v>849</v>
      </c>
      <c r="L685" s="55" t="s">
        <v>230</v>
      </c>
      <c r="M685" s="97">
        <v>-268741</v>
      </c>
      <c r="N685" s="875" t="s">
        <v>33715</v>
      </c>
      <c r="O685" s="92" t="s">
        <v>2101</v>
      </c>
      <c r="P685" s="92" t="s">
        <v>2102</v>
      </c>
      <c r="Q685" s="92" t="s">
        <v>302</v>
      </c>
      <c r="R685" s="51" t="s">
        <v>8</v>
      </c>
      <c r="S685" s="367" t="s">
        <v>230</v>
      </c>
      <c r="T685" s="1387"/>
      <c r="U685" s="96">
        <v>50</v>
      </c>
      <c r="V685" s="97">
        <v>3526055</v>
      </c>
      <c r="W685" s="97">
        <v>3623008</v>
      </c>
      <c r="X685" s="618" t="s">
        <v>2100</v>
      </c>
      <c r="Y685" s="618" t="s">
        <v>2100</v>
      </c>
      <c r="Z685" s="100">
        <v>1.5400000000000001E-10</v>
      </c>
      <c r="AA685" s="1386"/>
      <c r="AB685" s="55" t="s">
        <v>230</v>
      </c>
      <c r="AC685" s="100">
        <v>1.3580000000000001E-10</v>
      </c>
      <c r="AE685" s="906">
        <v>-1.9E-2</v>
      </c>
      <c r="AF685" s="906">
        <v>3.0000000000000001E-3</v>
      </c>
      <c r="AG685" s="557">
        <v>1.4841E-8</v>
      </c>
    </row>
    <row r="686" spans="1:33" ht="39" x14ac:dyDescent="0.15">
      <c r="A686" s="51" t="s">
        <v>2103</v>
      </c>
      <c r="B686" s="96">
        <v>5</v>
      </c>
      <c r="C686" s="97">
        <v>50747502</v>
      </c>
      <c r="D686" s="96" t="s">
        <v>237</v>
      </c>
      <c r="E686" s="116">
        <v>0.61199999999999999</v>
      </c>
      <c r="F686" s="98">
        <v>1.6975609107406569E-2</v>
      </c>
      <c r="G686" s="117">
        <v>2.6437640721704669E-3</v>
      </c>
      <c r="H686" s="99">
        <v>6.4210000000000003</v>
      </c>
      <c r="I686" s="118">
        <v>1.3539999999999999E-10</v>
      </c>
      <c r="J686" s="97">
        <v>315894</v>
      </c>
      <c r="K686" s="101" t="s">
        <v>1019</v>
      </c>
      <c r="L686" s="55" t="s">
        <v>235</v>
      </c>
      <c r="M686" s="97">
        <v>-68544</v>
      </c>
      <c r="N686" s="875" t="s">
        <v>33341</v>
      </c>
      <c r="O686" s="92" t="s">
        <v>2104</v>
      </c>
      <c r="P686" s="51" t="s">
        <v>8</v>
      </c>
      <c r="Q686" s="51" t="s">
        <v>8</v>
      </c>
      <c r="R686" s="51" t="s">
        <v>8</v>
      </c>
      <c r="S686" s="367" t="s">
        <v>230</v>
      </c>
      <c r="T686" s="1387"/>
      <c r="U686" s="96">
        <v>39</v>
      </c>
      <c r="V686" s="97">
        <v>50584237</v>
      </c>
      <c r="W686" s="97">
        <v>50800179</v>
      </c>
      <c r="X686" s="618" t="s">
        <v>2103</v>
      </c>
      <c r="Y686" s="618" t="s">
        <v>2103</v>
      </c>
      <c r="Z686" s="100">
        <v>1.36E-10</v>
      </c>
      <c r="AA686" s="1386"/>
      <c r="AB686" s="55" t="s">
        <v>230</v>
      </c>
      <c r="AC686" s="100">
        <v>1.5450000000000001E-10</v>
      </c>
      <c r="AE686" s="906">
        <v>1.7000000000000001E-2</v>
      </c>
      <c r="AF686" s="906">
        <v>3.0000000000000001E-3</v>
      </c>
      <c r="AG686" s="557">
        <v>2.68559E-9</v>
      </c>
    </row>
    <row r="687" spans="1:33" ht="78" x14ac:dyDescent="0.15">
      <c r="A687" s="51" t="s">
        <v>2105</v>
      </c>
      <c r="B687" s="96">
        <v>6</v>
      </c>
      <c r="C687" s="97">
        <v>98591622</v>
      </c>
      <c r="D687" s="96" t="s">
        <v>237</v>
      </c>
      <c r="E687" s="116">
        <v>0.51570000000000005</v>
      </c>
      <c r="F687" s="98">
        <v>-1.6480226432521786E-2</v>
      </c>
      <c r="G687" s="117">
        <v>2.5778549088881254E-3</v>
      </c>
      <c r="H687" s="99">
        <v>-6.3929999999999998</v>
      </c>
      <c r="I687" s="118">
        <v>1.6269999999999999E-10</v>
      </c>
      <c r="J687" s="97">
        <v>315894</v>
      </c>
      <c r="K687" s="101" t="s">
        <v>296</v>
      </c>
      <c r="L687" s="55" t="s">
        <v>235</v>
      </c>
      <c r="M687" s="97">
        <v>690958</v>
      </c>
      <c r="N687" s="875" t="s">
        <v>33716</v>
      </c>
      <c r="O687" s="92" t="s">
        <v>2106</v>
      </c>
      <c r="P687" s="51" t="s">
        <v>8</v>
      </c>
      <c r="Q687" s="51" t="s">
        <v>8</v>
      </c>
      <c r="R687" s="51" t="s">
        <v>8</v>
      </c>
      <c r="S687" s="367" t="s">
        <v>230</v>
      </c>
      <c r="T687" s="1387"/>
      <c r="U687" s="96">
        <v>47</v>
      </c>
      <c r="V687" s="97">
        <v>98478844</v>
      </c>
      <c r="W687" s="97">
        <v>98591622</v>
      </c>
      <c r="X687" s="618" t="s">
        <v>32922</v>
      </c>
      <c r="Y687" s="618" t="s">
        <v>2105</v>
      </c>
      <c r="Z687" s="100">
        <v>1.6300000000000001E-10</v>
      </c>
      <c r="AA687" s="1386"/>
      <c r="AB687" s="55" t="s">
        <v>230</v>
      </c>
      <c r="AC687" s="100">
        <v>1.6310000000000001E-10</v>
      </c>
      <c r="AE687" s="906">
        <v>-1.4E-2</v>
      </c>
      <c r="AF687" s="906">
        <v>3.0000000000000001E-3</v>
      </c>
      <c r="AG687" s="557">
        <v>9.1181200000000001E-7</v>
      </c>
    </row>
    <row r="688" spans="1:33" ht="52" x14ac:dyDescent="0.15">
      <c r="A688" s="51" t="s">
        <v>2107</v>
      </c>
      <c r="B688" s="96">
        <v>3</v>
      </c>
      <c r="C688" s="97">
        <v>117784973</v>
      </c>
      <c r="D688" s="96" t="s">
        <v>228</v>
      </c>
      <c r="E688" s="116">
        <v>0.5605</v>
      </c>
      <c r="F688" s="98">
        <v>1.6487602614489106E-2</v>
      </c>
      <c r="G688" s="117">
        <v>2.5956553234397204E-3</v>
      </c>
      <c r="H688" s="99">
        <v>6.3520000000000003</v>
      </c>
      <c r="I688" s="118">
        <v>2.1240000000000001E-10</v>
      </c>
      <c r="J688" s="97">
        <v>315894</v>
      </c>
      <c r="K688" s="101" t="s">
        <v>1284</v>
      </c>
      <c r="L688" s="55" t="s">
        <v>235</v>
      </c>
      <c r="M688" s="97">
        <v>834504</v>
      </c>
      <c r="N688" s="875" t="s">
        <v>33441</v>
      </c>
      <c r="O688" s="92" t="s">
        <v>2108</v>
      </c>
      <c r="P688" s="51" t="s">
        <v>2109</v>
      </c>
      <c r="Q688" s="51" t="s">
        <v>233</v>
      </c>
      <c r="R688" s="51" t="s">
        <v>8</v>
      </c>
      <c r="S688" s="367" t="s">
        <v>230</v>
      </c>
      <c r="T688" s="1387"/>
      <c r="U688" s="96">
        <v>29</v>
      </c>
      <c r="V688" s="97">
        <v>117347142</v>
      </c>
      <c r="W688" s="97">
        <v>117821879</v>
      </c>
      <c r="X688" s="618" t="s">
        <v>32920</v>
      </c>
      <c r="Y688" s="618" t="s">
        <v>2107</v>
      </c>
      <c r="Z688" s="100">
        <v>1.41E-10</v>
      </c>
      <c r="AA688" s="1386"/>
      <c r="AB688" s="55" t="s">
        <v>230</v>
      </c>
      <c r="AC688" s="100">
        <v>2.1309999999999999E-10</v>
      </c>
      <c r="AE688" s="906">
        <v>-1.6E-2</v>
      </c>
      <c r="AF688" s="906">
        <v>3.0000000000000001E-3</v>
      </c>
      <c r="AG688" s="557">
        <v>1.06774E-8</v>
      </c>
    </row>
    <row r="689" spans="1:33" ht="26" x14ac:dyDescent="0.15">
      <c r="A689" s="51" t="s">
        <v>1464</v>
      </c>
      <c r="B689" s="96">
        <v>1</v>
      </c>
      <c r="C689" s="97">
        <v>208718672</v>
      </c>
      <c r="D689" s="96" t="s">
        <v>237</v>
      </c>
      <c r="E689" s="116">
        <v>0.56569999999999998</v>
      </c>
      <c r="F689" s="98">
        <v>-1.6509607772308688E-2</v>
      </c>
      <c r="G689" s="117">
        <v>2.5991196115095539E-3</v>
      </c>
      <c r="H689" s="99">
        <v>-6.3520000000000003</v>
      </c>
      <c r="I689" s="118">
        <v>2.1240000000000001E-10</v>
      </c>
      <c r="J689" s="97">
        <v>315894</v>
      </c>
      <c r="K689" s="101" t="s">
        <v>1465</v>
      </c>
      <c r="L689" s="55" t="s">
        <v>235</v>
      </c>
      <c r="M689" s="97">
        <v>-523085</v>
      </c>
      <c r="N689" s="875" t="s">
        <v>33502</v>
      </c>
      <c r="O689" s="51" t="s">
        <v>2110</v>
      </c>
      <c r="P689" s="51" t="s">
        <v>8</v>
      </c>
      <c r="Q689" s="51" t="s">
        <v>8</v>
      </c>
      <c r="R689" s="51" t="s">
        <v>8</v>
      </c>
      <c r="S689" s="367" t="s">
        <v>230</v>
      </c>
      <c r="T689" s="1387"/>
      <c r="U689" s="96">
        <v>6</v>
      </c>
      <c r="V689" s="97">
        <v>208709129</v>
      </c>
      <c r="W689" s="97">
        <v>208730329</v>
      </c>
      <c r="X689" s="618" t="s">
        <v>1464</v>
      </c>
      <c r="Y689" s="618" t="s">
        <v>1464</v>
      </c>
      <c r="Z689" s="100">
        <v>2.1299999999999999E-10</v>
      </c>
      <c r="AA689" s="1386"/>
      <c r="AB689" s="55" t="s">
        <v>230</v>
      </c>
      <c r="AC689" s="100">
        <v>1.4110000000000001E-10</v>
      </c>
      <c r="AE689" s="906">
        <v>1.0999999999999999E-2</v>
      </c>
      <c r="AF689" s="906">
        <v>3.0000000000000001E-3</v>
      </c>
      <c r="AG689" s="557">
        <v>5.93164E-5</v>
      </c>
    </row>
    <row r="690" spans="1:33" ht="26" x14ac:dyDescent="0.15">
      <c r="A690" s="51" t="s">
        <v>2111</v>
      </c>
      <c r="B690" s="96">
        <v>9</v>
      </c>
      <c r="C690" s="97">
        <v>86728457</v>
      </c>
      <c r="D690" s="96" t="s">
        <v>228</v>
      </c>
      <c r="E690" s="116">
        <v>0.3609</v>
      </c>
      <c r="F690" s="98">
        <v>-1.6931810945205777E-2</v>
      </c>
      <c r="G690" s="117">
        <v>2.6824795540566818E-3</v>
      </c>
      <c r="H690" s="99">
        <v>-6.3120000000000003</v>
      </c>
      <c r="I690" s="118">
        <v>2.7599999999999998E-10</v>
      </c>
      <c r="J690" s="97">
        <v>315894</v>
      </c>
      <c r="K690" s="101" t="s">
        <v>1509</v>
      </c>
      <c r="L690" s="55" t="s">
        <v>235</v>
      </c>
      <c r="M690" s="97">
        <v>-133136</v>
      </c>
      <c r="N690" s="875" t="s">
        <v>33717</v>
      </c>
      <c r="O690" s="92" t="s">
        <v>2112</v>
      </c>
      <c r="P690" s="51" t="s">
        <v>8</v>
      </c>
      <c r="Q690" s="51" t="s">
        <v>8</v>
      </c>
      <c r="R690" s="51" t="s">
        <v>1378</v>
      </c>
      <c r="S690" s="367" t="s">
        <v>230</v>
      </c>
      <c r="T690" s="1387"/>
      <c r="U690" s="96">
        <v>59</v>
      </c>
      <c r="V690" s="97">
        <v>86727865</v>
      </c>
      <c r="W690" s="97">
        <v>86755967</v>
      </c>
      <c r="X690" s="618" t="s">
        <v>2111</v>
      </c>
      <c r="Y690" s="618" t="s">
        <v>2111</v>
      </c>
      <c r="Z690" s="100">
        <v>2.7599999999999998E-10</v>
      </c>
      <c r="AA690" s="1386"/>
      <c r="AB690" s="55" t="s">
        <v>230</v>
      </c>
      <c r="AC690" s="100">
        <v>2.7619999999999999E-10</v>
      </c>
      <c r="AE690" s="906">
        <v>-1.6E-2</v>
      </c>
      <c r="AF690" s="906">
        <v>3.0000000000000001E-3</v>
      </c>
      <c r="AG690" s="557">
        <v>1.3919499999999999E-8</v>
      </c>
    </row>
    <row r="691" spans="1:33" ht="26" x14ac:dyDescent="0.15">
      <c r="A691" s="51" t="s">
        <v>2113</v>
      </c>
      <c r="B691" s="96">
        <v>16</v>
      </c>
      <c r="C691" s="97">
        <v>72505534</v>
      </c>
      <c r="D691" s="96" t="s">
        <v>228</v>
      </c>
      <c r="E691" s="116">
        <v>0.87139999999999995</v>
      </c>
      <c r="F691" s="98">
        <v>2.4114341041030701E-2</v>
      </c>
      <c r="G691" s="117">
        <v>3.8484425536276252E-3</v>
      </c>
      <c r="H691" s="99">
        <v>6.266</v>
      </c>
      <c r="I691" s="118">
        <v>3.7089999999999998E-10</v>
      </c>
      <c r="J691" s="97">
        <v>315894</v>
      </c>
      <c r="K691" s="101" t="s">
        <v>1606</v>
      </c>
      <c r="L691" s="55" t="s">
        <v>235</v>
      </c>
      <c r="M691" s="97">
        <v>311250</v>
      </c>
      <c r="N691" s="875" t="s">
        <v>33718</v>
      </c>
      <c r="O691" s="51" t="s">
        <v>2114</v>
      </c>
      <c r="P691" s="51" t="s">
        <v>8</v>
      </c>
      <c r="Q691" s="51" t="s">
        <v>8</v>
      </c>
      <c r="R691" s="51" t="s">
        <v>446</v>
      </c>
      <c r="S691" s="367" t="s">
        <v>230</v>
      </c>
      <c r="T691" s="1387"/>
      <c r="U691" s="96">
        <v>80</v>
      </c>
      <c r="V691" s="97">
        <v>72068295</v>
      </c>
      <c r="W691" s="97">
        <v>72613879</v>
      </c>
      <c r="X691" s="618" t="s">
        <v>32997</v>
      </c>
      <c r="Y691" s="618" t="s">
        <v>32997</v>
      </c>
      <c r="Z691" s="100" t="s">
        <v>32998</v>
      </c>
      <c r="AA691" s="1386"/>
      <c r="AB691" s="55" t="s">
        <v>230</v>
      </c>
      <c r="AC691" s="100">
        <v>1.6169999999999999E-8</v>
      </c>
      <c r="AE691" s="906">
        <v>1.9E-2</v>
      </c>
      <c r="AF691" s="906">
        <v>4.0000000000000001E-3</v>
      </c>
      <c r="AG691" s="557">
        <v>7.5653899999999997E-6</v>
      </c>
    </row>
    <row r="692" spans="1:33" ht="26" x14ac:dyDescent="0.15">
      <c r="A692" s="51" t="s">
        <v>2115</v>
      </c>
      <c r="B692" s="96">
        <v>4</v>
      </c>
      <c r="C692" s="97">
        <v>143622796</v>
      </c>
      <c r="D692" s="96" t="s">
        <v>228</v>
      </c>
      <c r="E692" s="116">
        <v>0.70069999999999999</v>
      </c>
      <c r="F692" s="98">
        <v>1.7433169358481302E-2</v>
      </c>
      <c r="G692" s="117">
        <v>2.8131627171988547E-3</v>
      </c>
      <c r="H692" s="99">
        <v>6.1970000000000001</v>
      </c>
      <c r="I692" s="118">
        <v>5.7469999999999999E-10</v>
      </c>
      <c r="J692" s="97">
        <v>315894</v>
      </c>
      <c r="K692" s="101" t="s">
        <v>4437</v>
      </c>
      <c r="L692" s="55" t="s">
        <v>235</v>
      </c>
      <c r="M692" s="97">
        <v>483274</v>
      </c>
      <c r="N692" s="875" t="s">
        <v>33257</v>
      </c>
      <c r="O692" s="92" t="s">
        <v>2116</v>
      </c>
      <c r="P692" s="51" t="s">
        <v>2117</v>
      </c>
      <c r="Q692" s="51" t="s">
        <v>233</v>
      </c>
      <c r="R692" s="51" t="s">
        <v>8</v>
      </c>
      <c r="S692" s="367" t="s">
        <v>230</v>
      </c>
      <c r="T692" s="1387"/>
      <c r="U692" s="96">
        <v>38</v>
      </c>
      <c r="V692" s="97">
        <v>143510148</v>
      </c>
      <c r="W692" s="97">
        <v>143654534</v>
      </c>
      <c r="X692" s="618" t="s">
        <v>2115</v>
      </c>
      <c r="Y692" s="618" t="s">
        <v>2115</v>
      </c>
      <c r="Z692" s="100">
        <v>5.7699999999999997E-10</v>
      </c>
      <c r="AA692" s="1386"/>
      <c r="AB692" s="55" t="s">
        <v>230</v>
      </c>
      <c r="AC692" s="100">
        <v>5.7690000000000004E-10</v>
      </c>
      <c r="AE692" s="906">
        <v>1.9E-2</v>
      </c>
      <c r="AF692" s="906">
        <v>3.0000000000000001E-3</v>
      </c>
      <c r="AG692" s="557">
        <v>4.49434E-10</v>
      </c>
    </row>
    <row r="693" spans="1:33" ht="26" x14ac:dyDescent="0.15">
      <c r="A693" s="51" t="s">
        <v>2118</v>
      </c>
      <c r="B693" s="96">
        <v>5</v>
      </c>
      <c r="C693" s="97">
        <v>173283265</v>
      </c>
      <c r="D693" s="96" t="s">
        <v>237</v>
      </c>
      <c r="E693" s="116">
        <v>0.1555</v>
      </c>
      <c r="F693" s="98">
        <v>-2.1988163142447809E-2</v>
      </c>
      <c r="G693" s="117">
        <v>3.5550789235970592E-3</v>
      </c>
      <c r="H693" s="99">
        <v>-6.1849999999999996</v>
      </c>
      <c r="I693" s="118">
        <v>6.2140000000000005E-10</v>
      </c>
      <c r="J693" s="97">
        <v>315894</v>
      </c>
      <c r="K693" s="101" t="s">
        <v>2119</v>
      </c>
      <c r="L693" s="55" t="s">
        <v>235</v>
      </c>
      <c r="M693" s="97">
        <v>32066</v>
      </c>
      <c r="N693" s="875" t="s">
        <v>33719</v>
      </c>
      <c r="O693" s="51" t="s">
        <v>8</v>
      </c>
      <c r="P693" s="51" t="s">
        <v>8</v>
      </c>
      <c r="Q693" s="51" t="s">
        <v>8</v>
      </c>
      <c r="R693" s="51" t="s">
        <v>8</v>
      </c>
      <c r="S693" s="367" t="s">
        <v>230</v>
      </c>
      <c r="T693" s="1387"/>
      <c r="U693" s="96">
        <v>43</v>
      </c>
      <c r="V693" s="97">
        <v>173273447</v>
      </c>
      <c r="W693" s="97">
        <v>173368820</v>
      </c>
      <c r="X693" s="618" t="s">
        <v>2118</v>
      </c>
      <c r="Y693" s="618" t="s">
        <v>2118</v>
      </c>
      <c r="Z693" s="100">
        <v>8.9000000000000003E-10</v>
      </c>
      <c r="AA693" s="1386"/>
      <c r="AB693" s="55" t="s">
        <v>230</v>
      </c>
      <c r="AC693" s="100">
        <v>8.8979999999999997E-10</v>
      </c>
      <c r="AE693" s="906">
        <v>-1.9E-2</v>
      </c>
      <c r="AF693" s="906">
        <v>4.0000000000000001E-3</v>
      </c>
      <c r="AG693" s="557">
        <v>6.5751999999999997E-7</v>
      </c>
    </row>
    <row r="694" spans="1:33" ht="65" x14ac:dyDescent="0.15">
      <c r="A694" s="51" t="s">
        <v>373</v>
      </c>
      <c r="B694" s="96">
        <v>18</v>
      </c>
      <c r="C694" s="97">
        <v>53183396</v>
      </c>
      <c r="D694" s="96" t="s">
        <v>237</v>
      </c>
      <c r="E694" s="116">
        <v>0.65969999999999995</v>
      </c>
      <c r="F694" s="98">
        <v>-1.6784419698614345E-2</v>
      </c>
      <c r="G694" s="117">
        <v>2.7190052970378011E-3</v>
      </c>
      <c r="H694" s="99">
        <v>-6.173</v>
      </c>
      <c r="I694" s="118">
        <v>6.681E-10</v>
      </c>
      <c r="J694" s="97">
        <v>315894</v>
      </c>
      <c r="K694" s="101" t="s">
        <v>269</v>
      </c>
      <c r="L694" s="55" t="s">
        <v>230</v>
      </c>
      <c r="M694" s="97">
        <v>-293834</v>
      </c>
      <c r="N694" s="875" t="s">
        <v>33112</v>
      </c>
      <c r="O694" s="92" t="s">
        <v>2120</v>
      </c>
      <c r="P694" s="51" t="s">
        <v>8</v>
      </c>
      <c r="Q694" s="51" t="s">
        <v>8</v>
      </c>
      <c r="R694" s="51" t="s">
        <v>271</v>
      </c>
      <c r="S694" s="367" t="s">
        <v>230</v>
      </c>
      <c r="T694" s="1387"/>
      <c r="U694" s="96">
        <v>88</v>
      </c>
      <c r="V694" s="97">
        <v>52972210</v>
      </c>
      <c r="W694" s="97">
        <v>53183396</v>
      </c>
      <c r="X694" s="618" t="s">
        <v>32927</v>
      </c>
      <c r="Y694" s="618" t="s">
        <v>373</v>
      </c>
      <c r="Z694" s="100">
        <v>5.0400000000000002E-10</v>
      </c>
      <c r="AA694" s="1386"/>
      <c r="AB694" s="55" t="s">
        <v>230</v>
      </c>
      <c r="AC694" s="100">
        <v>5.0370000000000003E-10</v>
      </c>
      <c r="AE694" s="906">
        <v>-1.4E-2</v>
      </c>
      <c r="AF694" s="906">
        <v>3.0000000000000001E-3</v>
      </c>
      <c r="AG694" s="557">
        <v>1.9084499999999999E-6</v>
      </c>
    </row>
    <row r="695" spans="1:33" ht="26" x14ac:dyDescent="0.15">
      <c r="A695" s="51" t="s">
        <v>2121</v>
      </c>
      <c r="B695" s="96">
        <v>3</v>
      </c>
      <c r="C695" s="97">
        <v>62390589</v>
      </c>
      <c r="D695" s="96" t="s">
        <v>228</v>
      </c>
      <c r="E695" s="116">
        <v>0.29749999999999999</v>
      </c>
      <c r="F695" s="98">
        <v>-1.7356327048175239E-2</v>
      </c>
      <c r="G695" s="117">
        <v>2.8180430342872611E-3</v>
      </c>
      <c r="H695" s="99">
        <v>-6.1589999999999998</v>
      </c>
      <c r="I695" s="118">
        <v>7.3020000000000002E-10</v>
      </c>
      <c r="J695" s="97">
        <v>315894</v>
      </c>
      <c r="K695" s="101" t="s">
        <v>2122</v>
      </c>
      <c r="L695" s="55" t="s">
        <v>230</v>
      </c>
      <c r="M695" s="97">
        <v>-6568</v>
      </c>
      <c r="N695" s="875" t="s">
        <v>33720</v>
      </c>
      <c r="O695" s="51" t="s">
        <v>8</v>
      </c>
      <c r="P695" s="51" t="s">
        <v>8</v>
      </c>
      <c r="Q695" s="51" t="s">
        <v>8</v>
      </c>
      <c r="R695" s="119" t="s">
        <v>8</v>
      </c>
      <c r="S695" s="367" t="s">
        <v>230</v>
      </c>
      <c r="T695" s="1387"/>
      <c r="U695" s="96">
        <v>22</v>
      </c>
      <c r="V695" s="97">
        <v>62390589</v>
      </c>
      <c r="W695" s="97">
        <v>62390589</v>
      </c>
      <c r="X695" s="618" t="s">
        <v>2121</v>
      </c>
      <c r="Y695" s="618" t="s">
        <v>2121</v>
      </c>
      <c r="Z695" s="100">
        <v>3.5300000000000002E-10</v>
      </c>
      <c r="AA695" s="1386"/>
      <c r="AB695" s="55" t="s">
        <v>230</v>
      </c>
      <c r="AC695" s="100">
        <v>3.5280000000000001E-10</v>
      </c>
      <c r="AE695" s="906">
        <v>-1.4999999999999999E-2</v>
      </c>
      <c r="AF695" s="906">
        <v>3.0000000000000001E-3</v>
      </c>
      <c r="AG695" s="557">
        <v>5.0507799999999997E-7</v>
      </c>
    </row>
    <row r="696" spans="1:33" ht="39" x14ac:dyDescent="0.15">
      <c r="A696" s="51" t="s">
        <v>2123</v>
      </c>
      <c r="B696" s="96">
        <v>3</v>
      </c>
      <c r="C696" s="97">
        <v>83869453</v>
      </c>
      <c r="D696" s="96" t="s">
        <v>237</v>
      </c>
      <c r="E696" s="116">
        <v>0.32179999999999997</v>
      </c>
      <c r="F696" s="98">
        <v>1.6976218985921332E-2</v>
      </c>
      <c r="G696" s="117">
        <v>2.7576704005720164E-3</v>
      </c>
      <c r="H696" s="99">
        <v>6.1559999999999997</v>
      </c>
      <c r="I696" s="118">
        <v>7.4570000000000002E-10</v>
      </c>
      <c r="J696" s="97">
        <v>315894</v>
      </c>
      <c r="K696" s="101" t="s">
        <v>229</v>
      </c>
      <c r="L696" s="55" t="s">
        <v>235</v>
      </c>
      <c r="M696" s="97">
        <v>1138680</v>
      </c>
      <c r="N696" s="875" t="s">
        <v>33261</v>
      </c>
      <c r="O696" s="51" t="s">
        <v>2124</v>
      </c>
      <c r="P696" s="51" t="s">
        <v>800</v>
      </c>
      <c r="Q696" s="51" t="s">
        <v>233</v>
      </c>
      <c r="R696" s="51" t="s">
        <v>234</v>
      </c>
      <c r="S696" s="367" t="s">
        <v>230</v>
      </c>
      <c r="T696" s="1387"/>
      <c r="U696" s="96">
        <v>25</v>
      </c>
      <c r="V696" s="97">
        <v>83535951</v>
      </c>
      <c r="W696" s="97">
        <v>83920089</v>
      </c>
      <c r="X696" s="618" t="s">
        <v>32918</v>
      </c>
      <c r="Y696" s="618" t="s">
        <v>172</v>
      </c>
      <c r="Z696" s="100" t="s">
        <v>172</v>
      </c>
      <c r="AA696" s="1386"/>
      <c r="AB696" s="55" t="s">
        <v>235</v>
      </c>
      <c r="AC696" s="100" t="s">
        <v>172</v>
      </c>
      <c r="AE696" s="906">
        <v>7.0000000000000001E-3</v>
      </c>
      <c r="AF696" s="906">
        <v>3.0000000000000001E-3</v>
      </c>
      <c r="AG696" s="557">
        <v>1.3283E-2</v>
      </c>
    </row>
    <row r="697" spans="1:33" ht="39" x14ac:dyDescent="0.15">
      <c r="A697" s="51" t="s">
        <v>2125</v>
      </c>
      <c r="B697" s="96">
        <v>2</v>
      </c>
      <c r="C697" s="97">
        <v>104057364</v>
      </c>
      <c r="D697" s="96" t="s">
        <v>228</v>
      </c>
      <c r="E697" s="116">
        <v>0.44309999999999999</v>
      </c>
      <c r="F697" s="98">
        <v>1.593144987968452E-2</v>
      </c>
      <c r="G697" s="117">
        <v>2.5934315285177471E-3</v>
      </c>
      <c r="H697" s="99">
        <v>6.1429999999999998</v>
      </c>
      <c r="I697" s="118">
        <v>8.0770000000000001E-10</v>
      </c>
      <c r="J697" s="97">
        <v>315894</v>
      </c>
      <c r="K697" s="101" t="s">
        <v>1271</v>
      </c>
      <c r="L697" s="55" t="s">
        <v>235</v>
      </c>
      <c r="M697" s="97">
        <v>-678874</v>
      </c>
      <c r="N697" s="875" t="s">
        <v>33438</v>
      </c>
      <c r="O697" s="92" t="s">
        <v>2126</v>
      </c>
      <c r="P697" s="51" t="s">
        <v>8</v>
      </c>
      <c r="Q697" s="51" t="s">
        <v>8</v>
      </c>
      <c r="R697" s="119" t="s">
        <v>8</v>
      </c>
      <c r="S697" s="367" t="s">
        <v>230</v>
      </c>
      <c r="T697" s="1387"/>
      <c r="U697" s="96">
        <v>15</v>
      </c>
      <c r="V697" s="97">
        <v>104056769</v>
      </c>
      <c r="W697" s="97">
        <v>104380545</v>
      </c>
      <c r="X697" s="618" t="s">
        <v>2125</v>
      </c>
      <c r="Y697" s="618" t="s">
        <v>2125</v>
      </c>
      <c r="Z697" s="100">
        <v>8.1199999999999999E-10</v>
      </c>
      <c r="AA697" s="1386"/>
      <c r="AB697" s="55" t="s">
        <v>230</v>
      </c>
      <c r="AC697" s="100">
        <v>8.1150000000000004E-10</v>
      </c>
      <c r="AE697" s="906">
        <v>1.4999999999999999E-2</v>
      </c>
      <c r="AF697" s="906">
        <v>3.0000000000000001E-3</v>
      </c>
      <c r="AG697" s="557">
        <v>3.7154999999999998E-8</v>
      </c>
    </row>
    <row r="698" spans="1:33" ht="39" x14ac:dyDescent="0.15">
      <c r="A698" s="51" t="s">
        <v>1228</v>
      </c>
      <c r="B698" s="96">
        <v>7</v>
      </c>
      <c r="C698" s="97">
        <v>127759841</v>
      </c>
      <c r="D698" s="96" t="s">
        <v>228</v>
      </c>
      <c r="E698" s="116">
        <v>0.4204</v>
      </c>
      <c r="F698" s="98">
        <v>-1.5909762131095632E-2</v>
      </c>
      <c r="G698" s="117">
        <v>2.609869115993378E-3</v>
      </c>
      <c r="H698" s="99">
        <v>-6.0960000000000001</v>
      </c>
      <c r="I698" s="118">
        <v>1.0850000000000001E-9</v>
      </c>
      <c r="J698" s="97">
        <v>315894</v>
      </c>
      <c r="K698" s="101" t="s">
        <v>1229</v>
      </c>
      <c r="L698" s="55" t="s">
        <v>235</v>
      </c>
      <c r="M698" s="97">
        <v>-92717</v>
      </c>
      <c r="N698" s="875" t="s">
        <v>33421</v>
      </c>
      <c r="O698" s="92" t="s">
        <v>2127</v>
      </c>
      <c r="P698" s="51" t="s">
        <v>8</v>
      </c>
      <c r="Q698" s="51" t="s">
        <v>8</v>
      </c>
      <c r="R698" s="51" t="s">
        <v>281</v>
      </c>
      <c r="S698" s="367" t="s">
        <v>230</v>
      </c>
      <c r="T698" s="1387"/>
      <c r="U698" s="96">
        <v>52</v>
      </c>
      <c r="V698" s="97">
        <v>127677336</v>
      </c>
      <c r="W698" s="97">
        <v>127788296</v>
      </c>
      <c r="X698" s="618" t="s">
        <v>1228</v>
      </c>
      <c r="Y698" s="618" t="s">
        <v>1228</v>
      </c>
      <c r="Z698" s="100">
        <v>1.09E-9</v>
      </c>
      <c r="AA698" s="1386"/>
      <c r="AB698" s="55" t="s">
        <v>230</v>
      </c>
      <c r="AC698" s="100">
        <v>1.09E-9</v>
      </c>
      <c r="AE698" s="906">
        <v>-1.4999999999999999E-2</v>
      </c>
      <c r="AF698" s="906">
        <v>3.0000000000000001E-3</v>
      </c>
      <c r="AG698" s="557">
        <v>1.75034E-7</v>
      </c>
    </row>
    <row r="699" spans="1:33" ht="26" x14ac:dyDescent="0.15">
      <c r="A699" s="51" t="s">
        <v>1616</v>
      </c>
      <c r="B699" s="96">
        <v>9</v>
      </c>
      <c r="C699" s="97">
        <v>10981069</v>
      </c>
      <c r="D699" s="96" t="s">
        <v>237</v>
      </c>
      <c r="E699" s="116">
        <v>0.58799999999999997</v>
      </c>
      <c r="F699" s="98">
        <v>-1.5916662320273601E-2</v>
      </c>
      <c r="G699" s="117">
        <v>2.6174415918884392E-3</v>
      </c>
      <c r="H699" s="99">
        <v>-6.0810000000000004</v>
      </c>
      <c r="I699" s="118">
        <v>1.1929999999999999E-9</v>
      </c>
      <c r="J699" s="97">
        <v>315894</v>
      </c>
      <c r="K699" s="101" t="s">
        <v>1450</v>
      </c>
      <c r="L699" s="55" t="s">
        <v>235</v>
      </c>
      <c r="M699" s="97">
        <v>1712316</v>
      </c>
      <c r="N699" s="875" t="s">
        <v>33499</v>
      </c>
      <c r="O699" s="51" t="s">
        <v>2128</v>
      </c>
      <c r="P699" s="51" t="s">
        <v>1618</v>
      </c>
      <c r="Q699" s="51" t="s">
        <v>233</v>
      </c>
      <c r="R699" s="119" t="s">
        <v>8</v>
      </c>
      <c r="S699" s="367" t="s">
        <v>230</v>
      </c>
      <c r="T699" s="1387"/>
      <c r="U699" s="96">
        <v>58</v>
      </c>
      <c r="V699" s="97">
        <v>10963411</v>
      </c>
      <c r="W699" s="97">
        <v>11076185</v>
      </c>
      <c r="X699" s="618" t="s">
        <v>1616</v>
      </c>
      <c r="Y699" s="618" t="s">
        <v>1616</v>
      </c>
      <c r="Z699" s="100">
        <v>1.2E-9</v>
      </c>
      <c r="AA699" s="1386"/>
      <c r="AB699" s="55" t="s">
        <v>230</v>
      </c>
      <c r="AC699" s="100">
        <v>1.1969999999999999E-9</v>
      </c>
      <c r="AE699" s="906">
        <v>-1.6E-2</v>
      </c>
      <c r="AF699" s="906">
        <v>3.0000000000000001E-3</v>
      </c>
      <c r="AG699" s="557">
        <v>3.0040100000000002E-8</v>
      </c>
    </row>
    <row r="700" spans="1:33" ht="39" x14ac:dyDescent="0.15">
      <c r="A700" s="51" t="s">
        <v>2129</v>
      </c>
      <c r="B700" s="96">
        <v>11</v>
      </c>
      <c r="C700" s="97">
        <v>47623890</v>
      </c>
      <c r="D700" s="96" t="s">
        <v>228</v>
      </c>
      <c r="E700" s="116">
        <v>0.34960000000000002</v>
      </c>
      <c r="F700" s="98">
        <v>-1.6407468271454725E-2</v>
      </c>
      <c r="G700" s="117">
        <v>2.7017072734158939E-3</v>
      </c>
      <c r="H700" s="99">
        <v>-6.0730000000000004</v>
      </c>
      <c r="I700" s="118">
        <v>1.254E-9</v>
      </c>
      <c r="J700" s="97">
        <v>315894</v>
      </c>
      <c r="K700" s="101" t="s">
        <v>2130</v>
      </c>
      <c r="L700" s="55" t="s">
        <v>235</v>
      </c>
      <c r="M700" s="97">
        <v>-12674</v>
      </c>
      <c r="N700" s="875" t="s">
        <v>33721</v>
      </c>
      <c r="O700" s="51" t="s">
        <v>2131</v>
      </c>
      <c r="P700" s="92" t="s">
        <v>2132</v>
      </c>
      <c r="Q700" s="92" t="s">
        <v>302</v>
      </c>
      <c r="R700" s="119" t="s">
        <v>8</v>
      </c>
      <c r="S700" s="367" t="s">
        <v>230</v>
      </c>
      <c r="T700" s="1387"/>
      <c r="U700" s="96">
        <v>65</v>
      </c>
      <c r="V700" s="97">
        <v>47372377</v>
      </c>
      <c r="W700" s="97">
        <v>47946836</v>
      </c>
      <c r="X700" s="618" t="s">
        <v>2129</v>
      </c>
      <c r="Y700" s="618" t="s">
        <v>2129</v>
      </c>
      <c r="Z700" s="100">
        <v>1.75E-9</v>
      </c>
      <c r="AA700" s="1386"/>
      <c r="AB700" s="55" t="s">
        <v>230</v>
      </c>
      <c r="AC700" s="100">
        <v>1.7510000000000001E-9</v>
      </c>
      <c r="AE700" s="906">
        <v>-1.7999999999999999E-2</v>
      </c>
      <c r="AF700" s="906">
        <v>3.0000000000000001E-3</v>
      </c>
      <c r="AG700" s="557">
        <v>1.25995E-9</v>
      </c>
    </row>
    <row r="701" spans="1:33" ht="26" x14ac:dyDescent="0.15">
      <c r="A701" s="51" t="s">
        <v>2133</v>
      </c>
      <c r="B701" s="96">
        <v>11</v>
      </c>
      <c r="C701" s="97">
        <v>28676861</v>
      </c>
      <c r="D701" s="96" t="s">
        <v>237</v>
      </c>
      <c r="E701" s="116">
        <v>0.65500000000000003</v>
      </c>
      <c r="F701" s="98">
        <v>1.6412318607521712E-2</v>
      </c>
      <c r="G701" s="117">
        <v>2.7100922403437439E-3</v>
      </c>
      <c r="H701" s="99">
        <v>6.056</v>
      </c>
      <c r="I701" s="118">
        <v>1.3919999999999999E-9</v>
      </c>
      <c r="J701" s="97">
        <v>315894</v>
      </c>
      <c r="K701" s="101" t="s">
        <v>726</v>
      </c>
      <c r="L701" s="55" t="s">
        <v>235</v>
      </c>
      <c r="M701" s="97">
        <v>-547063</v>
      </c>
      <c r="N701" s="875" t="s">
        <v>33722</v>
      </c>
      <c r="O701" s="92" t="s">
        <v>2134</v>
      </c>
      <c r="P701" s="51" t="s">
        <v>8</v>
      </c>
      <c r="Q701" s="51" t="s">
        <v>8</v>
      </c>
      <c r="R701" s="119" t="s">
        <v>8</v>
      </c>
      <c r="S701" s="367" t="s">
        <v>230</v>
      </c>
      <c r="T701" s="1387"/>
      <c r="U701" s="96">
        <v>63</v>
      </c>
      <c r="V701" s="97">
        <v>28588426</v>
      </c>
      <c r="W701" s="97">
        <v>28698255</v>
      </c>
      <c r="X701" s="618" t="s">
        <v>32925</v>
      </c>
      <c r="Y701" s="618" t="s">
        <v>2133</v>
      </c>
      <c r="Z701" s="100">
        <v>7.6500000000000007E-12</v>
      </c>
      <c r="AA701" s="1386"/>
      <c r="AB701" s="55" t="s">
        <v>230</v>
      </c>
      <c r="AC701" s="100">
        <v>7.6490000000000002E-12</v>
      </c>
      <c r="AE701" s="906">
        <v>1.0999999999999999E-2</v>
      </c>
      <c r="AF701" s="906">
        <v>3.0000000000000001E-3</v>
      </c>
      <c r="AG701" s="557">
        <v>1.4268700000000001E-4</v>
      </c>
    </row>
    <row r="702" spans="1:33" ht="26" x14ac:dyDescent="0.15">
      <c r="A702" s="51" t="s">
        <v>2135</v>
      </c>
      <c r="B702" s="96">
        <v>3</v>
      </c>
      <c r="C702" s="97">
        <v>82732583</v>
      </c>
      <c r="D702" s="96" t="s">
        <v>228</v>
      </c>
      <c r="E702" s="116">
        <v>0.79430000000000001</v>
      </c>
      <c r="F702" s="98">
        <v>1.9282361373604211E-2</v>
      </c>
      <c r="G702" s="117">
        <v>3.1871671691907789E-3</v>
      </c>
      <c r="H702" s="99">
        <v>6.05</v>
      </c>
      <c r="I702" s="118">
        <v>1.453E-9</v>
      </c>
      <c r="J702" s="97">
        <v>315894</v>
      </c>
      <c r="K702" s="101" t="s">
        <v>2136</v>
      </c>
      <c r="L702" s="55" t="s">
        <v>235</v>
      </c>
      <c r="M702" s="97">
        <v>-1193733</v>
      </c>
      <c r="N702" s="875" t="s">
        <v>33723</v>
      </c>
      <c r="O702" s="51" t="s">
        <v>8</v>
      </c>
      <c r="P702" s="51" t="s">
        <v>8</v>
      </c>
      <c r="Q702" s="51" t="s">
        <v>8</v>
      </c>
      <c r="R702" s="119" t="s">
        <v>8</v>
      </c>
      <c r="S702" s="367" t="s">
        <v>230</v>
      </c>
      <c r="T702" s="1387"/>
      <c r="U702" s="96">
        <v>24</v>
      </c>
      <c r="V702" s="97">
        <v>82590267</v>
      </c>
      <c r="W702" s="97">
        <v>82735792</v>
      </c>
      <c r="X702" s="618" t="s">
        <v>2135</v>
      </c>
      <c r="Y702" s="618" t="s">
        <v>2135</v>
      </c>
      <c r="Z702" s="100">
        <v>1.7500000000000001E-8</v>
      </c>
      <c r="AA702" s="1386"/>
      <c r="AB702" s="55" t="s">
        <v>230</v>
      </c>
      <c r="AC702" s="100">
        <v>1.754E-8</v>
      </c>
      <c r="AE702" s="906">
        <v>1.7999999999999999E-2</v>
      </c>
      <c r="AF702" s="906">
        <v>3.0000000000000001E-3</v>
      </c>
      <c r="AG702" s="557">
        <v>1.95453E-7</v>
      </c>
    </row>
    <row r="703" spans="1:33" ht="26" x14ac:dyDescent="0.15">
      <c r="A703" s="51" t="s">
        <v>2137</v>
      </c>
      <c r="B703" s="96">
        <v>1</v>
      </c>
      <c r="C703" s="97">
        <v>66407769</v>
      </c>
      <c r="D703" s="96" t="s">
        <v>265</v>
      </c>
      <c r="E703" s="116">
        <v>0.22020000000000001</v>
      </c>
      <c r="F703" s="98">
        <v>-1.8802940856351539E-2</v>
      </c>
      <c r="G703" s="117">
        <v>3.1089518611692357E-3</v>
      </c>
      <c r="H703" s="99">
        <v>-6.048</v>
      </c>
      <c r="I703" s="118">
        <v>1.4680000000000001E-9</v>
      </c>
      <c r="J703" s="97">
        <v>315894</v>
      </c>
      <c r="K703" s="101" t="s">
        <v>1303</v>
      </c>
      <c r="L703" s="55" t="s">
        <v>230</v>
      </c>
      <c r="M703" s="97">
        <v>-149576</v>
      </c>
      <c r="N703" s="875" t="s">
        <v>33448</v>
      </c>
      <c r="O703" s="51" t="s">
        <v>2138</v>
      </c>
      <c r="P703" s="51" t="s">
        <v>8</v>
      </c>
      <c r="Q703" s="51" t="s">
        <v>8</v>
      </c>
      <c r="R703" s="119" t="s">
        <v>8</v>
      </c>
      <c r="S703" s="367" t="s">
        <v>230</v>
      </c>
      <c r="T703" s="1387"/>
      <c r="U703" s="96">
        <v>4</v>
      </c>
      <c r="V703" s="97">
        <v>66370116</v>
      </c>
      <c r="W703" s="97">
        <v>66485442</v>
      </c>
      <c r="X703" s="618" t="s">
        <v>2137</v>
      </c>
      <c r="Y703" s="618" t="s">
        <v>2137</v>
      </c>
      <c r="Z703" s="100">
        <v>3.4400000000000001E-9</v>
      </c>
      <c r="AA703" s="1386"/>
      <c r="AB703" s="55" t="s">
        <v>230</v>
      </c>
      <c r="AC703" s="100">
        <v>3.4440000000000001E-9</v>
      </c>
      <c r="AE703" s="906">
        <v>-1.4999999999999999E-2</v>
      </c>
      <c r="AF703" s="906">
        <v>3.0000000000000001E-3</v>
      </c>
      <c r="AG703" s="557">
        <v>4.0970800000000004E-6</v>
      </c>
    </row>
    <row r="704" spans="1:33" ht="39" x14ac:dyDescent="0.15">
      <c r="A704" s="51" t="s">
        <v>2139</v>
      </c>
      <c r="B704" s="96">
        <v>2</v>
      </c>
      <c r="C704" s="97">
        <v>44296002</v>
      </c>
      <c r="D704" s="96" t="s">
        <v>228</v>
      </c>
      <c r="E704" s="116">
        <v>4.9000000000000002E-2</v>
      </c>
      <c r="F704" s="98">
        <v>-3.6076323859607871E-2</v>
      </c>
      <c r="G704" s="117">
        <v>5.9679609362461323E-3</v>
      </c>
      <c r="H704" s="99">
        <v>-6.0449999999999999</v>
      </c>
      <c r="I704" s="118">
        <v>1.4990000000000001E-9</v>
      </c>
      <c r="J704" s="97">
        <v>315894</v>
      </c>
      <c r="K704" s="101" t="s">
        <v>1117</v>
      </c>
      <c r="L704" s="55" t="s">
        <v>235</v>
      </c>
      <c r="M704" s="97">
        <v>99982</v>
      </c>
      <c r="N704" s="875" t="s">
        <v>33378</v>
      </c>
      <c r="O704" s="92" t="s">
        <v>2140</v>
      </c>
      <c r="P704" s="51" t="s">
        <v>8</v>
      </c>
      <c r="Q704" s="51" t="s">
        <v>8</v>
      </c>
      <c r="R704" s="119" t="s">
        <v>8</v>
      </c>
      <c r="S704" s="367" t="s">
        <v>230</v>
      </c>
      <c r="T704" s="1387"/>
      <c r="U704" s="96">
        <v>8</v>
      </c>
      <c r="V704" s="97">
        <v>44296002</v>
      </c>
      <c r="W704" s="97">
        <v>44299879</v>
      </c>
      <c r="X704" s="618" t="s">
        <v>2139</v>
      </c>
      <c r="Y704" s="618" t="s">
        <v>172</v>
      </c>
      <c r="Z704" s="100" t="s">
        <v>172</v>
      </c>
      <c r="AA704" s="1386"/>
      <c r="AB704" s="55" t="s">
        <v>235</v>
      </c>
      <c r="AC704" s="100" t="s">
        <v>172</v>
      </c>
      <c r="AE704" s="906">
        <v>-3.3000000000000002E-2</v>
      </c>
      <c r="AF704" s="906">
        <v>6.0000000000000001E-3</v>
      </c>
      <c r="AG704" s="557">
        <v>2.2044699999999999E-7</v>
      </c>
    </row>
    <row r="705" spans="1:33" ht="26" x14ac:dyDescent="0.15">
      <c r="A705" s="51" t="s">
        <v>2141</v>
      </c>
      <c r="B705" s="96">
        <v>7</v>
      </c>
      <c r="C705" s="97">
        <v>158111389</v>
      </c>
      <c r="D705" s="96" t="s">
        <v>228</v>
      </c>
      <c r="E705" s="116">
        <v>0.3594</v>
      </c>
      <c r="F705" s="98">
        <v>-1.613369976111589E-2</v>
      </c>
      <c r="G705" s="117">
        <v>2.6849225763214994E-3</v>
      </c>
      <c r="H705" s="99">
        <v>-6.0090000000000003</v>
      </c>
      <c r="I705" s="118">
        <v>1.8640000000000002E-9</v>
      </c>
      <c r="J705" s="97">
        <v>315894</v>
      </c>
      <c r="K705" s="101" t="s">
        <v>16057</v>
      </c>
      <c r="L705" s="55" t="s">
        <v>235</v>
      </c>
      <c r="M705" s="97">
        <v>312613</v>
      </c>
      <c r="N705" s="875" t="s">
        <v>33687</v>
      </c>
      <c r="O705" s="51" t="s">
        <v>2142</v>
      </c>
      <c r="P705" s="51" t="s">
        <v>8</v>
      </c>
      <c r="Q705" s="51" t="s">
        <v>8</v>
      </c>
      <c r="R705" s="119" t="s">
        <v>8</v>
      </c>
      <c r="S705" s="367" t="s">
        <v>230</v>
      </c>
      <c r="T705" s="1387"/>
      <c r="U705" s="96">
        <v>54</v>
      </c>
      <c r="V705" s="97">
        <v>158110767</v>
      </c>
      <c r="W705" s="97">
        <v>158122307</v>
      </c>
      <c r="X705" s="618" t="s">
        <v>2141</v>
      </c>
      <c r="Y705" s="618" t="s">
        <v>2141</v>
      </c>
      <c r="Z705" s="100">
        <v>1.56E-9</v>
      </c>
      <c r="AA705" s="1386"/>
      <c r="AB705" s="55" t="s">
        <v>230</v>
      </c>
      <c r="AC705" s="100">
        <v>1.556E-9</v>
      </c>
      <c r="AE705" s="906">
        <v>-1.7000000000000001E-2</v>
      </c>
      <c r="AF705" s="906">
        <v>3.0000000000000001E-3</v>
      </c>
      <c r="AG705" s="557">
        <v>8.5434200000000007E-9</v>
      </c>
    </row>
    <row r="706" spans="1:33" ht="39" x14ac:dyDescent="0.15">
      <c r="A706" s="51" t="s">
        <v>2143</v>
      </c>
      <c r="B706" s="96">
        <v>15</v>
      </c>
      <c r="C706" s="97">
        <v>99205224</v>
      </c>
      <c r="D706" s="96" t="s">
        <v>228</v>
      </c>
      <c r="E706" s="116">
        <v>0.39079999999999998</v>
      </c>
      <c r="F706" s="98">
        <v>1.5834016538862218E-2</v>
      </c>
      <c r="G706" s="117">
        <v>2.6403229179360046E-3</v>
      </c>
      <c r="H706" s="99">
        <v>5.9969999999999999</v>
      </c>
      <c r="I706" s="118">
        <v>2.0160000000000001E-9</v>
      </c>
      <c r="J706" s="97">
        <v>315894</v>
      </c>
      <c r="K706" s="101" t="s">
        <v>1569</v>
      </c>
      <c r="L706" s="55" t="s">
        <v>230</v>
      </c>
      <c r="M706" s="97">
        <v>-12952</v>
      </c>
      <c r="N706" s="875" t="s">
        <v>33535</v>
      </c>
      <c r="O706" s="51" t="s">
        <v>2144</v>
      </c>
      <c r="P706" s="51" t="s">
        <v>8</v>
      </c>
      <c r="Q706" s="51" t="s">
        <v>8</v>
      </c>
      <c r="R706" s="51" t="s">
        <v>1571</v>
      </c>
      <c r="S706" s="367" t="s">
        <v>230</v>
      </c>
      <c r="T706" s="1387"/>
      <c r="U706" s="96">
        <v>73</v>
      </c>
      <c r="V706" s="97">
        <v>99178506</v>
      </c>
      <c r="W706" s="97">
        <v>99207392</v>
      </c>
      <c r="X706" s="618" t="s">
        <v>2143</v>
      </c>
      <c r="Y706" s="618" t="s">
        <v>2143</v>
      </c>
      <c r="Z706" s="100">
        <v>4.4500000000000001E-9</v>
      </c>
      <c r="AA706" s="1386"/>
      <c r="AB706" s="55" t="s">
        <v>230</v>
      </c>
      <c r="AC706" s="100">
        <v>4.4519999999999999E-9</v>
      </c>
      <c r="AE706" s="906">
        <v>1.6E-2</v>
      </c>
      <c r="AF706" s="906">
        <v>3.0000000000000001E-3</v>
      </c>
      <c r="AG706" s="557">
        <v>8.0460199999999995E-9</v>
      </c>
    </row>
    <row r="707" spans="1:33" ht="26" x14ac:dyDescent="0.15">
      <c r="A707" s="51" t="s">
        <v>2145</v>
      </c>
      <c r="B707" s="96">
        <v>2</v>
      </c>
      <c r="C707" s="97">
        <v>32646847</v>
      </c>
      <c r="D707" s="96" t="s">
        <v>237</v>
      </c>
      <c r="E707" s="116">
        <v>0.55000000000000004</v>
      </c>
      <c r="F707" s="98">
        <v>1.5470056038418839E-2</v>
      </c>
      <c r="G707" s="117">
        <v>2.5895641175793169E-3</v>
      </c>
      <c r="H707" s="99">
        <v>5.9740000000000002</v>
      </c>
      <c r="I707" s="118">
        <v>2.3180000000000001E-9</v>
      </c>
      <c r="J707" s="97">
        <v>315894</v>
      </c>
      <c r="K707" s="101" t="s">
        <v>2146</v>
      </c>
      <c r="L707" s="55" t="s">
        <v>230</v>
      </c>
      <c r="M707" s="97">
        <v>-65112</v>
      </c>
      <c r="N707" s="875" t="s">
        <v>33724</v>
      </c>
      <c r="O707" s="51" t="s">
        <v>2147</v>
      </c>
      <c r="P707" s="51" t="s">
        <v>8</v>
      </c>
      <c r="Q707" s="51" t="s">
        <v>8</v>
      </c>
      <c r="R707" s="119" t="s">
        <v>8</v>
      </c>
      <c r="S707" s="367" t="s">
        <v>230</v>
      </c>
      <c r="T707" s="1387"/>
      <c r="U707" s="96">
        <v>7</v>
      </c>
      <c r="V707" s="97">
        <v>32497236</v>
      </c>
      <c r="W707" s="97">
        <v>32859905</v>
      </c>
      <c r="X707" s="618" t="s">
        <v>2145</v>
      </c>
      <c r="Y707" s="618" t="s">
        <v>2145</v>
      </c>
      <c r="Z707" s="100">
        <v>2.3199999999999998E-9</v>
      </c>
      <c r="AA707" s="1386"/>
      <c r="AB707" s="55" t="s">
        <v>230</v>
      </c>
      <c r="AC707" s="100">
        <v>2.3199999999999998E-9</v>
      </c>
      <c r="AE707" s="906">
        <v>1.4999999999999999E-2</v>
      </c>
      <c r="AF707" s="906">
        <v>3.0000000000000001E-3</v>
      </c>
      <c r="AG707" s="557">
        <v>9.7357300000000006E-8</v>
      </c>
    </row>
    <row r="708" spans="1:33" ht="39" x14ac:dyDescent="0.15">
      <c r="A708" s="51" t="s">
        <v>2148</v>
      </c>
      <c r="B708" s="96">
        <v>3</v>
      </c>
      <c r="C708" s="97">
        <v>52838402</v>
      </c>
      <c r="D708" s="96" t="s">
        <v>228</v>
      </c>
      <c r="E708" s="116">
        <v>0.6593</v>
      </c>
      <c r="F708" s="98">
        <v>-1.6208822818618136E-2</v>
      </c>
      <c r="G708" s="117">
        <v>2.7182329060235011E-3</v>
      </c>
      <c r="H708" s="99">
        <v>-5.9630000000000001</v>
      </c>
      <c r="I708" s="118">
        <v>2.4690000000000001E-9</v>
      </c>
      <c r="J708" s="97">
        <v>315894</v>
      </c>
      <c r="K708" s="101" t="s">
        <v>1744</v>
      </c>
      <c r="L708" s="55" t="s">
        <v>235</v>
      </c>
      <c r="M708" s="97">
        <v>8604</v>
      </c>
      <c r="N708" s="875" t="s">
        <v>33725</v>
      </c>
      <c r="O708" s="51" t="s">
        <v>2150</v>
      </c>
      <c r="P708" s="51" t="s">
        <v>8</v>
      </c>
      <c r="Q708" s="51" t="s">
        <v>8</v>
      </c>
      <c r="R708" s="119" t="s">
        <v>8</v>
      </c>
      <c r="S708" s="367" t="s">
        <v>230</v>
      </c>
      <c r="T708" s="1387"/>
      <c r="U708" s="96">
        <v>21</v>
      </c>
      <c r="V708" s="97">
        <v>52536514</v>
      </c>
      <c r="W708" s="97">
        <v>52847601</v>
      </c>
      <c r="X708" s="618" t="s">
        <v>2148</v>
      </c>
      <c r="Y708" s="618" t="s">
        <v>2148</v>
      </c>
      <c r="Z708" s="100">
        <v>2.3800000000000001E-9</v>
      </c>
      <c r="AA708" s="1386"/>
      <c r="AB708" s="55" t="s">
        <v>230</v>
      </c>
      <c r="AC708" s="100">
        <v>2.3750000000000002E-9</v>
      </c>
      <c r="AE708" s="906">
        <v>-1.7000000000000001E-2</v>
      </c>
      <c r="AF708" s="906">
        <v>3.0000000000000001E-3</v>
      </c>
      <c r="AG708" s="557">
        <v>4.8328999999999997E-9</v>
      </c>
    </row>
    <row r="709" spans="1:33" ht="26" x14ac:dyDescent="0.15">
      <c r="A709" s="51" t="s">
        <v>2151</v>
      </c>
      <c r="B709" s="96">
        <v>1</v>
      </c>
      <c r="C709" s="97">
        <v>57862949</v>
      </c>
      <c r="D709" s="96" t="s">
        <v>228</v>
      </c>
      <c r="E709" s="116">
        <v>0.82499999999999996</v>
      </c>
      <c r="F709" s="98">
        <v>2.0187247237013723E-2</v>
      </c>
      <c r="G709" s="117">
        <v>3.3905353102139275E-3</v>
      </c>
      <c r="H709" s="99">
        <v>5.9539999999999997</v>
      </c>
      <c r="I709" s="118">
        <v>2.6200000000000001E-9</v>
      </c>
      <c r="J709" s="97">
        <v>315894</v>
      </c>
      <c r="K709" s="101" t="s">
        <v>2152</v>
      </c>
      <c r="L709" s="55" t="s">
        <v>230</v>
      </c>
      <c r="M709" s="97">
        <v>-402496</v>
      </c>
      <c r="N709" s="875" t="s">
        <v>33726</v>
      </c>
      <c r="O709" s="51" t="s">
        <v>8</v>
      </c>
      <c r="P709" s="51" t="s">
        <v>8</v>
      </c>
      <c r="Q709" s="51" t="s">
        <v>8</v>
      </c>
      <c r="R709" s="51" t="s">
        <v>2153</v>
      </c>
      <c r="S709" s="367" t="s">
        <v>230</v>
      </c>
      <c r="T709" s="1387"/>
      <c r="U709" s="96">
        <v>2</v>
      </c>
      <c r="V709" s="97">
        <v>57862949</v>
      </c>
      <c r="W709" s="97">
        <v>57880694</v>
      </c>
      <c r="X709" s="618" t="s">
        <v>2151</v>
      </c>
      <c r="Y709" s="618" t="s">
        <v>2151</v>
      </c>
      <c r="Z709" s="100">
        <v>3.5100000000000001E-9</v>
      </c>
      <c r="AA709" s="1386"/>
      <c r="AB709" s="55" t="s">
        <v>230</v>
      </c>
      <c r="AC709" s="100">
        <v>3.5130000000000002E-9</v>
      </c>
      <c r="AE709" s="906">
        <v>1.7999999999999999E-2</v>
      </c>
      <c r="AF709" s="906">
        <v>4.0000000000000001E-3</v>
      </c>
      <c r="AG709" s="557">
        <v>4.6809699999999999E-7</v>
      </c>
    </row>
    <row r="710" spans="1:33" ht="26" x14ac:dyDescent="0.15">
      <c r="A710" s="51" t="s">
        <v>2154</v>
      </c>
      <c r="B710" s="96">
        <v>2</v>
      </c>
      <c r="C710" s="97">
        <v>137542847</v>
      </c>
      <c r="D710" s="96" t="s">
        <v>228</v>
      </c>
      <c r="E710" s="116">
        <v>0.2334</v>
      </c>
      <c r="F710" s="98">
        <v>1.8106366041167065E-2</v>
      </c>
      <c r="G710" s="117">
        <v>3.0456460960751998E-3</v>
      </c>
      <c r="H710" s="99">
        <v>5.9450000000000003</v>
      </c>
      <c r="I710" s="118">
        <v>2.7700000000000002E-9</v>
      </c>
      <c r="J710" s="97">
        <v>315894</v>
      </c>
      <c r="K710" s="101" t="s">
        <v>1612</v>
      </c>
      <c r="L710" s="55" t="s">
        <v>235</v>
      </c>
      <c r="M710" s="97">
        <v>96871</v>
      </c>
      <c r="N710" s="875" t="s">
        <v>33727</v>
      </c>
      <c r="O710" s="51" t="s">
        <v>2155</v>
      </c>
      <c r="P710" s="51" t="s">
        <v>2156</v>
      </c>
      <c r="Q710" s="51" t="s">
        <v>233</v>
      </c>
      <c r="R710" s="51" t="s">
        <v>1615</v>
      </c>
      <c r="S710" s="367" t="s">
        <v>230</v>
      </c>
      <c r="T710" s="1387"/>
      <c r="U710" s="96">
        <v>16</v>
      </c>
      <c r="V710" s="97">
        <v>137223458</v>
      </c>
      <c r="W710" s="97">
        <v>137624876</v>
      </c>
      <c r="X710" s="618" t="s">
        <v>2154</v>
      </c>
      <c r="Y710" s="618" t="s">
        <v>2154</v>
      </c>
      <c r="Z710" s="100">
        <v>1.87E-9</v>
      </c>
      <c r="AA710" s="1386"/>
      <c r="AB710" s="55" t="s">
        <v>230</v>
      </c>
      <c r="AC710" s="100">
        <v>1.8690000000000001E-9</v>
      </c>
      <c r="AE710" s="906">
        <v>-1.4999999999999999E-2</v>
      </c>
      <c r="AF710" s="906">
        <v>3.0000000000000001E-3</v>
      </c>
      <c r="AG710" s="557">
        <v>2.2011999999999999E-8</v>
      </c>
    </row>
    <row r="711" spans="1:33" ht="39" x14ac:dyDescent="0.15">
      <c r="A711" s="51" t="s">
        <v>2157</v>
      </c>
      <c r="B711" s="96">
        <v>7</v>
      </c>
      <c r="C711" s="97">
        <v>153462806</v>
      </c>
      <c r="D711" s="96" t="s">
        <v>228</v>
      </c>
      <c r="E711" s="116">
        <v>0.51129999999999998</v>
      </c>
      <c r="F711" s="98">
        <v>-1.5321703836875693E-2</v>
      </c>
      <c r="G711" s="117">
        <v>2.5772420247057513E-3</v>
      </c>
      <c r="H711" s="99">
        <v>-5.9450000000000003</v>
      </c>
      <c r="I711" s="118">
        <v>2.7700000000000002E-9</v>
      </c>
      <c r="J711" s="97">
        <v>315894</v>
      </c>
      <c r="K711" s="101" t="s">
        <v>1113</v>
      </c>
      <c r="L711" s="55" t="s">
        <v>235</v>
      </c>
      <c r="M711" s="97">
        <v>-621516</v>
      </c>
      <c r="N711" s="875" t="s">
        <v>33728</v>
      </c>
      <c r="O711" s="51" t="s">
        <v>2158</v>
      </c>
      <c r="P711" s="51" t="s">
        <v>2159</v>
      </c>
      <c r="Q711" s="51" t="s">
        <v>233</v>
      </c>
      <c r="R711" s="119" t="s">
        <v>8</v>
      </c>
      <c r="S711" s="367" t="s">
        <v>230</v>
      </c>
      <c r="T711" s="1387"/>
      <c r="U711" s="96">
        <v>53</v>
      </c>
      <c r="V711" s="97">
        <v>153451274</v>
      </c>
      <c r="W711" s="97">
        <v>153497337</v>
      </c>
      <c r="X711" s="618" t="s">
        <v>2157</v>
      </c>
      <c r="Y711" s="618" t="s">
        <v>33003</v>
      </c>
      <c r="Z711" s="100">
        <v>2.4300000000000001E-9</v>
      </c>
      <c r="AA711" s="1386"/>
      <c r="AB711" s="55" t="s">
        <v>235</v>
      </c>
      <c r="AC711" s="100" t="s">
        <v>172</v>
      </c>
      <c r="AE711" s="906">
        <v>1.4999999999999999E-2</v>
      </c>
      <c r="AF711" s="906">
        <v>3.0000000000000001E-3</v>
      </c>
      <c r="AG711" s="557">
        <v>3.2148999999999999E-6</v>
      </c>
    </row>
    <row r="712" spans="1:33" ht="26" x14ac:dyDescent="0.15">
      <c r="A712" s="51" t="s">
        <v>2160</v>
      </c>
      <c r="B712" s="96">
        <v>6</v>
      </c>
      <c r="C712" s="97">
        <v>30296071</v>
      </c>
      <c r="D712" s="96" t="s">
        <v>228</v>
      </c>
      <c r="E712" s="116">
        <v>0.5706</v>
      </c>
      <c r="F712" s="98">
        <v>-1.5407744682325766E-2</v>
      </c>
      <c r="G712" s="117">
        <v>2.6026595747171903E-3</v>
      </c>
      <c r="H712" s="99">
        <v>-5.92</v>
      </c>
      <c r="I712" s="118">
        <v>3.2209999999999999E-9</v>
      </c>
      <c r="J712" s="97">
        <v>315894</v>
      </c>
      <c r="K712" s="101" t="s">
        <v>5062</v>
      </c>
      <c r="L712" s="55" t="s">
        <v>235</v>
      </c>
      <c r="M712" s="97">
        <v>1017</v>
      </c>
      <c r="N712" s="875" t="s">
        <v>33729</v>
      </c>
      <c r="O712" s="51" t="s">
        <v>2162</v>
      </c>
      <c r="P712" s="51" t="s">
        <v>8</v>
      </c>
      <c r="Q712" s="51" t="s">
        <v>8</v>
      </c>
      <c r="R712" s="51" t="s">
        <v>286</v>
      </c>
      <c r="S712" s="367" t="s">
        <v>230</v>
      </c>
      <c r="T712" s="1387"/>
      <c r="U712" s="96">
        <v>45</v>
      </c>
      <c r="V712" s="97">
        <v>30243235</v>
      </c>
      <c r="W712" s="97">
        <v>30296071</v>
      </c>
      <c r="X712" s="618" t="s">
        <v>2160</v>
      </c>
      <c r="Y712" s="618" t="s">
        <v>2160</v>
      </c>
      <c r="Z712" s="100">
        <v>3.2299999999999998E-9</v>
      </c>
      <c r="AA712" s="1386"/>
      <c r="AB712" s="55" t="s">
        <v>230</v>
      </c>
      <c r="AC712" s="100" t="s">
        <v>172</v>
      </c>
      <c r="AE712" s="906">
        <v>1.4E-2</v>
      </c>
      <c r="AF712" s="906">
        <v>3.0000000000000001E-3</v>
      </c>
      <c r="AG712" s="557">
        <v>3.3523400000000002E-7</v>
      </c>
    </row>
    <row r="713" spans="1:33" ht="26" x14ac:dyDescent="0.15">
      <c r="A713" s="51" t="s">
        <v>2163</v>
      </c>
      <c r="B713" s="96">
        <v>1</v>
      </c>
      <c r="C713" s="97">
        <v>91193049</v>
      </c>
      <c r="D713" s="96" t="s">
        <v>237</v>
      </c>
      <c r="E713" s="116">
        <v>0.44969999999999999</v>
      </c>
      <c r="F713" s="98">
        <v>1.5331151552579112E-2</v>
      </c>
      <c r="G713" s="117">
        <v>2.5897215460437689E-3</v>
      </c>
      <c r="H713" s="99">
        <v>5.92</v>
      </c>
      <c r="I713" s="118">
        <v>3.2209999999999999E-9</v>
      </c>
      <c r="J713" s="97">
        <v>315894</v>
      </c>
      <c r="K713" s="101" t="s">
        <v>818</v>
      </c>
      <c r="L713" s="55" t="s">
        <v>235</v>
      </c>
      <c r="M713" s="97">
        <v>-15470</v>
      </c>
      <c r="N713" s="875" t="s">
        <v>33269</v>
      </c>
      <c r="O713" s="92" t="s">
        <v>2164</v>
      </c>
      <c r="P713" s="51" t="s">
        <v>8</v>
      </c>
      <c r="Q713" s="51" t="s">
        <v>8</v>
      </c>
      <c r="R713" s="119" t="s">
        <v>8</v>
      </c>
      <c r="S713" s="367" t="s">
        <v>230</v>
      </c>
      <c r="T713" s="1387"/>
      <c r="U713" s="96">
        <v>5</v>
      </c>
      <c r="V713" s="97">
        <v>91189731</v>
      </c>
      <c r="W713" s="97">
        <v>91214714</v>
      </c>
      <c r="X713" s="618" t="s">
        <v>2163</v>
      </c>
      <c r="Y713" s="618" t="s">
        <v>1382</v>
      </c>
      <c r="Z713" s="100">
        <v>3.2299999999999998E-9</v>
      </c>
      <c r="AA713" s="1386"/>
      <c r="AB713" s="55" t="s">
        <v>235</v>
      </c>
      <c r="AC713" s="100">
        <v>3.2259999999999998E-9</v>
      </c>
      <c r="AE713" s="906">
        <v>-8.0000000000000002E-3</v>
      </c>
      <c r="AF713" s="906">
        <v>3.0000000000000001E-3</v>
      </c>
      <c r="AG713" s="557">
        <v>3.2947100000000002E-3</v>
      </c>
    </row>
    <row r="714" spans="1:33" ht="26" x14ac:dyDescent="0.15">
      <c r="A714" s="51" t="s">
        <v>1830</v>
      </c>
      <c r="B714" s="96">
        <v>1</v>
      </c>
      <c r="C714" s="97">
        <v>61738636</v>
      </c>
      <c r="D714" s="96" t="s">
        <v>228</v>
      </c>
      <c r="E714" s="116">
        <v>0.45879999999999999</v>
      </c>
      <c r="F714" s="98">
        <v>-1.5266643829189333E-2</v>
      </c>
      <c r="G714" s="117">
        <v>2.5853757543081004E-3</v>
      </c>
      <c r="H714" s="99">
        <v>-5.9050000000000002</v>
      </c>
      <c r="I714" s="118">
        <v>3.5199999999999998E-9</v>
      </c>
      <c r="J714" s="97">
        <v>315894</v>
      </c>
      <c r="K714" s="101" t="s">
        <v>1831</v>
      </c>
      <c r="L714" s="55" t="s">
        <v>230</v>
      </c>
      <c r="M714" s="97">
        <v>-195690</v>
      </c>
      <c r="N714" s="875" t="s">
        <v>33633</v>
      </c>
      <c r="O714" s="51" t="s">
        <v>2165</v>
      </c>
      <c r="P714" s="51" t="s">
        <v>8</v>
      </c>
      <c r="Q714" s="51" t="s">
        <v>8</v>
      </c>
      <c r="R714" s="119" t="s">
        <v>8</v>
      </c>
      <c r="S714" s="367" t="s">
        <v>230</v>
      </c>
      <c r="T714" s="1387"/>
      <c r="U714" s="96">
        <v>3</v>
      </c>
      <c r="V714" s="97">
        <v>61671738</v>
      </c>
      <c r="W714" s="97">
        <v>61743160</v>
      </c>
      <c r="X714" s="618" t="s">
        <v>1830</v>
      </c>
      <c r="Y714" s="618" t="s">
        <v>1830</v>
      </c>
      <c r="Z714" s="100">
        <v>4.7900000000000002E-9</v>
      </c>
      <c r="AA714" s="1386"/>
      <c r="AB714" s="55" t="s">
        <v>230</v>
      </c>
      <c r="AC714" s="100">
        <v>4.7879999999999996E-9</v>
      </c>
      <c r="AE714" s="906">
        <v>1.6E-2</v>
      </c>
      <c r="AF714" s="906">
        <v>3.0000000000000001E-3</v>
      </c>
      <c r="AG714" s="557">
        <v>1.30478E-8</v>
      </c>
    </row>
    <row r="715" spans="1:33" ht="26" x14ac:dyDescent="0.15">
      <c r="A715" s="51" t="s">
        <v>2166</v>
      </c>
      <c r="B715" s="96">
        <v>2</v>
      </c>
      <c r="C715" s="97">
        <v>146175106</v>
      </c>
      <c r="D715" s="96" t="s">
        <v>228</v>
      </c>
      <c r="E715" s="116">
        <v>0.58899999999999997</v>
      </c>
      <c r="F715" s="98">
        <v>1.5461642017870028E-2</v>
      </c>
      <c r="G715" s="117">
        <v>2.6183983095461518E-3</v>
      </c>
      <c r="H715" s="99">
        <v>5.9050000000000002</v>
      </c>
      <c r="I715" s="118">
        <v>3.5199999999999998E-9</v>
      </c>
      <c r="J715" s="97">
        <v>315894</v>
      </c>
      <c r="K715" s="101" t="s">
        <v>339</v>
      </c>
      <c r="L715" s="55" t="s">
        <v>235</v>
      </c>
      <c r="M715" s="97">
        <v>-1033164</v>
      </c>
      <c r="N715" s="875" t="s">
        <v>33730</v>
      </c>
      <c r="O715" s="92" t="s">
        <v>2167</v>
      </c>
      <c r="P715" s="51" t="s">
        <v>8</v>
      </c>
      <c r="Q715" s="51" t="s">
        <v>8</v>
      </c>
      <c r="R715" s="119" t="s">
        <v>8</v>
      </c>
      <c r="S715" s="367" t="s">
        <v>230</v>
      </c>
      <c r="T715" s="1387"/>
      <c r="U715" s="96">
        <v>17</v>
      </c>
      <c r="V715" s="97">
        <v>146166521</v>
      </c>
      <c r="W715" s="97">
        <v>146316319</v>
      </c>
      <c r="X715" s="618" t="s">
        <v>2166</v>
      </c>
      <c r="Y715" s="618" t="s">
        <v>2166</v>
      </c>
      <c r="Z715" s="100">
        <v>2.0000000000000001E-9</v>
      </c>
      <c r="AA715" s="1386"/>
      <c r="AB715" s="55" t="s">
        <v>230</v>
      </c>
      <c r="AC715" s="100">
        <v>1.9960000000000001E-9</v>
      </c>
      <c r="AE715" s="906">
        <v>-1.4999999999999999E-2</v>
      </c>
      <c r="AF715" s="906">
        <v>3.0000000000000001E-3</v>
      </c>
      <c r="AG715" s="557">
        <v>8.434E-8</v>
      </c>
    </row>
    <row r="716" spans="1:33" ht="26" x14ac:dyDescent="0.15">
      <c r="A716" s="51" t="s">
        <v>2168</v>
      </c>
      <c r="B716" s="96">
        <v>5</v>
      </c>
      <c r="C716" s="97">
        <v>166996722</v>
      </c>
      <c r="D716" s="96" t="s">
        <v>228</v>
      </c>
      <c r="E716" s="116">
        <v>0.62649999999999995</v>
      </c>
      <c r="F716" s="98">
        <v>-1.5643804202509843E-2</v>
      </c>
      <c r="G716" s="117">
        <v>2.6632284988951046E-3</v>
      </c>
      <c r="H716" s="99">
        <v>-5.8739999999999997</v>
      </c>
      <c r="I716" s="118">
        <v>4.266E-9</v>
      </c>
      <c r="J716" s="97">
        <v>315894</v>
      </c>
      <c r="K716" s="101" t="s">
        <v>1297</v>
      </c>
      <c r="L716" s="55" t="s">
        <v>230</v>
      </c>
      <c r="M716" s="97">
        <v>-590639</v>
      </c>
      <c r="N716" s="875" t="s">
        <v>33445</v>
      </c>
      <c r="O716" s="92" t="s">
        <v>2169</v>
      </c>
      <c r="P716" s="51" t="s">
        <v>8</v>
      </c>
      <c r="Q716" s="51" t="s">
        <v>8</v>
      </c>
      <c r="R716" s="119" t="s">
        <v>8</v>
      </c>
      <c r="S716" s="367" t="s">
        <v>230</v>
      </c>
      <c r="T716" s="1387"/>
      <c r="U716" s="96">
        <v>42</v>
      </c>
      <c r="V716" s="97">
        <v>166985224</v>
      </c>
      <c r="W716" s="97">
        <v>167055936</v>
      </c>
      <c r="X716" s="618" t="s">
        <v>2168</v>
      </c>
      <c r="Y716" s="618" t="s">
        <v>2168</v>
      </c>
      <c r="Z716" s="100">
        <v>6.1E-9</v>
      </c>
      <c r="AA716" s="1386"/>
      <c r="AB716" s="55" t="s">
        <v>230</v>
      </c>
      <c r="AC716" s="100">
        <v>6.0969999999999999E-9</v>
      </c>
      <c r="AE716" s="906">
        <v>-1.4999999999999999E-2</v>
      </c>
      <c r="AF716" s="906">
        <v>3.0000000000000001E-3</v>
      </c>
      <c r="AG716" s="557">
        <v>3.1733499999999998E-7</v>
      </c>
    </row>
    <row r="717" spans="1:33" ht="26" x14ac:dyDescent="0.15">
      <c r="A717" s="51" t="s">
        <v>2170</v>
      </c>
      <c r="B717" s="96">
        <v>16</v>
      </c>
      <c r="C717" s="97">
        <v>28620800</v>
      </c>
      <c r="D717" s="96" t="s">
        <v>265</v>
      </c>
      <c r="E717" s="116">
        <v>0.60389999999999999</v>
      </c>
      <c r="F717" s="98">
        <v>-1.5456794729505932E-2</v>
      </c>
      <c r="G717" s="117">
        <v>2.6340822647419786E-3</v>
      </c>
      <c r="H717" s="99">
        <v>-5.8680000000000003</v>
      </c>
      <c r="I717" s="118">
        <v>4.4150000000000002E-9</v>
      </c>
      <c r="J717" s="97">
        <v>315894</v>
      </c>
      <c r="K717" s="101" t="s">
        <v>2171</v>
      </c>
      <c r="L717" s="55" t="s">
        <v>230</v>
      </c>
      <c r="M717" s="97">
        <v>-3892</v>
      </c>
      <c r="N717" s="875" t="s">
        <v>33731</v>
      </c>
      <c r="O717" s="92" t="s">
        <v>2172</v>
      </c>
      <c r="P717" s="51" t="s">
        <v>8</v>
      </c>
      <c r="Q717" s="51" t="s">
        <v>8</v>
      </c>
      <c r="R717" s="51" t="s">
        <v>845</v>
      </c>
      <c r="S717" s="367" t="s">
        <v>230</v>
      </c>
      <c r="T717" s="1387"/>
      <c r="U717" s="96">
        <v>76</v>
      </c>
      <c r="V717" s="97">
        <v>28618708</v>
      </c>
      <c r="W717" s="97">
        <v>28620800</v>
      </c>
      <c r="X717" s="618" t="s">
        <v>2170</v>
      </c>
      <c r="Y717" s="618" t="s">
        <v>2170</v>
      </c>
      <c r="Z717" s="100">
        <v>4.3100000000000002E-9</v>
      </c>
      <c r="AA717" s="1386"/>
      <c r="AB717" s="55" t="s">
        <v>230</v>
      </c>
      <c r="AC717" s="100">
        <v>4.3150000000000001E-9</v>
      </c>
      <c r="AE717" s="906">
        <v>-1.6E-2</v>
      </c>
      <c r="AF717" s="906">
        <v>3.0000000000000001E-3</v>
      </c>
      <c r="AG717" s="557">
        <v>3.0772300000000002E-8</v>
      </c>
    </row>
    <row r="718" spans="1:33" ht="39" x14ac:dyDescent="0.15">
      <c r="A718" s="51" t="s">
        <v>1488</v>
      </c>
      <c r="B718" s="96">
        <v>5</v>
      </c>
      <c r="C718" s="97">
        <v>80263403</v>
      </c>
      <c r="D718" s="96" t="s">
        <v>237</v>
      </c>
      <c r="E718" s="116">
        <v>0.63639999999999997</v>
      </c>
      <c r="F718" s="98">
        <v>1.5686009421117537E-2</v>
      </c>
      <c r="G718" s="117">
        <v>2.678164490544227E-3</v>
      </c>
      <c r="H718" s="99">
        <v>5.8570000000000002</v>
      </c>
      <c r="I718" s="118">
        <v>4.7129999999999998E-9</v>
      </c>
      <c r="J718" s="97">
        <v>315894</v>
      </c>
      <c r="K718" s="101" t="s">
        <v>397</v>
      </c>
      <c r="L718" s="55" t="s">
        <v>230</v>
      </c>
      <c r="M718" s="97">
        <v>-6912</v>
      </c>
      <c r="N718" s="875" t="s">
        <v>33120</v>
      </c>
      <c r="O718" s="92" t="s">
        <v>2173</v>
      </c>
      <c r="P718" s="51" t="s">
        <v>8</v>
      </c>
      <c r="Q718" s="51" t="s">
        <v>8</v>
      </c>
      <c r="R718" s="119" t="s">
        <v>8</v>
      </c>
      <c r="S718" s="367" t="s">
        <v>230</v>
      </c>
      <c r="T718" s="1387"/>
      <c r="U718" s="96">
        <v>40</v>
      </c>
      <c r="V718" s="97">
        <v>80240539</v>
      </c>
      <c r="W718" s="97">
        <v>80263403</v>
      </c>
      <c r="X718" s="618" t="s">
        <v>1488</v>
      </c>
      <c r="Y718" s="618" t="s">
        <v>1488</v>
      </c>
      <c r="Z718" s="100">
        <v>4.7200000000000002E-9</v>
      </c>
      <c r="AA718" s="1386"/>
      <c r="AB718" s="55" t="s">
        <v>230</v>
      </c>
      <c r="AC718" s="100">
        <v>4.722E-9</v>
      </c>
      <c r="AE718" s="906">
        <v>1.7000000000000001E-2</v>
      </c>
      <c r="AF718" s="906">
        <v>3.0000000000000001E-3</v>
      </c>
      <c r="AG718" s="557">
        <v>6.0539399999999999E-9</v>
      </c>
    </row>
    <row r="719" spans="1:33" ht="39" x14ac:dyDescent="0.15">
      <c r="A719" s="51" t="s">
        <v>1318</v>
      </c>
      <c r="B719" s="96">
        <v>1</v>
      </c>
      <c r="C719" s="97">
        <v>33795572</v>
      </c>
      <c r="D719" s="96" t="s">
        <v>237</v>
      </c>
      <c r="E719" s="116">
        <v>0.32500000000000001</v>
      </c>
      <c r="F719" s="98">
        <v>-1.6068755993728964E-2</v>
      </c>
      <c r="G719" s="117">
        <v>2.7505573423021166E-3</v>
      </c>
      <c r="H719" s="99">
        <v>-5.8419999999999996</v>
      </c>
      <c r="I719" s="118">
        <v>5.1579999999999998E-9</v>
      </c>
      <c r="J719" s="97">
        <v>315894</v>
      </c>
      <c r="K719" s="101" t="s">
        <v>308</v>
      </c>
      <c r="L719" s="55" t="s">
        <v>230</v>
      </c>
      <c r="M719" s="97">
        <v>-6348</v>
      </c>
      <c r="N719" s="875" t="s">
        <v>33089</v>
      </c>
      <c r="O719" s="92" t="s">
        <v>2174</v>
      </c>
      <c r="P719" s="51" t="s">
        <v>8</v>
      </c>
      <c r="Q719" s="51" t="s">
        <v>8</v>
      </c>
      <c r="R719" s="119" t="s">
        <v>8</v>
      </c>
      <c r="S719" s="367" t="s">
        <v>230</v>
      </c>
      <c r="T719" s="1387"/>
      <c r="U719" s="96">
        <v>1</v>
      </c>
      <c r="V719" s="97">
        <v>33776441</v>
      </c>
      <c r="W719" s="97">
        <v>33915751</v>
      </c>
      <c r="X719" s="618" t="s">
        <v>1318</v>
      </c>
      <c r="Y719" s="618" t="s">
        <v>1318</v>
      </c>
      <c r="Z719" s="100">
        <v>5.1700000000000001E-9</v>
      </c>
      <c r="AA719" s="1386"/>
      <c r="AB719" s="55" t="s">
        <v>230</v>
      </c>
      <c r="AC719" s="100">
        <v>5.167E-9</v>
      </c>
      <c r="AE719" s="906">
        <v>-1.4999999999999999E-2</v>
      </c>
      <c r="AF719" s="906">
        <v>3.0000000000000001E-3</v>
      </c>
      <c r="AG719" s="557">
        <v>1.94077E-7</v>
      </c>
    </row>
    <row r="720" spans="1:33" ht="26" x14ac:dyDescent="0.15">
      <c r="A720" s="51" t="s">
        <v>2175</v>
      </c>
      <c r="B720" s="96">
        <v>15</v>
      </c>
      <c r="C720" s="97">
        <v>91418297</v>
      </c>
      <c r="D720" s="96" t="s">
        <v>237</v>
      </c>
      <c r="E720" s="116">
        <v>0.3246</v>
      </c>
      <c r="F720" s="98">
        <v>-1.6035371556817651E-2</v>
      </c>
      <c r="G720" s="117">
        <v>2.7514364373400222E-3</v>
      </c>
      <c r="H720" s="99">
        <v>-5.8280000000000003</v>
      </c>
      <c r="I720" s="118">
        <v>5.6020000000000003E-9</v>
      </c>
      <c r="J720" s="97">
        <v>315894</v>
      </c>
      <c r="K720" s="101" t="s">
        <v>1785</v>
      </c>
      <c r="L720" s="55" t="s">
        <v>230</v>
      </c>
      <c r="M720" s="97">
        <v>-6412</v>
      </c>
      <c r="N720" s="875" t="s">
        <v>33732</v>
      </c>
      <c r="O720" s="51" t="s">
        <v>2176</v>
      </c>
      <c r="P720" s="51" t="s">
        <v>8</v>
      </c>
      <c r="Q720" s="51" t="s">
        <v>8</v>
      </c>
      <c r="R720" s="51" t="s">
        <v>1787</v>
      </c>
      <c r="S720" s="367" t="s">
        <v>230</v>
      </c>
      <c r="T720" s="1387"/>
      <c r="U720" s="96">
        <v>72</v>
      </c>
      <c r="V720" s="97">
        <v>91403674</v>
      </c>
      <c r="W720" s="97">
        <v>91437388</v>
      </c>
      <c r="X720" s="618" t="s">
        <v>2175</v>
      </c>
      <c r="Y720" s="618" t="s">
        <v>2175</v>
      </c>
      <c r="Z720" s="100">
        <v>1.24E-8</v>
      </c>
      <c r="AA720" s="1386"/>
      <c r="AB720" s="55" t="s">
        <v>230</v>
      </c>
      <c r="AC720" s="100">
        <v>1.2439999999999999E-8</v>
      </c>
      <c r="AE720" s="906">
        <v>1.7999999999999999E-2</v>
      </c>
      <c r="AF720" s="906">
        <v>6.0000000000000001E-3</v>
      </c>
      <c r="AG720" s="557">
        <v>3.3226000000000002E-3</v>
      </c>
    </row>
    <row r="721" spans="1:33" ht="26" x14ac:dyDescent="0.15">
      <c r="A721" s="51" t="s">
        <v>2177</v>
      </c>
      <c r="B721" s="96">
        <v>18</v>
      </c>
      <c r="C721" s="97">
        <v>53151150</v>
      </c>
      <c r="D721" s="96" t="s">
        <v>228</v>
      </c>
      <c r="E721" s="116">
        <v>0.94650000000000001</v>
      </c>
      <c r="F721" s="98">
        <v>3.3365421315013577E-2</v>
      </c>
      <c r="G721" s="117">
        <v>5.7250208158911419E-3</v>
      </c>
      <c r="H721" s="99">
        <v>5.8280000000000003</v>
      </c>
      <c r="I721" s="118">
        <v>5.6020000000000003E-9</v>
      </c>
      <c r="J721" s="97">
        <v>315894</v>
      </c>
      <c r="K721" s="101" t="s">
        <v>269</v>
      </c>
      <c r="L721" s="55" t="s">
        <v>230</v>
      </c>
      <c r="M721" s="97">
        <v>-261588</v>
      </c>
      <c r="N721" s="875" t="s">
        <v>33112</v>
      </c>
      <c r="O721" s="51" t="s">
        <v>2178</v>
      </c>
      <c r="P721" s="51" t="s">
        <v>8</v>
      </c>
      <c r="Q721" s="51" t="s">
        <v>8</v>
      </c>
      <c r="R721" s="51" t="s">
        <v>271</v>
      </c>
      <c r="S721" s="367" t="s">
        <v>230</v>
      </c>
      <c r="T721" s="1387"/>
      <c r="U721" s="96">
        <v>88</v>
      </c>
      <c r="V721" s="97">
        <v>52972210</v>
      </c>
      <c r="W721" s="97">
        <v>53183396</v>
      </c>
      <c r="X721" s="618" t="s">
        <v>32927</v>
      </c>
      <c r="Y721" s="618" t="s">
        <v>373</v>
      </c>
      <c r="Z721" s="100">
        <v>5.0400000000000002E-10</v>
      </c>
      <c r="AA721" s="1386"/>
      <c r="AB721" s="55" t="s">
        <v>235</v>
      </c>
      <c r="AC721" s="100" t="s">
        <v>172</v>
      </c>
      <c r="AE721" s="906">
        <v>-1.4E-2</v>
      </c>
      <c r="AF721" s="906">
        <v>3.0000000000000001E-3</v>
      </c>
      <c r="AG721" s="557">
        <v>1.34121E-6</v>
      </c>
    </row>
    <row r="722" spans="1:33" ht="26" x14ac:dyDescent="0.15">
      <c r="A722" s="51" t="s">
        <v>1803</v>
      </c>
      <c r="B722" s="96">
        <v>3</v>
      </c>
      <c r="C722" s="97">
        <v>147106319</v>
      </c>
      <c r="D722" s="96" t="s">
        <v>228</v>
      </c>
      <c r="E722" s="116">
        <v>0.21490000000000001</v>
      </c>
      <c r="F722" s="98">
        <v>-1.8225709730762853E-2</v>
      </c>
      <c r="G722" s="117">
        <v>3.1364153727005428E-3</v>
      </c>
      <c r="H722" s="99">
        <v>-5.8109999999999999</v>
      </c>
      <c r="I722" s="118">
        <v>6.1939999999999999E-9</v>
      </c>
      <c r="J722" s="97">
        <v>315894</v>
      </c>
      <c r="K722" s="101" t="s">
        <v>1804</v>
      </c>
      <c r="L722" s="55" t="s">
        <v>230</v>
      </c>
      <c r="M722" s="97">
        <v>-2484</v>
      </c>
      <c r="N722" s="875" t="s">
        <v>33625</v>
      </c>
      <c r="O722" s="51" t="s">
        <v>2179</v>
      </c>
      <c r="P722" s="51" t="s">
        <v>8</v>
      </c>
      <c r="Q722" s="51" t="s">
        <v>8</v>
      </c>
      <c r="R722" s="119" t="s">
        <v>8</v>
      </c>
      <c r="S722" s="367" t="s">
        <v>230</v>
      </c>
      <c r="T722" s="1387"/>
      <c r="U722" s="96">
        <v>31</v>
      </c>
      <c r="V722" s="97">
        <v>146862012</v>
      </c>
      <c r="W722" s="97">
        <v>147140680</v>
      </c>
      <c r="X722" s="618" t="s">
        <v>32921</v>
      </c>
      <c r="Y722" s="618" t="s">
        <v>1803</v>
      </c>
      <c r="Z722" s="100">
        <v>6.2199999999999996E-9</v>
      </c>
      <c r="AA722" s="1386"/>
      <c r="AB722" s="55" t="s">
        <v>230</v>
      </c>
      <c r="AC722" s="100">
        <v>6.2209999999999999E-9</v>
      </c>
      <c r="AE722" s="906">
        <v>-1.7999999999999999E-2</v>
      </c>
      <c r="AF722" s="906">
        <v>3.0000000000000001E-3</v>
      </c>
      <c r="AG722" s="557">
        <v>1.5060100000000001E-7</v>
      </c>
    </row>
    <row r="723" spans="1:33" ht="39" x14ac:dyDescent="0.15">
      <c r="A723" s="51" t="s">
        <v>1455</v>
      </c>
      <c r="B723" s="96">
        <v>3</v>
      </c>
      <c r="C723" s="97">
        <v>83638568</v>
      </c>
      <c r="D723" s="96" t="s">
        <v>228</v>
      </c>
      <c r="E723" s="116">
        <v>0.2172</v>
      </c>
      <c r="F723" s="98">
        <v>-1.8146194392916742E-2</v>
      </c>
      <c r="G723" s="117">
        <v>3.1243447646206513E-3</v>
      </c>
      <c r="H723" s="99">
        <v>-5.8079999999999998</v>
      </c>
      <c r="I723" s="118">
        <v>6.3410000000000003E-9</v>
      </c>
      <c r="J723" s="97">
        <v>315894</v>
      </c>
      <c r="K723" s="101" t="s">
        <v>229</v>
      </c>
      <c r="L723" s="55" t="s">
        <v>235</v>
      </c>
      <c r="M723" s="97">
        <v>1369565</v>
      </c>
      <c r="N723" s="875" t="s">
        <v>33261</v>
      </c>
      <c r="O723" s="92" t="s">
        <v>2180</v>
      </c>
      <c r="P723" s="51" t="s">
        <v>1457</v>
      </c>
      <c r="Q723" s="51" t="s">
        <v>233</v>
      </c>
      <c r="R723" s="51" t="s">
        <v>234</v>
      </c>
      <c r="S723" s="367" t="s">
        <v>230</v>
      </c>
      <c r="T723" s="1387"/>
      <c r="U723" s="96">
        <v>25</v>
      </c>
      <c r="V723" s="97">
        <v>83535951</v>
      </c>
      <c r="W723" s="97">
        <v>83920089</v>
      </c>
      <c r="X723" s="618" t="s">
        <v>32918</v>
      </c>
      <c r="Y723" s="618" t="s">
        <v>172</v>
      </c>
      <c r="Z723" s="100" t="s">
        <v>172</v>
      </c>
      <c r="AA723" s="1386"/>
      <c r="AB723" s="55" t="s">
        <v>235</v>
      </c>
      <c r="AC723" s="100" t="s">
        <v>172</v>
      </c>
      <c r="AE723" s="906">
        <v>-7.0000000000000001E-3</v>
      </c>
      <c r="AF723" s="906">
        <v>3.0000000000000001E-3</v>
      </c>
      <c r="AG723" s="557">
        <v>3.2605200000000001E-2</v>
      </c>
    </row>
    <row r="724" spans="1:33" ht="39" x14ac:dyDescent="0.15">
      <c r="A724" s="51" t="s">
        <v>1704</v>
      </c>
      <c r="B724" s="96">
        <v>2</v>
      </c>
      <c r="C724" s="97">
        <v>155742894</v>
      </c>
      <c r="D724" s="96" t="s">
        <v>228</v>
      </c>
      <c r="E724" s="116">
        <v>0.46660000000000001</v>
      </c>
      <c r="F724" s="98">
        <v>-1.4977640108902584E-2</v>
      </c>
      <c r="G724" s="117">
        <v>2.5823517429142385E-3</v>
      </c>
      <c r="H724" s="99">
        <v>-5.8</v>
      </c>
      <c r="I724" s="118">
        <v>6.6359999999999998E-9</v>
      </c>
      <c r="J724" s="97">
        <v>315894</v>
      </c>
      <c r="K724" s="101" t="s">
        <v>1007</v>
      </c>
      <c r="L724" s="55" t="s">
        <v>235</v>
      </c>
      <c r="M724" s="97">
        <v>-187801</v>
      </c>
      <c r="N724" s="875" t="s">
        <v>33337</v>
      </c>
      <c r="O724" s="92" t="s">
        <v>2181</v>
      </c>
      <c r="P724" s="51" t="s">
        <v>2182</v>
      </c>
      <c r="Q724" s="51" t="s">
        <v>233</v>
      </c>
      <c r="R724" s="119" t="s">
        <v>8</v>
      </c>
      <c r="S724" s="367" t="s">
        <v>230</v>
      </c>
      <c r="T724" s="1387"/>
      <c r="U724" s="96">
        <v>18</v>
      </c>
      <c r="V724" s="97">
        <v>155654757</v>
      </c>
      <c r="W724" s="97">
        <v>156109104</v>
      </c>
      <c r="X724" s="618" t="s">
        <v>1704</v>
      </c>
      <c r="Y724" s="618" t="s">
        <v>1704</v>
      </c>
      <c r="Z724" s="100">
        <v>5.5500000000000001E-9</v>
      </c>
      <c r="AA724" s="1386"/>
      <c r="AB724" s="55" t="s">
        <v>230</v>
      </c>
      <c r="AC724" s="100">
        <v>2.8290000000000001E-9</v>
      </c>
      <c r="AE724" s="906">
        <v>-1.4E-2</v>
      </c>
      <c r="AF724" s="906">
        <v>3.0000000000000001E-3</v>
      </c>
      <c r="AG724" s="557">
        <v>3.4556199999999998E-7</v>
      </c>
    </row>
    <row r="725" spans="1:33" ht="26" x14ac:dyDescent="0.15">
      <c r="A725" s="51" t="s">
        <v>2183</v>
      </c>
      <c r="B725" s="96">
        <v>2</v>
      </c>
      <c r="C725" s="97">
        <v>77113160</v>
      </c>
      <c r="D725" s="96" t="s">
        <v>237</v>
      </c>
      <c r="E725" s="116">
        <v>0.20619999999999999</v>
      </c>
      <c r="F725" s="98">
        <v>1.8468957675852164E-2</v>
      </c>
      <c r="G725" s="117">
        <v>3.1843030475607178E-3</v>
      </c>
      <c r="H725" s="99">
        <v>5.8</v>
      </c>
      <c r="I725" s="118">
        <v>6.6359999999999998E-9</v>
      </c>
      <c r="J725" s="97">
        <v>315894</v>
      </c>
      <c r="K725" s="101" t="s">
        <v>1891</v>
      </c>
      <c r="L725" s="55" t="s">
        <v>230</v>
      </c>
      <c r="M725" s="97">
        <v>-138311</v>
      </c>
      <c r="N725" s="875" t="s">
        <v>33733</v>
      </c>
      <c r="O725" s="51" t="s">
        <v>2184</v>
      </c>
      <c r="P725" s="51" t="s">
        <v>8</v>
      </c>
      <c r="Q725" s="51" t="s">
        <v>8</v>
      </c>
      <c r="R725" s="119" t="s">
        <v>8</v>
      </c>
      <c r="S725" s="367" t="s">
        <v>230</v>
      </c>
      <c r="T725" s="1387"/>
      <c r="U725" s="96">
        <v>14</v>
      </c>
      <c r="V725" s="97">
        <v>77038345</v>
      </c>
      <c r="W725" s="97">
        <v>77195073</v>
      </c>
      <c r="X725" s="618" t="s">
        <v>2183</v>
      </c>
      <c r="Y725" s="618" t="s">
        <v>2183</v>
      </c>
      <c r="Z725" s="100">
        <v>2.8299999999999999E-9</v>
      </c>
      <c r="AA725" s="1386"/>
      <c r="AB725" s="55" t="s">
        <v>230</v>
      </c>
      <c r="AC725" s="100">
        <v>5.5519999999999999E-9</v>
      </c>
      <c r="AE725" s="906">
        <v>1.9E-2</v>
      </c>
      <c r="AF725" s="906">
        <v>3.0000000000000001E-3</v>
      </c>
      <c r="AG725" s="557">
        <v>4.1009400000000002E-8</v>
      </c>
    </row>
    <row r="726" spans="1:33" ht="26" x14ac:dyDescent="0.15">
      <c r="A726" s="51" t="s">
        <v>253</v>
      </c>
      <c r="B726" s="96">
        <v>12</v>
      </c>
      <c r="C726" s="97">
        <v>108618630</v>
      </c>
      <c r="D726" s="96" t="s">
        <v>228</v>
      </c>
      <c r="E726" s="116">
        <v>0.2616</v>
      </c>
      <c r="F726" s="98">
        <v>-1.6980602079335189E-2</v>
      </c>
      <c r="G726" s="117">
        <v>2.9312277022846864E-3</v>
      </c>
      <c r="H726" s="99">
        <v>-5.7930000000000001</v>
      </c>
      <c r="I726" s="118">
        <v>6.9310000000000002E-9</v>
      </c>
      <c r="J726" s="97">
        <v>315894</v>
      </c>
      <c r="K726" s="101" t="s">
        <v>12649</v>
      </c>
      <c r="L726" s="55" t="s">
        <v>235</v>
      </c>
      <c r="M726" s="97">
        <v>63191</v>
      </c>
      <c r="N726" s="875" t="s">
        <v>33074</v>
      </c>
      <c r="O726" s="51" t="s">
        <v>2185</v>
      </c>
      <c r="P726" s="51" t="s">
        <v>8</v>
      </c>
      <c r="Q726" s="51" t="s">
        <v>8</v>
      </c>
      <c r="R726" s="119" t="s">
        <v>8</v>
      </c>
      <c r="S726" s="367" t="s">
        <v>230</v>
      </c>
      <c r="T726" s="1387"/>
      <c r="U726" s="96">
        <v>67</v>
      </c>
      <c r="V726" s="97">
        <v>108594043</v>
      </c>
      <c r="W726" s="97">
        <v>108629780</v>
      </c>
      <c r="X726" s="618" t="s">
        <v>253</v>
      </c>
      <c r="Y726" s="618" t="s">
        <v>253</v>
      </c>
      <c r="Z726" s="100">
        <v>6.9299999999999999E-9</v>
      </c>
      <c r="AA726" s="1386"/>
      <c r="AB726" s="55" t="s">
        <v>230</v>
      </c>
      <c r="AC726" s="100">
        <v>6.9269999999999998E-9</v>
      </c>
      <c r="AE726" s="906">
        <v>-1.4999999999999999E-2</v>
      </c>
      <c r="AF726" s="906">
        <v>3.0000000000000001E-3</v>
      </c>
      <c r="AG726" s="557">
        <v>1.3070900000000001E-6</v>
      </c>
    </row>
    <row r="727" spans="1:33" ht="26" x14ac:dyDescent="0.15">
      <c r="A727" s="51" t="s">
        <v>2186</v>
      </c>
      <c r="B727" s="96">
        <v>10</v>
      </c>
      <c r="C727" s="97">
        <v>104225941</v>
      </c>
      <c r="D727" s="96" t="s">
        <v>237</v>
      </c>
      <c r="E727" s="116">
        <v>0.20580000000000001</v>
      </c>
      <c r="F727" s="98">
        <v>1.8447188825966562E-2</v>
      </c>
      <c r="G727" s="117">
        <v>3.1865933366672246E-3</v>
      </c>
      <c r="H727" s="99">
        <v>5.7889999999999997</v>
      </c>
      <c r="I727" s="118">
        <v>7.0779999999999998E-9</v>
      </c>
      <c r="J727" s="97">
        <v>315894</v>
      </c>
      <c r="K727" s="101" t="s">
        <v>2187</v>
      </c>
      <c r="L727" s="55" t="s">
        <v>230</v>
      </c>
      <c r="M727" s="97">
        <v>-4792</v>
      </c>
      <c r="N727" s="875" t="s">
        <v>33734</v>
      </c>
      <c r="O727" s="51" t="s">
        <v>8</v>
      </c>
      <c r="P727" s="51" t="s">
        <v>8</v>
      </c>
      <c r="Q727" s="51" t="s">
        <v>8</v>
      </c>
      <c r="R727" s="119" t="s">
        <v>8</v>
      </c>
      <c r="S727" s="367" t="s">
        <v>230</v>
      </c>
      <c r="T727" s="1387"/>
      <c r="U727" s="96">
        <v>61</v>
      </c>
      <c r="V727" s="97">
        <v>104225941</v>
      </c>
      <c r="W727" s="97">
        <v>104959852</v>
      </c>
      <c r="X727" s="618" t="s">
        <v>32923</v>
      </c>
      <c r="Y727" s="618" t="s">
        <v>2061</v>
      </c>
      <c r="Z727" s="100">
        <v>1.0499999999999999E-15</v>
      </c>
      <c r="AA727" s="1386"/>
      <c r="AB727" s="55" t="s">
        <v>235</v>
      </c>
      <c r="AC727" s="100" t="s">
        <v>172</v>
      </c>
      <c r="AE727" s="906">
        <v>1.7999999999999999E-2</v>
      </c>
      <c r="AF727" s="906">
        <v>3.0000000000000001E-3</v>
      </c>
      <c r="AG727" s="557">
        <v>1.4889899999999999E-7</v>
      </c>
    </row>
    <row r="728" spans="1:33" ht="26" x14ac:dyDescent="0.15">
      <c r="A728" s="51" t="s">
        <v>2039</v>
      </c>
      <c r="B728" s="96">
        <v>11</v>
      </c>
      <c r="C728" s="97">
        <v>28588426</v>
      </c>
      <c r="D728" s="96" t="s">
        <v>228</v>
      </c>
      <c r="E728" s="116">
        <v>7.1400000000000005E-2</v>
      </c>
      <c r="F728" s="98">
        <v>-2.8898680215669298E-2</v>
      </c>
      <c r="G728" s="117">
        <v>5.0032341093610285E-3</v>
      </c>
      <c r="H728" s="99">
        <v>-5.7759999999999998</v>
      </c>
      <c r="I728" s="118">
        <v>7.6660000000000006E-9</v>
      </c>
      <c r="J728" s="97">
        <v>315894</v>
      </c>
      <c r="K728" s="101" t="s">
        <v>726</v>
      </c>
      <c r="L728" s="55" t="s">
        <v>235</v>
      </c>
      <c r="M728" s="97">
        <v>-458628</v>
      </c>
      <c r="N728" s="875" t="s">
        <v>33452</v>
      </c>
      <c r="O728" s="92" t="s">
        <v>2188</v>
      </c>
      <c r="P728" s="51" t="s">
        <v>8</v>
      </c>
      <c r="Q728" s="51" t="s">
        <v>8</v>
      </c>
      <c r="R728" s="119" t="s">
        <v>8</v>
      </c>
      <c r="S728" s="367" t="s">
        <v>230</v>
      </c>
      <c r="T728" s="1387"/>
      <c r="U728" s="96">
        <v>63</v>
      </c>
      <c r="V728" s="97">
        <v>28588426</v>
      </c>
      <c r="W728" s="97">
        <v>28698255</v>
      </c>
      <c r="X728" s="618" t="s">
        <v>32925</v>
      </c>
      <c r="Y728" s="618" t="s">
        <v>2133</v>
      </c>
      <c r="Z728" s="100">
        <v>7.6500000000000007E-12</v>
      </c>
      <c r="AA728" s="1386"/>
      <c r="AB728" s="55" t="s">
        <v>235</v>
      </c>
      <c r="AC728" s="100" t="s">
        <v>172</v>
      </c>
      <c r="AE728" s="906">
        <v>-1.9E-2</v>
      </c>
      <c r="AF728" s="906">
        <v>5.0000000000000001E-3</v>
      </c>
      <c r="AG728" s="557">
        <v>4.15888E-4</v>
      </c>
    </row>
    <row r="729" spans="1:33" ht="39" x14ac:dyDescent="0.15">
      <c r="A729" s="51" t="s">
        <v>2189</v>
      </c>
      <c r="B729" s="96">
        <v>16</v>
      </c>
      <c r="C729" s="97">
        <v>25351948</v>
      </c>
      <c r="D729" s="96" t="s">
        <v>237</v>
      </c>
      <c r="E729" s="116">
        <v>0.28520000000000001</v>
      </c>
      <c r="F729" s="98">
        <v>-1.6460680170650433E-2</v>
      </c>
      <c r="G729" s="117">
        <v>2.8532986948605361E-3</v>
      </c>
      <c r="H729" s="99">
        <v>-5.7690000000000001</v>
      </c>
      <c r="I729" s="118">
        <v>7.9599999999999998E-9</v>
      </c>
      <c r="J729" s="97">
        <v>315894</v>
      </c>
      <c r="K729" s="101" t="s">
        <v>1664</v>
      </c>
      <c r="L729" s="55" t="s">
        <v>235</v>
      </c>
      <c r="M729" s="97">
        <v>-104626</v>
      </c>
      <c r="N729" s="875" t="s">
        <v>33572</v>
      </c>
      <c r="O729" s="51" t="s">
        <v>2190</v>
      </c>
      <c r="P729" s="51" t="s">
        <v>8</v>
      </c>
      <c r="Q729" s="51" t="s">
        <v>8</v>
      </c>
      <c r="R729" s="51" t="s">
        <v>1148</v>
      </c>
      <c r="S729" s="367" t="s">
        <v>230</v>
      </c>
      <c r="T729" s="1387"/>
      <c r="U729" s="96">
        <v>75</v>
      </c>
      <c r="V729" s="97">
        <v>25268368</v>
      </c>
      <c r="W729" s="97">
        <v>25378347</v>
      </c>
      <c r="X729" s="618" t="s">
        <v>2189</v>
      </c>
      <c r="Y729" s="618" t="s">
        <v>2189</v>
      </c>
      <c r="Z729" s="100">
        <v>7.8000000000000004E-9</v>
      </c>
      <c r="AA729" s="1386"/>
      <c r="AB729" s="55" t="s">
        <v>230</v>
      </c>
      <c r="AC729" s="100">
        <v>7.8000000000000004E-9</v>
      </c>
      <c r="AE729" s="906">
        <v>-1.6E-2</v>
      </c>
      <c r="AF729" s="906">
        <v>3.0000000000000001E-3</v>
      </c>
      <c r="AG729" s="557">
        <v>4.1639100000000001E-7</v>
      </c>
    </row>
    <row r="730" spans="1:33" ht="39" x14ac:dyDescent="0.15">
      <c r="A730" s="51" t="s">
        <v>2191</v>
      </c>
      <c r="B730" s="96">
        <v>3</v>
      </c>
      <c r="C730" s="97">
        <v>117364460</v>
      </c>
      <c r="D730" s="96" t="s">
        <v>237</v>
      </c>
      <c r="E730" s="116">
        <v>0.1208</v>
      </c>
      <c r="F730" s="98">
        <v>-2.2694703347761511E-2</v>
      </c>
      <c r="G730" s="117">
        <v>3.9530923789865028E-3</v>
      </c>
      <c r="H730" s="99">
        <v>-5.7409999999999997</v>
      </c>
      <c r="I730" s="118">
        <v>9.425E-9</v>
      </c>
      <c r="J730" s="97">
        <v>315894</v>
      </c>
      <c r="K730" s="101" t="s">
        <v>1284</v>
      </c>
      <c r="L730" s="55" t="s">
        <v>235</v>
      </c>
      <c r="M730" s="97">
        <v>1255017</v>
      </c>
      <c r="N730" s="875" t="s">
        <v>33735</v>
      </c>
      <c r="O730" s="92" t="s">
        <v>2192</v>
      </c>
      <c r="P730" s="51" t="s">
        <v>8</v>
      </c>
      <c r="Q730" s="51" t="s">
        <v>8</v>
      </c>
      <c r="R730" s="119" t="s">
        <v>8</v>
      </c>
      <c r="S730" s="367" t="s">
        <v>230</v>
      </c>
      <c r="T730" s="1387"/>
      <c r="U730" s="96">
        <v>29</v>
      </c>
      <c r="V730" s="97">
        <v>117347142</v>
      </c>
      <c r="W730" s="97">
        <v>117821879</v>
      </c>
      <c r="X730" s="618" t="s">
        <v>32920</v>
      </c>
      <c r="Y730" s="618" t="s">
        <v>2107</v>
      </c>
      <c r="Z730" s="100">
        <v>1.41E-10</v>
      </c>
      <c r="AA730" s="1386"/>
      <c r="AB730" s="55" t="s">
        <v>235</v>
      </c>
      <c r="AC730" s="100" t="s">
        <v>172</v>
      </c>
      <c r="AE730" s="906">
        <v>-1.4999999999999999E-2</v>
      </c>
      <c r="AF730" s="906">
        <v>4.0000000000000001E-3</v>
      </c>
      <c r="AG730" s="557">
        <v>4.1307699999999998E-4</v>
      </c>
    </row>
    <row r="731" spans="1:33" ht="26" x14ac:dyDescent="0.15">
      <c r="A731" s="51" t="s">
        <v>2193</v>
      </c>
      <c r="B731" s="96">
        <v>17</v>
      </c>
      <c r="C731" s="97">
        <v>65875587</v>
      </c>
      <c r="D731" s="96" t="s">
        <v>237</v>
      </c>
      <c r="E731" s="116">
        <v>0.1303</v>
      </c>
      <c r="F731" s="98">
        <v>2.1920998717419315E-2</v>
      </c>
      <c r="G731" s="117">
        <v>3.8269899995494617E-3</v>
      </c>
      <c r="H731" s="99">
        <v>5.7279999999999998</v>
      </c>
      <c r="I731" s="118">
        <v>1.016E-8</v>
      </c>
      <c r="J731" s="97">
        <v>315894</v>
      </c>
      <c r="K731" s="101" t="s">
        <v>486</v>
      </c>
      <c r="L731" s="55" t="s">
        <v>230</v>
      </c>
      <c r="M731" s="97">
        <v>-53943</v>
      </c>
      <c r="N731" s="875" t="s">
        <v>33736</v>
      </c>
      <c r="O731" s="92" t="s">
        <v>2194</v>
      </c>
      <c r="P731" s="51" t="s">
        <v>8</v>
      </c>
      <c r="Q731" s="51" t="s">
        <v>8</v>
      </c>
      <c r="R731" s="119" t="s">
        <v>8</v>
      </c>
      <c r="S731" s="367" t="s">
        <v>230</v>
      </c>
      <c r="T731" s="1387"/>
      <c r="U731" s="96">
        <v>83</v>
      </c>
      <c r="V731" s="97">
        <v>65875587</v>
      </c>
      <c r="W731" s="97">
        <v>65984537</v>
      </c>
      <c r="X731" s="618" t="s">
        <v>2193</v>
      </c>
      <c r="Y731" s="618" t="s">
        <v>2193</v>
      </c>
      <c r="Z731" s="100">
        <v>1.02E-8</v>
      </c>
      <c r="AA731" s="1386"/>
      <c r="AB731" s="55" t="s">
        <v>230</v>
      </c>
      <c r="AC731" s="100">
        <v>1.0179999999999999E-8</v>
      </c>
      <c r="AE731" s="906">
        <v>0.02</v>
      </c>
      <c r="AF731" s="906">
        <v>4.0000000000000001E-3</v>
      </c>
      <c r="AG731" s="557">
        <v>2.0408999999999998E-6</v>
      </c>
    </row>
    <row r="732" spans="1:33" ht="78" x14ac:dyDescent="0.15">
      <c r="A732" s="51" t="s">
        <v>2195</v>
      </c>
      <c r="B732" s="96">
        <v>6</v>
      </c>
      <c r="C732" s="97">
        <v>28414967</v>
      </c>
      <c r="D732" s="96" t="s">
        <v>228</v>
      </c>
      <c r="E732" s="116">
        <v>0.23760000000000001</v>
      </c>
      <c r="F732" s="98">
        <v>-1.7323009924155537E-2</v>
      </c>
      <c r="G732" s="117">
        <v>3.0269106979129018E-3</v>
      </c>
      <c r="H732" s="99">
        <v>-5.7229999999999999</v>
      </c>
      <c r="I732" s="118">
        <v>1.0449999999999999E-8</v>
      </c>
      <c r="J732" s="97">
        <v>315894</v>
      </c>
      <c r="K732" s="101" t="s">
        <v>2196</v>
      </c>
      <c r="L732" s="55" t="s">
        <v>235</v>
      </c>
      <c r="M732" s="97">
        <v>-15594</v>
      </c>
      <c r="N732" s="875" t="s">
        <v>33737</v>
      </c>
      <c r="O732" s="92" t="s">
        <v>2197</v>
      </c>
      <c r="P732" s="51" t="s">
        <v>8</v>
      </c>
      <c r="Q732" s="51" t="s">
        <v>8</v>
      </c>
      <c r="R732" s="51" t="s">
        <v>286</v>
      </c>
      <c r="S732" s="367" t="s">
        <v>230</v>
      </c>
      <c r="T732" s="1387"/>
      <c r="U732" s="96">
        <v>44</v>
      </c>
      <c r="V732" s="97">
        <v>28270584</v>
      </c>
      <c r="W732" s="97">
        <v>28657458</v>
      </c>
      <c r="X732" s="618" t="s">
        <v>2195</v>
      </c>
      <c r="Y732" s="618" t="s">
        <v>172</v>
      </c>
      <c r="Z732" s="100" t="s">
        <v>172</v>
      </c>
      <c r="AA732" s="1386"/>
      <c r="AB732" s="55" t="s">
        <v>235</v>
      </c>
      <c r="AC732" s="100" t="s">
        <v>172</v>
      </c>
      <c r="AE732" s="906">
        <v>-1.0999999999999999E-2</v>
      </c>
      <c r="AF732" s="906">
        <v>3.0000000000000001E-3</v>
      </c>
      <c r="AG732" s="557">
        <v>8.2629299999999997E-4</v>
      </c>
    </row>
    <row r="733" spans="1:33" ht="39" x14ac:dyDescent="0.15">
      <c r="A733" s="51" t="s">
        <v>1852</v>
      </c>
      <c r="B733" s="96">
        <v>3</v>
      </c>
      <c r="C733" s="97">
        <v>127166397</v>
      </c>
      <c r="D733" s="96" t="s">
        <v>265</v>
      </c>
      <c r="E733" s="116">
        <v>0.43159999999999998</v>
      </c>
      <c r="F733" s="98">
        <v>1.4828511510029608E-2</v>
      </c>
      <c r="G733" s="117">
        <v>2.6010369251060531E-3</v>
      </c>
      <c r="H733" s="99">
        <v>5.7009999999999996</v>
      </c>
      <c r="I733" s="118">
        <v>1.1900000000000001E-8</v>
      </c>
      <c r="J733" s="97">
        <v>315894</v>
      </c>
      <c r="K733" s="101" t="s">
        <v>522</v>
      </c>
      <c r="L733" s="55" t="s">
        <v>235</v>
      </c>
      <c r="M733" s="97">
        <v>125510</v>
      </c>
      <c r="N733" s="875" t="s">
        <v>33639</v>
      </c>
      <c r="O733" s="92" t="s">
        <v>2198</v>
      </c>
      <c r="P733" s="51" t="s">
        <v>8</v>
      </c>
      <c r="Q733" s="51" t="s">
        <v>8</v>
      </c>
      <c r="R733" s="119" t="s">
        <v>8</v>
      </c>
      <c r="S733" s="367" t="s">
        <v>230</v>
      </c>
      <c r="T733" s="1387"/>
      <c r="U733" s="96">
        <v>30</v>
      </c>
      <c r="V733" s="97">
        <v>127166397</v>
      </c>
      <c r="W733" s="97">
        <v>127190060</v>
      </c>
      <c r="X733" s="618" t="s">
        <v>1852</v>
      </c>
      <c r="Y733" s="618" t="s">
        <v>1852</v>
      </c>
      <c r="Z733" s="100">
        <v>7.8800000000000001E-9</v>
      </c>
      <c r="AA733" s="1386"/>
      <c r="AB733" s="55" t="s">
        <v>230</v>
      </c>
      <c r="AC733" s="100">
        <v>7.8850000000000008E-9</v>
      </c>
      <c r="AE733" s="906">
        <v>1.2999999999999999E-2</v>
      </c>
      <c r="AF733" s="906">
        <v>3.0000000000000001E-3</v>
      </c>
      <c r="AG733" s="557">
        <v>3.3638100000000002E-6</v>
      </c>
    </row>
    <row r="734" spans="1:33" ht="39" x14ac:dyDescent="0.15">
      <c r="A734" s="51" t="s">
        <v>2199</v>
      </c>
      <c r="B734" s="96">
        <v>4</v>
      </c>
      <c r="C734" s="97">
        <v>57747306</v>
      </c>
      <c r="D734" s="96" t="s">
        <v>228</v>
      </c>
      <c r="E734" s="116">
        <v>0.31990000000000002</v>
      </c>
      <c r="F734" s="98">
        <v>-1.5746056439929979E-2</v>
      </c>
      <c r="G734" s="117">
        <v>2.7619814839379021E-3</v>
      </c>
      <c r="H734" s="99">
        <v>-5.7009999999999996</v>
      </c>
      <c r="I734" s="118">
        <v>1.1900000000000001E-8</v>
      </c>
      <c r="J734" s="97">
        <v>315894</v>
      </c>
      <c r="K734" s="101" t="s">
        <v>707</v>
      </c>
      <c r="L734" s="55" t="s">
        <v>235</v>
      </c>
      <c r="M734" s="97">
        <v>26736</v>
      </c>
      <c r="N734" s="875" t="s">
        <v>33229</v>
      </c>
      <c r="O734" s="92" t="s">
        <v>2200</v>
      </c>
      <c r="P734" s="51" t="s">
        <v>2201</v>
      </c>
      <c r="Q734" s="51" t="s">
        <v>233</v>
      </c>
      <c r="R734" s="119" t="s">
        <v>8</v>
      </c>
      <c r="S734" s="367" t="s">
        <v>230</v>
      </c>
      <c r="T734" s="1387"/>
      <c r="U734" s="96">
        <v>33</v>
      </c>
      <c r="V734" s="97">
        <v>57709860</v>
      </c>
      <c r="W734" s="97">
        <v>57893297</v>
      </c>
      <c r="X734" s="618" t="s">
        <v>2199</v>
      </c>
      <c r="Y734" s="618" t="s">
        <v>2199</v>
      </c>
      <c r="Z734" s="100">
        <v>1.1900000000000001E-8</v>
      </c>
      <c r="AA734" s="1386"/>
      <c r="AB734" s="55" t="s">
        <v>230</v>
      </c>
      <c r="AC734" s="100">
        <v>1.193E-8</v>
      </c>
      <c r="AE734" s="906">
        <v>-1.6E-2</v>
      </c>
      <c r="AF734" s="906">
        <v>3.0000000000000001E-3</v>
      </c>
      <c r="AG734" s="557">
        <v>8.6939200000000006E-8</v>
      </c>
    </row>
    <row r="735" spans="1:33" ht="39" x14ac:dyDescent="0.15">
      <c r="A735" s="51" t="s">
        <v>2202</v>
      </c>
      <c r="B735" s="96">
        <v>6</v>
      </c>
      <c r="C735" s="97">
        <v>32127477</v>
      </c>
      <c r="D735" s="96" t="s">
        <v>237</v>
      </c>
      <c r="E735" s="116">
        <v>0.622</v>
      </c>
      <c r="F735" s="98">
        <v>-1.510971964461229E-2</v>
      </c>
      <c r="G735" s="117">
        <v>2.6568875759824667E-3</v>
      </c>
      <c r="H735" s="99">
        <v>-5.6870000000000003</v>
      </c>
      <c r="I735" s="118">
        <v>1.2919999999999999E-8</v>
      </c>
      <c r="J735" s="97">
        <v>315894</v>
      </c>
      <c r="K735" s="101" t="s">
        <v>8870</v>
      </c>
      <c r="L735" s="55" t="s">
        <v>235</v>
      </c>
      <c r="M735" s="97">
        <v>4905</v>
      </c>
      <c r="N735" s="875" t="s">
        <v>33738</v>
      </c>
      <c r="O735" s="92" t="s">
        <v>2204</v>
      </c>
      <c r="P735" s="51" t="s">
        <v>8</v>
      </c>
      <c r="Q735" s="119" t="s">
        <v>8</v>
      </c>
      <c r="R735" s="51" t="s">
        <v>286</v>
      </c>
      <c r="S735" s="367" t="s">
        <v>230</v>
      </c>
      <c r="T735" s="1387"/>
      <c r="U735" s="96">
        <v>46</v>
      </c>
      <c r="V735" s="97">
        <v>32107139</v>
      </c>
      <c r="W735" s="97">
        <v>32145707</v>
      </c>
      <c r="X735" s="618" t="s">
        <v>2202</v>
      </c>
      <c r="Y735" s="618" t="s">
        <v>172</v>
      </c>
      <c r="Z735" s="100" t="s">
        <v>172</v>
      </c>
      <c r="AA735" s="1386"/>
      <c r="AB735" s="55" t="s">
        <v>235</v>
      </c>
      <c r="AC735" s="100" t="s">
        <v>172</v>
      </c>
      <c r="AE735" s="906">
        <v>-0.01</v>
      </c>
      <c r="AF735" s="906">
        <v>3.0000000000000001E-3</v>
      </c>
      <c r="AG735" s="557">
        <v>2.6842499999999998E-4</v>
      </c>
    </row>
    <row r="736" spans="1:33" ht="26" x14ac:dyDescent="0.15">
      <c r="A736" s="51" t="s">
        <v>2205</v>
      </c>
      <c r="B736" s="96">
        <v>13</v>
      </c>
      <c r="C736" s="97">
        <v>100745478</v>
      </c>
      <c r="D736" s="96" t="s">
        <v>237</v>
      </c>
      <c r="E736" s="116">
        <v>0.63600000000000001</v>
      </c>
      <c r="F736" s="98">
        <v>-1.517894116451729E-2</v>
      </c>
      <c r="G736" s="117">
        <v>2.6775341620245705E-3</v>
      </c>
      <c r="H736" s="99">
        <v>-5.6689999999999996</v>
      </c>
      <c r="I736" s="118">
        <v>1.4370000000000001E-8</v>
      </c>
      <c r="J736" s="97">
        <v>315894</v>
      </c>
      <c r="K736" s="101" t="s">
        <v>1491</v>
      </c>
      <c r="L736" s="55" t="s">
        <v>230</v>
      </c>
      <c r="M736" s="97">
        <v>-4209</v>
      </c>
      <c r="N736" s="875" t="s">
        <v>33739</v>
      </c>
      <c r="O736" s="51" t="s">
        <v>8</v>
      </c>
      <c r="P736" s="51" t="s">
        <v>2206</v>
      </c>
      <c r="Q736" s="51" t="s">
        <v>233</v>
      </c>
      <c r="R736" s="119" t="s">
        <v>8</v>
      </c>
      <c r="S736" s="367" t="s">
        <v>230</v>
      </c>
      <c r="T736" s="1387"/>
      <c r="U736" s="96">
        <v>68</v>
      </c>
      <c r="V736" s="97">
        <v>100708359</v>
      </c>
      <c r="W736" s="97">
        <v>100783325</v>
      </c>
      <c r="X736" s="618" t="s">
        <v>2205</v>
      </c>
      <c r="Y736" s="618" t="s">
        <v>2205</v>
      </c>
      <c r="Z736" s="100">
        <v>1.44E-8</v>
      </c>
      <c r="AA736" s="1386"/>
      <c r="AB736" s="55" t="s">
        <v>230</v>
      </c>
      <c r="AC736" s="100">
        <v>1.639E-8</v>
      </c>
      <c r="AE736" s="906">
        <v>-1.2999999999999999E-2</v>
      </c>
      <c r="AF736" s="906">
        <v>3.0000000000000001E-3</v>
      </c>
      <c r="AG736" s="557">
        <v>2.2583E-6</v>
      </c>
    </row>
    <row r="737" spans="1:33" ht="39" x14ac:dyDescent="0.15">
      <c r="A737" s="51" t="s">
        <v>2207</v>
      </c>
      <c r="B737" s="96">
        <v>7</v>
      </c>
      <c r="C737" s="97">
        <v>1878453</v>
      </c>
      <c r="D737" s="96" t="s">
        <v>237</v>
      </c>
      <c r="E737" s="116">
        <v>0.39079999999999998</v>
      </c>
      <c r="F737" s="98">
        <v>-1.4967990621779208E-2</v>
      </c>
      <c r="G737" s="117">
        <v>2.6403229179360046E-3</v>
      </c>
      <c r="H737" s="99">
        <v>-5.6689999999999996</v>
      </c>
      <c r="I737" s="118">
        <v>1.4370000000000001E-8</v>
      </c>
      <c r="J737" s="97">
        <v>315894</v>
      </c>
      <c r="K737" s="101" t="s">
        <v>1194</v>
      </c>
      <c r="L737" s="55" t="s">
        <v>230</v>
      </c>
      <c r="M737" s="97">
        <v>-23025</v>
      </c>
      <c r="N737" s="875" t="s">
        <v>33740</v>
      </c>
      <c r="O737" s="92" t="s">
        <v>2208</v>
      </c>
      <c r="P737" s="51" t="s">
        <v>8</v>
      </c>
      <c r="Q737" s="51" t="s">
        <v>8</v>
      </c>
      <c r="R737" s="119" t="s">
        <v>8</v>
      </c>
      <c r="S737" s="367" t="s">
        <v>230</v>
      </c>
      <c r="T737" s="1387"/>
      <c r="U737" s="96">
        <v>49</v>
      </c>
      <c r="V737" s="97">
        <v>1852193</v>
      </c>
      <c r="W737" s="97">
        <v>1982181</v>
      </c>
      <c r="X737" s="618" t="s">
        <v>2207</v>
      </c>
      <c r="Y737" s="618" t="s">
        <v>2207</v>
      </c>
      <c r="Z737" s="100">
        <v>1.6400000000000001E-8</v>
      </c>
      <c r="AA737" s="1386"/>
      <c r="AB737" s="55" t="s">
        <v>230</v>
      </c>
      <c r="AC737" s="100">
        <v>1.439E-8</v>
      </c>
      <c r="AE737" s="906">
        <v>-1.4E-2</v>
      </c>
      <c r="AF737" s="906">
        <v>3.0000000000000001E-3</v>
      </c>
      <c r="AG737" s="557">
        <v>1.2645900000000001E-6</v>
      </c>
    </row>
    <row r="738" spans="1:33" ht="26" x14ac:dyDescent="0.15">
      <c r="A738" s="51" t="s">
        <v>2209</v>
      </c>
      <c r="B738" s="96">
        <v>17</v>
      </c>
      <c r="C738" s="97">
        <v>77768654</v>
      </c>
      <c r="D738" s="96" t="s">
        <v>237</v>
      </c>
      <c r="E738" s="116">
        <v>0.49370000000000003</v>
      </c>
      <c r="F738" s="98">
        <v>-1.4597505822315551E-2</v>
      </c>
      <c r="G738" s="117">
        <v>2.5767883181492587E-3</v>
      </c>
      <c r="H738" s="99">
        <v>-5.665</v>
      </c>
      <c r="I738" s="118">
        <v>1.466E-8</v>
      </c>
      <c r="J738" s="97">
        <v>315894</v>
      </c>
      <c r="K738" s="101" t="s">
        <v>1659</v>
      </c>
      <c r="L738" s="55" t="s">
        <v>230</v>
      </c>
      <c r="M738" s="97">
        <v>-478</v>
      </c>
      <c r="N738" s="875" t="s">
        <v>33741</v>
      </c>
      <c r="O738" s="51" t="s">
        <v>2210</v>
      </c>
      <c r="P738" s="51" t="s">
        <v>8</v>
      </c>
      <c r="Q738" s="51" t="s">
        <v>8</v>
      </c>
      <c r="R738" s="119" t="s">
        <v>8</v>
      </c>
      <c r="S738" s="367" t="s">
        <v>230</v>
      </c>
      <c r="T738" s="1387"/>
      <c r="U738" s="96">
        <v>84</v>
      </c>
      <c r="V738" s="97">
        <v>77768654</v>
      </c>
      <c r="W738" s="97">
        <v>77800743</v>
      </c>
      <c r="X738" s="618" t="s">
        <v>2209</v>
      </c>
      <c r="Y738" s="618" t="s">
        <v>2209</v>
      </c>
      <c r="Z738" s="100">
        <v>1.2299999999999999E-8</v>
      </c>
      <c r="AA738" s="1386"/>
      <c r="AB738" s="55" t="s">
        <v>230</v>
      </c>
      <c r="AC738" s="100">
        <v>1.233E-8</v>
      </c>
      <c r="AE738" s="906">
        <v>-1.4E-2</v>
      </c>
      <c r="AF738" s="906">
        <v>3.0000000000000001E-3</v>
      </c>
      <c r="AG738" s="557">
        <v>3.6981800000000001E-7</v>
      </c>
    </row>
    <row r="739" spans="1:33" ht="26" x14ac:dyDescent="0.15">
      <c r="A739" s="51" t="s">
        <v>2211</v>
      </c>
      <c r="B739" s="96">
        <v>11</v>
      </c>
      <c r="C739" s="97">
        <v>27672252</v>
      </c>
      <c r="D739" s="96" t="s">
        <v>265</v>
      </c>
      <c r="E739" s="116">
        <v>0.315</v>
      </c>
      <c r="F739" s="98">
        <v>1.5708580873802707E-2</v>
      </c>
      <c r="G739" s="117">
        <v>2.7734076401487832E-3</v>
      </c>
      <c r="H739" s="99">
        <v>5.6639999999999997</v>
      </c>
      <c r="I739" s="118">
        <v>1.48E-8</v>
      </c>
      <c r="J739" s="97">
        <v>315894</v>
      </c>
      <c r="K739" s="101" t="s">
        <v>1281</v>
      </c>
      <c r="L739" s="55" t="s">
        <v>235</v>
      </c>
      <c r="M739" s="97">
        <v>4188</v>
      </c>
      <c r="N739" s="875" t="s">
        <v>33440</v>
      </c>
      <c r="O739" s="92" t="s">
        <v>2212</v>
      </c>
      <c r="P739" s="51" t="s">
        <v>8</v>
      </c>
      <c r="Q739" s="51" t="s">
        <v>8</v>
      </c>
      <c r="R739" s="119" t="s">
        <v>8</v>
      </c>
      <c r="S739" s="367" t="s">
        <v>230</v>
      </c>
      <c r="T739" s="1387"/>
      <c r="U739" s="96">
        <v>62</v>
      </c>
      <c r="V739" s="97">
        <v>27646247</v>
      </c>
      <c r="W739" s="97">
        <v>27730556</v>
      </c>
      <c r="X739" s="618" t="s">
        <v>32924</v>
      </c>
      <c r="Y739" s="618" t="s">
        <v>2088</v>
      </c>
      <c r="Z739" s="100">
        <v>1.9E-13</v>
      </c>
      <c r="AA739" s="1386"/>
      <c r="AB739" s="55" t="s">
        <v>235</v>
      </c>
      <c r="AC739" s="100" t="s">
        <v>172</v>
      </c>
      <c r="AE739" s="906">
        <v>0.01</v>
      </c>
      <c r="AF739" s="906">
        <v>3.0000000000000001E-3</v>
      </c>
      <c r="AG739" s="557">
        <v>1.33355E-3</v>
      </c>
    </row>
    <row r="740" spans="1:33" ht="26" x14ac:dyDescent="0.15">
      <c r="A740" s="51" t="s">
        <v>2213</v>
      </c>
      <c r="B740" s="96">
        <v>9</v>
      </c>
      <c r="C740" s="97">
        <v>109331094</v>
      </c>
      <c r="D740" s="96" t="s">
        <v>228</v>
      </c>
      <c r="E740" s="116">
        <v>0.76370000000000005</v>
      </c>
      <c r="F740" s="98">
        <v>1.7082867224212803E-2</v>
      </c>
      <c r="G740" s="117">
        <v>3.0326410836521928E-3</v>
      </c>
      <c r="H740" s="99">
        <v>5.633</v>
      </c>
      <c r="I740" s="118">
        <v>1.7690000000000002E-8</v>
      </c>
      <c r="J740" s="97">
        <v>315894</v>
      </c>
      <c r="K740" s="101" t="s">
        <v>1688</v>
      </c>
      <c r="L740" s="55" t="s">
        <v>235</v>
      </c>
      <c r="M740" s="97">
        <v>291375</v>
      </c>
      <c r="N740" s="875" t="s">
        <v>33742</v>
      </c>
      <c r="O740" s="51" t="s">
        <v>2214</v>
      </c>
      <c r="P740" s="51" t="s">
        <v>8</v>
      </c>
      <c r="Q740" s="51" t="s">
        <v>8</v>
      </c>
      <c r="R740" s="119" t="s">
        <v>8</v>
      </c>
      <c r="S740" s="367" t="s">
        <v>230</v>
      </c>
      <c r="T740" s="1387"/>
      <c r="U740" s="96">
        <v>60</v>
      </c>
      <c r="V740" s="97">
        <v>109325756</v>
      </c>
      <c r="W740" s="97">
        <v>109363570</v>
      </c>
      <c r="X740" s="618" t="s">
        <v>2213</v>
      </c>
      <c r="Y740" s="618" t="s">
        <v>2213</v>
      </c>
      <c r="Z740" s="100">
        <v>1.77E-8</v>
      </c>
      <c r="AA740" s="1386"/>
      <c r="AB740" s="55" t="s">
        <v>230</v>
      </c>
      <c r="AC740" s="100" t="s">
        <v>172</v>
      </c>
      <c r="AE740" s="906">
        <v>-1.4E-2</v>
      </c>
      <c r="AF740" s="906">
        <v>3.0000000000000001E-3</v>
      </c>
      <c r="AG740" s="557">
        <v>8.68384E-7</v>
      </c>
    </row>
    <row r="741" spans="1:33" ht="52" x14ac:dyDescent="0.15">
      <c r="A741" s="51" t="s">
        <v>1046</v>
      </c>
      <c r="B741" s="96">
        <v>3</v>
      </c>
      <c r="C741" s="97">
        <v>85416776</v>
      </c>
      <c r="D741" s="96" t="s">
        <v>228</v>
      </c>
      <c r="E741" s="116">
        <v>0.95130000000000003</v>
      </c>
      <c r="F741" s="98">
        <v>-3.3715592217552194E-2</v>
      </c>
      <c r="G741" s="117">
        <v>5.9853705339165978E-3</v>
      </c>
      <c r="H741" s="99">
        <v>-5.633</v>
      </c>
      <c r="I741" s="118">
        <v>1.7690000000000002E-8</v>
      </c>
      <c r="J741" s="97">
        <v>315894</v>
      </c>
      <c r="K741" s="101" t="s">
        <v>229</v>
      </c>
      <c r="L741" s="55" t="s">
        <v>230</v>
      </c>
      <c r="M741" s="97">
        <v>-408643</v>
      </c>
      <c r="N741" s="875" t="s">
        <v>33068</v>
      </c>
      <c r="O741" s="92" t="s">
        <v>2215</v>
      </c>
      <c r="P741" s="51" t="s">
        <v>8</v>
      </c>
      <c r="Q741" s="51" t="s">
        <v>8</v>
      </c>
      <c r="R741" s="51" t="s">
        <v>234</v>
      </c>
      <c r="S741" s="367" t="s">
        <v>230</v>
      </c>
      <c r="T741" s="1387"/>
      <c r="U741" s="96">
        <v>26</v>
      </c>
      <c r="V741" s="97">
        <v>84899138</v>
      </c>
      <c r="W741" s="97">
        <v>86195124</v>
      </c>
      <c r="X741" s="618" t="s">
        <v>32919</v>
      </c>
      <c r="Y741" s="618" t="s">
        <v>2053</v>
      </c>
      <c r="Z741" s="100">
        <v>3.8999999999999999E-26</v>
      </c>
      <c r="AA741" s="1386"/>
      <c r="AB741" s="55" t="s">
        <v>235</v>
      </c>
      <c r="AC741" s="100">
        <v>1.7739999999999999E-8</v>
      </c>
      <c r="AE741" s="906">
        <v>1.7000000000000001E-2</v>
      </c>
      <c r="AF741" s="906">
        <v>3.0000000000000001E-3</v>
      </c>
      <c r="AG741" s="557">
        <v>1.3350800000000001E-7</v>
      </c>
    </row>
    <row r="742" spans="1:33" ht="52" x14ac:dyDescent="0.15">
      <c r="A742" s="51" t="s">
        <v>2216</v>
      </c>
      <c r="B742" s="96">
        <v>7</v>
      </c>
      <c r="C742" s="97">
        <v>115057862</v>
      </c>
      <c r="D742" s="96" t="s">
        <v>265</v>
      </c>
      <c r="E742" s="116">
        <v>0.49780000000000002</v>
      </c>
      <c r="F742" s="98">
        <v>-1.4514036842399226E-2</v>
      </c>
      <c r="G742" s="117">
        <v>2.5766087062665055E-3</v>
      </c>
      <c r="H742" s="99">
        <v>-5.633</v>
      </c>
      <c r="I742" s="118">
        <v>1.7690000000000002E-8</v>
      </c>
      <c r="J742" s="97">
        <v>315894</v>
      </c>
      <c r="K742" s="101" t="s">
        <v>241</v>
      </c>
      <c r="L742" s="55" t="s">
        <v>235</v>
      </c>
      <c r="M742" s="97">
        <v>-495693</v>
      </c>
      <c r="N742" s="875" t="s">
        <v>33743</v>
      </c>
      <c r="O742" s="92" t="s">
        <v>2217</v>
      </c>
      <c r="P742" s="51" t="s">
        <v>8</v>
      </c>
      <c r="Q742" s="51" t="s">
        <v>8</v>
      </c>
      <c r="R742" s="119" t="s">
        <v>8</v>
      </c>
      <c r="S742" s="367" t="s">
        <v>230</v>
      </c>
      <c r="T742" s="1387"/>
      <c r="U742" s="96">
        <v>51</v>
      </c>
      <c r="V742" s="97">
        <v>114962526</v>
      </c>
      <c r="W742" s="97">
        <v>115112776</v>
      </c>
      <c r="X742" s="618" t="s">
        <v>2216</v>
      </c>
      <c r="Y742" s="618" t="s">
        <v>2216</v>
      </c>
      <c r="Z742" s="100">
        <v>1.77E-8</v>
      </c>
      <c r="AA742" s="1386"/>
      <c r="AB742" s="55" t="s">
        <v>230</v>
      </c>
      <c r="AC742" s="100">
        <v>1.7739999999999999E-8</v>
      </c>
      <c r="AE742" s="906">
        <v>-1.2999999999999999E-2</v>
      </c>
      <c r="AF742" s="906">
        <v>6.0000000000000001E-3</v>
      </c>
      <c r="AG742" s="557">
        <v>4.5173900000000003E-2</v>
      </c>
    </row>
    <row r="743" spans="1:33" ht="26" x14ac:dyDescent="0.15">
      <c r="A743" s="51" t="s">
        <v>2218</v>
      </c>
      <c r="B743" s="96">
        <v>2</v>
      </c>
      <c r="C743" s="97">
        <v>202848662</v>
      </c>
      <c r="D743" s="96" t="s">
        <v>237</v>
      </c>
      <c r="E743" s="116">
        <v>0.11459999999999999</v>
      </c>
      <c r="F743" s="98">
        <v>2.2729428607365199E-2</v>
      </c>
      <c r="G743" s="117">
        <v>4.0443823144777936E-3</v>
      </c>
      <c r="H743" s="99">
        <v>5.62</v>
      </c>
      <c r="I743" s="118">
        <v>1.913E-8</v>
      </c>
      <c r="J743" s="97">
        <v>315894</v>
      </c>
      <c r="K743" s="101" t="s">
        <v>2219</v>
      </c>
      <c r="L743" s="55" t="s">
        <v>235</v>
      </c>
      <c r="M743" s="97">
        <v>50648</v>
      </c>
      <c r="N743" s="875" t="s">
        <v>33744</v>
      </c>
      <c r="O743" s="51" t="s">
        <v>8</v>
      </c>
      <c r="P743" s="51" t="s">
        <v>8</v>
      </c>
      <c r="Q743" s="51" t="s">
        <v>8</v>
      </c>
      <c r="R743" s="51" t="s">
        <v>294</v>
      </c>
      <c r="S743" s="367" t="s">
        <v>230</v>
      </c>
      <c r="T743" s="1387"/>
      <c r="U743" s="96">
        <v>20</v>
      </c>
      <c r="V743" s="97">
        <v>202842998</v>
      </c>
      <c r="W743" s="97">
        <v>202848662</v>
      </c>
      <c r="X743" s="618" t="s">
        <v>2218</v>
      </c>
      <c r="Y743" s="618" t="s">
        <v>2218</v>
      </c>
      <c r="Z743" s="100">
        <v>1.9099999999999999E-8</v>
      </c>
      <c r="AA743" s="1386"/>
      <c r="AB743" s="55" t="s">
        <v>230</v>
      </c>
      <c r="AC743" s="100">
        <v>1.913E-8</v>
      </c>
      <c r="AE743" s="906">
        <v>1.7000000000000001E-2</v>
      </c>
      <c r="AF743" s="906">
        <v>5.0000000000000001E-3</v>
      </c>
      <c r="AG743" s="557">
        <v>1.0746E-3</v>
      </c>
    </row>
    <row r="744" spans="1:33" ht="26" x14ac:dyDescent="0.15">
      <c r="A744" s="51" t="s">
        <v>2220</v>
      </c>
      <c r="B744" s="96">
        <v>16</v>
      </c>
      <c r="C744" s="97">
        <v>71434161</v>
      </c>
      <c r="D744" s="96" t="s">
        <v>237</v>
      </c>
      <c r="E744" s="116">
        <v>8.0199999999999994E-2</v>
      </c>
      <c r="F744" s="98">
        <v>2.665733311601896E-2</v>
      </c>
      <c r="G744" s="117">
        <v>4.7432977074766836E-3</v>
      </c>
      <c r="H744" s="99">
        <v>5.62</v>
      </c>
      <c r="I744" s="118">
        <v>1.913E-8</v>
      </c>
      <c r="J744" s="97">
        <v>315894</v>
      </c>
      <c r="K744" s="101" t="s">
        <v>444</v>
      </c>
      <c r="L744" s="55" t="s">
        <v>235</v>
      </c>
      <c r="M744" s="97">
        <v>-41545</v>
      </c>
      <c r="N744" s="875" t="s">
        <v>33745</v>
      </c>
      <c r="O744" s="51" t="s">
        <v>8</v>
      </c>
      <c r="P744" s="51" t="s">
        <v>8</v>
      </c>
      <c r="Q744" s="51" t="s">
        <v>8</v>
      </c>
      <c r="R744" s="51" t="s">
        <v>446</v>
      </c>
      <c r="S744" s="367" t="s">
        <v>230</v>
      </c>
      <c r="T744" s="1387"/>
      <c r="U744" s="96">
        <v>79</v>
      </c>
      <c r="V744" s="97">
        <v>71339985</v>
      </c>
      <c r="W744" s="97">
        <v>71434161</v>
      </c>
      <c r="X744" s="618" t="s">
        <v>2220</v>
      </c>
      <c r="Y744" s="618" t="s">
        <v>172</v>
      </c>
      <c r="Z744" s="100" t="s">
        <v>172</v>
      </c>
      <c r="AA744" s="1386"/>
      <c r="AB744" s="55" t="s">
        <v>235</v>
      </c>
      <c r="AC744" s="100">
        <v>2.665E-8</v>
      </c>
      <c r="AE744" s="906">
        <v>1.4999999999999999E-2</v>
      </c>
      <c r="AF744" s="906">
        <v>3.0000000000000001E-3</v>
      </c>
      <c r="AG744" s="557">
        <v>8.9755300000000002E-8</v>
      </c>
    </row>
    <row r="745" spans="1:33" ht="26" x14ac:dyDescent="0.15">
      <c r="A745" s="51" t="s">
        <v>2221</v>
      </c>
      <c r="B745" s="96">
        <v>11</v>
      </c>
      <c r="C745" s="97">
        <v>41418261</v>
      </c>
      <c r="D745" s="96" t="s">
        <v>228</v>
      </c>
      <c r="E745" s="116">
        <v>0.50700000000000001</v>
      </c>
      <c r="F745" s="98">
        <v>1.4481820044816036E-2</v>
      </c>
      <c r="G745" s="117">
        <v>2.5768363069067677E-3</v>
      </c>
      <c r="H745" s="99">
        <v>5.62</v>
      </c>
      <c r="I745" s="118">
        <v>1.913E-8</v>
      </c>
      <c r="J745" s="97">
        <v>315894</v>
      </c>
      <c r="K745" s="101" t="s">
        <v>1536</v>
      </c>
      <c r="L745" s="55" t="s">
        <v>230</v>
      </c>
      <c r="M745" s="97">
        <v>-1282737</v>
      </c>
      <c r="N745" s="875" t="s">
        <v>33521</v>
      </c>
      <c r="O745" s="51" t="s">
        <v>2222</v>
      </c>
      <c r="P745" s="51" t="s">
        <v>8</v>
      </c>
      <c r="Q745" s="51" t="s">
        <v>8</v>
      </c>
      <c r="R745" s="119" t="s">
        <v>8</v>
      </c>
      <c r="S745" s="367" t="s">
        <v>230</v>
      </c>
      <c r="T745" s="1387"/>
      <c r="U745" s="96">
        <v>64</v>
      </c>
      <c r="V745" s="97">
        <v>41415037</v>
      </c>
      <c r="W745" s="97">
        <v>41444545</v>
      </c>
      <c r="X745" s="618" t="s">
        <v>2221</v>
      </c>
      <c r="Y745" s="618" t="s">
        <v>2221</v>
      </c>
      <c r="Z745" s="100">
        <v>2.66E-8</v>
      </c>
      <c r="AA745" s="1386"/>
      <c r="AB745" s="55" t="s">
        <v>230</v>
      </c>
      <c r="AC745" s="100" t="s">
        <v>172</v>
      </c>
      <c r="AE745" s="906">
        <v>2.4E-2</v>
      </c>
      <c r="AF745" s="906">
        <v>4.0000000000000001E-3</v>
      </c>
      <c r="AG745" s="557">
        <v>3.1802899999999998E-8</v>
      </c>
    </row>
    <row r="746" spans="1:33" ht="39" x14ac:dyDescent="0.15">
      <c r="A746" s="51" t="s">
        <v>2223</v>
      </c>
      <c r="B746" s="96">
        <v>3</v>
      </c>
      <c r="C746" s="97">
        <v>86145281</v>
      </c>
      <c r="D746" s="96" t="s">
        <v>237</v>
      </c>
      <c r="E746" s="116">
        <v>6.2600000000000003E-2</v>
      </c>
      <c r="F746" s="98">
        <v>-2.981914488441318E-2</v>
      </c>
      <c r="G746" s="117">
        <v>5.3181995513488815E-3</v>
      </c>
      <c r="H746" s="99">
        <v>-5.6070000000000002</v>
      </c>
      <c r="I746" s="118">
        <v>2.0570000000000002E-8</v>
      </c>
      <c r="J746" s="97">
        <v>315894</v>
      </c>
      <c r="K746" s="101" t="s">
        <v>406</v>
      </c>
      <c r="L746" s="55" t="s">
        <v>235</v>
      </c>
      <c r="M746" s="97">
        <v>841842</v>
      </c>
      <c r="N746" s="875" t="s">
        <v>33746</v>
      </c>
      <c r="O746" s="51" t="s">
        <v>2224</v>
      </c>
      <c r="P746" s="51" t="s">
        <v>8</v>
      </c>
      <c r="Q746" s="51" t="s">
        <v>8</v>
      </c>
      <c r="R746" s="51" t="s">
        <v>234</v>
      </c>
      <c r="S746" s="367" t="s">
        <v>230</v>
      </c>
      <c r="T746" s="1387"/>
      <c r="U746" s="96">
        <v>26</v>
      </c>
      <c r="V746" s="97">
        <v>84899138</v>
      </c>
      <c r="W746" s="97">
        <v>86195124</v>
      </c>
      <c r="X746" s="618" t="s">
        <v>32919</v>
      </c>
      <c r="Y746" s="618" t="s">
        <v>2053</v>
      </c>
      <c r="Z746" s="100">
        <v>3.8999999999999999E-26</v>
      </c>
      <c r="AA746" s="1386"/>
      <c r="AB746" s="55" t="s">
        <v>235</v>
      </c>
      <c r="AC746" s="100">
        <v>3.18E-8</v>
      </c>
      <c r="AE746" s="906">
        <v>-1.9E-2</v>
      </c>
      <c r="AF746" s="906">
        <v>6.0000000000000001E-3</v>
      </c>
      <c r="AG746" s="557">
        <v>1.0405499999999999E-3</v>
      </c>
    </row>
    <row r="747" spans="1:33" ht="39" x14ac:dyDescent="0.15">
      <c r="A747" s="51" t="s">
        <v>2225</v>
      </c>
      <c r="B747" s="96">
        <v>2</v>
      </c>
      <c r="C747" s="97">
        <v>48778223</v>
      </c>
      <c r="D747" s="96" t="s">
        <v>228</v>
      </c>
      <c r="E747" s="116">
        <v>0.19320000000000001</v>
      </c>
      <c r="F747" s="98">
        <v>-1.8296091373465495E-2</v>
      </c>
      <c r="G747" s="117">
        <v>3.2630803234288378E-3</v>
      </c>
      <c r="H747" s="99">
        <v>-5.6070000000000002</v>
      </c>
      <c r="I747" s="118">
        <v>2.0570000000000002E-8</v>
      </c>
      <c r="J747" s="97">
        <v>315894</v>
      </c>
      <c r="K747" s="101" t="s">
        <v>2226</v>
      </c>
      <c r="L747" s="55" t="s">
        <v>230</v>
      </c>
      <c r="M747" s="97">
        <v>-20915</v>
      </c>
      <c r="N747" s="875" t="s">
        <v>33747</v>
      </c>
      <c r="O747" s="51" t="s">
        <v>8</v>
      </c>
      <c r="P747" s="51" t="s">
        <v>8</v>
      </c>
      <c r="Q747" s="51" t="s">
        <v>8</v>
      </c>
      <c r="R747" s="119" t="s">
        <v>8</v>
      </c>
      <c r="S747" s="367" t="s">
        <v>230</v>
      </c>
      <c r="T747" s="1387"/>
      <c r="U747" s="96">
        <v>10</v>
      </c>
      <c r="V747" s="97">
        <v>48777878</v>
      </c>
      <c r="W747" s="97">
        <v>48807202</v>
      </c>
      <c r="X747" s="618" t="s">
        <v>2225</v>
      </c>
      <c r="Y747" s="618" t="s">
        <v>2225</v>
      </c>
      <c r="Z747" s="100">
        <v>3.18E-8</v>
      </c>
      <c r="AA747" s="1386"/>
      <c r="AB747" s="55" t="s">
        <v>230</v>
      </c>
      <c r="AC747" s="100" t="s">
        <v>172</v>
      </c>
      <c r="AE747" s="906">
        <v>-1.7000000000000001E-2</v>
      </c>
      <c r="AF747" s="906">
        <v>4.0000000000000001E-3</v>
      </c>
      <c r="AG747" s="557">
        <v>7.7810800000000002E-7</v>
      </c>
    </row>
    <row r="748" spans="1:33" ht="26" x14ac:dyDescent="0.15">
      <c r="A748" s="51" t="s">
        <v>2227</v>
      </c>
      <c r="B748" s="96">
        <v>4</v>
      </c>
      <c r="C748" s="97">
        <v>110611198</v>
      </c>
      <c r="D748" s="96" t="s">
        <v>228</v>
      </c>
      <c r="E748" s="116">
        <v>0.33360000000000001</v>
      </c>
      <c r="F748" s="98">
        <v>1.5287407629456578E-2</v>
      </c>
      <c r="G748" s="117">
        <v>2.732333803298763E-3</v>
      </c>
      <c r="H748" s="99">
        <v>5.5949999999999998</v>
      </c>
      <c r="I748" s="118">
        <v>2.1999999999999998E-8</v>
      </c>
      <c r="J748" s="97">
        <v>315894</v>
      </c>
      <c r="K748" s="101" t="s">
        <v>2228</v>
      </c>
      <c r="L748" s="55" t="s">
        <v>230</v>
      </c>
      <c r="M748" s="97">
        <v>-1413</v>
      </c>
      <c r="N748" s="875" t="s">
        <v>33748</v>
      </c>
      <c r="O748" s="51" t="s">
        <v>8</v>
      </c>
      <c r="P748" s="51" t="s">
        <v>8</v>
      </c>
      <c r="Q748" s="51" t="s">
        <v>8</v>
      </c>
      <c r="R748" s="119" t="s">
        <v>8</v>
      </c>
      <c r="S748" s="367" t="s">
        <v>230</v>
      </c>
      <c r="T748" s="1387"/>
      <c r="U748" s="96">
        <v>37</v>
      </c>
      <c r="V748" s="97">
        <v>110514947</v>
      </c>
      <c r="W748" s="97">
        <v>110648124</v>
      </c>
      <c r="X748" s="618" t="s">
        <v>2227</v>
      </c>
      <c r="Y748" s="618" t="s">
        <v>2227</v>
      </c>
      <c r="Z748" s="100">
        <v>2.3400000000000001E-8</v>
      </c>
      <c r="AA748" s="1386"/>
      <c r="AB748" s="55" t="s">
        <v>230</v>
      </c>
      <c r="AC748" s="100">
        <v>2.3409999999999999E-8</v>
      </c>
      <c r="AE748" s="906">
        <v>1.2999999999999999E-2</v>
      </c>
      <c r="AF748" s="906">
        <v>3.0000000000000001E-3</v>
      </c>
      <c r="AG748" s="557">
        <v>4.8916699999999997E-6</v>
      </c>
    </row>
    <row r="749" spans="1:33" ht="26" x14ac:dyDescent="0.15">
      <c r="A749" s="51" t="s">
        <v>2229</v>
      </c>
      <c r="B749" s="96">
        <v>18</v>
      </c>
      <c r="C749" s="97">
        <v>49988592</v>
      </c>
      <c r="D749" s="96" t="s">
        <v>228</v>
      </c>
      <c r="E749" s="116">
        <v>0.29289999999999999</v>
      </c>
      <c r="F749" s="98">
        <v>1.5807368418291338E-2</v>
      </c>
      <c r="G749" s="117">
        <v>2.8308324531324033E-3</v>
      </c>
      <c r="H749" s="99">
        <v>5.5839999999999996</v>
      </c>
      <c r="I749" s="118">
        <v>2.344E-8</v>
      </c>
      <c r="J749" s="97">
        <v>315894</v>
      </c>
      <c r="K749" s="101" t="s">
        <v>1368</v>
      </c>
      <c r="L749" s="55" t="s">
        <v>230</v>
      </c>
      <c r="M749" s="97">
        <v>-122050</v>
      </c>
      <c r="N749" s="875" t="s">
        <v>33470</v>
      </c>
      <c r="O749" s="92" t="s">
        <v>2230</v>
      </c>
      <c r="P749" s="51" t="s">
        <v>8</v>
      </c>
      <c r="Q749" s="51" t="s">
        <v>8</v>
      </c>
      <c r="R749" s="51" t="s">
        <v>271</v>
      </c>
      <c r="S749" s="367" t="s">
        <v>230</v>
      </c>
      <c r="T749" s="1387"/>
      <c r="U749" s="96">
        <v>87</v>
      </c>
      <c r="V749" s="97">
        <v>49965398</v>
      </c>
      <c r="W749" s="97">
        <v>50018442</v>
      </c>
      <c r="X749" s="618" t="s">
        <v>2229</v>
      </c>
      <c r="Y749" s="618" t="s">
        <v>2229</v>
      </c>
      <c r="Z749" s="100">
        <v>1.7599999999999999E-8</v>
      </c>
      <c r="AA749" s="1386"/>
      <c r="AB749" s="55" t="s">
        <v>230</v>
      </c>
      <c r="AC749" s="100">
        <v>1.763E-8</v>
      </c>
      <c r="AE749" s="906">
        <v>1.6E-2</v>
      </c>
      <c r="AF749" s="906">
        <v>3.0000000000000001E-3</v>
      </c>
      <c r="AG749" s="557">
        <v>1.20169E-7</v>
      </c>
    </row>
    <row r="750" spans="1:33" ht="26" x14ac:dyDescent="0.15">
      <c r="A750" s="51" t="s">
        <v>2231</v>
      </c>
      <c r="B750" s="96">
        <v>22</v>
      </c>
      <c r="C750" s="97">
        <v>42697216</v>
      </c>
      <c r="D750" s="96" t="s">
        <v>237</v>
      </c>
      <c r="E750" s="116">
        <v>0.38329999999999997</v>
      </c>
      <c r="F750" s="98">
        <v>1.4796305717677809E-2</v>
      </c>
      <c r="G750" s="117">
        <v>2.6497682159165132E-3</v>
      </c>
      <c r="H750" s="99">
        <v>5.5839999999999996</v>
      </c>
      <c r="I750" s="118">
        <v>2.344E-8</v>
      </c>
      <c r="J750" s="97">
        <v>315894</v>
      </c>
      <c r="K750" s="101" t="s">
        <v>2232</v>
      </c>
      <c r="L750" s="55" t="s">
        <v>235</v>
      </c>
      <c r="M750" s="97">
        <v>79197</v>
      </c>
      <c r="N750" s="875" t="s">
        <v>33749</v>
      </c>
      <c r="O750" s="51" t="s">
        <v>8</v>
      </c>
      <c r="P750" s="51" t="s">
        <v>8</v>
      </c>
      <c r="Q750" s="51" t="s">
        <v>8</v>
      </c>
      <c r="R750" s="119" t="s">
        <v>8</v>
      </c>
      <c r="S750" s="367" t="s">
        <v>230</v>
      </c>
      <c r="T750" s="1387"/>
      <c r="U750" s="96">
        <v>89</v>
      </c>
      <c r="V750" s="97">
        <v>42691689</v>
      </c>
      <c r="W750" s="97">
        <v>42702673</v>
      </c>
      <c r="X750" s="618" t="s">
        <v>2231</v>
      </c>
      <c r="Y750" s="618" t="s">
        <v>2231</v>
      </c>
      <c r="Z750" s="100">
        <v>2.3499999999999999E-8</v>
      </c>
      <c r="AA750" s="1386"/>
      <c r="AB750" s="55" t="s">
        <v>230</v>
      </c>
      <c r="AC750" s="100">
        <v>2.3540000000000001E-8</v>
      </c>
      <c r="AE750" s="906">
        <v>1.4999999999999999E-2</v>
      </c>
      <c r="AF750" s="906">
        <v>3.0000000000000001E-3</v>
      </c>
      <c r="AG750" s="557">
        <v>7.0168199999999994E-8</v>
      </c>
    </row>
    <row r="751" spans="1:33" ht="52" x14ac:dyDescent="0.15">
      <c r="A751" s="51" t="s">
        <v>2233</v>
      </c>
      <c r="B751" s="96">
        <v>2</v>
      </c>
      <c r="C751" s="97">
        <v>60167527</v>
      </c>
      <c r="D751" s="96" t="s">
        <v>237</v>
      </c>
      <c r="E751" s="116">
        <v>0.37290000000000001</v>
      </c>
      <c r="F751" s="98">
        <v>-1.4849664529177548E-2</v>
      </c>
      <c r="G751" s="117">
        <v>2.6640948204480711E-3</v>
      </c>
      <c r="H751" s="99">
        <v>-5.5739999999999998</v>
      </c>
      <c r="I751" s="118">
        <v>2.487E-8</v>
      </c>
      <c r="J751" s="97">
        <v>315894</v>
      </c>
      <c r="K751" s="101" t="s">
        <v>276</v>
      </c>
      <c r="L751" s="55" t="s">
        <v>235</v>
      </c>
      <c r="M751" s="97">
        <v>510775</v>
      </c>
      <c r="N751" s="875" t="s">
        <v>33081</v>
      </c>
      <c r="O751" s="92" t="s">
        <v>2234</v>
      </c>
      <c r="P751" s="51" t="s">
        <v>8</v>
      </c>
      <c r="Q751" s="51" t="s">
        <v>8</v>
      </c>
      <c r="R751" s="119" t="s">
        <v>8</v>
      </c>
      <c r="S751" s="367" t="s">
        <v>230</v>
      </c>
      <c r="T751" s="1387"/>
      <c r="U751" s="96">
        <v>11</v>
      </c>
      <c r="V751" s="97">
        <v>60000136</v>
      </c>
      <c r="W751" s="97">
        <v>60528052</v>
      </c>
      <c r="X751" s="618" t="s">
        <v>32999</v>
      </c>
      <c r="Y751" s="618" t="s">
        <v>33000</v>
      </c>
      <c r="Z751" s="100">
        <v>6.4199999999999997E-12</v>
      </c>
      <c r="AA751" s="1386"/>
      <c r="AB751" s="55" t="s">
        <v>235</v>
      </c>
      <c r="AC751" s="100" t="s">
        <v>172</v>
      </c>
      <c r="AE751" s="906">
        <v>-1.2E-2</v>
      </c>
      <c r="AF751" s="906">
        <v>3.0000000000000001E-3</v>
      </c>
      <c r="AG751" s="557">
        <v>5.5205199999999998E-5</v>
      </c>
    </row>
    <row r="752" spans="1:33" ht="39" x14ac:dyDescent="0.15">
      <c r="A752" s="51" t="s">
        <v>2235</v>
      </c>
      <c r="B752" s="96">
        <v>17</v>
      </c>
      <c r="C752" s="97">
        <v>44080354</v>
      </c>
      <c r="D752" s="96" t="s">
        <v>228</v>
      </c>
      <c r="E752" s="116">
        <v>0.80589999999999995</v>
      </c>
      <c r="F752" s="98">
        <v>-1.8065117468300008E-2</v>
      </c>
      <c r="G752" s="117">
        <v>3.2573237411287429E-3</v>
      </c>
      <c r="H752" s="99">
        <v>-5.5460000000000003</v>
      </c>
      <c r="I752" s="118">
        <v>2.915E-8</v>
      </c>
      <c r="J752" s="97">
        <v>315894</v>
      </c>
      <c r="K752" s="101" t="s">
        <v>9261</v>
      </c>
      <c r="L752" s="55" t="s">
        <v>235</v>
      </c>
      <c r="M752" s="97">
        <v>-3738</v>
      </c>
      <c r="N752" s="875" t="s">
        <v>33750</v>
      </c>
      <c r="O752" s="51" t="s">
        <v>8</v>
      </c>
      <c r="P752" s="51" t="s">
        <v>8</v>
      </c>
      <c r="Q752" s="51" t="s">
        <v>8</v>
      </c>
      <c r="R752" s="51" t="s">
        <v>976</v>
      </c>
      <c r="S752" s="367" t="s">
        <v>230</v>
      </c>
      <c r="T752" s="1387"/>
      <c r="U752" s="96">
        <v>82</v>
      </c>
      <c r="V752" s="97">
        <v>44059497</v>
      </c>
      <c r="W752" s="97">
        <v>44865498</v>
      </c>
      <c r="X752" s="618" t="s">
        <v>32926</v>
      </c>
      <c r="Y752" s="618" t="s">
        <v>972</v>
      </c>
      <c r="Z752" s="100">
        <v>1.0499999999999999E-29</v>
      </c>
      <c r="AA752" s="1386"/>
      <c r="AB752" s="55" t="s">
        <v>235</v>
      </c>
      <c r="AC752" s="100" t="s">
        <v>172</v>
      </c>
      <c r="AE752" s="906">
        <v>-0.01</v>
      </c>
      <c r="AF752" s="906">
        <v>3.0000000000000001E-3</v>
      </c>
      <c r="AG752" s="557">
        <v>6.2182699999999997E-3</v>
      </c>
    </row>
    <row r="753" spans="1:33" ht="78" x14ac:dyDescent="0.15">
      <c r="A753" s="51" t="s">
        <v>2236</v>
      </c>
      <c r="B753" s="96">
        <v>3</v>
      </c>
      <c r="C753" s="97">
        <v>85868529</v>
      </c>
      <c r="D753" s="96" t="s">
        <v>228</v>
      </c>
      <c r="E753" s="116">
        <v>0.64490000000000003</v>
      </c>
      <c r="F753" s="98">
        <v>1.4908903270612981E-2</v>
      </c>
      <c r="G753" s="117">
        <v>2.6921096552208344E-3</v>
      </c>
      <c r="H753" s="99">
        <v>5.5380000000000003</v>
      </c>
      <c r="I753" s="118">
        <v>3.0570000000000002E-8</v>
      </c>
      <c r="J753" s="97">
        <v>315894</v>
      </c>
      <c r="K753" s="101" t="s">
        <v>229</v>
      </c>
      <c r="L753" s="55" t="s">
        <v>230</v>
      </c>
      <c r="M753" s="97">
        <v>-860396</v>
      </c>
      <c r="N753" s="875" t="s">
        <v>33068</v>
      </c>
      <c r="O753" s="92" t="s">
        <v>2237</v>
      </c>
      <c r="P753" s="92" t="s">
        <v>2238</v>
      </c>
      <c r="Q753" s="92" t="s">
        <v>520</v>
      </c>
      <c r="R753" s="51" t="s">
        <v>234</v>
      </c>
      <c r="S753" s="367" t="s">
        <v>230</v>
      </c>
      <c r="T753" s="1387"/>
      <c r="U753" s="96">
        <v>26</v>
      </c>
      <c r="V753" s="97">
        <v>84899138</v>
      </c>
      <c r="W753" s="97">
        <v>86195124</v>
      </c>
      <c r="X753" s="618" t="s">
        <v>32919</v>
      </c>
      <c r="Y753" s="618" t="s">
        <v>2053</v>
      </c>
      <c r="Z753" s="100">
        <v>3.8999999999999999E-26</v>
      </c>
      <c r="AA753" s="1386"/>
      <c r="AB753" s="55" t="s">
        <v>235</v>
      </c>
      <c r="AC753" s="100" t="s">
        <v>172</v>
      </c>
      <c r="AE753" s="906">
        <v>-3.0000000000000001E-3</v>
      </c>
      <c r="AF753" s="906">
        <v>3.0000000000000001E-3</v>
      </c>
      <c r="AG753" s="557">
        <v>0.289601</v>
      </c>
    </row>
    <row r="754" spans="1:33" ht="39" x14ac:dyDescent="0.15">
      <c r="A754" s="51" t="s">
        <v>2239</v>
      </c>
      <c r="B754" s="96">
        <v>14</v>
      </c>
      <c r="C754" s="97">
        <v>104620193</v>
      </c>
      <c r="D754" s="96" t="s">
        <v>228</v>
      </c>
      <c r="E754" s="116">
        <v>0.24160000000000001</v>
      </c>
      <c r="F754" s="98">
        <v>-1.666746663854601E-2</v>
      </c>
      <c r="G754" s="117">
        <v>3.0096545031682936E-3</v>
      </c>
      <c r="H754" s="99">
        <v>-5.5380000000000003</v>
      </c>
      <c r="I754" s="118">
        <v>3.0570000000000002E-8</v>
      </c>
      <c r="J754" s="97">
        <v>315894</v>
      </c>
      <c r="K754" s="101" t="s">
        <v>1978</v>
      </c>
      <c r="L754" s="55" t="s">
        <v>230</v>
      </c>
      <c r="M754" s="97">
        <v>-15133</v>
      </c>
      <c r="N754" s="875" t="s">
        <v>33751</v>
      </c>
      <c r="O754" s="51" t="s">
        <v>2240</v>
      </c>
      <c r="P754" s="51" t="s">
        <v>8</v>
      </c>
      <c r="Q754" s="51" t="s">
        <v>8</v>
      </c>
      <c r="R754" s="119" t="s">
        <v>8</v>
      </c>
      <c r="S754" s="367" t="s">
        <v>230</v>
      </c>
      <c r="T754" s="1387"/>
      <c r="U754" s="96">
        <v>70</v>
      </c>
      <c r="V754" s="97">
        <v>104609797</v>
      </c>
      <c r="W754" s="97">
        <v>104620193</v>
      </c>
      <c r="X754" s="618" t="s">
        <v>2239</v>
      </c>
      <c r="Y754" s="618" t="s">
        <v>2239</v>
      </c>
      <c r="Z754" s="100">
        <v>2.6499999999999999E-8</v>
      </c>
      <c r="AA754" s="1386"/>
      <c r="AB754" s="55" t="s">
        <v>230</v>
      </c>
      <c r="AC754" s="100">
        <v>2.6470000000000001E-8</v>
      </c>
      <c r="AE754" s="906">
        <v>-1.6E-2</v>
      </c>
      <c r="AF754" s="906">
        <v>3.0000000000000001E-3</v>
      </c>
      <c r="AG754" s="557">
        <v>1.3363E-6</v>
      </c>
    </row>
    <row r="755" spans="1:33" ht="65" x14ac:dyDescent="0.15">
      <c r="A755" s="51" t="s">
        <v>2241</v>
      </c>
      <c r="B755" s="96">
        <v>18</v>
      </c>
      <c r="C755" s="97">
        <v>53059320</v>
      </c>
      <c r="D755" s="96" t="s">
        <v>237</v>
      </c>
      <c r="E755" s="116">
        <v>0.3881</v>
      </c>
      <c r="F755" s="98">
        <v>-1.4619326098792997E-2</v>
      </c>
      <c r="G755" s="117">
        <v>2.6436394392030734E-3</v>
      </c>
      <c r="H755" s="99">
        <v>-5.53</v>
      </c>
      <c r="I755" s="118">
        <v>3.2000000000000002E-8</v>
      </c>
      <c r="J755" s="97">
        <v>315894</v>
      </c>
      <c r="K755" s="101" t="s">
        <v>269</v>
      </c>
      <c r="L755" s="55" t="s">
        <v>230</v>
      </c>
      <c r="M755" s="97">
        <v>-169758</v>
      </c>
      <c r="N755" s="875" t="s">
        <v>33752</v>
      </c>
      <c r="O755" s="92" t="s">
        <v>2242</v>
      </c>
      <c r="P755" s="51" t="s">
        <v>8</v>
      </c>
      <c r="Q755" s="51" t="s">
        <v>8</v>
      </c>
      <c r="R755" s="51" t="s">
        <v>271</v>
      </c>
      <c r="S755" s="367" t="s">
        <v>230</v>
      </c>
      <c r="T755" s="1387"/>
      <c r="U755" s="96">
        <v>88</v>
      </c>
      <c r="V755" s="97">
        <v>52972210</v>
      </c>
      <c r="W755" s="97">
        <v>53183396</v>
      </c>
      <c r="X755" s="618" t="s">
        <v>32927</v>
      </c>
      <c r="Y755" s="618" t="s">
        <v>373</v>
      </c>
      <c r="Z755" s="100">
        <v>5.0400000000000002E-10</v>
      </c>
      <c r="AA755" s="1386"/>
      <c r="AB755" s="55" t="s">
        <v>235</v>
      </c>
      <c r="AC755" s="100" t="s">
        <v>172</v>
      </c>
      <c r="AE755" s="906">
        <v>-7.0000000000000001E-3</v>
      </c>
      <c r="AF755" s="906">
        <v>3.0000000000000001E-3</v>
      </c>
      <c r="AG755" s="557">
        <v>9.5248099999999999E-3</v>
      </c>
    </row>
    <row r="756" spans="1:33" ht="26" x14ac:dyDescent="0.15">
      <c r="A756" s="51" t="s">
        <v>1328</v>
      </c>
      <c r="B756" s="96">
        <v>2</v>
      </c>
      <c r="C756" s="97">
        <v>60024857</v>
      </c>
      <c r="D756" s="96" t="s">
        <v>265</v>
      </c>
      <c r="E756" s="116">
        <v>0.50870000000000004</v>
      </c>
      <c r="F756" s="98">
        <v>-1.4212011038719148E-2</v>
      </c>
      <c r="G756" s="117">
        <v>2.5769738964132637E-3</v>
      </c>
      <c r="H756" s="99">
        <v>-5.5149999999999997</v>
      </c>
      <c r="I756" s="118">
        <v>3.484E-8</v>
      </c>
      <c r="J756" s="97">
        <v>315894</v>
      </c>
      <c r="K756" s="101" t="s">
        <v>276</v>
      </c>
      <c r="L756" s="55" t="s">
        <v>235</v>
      </c>
      <c r="M756" s="97">
        <v>653445</v>
      </c>
      <c r="N756" s="875" t="s">
        <v>33156</v>
      </c>
      <c r="O756" s="92" t="s">
        <v>2243</v>
      </c>
      <c r="P756" s="51" t="s">
        <v>8</v>
      </c>
      <c r="Q756" s="51" t="s">
        <v>8</v>
      </c>
      <c r="R756" s="119" t="s">
        <v>8</v>
      </c>
      <c r="S756" s="367" t="s">
        <v>230</v>
      </c>
      <c r="T756" s="1387"/>
      <c r="U756" s="96">
        <v>11</v>
      </c>
      <c r="V756" s="97">
        <v>60000136</v>
      </c>
      <c r="W756" s="97">
        <v>60528052</v>
      </c>
      <c r="X756" s="618" t="s">
        <v>32999</v>
      </c>
      <c r="Y756" s="618" t="s">
        <v>33000</v>
      </c>
      <c r="Z756" s="100">
        <v>6.4199999999999997E-12</v>
      </c>
      <c r="AA756" s="1386"/>
      <c r="AB756" s="55" t="s">
        <v>235</v>
      </c>
      <c r="AC756" s="100" t="s">
        <v>172</v>
      </c>
      <c r="AE756" s="906">
        <v>-8.9999999999999993E-3</v>
      </c>
      <c r="AF756" s="906">
        <v>3.0000000000000001E-3</v>
      </c>
      <c r="AG756" s="557">
        <v>5.9614900000000003E-4</v>
      </c>
    </row>
    <row r="757" spans="1:33" ht="39" x14ac:dyDescent="0.15">
      <c r="A757" s="51" t="s">
        <v>2244</v>
      </c>
      <c r="B757" s="96">
        <v>4</v>
      </c>
      <c r="C757" s="97">
        <v>47272392</v>
      </c>
      <c r="D757" s="96" t="s">
        <v>237</v>
      </c>
      <c r="E757" s="116">
        <v>0.65280000000000005</v>
      </c>
      <c r="F757" s="98">
        <v>1.4904872684883707E-2</v>
      </c>
      <c r="G757" s="117">
        <v>2.7060407924625464E-3</v>
      </c>
      <c r="H757" s="99">
        <v>5.508</v>
      </c>
      <c r="I757" s="118">
        <v>3.6249999999999997E-8</v>
      </c>
      <c r="J757" s="97">
        <v>315894</v>
      </c>
      <c r="K757" s="101" t="s">
        <v>18087</v>
      </c>
      <c r="L757" s="55" t="s">
        <v>235</v>
      </c>
      <c r="M757" s="97">
        <v>180423</v>
      </c>
      <c r="N757" s="875" t="s">
        <v>33753</v>
      </c>
      <c r="O757" s="51" t="s">
        <v>2245</v>
      </c>
      <c r="P757" s="51" t="s">
        <v>8</v>
      </c>
      <c r="Q757" s="51" t="s">
        <v>8</v>
      </c>
      <c r="R757" s="119" t="s">
        <v>8</v>
      </c>
      <c r="S757" s="367" t="s">
        <v>230</v>
      </c>
      <c r="T757" s="1387"/>
      <c r="U757" s="96">
        <v>32</v>
      </c>
      <c r="V757" s="97">
        <v>47272392</v>
      </c>
      <c r="W757" s="97">
        <v>47272392</v>
      </c>
      <c r="X757" s="618" t="s">
        <v>2244</v>
      </c>
      <c r="Y757" s="618" t="s">
        <v>2244</v>
      </c>
      <c r="Z757" s="100">
        <v>3.6300000000000001E-8</v>
      </c>
      <c r="AA757" s="1386"/>
      <c r="AB757" s="55" t="s">
        <v>230</v>
      </c>
      <c r="AC757" s="100">
        <v>3.634E-8</v>
      </c>
      <c r="AE757" s="906">
        <v>1.2E-2</v>
      </c>
      <c r="AF757" s="906">
        <v>3.0000000000000001E-3</v>
      </c>
      <c r="AG757" s="557">
        <v>2.8029800000000001E-5</v>
      </c>
    </row>
    <row r="758" spans="1:33" ht="39" x14ac:dyDescent="0.15">
      <c r="A758" s="51" t="s">
        <v>2246</v>
      </c>
      <c r="B758" s="96">
        <v>2</v>
      </c>
      <c r="C758" s="97">
        <v>181920763</v>
      </c>
      <c r="D758" s="96" t="s">
        <v>228</v>
      </c>
      <c r="E758" s="116">
        <v>0.70089999999999997</v>
      </c>
      <c r="F758" s="98">
        <v>1.5497868277268345E-2</v>
      </c>
      <c r="G758" s="117">
        <v>2.813701575393672E-3</v>
      </c>
      <c r="H758" s="99">
        <v>5.508</v>
      </c>
      <c r="I758" s="118">
        <v>3.6249999999999997E-8</v>
      </c>
      <c r="J758" s="97">
        <v>315894</v>
      </c>
      <c r="K758" s="101" t="s">
        <v>1932</v>
      </c>
      <c r="L758" s="55" t="s">
        <v>230</v>
      </c>
      <c r="M758" s="97">
        <v>-75651</v>
      </c>
      <c r="N758" s="875" t="s">
        <v>33754</v>
      </c>
      <c r="O758" s="51" t="s">
        <v>8</v>
      </c>
      <c r="P758" s="51" t="s">
        <v>8</v>
      </c>
      <c r="Q758" s="51" t="s">
        <v>8</v>
      </c>
      <c r="R758" s="119" t="s">
        <v>8</v>
      </c>
      <c r="S758" s="367" t="s">
        <v>230</v>
      </c>
      <c r="T758" s="1387"/>
      <c r="U758" s="96">
        <v>19</v>
      </c>
      <c r="V758" s="97">
        <v>181828140</v>
      </c>
      <c r="W758" s="97">
        <v>182096215</v>
      </c>
      <c r="X758" s="618" t="s">
        <v>2246</v>
      </c>
      <c r="Y758" s="618" t="s">
        <v>2246</v>
      </c>
      <c r="Z758" s="100">
        <v>3.6300000000000001E-8</v>
      </c>
      <c r="AA758" s="1386"/>
      <c r="AB758" s="55" t="s">
        <v>230</v>
      </c>
      <c r="AC758" s="100">
        <v>3.6349999999999998E-8</v>
      </c>
      <c r="AE758" s="906">
        <v>1.7000000000000001E-2</v>
      </c>
      <c r="AF758" s="906">
        <v>3.0000000000000001E-3</v>
      </c>
      <c r="AG758" s="557">
        <v>9.3807199999999998E-9</v>
      </c>
    </row>
    <row r="759" spans="1:33" ht="65" x14ac:dyDescent="0.15">
      <c r="A759" s="51" t="s">
        <v>2247</v>
      </c>
      <c r="B759" s="96">
        <v>6</v>
      </c>
      <c r="C759" s="97">
        <v>98557732</v>
      </c>
      <c r="D759" s="96" t="s">
        <v>237</v>
      </c>
      <c r="E759" s="116">
        <v>7.8E-2</v>
      </c>
      <c r="F759" s="98">
        <v>2.6397889411053539E-2</v>
      </c>
      <c r="G759" s="117">
        <v>4.8039835142954573E-3</v>
      </c>
      <c r="H759" s="99">
        <v>5.4950000000000001</v>
      </c>
      <c r="I759" s="118">
        <v>3.9090000000000001E-8</v>
      </c>
      <c r="J759" s="97">
        <v>315894</v>
      </c>
      <c r="K759" s="101" t="s">
        <v>296</v>
      </c>
      <c r="L759" s="55" t="s">
        <v>235</v>
      </c>
      <c r="M759" s="97">
        <v>724848</v>
      </c>
      <c r="N759" s="875" t="s">
        <v>33755</v>
      </c>
      <c r="O759" s="92" t="s">
        <v>2248</v>
      </c>
      <c r="P759" s="51" t="s">
        <v>2249</v>
      </c>
      <c r="Q759" s="51" t="s">
        <v>233</v>
      </c>
      <c r="R759" s="119" t="s">
        <v>8</v>
      </c>
      <c r="S759" s="367" t="s">
        <v>230</v>
      </c>
      <c r="T759" s="1387"/>
      <c r="U759" s="96">
        <v>47</v>
      </c>
      <c r="V759" s="97">
        <v>98478844</v>
      </c>
      <c r="W759" s="97">
        <v>98591622</v>
      </c>
      <c r="X759" s="618" t="s">
        <v>32922</v>
      </c>
      <c r="Y759" s="618" t="s">
        <v>2105</v>
      </c>
      <c r="Z759" s="100">
        <v>1.6300000000000001E-10</v>
      </c>
      <c r="AA759" s="1386"/>
      <c r="AB759" s="55" t="s">
        <v>235</v>
      </c>
      <c r="AC759" s="100" t="s">
        <v>172</v>
      </c>
      <c r="AE759" s="906">
        <v>1.7999999999999999E-2</v>
      </c>
      <c r="AF759" s="906">
        <v>5.0000000000000001E-3</v>
      </c>
      <c r="AG759" s="557">
        <v>6.6230399999999995E-4</v>
      </c>
    </row>
    <row r="760" spans="1:33" ht="26" x14ac:dyDescent="0.15">
      <c r="A760" s="51" t="s">
        <v>2047</v>
      </c>
      <c r="B760" s="96">
        <v>16</v>
      </c>
      <c r="C760" s="97">
        <v>72934443</v>
      </c>
      <c r="D760" s="96" t="s">
        <v>265</v>
      </c>
      <c r="E760" s="116">
        <v>0.3987</v>
      </c>
      <c r="F760" s="98">
        <v>-1.4426593552624427E-2</v>
      </c>
      <c r="G760" s="117">
        <v>2.6311496539530234E-3</v>
      </c>
      <c r="H760" s="99">
        <v>-5.4829999999999997</v>
      </c>
      <c r="I760" s="118">
        <v>4.1910000000000003E-8</v>
      </c>
      <c r="J760" s="97">
        <v>315894</v>
      </c>
      <c r="K760" s="101" t="s">
        <v>1606</v>
      </c>
      <c r="L760" s="55" t="s">
        <v>230</v>
      </c>
      <c r="M760" s="97">
        <v>-117659</v>
      </c>
      <c r="N760" s="875" t="s">
        <v>33550</v>
      </c>
      <c r="O760" s="92" t="s">
        <v>2250</v>
      </c>
      <c r="P760" s="51" t="s">
        <v>8</v>
      </c>
      <c r="Q760" s="51" t="s">
        <v>8</v>
      </c>
      <c r="R760" s="51" t="s">
        <v>446</v>
      </c>
      <c r="S760" s="367" t="s">
        <v>230</v>
      </c>
      <c r="T760" s="1387"/>
      <c r="U760" s="96">
        <v>81</v>
      </c>
      <c r="V760" s="97">
        <v>72927533</v>
      </c>
      <c r="W760" s="97">
        <v>72934443</v>
      </c>
      <c r="X760" s="618" t="s">
        <v>2047</v>
      </c>
      <c r="Y760" s="618" t="s">
        <v>172</v>
      </c>
      <c r="Z760" s="100" t="s">
        <v>172</v>
      </c>
      <c r="AA760" s="1386"/>
      <c r="AB760" s="55" t="s">
        <v>235</v>
      </c>
      <c r="AC760" s="100" t="s">
        <v>172</v>
      </c>
      <c r="AE760" s="906">
        <v>-8.0000000000000002E-3</v>
      </c>
      <c r="AF760" s="906">
        <v>3.0000000000000001E-3</v>
      </c>
      <c r="AG760" s="557">
        <v>5.3679899999999996E-3</v>
      </c>
    </row>
    <row r="761" spans="1:33" ht="39" x14ac:dyDescent="0.15">
      <c r="A761" s="51" t="s">
        <v>2251</v>
      </c>
      <c r="B761" s="96">
        <v>17</v>
      </c>
      <c r="C761" s="97">
        <v>79418599</v>
      </c>
      <c r="D761" s="96" t="s">
        <v>228</v>
      </c>
      <c r="E761" s="116">
        <v>0.38340000000000002</v>
      </c>
      <c r="F761" s="98">
        <v>1.4496166566116424E-2</v>
      </c>
      <c r="G761" s="117">
        <v>2.6496374641046287E-3</v>
      </c>
      <c r="H761" s="99">
        <v>5.4710000000000001</v>
      </c>
      <c r="I761" s="118">
        <v>4.4740000000000002E-8</v>
      </c>
      <c r="J761" s="97">
        <v>315894</v>
      </c>
      <c r="K761" s="101" t="s">
        <v>1198</v>
      </c>
      <c r="L761" s="55" t="s">
        <v>230</v>
      </c>
      <c r="M761" s="97">
        <v>-45059</v>
      </c>
      <c r="N761" s="875" t="s">
        <v>33410</v>
      </c>
      <c r="O761" s="51" t="s">
        <v>2252</v>
      </c>
      <c r="P761" s="51" t="s">
        <v>8</v>
      </c>
      <c r="Q761" s="51" t="s">
        <v>8</v>
      </c>
      <c r="R761" s="119" t="s">
        <v>8</v>
      </c>
      <c r="S761" s="367" t="s">
        <v>230</v>
      </c>
      <c r="T761" s="1387"/>
      <c r="U761" s="96">
        <v>85</v>
      </c>
      <c r="V761" s="97">
        <v>79409189</v>
      </c>
      <c r="W761" s="97">
        <v>79426756</v>
      </c>
      <c r="X761" s="618" t="s">
        <v>2251</v>
      </c>
      <c r="Y761" s="618" t="s">
        <v>2251</v>
      </c>
      <c r="Z761" s="100">
        <v>3.7499999999999998E-8</v>
      </c>
      <c r="AA761" s="1386"/>
      <c r="AB761" s="55" t="s">
        <v>230</v>
      </c>
      <c r="AC761" s="100">
        <v>3.7499999999999998E-8</v>
      </c>
      <c r="AE761" s="906">
        <v>1.4E-2</v>
      </c>
      <c r="AF761" s="906">
        <v>3.0000000000000001E-3</v>
      </c>
      <c r="AG761" s="557">
        <v>4.56324E-7</v>
      </c>
    </row>
    <row r="762" spans="1:33" ht="26" x14ac:dyDescent="0.15">
      <c r="A762" s="51" t="s">
        <v>2253</v>
      </c>
      <c r="B762" s="96">
        <v>3</v>
      </c>
      <c r="C762" s="97">
        <v>94643907</v>
      </c>
      <c r="D762" s="96" t="s">
        <v>237</v>
      </c>
      <c r="E762" s="116">
        <v>0.2883</v>
      </c>
      <c r="F762" s="98">
        <v>-1.5545800622210776E-2</v>
      </c>
      <c r="G762" s="117">
        <v>2.8440908566064352E-3</v>
      </c>
      <c r="H762" s="99">
        <v>-5.4660000000000002</v>
      </c>
      <c r="I762" s="118">
        <v>4.615E-8</v>
      </c>
      <c r="J762" s="97">
        <v>315894</v>
      </c>
      <c r="K762" s="101" t="s">
        <v>1878</v>
      </c>
      <c r="L762" s="55" t="s">
        <v>235</v>
      </c>
      <c r="M762" s="97">
        <v>-862052</v>
      </c>
      <c r="N762" s="875" t="s">
        <v>33658</v>
      </c>
      <c r="O762" s="51" t="s">
        <v>2254</v>
      </c>
      <c r="P762" s="51" t="s">
        <v>8</v>
      </c>
      <c r="Q762" s="51" t="s">
        <v>8</v>
      </c>
      <c r="R762" s="119" t="s">
        <v>8</v>
      </c>
      <c r="S762" s="367" t="s">
        <v>230</v>
      </c>
      <c r="T762" s="1387"/>
      <c r="U762" s="96">
        <v>27</v>
      </c>
      <c r="V762" s="97">
        <v>94590466</v>
      </c>
      <c r="W762" s="97">
        <v>94808485</v>
      </c>
      <c r="X762" s="618" t="s">
        <v>2253</v>
      </c>
      <c r="Y762" s="618" t="s">
        <v>2253</v>
      </c>
      <c r="Z762" s="100">
        <v>3.25E-8</v>
      </c>
      <c r="AA762" s="1386"/>
      <c r="AB762" s="55" t="s">
        <v>230</v>
      </c>
      <c r="AC762" s="100">
        <v>3.2509999999999998E-8</v>
      </c>
      <c r="AE762" s="906">
        <v>-1.4999999999999999E-2</v>
      </c>
      <c r="AF762" s="906">
        <v>3.0000000000000001E-3</v>
      </c>
      <c r="AG762" s="557">
        <v>1.9353700000000002E-6</v>
      </c>
    </row>
    <row r="763" spans="1:33" ht="26" x14ac:dyDescent="0.15">
      <c r="A763" s="51" t="s">
        <v>2255</v>
      </c>
      <c r="B763" s="96">
        <v>18</v>
      </c>
      <c r="C763" s="97">
        <v>8379089</v>
      </c>
      <c r="D763" s="96" t="s">
        <v>237</v>
      </c>
      <c r="E763" s="116">
        <v>0.31850000000000001</v>
      </c>
      <c r="F763" s="98">
        <v>-1.5097994559253369E-2</v>
      </c>
      <c r="G763" s="117">
        <v>2.7652004687277235E-3</v>
      </c>
      <c r="H763" s="99">
        <v>-5.46</v>
      </c>
      <c r="I763" s="118">
        <v>4.7559999999999997E-8</v>
      </c>
      <c r="J763" s="97">
        <v>315894</v>
      </c>
      <c r="K763" s="101" t="s">
        <v>508</v>
      </c>
      <c r="L763" s="55" t="s">
        <v>235</v>
      </c>
      <c r="M763" s="97">
        <v>230354</v>
      </c>
      <c r="N763" s="875" t="s">
        <v>33756</v>
      </c>
      <c r="O763" s="51" t="s">
        <v>8</v>
      </c>
      <c r="P763" s="51" t="s">
        <v>8</v>
      </c>
      <c r="Q763" s="51" t="s">
        <v>8</v>
      </c>
      <c r="R763" s="119" t="s">
        <v>8</v>
      </c>
      <c r="S763" s="367" t="s">
        <v>230</v>
      </c>
      <c r="T763" s="1387"/>
      <c r="U763" s="96">
        <v>86</v>
      </c>
      <c r="V763" s="97">
        <v>8368417</v>
      </c>
      <c r="W763" s="97">
        <v>8398626</v>
      </c>
      <c r="X763" s="618" t="s">
        <v>2255</v>
      </c>
      <c r="Y763" s="618" t="s">
        <v>2255</v>
      </c>
      <c r="Z763" s="100">
        <v>4.7699999999999997E-8</v>
      </c>
      <c r="AA763" s="1386"/>
      <c r="AB763" s="55" t="s">
        <v>230</v>
      </c>
      <c r="AC763" s="100">
        <v>4.7680000000000001E-8</v>
      </c>
      <c r="AE763" s="906">
        <v>2.3E-2</v>
      </c>
      <c r="AF763" s="906">
        <v>5.0000000000000001E-3</v>
      </c>
      <c r="AG763" s="557">
        <v>2.9374800000000001E-6</v>
      </c>
    </row>
    <row r="764" spans="1:33" ht="39" x14ac:dyDescent="0.15">
      <c r="A764" s="51" t="s">
        <v>1819</v>
      </c>
      <c r="B764" s="96">
        <v>16</v>
      </c>
      <c r="C764" s="97">
        <v>49626772</v>
      </c>
      <c r="D764" s="96" t="s">
        <v>237</v>
      </c>
      <c r="E764" s="116">
        <v>0.09</v>
      </c>
      <c r="F764" s="98">
        <v>2.4579042587611222E-2</v>
      </c>
      <c r="G764" s="117">
        <v>4.5016561515771472E-3</v>
      </c>
      <c r="H764" s="99">
        <v>5.46</v>
      </c>
      <c r="I764" s="118">
        <v>4.7559999999999997E-8</v>
      </c>
      <c r="J764" s="97">
        <v>315894</v>
      </c>
      <c r="K764" s="101" t="s">
        <v>1820</v>
      </c>
      <c r="L764" s="55" t="s">
        <v>230</v>
      </c>
      <c r="M764" s="97">
        <v>-102257</v>
      </c>
      <c r="N764" s="875" t="s">
        <v>33630</v>
      </c>
      <c r="O764" s="51" t="s">
        <v>2257</v>
      </c>
      <c r="P764" s="51" t="s">
        <v>8</v>
      </c>
      <c r="Q764" s="51" t="s">
        <v>8</v>
      </c>
      <c r="R764" s="119" t="s">
        <v>8</v>
      </c>
      <c r="S764" s="367" t="s">
        <v>230</v>
      </c>
      <c r="T764" s="1387"/>
      <c r="U764" s="96">
        <v>77</v>
      </c>
      <c r="V764" s="97">
        <v>49592271</v>
      </c>
      <c r="W764" s="97">
        <v>49626772</v>
      </c>
      <c r="X764" s="618" t="s">
        <v>1819</v>
      </c>
      <c r="Y764" s="618" t="s">
        <v>1819</v>
      </c>
      <c r="Z764" s="100">
        <v>4.7699999999999997E-8</v>
      </c>
      <c r="AA764" s="1386"/>
      <c r="AB764" s="55" t="s">
        <v>230</v>
      </c>
      <c r="AC764" s="100">
        <v>4.7689999999999999E-8</v>
      </c>
      <c r="AE764" s="906">
        <v>-1.4999999999999999E-2</v>
      </c>
      <c r="AF764" s="906">
        <v>3.0000000000000001E-3</v>
      </c>
      <c r="AG764" s="557">
        <v>2.6166799999999998E-7</v>
      </c>
    </row>
    <row r="765" spans="1:33" ht="26" x14ac:dyDescent="0.15">
      <c r="A765" s="560" t="s">
        <v>2258</v>
      </c>
      <c r="B765" s="561">
        <v>3</v>
      </c>
      <c r="C765" s="562">
        <v>146964602</v>
      </c>
      <c r="D765" s="561" t="s">
        <v>228</v>
      </c>
      <c r="E765" s="677">
        <v>0.6411</v>
      </c>
      <c r="F765" s="678">
        <v>-1.4650734817327203E-2</v>
      </c>
      <c r="G765" s="679">
        <v>2.6857442378235017E-3</v>
      </c>
      <c r="H765" s="1303">
        <v>-5.4550000000000001</v>
      </c>
      <c r="I765" s="681">
        <v>4.8960000000000003E-8</v>
      </c>
      <c r="J765" s="562">
        <v>315894</v>
      </c>
      <c r="K765" s="682" t="s">
        <v>1804</v>
      </c>
      <c r="L765" s="683" t="s">
        <v>235</v>
      </c>
      <c r="M765" s="562">
        <v>139233</v>
      </c>
      <c r="N765" s="876" t="s">
        <v>33706</v>
      </c>
      <c r="O765" s="560" t="s">
        <v>8</v>
      </c>
      <c r="P765" s="560" t="s">
        <v>8</v>
      </c>
      <c r="Q765" s="560" t="s">
        <v>8</v>
      </c>
      <c r="R765" s="684" t="s">
        <v>8</v>
      </c>
      <c r="S765" s="1291" t="s">
        <v>230</v>
      </c>
      <c r="T765" s="1387"/>
      <c r="U765" s="561">
        <v>31</v>
      </c>
      <c r="V765" s="562">
        <v>146862012</v>
      </c>
      <c r="W765" s="562">
        <v>147140680</v>
      </c>
      <c r="X765" s="685" t="s">
        <v>32921</v>
      </c>
      <c r="Y765" s="685" t="s">
        <v>1803</v>
      </c>
      <c r="Z765" s="563">
        <v>6.2199999999999996E-9</v>
      </c>
      <c r="AA765" s="1386"/>
      <c r="AB765" s="683" t="s">
        <v>235</v>
      </c>
      <c r="AC765" s="563" t="s">
        <v>172</v>
      </c>
      <c r="AE765" s="900">
        <v>-1.0999999999999999E-2</v>
      </c>
      <c r="AF765" s="900">
        <v>3.0000000000000001E-3</v>
      </c>
      <c r="AG765" s="563">
        <v>1.5145499999999999E-4</v>
      </c>
    </row>
    <row r="766" spans="1:33" x14ac:dyDescent="0.15">
      <c r="C766" s="97"/>
      <c r="H766" s="99"/>
      <c r="N766" s="875"/>
      <c r="O766" s="51"/>
      <c r="P766" s="51"/>
      <c r="Q766" s="51"/>
      <c r="R766" s="119"/>
      <c r="S766" s="314"/>
      <c r="T766" s="1386"/>
      <c r="U766" s="555"/>
      <c r="V766" s="556"/>
      <c r="W766" s="556"/>
      <c r="X766" s="1389"/>
      <c r="Y766" s="1389"/>
      <c r="Z766" s="557"/>
      <c r="AA766" s="1386"/>
      <c r="AB766" s="823"/>
      <c r="AC766" s="557"/>
    </row>
    <row r="767" spans="1:33" ht="275" customHeight="1" x14ac:dyDescent="0.15">
      <c r="A767" s="1442" t="s">
        <v>33961</v>
      </c>
      <c r="B767" s="1442"/>
      <c r="C767" s="1442"/>
      <c r="D767" s="1442"/>
      <c r="E767" s="1442"/>
      <c r="F767" s="1442"/>
      <c r="G767" s="1442"/>
      <c r="H767" s="1442"/>
      <c r="I767" s="1442"/>
      <c r="J767" s="1442"/>
      <c r="K767" s="1442"/>
      <c r="L767" s="1442"/>
      <c r="M767" s="1442"/>
      <c r="N767" s="1442"/>
      <c r="O767" s="1442"/>
      <c r="P767" s="1395"/>
      <c r="Q767" s="1343"/>
      <c r="R767" s="1343"/>
      <c r="S767" s="1343"/>
      <c r="T767" s="1385"/>
      <c r="AA767" s="639"/>
    </row>
    <row r="768" spans="1:33" x14ac:dyDescent="0.15">
      <c r="A768" s="696"/>
    </row>
    <row r="769" spans="1:33" x14ac:dyDescent="0.15">
      <c r="A769" s="55"/>
      <c r="B769" s="110"/>
      <c r="C769" s="110"/>
      <c r="D769" s="110"/>
      <c r="E769" s="110"/>
      <c r="F769" s="110"/>
      <c r="G769" s="110"/>
      <c r="H769" s="110"/>
      <c r="I769" s="110"/>
      <c r="J769" s="110"/>
      <c r="K769" s="110"/>
      <c r="L769" s="110"/>
      <c r="M769" s="110"/>
      <c r="N769" s="110"/>
      <c r="O769" s="110"/>
      <c r="P769" s="110"/>
      <c r="Q769" s="110"/>
      <c r="R769" s="110"/>
      <c r="S769" s="110"/>
      <c r="T769" s="104"/>
      <c r="U769" s="110"/>
      <c r="V769" s="110"/>
      <c r="W769" s="110"/>
      <c r="X769" s="110"/>
      <c r="Y769" s="644"/>
      <c r="Z769" s="110"/>
      <c r="AA769" s="104"/>
      <c r="AB769" s="110"/>
      <c r="AC769" s="110"/>
      <c r="AD769" s="104"/>
      <c r="AE769" s="110"/>
      <c r="AF769" s="110"/>
      <c r="AG769" s="110"/>
    </row>
  </sheetData>
  <sheetProtection selectLockedCells="1" selectUnlockedCells="1"/>
  <mergeCells count="31">
    <mergeCell ref="AE658:AG658"/>
    <mergeCell ref="A308:S309"/>
    <mergeCell ref="A535:S536"/>
    <mergeCell ref="A657:S658"/>
    <mergeCell ref="U658:Z658"/>
    <mergeCell ref="AB658:AC658"/>
    <mergeCell ref="U308:AG308"/>
    <mergeCell ref="U535:AG535"/>
    <mergeCell ref="U657:AG657"/>
    <mergeCell ref="A173:S174"/>
    <mergeCell ref="A219:S220"/>
    <mergeCell ref="U2:AG2"/>
    <mergeCell ref="A2:S3"/>
    <mergeCell ref="U173:AG173"/>
    <mergeCell ref="U219:AG219"/>
    <mergeCell ref="A767:O767"/>
    <mergeCell ref="U3:Z3"/>
    <mergeCell ref="AB3:AC3"/>
    <mergeCell ref="AE3:AG3"/>
    <mergeCell ref="U174:Z174"/>
    <mergeCell ref="AB174:AC174"/>
    <mergeCell ref="AE174:AG174"/>
    <mergeCell ref="U220:Z220"/>
    <mergeCell ref="AB220:AC220"/>
    <mergeCell ref="AE220:AG220"/>
    <mergeCell ref="U309:Z309"/>
    <mergeCell ref="AB309:AC309"/>
    <mergeCell ref="AE309:AG309"/>
    <mergeCell ref="U536:Z536"/>
    <mergeCell ref="AB536:AC536"/>
    <mergeCell ref="AE536:AG536"/>
  </mergeCells>
  <pageMargins left="0.7" right="0.7" top="0.75" bottom="0.75" header="0.51180555555555551" footer="0.51180555555555551"/>
  <pageSetup paperSize="9"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9"/>
  <sheetViews>
    <sheetView workbookViewId="0"/>
  </sheetViews>
  <sheetFormatPr baseColWidth="10" defaultColWidth="10.83203125" defaultRowHeight="13" x14ac:dyDescent="0.15"/>
  <cols>
    <col min="1" max="1" width="6.5" style="251" customWidth="1"/>
    <col min="2" max="2" width="4.83203125" style="251" bestFit="1" customWidth="1"/>
    <col min="3" max="3" width="14.83203125" style="251" customWidth="1"/>
    <col min="4" max="4" width="14.6640625" style="251" customWidth="1"/>
    <col min="5" max="5" width="14.1640625" style="604" customWidth="1"/>
    <col min="6" max="6" width="13.6640625" style="604" customWidth="1"/>
    <col min="7" max="7" width="15.6640625" style="604" bestFit="1" customWidth="1"/>
    <col min="8" max="9" width="15.83203125" style="604" customWidth="1"/>
    <col min="10" max="10" width="15.33203125" style="604" bestFit="1" customWidth="1"/>
    <col min="11" max="11" width="15.83203125" style="604" customWidth="1"/>
    <col min="12" max="12" width="13" style="604" customWidth="1"/>
    <col min="13" max="13" width="11.6640625" style="251" customWidth="1"/>
    <col min="14" max="16384" width="10.83203125" style="251"/>
  </cols>
  <sheetData>
    <row r="1" spans="1:13" x14ac:dyDescent="0.15">
      <c r="A1" s="701" t="s">
        <v>33934</v>
      </c>
      <c r="B1" s="318"/>
      <c r="C1" s="318"/>
      <c r="D1" s="318"/>
      <c r="E1" s="1380"/>
      <c r="F1" s="1380"/>
      <c r="G1" s="1380"/>
      <c r="H1" s="1380"/>
      <c r="I1" s="1380"/>
      <c r="J1" s="1380"/>
      <c r="K1" s="1380"/>
      <c r="L1" s="811"/>
    </row>
    <row r="2" spans="1:13" s="606" customFormat="1" ht="28" customHeight="1" x14ac:dyDescent="0.2">
      <c r="A2" s="1381" t="s">
        <v>32867</v>
      </c>
      <c r="B2" s="1382" t="s">
        <v>213</v>
      </c>
      <c r="C2" s="536" t="s">
        <v>33008</v>
      </c>
      <c r="D2" s="1382" t="s">
        <v>33009</v>
      </c>
      <c r="E2" s="1381" t="s">
        <v>33757</v>
      </c>
      <c r="F2" s="1381" t="s">
        <v>33761</v>
      </c>
      <c r="G2" s="1381" t="s">
        <v>33758</v>
      </c>
      <c r="H2" s="1381" t="s">
        <v>33762</v>
      </c>
      <c r="I2" s="1381" t="s">
        <v>33763</v>
      </c>
      <c r="J2" s="1381" t="s">
        <v>33759</v>
      </c>
      <c r="K2" s="1381" t="s">
        <v>33760</v>
      </c>
      <c r="L2" s="622"/>
      <c r="M2" s="605"/>
    </row>
    <row r="3" spans="1:13" x14ac:dyDescent="0.15">
      <c r="A3" s="812">
        <v>1</v>
      </c>
      <c r="B3" s="813">
        <v>1</v>
      </c>
      <c r="C3" s="813">
        <v>4568842</v>
      </c>
      <c r="D3" s="813">
        <v>4574137</v>
      </c>
      <c r="E3" s="814" t="s">
        <v>8</v>
      </c>
      <c r="F3" s="406" t="s">
        <v>8</v>
      </c>
      <c r="G3" s="814" t="s">
        <v>8</v>
      </c>
      <c r="H3" s="814" t="s">
        <v>1141</v>
      </c>
      <c r="I3" s="814" t="s">
        <v>8</v>
      </c>
      <c r="J3" s="815" t="s">
        <v>8</v>
      </c>
      <c r="K3" s="604" t="s">
        <v>8</v>
      </c>
      <c r="L3" s="251"/>
    </row>
    <row r="4" spans="1:13" x14ac:dyDescent="0.15">
      <c r="A4" s="812">
        <v>2</v>
      </c>
      <c r="B4" s="813">
        <v>1</v>
      </c>
      <c r="C4" s="813">
        <v>8431607</v>
      </c>
      <c r="D4" s="813">
        <v>8738944</v>
      </c>
      <c r="E4" s="814" t="s">
        <v>8</v>
      </c>
      <c r="F4" s="406" t="s">
        <v>8</v>
      </c>
      <c r="G4" s="814" t="s">
        <v>8</v>
      </c>
      <c r="H4" s="814" t="s">
        <v>8</v>
      </c>
      <c r="I4" s="814" t="s">
        <v>1745</v>
      </c>
      <c r="J4" s="815" t="s">
        <v>8</v>
      </c>
      <c r="K4" s="604" t="s">
        <v>8</v>
      </c>
      <c r="L4" s="251"/>
    </row>
    <row r="5" spans="1:13" x14ac:dyDescent="0.15">
      <c r="A5" s="812">
        <v>3</v>
      </c>
      <c r="B5" s="813">
        <v>1</v>
      </c>
      <c r="C5" s="813">
        <v>21035149</v>
      </c>
      <c r="D5" s="813">
        <v>21535330</v>
      </c>
      <c r="E5" s="814" t="s">
        <v>298</v>
      </c>
      <c r="F5" s="406" t="s">
        <v>636</v>
      </c>
      <c r="G5" s="814" t="s">
        <v>8</v>
      </c>
      <c r="H5" s="814" t="s">
        <v>8</v>
      </c>
      <c r="I5" s="814" t="s">
        <v>8</v>
      </c>
      <c r="J5" s="815" t="s">
        <v>8</v>
      </c>
      <c r="K5" s="604" t="s">
        <v>8</v>
      </c>
      <c r="L5" s="251"/>
    </row>
    <row r="6" spans="1:13" x14ac:dyDescent="0.15">
      <c r="A6" s="812">
        <v>4</v>
      </c>
      <c r="B6" s="813">
        <v>1</v>
      </c>
      <c r="C6" s="813">
        <v>23579767</v>
      </c>
      <c r="D6" s="813">
        <v>23715696</v>
      </c>
      <c r="E6" s="814" t="s">
        <v>8</v>
      </c>
      <c r="F6" s="406" t="s">
        <v>803</v>
      </c>
      <c r="G6" s="814" t="s">
        <v>8</v>
      </c>
      <c r="H6" s="814" t="s">
        <v>8</v>
      </c>
      <c r="I6" s="814" t="s">
        <v>8</v>
      </c>
      <c r="J6" s="815" t="s">
        <v>8</v>
      </c>
      <c r="K6" s="604" t="s">
        <v>8</v>
      </c>
      <c r="L6" s="251"/>
    </row>
    <row r="7" spans="1:13" x14ac:dyDescent="0.15">
      <c r="A7" s="812">
        <v>5</v>
      </c>
      <c r="B7" s="813">
        <v>1</v>
      </c>
      <c r="C7" s="813">
        <v>32163218</v>
      </c>
      <c r="D7" s="813">
        <v>32247780</v>
      </c>
      <c r="E7" s="814" t="s">
        <v>8</v>
      </c>
      <c r="F7" s="814" t="s">
        <v>8</v>
      </c>
      <c r="G7" s="406" t="s">
        <v>8</v>
      </c>
      <c r="H7" s="814" t="s">
        <v>8</v>
      </c>
      <c r="I7" s="814" t="s">
        <v>1434</v>
      </c>
      <c r="J7" s="815" t="s">
        <v>8</v>
      </c>
      <c r="K7" s="604" t="s">
        <v>8</v>
      </c>
      <c r="L7" s="251"/>
    </row>
    <row r="8" spans="1:13" x14ac:dyDescent="0.15">
      <c r="A8" s="812">
        <v>6</v>
      </c>
      <c r="B8" s="813">
        <v>1</v>
      </c>
      <c r="C8" s="813">
        <v>33776441</v>
      </c>
      <c r="D8" s="813">
        <v>33915751</v>
      </c>
      <c r="E8" s="814" t="s">
        <v>307</v>
      </c>
      <c r="F8" s="814" t="s">
        <v>307</v>
      </c>
      <c r="G8" s="814" t="s">
        <v>8</v>
      </c>
      <c r="H8" s="814" t="s">
        <v>8</v>
      </c>
      <c r="I8" s="814" t="s">
        <v>1318</v>
      </c>
      <c r="J8" s="815" t="s">
        <v>8</v>
      </c>
      <c r="K8" s="604" t="s">
        <v>1318</v>
      </c>
      <c r="L8" s="251"/>
    </row>
    <row r="9" spans="1:13" x14ac:dyDescent="0.15">
      <c r="A9" s="812">
        <v>7</v>
      </c>
      <c r="B9" s="813">
        <v>1</v>
      </c>
      <c r="C9" s="813">
        <v>41456689</v>
      </c>
      <c r="D9" s="813">
        <v>41819243</v>
      </c>
      <c r="E9" s="814" t="s">
        <v>8</v>
      </c>
      <c r="F9" s="814" t="s">
        <v>775</v>
      </c>
      <c r="G9" s="814" t="s">
        <v>8</v>
      </c>
      <c r="H9" s="814" t="s">
        <v>8</v>
      </c>
      <c r="I9" s="814" t="s">
        <v>1332</v>
      </c>
      <c r="J9" s="815" t="s">
        <v>8</v>
      </c>
      <c r="K9" s="604" t="s">
        <v>8</v>
      </c>
      <c r="L9" s="251"/>
    </row>
    <row r="10" spans="1:13" x14ac:dyDescent="0.15">
      <c r="A10" s="812">
        <v>8</v>
      </c>
      <c r="B10" s="813">
        <v>1</v>
      </c>
      <c r="C10" s="813">
        <v>42357008</v>
      </c>
      <c r="D10" s="813">
        <v>42557866</v>
      </c>
      <c r="E10" s="814" t="s">
        <v>375</v>
      </c>
      <c r="F10" s="814" t="s">
        <v>8</v>
      </c>
      <c r="G10" s="406" t="s">
        <v>8</v>
      </c>
      <c r="H10" s="814" t="s">
        <v>8</v>
      </c>
      <c r="I10" s="814" t="s">
        <v>8</v>
      </c>
      <c r="J10" s="814" t="s">
        <v>8</v>
      </c>
      <c r="K10" s="604" t="s">
        <v>8</v>
      </c>
      <c r="L10" s="251"/>
    </row>
    <row r="11" spans="1:13" x14ac:dyDescent="0.15">
      <c r="A11" s="812">
        <v>9</v>
      </c>
      <c r="B11" s="813">
        <v>1</v>
      </c>
      <c r="C11" s="813">
        <v>44012923</v>
      </c>
      <c r="D11" s="813">
        <v>44128047</v>
      </c>
      <c r="E11" s="814" t="s">
        <v>8</v>
      </c>
      <c r="F11" s="814" t="s">
        <v>713</v>
      </c>
      <c r="G11" s="406" t="s">
        <v>8</v>
      </c>
      <c r="H11" s="814" t="s">
        <v>8</v>
      </c>
      <c r="I11" s="406" t="s">
        <v>1308</v>
      </c>
      <c r="J11" s="406" t="s">
        <v>1837</v>
      </c>
      <c r="K11" s="604" t="s">
        <v>8</v>
      </c>
      <c r="L11" s="251"/>
    </row>
    <row r="12" spans="1:13" x14ac:dyDescent="0.15">
      <c r="A12" s="812">
        <v>10</v>
      </c>
      <c r="B12" s="813">
        <v>1</v>
      </c>
      <c r="C12" s="813">
        <v>50594946</v>
      </c>
      <c r="D12" s="813">
        <v>50637204</v>
      </c>
      <c r="E12" s="814" t="s">
        <v>8</v>
      </c>
      <c r="F12" s="814" t="s">
        <v>8</v>
      </c>
      <c r="G12" s="406" t="s">
        <v>8</v>
      </c>
      <c r="H12" s="814" t="s">
        <v>8</v>
      </c>
      <c r="I12" s="814" t="s">
        <v>1390</v>
      </c>
      <c r="J12" s="814" t="s">
        <v>8</v>
      </c>
      <c r="K12" s="604" t="s">
        <v>8</v>
      </c>
      <c r="L12" s="251"/>
    </row>
    <row r="13" spans="1:13" x14ac:dyDescent="0.15">
      <c r="A13" s="812">
        <v>11</v>
      </c>
      <c r="B13" s="813">
        <v>1</v>
      </c>
      <c r="C13" s="813">
        <v>53660773</v>
      </c>
      <c r="D13" s="813">
        <v>53752134</v>
      </c>
      <c r="E13" s="814" t="s">
        <v>8</v>
      </c>
      <c r="F13" s="814" t="s">
        <v>8</v>
      </c>
      <c r="G13" s="814" t="s">
        <v>8</v>
      </c>
      <c r="H13" s="814" t="s">
        <v>8</v>
      </c>
      <c r="I13" s="814" t="s">
        <v>8</v>
      </c>
      <c r="J13" s="814" t="s">
        <v>1812</v>
      </c>
      <c r="K13" s="604" t="s">
        <v>8</v>
      </c>
      <c r="L13" s="251"/>
    </row>
    <row r="14" spans="1:13" x14ac:dyDescent="0.15">
      <c r="A14" s="812">
        <v>12</v>
      </c>
      <c r="B14" s="813">
        <v>1</v>
      </c>
      <c r="C14" s="813">
        <v>57862949</v>
      </c>
      <c r="D14" s="813">
        <v>57880694</v>
      </c>
      <c r="E14" s="814" t="s">
        <v>8</v>
      </c>
      <c r="F14" s="814" t="s">
        <v>8</v>
      </c>
      <c r="G14" s="406" t="s">
        <v>8</v>
      </c>
      <c r="H14" s="406" t="s">
        <v>8</v>
      </c>
      <c r="I14" s="814" t="s">
        <v>8</v>
      </c>
      <c r="J14" s="814" t="s">
        <v>8</v>
      </c>
      <c r="K14" s="604" t="s">
        <v>2151</v>
      </c>
      <c r="L14" s="251"/>
    </row>
    <row r="15" spans="1:13" x14ac:dyDescent="0.15">
      <c r="A15" s="812">
        <v>13</v>
      </c>
      <c r="B15" s="813">
        <v>1</v>
      </c>
      <c r="C15" s="813">
        <v>61671738</v>
      </c>
      <c r="D15" s="813">
        <v>61743160</v>
      </c>
      <c r="E15" s="814" t="s">
        <v>8</v>
      </c>
      <c r="F15" s="814" t="s">
        <v>8</v>
      </c>
      <c r="G15" s="406" t="s">
        <v>8</v>
      </c>
      <c r="H15" s="814" t="s">
        <v>8</v>
      </c>
      <c r="I15" s="814" t="s">
        <v>8</v>
      </c>
      <c r="J15" s="814" t="s">
        <v>1830</v>
      </c>
      <c r="K15" s="604" t="s">
        <v>1830</v>
      </c>
      <c r="L15" s="251"/>
    </row>
    <row r="16" spans="1:13" x14ac:dyDescent="0.15">
      <c r="A16" s="812">
        <v>14</v>
      </c>
      <c r="B16" s="813">
        <v>1</v>
      </c>
      <c r="C16" s="813">
        <v>66370116</v>
      </c>
      <c r="D16" s="813">
        <v>66538408</v>
      </c>
      <c r="E16" s="814" t="s">
        <v>8</v>
      </c>
      <c r="F16" s="814" t="s">
        <v>8</v>
      </c>
      <c r="G16" s="814" t="s">
        <v>8</v>
      </c>
      <c r="H16" s="406" t="s">
        <v>8</v>
      </c>
      <c r="I16" s="814" t="s">
        <v>1302</v>
      </c>
      <c r="J16" s="814" t="s">
        <v>8</v>
      </c>
      <c r="K16" s="604" t="s">
        <v>2137</v>
      </c>
      <c r="L16" s="251"/>
    </row>
    <row r="17" spans="1:12" x14ac:dyDescent="0.15">
      <c r="A17" s="812">
        <v>15</v>
      </c>
      <c r="B17" s="813">
        <v>1</v>
      </c>
      <c r="C17" s="813">
        <v>67008495</v>
      </c>
      <c r="D17" s="813">
        <v>67130071</v>
      </c>
      <c r="E17" s="814" t="s">
        <v>8</v>
      </c>
      <c r="F17" s="814" t="s">
        <v>8</v>
      </c>
      <c r="G17" s="814" t="s">
        <v>987</v>
      </c>
      <c r="H17" s="814" t="s">
        <v>8</v>
      </c>
      <c r="I17" s="406" t="s">
        <v>8</v>
      </c>
      <c r="J17" s="406" t="s">
        <v>8</v>
      </c>
      <c r="K17" s="604" t="s">
        <v>8</v>
      </c>
      <c r="L17" s="251"/>
    </row>
    <row r="18" spans="1:12" x14ac:dyDescent="0.15">
      <c r="A18" s="812">
        <v>16</v>
      </c>
      <c r="B18" s="813">
        <v>1</v>
      </c>
      <c r="C18" s="813">
        <v>69666974</v>
      </c>
      <c r="D18" s="813">
        <v>69834018</v>
      </c>
      <c r="E18" s="814" t="s">
        <v>8</v>
      </c>
      <c r="F18" s="814" t="s">
        <v>900</v>
      </c>
      <c r="G18" s="814" t="s">
        <v>8</v>
      </c>
      <c r="H18" s="406" t="s">
        <v>8</v>
      </c>
      <c r="I18" s="406" t="s">
        <v>8</v>
      </c>
      <c r="J18" s="406" t="s">
        <v>8</v>
      </c>
      <c r="K18" s="604" t="s">
        <v>8</v>
      </c>
      <c r="L18" s="251"/>
    </row>
    <row r="19" spans="1:12" x14ac:dyDescent="0.15">
      <c r="A19" s="812">
        <v>17</v>
      </c>
      <c r="B19" s="813">
        <v>1</v>
      </c>
      <c r="C19" s="813">
        <v>72461382</v>
      </c>
      <c r="D19" s="813">
        <v>73065812</v>
      </c>
      <c r="E19" s="814" t="s">
        <v>8</v>
      </c>
      <c r="F19" s="814" t="s">
        <v>8</v>
      </c>
      <c r="G19" s="406" t="s">
        <v>8</v>
      </c>
      <c r="H19" s="814" t="s">
        <v>1129</v>
      </c>
      <c r="I19" s="406" t="s">
        <v>1514</v>
      </c>
      <c r="J19" s="406" t="s">
        <v>1850</v>
      </c>
      <c r="K19" s="604" t="s">
        <v>8</v>
      </c>
      <c r="L19" s="251"/>
    </row>
    <row r="20" spans="1:12" x14ac:dyDescent="0.15">
      <c r="A20" s="624">
        <v>18</v>
      </c>
      <c r="B20" s="625">
        <v>1</v>
      </c>
      <c r="C20" s="625">
        <v>73731145</v>
      </c>
      <c r="D20" s="625">
        <v>73991651</v>
      </c>
      <c r="E20" s="606" t="s">
        <v>8</v>
      </c>
      <c r="F20" s="607" t="s">
        <v>8</v>
      </c>
      <c r="G20" s="607" t="s">
        <v>8</v>
      </c>
      <c r="H20" s="607" t="s">
        <v>8</v>
      </c>
      <c r="I20" s="607" t="s">
        <v>1357</v>
      </c>
      <c r="J20" s="607" t="s">
        <v>8</v>
      </c>
      <c r="K20" s="604" t="s">
        <v>8</v>
      </c>
      <c r="L20" s="251"/>
    </row>
    <row r="21" spans="1:12" x14ac:dyDescent="0.15">
      <c r="A21" s="624">
        <v>19</v>
      </c>
      <c r="B21" s="625">
        <v>1</v>
      </c>
      <c r="C21" s="625">
        <v>74977277</v>
      </c>
      <c r="D21" s="625">
        <v>75014538</v>
      </c>
      <c r="E21" s="607" t="s">
        <v>8</v>
      </c>
      <c r="F21" s="607" t="s">
        <v>8</v>
      </c>
      <c r="G21" s="607" t="s">
        <v>8</v>
      </c>
      <c r="H21" s="607" t="s">
        <v>8</v>
      </c>
      <c r="I21" s="607" t="s">
        <v>1339</v>
      </c>
      <c r="J21" s="607" t="s">
        <v>8</v>
      </c>
      <c r="K21" s="604" t="s">
        <v>8</v>
      </c>
      <c r="L21" s="251"/>
    </row>
    <row r="22" spans="1:12" x14ac:dyDescent="0.15">
      <c r="A22" s="624">
        <v>20</v>
      </c>
      <c r="B22" s="625">
        <v>1</v>
      </c>
      <c r="C22" s="625">
        <v>84022929</v>
      </c>
      <c r="D22" s="625">
        <v>84030509</v>
      </c>
      <c r="E22" s="607" t="s">
        <v>8</v>
      </c>
      <c r="F22" s="606" t="s">
        <v>956</v>
      </c>
      <c r="G22" s="606" t="s">
        <v>8</v>
      </c>
      <c r="H22" s="606" t="s">
        <v>8</v>
      </c>
      <c r="I22" s="607" t="s">
        <v>8</v>
      </c>
      <c r="J22" s="607" t="s">
        <v>8</v>
      </c>
      <c r="K22" s="604" t="s">
        <v>8</v>
      </c>
      <c r="L22" s="251"/>
    </row>
    <row r="23" spans="1:12" x14ac:dyDescent="0.15">
      <c r="A23" s="624">
        <v>21</v>
      </c>
      <c r="B23" s="625">
        <v>1</v>
      </c>
      <c r="C23" s="625">
        <v>88744061</v>
      </c>
      <c r="D23" s="625">
        <v>88864082</v>
      </c>
      <c r="E23" s="607" t="s">
        <v>542</v>
      </c>
      <c r="F23" s="607" t="s">
        <v>8</v>
      </c>
      <c r="G23" s="606" t="s">
        <v>8</v>
      </c>
      <c r="H23" s="607" t="s">
        <v>8</v>
      </c>
      <c r="I23" s="607" t="s">
        <v>8</v>
      </c>
      <c r="J23" s="607" t="s">
        <v>8</v>
      </c>
      <c r="K23" s="604" t="s">
        <v>8</v>
      </c>
      <c r="L23" s="251"/>
    </row>
    <row r="24" spans="1:12" x14ac:dyDescent="0.15">
      <c r="A24" s="624">
        <v>22</v>
      </c>
      <c r="B24" s="625">
        <v>1</v>
      </c>
      <c r="C24" s="625">
        <v>91123163</v>
      </c>
      <c r="D24" s="625">
        <v>91214714</v>
      </c>
      <c r="E24" s="607" t="s">
        <v>8</v>
      </c>
      <c r="F24" s="607" t="s">
        <v>817</v>
      </c>
      <c r="G24" s="606" t="s">
        <v>8</v>
      </c>
      <c r="H24" s="607" t="s">
        <v>8</v>
      </c>
      <c r="I24" s="607" t="s">
        <v>1382</v>
      </c>
      <c r="J24" s="607" t="s">
        <v>1382</v>
      </c>
      <c r="K24" s="604" t="s">
        <v>2163</v>
      </c>
      <c r="L24" s="251"/>
    </row>
    <row r="25" spans="1:12" x14ac:dyDescent="0.15">
      <c r="A25" s="624">
        <v>23</v>
      </c>
      <c r="B25" s="625">
        <v>1</v>
      </c>
      <c r="C25" s="625">
        <v>96357328</v>
      </c>
      <c r="D25" s="625">
        <v>96449880</v>
      </c>
      <c r="E25" s="607" t="s">
        <v>577</v>
      </c>
      <c r="F25" s="607" t="s">
        <v>8</v>
      </c>
      <c r="G25" s="606" t="s">
        <v>8</v>
      </c>
      <c r="H25" s="607" t="s">
        <v>8</v>
      </c>
      <c r="I25" s="607" t="s">
        <v>1543</v>
      </c>
      <c r="J25" s="607" t="s">
        <v>8</v>
      </c>
      <c r="K25" s="604" t="s">
        <v>8</v>
      </c>
      <c r="L25" s="251"/>
    </row>
    <row r="26" spans="1:12" x14ac:dyDescent="0.15">
      <c r="A26" s="624">
        <v>24</v>
      </c>
      <c r="B26" s="625">
        <v>1</v>
      </c>
      <c r="C26" s="625">
        <v>96886604</v>
      </c>
      <c r="D26" s="625">
        <v>97284496</v>
      </c>
      <c r="E26" s="607" t="s">
        <v>8</v>
      </c>
      <c r="F26" s="607" t="s">
        <v>8</v>
      </c>
      <c r="G26" s="607" t="s">
        <v>8</v>
      </c>
      <c r="H26" s="607" t="s">
        <v>8</v>
      </c>
      <c r="I26" s="607" t="s">
        <v>1678</v>
      </c>
      <c r="J26" s="607" t="s">
        <v>2024</v>
      </c>
      <c r="K26" s="604" t="s">
        <v>8</v>
      </c>
      <c r="L26" s="251"/>
    </row>
    <row r="27" spans="1:12" x14ac:dyDescent="0.15">
      <c r="A27" s="624">
        <v>25</v>
      </c>
      <c r="B27" s="625">
        <v>1</v>
      </c>
      <c r="C27" s="625">
        <v>98336823</v>
      </c>
      <c r="D27" s="625">
        <v>98398619</v>
      </c>
      <c r="E27" s="607" t="s">
        <v>256</v>
      </c>
      <c r="F27" s="607" t="s">
        <v>8</v>
      </c>
      <c r="G27" s="607" t="s">
        <v>8</v>
      </c>
      <c r="H27" s="607" t="s">
        <v>8</v>
      </c>
      <c r="I27" s="607" t="s">
        <v>8</v>
      </c>
      <c r="J27" s="607" t="s">
        <v>8</v>
      </c>
      <c r="K27" s="604" t="s">
        <v>8</v>
      </c>
      <c r="L27" s="251"/>
    </row>
    <row r="28" spans="1:12" x14ac:dyDescent="0.15">
      <c r="A28" s="624">
        <v>26</v>
      </c>
      <c r="B28" s="625">
        <v>1</v>
      </c>
      <c r="C28" s="625">
        <v>99424931</v>
      </c>
      <c r="D28" s="625">
        <v>99530158</v>
      </c>
      <c r="E28" s="607" t="s">
        <v>8</v>
      </c>
      <c r="F28" s="607" t="s">
        <v>8</v>
      </c>
      <c r="G28" s="606" t="s">
        <v>8</v>
      </c>
      <c r="H28" s="606" t="s">
        <v>8</v>
      </c>
      <c r="I28" s="606" t="s">
        <v>1713</v>
      </c>
      <c r="J28" s="606" t="s">
        <v>8</v>
      </c>
      <c r="K28" s="604" t="s">
        <v>8</v>
      </c>
      <c r="L28" s="251"/>
    </row>
    <row r="29" spans="1:12" x14ac:dyDescent="0.15">
      <c r="A29" s="624">
        <v>27</v>
      </c>
      <c r="B29" s="625">
        <v>1</v>
      </c>
      <c r="C29" s="625">
        <v>153992909</v>
      </c>
      <c r="D29" s="625">
        <v>154268926</v>
      </c>
      <c r="E29" s="607" t="s">
        <v>8</v>
      </c>
      <c r="F29" s="607" t="s">
        <v>8</v>
      </c>
      <c r="G29" s="606" t="s">
        <v>8</v>
      </c>
      <c r="H29" s="606" t="s">
        <v>8</v>
      </c>
      <c r="I29" s="606" t="s">
        <v>1373</v>
      </c>
      <c r="J29" s="606" t="s">
        <v>8</v>
      </c>
      <c r="K29" s="604" t="s">
        <v>8</v>
      </c>
      <c r="L29" s="251"/>
    </row>
    <row r="30" spans="1:12" ht="26" x14ac:dyDescent="0.15">
      <c r="A30" s="624">
        <v>28</v>
      </c>
      <c r="B30" s="625">
        <v>1</v>
      </c>
      <c r="C30" s="625">
        <v>155033308</v>
      </c>
      <c r="D30" s="625">
        <v>155652398</v>
      </c>
      <c r="E30" s="607" t="s">
        <v>8</v>
      </c>
      <c r="F30" s="607" t="s">
        <v>33820</v>
      </c>
      <c r="G30" s="606" t="s">
        <v>8</v>
      </c>
      <c r="H30" s="607" t="s">
        <v>8</v>
      </c>
      <c r="I30" s="607" t="s">
        <v>8</v>
      </c>
      <c r="J30" s="607" t="s">
        <v>8</v>
      </c>
      <c r="K30" s="604" t="s">
        <v>8</v>
      </c>
      <c r="L30" s="251"/>
    </row>
    <row r="31" spans="1:12" x14ac:dyDescent="0.15">
      <c r="A31" s="624">
        <v>29</v>
      </c>
      <c r="B31" s="625">
        <v>1</v>
      </c>
      <c r="C31" s="625">
        <v>166228216</v>
      </c>
      <c r="D31" s="625">
        <v>166298256</v>
      </c>
      <c r="E31" s="607" t="s">
        <v>424</v>
      </c>
      <c r="F31" s="607" t="s">
        <v>8</v>
      </c>
      <c r="G31" s="606" t="s">
        <v>8</v>
      </c>
      <c r="H31" s="606" t="s">
        <v>8</v>
      </c>
      <c r="I31" s="607" t="s">
        <v>8</v>
      </c>
      <c r="J31" s="607" t="s">
        <v>8</v>
      </c>
      <c r="K31" s="604" t="s">
        <v>8</v>
      </c>
      <c r="L31" s="251"/>
    </row>
    <row r="32" spans="1:12" x14ac:dyDescent="0.15">
      <c r="A32" s="624">
        <v>30</v>
      </c>
      <c r="B32" s="625">
        <v>1</v>
      </c>
      <c r="C32" s="625">
        <v>176522365</v>
      </c>
      <c r="D32" s="625">
        <v>176675273</v>
      </c>
      <c r="E32" s="607" t="s">
        <v>8</v>
      </c>
      <c r="F32" s="607" t="s">
        <v>8</v>
      </c>
      <c r="G32" s="607" t="s">
        <v>1012</v>
      </c>
      <c r="H32" s="607" t="s">
        <v>8</v>
      </c>
      <c r="I32" s="607" t="s">
        <v>8</v>
      </c>
      <c r="J32" s="607" t="s">
        <v>8</v>
      </c>
      <c r="K32" s="604" t="s">
        <v>8</v>
      </c>
      <c r="L32" s="251"/>
    </row>
    <row r="33" spans="1:12" x14ac:dyDescent="0.15">
      <c r="A33" s="624">
        <v>31</v>
      </c>
      <c r="B33" s="625">
        <v>1</v>
      </c>
      <c r="C33" s="625">
        <v>190757686</v>
      </c>
      <c r="D33" s="625">
        <v>191141001</v>
      </c>
      <c r="E33" s="607" t="s">
        <v>8</v>
      </c>
      <c r="F33" s="607" t="s">
        <v>646</v>
      </c>
      <c r="G33" s="606" t="s">
        <v>8</v>
      </c>
      <c r="H33" s="607" t="s">
        <v>8</v>
      </c>
      <c r="I33" s="607" t="s">
        <v>8</v>
      </c>
      <c r="J33" s="607" t="s">
        <v>8</v>
      </c>
      <c r="K33" s="604" t="s">
        <v>8</v>
      </c>
      <c r="L33" s="251"/>
    </row>
    <row r="34" spans="1:12" ht="26" x14ac:dyDescent="0.15">
      <c r="A34" s="624">
        <v>32</v>
      </c>
      <c r="B34" s="625">
        <v>1</v>
      </c>
      <c r="C34" s="625">
        <v>204912100</v>
      </c>
      <c r="D34" s="625">
        <v>205268580</v>
      </c>
      <c r="E34" s="607" t="s">
        <v>32940</v>
      </c>
      <c r="F34" s="607" t="s">
        <v>33793</v>
      </c>
      <c r="G34" s="606" t="s">
        <v>8</v>
      </c>
      <c r="H34" s="607" t="s">
        <v>8</v>
      </c>
      <c r="I34" s="607" t="s">
        <v>8</v>
      </c>
      <c r="J34" s="607" t="s">
        <v>1926</v>
      </c>
      <c r="K34" s="604" t="s">
        <v>8</v>
      </c>
      <c r="L34" s="251"/>
    </row>
    <row r="35" spans="1:12" x14ac:dyDescent="0.15">
      <c r="A35" s="624">
        <v>33</v>
      </c>
      <c r="B35" s="625">
        <v>1</v>
      </c>
      <c r="C35" s="625">
        <v>207914597</v>
      </c>
      <c r="D35" s="625">
        <v>208058671</v>
      </c>
      <c r="E35" s="607" t="s">
        <v>325</v>
      </c>
      <c r="F35" s="607" t="s">
        <v>836</v>
      </c>
      <c r="G35" s="607" t="s">
        <v>1025</v>
      </c>
      <c r="H35" s="607" t="s">
        <v>8</v>
      </c>
      <c r="I35" s="607" t="s">
        <v>8</v>
      </c>
      <c r="J35" s="607" t="s">
        <v>8</v>
      </c>
      <c r="K35" s="604" t="s">
        <v>8</v>
      </c>
      <c r="L35" s="251"/>
    </row>
    <row r="36" spans="1:12" x14ac:dyDescent="0.15">
      <c r="A36" s="624">
        <v>34</v>
      </c>
      <c r="B36" s="625">
        <v>1</v>
      </c>
      <c r="C36" s="625">
        <v>208709129</v>
      </c>
      <c r="D36" s="625">
        <v>208730329</v>
      </c>
      <c r="E36" s="607" t="s">
        <v>8</v>
      </c>
      <c r="F36" s="607" t="s">
        <v>8</v>
      </c>
      <c r="G36" s="607" t="s">
        <v>8</v>
      </c>
      <c r="H36" s="607" t="s">
        <v>8</v>
      </c>
      <c r="I36" s="607" t="s">
        <v>1464</v>
      </c>
      <c r="J36" s="607" t="s">
        <v>8</v>
      </c>
      <c r="K36" s="604" t="s">
        <v>1464</v>
      </c>
      <c r="L36" s="251"/>
    </row>
    <row r="37" spans="1:12" x14ac:dyDescent="0.15">
      <c r="A37" s="624">
        <v>35</v>
      </c>
      <c r="B37" s="625">
        <v>1</v>
      </c>
      <c r="C37" s="625">
        <v>210176170</v>
      </c>
      <c r="D37" s="625">
        <v>210423414</v>
      </c>
      <c r="E37" s="607" t="s">
        <v>8</v>
      </c>
      <c r="F37" s="607" t="s">
        <v>8</v>
      </c>
      <c r="G37" s="607" t="s">
        <v>8</v>
      </c>
      <c r="H37" s="607" t="s">
        <v>8</v>
      </c>
      <c r="I37" s="607" t="s">
        <v>1629</v>
      </c>
      <c r="J37" s="607" t="s">
        <v>8</v>
      </c>
      <c r="K37" s="604" t="s">
        <v>8</v>
      </c>
      <c r="L37" s="251"/>
    </row>
    <row r="38" spans="1:12" x14ac:dyDescent="0.15">
      <c r="A38" s="624">
        <v>36</v>
      </c>
      <c r="B38" s="625">
        <v>1</v>
      </c>
      <c r="C38" s="625">
        <v>216829853</v>
      </c>
      <c r="D38" s="625">
        <v>216922613</v>
      </c>
      <c r="E38" s="606" t="s">
        <v>8</v>
      </c>
      <c r="F38" s="607" t="s">
        <v>834</v>
      </c>
      <c r="G38" s="607" t="s">
        <v>8</v>
      </c>
      <c r="H38" s="607" t="s">
        <v>8</v>
      </c>
      <c r="I38" s="607" t="s">
        <v>1696</v>
      </c>
      <c r="J38" s="607" t="s">
        <v>8</v>
      </c>
      <c r="K38" s="604" t="s">
        <v>8</v>
      </c>
      <c r="L38" s="251"/>
    </row>
    <row r="39" spans="1:12" x14ac:dyDescent="0.15">
      <c r="A39" s="624">
        <v>37</v>
      </c>
      <c r="B39" s="625">
        <v>1</v>
      </c>
      <c r="C39" s="625">
        <v>227220437</v>
      </c>
      <c r="D39" s="625">
        <v>227618836</v>
      </c>
      <c r="E39" s="607" t="s">
        <v>8</v>
      </c>
      <c r="F39" s="607" t="s">
        <v>8</v>
      </c>
      <c r="G39" s="607" t="s">
        <v>8</v>
      </c>
      <c r="H39" s="607" t="s">
        <v>8</v>
      </c>
      <c r="I39" s="607" t="s">
        <v>1597</v>
      </c>
      <c r="J39" s="607" t="s">
        <v>8</v>
      </c>
      <c r="K39" s="604" t="s">
        <v>8</v>
      </c>
      <c r="L39" s="251"/>
    </row>
    <row r="40" spans="1:12" x14ac:dyDescent="0.15">
      <c r="A40" s="624">
        <v>38</v>
      </c>
      <c r="B40" s="625">
        <v>1</v>
      </c>
      <c r="C40" s="625">
        <v>237931618</v>
      </c>
      <c r="D40" s="625">
        <v>237948762</v>
      </c>
      <c r="E40" s="607" t="s">
        <v>551</v>
      </c>
      <c r="F40" s="607" t="s">
        <v>8</v>
      </c>
      <c r="G40" s="607" t="s">
        <v>8</v>
      </c>
      <c r="H40" s="606" t="s">
        <v>8</v>
      </c>
      <c r="I40" s="607" t="s">
        <v>8</v>
      </c>
      <c r="J40" s="607" t="s">
        <v>8</v>
      </c>
      <c r="K40" s="604" t="s">
        <v>8</v>
      </c>
      <c r="L40" s="251"/>
    </row>
    <row r="41" spans="1:12" x14ac:dyDescent="0.15">
      <c r="A41" s="624">
        <v>39</v>
      </c>
      <c r="B41" s="625">
        <v>1</v>
      </c>
      <c r="C41" s="625">
        <v>243503764</v>
      </c>
      <c r="D41" s="625">
        <v>243555219</v>
      </c>
      <c r="E41" s="607" t="s">
        <v>261</v>
      </c>
      <c r="F41" s="607" t="s">
        <v>629</v>
      </c>
      <c r="G41" s="607" t="s">
        <v>8</v>
      </c>
      <c r="H41" s="607" t="s">
        <v>8</v>
      </c>
      <c r="I41" s="607" t="s">
        <v>8</v>
      </c>
      <c r="J41" s="607" t="s">
        <v>8</v>
      </c>
      <c r="K41" s="604" t="s">
        <v>8</v>
      </c>
      <c r="L41" s="251"/>
    </row>
    <row r="42" spans="1:12" x14ac:dyDescent="0.15">
      <c r="A42" s="624">
        <v>40</v>
      </c>
      <c r="B42" s="625">
        <v>1</v>
      </c>
      <c r="C42" s="625">
        <v>244015993</v>
      </c>
      <c r="D42" s="625">
        <v>244025999</v>
      </c>
      <c r="E42" s="606" t="s">
        <v>8</v>
      </c>
      <c r="F42" s="607" t="s">
        <v>633</v>
      </c>
      <c r="G42" s="607" t="s">
        <v>8</v>
      </c>
      <c r="H42" s="607" t="s">
        <v>8</v>
      </c>
      <c r="I42" s="607" t="s">
        <v>8</v>
      </c>
      <c r="J42" s="607" t="s">
        <v>8</v>
      </c>
      <c r="K42" s="604" t="s">
        <v>8</v>
      </c>
      <c r="L42" s="251"/>
    </row>
    <row r="43" spans="1:12" x14ac:dyDescent="0.15">
      <c r="A43" s="624">
        <v>41</v>
      </c>
      <c r="B43" s="625">
        <v>2</v>
      </c>
      <c r="C43" s="625">
        <v>211317</v>
      </c>
      <c r="D43" s="625">
        <v>305203</v>
      </c>
      <c r="E43" s="606" t="s">
        <v>8</v>
      </c>
      <c r="F43" s="607" t="s">
        <v>745</v>
      </c>
      <c r="G43" s="607" t="s">
        <v>8</v>
      </c>
      <c r="H43" s="607" t="s">
        <v>8</v>
      </c>
      <c r="I43" s="607" t="s">
        <v>8</v>
      </c>
      <c r="J43" s="607" t="s">
        <v>8</v>
      </c>
      <c r="K43" s="604" t="s">
        <v>8</v>
      </c>
      <c r="L43" s="251"/>
    </row>
    <row r="44" spans="1:12" x14ac:dyDescent="0.15">
      <c r="A44" s="624">
        <v>42</v>
      </c>
      <c r="B44" s="625">
        <v>2</v>
      </c>
      <c r="C44" s="625">
        <v>600575</v>
      </c>
      <c r="D44" s="625">
        <v>653874</v>
      </c>
      <c r="E44" s="607" t="s">
        <v>8</v>
      </c>
      <c r="F44" s="607" t="s">
        <v>8</v>
      </c>
      <c r="G44" s="606" t="s">
        <v>8</v>
      </c>
      <c r="H44" s="607" t="s">
        <v>8</v>
      </c>
      <c r="I44" s="606" t="s">
        <v>1312</v>
      </c>
      <c r="J44" s="606" t="s">
        <v>8</v>
      </c>
      <c r="K44" s="604" t="s">
        <v>8</v>
      </c>
      <c r="L44" s="251"/>
    </row>
    <row r="45" spans="1:12" x14ac:dyDescent="0.15">
      <c r="A45" s="624">
        <v>43</v>
      </c>
      <c r="B45" s="625">
        <v>2</v>
      </c>
      <c r="C45" s="625">
        <v>2169254</v>
      </c>
      <c r="D45" s="625">
        <v>2222451</v>
      </c>
      <c r="E45" s="607" t="s">
        <v>8</v>
      </c>
      <c r="F45" s="607" t="s">
        <v>924</v>
      </c>
      <c r="G45" s="606" t="s">
        <v>8</v>
      </c>
      <c r="H45" s="607" t="s">
        <v>8</v>
      </c>
      <c r="I45" s="607" t="s">
        <v>8</v>
      </c>
      <c r="J45" s="607" t="s">
        <v>8</v>
      </c>
      <c r="K45" s="604" t="s">
        <v>8</v>
      </c>
      <c r="L45" s="251"/>
    </row>
    <row r="46" spans="1:12" ht="26" x14ac:dyDescent="0.15">
      <c r="A46" s="624">
        <v>44</v>
      </c>
      <c r="B46" s="625">
        <v>2</v>
      </c>
      <c r="C46" s="625">
        <v>5830506</v>
      </c>
      <c r="D46" s="625">
        <v>5894781</v>
      </c>
      <c r="E46" s="607" t="s">
        <v>8</v>
      </c>
      <c r="F46" s="607" t="s">
        <v>8</v>
      </c>
      <c r="G46" s="606" t="s">
        <v>33821</v>
      </c>
      <c r="H46" s="607" t="s">
        <v>8</v>
      </c>
      <c r="I46" s="607" t="s">
        <v>8</v>
      </c>
      <c r="J46" s="607" t="s">
        <v>8</v>
      </c>
      <c r="K46" s="604" t="s">
        <v>8</v>
      </c>
      <c r="L46" s="251"/>
    </row>
    <row r="47" spans="1:12" x14ac:dyDescent="0.15">
      <c r="A47" s="624">
        <v>45</v>
      </c>
      <c r="B47" s="625">
        <v>2</v>
      </c>
      <c r="C47" s="625">
        <v>6799925</v>
      </c>
      <c r="D47" s="625">
        <v>6833241</v>
      </c>
      <c r="E47" s="607" t="s">
        <v>8</v>
      </c>
      <c r="F47" s="607" t="s">
        <v>743</v>
      </c>
      <c r="G47" s="606" t="s">
        <v>8</v>
      </c>
      <c r="H47" s="607" t="s">
        <v>8</v>
      </c>
      <c r="I47" s="607" t="s">
        <v>8</v>
      </c>
      <c r="J47" s="607" t="s">
        <v>8</v>
      </c>
      <c r="K47" s="604" t="s">
        <v>8</v>
      </c>
      <c r="L47" s="251"/>
    </row>
    <row r="48" spans="1:12" x14ac:dyDescent="0.15">
      <c r="A48" s="624">
        <v>46</v>
      </c>
      <c r="B48" s="625">
        <v>2</v>
      </c>
      <c r="C48" s="625">
        <v>22548774</v>
      </c>
      <c r="D48" s="625">
        <v>22606275</v>
      </c>
      <c r="E48" s="607" t="s">
        <v>8</v>
      </c>
      <c r="F48" s="607" t="s">
        <v>8</v>
      </c>
      <c r="G48" s="606" t="s">
        <v>8</v>
      </c>
      <c r="H48" s="607" t="s">
        <v>8</v>
      </c>
      <c r="I48" s="607" t="s">
        <v>8</v>
      </c>
      <c r="J48" s="607" t="s">
        <v>1817</v>
      </c>
      <c r="K48" s="604" t="s">
        <v>8</v>
      </c>
      <c r="L48" s="251"/>
    </row>
    <row r="49" spans="1:12" x14ac:dyDescent="0.15">
      <c r="A49" s="624">
        <v>47</v>
      </c>
      <c r="B49" s="625">
        <v>2</v>
      </c>
      <c r="C49" s="625">
        <v>23614954</v>
      </c>
      <c r="D49" s="625">
        <v>23633170</v>
      </c>
      <c r="E49" s="607" t="s">
        <v>509</v>
      </c>
      <c r="F49" s="607" t="s">
        <v>8</v>
      </c>
      <c r="G49" s="607" t="s">
        <v>8</v>
      </c>
      <c r="H49" s="607" t="s">
        <v>8</v>
      </c>
      <c r="I49" s="607" t="s">
        <v>8</v>
      </c>
      <c r="J49" s="607" t="s">
        <v>8</v>
      </c>
      <c r="K49" s="604" t="s">
        <v>8</v>
      </c>
      <c r="L49" s="251"/>
    </row>
    <row r="50" spans="1:12" x14ac:dyDescent="0.15">
      <c r="A50" s="624">
        <v>48</v>
      </c>
      <c r="B50" s="625">
        <v>2</v>
      </c>
      <c r="C50" s="625">
        <v>24092773</v>
      </c>
      <c r="D50" s="625">
        <v>24126904</v>
      </c>
      <c r="E50" s="607" t="s">
        <v>319</v>
      </c>
      <c r="F50" s="607" t="s">
        <v>8</v>
      </c>
      <c r="G50" s="607" t="s">
        <v>8</v>
      </c>
      <c r="H50" s="607" t="s">
        <v>8</v>
      </c>
      <c r="I50" s="607" t="s">
        <v>8</v>
      </c>
      <c r="J50" s="607" t="s">
        <v>8</v>
      </c>
      <c r="K50" s="604" t="s">
        <v>8</v>
      </c>
      <c r="L50" s="251"/>
    </row>
    <row r="51" spans="1:12" ht="26" x14ac:dyDescent="0.15">
      <c r="A51" s="624">
        <v>49</v>
      </c>
      <c r="B51" s="625">
        <v>2</v>
      </c>
      <c r="C51" s="625">
        <v>27598097</v>
      </c>
      <c r="D51" s="625">
        <v>28276643</v>
      </c>
      <c r="E51" s="607" t="s">
        <v>8</v>
      </c>
      <c r="F51" s="607" t="s">
        <v>8</v>
      </c>
      <c r="G51" s="607" t="s">
        <v>8</v>
      </c>
      <c r="H51" s="607" t="s">
        <v>33794</v>
      </c>
      <c r="I51" s="607" t="s">
        <v>8</v>
      </c>
      <c r="J51" s="607" t="s">
        <v>8</v>
      </c>
      <c r="K51" s="604" t="s">
        <v>8</v>
      </c>
      <c r="L51" s="251"/>
    </row>
    <row r="52" spans="1:12" x14ac:dyDescent="0.15">
      <c r="A52" s="624">
        <v>50</v>
      </c>
      <c r="B52" s="625">
        <v>2</v>
      </c>
      <c r="C52" s="625">
        <v>32497236</v>
      </c>
      <c r="D52" s="625">
        <v>32859905</v>
      </c>
      <c r="E52" s="607" t="s">
        <v>8</v>
      </c>
      <c r="F52" s="607" t="s">
        <v>8</v>
      </c>
      <c r="G52" s="607" t="s">
        <v>8</v>
      </c>
      <c r="H52" s="607" t="s">
        <v>8</v>
      </c>
      <c r="I52" s="607" t="s">
        <v>8</v>
      </c>
      <c r="J52" s="607" t="s">
        <v>1959</v>
      </c>
      <c r="K52" s="604" t="s">
        <v>2145</v>
      </c>
      <c r="L52" s="251"/>
    </row>
    <row r="53" spans="1:12" ht="26" x14ac:dyDescent="0.15">
      <c r="A53" s="624">
        <v>51</v>
      </c>
      <c r="B53" s="625">
        <v>2</v>
      </c>
      <c r="C53" s="625">
        <v>44112845</v>
      </c>
      <c r="D53" s="625">
        <v>45197139</v>
      </c>
      <c r="E53" s="607" t="s">
        <v>33822</v>
      </c>
      <c r="F53" s="607" t="s">
        <v>33823</v>
      </c>
      <c r="G53" s="606" t="s">
        <v>8</v>
      </c>
      <c r="H53" s="607" t="s">
        <v>33824</v>
      </c>
      <c r="I53" s="607" t="s">
        <v>33825</v>
      </c>
      <c r="J53" s="607" t="s">
        <v>1841</v>
      </c>
      <c r="K53" s="604" t="s">
        <v>33826</v>
      </c>
      <c r="L53" s="251"/>
    </row>
    <row r="54" spans="1:12" x14ac:dyDescent="0.15">
      <c r="A54" s="624">
        <v>52</v>
      </c>
      <c r="B54" s="625">
        <v>2</v>
      </c>
      <c r="C54" s="625">
        <v>48777878</v>
      </c>
      <c r="D54" s="625">
        <v>48807202</v>
      </c>
      <c r="E54" s="607" t="s">
        <v>8</v>
      </c>
      <c r="F54" s="607" t="s">
        <v>8</v>
      </c>
      <c r="G54" s="607" t="s">
        <v>8</v>
      </c>
      <c r="H54" s="607" t="s">
        <v>8</v>
      </c>
      <c r="I54" s="607" t="s">
        <v>8</v>
      </c>
      <c r="J54" s="607" t="s">
        <v>8</v>
      </c>
      <c r="K54" s="604" t="s">
        <v>2225</v>
      </c>
      <c r="L54" s="251"/>
    </row>
    <row r="55" spans="1:12" x14ac:dyDescent="0.15">
      <c r="A55" s="624">
        <v>53</v>
      </c>
      <c r="B55" s="625">
        <v>2</v>
      </c>
      <c r="C55" s="625">
        <v>51170087</v>
      </c>
      <c r="D55" s="625">
        <v>51297227</v>
      </c>
      <c r="E55" s="606" t="s">
        <v>390</v>
      </c>
      <c r="F55" s="607" t="s">
        <v>8</v>
      </c>
      <c r="G55" s="607" t="s">
        <v>8</v>
      </c>
      <c r="H55" s="607" t="s">
        <v>8</v>
      </c>
      <c r="I55" s="607" t="s">
        <v>8</v>
      </c>
      <c r="J55" s="607" t="s">
        <v>8</v>
      </c>
      <c r="K55" s="604" t="s">
        <v>8</v>
      </c>
      <c r="L55" s="251"/>
    </row>
    <row r="56" spans="1:12" x14ac:dyDescent="0.15">
      <c r="A56" s="624">
        <v>54</v>
      </c>
      <c r="B56" s="625">
        <v>2</v>
      </c>
      <c r="C56" s="625">
        <v>57942987</v>
      </c>
      <c r="D56" s="625">
        <v>58484172</v>
      </c>
      <c r="E56" s="606" t="s">
        <v>8</v>
      </c>
      <c r="F56" s="607" t="s">
        <v>8</v>
      </c>
      <c r="G56" s="607" t="s">
        <v>8</v>
      </c>
      <c r="H56" s="607" t="s">
        <v>1127</v>
      </c>
      <c r="I56" s="607" t="s">
        <v>8</v>
      </c>
      <c r="J56" s="607" t="s">
        <v>8</v>
      </c>
      <c r="K56" s="604" t="s">
        <v>8</v>
      </c>
      <c r="L56" s="251"/>
    </row>
    <row r="57" spans="1:12" x14ac:dyDescent="0.15">
      <c r="A57" s="624">
        <v>55</v>
      </c>
      <c r="B57" s="625">
        <v>2</v>
      </c>
      <c r="C57" s="625">
        <v>59276716</v>
      </c>
      <c r="D57" s="625">
        <v>59325758</v>
      </c>
      <c r="E57" s="607" t="s">
        <v>8</v>
      </c>
      <c r="F57" s="607" t="s">
        <v>8</v>
      </c>
      <c r="G57" s="607" t="s">
        <v>8</v>
      </c>
      <c r="H57" s="607" t="s">
        <v>8</v>
      </c>
      <c r="I57" s="607" t="s">
        <v>1441</v>
      </c>
      <c r="J57" s="607" t="s">
        <v>8</v>
      </c>
      <c r="K57" s="604" t="s">
        <v>8</v>
      </c>
      <c r="L57" s="251"/>
    </row>
    <row r="58" spans="1:12" ht="52" x14ac:dyDescent="0.15">
      <c r="A58" s="624">
        <v>56</v>
      </c>
      <c r="B58" s="625">
        <v>2</v>
      </c>
      <c r="C58" s="625">
        <v>60000136</v>
      </c>
      <c r="D58" s="625">
        <v>60792671</v>
      </c>
      <c r="E58" s="607" t="s">
        <v>32937</v>
      </c>
      <c r="F58" s="607" t="s">
        <v>8</v>
      </c>
      <c r="G58" s="607" t="s">
        <v>8</v>
      </c>
      <c r="H58" s="606" t="s">
        <v>8</v>
      </c>
      <c r="I58" s="607" t="s">
        <v>33827</v>
      </c>
      <c r="J58" s="607" t="s">
        <v>33828</v>
      </c>
      <c r="K58" s="604" t="s">
        <v>33829</v>
      </c>
      <c r="L58" s="251"/>
    </row>
    <row r="59" spans="1:12" ht="26" x14ac:dyDescent="0.15">
      <c r="A59" s="624">
        <v>57</v>
      </c>
      <c r="B59" s="625">
        <v>2</v>
      </c>
      <c r="C59" s="625">
        <v>62710608</v>
      </c>
      <c r="D59" s="625">
        <v>63624065</v>
      </c>
      <c r="E59" s="607" t="s">
        <v>8</v>
      </c>
      <c r="F59" s="607" t="s">
        <v>8</v>
      </c>
      <c r="G59" s="607" t="s">
        <v>8</v>
      </c>
      <c r="H59" s="607" t="s">
        <v>8</v>
      </c>
      <c r="I59" s="607" t="s">
        <v>8</v>
      </c>
      <c r="J59" s="607" t="s">
        <v>33795</v>
      </c>
      <c r="K59" s="604" t="s">
        <v>2072</v>
      </c>
      <c r="L59" s="251"/>
    </row>
    <row r="60" spans="1:12" x14ac:dyDescent="0.15">
      <c r="A60" s="624">
        <v>58</v>
      </c>
      <c r="B60" s="625">
        <v>2</v>
      </c>
      <c r="C60" s="625">
        <v>74334462</v>
      </c>
      <c r="D60" s="625">
        <v>74334462</v>
      </c>
      <c r="E60" s="607" t="s">
        <v>8</v>
      </c>
      <c r="F60" s="607" t="s">
        <v>8</v>
      </c>
      <c r="G60" s="607" t="s">
        <v>8</v>
      </c>
      <c r="H60" s="607" t="s">
        <v>8</v>
      </c>
      <c r="I60" s="607" t="s">
        <v>8</v>
      </c>
      <c r="J60" s="607" t="s">
        <v>8</v>
      </c>
      <c r="K60" s="604" t="s">
        <v>2066</v>
      </c>
      <c r="L60" s="251"/>
    </row>
    <row r="61" spans="1:12" x14ac:dyDescent="0.15">
      <c r="A61" s="624">
        <v>59</v>
      </c>
      <c r="B61" s="625">
        <v>2</v>
      </c>
      <c r="C61" s="625">
        <v>77038345</v>
      </c>
      <c r="D61" s="625">
        <v>77334909</v>
      </c>
      <c r="E61" s="607" t="s">
        <v>8</v>
      </c>
      <c r="F61" s="606" t="s">
        <v>8</v>
      </c>
      <c r="G61" s="607" t="s">
        <v>8</v>
      </c>
      <c r="H61" s="607" t="s">
        <v>8</v>
      </c>
      <c r="I61" s="607" t="s">
        <v>8</v>
      </c>
      <c r="J61" s="607" t="s">
        <v>1890</v>
      </c>
      <c r="K61" s="604" t="s">
        <v>2183</v>
      </c>
      <c r="L61" s="251"/>
    </row>
    <row r="62" spans="1:12" x14ac:dyDescent="0.15">
      <c r="A62" s="624">
        <v>60</v>
      </c>
      <c r="B62" s="625">
        <v>2</v>
      </c>
      <c r="C62" s="625">
        <v>80955076</v>
      </c>
      <c r="D62" s="625">
        <v>81088216</v>
      </c>
      <c r="E62" s="607" t="s">
        <v>8</v>
      </c>
      <c r="F62" s="606" t="s">
        <v>8</v>
      </c>
      <c r="G62" s="607" t="s">
        <v>8</v>
      </c>
      <c r="H62" s="607" t="s">
        <v>8</v>
      </c>
      <c r="I62" s="607" t="s">
        <v>1388</v>
      </c>
      <c r="J62" s="607" t="s">
        <v>8</v>
      </c>
      <c r="K62" s="604" t="s">
        <v>8</v>
      </c>
      <c r="L62" s="251"/>
    </row>
    <row r="63" spans="1:12" x14ac:dyDescent="0.15">
      <c r="A63" s="624">
        <v>61</v>
      </c>
      <c r="B63" s="625">
        <v>2</v>
      </c>
      <c r="C63" s="625">
        <v>86663548</v>
      </c>
      <c r="D63" s="625">
        <v>86859904</v>
      </c>
      <c r="E63" s="607" t="s">
        <v>8</v>
      </c>
      <c r="F63" s="607" t="s">
        <v>8</v>
      </c>
      <c r="G63" s="607" t="s">
        <v>8</v>
      </c>
      <c r="H63" s="606" t="s">
        <v>8</v>
      </c>
      <c r="I63" s="606" t="s">
        <v>8</v>
      </c>
      <c r="J63" s="606" t="s">
        <v>1972</v>
      </c>
      <c r="K63" s="604" t="s">
        <v>8</v>
      </c>
      <c r="L63" s="251"/>
    </row>
    <row r="64" spans="1:12" x14ac:dyDescent="0.15">
      <c r="A64" s="624">
        <v>62</v>
      </c>
      <c r="B64" s="625">
        <v>2</v>
      </c>
      <c r="C64" s="625">
        <v>97595403</v>
      </c>
      <c r="D64" s="625">
        <v>98599499</v>
      </c>
      <c r="E64" s="607" t="s">
        <v>8</v>
      </c>
      <c r="F64" s="606" t="s">
        <v>8</v>
      </c>
      <c r="G64" s="606" t="s">
        <v>8</v>
      </c>
      <c r="H64" s="606" t="s">
        <v>1132</v>
      </c>
      <c r="I64" s="606" t="s">
        <v>8</v>
      </c>
      <c r="J64" s="606" t="s">
        <v>8</v>
      </c>
      <c r="K64" s="604" t="s">
        <v>8</v>
      </c>
      <c r="L64" s="251"/>
    </row>
    <row r="65" spans="1:12" ht="26" x14ac:dyDescent="0.15">
      <c r="A65" s="624">
        <v>63</v>
      </c>
      <c r="B65" s="625">
        <v>2</v>
      </c>
      <c r="C65" s="625">
        <v>103777717</v>
      </c>
      <c r="D65" s="625">
        <v>104380545</v>
      </c>
      <c r="E65" s="607" t="s">
        <v>8</v>
      </c>
      <c r="F65" s="607" t="s">
        <v>8</v>
      </c>
      <c r="G65" s="607" t="s">
        <v>8</v>
      </c>
      <c r="H65" s="607" t="s">
        <v>8</v>
      </c>
      <c r="I65" s="607" t="s">
        <v>33830</v>
      </c>
      <c r="J65" s="607" t="s">
        <v>2037</v>
      </c>
      <c r="K65" s="604" t="s">
        <v>2125</v>
      </c>
      <c r="L65" s="251"/>
    </row>
    <row r="66" spans="1:12" x14ac:dyDescent="0.15">
      <c r="A66" s="624">
        <v>64</v>
      </c>
      <c r="B66" s="625">
        <v>2</v>
      </c>
      <c r="C66" s="625">
        <v>113246436</v>
      </c>
      <c r="D66" s="625">
        <v>113346512</v>
      </c>
      <c r="E66" s="607" t="s">
        <v>8</v>
      </c>
      <c r="F66" s="607" t="s">
        <v>8</v>
      </c>
      <c r="G66" s="607" t="s">
        <v>8</v>
      </c>
      <c r="H66" s="607" t="s">
        <v>8</v>
      </c>
      <c r="I66" s="607" t="s">
        <v>1729</v>
      </c>
      <c r="J66" s="607" t="s">
        <v>8</v>
      </c>
      <c r="K66" s="604" t="s">
        <v>8</v>
      </c>
      <c r="L66" s="251"/>
    </row>
    <row r="67" spans="1:12" x14ac:dyDescent="0.15">
      <c r="A67" s="624">
        <v>65</v>
      </c>
      <c r="B67" s="625">
        <v>2</v>
      </c>
      <c r="C67" s="625">
        <v>118161506</v>
      </c>
      <c r="D67" s="625">
        <v>118362441</v>
      </c>
      <c r="E67" s="607" t="s">
        <v>8</v>
      </c>
      <c r="F67" s="606" t="s">
        <v>8</v>
      </c>
      <c r="G67" s="606" t="s">
        <v>8</v>
      </c>
      <c r="H67" s="607" t="s">
        <v>8</v>
      </c>
      <c r="I67" s="606" t="s">
        <v>1736</v>
      </c>
      <c r="J67" s="606" t="s">
        <v>8</v>
      </c>
      <c r="K67" s="604" t="s">
        <v>8</v>
      </c>
      <c r="L67" s="251"/>
    </row>
    <row r="68" spans="1:12" x14ac:dyDescent="0.15">
      <c r="A68" s="624">
        <v>66</v>
      </c>
      <c r="B68" s="625">
        <v>2</v>
      </c>
      <c r="C68" s="625">
        <v>122326307</v>
      </c>
      <c r="D68" s="625">
        <v>122912219</v>
      </c>
      <c r="E68" s="607" t="s">
        <v>8</v>
      </c>
      <c r="F68" s="607" t="s">
        <v>8</v>
      </c>
      <c r="G68" s="607" t="s">
        <v>8</v>
      </c>
      <c r="H68" s="607" t="s">
        <v>8</v>
      </c>
      <c r="I68" s="606" t="s">
        <v>1771</v>
      </c>
      <c r="J68" s="606" t="s">
        <v>8</v>
      </c>
      <c r="K68" s="604" t="s">
        <v>8</v>
      </c>
      <c r="L68" s="251"/>
    </row>
    <row r="69" spans="1:12" ht="26" x14ac:dyDescent="0.15">
      <c r="A69" s="624">
        <v>67</v>
      </c>
      <c r="B69" s="625">
        <v>2</v>
      </c>
      <c r="C69" s="625">
        <v>137103061</v>
      </c>
      <c r="D69" s="625">
        <v>137624876</v>
      </c>
      <c r="E69" s="607" t="s">
        <v>8</v>
      </c>
      <c r="F69" s="607" t="s">
        <v>8</v>
      </c>
      <c r="G69" s="607" t="s">
        <v>8</v>
      </c>
      <c r="H69" s="607" t="s">
        <v>8</v>
      </c>
      <c r="I69" s="607" t="s">
        <v>33831</v>
      </c>
      <c r="J69" s="607" t="s">
        <v>8</v>
      </c>
      <c r="K69" s="604" t="s">
        <v>2154</v>
      </c>
      <c r="L69" s="251"/>
    </row>
    <row r="70" spans="1:12" x14ac:dyDescent="0.15">
      <c r="A70" s="624">
        <v>68</v>
      </c>
      <c r="B70" s="625">
        <v>2</v>
      </c>
      <c r="C70" s="625">
        <v>140189328</v>
      </c>
      <c r="D70" s="625">
        <v>140462211</v>
      </c>
      <c r="E70" s="607" t="s">
        <v>511</v>
      </c>
      <c r="F70" s="606" t="s">
        <v>511</v>
      </c>
      <c r="G70" s="607" t="s">
        <v>8</v>
      </c>
      <c r="H70" s="607" t="s">
        <v>8</v>
      </c>
      <c r="I70" s="607" t="s">
        <v>8</v>
      </c>
      <c r="J70" s="607" t="s">
        <v>1987</v>
      </c>
      <c r="K70" s="604" t="s">
        <v>8</v>
      </c>
      <c r="L70" s="251"/>
    </row>
    <row r="71" spans="1:12" x14ac:dyDescent="0.15">
      <c r="A71" s="624">
        <v>69</v>
      </c>
      <c r="B71" s="625">
        <v>2</v>
      </c>
      <c r="C71" s="625">
        <v>140752343</v>
      </c>
      <c r="D71" s="625">
        <v>140810474</v>
      </c>
      <c r="E71" s="607" t="s">
        <v>8</v>
      </c>
      <c r="F71" s="607" t="s">
        <v>764</v>
      </c>
      <c r="G71" s="606" t="s">
        <v>8</v>
      </c>
      <c r="H71" s="607" t="s">
        <v>8</v>
      </c>
      <c r="I71" s="607" t="s">
        <v>8</v>
      </c>
      <c r="J71" s="607" t="s">
        <v>8</v>
      </c>
      <c r="K71" s="604" t="s">
        <v>8</v>
      </c>
      <c r="L71" s="251"/>
    </row>
    <row r="72" spans="1:12" x14ac:dyDescent="0.15">
      <c r="A72" s="624">
        <v>70</v>
      </c>
      <c r="B72" s="625">
        <v>2</v>
      </c>
      <c r="C72" s="625">
        <v>144152539</v>
      </c>
      <c r="D72" s="625">
        <v>144263280</v>
      </c>
      <c r="E72" s="607" t="s">
        <v>8</v>
      </c>
      <c r="F72" s="607" t="s">
        <v>8</v>
      </c>
      <c r="G72" s="606" t="s">
        <v>8</v>
      </c>
      <c r="H72" s="607" t="s">
        <v>1166</v>
      </c>
      <c r="I72" s="606" t="s">
        <v>8</v>
      </c>
      <c r="J72" s="606" t="s">
        <v>8</v>
      </c>
      <c r="K72" s="604" t="s">
        <v>8</v>
      </c>
      <c r="L72" s="251"/>
    </row>
    <row r="73" spans="1:12" ht="26" x14ac:dyDescent="0.15">
      <c r="A73" s="624">
        <v>71</v>
      </c>
      <c r="B73" s="625">
        <v>2</v>
      </c>
      <c r="C73" s="625">
        <v>145400317</v>
      </c>
      <c r="D73" s="625">
        <v>145753424</v>
      </c>
      <c r="E73" s="607" t="s">
        <v>338</v>
      </c>
      <c r="F73" s="607" t="s">
        <v>756</v>
      </c>
      <c r="G73" s="606" t="s">
        <v>8</v>
      </c>
      <c r="H73" s="606" t="s">
        <v>8</v>
      </c>
      <c r="I73" s="606" t="s">
        <v>33832</v>
      </c>
      <c r="J73" s="606" t="s">
        <v>8</v>
      </c>
      <c r="K73" s="604" t="s">
        <v>8</v>
      </c>
      <c r="L73" s="251"/>
    </row>
    <row r="74" spans="1:12" x14ac:dyDescent="0.15">
      <c r="A74" s="624">
        <v>72</v>
      </c>
      <c r="B74" s="625">
        <v>2</v>
      </c>
      <c r="C74" s="625">
        <v>146166521</v>
      </c>
      <c r="D74" s="625">
        <v>146316319</v>
      </c>
      <c r="E74" s="607" t="s">
        <v>8</v>
      </c>
      <c r="F74" s="607" t="s">
        <v>8</v>
      </c>
      <c r="G74" s="606" t="s">
        <v>8</v>
      </c>
      <c r="H74" s="606" t="s">
        <v>8</v>
      </c>
      <c r="I74" s="606" t="s">
        <v>1685</v>
      </c>
      <c r="J74" s="606" t="s">
        <v>8</v>
      </c>
      <c r="K74" s="604" t="s">
        <v>2166</v>
      </c>
      <c r="L74" s="251"/>
    </row>
    <row r="75" spans="1:12" x14ac:dyDescent="0.15">
      <c r="A75" s="624">
        <v>73</v>
      </c>
      <c r="B75" s="625">
        <v>2</v>
      </c>
      <c r="C75" s="625">
        <v>148261040</v>
      </c>
      <c r="D75" s="625">
        <v>148275428</v>
      </c>
      <c r="E75" s="607" t="s">
        <v>8</v>
      </c>
      <c r="F75" s="607" t="s">
        <v>830</v>
      </c>
      <c r="G75" s="607" t="s">
        <v>8</v>
      </c>
      <c r="H75" s="606" t="s">
        <v>8</v>
      </c>
      <c r="I75" s="607" t="s">
        <v>8</v>
      </c>
      <c r="J75" s="607" t="s">
        <v>8</v>
      </c>
      <c r="K75" s="604" t="s">
        <v>8</v>
      </c>
      <c r="L75" s="251"/>
    </row>
    <row r="76" spans="1:12" x14ac:dyDescent="0.15">
      <c r="A76" s="624">
        <v>74</v>
      </c>
      <c r="B76" s="625">
        <v>2</v>
      </c>
      <c r="C76" s="625">
        <v>155654757</v>
      </c>
      <c r="D76" s="625">
        <v>156109104</v>
      </c>
      <c r="E76" s="607" t="s">
        <v>8</v>
      </c>
      <c r="F76" s="607" t="s">
        <v>8</v>
      </c>
      <c r="G76" s="607" t="s">
        <v>1006</v>
      </c>
      <c r="H76" s="606" t="s">
        <v>8</v>
      </c>
      <c r="I76" s="607" t="s">
        <v>1704</v>
      </c>
      <c r="J76" s="607" t="s">
        <v>8</v>
      </c>
      <c r="K76" s="604" t="s">
        <v>1704</v>
      </c>
      <c r="L76" s="251"/>
    </row>
    <row r="77" spans="1:12" ht="26" x14ac:dyDescent="0.15">
      <c r="A77" s="624">
        <v>75</v>
      </c>
      <c r="B77" s="625">
        <v>2</v>
      </c>
      <c r="C77" s="625">
        <v>161904823</v>
      </c>
      <c r="D77" s="625">
        <v>162411997</v>
      </c>
      <c r="E77" s="607" t="s">
        <v>8</v>
      </c>
      <c r="F77" s="607" t="s">
        <v>8</v>
      </c>
      <c r="G77" s="607" t="s">
        <v>8</v>
      </c>
      <c r="H77" s="606" t="s">
        <v>8</v>
      </c>
      <c r="I77" s="606" t="s">
        <v>33796</v>
      </c>
      <c r="J77" s="606" t="s">
        <v>8</v>
      </c>
      <c r="K77" s="604" t="s">
        <v>8</v>
      </c>
      <c r="L77" s="251"/>
    </row>
    <row r="78" spans="1:12" x14ac:dyDescent="0.15">
      <c r="A78" s="624">
        <v>76</v>
      </c>
      <c r="B78" s="625">
        <v>2</v>
      </c>
      <c r="C78" s="625">
        <v>162796517</v>
      </c>
      <c r="D78" s="625">
        <v>162910223</v>
      </c>
      <c r="E78" s="607" t="s">
        <v>8</v>
      </c>
      <c r="F78" s="607" t="s">
        <v>8</v>
      </c>
      <c r="G78" s="606" t="s">
        <v>8</v>
      </c>
      <c r="H78" s="606" t="s">
        <v>8</v>
      </c>
      <c r="I78" s="606" t="s">
        <v>1289</v>
      </c>
      <c r="J78" s="606" t="s">
        <v>8</v>
      </c>
      <c r="K78" s="604" t="s">
        <v>8</v>
      </c>
      <c r="L78" s="251"/>
    </row>
    <row r="79" spans="1:12" x14ac:dyDescent="0.15">
      <c r="A79" s="624">
        <v>77</v>
      </c>
      <c r="B79" s="625">
        <v>2</v>
      </c>
      <c r="C79" s="625">
        <v>164733530</v>
      </c>
      <c r="D79" s="626">
        <v>165203117</v>
      </c>
      <c r="E79" s="606" t="s">
        <v>8</v>
      </c>
      <c r="F79" s="606" t="s">
        <v>855</v>
      </c>
      <c r="G79" s="606" t="s">
        <v>8</v>
      </c>
      <c r="H79" s="606" t="s">
        <v>8</v>
      </c>
      <c r="I79" s="606" t="s">
        <v>8</v>
      </c>
      <c r="J79" s="606" t="s">
        <v>1943</v>
      </c>
      <c r="K79" s="604" t="s">
        <v>8</v>
      </c>
      <c r="L79" s="251"/>
    </row>
    <row r="80" spans="1:12" x14ac:dyDescent="0.15">
      <c r="A80" s="624">
        <v>78</v>
      </c>
      <c r="B80" s="625">
        <v>2</v>
      </c>
      <c r="C80" s="625">
        <v>173931711</v>
      </c>
      <c r="D80" s="625">
        <v>174072081</v>
      </c>
      <c r="E80" s="607" t="s">
        <v>8</v>
      </c>
      <c r="F80" s="607" t="s">
        <v>8</v>
      </c>
      <c r="G80" s="607" t="s">
        <v>8</v>
      </c>
      <c r="H80" s="607" t="s">
        <v>8</v>
      </c>
      <c r="I80" s="606" t="s">
        <v>1780</v>
      </c>
      <c r="J80" s="606" t="s">
        <v>8</v>
      </c>
      <c r="K80" s="604" t="s">
        <v>8</v>
      </c>
      <c r="L80" s="251"/>
    </row>
    <row r="81" spans="1:12" x14ac:dyDescent="0.15">
      <c r="A81" s="624">
        <v>79</v>
      </c>
      <c r="B81" s="625">
        <v>2</v>
      </c>
      <c r="C81" s="625">
        <v>174930016</v>
      </c>
      <c r="D81" s="625">
        <v>175096409</v>
      </c>
      <c r="E81" s="607" t="s">
        <v>8</v>
      </c>
      <c r="F81" s="607" t="s">
        <v>8</v>
      </c>
      <c r="G81" s="607" t="s">
        <v>8</v>
      </c>
      <c r="H81" s="606" t="s">
        <v>8</v>
      </c>
      <c r="I81" s="606" t="s">
        <v>1715</v>
      </c>
      <c r="J81" s="606" t="s">
        <v>8</v>
      </c>
      <c r="K81" s="604" t="s">
        <v>8</v>
      </c>
      <c r="L81" s="251"/>
    </row>
    <row r="82" spans="1:12" x14ac:dyDescent="0.15">
      <c r="A82" s="624">
        <v>80</v>
      </c>
      <c r="B82" s="625">
        <v>2</v>
      </c>
      <c r="C82" s="625">
        <v>178736366</v>
      </c>
      <c r="D82" s="625">
        <v>179045234</v>
      </c>
      <c r="E82" s="607" t="s">
        <v>8</v>
      </c>
      <c r="F82" s="607" t="s">
        <v>8</v>
      </c>
      <c r="G82" s="606" t="s">
        <v>8</v>
      </c>
      <c r="H82" s="607" t="s">
        <v>8</v>
      </c>
      <c r="I82" s="607" t="s">
        <v>1753</v>
      </c>
      <c r="J82" s="607" t="s">
        <v>8</v>
      </c>
      <c r="K82" s="604" t="s">
        <v>8</v>
      </c>
      <c r="L82" s="251"/>
    </row>
    <row r="83" spans="1:12" x14ac:dyDescent="0.15">
      <c r="A83" s="624">
        <v>81</v>
      </c>
      <c r="B83" s="625">
        <v>2</v>
      </c>
      <c r="C83" s="625">
        <v>181828140</v>
      </c>
      <c r="D83" s="625">
        <v>182096234</v>
      </c>
      <c r="E83" s="607" t="s">
        <v>8</v>
      </c>
      <c r="F83" s="607" t="s">
        <v>8</v>
      </c>
      <c r="G83" s="607" t="s">
        <v>8</v>
      </c>
      <c r="H83" s="606" t="s">
        <v>8</v>
      </c>
      <c r="I83" s="607" t="s">
        <v>8</v>
      </c>
      <c r="J83" s="607" t="s">
        <v>1931</v>
      </c>
      <c r="K83" s="604" t="s">
        <v>2246</v>
      </c>
      <c r="L83" s="251"/>
    </row>
    <row r="84" spans="1:12" x14ac:dyDescent="0.15">
      <c r="A84" s="624">
        <v>82</v>
      </c>
      <c r="B84" s="625">
        <v>2</v>
      </c>
      <c r="C84" s="625">
        <v>192801018</v>
      </c>
      <c r="D84" s="625">
        <v>192863504</v>
      </c>
      <c r="E84" s="607" t="s">
        <v>8</v>
      </c>
      <c r="F84" s="606" t="s">
        <v>781</v>
      </c>
      <c r="G84" s="607" t="s">
        <v>8</v>
      </c>
      <c r="H84" s="607" t="s">
        <v>8</v>
      </c>
      <c r="I84" s="607" t="s">
        <v>8</v>
      </c>
      <c r="J84" s="607" t="s">
        <v>8</v>
      </c>
      <c r="K84" s="604" t="s">
        <v>8</v>
      </c>
      <c r="L84" s="251"/>
    </row>
    <row r="85" spans="1:12" x14ac:dyDescent="0.15">
      <c r="A85" s="624">
        <v>83</v>
      </c>
      <c r="B85" s="625">
        <v>2</v>
      </c>
      <c r="C85" s="625">
        <v>202842998</v>
      </c>
      <c r="D85" s="625">
        <v>202848662</v>
      </c>
      <c r="E85" s="607" t="s">
        <v>8</v>
      </c>
      <c r="F85" s="607" t="s">
        <v>8</v>
      </c>
      <c r="G85" s="606" t="s">
        <v>8</v>
      </c>
      <c r="H85" s="606" t="s">
        <v>8</v>
      </c>
      <c r="I85" s="606" t="s">
        <v>8</v>
      </c>
      <c r="J85" s="606" t="s">
        <v>8</v>
      </c>
      <c r="K85" s="604" t="s">
        <v>2218</v>
      </c>
      <c r="L85" s="251"/>
    </row>
    <row r="86" spans="1:12" x14ac:dyDescent="0.15">
      <c r="A86" s="624">
        <v>84</v>
      </c>
      <c r="B86" s="625">
        <v>2</v>
      </c>
      <c r="C86" s="625">
        <v>205148552</v>
      </c>
      <c r="D86" s="625">
        <v>205186323</v>
      </c>
      <c r="E86" s="607" t="s">
        <v>291</v>
      </c>
      <c r="F86" s="607" t="s">
        <v>8</v>
      </c>
      <c r="G86" s="606" t="s">
        <v>8</v>
      </c>
      <c r="H86" s="606" t="s">
        <v>8</v>
      </c>
      <c r="I86" s="606" t="s">
        <v>8</v>
      </c>
      <c r="J86" s="606" t="s">
        <v>8</v>
      </c>
      <c r="K86" s="604" t="s">
        <v>8</v>
      </c>
      <c r="L86" s="251"/>
    </row>
    <row r="87" spans="1:12" x14ac:dyDescent="0.15">
      <c r="A87" s="624">
        <v>85</v>
      </c>
      <c r="B87" s="625">
        <v>2</v>
      </c>
      <c r="C87" s="625">
        <v>207955477</v>
      </c>
      <c r="D87" s="625">
        <v>207977253</v>
      </c>
      <c r="E87" s="607" t="s">
        <v>8</v>
      </c>
      <c r="F87" s="607" t="s">
        <v>8</v>
      </c>
      <c r="G87" s="606" t="s">
        <v>8</v>
      </c>
      <c r="H87" s="607" t="s">
        <v>8</v>
      </c>
      <c r="I87" s="607" t="s">
        <v>1711</v>
      </c>
      <c r="J87" s="607" t="s">
        <v>8</v>
      </c>
      <c r="K87" s="604" t="s">
        <v>8</v>
      </c>
      <c r="L87" s="251"/>
    </row>
    <row r="88" spans="1:12" x14ac:dyDescent="0.15">
      <c r="A88" s="624">
        <v>86</v>
      </c>
      <c r="B88" s="625">
        <v>2</v>
      </c>
      <c r="C88" s="625">
        <v>210073063</v>
      </c>
      <c r="D88" s="625">
        <v>210111080</v>
      </c>
      <c r="E88" s="607" t="s">
        <v>8</v>
      </c>
      <c r="F88" s="607" t="s">
        <v>853</v>
      </c>
      <c r="G88" s="606" t="s">
        <v>8</v>
      </c>
      <c r="H88" s="607" t="s">
        <v>8</v>
      </c>
      <c r="I88" s="607" t="s">
        <v>8</v>
      </c>
      <c r="J88" s="607" t="s">
        <v>8</v>
      </c>
      <c r="K88" s="604" t="s">
        <v>8</v>
      </c>
      <c r="L88" s="251"/>
    </row>
    <row r="89" spans="1:12" x14ac:dyDescent="0.15">
      <c r="A89" s="624">
        <v>87</v>
      </c>
      <c r="B89" s="625">
        <v>2</v>
      </c>
      <c r="C89" s="625">
        <v>225334070</v>
      </c>
      <c r="D89" s="625">
        <v>225467840</v>
      </c>
      <c r="E89" s="607" t="s">
        <v>264</v>
      </c>
      <c r="F89" s="607" t="s">
        <v>8</v>
      </c>
      <c r="G89" s="606" t="s">
        <v>8</v>
      </c>
      <c r="H89" s="607" t="s">
        <v>8</v>
      </c>
      <c r="I89" s="607" t="s">
        <v>8</v>
      </c>
      <c r="J89" s="607" t="s">
        <v>8</v>
      </c>
      <c r="K89" s="604" t="s">
        <v>8</v>
      </c>
      <c r="L89" s="251"/>
    </row>
    <row r="90" spans="1:12" x14ac:dyDescent="0.15">
      <c r="A90" s="624">
        <v>88</v>
      </c>
      <c r="B90" s="625">
        <v>2</v>
      </c>
      <c r="C90" s="625">
        <v>226247263</v>
      </c>
      <c r="D90" s="625">
        <v>226350721</v>
      </c>
      <c r="E90" s="607" t="s">
        <v>8</v>
      </c>
      <c r="F90" s="607" t="s">
        <v>8</v>
      </c>
      <c r="G90" s="606" t="s">
        <v>8</v>
      </c>
      <c r="H90" s="607" t="s">
        <v>8</v>
      </c>
      <c r="I90" s="606" t="s">
        <v>1485</v>
      </c>
      <c r="J90" s="606" t="s">
        <v>8</v>
      </c>
      <c r="K90" s="604" t="s">
        <v>8</v>
      </c>
      <c r="L90" s="251"/>
    </row>
    <row r="91" spans="1:12" ht="26" x14ac:dyDescent="0.15">
      <c r="A91" s="624">
        <v>89</v>
      </c>
      <c r="B91" s="625">
        <v>3</v>
      </c>
      <c r="C91" s="625">
        <v>209590</v>
      </c>
      <c r="D91" s="625">
        <v>237075</v>
      </c>
      <c r="E91" s="607" t="s">
        <v>31656</v>
      </c>
      <c r="F91" s="607" t="s">
        <v>8</v>
      </c>
      <c r="G91" s="606" t="s">
        <v>8</v>
      </c>
      <c r="H91" s="607" t="s">
        <v>8</v>
      </c>
      <c r="I91" s="606" t="s">
        <v>8</v>
      </c>
      <c r="J91" s="606" t="s">
        <v>8</v>
      </c>
      <c r="K91" s="604" t="s">
        <v>8</v>
      </c>
      <c r="L91" s="251"/>
    </row>
    <row r="92" spans="1:12" x14ac:dyDescent="0.15">
      <c r="A92" s="624">
        <v>90</v>
      </c>
      <c r="B92" s="625">
        <v>3</v>
      </c>
      <c r="C92" s="625">
        <v>3879401</v>
      </c>
      <c r="D92" s="625">
        <v>3880784</v>
      </c>
      <c r="E92" s="607" t="s">
        <v>8</v>
      </c>
      <c r="F92" s="607" t="s">
        <v>862</v>
      </c>
      <c r="G92" s="606" t="s">
        <v>8</v>
      </c>
      <c r="H92" s="607" t="s">
        <v>8</v>
      </c>
      <c r="I92" s="606" t="s">
        <v>8</v>
      </c>
      <c r="J92" s="606" t="s">
        <v>8</v>
      </c>
      <c r="K92" s="604" t="s">
        <v>8</v>
      </c>
      <c r="L92" s="251"/>
    </row>
    <row r="93" spans="1:12" x14ac:dyDescent="0.15">
      <c r="A93" s="624">
        <v>91</v>
      </c>
      <c r="B93" s="625">
        <v>3</v>
      </c>
      <c r="C93" s="625">
        <v>5719861</v>
      </c>
      <c r="D93" s="625">
        <v>5740146</v>
      </c>
      <c r="E93" s="607" t="s">
        <v>8</v>
      </c>
      <c r="F93" s="607" t="s">
        <v>8</v>
      </c>
      <c r="G93" s="607" t="s">
        <v>8</v>
      </c>
      <c r="H93" s="606" t="s">
        <v>8</v>
      </c>
      <c r="I93" s="607" t="s">
        <v>1635</v>
      </c>
      <c r="J93" s="607" t="s">
        <v>8</v>
      </c>
      <c r="K93" s="604" t="s">
        <v>8</v>
      </c>
      <c r="L93" s="251"/>
    </row>
    <row r="94" spans="1:12" x14ac:dyDescent="0.15">
      <c r="A94" s="624">
        <v>92</v>
      </c>
      <c r="B94" s="625">
        <v>3</v>
      </c>
      <c r="C94" s="625">
        <v>17219137</v>
      </c>
      <c r="D94" s="625">
        <v>17882668</v>
      </c>
      <c r="E94" s="607" t="s">
        <v>562</v>
      </c>
      <c r="F94" s="607" t="s">
        <v>8</v>
      </c>
      <c r="G94" s="607" t="s">
        <v>8</v>
      </c>
      <c r="H94" s="607" t="s">
        <v>8</v>
      </c>
      <c r="I94" s="607" t="s">
        <v>8</v>
      </c>
      <c r="J94" s="607" t="s">
        <v>8</v>
      </c>
      <c r="K94" s="604" t="s">
        <v>8</v>
      </c>
      <c r="L94" s="251"/>
    </row>
    <row r="95" spans="1:12" ht="26" x14ac:dyDescent="0.15">
      <c r="A95" s="624">
        <v>93</v>
      </c>
      <c r="B95" s="625">
        <v>3</v>
      </c>
      <c r="C95" s="625">
        <v>18670177</v>
      </c>
      <c r="D95" s="625">
        <v>18729360</v>
      </c>
      <c r="E95" s="607" t="s">
        <v>8</v>
      </c>
      <c r="F95" s="606" t="s">
        <v>33797</v>
      </c>
      <c r="G95" s="607" t="s">
        <v>8</v>
      </c>
      <c r="H95" s="607" t="s">
        <v>8</v>
      </c>
      <c r="I95" s="607" t="s">
        <v>8</v>
      </c>
      <c r="J95" s="607" t="s">
        <v>8</v>
      </c>
      <c r="K95" s="604" t="s">
        <v>8</v>
      </c>
      <c r="L95" s="251"/>
    </row>
    <row r="96" spans="1:12" x14ac:dyDescent="0.15">
      <c r="A96" s="624">
        <v>94</v>
      </c>
      <c r="B96" s="625">
        <v>3</v>
      </c>
      <c r="C96" s="625">
        <v>25147497</v>
      </c>
      <c r="D96" s="625">
        <v>25295588</v>
      </c>
      <c r="E96" s="607" t="s">
        <v>8</v>
      </c>
      <c r="F96" s="607" t="s">
        <v>941</v>
      </c>
      <c r="G96" s="606" t="s">
        <v>8</v>
      </c>
      <c r="H96" s="607" t="s">
        <v>8</v>
      </c>
      <c r="I96" s="607" t="s">
        <v>1702</v>
      </c>
      <c r="J96" s="607" t="s">
        <v>8</v>
      </c>
      <c r="K96" s="604" t="s">
        <v>8</v>
      </c>
      <c r="L96" s="251"/>
    </row>
    <row r="97" spans="1:12" x14ac:dyDescent="0.15">
      <c r="A97" s="624">
        <v>95</v>
      </c>
      <c r="B97" s="625">
        <v>3</v>
      </c>
      <c r="C97" s="625">
        <v>34421558</v>
      </c>
      <c r="D97" s="625">
        <v>34538512</v>
      </c>
      <c r="E97" s="607" t="s">
        <v>8</v>
      </c>
      <c r="F97" s="607" t="s">
        <v>8</v>
      </c>
      <c r="G97" s="606" t="s">
        <v>8</v>
      </c>
      <c r="H97" s="607" t="s">
        <v>8</v>
      </c>
      <c r="I97" s="607" t="s">
        <v>1330</v>
      </c>
      <c r="J97" s="607" t="s">
        <v>8</v>
      </c>
      <c r="K97" s="604" t="s">
        <v>8</v>
      </c>
      <c r="L97" s="251"/>
    </row>
    <row r="98" spans="1:12" x14ac:dyDescent="0.15">
      <c r="A98" s="624">
        <v>96</v>
      </c>
      <c r="B98" s="625">
        <v>3</v>
      </c>
      <c r="C98" s="625">
        <v>38435023</v>
      </c>
      <c r="D98" s="625">
        <v>38574491</v>
      </c>
      <c r="E98" s="607" t="s">
        <v>8</v>
      </c>
      <c r="F98" s="607" t="s">
        <v>8</v>
      </c>
      <c r="G98" s="606" t="s">
        <v>8</v>
      </c>
      <c r="H98" s="607" t="s">
        <v>1183</v>
      </c>
      <c r="I98" s="606" t="s">
        <v>8</v>
      </c>
      <c r="J98" s="606" t="s">
        <v>8</v>
      </c>
      <c r="K98" s="604" t="s">
        <v>8</v>
      </c>
      <c r="L98" s="251"/>
    </row>
    <row r="99" spans="1:12" x14ac:dyDescent="0.15">
      <c r="A99" s="624">
        <v>97</v>
      </c>
      <c r="B99" s="625">
        <v>3</v>
      </c>
      <c r="C99" s="625">
        <v>43953346</v>
      </c>
      <c r="D99" s="625">
        <v>44077406</v>
      </c>
      <c r="E99" s="607" t="s">
        <v>8</v>
      </c>
      <c r="F99" s="607" t="s">
        <v>683</v>
      </c>
      <c r="G99" s="606" t="s">
        <v>8</v>
      </c>
      <c r="H99" s="607" t="s">
        <v>8</v>
      </c>
      <c r="I99" s="607" t="s">
        <v>8</v>
      </c>
      <c r="J99" s="607" t="s">
        <v>8</v>
      </c>
      <c r="K99" s="604" t="s">
        <v>8</v>
      </c>
      <c r="L99" s="251"/>
    </row>
    <row r="100" spans="1:12" x14ac:dyDescent="0.15">
      <c r="A100" s="624">
        <v>98</v>
      </c>
      <c r="B100" s="625">
        <v>3</v>
      </c>
      <c r="C100" s="625">
        <v>50174572</v>
      </c>
      <c r="D100" s="625">
        <v>50250837</v>
      </c>
      <c r="E100" s="607" t="s">
        <v>534</v>
      </c>
      <c r="F100" s="607" t="s">
        <v>8</v>
      </c>
      <c r="G100" s="606" t="s">
        <v>8</v>
      </c>
      <c r="H100" s="607" t="s">
        <v>8</v>
      </c>
      <c r="I100" s="606" t="s">
        <v>1626</v>
      </c>
      <c r="J100" s="606" t="s">
        <v>8</v>
      </c>
      <c r="K100" s="604" t="s">
        <v>8</v>
      </c>
      <c r="L100" s="251"/>
    </row>
    <row r="101" spans="1:12" x14ac:dyDescent="0.15">
      <c r="A101" s="624">
        <v>99</v>
      </c>
      <c r="B101" s="625">
        <v>3</v>
      </c>
      <c r="C101" s="625">
        <v>52379754</v>
      </c>
      <c r="D101" s="625">
        <v>52847601</v>
      </c>
      <c r="E101" s="607" t="s">
        <v>8</v>
      </c>
      <c r="F101" s="607" t="s">
        <v>8</v>
      </c>
      <c r="G101" s="606" t="s">
        <v>1052</v>
      </c>
      <c r="H101" s="607" t="s">
        <v>8</v>
      </c>
      <c r="I101" s="606" t="s">
        <v>8</v>
      </c>
      <c r="J101" s="606" t="s">
        <v>8</v>
      </c>
      <c r="K101" s="604" t="s">
        <v>2148</v>
      </c>
      <c r="L101" s="251"/>
    </row>
    <row r="102" spans="1:12" x14ac:dyDescent="0.15">
      <c r="A102" s="624">
        <v>100</v>
      </c>
      <c r="B102" s="625">
        <v>3</v>
      </c>
      <c r="C102" s="625">
        <v>53746089</v>
      </c>
      <c r="D102" s="625">
        <v>53791948</v>
      </c>
      <c r="E102" s="607" t="s">
        <v>8</v>
      </c>
      <c r="F102" s="607" t="s">
        <v>8</v>
      </c>
      <c r="G102" s="607" t="s">
        <v>8</v>
      </c>
      <c r="H102" s="607" t="s">
        <v>8</v>
      </c>
      <c r="I102" s="607" t="s">
        <v>1749</v>
      </c>
      <c r="J102" s="607" t="s">
        <v>8</v>
      </c>
      <c r="K102" s="604" t="s">
        <v>8</v>
      </c>
      <c r="L102" s="251"/>
    </row>
    <row r="103" spans="1:12" x14ac:dyDescent="0.15">
      <c r="A103" s="624">
        <v>101</v>
      </c>
      <c r="B103" s="625">
        <v>3</v>
      </c>
      <c r="C103" s="625">
        <v>62390589</v>
      </c>
      <c r="D103" s="625">
        <v>62390589</v>
      </c>
      <c r="E103" s="606" t="s">
        <v>8</v>
      </c>
      <c r="F103" s="607" t="s">
        <v>8</v>
      </c>
      <c r="G103" s="606" t="s">
        <v>8</v>
      </c>
      <c r="H103" s="607" t="s">
        <v>8</v>
      </c>
      <c r="I103" s="606" t="s">
        <v>8</v>
      </c>
      <c r="J103" s="606" t="s">
        <v>8</v>
      </c>
      <c r="K103" s="604" t="s">
        <v>2121</v>
      </c>
      <c r="L103" s="251"/>
    </row>
    <row r="104" spans="1:12" x14ac:dyDescent="0.15">
      <c r="A104" s="624">
        <v>102</v>
      </c>
      <c r="B104" s="625">
        <v>3</v>
      </c>
      <c r="C104" s="625">
        <v>71025935</v>
      </c>
      <c r="D104" s="625">
        <v>71112417</v>
      </c>
      <c r="E104" s="607" t="s">
        <v>8</v>
      </c>
      <c r="F104" s="607" t="s">
        <v>819</v>
      </c>
      <c r="G104" s="606" t="s">
        <v>969</v>
      </c>
      <c r="H104" s="607" t="s">
        <v>8</v>
      </c>
      <c r="I104" s="607" t="s">
        <v>8</v>
      </c>
      <c r="J104" s="607" t="s">
        <v>1835</v>
      </c>
      <c r="K104" s="604" t="s">
        <v>2058</v>
      </c>
      <c r="L104" s="251"/>
    </row>
    <row r="105" spans="1:12" x14ac:dyDescent="0.15">
      <c r="A105" s="624">
        <v>103</v>
      </c>
      <c r="B105" s="625">
        <v>3</v>
      </c>
      <c r="C105" s="625">
        <v>71498561</v>
      </c>
      <c r="D105" s="625">
        <v>71587392</v>
      </c>
      <c r="E105" s="607" t="s">
        <v>408</v>
      </c>
      <c r="F105" s="607" t="s">
        <v>8</v>
      </c>
      <c r="G105" s="606" t="s">
        <v>8</v>
      </c>
      <c r="H105" s="607" t="s">
        <v>8</v>
      </c>
      <c r="I105" s="607" t="s">
        <v>8</v>
      </c>
      <c r="J105" s="607" t="s">
        <v>8</v>
      </c>
      <c r="K105" s="604" t="s">
        <v>8</v>
      </c>
      <c r="L105" s="251"/>
    </row>
    <row r="106" spans="1:12" x14ac:dyDescent="0.15">
      <c r="A106" s="624">
        <v>104</v>
      </c>
      <c r="B106" s="625">
        <v>3</v>
      </c>
      <c r="C106" s="625">
        <v>82590267</v>
      </c>
      <c r="D106" s="625">
        <v>82735792</v>
      </c>
      <c r="E106" s="607" t="s">
        <v>8</v>
      </c>
      <c r="F106" s="607" t="s">
        <v>8</v>
      </c>
      <c r="G106" s="606" t="s">
        <v>8</v>
      </c>
      <c r="H106" s="607" t="s">
        <v>8</v>
      </c>
      <c r="I106" s="607" t="s">
        <v>8</v>
      </c>
      <c r="J106" s="607" t="s">
        <v>8</v>
      </c>
      <c r="K106" s="604" t="s">
        <v>2135</v>
      </c>
      <c r="L106" s="251"/>
    </row>
    <row r="107" spans="1:12" ht="26" x14ac:dyDescent="0.15">
      <c r="A107" s="624">
        <v>105</v>
      </c>
      <c r="B107" s="625">
        <v>3</v>
      </c>
      <c r="C107" s="625">
        <v>83535951</v>
      </c>
      <c r="D107" s="625">
        <v>84043134</v>
      </c>
      <c r="E107" s="607" t="s">
        <v>8</v>
      </c>
      <c r="F107" s="607" t="s">
        <v>796</v>
      </c>
      <c r="G107" s="607" t="s">
        <v>8</v>
      </c>
      <c r="H107" s="606" t="s">
        <v>8</v>
      </c>
      <c r="I107" s="607" t="s">
        <v>1455</v>
      </c>
      <c r="J107" s="607" t="s">
        <v>2012</v>
      </c>
      <c r="K107" s="604" t="s">
        <v>33833</v>
      </c>
      <c r="L107" s="251"/>
    </row>
    <row r="108" spans="1:12" ht="195" x14ac:dyDescent="0.15">
      <c r="A108" s="624">
        <v>106</v>
      </c>
      <c r="B108" s="625">
        <v>3</v>
      </c>
      <c r="C108" s="625">
        <v>84842407</v>
      </c>
      <c r="D108" s="625">
        <v>86737900</v>
      </c>
      <c r="E108" s="607" t="s">
        <v>33834</v>
      </c>
      <c r="F108" s="607" t="s">
        <v>33835</v>
      </c>
      <c r="G108" s="606" t="s">
        <v>33836</v>
      </c>
      <c r="H108" s="607" t="s">
        <v>33837</v>
      </c>
      <c r="I108" s="607" t="s">
        <v>33838</v>
      </c>
      <c r="J108" s="607" t="s">
        <v>33839</v>
      </c>
      <c r="K108" s="604" t="s">
        <v>33840</v>
      </c>
      <c r="L108" s="251"/>
    </row>
    <row r="109" spans="1:12" x14ac:dyDescent="0.15">
      <c r="A109" s="624">
        <v>107</v>
      </c>
      <c r="B109" s="625">
        <v>3</v>
      </c>
      <c r="C109" s="625">
        <v>94129871</v>
      </c>
      <c r="D109" s="625">
        <v>94250585</v>
      </c>
      <c r="E109" s="607" t="s">
        <v>8</v>
      </c>
      <c r="F109" s="607" t="s">
        <v>8</v>
      </c>
      <c r="G109" s="606" t="s">
        <v>8</v>
      </c>
      <c r="H109" s="607" t="s">
        <v>8</v>
      </c>
      <c r="I109" s="607" t="s">
        <v>8</v>
      </c>
      <c r="J109" s="607" t="s">
        <v>1905</v>
      </c>
      <c r="K109" s="604" t="s">
        <v>8</v>
      </c>
      <c r="L109" s="251"/>
    </row>
    <row r="110" spans="1:12" x14ac:dyDescent="0.15">
      <c r="A110" s="624">
        <v>108</v>
      </c>
      <c r="B110" s="625">
        <v>3</v>
      </c>
      <c r="C110" s="625">
        <v>94590466</v>
      </c>
      <c r="D110" s="625">
        <v>94808485</v>
      </c>
      <c r="E110" s="607" t="s">
        <v>8</v>
      </c>
      <c r="F110" s="607" t="s">
        <v>8</v>
      </c>
      <c r="G110" s="606" t="s">
        <v>8</v>
      </c>
      <c r="H110" s="607" t="s">
        <v>8</v>
      </c>
      <c r="I110" s="607" t="s">
        <v>8</v>
      </c>
      <c r="J110" s="607" t="s">
        <v>8</v>
      </c>
      <c r="K110" s="604" t="s">
        <v>2253</v>
      </c>
      <c r="L110" s="251"/>
    </row>
    <row r="111" spans="1:12" x14ac:dyDescent="0.15">
      <c r="A111" s="624">
        <v>109</v>
      </c>
      <c r="B111" s="625">
        <v>3</v>
      </c>
      <c r="C111" s="625">
        <v>95083081</v>
      </c>
      <c r="D111" s="625">
        <v>95219791</v>
      </c>
      <c r="E111" s="607" t="s">
        <v>8</v>
      </c>
      <c r="F111" s="607" t="s">
        <v>8</v>
      </c>
      <c r="G111" s="607" t="s">
        <v>8</v>
      </c>
      <c r="H111" s="606" t="s">
        <v>8</v>
      </c>
      <c r="I111" s="606" t="s">
        <v>8</v>
      </c>
      <c r="J111" s="606" t="s">
        <v>1877</v>
      </c>
      <c r="K111" s="604" t="s">
        <v>8</v>
      </c>
      <c r="L111" s="251"/>
    </row>
    <row r="112" spans="1:12" x14ac:dyDescent="0.15">
      <c r="A112" s="624">
        <v>110</v>
      </c>
      <c r="B112" s="625">
        <v>3</v>
      </c>
      <c r="C112" s="625">
        <v>100893355</v>
      </c>
      <c r="D112" s="625">
        <v>101206163</v>
      </c>
      <c r="E112" s="607" t="s">
        <v>8</v>
      </c>
      <c r="F112" s="607" t="s">
        <v>8</v>
      </c>
      <c r="G112" s="607" t="s">
        <v>8</v>
      </c>
      <c r="H112" s="606" t="s">
        <v>1206</v>
      </c>
      <c r="I112" s="606" t="s">
        <v>8</v>
      </c>
      <c r="J112" s="606" t="s">
        <v>8</v>
      </c>
      <c r="K112" s="604" t="s">
        <v>2077</v>
      </c>
      <c r="L112" s="251"/>
    </row>
    <row r="113" spans="1:12" x14ac:dyDescent="0.15">
      <c r="A113" s="624">
        <v>111</v>
      </c>
      <c r="B113" s="625">
        <v>3</v>
      </c>
      <c r="C113" s="625">
        <v>114134268</v>
      </c>
      <c r="D113" s="625">
        <v>114170272</v>
      </c>
      <c r="E113" s="607" t="s">
        <v>8</v>
      </c>
      <c r="F113" s="607" t="s">
        <v>887</v>
      </c>
      <c r="G113" s="607" t="s">
        <v>8</v>
      </c>
      <c r="H113" s="607" t="s">
        <v>8</v>
      </c>
      <c r="I113" s="607" t="s">
        <v>1765</v>
      </c>
      <c r="J113" s="607" t="s">
        <v>8</v>
      </c>
      <c r="K113" s="604" t="s">
        <v>8</v>
      </c>
      <c r="L113" s="251"/>
    </row>
    <row r="114" spans="1:12" ht="26" x14ac:dyDescent="0.15">
      <c r="A114" s="624">
        <v>112</v>
      </c>
      <c r="B114" s="625">
        <v>3</v>
      </c>
      <c r="C114" s="625">
        <v>117347142</v>
      </c>
      <c r="D114" s="625">
        <v>117822149</v>
      </c>
      <c r="E114" s="607" t="s">
        <v>8</v>
      </c>
      <c r="F114" s="607" t="s">
        <v>8</v>
      </c>
      <c r="G114" s="607" t="s">
        <v>8</v>
      </c>
      <c r="H114" s="607" t="s">
        <v>8</v>
      </c>
      <c r="I114" s="606" t="s">
        <v>33841</v>
      </c>
      <c r="J114" s="606" t="s">
        <v>1951</v>
      </c>
      <c r="K114" s="604" t="s">
        <v>33842</v>
      </c>
      <c r="L114" s="251"/>
    </row>
    <row r="115" spans="1:12" x14ac:dyDescent="0.15">
      <c r="A115" s="624">
        <v>113</v>
      </c>
      <c r="B115" s="625">
        <v>3</v>
      </c>
      <c r="C115" s="625">
        <v>118301850</v>
      </c>
      <c r="D115" s="625">
        <v>118402091</v>
      </c>
      <c r="E115" s="607" t="s">
        <v>8</v>
      </c>
      <c r="F115" s="607" t="s">
        <v>8</v>
      </c>
      <c r="G115" s="607" t="s">
        <v>8</v>
      </c>
      <c r="H115" s="607" t="s">
        <v>8</v>
      </c>
      <c r="I115" s="607" t="s">
        <v>1695</v>
      </c>
      <c r="J115" s="607" t="s">
        <v>8</v>
      </c>
      <c r="K115" s="604" t="s">
        <v>8</v>
      </c>
      <c r="L115" s="251"/>
    </row>
    <row r="116" spans="1:12" x14ac:dyDescent="0.15">
      <c r="A116" s="624">
        <v>114</v>
      </c>
      <c r="B116" s="625">
        <v>3</v>
      </c>
      <c r="C116" s="625">
        <v>127082633</v>
      </c>
      <c r="D116" s="625">
        <v>127190060</v>
      </c>
      <c r="E116" s="607" t="s">
        <v>521</v>
      </c>
      <c r="F116" s="607" t="s">
        <v>8</v>
      </c>
      <c r="G116" s="606" t="s">
        <v>8</v>
      </c>
      <c r="H116" s="607" t="s">
        <v>8</v>
      </c>
      <c r="I116" s="607" t="s">
        <v>8</v>
      </c>
      <c r="J116" s="607" t="s">
        <v>1852</v>
      </c>
      <c r="K116" s="604" t="s">
        <v>1852</v>
      </c>
      <c r="L116" s="251"/>
    </row>
    <row r="117" spans="1:12" x14ac:dyDescent="0.15">
      <c r="A117" s="624">
        <v>115</v>
      </c>
      <c r="B117" s="625">
        <v>3</v>
      </c>
      <c r="C117" s="625">
        <v>135811285</v>
      </c>
      <c r="D117" s="625">
        <v>136615268</v>
      </c>
      <c r="E117" s="607" t="s">
        <v>288</v>
      </c>
      <c r="F117" s="607" t="s">
        <v>958</v>
      </c>
      <c r="G117" s="607" t="s">
        <v>8</v>
      </c>
      <c r="H117" s="607" t="s">
        <v>8</v>
      </c>
      <c r="I117" s="607" t="s">
        <v>8</v>
      </c>
      <c r="J117" s="607" t="s">
        <v>8</v>
      </c>
      <c r="K117" s="604" t="s">
        <v>8</v>
      </c>
      <c r="L117" s="251"/>
    </row>
    <row r="118" spans="1:12" x14ac:dyDescent="0.15">
      <c r="A118" s="624">
        <v>116</v>
      </c>
      <c r="B118" s="625">
        <v>3</v>
      </c>
      <c r="C118" s="625">
        <v>143636421</v>
      </c>
      <c r="D118" s="625">
        <v>143827325</v>
      </c>
      <c r="E118" s="607" t="s">
        <v>490</v>
      </c>
      <c r="F118" s="607" t="s">
        <v>8</v>
      </c>
      <c r="G118" s="607" t="s">
        <v>1023</v>
      </c>
      <c r="H118" s="607" t="s">
        <v>8</v>
      </c>
      <c r="I118" s="607" t="s">
        <v>8</v>
      </c>
      <c r="J118" s="607" t="s">
        <v>8</v>
      </c>
      <c r="K118" s="604" t="s">
        <v>8</v>
      </c>
      <c r="L118" s="251"/>
    </row>
    <row r="119" spans="1:12" ht="26" x14ac:dyDescent="0.15">
      <c r="A119" s="624">
        <v>117</v>
      </c>
      <c r="B119" s="625">
        <v>3</v>
      </c>
      <c r="C119" s="625">
        <v>146862012</v>
      </c>
      <c r="D119" s="625">
        <v>147140680</v>
      </c>
      <c r="E119" s="607" t="s">
        <v>8</v>
      </c>
      <c r="F119" s="607" t="s">
        <v>8</v>
      </c>
      <c r="G119" s="606" t="s">
        <v>8</v>
      </c>
      <c r="H119" s="607" t="s">
        <v>8</v>
      </c>
      <c r="I119" s="607" t="s">
        <v>8</v>
      </c>
      <c r="J119" s="607" t="s">
        <v>33843</v>
      </c>
      <c r="K119" s="604" t="s">
        <v>33844</v>
      </c>
      <c r="L119" s="251"/>
    </row>
    <row r="120" spans="1:12" x14ac:dyDescent="0.15">
      <c r="A120" s="624">
        <v>118</v>
      </c>
      <c r="B120" s="625">
        <v>3</v>
      </c>
      <c r="C120" s="625">
        <v>157378711</v>
      </c>
      <c r="D120" s="625">
        <v>157412246</v>
      </c>
      <c r="E120" s="607" t="s">
        <v>8</v>
      </c>
      <c r="F120" s="607" t="s">
        <v>8</v>
      </c>
      <c r="G120" s="607" t="s">
        <v>8</v>
      </c>
      <c r="H120" s="607" t="s">
        <v>8</v>
      </c>
      <c r="I120" s="607" t="s">
        <v>1547</v>
      </c>
      <c r="J120" s="607" t="s">
        <v>8</v>
      </c>
      <c r="K120" s="604" t="s">
        <v>8</v>
      </c>
      <c r="L120" s="251"/>
    </row>
    <row r="121" spans="1:12" x14ac:dyDescent="0.15">
      <c r="A121" s="624">
        <v>119</v>
      </c>
      <c r="B121" s="625">
        <v>3</v>
      </c>
      <c r="C121" s="625">
        <v>160815050</v>
      </c>
      <c r="D121" s="625">
        <v>161375580</v>
      </c>
      <c r="E121" s="607" t="s">
        <v>8</v>
      </c>
      <c r="F121" s="607" t="s">
        <v>931</v>
      </c>
      <c r="G121" s="607" t="s">
        <v>8</v>
      </c>
      <c r="H121" s="607" t="s">
        <v>1188</v>
      </c>
      <c r="I121" s="607" t="s">
        <v>8</v>
      </c>
      <c r="J121" s="607" t="s">
        <v>2002</v>
      </c>
      <c r="K121" s="604" t="s">
        <v>8</v>
      </c>
      <c r="L121" s="251"/>
    </row>
    <row r="122" spans="1:12" x14ac:dyDescent="0.15">
      <c r="A122" s="624">
        <v>120</v>
      </c>
      <c r="B122" s="625">
        <v>3</v>
      </c>
      <c r="C122" s="625">
        <v>173632871</v>
      </c>
      <c r="D122" s="625">
        <v>173752290</v>
      </c>
      <c r="E122" s="607" t="s">
        <v>8</v>
      </c>
      <c r="F122" s="607" t="s">
        <v>669</v>
      </c>
      <c r="G122" s="607" t="s">
        <v>8</v>
      </c>
      <c r="H122" s="607" t="s">
        <v>8</v>
      </c>
      <c r="I122" s="607" t="s">
        <v>8</v>
      </c>
      <c r="J122" s="607" t="s">
        <v>8</v>
      </c>
      <c r="K122" s="604" t="s">
        <v>8</v>
      </c>
      <c r="L122" s="251"/>
    </row>
    <row r="123" spans="1:12" x14ac:dyDescent="0.15">
      <c r="A123" s="624">
        <v>121</v>
      </c>
      <c r="B123" s="625">
        <v>3</v>
      </c>
      <c r="C123" s="625">
        <v>174214045</v>
      </c>
      <c r="D123" s="625">
        <v>174241461</v>
      </c>
      <c r="E123" s="607" t="s">
        <v>8</v>
      </c>
      <c r="F123" s="607" t="s">
        <v>8</v>
      </c>
      <c r="G123" s="606" t="s">
        <v>8</v>
      </c>
      <c r="H123" s="607" t="s">
        <v>8</v>
      </c>
      <c r="I123" s="607" t="s">
        <v>8</v>
      </c>
      <c r="J123" s="607" t="s">
        <v>1919</v>
      </c>
      <c r="K123" s="604" t="s">
        <v>8</v>
      </c>
      <c r="L123" s="251"/>
    </row>
    <row r="124" spans="1:12" ht="26" x14ac:dyDescent="0.15">
      <c r="A124" s="624">
        <v>122</v>
      </c>
      <c r="B124" s="625">
        <v>3</v>
      </c>
      <c r="C124" s="625">
        <v>181419367</v>
      </c>
      <c r="D124" s="625">
        <v>181426554</v>
      </c>
      <c r="E124" s="607" t="s">
        <v>32941</v>
      </c>
      <c r="F124" s="607" t="s">
        <v>8</v>
      </c>
      <c r="G124" s="607" t="s">
        <v>8</v>
      </c>
      <c r="H124" s="607" t="s">
        <v>8</v>
      </c>
      <c r="I124" s="607" t="s">
        <v>8</v>
      </c>
      <c r="J124" s="607" t="s">
        <v>8</v>
      </c>
      <c r="K124" s="604" t="s">
        <v>8</v>
      </c>
      <c r="L124" s="251"/>
    </row>
    <row r="125" spans="1:12" x14ac:dyDescent="0.15">
      <c r="A125" s="624">
        <v>123</v>
      </c>
      <c r="B125" s="625">
        <v>4</v>
      </c>
      <c r="C125" s="625">
        <v>3241845</v>
      </c>
      <c r="D125" s="625">
        <v>3284751</v>
      </c>
      <c r="E125" s="607" t="s">
        <v>8</v>
      </c>
      <c r="F125" s="607" t="s">
        <v>8</v>
      </c>
      <c r="G125" s="607" t="s">
        <v>966</v>
      </c>
      <c r="H125" s="607" t="s">
        <v>1143</v>
      </c>
      <c r="I125" s="607" t="s">
        <v>8</v>
      </c>
      <c r="J125" s="607" t="s">
        <v>8</v>
      </c>
      <c r="K125" s="604" t="s">
        <v>8</v>
      </c>
      <c r="L125" s="251"/>
    </row>
    <row r="126" spans="1:12" x14ac:dyDescent="0.15">
      <c r="A126" s="624">
        <v>124</v>
      </c>
      <c r="B126" s="625">
        <v>4</v>
      </c>
      <c r="C126" s="625">
        <v>16816630</v>
      </c>
      <c r="D126" s="625">
        <v>16849473</v>
      </c>
      <c r="E126" s="607" t="s">
        <v>8</v>
      </c>
      <c r="F126" s="607" t="s">
        <v>8</v>
      </c>
      <c r="G126" s="607" t="s">
        <v>8</v>
      </c>
      <c r="H126" s="607" t="s">
        <v>8</v>
      </c>
      <c r="I126" s="607" t="s">
        <v>8</v>
      </c>
      <c r="J126" s="607" t="s">
        <v>1975</v>
      </c>
      <c r="K126" s="604" t="s">
        <v>8</v>
      </c>
      <c r="L126" s="251"/>
    </row>
    <row r="127" spans="1:12" x14ac:dyDescent="0.15">
      <c r="A127" s="624">
        <v>125</v>
      </c>
      <c r="B127" s="625">
        <v>4</v>
      </c>
      <c r="C127" s="625">
        <v>27395377</v>
      </c>
      <c r="D127" s="625">
        <v>27580860</v>
      </c>
      <c r="E127" s="607" t="s">
        <v>8</v>
      </c>
      <c r="F127" s="607" t="s">
        <v>8</v>
      </c>
      <c r="G127" s="606" t="s">
        <v>8</v>
      </c>
      <c r="H127" s="607" t="s">
        <v>8</v>
      </c>
      <c r="I127" s="607" t="s">
        <v>1673</v>
      </c>
      <c r="J127" s="607" t="s">
        <v>8</v>
      </c>
      <c r="K127" s="604" t="s">
        <v>8</v>
      </c>
      <c r="L127" s="251"/>
    </row>
    <row r="128" spans="1:12" x14ac:dyDescent="0.15">
      <c r="A128" s="624">
        <v>126</v>
      </c>
      <c r="B128" s="625">
        <v>4</v>
      </c>
      <c r="C128" s="625">
        <v>27966301</v>
      </c>
      <c r="D128" s="625">
        <v>28098156</v>
      </c>
      <c r="E128" s="607" t="s">
        <v>8</v>
      </c>
      <c r="F128" s="607" t="s">
        <v>8</v>
      </c>
      <c r="G128" s="606" t="s">
        <v>8</v>
      </c>
      <c r="H128" s="607" t="s">
        <v>8</v>
      </c>
      <c r="I128" s="607" t="s">
        <v>1682</v>
      </c>
      <c r="J128" s="607" t="s">
        <v>8</v>
      </c>
      <c r="K128" s="604" t="s">
        <v>8</v>
      </c>
      <c r="L128" s="251"/>
    </row>
    <row r="129" spans="1:12" ht="26" x14ac:dyDescent="0.15">
      <c r="A129" s="624">
        <v>127</v>
      </c>
      <c r="B129" s="625">
        <v>4</v>
      </c>
      <c r="C129" s="625">
        <v>30799572</v>
      </c>
      <c r="D129" s="625">
        <v>31204657</v>
      </c>
      <c r="E129" s="607" t="s">
        <v>426</v>
      </c>
      <c r="F129" s="606" t="s">
        <v>33845</v>
      </c>
      <c r="G129" s="607" t="s">
        <v>8</v>
      </c>
      <c r="H129" s="607" t="s">
        <v>8</v>
      </c>
      <c r="I129" s="607" t="s">
        <v>1417</v>
      </c>
      <c r="J129" s="607" t="s">
        <v>33846</v>
      </c>
      <c r="K129" s="604" t="s">
        <v>8</v>
      </c>
      <c r="L129" s="251"/>
    </row>
    <row r="130" spans="1:12" x14ac:dyDescent="0.15">
      <c r="A130" s="624">
        <v>128</v>
      </c>
      <c r="B130" s="625">
        <v>4</v>
      </c>
      <c r="C130" s="625">
        <v>35413747</v>
      </c>
      <c r="D130" s="625">
        <v>35653492</v>
      </c>
      <c r="E130" s="607" t="s">
        <v>8</v>
      </c>
      <c r="F130" s="607" t="s">
        <v>8</v>
      </c>
      <c r="G130" s="607" t="s">
        <v>8</v>
      </c>
      <c r="H130" s="607" t="s">
        <v>8</v>
      </c>
      <c r="I130" s="607" t="s">
        <v>1759</v>
      </c>
      <c r="J130" s="607" t="s">
        <v>8</v>
      </c>
      <c r="K130" s="604" t="s">
        <v>8</v>
      </c>
      <c r="L130" s="251"/>
    </row>
    <row r="131" spans="1:12" ht="39" x14ac:dyDescent="0.15">
      <c r="A131" s="624">
        <v>129</v>
      </c>
      <c r="B131" s="625">
        <v>4</v>
      </c>
      <c r="C131" s="625">
        <v>39413780</v>
      </c>
      <c r="D131" s="625">
        <v>39439719</v>
      </c>
      <c r="E131" s="607" t="s">
        <v>8</v>
      </c>
      <c r="F131" s="607" t="s">
        <v>8</v>
      </c>
      <c r="G131" s="606" t="s">
        <v>8</v>
      </c>
      <c r="H131" s="607" t="s">
        <v>33847</v>
      </c>
      <c r="I131" s="607" t="s">
        <v>8</v>
      </c>
      <c r="J131" s="607" t="s">
        <v>8</v>
      </c>
      <c r="K131" s="604" t="s">
        <v>8</v>
      </c>
      <c r="L131" s="251"/>
    </row>
    <row r="132" spans="1:12" x14ac:dyDescent="0.15">
      <c r="A132" s="624">
        <v>130</v>
      </c>
      <c r="B132" s="625">
        <v>4</v>
      </c>
      <c r="C132" s="625">
        <v>46191375</v>
      </c>
      <c r="D132" s="625">
        <v>46361545</v>
      </c>
      <c r="E132" s="606" t="s">
        <v>400</v>
      </c>
      <c r="F132" s="607" t="s">
        <v>602</v>
      </c>
      <c r="G132" s="606" t="s">
        <v>8</v>
      </c>
      <c r="H132" s="607" t="s">
        <v>8</v>
      </c>
      <c r="I132" s="606" t="s">
        <v>8</v>
      </c>
      <c r="J132" s="606" t="s">
        <v>8</v>
      </c>
      <c r="K132" s="604" t="s">
        <v>8</v>
      </c>
      <c r="L132" s="251"/>
    </row>
    <row r="133" spans="1:12" x14ac:dyDescent="0.15">
      <c r="A133" s="624">
        <v>131</v>
      </c>
      <c r="B133" s="625">
        <v>4</v>
      </c>
      <c r="C133" s="625">
        <v>47014236</v>
      </c>
      <c r="D133" s="625">
        <v>47272392</v>
      </c>
      <c r="E133" s="606" t="s">
        <v>8</v>
      </c>
      <c r="F133" s="607" t="s">
        <v>666</v>
      </c>
      <c r="G133" s="606" t="s">
        <v>8</v>
      </c>
      <c r="H133" s="607" t="s">
        <v>8</v>
      </c>
      <c r="I133" s="606" t="s">
        <v>8</v>
      </c>
      <c r="J133" s="606" t="s">
        <v>8</v>
      </c>
      <c r="K133" s="604" t="s">
        <v>2244</v>
      </c>
      <c r="L133" s="251"/>
    </row>
    <row r="134" spans="1:12" x14ac:dyDescent="0.15">
      <c r="A134" s="624">
        <v>132</v>
      </c>
      <c r="B134" s="625">
        <v>4</v>
      </c>
      <c r="C134" s="625">
        <v>57709860</v>
      </c>
      <c r="D134" s="625">
        <v>57899602</v>
      </c>
      <c r="E134" s="607" t="s">
        <v>8</v>
      </c>
      <c r="F134" s="607" t="s">
        <v>706</v>
      </c>
      <c r="G134" s="606" t="s">
        <v>992</v>
      </c>
      <c r="H134" s="607" t="s">
        <v>8</v>
      </c>
      <c r="I134" s="607" t="s">
        <v>8</v>
      </c>
      <c r="J134" s="607" t="s">
        <v>8</v>
      </c>
      <c r="K134" s="604" t="s">
        <v>2199</v>
      </c>
      <c r="L134" s="251"/>
    </row>
    <row r="135" spans="1:12" x14ac:dyDescent="0.15">
      <c r="A135" s="624">
        <v>133</v>
      </c>
      <c r="B135" s="625">
        <v>4</v>
      </c>
      <c r="C135" s="625">
        <v>62744240</v>
      </c>
      <c r="D135" s="625">
        <v>62754320</v>
      </c>
      <c r="E135" s="607" t="s">
        <v>8</v>
      </c>
      <c r="F135" s="607" t="s">
        <v>765</v>
      </c>
      <c r="G135" s="607" t="s">
        <v>8</v>
      </c>
      <c r="H135" s="607" t="s">
        <v>8</v>
      </c>
      <c r="I135" s="606" t="s">
        <v>8</v>
      </c>
      <c r="J135" s="606" t="s">
        <v>8</v>
      </c>
      <c r="K135" s="604" t="s">
        <v>8</v>
      </c>
      <c r="L135" s="251"/>
    </row>
    <row r="136" spans="1:12" x14ac:dyDescent="0.15">
      <c r="A136" s="624">
        <v>134</v>
      </c>
      <c r="B136" s="625">
        <v>4</v>
      </c>
      <c r="C136" s="625">
        <v>66428928</v>
      </c>
      <c r="D136" s="625">
        <v>66542597</v>
      </c>
      <c r="E136" s="606" t="s">
        <v>434</v>
      </c>
      <c r="F136" s="607" t="s">
        <v>8</v>
      </c>
      <c r="G136" s="607" t="s">
        <v>8</v>
      </c>
      <c r="H136" s="606" t="s">
        <v>8</v>
      </c>
      <c r="I136" s="606" t="s">
        <v>8</v>
      </c>
      <c r="J136" s="606" t="s">
        <v>8</v>
      </c>
      <c r="K136" s="604" t="s">
        <v>8</v>
      </c>
      <c r="L136" s="251"/>
    </row>
    <row r="137" spans="1:12" x14ac:dyDescent="0.15">
      <c r="A137" s="624">
        <v>135</v>
      </c>
      <c r="B137" s="625">
        <v>4</v>
      </c>
      <c r="C137" s="625">
        <v>80322959</v>
      </c>
      <c r="D137" s="625">
        <v>80353467</v>
      </c>
      <c r="E137" s="606" t="s">
        <v>8</v>
      </c>
      <c r="F137" s="607" t="s">
        <v>8</v>
      </c>
      <c r="G137" s="607" t="s">
        <v>8</v>
      </c>
      <c r="H137" s="606" t="s">
        <v>8</v>
      </c>
      <c r="I137" s="606" t="s">
        <v>1734</v>
      </c>
      <c r="J137" s="606" t="s">
        <v>8</v>
      </c>
      <c r="K137" s="604" t="s">
        <v>8</v>
      </c>
      <c r="L137" s="251"/>
    </row>
    <row r="138" spans="1:12" x14ac:dyDescent="0.15">
      <c r="A138" s="624">
        <v>136</v>
      </c>
      <c r="B138" s="625">
        <v>4</v>
      </c>
      <c r="C138" s="625">
        <v>81960465</v>
      </c>
      <c r="D138" s="625">
        <v>81977690</v>
      </c>
      <c r="E138" s="607" t="s">
        <v>504</v>
      </c>
      <c r="F138" s="607" t="s">
        <v>8</v>
      </c>
      <c r="G138" s="607" t="s">
        <v>8</v>
      </c>
      <c r="H138" s="607" t="s">
        <v>8</v>
      </c>
      <c r="I138" s="607" t="s">
        <v>8</v>
      </c>
      <c r="J138" s="607" t="s">
        <v>8</v>
      </c>
      <c r="K138" s="604" t="s">
        <v>8</v>
      </c>
      <c r="L138" s="251"/>
    </row>
    <row r="139" spans="1:12" x14ac:dyDescent="0.15">
      <c r="A139" s="624">
        <v>137</v>
      </c>
      <c r="B139" s="625">
        <v>4</v>
      </c>
      <c r="C139" s="625">
        <v>98054536</v>
      </c>
      <c r="D139" s="625">
        <v>98278379</v>
      </c>
      <c r="E139" s="607" t="s">
        <v>8</v>
      </c>
      <c r="F139" s="607" t="s">
        <v>865</v>
      </c>
      <c r="G139" s="606" t="s">
        <v>8</v>
      </c>
      <c r="H139" s="606" t="s">
        <v>8</v>
      </c>
      <c r="I139" s="606" t="s">
        <v>8</v>
      </c>
      <c r="J139" s="606" t="s">
        <v>8</v>
      </c>
      <c r="K139" s="604" t="s">
        <v>8</v>
      </c>
      <c r="L139" s="251"/>
    </row>
    <row r="140" spans="1:12" ht="130" x14ac:dyDescent="0.15">
      <c r="A140" s="624">
        <v>138</v>
      </c>
      <c r="B140" s="625">
        <v>4</v>
      </c>
      <c r="C140" s="625">
        <v>99465096</v>
      </c>
      <c r="D140" s="625">
        <v>100239319</v>
      </c>
      <c r="E140" s="607" t="s">
        <v>8</v>
      </c>
      <c r="F140" s="607" t="s">
        <v>8</v>
      </c>
      <c r="G140" s="606" t="s">
        <v>8</v>
      </c>
      <c r="H140" s="606" t="s">
        <v>33848</v>
      </c>
      <c r="I140" s="606" t="s">
        <v>8</v>
      </c>
      <c r="J140" s="606" t="s">
        <v>8</v>
      </c>
      <c r="K140" s="604" t="s">
        <v>1057</v>
      </c>
      <c r="L140" s="251"/>
    </row>
    <row r="141" spans="1:12" ht="26" x14ac:dyDescent="0.15">
      <c r="A141" s="624">
        <v>139</v>
      </c>
      <c r="B141" s="625">
        <v>4</v>
      </c>
      <c r="C141" s="625">
        <v>101084991</v>
      </c>
      <c r="D141" s="625">
        <v>101182767</v>
      </c>
      <c r="E141" s="607" t="s">
        <v>8</v>
      </c>
      <c r="F141" s="607" t="s">
        <v>8</v>
      </c>
      <c r="G141" s="606" t="s">
        <v>8</v>
      </c>
      <c r="H141" s="606" t="s">
        <v>33849</v>
      </c>
      <c r="I141" s="606" t="s">
        <v>8</v>
      </c>
      <c r="J141" s="606" t="s">
        <v>8</v>
      </c>
      <c r="K141" s="604" t="s">
        <v>8</v>
      </c>
      <c r="L141" s="251"/>
    </row>
    <row r="142" spans="1:12" ht="26" x14ac:dyDescent="0.15">
      <c r="A142" s="624">
        <v>140</v>
      </c>
      <c r="B142" s="625">
        <v>4</v>
      </c>
      <c r="C142" s="625">
        <v>102769693</v>
      </c>
      <c r="D142" s="625">
        <v>103198082</v>
      </c>
      <c r="E142" s="606" t="s">
        <v>8</v>
      </c>
      <c r="F142" s="606" t="s">
        <v>33850</v>
      </c>
      <c r="G142" s="606" t="s">
        <v>8</v>
      </c>
      <c r="H142" s="606" t="s">
        <v>1068</v>
      </c>
      <c r="I142" s="606" t="s">
        <v>8</v>
      </c>
      <c r="J142" s="606" t="s">
        <v>8</v>
      </c>
      <c r="K142" s="604" t="s">
        <v>1068</v>
      </c>
      <c r="L142" s="251"/>
    </row>
    <row r="143" spans="1:12" x14ac:dyDescent="0.15">
      <c r="A143" s="624">
        <v>141</v>
      </c>
      <c r="B143" s="625">
        <v>4</v>
      </c>
      <c r="C143" s="625">
        <v>106048360</v>
      </c>
      <c r="D143" s="625">
        <v>106201556</v>
      </c>
      <c r="E143" s="606" t="s">
        <v>304</v>
      </c>
      <c r="F143" s="606" t="s">
        <v>627</v>
      </c>
      <c r="G143" s="607" t="s">
        <v>8</v>
      </c>
      <c r="H143" s="607" t="s">
        <v>8</v>
      </c>
      <c r="I143" s="607" t="s">
        <v>8</v>
      </c>
      <c r="J143" s="607" t="s">
        <v>1814</v>
      </c>
      <c r="K143" s="604" t="s">
        <v>2092</v>
      </c>
      <c r="L143" s="251"/>
    </row>
    <row r="144" spans="1:12" x14ac:dyDescent="0.15">
      <c r="A144" s="624">
        <v>142</v>
      </c>
      <c r="B144" s="625">
        <v>4</v>
      </c>
      <c r="C144" s="625">
        <v>110514947</v>
      </c>
      <c r="D144" s="625">
        <v>110648124</v>
      </c>
      <c r="E144" s="606" t="s">
        <v>8</v>
      </c>
      <c r="F144" s="606" t="s">
        <v>8</v>
      </c>
      <c r="G144" s="606" t="s">
        <v>8</v>
      </c>
      <c r="H144" s="606" t="s">
        <v>8</v>
      </c>
      <c r="I144" s="606" t="s">
        <v>8</v>
      </c>
      <c r="J144" s="606" t="s">
        <v>8</v>
      </c>
      <c r="K144" s="604" t="s">
        <v>2227</v>
      </c>
      <c r="L144" s="251"/>
    </row>
    <row r="145" spans="1:12" x14ac:dyDescent="0.15">
      <c r="A145" s="624">
        <v>143</v>
      </c>
      <c r="B145" s="625">
        <v>4</v>
      </c>
      <c r="C145" s="625">
        <v>112371633</v>
      </c>
      <c r="D145" s="625">
        <v>112503872</v>
      </c>
      <c r="E145" s="606" t="s">
        <v>8</v>
      </c>
      <c r="F145" s="606" t="s">
        <v>8</v>
      </c>
      <c r="G145" s="606" t="s">
        <v>8</v>
      </c>
      <c r="H145" s="606" t="s">
        <v>8</v>
      </c>
      <c r="I145" s="606" t="s">
        <v>1427</v>
      </c>
      <c r="J145" s="606" t="s">
        <v>8</v>
      </c>
      <c r="K145" s="604" t="s">
        <v>8</v>
      </c>
      <c r="L145" s="251"/>
    </row>
    <row r="146" spans="1:12" x14ac:dyDescent="0.15">
      <c r="A146" s="624">
        <v>144</v>
      </c>
      <c r="B146" s="625">
        <v>4</v>
      </c>
      <c r="C146" s="625">
        <v>129740590</v>
      </c>
      <c r="D146" s="625">
        <v>130156019</v>
      </c>
      <c r="E146" s="607" t="s">
        <v>8</v>
      </c>
      <c r="F146" s="607" t="s">
        <v>8</v>
      </c>
      <c r="G146" s="607" t="s">
        <v>8</v>
      </c>
      <c r="H146" s="607" t="s">
        <v>8</v>
      </c>
      <c r="I146" s="607" t="s">
        <v>8</v>
      </c>
      <c r="J146" s="607" t="s">
        <v>1888</v>
      </c>
      <c r="K146" s="604" t="s">
        <v>8</v>
      </c>
      <c r="L146" s="251"/>
    </row>
    <row r="147" spans="1:12" ht="26" x14ac:dyDescent="0.15">
      <c r="A147" s="624">
        <v>145</v>
      </c>
      <c r="B147" s="625">
        <v>4</v>
      </c>
      <c r="C147" s="625">
        <v>140858717</v>
      </c>
      <c r="D147" s="625">
        <v>140972264</v>
      </c>
      <c r="E147" s="606" t="s">
        <v>8</v>
      </c>
      <c r="F147" s="606" t="s">
        <v>8</v>
      </c>
      <c r="G147" s="606" t="s">
        <v>8</v>
      </c>
      <c r="H147" s="606" t="s">
        <v>8</v>
      </c>
      <c r="I147" s="606" t="s">
        <v>33798</v>
      </c>
      <c r="J147" s="606" t="s">
        <v>8</v>
      </c>
      <c r="K147" s="604" t="s">
        <v>8</v>
      </c>
      <c r="L147" s="251"/>
    </row>
    <row r="148" spans="1:12" x14ac:dyDescent="0.15">
      <c r="A148" s="624">
        <v>146</v>
      </c>
      <c r="B148" s="625">
        <v>4</v>
      </c>
      <c r="C148" s="625">
        <v>143487451</v>
      </c>
      <c r="D148" s="625">
        <v>143785362</v>
      </c>
      <c r="E148" s="606" t="s">
        <v>8</v>
      </c>
      <c r="F148" s="606" t="s">
        <v>786</v>
      </c>
      <c r="G148" s="606" t="s">
        <v>8</v>
      </c>
      <c r="H148" s="606" t="s">
        <v>1216</v>
      </c>
      <c r="I148" s="606" t="s">
        <v>8</v>
      </c>
      <c r="J148" s="606" t="s">
        <v>8</v>
      </c>
      <c r="K148" s="604" t="s">
        <v>2115</v>
      </c>
      <c r="L148" s="251"/>
    </row>
    <row r="149" spans="1:12" x14ac:dyDescent="0.15">
      <c r="A149" s="624">
        <v>147</v>
      </c>
      <c r="B149" s="625">
        <v>4</v>
      </c>
      <c r="C149" s="625">
        <v>147713693</v>
      </c>
      <c r="D149" s="625">
        <v>147968106</v>
      </c>
      <c r="E149" s="606" t="s">
        <v>8</v>
      </c>
      <c r="F149" s="606" t="s">
        <v>8</v>
      </c>
      <c r="G149" s="606" t="s">
        <v>8</v>
      </c>
      <c r="H149" s="606" t="s">
        <v>8</v>
      </c>
      <c r="I149" s="606" t="s">
        <v>1300</v>
      </c>
      <c r="J149" s="606" t="s">
        <v>8</v>
      </c>
      <c r="K149" s="604" t="s">
        <v>8</v>
      </c>
      <c r="L149" s="251"/>
    </row>
    <row r="150" spans="1:12" x14ac:dyDescent="0.15">
      <c r="A150" s="624">
        <v>148</v>
      </c>
      <c r="B150" s="625">
        <v>4</v>
      </c>
      <c r="C150" s="625">
        <v>173019111</v>
      </c>
      <c r="D150" s="625">
        <v>173128421</v>
      </c>
      <c r="E150" s="606" t="s">
        <v>8</v>
      </c>
      <c r="F150" s="606" t="s">
        <v>8</v>
      </c>
      <c r="G150" s="606" t="s">
        <v>8</v>
      </c>
      <c r="H150" s="606" t="s">
        <v>8</v>
      </c>
      <c r="I150" s="606" t="s">
        <v>1344</v>
      </c>
      <c r="J150" s="606" t="s">
        <v>8</v>
      </c>
      <c r="K150" s="604" t="s">
        <v>8</v>
      </c>
      <c r="L150" s="251"/>
    </row>
    <row r="151" spans="1:12" x14ac:dyDescent="0.15">
      <c r="A151" s="624">
        <v>149</v>
      </c>
      <c r="B151" s="625">
        <v>5</v>
      </c>
      <c r="C151" s="625">
        <v>25992219</v>
      </c>
      <c r="D151" s="625">
        <v>26070627</v>
      </c>
      <c r="E151" s="606" t="s">
        <v>393</v>
      </c>
      <c r="F151" s="606" t="s">
        <v>860</v>
      </c>
      <c r="G151" s="606" t="s">
        <v>8</v>
      </c>
      <c r="H151" s="606" t="s">
        <v>8</v>
      </c>
      <c r="I151" s="606" t="s">
        <v>8</v>
      </c>
      <c r="J151" s="606" t="s">
        <v>8</v>
      </c>
      <c r="K151" s="604" t="s">
        <v>8</v>
      </c>
      <c r="L151" s="251"/>
    </row>
    <row r="152" spans="1:12" x14ac:dyDescent="0.15">
      <c r="A152" s="624">
        <v>150</v>
      </c>
      <c r="B152" s="625">
        <v>5</v>
      </c>
      <c r="C152" s="625">
        <v>29979391</v>
      </c>
      <c r="D152" s="625">
        <v>30114143</v>
      </c>
      <c r="E152" s="606" t="s">
        <v>8</v>
      </c>
      <c r="F152" s="606" t="s">
        <v>783</v>
      </c>
      <c r="G152" s="606" t="s">
        <v>8</v>
      </c>
      <c r="H152" s="606" t="s">
        <v>8</v>
      </c>
      <c r="I152" s="606" t="s">
        <v>8</v>
      </c>
      <c r="J152" s="606" t="s">
        <v>8</v>
      </c>
      <c r="K152" s="604" t="s">
        <v>8</v>
      </c>
      <c r="L152" s="251"/>
    </row>
    <row r="153" spans="1:12" x14ac:dyDescent="0.15">
      <c r="A153" s="624">
        <v>151</v>
      </c>
      <c r="B153" s="625">
        <v>5</v>
      </c>
      <c r="C153" s="625">
        <v>30813302</v>
      </c>
      <c r="D153" s="625">
        <v>30843787</v>
      </c>
      <c r="E153" s="606" t="s">
        <v>8</v>
      </c>
      <c r="F153" s="606" t="s">
        <v>8</v>
      </c>
      <c r="G153" s="606" t="s">
        <v>8</v>
      </c>
      <c r="H153" s="606" t="s">
        <v>8</v>
      </c>
      <c r="I153" s="606" t="s">
        <v>1764</v>
      </c>
      <c r="J153" s="606" t="s">
        <v>8</v>
      </c>
      <c r="K153" s="604" t="s">
        <v>8</v>
      </c>
      <c r="L153" s="251"/>
    </row>
    <row r="154" spans="1:12" x14ac:dyDescent="0.15">
      <c r="A154" s="624">
        <v>152</v>
      </c>
      <c r="B154" s="625">
        <v>5</v>
      </c>
      <c r="C154" s="625">
        <v>45506986</v>
      </c>
      <c r="D154" s="625">
        <v>49775649</v>
      </c>
      <c r="E154" s="606" t="s">
        <v>8</v>
      </c>
      <c r="F154" s="606" t="s">
        <v>806</v>
      </c>
      <c r="G154" s="606" t="s">
        <v>8</v>
      </c>
      <c r="H154" s="606" t="s">
        <v>8</v>
      </c>
      <c r="I154" s="606" t="s">
        <v>8</v>
      </c>
      <c r="J154" s="606" t="s">
        <v>2009</v>
      </c>
      <c r="K154" s="604" t="s">
        <v>8</v>
      </c>
      <c r="L154" s="251"/>
    </row>
    <row r="155" spans="1:12" x14ac:dyDescent="0.15">
      <c r="A155" s="624">
        <v>153</v>
      </c>
      <c r="B155" s="625">
        <v>5</v>
      </c>
      <c r="C155" s="625">
        <v>50584237</v>
      </c>
      <c r="D155" s="625">
        <v>50974050</v>
      </c>
      <c r="E155" s="607" t="s">
        <v>8</v>
      </c>
      <c r="F155" s="607" t="s">
        <v>8</v>
      </c>
      <c r="G155" s="606" t="s">
        <v>1018</v>
      </c>
      <c r="H155" s="606" t="s">
        <v>8</v>
      </c>
      <c r="I155" s="606" t="s">
        <v>8</v>
      </c>
      <c r="J155" s="606" t="s">
        <v>8</v>
      </c>
      <c r="K155" s="604" t="s">
        <v>2103</v>
      </c>
      <c r="L155" s="251"/>
    </row>
    <row r="156" spans="1:12" x14ac:dyDescent="0.15">
      <c r="A156" s="624">
        <v>154</v>
      </c>
      <c r="B156" s="625">
        <v>5</v>
      </c>
      <c r="C156" s="625">
        <v>60061486</v>
      </c>
      <c r="D156" s="625">
        <v>60549110</v>
      </c>
      <c r="E156" s="606" t="s">
        <v>8</v>
      </c>
      <c r="F156" s="606" t="s">
        <v>8</v>
      </c>
      <c r="G156" s="606" t="s">
        <v>8</v>
      </c>
      <c r="H156" s="606" t="s">
        <v>8</v>
      </c>
      <c r="I156" s="606" t="s">
        <v>1452</v>
      </c>
      <c r="J156" s="606" t="s">
        <v>8</v>
      </c>
      <c r="K156" s="604" t="s">
        <v>8</v>
      </c>
      <c r="L156" s="251"/>
    </row>
    <row r="157" spans="1:12" x14ac:dyDescent="0.15">
      <c r="A157" s="624">
        <v>155</v>
      </c>
      <c r="B157" s="625">
        <v>5</v>
      </c>
      <c r="C157" s="625">
        <v>60971119</v>
      </c>
      <c r="D157" s="625">
        <v>60995211</v>
      </c>
      <c r="E157" s="607" t="s">
        <v>471</v>
      </c>
      <c r="F157" s="607" t="s">
        <v>8</v>
      </c>
      <c r="G157" s="607" t="s">
        <v>8</v>
      </c>
      <c r="H157" s="606" t="s">
        <v>8</v>
      </c>
      <c r="I157" s="607" t="s">
        <v>8</v>
      </c>
      <c r="J157" s="607" t="s">
        <v>8</v>
      </c>
      <c r="K157" s="604" t="s">
        <v>8</v>
      </c>
      <c r="L157" s="251"/>
    </row>
    <row r="158" spans="1:12" x14ac:dyDescent="0.15">
      <c r="A158" s="624">
        <v>156</v>
      </c>
      <c r="B158" s="625">
        <v>5</v>
      </c>
      <c r="C158" s="625">
        <v>61542951</v>
      </c>
      <c r="D158" s="625">
        <v>61953289</v>
      </c>
      <c r="E158" s="607" t="s">
        <v>8</v>
      </c>
      <c r="F158" s="607" t="s">
        <v>703</v>
      </c>
      <c r="G158" s="607" t="s">
        <v>8</v>
      </c>
      <c r="H158" s="606" t="s">
        <v>8</v>
      </c>
      <c r="I158" s="606" t="s">
        <v>8</v>
      </c>
      <c r="J158" s="606" t="s">
        <v>8</v>
      </c>
      <c r="K158" s="604" t="s">
        <v>8</v>
      </c>
      <c r="L158" s="251"/>
    </row>
    <row r="159" spans="1:12" x14ac:dyDescent="0.15">
      <c r="A159" s="624">
        <v>157</v>
      </c>
      <c r="B159" s="625">
        <v>5</v>
      </c>
      <c r="C159" s="625">
        <v>80239749</v>
      </c>
      <c r="D159" s="625">
        <v>80263865</v>
      </c>
      <c r="E159" s="607" t="s">
        <v>396</v>
      </c>
      <c r="F159" s="607" t="s">
        <v>617</v>
      </c>
      <c r="G159" s="607" t="s">
        <v>8</v>
      </c>
      <c r="H159" s="606" t="s">
        <v>8</v>
      </c>
      <c r="I159" s="606" t="s">
        <v>1488</v>
      </c>
      <c r="J159" s="606" t="s">
        <v>8</v>
      </c>
      <c r="K159" s="604" t="s">
        <v>1488</v>
      </c>
      <c r="L159" s="251"/>
    </row>
    <row r="160" spans="1:12" x14ac:dyDescent="0.15">
      <c r="A160" s="624">
        <v>158</v>
      </c>
      <c r="B160" s="625">
        <v>5</v>
      </c>
      <c r="C160" s="625">
        <v>81183112</v>
      </c>
      <c r="D160" s="625">
        <v>81593654</v>
      </c>
      <c r="E160" s="607" t="s">
        <v>328</v>
      </c>
      <c r="F160" s="606" t="s">
        <v>747</v>
      </c>
      <c r="G160" s="607" t="s">
        <v>8</v>
      </c>
      <c r="H160" s="607" t="s">
        <v>8</v>
      </c>
      <c r="I160" s="606" t="s">
        <v>8</v>
      </c>
      <c r="J160" s="606" t="s">
        <v>8</v>
      </c>
      <c r="K160" s="604" t="s">
        <v>8</v>
      </c>
      <c r="L160" s="251"/>
    </row>
    <row r="161" spans="1:12" x14ac:dyDescent="0.15">
      <c r="A161" s="624">
        <v>159</v>
      </c>
      <c r="B161" s="625">
        <v>5</v>
      </c>
      <c r="C161" s="625">
        <v>87456831</v>
      </c>
      <c r="D161" s="625">
        <v>87822672</v>
      </c>
      <c r="E161" s="607" t="s">
        <v>8</v>
      </c>
      <c r="F161" s="607" t="s">
        <v>8</v>
      </c>
      <c r="G161" s="606" t="s">
        <v>8</v>
      </c>
      <c r="H161" s="607" t="s">
        <v>1213</v>
      </c>
      <c r="I161" s="607" t="s">
        <v>1584</v>
      </c>
      <c r="J161" s="607" t="s">
        <v>33851</v>
      </c>
      <c r="K161" s="604" t="s">
        <v>8</v>
      </c>
      <c r="L161" s="251"/>
    </row>
    <row r="162" spans="1:12" x14ac:dyDescent="0.15">
      <c r="A162" s="624">
        <v>160</v>
      </c>
      <c r="B162" s="625">
        <v>5</v>
      </c>
      <c r="C162" s="625">
        <v>94198290</v>
      </c>
      <c r="D162" s="625">
        <v>94217329</v>
      </c>
      <c r="E162" s="607" t="s">
        <v>8</v>
      </c>
      <c r="F162" s="607" t="s">
        <v>8</v>
      </c>
      <c r="G162" s="607" t="s">
        <v>8</v>
      </c>
      <c r="H162" s="607" t="s">
        <v>8</v>
      </c>
      <c r="I162" s="607" t="s">
        <v>1365</v>
      </c>
      <c r="J162" s="607" t="s">
        <v>8</v>
      </c>
      <c r="K162" s="604" t="s">
        <v>8</v>
      </c>
      <c r="L162" s="251"/>
    </row>
    <row r="163" spans="1:12" x14ac:dyDescent="0.15">
      <c r="A163" s="624">
        <v>161</v>
      </c>
      <c r="B163" s="625">
        <v>5</v>
      </c>
      <c r="C163" s="625">
        <v>102196309</v>
      </c>
      <c r="D163" s="625">
        <v>102686157</v>
      </c>
      <c r="E163" s="607" t="s">
        <v>501</v>
      </c>
      <c r="F163" s="607" t="s">
        <v>846</v>
      </c>
      <c r="G163" s="606" t="s">
        <v>8</v>
      </c>
      <c r="H163" s="606" t="s">
        <v>8</v>
      </c>
      <c r="I163" s="606" t="s">
        <v>8</v>
      </c>
      <c r="J163" s="606" t="s">
        <v>8</v>
      </c>
      <c r="K163" s="604" t="s">
        <v>8</v>
      </c>
      <c r="L163" s="251"/>
    </row>
    <row r="164" spans="1:12" x14ac:dyDescent="0.15">
      <c r="A164" s="624">
        <v>162</v>
      </c>
      <c r="B164" s="625">
        <v>5</v>
      </c>
      <c r="C164" s="625">
        <v>103708205</v>
      </c>
      <c r="D164" s="625">
        <v>104048590</v>
      </c>
      <c r="E164" s="607" t="s">
        <v>8</v>
      </c>
      <c r="F164" s="607" t="s">
        <v>8</v>
      </c>
      <c r="G164" s="606" t="s">
        <v>8</v>
      </c>
      <c r="H164" s="606" t="s">
        <v>8</v>
      </c>
      <c r="I164" s="606" t="s">
        <v>1559</v>
      </c>
      <c r="J164" s="606" t="s">
        <v>33852</v>
      </c>
      <c r="K164" s="604" t="s">
        <v>2084</v>
      </c>
      <c r="L164" s="251"/>
    </row>
    <row r="165" spans="1:12" x14ac:dyDescent="0.15">
      <c r="A165" s="624">
        <v>163</v>
      </c>
      <c r="B165" s="625">
        <v>5</v>
      </c>
      <c r="C165" s="625">
        <v>106825944</v>
      </c>
      <c r="D165" s="625">
        <v>106839841</v>
      </c>
      <c r="E165" s="607" t="s">
        <v>8</v>
      </c>
      <c r="F165" s="607" t="s">
        <v>8</v>
      </c>
      <c r="G165" s="606" t="s">
        <v>8</v>
      </c>
      <c r="H165" s="606" t="s">
        <v>8</v>
      </c>
      <c r="I165" s="606" t="s">
        <v>1393</v>
      </c>
      <c r="J165" s="606" t="s">
        <v>8</v>
      </c>
      <c r="K165" s="604" t="s">
        <v>8</v>
      </c>
      <c r="L165" s="251"/>
    </row>
    <row r="166" spans="1:12" x14ac:dyDescent="0.15">
      <c r="A166" s="624">
        <v>164</v>
      </c>
      <c r="B166" s="625">
        <v>5</v>
      </c>
      <c r="C166" s="625">
        <v>107316915</v>
      </c>
      <c r="D166" s="625">
        <v>107684324</v>
      </c>
      <c r="E166" s="607" t="s">
        <v>8</v>
      </c>
      <c r="F166" s="607" t="s">
        <v>8</v>
      </c>
      <c r="G166" s="606" t="s">
        <v>8</v>
      </c>
      <c r="H166" s="607" t="s">
        <v>8</v>
      </c>
      <c r="I166" s="607" t="s">
        <v>1632</v>
      </c>
      <c r="J166" s="607" t="s">
        <v>8</v>
      </c>
      <c r="K166" s="604" t="s">
        <v>8</v>
      </c>
      <c r="L166" s="251"/>
    </row>
    <row r="167" spans="1:12" x14ac:dyDescent="0.15">
      <c r="A167" s="624">
        <v>165</v>
      </c>
      <c r="B167" s="625">
        <v>5</v>
      </c>
      <c r="C167" s="625">
        <v>108992465</v>
      </c>
      <c r="D167" s="625">
        <v>109023871</v>
      </c>
      <c r="E167" s="607" t="s">
        <v>8</v>
      </c>
      <c r="F167" s="607" t="s">
        <v>8</v>
      </c>
      <c r="G167" s="607" t="s">
        <v>8</v>
      </c>
      <c r="H167" s="606" t="s">
        <v>8</v>
      </c>
      <c r="I167" s="606" t="s">
        <v>8</v>
      </c>
      <c r="J167" s="606" t="s">
        <v>2022</v>
      </c>
      <c r="K167" s="604" t="s">
        <v>8</v>
      </c>
      <c r="L167" s="251"/>
    </row>
    <row r="168" spans="1:12" x14ac:dyDescent="0.15">
      <c r="A168" s="624">
        <v>166</v>
      </c>
      <c r="B168" s="625">
        <v>5</v>
      </c>
      <c r="C168" s="625">
        <v>123846968</v>
      </c>
      <c r="D168" s="625">
        <v>123863647</v>
      </c>
      <c r="E168" s="607" t="s">
        <v>8</v>
      </c>
      <c r="F168" s="607" t="s">
        <v>681</v>
      </c>
      <c r="G168" s="607" t="s">
        <v>8</v>
      </c>
      <c r="H168" s="607" t="s">
        <v>8</v>
      </c>
      <c r="I168" s="607" t="s">
        <v>8</v>
      </c>
      <c r="J168" s="607" t="s">
        <v>8</v>
      </c>
      <c r="K168" s="604" t="s">
        <v>8</v>
      </c>
      <c r="L168" s="251"/>
    </row>
    <row r="169" spans="1:12" ht="26" x14ac:dyDescent="0.15">
      <c r="A169" s="624">
        <v>167</v>
      </c>
      <c r="B169" s="625">
        <v>5</v>
      </c>
      <c r="C169" s="625">
        <v>137838122</v>
      </c>
      <c r="D169" s="625">
        <v>138454192</v>
      </c>
      <c r="E169" s="606" t="s">
        <v>32942</v>
      </c>
      <c r="F169" s="607" t="s">
        <v>8</v>
      </c>
      <c r="G169" s="607" t="s">
        <v>8</v>
      </c>
      <c r="H169" s="607" t="s">
        <v>8</v>
      </c>
      <c r="I169" s="607" t="s">
        <v>8</v>
      </c>
      <c r="J169" s="607" t="s">
        <v>8</v>
      </c>
      <c r="K169" s="604" t="s">
        <v>8</v>
      </c>
      <c r="L169" s="251"/>
    </row>
    <row r="170" spans="1:12" x14ac:dyDescent="0.15">
      <c r="A170" s="624">
        <v>168</v>
      </c>
      <c r="B170" s="625">
        <v>5</v>
      </c>
      <c r="C170" s="625">
        <v>143909633</v>
      </c>
      <c r="D170" s="625">
        <v>144371857</v>
      </c>
      <c r="E170" s="607" t="s">
        <v>8</v>
      </c>
      <c r="F170" s="607" t="s">
        <v>8</v>
      </c>
      <c r="G170" s="607" t="s">
        <v>8</v>
      </c>
      <c r="H170" s="606" t="s">
        <v>1241</v>
      </c>
      <c r="I170" s="606" t="s">
        <v>8</v>
      </c>
      <c r="J170" s="606" t="s">
        <v>8</v>
      </c>
      <c r="K170" s="604" t="s">
        <v>8</v>
      </c>
      <c r="L170" s="251"/>
    </row>
    <row r="171" spans="1:12" x14ac:dyDescent="0.15">
      <c r="A171" s="624">
        <v>169</v>
      </c>
      <c r="B171" s="625">
        <v>5</v>
      </c>
      <c r="C171" s="625">
        <v>151924995</v>
      </c>
      <c r="D171" s="625">
        <v>152339648</v>
      </c>
      <c r="E171" s="607" t="s">
        <v>8</v>
      </c>
      <c r="F171" s="607" t="s">
        <v>8</v>
      </c>
      <c r="G171" s="607" t="s">
        <v>8</v>
      </c>
      <c r="H171" s="606" t="s">
        <v>8</v>
      </c>
      <c r="I171" s="606" t="s">
        <v>8</v>
      </c>
      <c r="J171" s="606" t="s">
        <v>1843</v>
      </c>
      <c r="K171" s="604" t="s">
        <v>8</v>
      </c>
      <c r="L171" s="251"/>
    </row>
    <row r="172" spans="1:12" x14ac:dyDescent="0.15">
      <c r="A172" s="624">
        <v>170</v>
      </c>
      <c r="B172" s="625">
        <v>5</v>
      </c>
      <c r="C172" s="625">
        <v>157717906</v>
      </c>
      <c r="D172" s="625">
        <v>157800662</v>
      </c>
      <c r="E172" s="607" t="s">
        <v>8</v>
      </c>
      <c r="F172" s="607" t="s">
        <v>8</v>
      </c>
      <c r="G172" s="607" t="s">
        <v>8</v>
      </c>
      <c r="H172" s="606" t="s">
        <v>8</v>
      </c>
      <c r="I172" s="606" t="s">
        <v>1684</v>
      </c>
      <c r="J172" s="606" t="s">
        <v>8</v>
      </c>
      <c r="K172" s="604" t="s">
        <v>8</v>
      </c>
      <c r="L172" s="251"/>
    </row>
    <row r="173" spans="1:12" x14ac:dyDescent="0.15">
      <c r="A173" s="624">
        <v>171</v>
      </c>
      <c r="B173" s="625">
        <v>5</v>
      </c>
      <c r="C173" s="625">
        <v>158113382</v>
      </c>
      <c r="D173" s="625">
        <v>158363581</v>
      </c>
      <c r="E173" s="607" t="s">
        <v>8</v>
      </c>
      <c r="F173" s="607" t="s">
        <v>734</v>
      </c>
      <c r="G173" s="606" t="s">
        <v>8</v>
      </c>
      <c r="H173" s="607" t="s">
        <v>8</v>
      </c>
      <c r="I173" s="607" t="s">
        <v>8</v>
      </c>
      <c r="J173" s="607" t="s">
        <v>8</v>
      </c>
      <c r="K173" s="604" t="s">
        <v>8</v>
      </c>
      <c r="L173" s="251"/>
    </row>
    <row r="174" spans="1:12" x14ac:dyDescent="0.15">
      <c r="A174" s="624">
        <v>172</v>
      </c>
      <c r="B174" s="625">
        <v>5</v>
      </c>
      <c r="C174" s="625">
        <v>164471711</v>
      </c>
      <c r="D174" s="625">
        <v>164680288</v>
      </c>
      <c r="E174" s="607" t="s">
        <v>8</v>
      </c>
      <c r="F174" s="606" t="s">
        <v>8</v>
      </c>
      <c r="G174" s="607" t="s">
        <v>8</v>
      </c>
      <c r="H174" s="606" t="s">
        <v>8</v>
      </c>
      <c r="I174" s="607" t="s">
        <v>8</v>
      </c>
      <c r="J174" s="607" t="s">
        <v>1911</v>
      </c>
      <c r="K174" s="604" t="s">
        <v>8</v>
      </c>
      <c r="L174" s="251"/>
    </row>
    <row r="175" spans="1:12" x14ac:dyDescent="0.15">
      <c r="A175" s="624">
        <v>173</v>
      </c>
      <c r="B175" s="625">
        <v>5</v>
      </c>
      <c r="C175" s="625">
        <v>166929353</v>
      </c>
      <c r="D175" s="625">
        <v>167055936</v>
      </c>
      <c r="E175" s="607" t="s">
        <v>8</v>
      </c>
      <c r="F175" s="607" t="s">
        <v>8</v>
      </c>
      <c r="G175" s="607" t="s">
        <v>8</v>
      </c>
      <c r="H175" s="607" t="s">
        <v>8</v>
      </c>
      <c r="I175" s="607" t="s">
        <v>1296</v>
      </c>
      <c r="J175" s="607" t="s">
        <v>1956</v>
      </c>
      <c r="K175" s="604" t="s">
        <v>2168</v>
      </c>
      <c r="L175" s="251"/>
    </row>
    <row r="176" spans="1:12" x14ac:dyDescent="0.15">
      <c r="A176" s="624">
        <v>174</v>
      </c>
      <c r="B176" s="625">
        <v>5</v>
      </c>
      <c r="C176" s="625">
        <v>170284624</v>
      </c>
      <c r="D176" s="625">
        <v>170579409</v>
      </c>
      <c r="E176" s="607" t="s">
        <v>8</v>
      </c>
      <c r="F176" s="607" t="s">
        <v>8</v>
      </c>
      <c r="G176" s="607" t="s">
        <v>8</v>
      </c>
      <c r="H176" s="606" t="s">
        <v>8</v>
      </c>
      <c r="I176" s="607" t="s">
        <v>1419</v>
      </c>
      <c r="J176" s="607" t="s">
        <v>8</v>
      </c>
      <c r="K176" s="604" t="s">
        <v>8</v>
      </c>
      <c r="L176" s="251"/>
    </row>
    <row r="177" spans="1:12" x14ac:dyDescent="0.15">
      <c r="A177" s="624">
        <v>175</v>
      </c>
      <c r="B177" s="625">
        <v>5</v>
      </c>
      <c r="C177" s="625">
        <v>173273447</v>
      </c>
      <c r="D177" s="625">
        <v>173368820</v>
      </c>
      <c r="E177" s="607" t="s">
        <v>8</v>
      </c>
      <c r="F177" s="607" t="s">
        <v>8</v>
      </c>
      <c r="G177" s="607" t="s">
        <v>8</v>
      </c>
      <c r="H177" s="607" t="s">
        <v>8</v>
      </c>
      <c r="I177" s="607" t="s">
        <v>8</v>
      </c>
      <c r="J177" s="607" t="s">
        <v>8</v>
      </c>
      <c r="K177" s="604" t="s">
        <v>2118</v>
      </c>
      <c r="L177" s="251"/>
    </row>
    <row r="178" spans="1:12" x14ac:dyDescent="0.15">
      <c r="A178" s="624">
        <v>176</v>
      </c>
      <c r="B178" s="625">
        <v>6</v>
      </c>
      <c r="C178" s="625">
        <v>12903957</v>
      </c>
      <c r="D178" s="625">
        <v>12903957</v>
      </c>
      <c r="E178" s="607" t="s">
        <v>8</v>
      </c>
      <c r="F178" s="607" t="s">
        <v>8</v>
      </c>
      <c r="G178" s="607" t="s">
        <v>8</v>
      </c>
      <c r="H178" s="607" t="s">
        <v>1172</v>
      </c>
      <c r="I178" s="607" t="s">
        <v>8</v>
      </c>
      <c r="J178" s="607" t="s">
        <v>8</v>
      </c>
      <c r="K178" s="604" t="s">
        <v>8</v>
      </c>
      <c r="L178" s="251"/>
    </row>
    <row r="179" spans="1:12" x14ac:dyDescent="0.15">
      <c r="A179" s="624">
        <v>177</v>
      </c>
      <c r="B179" s="625">
        <v>6</v>
      </c>
      <c r="C179" s="625">
        <v>19023726</v>
      </c>
      <c r="D179" s="625">
        <v>19191459</v>
      </c>
      <c r="E179" s="606" t="s">
        <v>8</v>
      </c>
      <c r="F179" s="606" t="s">
        <v>8</v>
      </c>
      <c r="G179" s="607" t="s">
        <v>980</v>
      </c>
      <c r="H179" s="607" t="s">
        <v>8</v>
      </c>
      <c r="I179" s="607" t="s">
        <v>8</v>
      </c>
      <c r="J179" s="607" t="s">
        <v>8</v>
      </c>
      <c r="K179" s="604" t="s">
        <v>8</v>
      </c>
      <c r="L179" s="251"/>
    </row>
    <row r="180" spans="1:12" ht="39" x14ac:dyDescent="0.15">
      <c r="A180" s="624">
        <v>178</v>
      </c>
      <c r="B180" s="625">
        <v>6</v>
      </c>
      <c r="C180" s="625">
        <v>25975883</v>
      </c>
      <c r="D180" s="625">
        <v>29340585</v>
      </c>
      <c r="E180" s="607" t="s">
        <v>33853</v>
      </c>
      <c r="F180" s="607" t="s">
        <v>911</v>
      </c>
      <c r="G180" s="607" t="s">
        <v>8</v>
      </c>
      <c r="H180" s="606" t="s">
        <v>8</v>
      </c>
      <c r="I180" s="607" t="s">
        <v>1726</v>
      </c>
      <c r="J180" s="607" t="s">
        <v>33854</v>
      </c>
      <c r="K180" s="604" t="s">
        <v>2195</v>
      </c>
      <c r="L180" s="251"/>
    </row>
    <row r="181" spans="1:12" x14ac:dyDescent="0.15">
      <c r="A181" s="624">
        <v>179</v>
      </c>
      <c r="B181" s="625">
        <v>6</v>
      </c>
      <c r="C181" s="625">
        <v>29784514</v>
      </c>
      <c r="D181" s="625">
        <v>30296071</v>
      </c>
      <c r="E181" s="607" t="s">
        <v>8</v>
      </c>
      <c r="F181" s="607" t="s">
        <v>8</v>
      </c>
      <c r="G181" s="606" t="s">
        <v>8</v>
      </c>
      <c r="H181" s="607" t="s">
        <v>8</v>
      </c>
      <c r="I181" s="607" t="s">
        <v>1523</v>
      </c>
      <c r="J181" s="607" t="s">
        <v>8</v>
      </c>
      <c r="K181" s="604" t="s">
        <v>2160</v>
      </c>
      <c r="L181" s="251"/>
    </row>
    <row r="182" spans="1:12" x14ac:dyDescent="0.15">
      <c r="A182" s="624" t="s">
        <v>33894</v>
      </c>
      <c r="B182" s="625">
        <v>6</v>
      </c>
      <c r="C182" s="625">
        <v>30652782</v>
      </c>
      <c r="D182" s="625">
        <v>30652782</v>
      </c>
      <c r="E182" s="607" t="s">
        <v>8</v>
      </c>
      <c r="F182" s="607" t="s">
        <v>8</v>
      </c>
      <c r="G182" s="606" t="s">
        <v>8</v>
      </c>
      <c r="H182" s="607" t="s">
        <v>8</v>
      </c>
      <c r="I182" s="607" t="s">
        <v>8</v>
      </c>
      <c r="J182" s="607" t="s">
        <v>33893</v>
      </c>
      <c r="K182" s="604" t="s">
        <v>8</v>
      </c>
      <c r="L182" s="251"/>
    </row>
    <row r="183" spans="1:12" x14ac:dyDescent="0.15">
      <c r="A183" s="624">
        <v>181</v>
      </c>
      <c r="B183" s="625">
        <v>6</v>
      </c>
      <c r="C183" s="625">
        <v>31082734</v>
      </c>
      <c r="D183" s="625">
        <v>31093482</v>
      </c>
      <c r="E183" s="607" t="s">
        <v>8</v>
      </c>
      <c r="F183" s="607" t="s">
        <v>8</v>
      </c>
      <c r="G183" s="607" t="s">
        <v>1055</v>
      </c>
      <c r="H183" s="606" t="s">
        <v>8</v>
      </c>
      <c r="I183" s="607" t="s">
        <v>8</v>
      </c>
      <c r="J183" s="607" t="s">
        <v>8</v>
      </c>
      <c r="K183" s="604" t="s">
        <v>8</v>
      </c>
      <c r="L183" s="251"/>
    </row>
    <row r="184" spans="1:12" x14ac:dyDescent="0.15">
      <c r="A184" s="624">
        <v>182</v>
      </c>
      <c r="B184" s="625">
        <v>6</v>
      </c>
      <c r="C184" s="625">
        <v>31605448</v>
      </c>
      <c r="D184" s="625">
        <v>31610384</v>
      </c>
      <c r="E184" s="607" t="s">
        <v>8</v>
      </c>
      <c r="F184" s="607" t="s">
        <v>8</v>
      </c>
      <c r="G184" s="607" t="s">
        <v>8</v>
      </c>
      <c r="H184" s="606" t="s">
        <v>8</v>
      </c>
      <c r="I184" s="607" t="s">
        <v>1699</v>
      </c>
      <c r="J184" s="607" t="s">
        <v>8</v>
      </c>
      <c r="K184" s="604" t="s">
        <v>8</v>
      </c>
      <c r="L184" s="251"/>
    </row>
    <row r="185" spans="1:12" ht="26" x14ac:dyDescent="0.15">
      <c r="A185" s="624">
        <v>183</v>
      </c>
      <c r="B185" s="625">
        <v>6</v>
      </c>
      <c r="C185" s="625">
        <v>31892641</v>
      </c>
      <c r="D185" s="625">
        <v>32145707</v>
      </c>
      <c r="E185" s="607" t="s">
        <v>440</v>
      </c>
      <c r="F185" s="607" t="s">
        <v>8</v>
      </c>
      <c r="G185" s="606" t="s">
        <v>33855</v>
      </c>
      <c r="H185" s="606" t="s">
        <v>8</v>
      </c>
      <c r="I185" s="607" t="s">
        <v>8</v>
      </c>
      <c r="J185" s="607" t="s">
        <v>8</v>
      </c>
      <c r="K185" s="604" t="s">
        <v>2202</v>
      </c>
      <c r="L185" s="251"/>
    </row>
    <row r="186" spans="1:12" ht="26" x14ac:dyDescent="0.15">
      <c r="A186" s="624">
        <v>184</v>
      </c>
      <c r="B186" s="625">
        <v>6</v>
      </c>
      <c r="C186" s="625">
        <v>32428772</v>
      </c>
      <c r="D186" s="625">
        <v>32665079</v>
      </c>
      <c r="E186" s="607" t="s">
        <v>8</v>
      </c>
      <c r="F186" s="607" t="s">
        <v>8</v>
      </c>
      <c r="G186" s="606" t="s">
        <v>33799</v>
      </c>
      <c r="H186" s="607" t="s">
        <v>8</v>
      </c>
      <c r="I186" s="607" t="s">
        <v>8</v>
      </c>
      <c r="J186" s="607" t="s">
        <v>8</v>
      </c>
      <c r="K186" s="604" t="s">
        <v>8</v>
      </c>
      <c r="L186" s="251"/>
    </row>
    <row r="187" spans="1:12" x14ac:dyDescent="0.15">
      <c r="A187" s="624">
        <v>185</v>
      </c>
      <c r="B187" s="625">
        <v>6</v>
      </c>
      <c r="C187" s="625">
        <v>37370286</v>
      </c>
      <c r="D187" s="625">
        <v>37488001</v>
      </c>
      <c r="E187" s="607" t="s">
        <v>8</v>
      </c>
      <c r="F187" s="606" t="s">
        <v>8</v>
      </c>
      <c r="G187" s="607" t="s">
        <v>8</v>
      </c>
      <c r="H187" s="607" t="s">
        <v>8</v>
      </c>
      <c r="I187" s="607" t="s">
        <v>1410</v>
      </c>
      <c r="J187" s="607" t="s">
        <v>8</v>
      </c>
      <c r="K187" s="604" t="s">
        <v>8</v>
      </c>
      <c r="L187" s="251"/>
    </row>
    <row r="188" spans="1:12" x14ac:dyDescent="0.15">
      <c r="A188" s="624">
        <v>186</v>
      </c>
      <c r="B188" s="625">
        <v>6</v>
      </c>
      <c r="C188" s="625">
        <v>40375940</v>
      </c>
      <c r="D188" s="625">
        <v>40381240</v>
      </c>
      <c r="E188" s="607" t="s">
        <v>8</v>
      </c>
      <c r="F188" s="606" t="s">
        <v>769</v>
      </c>
      <c r="G188" s="607" t="s">
        <v>8</v>
      </c>
      <c r="H188" s="607" t="s">
        <v>8</v>
      </c>
      <c r="I188" s="607" t="s">
        <v>8</v>
      </c>
      <c r="J188" s="607" t="s">
        <v>8</v>
      </c>
      <c r="K188" s="604" t="s">
        <v>8</v>
      </c>
      <c r="L188" s="251"/>
    </row>
    <row r="189" spans="1:12" x14ac:dyDescent="0.15">
      <c r="A189" s="624">
        <v>187</v>
      </c>
      <c r="B189" s="625">
        <v>6</v>
      </c>
      <c r="C189" s="625">
        <v>43146387</v>
      </c>
      <c r="D189" s="625">
        <v>43233990</v>
      </c>
      <c r="E189" s="607" t="s">
        <v>8</v>
      </c>
      <c r="F189" s="606" t="s">
        <v>8</v>
      </c>
      <c r="G189" s="607" t="s">
        <v>1038</v>
      </c>
      <c r="H189" s="607" t="s">
        <v>8</v>
      </c>
      <c r="I189" s="607" t="s">
        <v>8</v>
      </c>
      <c r="J189" s="607" t="s">
        <v>8</v>
      </c>
      <c r="K189" s="604" t="s">
        <v>8</v>
      </c>
      <c r="L189" s="251"/>
    </row>
    <row r="190" spans="1:12" x14ac:dyDescent="0.15">
      <c r="A190" s="624">
        <v>188</v>
      </c>
      <c r="B190" s="625">
        <v>6</v>
      </c>
      <c r="C190" s="625">
        <v>50597378</v>
      </c>
      <c r="D190" s="625">
        <v>50934086</v>
      </c>
      <c r="E190" s="607" t="s">
        <v>8</v>
      </c>
      <c r="F190" s="607" t="s">
        <v>8</v>
      </c>
      <c r="G190" s="607" t="s">
        <v>8</v>
      </c>
      <c r="H190" s="607" t="s">
        <v>8</v>
      </c>
      <c r="I190" s="607" t="s">
        <v>1640</v>
      </c>
      <c r="J190" s="607" t="s">
        <v>8</v>
      </c>
      <c r="K190" s="604" t="s">
        <v>8</v>
      </c>
      <c r="L190" s="251"/>
    </row>
    <row r="191" spans="1:12" x14ac:dyDescent="0.15">
      <c r="A191" s="624">
        <v>189</v>
      </c>
      <c r="B191" s="625">
        <v>6</v>
      </c>
      <c r="C191" s="625">
        <v>67405337</v>
      </c>
      <c r="D191" s="625">
        <v>67905203</v>
      </c>
      <c r="E191" s="607" t="s">
        <v>355</v>
      </c>
      <c r="F191" s="607" t="s">
        <v>876</v>
      </c>
      <c r="G191" s="607" t="s">
        <v>8</v>
      </c>
      <c r="H191" s="607" t="s">
        <v>8</v>
      </c>
      <c r="I191" s="606" t="s">
        <v>1478</v>
      </c>
      <c r="J191" s="606" t="s">
        <v>2035</v>
      </c>
      <c r="K191" s="604" t="s">
        <v>8</v>
      </c>
      <c r="L191" s="251"/>
    </row>
    <row r="192" spans="1:12" x14ac:dyDescent="0.15">
      <c r="A192" s="624">
        <v>190</v>
      </c>
      <c r="B192" s="625">
        <v>6</v>
      </c>
      <c r="C192" s="625">
        <v>93382356</v>
      </c>
      <c r="D192" s="625">
        <v>93422283</v>
      </c>
      <c r="E192" s="606" t="s">
        <v>8</v>
      </c>
      <c r="F192" s="607" t="s">
        <v>946</v>
      </c>
      <c r="G192" s="607" t="s">
        <v>8</v>
      </c>
      <c r="H192" s="607" t="s">
        <v>8</v>
      </c>
      <c r="I192" s="606" t="s">
        <v>8</v>
      </c>
      <c r="J192" s="606" t="s">
        <v>8</v>
      </c>
      <c r="K192" s="604" t="s">
        <v>8</v>
      </c>
      <c r="L192" s="251"/>
    </row>
    <row r="193" spans="1:12" x14ac:dyDescent="0.15">
      <c r="A193" s="624">
        <v>191</v>
      </c>
      <c r="B193" s="625">
        <v>6</v>
      </c>
      <c r="C193" s="625">
        <v>93833436</v>
      </c>
      <c r="D193" s="625">
        <v>93848614</v>
      </c>
      <c r="E193" s="607" t="s">
        <v>8</v>
      </c>
      <c r="F193" s="607" t="s">
        <v>8</v>
      </c>
      <c r="G193" s="607" t="s">
        <v>8</v>
      </c>
      <c r="H193" s="607" t="s">
        <v>8</v>
      </c>
      <c r="I193" s="607" t="s">
        <v>1639</v>
      </c>
      <c r="J193" s="607" t="s">
        <v>8</v>
      </c>
      <c r="K193" s="604" t="s">
        <v>8</v>
      </c>
      <c r="L193" s="251"/>
    </row>
    <row r="194" spans="1:12" ht="26" x14ac:dyDescent="0.15">
      <c r="A194" s="624">
        <v>192</v>
      </c>
      <c r="B194" s="625">
        <v>6</v>
      </c>
      <c r="C194" s="625">
        <v>98297832</v>
      </c>
      <c r="D194" s="625">
        <v>98751680</v>
      </c>
      <c r="E194" s="607" t="s">
        <v>295</v>
      </c>
      <c r="F194" s="607" t="s">
        <v>8</v>
      </c>
      <c r="G194" s="607" t="s">
        <v>1041</v>
      </c>
      <c r="H194" s="607" t="s">
        <v>8</v>
      </c>
      <c r="I194" s="607" t="s">
        <v>1354</v>
      </c>
      <c r="J194" s="607" t="s">
        <v>33856</v>
      </c>
      <c r="K194" s="604" t="s">
        <v>33857</v>
      </c>
      <c r="L194" s="251"/>
    </row>
    <row r="195" spans="1:12" x14ac:dyDescent="0.15">
      <c r="A195" s="624">
        <v>193</v>
      </c>
      <c r="B195" s="625">
        <v>6</v>
      </c>
      <c r="C195" s="625">
        <v>100909398</v>
      </c>
      <c r="D195" s="625">
        <v>101502304</v>
      </c>
      <c r="E195" s="607" t="s">
        <v>8</v>
      </c>
      <c r="F195" s="607" t="s">
        <v>8</v>
      </c>
      <c r="G195" s="606" t="s">
        <v>8</v>
      </c>
      <c r="H195" s="607" t="s">
        <v>8</v>
      </c>
      <c r="I195" s="607" t="s">
        <v>1692</v>
      </c>
      <c r="J195" s="607" t="s">
        <v>1875</v>
      </c>
      <c r="K195" s="604" t="s">
        <v>8</v>
      </c>
      <c r="L195" s="251"/>
    </row>
    <row r="196" spans="1:12" x14ac:dyDescent="0.15">
      <c r="A196" s="624">
        <v>194</v>
      </c>
      <c r="B196" s="625">
        <v>6</v>
      </c>
      <c r="C196" s="625">
        <v>108885623</v>
      </c>
      <c r="D196" s="625">
        <v>109140333</v>
      </c>
      <c r="E196" s="607" t="s">
        <v>353</v>
      </c>
      <c r="F196" s="607" t="s">
        <v>8</v>
      </c>
      <c r="G196" s="607" t="s">
        <v>8</v>
      </c>
      <c r="H196" s="607" t="s">
        <v>8</v>
      </c>
      <c r="I196" s="607" t="s">
        <v>1582</v>
      </c>
      <c r="J196" s="607" t="s">
        <v>8</v>
      </c>
      <c r="K196" s="604" t="s">
        <v>8</v>
      </c>
      <c r="L196" s="251"/>
    </row>
    <row r="197" spans="1:12" x14ac:dyDescent="0.15">
      <c r="A197" s="624">
        <v>195</v>
      </c>
      <c r="B197" s="625">
        <v>6</v>
      </c>
      <c r="C197" s="625">
        <v>111578490</v>
      </c>
      <c r="D197" s="625">
        <v>111887298</v>
      </c>
      <c r="E197" s="607" t="s">
        <v>8</v>
      </c>
      <c r="F197" s="607" t="s">
        <v>8</v>
      </c>
      <c r="G197" s="607" t="s">
        <v>8</v>
      </c>
      <c r="H197" s="607" t="s">
        <v>8</v>
      </c>
      <c r="I197" s="607" t="s">
        <v>33800</v>
      </c>
      <c r="J197" s="607" t="s">
        <v>8</v>
      </c>
      <c r="K197" s="604" t="s">
        <v>2082</v>
      </c>
      <c r="L197" s="251"/>
    </row>
    <row r="198" spans="1:12" x14ac:dyDescent="0.15">
      <c r="A198" s="624">
        <v>196</v>
      </c>
      <c r="B198" s="625">
        <v>6</v>
      </c>
      <c r="C198" s="625">
        <v>119215402</v>
      </c>
      <c r="D198" s="625">
        <v>119353212</v>
      </c>
      <c r="E198" s="607" t="s">
        <v>483</v>
      </c>
      <c r="F198" s="606" t="s">
        <v>8</v>
      </c>
      <c r="G198" s="607" t="s">
        <v>8</v>
      </c>
      <c r="H198" s="607" t="s">
        <v>8</v>
      </c>
      <c r="I198" s="606" t="s">
        <v>8</v>
      </c>
      <c r="J198" s="606" t="s">
        <v>8</v>
      </c>
      <c r="K198" s="604" t="s">
        <v>8</v>
      </c>
      <c r="L198" s="251"/>
    </row>
    <row r="199" spans="1:12" x14ac:dyDescent="0.15">
      <c r="A199" s="624">
        <v>197</v>
      </c>
      <c r="B199" s="625">
        <v>6</v>
      </c>
      <c r="C199" s="625">
        <v>121675600</v>
      </c>
      <c r="D199" s="625">
        <v>121728044</v>
      </c>
      <c r="E199" s="607" t="s">
        <v>460</v>
      </c>
      <c r="F199" s="606" t="s">
        <v>8</v>
      </c>
      <c r="G199" s="607" t="s">
        <v>8</v>
      </c>
      <c r="H199" s="607" t="s">
        <v>8</v>
      </c>
      <c r="I199" s="607" t="s">
        <v>8</v>
      </c>
      <c r="J199" s="607" t="s">
        <v>8</v>
      </c>
      <c r="K199" s="604" t="s">
        <v>8</v>
      </c>
      <c r="L199" s="251"/>
    </row>
    <row r="200" spans="1:12" x14ac:dyDescent="0.15">
      <c r="A200" s="624">
        <v>198</v>
      </c>
      <c r="B200" s="625">
        <v>6</v>
      </c>
      <c r="C200" s="625">
        <v>126659043</v>
      </c>
      <c r="D200" s="625">
        <v>127080700</v>
      </c>
      <c r="E200" s="607" t="s">
        <v>566</v>
      </c>
      <c r="F200" s="606" t="s">
        <v>8</v>
      </c>
      <c r="G200" s="607" t="s">
        <v>8</v>
      </c>
      <c r="H200" s="607" t="s">
        <v>8</v>
      </c>
      <c r="I200" s="607" t="s">
        <v>8</v>
      </c>
      <c r="J200" s="607" t="s">
        <v>8</v>
      </c>
      <c r="K200" s="604" t="s">
        <v>8</v>
      </c>
      <c r="L200" s="251"/>
    </row>
    <row r="201" spans="1:12" x14ac:dyDescent="0.15">
      <c r="A201" s="624">
        <v>199</v>
      </c>
      <c r="B201" s="625">
        <v>6</v>
      </c>
      <c r="C201" s="625">
        <v>129413333</v>
      </c>
      <c r="D201" s="625">
        <v>129517483</v>
      </c>
      <c r="E201" s="607" t="s">
        <v>8</v>
      </c>
      <c r="F201" s="606" t="s">
        <v>8</v>
      </c>
      <c r="G201" s="607" t="s">
        <v>8</v>
      </c>
      <c r="H201" s="607" t="s">
        <v>8</v>
      </c>
      <c r="I201" s="607" t="s">
        <v>1755</v>
      </c>
      <c r="J201" s="607" t="s">
        <v>8</v>
      </c>
      <c r="K201" s="604" t="s">
        <v>8</v>
      </c>
      <c r="L201" s="251"/>
    </row>
    <row r="202" spans="1:12" x14ac:dyDescent="0.15">
      <c r="A202" s="624">
        <v>200</v>
      </c>
      <c r="B202" s="625">
        <v>6</v>
      </c>
      <c r="C202" s="625">
        <v>151849842</v>
      </c>
      <c r="D202" s="625">
        <v>151892151</v>
      </c>
      <c r="E202" s="607" t="s">
        <v>8</v>
      </c>
      <c r="F202" s="606" t="s">
        <v>8</v>
      </c>
      <c r="G202" s="607" t="s">
        <v>8</v>
      </c>
      <c r="H202" s="607" t="s">
        <v>8</v>
      </c>
      <c r="I202" s="606" t="s">
        <v>8</v>
      </c>
      <c r="J202" s="606" t="s">
        <v>1872</v>
      </c>
      <c r="K202" s="604" t="s">
        <v>8</v>
      </c>
      <c r="L202" s="251"/>
    </row>
    <row r="203" spans="1:12" x14ac:dyDescent="0.15">
      <c r="A203" s="624">
        <v>201</v>
      </c>
      <c r="B203" s="625">
        <v>6</v>
      </c>
      <c r="C203" s="625">
        <v>157610644</v>
      </c>
      <c r="D203" s="625">
        <v>157770300</v>
      </c>
      <c r="E203" s="607" t="s">
        <v>526</v>
      </c>
      <c r="F203" s="606" t="s">
        <v>8</v>
      </c>
      <c r="G203" s="607" t="s">
        <v>8</v>
      </c>
      <c r="H203" s="607" t="s">
        <v>8</v>
      </c>
      <c r="I203" s="607" t="s">
        <v>8</v>
      </c>
      <c r="J203" s="607" t="s">
        <v>8</v>
      </c>
      <c r="K203" s="604" t="s">
        <v>8</v>
      </c>
      <c r="L203" s="251"/>
    </row>
    <row r="204" spans="1:12" x14ac:dyDescent="0.15">
      <c r="A204" s="624">
        <v>202</v>
      </c>
      <c r="B204" s="625">
        <v>6</v>
      </c>
      <c r="C204" s="625">
        <v>170605956</v>
      </c>
      <c r="D204" s="625">
        <v>170657956</v>
      </c>
      <c r="E204" s="607" t="s">
        <v>547</v>
      </c>
      <c r="F204" s="606" t="s">
        <v>8</v>
      </c>
      <c r="G204" s="607" t="s">
        <v>8</v>
      </c>
      <c r="H204" s="607" t="s">
        <v>8</v>
      </c>
      <c r="I204" s="607" t="s">
        <v>8</v>
      </c>
      <c r="J204" s="607" t="s">
        <v>8</v>
      </c>
      <c r="K204" s="604" t="s">
        <v>8</v>
      </c>
      <c r="L204" s="251"/>
    </row>
    <row r="205" spans="1:12" ht="26" x14ac:dyDescent="0.15">
      <c r="A205" s="624">
        <v>203</v>
      </c>
      <c r="B205" s="625">
        <v>7</v>
      </c>
      <c r="C205" s="625">
        <v>1656967</v>
      </c>
      <c r="D205" s="625">
        <v>2110517</v>
      </c>
      <c r="E205" s="607" t="s">
        <v>8</v>
      </c>
      <c r="F205" s="606" t="s">
        <v>8</v>
      </c>
      <c r="G205" s="607" t="s">
        <v>8</v>
      </c>
      <c r="H205" s="607" t="s">
        <v>1193</v>
      </c>
      <c r="I205" s="606" t="s">
        <v>33801</v>
      </c>
      <c r="J205" s="606" t="s">
        <v>1968</v>
      </c>
      <c r="K205" s="604" t="s">
        <v>2207</v>
      </c>
      <c r="L205" s="251"/>
    </row>
    <row r="206" spans="1:12" ht="26" x14ac:dyDescent="0.15">
      <c r="A206" s="624">
        <v>204</v>
      </c>
      <c r="B206" s="625">
        <v>7</v>
      </c>
      <c r="C206" s="625">
        <v>3340187</v>
      </c>
      <c r="D206" s="625">
        <v>3952043</v>
      </c>
      <c r="E206" s="607" t="s">
        <v>8</v>
      </c>
      <c r="F206" s="606" t="s">
        <v>848</v>
      </c>
      <c r="G206" s="607" t="s">
        <v>8</v>
      </c>
      <c r="H206" s="607" t="s">
        <v>8</v>
      </c>
      <c r="I206" s="606" t="s">
        <v>33802</v>
      </c>
      <c r="J206" s="606" t="s">
        <v>8</v>
      </c>
      <c r="K206" s="604" t="s">
        <v>2100</v>
      </c>
      <c r="L206" s="251"/>
    </row>
    <row r="207" spans="1:12" x14ac:dyDescent="0.15">
      <c r="A207" s="624">
        <v>205</v>
      </c>
      <c r="B207" s="625">
        <v>7</v>
      </c>
      <c r="C207" s="625">
        <v>20818439</v>
      </c>
      <c r="D207" s="625">
        <v>20826452</v>
      </c>
      <c r="E207" s="607" t="s">
        <v>8</v>
      </c>
      <c r="F207" s="606" t="s">
        <v>8</v>
      </c>
      <c r="G207" s="607" t="s">
        <v>8</v>
      </c>
      <c r="H207" s="607" t="s">
        <v>1225</v>
      </c>
      <c r="I207" s="606" t="s">
        <v>8</v>
      </c>
      <c r="J207" s="606" t="s">
        <v>8</v>
      </c>
      <c r="K207" s="604" t="s">
        <v>8</v>
      </c>
      <c r="L207" s="251"/>
    </row>
    <row r="208" spans="1:12" x14ac:dyDescent="0.15">
      <c r="A208" s="624">
        <v>206</v>
      </c>
      <c r="B208" s="625">
        <v>7</v>
      </c>
      <c r="C208" s="625">
        <v>27555597</v>
      </c>
      <c r="D208" s="625">
        <v>27878077</v>
      </c>
      <c r="E208" s="607" t="s">
        <v>8</v>
      </c>
      <c r="F208" s="606" t="s">
        <v>821</v>
      </c>
      <c r="G208" s="607" t="s">
        <v>8</v>
      </c>
      <c r="H208" s="607" t="s">
        <v>1185</v>
      </c>
      <c r="I208" s="606" t="s">
        <v>8</v>
      </c>
      <c r="J208" s="606" t="s">
        <v>8</v>
      </c>
      <c r="K208" s="604" t="s">
        <v>8</v>
      </c>
      <c r="L208" s="251"/>
    </row>
    <row r="209" spans="1:12" x14ac:dyDescent="0.15">
      <c r="A209" s="624">
        <v>207</v>
      </c>
      <c r="B209" s="625">
        <v>7</v>
      </c>
      <c r="C209" s="625">
        <v>39430452</v>
      </c>
      <c r="D209" s="625">
        <v>39432597</v>
      </c>
      <c r="E209" s="607" t="s">
        <v>8</v>
      </c>
      <c r="F209" s="606" t="s">
        <v>8</v>
      </c>
      <c r="G209" s="607" t="s">
        <v>8</v>
      </c>
      <c r="H209" s="607" t="s">
        <v>8</v>
      </c>
      <c r="I209" s="606" t="s">
        <v>1762</v>
      </c>
      <c r="J209" s="606" t="s">
        <v>8</v>
      </c>
      <c r="K209" s="604" t="s">
        <v>8</v>
      </c>
      <c r="L209" s="251"/>
    </row>
    <row r="210" spans="1:12" x14ac:dyDescent="0.15">
      <c r="A210" s="624">
        <v>208</v>
      </c>
      <c r="B210" s="625">
        <v>7</v>
      </c>
      <c r="C210" s="625">
        <v>53121943</v>
      </c>
      <c r="D210" s="625">
        <v>53167501</v>
      </c>
      <c r="E210" s="607" t="s">
        <v>8</v>
      </c>
      <c r="F210" s="606" t="s">
        <v>8</v>
      </c>
      <c r="G210" s="607" t="s">
        <v>8</v>
      </c>
      <c r="H210" s="607" t="s">
        <v>8</v>
      </c>
      <c r="I210" s="606" t="s">
        <v>1637</v>
      </c>
      <c r="J210" s="606" t="s">
        <v>8</v>
      </c>
      <c r="K210" s="604" t="s">
        <v>8</v>
      </c>
      <c r="L210" s="251"/>
    </row>
    <row r="211" spans="1:12" x14ac:dyDescent="0.15">
      <c r="A211" s="624">
        <v>209</v>
      </c>
      <c r="B211" s="625">
        <v>7</v>
      </c>
      <c r="C211" s="625">
        <v>68922909</v>
      </c>
      <c r="D211" s="625">
        <v>69729661</v>
      </c>
      <c r="E211" s="607" t="s">
        <v>553</v>
      </c>
      <c r="F211" s="606" t="s">
        <v>593</v>
      </c>
      <c r="G211" s="607" t="s">
        <v>8</v>
      </c>
      <c r="H211" s="607" t="s">
        <v>8</v>
      </c>
      <c r="I211" s="606" t="s">
        <v>8</v>
      </c>
      <c r="J211" s="606" t="s">
        <v>8</v>
      </c>
      <c r="K211" s="604" t="s">
        <v>8</v>
      </c>
      <c r="L211" s="251"/>
    </row>
    <row r="212" spans="1:12" x14ac:dyDescent="0.15">
      <c r="A212" s="624">
        <v>210</v>
      </c>
      <c r="B212" s="625">
        <v>7</v>
      </c>
      <c r="C212" s="625">
        <v>70521689</v>
      </c>
      <c r="D212" s="625">
        <v>70606906</v>
      </c>
      <c r="E212" s="607" t="s">
        <v>8</v>
      </c>
      <c r="F212" s="606" t="s">
        <v>8</v>
      </c>
      <c r="G212" s="607" t="s">
        <v>8</v>
      </c>
      <c r="H212" s="607" t="s">
        <v>8</v>
      </c>
      <c r="I212" s="606" t="s">
        <v>1732</v>
      </c>
      <c r="J212" s="606" t="s">
        <v>8</v>
      </c>
      <c r="K212" s="604" t="s">
        <v>8</v>
      </c>
      <c r="L212" s="251"/>
    </row>
    <row r="213" spans="1:12" x14ac:dyDescent="0.15">
      <c r="A213" s="624">
        <v>211</v>
      </c>
      <c r="B213" s="625">
        <v>7</v>
      </c>
      <c r="C213" s="625">
        <v>72850178</v>
      </c>
      <c r="D213" s="625">
        <v>73056750</v>
      </c>
      <c r="E213" s="607" t="s">
        <v>8</v>
      </c>
      <c r="F213" s="606" t="s">
        <v>8</v>
      </c>
      <c r="G213" s="607" t="s">
        <v>8</v>
      </c>
      <c r="H213" s="607" t="s">
        <v>1151</v>
      </c>
      <c r="I213" s="606" t="s">
        <v>8</v>
      </c>
      <c r="J213" s="606" t="s">
        <v>8</v>
      </c>
      <c r="K213" s="604" t="s">
        <v>8</v>
      </c>
      <c r="L213" s="251"/>
    </row>
    <row r="214" spans="1:12" x14ac:dyDescent="0.15">
      <c r="A214" s="624">
        <v>212</v>
      </c>
      <c r="B214" s="625">
        <v>7</v>
      </c>
      <c r="C214" s="625">
        <v>96624257</v>
      </c>
      <c r="D214" s="625">
        <v>96625589</v>
      </c>
      <c r="E214" s="607" t="s">
        <v>8</v>
      </c>
      <c r="F214" s="606" t="s">
        <v>8</v>
      </c>
      <c r="G214" s="607" t="s">
        <v>8</v>
      </c>
      <c r="H214" s="607" t="s">
        <v>8</v>
      </c>
      <c r="I214" s="606" t="s">
        <v>1422</v>
      </c>
      <c r="J214" s="606" t="s">
        <v>8</v>
      </c>
      <c r="K214" s="604" t="s">
        <v>8</v>
      </c>
      <c r="L214" s="251"/>
    </row>
    <row r="215" spans="1:12" x14ac:dyDescent="0.15">
      <c r="A215" s="624">
        <v>213</v>
      </c>
      <c r="B215" s="625">
        <v>7</v>
      </c>
      <c r="C215" s="625">
        <v>97348436</v>
      </c>
      <c r="D215" s="625">
        <v>97384422</v>
      </c>
      <c r="E215" s="607" t="s">
        <v>8</v>
      </c>
      <c r="F215" s="606" t="s">
        <v>659</v>
      </c>
      <c r="G215" s="607" t="s">
        <v>8</v>
      </c>
      <c r="H215" s="607" t="s">
        <v>8</v>
      </c>
      <c r="I215" s="606" t="s">
        <v>8</v>
      </c>
      <c r="J215" s="606" t="s">
        <v>8</v>
      </c>
      <c r="K215" s="604" t="s">
        <v>8</v>
      </c>
      <c r="L215" s="251"/>
    </row>
    <row r="216" spans="1:12" x14ac:dyDescent="0.15">
      <c r="A216" s="624">
        <v>214</v>
      </c>
      <c r="B216" s="625">
        <v>7</v>
      </c>
      <c r="C216" s="625">
        <v>98898767</v>
      </c>
      <c r="D216" s="625">
        <v>99266318</v>
      </c>
      <c r="E216" s="607" t="s">
        <v>8</v>
      </c>
      <c r="F216" s="607" t="s">
        <v>8</v>
      </c>
      <c r="G216" s="607" t="s">
        <v>8</v>
      </c>
      <c r="H216" s="607" t="s">
        <v>8</v>
      </c>
      <c r="I216" s="607" t="s">
        <v>1424</v>
      </c>
      <c r="J216" s="607" t="s">
        <v>8</v>
      </c>
      <c r="K216" s="604" t="s">
        <v>8</v>
      </c>
      <c r="L216" s="251"/>
    </row>
    <row r="217" spans="1:12" x14ac:dyDescent="0.15">
      <c r="A217" s="624">
        <v>215</v>
      </c>
      <c r="B217" s="625">
        <v>7</v>
      </c>
      <c r="C217" s="625">
        <v>103672960</v>
      </c>
      <c r="D217" s="625">
        <v>103870219</v>
      </c>
      <c r="E217" s="607" t="s">
        <v>8</v>
      </c>
      <c r="F217" s="606" t="s">
        <v>8</v>
      </c>
      <c r="G217" s="607" t="s">
        <v>8</v>
      </c>
      <c r="H217" s="607" t="s">
        <v>1168</v>
      </c>
      <c r="I217" s="606" t="s">
        <v>8</v>
      </c>
      <c r="J217" s="606" t="s">
        <v>8</v>
      </c>
      <c r="K217" s="604" t="s">
        <v>8</v>
      </c>
      <c r="L217" s="251"/>
    </row>
    <row r="218" spans="1:12" x14ac:dyDescent="0.15">
      <c r="A218" s="624">
        <v>216</v>
      </c>
      <c r="B218" s="625">
        <v>7</v>
      </c>
      <c r="C218" s="625">
        <v>104579775</v>
      </c>
      <c r="D218" s="625">
        <v>104771857</v>
      </c>
      <c r="E218" s="607" t="s">
        <v>514</v>
      </c>
      <c r="F218" s="607" t="s">
        <v>8</v>
      </c>
      <c r="G218" s="607" t="s">
        <v>8</v>
      </c>
      <c r="H218" s="606" t="s">
        <v>8</v>
      </c>
      <c r="I218" s="606" t="s">
        <v>8</v>
      </c>
      <c r="J218" s="606" t="s">
        <v>8</v>
      </c>
      <c r="K218" s="604" t="s">
        <v>8</v>
      </c>
      <c r="L218" s="251"/>
    </row>
    <row r="219" spans="1:12" x14ac:dyDescent="0.15">
      <c r="A219" s="624">
        <v>217</v>
      </c>
      <c r="B219" s="625">
        <v>7</v>
      </c>
      <c r="C219" s="625">
        <v>114015707</v>
      </c>
      <c r="D219" s="625">
        <v>114287116</v>
      </c>
      <c r="E219" s="607" t="s">
        <v>236</v>
      </c>
      <c r="F219" s="607" t="s">
        <v>585</v>
      </c>
      <c r="G219" s="607" t="s">
        <v>8</v>
      </c>
      <c r="H219" s="607" t="s">
        <v>8</v>
      </c>
      <c r="I219" s="606" t="s">
        <v>8</v>
      </c>
      <c r="J219" s="606" t="s">
        <v>1806</v>
      </c>
      <c r="K219" s="604" t="s">
        <v>8</v>
      </c>
      <c r="L219" s="251"/>
    </row>
    <row r="220" spans="1:12" ht="26" x14ac:dyDescent="0.15">
      <c r="A220" s="624">
        <v>218</v>
      </c>
      <c r="B220" s="625">
        <v>7</v>
      </c>
      <c r="C220" s="625">
        <v>114940159</v>
      </c>
      <c r="D220" s="625">
        <v>115112776</v>
      </c>
      <c r="E220" s="607" t="s">
        <v>32932</v>
      </c>
      <c r="F220" s="607" t="s">
        <v>615</v>
      </c>
      <c r="G220" s="606" t="s">
        <v>8</v>
      </c>
      <c r="H220" s="607" t="s">
        <v>8</v>
      </c>
      <c r="I220" s="607" t="s">
        <v>1506</v>
      </c>
      <c r="J220" s="607" t="s">
        <v>1846</v>
      </c>
      <c r="K220" s="604" t="s">
        <v>2216</v>
      </c>
      <c r="L220" s="251"/>
    </row>
    <row r="221" spans="1:12" x14ac:dyDescent="0.15">
      <c r="A221" s="624">
        <v>219</v>
      </c>
      <c r="B221" s="625">
        <v>7</v>
      </c>
      <c r="C221" s="625">
        <v>117497811</v>
      </c>
      <c r="D221" s="625">
        <v>117593308</v>
      </c>
      <c r="E221" s="607" t="s">
        <v>8</v>
      </c>
      <c r="F221" s="607" t="s">
        <v>8</v>
      </c>
      <c r="G221" s="607" t="s">
        <v>8</v>
      </c>
      <c r="H221" s="606" t="s">
        <v>8</v>
      </c>
      <c r="I221" s="607" t="s">
        <v>1336</v>
      </c>
      <c r="J221" s="607" t="s">
        <v>8</v>
      </c>
      <c r="K221" s="604" t="s">
        <v>8</v>
      </c>
      <c r="L221" s="251"/>
    </row>
    <row r="222" spans="1:12" x14ac:dyDescent="0.15">
      <c r="A222" s="624">
        <v>220</v>
      </c>
      <c r="B222" s="625">
        <v>7</v>
      </c>
      <c r="C222" s="625">
        <v>121954709</v>
      </c>
      <c r="D222" s="625">
        <v>121967349</v>
      </c>
      <c r="E222" s="607" t="s">
        <v>8</v>
      </c>
      <c r="F222" s="607" t="s">
        <v>8</v>
      </c>
      <c r="G222" s="606" t="s">
        <v>8</v>
      </c>
      <c r="H222" s="607" t="s">
        <v>8</v>
      </c>
      <c r="I222" s="607" t="s">
        <v>1723</v>
      </c>
      <c r="J222" s="607" t="s">
        <v>2014</v>
      </c>
      <c r="K222" s="604" t="s">
        <v>8</v>
      </c>
      <c r="L222" s="251"/>
    </row>
    <row r="223" spans="1:12" ht="26" x14ac:dyDescent="0.15">
      <c r="A223" s="624">
        <v>221</v>
      </c>
      <c r="B223" s="625">
        <v>7</v>
      </c>
      <c r="C223" s="625">
        <v>127082497</v>
      </c>
      <c r="D223" s="625">
        <v>127788296</v>
      </c>
      <c r="E223" s="607" t="s">
        <v>278</v>
      </c>
      <c r="F223" s="607" t="s">
        <v>33858</v>
      </c>
      <c r="G223" s="606" t="s">
        <v>8</v>
      </c>
      <c r="H223" s="607" t="s">
        <v>1228</v>
      </c>
      <c r="I223" s="607" t="s">
        <v>8</v>
      </c>
      <c r="J223" s="607" t="s">
        <v>1861</v>
      </c>
      <c r="K223" s="604" t="s">
        <v>1228</v>
      </c>
      <c r="L223" s="251"/>
    </row>
    <row r="224" spans="1:12" x14ac:dyDescent="0.15">
      <c r="A224" s="624">
        <v>222</v>
      </c>
      <c r="B224" s="625">
        <v>7</v>
      </c>
      <c r="C224" s="625">
        <v>132277378</v>
      </c>
      <c r="D224" s="625">
        <v>132363387</v>
      </c>
      <c r="E224" s="607" t="s">
        <v>8</v>
      </c>
      <c r="F224" s="606" t="s">
        <v>8</v>
      </c>
      <c r="G224" s="607" t="s">
        <v>8</v>
      </c>
      <c r="H224" s="607" t="s">
        <v>8</v>
      </c>
      <c r="I224" s="606" t="s">
        <v>1580</v>
      </c>
      <c r="J224" s="606" t="s">
        <v>8</v>
      </c>
      <c r="K224" s="604" t="s">
        <v>8</v>
      </c>
      <c r="L224" s="251"/>
    </row>
    <row r="225" spans="1:12" x14ac:dyDescent="0.15">
      <c r="A225" s="624">
        <v>223</v>
      </c>
      <c r="B225" s="625">
        <v>7</v>
      </c>
      <c r="C225" s="625">
        <v>133472662</v>
      </c>
      <c r="D225" s="625">
        <v>133894515</v>
      </c>
      <c r="E225" s="607" t="s">
        <v>8</v>
      </c>
      <c r="F225" s="607" t="s">
        <v>8</v>
      </c>
      <c r="G225" s="606" t="s">
        <v>8</v>
      </c>
      <c r="H225" s="607" t="s">
        <v>8</v>
      </c>
      <c r="I225" s="607" t="s">
        <v>1773</v>
      </c>
      <c r="J225" s="607" t="s">
        <v>1863</v>
      </c>
      <c r="K225" s="604" t="s">
        <v>8</v>
      </c>
      <c r="L225" s="251"/>
    </row>
    <row r="226" spans="1:12" x14ac:dyDescent="0.15">
      <c r="A226" s="624">
        <v>224</v>
      </c>
      <c r="B226" s="625">
        <v>7</v>
      </c>
      <c r="C226" s="625">
        <v>137042224</v>
      </c>
      <c r="D226" s="625">
        <v>137085250</v>
      </c>
      <c r="E226" s="607" t="s">
        <v>8</v>
      </c>
      <c r="F226" s="607" t="s">
        <v>621</v>
      </c>
      <c r="G226" s="606" t="s">
        <v>8</v>
      </c>
      <c r="H226" s="607" t="s">
        <v>8</v>
      </c>
      <c r="I226" s="607" t="s">
        <v>8</v>
      </c>
      <c r="J226" s="607" t="s">
        <v>8</v>
      </c>
      <c r="K226" s="604" t="s">
        <v>8</v>
      </c>
      <c r="L226" s="251"/>
    </row>
    <row r="227" spans="1:12" x14ac:dyDescent="0.15">
      <c r="A227" s="624">
        <v>225</v>
      </c>
      <c r="B227" s="625">
        <v>7</v>
      </c>
      <c r="C227" s="625">
        <v>140120475</v>
      </c>
      <c r="D227" s="625">
        <v>140182514</v>
      </c>
      <c r="E227" s="607" t="s">
        <v>8</v>
      </c>
      <c r="F227" s="607" t="s">
        <v>8</v>
      </c>
      <c r="G227" s="607" t="s">
        <v>8</v>
      </c>
      <c r="H227" s="607" t="s">
        <v>8</v>
      </c>
      <c r="I227" s="607" t="s">
        <v>8</v>
      </c>
      <c r="J227" s="607" t="s">
        <v>1869</v>
      </c>
      <c r="K227" s="604" t="s">
        <v>8</v>
      </c>
      <c r="L227" s="251"/>
    </row>
    <row r="228" spans="1:12" x14ac:dyDescent="0.15">
      <c r="A228" s="624">
        <v>226</v>
      </c>
      <c r="B228" s="625">
        <v>7</v>
      </c>
      <c r="C228" s="625">
        <v>153451274</v>
      </c>
      <c r="D228" s="625">
        <v>153497337</v>
      </c>
      <c r="E228" s="607" t="s">
        <v>8</v>
      </c>
      <c r="F228" s="607" t="s">
        <v>8</v>
      </c>
      <c r="G228" s="607" t="s">
        <v>8</v>
      </c>
      <c r="H228" s="607" t="s">
        <v>1112</v>
      </c>
      <c r="I228" s="607" t="s">
        <v>8</v>
      </c>
      <c r="J228" s="607" t="s">
        <v>8</v>
      </c>
      <c r="K228" s="604" t="s">
        <v>2157</v>
      </c>
      <c r="L228" s="251"/>
    </row>
    <row r="229" spans="1:12" x14ac:dyDescent="0.15">
      <c r="A229" s="624">
        <v>227</v>
      </c>
      <c r="B229" s="625">
        <v>7</v>
      </c>
      <c r="C229" s="625">
        <v>158110767</v>
      </c>
      <c r="D229" s="625">
        <v>158122307</v>
      </c>
      <c r="E229" s="607" t="s">
        <v>8</v>
      </c>
      <c r="F229" s="607" t="s">
        <v>8</v>
      </c>
      <c r="G229" s="606" t="s">
        <v>8</v>
      </c>
      <c r="H229" s="607" t="s">
        <v>8</v>
      </c>
      <c r="I229" s="607" t="s">
        <v>8</v>
      </c>
      <c r="J229" s="607" t="s">
        <v>1989</v>
      </c>
      <c r="K229" s="604" t="s">
        <v>2141</v>
      </c>
      <c r="L229" s="251"/>
    </row>
    <row r="230" spans="1:12" ht="52" x14ac:dyDescent="0.15">
      <c r="A230" s="624">
        <v>228</v>
      </c>
      <c r="B230" s="625">
        <v>8</v>
      </c>
      <c r="C230" s="625">
        <v>8225262</v>
      </c>
      <c r="D230" s="625">
        <v>8731567</v>
      </c>
      <c r="E230" s="607" t="s">
        <v>32933</v>
      </c>
      <c r="F230" s="607" t="s">
        <v>243</v>
      </c>
      <c r="G230" s="607" t="s">
        <v>8</v>
      </c>
      <c r="H230" s="606" t="s">
        <v>8</v>
      </c>
      <c r="I230" s="607" t="s">
        <v>8</v>
      </c>
      <c r="J230" s="607" t="s">
        <v>8</v>
      </c>
      <c r="K230" s="604" t="s">
        <v>8</v>
      </c>
      <c r="L230" s="251"/>
    </row>
    <row r="231" spans="1:12" x14ac:dyDescent="0.15">
      <c r="A231" s="624">
        <v>229</v>
      </c>
      <c r="B231" s="625">
        <v>8</v>
      </c>
      <c r="C231" s="625">
        <v>9107745</v>
      </c>
      <c r="D231" s="625">
        <v>9141386</v>
      </c>
      <c r="E231" s="606" t="s">
        <v>381</v>
      </c>
      <c r="F231" s="607" t="s">
        <v>8</v>
      </c>
      <c r="G231" s="606" t="s">
        <v>8</v>
      </c>
      <c r="H231" s="607" t="s">
        <v>8</v>
      </c>
      <c r="I231" s="606" t="s">
        <v>8</v>
      </c>
      <c r="J231" s="606" t="s">
        <v>1855</v>
      </c>
      <c r="K231" s="604" t="s">
        <v>8</v>
      </c>
      <c r="L231" s="251"/>
    </row>
    <row r="232" spans="1:12" ht="26" x14ac:dyDescent="0.15">
      <c r="A232" s="624">
        <v>230</v>
      </c>
      <c r="B232" s="625">
        <v>8</v>
      </c>
      <c r="C232" s="625">
        <v>9394053</v>
      </c>
      <c r="D232" s="625">
        <v>9497843</v>
      </c>
      <c r="E232" s="607" t="s">
        <v>32938</v>
      </c>
      <c r="F232" s="607" t="s">
        <v>8</v>
      </c>
      <c r="G232" s="606" t="s">
        <v>8</v>
      </c>
      <c r="H232" s="607" t="s">
        <v>8</v>
      </c>
      <c r="I232" s="607" t="s">
        <v>8</v>
      </c>
      <c r="J232" s="607" t="s">
        <v>8</v>
      </c>
      <c r="K232" s="604" t="s">
        <v>8</v>
      </c>
      <c r="L232" s="251"/>
    </row>
    <row r="233" spans="1:12" ht="91" x14ac:dyDescent="0.15">
      <c r="A233" s="624">
        <v>231</v>
      </c>
      <c r="B233" s="625">
        <v>8</v>
      </c>
      <c r="C233" s="625">
        <v>10126348</v>
      </c>
      <c r="D233" s="625">
        <v>11128095</v>
      </c>
      <c r="E233" s="607" t="s">
        <v>32934</v>
      </c>
      <c r="F233" s="607" t="s">
        <v>33859</v>
      </c>
      <c r="G233" s="607" t="s">
        <v>1016</v>
      </c>
      <c r="H233" s="607" t="s">
        <v>8</v>
      </c>
      <c r="I233" s="607" t="s">
        <v>33803</v>
      </c>
      <c r="J233" s="607" t="s">
        <v>1928</v>
      </c>
      <c r="K233" s="604" t="s">
        <v>8</v>
      </c>
      <c r="L233" s="251"/>
    </row>
    <row r="234" spans="1:12" ht="26" x14ac:dyDescent="0.15">
      <c r="A234" s="624">
        <v>232</v>
      </c>
      <c r="B234" s="625">
        <v>8</v>
      </c>
      <c r="C234" s="625">
        <v>11421321</v>
      </c>
      <c r="D234" s="625">
        <v>11836318</v>
      </c>
      <c r="E234" s="607" t="s">
        <v>573</v>
      </c>
      <c r="F234" s="607" t="s">
        <v>596</v>
      </c>
      <c r="G234" s="607" t="s">
        <v>8</v>
      </c>
      <c r="H234" s="607" t="s">
        <v>8</v>
      </c>
      <c r="I234" s="607" t="s">
        <v>8</v>
      </c>
      <c r="J234" s="607" t="s">
        <v>33860</v>
      </c>
      <c r="K234" s="604" t="s">
        <v>8</v>
      </c>
      <c r="L234" s="251"/>
    </row>
    <row r="235" spans="1:12" x14ac:dyDescent="0.15">
      <c r="A235" s="624">
        <v>233</v>
      </c>
      <c r="B235" s="625">
        <v>8</v>
      </c>
      <c r="C235" s="625">
        <v>27406353</v>
      </c>
      <c r="D235" s="625">
        <v>27454682</v>
      </c>
      <c r="E235" s="607" t="s">
        <v>8</v>
      </c>
      <c r="F235" s="607" t="s">
        <v>8</v>
      </c>
      <c r="G235" s="606" t="s">
        <v>8</v>
      </c>
      <c r="H235" s="607" t="s">
        <v>8</v>
      </c>
      <c r="I235" s="606" t="s">
        <v>1268</v>
      </c>
      <c r="J235" s="606" t="s">
        <v>8</v>
      </c>
      <c r="K235" s="604" t="s">
        <v>8</v>
      </c>
      <c r="L235" s="251"/>
    </row>
    <row r="236" spans="1:12" x14ac:dyDescent="0.15">
      <c r="A236" s="624">
        <v>234</v>
      </c>
      <c r="B236" s="625">
        <v>8</v>
      </c>
      <c r="C236" s="625">
        <v>53116063</v>
      </c>
      <c r="D236" s="625">
        <v>53227126</v>
      </c>
      <c r="E236" s="607" t="s">
        <v>468</v>
      </c>
      <c r="F236" s="607" t="s">
        <v>8</v>
      </c>
      <c r="G236" s="606" t="s">
        <v>8</v>
      </c>
      <c r="H236" s="607" t="s">
        <v>8</v>
      </c>
      <c r="I236" s="606" t="s">
        <v>8</v>
      </c>
      <c r="J236" s="606" t="s">
        <v>8</v>
      </c>
      <c r="K236" s="604" t="s">
        <v>8</v>
      </c>
      <c r="L236" s="251"/>
    </row>
    <row r="237" spans="1:12" x14ac:dyDescent="0.15">
      <c r="A237" s="624">
        <v>235</v>
      </c>
      <c r="B237" s="625">
        <v>8</v>
      </c>
      <c r="C237" s="625">
        <v>59798998</v>
      </c>
      <c r="D237" s="625">
        <v>59817473</v>
      </c>
      <c r="E237" s="607" t="s">
        <v>8</v>
      </c>
      <c r="F237" s="607" t="s">
        <v>8</v>
      </c>
      <c r="G237" s="607" t="s">
        <v>8</v>
      </c>
      <c r="H237" s="607" t="s">
        <v>8</v>
      </c>
      <c r="I237" s="607" t="s">
        <v>1379</v>
      </c>
      <c r="J237" s="607" t="s">
        <v>8</v>
      </c>
      <c r="K237" s="604" t="s">
        <v>2063</v>
      </c>
      <c r="L237" s="251"/>
    </row>
    <row r="238" spans="1:12" x14ac:dyDescent="0.15">
      <c r="A238" s="624">
        <v>236</v>
      </c>
      <c r="B238" s="625">
        <v>8</v>
      </c>
      <c r="C238" s="625">
        <v>65437964</v>
      </c>
      <c r="D238" s="625">
        <v>65745896</v>
      </c>
      <c r="E238" s="607" t="s">
        <v>370</v>
      </c>
      <c r="F238" s="606" t="s">
        <v>370</v>
      </c>
      <c r="G238" s="606" t="s">
        <v>998</v>
      </c>
      <c r="H238" s="606" t="s">
        <v>8</v>
      </c>
      <c r="I238" s="607" t="s">
        <v>8</v>
      </c>
      <c r="J238" s="607" t="s">
        <v>1788</v>
      </c>
      <c r="K238" s="604" t="s">
        <v>8</v>
      </c>
      <c r="L238" s="251"/>
    </row>
    <row r="239" spans="1:12" x14ac:dyDescent="0.15">
      <c r="A239" s="624">
        <v>237</v>
      </c>
      <c r="B239" s="625">
        <v>8</v>
      </c>
      <c r="C239" s="625">
        <v>76749722</v>
      </c>
      <c r="D239" s="625">
        <v>76773218</v>
      </c>
      <c r="E239" s="607" t="s">
        <v>8</v>
      </c>
      <c r="F239" s="606" t="s">
        <v>8</v>
      </c>
      <c r="G239" s="606" t="s">
        <v>8</v>
      </c>
      <c r="H239" s="606" t="s">
        <v>8</v>
      </c>
      <c r="I239" s="607" t="s">
        <v>8</v>
      </c>
      <c r="J239" s="607" t="s">
        <v>1879</v>
      </c>
      <c r="K239" s="604" t="s">
        <v>8</v>
      </c>
      <c r="L239" s="251"/>
    </row>
    <row r="240" spans="1:12" x14ac:dyDescent="0.15">
      <c r="A240" s="624">
        <v>238</v>
      </c>
      <c r="B240" s="625">
        <v>8</v>
      </c>
      <c r="C240" s="625">
        <v>81357631</v>
      </c>
      <c r="D240" s="625">
        <v>81440788</v>
      </c>
      <c r="E240" s="607" t="s">
        <v>341</v>
      </c>
      <c r="F240" s="606" t="s">
        <v>8</v>
      </c>
      <c r="G240" s="606" t="s">
        <v>8</v>
      </c>
      <c r="H240" s="606" t="s">
        <v>8</v>
      </c>
      <c r="I240" s="607" t="s">
        <v>8</v>
      </c>
      <c r="J240" s="607" t="s">
        <v>8</v>
      </c>
      <c r="K240" s="604" t="s">
        <v>8</v>
      </c>
      <c r="L240" s="251"/>
    </row>
    <row r="241" spans="1:12" x14ac:dyDescent="0.15">
      <c r="A241" s="624">
        <v>239</v>
      </c>
      <c r="B241" s="625">
        <v>8</v>
      </c>
      <c r="C241" s="625">
        <v>92749280</v>
      </c>
      <c r="D241" s="625">
        <v>92814585</v>
      </c>
      <c r="E241" s="607" t="s">
        <v>8</v>
      </c>
      <c r="F241" s="607" t="s">
        <v>8</v>
      </c>
      <c r="G241" s="606" t="s">
        <v>8</v>
      </c>
      <c r="H241" s="607" t="s">
        <v>8</v>
      </c>
      <c r="I241" s="607" t="s">
        <v>1305</v>
      </c>
      <c r="J241" s="607" t="s">
        <v>8</v>
      </c>
      <c r="K241" s="604" t="s">
        <v>2086</v>
      </c>
      <c r="L241" s="251"/>
    </row>
    <row r="242" spans="1:12" x14ac:dyDescent="0.15">
      <c r="A242" s="624">
        <v>240</v>
      </c>
      <c r="B242" s="625">
        <v>8</v>
      </c>
      <c r="C242" s="625">
        <v>93184065</v>
      </c>
      <c r="D242" s="625">
        <v>93244504</v>
      </c>
      <c r="E242" s="607" t="s">
        <v>8</v>
      </c>
      <c r="F242" s="607" t="s">
        <v>8</v>
      </c>
      <c r="G242" s="607" t="s">
        <v>8</v>
      </c>
      <c r="H242" s="607" t="s">
        <v>8</v>
      </c>
      <c r="I242" s="607" t="s">
        <v>1395</v>
      </c>
      <c r="J242" s="607" t="s">
        <v>8</v>
      </c>
      <c r="K242" s="604" t="s">
        <v>2094</v>
      </c>
      <c r="L242" s="251"/>
    </row>
    <row r="243" spans="1:12" x14ac:dyDescent="0.15">
      <c r="A243" s="624">
        <v>241</v>
      </c>
      <c r="B243" s="625">
        <v>8</v>
      </c>
      <c r="C243" s="625">
        <v>101934140</v>
      </c>
      <c r="D243" s="625">
        <v>101998674</v>
      </c>
      <c r="E243" s="607" t="s">
        <v>377</v>
      </c>
      <c r="F243" s="607" t="s">
        <v>791</v>
      </c>
      <c r="G243" s="606" t="s">
        <v>8</v>
      </c>
      <c r="H243" s="606" t="s">
        <v>8</v>
      </c>
      <c r="I243" s="606" t="s">
        <v>8</v>
      </c>
      <c r="J243" s="606" t="s">
        <v>8</v>
      </c>
      <c r="K243" s="604" t="s">
        <v>8</v>
      </c>
      <c r="L243" s="251"/>
    </row>
    <row r="244" spans="1:12" x14ac:dyDescent="0.15">
      <c r="A244" s="624">
        <v>242</v>
      </c>
      <c r="B244" s="625">
        <v>8</v>
      </c>
      <c r="C244" s="625">
        <v>112362305</v>
      </c>
      <c r="D244" s="625">
        <v>112612842</v>
      </c>
      <c r="E244" s="607" t="s">
        <v>8</v>
      </c>
      <c r="F244" s="607" t="s">
        <v>640</v>
      </c>
      <c r="G244" s="606" t="s">
        <v>8</v>
      </c>
      <c r="H244" s="606" t="s">
        <v>8</v>
      </c>
      <c r="I244" s="606" t="s">
        <v>8</v>
      </c>
      <c r="J244" s="606" t="s">
        <v>8</v>
      </c>
      <c r="K244" s="604" t="s">
        <v>8</v>
      </c>
      <c r="L244" s="251"/>
    </row>
    <row r="245" spans="1:12" x14ac:dyDescent="0.15">
      <c r="A245" s="624">
        <v>243</v>
      </c>
      <c r="B245" s="625">
        <v>8</v>
      </c>
      <c r="C245" s="625">
        <v>141609060</v>
      </c>
      <c r="D245" s="625">
        <v>142018135</v>
      </c>
      <c r="E245" s="607" t="s">
        <v>8</v>
      </c>
      <c r="F245" s="607" t="s">
        <v>8</v>
      </c>
      <c r="G245" s="606" t="s">
        <v>8</v>
      </c>
      <c r="H245" s="607" t="s">
        <v>8</v>
      </c>
      <c r="I245" s="607" t="s">
        <v>1573</v>
      </c>
      <c r="J245" s="607" t="s">
        <v>8</v>
      </c>
      <c r="K245" s="604" t="s">
        <v>8</v>
      </c>
      <c r="L245" s="251"/>
    </row>
    <row r="246" spans="1:12" x14ac:dyDescent="0.15">
      <c r="A246" s="624">
        <v>244</v>
      </c>
      <c r="B246" s="625">
        <v>8</v>
      </c>
      <c r="C246" s="625">
        <v>143363229</v>
      </c>
      <c r="D246" s="625">
        <v>143657408</v>
      </c>
      <c r="E246" s="607" t="s">
        <v>8</v>
      </c>
      <c r="F246" s="607" t="s">
        <v>934</v>
      </c>
      <c r="G246" s="606" t="s">
        <v>996</v>
      </c>
      <c r="H246" s="607" t="s">
        <v>8</v>
      </c>
      <c r="I246" s="607" t="s">
        <v>8</v>
      </c>
      <c r="J246" s="607" t="s">
        <v>8</v>
      </c>
      <c r="K246" s="604" t="s">
        <v>8</v>
      </c>
      <c r="L246" s="251"/>
    </row>
    <row r="247" spans="1:12" x14ac:dyDescent="0.15">
      <c r="A247" s="624">
        <v>245</v>
      </c>
      <c r="B247" s="625">
        <v>9</v>
      </c>
      <c r="C247" s="625">
        <v>3011890</v>
      </c>
      <c r="D247" s="625">
        <v>3025368</v>
      </c>
      <c r="E247" s="607" t="s">
        <v>8</v>
      </c>
      <c r="F247" s="607" t="s">
        <v>8</v>
      </c>
      <c r="G247" s="607" t="s">
        <v>8</v>
      </c>
      <c r="H247" s="606" t="s">
        <v>8</v>
      </c>
      <c r="I247" s="607" t="s">
        <v>1405</v>
      </c>
      <c r="J247" s="607" t="s">
        <v>8</v>
      </c>
      <c r="K247" s="604" t="s">
        <v>8</v>
      </c>
      <c r="L247" s="251"/>
    </row>
    <row r="248" spans="1:12" x14ac:dyDescent="0.15">
      <c r="A248" s="624">
        <v>246</v>
      </c>
      <c r="B248" s="625">
        <v>9</v>
      </c>
      <c r="C248" s="625">
        <v>10963411</v>
      </c>
      <c r="D248" s="625">
        <v>11076185</v>
      </c>
      <c r="E248" s="607" t="s">
        <v>8</v>
      </c>
      <c r="F248" s="607" t="s">
        <v>8</v>
      </c>
      <c r="G248" s="607" t="s">
        <v>8</v>
      </c>
      <c r="H248" s="607" t="s">
        <v>8</v>
      </c>
      <c r="I248" s="607" t="s">
        <v>1616</v>
      </c>
      <c r="J248" s="607" t="s">
        <v>8</v>
      </c>
      <c r="K248" s="604" t="s">
        <v>1616</v>
      </c>
      <c r="L248" s="251"/>
    </row>
    <row r="249" spans="1:12" x14ac:dyDescent="0.15">
      <c r="A249" s="624">
        <v>247</v>
      </c>
      <c r="B249" s="625">
        <v>9</v>
      </c>
      <c r="C249" s="625">
        <v>15898228</v>
      </c>
      <c r="D249" s="625">
        <v>16053710</v>
      </c>
      <c r="E249" s="607" t="s">
        <v>8</v>
      </c>
      <c r="F249" s="607" t="s">
        <v>939</v>
      </c>
      <c r="G249" s="607" t="s">
        <v>8</v>
      </c>
      <c r="H249" s="607" t="s">
        <v>8</v>
      </c>
      <c r="I249" s="607" t="s">
        <v>8</v>
      </c>
      <c r="J249" s="607" t="s">
        <v>8</v>
      </c>
      <c r="K249" s="604" t="s">
        <v>8</v>
      </c>
      <c r="L249" s="251"/>
    </row>
    <row r="250" spans="1:12" x14ac:dyDescent="0.15">
      <c r="A250" s="624">
        <v>248</v>
      </c>
      <c r="B250" s="625">
        <v>9</v>
      </c>
      <c r="C250" s="625">
        <v>16337782</v>
      </c>
      <c r="D250" s="625">
        <v>16353609</v>
      </c>
      <c r="E250" s="607" t="s">
        <v>8</v>
      </c>
      <c r="F250" s="607" t="s">
        <v>944</v>
      </c>
      <c r="G250" s="607" t="s">
        <v>8</v>
      </c>
      <c r="H250" s="607" t="s">
        <v>8</v>
      </c>
      <c r="I250" s="607" t="s">
        <v>8</v>
      </c>
      <c r="J250" s="607" t="s">
        <v>8</v>
      </c>
      <c r="K250" s="604" t="s">
        <v>8</v>
      </c>
      <c r="L250" s="251"/>
    </row>
    <row r="251" spans="1:12" x14ac:dyDescent="0.15">
      <c r="A251" s="624">
        <v>249</v>
      </c>
      <c r="B251" s="625">
        <v>9</v>
      </c>
      <c r="C251" s="625">
        <v>16676601</v>
      </c>
      <c r="D251" s="625">
        <v>16677496</v>
      </c>
      <c r="E251" s="607" t="s">
        <v>8</v>
      </c>
      <c r="F251" s="606" t="s">
        <v>898</v>
      </c>
      <c r="G251" s="607" t="s">
        <v>8</v>
      </c>
      <c r="H251" s="607" t="s">
        <v>8</v>
      </c>
      <c r="I251" s="607" t="s">
        <v>8</v>
      </c>
      <c r="J251" s="607" t="s">
        <v>8</v>
      </c>
      <c r="K251" s="604" t="s">
        <v>8</v>
      </c>
      <c r="L251" s="251"/>
    </row>
    <row r="252" spans="1:12" x14ac:dyDescent="0.15">
      <c r="A252" s="624">
        <v>250</v>
      </c>
      <c r="B252" s="625">
        <v>9</v>
      </c>
      <c r="C252" s="625">
        <v>19688388</v>
      </c>
      <c r="D252" s="625">
        <v>19719041</v>
      </c>
      <c r="E252" s="607" t="s">
        <v>8</v>
      </c>
      <c r="F252" s="607" t="s">
        <v>917</v>
      </c>
      <c r="G252" s="607" t="s">
        <v>8</v>
      </c>
      <c r="H252" s="606" t="s">
        <v>8</v>
      </c>
      <c r="I252" s="607" t="s">
        <v>8</v>
      </c>
      <c r="J252" s="607" t="s">
        <v>8</v>
      </c>
      <c r="K252" s="604" t="s">
        <v>8</v>
      </c>
      <c r="L252" s="251"/>
    </row>
    <row r="253" spans="1:12" x14ac:dyDescent="0.15">
      <c r="A253" s="624">
        <v>251</v>
      </c>
      <c r="B253" s="625">
        <v>9</v>
      </c>
      <c r="C253" s="625">
        <v>22934249</v>
      </c>
      <c r="D253" s="625">
        <v>22942770</v>
      </c>
      <c r="E253" s="607" t="s">
        <v>8</v>
      </c>
      <c r="F253" s="607" t="s">
        <v>813</v>
      </c>
      <c r="G253" s="606" t="s">
        <v>8</v>
      </c>
      <c r="H253" s="607" t="s">
        <v>8</v>
      </c>
      <c r="I253" s="607" t="s">
        <v>8</v>
      </c>
      <c r="J253" s="607" t="s">
        <v>8</v>
      </c>
      <c r="K253" s="604" t="s">
        <v>8</v>
      </c>
      <c r="L253" s="251"/>
    </row>
    <row r="254" spans="1:12" x14ac:dyDescent="0.15">
      <c r="A254" s="624">
        <v>252</v>
      </c>
      <c r="B254" s="625">
        <v>9</v>
      </c>
      <c r="C254" s="625">
        <v>29007426</v>
      </c>
      <c r="D254" s="625">
        <v>29148894</v>
      </c>
      <c r="E254" s="607" t="s">
        <v>8</v>
      </c>
      <c r="F254" s="607" t="s">
        <v>8</v>
      </c>
      <c r="G254" s="607" t="s">
        <v>8</v>
      </c>
      <c r="H254" s="607" t="s">
        <v>8</v>
      </c>
      <c r="I254" s="607" t="s">
        <v>8</v>
      </c>
      <c r="J254" s="607" t="s">
        <v>1964</v>
      </c>
      <c r="K254" s="604" t="s">
        <v>8</v>
      </c>
      <c r="L254" s="251"/>
    </row>
    <row r="255" spans="1:12" x14ac:dyDescent="0.15">
      <c r="A255" s="624">
        <v>253</v>
      </c>
      <c r="B255" s="625">
        <v>9</v>
      </c>
      <c r="C255" s="625">
        <v>31874911</v>
      </c>
      <c r="D255" s="625">
        <v>32115222</v>
      </c>
      <c r="E255" s="607" t="s">
        <v>8</v>
      </c>
      <c r="F255" s="607" t="s">
        <v>8</v>
      </c>
      <c r="G255" s="607" t="s">
        <v>8</v>
      </c>
      <c r="H255" s="606" t="s">
        <v>8</v>
      </c>
      <c r="I255" s="607" t="s">
        <v>1500</v>
      </c>
      <c r="J255" s="607" t="s">
        <v>8</v>
      </c>
      <c r="K255" s="604" t="s">
        <v>8</v>
      </c>
      <c r="L255" s="251"/>
    </row>
    <row r="256" spans="1:12" x14ac:dyDescent="0.15">
      <c r="A256" s="624">
        <v>254</v>
      </c>
      <c r="B256" s="625">
        <v>9</v>
      </c>
      <c r="C256" s="625">
        <v>38253514</v>
      </c>
      <c r="D256" s="625">
        <v>38286883</v>
      </c>
      <c r="E256" s="607" t="s">
        <v>8</v>
      </c>
      <c r="F256" s="607" t="s">
        <v>8</v>
      </c>
      <c r="G256" s="606" t="s">
        <v>8</v>
      </c>
      <c r="H256" s="606" t="s">
        <v>8</v>
      </c>
      <c r="I256" s="606" t="s">
        <v>1588</v>
      </c>
      <c r="J256" s="606" t="s">
        <v>8</v>
      </c>
      <c r="K256" s="604" t="s">
        <v>8</v>
      </c>
      <c r="L256" s="251"/>
    </row>
    <row r="257" spans="1:12" x14ac:dyDescent="0.15">
      <c r="A257" s="624">
        <v>255</v>
      </c>
      <c r="B257" s="625">
        <v>9</v>
      </c>
      <c r="C257" s="625">
        <v>74374194</v>
      </c>
      <c r="D257" s="625">
        <v>74381416</v>
      </c>
      <c r="E257" s="607" t="s">
        <v>8</v>
      </c>
      <c r="F257" s="607" t="s">
        <v>8</v>
      </c>
      <c r="G257" s="607" t="s">
        <v>8</v>
      </c>
      <c r="H257" s="606" t="s">
        <v>8</v>
      </c>
      <c r="I257" s="607" t="s">
        <v>8</v>
      </c>
      <c r="J257" s="607" t="s">
        <v>2041</v>
      </c>
      <c r="K257" s="604" t="s">
        <v>8</v>
      </c>
      <c r="L257" s="251"/>
    </row>
    <row r="258" spans="1:12" x14ac:dyDescent="0.15">
      <c r="A258" s="624">
        <v>256</v>
      </c>
      <c r="B258" s="625">
        <v>9</v>
      </c>
      <c r="C258" s="625">
        <v>77074097</v>
      </c>
      <c r="D258" s="625">
        <v>77074097</v>
      </c>
      <c r="E258" s="607" t="s">
        <v>8</v>
      </c>
      <c r="F258" s="607" t="s">
        <v>8</v>
      </c>
      <c r="G258" s="606" t="s">
        <v>8</v>
      </c>
      <c r="H258" s="607" t="s">
        <v>1231</v>
      </c>
      <c r="I258" s="607" t="s">
        <v>8</v>
      </c>
      <c r="J258" s="607" t="s">
        <v>8</v>
      </c>
      <c r="K258" s="604" t="s">
        <v>8</v>
      </c>
      <c r="L258" s="251"/>
    </row>
    <row r="259" spans="1:12" x14ac:dyDescent="0.15">
      <c r="A259" s="624">
        <v>257</v>
      </c>
      <c r="B259" s="625">
        <v>9</v>
      </c>
      <c r="C259" s="625">
        <v>86700737</v>
      </c>
      <c r="D259" s="625">
        <v>86755967</v>
      </c>
      <c r="E259" s="607" t="s">
        <v>8</v>
      </c>
      <c r="F259" s="607" t="s">
        <v>8</v>
      </c>
      <c r="G259" s="607" t="s">
        <v>8</v>
      </c>
      <c r="H259" s="607" t="s">
        <v>8</v>
      </c>
      <c r="I259" s="606" t="s">
        <v>1508</v>
      </c>
      <c r="J259" s="606" t="s">
        <v>8</v>
      </c>
      <c r="K259" s="604" t="s">
        <v>2111</v>
      </c>
      <c r="L259" s="251"/>
    </row>
    <row r="260" spans="1:12" x14ac:dyDescent="0.15">
      <c r="A260" s="624">
        <v>258</v>
      </c>
      <c r="B260" s="625">
        <v>9</v>
      </c>
      <c r="C260" s="625">
        <v>92177897</v>
      </c>
      <c r="D260" s="625">
        <v>92225483</v>
      </c>
      <c r="E260" s="607" t="s">
        <v>8</v>
      </c>
      <c r="F260" s="606" t="s">
        <v>8</v>
      </c>
      <c r="G260" s="607" t="s">
        <v>1026</v>
      </c>
      <c r="H260" s="607" t="s">
        <v>8</v>
      </c>
      <c r="I260" s="607" t="s">
        <v>8</v>
      </c>
      <c r="J260" s="607" t="s">
        <v>8</v>
      </c>
      <c r="K260" s="604" t="s">
        <v>8</v>
      </c>
      <c r="L260" s="251"/>
    </row>
    <row r="261" spans="1:12" x14ac:dyDescent="0.15">
      <c r="A261" s="624">
        <v>259</v>
      </c>
      <c r="B261" s="625">
        <v>9</v>
      </c>
      <c r="C261" s="625">
        <v>98210941</v>
      </c>
      <c r="D261" s="625">
        <v>98314306</v>
      </c>
      <c r="E261" s="606" t="s">
        <v>8</v>
      </c>
      <c r="F261" s="607" t="s">
        <v>693</v>
      </c>
      <c r="G261" s="607" t="s">
        <v>8</v>
      </c>
      <c r="H261" s="607" t="s">
        <v>8</v>
      </c>
      <c r="I261" s="607" t="s">
        <v>8</v>
      </c>
      <c r="J261" s="607" t="s">
        <v>8</v>
      </c>
      <c r="K261" s="604" t="s">
        <v>8</v>
      </c>
      <c r="L261" s="251"/>
    </row>
    <row r="262" spans="1:12" x14ac:dyDescent="0.15">
      <c r="A262" s="624">
        <v>260</v>
      </c>
      <c r="B262" s="625">
        <v>9</v>
      </c>
      <c r="C262" s="625">
        <v>102079670</v>
      </c>
      <c r="D262" s="625">
        <v>102162305</v>
      </c>
      <c r="E262" s="607" t="s">
        <v>8</v>
      </c>
      <c r="F262" s="607" t="s">
        <v>8</v>
      </c>
      <c r="G262" s="607" t="s">
        <v>8</v>
      </c>
      <c r="H262" s="606" t="s">
        <v>8</v>
      </c>
      <c r="I262" s="607" t="s">
        <v>1415</v>
      </c>
      <c r="J262" s="607" t="s">
        <v>8</v>
      </c>
      <c r="K262" s="604" t="s">
        <v>8</v>
      </c>
      <c r="L262" s="251"/>
    </row>
    <row r="263" spans="1:12" x14ac:dyDescent="0.15">
      <c r="A263" s="624">
        <v>261</v>
      </c>
      <c r="B263" s="625">
        <v>9</v>
      </c>
      <c r="C263" s="625">
        <v>108755622</v>
      </c>
      <c r="D263" s="625">
        <v>108755622</v>
      </c>
      <c r="E263" s="606" t="s">
        <v>8</v>
      </c>
      <c r="F263" s="607" t="s">
        <v>8</v>
      </c>
      <c r="G263" s="606" t="s">
        <v>8</v>
      </c>
      <c r="H263" s="606" t="s">
        <v>1237</v>
      </c>
      <c r="I263" s="606" t="s">
        <v>8</v>
      </c>
      <c r="J263" s="606" t="s">
        <v>8</v>
      </c>
      <c r="K263" s="604" t="s">
        <v>8</v>
      </c>
      <c r="L263" s="251"/>
    </row>
    <row r="264" spans="1:12" x14ac:dyDescent="0.15">
      <c r="A264" s="624">
        <v>262</v>
      </c>
      <c r="B264" s="625">
        <v>9</v>
      </c>
      <c r="C264" s="625">
        <v>109301598</v>
      </c>
      <c r="D264" s="625">
        <v>109363570</v>
      </c>
      <c r="E264" s="606" t="s">
        <v>8</v>
      </c>
      <c r="F264" s="607" t="s">
        <v>8</v>
      </c>
      <c r="G264" s="606" t="s">
        <v>8</v>
      </c>
      <c r="H264" s="606" t="s">
        <v>8</v>
      </c>
      <c r="I264" s="606" t="s">
        <v>8</v>
      </c>
      <c r="J264" s="606" t="s">
        <v>8</v>
      </c>
      <c r="K264" s="604" t="s">
        <v>2213</v>
      </c>
      <c r="L264" s="251"/>
    </row>
    <row r="265" spans="1:12" x14ac:dyDescent="0.15">
      <c r="A265" s="624">
        <v>263</v>
      </c>
      <c r="B265" s="625">
        <v>9</v>
      </c>
      <c r="C265" s="625">
        <v>116506979</v>
      </c>
      <c r="D265" s="625">
        <v>116627557</v>
      </c>
      <c r="E265" s="607" t="s">
        <v>8</v>
      </c>
      <c r="F265" s="607" t="s">
        <v>889</v>
      </c>
      <c r="G265" s="607" t="s">
        <v>8</v>
      </c>
      <c r="H265" s="606" t="s">
        <v>8</v>
      </c>
      <c r="I265" s="607" t="s">
        <v>8</v>
      </c>
      <c r="J265" s="607" t="s">
        <v>8</v>
      </c>
      <c r="K265" s="604" t="s">
        <v>8</v>
      </c>
      <c r="L265" s="251"/>
    </row>
    <row r="266" spans="1:12" x14ac:dyDescent="0.15">
      <c r="A266" s="624">
        <v>264</v>
      </c>
      <c r="B266" s="625">
        <v>9</v>
      </c>
      <c r="C266" s="625">
        <v>122039576</v>
      </c>
      <c r="D266" s="625">
        <v>122116963</v>
      </c>
      <c r="E266" s="606" t="s">
        <v>8</v>
      </c>
      <c r="F266" s="607" t="s">
        <v>8</v>
      </c>
      <c r="G266" s="606" t="s">
        <v>8</v>
      </c>
      <c r="H266" s="606" t="s">
        <v>8</v>
      </c>
      <c r="I266" s="607" t="s">
        <v>1608</v>
      </c>
      <c r="J266" s="607" t="s">
        <v>8</v>
      </c>
      <c r="K266" s="604" t="s">
        <v>8</v>
      </c>
      <c r="L266" s="251"/>
    </row>
    <row r="267" spans="1:12" x14ac:dyDescent="0.15">
      <c r="A267" s="624">
        <v>265</v>
      </c>
      <c r="B267" s="625">
        <v>9</v>
      </c>
      <c r="C267" s="625">
        <v>126196204</v>
      </c>
      <c r="D267" s="625">
        <v>126262232</v>
      </c>
      <c r="E267" s="606" t="s">
        <v>477</v>
      </c>
      <c r="F267" s="607" t="s">
        <v>696</v>
      </c>
      <c r="G267" s="606" t="s">
        <v>8</v>
      </c>
      <c r="H267" s="607" t="s">
        <v>8</v>
      </c>
      <c r="I267" s="606" t="s">
        <v>8</v>
      </c>
      <c r="J267" s="606" t="s">
        <v>8</v>
      </c>
      <c r="K267" s="604" t="s">
        <v>8</v>
      </c>
      <c r="L267" s="251"/>
    </row>
    <row r="268" spans="1:12" x14ac:dyDescent="0.15">
      <c r="A268" s="624">
        <v>266</v>
      </c>
      <c r="B268" s="625">
        <v>9</v>
      </c>
      <c r="C268" s="625">
        <v>128011403</v>
      </c>
      <c r="D268" s="625">
        <v>128149249</v>
      </c>
      <c r="E268" s="606" t="s">
        <v>8</v>
      </c>
      <c r="F268" s="607" t="s">
        <v>8</v>
      </c>
      <c r="G268" s="606" t="s">
        <v>8</v>
      </c>
      <c r="H268" s="607" t="s">
        <v>8</v>
      </c>
      <c r="I268" s="606" t="s">
        <v>1407</v>
      </c>
      <c r="J268" s="606" t="s">
        <v>8</v>
      </c>
      <c r="K268" s="604" t="s">
        <v>8</v>
      </c>
      <c r="L268" s="251"/>
    </row>
    <row r="269" spans="1:12" x14ac:dyDescent="0.15">
      <c r="A269" s="624">
        <v>267</v>
      </c>
      <c r="B269" s="625">
        <v>9</v>
      </c>
      <c r="C269" s="625">
        <v>129082419</v>
      </c>
      <c r="D269" s="625">
        <v>129233024</v>
      </c>
      <c r="E269" s="606" t="s">
        <v>8</v>
      </c>
      <c r="F269" s="607" t="s">
        <v>773</v>
      </c>
      <c r="G269" s="606" t="s">
        <v>8</v>
      </c>
      <c r="H269" s="607" t="s">
        <v>8</v>
      </c>
      <c r="I269" s="606" t="s">
        <v>8</v>
      </c>
      <c r="J269" s="606" t="s">
        <v>8</v>
      </c>
      <c r="K269" s="604" t="s">
        <v>8</v>
      </c>
      <c r="L269" s="251"/>
    </row>
    <row r="270" spans="1:12" x14ac:dyDescent="0.15">
      <c r="A270" s="624">
        <v>268</v>
      </c>
      <c r="B270" s="625">
        <v>9</v>
      </c>
      <c r="C270" s="625">
        <v>129954334</v>
      </c>
      <c r="D270" s="625">
        <v>129954334</v>
      </c>
      <c r="E270" s="606" t="s">
        <v>8</v>
      </c>
      <c r="F270" s="607" t="s">
        <v>8</v>
      </c>
      <c r="G270" s="607" t="s">
        <v>8</v>
      </c>
      <c r="H270" s="607" t="s">
        <v>1204</v>
      </c>
      <c r="I270" s="607" t="s">
        <v>8</v>
      </c>
      <c r="J270" s="607" t="s">
        <v>8</v>
      </c>
      <c r="K270" s="604" t="s">
        <v>8</v>
      </c>
      <c r="L270" s="251"/>
    </row>
    <row r="271" spans="1:12" x14ac:dyDescent="0.15">
      <c r="A271" s="624">
        <v>269</v>
      </c>
      <c r="B271" s="625">
        <v>9</v>
      </c>
      <c r="C271" s="625">
        <v>136876021</v>
      </c>
      <c r="D271" s="625">
        <v>136925744</v>
      </c>
      <c r="E271" s="606" t="s">
        <v>8</v>
      </c>
      <c r="F271" s="607" t="s">
        <v>8</v>
      </c>
      <c r="G271" s="606" t="s">
        <v>8</v>
      </c>
      <c r="H271" s="606" t="s">
        <v>1200</v>
      </c>
      <c r="I271" s="606" t="s">
        <v>8</v>
      </c>
      <c r="J271" s="606" t="s">
        <v>8</v>
      </c>
      <c r="K271" s="604" t="s">
        <v>8</v>
      </c>
      <c r="L271" s="251"/>
    </row>
    <row r="272" spans="1:12" x14ac:dyDescent="0.15">
      <c r="A272" s="624">
        <v>270</v>
      </c>
      <c r="B272" s="625">
        <v>9</v>
      </c>
      <c r="C272" s="625">
        <v>137970849</v>
      </c>
      <c r="D272" s="625">
        <v>137978678</v>
      </c>
      <c r="E272" s="607" t="s">
        <v>8</v>
      </c>
      <c r="F272" s="607" t="s">
        <v>8</v>
      </c>
      <c r="G272" s="606" t="s">
        <v>8</v>
      </c>
      <c r="H272" s="607" t="s">
        <v>8</v>
      </c>
      <c r="I272" s="607" t="s">
        <v>1436</v>
      </c>
      <c r="J272" s="607" t="s">
        <v>8</v>
      </c>
      <c r="K272" s="604" t="s">
        <v>8</v>
      </c>
      <c r="L272" s="251"/>
    </row>
    <row r="273" spans="1:12" x14ac:dyDescent="0.15">
      <c r="A273" s="624">
        <v>271</v>
      </c>
      <c r="B273" s="625">
        <v>10</v>
      </c>
      <c r="C273" s="625">
        <v>8779462</v>
      </c>
      <c r="D273" s="625">
        <v>8852889</v>
      </c>
      <c r="E273" s="607" t="s">
        <v>558</v>
      </c>
      <c r="F273" s="607" t="s">
        <v>8</v>
      </c>
      <c r="G273" s="607" t="s">
        <v>8</v>
      </c>
      <c r="H273" s="607" t="s">
        <v>8</v>
      </c>
      <c r="I273" s="607" t="s">
        <v>1400</v>
      </c>
      <c r="J273" s="607" t="s">
        <v>8</v>
      </c>
      <c r="K273" s="604" t="s">
        <v>8</v>
      </c>
      <c r="L273" s="251"/>
    </row>
    <row r="274" spans="1:12" x14ac:dyDescent="0.15">
      <c r="A274" s="624">
        <v>272</v>
      </c>
      <c r="B274" s="625">
        <v>10</v>
      </c>
      <c r="C274" s="625">
        <v>9965784</v>
      </c>
      <c r="D274" s="625">
        <v>10081300</v>
      </c>
      <c r="E274" s="606" t="s">
        <v>8</v>
      </c>
      <c r="F274" s="607" t="s">
        <v>741</v>
      </c>
      <c r="G274" s="607" t="s">
        <v>8</v>
      </c>
      <c r="H274" s="607" t="s">
        <v>8</v>
      </c>
      <c r="I274" s="607" t="s">
        <v>8</v>
      </c>
      <c r="J274" s="607" t="s">
        <v>8</v>
      </c>
      <c r="K274" s="604" t="s">
        <v>8</v>
      </c>
      <c r="L274" s="251"/>
    </row>
    <row r="275" spans="1:12" x14ac:dyDescent="0.15">
      <c r="A275" s="624">
        <v>273</v>
      </c>
      <c r="B275" s="625">
        <v>10</v>
      </c>
      <c r="C275" s="625">
        <v>13532648</v>
      </c>
      <c r="D275" s="625">
        <v>13576601</v>
      </c>
      <c r="E275" s="607" t="s">
        <v>8</v>
      </c>
      <c r="F275" s="607" t="s">
        <v>8</v>
      </c>
      <c r="G275" s="606" t="s">
        <v>8</v>
      </c>
      <c r="H275" s="607" t="s">
        <v>8</v>
      </c>
      <c r="I275" s="607" t="s">
        <v>1661</v>
      </c>
      <c r="J275" s="607" t="s">
        <v>8</v>
      </c>
      <c r="K275" s="604" t="s">
        <v>8</v>
      </c>
      <c r="L275" s="251"/>
    </row>
    <row r="276" spans="1:12" x14ac:dyDescent="0.15">
      <c r="A276" s="624">
        <v>274</v>
      </c>
      <c r="B276" s="625">
        <v>10</v>
      </c>
      <c r="C276" s="625">
        <v>21790476</v>
      </c>
      <c r="D276" s="625">
        <v>22288132</v>
      </c>
      <c r="E276" s="607" t="s">
        <v>8</v>
      </c>
      <c r="F276" s="607" t="s">
        <v>8</v>
      </c>
      <c r="G276" s="606" t="s">
        <v>8</v>
      </c>
      <c r="H276" s="606" t="s">
        <v>8</v>
      </c>
      <c r="I276" s="607" t="s">
        <v>1472</v>
      </c>
      <c r="J276" s="607" t="s">
        <v>8</v>
      </c>
      <c r="K276" s="604" t="s">
        <v>8</v>
      </c>
      <c r="L276" s="251"/>
    </row>
    <row r="277" spans="1:12" x14ac:dyDescent="0.15">
      <c r="A277" s="624">
        <v>275</v>
      </c>
      <c r="B277" s="625">
        <v>10</v>
      </c>
      <c r="C277" s="625">
        <v>56630610</v>
      </c>
      <c r="D277" s="625">
        <v>56708837</v>
      </c>
      <c r="E277" s="607" t="s">
        <v>8</v>
      </c>
      <c r="F277" s="607" t="s">
        <v>8</v>
      </c>
      <c r="G277" s="607" t="s">
        <v>8</v>
      </c>
      <c r="H277" s="607" t="s">
        <v>8</v>
      </c>
      <c r="I277" s="607" t="s">
        <v>1621</v>
      </c>
      <c r="J277" s="607" t="s">
        <v>8</v>
      </c>
      <c r="K277" s="604" t="s">
        <v>8</v>
      </c>
      <c r="L277" s="251"/>
    </row>
    <row r="278" spans="1:12" x14ac:dyDescent="0.15">
      <c r="A278" s="624">
        <v>276</v>
      </c>
      <c r="B278" s="625">
        <v>10</v>
      </c>
      <c r="C278" s="625">
        <v>61630802</v>
      </c>
      <c r="D278" s="625">
        <v>61710540</v>
      </c>
      <c r="E278" s="607" t="s">
        <v>8</v>
      </c>
      <c r="F278" s="607" t="s">
        <v>794</v>
      </c>
      <c r="G278" s="607" t="s">
        <v>8</v>
      </c>
      <c r="H278" s="607" t="s">
        <v>8</v>
      </c>
      <c r="I278" s="607" t="s">
        <v>8</v>
      </c>
      <c r="J278" s="607" t="s">
        <v>8</v>
      </c>
      <c r="K278" s="604" t="s">
        <v>8</v>
      </c>
      <c r="L278" s="251"/>
    </row>
    <row r="279" spans="1:12" x14ac:dyDescent="0.15">
      <c r="A279" s="624">
        <v>277</v>
      </c>
      <c r="B279" s="625">
        <v>10</v>
      </c>
      <c r="C279" s="625">
        <v>63557049</v>
      </c>
      <c r="D279" s="625">
        <v>63579214</v>
      </c>
      <c r="E279" s="607" t="s">
        <v>8</v>
      </c>
      <c r="F279" s="607" t="s">
        <v>8</v>
      </c>
      <c r="G279" s="606" t="s">
        <v>984</v>
      </c>
      <c r="H279" s="607" t="s">
        <v>8</v>
      </c>
      <c r="I279" s="607" t="s">
        <v>8</v>
      </c>
      <c r="J279" s="607" t="s">
        <v>8</v>
      </c>
      <c r="K279" s="604" t="s">
        <v>8</v>
      </c>
      <c r="L279" s="251"/>
    </row>
    <row r="280" spans="1:12" x14ac:dyDescent="0.15">
      <c r="A280" s="624">
        <v>278</v>
      </c>
      <c r="B280" s="625">
        <v>10</v>
      </c>
      <c r="C280" s="625">
        <v>64649247</v>
      </c>
      <c r="D280" s="625">
        <v>64758504</v>
      </c>
      <c r="E280" s="606" t="s">
        <v>8</v>
      </c>
      <c r="F280" s="607" t="s">
        <v>951</v>
      </c>
      <c r="G280" s="606" t="s">
        <v>8</v>
      </c>
      <c r="H280" s="606" t="s">
        <v>8</v>
      </c>
      <c r="I280" s="606" t="s">
        <v>8</v>
      </c>
      <c r="J280" s="606" t="s">
        <v>8</v>
      </c>
      <c r="K280" s="604" t="s">
        <v>8</v>
      </c>
      <c r="L280" s="251"/>
    </row>
    <row r="281" spans="1:12" ht="26" x14ac:dyDescent="0.15">
      <c r="A281" s="624">
        <v>279</v>
      </c>
      <c r="B281" s="625">
        <v>10</v>
      </c>
      <c r="C281" s="625">
        <v>66652165</v>
      </c>
      <c r="D281" s="625">
        <v>66902844</v>
      </c>
      <c r="E281" s="607" t="s">
        <v>8</v>
      </c>
      <c r="F281" s="607" t="s">
        <v>33861</v>
      </c>
      <c r="G281" s="606" t="s">
        <v>8</v>
      </c>
      <c r="H281" s="606" t="s">
        <v>8</v>
      </c>
      <c r="I281" s="606" t="s">
        <v>8</v>
      </c>
      <c r="J281" s="606" t="s">
        <v>8</v>
      </c>
      <c r="K281" s="604" t="s">
        <v>8</v>
      </c>
      <c r="L281" s="251"/>
    </row>
    <row r="282" spans="1:12" x14ac:dyDescent="0.15">
      <c r="A282" s="624">
        <v>280</v>
      </c>
      <c r="B282" s="625">
        <v>10</v>
      </c>
      <c r="C282" s="625">
        <v>87318425</v>
      </c>
      <c r="D282" s="625">
        <v>87648184</v>
      </c>
      <c r="E282" s="607" t="s">
        <v>8</v>
      </c>
      <c r="F282" s="607" t="s">
        <v>8</v>
      </c>
      <c r="G282" s="606" t="s">
        <v>8</v>
      </c>
      <c r="H282" s="606" t="s">
        <v>8</v>
      </c>
      <c r="I282" s="607" t="s">
        <v>1769</v>
      </c>
      <c r="J282" s="607" t="s">
        <v>8</v>
      </c>
      <c r="K282" s="604" t="s">
        <v>8</v>
      </c>
      <c r="L282" s="251"/>
    </row>
    <row r="283" spans="1:12" x14ac:dyDescent="0.15">
      <c r="A283" s="624">
        <v>281</v>
      </c>
      <c r="B283" s="625">
        <v>10</v>
      </c>
      <c r="C283" s="625">
        <v>98971960</v>
      </c>
      <c r="D283" s="625">
        <v>99099397</v>
      </c>
      <c r="E283" s="607" t="s">
        <v>258</v>
      </c>
      <c r="F283" s="607" t="s">
        <v>604</v>
      </c>
      <c r="G283" s="606" t="s">
        <v>8</v>
      </c>
      <c r="H283" s="607" t="s">
        <v>8</v>
      </c>
      <c r="I283" s="607" t="s">
        <v>8</v>
      </c>
      <c r="J283" s="607" t="s">
        <v>8</v>
      </c>
      <c r="K283" s="604" t="s">
        <v>8</v>
      </c>
      <c r="L283" s="251"/>
    </row>
    <row r="284" spans="1:12" x14ac:dyDescent="0.15">
      <c r="A284" s="624">
        <v>282</v>
      </c>
      <c r="B284" s="625">
        <v>10</v>
      </c>
      <c r="C284" s="625">
        <v>102626510</v>
      </c>
      <c r="D284" s="625">
        <v>102626510</v>
      </c>
      <c r="E284" s="607" t="s">
        <v>8</v>
      </c>
      <c r="F284" s="607" t="s">
        <v>8</v>
      </c>
      <c r="G284" s="607" t="s">
        <v>8</v>
      </c>
      <c r="H284" s="607" t="s">
        <v>1134</v>
      </c>
      <c r="I284" s="607" t="s">
        <v>8</v>
      </c>
      <c r="J284" s="607" t="s">
        <v>8</v>
      </c>
      <c r="K284" s="604" t="s">
        <v>8</v>
      </c>
      <c r="L284" s="251"/>
    </row>
    <row r="285" spans="1:12" x14ac:dyDescent="0.15">
      <c r="A285" s="624">
        <v>283</v>
      </c>
      <c r="B285" s="625">
        <v>10</v>
      </c>
      <c r="C285" s="625">
        <v>103116079</v>
      </c>
      <c r="D285" s="625">
        <v>103315178</v>
      </c>
      <c r="E285" s="607" t="s">
        <v>8</v>
      </c>
      <c r="F285" s="607" t="s">
        <v>8</v>
      </c>
      <c r="G285" s="606" t="s">
        <v>8</v>
      </c>
      <c r="H285" s="607" t="s">
        <v>8</v>
      </c>
      <c r="I285" s="606" t="s">
        <v>1757</v>
      </c>
      <c r="J285" s="606" t="s">
        <v>8</v>
      </c>
      <c r="K285" s="604" t="s">
        <v>8</v>
      </c>
      <c r="L285" s="251"/>
    </row>
    <row r="286" spans="1:12" ht="26" x14ac:dyDescent="0.15">
      <c r="A286" s="624">
        <v>284</v>
      </c>
      <c r="B286" s="625">
        <v>10</v>
      </c>
      <c r="C286" s="625">
        <v>104225941</v>
      </c>
      <c r="D286" s="625">
        <v>104963051</v>
      </c>
      <c r="E286" s="607" t="s">
        <v>8</v>
      </c>
      <c r="F286" s="607" t="s">
        <v>8</v>
      </c>
      <c r="G286" s="606" t="s">
        <v>8</v>
      </c>
      <c r="H286" s="607" t="s">
        <v>8</v>
      </c>
      <c r="I286" s="606" t="s">
        <v>33862</v>
      </c>
      <c r="J286" s="606" t="s">
        <v>1898</v>
      </c>
      <c r="K286" s="604" t="s">
        <v>33863</v>
      </c>
      <c r="L286" s="251"/>
    </row>
    <row r="287" spans="1:12" x14ac:dyDescent="0.15">
      <c r="A287" s="624">
        <v>285</v>
      </c>
      <c r="B287" s="625">
        <v>10</v>
      </c>
      <c r="C287" s="625">
        <v>110462207</v>
      </c>
      <c r="D287" s="625">
        <v>110758956</v>
      </c>
      <c r="E287" s="607" t="s">
        <v>8</v>
      </c>
      <c r="F287" s="607" t="s">
        <v>8</v>
      </c>
      <c r="G287" s="607" t="s">
        <v>8</v>
      </c>
      <c r="H287" s="607" t="s">
        <v>1160</v>
      </c>
      <c r="I287" s="607" t="s">
        <v>8</v>
      </c>
      <c r="J287" s="607" t="s">
        <v>8</v>
      </c>
      <c r="K287" s="604" t="s">
        <v>8</v>
      </c>
      <c r="L287" s="251"/>
    </row>
    <row r="288" spans="1:12" x14ac:dyDescent="0.15">
      <c r="A288" s="624">
        <v>286</v>
      </c>
      <c r="B288" s="625">
        <v>10</v>
      </c>
      <c r="C288" s="625">
        <v>115363078</v>
      </c>
      <c r="D288" s="625">
        <v>115487493</v>
      </c>
      <c r="E288" s="607" t="s">
        <v>8</v>
      </c>
      <c r="F288" s="607" t="s">
        <v>8</v>
      </c>
      <c r="G288" s="607" t="s">
        <v>8</v>
      </c>
      <c r="H288" s="607" t="s">
        <v>8</v>
      </c>
      <c r="I288" s="607" t="s">
        <v>1666</v>
      </c>
      <c r="J288" s="607" t="s">
        <v>8</v>
      </c>
      <c r="K288" s="604" t="s">
        <v>8</v>
      </c>
      <c r="L288" s="251"/>
    </row>
    <row r="289" spans="1:12" x14ac:dyDescent="0.15">
      <c r="A289" s="624">
        <v>287</v>
      </c>
      <c r="B289" s="625">
        <v>10</v>
      </c>
      <c r="C289" s="625">
        <v>117492147</v>
      </c>
      <c r="D289" s="625">
        <v>117635141</v>
      </c>
      <c r="E289" s="607" t="s">
        <v>429</v>
      </c>
      <c r="F289" s="607" t="s">
        <v>8</v>
      </c>
      <c r="G289" s="607" t="s">
        <v>8</v>
      </c>
      <c r="H289" s="607" t="s">
        <v>8</v>
      </c>
      <c r="I289" s="607" t="s">
        <v>8</v>
      </c>
      <c r="J289" s="607" t="s">
        <v>8</v>
      </c>
      <c r="K289" s="604" t="s">
        <v>8</v>
      </c>
      <c r="L289" s="251"/>
    </row>
    <row r="290" spans="1:12" x14ac:dyDescent="0.15">
      <c r="A290" s="624">
        <v>288</v>
      </c>
      <c r="B290" s="625">
        <v>10</v>
      </c>
      <c r="C290" s="625">
        <v>125680419</v>
      </c>
      <c r="D290" s="625">
        <v>125680419</v>
      </c>
      <c r="E290" s="607" t="s">
        <v>8</v>
      </c>
      <c r="F290" s="607" t="s">
        <v>8</v>
      </c>
      <c r="G290" s="606" t="s">
        <v>8</v>
      </c>
      <c r="H290" s="607" t="s">
        <v>8</v>
      </c>
      <c r="I290" s="607" t="s">
        <v>1352</v>
      </c>
      <c r="J290" s="607" t="s">
        <v>8</v>
      </c>
      <c r="K290" s="604" t="s">
        <v>8</v>
      </c>
      <c r="L290" s="251"/>
    </row>
    <row r="291" spans="1:12" x14ac:dyDescent="0.15">
      <c r="A291" s="624">
        <v>289</v>
      </c>
      <c r="B291" s="625">
        <v>10</v>
      </c>
      <c r="C291" s="625">
        <v>134099011</v>
      </c>
      <c r="D291" s="625">
        <v>134168475</v>
      </c>
      <c r="E291" s="607" t="s">
        <v>571</v>
      </c>
      <c r="F291" s="607" t="s">
        <v>8</v>
      </c>
      <c r="G291" s="607" t="s">
        <v>8</v>
      </c>
      <c r="H291" s="606" t="s">
        <v>8</v>
      </c>
      <c r="I291" s="607" t="s">
        <v>8</v>
      </c>
      <c r="J291" s="607" t="s">
        <v>1871</v>
      </c>
      <c r="K291" s="604" t="s">
        <v>8</v>
      </c>
      <c r="L291" s="251"/>
    </row>
    <row r="292" spans="1:12" x14ac:dyDescent="0.15">
      <c r="A292" s="624">
        <v>290</v>
      </c>
      <c r="B292" s="625">
        <v>11</v>
      </c>
      <c r="C292" s="625">
        <v>4658921</v>
      </c>
      <c r="D292" s="625">
        <v>4663543</v>
      </c>
      <c r="E292" s="607" t="s">
        <v>8</v>
      </c>
      <c r="F292" s="607" t="s">
        <v>8</v>
      </c>
      <c r="G292" s="607" t="s">
        <v>8</v>
      </c>
      <c r="H292" s="607" t="s">
        <v>8</v>
      </c>
      <c r="I292" s="607" t="s">
        <v>1709</v>
      </c>
      <c r="J292" s="607" t="s">
        <v>8</v>
      </c>
      <c r="K292" s="604" t="s">
        <v>8</v>
      </c>
      <c r="L292" s="251"/>
    </row>
    <row r="293" spans="1:12" x14ac:dyDescent="0.15">
      <c r="A293" s="624">
        <v>291</v>
      </c>
      <c r="B293" s="625">
        <v>11</v>
      </c>
      <c r="C293" s="625">
        <v>13230633</v>
      </c>
      <c r="D293" s="625">
        <v>13266951</v>
      </c>
      <c r="E293" s="607" t="s">
        <v>248</v>
      </c>
      <c r="F293" s="607" t="s">
        <v>8</v>
      </c>
      <c r="G293" s="607" t="s">
        <v>8</v>
      </c>
      <c r="H293" s="607" t="s">
        <v>8</v>
      </c>
      <c r="I293" s="607" t="s">
        <v>8</v>
      </c>
      <c r="J293" s="607" t="s">
        <v>8</v>
      </c>
      <c r="K293" s="604" t="s">
        <v>8</v>
      </c>
      <c r="L293" s="251"/>
    </row>
    <row r="294" spans="1:12" x14ac:dyDescent="0.15">
      <c r="A294" s="624">
        <v>292</v>
      </c>
      <c r="B294" s="625">
        <v>11</v>
      </c>
      <c r="C294" s="625">
        <v>17037793</v>
      </c>
      <c r="D294" s="625">
        <v>17305317</v>
      </c>
      <c r="E294" s="607" t="s">
        <v>8</v>
      </c>
      <c r="F294" s="607" t="s">
        <v>8</v>
      </c>
      <c r="G294" s="606" t="s">
        <v>8</v>
      </c>
      <c r="H294" s="607" t="s">
        <v>8</v>
      </c>
      <c r="I294" s="607" t="s">
        <v>1654</v>
      </c>
      <c r="J294" s="607" t="s">
        <v>8</v>
      </c>
      <c r="K294" s="604" t="s">
        <v>8</v>
      </c>
      <c r="L294" s="251"/>
    </row>
    <row r="295" spans="1:12" x14ac:dyDescent="0.15">
      <c r="A295" s="624">
        <v>293</v>
      </c>
      <c r="B295" s="625">
        <v>11</v>
      </c>
      <c r="C295" s="625">
        <v>17804998</v>
      </c>
      <c r="D295" s="625">
        <v>17852452</v>
      </c>
      <c r="E295" s="607" t="s">
        <v>8</v>
      </c>
      <c r="F295" s="606" t="s">
        <v>8</v>
      </c>
      <c r="G295" s="606" t="s">
        <v>8</v>
      </c>
      <c r="H295" s="606" t="s">
        <v>1235</v>
      </c>
      <c r="I295" s="606" t="s">
        <v>8</v>
      </c>
      <c r="J295" s="606" t="s">
        <v>8</v>
      </c>
      <c r="K295" s="604" t="s">
        <v>8</v>
      </c>
      <c r="L295" s="251"/>
    </row>
    <row r="296" spans="1:12" x14ac:dyDescent="0.15">
      <c r="A296" s="624">
        <v>294</v>
      </c>
      <c r="B296" s="625">
        <v>11</v>
      </c>
      <c r="C296" s="625">
        <v>20129311</v>
      </c>
      <c r="D296" s="625">
        <v>20129311</v>
      </c>
      <c r="E296" s="607" t="s">
        <v>8</v>
      </c>
      <c r="F296" s="606" t="s">
        <v>8</v>
      </c>
      <c r="G296" s="606" t="s">
        <v>8</v>
      </c>
      <c r="H296" s="606" t="s">
        <v>8</v>
      </c>
      <c r="I296" s="606" t="s">
        <v>1603</v>
      </c>
      <c r="J296" s="606" t="s">
        <v>8</v>
      </c>
      <c r="K296" s="604" t="s">
        <v>8</v>
      </c>
      <c r="L296" s="251"/>
    </row>
    <row r="297" spans="1:12" ht="26" x14ac:dyDescent="0.15">
      <c r="A297" s="624">
        <v>295</v>
      </c>
      <c r="B297" s="625">
        <v>11</v>
      </c>
      <c r="C297" s="625">
        <v>27541623</v>
      </c>
      <c r="D297" s="625">
        <v>27730556</v>
      </c>
      <c r="E297" s="607" t="s">
        <v>8</v>
      </c>
      <c r="F297" s="607" t="s">
        <v>8</v>
      </c>
      <c r="G297" s="606" t="s">
        <v>8</v>
      </c>
      <c r="H297" s="607" t="s">
        <v>8</v>
      </c>
      <c r="I297" s="606" t="s">
        <v>33804</v>
      </c>
      <c r="J297" s="606" t="s">
        <v>8</v>
      </c>
      <c r="K297" s="604" t="s">
        <v>33864</v>
      </c>
      <c r="L297" s="251"/>
    </row>
    <row r="298" spans="1:12" ht="26" x14ac:dyDescent="0.15">
      <c r="A298" s="624">
        <v>296</v>
      </c>
      <c r="B298" s="625">
        <v>11</v>
      </c>
      <c r="C298" s="625">
        <v>28588426</v>
      </c>
      <c r="D298" s="625">
        <v>29128946</v>
      </c>
      <c r="E298" s="607" t="s">
        <v>8</v>
      </c>
      <c r="F298" s="607" t="s">
        <v>725</v>
      </c>
      <c r="G298" s="606" t="s">
        <v>8</v>
      </c>
      <c r="H298" s="607" t="s">
        <v>8</v>
      </c>
      <c r="I298" s="606" t="s">
        <v>1314</v>
      </c>
      <c r="J298" s="606" t="s">
        <v>33865</v>
      </c>
      <c r="K298" s="604" t="s">
        <v>33866</v>
      </c>
      <c r="L298" s="251"/>
    </row>
    <row r="299" spans="1:12" x14ac:dyDescent="0.15">
      <c r="A299" s="624">
        <v>297</v>
      </c>
      <c r="B299" s="625">
        <v>11</v>
      </c>
      <c r="C299" s="625">
        <v>30441946</v>
      </c>
      <c r="D299" s="625">
        <v>30620262</v>
      </c>
      <c r="E299" s="607" t="s">
        <v>8</v>
      </c>
      <c r="F299" s="607" t="s">
        <v>798</v>
      </c>
      <c r="G299" s="606" t="s">
        <v>964</v>
      </c>
      <c r="H299" s="607" t="s">
        <v>8</v>
      </c>
      <c r="I299" s="606" t="s">
        <v>8</v>
      </c>
      <c r="J299" s="606" t="s">
        <v>8</v>
      </c>
      <c r="K299" s="604" t="s">
        <v>8</v>
      </c>
      <c r="L299" s="251"/>
    </row>
    <row r="300" spans="1:12" x14ac:dyDescent="0.15">
      <c r="A300" s="624">
        <v>298</v>
      </c>
      <c r="B300" s="625">
        <v>11</v>
      </c>
      <c r="C300" s="625">
        <v>41415037</v>
      </c>
      <c r="D300" s="625">
        <v>41444545</v>
      </c>
      <c r="E300" s="607" t="s">
        <v>8</v>
      </c>
      <c r="F300" s="606" t="s">
        <v>8</v>
      </c>
      <c r="G300" s="607" t="s">
        <v>8</v>
      </c>
      <c r="H300" s="607" t="s">
        <v>8</v>
      </c>
      <c r="I300" s="607" t="s">
        <v>1535</v>
      </c>
      <c r="J300" s="607" t="s">
        <v>8</v>
      </c>
      <c r="K300" s="604" t="s">
        <v>2221</v>
      </c>
      <c r="L300" s="251"/>
    </row>
    <row r="301" spans="1:12" x14ac:dyDescent="0.15">
      <c r="A301" s="624">
        <v>299</v>
      </c>
      <c r="B301" s="625">
        <v>11</v>
      </c>
      <c r="C301" s="625">
        <v>45932246</v>
      </c>
      <c r="D301" s="625">
        <v>46050361</v>
      </c>
      <c r="E301" s="607" t="s">
        <v>8</v>
      </c>
      <c r="F301" s="606" t="s">
        <v>937</v>
      </c>
      <c r="G301" s="607" t="s">
        <v>8</v>
      </c>
      <c r="H301" s="607" t="s">
        <v>8</v>
      </c>
      <c r="I301" s="607" t="s">
        <v>8</v>
      </c>
      <c r="J301" s="607" t="s">
        <v>8</v>
      </c>
      <c r="K301" s="604" t="s">
        <v>8</v>
      </c>
      <c r="L301" s="251"/>
    </row>
    <row r="302" spans="1:12" x14ac:dyDescent="0.15">
      <c r="A302" s="624">
        <v>300</v>
      </c>
      <c r="B302" s="625">
        <v>11</v>
      </c>
      <c r="C302" s="625">
        <v>47359706</v>
      </c>
      <c r="D302" s="625">
        <v>47946836</v>
      </c>
      <c r="E302" s="607" t="s">
        <v>8</v>
      </c>
      <c r="F302" s="607" t="s">
        <v>8</v>
      </c>
      <c r="G302" s="606" t="s">
        <v>8</v>
      </c>
      <c r="H302" s="607" t="s">
        <v>1085</v>
      </c>
      <c r="I302" s="607" t="s">
        <v>8</v>
      </c>
      <c r="J302" s="607" t="s">
        <v>8</v>
      </c>
      <c r="K302" s="604" t="s">
        <v>2129</v>
      </c>
      <c r="L302" s="251"/>
    </row>
    <row r="303" spans="1:12" x14ac:dyDescent="0.15">
      <c r="A303" s="624">
        <v>301</v>
      </c>
      <c r="B303" s="625">
        <v>11</v>
      </c>
      <c r="C303" s="625">
        <v>59071040</v>
      </c>
      <c r="D303" s="625">
        <v>59233752</v>
      </c>
      <c r="E303" s="607" t="s">
        <v>8</v>
      </c>
      <c r="F303" s="607" t="s">
        <v>8</v>
      </c>
      <c r="G303" s="606" t="s">
        <v>8</v>
      </c>
      <c r="H303" s="607" t="s">
        <v>8</v>
      </c>
      <c r="I303" s="607" t="s">
        <v>1497</v>
      </c>
      <c r="J303" s="607" t="s">
        <v>8</v>
      </c>
      <c r="K303" s="604" t="s">
        <v>8</v>
      </c>
      <c r="L303" s="251"/>
    </row>
    <row r="304" spans="1:12" x14ac:dyDescent="0.15">
      <c r="A304" s="624">
        <v>302</v>
      </c>
      <c r="B304" s="625">
        <v>11</v>
      </c>
      <c r="C304" s="625">
        <v>66486143</v>
      </c>
      <c r="D304" s="625">
        <v>66715359</v>
      </c>
      <c r="E304" s="607" t="s">
        <v>8</v>
      </c>
      <c r="F304" s="607" t="s">
        <v>754</v>
      </c>
      <c r="G304" s="607" t="s">
        <v>8</v>
      </c>
      <c r="H304" s="607" t="s">
        <v>8</v>
      </c>
      <c r="I304" s="607" t="s">
        <v>8</v>
      </c>
      <c r="J304" s="607" t="s">
        <v>8</v>
      </c>
      <c r="K304" s="604" t="s">
        <v>8</v>
      </c>
      <c r="L304" s="251"/>
    </row>
    <row r="305" spans="1:12" x14ac:dyDescent="0.15">
      <c r="A305" s="624">
        <v>303</v>
      </c>
      <c r="B305" s="625">
        <v>11</v>
      </c>
      <c r="C305" s="625">
        <v>73305859</v>
      </c>
      <c r="D305" s="625">
        <v>73312252</v>
      </c>
      <c r="E305" s="607" t="s">
        <v>8</v>
      </c>
      <c r="F305" s="607" t="s">
        <v>8</v>
      </c>
      <c r="G305" s="607" t="s">
        <v>8</v>
      </c>
      <c r="H305" s="607" t="s">
        <v>8</v>
      </c>
      <c r="I305" s="607" t="s">
        <v>1707</v>
      </c>
      <c r="J305" s="607" t="s">
        <v>8</v>
      </c>
      <c r="K305" s="604" t="s">
        <v>8</v>
      </c>
      <c r="L305" s="251"/>
    </row>
    <row r="306" spans="1:12" x14ac:dyDescent="0.15">
      <c r="A306" s="624">
        <v>304</v>
      </c>
      <c r="B306" s="625">
        <v>11</v>
      </c>
      <c r="C306" s="625">
        <v>85927213</v>
      </c>
      <c r="D306" s="625">
        <v>86064757</v>
      </c>
      <c r="E306" s="607" t="s">
        <v>8</v>
      </c>
      <c r="F306" s="607" t="s">
        <v>8</v>
      </c>
      <c r="G306" s="606" t="s">
        <v>8</v>
      </c>
      <c r="H306" s="607" t="s">
        <v>8</v>
      </c>
      <c r="I306" s="607" t="s">
        <v>1601</v>
      </c>
      <c r="J306" s="607" t="s">
        <v>8</v>
      </c>
      <c r="K306" s="604" t="s">
        <v>8</v>
      </c>
      <c r="L306" s="251"/>
    </row>
    <row r="307" spans="1:12" x14ac:dyDescent="0.15">
      <c r="A307" s="624">
        <v>305</v>
      </c>
      <c r="B307" s="625">
        <v>11</v>
      </c>
      <c r="C307" s="625">
        <v>101889763</v>
      </c>
      <c r="D307" s="625">
        <v>101892922</v>
      </c>
      <c r="E307" s="607" t="s">
        <v>8</v>
      </c>
      <c r="F307" s="606" t="s">
        <v>902</v>
      </c>
      <c r="G307" s="607" t="s">
        <v>8</v>
      </c>
      <c r="H307" s="607" t="s">
        <v>8</v>
      </c>
      <c r="I307" s="607" t="s">
        <v>8</v>
      </c>
      <c r="J307" s="607" t="s">
        <v>8</v>
      </c>
      <c r="K307" s="604" t="s">
        <v>8</v>
      </c>
      <c r="L307" s="251"/>
    </row>
    <row r="308" spans="1:12" ht="39" x14ac:dyDescent="0.15">
      <c r="A308" s="624">
        <v>306</v>
      </c>
      <c r="B308" s="625">
        <v>11</v>
      </c>
      <c r="C308" s="625">
        <v>112709813</v>
      </c>
      <c r="D308" s="625">
        <v>112912811</v>
      </c>
      <c r="E308" s="607" t="s">
        <v>8</v>
      </c>
      <c r="F308" s="607" t="s">
        <v>8</v>
      </c>
      <c r="G308" s="606" t="s">
        <v>8</v>
      </c>
      <c r="H308" s="607" t="s">
        <v>8</v>
      </c>
      <c r="I308" s="607" t="s">
        <v>33867</v>
      </c>
      <c r="J308" s="607" t="s">
        <v>1858</v>
      </c>
      <c r="K308" s="604" t="s">
        <v>1858</v>
      </c>
      <c r="L308" s="251"/>
    </row>
    <row r="309" spans="1:12" ht="39" x14ac:dyDescent="0.15">
      <c r="A309" s="624">
        <v>307</v>
      </c>
      <c r="B309" s="625">
        <v>11</v>
      </c>
      <c r="C309" s="625">
        <v>113199146</v>
      </c>
      <c r="D309" s="625">
        <v>113748991</v>
      </c>
      <c r="E309" s="607" t="s">
        <v>8</v>
      </c>
      <c r="F309" s="607" t="s">
        <v>8</v>
      </c>
      <c r="G309" s="607" t="s">
        <v>8</v>
      </c>
      <c r="H309" s="607" t="s">
        <v>33868</v>
      </c>
      <c r="I309" s="607" t="s">
        <v>8</v>
      </c>
      <c r="J309" s="607" t="s">
        <v>8</v>
      </c>
      <c r="K309" s="604" t="s">
        <v>8</v>
      </c>
      <c r="L309" s="251"/>
    </row>
    <row r="310" spans="1:12" x14ac:dyDescent="0.15">
      <c r="A310" s="624">
        <v>308</v>
      </c>
      <c r="B310" s="625">
        <v>11</v>
      </c>
      <c r="C310" s="625">
        <v>116073667</v>
      </c>
      <c r="D310" s="625">
        <v>116139400</v>
      </c>
      <c r="E310" s="607" t="s">
        <v>8</v>
      </c>
      <c r="F310" s="607" t="s">
        <v>825</v>
      </c>
      <c r="G310" s="606" t="s">
        <v>8</v>
      </c>
      <c r="H310" s="607" t="s">
        <v>1227</v>
      </c>
      <c r="I310" s="607" t="s">
        <v>8</v>
      </c>
      <c r="J310" s="607" t="s">
        <v>8</v>
      </c>
      <c r="K310" s="604" t="s">
        <v>8</v>
      </c>
      <c r="L310" s="251"/>
    </row>
    <row r="311" spans="1:12" x14ac:dyDescent="0.15">
      <c r="A311" s="624">
        <v>309</v>
      </c>
      <c r="B311" s="625">
        <v>11</v>
      </c>
      <c r="C311" s="625">
        <v>121522709</v>
      </c>
      <c r="D311" s="625">
        <v>121661507</v>
      </c>
      <c r="E311" s="607" t="s">
        <v>8</v>
      </c>
      <c r="F311" s="606" t="s">
        <v>8</v>
      </c>
      <c r="G311" s="607" t="s">
        <v>8</v>
      </c>
      <c r="H311" s="607" t="s">
        <v>1101</v>
      </c>
      <c r="I311" s="607" t="s">
        <v>33805</v>
      </c>
      <c r="J311" s="607" t="s">
        <v>8</v>
      </c>
      <c r="K311" s="604" t="s">
        <v>8</v>
      </c>
      <c r="L311" s="251"/>
    </row>
    <row r="312" spans="1:12" ht="52" x14ac:dyDescent="0.15">
      <c r="A312" s="624">
        <v>310</v>
      </c>
      <c r="B312" s="625">
        <v>11</v>
      </c>
      <c r="C312" s="625">
        <v>132054791</v>
      </c>
      <c r="D312" s="625">
        <v>132386285</v>
      </c>
      <c r="E312" s="607" t="s">
        <v>8</v>
      </c>
      <c r="F312" s="607" t="s">
        <v>8</v>
      </c>
      <c r="G312" s="607" t="s">
        <v>8</v>
      </c>
      <c r="H312" s="607" t="s">
        <v>8</v>
      </c>
      <c r="I312" s="607" t="s">
        <v>33869</v>
      </c>
      <c r="J312" s="607" t="s">
        <v>8</v>
      </c>
      <c r="K312" s="604" t="s">
        <v>8</v>
      </c>
      <c r="L312" s="251"/>
    </row>
    <row r="313" spans="1:12" x14ac:dyDescent="0.15">
      <c r="A313" s="624">
        <v>311</v>
      </c>
      <c r="B313" s="625">
        <v>12</v>
      </c>
      <c r="C313" s="625">
        <v>2292690</v>
      </c>
      <c r="D313" s="625">
        <v>2413803</v>
      </c>
      <c r="E313" s="607" t="s">
        <v>343</v>
      </c>
      <c r="F313" s="607" t="s">
        <v>343</v>
      </c>
      <c r="G313" s="607" t="s">
        <v>8</v>
      </c>
      <c r="H313" s="606" t="s">
        <v>8</v>
      </c>
      <c r="I313" s="607" t="s">
        <v>8</v>
      </c>
      <c r="J313" s="607" t="s">
        <v>8</v>
      </c>
      <c r="K313" s="604" t="s">
        <v>8</v>
      </c>
      <c r="L313" s="251"/>
    </row>
    <row r="314" spans="1:12" x14ac:dyDescent="0.15">
      <c r="A314" s="624">
        <v>312</v>
      </c>
      <c r="B314" s="625">
        <v>12</v>
      </c>
      <c r="C314" s="625">
        <v>13732252</v>
      </c>
      <c r="D314" s="625">
        <v>13810877</v>
      </c>
      <c r="E314" s="607" t="s">
        <v>8</v>
      </c>
      <c r="F314" s="607" t="s">
        <v>815</v>
      </c>
      <c r="G314" s="607" t="s">
        <v>8</v>
      </c>
      <c r="H314" s="606" t="s">
        <v>8</v>
      </c>
      <c r="I314" s="607" t="s">
        <v>8</v>
      </c>
      <c r="J314" s="607" t="s">
        <v>8</v>
      </c>
      <c r="K314" s="604" t="s">
        <v>8</v>
      </c>
      <c r="L314" s="251"/>
    </row>
    <row r="315" spans="1:12" x14ac:dyDescent="0.15">
      <c r="A315" s="624">
        <v>313</v>
      </c>
      <c r="B315" s="625">
        <v>12</v>
      </c>
      <c r="C315" s="625">
        <v>16310816</v>
      </c>
      <c r="D315" s="625">
        <v>16329053</v>
      </c>
      <c r="E315" s="607" t="s">
        <v>8</v>
      </c>
      <c r="F315" s="607" t="s">
        <v>8</v>
      </c>
      <c r="G315" s="606" t="s">
        <v>8</v>
      </c>
      <c r="H315" s="606" t="s">
        <v>8</v>
      </c>
      <c r="I315" s="606" t="s">
        <v>8</v>
      </c>
      <c r="J315" s="606" t="s">
        <v>2032</v>
      </c>
      <c r="K315" s="604" t="s">
        <v>8</v>
      </c>
      <c r="L315" s="251"/>
    </row>
    <row r="316" spans="1:12" x14ac:dyDescent="0.15">
      <c r="A316" s="624">
        <v>314</v>
      </c>
      <c r="B316" s="625">
        <v>12</v>
      </c>
      <c r="C316" s="625">
        <v>23016471</v>
      </c>
      <c r="D316" s="625">
        <v>23075786</v>
      </c>
      <c r="E316" s="607" t="s">
        <v>8</v>
      </c>
      <c r="F316" s="607" t="s">
        <v>8</v>
      </c>
      <c r="G316" s="606" t="s">
        <v>1004</v>
      </c>
      <c r="H316" s="606" t="s">
        <v>8</v>
      </c>
      <c r="I316" s="606" t="s">
        <v>8</v>
      </c>
      <c r="J316" s="606" t="s">
        <v>8</v>
      </c>
      <c r="K316" s="604" t="s">
        <v>8</v>
      </c>
      <c r="L316" s="251"/>
    </row>
    <row r="317" spans="1:12" x14ac:dyDescent="0.15">
      <c r="A317" s="624">
        <v>315</v>
      </c>
      <c r="B317" s="625">
        <v>12</v>
      </c>
      <c r="C317" s="625">
        <v>24701831</v>
      </c>
      <c r="D317" s="625">
        <v>24755531</v>
      </c>
      <c r="E317" s="607" t="s">
        <v>8</v>
      </c>
      <c r="F317" s="607" t="s">
        <v>891</v>
      </c>
      <c r="G317" s="607" t="s">
        <v>8</v>
      </c>
      <c r="H317" s="606" t="s">
        <v>8</v>
      </c>
      <c r="I317" s="607" t="s">
        <v>8</v>
      </c>
      <c r="J317" s="607" t="s">
        <v>8</v>
      </c>
      <c r="K317" s="604" t="s">
        <v>8</v>
      </c>
      <c r="L317" s="251"/>
    </row>
    <row r="318" spans="1:12" x14ac:dyDescent="0.15">
      <c r="A318" s="624">
        <v>316</v>
      </c>
      <c r="B318" s="625">
        <v>12</v>
      </c>
      <c r="C318" s="625">
        <v>50208261</v>
      </c>
      <c r="D318" s="625">
        <v>50285780</v>
      </c>
      <c r="E318" s="607" t="s">
        <v>8</v>
      </c>
      <c r="F318" s="607" t="s">
        <v>8</v>
      </c>
      <c r="G318" s="606" t="s">
        <v>8</v>
      </c>
      <c r="H318" s="607" t="s">
        <v>1243</v>
      </c>
      <c r="I318" s="607" t="s">
        <v>8</v>
      </c>
      <c r="J318" s="607" t="s">
        <v>8</v>
      </c>
      <c r="K318" s="604" t="s">
        <v>8</v>
      </c>
      <c r="L318" s="251"/>
    </row>
    <row r="319" spans="1:12" x14ac:dyDescent="0.15">
      <c r="A319" s="624">
        <v>317</v>
      </c>
      <c r="B319" s="625">
        <v>12</v>
      </c>
      <c r="C319" s="625">
        <v>56369506</v>
      </c>
      <c r="D319" s="625">
        <v>56482180</v>
      </c>
      <c r="E319" s="607" t="s">
        <v>8</v>
      </c>
      <c r="F319" s="607" t="s">
        <v>8</v>
      </c>
      <c r="G319" s="606" t="s">
        <v>8</v>
      </c>
      <c r="H319" s="606" t="s">
        <v>8</v>
      </c>
      <c r="I319" s="607" t="s">
        <v>1552</v>
      </c>
      <c r="J319" s="607" t="s">
        <v>8</v>
      </c>
      <c r="K319" s="604" t="s">
        <v>8</v>
      </c>
      <c r="L319" s="251"/>
    </row>
    <row r="320" spans="1:12" x14ac:dyDescent="0.15">
      <c r="A320" s="624">
        <v>318</v>
      </c>
      <c r="B320" s="625">
        <v>12</v>
      </c>
      <c r="C320" s="625">
        <v>60260089</v>
      </c>
      <c r="D320" s="625">
        <v>60470033</v>
      </c>
      <c r="E320" s="607" t="s">
        <v>465</v>
      </c>
      <c r="F320" s="607" t="s">
        <v>827</v>
      </c>
      <c r="G320" s="607" t="s">
        <v>8</v>
      </c>
      <c r="H320" s="606" t="s">
        <v>8</v>
      </c>
      <c r="I320" s="607" t="s">
        <v>8</v>
      </c>
      <c r="J320" s="607" t="s">
        <v>8</v>
      </c>
      <c r="K320" s="604" t="s">
        <v>8</v>
      </c>
      <c r="L320" s="251"/>
    </row>
    <row r="321" spans="1:12" x14ac:dyDescent="0.15">
      <c r="A321" s="624">
        <v>319</v>
      </c>
      <c r="B321" s="625">
        <v>12</v>
      </c>
      <c r="C321" s="625">
        <v>60861783</v>
      </c>
      <c r="D321" s="625">
        <v>61266840</v>
      </c>
      <c r="E321" s="607" t="s">
        <v>8</v>
      </c>
      <c r="F321" s="606" t="s">
        <v>674</v>
      </c>
      <c r="G321" s="607" t="s">
        <v>8</v>
      </c>
      <c r="H321" s="606" t="s">
        <v>8</v>
      </c>
      <c r="I321" s="606" t="s">
        <v>8</v>
      </c>
      <c r="J321" s="606" t="s">
        <v>8</v>
      </c>
      <c r="K321" s="604" t="s">
        <v>8</v>
      </c>
      <c r="L321" s="251"/>
    </row>
    <row r="322" spans="1:12" x14ac:dyDescent="0.15">
      <c r="A322" s="624">
        <v>320</v>
      </c>
      <c r="B322" s="625">
        <v>12</v>
      </c>
      <c r="C322" s="625">
        <v>65762058</v>
      </c>
      <c r="D322" s="625">
        <v>65882734</v>
      </c>
      <c r="E322" s="607" t="s">
        <v>331</v>
      </c>
      <c r="F322" s="606" t="s">
        <v>8</v>
      </c>
      <c r="G322" s="607" t="s">
        <v>8</v>
      </c>
      <c r="H322" s="606" t="s">
        <v>8</v>
      </c>
      <c r="I322" s="606" t="s">
        <v>8</v>
      </c>
      <c r="J322" s="606" t="s">
        <v>8</v>
      </c>
      <c r="K322" s="604" t="s">
        <v>8</v>
      </c>
      <c r="L322" s="251"/>
    </row>
    <row r="323" spans="1:12" x14ac:dyDescent="0.15">
      <c r="A323" s="624">
        <v>321</v>
      </c>
      <c r="B323" s="625">
        <v>12</v>
      </c>
      <c r="C323" s="625">
        <v>69637847</v>
      </c>
      <c r="D323" s="625">
        <v>69743639</v>
      </c>
      <c r="E323" s="607" t="s">
        <v>8</v>
      </c>
      <c r="F323" s="607" t="s">
        <v>8</v>
      </c>
      <c r="G323" s="606" t="s">
        <v>8</v>
      </c>
      <c r="H323" s="607" t="s">
        <v>8</v>
      </c>
      <c r="I323" s="607" t="s">
        <v>1458</v>
      </c>
      <c r="J323" s="607" t="s">
        <v>8</v>
      </c>
      <c r="K323" s="604" t="s">
        <v>8</v>
      </c>
      <c r="L323" s="251"/>
    </row>
    <row r="324" spans="1:12" x14ac:dyDescent="0.15">
      <c r="A324" s="624">
        <v>322</v>
      </c>
      <c r="B324" s="625">
        <v>12</v>
      </c>
      <c r="C324" s="625">
        <v>86197973</v>
      </c>
      <c r="D324" s="625">
        <v>86570763</v>
      </c>
      <c r="E324" s="607" t="s">
        <v>8</v>
      </c>
      <c r="F324" s="607" t="s">
        <v>8</v>
      </c>
      <c r="G324" s="606" t="s">
        <v>8</v>
      </c>
      <c r="H324" s="607" t="s">
        <v>8</v>
      </c>
      <c r="I324" s="607" t="s">
        <v>1739</v>
      </c>
      <c r="J324" s="607" t="s">
        <v>8</v>
      </c>
      <c r="K324" s="604" t="s">
        <v>8</v>
      </c>
      <c r="L324" s="251"/>
    </row>
    <row r="325" spans="1:12" x14ac:dyDescent="0.15">
      <c r="A325" s="624">
        <v>323</v>
      </c>
      <c r="B325" s="625">
        <v>12</v>
      </c>
      <c r="C325" s="625">
        <v>90125089</v>
      </c>
      <c r="D325" s="625">
        <v>90227779</v>
      </c>
      <c r="E325" s="607" t="s">
        <v>8</v>
      </c>
      <c r="F325" s="607" t="s">
        <v>8</v>
      </c>
      <c r="G325" s="607" t="s">
        <v>999</v>
      </c>
      <c r="H325" s="606" t="s">
        <v>8</v>
      </c>
      <c r="I325" s="607" t="s">
        <v>8</v>
      </c>
      <c r="J325" s="607" t="s">
        <v>8</v>
      </c>
      <c r="K325" s="604" t="s">
        <v>8</v>
      </c>
      <c r="L325" s="251"/>
    </row>
    <row r="326" spans="1:12" x14ac:dyDescent="0.15">
      <c r="A326" s="624">
        <v>324</v>
      </c>
      <c r="B326" s="625">
        <v>12</v>
      </c>
      <c r="C326" s="625">
        <v>97548018</v>
      </c>
      <c r="D326" s="625">
        <v>97609757</v>
      </c>
      <c r="E326" s="607" t="s">
        <v>8</v>
      </c>
      <c r="F326" s="607" t="s">
        <v>953</v>
      </c>
      <c r="G326" s="607" t="s">
        <v>8</v>
      </c>
      <c r="H326" s="607" t="s">
        <v>8</v>
      </c>
      <c r="I326" s="607" t="s">
        <v>8</v>
      </c>
      <c r="J326" s="607" t="s">
        <v>8</v>
      </c>
      <c r="K326" s="604" t="s">
        <v>8</v>
      </c>
      <c r="L326" s="251"/>
    </row>
    <row r="327" spans="1:12" x14ac:dyDescent="0.15">
      <c r="A327" s="624">
        <v>325</v>
      </c>
      <c r="B327" s="625">
        <v>12</v>
      </c>
      <c r="C327" s="625">
        <v>98708154</v>
      </c>
      <c r="D327" s="625">
        <v>98781089</v>
      </c>
      <c r="E327" s="607" t="s">
        <v>454</v>
      </c>
      <c r="F327" s="607" t="s">
        <v>8</v>
      </c>
      <c r="G327" s="607" t="s">
        <v>8</v>
      </c>
      <c r="H327" s="606" t="s">
        <v>8</v>
      </c>
      <c r="I327" s="607" t="s">
        <v>8</v>
      </c>
      <c r="J327" s="607" t="s">
        <v>8</v>
      </c>
      <c r="K327" s="604" t="s">
        <v>8</v>
      </c>
      <c r="L327" s="251"/>
    </row>
    <row r="328" spans="1:12" x14ac:dyDescent="0.15">
      <c r="A328" s="624">
        <v>326</v>
      </c>
      <c r="B328" s="625">
        <v>12</v>
      </c>
      <c r="C328" s="625">
        <v>102394872</v>
      </c>
      <c r="D328" s="625">
        <v>102865052</v>
      </c>
      <c r="E328" s="607" t="s">
        <v>8</v>
      </c>
      <c r="F328" s="606" t="s">
        <v>624</v>
      </c>
      <c r="G328" s="607" t="s">
        <v>8</v>
      </c>
      <c r="H328" s="607" t="s">
        <v>8</v>
      </c>
      <c r="I328" s="606" t="s">
        <v>8</v>
      </c>
      <c r="J328" s="606" t="s">
        <v>1992</v>
      </c>
      <c r="K328" s="604" t="s">
        <v>8</v>
      </c>
      <c r="L328" s="251"/>
    </row>
    <row r="329" spans="1:12" x14ac:dyDescent="0.15">
      <c r="A329" s="624">
        <v>327</v>
      </c>
      <c r="B329" s="625">
        <v>12</v>
      </c>
      <c r="C329" s="625">
        <v>108594043</v>
      </c>
      <c r="D329" s="625">
        <v>108629780</v>
      </c>
      <c r="E329" s="607" t="s">
        <v>253</v>
      </c>
      <c r="F329" s="607" t="s">
        <v>8</v>
      </c>
      <c r="G329" s="607" t="s">
        <v>8</v>
      </c>
      <c r="H329" s="606" t="s">
        <v>8</v>
      </c>
      <c r="I329" s="606" t="s">
        <v>8</v>
      </c>
      <c r="J329" s="606" t="s">
        <v>8</v>
      </c>
      <c r="K329" s="604" t="s">
        <v>253</v>
      </c>
      <c r="L329" s="251"/>
    </row>
    <row r="330" spans="1:12" x14ac:dyDescent="0.15">
      <c r="A330" s="624">
        <v>328</v>
      </c>
      <c r="B330" s="625">
        <v>12</v>
      </c>
      <c r="C330" s="625">
        <v>110507991</v>
      </c>
      <c r="D330" s="625">
        <v>111251102</v>
      </c>
      <c r="E330" s="606" t="s">
        <v>8</v>
      </c>
      <c r="F330" s="607" t="s">
        <v>8</v>
      </c>
      <c r="G330" s="606" t="s">
        <v>1036</v>
      </c>
      <c r="H330" s="606" t="s">
        <v>8</v>
      </c>
      <c r="I330" s="607" t="s">
        <v>8</v>
      </c>
      <c r="J330" s="607" t="s">
        <v>8</v>
      </c>
      <c r="K330" s="604" t="s">
        <v>8</v>
      </c>
      <c r="L330" s="251"/>
    </row>
    <row r="331" spans="1:12" x14ac:dyDescent="0.15">
      <c r="A331" s="624">
        <v>329</v>
      </c>
      <c r="B331" s="625">
        <v>12</v>
      </c>
      <c r="C331" s="625">
        <v>111833788</v>
      </c>
      <c r="D331" s="625">
        <v>112906415</v>
      </c>
      <c r="E331" s="606" t="s">
        <v>8</v>
      </c>
      <c r="F331" s="607" t="s">
        <v>8</v>
      </c>
      <c r="G331" s="606" t="s">
        <v>8</v>
      </c>
      <c r="H331" s="606" t="s">
        <v>8</v>
      </c>
      <c r="I331" s="607" t="s">
        <v>1359</v>
      </c>
      <c r="J331" s="607" t="s">
        <v>8</v>
      </c>
      <c r="K331" s="604" t="s">
        <v>8</v>
      </c>
      <c r="L331" s="251"/>
    </row>
    <row r="332" spans="1:12" ht="26" x14ac:dyDescent="0.15">
      <c r="A332" s="624">
        <v>330</v>
      </c>
      <c r="B332" s="625">
        <v>12</v>
      </c>
      <c r="C332" s="625">
        <v>114103364</v>
      </c>
      <c r="D332" s="625">
        <v>114607167</v>
      </c>
      <c r="E332" s="607" t="s">
        <v>530</v>
      </c>
      <c r="F332" s="607" t="s">
        <v>8</v>
      </c>
      <c r="G332" s="607" t="s">
        <v>8</v>
      </c>
      <c r="H332" s="607" t="s">
        <v>8</v>
      </c>
      <c r="I332" s="607" t="s">
        <v>33870</v>
      </c>
      <c r="J332" s="607" t="s">
        <v>8</v>
      </c>
      <c r="K332" s="604" t="s">
        <v>8</v>
      </c>
      <c r="L332" s="251"/>
    </row>
    <row r="333" spans="1:12" x14ac:dyDescent="0.15">
      <c r="A333" s="624">
        <v>331</v>
      </c>
      <c r="B333" s="625">
        <v>12</v>
      </c>
      <c r="C333" s="625">
        <v>120035536</v>
      </c>
      <c r="D333" s="625">
        <v>120206040</v>
      </c>
      <c r="E333" s="606" t="s">
        <v>8</v>
      </c>
      <c r="F333" s="607" t="s">
        <v>8</v>
      </c>
      <c r="G333" s="606" t="s">
        <v>8</v>
      </c>
      <c r="H333" s="606" t="s">
        <v>8</v>
      </c>
      <c r="I333" s="607" t="s">
        <v>8</v>
      </c>
      <c r="J333" s="607" t="s">
        <v>1917</v>
      </c>
      <c r="K333" s="604" t="s">
        <v>8</v>
      </c>
      <c r="L333" s="251"/>
    </row>
    <row r="334" spans="1:12" ht="26" x14ac:dyDescent="0.15">
      <c r="A334" s="624">
        <v>332</v>
      </c>
      <c r="B334" s="625">
        <v>12</v>
      </c>
      <c r="C334" s="625">
        <v>121068353</v>
      </c>
      <c r="D334" s="625">
        <v>121379043</v>
      </c>
      <c r="E334" s="606" t="s">
        <v>8</v>
      </c>
      <c r="F334" s="607" t="s">
        <v>8</v>
      </c>
      <c r="G334" s="606" t="s">
        <v>8</v>
      </c>
      <c r="H334" s="606" t="s">
        <v>8</v>
      </c>
      <c r="I334" s="607" t="s">
        <v>33806</v>
      </c>
      <c r="J334" s="607" t="s">
        <v>8</v>
      </c>
      <c r="K334" s="604" t="s">
        <v>8</v>
      </c>
      <c r="L334" s="251"/>
    </row>
    <row r="335" spans="1:12" x14ac:dyDescent="0.15">
      <c r="A335" s="624">
        <v>333</v>
      </c>
      <c r="B335" s="625">
        <v>12</v>
      </c>
      <c r="C335" s="625">
        <v>125799133</v>
      </c>
      <c r="D335" s="625">
        <v>125814636</v>
      </c>
      <c r="E335" s="606" t="s">
        <v>8</v>
      </c>
      <c r="F335" s="607" t="s">
        <v>8</v>
      </c>
      <c r="G335" s="606" t="s">
        <v>8</v>
      </c>
      <c r="H335" s="606" t="s">
        <v>8</v>
      </c>
      <c r="I335" s="607" t="s">
        <v>1767</v>
      </c>
      <c r="J335" s="607" t="s">
        <v>8</v>
      </c>
      <c r="K335" s="604" t="s">
        <v>8</v>
      </c>
      <c r="L335" s="251"/>
    </row>
    <row r="336" spans="1:12" x14ac:dyDescent="0.15">
      <c r="A336" s="624">
        <v>334</v>
      </c>
      <c r="B336" s="625">
        <v>12</v>
      </c>
      <c r="C336" s="625">
        <v>133362170</v>
      </c>
      <c r="D336" s="625">
        <v>133486532</v>
      </c>
      <c r="E336" s="607" t="s">
        <v>8</v>
      </c>
      <c r="F336" s="607" t="s">
        <v>8</v>
      </c>
      <c r="G336" s="607" t="s">
        <v>8</v>
      </c>
      <c r="H336" s="607" t="s">
        <v>8</v>
      </c>
      <c r="I336" s="607" t="s">
        <v>1520</v>
      </c>
      <c r="J336" s="607" t="s">
        <v>8</v>
      </c>
      <c r="K336" s="604" t="s">
        <v>8</v>
      </c>
      <c r="L336" s="251"/>
    </row>
    <row r="337" spans="1:12" x14ac:dyDescent="0.15">
      <c r="A337" s="624">
        <v>335</v>
      </c>
      <c r="B337" s="625">
        <v>13</v>
      </c>
      <c r="C337" s="625">
        <v>54066896</v>
      </c>
      <c r="D337" s="625">
        <v>54076206</v>
      </c>
      <c r="E337" s="606" t="s">
        <v>8</v>
      </c>
      <c r="F337" s="607" t="s">
        <v>810</v>
      </c>
      <c r="G337" s="606" t="s">
        <v>8</v>
      </c>
      <c r="H337" s="606" t="s">
        <v>8</v>
      </c>
      <c r="I337" s="607" t="s">
        <v>8</v>
      </c>
      <c r="J337" s="607" t="s">
        <v>8</v>
      </c>
      <c r="K337" s="604" t="s">
        <v>8</v>
      </c>
      <c r="L337" s="251"/>
    </row>
    <row r="338" spans="1:12" x14ac:dyDescent="0.15">
      <c r="A338" s="624">
        <v>336</v>
      </c>
      <c r="B338" s="625">
        <v>13</v>
      </c>
      <c r="C338" s="625">
        <v>59315196</v>
      </c>
      <c r="D338" s="625">
        <v>59647343</v>
      </c>
      <c r="E338" s="606" t="s">
        <v>349</v>
      </c>
      <c r="F338" s="607" t="s">
        <v>8</v>
      </c>
      <c r="G338" s="606" t="s">
        <v>8</v>
      </c>
      <c r="H338" s="606" t="s">
        <v>8</v>
      </c>
      <c r="I338" s="607" t="s">
        <v>1697</v>
      </c>
      <c r="J338" s="607" t="s">
        <v>1913</v>
      </c>
      <c r="K338" s="604" t="s">
        <v>8</v>
      </c>
      <c r="L338" s="251"/>
    </row>
    <row r="339" spans="1:12" x14ac:dyDescent="0.15">
      <c r="A339" s="624">
        <v>337</v>
      </c>
      <c r="B339" s="625">
        <v>13</v>
      </c>
      <c r="C339" s="625">
        <v>66915901</v>
      </c>
      <c r="D339" s="625">
        <v>66974706</v>
      </c>
      <c r="E339" s="606" t="s">
        <v>8</v>
      </c>
      <c r="F339" s="607" t="s">
        <v>8</v>
      </c>
      <c r="G339" s="606" t="s">
        <v>8</v>
      </c>
      <c r="H339" s="606" t="s">
        <v>8</v>
      </c>
      <c r="I339" s="607" t="s">
        <v>1646</v>
      </c>
      <c r="J339" s="607" t="s">
        <v>8</v>
      </c>
      <c r="K339" s="604" t="s">
        <v>8</v>
      </c>
      <c r="L339" s="251"/>
    </row>
    <row r="340" spans="1:12" x14ac:dyDescent="0.15">
      <c r="A340" s="624">
        <v>338</v>
      </c>
      <c r="B340" s="625">
        <v>13</v>
      </c>
      <c r="C340" s="625">
        <v>80168720</v>
      </c>
      <c r="D340" s="625">
        <v>80192906</v>
      </c>
      <c r="E340" s="607" t="s">
        <v>8</v>
      </c>
      <c r="F340" s="607" t="s">
        <v>8</v>
      </c>
      <c r="G340" s="607" t="s">
        <v>8</v>
      </c>
      <c r="H340" s="606" t="s">
        <v>8</v>
      </c>
      <c r="I340" s="607" t="s">
        <v>1669</v>
      </c>
      <c r="J340" s="607" t="s">
        <v>8</v>
      </c>
      <c r="K340" s="604" t="s">
        <v>8</v>
      </c>
      <c r="L340" s="251"/>
    </row>
    <row r="341" spans="1:12" x14ac:dyDescent="0.15">
      <c r="A341" s="624">
        <v>339</v>
      </c>
      <c r="B341" s="625">
        <v>13</v>
      </c>
      <c r="C341" s="625">
        <v>80911525</v>
      </c>
      <c r="D341" s="625">
        <v>80930178</v>
      </c>
      <c r="E341" s="606" t="s">
        <v>8</v>
      </c>
      <c r="F341" s="607" t="s">
        <v>850</v>
      </c>
      <c r="G341" s="606" t="s">
        <v>8</v>
      </c>
      <c r="H341" s="606" t="s">
        <v>8</v>
      </c>
      <c r="I341" s="607" t="s">
        <v>8</v>
      </c>
      <c r="J341" s="607" t="s">
        <v>8</v>
      </c>
      <c r="K341" s="604" t="s">
        <v>8</v>
      </c>
      <c r="L341" s="251"/>
    </row>
    <row r="342" spans="1:12" x14ac:dyDescent="0.15">
      <c r="A342" s="624">
        <v>340</v>
      </c>
      <c r="B342" s="625">
        <v>13</v>
      </c>
      <c r="C342" s="625">
        <v>97064121</v>
      </c>
      <c r="D342" s="625">
        <v>97127181</v>
      </c>
      <c r="E342" s="606" t="s">
        <v>8</v>
      </c>
      <c r="F342" s="607" t="s">
        <v>8</v>
      </c>
      <c r="G342" s="606" t="s">
        <v>8</v>
      </c>
      <c r="H342" s="606" t="s">
        <v>8</v>
      </c>
      <c r="I342" s="607" t="s">
        <v>1591</v>
      </c>
      <c r="J342" s="607" t="s">
        <v>8</v>
      </c>
      <c r="K342" s="604" t="s">
        <v>8</v>
      </c>
      <c r="L342" s="251"/>
    </row>
    <row r="343" spans="1:12" x14ac:dyDescent="0.15">
      <c r="A343" s="624">
        <v>341</v>
      </c>
      <c r="B343" s="625">
        <v>13</v>
      </c>
      <c r="C343" s="625">
        <v>99099338</v>
      </c>
      <c r="D343" s="625">
        <v>99100547</v>
      </c>
      <c r="E343" s="606" t="s">
        <v>8</v>
      </c>
      <c r="F343" s="607" t="s">
        <v>644</v>
      </c>
      <c r="G343" s="606" t="s">
        <v>8</v>
      </c>
      <c r="H343" s="606" t="s">
        <v>8</v>
      </c>
      <c r="I343" s="607" t="s">
        <v>8</v>
      </c>
      <c r="J343" s="607" t="s">
        <v>8</v>
      </c>
      <c r="K343" s="604" t="s">
        <v>8</v>
      </c>
      <c r="L343" s="251"/>
    </row>
    <row r="344" spans="1:12" x14ac:dyDescent="0.15">
      <c r="A344" s="624">
        <v>342</v>
      </c>
      <c r="B344" s="625">
        <v>13</v>
      </c>
      <c r="C344" s="625">
        <v>100546450</v>
      </c>
      <c r="D344" s="625">
        <v>100783325</v>
      </c>
      <c r="E344" s="606" t="s">
        <v>8</v>
      </c>
      <c r="F344" s="607" t="s">
        <v>8</v>
      </c>
      <c r="G344" s="606" t="s">
        <v>8</v>
      </c>
      <c r="H344" s="606" t="s">
        <v>8</v>
      </c>
      <c r="I344" s="607" t="s">
        <v>1545</v>
      </c>
      <c r="J344" s="607" t="s">
        <v>8</v>
      </c>
      <c r="K344" s="604" t="s">
        <v>2205</v>
      </c>
      <c r="L344" s="251"/>
    </row>
    <row r="345" spans="1:12" x14ac:dyDescent="0.15">
      <c r="A345" s="624">
        <v>343</v>
      </c>
      <c r="B345" s="625">
        <v>13</v>
      </c>
      <c r="C345" s="625">
        <v>101103489</v>
      </c>
      <c r="D345" s="625">
        <v>101158580</v>
      </c>
      <c r="E345" s="606" t="s">
        <v>8</v>
      </c>
      <c r="F345" s="607" t="s">
        <v>8</v>
      </c>
      <c r="G345" s="606" t="s">
        <v>8</v>
      </c>
      <c r="H345" s="606" t="s">
        <v>8</v>
      </c>
      <c r="I345" s="607" t="s">
        <v>1490</v>
      </c>
      <c r="J345" s="607" t="s">
        <v>8</v>
      </c>
      <c r="K345" s="604" t="s">
        <v>8</v>
      </c>
      <c r="L345" s="251"/>
    </row>
    <row r="346" spans="1:12" x14ac:dyDescent="0.15">
      <c r="A346" s="624">
        <v>344</v>
      </c>
      <c r="B346" s="625">
        <v>14</v>
      </c>
      <c r="C346" s="625">
        <v>28255539</v>
      </c>
      <c r="D346" s="625">
        <v>28397014</v>
      </c>
      <c r="E346" s="606" t="s">
        <v>8</v>
      </c>
      <c r="F346" s="607" t="s">
        <v>8</v>
      </c>
      <c r="G346" s="606" t="s">
        <v>8</v>
      </c>
      <c r="H346" s="606" t="s">
        <v>8</v>
      </c>
      <c r="I346" s="607" t="s">
        <v>8</v>
      </c>
      <c r="J346" s="607" t="s">
        <v>2030</v>
      </c>
      <c r="K346" s="604" t="s">
        <v>8</v>
      </c>
      <c r="L346" s="251"/>
    </row>
    <row r="347" spans="1:12" x14ac:dyDescent="0.15">
      <c r="A347" s="624">
        <v>345</v>
      </c>
      <c r="B347" s="625">
        <v>14</v>
      </c>
      <c r="C347" s="625">
        <v>29469373</v>
      </c>
      <c r="D347" s="625">
        <v>29490300</v>
      </c>
      <c r="E347" s="607" t="s">
        <v>8</v>
      </c>
      <c r="F347" s="607" t="s">
        <v>8</v>
      </c>
      <c r="G347" s="606" t="s">
        <v>8</v>
      </c>
      <c r="H347" s="607" t="s">
        <v>8</v>
      </c>
      <c r="I347" s="607" t="s">
        <v>1675</v>
      </c>
      <c r="J347" s="607" t="s">
        <v>8</v>
      </c>
      <c r="K347" s="604" t="s">
        <v>8</v>
      </c>
      <c r="L347" s="251"/>
    </row>
    <row r="348" spans="1:12" x14ac:dyDescent="0.15">
      <c r="A348" s="624">
        <v>346</v>
      </c>
      <c r="B348" s="625">
        <v>14</v>
      </c>
      <c r="C348" s="625">
        <v>40910680</v>
      </c>
      <c r="D348" s="625">
        <v>41052541</v>
      </c>
      <c r="E348" s="607" t="s">
        <v>8</v>
      </c>
      <c r="F348" s="607" t="s">
        <v>8</v>
      </c>
      <c r="G348" s="607" t="s">
        <v>8</v>
      </c>
      <c r="H348" s="607" t="s">
        <v>8</v>
      </c>
      <c r="I348" s="607" t="s">
        <v>8</v>
      </c>
      <c r="J348" s="607" t="s">
        <v>1962</v>
      </c>
      <c r="K348" s="604" t="s">
        <v>8</v>
      </c>
      <c r="L348" s="251"/>
    </row>
    <row r="349" spans="1:12" x14ac:dyDescent="0.15">
      <c r="A349" s="624">
        <v>347</v>
      </c>
      <c r="B349" s="625">
        <v>14</v>
      </c>
      <c r="C349" s="625">
        <v>42721157</v>
      </c>
      <c r="D349" s="625">
        <v>42721157</v>
      </c>
      <c r="E349" s="607" t="s">
        <v>8</v>
      </c>
      <c r="F349" s="607" t="s">
        <v>752</v>
      </c>
      <c r="G349" s="606" t="s">
        <v>8</v>
      </c>
      <c r="H349" s="607" t="s">
        <v>8</v>
      </c>
      <c r="I349" s="606" t="s">
        <v>8</v>
      </c>
      <c r="J349" s="606" t="s">
        <v>8</v>
      </c>
      <c r="K349" s="604" t="s">
        <v>8</v>
      </c>
      <c r="L349" s="251"/>
    </row>
    <row r="350" spans="1:12" x14ac:dyDescent="0.15">
      <c r="A350" s="624">
        <v>348</v>
      </c>
      <c r="B350" s="625">
        <v>14</v>
      </c>
      <c r="C350" s="625">
        <v>57269825</v>
      </c>
      <c r="D350" s="625">
        <v>57292728</v>
      </c>
      <c r="E350" s="606" t="s">
        <v>8</v>
      </c>
      <c r="F350" s="607" t="s">
        <v>8</v>
      </c>
      <c r="G350" s="607" t="s">
        <v>8</v>
      </c>
      <c r="H350" s="606" t="s">
        <v>1191</v>
      </c>
      <c r="I350" s="607" t="s">
        <v>8</v>
      </c>
      <c r="J350" s="607" t="s">
        <v>8</v>
      </c>
      <c r="K350" s="604" t="s">
        <v>8</v>
      </c>
      <c r="L350" s="251"/>
    </row>
    <row r="351" spans="1:12" x14ac:dyDescent="0.15">
      <c r="A351" s="624">
        <v>349</v>
      </c>
      <c r="B351" s="625">
        <v>14</v>
      </c>
      <c r="C351" s="625">
        <v>66771582</v>
      </c>
      <c r="D351" s="625">
        <v>67858153</v>
      </c>
      <c r="E351" s="606" t="s">
        <v>418</v>
      </c>
      <c r="F351" s="607" t="s">
        <v>8</v>
      </c>
      <c r="G351" s="607" t="s">
        <v>8</v>
      </c>
      <c r="H351" s="606" t="s">
        <v>8</v>
      </c>
      <c r="I351" s="607" t="s">
        <v>8</v>
      </c>
      <c r="J351" s="607" t="s">
        <v>8</v>
      </c>
      <c r="K351" s="604" t="s">
        <v>8</v>
      </c>
      <c r="L351" s="251"/>
    </row>
    <row r="352" spans="1:12" x14ac:dyDescent="0.15">
      <c r="A352" s="624">
        <v>350</v>
      </c>
      <c r="B352" s="625">
        <v>14</v>
      </c>
      <c r="C352" s="625">
        <v>72709804</v>
      </c>
      <c r="D352" s="625">
        <v>72849509</v>
      </c>
      <c r="E352" s="607" t="s">
        <v>8</v>
      </c>
      <c r="F352" s="607" t="s">
        <v>721</v>
      </c>
      <c r="G352" s="607" t="s">
        <v>8</v>
      </c>
      <c r="H352" s="606" t="s">
        <v>8</v>
      </c>
      <c r="I352" s="607" t="s">
        <v>8</v>
      </c>
      <c r="J352" s="607" t="s">
        <v>8</v>
      </c>
      <c r="K352" s="604" t="s">
        <v>8</v>
      </c>
      <c r="L352" s="251"/>
    </row>
    <row r="353" spans="1:12" x14ac:dyDescent="0.15">
      <c r="A353" s="624">
        <v>351</v>
      </c>
      <c r="B353" s="625">
        <v>14</v>
      </c>
      <c r="C353" s="625">
        <v>77615441</v>
      </c>
      <c r="D353" s="625">
        <v>77620853</v>
      </c>
      <c r="E353" s="607" t="s">
        <v>8</v>
      </c>
      <c r="F353" s="607" t="s">
        <v>8</v>
      </c>
      <c r="G353" s="607" t="s">
        <v>8</v>
      </c>
      <c r="H353" s="607" t="s">
        <v>8</v>
      </c>
      <c r="I353" s="607" t="s">
        <v>1778</v>
      </c>
      <c r="J353" s="607" t="s">
        <v>8</v>
      </c>
      <c r="K353" s="604" t="s">
        <v>8</v>
      </c>
      <c r="L353" s="251"/>
    </row>
    <row r="354" spans="1:12" x14ac:dyDescent="0.15">
      <c r="A354" s="624">
        <v>352</v>
      </c>
      <c r="B354" s="625">
        <v>14</v>
      </c>
      <c r="C354" s="625">
        <v>89837696</v>
      </c>
      <c r="D354" s="625">
        <v>89884723</v>
      </c>
      <c r="E354" s="607" t="s">
        <v>497</v>
      </c>
      <c r="F354" s="607" t="s">
        <v>8</v>
      </c>
      <c r="G354" s="606" t="s">
        <v>8</v>
      </c>
      <c r="H354" s="607" t="s">
        <v>8</v>
      </c>
      <c r="I354" s="606" t="s">
        <v>8</v>
      </c>
      <c r="J354" s="606" t="s">
        <v>8</v>
      </c>
      <c r="K354" s="604" t="s">
        <v>8</v>
      </c>
      <c r="L354" s="251"/>
    </row>
    <row r="355" spans="1:12" x14ac:dyDescent="0.15">
      <c r="A355" s="624">
        <v>353</v>
      </c>
      <c r="B355" s="625">
        <v>14</v>
      </c>
      <c r="C355" s="625">
        <v>94838142</v>
      </c>
      <c r="D355" s="625">
        <v>94844947</v>
      </c>
      <c r="E355" s="607" t="s">
        <v>8</v>
      </c>
      <c r="F355" s="607" t="s">
        <v>8</v>
      </c>
      <c r="G355" s="606" t="s">
        <v>8</v>
      </c>
      <c r="H355" s="606" t="s">
        <v>1149</v>
      </c>
      <c r="I355" s="606" t="s">
        <v>8</v>
      </c>
      <c r="J355" s="606" t="s">
        <v>8</v>
      </c>
      <c r="K355" s="604" t="s">
        <v>8</v>
      </c>
      <c r="L355" s="251"/>
    </row>
    <row r="356" spans="1:12" x14ac:dyDescent="0.15">
      <c r="A356" s="624">
        <v>354</v>
      </c>
      <c r="B356" s="625">
        <v>14</v>
      </c>
      <c r="C356" s="625">
        <v>98532540</v>
      </c>
      <c r="D356" s="625">
        <v>98670158</v>
      </c>
      <c r="E356" s="607" t="s">
        <v>8</v>
      </c>
      <c r="F356" s="607" t="s">
        <v>839</v>
      </c>
      <c r="G356" s="607" t="s">
        <v>8</v>
      </c>
      <c r="H356" s="607" t="s">
        <v>8</v>
      </c>
      <c r="I356" s="607" t="s">
        <v>1549</v>
      </c>
      <c r="J356" s="607" t="s">
        <v>1782</v>
      </c>
      <c r="K356" s="604" t="s">
        <v>2068</v>
      </c>
      <c r="L356" s="251"/>
    </row>
    <row r="357" spans="1:12" x14ac:dyDescent="0.15">
      <c r="A357" s="624">
        <v>355</v>
      </c>
      <c r="B357" s="625">
        <v>14</v>
      </c>
      <c r="C357" s="625">
        <v>99707933</v>
      </c>
      <c r="D357" s="625">
        <v>99719219</v>
      </c>
      <c r="E357" s="607" t="s">
        <v>8</v>
      </c>
      <c r="F357" s="607" t="s">
        <v>801</v>
      </c>
      <c r="G357" s="607" t="s">
        <v>8</v>
      </c>
      <c r="H357" s="607" t="s">
        <v>8</v>
      </c>
      <c r="I357" s="607" t="s">
        <v>8</v>
      </c>
      <c r="J357" s="607" t="s">
        <v>8</v>
      </c>
      <c r="K357" s="604" t="s">
        <v>8</v>
      </c>
      <c r="L357" s="251"/>
    </row>
    <row r="358" spans="1:12" ht="26" x14ac:dyDescent="0.15">
      <c r="A358" s="624">
        <v>356</v>
      </c>
      <c r="B358" s="625">
        <v>14</v>
      </c>
      <c r="C358" s="625">
        <v>103782099</v>
      </c>
      <c r="D358" s="625">
        <v>104338258</v>
      </c>
      <c r="E358" s="607" t="s">
        <v>321</v>
      </c>
      <c r="F358" s="607" t="s">
        <v>8</v>
      </c>
      <c r="G358" s="606" t="s">
        <v>8</v>
      </c>
      <c r="H358" s="607" t="s">
        <v>8</v>
      </c>
      <c r="I358" s="607" t="s">
        <v>8</v>
      </c>
      <c r="J358" s="607" t="s">
        <v>33807</v>
      </c>
      <c r="K358" s="604" t="s">
        <v>8</v>
      </c>
      <c r="L358" s="251"/>
    </row>
    <row r="359" spans="1:12" x14ac:dyDescent="0.15">
      <c r="A359" s="624">
        <v>357</v>
      </c>
      <c r="B359" s="625">
        <v>14</v>
      </c>
      <c r="C359" s="625">
        <v>104609797</v>
      </c>
      <c r="D359" s="625">
        <v>104620193</v>
      </c>
      <c r="E359" s="607" t="s">
        <v>8</v>
      </c>
      <c r="F359" s="607" t="s">
        <v>8</v>
      </c>
      <c r="G359" s="607" t="s">
        <v>8</v>
      </c>
      <c r="H359" s="607" t="s">
        <v>8</v>
      </c>
      <c r="I359" s="607" t="s">
        <v>8</v>
      </c>
      <c r="J359" s="607" t="s">
        <v>1977</v>
      </c>
      <c r="K359" s="604" t="s">
        <v>2239</v>
      </c>
      <c r="L359" s="251"/>
    </row>
    <row r="360" spans="1:12" ht="39" x14ac:dyDescent="0.15">
      <c r="A360" s="624">
        <v>358</v>
      </c>
      <c r="B360" s="625">
        <v>15</v>
      </c>
      <c r="C360" s="625">
        <v>47613403</v>
      </c>
      <c r="D360" s="625">
        <v>47981025</v>
      </c>
      <c r="E360" s="606" t="s">
        <v>8</v>
      </c>
      <c r="F360" s="607" t="s">
        <v>893</v>
      </c>
      <c r="G360" s="607" t="s">
        <v>8</v>
      </c>
      <c r="H360" s="607" t="s">
        <v>8</v>
      </c>
      <c r="I360" s="607" t="s">
        <v>33871</v>
      </c>
      <c r="J360" s="607" t="s">
        <v>1953</v>
      </c>
      <c r="K360" s="604" t="s">
        <v>1953</v>
      </c>
      <c r="L360" s="251"/>
    </row>
    <row r="361" spans="1:12" x14ac:dyDescent="0.15">
      <c r="A361" s="624">
        <v>359</v>
      </c>
      <c r="B361" s="625">
        <v>15</v>
      </c>
      <c r="C361" s="625">
        <v>49260601</v>
      </c>
      <c r="D361" s="625">
        <v>49676712</v>
      </c>
      <c r="E361" s="607" t="s">
        <v>8</v>
      </c>
      <c r="F361" s="607" t="s">
        <v>8</v>
      </c>
      <c r="G361" s="606" t="s">
        <v>8</v>
      </c>
      <c r="H361" s="607" t="s">
        <v>1246</v>
      </c>
      <c r="I361" s="607" t="s">
        <v>8</v>
      </c>
      <c r="J361" s="607" t="s">
        <v>8</v>
      </c>
      <c r="K361" s="604" t="s">
        <v>8</v>
      </c>
      <c r="L361" s="251"/>
    </row>
    <row r="362" spans="1:12" x14ac:dyDescent="0.15">
      <c r="A362" s="624">
        <v>360</v>
      </c>
      <c r="B362" s="625">
        <v>15</v>
      </c>
      <c r="C362" s="625">
        <v>56844967</v>
      </c>
      <c r="D362" s="625">
        <v>57260882</v>
      </c>
      <c r="E362" s="607" t="s">
        <v>8</v>
      </c>
      <c r="F362" s="607" t="s">
        <v>8</v>
      </c>
      <c r="G362" s="606" t="s">
        <v>8</v>
      </c>
      <c r="H362" s="607" t="s">
        <v>1253</v>
      </c>
      <c r="I362" s="606" t="s">
        <v>8</v>
      </c>
      <c r="J362" s="606" t="s">
        <v>8</v>
      </c>
      <c r="K362" s="604" t="s">
        <v>8</v>
      </c>
      <c r="L362" s="251"/>
    </row>
    <row r="363" spans="1:12" x14ac:dyDescent="0.15">
      <c r="A363" s="624">
        <v>361</v>
      </c>
      <c r="B363" s="625">
        <v>15</v>
      </c>
      <c r="C363" s="625">
        <v>67716572</v>
      </c>
      <c r="D363" s="625">
        <v>67991606</v>
      </c>
      <c r="E363" s="607" t="s">
        <v>8</v>
      </c>
      <c r="F363" s="607" t="s">
        <v>8</v>
      </c>
      <c r="G363" s="606" t="s">
        <v>8</v>
      </c>
      <c r="H363" s="607" t="s">
        <v>8</v>
      </c>
      <c r="I363" s="606" t="s">
        <v>1540</v>
      </c>
      <c r="J363" s="606" t="s">
        <v>8</v>
      </c>
      <c r="K363" s="604" t="s">
        <v>8</v>
      </c>
      <c r="L363" s="251"/>
    </row>
    <row r="364" spans="1:12" x14ac:dyDescent="0.15">
      <c r="A364" s="624">
        <v>362</v>
      </c>
      <c r="B364" s="625">
        <v>15</v>
      </c>
      <c r="C364" s="625">
        <v>73330423</v>
      </c>
      <c r="D364" s="625">
        <v>73626970</v>
      </c>
      <c r="E364" s="607" t="s">
        <v>8</v>
      </c>
      <c r="F364" s="607" t="s">
        <v>929</v>
      </c>
      <c r="G364" s="607" t="s">
        <v>8</v>
      </c>
      <c r="H364" s="607" t="s">
        <v>8</v>
      </c>
      <c r="I364" s="607" t="s">
        <v>8</v>
      </c>
      <c r="J364" s="607" t="s">
        <v>8</v>
      </c>
      <c r="K364" s="604" t="s">
        <v>8</v>
      </c>
      <c r="L364" s="251"/>
    </row>
    <row r="365" spans="1:12" x14ac:dyDescent="0.15">
      <c r="A365" s="624">
        <v>363</v>
      </c>
      <c r="B365" s="625">
        <v>15</v>
      </c>
      <c r="C365" s="625">
        <v>74010301</v>
      </c>
      <c r="D365" s="625">
        <v>74062710</v>
      </c>
      <c r="E365" s="607" t="s">
        <v>456</v>
      </c>
      <c r="F365" s="607" t="s">
        <v>8</v>
      </c>
      <c r="G365" s="607" t="s">
        <v>8</v>
      </c>
      <c r="H365" s="607" t="s">
        <v>8</v>
      </c>
      <c r="I365" s="607" t="s">
        <v>8</v>
      </c>
      <c r="J365" s="607" t="s">
        <v>8</v>
      </c>
      <c r="K365" s="604" t="s">
        <v>8</v>
      </c>
      <c r="L365" s="251"/>
    </row>
    <row r="366" spans="1:12" x14ac:dyDescent="0.15">
      <c r="A366" s="624">
        <v>364</v>
      </c>
      <c r="B366" s="625">
        <v>15</v>
      </c>
      <c r="C366" s="625">
        <v>74593253</v>
      </c>
      <c r="D366" s="625">
        <v>74671937</v>
      </c>
      <c r="E366" s="607" t="s">
        <v>8</v>
      </c>
      <c r="F366" s="607" t="s">
        <v>8</v>
      </c>
      <c r="G366" s="607" t="s">
        <v>8</v>
      </c>
      <c r="H366" s="607" t="s">
        <v>1156</v>
      </c>
      <c r="I366" s="607" t="s">
        <v>8</v>
      </c>
      <c r="J366" s="607" t="s">
        <v>8</v>
      </c>
      <c r="K366" s="604" t="s">
        <v>8</v>
      </c>
      <c r="L366" s="251"/>
    </row>
    <row r="367" spans="1:12" x14ac:dyDescent="0.15">
      <c r="A367" s="624">
        <v>365</v>
      </c>
      <c r="B367" s="625">
        <v>15</v>
      </c>
      <c r="C367" s="625">
        <v>88370262</v>
      </c>
      <c r="D367" s="625">
        <v>88390814</v>
      </c>
      <c r="E367" s="607" t="s">
        <v>524</v>
      </c>
      <c r="F367" s="607" t="s">
        <v>8</v>
      </c>
      <c r="G367" s="607" t="s">
        <v>8</v>
      </c>
      <c r="H367" s="607" t="s">
        <v>8</v>
      </c>
      <c r="I367" s="607" t="s">
        <v>8</v>
      </c>
      <c r="J367" s="607" t="s">
        <v>8</v>
      </c>
      <c r="K367" s="604" t="s">
        <v>8</v>
      </c>
      <c r="L367" s="251"/>
    </row>
    <row r="368" spans="1:12" x14ac:dyDescent="0.15">
      <c r="A368" s="624">
        <v>366</v>
      </c>
      <c r="B368" s="625">
        <v>15</v>
      </c>
      <c r="C368" s="625">
        <v>89900352</v>
      </c>
      <c r="D368" s="625">
        <v>89941879</v>
      </c>
      <c r="E368" s="607" t="s">
        <v>8</v>
      </c>
      <c r="F368" s="607" t="s">
        <v>8</v>
      </c>
      <c r="G368" s="607" t="s">
        <v>8</v>
      </c>
      <c r="H368" s="607" t="s">
        <v>8</v>
      </c>
      <c r="I368" s="607" t="s">
        <v>1531</v>
      </c>
      <c r="J368" s="607" t="s">
        <v>8</v>
      </c>
      <c r="K368" s="604" t="s">
        <v>8</v>
      </c>
      <c r="L368" s="251"/>
    </row>
    <row r="369" spans="1:12" x14ac:dyDescent="0.15">
      <c r="A369" s="624">
        <v>367</v>
      </c>
      <c r="B369" s="625">
        <v>15</v>
      </c>
      <c r="C369" s="625">
        <v>91403674</v>
      </c>
      <c r="D369" s="625">
        <v>91429042</v>
      </c>
      <c r="E369" s="607" t="s">
        <v>8</v>
      </c>
      <c r="F369" s="607" t="s">
        <v>8</v>
      </c>
      <c r="G369" s="607" t="s">
        <v>8</v>
      </c>
      <c r="H369" s="606" t="s">
        <v>8</v>
      </c>
      <c r="I369" s="607" t="s">
        <v>8</v>
      </c>
      <c r="J369" s="607" t="s">
        <v>1784</v>
      </c>
      <c r="K369" s="604" t="s">
        <v>2175</v>
      </c>
      <c r="L369" s="251"/>
    </row>
    <row r="370" spans="1:12" x14ac:dyDescent="0.15">
      <c r="A370" s="624">
        <v>368</v>
      </c>
      <c r="B370" s="625">
        <v>15</v>
      </c>
      <c r="C370" s="625">
        <v>96002970</v>
      </c>
      <c r="D370" s="625">
        <v>96043471</v>
      </c>
      <c r="E370" s="607" t="s">
        <v>8</v>
      </c>
      <c r="F370" s="607" t="s">
        <v>885</v>
      </c>
      <c r="G370" s="606" t="s">
        <v>8</v>
      </c>
      <c r="H370" s="607" t="s">
        <v>8</v>
      </c>
      <c r="I370" s="607" t="s">
        <v>8</v>
      </c>
      <c r="J370" s="607" t="s">
        <v>8</v>
      </c>
      <c r="K370" s="604" t="s">
        <v>8</v>
      </c>
      <c r="L370" s="251"/>
    </row>
    <row r="371" spans="1:12" x14ac:dyDescent="0.15">
      <c r="A371" s="624">
        <v>369</v>
      </c>
      <c r="B371" s="625">
        <v>15</v>
      </c>
      <c r="C371" s="625">
        <v>99178506</v>
      </c>
      <c r="D371" s="625">
        <v>99205224</v>
      </c>
      <c r="E371" s="607" t="s">
        <v>8</v>
      </c>
      <c r="F371" s="607" t="s">
        <v>8</v>
      </c>
      <c r="G371" s="606" t="s">
        <v>8</v>
      </c>
      <c r="H371" s="607" t="s">
        <v>8</v>
      </c>
      <c r="I371" s="607" t="s">
        <v>1568</v>
      </c>
      <c r="J371" s="607" t="s">
        <v>8</v>
      </c>
      <c r="K371" s="604" t="s">
        <v>2143</v>
      </c>
      <c r="L371" s="251"/>
    </row>
    <row r="372" spans="1:12" x14ac:dyDescent="0.15">
      <c r="A372" s="624">
        <v>370</v>
      </c>
      <c r="B372" s="625">
        <v>16</v>
      </c>
      <c r="C372" s="625">
        <v>700970</v>
      </c>
      <c r="D372" s="625">
        <v>760298</v>
      </c>
      <c r="E372" s="607" t="s">
        <v>8</v>
      </c>
      <c r="F372" s="607" t="s">
        <v>8</v>
      </c>
      <c r="G372" s="607" t="s">
        <v>8</v>
      </c>
      <c r="H372" s="606" t="s">
        <v>8</v>
      </c>
      <c r="I372" s="607" t="s">
        <v>1316</v>
      </c>
      <c r="J372" s="607" t="s">
        <v>8</v>
      </c>
      <c r="K372" s="604" t="s">
        <v>8</v>
      </c>
      <c r="L372" s="251"/>
    </row>
    <row r="373" spans="1:12" x14ac:dyDescent="0.15">
      <c r="A373" s="624">
        <v>371</v>
      </c>
      <c r="B373" s="625">
        <v>16</v>
      </c>
      <c r="C373" s="625">
        <v>7324960</v>
      </c>
      <c r="D373" s="625">
        <v>7354318</v>
      </c>
      <c r="E373" s="607" t="s">
        <v>8</v>
      </c>
      <c r="F373" s="606" t="s">
        <v>8</v>
      </c>
      <c r="G373" s="607" t="s">
        <v>8</v>
      </c>
      <c r="H373" s="607" t="s">
        <v>1219</v>
      </c>
      <c r="I373" s="607" t="s">
        <v>8</v>
      </c>
      <c r="J373" s="607" t="s">
        <v>8</v>
      </c>
      <c r="K373" s="604" t="s">
        <v>8</v>
      </c>
      <c r="L373" s="251"/>
    </row>
    <row r="374" spans="1:12" x14ac:dyDescent="0.15">
      <c r="A374" s="624">
        <v>372</v>
      </c>
      <c r="B374" s="625">
        <v>16</v>
      </c>
      <c r="C374" s="625">
        <v>10218725</v>
      </c>
      <c r="D374" s="625">
        <v>10220611</v>
      </c>
      <c r="E374" s="607" t="s">
        <v>436</v>
      </c>
      <c r="F374" s="607" t="s">
        <v>8</v>
      </c>
      <c r="G374" s="606" t="s">
        <v>8</v>
      </c>
      <c r="H374" s="607" t="s">
        <v>8</v>
      </c>
      <c r="I374" s="606" t="s">
        <v>8</v>
      </c>
      <c r="J374" s="606" t="s">
        <v>8</v>
      </c>
      <c r="K374" s="604" t="s">
        <v>8</v>
      </c>
      <c r="L374" s="251"/>
    </row>
    <row r="375" spans="1:12" x14ac:dyDescent="0.15">
      <c r="A375" s="624">
        <v>373</v>
      </c>
      <c r="B375" s="625">
        <v>16</v>
      </c>
      <c r="C375" s="625">
        <v>13656831</v>
      </c>
      <c r="D375" s="625">
        <v>13773131</v>
      </c>
      <c r="E375" s="607" t="s">
        <v>8</v>
      </c>
      <c r="F375" s="607" t="s">
        <v>8</v>
      </c>
      <c r="G375" s="606" t="s">
        <v>8</v>
      </c>
      <c r="H375" s="607" t="s">
        <v>1221</v>
      </c>
      <c r="I375" s="606" t="s">
        <v>1518</v>
      </c>
      <c r="J375" s="606" t="s">
        <v>1949</v>
      </c>
      <c r="K375" s="604" t="s">
        <v>2070</v>
      </c>
      <c r="L375" s="251"/>
    </row>
    <row r="376" spans="1:12" x14ac:dyDescent="0.15">
      <c r="A376" s="624">
        <v>374</v>
      </c>
      <c r="B376" s="625">
        <v>16</v>
      </c>
      <c r="C376" s="625">
        <v>17561673</v>
      </c>
      <c r="D376" s="625">
        <v>17620512</v>
      </c>
      <c r="E376" s="606" t="s">
        <v>8</v>
      </c>
      <c r="F376" s="607" t="s">
        <v>8</v>
      </c>
      <c r="G376" s="607" t="s">
        <v>8</v>
      </c>
      <c r="H376" s="607" t="s">
        <v>8</v>
      </c>
      <c r="I376" s="607" t="s">
        <v>8</v>
      </c>
      <c r="J376" s="607" t="s">
        <v>2016</v>
      </c>
      <c r="K376" s="604" t="s">
        <v>8</v>
      </c>
      <c r="L376" s="251"/>
    </row>
    <row r="377" spans="1:12" x14ac:dyDescent="0.15">
      <c r="A377" s="624">
        <v>375</v>
      </c>
      <c r="B377" s="625">
        <v>16</v>
      </c>
      <c r="C377" s="625">
        <v>18058548</v>
      </c>
      <c r="D377" s="625">
        <v>18058548</v>
      </c>
      <c r="E377" s="607" t="s">
        <v>8</v>
      </c>
      <c r="F377" s="607" t="s">
        <v>8</v>
      </c>
      <c r="G377" s="607" t="s">
        <v>8</v>
      </c>
      <c r="H377" s="607" t="s">
        <v>8</v>
      </c>
      <c r="I377" s="607" t="s">
        <v>1370</v>
      </c>
      <c r="J377" s="607" t="s">
        <v>8</v>
      </c>
      <c r="K377" s="604" t="s">
        <v>8</v>
      </c>
      <c r="L377" s="251"/>
    </row>
    <row r="378" spans="1:12" x14ac:dyDescent="0.15">
      <c r="A378" s="624">
        <v>376</v>
      </c>
      <c r="B378" s="625">
        <v>16</v>
      </c>
      <c r="C378" s="625">
        <v>24682117</v>
      </c>
      <c r="D378" s="625">
        <v>24810681</v>
      </c>
      <c r="E378" s="607" t="s">
        <v>8</v>
      </c>
      <c r="F378" s="607" t="s">
        <v>8</v>
      </c>
      <c r="G378" s="606" t="s">
        <v>8</v>
      </c>
      <c r="H378" s="607" t="s">
        <v>1146</v>
      </c>
      <c r="I378" s="607" t="s">
        <v>8</v>
      </c>
      <c r="J378" s="607" t="s">
        <v>8</v>
      </c>
      <c r="K378" s="604" t="s">
        <v>8</v>
      </c>
      <c r="L378" s="251"/>
    </row>
    <row r="379" spans="1:12" x14ac:dyDescent="0.15">
      <c r="A379" s="624">
        <v>377</v>
      </c>
      <c r="B379" s="625">
        <v>16</v>
      </c>
      <c r="C379" s="625">
        <v>25268368</v>
      </c>
      <c r="D379" s="625">
        <v>25378347</v>
      </c>
      <c r="E379" s="607" t="s">
        <v>8</v>
      </c>
      <c r="F379" s="606" t="s">
        <v>8</v>
      </c>
      <c r="G379" s="607" t="s">
        <v>8</v>
      </c>
      <c r="H379" s="607" t="s">
        <v>8</v>
      </c>
      <c r="I379" s="607" t="s">
        <v>1663</v>
      </c>
      <c r="J379" s="607" t="s">
        <v>8</v>
      </c>
      <c r="K379" s="604" t="s">
        <v>2189</v>
      </c>
      <c r="L379" s="251"/>
    </row>
    <row r="380" spans="1:12" x14ac:dyDescent="0.15">
      <c r="A380" s="624">
        <v>378</v>
      </c>
      <c r="B380" s="625">
        <v>16</v>
      </c>
      <c r="C380" s="625">
        <v>28338039</v>
      </c>
      <c r="D380" s="625">
        <v>29008079</v>
      </c>
      <c r="E380" s="607" t="s">
        <v>8</v>
      </c>
      <c r="F380" s="607" t="s">
        <v>842</v>
      </c>
      <c r="G380" s="606" t="s">
        <v>8</v>
      </c>
      <c r="H380" s="607" t="s">
        <v>1119</v>
      </c>
      <c r="I380" s="606" t="s">
        <v>8</v>
      </c>
      <c r="J380" s="606" t="s">
        <v>8</v>
      </c>
      <c r="K380" s="604" t="s">
        <v>2170</v>
      </c>
      <c r="L380" s="251"/>
    </row>
    <row r="381" spans="1:12" x14ac:dyDescent="0.15">
      <c r="A381" s="624">
        <v>379</v>
      </c>
      <c r="B381" s="625">
        <v>16</v>
      </c>
      <c r="C381" s="625">
        <v>29878161</v>
      </c>
      <c r="D381" s="625">
        <v>30081367</v>
      </c>
      <c r="E381" s="607" t="s">
        <v>8</v>
      </c>
      <c r="F381" s="607" t="s">
        <v>914</v>
      </c>
      <c r="G381" s="607" t="s">
        <v>8</v>
      </c>
      <c r="H381" s="607" t="s">
        <v>1090</v>
      </c>
      <c r="I381" s="607" t="s">
        <v>8</v>
      </c>
      <c r="J381" s="607" t="s">
        <v>8</v>
      </c>
      <c r="K381" s="604" t="s">
        <v>8</v>
      </c>
      <c r="L381" s="251"/>
    </row>
    <row r="382" spans="1:12" x14ac:dyDescent="0.15">
      <c r="A382" s="624">
        <v>380</v>
      </c>
      <c r="B382" s="625">
        <v>16</v>
      </c>
      <c r="C382" s="625">
        <v>49592271</v>
      </c>
      <c r="D382" s="625">
        <v>49626772</v>
      </c>
      <c r="E382" s="607" t="s">
        <v>8</v>
      </c>
      <c r="F382" s="607" t="s">
        <v>8</v>
      </c>
      <c r="G382" s="606" t="s">
        <v>8</v>
      </c>
      <c r="H382" s="607" t="s">
        <v>8</v>
      </c>
      <c r="I382" s="607" t="s">
        <v>8</v>
      </c>
      <c r="J382" s="607" t="s">
        <v>1819</v>
      </c>
      <c r="K382" s="604" t="s">
        <v>1819</v>
      </c>
      <c r="L382" s="251"/>
    </row>
    <row r="383" spans="1:12" x14ac:dyDescent="0.15">
      <c r="A383" s="624">
        <v>381</v>
      </c>
      <c r="B383" s="625">
        <v>16</v>
      </c>
      <c r="C383" s="625">
        <v>50913162</v>
      </c>
      <c r="D383" s="625">
        <v>50988210</v>
      </c>
      <c r="E383" s="607" t="s">
        <v>8</v>
      </c>
      <c r="F383" s="607" t="s">
        <v>685</v>
      </c>
      <c r="G383" s="607" t="s">
        <v>8</v>
      </c>
      <c r="H383" s="607" t="s">
        <v>8</v>
      </c>
      <c r="I383" s="607" t="s">
        <v>8</v>
      </c>
      <c r="J383" s="607" t="s">
        <v>8</v>
      </c>
      <c r="K383" s="604" t="s">
        <v>8</v>
      </c>
      <c r="L383" s="251"/>
    </row>
    <row r="384" spans="1:12" x14ac:dyDescent="0.15">
      <c r="A384" s="624">
        <v>382</v>
      </c>
      <c r="B384" s="625">
        <v>16</v>
      </c>
      <c r="C384" s="625">
        <v>51442634</v>
      </c>
      <c r="D384" s="625">
        <v>51455794</v>
      </c>
      <c r="E384" s="607" t="s">
        <v>8</v>
      </c>
      <c r="F384" s="607" t="s">
        <v>871</v>
      </c>
      <c r="G384" s="606" t="s">
        <v>8</v>
      </c>
      <c r="H384" s="607" t="s">
        <v>8</v>
      </c>
      <c r="I384" s="607" t="s">
        <v>8</v>
      </c>
      <c r="J384" s="607" t="s">
        <v>8</v>
      </c>
      <c r="K384" s="604" t="s">
        <v>8</v>
      </c>
      <c r="L384" s="251"/>
    </row>
    <row r="385" spans="1:12" x14ac:dyDescent="0.15">
      <c r="A385" s="624">
        <v>383</v>
      </c>
      <c r="B385" s="625">
        <v>16</v>
      </c>
      <c r="C385" s="625">
        <v>52093027</v>
      </c>
      <c r="D385" s="625">
        <v>52165705</v>
      </c>
      <c r="E385" s="607" t="s">
        <v>8</v>
      </c>
      <c r="F385" s="607" t="s">
        <v>758</v>
      </c>
      <c r="G385" s="607" t="s">
        <v>8</v>
      </c>
      <c r="H385" s="607" t="s">
        <v>8</v>
      </c>
      <c r="I385" s="607" t="s">
        <v>8</v>
      </c>
      <c r="J385" s="607" t="s">
        <v>8</v>
      </c>
      <c r="K385" s="604" t="s">
        <v>8</v>
      </c>
      <c r="L385" s="251"/>
    </row>
    <row r="386" spans="1:12" x14ac:dyDescent="0.15">
      <c r="A386" s="624">
        <v>384</v>
      </c>
      <c r="B386" s="625">
        <v>16</v>
      </c>
      <c r="C386" s="625">
        <v>53798622</v>
      </c>
      <c r="D386" s="625">
        <v>53845487</v>
      </c>
      <c r="E386" s="607" t="s">
        <v>8</v>
      </c>
      <c r="F386" s="606" t="s">
        <v>8</v>
      </c>
      <c r="G386" s="607" t="s">
        <v>8</v>
      </c>
      <c r="H386" s="607" t="s">
        <v>8</v>
      </c>
      <c r="I386" s="607" t="s">
        <v>8</v>
      </c>
      <c r="J386" s="607" t="s">
        <v>1924</v>
      </c>
      <c r="K386" s="604" t="s">
        <v>8</v>
      </c>
      <c r="L386" s="251"/>
    </row>
    <row r="387" spans="1:12" x14ac:dyDescent="0.15">
      <c r="A387" s="624">
        <v>385</v>
      </c>
      <c r="B387" s="625">
        <v>16</v>
      </c>
      <c r="C387" s="625">
        <v>54546813</v>
      </c>
      <c r="D387" s="625">
        <v>54546813</v>
      </c>
      <c r="E387" s="607" t="s">
        <v>8</v>
      </c>
      <c r="F387" s="606" t="s">
        <v>907</v>
      </c>
      <c r="G387" s="607" t="s">
        <v>8</v>
      </c>
      <c r="H387" s="607" t="s">
        <v>8</v>
      </c>
      <c r="I387" s="607" t="s">
        <v>8</v>
      </c>
      <c r="J387" s="607" t="s">
        <v>8</v>
      </c>
      <c r="K387" s="604" t="s">
        <v>8</v>
      </c>
      <c r="L387" s="251"/>
    </row>
    <row r="388" spans="1:12" x14ac:dyDescent="0.15">
      <c r="A388" s="624">
        <v>386</v>
      </c>
      <c r="B388" s="625">
        <v>16</v>
      </c>
      <c r="C388" s="625">
        <v>59242246</v>
      </c>
      <c r="D388" s="625">
        <v>59453606</v>
      </c>
      <c r="E388" s="607" t="s">
        <v>8</v>
      </c>
      <c r="F388" s="607" t="s">
        <v>8</v>
      </c>
      <c r="G388" s="606" t="s">
        <v>1029</v>
      </c>
      <c r="H388" s="607" t="s">
        <v>8</v>
      </c>
      <c r="I388" s="607" t="s">
        <v>8</v>
      </c>
      <c r="J388" s="607" t="s">
        <v>8</v>
      </c>
      <c r="K388" s="604" t="s">
        <v>8</v>
      </c>
      <c r="L388" s="251"/>
    </row>
    <row r="389" spans="1:12" ht="26" x14ac:dyDescent="0.15">
      <c r="A389" s="624">
        <v>387</v>
      </c>
      <c r="B389" s="625">
        <v>16</v>
      </c>
      <c r="C389" s="625">
        <v>61647113</v>
      </c>
      <c r="D389" s="625">
        <v>62194176</v>
      </c>
      <c r="E389" s="607" t="s">
        <v>8</v>
      </c>
      <c r="F389" s="607" t="s">
        <v>33808</v>
      </c>
      <c r="G389" s="606" t="s">
        <v>995</v>
      </c>
      <c r="H389" s="607" t="s">
        <v>8</v>
      </c>
      <c r="I389" s="607" t="s">
        <v>8</v>
      </c>
      <c r="J389" s="607" t="s">
        <v>8</v>
      </c>
      <c r="K389" s="604" t="s">
        <v>8</v>
      </c>
      <c r="L389" s="251"/>
    </row>
    <row r="390" spans="1:12" x14ac:dyDescent="0.15">
      <c r="A390" s="624">
        <v>388</v>
      </c>
      <c r="B390" s="625">
        <v>16</v>
      </c>
      <c r="C390" s="625">
        <v>69549226</v>
      </c>
      <c r="D390" s="625">
        <v>69810561</v>
      </c>
      <c r="E390" s="607" t="s">
        <v>516</v>
      </c>
      <c r="F390" s="607" t="s">
        <v>8</v>
      </c>
      <c r="G390" s="607" t="s">
        <v>8</v>
      </c>
      <c r="H390" s="607" t="s">
        <v>8</v>
      </c>
      <c r="I390" s="607" t="s">
        <v>1341</v>
      </c>
      <c r="J390" s="607" t="s">
        <v>8</v>
      </c>
      <c r="K390" s="604" t="s">
        <v>2096</v>
      </c>
      <c r="L390" s="251"/>
    </row>
    <row r="391" spans="1:12" ht="39" x14ac:dyDescent="0.15">
      <c r="A391" s="624">
        <v>389</v>
      </c>
      <c r="B391" s="625">
        <v>16</v>
      </c>
      <c r="C391" s="625">
        <v>71339985</v>
      </c>
      <c r="D391" s="625">
        <v>72613879</v>
      </c>
      <c r="E391" s="607" t="s">
        <v>32943</v>
      </c>
      <c r="F391" s="607" t="s">
        <v>8</v>
      </c>
      <c r="G391" s="606" t="s">
        <v>8</v>
      </c>
      <c r="H391" s="607" t="s">
        <v>8</v>
      </c>
      <c r="I391" s="607" t="s">
        <v>8</v>
      </c>
      <c r="J391" s="607" t="s">
        <v>1882</v>
      </c>
      <c r="K391" s="604" t="s">
        <v>33872</v>
      </c>
      <c r="L391" s="251"/>
    </row>
    <row r="392" spans="1:12" x14ac:dyDescent="0.15">
      <c r="A392" s="624">
        <v>390</v>
      </c>
      <c r="B392" s="625">
        <v>16</v>
      </c>
      <c r="C392" s="625">
        <v>72927533</v>
      </c>
      <c r="D392" s="625">
        <v>72979403</v>
      </c>
      <c r="E392" s="607" t="s">
        <v>8</v>
      </c>
      <c r="F392" s="607" t="s">
        <v>8</v>
      </c>
      <c r="G392" s="606" t="s">
        <v>8</v>
      </c>
      <c r="H392" s="607" t="s">
        <v>8</v>
      </c>
      <c r="I392" s="607" t="s">
        <v>1605</v>
      </c>
      <c r="J392" s="607" t="s">
        <v>2047</v>
      </c>
      <c r="K392" s="604" t="s">
        <v>2047</v>
      </c>
      <c r="L392" s="251"/>
    </row>
    <row r="393" spans="1:12" x14ac:dyDescent="0.15">
      <c r="A393" s="624">
        <v>391</v>
      </c>
      <c r="B393" s="625">
        <v>16</v>
      </c>
      <c r="C393" s="625">
        <v>73810454</v>
      </c>
      <c r="D393" s="625">
        <v>73810454</v>
      </c>
      <c r="E393" s="607" t="s">
        <v>8</v>
      </c>
      <c r="F393" s="607" t="s">
        <v>8</v>
      </c>
      <c r="G393" s="606" t="s">
        <v>8</v>
      </c>
      <c r="H393" s="607" t="s">
        <v>8</v>
      </c>
      <c r="I393" s="607" t="s">
        <v>1690</v>
      </c>
      <c r="J393" s="607" t="s">
        <v>8</v>
      </c>
      <c r="K393" s="604" t="s">
        <v>8</v>
      </c>
      <c r="L393" s="251"/>
    </row>
    <row r="394" spans="1:12" x14ac:dyDescent="0.15">
      <c r="A394" s="624">
        <v>392</v>
      </c>
      <c r="B394" s="625">
        <v>16</v>
      </c>
      <c r="C394" s="625">
        <v>75537283</v>
      </c>
      <c r="D394" s="625">
        <v>75785289</v>
      </c>
      <c r="E394" s="607" t="s">
        <v>8</v>
      </c>
      <c r="F394" s="607" t="s">
        <v>8</v>
      </c>
      <c r="G394" s="607" t="s">
        <v>8</v>
      </c>
      <c r="H394" s="607" t="s">
        <v>8</v>
      </c>
      <c r="I394" s="607" t="s">
        <v>1671</v>
      </c>
      <c r="J394" s="607" t="s">
        <v>8</v>
      </c>
      <c r="K394" s="604" t="s">
        <v>8</v>
      </c>
      <c r="L394" s="251"/>
    </row>
    <row r="395" spans="1:12" x14ac:dyDescent="0.15">
      <c r="A395" s="624">
        <v>393</v>
      </c>
      <c r="B395" s="625">
        <v>16</v>
      </c>
      <c r="C395" s="625">
        <v>76432725</v>
      </c>
      <c r="D395" s="625">
        <v>76481824</v>
      </c>
      <c r="E395" s="606" t="s">
        <v>8</v>
      </c>
      <c r="F395" s="607" t="s">
        <v>8</v>
      </c>
      <c r="G395" s="606" t="s">
        <v>8</v>
      </c>
      <c r="H395" s="607" t="s">
        <v>8</v>
      </c>
      <c r="I395" s="607" t="s">
        <v>1563</v>
      </c>
      <c r="J395" s="607" t="s">
        <v>8</v>
      </c>
      <c r="K395" s="604" t="s">
        <v>8</v>
      </c>
      <c r="L395" s="251"/>
    </row>
    <row r="396" spans="1:12" x14ac:dyDescent="0.15">
      <c r="A396" s="624">
        <v>394</v>
      </c>
      <c r="B396" s="625">
        <v>16</v>
      </c>
      <c r="C396" s="625">
        <v>77053647</v>
      </c>
      <c r="D396" s="625">
        <v>77156772</v>
      </c>
      <c r="E396" s="606" t="s">
        <v>8</v>
      </c>
      <c r="F396" s="607" t="s">
        <v>8</v>
      </c>
      <c r="G396" s="606" t="s">
        <v>8</v>
      </c>
      <c r="H396" s="607" t="s">
        <v>8</v>
      </c>
      <c r="I396" s="607" t="s">
        <v>8</v>
      </c>
      <c r="J396" s="607" t="s">
        <v>1903</v>
      </c>
      <c r="K396" s="604" t="s">
        <v>8</v>
      </c>
      <c r="L396" s="251"/>
    </row>
    <row r="397" spans="1:12" x14ac:dyDescent="0.15">
      <c r="A397" s="624">
        <v>395</v>
      </c>
      <c r="B397" s="625">
        <v>17</v>
      </c>
      <c r="C397" s="625">
        <v>1958536</v>
      </c>
      <c r="D397" s="625">
        <v>2247982</v>
      </c>
      <c r="E397" s="607" t="s">
        <v>8</v>
      </c>
      <c r="F397" s="607" t="s">
        <v>8</v>
      </c>
      <c r="G397" s="607" t="s">
        <v>8</v>
      </c>
      <c r="H397" s="607" t="s">
        <v>8</v>
      </c>
      <c r="I397" s="607" t="s">
        <v>1412</v>
      </c>
      <c r="J397" s="607" t="s">
        <v>1865</v>
      </c>
      <c r="K397" s="604" t="s">
        <v>8</v>
      </c>
      <c r="L397" s="251"/>
    </row>
    <row r="398" spans="1:12" x14ac:dyDescent="0.15">
      <c r="A398" s="624">
        <v>396</v>
      </c>
      <c r="B398" s="625">
        <v>17</v>
      </c>
      <c r="C398" s="625">
        <v>7439014</v>
      </c>
      <c r="D398" s="625">
        <v>7456489</v>
      </c>
      <c r="E398" s="607" t="s">
        <v>8</v>
      </c>
      <c r="F398" s="607" t="s">
        <v>8</v>
      </c>
      <c r="G398" s="607" t="s">
        <v>8</v>
      </c>
      <c r="H398" s="607" t="s">
        <v>1171</v>
      </c>
      <c r="I398" s="607" t="s">
        <v>8</v>
      </c>
      <c r="J398" s="607" t="s">
        <v>8</v>
      </c>
      <c r="K398" s="604" t="s">
        <v>8</v>
      </c>
      <c r="L398" s="251"/>
    </row>
    <row r="399" spans="1:12" x14ac:dyDescent="0.15">
      <c r="A399" s="624">
        <v>397</v>
      </c>
      <c r="B399" s="625">
        <v>17</v>
      </c>
      <c r="C399" s="625">
        <v>7732351</v>
      </c>
      <c r="D399" s="625">
        <v>7759477</v>
      </c>
      <c r="E399" s="607" t="s">
        <v>8</v>
      </c>
      <c r="F399" s="607" t="s">
        <v>8</v>
      </c>
      <c r="G399" s="607" t="s">
        <v>8</v>
      </c>
      <c r="H399" s="607" t="s">
        <v>1248</v>
      </c>
      <c r="I399" s="607" t="s">
        <v>8</v>
      </c>
      <c r="J399" s="607" t="s">
        <v>8</v>
      </c>
      <c r="K399" s="604" t="s">
        <v>8</v>
      </c>
      <c r="L399" s="251"/>
    </row>
    <row r="400" spans="1:12" x14ac:dyDescent="0.15">
      <c r="A400" s="624">
        <v>398</v>
      </c>
      <c r="B400" s="625">
        <v>17</v>
      </c>
      <c r="C400" s="625">
        <v>11196531</v>
      </c>
      <c r="D400" s="625">
        <v>11211349</v>
      </c>
      <c r="E400" s="607" t="s">
        <v>8</v>
      </c>
      <c r="F400" s="607" t="s">
        <v>739</v>
      </c>
      <c r="G400" s="606" t="s">
        <v>8</v>
      </c>
      <c r="H400" s="607" t="s">
        <v>8</v>
      </c>
      <c r="I400" s="607" t="s">
        <v>8</v>
      </c>
      <c r="J400" s="607" t="s">
        <v>8</v>
      </c>
      <c r="K400" s="604" t="s">
        <v>8</v>
      </c>
      <c r="L400" s="251"/>
    </row>
    <row r="401" spans="1:12" x14ac:dyDescent="0.15">
      <c r="A401" s="624">
        <v>399</v>
      </c>
      <c r="B401" s="625">
        <v>17</v>
      </c>
      <c r="C401" s="625">
        <v>15870401</v>
      </c>
      <c r="D401" s="625">
        <v>16263682</v>
      </c>
      <c r="E401" s="607" t="s">
        <v>384</v>
      </c>
      <c r="F401" s="607" t="s">
        <v>778</v>
      </c>
      <c r="G401" s="607" t="s">
        <v>8</v>
      </c>
      <c r="H401" s="607" t="s">
        <v>8</v>
      </c>
      <c r="I401" s="607" t="s">
        <v>8</v>
      </c>
      <c r="J401" s="607" t="s">
        <v>8</v>
      </c>
      <c r="K401" s="604" t="s">
        <v>8</v>
      </c>
      <c r="L401" s="251"/>
    </row>
    <row r="402" spans="1:12" ht="26" x14ac:dyDescent="0.15">
      <c r="A402" s="624">
        <v>400</v>
      </c>
      <c r="B402" s="625">
        <v>17</v>
      </c>
      <c r="C402" s="625">
        <v>29389026</v>
      </c>
      <c r="D402" s="625">
        <v>29754158</v>
      </c>
      <c r="E402" s="607" t="s">
        <v>359</v>
      </c>
      <c r="F402" s="606" t="s">
        <v>33809</v>
      </c>
      <c r="G402" s="607" t="s">
        <v>8</v>
      </c>
      <c r="H402" s="607" t="s">
        <v>8</v>
      </c>
      <c r="I402" s="607" t="s">
        <v>8</v>
      </c>
      <c r="J402" s="607" t="s">
        <v>8</v>
      </c>
      <c r="K402" s="604" t="s">
        <v>8</v>
      </c>
      <c r="L402" s="251"/>
    </row>
    <row r="403" spans="1:12" ht="26" x14ac:dyDescent="0.15">
      <c r="A403" s="624">
        <v>401</v>
      </c>
      <c r="B403" s="625">
        <v>17</v>
      </c>
      <c r="C403" s="625">
        <v>43463493</v>
      </c>
      <c r="D403" s="625">
        <v>44865498</v>
      </c>
      <c r="E403" s="607" t="s">
        <v>8</v>
      </c>
      <c r="F403" s="607" t="s">
        <v>8</v>
      </c>
      <c r="G403" s="606" t="s">
        <v>972</v>
      </c>
      <c r="H403" s="607" t="s">
        <v>1065</v>
      </c>
      <c r="I403" s="607" t="s">
        <v>8</v>
      </c>
      <c r="J403" s="607" t="s">
        <v>1796</v>
      </c>
      <c r="K403" s="604" t="s">
        <v>33873</v>
      </c>
      <c r="L403" s="251"/>
    </row>
    <row r="404" spans="1:12" x14ac:dyDescent="0.15">
      <c r="A404" s="624">
        <v>402</v>
      </c>
      <c r="B404" s="625">
        <v>17</v>
      </c>
      <c r="C404" s="625">
        <v>46957696</v>
      </c>
      <c r="D404" s="625">
        <v>47047868</v>
      </c>
      <c r="E404" s="607" t="s">
        <v>8</v>
      </c>
      <c r="F404" s="607" t="s">
        <v>8</v>
      </c>
      <c r="G404" s="606" t="s">
        <v>1044</v>
      </c>
      <c r="H404" s="607" t="s">
        <v>8</v>
      </c>
      <c r="I404" s="606" t="s">
        <v>8</v>
      </c>
      <c r="J404" s="606" t="s">
        <v>8</v>
      </c>
      <c r="K404" s="604" t="s">
        <v>8</v>
      </c>
      <c r="L404" s="251"/>
    </row>
    <row r="405" spans="1:12" ht="26" x14ac:dyDescent="0.15">
      <c r="A405" s="624">
        <v>403</v>
      </c>
      <c r="B405" s="625">
        <v>17</v>
      </c>
      <c r="C405" s="625">
        <v>48624523</v>
      </c>
      <c r="D405" s="625">
        <v>48653130</v>
      </c>
      <c r="E405" s="607" t="s">
        <v>8</v>
      </c>
      <c r="F405" s="607" t="s">
        <v>33810</v>
      </c>
      <c r="G405" s="606" t="s">
        <v>8</v>
      </c>
      <c r="H405" s="606" t="s">
        <v>8</v>
      </c>
      <c r="I405" s="606" t="s">
        <v>8</v>
      </c>
      <c r="J405" s="606" t="s">
        <v>8</v>
      </c>
      <c r="K405" s="604" t="s">
        <v>8</v>
      </c>
      <c r="L405" s="251"/>
    </row>
    <row r="406" spans="1:12" ht="39" x14ac:dyDescent="0.15">
      <c r="A406" s="624">
        <v>404</v>
      </c>
      <c r="B406" s="625">
        <v>17</v>
      </c>
      <c r="C406" s="625">
        <v>50176939</v>
      </c>
      <c r="D406" s="625">
        <v>50599383</v>
      </c>
      <c r="E406" s="607" t="s">
        <v>488</v>
      </c>
      <c r="F406" s="607" t="s">
        <v>8</v>
      </c>
      <c r="G406" s="606" t="s">
        <v>8</v>
      </c>
      <c r="H406" s="606" t="s">
        <v>8</v>
      </c>
      <c r="I406" s="606" t="s">
        <v>33874</v>
      </c>
      <c r="J406" s="606" t="s">
        <v>8</v>
      </c>
      <c r="K406" s="604" t="s">
        <v>8</v>
      </c>
      <c r="L406" s="251"/>
    </row>
    <row r="407" spans="1:12" x14ac:dyDescent="0.15">
      <c r="A407" s="624">
        <v>405</v>
      </c>
      <c r="B407" s="625">
        <v>17</v>
      </c>
      <c r="C407" s="625">
        <v>61205015</v>
      </c>
      <c r="D407" s="625">
        <v>61543178</v>
      </c>
      <c r="E407" s="607" t="s">
        <v>8</v>
      </c>
      <c r="F407" s="607" t="s">
        <v>749</v>
      </c>
      <c r="G407" s="606" t="s">
        <v>8</v>
      </c>
      <c r="H407" s="606" t="s">
        <v>8</v>
      </c>
      <c r="I407" s="606" t="s">
        <v>8</v>
      </c>
      <c r="J407" s="606" t="s">
        <v>8</v>
      </c>
      <c r="K407" s="604" t="s">
        <v>8</v>
      </c>
      <c r="L407" s="251"/>
    </row>
    <row r="408" spans="1:12" x14ac:dyDescent="0.15">
      <c r="A408" s="624">
        <v>406</v>
      </c>
      <c r="B408" s="625">
        <v>17</v>
      </c>
      <c r="C408" s="625">
        <v>65814382</v>
      </c>
      <c r="D408" s="625">
        <v>65984537</v>
      </c>
      <c r="E408" s="607" t="s">
        <v>485</v>
      </c>
      <c r="F408" s="607" t="s">
        <v>8</v>
      </c>
      <c r="G408" s="606" t="s">
        <v>8</v>
      </c>
      <c r="H408" s="606" t="s">
        <v>8</v>
      </c>
      <c r="I408" s="606" t="s">
        <v>8</v>
      </c>
      <c r="J408" s="606" t="s">
        <v>8</v>
      </c>
      <c r="K408" s="604" t="s">
        <v>2193</v>
      </c>
      <c r="L408" s="251"/>
    </row>
    <row r="409" spans="1:12" x14ac:dyDescent="0.15">
      <c r="A409" s="624">
        <v>407</v>
      </c>
      <c r="B409" s="625">
        <v>17</v>
      </c>
      <c r="C409" s="625">
        <v>71875014</v>
      </c>
      <c r="D409" s="625">
        <v>71902346</v>
      </c>
      <c r="E409" s="607" t="s">
        <v>539</v>
      </c>
      <c r="F409" s="606" t="s">
        <v>539</v>
      </c>
      <c r="G409" s="607" t="s">
        <v>8</v>
      </c>
      <c r="H409" s="607" t="s">
        <v>8</v>
      </c>
      <c r="I409" s="607" t="s">
        <v>8</v>
      </c>
      <c r="J409" s="607" t="s">
        <v>8</v>
      </c>
      <c r="K409" s="604" t="s">
        <v>8</v>
      </c>
      <c r="L409" s="251"/>
    </row>
    <row r="410" spans="1:12" x14ac:dyDescent="0.15">
      <c r="A410" s="624">
        <v>408</v>
      </c>
      <c r="B410" s="625">
        <v>17</v>
      </c>
      <c r="C410" s="625">
        <v>77768654</v>
      </c>
      <c r="D410" s="625">
        <v>77800743</v>
      </c>
      <c r="E410" s="607" t="s">
        <v>8</v>
      </c>
      <c r="F410" s="607" t="s">
        <v>8</v>
      </c>
      <c r="G410" s="606" t="s">
        <v>8</v>
      </c>
      <c r="H410" s="607" t="s">
        <v>8</v>
      </c>
      <c r="I410" s="607" t="s">
        <v>1658</v>
      </c>
      <c r="J410" s="607" t="s">
        <v>8</v>
      </c>
      <c r="K410" s="604" t="s">
        <v>2209</v>
      </c>
      <c r="L410" s="251"/>
    </row>
    <row r="411" spans="1:12" x14ac:dyDescent="0.15">
      <c r="A411" s="624">
        <v>409</v>
      </c>
      <c r="B411" s="625">
        <v>17</v>
      </c>
      <c r="C411" s="625">
        <v>79409189</v>
      </c>
      <c r="D411" s="625">
        <v>79426756</v>
      </c>
      <c r="E411" s="607" t="s">
        <v>8</v>
      </c>
      <c r="F411" s="607" t="s">
        <v>8</v>
      </c>
      <c r="G411" s="607" t="s">
        <v>8</v>
      </c>
      <c r="H411" s="607" t="s">
        <v>1197</v>
      </c>
      <c r="I411" s="607" t="s">
        <v>8</v>
      </c>
      <c r="J411" s="607" t="s">
        <v>8</v>
      </c>
      <c r="K411" s="604" t="s">
        <v>2251</v>
      </c>
      <c r="L411" s="251"/>
    </row>
    <row r="412" spans="1:12" x14ac:dyDescent="0.15">
      <c r="A412" s="624">
        <v>410</v>
      </c>
      <c r="B412" s="625">
        <v>18</v>
      </c>
      <c r="C412" s="625">
        <v>132671</v>
      </c>
      <c r="D412" s="625">
        <v>292927</v>
      </c>
      <c r="E412" s="607" t="s">
        <v>8</v>
      </c>
      <c r="F412" s="607" t="s">
        <v>8</v>
      </c>
      <c r="G412" s="606" t="s">
        <v>8</v>
      </c>
      <c r="H412" s="607" t="s">
        <v>8</v>
      </c>
      <c r="I412" s="607" t="s">
        <v>1747</v>
      </c>
      <c r="J412" s="607" t="s">
        <v>8</v>
      </c>
      <c r="K412" s="604" t="s">
        <v>8</v>
      </c>
      <c r="L412" s="251"/>
    </row>
    <row r="413" spans="1:12" x14ac:dyDescent="0.15">
      <c r="A413" s="624">
        <v>411</v>
      </c>
      <c r="B413" s="625">
        <v>18</v>
      </c>
      <c r="C413" s="625">
        <v>8368417</v>
      </c>
      <c r="D413" s="625">
        <v>8498109</v>
      </c>
      <c r="E413" s="607" t="s">
        <v>507</v>
      </c>
      <c r="F413" s="607" t="s">
        <v>8</v>
      </c>
      <c r="G413" s="607" t="s">
        <v>8</v>
      </c>
      <c r="H413" s="606" t="s">
        <v>8</v>
      </c>
      <c r="I413" s="607" t="s">
        <v>8</v>
      </c>
      <c r="J413" s="607" t="s">
        <v>8</v>
      </c>
      <c r="K413" s="604" t="s">
        <v>2255</v>
      </c>
      <c r="L413" s="251"/>
    </row>
    <row r="414" spans="1:12" x14ac:dyDescent="0.15">
      <c r="A414" s="624">
        <v>412</v>
      </c>
      <c r="B414" s="625">
        <v>18</v>
      </c>
      <c r="C414" s="625">
        <v>21074255</v>
      </c>
      <c r="D414" s="625">
        <v>21165163</v>
      </c>
      <c r="E414" s="607" t="s">
        <v>8</v>
      </c>
      <c r="F414" s="607" t="s">
        <v>8</v>
      </c>
      <c r="G414" s="607" t="s">
        <v>8</v>
      </c>
      <c r="H414" s="606" t="s">
        <v>1239</v>
      </c>
      <c r="I414" s="607" t="s">
        <v>8</v>
      </c>
      <c r="J414" s="607" t="s">
        <v>8</v>
      </c>
      <c r="K414" s="604" t="s">
        <v>8</v>
      </c>
      <c r="L414" s="251"/>
    </row>
    <row r="415" spans="1:12" x14ac:dyDescent="0.15">
      <c r="A415" s="624">
        <v>413</v>
      </c>
      <c r="B415" s="625">
        <v>18</v>
      </c>
      <c r="C415" s="625">
        <v>34377425</v>
      </c>
      <c r="D415" s="625">
        <v>34411769</v>
      </c>
      <c r="E415" s="607" t="s">
        <v>388</v>
      </c>
      <c r="F415" s="607" t="s">
        <v>8</v>
      </c>
      <c r="G415" s="606" t="s">
        <v>8</v>
      </c>
      <c r="H415" s="607" t="s">
        <v>8</v>
      </c>
      <c r="I415" s="607" t="s">
        <v>8</v>
      </c>
      <c r="J415" s="607" t="s">
        <v>8</v>
      </c>
      <c r="K415" s="604" t="s">
        <v>8</v>
      </c>
      <c r="L415" s="251"/>
    </row>
    <row r="416" spans="1:12" x14ac:dyDescent="0.15">
      <c r="A416" s="624">
        <v>414</v>
      </c>
      <c r="B416" s="625">
        <v>18</v>
      </c>
      <c r="C416" s="625">
        <v>40323567</v>
      </c>
      <c r="D416" s="625">
        <v>40323567</v>
      </c>
      <c r="E416" s="607" t="s">
        <v>8</v>
      </c>
      <c r="F416" s="607" t="s">
        <v>8</v>
      </c>
      <c r="G416" s="607" t="s">
        <v>8</v>
      </c>
      <c r="H416" s="607" t="s">
        <v>8</v>
      </c>
      <c r="I416" s="607" t="s">
        <v>8</v>
      </c>
      <c r="J416" s="607" t="s">
        <v>1833</v>
      </c>
      <c r="K416" s="604" t="s">
        <v>8</v>
      </c>
      <c r="L416" s="251"/>
    </row>
    <row r="417" spans="1:12" x14ac:dyDescent="0.15">
      <c r="A417" s="624">
        <v>415</v>
      </c>
      <c r="B417" s="625">
        <v>18</v>
      </c>
      <c r="C417" s="625">
        <v>41659982</v>
      </c>
      <c r="D417" s="625">
        <v>42183381</v>
      </c>
      <c r="E417" s="607" t="s">
        <v>8</v>
      </c>
      <c r="F417" s="607" t="s">
        <v>8</v>
      </c>
      <c r="G417" s="606" t="s">
        <v>8</v>
      </c>
      <c r="H417" s="607" t="s">
        <v>8</v>
      </c>
      <c r="I417" s="607" t="s">
        <v>8</v>
      </c>
      <c r="J417" s="607" t="s">
        <v>2018</v>
      </c>
      <c r="K417" s="604" t="s">
        <v>8</v>
      </c>
      <c r="L417" s="251"/>
    </row>
    <row r="418" spans="1:12" x14ac:dyDescent="0.15">
      <c r="A418" s="624">
        <v>416</v>
      </c>
      <c r="B418" s="625">
        <v>18</v>
      </c>
      <c r="C418" s="625">
        <v>42669425</v>
      </c>
      <c r="D418" s="625">
        <v>42735629</v>
      </c>
      <c r="E418" s="607" t="s">
        <v>8</v>
      </c>
      <c r="F418" s="606" t="s">
        <v>8</v>
      </c>
      <c r="G418" s="607" t="s">
        <v>8</v>
      </c>
      <c r="H418" s="607" t="s">
        <v>8</v>
      </c>
      <c r="I418" s="607" t="s">
        <v>1619</v>
      </c>
      <c r="J418" s="607" t="s">
        <v>8</v>
      </c>
      <c r="K418" s="604" t="s">
        <v>8</v>
      </c>
      <c r="L418" s="251"/>
    </row>
    <row r="419" spans="1:12" x14ac:dyDescent="0.15">
      <c r="A419" s="624">
        <v>417</v>
      </c>
      <c r="B419" s="625">
        <v>18</v>
      </c>
      <c r="C419" s="625">
        <v>46198490</v>
      </c>
      <c r="D419" s="625">
        <v>46204845</v>
      </c>
      <c r="E419" s="607" t="s">
        <v>8</v>
      </c>
      <c r="F419" s="607" t="s">
        <v>8</v>
      </c>
      <c r="G419" s="606" t="s">
        <v>1050</v>
      </c>
      <c r="H419" s="607" t="s">
        <v>8</v>
      </c>
      <c r="I419" s="607" t="s">
        <v>8</v>
      </c>
      <c r="J419" s="607" t="s">
        <v>8</v>
      </c>
      <c r="K419" s="604" t="s">
        <v>8</v>
      </c>
      <c r="L419" s="251"/>
    </row>
    <row r="420" spans="1:12" ht="26" x14ac:dyDescent="0.15">
      <c r="A420" s="624">
        <v>418</v>
      </c>
      <c r="B420" s="625">
        <v>18</v>
      </c>
      <c r="C420" s="625">
        <v>49840964</v>
      </c>
      <c r="D420" s="625">
        <v>50026142</v>
      </c>
      <c r="E420" s="607" t="s">
        <v>8</v>
      </c>
      <c r="F420" s="607" t="s">
        <v>8</v>
      </c>
      <c r="G420" s="606" t="s">
        <v>8</v>
      </c>
      <c r="H420" s="607" t="s">
        <v>8</v>
      </c>
      <c r="I420" s="606" t="s">
        <v>33875</v>
      </c>
      <c r="J420" s="606" t="s">
        <v>1981</v>
      </c>
      <c r="K420" s="604" t="s">
        <v>2229</v>
      </c>
      <c r="L420" s="251"/>
    </row>
    <row r="421" spans="1:12" ht="91" x14ac:dyDescent="0.15">
      <c r="A421" s="624">
        <v>419</v>
      </c>
      <c r="B421" s="625">
        <v>18</v>
      </c>
      <c r="C421" s="625">
        <v>52837403</v>
      </c>
      <c r="D421" s="625">
        <v>53719925</v>
      </c>
      <c r="E421" s="607" t="s">
        <v>33876</v>
      </c>
      <c r="F421" s="607" t="s">
        <v>33811</v>
      </c>
      <c r="G421" s="606" t="s">
        <v>33877</v>
      </c>
      <c r="H421" s="607" t="s">
        <v>1175</v>
      </c>
      <c r="I421" s="606" t="s">
        <v>1398</v>
      </c>
      <c r="J421" s="606" t="s">
        <v>33878</v>
      </c>
      <c r="K421" s="604" t="s">
        <v>33879</v>
      </c>
      <c r="L421" s="251"/>
    </row>
    <row r="422" spans="1:12" x14ac:dyDescent="0.15">
      <c r="A422" s="624">
        <v>420</v>
      </c>
      <c r="B422" s="625">
        <v>18</v>
      </c>
      <c r="C422" s="625">
        <v>72457322</v>
      </c>
      <c r="D422" s="625">
        <v>72656554</v>
      </c>
      <c r="E422" s="607" t="s">
        <v>8</v>
      </c>
      <c r="F422" s="607" t="s">
        <v>8</v>
      </c>
      <c r="G422" s="606" t="s">
        <v>8</v>
      </c>
      <c r="H422" s="606" t="s">
        <v>8</v>
      </c>
      <c r="I422" s="606" t="s">
        <v>1492</v>
      </c>
      <c r="J422" s="606" t="s">
        <v>8</v>
      </c>
      <c r="K422" s="604" t="s">
        <v>8</v>
      </c>
      <c r="L422" s="251"/>
    </row>
    <row r="423" spans="1:12" x14ac:dyDescent="0.15">
      <c r="A423" s="624">
        <v>421</v>
      </c>
      <c r="B423" s="625">
        <v>18</v>
      </c>
      <c r="C423" s="625">
        <v>77551586</v>
      </c>
      <c r="D423" s="625">
        <v>77580712</v>
      </c>
      <c r="E423" s="607" t="s">
        <v>8</v>
      </c>
      <c r="F423" s="607" t="s">
        <v>8</v>
      </c>
      <c r="G423" s="606" t="s">
        <v>8</v>
      </c>
      <c r="H423" s="606" t="s">
        <v>8</v>
      </c>
      <c r="I423" s="606" t="s">
        <v>1577</v>
      </c>
      <c r="J423" s="606" t="s">
        <v>1966</v>
      </c>
      <c r="K423" s="604" t="s">
        <v>8</v>
      </c>
      <c r="L423" s="251"/>
    </row>
    <row r="424" spans="1:12" x14ac:dyDescent="0.15">
      <c r="A424" s="624">
        <v>422</v>
      </c>
      <c r="B424" s="625">
        <v>19</v>
      </c>
      <c r="C424" s="625">
        <v>3349305</v>
      </c>
      <c r="D424" s="625">
        <v>3362553</v>
      </c>
      <c r="E424" s="607" t="s">
        <v>8</v>
      </c>
      <c r="F424" s="607" t="s">
        <v>8</v>
      </c>
      <c r="G424" s="607" t="s">
        <v>1010</v>
      </c>
      <c r="H424" s="607" t="s">
        <v>8</v>
      </c>
      <c r="I424" s="607" t="s">
        <v>8</v>
      </c>
      <c r="J424" s="607" t="s">
        <v>8</v>
      </c>
      <c r="K424" s="604" t="s">
        <v>8</v>
      </c>
      <c r="L424" s="251"/>
    </row>
    <row r="425" spans="1:12" x14ac:dyDescent="0.15">
      <c r="A425" s="624">
        <v>423</v>
      </c>
      <c r="B425" s="625">
        <v>19</v>
      </c>
      <c r="C425" s="625">
        <v>4386911</v>
      </c>
      <c r="D425" s="625">
        <v>4474725</v>
      </c>
      <c r="E425" s="606" t="s">
        <v>8</v>
      </c>
      <c r="F425" s="607" t="s">
        <v>8</v>
      </c>
      <c r="G425" s="607" t="s">
        <v>8</v>
      </c>
      <c r="H425" s="607" t="s">
        <v>8</v>
      </c>
      <c r="I425" s="607" t="s">
        <v>1386</v>
      </c>
      <c r="J425" s="607" t="s">
        <v>8</v>
      </c>
      <c r="K425" s="604" t="s">
        <v>8</v>
      </c>
      <c r="L425" s="251"/>
    </row>
    <row r="426" spans="1:12" x14ac:dyDescent="0.15">
      <c r="A426" s="624">
        <v>424</v>
      </c>
      <c r="B426" s="625">
        <v>19</v>
      </c>
      <c r="C426" s="625">
        <v>14606710</v>
      </c>
      <c r="D426" s="625">
        <v>14657070</v>
      </c>
      <c r="E426" s="607" t="s">
        <v>8</v>
      </c>
      <c r="F426" s="607" t="s">
        <v>656</v>
      </c>
      <c r="G426" s="606" t="s">
        <v>8</v>
      </c>
      <c r="H426" s="607" t="s">
        <v>8</v>
      </c>
      <c r="I426" s="606" t="s">
        <v>8</v>
      </c>
      <c r="J426" s="606" t="s">
        <v>8</v>
      </c>
      <c r="K426" s="604" t="s">
        <v>8</v>
      </c>
      <c r="L426" s="251"/>
    </row>
    <row r="427" spans="1:12" x14ac:dyDescent="0.15">
      <c r="A427" s="624">
        <v>425</v>
      </c>
      <c r="B427" s="625">
        <v>19</v>
      </c>
      <c r="C427" s="625">
        <v>18207397</v>
      </c>
      <c r="D427" s="625">
        <v>18279816</v>
      </c>
      <c r="E427" s="607" t="s">
        <v>8</v>
      </c>
      <c r="F427" s="607" t="s">
        <v>8</v>
      </c>
      <c r="G427" s="607" t="s">
        <v>8</v>
      </c>
      <c r="H427" s="607" t="s">
        <v>8</v>
      </c>
      <c r="I427" s="607" t="s">
        <v>8</v>
      </c>
      <c r="J427" s="607" t="s">
        <v>1933</v>
      </c>
      <c r="K427" s="604" t="s">
        <v>8</v>
      </c>
      <c r="L427" s="251"/>
    </row>
    <row r="428" spans="1:12" x14ac:dyDescent="0.15">
      <c r="A428" s="624">
        <v>426</v>
      </c>
      <c r="B428" s="625">
        <v>19</v>
      </c>
      <c r="C428" s="625">
        <v>31829903</v>
      </c>
      <c r="D428" s="625">
        <v>31940217</v>
      </c>
      <c r="E428" s="607" t="s">
        <v>451</v>
      </c>
      <c r="F428" s="606" t="s">
        <v>451</v>
      </c>
      <c r="G428" s="607" t="s">
        <v>8</v>
      </c>
      <c r="H428" s="607" t="s">
        <v>8</v>
      </c>
      <c r="I428" s="606" t="s">
        <v>8</v>
      </c>
      <c r="J428" s="606" t="s">
        <v>8</v>
      </c>
      <c r="K428" s="604" t="s">
        <v>8</v>
      </c>
      <c r="L428" s="251"/>
    </row>
    <row r="429" spans="1:12" x14ac:dyDescent="0.15">
      <c r="A429" s="624">
        <v>427</v>
      </c>
      <c r="B429" s="625">
        <v>19</v>
      </c>
      <c r="C429" s="625">
        <v>42500373</v>
      </c>
      <c r="D429" s="625">
        <v>42735798</v>
      </c>
      <c r="E429" s="607" t="s">
        <v>8</v>
      </c>
      <c r="F429" s="607" t="s">
        <v>8</v>
      </c>
      <c r="G429" s="606" t="s">
        <v>8</v>
      </c>
      <c r="H429" s="607" t="s">
        <v>1164</v>
      </c>
      <c r="I429" s="607" t="s">
        <v>8</v>
      </c>
      <c r="J429" s="607" t="s">
        <v>8</v>
      </c>
      <c r="K429" s="604" t="s">
        <v>8</v>
      </c>
      <c r="L429" s="251"/>
    </row>
    <row r="430" spans="1:12" x14ac:dyDescent="0.15">
      <c r="A430" s="624">
        <v>428</v>
      </c>
      <c r="B430" s="625">
        <v>19</v>
      </c>
      <c r="C430" s="625">
        <v>49206108</v>
      </c>
      <c r="D430" s="625">
        <v>49259529</v>
      </c>
      <c r="E430" s="607" t="s">
        <v>8</v>
      </c>
      <c r="F430" s="607" t="s">
        <v>8</v>
      </c>
      <c r="G430" s="607" t="s">
        <v>8</v>
      </c>
      <c r="H430" s="607" t="s">
        <v>1109</v>
      </c>
      <c r="I430" s="607" t="s">
        <v>8</v>
      </c>
      <c r="J430" s="607" t="s">
        <v>8</v>
      </c>
      <c r="K430" s="604" t="s">
        <v>8</v>
      </c>
      <c r="L430" s="251"/>
    </row>
    <row r="431" spans="1:12" x14ac:dyDescent="0.15">
      <c r="A431" s="624">
        <v>429</v>
      </c>
      <c r="B431" s="625">
        <v>20</v>
      </c>
      <c r="C431" s="625">
        <v>15739745</v>
      </c>
      <c r="D431" s="625">
        <v>15801600</v>
      </c>
      <c r="E431" s="607" t="s">
        <v>8</v>
      </c>
      <c r="F431" s="607" t="s">
        <v>661</v>
      </c>
      <c r="G431" s="606" t="s">
        <v>8</v>
      </c>
      <c r="H431" s="607" t="s">
        <v>8</v>
      </c>
      <c r="I431" s="607" t="s">
        <v>8</v>
      </c>
      <c r="J431" s="607" t="s">
        <v>8</v>
      </c>
      <c r="K431" s="604" t="s">
        <v>8</v>
      </c>
      <c r="L431" s="251"/>
    </row>
    <row r="432" spans="1:12" x14ac:dyDescent="0.15">
      <c r="A432" s="624">
        <v>430</v>
      </c>
      <c r="B432" s="625">
        <v>20</v>
      </c>
      <c r="C432" s="625">
        <v>19655619</v>
      </c>
      <c r="D432" s="625">
        <v>19702049</v>
      </c>
      <c r="E432" s="607" t="s">
        <v>8</v>
      </c>
      <c r="F432" s="607" t="s">
        <v>8</v>
      </c>
      <c r="G432" s="606" t="s">
        <v>8</v>
      </c>
      <c r="H432" s="607" t="s">
        <v>8</v>
      </c>
      <c r="I432" s="607" t="s">
        <v>1444</v>
      </c>
      <c r="J432" s="607" t="s">
        <v>8</v>
      </c>
      <c r="K432" s="604" t="s">
        <v>8</v>
      </c>
      <c r="L432" s="251"/>
    </row>
    <row r="433" spans="1:12" ht="26" x14ac:dyDescent="0.15">
      <c r="A433" s="624">
        <v>431</v>
      </c>
      <c r="B433" s="625">
        <v>20</v>
      </c>
      <c r="C433" s="625">
        <v>24719254</v>
      </c>
      <c r="D433" s="625">
        <v>25095244</v>
      </c>
      <c r="E433" s="607" t="s">
        <v>8</v>
      </c>
      <c r="F433" s="607" t="s">
        <v>8</v>
      </c>
      <c r="G433" s="607" t="s">
        <v>8</v>
      </c>
      <c r="H433" s="607" t="s">
        <v>33880</v>
      </c>
      <c r="I433" s="607" t="s">
        <v>8</v>
      </c>
      <c r="J433" s="607" t="s">
        <v>8</v>
      </c>
      <c r="K433" s="604" t="s">
        <v>8</v>
      </c>
      <c r="L433" s="251"/>
    </row>
    <row r="434" spans="1:12" x14ac:dyDescent="0.15">
      <c r="A434" s="624">
        <v>432</v>
      </c>
      <c r="B434" s="625">
        <v>20</v>
      </c>
      <c r="C434" s="625">
        <v>26118062</v>
      </c>
      <c r="D434" s="625">
        <v>30435439</v>
      </c>
      <c r="E434" s="607" t="s">
        <v>8</v>
      </c>
      <c r="F434" s="607" t="s">
        <v>8</v>
      </c>
      <c r="G434" s="606" t="s">
        <v>8</v>
      </c>
      <c r="H434" s="607" t="s">
        <v>8</v>
      </c>
      <c r="I434" s="607" t="s">
        <v>1643</v>
      </c>
      <c r="J434" s="607" t="s">
        <v>8</v>
      </c>
      <c r="K434" s="604" t="s">
        <v>8</v>
      </c>
      <c r="L434" s="251"/>
    </row>
    <row r="435" spans="1:12" x14ac:dyDescent="0.15">
      <c r="A435" s="624">
        <v>433</v>
      </c>
      <c r="B435" s="625">
        <v>20</v>
      </c>
      <c r="C435" s="625">
        <v>31093514</v>
      </c>
      <c r="D435" s="625">
        <v>31187504</v>
      </c>
      <c r="E435" s="607" t="s">
        <v>8</v>
      </c>
      <c r="F435" s="607" t="s">
        <v>8</v>
      </c>
      <c r="G435" s="606" t="s">
        <v>8</v>
      </c>
      <c r="H435" s="606" t="s">
        <v>8</v>
      </c>
      <c r="I435" s="606" t="s">
        <v>1324</v>
      </c>
      <c r="J435" s="606" t="s">
        <v>8</v>
      </c>
      <c r="K435" s="604" t="s">
        <v>8</v>
      </c>
      <c r="L435" s="251"/>
    </row>
    <row r="436" spans="1:12" x14ac:dyDescent="0.15">
      <c r="A436" s="624">
        <v>434</v>
      </c>
      <c r="B436" s="625">
        <v>20</v>
      </c>
      <c r="C436" s="625">
        <v>32903904</v>
      </c>
      <c r="D436" s="625">
        <v>33529766</v>
      </c>
      <c r="E436" s="607" t="s">
        <v>8</v>
      </c>
      <c r="F436" s="607" t="s">
        <v>8</v>
      </c>
      <c r="G436" s="606" t="s">
        <v>8</v>
      </c>
      <c r="H436" s="606" t="s">
        <v>8</v>
      </c>
      <c r="I436" s="606" t="s">
        <v>1720</v>
      </c>
      <c r="J436" s="606" t="s">
        <v>8</v>
      </c>
      <c r="K436" s="604" t="s">
        <v>8</v>
      </c>
      <c r="L436" s="251"/>
    </row>
    <row r="437" spans="1:12" x14ac:dyDescent="0.15">
      <c r="A437" s="624">
        <v>435</v>
      </c>
      <c r="B437" s="625">
        <v>20</v>
      </c>
      <c r="C437" s="625">
        <v>51601105</v>
      </c>
      <c r="D437" s="625">
        <v>51631183</v>
      </c>
      <c r="E437" s="607" t="s">
        <v>8</v>
      </c>
      <c r="F437" s="607" t="s">
        <v>858</v>
      </c>
      <c r="G437" s="606" t="s">
        <v>8</v>
      </c>
      <c r="H437" s="606" t="s">
        <v>8</v>
      </c>
      <c r="I437" s="606" t="s">
        <v>8</v>
      </c>
      <c r="J437" s="606" t="s">
        <v>8</v>
      </c>
      <c r="K437" s="604" t="s">
        <v>8</v>
      </c>
      <c r="L437" s="251"/>
    </row>
    <row r="438" spans="1:12" x14ac:dyDescent="0.15">
      <c r="A438" s="624">
        <v>436</v>
      </c>
      <c r="B438" s="625">
        <v>20</v>
      </c>
      <c r="C438" s="625">
        <v>52546810</v>
      </c>
      <c r="D438" s="625">
        <v>52558099</v>
      </c>
      <c r="E438" s="607" t="s">
        <v>8</v>
      </c>
      <c r="F438" s="606" t="s">
        <v>904</v>
      </c>
      <c r="G438" s="607" t="s">
        <v>8</v>
      </c>
      <c r="H438" s="607" t="s">
        <v>8</v>
      </c>
      <c r="I438" s="607" t="s">
        <v>8</v>
      </c>
      <c r="J438" s="607" t="s">
        <v>8</v>
      </c>
      <c r="K438" s="604" t="s">
        <v>8</v>
      </c>
      <c r="L438" s="251"/>
    </row>
    <row r="439" spans="1:12" x14ac:dyDescent="0.15">
      <c r="A439" s="624">
        <v>437</v>
      </c>
      <c r="B439" s="625">
        <v>20</v>
      </c>
      <c r="C439" s="625">
        <v>62691550</v>
      </c>
      <c r="D439" s="625">
        <v>62712676</v>
      </c>
      <c r="E439" s="607" t="s">
        <v>8</v>
      </c>
      <c r="F439" s="606" t="s">
        <v>909</v>
      </c>
      <c r="G439" s="607" t="s">
        <v>8</v>
      </c>
      <c r="H439" s="607" t="s">
        <v>8</v>
      </c>
      <c r="I439" s="607" t="s">
        <v>8</v>
      </c>
      <c r="J439" s="607" t="s">
        <v>8</v>
      </c>
      <c r="K439" s="604" t="s">
        <v>8</v>
      </c>
      <c r="L439" s="251"/>
    </row>
    <row r="440" spans="1:12" x14ac:dyDescent="0.15">
      <c r="A440" s="624">
        <v>438</v>
      </c>
      <c r="B440" s="625">
        <v>21</v>
      </c>
      <c r="C440" s="625">
        <v>31316081</v>
      </c>
      <c r="D440" s="625">
        <v>31352220</v>
      </c>
      <c r="E440" s="607" t="s">
        <v>8</v>
      </c>
      <c r="F440" s="606" t="s">
        <v>8</v>
      </c>
      <c r="G440" s="607" t="s">
        <v>8</v>
      </c>
      <c r="H440" s="607" t="s">
        <v>8</v>
      </c>
      <c r="I440" s="607" t="s">
        <v>8</v>
      </c>
      <c r="J440" s="607" t="s">
        <v>2049</v>
      </c>
      <c r="K440" s="604" t="s">
        <v>8</v>
      </c>
      <c r="L440" s="251"/>
    </row>
    <row r="441" spans="1:12" x14ac:dyDescent="0.15">
      <c r="A441" s="624">
        <v>439</v>
      </c>
      <c r="B441" s="625">
        <v>21</v>
      </c>
      <c r="C441" s="625">
        <v>40555561</v>
      </c>
      <c r="D441" s="625">
        <v>40719027</v>
      </c>
      <c r="E441" s="607" t="s">
        <v>8</v>
      </c>
      <c r="F441" s="606" t="s">
        <v>8</v>
      </c>
      <c r="G441" s="607" t="s">
        <v>8</v>
      </c>
      <c r="H441" s="607" t="s">
        <v>8</v>
      </c>
      <c r="I441" s="607" t="s">
        <v>1624</v>
      </c>
      <c r="J441" s="607" t="s">
        <v>8</v>
      </c>
      <c r="K441" s="604" t="s">
        <v>8</v>
      </c>
      <c r="L441" s="251"/>
    </row>
    <row r="442" spans="1:12" x14ac:dyDescent="0.15">
      <c r="A442" s="624">
        <v>440</v>
      </c>
      <c r="B442" s="625">
        <v>22</v>
      </c>
      <c r="C442" s="625">
        <v>22104873</v>
      </c>
      <c r="D442" s="625">
        <v>22333218</v>
      </c>
      <c r="E442" s="607" t="s">
        <v>8</v>
      </c>
      <c r="F442" s="607" t="s">
        <v>920</v>
      </c>
      <c r="G442" s="607" t="s">
        <v>8</v>
      </c>
      <c r="H442" s="607" t="s">
        <v>8</v>
      </c>
      <c r="I442" s="607" t="s">
        <v>8</v>
      </c>
      <c r="J442" s="607" t="s">
        <v>8</v>
      </c>
      <c r="K442" s="604" t="s">
        <v>8</v>
      </c>
      <c r="L442" s="251"/>
    </row>
    <row r="443" spans="1:12" x14ac:dyDescent="0.15">
      <c r="A443" s="624">
        <v>441</v>
      </c>
      <c r="B443" s="625">
        <v>22</v>
      </c>
      <c r="C443" s="625">
        <v>38212068</v>
      </c>
      <c r="D443" s="625">
        <v>38448295</v>
      </c>
      <c r="E443" s="607" t="s">
        <v>8</v>
      </c>
      <c r="F443" s="606" t="s">
        <v>8</v>
      </c>
      <c r="G443" s="606" t="s">
        <v>8</v>
      </c>
      <c r="H443" s="607" t="s">
        <v>8</v>
      </c>
      <c r="I443" s="607" t="s">
        <v>1717</v>
      </c>
      <c r="J443" s="607" t="s">
        <v>8</v>
      </c>
      <c r="K443" s="604" t="s">
        <v>8</v>
      </c>
      <c r="L443" s="251"/>
    </row>
    <row r="444" spans="1:12" x14ac:dyDescent="0.15">
      <c r="A444" s="624">
        <v>442</v>
      </c>
      <c r="B444" s="625">
        <v>22</v>
      </c>
      <c r="C444" s="625">
        <v>38821504</v>
      </c>
      <c r="D444" s="625">
        <v>38855551</v>
      </c>
      <c r="E444" s="607" t="s">
        <v>8</v>
      </c>
      <c r="F444" s="606" t="s">
        <v>8</v>
      </c>
      <c r="G444" s="606" t="s">
        <v>1032</v>
      </c>
      <c r="H444" s="607" t="s">
        <v>8</v>
      </c>
      <c r="I444" s="607" t="s">
        <v>8</v>
      </c>
      <c r="J444" s="607" t="s">
        <v>8</v>
      </c>
      <c r="K444" s="604" t="s">
        <v>8</v>
      </c>
      <c r="L444" s="251"/>
    </row>
    <row r="445" spans="1:12" ht="26" x14ac:dyDescent="0.15">
      <c r="A445" s="624">
        <v>443</v>
      </c>
      <c r="B445" s="625">
        <v>22</v>
      </c>
      <c r="C445" s="625">
        <v>41547154</v>
      </c>
      <c r="D445" s="625">
        <v>42216326</v>
      </c>
      <c r="E445" s="607" t="s">
        <v>8</v>
      </c>
      <c r="F445" s="607" t="s">
        <v>33812</v>
      </c>
      <c r="G445" s="606" t="s">
        <v>8</v>
      </c>
      <c r="H445" s="607" t="s">
        <v>1179</v>
      </c>
      <c r="I445" s="607" t="s">
        <v>8</v>
      </c>
      <c r="J445" s="607" t="s">
        <v>8</v>
      </c>
      <c r="K445" s="604" t="s">
        <v>8</v>
      </c>
      <c r="L445" s="251"/>
    </row>
    <row r="446" spans="1:12" x14ac:dyDescent="0.15">
      <c r="A446" s="624">
        <v>444</v>
      </c>
      <c r="B446" s="625">
        <v>22</v>
      </c>
      <c r="C446" s="625">
        <v>42691689</v>
      </c>
      <c r="D446" s="625">
        <v>42702673</v>
      </c>
      <c r="E446" s="607" t="s">
        <v>8</v>
      </c>
      <c r="F446" s="607" t="s">
        <v>8</v>
      </c>
      <c r="G446" s="606" t="s">
        <v>8</v>
      </c>
      <c r="H446" s="607" t="s">
        <v>8</v>
      </c>
      <c r="I446" s="607" t="s">
        <v>8</v>
      </c>
      <c r="J446" s="607" t="s">
        <v>8</v>
      </c>
      <c r="K446" s="604" t="s">
        <v>2231</v>
      </c>
      <c r="L446" s="251"/>
    </row>
    <row r="447" spans="1:12" x14ac:dyDescent="0.15">
      <c r="A447" s="627">
        <v>445</v>
      </c>
      <c r="B447" s="628">
        <v>22</v>
      </c>
      <c r="C447" s="628">
        <v>46480602</v>
      </c>
      <c r="D447" s="628">
        <v>46481623</v>
      </c>
      <c r="E447" s="616" t="s">
        <v>8</v>
      </c>
      <c r="F447" s="616" t="s">
        <v>8</v>
      </c>
      <c r="G447" s="615" t="s">
        <v>8</v>
      </c>
      <c r="H447" s="616" t="s">
        <v>1154</v>
      </c>
      <c r="I447" s="616" t="s">
        <v>8</v>
      </c>
      <c r="J447" s="616" t="s">
        <v>8</v>
      </c>
      <c r="K447" s="1379" t="s">
        <v>8</v>
      </c>
      <c r="L447" s="251"/>
    </row>
    <row r="448" spans="1:12" x14ac:dyDescent="0.15">
      <c r="A448" s="1305"/>
      <c r="B448" s="1306"/>
      <c r="C448" s="1306"/>
      <c r="D448" s="1306"/>
      <c r="E448" s="607"/>
      <c r="F448" s="607"/>
      <c r="G448" s="607"/>
      <c r="H448" s="1307"/>
      <c r="I448" s="1308"/>
      <c r="J448" s="1308"/>
      <c r="K448" s="1308"/>
      <c r="L448" s="1308"/>
    </row>
    <row r="449" spans="1:12" ht="111" customHeight="1" x14ac:dyDescent="0.15">
      <c r="A449" s="1453" t="s">
        <v>33916</v>
      </c>
      <c r="B449" s="1453"/>
      <c r="C449" s="1453"/>
      <c r="D449" s="1453"/>
      <c r="E449" s="1453"/>
      <c r="F449" s="1453"/>
      <c r="G449" s="1453"/>
      <c r="H449" s="1453"/>
      <c r="I449" s="1453"/>
      <c r="J449" s="1453"/>
      <c r="K449" s="1453"/>
      <c r="L449" s="1400"/>
    </row>
  </sheetData>
  <mergeCells count="1">
    <mergeCell ref="A449:K449"/>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heetViews>
  <sheetFormatPr baseColWidth="10" defaultColWidth="10.33203125" defaultRowHeight="13" x14ac:dyDescent="0.15"/>
  <cols>
    <col min="1" max="1" width="25.33203125" style="2" customWidth="1"/>
    <col min="2" max="2" width="1.83203125" style="2" customWidth="1"/>
    <col min="3" max="3" width="10.6640625" style="2" customWidth="1"/>
    <col min="4" max="4" width="4.6640625" style="2" customWidth="1"/>
    <col min="5" max="10" width="14.33203125" style="2" customWidth="1"/>
    <col min="11" max="16384" width="10.33203125" style="2"/>
  </cols>
  <sheetData>
    <row r="1" spans="1:13" ht="13" customHeight="1" x14ac:dyDescent="0.15">
      <c r="A1" s="816" t="s">
        <v>33935</v>
      </c>
      <c r="B1" s="816"/>
      <c r="C1" s="816"/>
      <c r="D1" s="816"/>
      <c r="E1" s="174"/>
      <c r="F1" s="174"/>
      <c r="G1" s="174"/>
      <c r="H1" s="174"/>
      <c r="I1" s="174"/>
      <c r="J1" s="174"/>
      <c r="K1" s="110"/>
      <c r="L1" s="110"/>
      <c r="M1" s="110"/>
    </row>
    <row r="2" spans="1:13" s="67" customFormat="1" ht="26" customHeight="1" x14ac:dyDescent="0.2">
      <c r="A2" s="285" t="s">
        <v>0</v>
      </c>
      <c r="B2" s="285"/>
      <c r="C2" s="359" t="s">
        <v>21882</v>
      </c>
      <c r="D2" s="285"/>
      <c r="E2" s="359" t="s">
        <v>1</v>
      </c>
      <c r="F2" s="359" t="s">
        <v>2</v>
      </c>
      <c r="G2" s="359" t="s">
        <v>3</v>
      </c>
      <c r="H2" s="359" t="s">
        <v>4</v>
      </c>
      <c r="I2" s="853" t="s">
        <v>5</v>
      </c>
      <c r="J2" s="379" t="s">
        <v>6</v>
      </c>
      <c r="K2" s="96"/>
      <c r="L2" s="96"/>
      <c r="M2" s="96"/>
    </row>
    <row r="3" spans="1:13" s="27" customFormat="1" ht="15" x14ac:dyDescent="0.2">
      <c r="A3" s="1455" t="s">
        <v>21883</v>
      </c>
      <c r="B3" s="1455"/>
      <c r="C3" s="1455"/>
      <c r="D3" s="1456"/>
      <c r="E3" s="1457"/>
      <c r="F3" s="1457"/>
      <c r="G3" s="1457"/>
      <c r="H3" s="1457"/>
      <c r="I3" s="1457"/>
      <c r="J3" s="1457"/>
      <c r="K3" s="51"/>
      <c r="L3" s="51"/>
      <c r="M3" s="51"/>
    </row>
    <row r="4" spans="1:13" x14ac:dyDescent="0.15">
      <c r="A4" s="104" t="s">
        <v>1</v>
      </c>
      <c r="B4" s="104"/>
      <c r="C4" s="854">
        <v>0.63370000000000004</v>
      </c>
      <c r="D4" s="855"/>
      <c r="E4" s="219">
        <v>1</v>
      </c>
      <c r="F4" s="856">
        <f>E5/SQRT(C5*C4)</f>
        <v>0.24342393780766744</v>
      </c>
      <c r="G4" s="856">
        <f>E6/SQRT(C6*C4)</f>
        <v>0.1928048092056113</v>
      </c>
      <c r="H4" s="856">
        <f>E7/SQRT(C7*C4)</f>
        <v>0.11392710895073749</v>
      </c>
      <c r="I4" s="856">
        <f>E8/SQRT(C8*C4)</f>
        <v>0.33883035053054505</v>
      </c>
      <c r="J4" s="856">
        <f>E9/SQRT(C9*C4)</f>
        <v>0.37227253331988402</v>
      </c>
      <c r="K4" s="110"/>
      <c r="L4" s="110"/>
      <c r="M4" s="110"/>
    </row>
    <row r="5" spans="1:13" ht="13" customHeight="1" x14ac:dyDescent="0.15">
      <c r="A5" s="104" t="s">
        <v>2</v>
      </c>
      <c r="B5" s="104"/>
      <c r="C5" s="856">
        <v>0.6946</v>
      </c>
      <c r="D5" s="857"/>
      <c r="E5" s="854">
        <v>0.1615</v>
      </c>
      <c r="F5" s="858">
        <v>1</v>
      </c>
      <c r="G5" s="856">
        <f>F6/SQRT(C6*C5)</f>
        <v>0.18635928895626314</v>
      </c>
      <c r="H5" s="856">
        <f>F7/SQRT(C7*C5)</f>
        <v>3.8863643124953849E-2</v>
      </c>
      <c r="I5" s="856">
        <f>F8/SQRT(C8*C5)</f>
        <v>0.29266451346052325</v>
      </c>
      <c r="J5" s="856">
        <f>F9/SQRT(C9*C5)</f>
        <v>0.73464550844552579</v>
      </c>
      <c r="K5" s="110"/>
      <c r="L5" s="110"/>
      <c r="M5" s="110"/>
    </row>
    <row r="6" spans="1:13" x14ac:dyDescent="0.15">
      <c r="A6" s="104" t="s">
        <v>3</v>
      </c>
      <c r="B6" s="104"/>
      <c r="C6" s="856">
        <v>0.7611</v>
      </c>
      <c r="D6" s="857"/>
      <c r="E6" s="854">
        <v>0.13389999999999999</v>
      </c>
      <c r="F6" s="856">
        <v>0.13550000000000001</v>
      </c>
      <c r="G6" s="858">
        <v>1</v>
      </c>
      <c r="H6" s="859">
        <f>G7/SQRT(C7*C6)</f>
        <v>0.23678785366774774</v>
      </c>
      <c r="I6" s="859">
        <f>G8/SQRT(C8*C6)</f>
        <v>0.26359756116461835</v>
      </c>
      <c r="J6" s="856">
        <f>G9/SQRT(C9*C6)</f>
        <v>0.91689322510748572</v>
      </c>
      <c r="K6" s="110"/>
      <c r="L6" s="110"/>
      <c r="M6" s="110"/>
    </row>
    <row r="7" spans="1:13" x14ac:dyDescent="0.15">
      <c r="A7" s="104" t="s">
        <v>4</v>
      </c>
      <c r="B7" s="104"/>
      <c r="C7" s="856">
        <v>0.94579999999999997</v>
      </c>
      <c r="D7" s="104"/>
      <c r="E7" s="854">
        <v>8.8200000000000001E-2</v>
      </c>
      <c r="F7" s="856">
        <v>3.15E-2</v>
      </c>
      <c r="G7" s="856">
        <v>0.2009</v>
      </c>
      <c r="H7" s="858">
        <v>1</v>
      </c>
      <c r="I7" s="859">
        <f>H8/SQRT(C8*C7)</f>
        <v>0.26380869600657281</v>
      </c>
      <c r="J7" s="859">
        <f>H9/SQRT(C9*C7)</f>
        <v>0.75072658664761394</v>
      </c>
      <c r="K7" s="110"/>
      <c r="L7" s="110"/>
      <c r="M7" s="110"/>
    </row>
    <row r="8" spans="1:13" x14ac:dyDescent="0.15">
      <c r="A8" s="53" t="s">
        <v>5</v>
      </c>
      <c r="B8" s="53"/>
      <c r="C8" s="856">
        <v>0.58840000000000003</v>
      </c>
      <c r="D8" s="53"/>
      <c r="E8" s="854">
        <v>0.2069</v>
      </c>
      <c r="F8" s="856">
        <v>0.18709999999999999</v>
      </c>
      <c r="G8" s="856">
        <v>0.1764</v>
      </c>
      <c r="H8" s="856">
        <v>0.1968</v>
      </c>
      <c r="I8" s="858">
        <v>1</v>
      </c>
      <c r="J8" s="859">
        <f>I9/SQRT(C9*C8)</f>
        <v>0.91953708314761895</v>
      </c>
      <c r="K8" s="110"/>
      <c r="L8" s="110"/>
      <c r="M8" s="110"/>
    </row>
    <row r="9" spans="1:13" x14ac:dyDescent="0.15">
      <c r="A9" s="216" t="s">
        <v>6</v>
      </c>
      <c r="B9" s="216"/>
      <c r="C9" s="860">
        <v>0.65969999999999995</v>
      </c>
      <c r="D9" s="216"/>
      <c r="E9" s="861">
        <v>0.2407</v>
      </c>
      <c r="F9" s="861">
        <v>0.49730000000000002</v>
      </c>
      <c r="G9" s="861">
        <v>0.64970000000000006</v>
      </c>
      <c r="H9" s="861">
        <v>0.59299999999999997</v>
      </c>
      <c r="I9" s="861">
        <v>0.57289999999999996</v>
      </c>
      <c r="J9" s="862">
        <v>1</v>
      </c>
      <c r="K9" s="110"/>
      <c r="L9" s="110"/>
      <c r="M9" s="110"/>
    </row>
    <row r="10" spans="1:13" x14ac:dyDescent="0.15">
      <c r="A10" s="863"/>
      <c r="B10" s="863"/>
      <c r="C10" s="863"/>
      <c r="D10" s="863"/>
      <c r="E10" s="864"/>
      <c r="F10" s="864"/>
      <c r="G10" s="864"/>
      <c r="H10" s="864"/>
      <c r="I10" s="864"/>
      <c r="J10" s="865"/>
      <c r="K10" s="110"/>
      <c r="L10" s="110"/>
      <c r="M10" s="110"/>
    </row>
    <row r="11" spans="1:13" s="27" customFormat="1" ht="15" x14ac:dyDescent="0.2">
      <c r="A11" s="1455" t="s">
        <v>21884</v>
      </c>
      <c r="B11" s="1455"/>
      <c r="C11" s="1455"/>
      <c r="D11" s="1455"/>
      <c r="E11" s="1457"/>
      <c r="F11" s="1457"/>
      <c r="G11" s="1457"/>
      <c r="H11" s="1457"/>
      <c r="I11" s="1457"/>
      <c r="J11" s="1457"/>
      <c r="K11" s="51"/>
      <c r="L11" s="51"/>
      <c r="M11" s="51"/>
    </row>
    <row r="12" spans="1:13" x14ac:dyDescent="0.15">
      <c r="A12" s="104" t="s">
        <v>1</v>
      </c>
      <c r="B12" s="104"/>
      <c r="C12" s="854">
        <v>0.85675201999999995</v>
      </c>
      <c r="D12" s="104"/>
      <c r="E12" s="219">
        <v>1</v>
      </c>
      <c r="F12" s="856">
        <f>E13/SQRT(C13*C12)</f>
        <v>0.27013677384445878</v>
      </c>
      <c r="G12" s="856">
        <f>E14/SQRT(C14*C12)</f>
        <v>0.21027933596139645</v>
      </c>
      <c r="H12" s="856">
        <f>E15/SQRT(C15*C12)</f>
        <v>0.16645656021623989</v>
      </c>
      <c r="I12" s="856">
        <f>E16/SQRT(C16*C12)</f>
        <v>0.37707009515721207</v>
      </c>
      <c r="J12" s="856">
        <f>E17/SQRT(C17*C12)</f>
        <v>0.41716085529932889</v>
      </c>
      <c r="K12" s="110"/>
      <c r="L12" s="110"/>
      <c r="M12" s="110"/>
    </row>
    <row r="13" spans="1:13" ht="13" customHeight="1" x14ac:dyDescent="0.15">
      <c r="A13" s="104" t="s">
        <v>2</v>
      </c>
      <c r="B13" s="104"/>
      <c r="C13" s="856">
        <v>0.6946</v>
      </c>
      <c r="D13" s="104"/>
      <c r="E13" s="854">
        <v>0.20839086000000001</v>
      </c>
      <c r="F13" s="858">
        <v>1</v>
      </c>
      <c r="G13" s="856">
        <f>F14/SQRT(C14*C13)</f>
        <v>0.18635928895626314</v>
      </c>
      <c r="H13" s="856">
        <f>F15/SQRT(C15*C13)</f>
        <v>5.6438564485772891E-2</v>
      </c>
      <c r="I13" s="856">
        <f>F16/SQRT(C16*C13)</f>
        <v>0.29266451346052325</v>
      </c>
      <c r="J13" s="856">
        <f>F17/SQRT(C17*C13)</f>
        <v>0.73464550844552579</v>
      </c>
      <c r="K13" s="110"/>
      <c r="L13" s="110"/>
      <c r="M13" s="110"/>
    </row>
    <row r="14" spans="1:13" x14ac:dyDescent="0.15">
      <c r="A14" s="104" t="s">
        <v>3</v>
      </c>
      <c r="B14" s="104"/>
      <c r="C14" s="856">
        <v>0.7611</v>
      </c>
      <c r="D14" s="104"/>
      <c r="E14" s="854">
        <v>0.16980286999999999</v>
      </c>
      <c r="F14" s="856">
        <v>0.13550000000000001</v>
      </c>
      <c r="G14" s="858">
        <v>1</v>
      </c>
      <c r="H14" s="859">
        <f>G15/SQRT(C15*C14)</f>
        <v>0.29151582060578618</v>
      </c>
      <c r="I14" s="859">
        <f>G16/SQRT(C16*C14)</f>
        <v>0.26359756116461835</v>
      </c>
      <c r="J14" s="856">
        <f>G17/SQRT(C17*C14)</f>
        <v>0.91689322510748572</v>
      </c>
      <c r="K14" s="110"/>
      <c r="L14" s="110"/>
      <c r="M14" s="110"/>
    </row>
    <row r="15" spans="1:13" x14ac:dyDescent="0.15">
      <c r="A15" s="104" t="s">
        <v>4</v>
      </c>
      <c r="B15" s="104"/>
      <c r="C15" s="856">
        <v>0.99663639000000004</v>
      </c>
      <c r="D15" s="104"/>
      <c r="E15" s="854">
        <v>0.15381434999999999</v>
      </c>
      <c r="F15" s="856">
        <v>4.6958229999999997E-2</v>
      </c>
      <c r="G15" s="856">
        <v>0.25389337000000001</v>
      </c>
      <c r="H15" s="858">
        <v>1</v>
      </c>
      <c r="I15" s="859">
        <f>H16/SQRT(C16*C15)</f>
        <v>0.35643541353082953</v>
      </c>
      <c r="J15" s="859">
        <f>H17/SQRT(C17*C15)</f>
        <v>0.9188805795324877</v>
      </c>
      <c r="K15" s="110"/>
      <c r="L15" s="110"/>
      <c r="M15" s="110"/>
    </row>
    <row r="16" spans="1:13" x14ac:dyDescent="0.15">
      <c r="A16" s="53" t="s">
        <v>5</v>
      </c>
      <c r="B16" s="53"/>
      <c r="C16" s="856">
        <v>0.58840000000000003</v>
      </c>
      <c r="D16" s="53"/>
      <c r="E16" s="854">
        <v>0.26772319</v>
      </c>
      <c r="F16" s="856">
        <v>0.18709999999999999</v>
      </c>
      <c r="G16" s="856">
        <v>0.1764</v>
      </c>
      <c r="H16" s="856">
        <v>0.27295153999999999</v>
      </c>
      <c r="I16" s="858">
        <v>1</v>
      </c>
      <c r="J16" s="859">
        <f>I17/SQRT(C17*C16)</f>
        <v>0.91953708314761895</v>
      </c>
      <c r="K16" s="110"/>
      <c r="L16" s="110"/>
      <c r="M16" s="110"/>
    </row>
    <row r="17" spans="1:13" x14ac:dyDescent="0.15">
      <c r="A17" s="216" t="s">
        <v>6</v>
      </c>
      <c r="B17" s="216"/>
      <c r="C17" s="860">
        <v>0.65969999999999995</v>
      </c>
      <c r="D17" s="216"/>
      <c r="E17" s="861">
        <v>0.31362044</v>
      </c>
      <c r="F17" s="861">
        <v>0.49730000000000002</v>
      </c>
      <c r="G17" s="861">
        <v>0.64970000000000006</v>
      </c>
      <c r="H17" s="861">
        <v>0.74507619000000003</v>
      </c>
      <c r="I17" s="861">
        <v>0.57289999999999996</v>
      </c>
      <c r="J17" s="862">
        <v>1</v>
      </c>
      <c r="K17" s="110"/>
      <c r="L17" s="110"/>
      <c r="M17" s="110"/>
    </row>
    <row r="19" spans="1:13" ht="93" customHeight="1" x14ac:dyDescent="0.15">
      <c r="A19" s="1454" t="s">
        <v>33965</v>
      </c>
      <c r="B19" s="1454"/>
      <c r="C19" s="1454"/>
      <c r="D19" s="1454"/>
      <c r="E19" s="1454"/>
      <c r="F19" s="1454"/>
      <c r="G19" s="1454"/>
      <c r="H19" s="1454"/>
      <c r="I19" s="1454"/>
      <c r="J19" s="1454"/>
    </row>
  </sheetData>
  <sheetProtection selectLockedCells="1" selectUnlockedCells="1"/>
  <mergeCells count="3">
    <mergeCell ref="A19:J19"/>
    <mergeCell ref="A3:J3"/>
    <mergeCell ref="A11:J11"/>
  </mergeCells>
  <pageMargins left="0.7" right="0.7" top="0.75" bottom="0.75" header="0.51180555555555551" footer="0.51180555555555551"/>
  <pageSetup paperSize="9"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workbookViewId="0"/>
  </sheetViews>
  <sheetFormatPr baseColWidth="10" defaultColWidth="12.33203125" defaultRowHeight="13" x14ac:dyDescent="0.15"/>
  <cols>
    <col min="1" max="1" width="30.83203125" style="255" customWidth="1"/>
    <col min="2" max="4" width="15.83203125" style="255" customWidth="1"/>
    <col min="5" max="5" width="11.83203125" style="255" customWidth="1"/>
    <col min="6" max="6" width="15.83203125" style="255" customWidth="1"/>
    <col min="7" max="7" width="11.83203125" style="255" customWidth="1"/>
    <col min="8" max="8" width="16.6640625" style="255" customWidth="1"/>
    <col min="9" max="16384" width="12.33203125" style="255"/>
  </cols>
  <sheetData>
    <row r="1" spans="1:13" x14ac:dyDescent="0.15">
      <c r="A1" s="792" t="s">
        <v>33936</v>
      </c>
      <c r="B1" s="792"/>
      <c r="C1" s="792"/>
      <c r="D1" s="792"/>
      <c r="E1" s="793"/>
      <c r="F1" s="793"/>
      <c r="G1" s="793"/>
      <c r="H1" s="793"/>
      <c r="I1" s="790"/>
      <c r="J1" s="790"/>
      <c r="K1" s="790"/>
      <c r="L1" s="790"/>
      <c r="M1" s="790"/>
    </row>
    <row r="2" spans="1:13" ht="15" customHeight="1" x14ac:dyDescent="0.15">
      <c r="A2" s="1184"/>
      <c r="B2" s="1458" t="s">
        <v>21887</v>
      </c>
      <c r="C2" s="1458"/>
      <c r="D2" s="1458"/>
      <c r="E2" s="1459" t="s">
        <v>21888</v>
      </c>
      <c r="F2" s="1460"/>
      <c r="G2" s="1460"/>
      <c r="H2" s="1460"/>
      <c r="I2" s="790"/>
      <c r="J2" s="790"/>
      <c r="K2" s="790"/>
      <c r="L2" s="790"/>
      <c r="M2" s="790"/>
    </row>
    <row r="3" spans="1:13" ht="15" customHeight="1" x14ac:dyDescent="0.15">
      <c r="A3" s="1185"/>
      <c r="B3" s="1186"/>
      <c r="C3" s="1186"/>
      <c r="D3" s="1187"/>
      <c r="E3" s="1461" t="s">
        <v>21889</v>
      </c>
      <c r="F3" s="1462"/>
      <c r="G3" s="1461" t="s">
        <v>21890</v>
      </c>
      <c r="H3" s="1462"/>
      <c r="I3" s="790"/>
      <c r="J3" s="790"/>
      <c r="K3" s="790"/>
      <c r="L3" s="790"/>
      <c r="M3" s="790"/>
    </row>
    <row r="4" spans="1:13" s="535" customFormat="1" ht="26.25" customHeight="1" x14ac:dyDescent="0.2">
      <c r="A4" s="326" t="s">
        <v>10</v>
      </c>
      <c r="B4" s="326" t="s">
        <v>33036</v>
      </c>
      <c r="C4" s="328" t="s">
        <v>20</v>
      </c>
      <c r="D4" s="794" t="s">
        <v>2929</v>
      </c>
      <c r="E4" s="326" t="s">
        <v>21891</v>
      </c>
      <c r="F4" s="326" t="s">
        <v>21892</v>
      </c>
      <c r="G4" s="326" t="s">
        <v>21891</v>
      </c>
      <c r="H4" s="326" t="s">
        <v>21892</v>
      </c>
      <c r="I4" s="353"/>
      <c r="J4" s="353"/>
      <c r="K4" s="353"/>
      <c r="L4" s="353"/>
      <c r="M4" s="353"/>
    </row>
    <row r="5" spans="1:13" ht="15" x14ac:dyDescent="0.15">
      <c r="A5" s="1463" t="s">
        <v>21893</v>
      </c>
      <c r="B5" s="1463"/>
      <c r="C5" s="1463"/>
      <c r="D5" s="1464"/>
      <c r="E5" s="1465"/>
      <c r="F5" s="1465"/>
      <c r="G5" s="1465"/>
      <c r="H5" s="1465"/>
      <c r="I5" s="790"/>
      <c r="J5" s="790"/>
      <c r="K5" s="790"/>
      <c r="L5" s="790"/>
      <c r="M5" s="790"/>
    </row>
    <row r="6" spans="1:13" x14ac:dyDescent="0.15">
      <c r="A6" s="341" t="s">
        <v>21</v>
      </c>
      <c r="B6" s="333">
        <v>0.83360000000000001</v>
      </c>
      <c r="C6" s="333">
        <v>1.0999999999999999E-2</v>
      </c>
      <c r="D6" s="1188" t="s">
        <v>2856</v>
      </c>
      <c r="E6" s="351" t="s">
        <v>2927</v>
      </c>
      <c r="F6" s="351" t="s">
        <v>2927</v>
      </c>
      <c r="G6" s="351" t="s">
        <v>2927</v>
      </c>
      <c r="H6" s="351" t="s">
        <v>2927</v>
      </c>
      <c r="I6" s="790"/>
      <c r="J6" s="790"/>
      <c r="K6" s="790"/>
      <c r="L6" s="790"/>
      <c r="M6" s="790"/>
    </row>
    <row r="7" spans="1:13" x14ac:dyDescent="0.15">
      <c r="A7" s="341" t="s">
        <v>2</v>
      </c>
      <c r="B7" s="1182">
        <v>0.44840000000000002</v>
      </c>
      <c r="C7" s="1182">
        <v>2.0799999999999999E-2</v>
      </c>
      <c r="D7" s="1189">
        <v>1.2110999999999999E-102</v>
      </c>
      <c r="E7" s="906">
        <v>0.1615</v>
      </c>
      <c r="F7" s="1190">
        <v>0.24342393780766744</v>
      </c>
      <c r="G7" s="906">
        <v>0.20839086000000001</v>
      </c>
      <c r="H7" s="1190">
        <v>0.27013677384445878</v>
      </c>
      <c r="I7" s="790"/>
      <c r="J7" s="790"/>
      <c r="K7" s="790"/>
      <c r="L7" s="790"/>
      <c r="M7" s="790"/>
    </row>
    <row r="8" spans="1:13" x14ac:dyDescent="0.15">
      <c r="A8" s="341" t="s">
        <v>3</v>
      </c>
      <c r="B8" s="1182">
        <v>0.25430000000000003</v>
      </c>
      <c r="C8" s="1182">
        <v>2.1299999999999999E-2</v>
      </c>
      <c r="D8" s="1191">
        <v>8.3975999999999998E-33</v>
      </c>
      <c r="E8" s="906">
        <v>0.13389999999999999</v>
      </c>
      <c r="F8" s="1190">
        <v>0.1928048092056113</v>
      </c>
      <c r="G8" s="906">
        <v>0.16980286999999999</v>
      </c>
      <c r="H8" s="1190">
        <v>0.21027933596139645</v>
      </c>
      <c r="I8" s="790"/>
      <c r="J8" s="790"/>
      <c r="K8" s="790"/>
      <c r="L8" s="790"/>
      <c r="M8" s="790"/>
    </row>
    <row r="9" spans="1:13" x14ac:dyDescent="0.15">
      <c r="A9" s="341" t="s">
        <v>4</v>
      </c>
      <c r="B9" s="1182">
        <v>0.246</v>
      </c>
      <c r="C9" s="1182">
        <v>2.1499999999999998E-2</v>
      </c>
      <c r="D9" s="1191">
        <v>2.2600000000000001E-30</v>
      </c>
      <c r="E9" s="906">
        <v>8.8200000000000001E-2</v>
      </c>
      <c r="F9" s="1190">
        <v>0.11392710895073749</v>
      </c>
      <c r="G9" s="906">
        <v>0.15381434999999999</v>
      </c>
      <c r="H9" s="1190">
        <v>0.16645656021623989</v>
      </c>
      <c r="I9" s="790"/>
      <c r="J9" s="790"/>
      <c r="K9" s="790"/>
      <c r="L9" s="790"/>
      <c r="M9" s="790"/>
    </row>
    <row r="10" spans="1:13" x14ac:dyDescent="0.15">
      <c r="A10" s="341" t="s">
        <v>5</v>
      </c>
      <c r="B10" s="1182">
        <v>0.52010000000000001</v>
      </c>
      <c r="C10" s="1182">
        <v>1.8599999999999998E-2</v>
      </c>
      <c r="D10" s="1189">
        <v>1.5538000000000001E-171</v>
      </c>
      <c r="E10" s="906">
        <v>0.2069</v>
      </c>
      <c r="F10" s="1190">
        <v>0.338830350530545</v>
      </c>
      <c r="G10" s="906">
        <v>0.26772319</v>
      </c>
      <c r="H10" s="1190">
        <v>0.37707009515721207</v>
      </c>
      <c r="I10" s="790"/>
      <c r="J10" s="790"/>
      <c r="K10" s="790"/>
      <c r="L10" s="790"/>
      <c r="M10" s="790"/>
    </row>
    <row r="11" spans="1:13" x14ac:dyDescent="0.15">
      <c r="A11" s="341" t="s">
        <v>2385</v>
      </c>
      <c r="B11" s="1182">
        <v>0.49969999999999998</v>
      </c>
      <c r="C11" s="1182">
        <v>1.8100000000000002E-2</v>
      </c>
      <c r="D11" s="1191">
        <v>4.8949999999999997E-167</v>
      </c>
      <c r="E11" s="900">
        <v>0.2407</v>
      </c>
      <c r="F11" s="1192">
        <v>0.37227253331988402</v>
      </c>
      <c r="G11" s="900">
        <v>0.31362044</v>
      </c>
      <c r="H11" s="1192">
        <v>0.41716085529932889</v>
      </c>
      <c r="I11" s="790"/>
      <c r="J11" s="790"/>
      <c r="K11" s="790"/>
      <c r="L11" s="790"/>
      <c r="M11" s="790"/>
    </row>
    <row r="12" spans="1:13" x14ac:dyDescent="0.15">
      <c r="A12" s="1193"/>
      <c r="B12" s="1194"/>
      <c r="C12" s="1194"/>
      <c r="D12" s="1195"/>
      <c r="E12" s="182"/>
      <c r="F12" s="182"/>
      <c r="G12" s="182"/>
      <c r="H12" s="182"/>
      <c r="I12" s="790"/>
      <c r="J12" s="790"/>
      <c r="K12" s="790"/>
      <c r="L12" s="790"/>
      <c r="M12" s="790"/>
    </row>
    <row r="13" spans="1:13" x14ac:dyDescent="0.15">
      <c r="A13" s="1469" t="s">
        <v>32831</v>
      </c>
      <c r="B13" s="1469"/>
      <c r="C13" s="1469"/>
      <c r="D13" s="1469"/>
      <c r="E13" s="182"/>
      <c r="F13" s="182"/>
      <c r="G13" s="182"/>
      <c r="H13" s="182"/>
      <c r="I13" s="790"/>
      <c r="J13" s="790"/>
      <c r="K13" s="790"/>
      <c r="L13" s="790"/>
      <c r="M13" s="790"/>
    </row>
    <row r="14" spans="1:13" x14ac:dyDescent="0.15">
      <c r="A14" s="341" t="s">
        <v>2380</v>
      </c>
      <c r="B14" s="1182">
        <v>-0.33229999999999998</v>
      </c>
      <c r="C14" s="1182">
        <v>3.1800000000000002E-2</v>
      </c>
      <c r="D14" s="1189">
        <v>1.5617E-25</v>
      </c>
      <c r="E14" s="182"/>
      <c r="F14" s="182"/>
      <c r="G14" s="182"/>
      <c r="H14" s="182"/>
      <c r="I14" s="790"/>
      <c r="J14" s="790"/>
      <c r="K14" s="790"/>
      <c r="L14" s="790"/>
      <c r="M14" s="790"/>
    </row>
    <row r="15" spans="1:13" x14ac:dyDescent="0.15">
      <c r="A15" s="341" t="s">
        <v>2386</v>
      </c>
      <c r="B15" s="1182">
        <v>0.24610000000000001</v>
      </c>
      <c r="C15" s="1182">
        <v>4.9000000000000002E-2</v>
      </c>
      <c r="D15" s="1189">
        <v>5.1635000000000004E-7</v>
      </c>
      <c r="E15" s="182"/>
      <c r="F15" s="182"/>
      <c r="G15" s="182"/>
      <c r="H15" s="182"/>
      <c r="I15" s="790"/>
      <c r="J15" s="790"/>
      <c r="K15" s="790"/>
      <c r="L15" s="790"/>
      <c r="M15" s="790"/>
    </row>
    <row r="16" spans="1:13" x14ac:dyDescent="0.15">
      <c r="A16" s="341" t="s">
        <v>2382</v>
      </c>
      <c r="B16" s="1182">
        <v>4.36E-2</v>
      </c>
      <c r="C16" s="1182">
        <v>4.2999999999999997E-2</v>
      </c>
      <c r="D16" s="1182">
        <v>0.31025999999999998</v>
      </c>
      <c r="E16" s="182"/>
      <c r="F16" s="182"/>
      <c r="G16" s="182"/>
      <c r="H16" s="182"/>
      <c r="I16" s="790"/>
      <c r="J16" s="790"/>
      <c r="K16" s="790"/>
      <c r="L16" s="790"/>
      <c r="M16" s="790"/>
    </row>
    <row r="17" spans="1:13" x14ac:dyDescent="0.15">
      <c r="A17" s="1193"/>
      <c r="B17" s="1194"/>
      <c r="C17" s="1194"/>
      <c r="D17" s="1194"/>
      <c r="E17" s="182"/>
      <c r="F17" s="182"/>
      <c r="G17" s="182"/>
      <c r="H17" s="182"/>
      <c r="I17" s="790"/>
      <c r="J17" s="790"/>
      <c r="K17" s="790"/>
      <c r="L17" s="790"/>
      <c r="M17" s="790"/>
    </row>
    <row r="18" spans="1:13" x14ac:dyDescent="0.15">
      <c r="A18" s="1470" t="s">
        <v>32830</v>
      </c>
      <c r="B18" s="1470"/>
      <c r="C18" s="1470"/>
      <c r="D18" s="1470"/>
      <c r="E18" s="1183"/>
      <c r="F18" s="1183"/>
      <c r="G18" s="1183"/>
      <c r="H18" s="1183"/>
    </row>
    <row r="19" spans="1:13" x14ac:dyDescent="0.15">
      <c r="A19" s="1196" t="s">
        <v>2387</v>
      </c>
      <c r="B19" s="1197">
        <v>-0.1041</v>
      </c>
      <c r="C19" s="1197">
        <v>8.2299999999999998E-2</v>
      </c>
      <c r="D19" s="1197">
        <v>0.20599999999999999</v>
      </c>
      <c r="E19" s="1183"/>
      <c r="F19" s="1183"/>
      <c r="G19" s="1183"/>
      <c r="H19" s="1183"/>
    </row>
    <row r="20" spans="1:13" x14ac:dyDescent="0.15">
      <c r="A20" s="1196" t="s">
        <v>2388</v>
      </c>
      <c r="B20" s="1197">
        <v>2.06E-2</v>
      </c>
      <c r="C20" s="1197">
        <v>4.8899999999999999E-2</v>
      </c>
      <c r="D20" s="1197">
        <v>0.67410000000000003</v>
      </c>
      <c r="E20" s="1183"/>
      <c r="F20" s="1183"/>
      <c r="G20" s="1183"/>
      <c r="H20" s="1183"/>
    </row>
    <row r="21" spans="1:13" x14ac:dyDescent="0.15">
      <c r="A21" s="1196" t="s">
        <v>2389</v>
      </c>
      <c r="B21" s="1197">
        <v>-0.13120000000000001</v>
      </c>
      <c r="C21" s="1197">
        <v>5.5100000000000003E-2</v>
      </c>
      <c r="D21" s="1198">
        <v>1.72E-2</v>
      </c>
      <c r="E21" s="1183"/>
      <c r="F21" s="1183"/>
      <c r="G21" s="1183"/>
      <c r="H21" s="1183"/>
    </row>
    <row r="22" spans="1:13" x14ac:dyDescent="0.15">
      <c r="A22" s="1196" t="s">
        <v>2390</v>
      </c>
      <c r="B22" s="1197">
        <v>0.313</v>
      </c>
      <c r="C22" s="1197">
        <v>5.6800000000000003E-2</v>
      </c>
      <c r="D22" s="1199">
        <v>3.5202E-8</v>
      </c>
      <c r="E22" s="1183"/>
      <c r="F22" s="1183"/>
      <c r="G22" s="1183"/>
      <c r="H22" s="1183"/>
    </row>
    <row r="23" spans="1:13" x14ac:dyDescent="0.15">
      <c r="A23" s="1196" t="s">
        <v>2391</v>
      </c>
      <c r="B23" s="1197">
        <v>0.67159999999999997</v>
      </c>
      <c r="C23" s="1197">
        <v>0.25890000000000002</v>
      </c>
      <c r="D23" s="1198">
        <v>9.4999999999999998E-3</v>
      </c>
      <c r="E23" s="1183"/>
      <c r="F23" s="1183"/>
      <c r="G23" s="1183"/>
      <c r="H23" s="1183"/>
    </row>
    <row r="24" spans="1:13" x14ac:dyDescent="0.15">
      <c r="A24" s="1200"/>
      <c r="B24" s="1201"/>
      <c r="C24" s="1201"/>
      <c r="D24" s="1202"/>
      <c r="E24" s="1183"/>
      <c r="F24" s="1183"/>
      <c r="G24" s="1183"/>
      <c r="H24" s="1183"/>
    </row>
    <row r="25" spans="1:13" x14ac:dyDescent="0.15">
      <c r="A25" s="1467" t="s">
        <v>2392</v>
      </c>
      <c r="B25" s="1467"/>
      <c r="C25" s="1467"/>
      <c r="D25" s="1467"/>
      <c r="E25" s="1183"/>
      <c r="F25" s="1183"/>
      <c r="G25" s="1183"/>
      <c r="H25" s="1183"/>
    </row>
    <row r="26" spans="1:13" x14ac:dyDescent="0.15">
      <c r="A26" s="1203" t="s">
        <v>2393</v>
      </c>
      <c r="B26" s="1204">
        <v>1.24E-2</v>
      </c>
      <c r="C26" s="1204">
        <v>6.3E-2</v>
      </c>
      <c r="D26" s="1204">
        <v>0.7923</v>
      </c>
      <c r="E26" s="1183"/>
      <c r="F26" s="1183"/>
      <c r="G26" s="1183"/>
      <c r="H26" s="1183"/>
    </row>
    <row r="27" spans="1:13" x14ac:dyDescent="0.15">
      <c r="A27" s="1203" t="s">
        <v>2394</v>
      </c>
      <c r="B27" s="1204">
        <v>9.9000000000000005E-2</v>
      </c>
      <c r="C27" s="1204">
        <v>2.24E-2</v>
      </c>
      <c r="D27" s="1205">
        <v>9.5716E-6</v>
      </c>
      <c r="E27" s="1183"/>
      <c r="F27" s="1183"/>
      <c r="G27" s="1183"/>
      <c r="H27" s="1183"/>
    </row>
    <row r="28" spans="1:13" x14ac:dyDescent="0.15">
      <c r="A28" s="1206" t="s">
        <v>2395</v>
      </c>
      <c r="B28" s="1207">
        <v>0.14349999999999999</v>
      </c>
      <c r="C28" s="1207">
        <v>5.8900000000000001E-2</v>
      </c>
      <c r="D28" s="1208">
        <v>1.4800000000000001E-2</v>
      </c>
      <c r="E28" s="1183"/>
      <c r="F28" s="1183"/>
      <c r="G28" s="1183"/>
      <c r="H28" s="1183"/>
    </row>
    <row r="29" spans="1:13" x14ac:dyDescent="0.15">
      <c r="A29" s="1203"/>
      <c r="B29" s="1209"/>
      <c r="C29" s="1209"/>
      <c r="D29" s="1209"/>
      <c r="E29" s="1183"/>
      <c r="F29" s="1183"/>
      <c r="G29" s="1183"/>
      <c r="H29" s="1183"/>
    </row>
    <row r="30" spans="1:13" x14ac:dyDescent="0.15">
      <c r="A30" s="1471" t="s">
        <v>2396</v>
      </c>
      <c r="B30" s="1471"/>
      <c r="C30" s="1471"/>
      <c r="D30" s="1471"/>
      <c r="E30" s="1183"/>
      <c r="F30" s="1183"/>
      <c r="G30" s="1183"/>
      <c r="H30" s="1183"/>
    </row>
    <row r="31" spans="1:13" x14ac:dyDescent="0.15">
      <c r="A31" s="1210" t="s">
        <v>2397</v>
      </c>
      <c r="B31" s="1211">
        <v>5.3400000000000003E-2</v>
      </c>
      <c r="C31" s="1211">
        <v>2.1399999999999999E-2</v>
      </c>
      <c r="D31" s="1212">
        <v>1.23E-2</v>
      </c>
      <c r="E31" s="1183"/>
      <c r="F31" s="1183"/>
      <c r="G31" s="1183"/>
      <c r="H31" s="1183"/>
    </row>
    <row r="32" spans="1:13" x14ac:dyDescent="0.15">
      <c r="A32" s="1206" t="s">
        <v>2398</v>
      </c>
      <c r="B32" s="1207">
        <v>3.1099999999999999E-2</v>
      </c>
      <c r="C32" s="1207">
        <v>1.8700000000000001E-2</v>
      </c>
      <c r="D32" s="1207">
        <v>9.64E-2</v>
      </c>
      <c r="E32" s="1183"/>
      <c r="F32" s="1183"/>
      <c r="G32" s="1183"/>
      <c r="H32" s="1183"/>
    </row>
    <row r="33" spans="1:9" x14ac:dyDescent="0.15">
      <c r="A33" s="1213"/>
      <c r="B33" s="1213"/>
      <c r="C33" s="1213"/>
      <c r="D33" s="1213"/>
      <c r="E33" s="1183"/>
      <c r="F33" s="1183"/>
      <c r="G33" s="1183"/>
      <c r="H33" s="1183"/>
    </row>
    <row r="34" spans="1:9" x14ac:dyDescent="0.15">
      <c r="A34" s="1466" t="s">
        <v>2399</v>
      </c>
      <c r="B34" s="1466"/>
      <c r="C34" s="1466"/>
      <c r="D34" s="1466"/>
      <c r="E34" s="1183"/>
      <c r="F34" s="1183"/>
      <c r="G34" s="1183"/>
      <c r="H34" s="1183"/>
    </row>
    <row r="35" spans="1:9" x14ac:dyDescent="0.15">
      <c r="A35" s="1214" t="s">
        <v>2400</v>
      </c>
      <c r="B35" s="1197">
        <v>0.24709999999999999</v>
      </c>
      <c r="C35" s="1197">
        <v>3.3300000000000003E-2</v>
      </c>
      <c r="D35" s="1199">
        <v>1.162E-13</v>
      </c>
      <c r="E35" s="1215"/>
      <c r="F35" s="1216"/>
      <c r="G35" s="1183"/>
      <c r="H35" s="1183"/>
    </row>
    <row r="36" spans="1:9" x14ac:dyDescent="0.15">
      <c r="A36" s="1203" t="s">
        <v>2401</v>
      </c>
      <c r="B36" s="1197">
        <v>-7.3999999999999996E-2</v>
      </c>
      <c r="C36" s="1197">
        <v>5.2900000000000003E-2</v>
      </c>
      <c r="D36" s="1197">
        <v>0.16187000000000001</v>
      </c>
      <c r="E36" s="1183"/>
      <c r="F36" s="1183"/>
      <c r="G36" s="1183"/>
      <c r="H36" s="1183"/>
    </row>
    <row r="37" spans="1:9" x14ac:dyDescent="0.15">
      <c r="A37" s="1203" t="s">
        <v>2402</v>
      </c>
      <c r="B37" s="1204">
        <v>0.2137</v>
      </c>
      <c r="C37" s="1204">
        <v>8.9200000000000002E-2</v>
      </c>
      <c r="D37" s="1217">
        <v>1.6548E-2</v>
      </c>
      <c r="E37" s="1183"/>
      <c r="F37" s="1183"/>
      <c r="G37" s="1183"/>
      <c r="H37" s="1183"/>
    </row>
    <row r="38" spans="1:9" x14ac:dyDescent="0.15">
      <c r="A38" s="1203" t="s">
        <v>2403</v>
      </c>
      <c r="B38" s="1204">
        <v>-0.1048</v>
      </c>
      <c r="C38" s="1204">
        <v>5.0299999999999997E-2</v>
      </c>
      <c r="D38" s="1217">
        <v>3.7282000000000003E-2</v>
      </c>
      <c r="E38" s="1183"/>
      <c r="F38" s="1183"/>
      <c r="G38" s="1197"/>
      <c r="H38" s="1197"/>
      <c r="I38" s="189"/>
    </row>
    <row r="39" spans="1:9" x14ac:dyDescent="0.15">
      <c r="A39" s="1203" t="s">
        <v>2404</v>
      </c>
      <c r="B39" s="1204">
        <v>0.21410000000000001</v>
      </c>
      <c r="C39" s="1204">
        <v>3.5099999999999999E-2</v>
      </c>
      <c r="D39" s="1205">
        <v>1.1058E-9</v>
      </c>
      <c r="E39" s="1183"/>
      <c r="F39" s="1183"/>
      <c r="G39" s="1183"/>
      <c r="H39" s="1183"/>
    </row>
    <row r="40" spans="1:9" x14ac:dyDescent="0.15">
      <c r="A40" s="1203" t="s">
        <v>2405</v>
      </c>
      <c r="B40" s="1204">
        <v>-5.96E-2</v>
      </c>
      <c r="C40" s="1204">
        <v>4.2700000000000002E-2</v>
      </c>
      <c r="D40" s="1204">
        <v>0.16273000000000001</v>
      </c>
      <c r="E40" s="1183"/>
      <c r="F40" s="1183"/>
      <c r="G40" s="1183"/>
      <c r="H40" s="1183"/>
    </row>
    <row r="41" spans="1:9" x14ac:dyDescent="0.15">
      <c r="A41" s="1206" t="s">
        <v>2406</v>
      </c>
      <c r="B41" s="1218">
        <v>0.17249999999999999</v>
      </c>
      <c r="C41" s="1218">
        <v>2.1000000000000001E-2</v>
      </c>
      <c r="D41" s="1219">
        <v>2.3022000000000002E-16</v>
      </c>
      <c r="E41" s="1183"/>
      <c r="F41" s="1183"/>
      <c r="G41" s="1183"/>
      <c r="H41" s="1183"/>
    </row>
    <row r="42" spans="1:9" x14ac:dyDescent="0.15">
      <c r="A42" s="1220"/>
      <c r="B42" s="1197"/>
      <c r="C42" s="1197"/>
      <c r="D42" s="1198"/>
      <c r="E42" s="1183"/>
      <c r="F42" s="1183"/>
      <c r="G42" s="1183"/>
      <c r="H42" s="1183"/>
    </row>
    <row r="43" spans="1:9" x14ac:dyDescent="0.15">
      <c r="A43" s="1466" t="s">
        <v>2407</v>
      </c>
      <c r="B43" s="1466"/>
      <c r="C43" s="1466"/>
      <c r="D43" s="1466"/>
      <c r="E43" s="1183"/>
      <c r="F43" s="1183"/>
      <c r="G43" s="1183"/>
      <c r="H43" s="1183"/>
    </row>
    <row r="44" spans="1:9" x14ac:dyDescent="0.15">
      <c r="A44" s="1214" t="s">
        <v>2408</v>
      </c>
      <c r="B44" s="1197">
        <v>-2.76E-2</v>
      </c>
      <c r="C44" s="1197">
        <v>5.3199999999999997E-2</v>
      </c>
      <c r="D44" s="1197">
        <v>0.3453</v>
      </c>
      <c r="E44" s="1183"/>
      <c r="F44" s="1183"/>
      <c r="G44" s="1183"/>
      <c r="H44" s="1183"/>
    </row>
    <row r="45" spans="1:9" x14ac:dyDescent="0.15">
      <c r="A45" s="1210" t="s">
        <v>2409</v>
      </c>
      <c r="B45" s="1197">
        <v>-4.5600000000000002E-2</v>
      </c>
      <c r="C45" s="1197">
        <v>0.04</v>
      </c>
      <c r="D45" s="1197">
        <v>0.25525999999999999</v>
      </c>
      <c r="E45" s="1183"/>
      <c r="F45" s="1183"/>
      <c r="G45" s="1183"/>
      <c r="H45" s="1183"/>
    </row>
    <row r="46" spans="1:9" x14ac:dyDescent="0.15">
      <c r="A46" s="1210" t="s">
        <v>2410</v>
      </c>
      <c r="B46" s="1197">
        <v>0.50480000000000003</v>
      </c>
      <c r="C46" s="1197">
        <v>2.6800000000000001E-2</v>
      </c>
      <c r="D46" s="1221">
        <v>5.4907999999999994E-79</v>
      </c>
      <c r="E46" s="1183"/>
      <c r="F46" s="1183"/>
      <c r="G46" s="1183"/>
      <c r="H46" s="1183"/>
    </row>
    <row r="47" spans="1:9" x14ac:dyDescent="0.15">
      <c r="A47" s="1210" t="s">
        <v>2411</v>
      </c>
      <c r="B47" s="1197">
        <v>-0.42030000000000001</v>
      </c>
      <c r="C47" s="1197">
        <v>3.78E-2</v>
      </c>
      <c r="D47" s="1221">
        <v>8.6225000000000001E-29</v>
      </c>
      <c r="E47" s="1183"/>
      <c r="F47" s="1183"/>
      <c r="G47" s="1183"/>
      <c r="H47" s="1183"/>
    </row>
    <row r="48" spans="1:9" x14ac:dyDescent="0.15">
      <c r="A48" s="1210" t="s">
        <v>2412</v>
      </c>
      <c r="B48" s="1197">
        <v>0.33239999999999997</v>
      </c>
      <c r="C48" s="1197">
        <v>3.1E-2</v>
      </c>
      <c r="D48" s="1221">
        <v>4.8760799999999997E-61</v>
      </c>
      <c r="E48" s="1183"/>
      <c r="F48" s="1183"/>
      <c r="G48" s="1183"/>
      <c r="H48" s="1183"/>
    </row>
    <row r="49" spans="1:8" x14ac:dyDescent="0.15">
      <c r="A49" s="1222" t="s">
        <v>33066</v>
      </c>
      <c r="B49" s="1223">
        <v>0.21010000000000001</v>
      </c>
      <c r="C49" s="1223">
        <v>0.1013</v>
      </c>
      <c r="D49" s="1224">
        <v>3.7749999999999999E-2</v>
      </c>
      <c r="E49" s="1183"/>
      <c r="F49" s="1183"/>
      <c r="G49" s="1183"/>
      <c r="H49" s="1183"/>
    </row>
    <row r="50" spans="1:8" x14ac:dyDescent="0.15">
      <c r="A50" s="1220"/>
      <c r="B50" s="1197"/>
      <c r="C50" s="1197"/>
      <c r="D50" s="1198"/>
      <c r="E50" s="1183"/>
      <c r="F50" s="1183"/>
      <c r="G50" s="1183"/>
      <c r="H50" s="1183"/>
    </row>
    <row r="51" spans="1:8" x14ac:dyDescent="0.15">
      <c r="A51" s="1467" t="s">
        <v>21809</v>
      </c>
      <c r="B51" s="1467"/>
      <c r="C51" s="1467"/>
      <c r="D51" s="1467"/>
      <c r="E51" s="1183"/>
      <c r="F51" s="1183"/>
      <c r="G51" s="1183"/>
      <c r="H51" s="1183"/>
    </row>
    <row r="52" spans="1:8" x14ac:dyDescent="0.15">
      <c r="A52" s="1196" t="s">
        <v>2383</v>
      </c>
      <c r="B52" s="1197">
        <v>0.215</v>
      </c>
      <c r="C52" s="1197">
        <v>3.27E-2</v>
      </c>
      <c r="D52" s="1221">
        <v>4.7560999999999997E-11</v>
      </c>
      <c r="E52" s="1183"/>
      <c r="F52" s="1183"/>
      <c r="G52" s="1183"/>
      <c r="H52" s="1183"/>
    </row>
    <row r="53" spans="1:8" x14ac:dyDescent="0.15">
      <c r="A53" s="1196" t="s">
        <v>2384</v>
      </c>
      <c r="B53" s="1197">
        <v>0.18529999999999999</v>
      </c>
      <c r="C53" s="1197">
        <v>4.6600000000000003E-2</v>
      </c>
      <c r="D53" s="1221">
        <v>7.0010000000000002E-5</v>
      </c>
      <c r="E53" s="1183"/>
      <c r="F53" s="1183"/>
      <c r="G53" s="1183"/>
      <c r="H53" s="1183"/>
    </row>
    <row r="54" spans="1:8" x14ac:dyDescent="0.15">
      <c r="A54" s="1225" t="s">
        <v>21810</v>
      </c>
      <c r="B54" s="1223">
        <v>-4.7899999999999998E-2</v>
      </c>
      <c r="C54" s="1223">
        <v>3.49E-2</v>
      </c>
      <c r="D54" s="1223">
        <v>0.1699</v>
      </c>
      <c r="E54" s="1183"/>
      <c r="F54" s="1183"/>
      <c r="G54" s="1183"/>
      <c r="H54" s="1183"/>
    </row>
    <row r="55" spans="1:8" x14ac:dyDescent="0.15">
      <c r="A55" s="1196"/>
      <c r="B55" s="1197"/>
      <c r="C55" s="1197"/>
      <c r="D55" s="1197"/>
      <c r="E55" s="1183"/>
      <c r="F55" s="1183"/>
      <c r="G55" s="1183"/>
      <c r="H55" s="1183"/>
    </row>
    <row r="56" spans="1:8" ht="18" customHeight="1" x14ac:dyDescent="0.15">
      <c r="A56" s="1468" t="s">
        <v>33968</v>
      </c>
      <c r="B56" s="1468"/>
      <c r="C56" s="1468"/>
      <c r="D56" s="1468"/>
    </row>
    <row r="57" spans="1:8" ht="18" customHeight="1" x14ac:dyDescent="0.15">
      <c r="A57" s="1468"/>
      <c r="B57" s="1468"/>
      <c r="C57" s="1468"/>
      <c r="D57" s="1468"/>
    </row>
    <row r="58" spans="1:8" ht="18" customHeight="1" x14ac:dyDescent="0.15">
      <c r="A58" s="1468"/>
      <c r="B58" s="1468"/>
      <c r="C58" s="1468"/>
      <c r="D58" s="1468"/>
    </row>
    <row r="59" spans="1:8" ht="18" customHeight="1" x14ac:dyDescent="0.15">
      <c r="A59" s="1468"/>
      <c r="B59" s="1468"/>
      <c r="C59" s="1468"/>
      <c r="D59" s="1468"/>
    </row>
    <row r="60" spans="1:8" ht="18" customHeight="1" x14ac:dyDescent="0.15">
      <c r="A60" s="1468"/>
      <c r="B60" s="1468"/>
      <c r="C60" s="1468"/>
      <c r="D60" s="1468"/>
    </row>
    <row r="61" spans="1:8" ht="18" customHeight="1" x14ac:dyDescent="0.15">
      <c r="A61" s="1468"/>
      <c r="B61" s="1468"/>
      <c r="C61" s="1468"/>
      <c r="D61" s="1468"/>
    </row>
    <row r="62" spans="1:8" ht="18" customHeight="1" x14ac:dyDescent="0.15">
      <c r="A62" s="1468"/>
      <c r="B62" s="1468"/>
      <c r="C62" s="1468"/>
      <c r="D62" s="1468"/>
    </row>
    <row r="63" spans="1:8" ht="65.5" customHeight="1" x14ac:dyDescent="0.15">
      <c r="A63" s="1468"/>
      <c r="B63" s="1468"/>
      <c r="C63" s="1468"/>
      <c r="D63" s="1468"/>
    </row>
    <row r="64" spans="1:8" x14ac:dyDescent="0.15">
      <c r="A64" s="177"/>
      <c r="B64" s="181"/>
      <c r="C64" s="181"/>
      <c r="D64" s="181"/>
    </row>
    <row r="65" spans="1:4" x14ac:dyDescent="0.15">
      <c r="B65" s="181"/>
      <c r="C65" s="181"/>
      <c r="D65" s="181"/>
    </row>
    <row r="66" spans="1:4" x14ac:dyDescent="0.15">
      <c r="A66" s="178" t="s">
        <v>32852</v>
      </c>
      <c r="B66" s="176"/>
      <c r="C66" s="176"/>
      <c r="D66" s="176"/>
    </row>
    <row r="67" spans="1:4" x14ac:dyDescent="0.15">
      <c r="A67" s="164" t="s">
        <v>32851</v>
      </c>
    </row>
    <row r="68" spans="1:4" x14ac:dyDescent="0.15">
      <c r="A68" s="164"/>
    </row>
    <row r="70" spans="1:4" x14ac:dyDescent="0.15">
      <c r="A70" s="163"/>
    </row>
  </sheetData>
  <mergeCells count="13">
    <mergeCell ref="A43:D43"/>
    <mergeCell ref="A51:D51"/>
    <mergeCell ref="A56:D63"/>
    <mergeCell ref="A13:D13"/>
    <mergeCell ref="A18:D18"/>
    <mergeCell ref="A25:D25"/>
    <mergeCell ref="A30:D30"/>
    <mergeCell ref="A34:D34"/>
    <mergeCell ref="B2:D2"/>
    <mergeCell ref="E2:H2"/>
    <mergeCell ref="E3:F3"/>
    <mergeCell ref="G3:H3"/>
    <mergeCell ref="A5:H5"/>
  </mergeCells>
  <pageMargins left="0.7" right="0.7" top="0.75" bottom="0.75" header="0.3" footer="0.3"/>
  <pageSetup orientation="portrait" r:id="rId1"/>
  <ignoredErrors>
    <ignoredError sqref="D6"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39</vt:i4>
      </vt:variant>
    </vt:vector>
  </HeadingPairs>
  <TitlesOfParts>
    <vt:vector size="39" baseType="lpstr">
      <vt:lpstr>1 Bio Lit. Review</vt:lpstr>
      <vt:lpstr>2 Model Estimation</vt:lpstr>
      <vt:lpstr>3 Assoc. results gen risk</vt:lpstr>
      <vt:lpstr>4 Cohort Pheno. Descr.</vt:lpstr>
      <vt:lpstr>5 Cohorts</vt:lpstr>
      <vt:lpstr>6 Assoc. results 6 suppl</vt:lpstr>
      <vt:lpstr>7 Loci across 7 GWAS</vt:lpstr>
      <vt:lpstr>8 Pheno. Correlations</vt:lpstr>
      <vt:lpstr>9 Genetic Corr.</vt:lpstr>
      <vt:lpstr>10 MTAG</vt:lpstr>
      <vt:lpstr>11 Risk Pred.</vt:lpstr>
      <vt:lpstr>12 Personality Pred.</vt:lpstr>
      <vt:lpstr>13 Behaviors Pred.</vt:lpstr>
      <vt:lpstr>14 Behav+controls Pred.</vt:lpstr>
      <vt:lpstr>15 MAGMA gene sets results</vt:lpstr>
      <vt:lpstr>16 MAGMA 17 genes</vt:lpstr>
      <vt:lpstr>17 MAGMA</vt:lpstr>
      <vt:lpstr>18 Predict. Functions</vt:lpstr>
      <vt:lpstr>19 DEPICT gene sets</vt:lpstr>
      <vt:lpstr>20 DEPICT GTEx</vt:lpstr>
      <vt:lpstr>21 DEPICT M t-s exp.</vt:lpstr>
      <vt:lpstr>22 LDSC tissues</vt:lpstr>
      <vt:lpstr>23 PCA</vt:lpstr>
      <vt:lpstr>24 Genotyping and Imputation</vt:lpstr>
      <vt:lpstr>25 SNP Filtering</vt:lpstr>
      <vt:lpstr>26 QC Filters</vt:lpstr>
      <vt:lpstr>27 Catalog Lookup</vt:lpstr>
      <vt:lpstr>28 Stratification LD Score</vt:lpstr>
      <vt:lpstr>29 Stratification Sign Tests</vt:lpstr>
      <vt:lpstr>30 Heritability Estimates</vt:lpstr>
      <vt:lpstr>31 LDSC</vt:lpstr>
      <vt:lpstr>32 Proxy Pheno.</vt:lpstr>
      <vt:lpstr>33 MAGMA gene sets</vt:lpstr>
      <vt:lpstr>34 MAGMA selection</vt:lpstr>
      <vt:lpstr>35 LDSC baseline</vt:lpstr>
      <vt:lpstr>36 SMR</vt:lpstr>
      <vt:lpstr>37 DEPICT genes</vt:lpstr>
      <vt:lpstr>38 protein</vt:lpstr>
      <vt:lpstr>39 GTEx</vt:lpstr>
    </vt:vector>
  </TitlesOfParts>
  <Company>Department of Economics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Pietro Biroli</dc:creator>
  <cp:lastModifiedBy>Jonathan P Beauchamp</cp:lastModifiedBy>
  <dcterms:created xsi:type="dcterms:W3CDTF">2017-09-25T14:24:58Z</dcterms:created>
  <dcterms:modified xsi:type="dcterms:W3CDTF">2018-09-18T21:04:12Z</dcterms:modified>
</cp:coreProperties>
</file>